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4391D100-0F1A-4952-9EAB-49DAF96391D0}" xr6:coauthVersionLast="47" xr6:coauthVersionMax="47" xr10:uidLastSave="{00000000-0000-0000-0000-000000000000}"/>
  <bookViews>
    <workbookView xWindow="13290" yWindow="-16320" windowWidth="29040" windowHeight="15720" activeTab="1" xr2:uid="{F2339D04-FD5C-4058-91A9-FDB3254600EA}"/>
  </bookViews>
  <sheets>
    <sheet name="Chart1" sheetId="2" r:id="rId1"/>
    <sheet name="Inflation data" sheetId="1" r:id="rId2"/>
  </sheets>
  <externalReferences>
    <externalReference r:id="rId3"/>
  </externalReferences>
  <definedNames>
    <definedName name="_DLX1.INC">'Inflation data'!$6:$9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U142" i="1" l="1"/>
  <c r="IU143" i="1"/>
  <c r="IU144" i="1"/>
  <c r="IU145" i="1"/>
  <c r="IU146" i="1"/>
  <c r="IU147" i="1"/>
  <c r="IU148" i="1"/>
  <c r="IU149" i="1"/>
  <c r="IU150" i="1"/>
  <c r="IU151" i="1"/>
  <c r="IU152" i="1"/>
  <c r="IU153" i="1"/>
  <c r="IU154" i="1"/>
  <c r="IU155" i="1"/>
  <c r="IU156" i="1"/>
  <c r="IU157" i="1"/>
  <c r="IU158" i="1"/>
  <c r="IU159" i="1"/>
  <c r="IU160" i="1"/>
  <c r="IU161" i="1"/>
  <c r="IU162" i="1"/>
  <c r="IU163" i="1"/>
  <c r="IU164" i="1"/>
  <c r="IU165" i="1"/>
  <c r="IU166" i="1"/>
  <c r="IU167" i="1"/>
  <c r="IU168" i="1"/>
  <c r="IU169" i="1"/>
  <c r="IU170" i="1"/>
  <c r="IU171" i="1"/>
  <c r="IU172" i="1"/>
  <c r="IU173" i="1"/>
  <c r="IU174" i="1"/>
  <c r="IU175" i="1"/>
  <c r="IU176" i="1"/>
  <c r="IU177" i="1"/>
  <c r="IU178" i="1"/>
  <c r="IU179" i="1"/>
  <c r="IU180" i="1"/>
  <c r="IU181" i="1"/>
  <c r="IU182" i="1"/>
  <c r="IU183" i="1"/>
  <c r="IU184" i="1"/>
  <c r="IU185" i="1"/>
  <c r="IU186" i="1"/>
  <c r="IU187" i="1"/>
  <c r="IU188" i="1"/>
  <c r="IU189" i="1"/>
  <c r="IU190" i="1"/>
  <c r="IU191" i="1"/>
  <c r="IU192" i="1"/>
  <c r="IU193" i="1"/>
  <c r="IU194" i="1"/>
  <c r="IU195" i="1"/>
  <c r="IU196" i="1"/>
  <c r="IU197" i="1"/>
  <c r="IU198" i="1"/>
  <c r="IU199" i="1"/>
  <c r="IU200" i="1"/>
  <c r="IU201" i="1"/>
  <c r="IU202" i="1"/>
  <c r="IU203" i="1"/>
  <c r="IU204" i="1"/>
  <c r="IU205" i="1"/>
  <c r="IU206" i="1"/>
  <c r="IU207" i="1"/>
  <c r="IU208" i="1"/>
  <c r="IU209" i="1"/>
  <c r="IU210" i="1"/>
  <c r="IU211" i="1"/>
  <c r="IU212" i="1"/>
  <c r="IU213" i="1"/>
  <c r="IU214" i="1"/>
  <c r="IU215" i="1"/>
  <c r="IU216" i="1"/>
  <c r="IU217" i="1"/>
  <c r="IU218" i="1"/>
  <c r="IU219" i="1"/>
  <c r="IU220" i="1"/>
  <c r="IU221" i="1"/>
  <c r="IU222" i="1"/>
  <c r="IU223" i="1"/>
  <c r="IU224" i="1"/>
  <c r="IU225" i="1"/>
  <c r="IU226" i="1"/>
  <c r="IU227" i="1"/>
  <c r="IU228" i="1"/>
  <c r="IU229" i="1"/>
  <c r="IU230" i="1"/>
  <c r="IU231" i="1"/>
  <c r="IU232" i="1"/>
  <c r="IU233" i="1"/>
  <c r="IU234" i="1"/>
  <c r="IU235" i="1"/>
  <c r="IU236" i="1"/>
  <c r="IU237" i="1"/>
  <c r="IU238" i="1"/>
  <c r="IU239" i="1"/>
  <c r="IU240" i="1"/>
  <c r="IU241" i="1"/>
  <c r="IU242" i="1"/>
  <c r="IU243" i="1"/>
  <c r="IU244" i="1"/>
  <c r="IU245" i="1"/>
  <c r="IU246" i="1"/>
  <c r="IU247" i="1"/>
  <c r="IU248" i="1"/>
  <c r="IU249" i="1"/>
  <c r="IU250" i="1"/>
  <c r="IU251" i="1"/>
  <c r="IU252" i="1"/>
  <c r="IU253" i="1"/>
  <c r="IU254" i="1"/>
  <c r="IU255" i="1"/>
  <c r="IU256" i="1"/>
  <c r="IU257" i="1"/>
  <c r="IU258" i="1"/>
  <c r="IU259" i="1"/>
  <c r="IU260" i="1"/>
  <c r="IU261" i="1"/>
  <c r="IU262" i="1"/>
  <c r="IU263" i="1"/>
  <c r="IU264" i="1"/>
  <c r="IU265" i="1"/>
  <c r="IU266" i="1"/>
  <c r="IU267" i="1"/>
  <c r="IU268" i="1"/>
  <c r="IU269" i="1"/>
  <c r="IU270" i="1"/>
  <c r="IU271" i="1"/>
  <c r="IU272" i="1"/>
  <c r="IU273" i="1"/>
  <c r="IU274" i="1"/>
  <c r="IU275" i="1"/>
  <c r="IU276" i="1"/>
  <c r="IU277" i="1"/>
  <c r="IU278" i="1"/>
  <c r="IU279" i="1"/>
  <c r="IU280" i="1"/>
  <c r="IU281" i="1"/>
  <c r="IU282" i="1"/>
  <c r="IU283" i="1"/>
  <c r="IU284" i="1"/>
  <c r="IU285" i="1"/>
  <c r="IU286" i="1"/>
  <c r="IU287" i="1"/>
  <c r="IU288" i="1"/>
  <c r="IU289" i="1"/>
  <c r="IU290" i="1"/>
  <c r="IU291" i="1"/>
  <c r="IU292" i="1"/>
  <c r="IU293" i="1"/>
  <c r="IU294" i="1"/>
  <c r="IU295" i="1"/>
  <c r="IU296" i="1"/>
  <c r="IU297" i="1"/>
  <c r="IU298" i="1"/>
  <c r="IU299" i="1"/>
  <c r="IU300" i="1"/>
  <c r="IU301" i="1"/>
  <c r="IU302" i="1"/>
  <c r="IU303" i="1"/>
  <c r="IU304" i="1"/>
  <c r="IU305" i="1"/>
  <c r="IU306" i="1"/>
  <c r="IU307" i="1"/>
  <c r="IU308" i="1"/>
  <c r="IU309" i="1"/>
  <c r="IU310" i="1"/>
  <c r="IU311" i="1"/>
  <c r="IU312" i="1"/>
  <c r="IU313" i="1"/>
  <c r="IU314" i="1"/>
  <c r="IU315" i="1"/>
  <c r="IU316" i="1"/>
  <c r="IU317" i="1"/>
  <c r="IU318" i="1"/>
  <c r="IU319" i="1"/>
  <c r="IU320" i="1"/>
  <c r="IU321" i="1"/>
  <c r="IU322" i="1"/>
  <c r="IU323" i="1"/>
  <c r="IU324" i="1"/>
  <c r="IU325" i="1"/>
  <c r="IU326" i="1"/>
  <c r="IU327" i="1"/>
  <c r="IU328" i="1"/>
  <c r="IU329" i="1"/>
  <c r="IU330" i="1"/>
  <c r="IU331" i="1"/>
  <c r="IU332" i="1"/>
  <c r="IU333" i="1"/>
  <c r="IU334" i="1"/>
  <c r="IU335" i="1"/>
  <c r="IU336" i="1"/>
  <c r="IU337" i="1"/>
  <c r="IU338" i="1"/>
  <c r="IU339" i="1"/>
  <c r="IU340" i="1"/>
  <c r="IU341" i="1"/>
  <c r="IU342" i="1"/>
  <c r="IU343" i="1"/>
  <c r="IU344" i="1"/>
  <c r="IU345" i="1"/>
  <c r="IU346" i="1"/>
  <c r="IU347" i="1"/>
  <c r="IU348" i="1"/>
  <c r="IU349" i="1"/>
  <c r="IU350" i="1"/>
  <c r="IU351" i="1"/>
  <c r="IU352" i="1"/>
  <c r="IU353" i="1"/>
  <c r="IU354" i="1"/>
  <c r="IU355" i="1"/>
  <c r="IU356" i="1"/>
  <c r="IU357" i="1"/>
  <c r="IU358" i="1"/>
  <c r="IU359" i="1"/>
  <c r="IU360" i="1"/>
  <c r="IU361" i="1"/>
  <c r="IU362" i="1"/>
  <c r="IU363" i="1"/>
  <c r="IU364" i="1"/>
  <c r="IU365" i="1"/>
  <c r="IU366" i="1"/>
  <c r="IU367" i="1"/>
  <c r="IU368" i="1"/>
  <c r="IU369" i="1"/>
  <c r="IU370" i="1"/>
  <c r="IU371" i="1"/>
  <c r="IU372" i="1"/>
  <c r="IU373" i="1"/>
  <c r="IU374" i="1"/>
  <c r="IU375" i="1"/>
  <c r="IU376" i="1"/>
  <c r="IU377" i="1"/>
  <c r="IU378" i="1"/>
  <c r="IU379" i="1"/>
  <c r="IU380" i="1"/>
  <c r="IU381" i="1"/>
  <c r="IU382" i="1"/>
  <c r="IU383" i="1"/>
  <c r="IU384" i="1"/>
  <c r="IU385" i="1"/>
  <c r="IU386" i="1"/>
  <c r="IU387" i="1"/>
  <c r="IU388" i="1"/>
  <c r="IU389" i="1"/>
  <c r="IU390" i="1"/>
  <c r="IU391" i="1"/>
  <c r="IU392" i="1"/>
  <c r="IU393" i="1"/>
  <c r="IU394" i="1"/>
  <c r="IU395" i="1"/>
  <c r="IU396" i="1"/>
  <c r="IU397" i="1"/>
  <c r="IU398" i="1"/>
  <c r="IU399" i="1"/>
  <c r="IU400" i="1"/>
  <c r="IU401" i="1"/>
  <c r="IU402" i="1"/>
  <c r="IU403" i="1"/>
  <c r="IU404" i="1"/>
  <c r="IU405" i="1"/>
  <c r="IU406" i="1"/>
  <c r="IU407" i="1"/>
  <c r="IU408" i="1"/>
  <c r="IU409" i="1"/>
  <c r="IU410" i="1"/>
  <c r="IU411" i="1"/>
  <c r="IU412" i="1"/>
  <c r="IU413" i="1"/>
  <c r="IU414" i="1"/>
  <c r="IU415" i="1"/>
  <c r="IU416" i="1"/>
  <c r="IU417" i="1"/>
  <c r="IU418" i="1"/>
  <c r="IU419" i="1"/>
  <c r="IU420" i="1"/>
  <c r="IU421" i="1"/>
  <c r="IU422" i="1"/>
  <c r="IU423" i="1"/>
  <c r="IU424" i="1"/>
  <c r="IU425" i="1"/>
  <c r="IU426" i="1"/>
  <c r="IU427" i="1"/>
  <c r="IU428" i="1"/>
  <c r="IU429" i="1"/>
  <c r="IU430" i="1"/>
  <c r="IU431" i="1"/>
  <c r="IU432" i="1"/>
  <c r="IU433" i="1"/>
  <c r="IU434" i="1"/>
  <c r="IU435" i="1"/>
  <c r="IU436" i="1"/>
  <c r="IU437" i="1"/>
  <c r="IU438" i="1"/>
  <c r="IU439" i="1"/>
  <c r="IU440" i="1"/>
  <c r="IU441" i="1"/>
  <c r="IU442" i="1"/>
  <c r="IU443" i="1"/>
  <c r="IU444" i="1"/>
  <c r="IU445" i="1"/>
  <c r="IU446" i="1"/>
  <c r="IU447" i="1"/>
  <c r="IU448" i="1"/>
  <c r="IU449" i="1"/>
  <c r="IU450" i="1"/>
  <c r="IU451" i="1"/>
  <c r="IU452" i="1"/>
  <c r="IU453" i="1"/>
  <c r="IU454" i="1"/>
  <c r="IU455" i="1"/>
  <c r="KU467" i="1"/>
  <c r="KT467" i="1"/>
  <c r="KO467" i="1"/>
  <c r="KU464" i="1"/>
  <c r="KT464" i="1"/>
  <c r="KO464" i="1"/>
  <c r="KR462" i="1"/>
  <c r="KU461" i="1"/>
  <c r="KT461" i="1"/>
  <c r="KR461" i="1"/>
  <c r="KO461" i="1"/>
  <c r="KR460" i="1"/>
  <c r="KR459" i="1"/>
  <c r="KU458" i="1"/>
  <c r="KT458" i="1"/>
  <c r="KR458" i="1"/>
  <c r="KP458" i="1"/>
  <c r="KO458" i="1"/>
  <c r="KR457" i="1"/>
  <c r="KP457" i="1"/>
  <c r="KR456" i="1"/>
  <c r="KP456" i="1"/>
  <c r="IO456" i="1"/>
  <c r="IU456" i="1" s="1"/>
  <c r="HR456" i="1"/>
  <c r="HQ456" i="1"/>
  <c r="HP456" i="1"/>
  <c r="HO456" i="1"/>
  <c r="HN456" i="1"/>
  <c r="HM456" i="1"/>
  <c r="HL456" i="1"/>
  <c r="HK456" i="1"/>
  <c r="HJ456" i="1"/>
  <c r="HI456" i="1"/>
  <c r="HH456" i="1"/>
  <c r="HG456" i="1"/>
  <c r="HE456" i="1"/>
  <c r="HD456" i="1"/>
  <c r="HC456" i="1"/>
  <c r="HB456" i="1"/>
  <c r="HA456" i="1"/>
  <c r="GZ456" i="1"/>
  <c r="GY456" i="1"/>
  <c r="GX456" i="1"/>
  <c r="GW456" i="1"/>
  <c r="GV456" i="1"/>
  <c r="GU456" i="1"/>
  <c r="GT456" i="1"/>
  <c r="GQ456" i="1"/>
  <c r="GN456" i="1"/>
  <c r="GJ456" i="1"/>
  <c r="GI456" i="1"/>
  <c r="GB456" i="1"/>
  <c r="GA456" i="1"/>
  <c r="FZ456" i="1"/>
  <c r="FY456" i="1"/>
  <c r="FX456" i="1"/>
  <c r="FU456" i="1"/>
  <c r="FT456" i="1"/>
  <c r="FS456" i="1"/>
  <c r="FR456" i="1"/>
  <c r="FQ456" i="1"/>
  <c r="FN456" i="1"/>
  <c r="FM456" i="1"/>
  <c r="FL456" i="1"/>
  <c r="FG456" i="1"/>
  <c r="FF456" i="1"/>
  <c r="FE456" i="1"/>
  <c r="FD456" i="1"/>
  <c r="FC456" i="1"/>
  <c r="FB456" i="1"/>
  <c r="FA456" i="1"/>
  <c r="EX456" i="1"/>
  <c r="EW456" i="1"/>
  <c r="EV456" i="1"/>
  <c r="EU456" i="1"/>
  <c r="ET456" i="1"/>
  <c r="ES456" i="1"/>
  <c r="ER456" i="1"/>
  <c r="EQ456" i="1"/>
  <c r="EP456" i="1"/>
  <c r="EO456" i="1"/>
  <c r="EN456" i="1"/>
  <c r="EM456" i="1"/>
  <c r="EL456" i="1"/>
  <c r="EK456" i="1"/>
  <c r="EJ456" i="1"/>
  <c r="EI456" i="1"/>
  <c r="EH456" i="1"/>
  <c r="EG456" i="1"/>
  <c r="EF456" i="1"/>
  <c r="EE456" i="1"/>
  <c r="ED456" i="1"/>
  <c r="EC456" i="1"/>
  <c r="EB456" i="1"/>
  <c r="EA456" i="1"/>
  <c r="DZ456" i="1"/>
  <c r="DY456" i="1"/>
  <c r="DX456" i="1"/>
  <c r="DW456" i="1"/>
  <c r="DV456" i="1"/>
  <c r="DR456" i="1"/>
  <c r="DP456" i="1"/>
  <c r="DO456" i="1"/>
  <c r="DN456" i="1"/>
  <c r="DM456" i="1"/>
  <c r="DJ456" i="1"/>
  <c r="DI456" i="1"/>
  <c r="DH456" i="1"/>
  <c r="DG456" i="1"/>
  <c r="DF456" i="1"/>
  <c r="DC456" i="1"/>
  <c r="DB456" i="1"/>
  <c r="DA456" i="1"/>
  <c r="CZ456" i="1"/>
  <c r="CY456" i="1"/>
  <c r="CX456" i="1"/>
  <c r="CW456" i="1"/>
  <c r="CV456" i="1"/>
  <c r="CU456" i="1"/>
  <c r="CT456" i="1"/>
  <c r="CS456" i="1"/>
  <c r="CR456" i="1"/>
  <c r="CO456" i="1"/>
  <c r="CN456" i="1"/>
  <c r="CM456" i="1"/>
  <c r="KU455" i="1"/>
  <c r="KT455" i="1"/>
  <c r="KR455" i="1"/>
  <c r="KP455" i="1"/>
  <c r="KO455" i="1"/>
  <c r="KO456" i="1" s="1"/>
  <c r="IO455" i="1"/>
  <c r="HR455" i="1"/>
  <c r="HQ455" i="1"/>
  <c r="HP455" i="1"/>
  <c r="HO455" i="1"/>
  <c r="HN455" i="1"/>
  <c r="HM455" i="1"/>
  <c r="HL455" i="1"/>
  <c r="HK455" i="1"/>
  <c r="HJ455" i="1"/>
  <c r="HI455" i="1"/>
  <c r="HH455" i="1"/>
  <c r="HG455" i="1"/>
  <c r="HE455" i="1"/>
  <c r="HD455" i="1"/>
  <c r="HC455" i="1"/>
  <c r="HB455" i="1"/>
  <c r="HA455" i="1"/>
  <c r="GZ455" i="1"/>
  <c r="GY455" i="1"/>
  <c r="GX455" i="1"/>
  <c r="GW455" i="1"/>
  <c r="GV455" i="1"/>
  <c r="GU455" i="1"/>
  <c r="GT455" i="1"/>
  <c r="GQ455" i="1"/>
  <c r="GN455" i="1"/>
  <c r="GJ455" i="1"/>
  <c r="GI455" i="1"/>
  <c r="GB455" i="1"/>
  <c r="GA455" i="1"/>
  <c r="FZ455" i="1"/>
  <c r="FY455" i="1"/>
  <c r="FX455" i="1"/>
  <c r="FU455" i="1"/>
  <c r="FT455" i="1"/>
  <c r="FS455" i="1"/>
  <c r="FR455" i="1"/>
  <c r="FQ455" i="1"/>
  <c r="FN455" i="1"/>
  <c r="FM455" i="1"/>
  <c r="FL455" i="1"/>
  <c r="FG455" i="1"/>
  <c r="FF455" i="1"/>
  <c r="FE455" i="1"/>
  <c r="FD455" i="1"/>
  <c r="FC455" i="1"/>
  <c r="FB455" i="1"/>
  <c r="FA455" i="1"/>
  <c r="EX455" i="1"/>
  <c r="EW455" i="1"/>
  <c r="EV455" i="1"/>
  <c r="EU455" i="1"/>
  <c r="ET455" i="1"/>
  <c r="ES455" i="1"/>
  <c r="ER455" i="1"/>
  <c r="EQ455" i="1"/>
  <c r="EP455" i="1"/>
  <c r="EO455" i="1"/>
  <c r="EN455" i="1"/>
  <c r="EM455" i="1"/>
  <c r="EL455" i="1"/>
  <c r="EK455" i="1"/>
  <c r="EJ455" i="1"/>
  <c r="EI455" i="1"/>
  <c r="EH455" i="1"/>
  <c r="EG455" i="1"/>
  <c r="EF455" i="1"/>
  <c r="EE455" i="1"/>
  <c r="ED455" i="1"/>
  <c r="EC455" i="1"/>
  <c r="EB455" i="1"/>
  <c r="EA455" i="1"/>
  <c r="DZ455" i="1"/>
  <c r="DY455" i="1"/>
  <c r="DX455" i="1"/>
  <c r="DW455" i="1"/>
  <c r="DV455" i="1"/>
  <c r="DR455" i="1"/>
  <c r="DP455" i="1"/>
  <c r="DO455" i="1"/>
  <c r="DN455" i="1"/>
  <c r="DM455" i="1"/>
  <c r="DJ455" i="1"/>
  <c r="DI455" i="1"/>
  <c r="DH455" i="1"/>
  <c r="DG455" i="1"/>
  <c r="DF455" i="1"/>
  <c r="DC455" i="1"/>
  <c r="DB455" i="1"/>
  <c r="DA455" i="1"/>
  <c r="CZ455" i="1"/>
  <c r="CY455" i="1"/>
  <c r="CX455" i="1"/>
  <c r="CW455" i="1"/>
  <c r="CV455" i="1"/>
  <c r="CU455" i="1"/>
  <c r="CT455" i="1"/>
  <c r="CS455" i="1"/>
  <c r="CR455" i="1"/>
  <c r="CO455" i="1"/>
  <c r="CN455" i="1"/>
  <c r="CM455" i="1"/>
  <c r="KR454" i="1"/>
  <c r="KP454" i="1"/>
  <c r="IO454" i="1"/>
  <c r="HR454" i="1"/>
  <c r="HQ454" i="1"/>
  <c r="HP454" i="1"/>
  <c r="HO454" i="1"/>
  <c r="HN454" i="1"/>
  <c r="HM454" i="1"/>
  <c r="HL454" i="1"/>
  <c r="HK454" i="1"/>
  <c r="HJ454" i="1"/>
  <c r="HI454" i="1"/>
  <c r="HH454" i="1"/>
  <c r="HG454" i="1"/>
  <c r="HE454" i="1"/>
  <c r="HD454" i="1"/>
  <c r="HC454" i="1"/>
  <c r="HB454" i="1"/>
  <c r="HA454" i="1"/>
  <c r="GZ454" i="1"/>
  <c r="GY454" i="1"/>
  <c r="GX454" i="1"/>
  <c r="GW454" i="1"/>
  <c r="GV454" i="1"/>
  <c r="GU454" i="1"/>
  <c r="GT454" i="1"/>
  <c r="GQ454" i="1"/>
  <c r="GN454" i="1"/>
  <c r="GJ454" i="1"/>
  <c r="GI454" i="1"/>
  <c r="GB454" i="1"/>
  <c r="GA454" i="1"/>
  <c r="FZ454" i="1"/>
  <c r="FY454" i="1"/>
  <c r="FX454" i="1"/>
  <c r="FU454" i="1"/>
  <c r="FT454" i="1"/>
  <c r="FS454" i="1"/>
  <c r="FR454" i="1"/>
  <c r="FQ454" i="1"/>
  <c r="FN454" i="1"/>
  <c r="FM454" i="1"/>
  <c r="FL454" i="1"/>
  <c r="FG454" i="1"/>
  <c r="FF454" i="1"/>
  <c r="FE454" i="1"/>
  <c r="FD454" i="1"/>
  <c r="FC454" i="1"/>
  <c r="FB454" i="1"/>
  <c r="FA454" i="1"/>
  <c r="EX454" i="1"/>
  <c r="EW454" i="1"/>
  <c r="EV454" i="1"/>
  <c r="EU454" i="1"/>
  <c r="ET454" i="1"/>
  <c r="ES454" i="1"/>
  <c r="ER454" i="1"/>
  <c r="EQ454" i="1"/>
  <c r="EP454" i="1"/>
  <c r="EO454" i="1"/>
  <c r="EN454" i="1"/>
  <c r="EM454" i="1"/>
  <c r="EL454" i="1"/>
  <c r="EK454" i="1"/>
  <c r="EJ454" i="1"/>
  <c r="EI454" i="1"/>
  <c r="EH454" i="1"/>
  <c r="EG454" i="1"/>
  <c r="EF454" i="1"/>
  <c r="EE454" i="1"/>
  <c r="ED454" i="1"/>
  <c r="EC454" i="1"/>
  <c r="EB454" i="1"/>
  <c r="EA454" i="1"/>
  <c r="DZ454" i="1"/>
  <c r="DY454" i="1"/>
  <c r="DX454" i="1"/>
  <c r="DW454" i="1"/>
  <c r="DV454" i="1"/>
  <c r="DR454" i="1"/>
  <c r="DP454" i="1"/>
  <c r="DO454" i="1"/>
  <c r="DN454" i="1"/>
  <c r="DM454" i="1"/>
  <c r="DJ454" i="1"/>
  <c r="DI454" i="1"/>
  <c r="DH454" i="1"/>
  <c r="DG454" i="1"/>
  <c r="DF454" i="1"/>
  <c r="DC454" i="1"/>
  <c r="DB454" i="1"/>
  <c r="DA454" i="1"/>
  <c r="CZ454" i="1"/>
  <c r="CY454" i="1"/>
  <c r="CX454" i="1"/>
  <c r="CW454" i="1"/>
  <c r="CV454" i="1"/>
  <c r="CU454" i="1"/>
  <c r="CT454" i="1"/>
  <c r="CS454" i="1"/>
  <c r="CR454" i="1"/>
  <c r="CO454" i="1"/>
  <c r="CN454" i="1"/>
  <c r="CM454" i="1"/>
  <c r="KR453" i="1"/>
  <c r="KP453" i="1"/>
  <c r="IO453" i="1"/>
  <c r="HR453" i="1"/>
  <c r="HQ453" i="1"/>
  <c r="HP453" i="1"/>
  <c r="HO453" i="1"/>
  <c r="HN453" i="1"/>
  <c r="HM453" i="1"/>
  <c r="HL453" i="1"/>
  <c r="HK453" i="1"/>
  <c r="HJ453" i="1"/>
  <c r="HI453" i="1"/>
  <c r="HH453" i="1"/>
  <c r="HG453" i="1"/>
  <c r="HE453" i="1"/>
  <c r="HD453" i="1"/>
  <c r="HC453" i="1"/>
  <c r="HB453" i="1"/>
  <c r="HA453" i="1"/>
  <c r="GZ453" i="1"/>
  <c r="GY453" i="1"/>
  <c r="GX453" i="1"/>
  <c r="GW453" i="1"/>
  <c r="GV453" i="1"/>
  <c r="GU453" i="1"/>
  <c r="GT453" i="1"/>
  <c r="GQ453" i="1"/>
  <c r="GN453" i="1"/>
  <c r="GJ453" i="1"/>
  <c r="GI453" i="1"/>
  <c r="GB453" i="1"/>
  <c r="GA453" i="1"/>
  <c r="FZ453" i="1"/>
  <c r="FY453" i="1"/>
  <c r="FX453" i="1"/>
  <c r="FU453" i="1"/>
  <c r="FT453" i="1"/>
  <c r="FS453" i="1"/>
  <c r="FR453" i="1"/>
  <c r="FQ453" i="1"/>
  <c r="FN453" i="1"/>
  <c r="FM453" i="1"/>
  <c r="FL453" i="1"/>
  <c r="FG453" i="1"/>
  <c r="FF453" i="1"/>
  <c r="FE453" i="1"/>
  <c r="FD453" i="1"/>
  <c r="FC453" i="1"/>
  <c r="FB453" i="1"/>
  <c r="FA453" i="1"/>
  <c r="EX453" i="1"/>
  <c r="EW453" i="1"/>
  <c r="EV453" i="1"/>
  <c r="EU453" i="1"/>
  <c r="ET453" i="1"/>
  <c r="ES453" i="1"/>
  <c r="ER453" i="1"/>
  <c r="EQ453" i="1"/>
  <c r="EP453" i="1"/>
  <c r="EO453" i="1"/>
  <c r="EN453" i="1"/>
  <c r="EM453" i="1"/>
  <c r="EL453" i="1"/>
  <c r="EK453" i="1"/>
  <c r="EJ453" i="1"/>
  <c r="EI453" i="1"/>
  <c r="EH453" i="1"/>
  <c r="EG453" i="1"/>
  <c r="EF453" i="1"/>
  <c r="EE453" i="1"/>
  <c r="ED453" i="1"/>
  <c r="EC453" i="1"/>
  <c r="EB453" i="1"/>
  <c r="EA453" i="1"/>
  <c r="DZ453" i="1"/>
  <c r="DY453" i="1"/>
  <c r="DX453" i="1"/>
  <c r="DW453" i="1"/>
  <c r="DV453" i="1"/>
  <c r="DR453" i="1"/>
  <c r="DP453" i="1"/>
  <c r="DO453" i="1"/>
  <c r="DN453" i="1"/>
  <c r="DM453" i="1"/>
  <c r="DJ453" i="1"/>
  <c r="DI453" i="1"/>
  <c r="DH453" i="1"/>
  <c r="DG453" i="1"/>
  <c r="DF453" i="1"/>
  <c r="DC453" i="1"/>
  <c r="DB453" i="1"/>
  <c r="DA453" i="1"/>
  <c r="CZ453" i="1"/>
  <c r="CY453" i="1"/>
  <c r="CX453" i="1"/>
  <c r="CW453" i="1"/>
  <c r="CV453" i="1"/>
  <c r="CU453" i="1"/>
  <c r="CT453" i="1"/>
  <c r="CS453" i="1"/>
  <c r="CR453" i="1"/>
  <c r="CO453" i="1"/>
  <c r="CN453" i="1"/>
  <c r="CM453" i="1"/>
  <c r="KU452" i="1"/>
  <c r="KT452" i="1"/>
  <c r="KR452" i="1"/>
  <c r="KP452" i="1"/>
  <c r="KO452" i="1"/>
  <c r="IO452" i="1"/>
  <c r="HR452" i="1"/>
  <c r="HQ452" i="1"/>
  <c r="HP452" i="1"/>
  <c r="HO452" i="1"/>
  <c r="HN452" i="1"/>
  <c r="HM452" i="1"/>
  <c r="HL452" i="1"/>
  <c r="HK452" i="1"/>
  <c r="HJ452" i="1"/>
  <c r="HI452" i="1"/>
  <c r="HH452" i="1"/>
  <c r="HG452" i="1"/>
  <c r="HE452" i="1"/>
  <c r="HD452" i="1"/>
  <c r="HC452" i="1"/>
  <c r="HB452" i="1"/>
  <c r="HA452" i="1"/>
  <c r="GZ452" i="1"/>
  <c r="GY452" i="1"/>
  <c r="GX452" i="1"/>
  <c r="GW452" i="1"/>
  <c r="GV452" i="1"/>
  <c r="GU452" i="1"/>
  <c r="GT452" i="1"/>
  <c r="GQ452" i="1"/>
  <c r="GN452" i="1"/>
  <c r="GJ452" i="1"/>
  <c r="GI452" i="1"/>
  <c r="GB452" i="1"/>
  <c r="GA452" i="1"/>
  <c r="FZ452" i="1"/>
  <c r="FY452" i="1"/>
  <c r="FX452" i="1"/>
  <c r="FU452" i="1"/>
  <c r="FT452" i="1"/>
  <c r="FS452" i="1"/>
  <c r="FR452" i="1"/>
  <c r="FQ452" i="1"/>
  <c r="FN452" i="1"/>
  <c r="FM452" i="1"/>
  <c r="FL452" i="1"/>
  <c r="FG452" i="1"/>
  <c r="FF452" i="1"/>
  <c r="FE452" i="1"/>
  <c r="FD452" i="1"/>
  <c r="FC452" i="1"/>
  <c r="FB452" i="1"/>
  <c r="FA452" i="1"/>
  <c r="EX452" i="1"/>
  <c r="EW452" i="1"/>
  <c r="EV452" i="1"/>
  <c r="EU452" i="1"/>
  <c r="ET452" i="1"/>
  <c r="ES452" i="1"/>
  <c r="ER452" i="1"/>
  <c r="EQ452" i="1"/>
  <c r="EP452" i="1"/>
  <c r="EO452" i="1"/>
  <c r="EN452" i="1"/>
  <c r="EM452" i="1"/>
  <c r="EL452" i="1"/>
  <c r="EK452" i="1"/>
  <c r="EJ452" i="1"/>
  <c r="EI452" i="1"/>
  <c r="EH452" i="1"/>
  <c r="EG452" i="1"/>
  <c r="EF452" i="1"/>
  <c r="EE452" i="1"/>
  <c r="ED452" i="1"/>
  <c r="EC452" i="1"/>
  <c r="EB452" i="1"/>
  <c r="EA452" i="1"/>
  <c r="DZ452" i="1"/>
  <c r="DY452" i="1"/>
  <c r="DX452" i="1"/>
  <c r="DW452" i="1"/>
  <c r="DV452" i="1"/>
  <c r="DR452" i="1"/>
  <c r="DP452" i="1"/>
  <c r="DO452" i="1"/>
  <c r="DN452" i="1"/>
  <c r="DM452" i="1"/>
  <c r="DJ452" i="1"/>
  <c r="DI452" i="1"/>
  <c r="DH452" i="1"/>
  <c r="DG452" i="1"/>
  <c r="DF452" i="1"/>
  <c r="DC452" i="1"/>
  <c r="DB452" i="1"/>
  <c r="DA452" i="1"/>
  <c r="CZ452" i="1"/>
  <c r="CY452" i="1"/>
  <c r="CX452" i="1"/>
  <c r="CW452" i="1"/>
  <c r="CV452" i="1"/>
  <c r="CU452" i="1"/>
  <c r="CT452" i="1"/>
  <c r="CS452" i="1"/>
  <c r="CR452" i="1"/>
  <c r="CO452" i="1"/>
  <c r="CN452" i="1"/>
  <c r="CM452" i="1"/>
  <c r="KR451" i="1"/>
  <c r="KP451" i="1"/>
  <c r="IO451" i="1"/>
  <c r="HR451" i="1"/>
  <c r="HQ451" i="1"/>
  <c r="HP451" i="1"/>
  <c r="HO451" i="1"/>
  <c r="HN451" i="1"/>
  <c r="HM451" i="1"/>
  <c r="HL451" i="1"/>
  <c r="HK451" i="1"/>
  <c r="HJ451" i="1"/>
  <c r="HI451" i="1"/>
  <c r="HH451" i="1"/>
  <c r="HG451" i="1"/>
  <c r="HE451" i="1"/>
  <c r="HD451" i="1"/>
  <c r="HC451" i="1"/>
  <c r="HB451" i="1"/>
  <c r="HA451" i="1"/>
  <c r="GZ451" i="1"/>
  <c r="GY451" i="1"/>
  <c r="GX451" i="1"/>
  <c r="GW451" i="1"/>
  <c r="GV451" i="1"/>
  <c r="GU451" i="1"/>
  <c r="GT451" i="1"/>
  <c r="GQ451" i="1"/>
  <c r="GN451" i="1"/>
  <c r="GJ451" i="1"/>
  <c r="GI451" i="1"/>
  <c r="GB451" i="1"/>
  <c r="GA451" i="1"/>
  <c r="FZ451" i="1"/>
  <c r="FY451" i="1"/>
  <c r="FX451" i="1"/>
  <c r="FU451" i="1"/>
  <c r="FT451" i="1"/>
  <c r="FS451" i="1"/>
  <c r="FR451" i="1"/>
  <c r="FQ451" i="1"/>
  <c r="FN451" i="1"/>
  <c r="FM451" i="1"/>
  <c r="FL451" i="1"/>
  <c r="FG451" i="1"/>
  <c r="FF451" i="1"/>
  <c r="FE451" i="1"/>
  <c r="FD451" i="1"/>
  <c r="FC451" i="1"/>
  <c r="FB451" i="1"/>
  <c r="FA451" i="1"/>
  <c r="EX451" i="1"/>
  <c r="EW451" i="1"/>
  <c r="EV451" i="1"/>
  <c r="EU451" i="1"/>
  <c r="ET451" i="1"/>
  <c r="ES451" i="1"/>
  <c r="ER451" i="1"/>
  <c r="EQ451" i="1"/>
  <c r="EP451" i="1"/>
  <c r="EO451" i="1"/>
  <c r="EN451" i="1"/>
  <c r="EM451" i="1"/>
  <c r="EL451" i="1"/>
  <c r="EK451" i="1"/>
  <c r="EJ451" i="1"/>
  <c r="EI451" i="1"/>
  <c r="EH451" i="1"/>
  <c r="EG451" i="1"/>
  <c r="EF451" i="1"/>
  <c r="EE451" i="1"/>
  <c r="ED451" i="1"/>
  <c r="EC451" i="1"/>
  <c r="EB451" i="1"/>
  <c r="EA451" i="1"/>
  <c r="DZ451" i="1"/>
  <c r="DY451" i="1"/>
  <c r="DX451" i="1"/>
  <c r="DW451" i="1"/>
  <c r="DV451" i="1"/>
  <c r="DR451" i="1"/>
  <c r="DP451" i="1"/>
  <c r="DO451" i="1"/>
  <c r="DN451" i="1"/>
  <c r="DM451" i="1"/>
  <c r="DJ451" i="1"/>
  <c r="DI451" i="1"/>
  <c r="DH451" i="1"/>
  <c r="DG451" i="1"/>
  <c r="DF451" i="1"/>
  <c r="DC451" i="1"/>
  <c r="DB451" i="1"/>
  <c r="DA451" i="1"/>
  <c r="CZ451" i="1"/>
  <c r="CY451" i="1"/>
  <c r="CX451" i="1"/>
  <c r="CW451" i="1"/>
  <c r="CV451" i="1"/>
  <c r="CU451" i="1"/>
  <c r="CT451" i="1"/>
  <c r="CS451" i="1"/>
  <c r="CR451" i="1"/>
  <c r="CO451" i="1"/>
  <c r="CN451" i="1"/>
  <c r="CM451" i="1"/>
  <c r="KR450" i="1"/>
  <c r="KP450" i="1"/>
  <c r="IO450" i="1"/>
  <c r="HR450" i="1"/>
  <c r="HQ450" i="1"/>
  <c r="HP450" i="1"/>
  <c r="HO450" i="1"/>
  <c r="HN450" i="1"/>
  <c r="HM450" i="1"/>
  <c r="HL450" i="1"/>
  <c r="HK450" i="1"/>
  <c r="HJ450" i="1"/>
  <c r="HI450" i="1"/>
  <c r="HH450" i="1"/>
  <c r="HG450" i="1"/>
  <c r="HE450" i="1"/>
  <c r="HD450" i="1"/>
  <c r="HC450" i="1"/>
  <c r="HB450" i="1"/>
  <c r="HA450" i="1"/>
  <c r="GZ450" i="1"/>
  <c r="GY450" i="1"/>
  <c r="GX450" i="1"/>
  <c r="GW450" i="1"/>
  <c r="GV450" i="1"/>
  <c r="GU450" i="1"/>
  <c r="GT450" i="1"/>
  <c r="GQ450" i="1"/>
  <c r="GN450" i="1"/>
  <c r="GJ450" i="1"/>
  <c r="GI450" i="1"/>
  <c r="GB450" i="1"/>
  <c r="GA450" i="1"/>
  <c r="FZ450" i="1"/>
  <c r="FY450" i="1"/>
  <c r="FX450" i="1"/>
  <c r="FU450" i="1"/>
  <c r="FT450" i="1"/>
  <c r="FS450" i="1"/>
  <c r="FR450" i="1"/>
  <c r="FQ450" i="1"/>
  <c r="FN450" i="1"/>
  <c r="FM450" i="1"/>
  <c r="FL450" i="1"/>
  <c r="FG450" i="1"/>
  <c r="FF450" i="1"/>
  <c r="FE450" i="1"/>
  <c r="FD450" i="1"/>
  <c r="FC450" i="1"/>
  <c r="FB450" i="1"/>
  <c r="FA450" i="1"/>
  <c r="EX450" i="1"/>
  <c r="EW450" i="1"/>
  <c r="EV450" i="1"/>
  <c r="EU450" i="1"/>
  <c r="ET450" i="1"/>
  <c r="ES450" i="1"/>
  <c r="ER450" i="1"/>
  <c r="EQ450" i="1"/>
  <c r="EP450" i="1"/>
  <c r="EO450" i="1"/>
  <c r="EN450" i="1"/>
  <c r="EM450" i="1"/>
  <c r="EL450" i="1"/>
  <c r="EK450" i="1"/>
  <c r="EJ450" i="1"/>
  <c r="EI450" i="1"/>
  <c r="EH450" i="1"/>
  <c r="EG450" i="1"/>
  <c r="EF450" i="1"/>
  <c r="EE450" i="1"/>
  <c r="ED450" i="1"/>
  <c r="EC450" i="1"/>
  <c r="EB450" i="1"/>
  <c r="EA450" i="1"/>
  <c r="DZ450" i="1"/>
  <c r="DY450" i="1"/>
  <c r="DX450" i="1"/>
  <c r="DW450" i="1"/>
  <c r="DV450" i="1"/>
  <c r="DR450" i="1"/>
  <c r="DP450" i="1"/>
  <c r="DO450" i="1"/>
  <c r="DN450" i="1"/>
  <c r="DM450" i="1"/>
  <c r="DJ450" i="1"/>
  <c r="DI450" i="1"/>
  <c r="DH450" i="1"/>
  <c r="DG450" i="1"/>
  <c r="DF450" i="1"/>
  <c r="DC450" i="1"/>
  <c r="DB450" i="1"/>
  <c r="DA450" i="1"/>
  <c r="CZ450" i="1"/>
  <c r="CY450" i="1"/>
  <c r="CX450" i="1"/>
  <c r="CW450" i="1"/>
  <c r="CW485" i="1" s="1"/>
  <c r="CV450" i="1"/>
  <c r="CU450" i="1"/>
  <c r="CT450" i="1"/>
  <c r="CS450" i="1"/>
  <c r="CR450" i="1"/>
  <c r="CO450" i="1"/>
  <c r="CN450" i="1"/>
  <c r="CM450" i="1"/>
  <c r="KU449" i="1"/>
  <c r="KT449" i="1"/>
  <c r="KR449" i="1"/>
  <c r="KP449" i="1"/>
  <c r="KO449" i="1"/>
  <c r="IO449" i="1"/>
  <c r="HR449" i="1"/>
  <c r="HQ449" i="1"/>
  <c r="HP449" i="1"/>
  <c r="HO449" i="1"/>
  <c r="HN449" i="1"/>
  <c r="HM449" i="1"/>
  <c r="HL449" i="1"/>
  <c r="HK449" i="1"/>
  <c r="HJ449" i="1"/>
  <c r="HI449" i="1"/>
  <c r="HH449" i="1"/>
  <c r="HG449" i="1"/>
  <c r="HE449" i="1"/>
  <c r="HD449" i="1"/>
  <c r="HC449" i="1"/>
  <c r="HB449" i="1"/>
  <c r="HA449" i="1"/>
  <c r="GZ449" i="1"/>
  <c r="GY449" i="1"/>
  <c r="GX449" i="1"/>
  <c r="GW449" i="1"/>
  <c r="GV449" i="1"/>
  <c r="GU449" i="1"/>
  <c r="GT449" i="1"/>
  <c r="GQ449" i="1"/>
  <c r="GN449" i="1"/>
  <c r="GJ449" i="1"/>
  <c r="GI449" i="1"/>
  <c r="GB449" i="1"/>
  <c r="GA449" i="1"/>
  <c r="FZ449" i="1"/>
  <c r="FY449" i="1"/>
  <c r="FX449" i="1"/>
  <c r="FU449" i="1"/>
  <c r="FT449" i="1"/>
  <c r="FS449" i="1"/>
  <c r="FR449" i="1"/>
  <c r="FQ449" i="1"/>
  <c r="FN449" i="1"/>
  <c r="FM449" i="1"/>
  <c r="FL449" i="1"/>
  <c r="FG449" i="1"/>
  <c r="FF449" i="1"/>
  <c r="FE449" i="1"/>
  <c r="FD449" i="1"/>
  <c r="FC449" i="1"/>
  <c r="FB449" i="1"/>
  <c r="FA449" i="1"/>
  <c r="EX449" i="1"/>
  <c r="EW449" i="1"/>
  <c r="EV449" i="1"/>
  <c r="EU449" i="1"/>
  <c r="ET449" i="1"/>
  <c r="ES449" i="1"/>
  <c r="ER449" i="1"/>
  <c r="EQ449" i="1"/>
  <c r="EP449" i="1"/>
  <c r="EO449" i="1"/>
  <c r="EN449" i="1"/>
  <c r="EM449" i="1"/>
  <c r="EL449" i="1"/>
  <c r="EK449" i="1"/>
  <c r="EJ449" i="1"/>
  <c r="EI449" i="1"/>
  <c r="EH449" i="1"/>
  <c r="EG449" i="1"/>
  <c r="EF449" i="1"/>
  <c r="EE449" i="1"/>
  <c r="ED449" i="1"/>
  <c r="EC449" i="1"/>
  <c r="EB449" i="1"/>
  <c r="EA449" i="1"/>
  <c r="DZ449" i="1"/>
  <c r="DY449" i="1"/>
  <c r="DX449" i="1"/>
  <c r="DW449" i="1"/>
  <c r="DV449" i="1"/>
  <c r="DR449" i="1"/>
  <c r="DP449" i="1"/>
  <c r="DO449" i="1"/>
  <c r="DN449" i="1"/>
  <c r="DM449" i="1"/>
  <c r="DJ449" i="1"/>
  <c r="DI449" i="1"/>
  <c r="DH449" i="1"/>
  <c r="DG449" i="1"/>
  <c r="DF449" i="1"/>
  <c r="DC449" i="1"/>
  <c r="DB449" i="1"/>
  <c r="DA449" i="1"/>
  <c r="CZ449" i="1"/>
  <c r="CY449" i="1"/>
  <c r="CX449" i="1"/>
  <c r="CW449" i="1"/>
  <c r="CV449" i="1"/>
  <c r="CU449" i="1"/>
  <c r="CT449" i="1"/>
  <c r="CS449" i="1"/>
  <c r="CR449" i="1"/>
  <c r="CO449" i="1"/>
  <c r="CN449" i="1"/>
  <c r="CM449" i="1"/>
  <c r="KR448" i="1"/>
  <c r="KP448" i="1"/>
  <c r="IO448" i="1"/>
  <c r="HR448" i="1"/>
  <c r="HQ448" i="1"/>
  <c r="HP448" i="1"/>
  <c r="HO448" i="1"/>
  <c r="HN448" i="1"/>
  <c r="HM448" i="1"/>
  <c r="HL448" i="1"/>
  <c r="HK448" i="1"/>
  <c r="HJ448" i="1"/>
  <c r="HI448" i="1"/>
  <c r="HH448" i="1"/>
  <c r="HG448" i="1"/>
  <c r="HE448" i="1"/>
  <c r="HD448" i="1"/>
  <c r="HC448" i="1"/>
  <c r="HB448" i="1"/>
  <c r="HA448" i="1"/>
  <c r="GZ448" i="1"/>
  <c r="GY448" i="1"/>
  <c r="GX448" i="1"/>
  <c r="GW448" i="1"/>
  <c r="GV448" i="1"/>
  <c r="GU448" i="1"/>
  <c r="GT448" i="1"/>
  <c r="GQ448" i="1"/>
  <c r="GN448" i="1"/>
  <c r="GJ448" i="1"/>
  <c r="GI448" i="1"/>
  <c r="GB448" i="1"/>
  <c r="GA448" i="1"/>
  <c r="FZ448" i="1"/>
  <c r="FY448" i="1"/>
  <c r="FX448" i="1"/>
  <c r="FU448" i="1"/>
  <c r="FT448" i="1"/>
  <c r="FS448" i="1"/>
  <c r="FR448" i="1"/>
  <c r="FQ448" i="1"/>
  <c r="FN448" i="1"/>
  <c r="FM448" i="1"/>
  <c r="FL448" i="1"/>
  <c r="FG448" i="1"/>
  <c r="FF448" i="1"/>
  <c r="FE448" i="1"/>
  <c r="FD448" i="1"/>
  <c r="FC448" i="1"/>
  <c r="FB448" i="1"/>
  <c r="FA448" i="1"/>
  <c r="EX448" i="1"/>
  <c r="EW448" i="1"/>
  <c r="EV448" i="1"/>
  <c r="EU448" i="1"/>
  <c r="ET448" i="1"/>
  <c r="ES448" i="1"/>
  <c r="ER448" i="1"/>
  <c r="EQ448" i="1"/>
  <c r="EP448" i="1"/>
  <c r="EO448" i="1"/>
  <c r="EN448" i="1"/>
  <c r="EM448" i="1"/>
  <c r="EL448" i="1"/>
  <c r="EK448" i="1"/>
  <c r="EJ448" i="1"/>
  <c r="EI448" i="1"/>
  <c r="EH448" i="1"/>
  <c r="EG448" i="1"/>
  <c r="EF448" i="1"/>
  <c r="EE448" i="1"/>
  <c r="ED448" i="1"/>
  <c r="EC448" i="1"/>
  <c r="EB448" i="1"/>
  <c r="EA448" i="1"/>
  <c r="DZ448" i="1"/>
  <c r="DY448" i="1"/>
  <c r="DX448" i="1"/>
  <c r="DW448" i="1"/>
  <c r="DV448" i="1"/>
  <c r="DR448" i="1"/>
  <c r="DP448" i="1"/>
  <c r="DO448" i="1"/>
  <c r="DN448" i="1"/>
  <c r="DM448" i="1"/>
  <c r="DJ448" i="1"/>
  <c r="DI448" i="1"/>
  <c r="DH448" i="1"/>
  <c r="DG448" i="1"/>
  <c r="DF448" i="1"/>
  <c r="DC448" i="1"/>
  <c r="DB448" i="1"/>
  <c r="DA448" i="1"/>
  <c r="CZ448" i="1"/>
  <c r="CY448" i="1"/>
  <c r="CX448" i="1"/>
  <c r="CW448" i="1"/>
  <c r="CV448" i="1"/>
  <c r="CU448" i="1"/>
  <c r="CT448" i="1"/>
  <c r="CS448" i="1"/>
  <c r="CR448" i="1"/>
  <c r="CO448" i="1"/>
  <c r="CN448" i="1"/>
  <c r="CM448" i="1"/>
  <c r="KR447" i="1"/>
  <c r="KP447" i="1"/>
  <c r="IO447" i="1"/>
  <c r="HR447" i="1"/>
  <c r="HQ447" i="1"/>
  <c r="HP447" i="1"/>
  <c r="HO447" i="1"/>
  <c r="HN447" i="1"/>
  <c r="HM447" i="1"/>
  <c r="HL447" i="1"/>
  <c r="HK447" i="1"/>
  <c r="HJ447" i="1"/>
  <c r="HI447" i="1"/>
  <c r="HH447" i="1"/>
  <c r="HG447" i="1"/>
  <c r="HE447" i="1"/>
  <c r="HD447" i="1"/>
  <c r="HC447" i="1"/>
  <c r="HB447" i="1"/>
  <c r="HA447" i="1"/>
  <c r="GZ447" i="1"/>
  <c r="GY447" i="1"/>
  <c r="GX447" i="1"/>
  <c r="GW447" i="1"/>
  <c r="GV447" i="1"/>
  <c r="GU447" i="1"/>
  <c r="GT447" i="1"/>
  <c r="GQ447" i="1"/>
  <c r="GN447" i="1"/>
  <c r="GJ447" i="1"/>
  <c r="GI447" i="1"/>
  <c r="GB447" i="1"/>
  <c r="GA447" i="1"/>
  <c r="FZ447" i="1"/>
  <c r="FY447" i="1"/>
  <c r="FX447" i="1"/>
  <c r="FU447" i="1"/>
  <c r="FT447" i="1"/>
  <c r="FS447" i="1"/>
  <c r="FR447" i="1"/>
  <c r="FQ447" i="1"/>
  <c r="FN447" i="1"/>
  <c r="FM447" i="1"/>
  <c r="FL447" i="1"/>
  <c r="FG447" i="1"/>
  <c r="FF447" i="1"/>
  <c r="FE447" i="1"/>
  <c r="FD447" i="1"/>
  <c r="FC447" i="1"/>
  <c r="FB447" i="1"/>
  <c r="FA447" i="1"/>
  <c r="EX447" i="1"/>
  <c r="EW447" i="1"/>
  <c r="EV447" i="1"/>
  <c r="EU447" i="1"/>
  <c r="ET447" i="1"/>
  <c r="ES447" i="1"/>
  <c r="ER447" i="1"/>
  <c r="EQ447" i="1"/>
  <c r="EP447" i="1"/>
  <c r="EO447" i="1"/>
  <c r="EN447" i="1"/>
  <c r="EM447" i="1"/>
  <c r="EL447" i="1"/>
  <c r="EK447" i="1"/>
  <c r="EJ447" i="1"/>
  <c r="EI447" i="1"/>
  <c r="EH447" i="1"/>
  <c r="EG447" i="1"/>
  <c r="EF447" i="1"/>
  <c r="EE447" i="1"/>
  <c r="ED447" i="1"/>
  <c r="EC447" i="1"/>
  <c r="EB447" i="1"/>
  <c r="EA447" i="1"/>
  <c r="DZ447" i="1"/>
  <c r="DY447" i="1"/>
  <c r="DX447" i="1"/>
  <c r="DW447" i="1"/>
  <c r="DV447" i="1"/>
  <c r="DR447" i="1"/>
  <c r="DP447" i="1"/>
  <c r="DO447" i="1"/>
  <c r="DN447" i="1"/>
  <c r="DM447" i="1"/>
  <c r="DJ447" i="1"/>
  <c r="DI447" i="1"/>
  <c r="DH447" i="1"/>
  <c r="DG447" i="1"/>
  <c r="DF447" i="1"/>
  <c r="DC447" i="1"/>
  <c r="DB447" i="1"/>
  <c r="DA447" i="1"/>
  <c r="CZ447" i="1"/>
  <c r="CY447" i="1"/>
  <c r="CX447" i="1"/>
  <c r="CW447" i="1"/>
  <c r="CV447" i="1"/>
  <c r="CU447" i="1"/>
  <c r="CT447" i="1"/>
  <c r="CS447" i="1"/>
  <c r="CR447" i="1"/>
  <c r="CO447" i="1"/>
  <c r="CN447" i="1"/>
  <c r="CM447" i="1"/>
  <c r="KU446" i="1"/>
  <c r="KT446" i="1"/>
  <c r="KT447" i="1" s="1"/>
  <c r="KT448" i="1" s="1"/>
  <c r="KR446" i="1"/>
  <c r="KP446" i="1"/>
  <c r="KO446" i="1"/>
  <c r="IO446" i="1"/>
  <c r="HR446" i="1"/>
  <c r="HQ446" i="1"/>
  <c r="HP446" i="1"/>
  <c r="HO446" i="1"/>
  <c r="HN446" i="1"/>
  <c r="HM446" i="1"/>
  <c r="HL446" i="1"/>
  <c r="HK446" i="1"/>
  <c r="HJ446" i="1"/>
  <c r="HI446" i="1"/>
  <c r="HH446" i="1"/>
  <c r="HG446" i="1"/>
  <c r="HE446" i="1"/>
  <c r="HD446" i="1"/>
  <c r="HC446" i="1"/>
  <c r="HB446" i="1"/>
  <c r="HA446" i="1"/>
  <c r="GZ446" i="1"/>
  <c r="GY446" i="1"/>
  <c r="GX446" i="1"/>
  <c r="GW446" i="1"/>
  <c r="GV446" i="1"/>
  <c r="GU446" i="1"/>
  <c r="GT446" i="1"/>
  <c r="GQ446" i="1"/>
  <c r="GN446" i="1"/>
  <c r="GJ446" i="1"/>
  <c r="GI446" i="1"/>
  <c r="GB446" i="1"/>
  <c r="GA446" i="1"/>
  <c r="FZ446" i="1"/>
  <c r="FY446" i="1"/>
  <c r="FX446" i="1"/>
  <c r="FU446" i="1"/>
  <c r="FT446" i="1"/>
  <c r="FS446" i="1"/>
  <c r="FR446" i="1"/>
  <c r="FQ446" i="1"/>
  <c r="FN446" i="1"/>
  <c r="FM446" i="1"/>
  <c r="FL446" i="1"/>
  <c r="FG446" i="1"/>
  <c r="FF446" i="1"/>
  <c r="FE446" i="1"/>
  <c r="FD446" i="1"/>
  <c r="FC446" i="1"/>
  <c r="FB446" i="1"/>
  <c r="FA446" i="1"/>
  <c r="EX446" i="1"/>
  <c r="EW446" i="1"/>
  <c r="EV446" i="1"/>
  <c r="EU446" i="1"/>
  <c r="ET446" i="1"/>
  <c r="ES446" i="1"/>
  <c r="ER446" i="1"/>
  <c r="EQ446" i="1"/>
  <c r="EP446" i="1"/>
  <c r="EO446" i="1"/>
  <c r="EN446" i="1"/>
  <c r="EM446" i="1"/>
  <c r="EL446" i="1"/>
  <c r="EK446" i="1"/>
  <c r="EJ446" i="1"/>
  <c r="EI446" i="1"/>
  <c r="EH446" i="1"/>
  <c r="EG446" i="1"/>
  <c r="EF446" i="1"/>
  <c r="EE446" i="1"/>
  <c r="ED446" i="1"/>
  <c r="EC446" i="1"/>
  <c r="EB446" i="1"/>
  <c r="EA446" i="1"/>
  <c r="DZ446" i="1"/>
  <c r="DY446" i="1"/>
  <c r="DX446" i="1"/>
  <c r="DW446" i="1"/>
  <c r="DV446" i="1"/>
  <c r="DR446" i="1"/>
  <c r="DP446" i="1"/>
  <c r="DO446" i="1"/>
  <c r="DN446" i="1"/>
  <c r="DM446" i="1"/>
  <c r="DJ446" i="1"/>
  <c r="DI446" i="1"/>
  <c r="DH446" i="1"/>
  <c r="DG446" i="1"/>
  <c r="DF446" i="1"/>
  <c r="DC446" i="1"/>
  <c r="DB446" i="1"/>
  <c r="DA446" i="1"/>
  <c r="CZ446" i="1"/>
  <c r="CY446" i="1"/>
  <c r="CX446" i="1"/>
  <c r="CW446" i="1"/>
  <c r="CV446" i="1"/>
  <c r="CU446" i="1"/>
  <c r="CT446" i="1"/>
  <c r="CS446" i="1"/>
  <c r="CR446" i="1"/>
  <c r="CO446" i="1"/>
  <c r="CN446" i="1"/>
  <c r="CM446" i="1"/>
  <c r="KR445" i="1"/>
  <c r="KP445" i="1"/>
  <c r="IO445" i="1"/>
  <c r="HR445" i="1"/>
  <c r="HQ445" i="1"/>
  <c r="HP445" i="1"/>
  <c r="HO445" i="1"/>
  <c r="HN445" i="1"/>
  <c r="HM445" i="1"/>
  <c r="HL445" i="1"/>
  <c r="HK445" i="1"/>
  <c r="HJ445" i="1"/>
  <c r="HI445" i="1"/>
  <c r="HH445" i="1"/>
  <c r="HG445" i="1"/>
  <c r="HE445" i="1"/>
  <c r="HD445" i="1"/>
  <c r="HC445" i="1"/>
  <c r="HB445" i="1"/>
  <c r="HA445" i="1"/>
  <c r="GZ445" i="1"/>
  <c r="GY445" i="1"/>
  <c r="GX445" i="1"/>
  <c r="GW445" i="1"/>
  <c r="GV445" i="1"/>
  <c r="GU445" i="1"/>
  <c r="GT445" i="1"/>
  <c r="GQ445" i="1"/>
  <c r="GN445" i="1"/>
  <c r="GJ445" i="1"/>
  <c r="GI445" i="1"/>
  <c r="GB445" i="1"/>
  <c r="GA445" i="1"/>
  <c r="FZ445" i="1"/>
  <c r="FY445" i="1"/>
  <c r="FX445" i="1"/>
  <c r="FU445" i="1"/>
  <c r="FT445" i="1"/>
  <c r="FS445" i="1"/>
  <c r="FR445" i="1"/>
  <c r="FQ445" i="1"/>
  <c r="FN445" i="1"/>
  <c r="FM445" i="1"/>
  <c r="FL445" i="1"/>
  <c r="FG445" i="1"/>
  <c r="FF445" i="1"/>
  <c r="FE445" i="1"/>
  <c r="FD445" i="1"/>
  <c r="FC445" i="1"/>
  <c r="FB445" i="1"/>
  <c r="FA445" i="1"/>
  <c r="EX445" i="1"/>
  <c r="EW445" i="1"/>
  <c r="EV445" i="1"/>
  <c r="EU445" i="1"/>
  <c r="ET445" i="1"/>
  <c r="ES445" i="1"/>
  <c r="ER445" i="1"/>
  <c r="EQ445" i="1"/>
  <c r="EP445" i="1"/>
  <c r="EO445" i="1"/>
  <c r="EN445" i="1"/>
  <c r="EM445" i="1"/>
  <c r="EL445" i="1"/>
  <c r="EK445" i="1"/>
  <c r="EJ445" i="1"/>
  <c r="EI445" i="1"/>
  <c r="EH445" i="1"/>
  <c r="EG445" i="1"/>
  <c r="EF445" i="1"/>
  <c r="EE445" i="1"/>
  <c r="ED445" i="1"/>
  <c r="EC445" i="1"/>
  <c r="EB445" i="1"/>
  <c r="EA445" i="1"/>
  <c r="DZ445" i="1"/>
  <c r="DY445" i="1"/>
  <c r="DX445" i="1"/>
  <c r="DW445" i="1"/>
  <c r="DV445" i="1"/>
  <c r="DR445" i="1"/>
  <c r="DP445" i="1"/>
  <c r="DO445" i="1"/>
  <c r="DN445" i="1"/>
  <c r="DM445" i="1"/>
  <c r="DJ445" i="1"/>
  <c r="DI445" i="1"/>
  <c r="DH445" i="1"/>
  <c r="DG445" i="1"/>
  <c r="DF445" i="1"/>
  <c r="DC445" i="1"/>
  <c r="DB445" i="1"/>
  <c r="DA445" i="1"/>
  <c r="CZ445" i="1"/>
  <c r="CY445" i="1"/>
  <c r="CX445" i="1"/>
  <c r="CW445" i="1"/>
  <c r="CV445" i="1"/>
  <c r="CU445" i="1"/>
  <c r="CT445" i="1"/>
  <c r="CS445" i="1"/>
  <c r="CR445" i="1"/>
  <c r="CO445" i="1"/>
  <c r="CN445" i="1"/>
  <c r="CM445" i="1"/>
  <c r="KR444" i="1"/>
  <c r="KP444" i="1"/>
  <c r="IO444" i="1"/>
  <c r="HR444" i="1"/>
  <c r="HQ444" i="1"/>
  <c r="HP444" i="1"/>
  <c r="HO444" i="1"/>
  <c r="HN444" i="1"/>
  <c r="HM444" i="1"/>
  <c r="HL444" i="1"/>
  <c r="HK444" i="1"/>
  <c r="HJ444" i="1"/>
  <c r="HI444" i="1"/>
  <c r="HH444" i="1"/>
  <c r="HG444" i="1"/>
  <c r="HE444" i="1"/>
  <c r="HD444" i="1"/>
  <c r="HC444" i="1"/>
  <c r="HB444" i="1"/>
  <c r="HA444" i="1"/>
  <c r="GZ444" i="1"/>
  <c r="GY444" i="1"/>
  <c r="HY456" i="1" s="1"/>
  <c r="GX444" i="1"/>
  <c r="GW444" i="1"/>
  <c r="GV444" i="1"/>
  <c r="GU444" i="1"/>
  <c r="GT444" i="1"/>
  <c r="GQ444" i="1"/>
  <c r="GN444" i="1"/>
  <c r="GJ444" i="1"/>
  <c r="GI444" i="1"/>
  <c r="GB444" i="1"/>
  <c r="GA444" i="1"/>
  <c r="FZ444" i="1"/>
  <c r="FY444" i="1"/>
  <c r="FX444" i="1"/>
  <c r="FU444" i="1"/>
  <c r="FT444" i="1"/>
  <c r="FS444" i="1"/>
  <c r="FR444" i="1"/>
  <c r="FQ444" i="1"/>
  <c r="FN444" i="1"/>
  <c r="FM444" i="1"/>
  <c r="FL444" i="1"/>
  <c r="FG444" i="1"/>
  <c r="FF444" i="1"/>
  <c r="FE444" i="1"/>
  <c r="FD444" i="1"/>
  <c r="FC444" i="1"/>
  <c r="FB444" i="1"/>
  <c r="FA444" i="1"/>
  <c r="EX444" i="1"/>
  <c r="EW444" i="1"/>
  <c r="EV444" i="1"/>
  <c r="EU444" i="1"/>
  <c r="ET444" i="1"/>
  <c r="ES444" i="1"/>
  <c r="ER444" i="1"/>
  <c r="EQ444" i="1"/>
  <c r="EP444" i="1"/>
  <c r="EO444" i="1"/>
  <c r="EN444" i="1"/>
  <c r="EM444" i="1"/>
  <c r="EL444" i="1"/>
  <c r="EK444" i="1"/>
  <c r="EJ444" i="1"/>
  <c r="EI444" i="1"/>
  <c r="EH444" i="1"/>
  <c r="EG444" i="1"/>
  <c r="EF444" i="1"/>
  <c r="EE444" i="1"/>
  <c r="ED444" i="1"/>
  <c r="EC444" i="1"/>
  <c r="EB444" i="1"/>
  <c r="EA444" i="1"/>
  <c r="DZ444" i="1"/>
  <c r="DY444" i="1"/>
  <c r="DX444" i="1"/>
  <c r="DW444" i="1"/>
  <c r="DV444" i="1"/>
  <c r="DR444" i="1"/>
  <c r="DP444" i="1"/>
  <c r="DO444" i="1"/>
  <c r="DN444" i="1"/>
  <c r="DM444" i="1"/>
  <c r="DJ444" i="1"/>
  <c r="DI444" i="1"/>
  <c r="DH444" i="1"/>
  <c r="DG444" i="1"/>
  <c r="DF444" i="1"/>
  <c r="DC444" i="1"/>
  <c r="DB444" i="1"/>
  <c r="DA444" i="1"/>
  <c r="CZ444" i="1"/>
  <c r="CY444" i="1"/>
  <c r="CX444" i="1"/>
  <c r="CW444" i="1"/>
  <c r="CV444" i="1"/>
  <c r="CU444" i="1"/>
  <c r="CT444" i="1"/>
  <c r="CS444" i="1"/>
  <c r="CR444" i="1"/>
  <c r="CO444" i="1"/>
  <c r="CN444" i="1"/>
  <c r="CM444" i="1"/>
  <c r="KU443" i="1"/>
  <c r="KT443" i="1"/>
  <c r="KR443" i="1"/>
  <c r="KP443" i="1"/>
  <c r="KO443" i="1"/>
  <c r="IO443" i="1"/>
  <c r="HR443" i="1"/>
  <c r="HQ443" i="1"/>
  <c r="HP443" i="1"/>
  <c r="HO443" i="1"/>
  <c r="HN443" i="1"/>
  <c r="HM443" i="1"/>
  <c r="HL443" i="1"/>
  <c r="HK443" i="1"/>
  <c r="HJ443" i="1"/>
  <c r="HI443" i="1"/>
  <c r="HH443" i="1"/>
  <c r="HG443" i="1"/>
  <c r="HE443" i="1"/>
  <c r="HD443" i="1"/>
  <c r="HC443" i="1"/>
  <c r="HB443" i="1"/>
  <c r="HA443" i="1"/>
  <c r="GZ443" i="1"/>
  <c r="GY443" i="1"/>
  <c r="HY455" i="1" s="1"/>
  <c r="GX443" i="1"/>
  <c r="GW443" i="1"/>
  <c r="GV443" i="1"/>
  <c r="GU443" i="1"/>
  <c r="GT443" i="1"/>
  <c r="GQ443" i="1"/>
  <c r="GN443" i="1"/>
  <c r="GJ443" i="1"/>
  <c r="GI443" i="1"/>
  <c r="GB443" i="1"/>
  <c r="GA443" i="1"/>
  <c r="FZ443" i="1"/>
  <c r="FY443" i="1"/>
  <c r="FX443" i="1"/>
  <c r="FU443" i="1"/>
  <c r="FT443" i="1"/>
  <c r="FS443" i="1"/>
  <c r="FR443" i="1"/>
  <c r="FQ443" i="1"/>
  <c r="FN443" i="1"/>
  <c r="FM443" i="1"/>
  <c r="FL443" i="1"/>
  <c r="FG443" i="1"/>
  <c r="FF443" i="1"/>
  <c r="FE443" i="1"/>
  <c r="FD443" i="1"/>
  <c r="FC443" i="1"/>
  <c r="FB443" i="1"/>
  <c r="FA443" i="1"/>
  <c r="EX443" i="1"/>
  <c r="EW443" i="1"/>
  <c r="EV443" i="1"/>
  <c r="EU443" i="1"/>
  <c r="ET443" i="1"/>
  <c r="ES443" i="1"/>
  <c r="ER443" i="1"/>
  <c r="EQ443" i="1"/>
  <c r="EP443" i="1"/>
  <c r="EO443" i="1"/>
  <c r="EN443" i="1"/>
  <c r="EM443" i="1"/>
  <c r="EL443" i="1"/>
  <c r="EK443" i="1"/>
  <c r="EJ443" i="1"/>
  <c r="EI443" i="1"/>
  <c r="EH443" i="1"/>
  <c r="EG443" i="1"/>
  <c r="EF443" i="1"/>
  <c r="EE443" i="1"/>
  <c r="ED443" i="1"/>
  <c r="EC443" i="1"/>
  <c r="EB443" i="1"/>
  <c r="EA443" i="1"/>
  <c r="DZ443" i="1"/>
  <c r="DY443" i="1"/>
  <c r="DX443" i="1"/>
  <c r="DW443" i="1"/>
  <c r="DV443" i="1"/>
  <c r="DR443" i="1"/>
  <c r="DP443" i="1"/>
  <c r="DO443" i="1"/>
  <c r="DN443" i="1"/>
  <c r="DM443" i="1"/>
  <c r="DJ443" i="1"/>
  <c r="DI443" i="1"/>
  <c r="DH443" i="1"/>
  <c r="DG443" i="1"/>
  <c r="DF443" i="1"/>
  <c r="DC443" i="1"/>
  <c r="DB443" i="1"/>
  <c r="DA443" i="1"/>
  <c r="CZ443" i="1"/>
  <c r="CY443" i="1"/>
  <c r="CX443" i="1"/>
  <c r="CW443" i="1"/>
  <c r="CV443" i="1"/>
  <c r="CU443" i="1"/>
  <c r="CT443" i="1"/>
  <c r="CS443" i="1"/>
  <c r="CR443" i="1"/>
  <c r="CO443" i="1"/>
  <c r="CN443" i="1"/>
  <c r="CM443" i="1"/>
  <c r="KR442" i="1"/>
  <c r="KP442" i="1"/>
  <c r="IO442" i="1"/>
  <c r="HR442" i="1"/>
  <c r="HQ442" i="1"/>
  <c r="HP442" i="1"/>
  <c r="HO442" i="1"/>
  <c r="HN442" i="1"/>
  <c r="HM442" i="1"/>
  <c r="HL442" i="1"/>
  <c r="HK442" i="1"/>
  <c r="HJ442" i="1"/>
  <c r="HI442" i="1"/>
  <c r="HH442" i="1"/>
  <c r="HG442" i="1"/>
  <c r="HE442" i="1"/>
  <c r="HD442" i="1"/>
  <c r="HC442" i="1"/>
  <c r="HB442" i="1"/>
  <c r="HA442" i="1"/>
  <c r="GZ442" i="1"/>
  <c r="GY442" i="1"/>
  <c r="HY454" i="1" s="1"/>
  <c r="GX442" i="1"/>
  <c r="GW442" i="1"/>
  <c r="GV442" i="1"/>
  <c r="GU442" i="1"/>
  <c r="GT442" i="1"/>
  <c r="GQ442" i="1"/>
  <c r="GN442" i="1"/>
  <c r="GJ442" i="1"/>
  <c r="GI442" i="1"/>
  <c r="GB442" i="1"/>
  <c r="GA442" i="1"/>
  <c r="FZ442" i="1"/>
  <c r="FY442" i="1"/>
  <c r="FX442" i="1"/>
  <c r="FU442" i="1"/>
  <c r="FT442" i="1"/>
  <c r="FS442" i="1"/>
  <c r="FR442" i="1"/>
  <c r="FQ442" i="1"/>
  <c r="FN442" i="1"/>
  <c r="FM442" i="1"/>
  <c r="FL442" i="1"/>
  <c r="FG442" i="1"/>
  <c r="FF442" i="1"/>
  <c r="FE442" i="1"/>
  <c r="FD442" i="1"/>
  <c r="FC442" i="1"/>
  <c r="FB442" i="1"/>
  <c r="FA442" i="1"/>
  <c r="EX442" i="1"/>
  <c r="EW442" i="1"/>
  <c r="EV442" i="1"/>
  <c r="EU442" i="1"/>
  <c r="ET442" i="1"/>
  <c r="ES442" i="1"/>
  <c r="ER442" i="1"/>
  <c r="EQ442" i="1"/>
  <c r="EP442" i="1"/>
  <c r="EO442" i="1"/>
  <c r="EN442" i="1"/>
  <c r="EM442" i="1"/>
  <c r="EL442" i="1"/>
  <c r="EK442" i="1"/>
  <c r="EJ442" i="1"/>
  <c r="EI442" i="1"/>
  <c r="EH442" i="1"/>
  <c r="EG442" i="1"/>
  <c r="EF442" i="1"/>
  <c r="EE442" i="1"/>
  <c r="ED442" i="1"/>
  <c r="EC442" i="1"/>
  <c r="EB442" i="1"/>
  <c r="EA442" i="1"/>
  <c r="DZ442" i="1"/>
  <c r="DY442" i="1"/>
  <c r="DX442" i="1"/>
  <c r="DW442" i="1"/>
  <c r="DV442" i="1"/>
  <c r="DR442" i="1"/>
  <c r="DP442" i="1"/>
  <c r="DO442" i="1"/>
  <c r="DN442" i="1"/>
  <c r="DM442" i="1"/>
  <c r="DJ442" i="1"/>
  <c r="DI442" i="1"/>
  <c r="DH442" i="1"/>
  <c r="DG442" i="1"/>
  <c r="DF442" i="1"/>
  <c r="DC442" i="1"/>
  <c r="DB442" i="1"/>
  <c r="DA442" i="1"/>
  <c r="CZ442" i="1"/>
  <c r="CY442" i="1"/>
  <c r="CX442" i="1"/>
  <c r="CW442" i="1"/>
  <c r="CV442" i="1"/>
  <c r="CU442" i="1"/>
  <c r="CT442" i="1"/>
  <c r="CS442" i="1"/>
  <c r="CR442" i="1"/>
  <c r="CO442" i="1"/>
  <c r="CN442" i="1"/>
  <c r="CM442" i="1"/>
  <c r="KR441" i="1"/>
  <c r="KP441" i="1"/>
  <c r="IO441" i="1"/>
  <c r="HR441" i="1"/>
  <c r="HQ441" i="1"/>
  <c r="HP441" i="1"/>
  <c r="HO441" i="1"/>
  <c r="HN441" i="1"/>
  <c r="HM441" i="1"/>
  <c r="HL441" i="1"/>
  <c r="HK441" i="1"/>
  <c r="HJ441" i="1"/>
  <c r="HI441" i="1"/>
  <c r="HH441" i="1"/>
  <c r="HG441" i="1"/>
  <c r="HE441" i="1"/>
  <c r="HD441" i="1"/>
  <c r="HC441" i="1"/>
  <c r="HB441" i="1"/>
  <c r="HA441" i="1"/>
  <c r="GZ441" i="1"/>
  <c r="GY441" i="1"/>
  <c r="HY453" i="1" s="1"/>
  <c r="GX441" i="1"/>
  <c r="GW441" i="1"/>
  <c r="GV441" i="1"/>
  <c r="GU441" i="1"/>
  <c r="GT441" i="1"/>
  <c r="GQ441" i="1"/>
  <c r="GN441" i="1"/>
  <c r="GJ441" i="1"/>
  <c r="GI441" i="1"/>
  <c r="GB441" i="1"/>
  <c r="GA441" i="1"/>
  <c r="FZ441" i="1"/>
  <c r="FY441" i="1"/>
  <c r="FX441" i="1"/>
  <c r="FU441" i="1"/>
  <c r="FT441" i="1"/>
  <c r="FS441" i="1"/>
  <c r="FR441" i="1"/>
  <c r="FQ441" i="1"/>
  <c r="FN441" i="1"/>
  <c r="FM441" i="1"/>
  <c r="FL441" i="1"/>
  <c r="FG441" i="1"/>
  <c r="FF441" i="1"/>
  <c r="FE441" i="1"/>
  <c r="FD441" i="1"/>
  <c r="FC441" i="1"/>
  <c r="FB441" i="1"/>
  <c r="FA441" i="1"/>
  <c r="EX441" i="1"/>
  <c r="EW441" i="1"/>
  <c r="EV441" i="1"/>
  <c r="EU441" i="1"/>
  <c r="ET441" i="1"/>
  <c r="ES441" i="1"/>
  <c r="ER441" i="1"/>
  <c r="EQ441" i="1"/>
  <c r="EP441" i="1"/>
  <c r="EO441" i="1"/>
  <c r="EN441" i="1"/>
  <c r="EM441" i="1"/>
  <c r="EL441" i="1"/>
  <c r="EK441" i="1"/>
  <c r="EJ441" i="1"/>
  <c r="EI441" i="1"/>
  <c r="EH441" i="1"/>
  <c r="EG441" i="1"/>
  <c r="EF441" i="1"/>
  <c r="EE441" i="1"/>
  <c r="ED441" i="1"/>
  <c r="EC441" i="1"/>
  <c r="EB441" i="1"/>
  <c r="EA441" i="1"/>
  <c r="DZ441" i="1"/>
  <c r="DY441" i="1"/>
  <c r="DX441" i="1"/>
  <c r="DW441" i="1"/>
  <c r="DV441" i="1"/>
  <c r="DR441" i="1"/>
  <c r="DP441" i="1"/>
  <c r="DO441" i="1"/>
  <c r="DN441" i="1"/>
  <c r="DM441" i="1"/>
  <c r="DJ441" i="1"/>
  <c r="DI441" i="1"/>
  <c r="DH441" i="1"/>
  <c r="DG441" i="1"/>
  <c r="DF441" i="1"/>
  <c r="DC441" i="1"/>
  <c r="DB441" i="1"/>
  <c r="DA441" i="1"/>
  <c r="CZ441" i="1"/>
  <c r="CY441" i="1"/>
  <c r="CX441" i="1"/>
  <c r="CW441" i="1"/>
  <c r="CV441" i="1"/>
  <c r="CU441" i="1"/>
  <c r="CT441" i="1"/>
  <c r="CS441" i="1"/>
  <c r="CR441" i="1"/>
  <c r="CO441" i="1"/>
  <c r="CN441" i="1"/>
  <c r="CM441" i="1"/>
  <c r="KU440" i="1"/>
  <c r="KT440" i="1"/>
  <c r="KR440" i="1"/>
  <c r="KP440" i="1"/>
  <c r="KO440" i="1"/>
  <c r="IO440" i="1"/>
  <c r="HR440" i="1"/>
  <c r="HQ440" i="1"/>
  <c r="HP440" i="1"/>
  <c r="HO440" i="1"/>
  <c r="HN440" i="1"/>
  <c r="HM440" i="1"/>
  <c r="HL440" i="1"/>
  <c r="HK440" i="1"/>
  <c r="HJ440" i="1"/>
  <c r="HI440" i="1"/>
  <c r="HH440" i="1"/>
  <c r="HG440" i="1"/>
  <c r="HE440" i="1"/>
  <c r="HD440" i="1"/>
  <c r="HC440" i="1"/>
  <c r="HB440" i="1"/>
  <c r="HA440" i="1"/>
  <c r="GZ440" i="1"/>
  <c r="GY440" i="1"/>
  <c r="HY452" i="1" s="1"/>
  <c r="GX440" i="1"/>
  <c r="GW440" i="1"/>
  <c r="GV440" i="1"/>
  <c r="GU440" i="1"/>
  <c r="GT440" i="1"/>
  <c r="GQ440" i="1"/>
  <c r="GN440" i="1"/>
  <c r="GJ440" i="1"/>
  <c r="GI440" i="1"/>
  <c r="GB440" i="1"/>
  <c r="GA440" i="1"/>
  <c r="FZ440" i="1"/>
  <c r="FY440" i="1"/>
  <c r="FX440" i="1"/>
  <c r="FU440" i="1"/>
  <c r="FT440" i="1"/>
  <c r="FS440" i="1"/>
  <c r="FR440" i="1"/>
  <c r="FQ440" i="1"/>
  <c r="FN440" i="1"/>
  <c r="FM440" i="1"/>
  <c r="FL440" i="1"/>
  <c r="FG440" i="1"/>
  <c r="FF440" i="1"/>
  <c r="FE440" i="1"/>
  <c r="FD440" i="1"/>
  <c r="FC440" i="1"/>
  <c r="FB440" i="1"/>
  <c r="FA440" i="1"/>
  <c r="EX440" i="1"/>
  <c r="EW440" i="1"/>
  <c r="EV440" i="1"/>
  <c r="EU440" i="1"/>
  <c r="ET440" i="1"/>
  <c r="ES440" i="1"/>
  <c r="ER440" i="1"/>
  <c r="EQ440" i="1"/>
  <c r="EP440" i="1"/>
  <c r="EO440" i="1"/>
  <c r="EN440" i="1"/>
  <c r="EM440" i="1"/>
  <c r="EL440" i="1"/>
  <c r="EK440" i="1"/>
  <c r="EJ440" i="1"/>
  <c r="EI440" i="1"/>
  <c r="EH440" i="1"/>
  <c r="EG440" i="1"/>
  <c r="EF440" i="1"/>
  <c r="EE440" i="1"/>
  <c r="ED440" i="1"/>
  <c r="EC440" i="1"/>
  <c r="EB440" i="1"/>
  <c r="EA440" i="1"/>
  <c r="DZ440" i="1"/>
  <c r="DY440" i="1"/>
  <c r="DX440" i="1"/>
  <c r="DW440" i="1"/>
  <c r="DV440" i="1"/>
  <c r="DR440" i="1"/>
  <c r="DP440" i="1"/>
  <c r="DO440" i="1"/>
  <c r="DN440" i="1"/>
  <c r="DM440" i="1"/>
  <c r="DJ440" i="1"/>
  <c r="DI440" i="1"/>
  <c r="DH440" i="1"/>
  <c r="DG440" i="1"/>
  <c r="DF440" i="1"/>
  <c r="DC440" i="1"/>
  <c r="DB440" i="1"/>
  <c r="DA440" i="1"/>
  <c r="CZ440" i="1"/>
  <c r="CY440" i="1"/>
  <c r="CX440" i="1"/>
  <c r="CW440" i="1"/>
  <c r="CV440" i="1"/>
  <c r="CU440" i="1"/>
  <c r="CT440" i="1"/>
  <c r="CS440" i="1"/>
  <c r="CR440" i="1"/>
  <c r="CO440" i="1"/>
  <c r="CN440" i="1"/>
  <c r="CM440" i="1"/>
  <c r="EY452" i="1" s="1"/>
  <c r="KR439" i="1"/>
  <c r="KP439" i="1"/>
  <c r="IO439" i="1"/>
  <c r="HR439" i="1"/>
  <c r="HQ439" i="1"/>
  <c r="HP439" i="1"/>
  <c r="HO439" i="1"/>
  <c r="HN439" i="1"/>
  <c r="HM439" i="1"/>
  <c r="HL439" i="1"/>
  <c r="HK439" i="1"/>
  <c r="HJ439" i="1"/>
  <c r="HI439" i="1"/>
  <c r="HH439" i="1"/>
  <c r="HG439" i="1"/>
  <c r="HE439" i="1"/>
  <c r="HD439" i="1"/>
  <c r="HC439" i="1"/>
  <c r="HB439" i="1"/>
  <c r="HA439" i="1"/>
  <c r="GZ439" i="1"/>
  <c r="GY439" i="1"/>
  <c r="HY451" i="1" s="1"/>
  <c r="GX439" i="1"/>
  <c r="GW439" i="1"/>
  <c r="GV439" i="1"/>
  <c r="GU439" i="1"/>
  <c r="GT439" i="1"/>
  <c r="GQ439" i="1"/>
  <c r="GN439" i="1"/>
  <c r="GJ439" i="1"/>
  <c r="GI439" i="1"/>
  <c r="GB439" i="1"/>
  <c r="GA439" i="1"/>
  <c r="FZ439" i="1"/>
  <c r="FY439" i="1"/>
  <c r="FX439" i="1"/>
  <c r="FU439" i="1"/>
  <c r="FT439" i="1"/>
  <c r="FS439" i="1"/>
  <c r="FR439" i="1"/>
  <c r="FQ439" i="1"/>
  <c r="FN439" i="1"/>
  <c r="FM439" i="1"/>
  <c r="FL439" i="1"/>
  <c r="FG439" i="1"/>
  <c r="FF439" i="1"/>
  <c r="FE439" i="1"/>
  <c r="FD439" i="1"/>
  <c r="FC439" i="1"/>
  <c r="FB439" i="1"/>
  <c r="FA439" i="1"/>
  <c r="EX439" i="1"/>
  <c r="EW439" i="1"/>
  <c r="EV439" i="1"/>
  <c r="EU439" i="1"/>
  <c r="ET439" i="1"/>
  <c r="ES439" i="1"/>
  <c r="ER439" i="1"/>
  <c r="EQ439" i="1"/>
  <c r="EP439" i="1"/>
  <c r="EO439" i="1"/>
  <c r="EN439" i="1"/>
  <c r="EM439" i="1"/>
  <c r="EL439" i="1"/>
  <c r="EK439" i="1"/>
  <c r="EJ439" i="1"/>
  <c r="EI439" i="1"/>
  <c r="EH439" i="1"/>
  <c r="EG439" i="1"/>
  <c r="EF439" i="1"/>
  <c r="EE439" i="1"/>
  <c r="ED439" i="1"/>
  <c r="EC439" i="1"/>
  <c r="EB439" i="1"/>
  <c r="EA439" i="1"/>
  <c r="DZ439" i="1"/>
  <c r="DY439" i="1"/>
  <c r="DX439" i="1"/>
  <c r="DW439" i="1"/>
  <c r="DV439" i="1"/>
  <c r="DR439" i="1"/>
  <c r="DP439" i="1"/>
  <c r="DO439" i="1"/>
  <c r="DN439" i="1"/>
  <c r="DM439" i="1"/>
  <c r="DJ439" i="1"/>
  <c r="DI439" i="1"/>
  <c r="DH439" i="1"/>
  <c r="DG439" i="1"/>
  <c r="DF439" i="1"/>
  <c r="DC439" i="1"/>
  <c r="DB439" i="1"/>
  <c r="DA439" i="1"/>
  <c r="CZ439" i="1"/>
  <c r="CY439" i="1"/>
  <c r="CX439" i="1"/>
  <c r="CW439" i="1"/>
  <c r="CV439" i="1"/>
  <c r="CU439" i="1"/>
  <c r="CT439" i="1"/>
  <c r="CS439" i="1"/>
  <c r="CR439" i="1"/>
  <c r="CO439" i="1"/>
  <c r="CN439" i="1"/>
  <c r="CM439" i="1"/>
  <c r="KR438" i="1"/>
  <c r="KP438" i="1"/>
  <c r="IO438" i="1"/>
  <c r="HR438" i="1"/>
  <c r="HQ438" i="1"/>
  <c r="HP438" i="1"/>
  <c r="HO438" i="1"/>
  <c r="HN438" i="1"/>
  <c r="HM438" i="1"/>
  <c r="HL438" i="1"/>
  <c r="HK438" i="1"/>
  <c r="HJ438" i="1"/>
  <c r="HI438" i="1"/>
  <c r="HH438" i="1"/>
  <c r="HG438" i="1"/>
  <c r="HE438" i="1"/>
  <c r="HD438" i="1"/>
  <c r="HC438" i="1"/>
  <c r="HB438" i="1"/>
  <c r="HA438" i="1"/>
  <c r="GZ438" i="1"/>
  <c r="GY438" i="1"/>
  <c r="HY450" i="1" s="1"/>
  <c r="GX438" i="1"/>
  <c r="GW438" i="1"/>
  <c r="GV438" i="1"/>
  <c r="GU438" i="1"/>
  <c r="GT438" i="1"/>
  <c r="GQ438" i="1"/>
  <c r="GN438" i="1"/>
  <c r="GJ438" i="1"/>
  <c r="GI438" i="1"/>
  <c r="GB438" i="1"/>
  <c r="GA438" i="1"/>
  <c r="FZ438" i="1"/>
  <c r="FY438" i="1"/>
  <c r="FX438" i="1"/>
  <c r="FU438" i="1"/>
  <c r="FT438" i="1"/>
  <c r="FS438" i="1"/>
  <c r="FR438" i="1"/>
  <c r="FQ438" i="1"/>
  <c r="FN438" i="1"/>
  <c r="FM438" i="1"/>
  <c r="FL438" i="1"/>
  <c r="FG438" i="1"/>
  <c r="FF438" i="1"/>
  <c r="FE438" i="1"/>
  <c r="FD438" i="1"/>
  <c r="FC438" i="1"/>
  <c r="FB438" i="1"/>
  <c r="FA438" i="1"/>
  <c r="EX438" i="1"/>
  <c r="EW438" i="1"/>
  <c r="EV438" i="1"/>
  <c r="EU438" i="1"/>
  <c r="ET438" i="1"/>
  <c r="ES438" i="1"/>
  <c r="ER438" i="1"/>
  <c r="EQ438" i="1"/>
  <c r="EP438" i="1"/>
  <c r="EO438" i="1"/>
  <c r="EN438" i="1"/>
  <c r="EM438" i="1"/>
  <c r="EL438" i="1"/>
  <c r="EK438" i="1"/>
  <c r="EJ438" i="1"/>
  <c r="EI438" i="1"/>
  <c r="EH438" i="1"/>
  <c r="EG438" i="1"/>
  <c r="EF438" i="1"/>
  <c r="EE438" i="1"/>
  <c r="ED438" i="1"/>
  <c r="EC438" i="1"/>
  <c r="EB438" i="1"/>
  <c r="EA438" i="1"/>
  <c r="DZ438" i="1"/>
  <c r="DY438" i="1"/>
  <c r="DX438" i="1"/>
  <c r="DW438" i="1"/>
  <c r="DV438" i="1"/>
  <c r="DR438" i="1"/>
  <c r="DP438" i="1"/>
  <c r="DO438" i="1"/>
  <c r="DN438" i="1"/>
  <c r="DM438" i="1"/>
  <c r="DJ438" i="1"/>
  <c r="DI438" i="1"/>
  <c r="DH438" i="1"/>
  <c r="DG438" i="1"/>
  <c r="DF438" i="1"/>
  <c r="DC438" i="1"/>
  <c r="DB438" i="1"/>
  <c r="DA438" i="1"/>
  <c r="CZ438" i="1"/>
  <c r="CY438" i="1"/>
  <c r="CX438" i="1"/>
  <c r="CW438" i="1"/>
  <c r="CW484" i="1" s="1"/>
  <c r="CV438" i="1"/>
  <c r="CU438" i="1"/>
  <c r="CT438" i="1"/>
  <c r="CS438" i="1"/>
  <c r="CR438" i="1"/>
  <c r="CO438" i="1"/>
  <c r="CN438" i="1"/>
  <c r="CM438" i="1"/>
  <c r="KU437" i="1"/>
  <c r="KT437" i="1"/>
  <c r="KR437" i="1"/>
  <c r="KP437" i="1"/>
  <c r="KO437" i="1"/>
  <c r="IO437" i="1"/>
  <c r="HR437" i="1"/>
  <c r="HQ437" i="1"/>
  <c r="HP437" i="1"/>
  <c r="HO437" i="1"/>
  <c r="HN437" i="1"/>
  <c r="HM437" i="1"/>
  <c r="HL437" i="1"/>
  <c r="HK437" i="1"/>
  <c r="HJ437" i="1"/>
  <c r="HI437" i="1"/>
  <c r="HH437" i="1"/>
  <c r="HG437" i="1"/>
  <c r="HE437" i="1"/>
  <c r="HD437" i="1"/>
  <c r="HC437" i="1"/>
  <c r="HB437" i="1"/>
  <c r="HA437" i="1"/>
  <c r="GZ437" i="1"/>
  <c r="GY437" i="1"/>
  <c r="HY449" i="1" s="1"/>
  <c r="GX437" i="1"/>
  <c r="GW437" i="1"/>
  <c r="GV437" i="1"/>
  <c r="GU437" i="1"/>
  <c r="GT437" i="1"/>
  <c r="GQ437" i="1"/>
  <c r="GN437" i="1"/>
  <c r="GJ437" i="1"/>
  <c r="GI437" i="1"/>
  <c r="GB437" i="1"/>
  <c r="GA437" i="1"/>
  <c r="FZ437" i="1"/>
  <c r="FY437" i="1"/>
  <c r="FX437" i="1"/>
  <c r="FU437" i="1"/>
  <c r="FT437" i="1"/>
  <c r="FS437" i="1"/>
  <c r="FR437" i="1"/>
  <c r="FQ437" i="1"/>
  <c r="FN437" i="1"/>
  <c r="FM437" i="1"/>
  <c r="FL437" i="1"/>
  <c r="FG437" i="1"/>
  <c r="FF437" i="1"/>
  <c r="FE437" i="1"/>
  <c r="FD437" i="1"/>
  <c r="FC437" i="1"/>
  <c r="FB437" i="1"/>
  <c r="FA437" i="1"/>
  <c r="EX437" i="1"/>
  <c r="EW437" i="1"/>
  <c r="EV437" i="1"/>
  <c r="EU437" i="1"/>
  <c r="ET437" i="1"/>
  <c r="ES437" i="1"/>
  <c r="ER437" i="1"/>
  <c r="EQ437" i="1"/>
  <c r="EP437" i="1"/>
  <c r="EO437" i="1"/>
  <c r="EN437" i="1"/>
  <c r="EM437" i="1"/>
  <c r="EL437" i="1"/>
  <c r="EK437" i="1"/>
  <c r="EJ437" i="1"/>
  <c r="EI437" i="1"/>
  <c r="EH437" i="1"/>
  <c r="EG437" i="1"/>
  <c r="EF437" i="1"/>
  <c r="EE437" i="1"/>
  <c r="ED437" i="1"/>
  <c r="EC437" i="1"/>
  <c r="EB437" i="1"/>
  <c r="EA437" i="1"/>
  <c r="DZ437" i="1"/>
  <c r="DY437" i="1"/>
  <c r="DX437" i="1"/>
  <c r="DW437" i="1"/>
  <c r="DV437" i="1"/>
  <c r="DR437" i="1"/>
  <c r="DP437" i="1"/>
  <c r="DO437" i="1"/>
  <c r="DN437" i="1"/>
  <c r="DM437" i="1"/>
  <c r="DJ437" i="1"/>
  <c r="DI437" i="1"/>
  <c r="DH437" i="1"/>
  <c r="DG437" i="1"/>
  <c r="DF437" i="1"/>
  <c r="DC437" i="1"/>
  <c r="DB437" i="1"/>
  <c r="DA437" i="1"/>
  <c r="CZ437" i="1"/>
  <c r="CY437" i="1"/>
  <c r="CX437" i="1"/>
  <c r="CW437" i="1"/>
  <c r="CV437" i="1"/>
  <c r="CU437" i="1"/>
  <c r="CT437" i="1"/>
  <c r="CS437" i="1"/>
  <c r="CR437" i="1"/>
  <c r="CO437" i="1"/>
  <c r="CN437" i="1"/>
  <c r="CM437" i="1"/>
  <c r="KR436" i="1"/>
  <c r="KP436" i="1"/>
  <c r="IO436" i="1"/>
  <c r="HR436" i="1"/>
  <c r="HQ436" i="1"/>
  <c r="HP436" i="1"/>
  <c r="HO436" i="1"/>
  <c r="HN436" i="1"/>
  <c r="HM436" i="1"/>
  <c r="HL436" i="1"/>
  <c r="HK436" i="1"/>
  <c r="HJ436" i="1"/>
  <c r="HI436" i="1"/>
  <c r="HH436" i="1"/>
  <c r="HG436" i="1"/>
  <c r="HE436" i="1"/>
  <c r="HD436" i="1"/>
  <c r="HC436" i="1"/>
  <c r="HB436" i="1"/>
  <c r="HA436" i="1"/>
  <c r="GZ436" i="1"/>
  <c r="GY436" i="1"/>
  <c r="HY448" i="1" s="1"/>
  <c r="GX436" i="1"/>
  <c r="GW436" i="1"/>
  <c r="GV436" i="1"/>
  <c r="GU436" i="1"/>
  <c r="GT436" i="1"/>
  <c r="GQ436" i="1"/>
  <c r="GN436" i="1"/>
  <c r="GJ436" i="1"/>
  <c r="GI436" i="1"/>
  <c r="GB436" i="1"/>
  <c r="GA436" i="1"/>
  <c r="FZ436" i="1"/>
  <c r="FY436" i="1"/>
  <c r="FX436" i="1"/>
  <c r="FU436" i="1"/>
  <c r="FT436" i="1"/>
  <c r="FS436" i="1"/>
  <c r="FR436" i="1"/>
  <c r="FQ436" i="1"/>
  <c r="FN436" i="1"/>
  <c r="FM436" i="1"/>
  <c r="FL436" i="1"/>
  <c r="FG436" i="1"/>
  <c r="FF436" i="1"/>
  <c r="FE436" i="1"/>
  <c r="FD436" i="1"/>
  <c r="FC436" i="1"/>
  <c r="FB436" i="1"/>
  <c r="FA436" i="1"/>
  <c r="EX436" i="1"/>
  <c r="EW436" i="1"/>
  <c r="EV436" i="1"/>
  <c r="EU436" i="1"/>
  <c r="ET436" i="1"/>
  <c r="ES436" i="1"/>
  <c r="ER436" i="1"/>
  <c r="EQ436" i="1"/>
  <c r="EP436" i="1"/>
  <c r="EO436" i="1"/>
  <c r="EN436" i="1"/>
  <c r="EM436" i="1"/>
  <c r="EL436" i="1"/>
  <c r="EK436" i="1"/>
  <c r="EJ436" i="1"/>
  <c r="EI436" i="1"/>
  <c r="EH436" i="1"/>
  <c r="EG436" i="1"/>
  <c r="EF436" i="1"/>
  <c r="EE436" i="1"/>
  <c r="ED436" i="1"/>
  <c r="EC436" i="1"/>
  <c r="EB436" i="1"/>
  <c r="EA436" i="1"/>
  <c r="DZ436" i="1"/>
  <c r="DY436" i="1"/>
  <c r="DX436" i="1"/>
  <c r="DW436" i="1"/>
  <c r="DV436" i="1"/>
  <c r="DR436" i="1"/>
  <c r="DP436" i="1"/>
  <c r="DO436" i="1"/>
  <c r="DN436" i="1"/>
  <c r="DM436" i="1"/>
  <c r="DJ436" i="1"/>
  <c r="DI436" i="1"/>
  <c r="DH436" i="1"/>
  <c r="DG436" i="1"/>
  <c r="DF436" i="1"/>
  <c r="DC436" i="1"/>
  <c r="DB436" i="1"/>
  <c r="DA436" i="1"/>
  <c r="CZ436" i="1"/>
  <c r="CY436" i="1"/>
  <c r="CX436" i="1"/>
  <c r="CW436" i="1"/>
  <c r="CV436" i="1"/>
  <c r="CU436" i="1"/>
  <c r="CT436" i="1"/>
  <c r="CS436" i="1"/>
  <c r="CR436" i="1"/>
  <c r="CO436" i="1"/>
  <c r="CN436" i="1"/>
  <c r="CM436" i="1"/>
  <c r="KR435" i="1"/>
  <c r="KP435" i="1"/>
  <c r="IO435" i="1"/>
  <c r="HR435" i="1"/>
  <c r="HQ435" i="1"/>
  <c r="HP435" i="1"/>
  <c r="HO435" i="1"/>
  <c r="HN435" i="1"/>
  <c r="HM435" i="1"/>
  <c r="HL435" i="1"/>
  <c r="HK435" i="1"/>
  <c r="HJ435" i="1"/>
  <c r="HI435" i="1"/>
  <c r="HH435" i="1"/>
  <c r="HG435" i="1"/>
  <c r="HE435" i="1"/>
  <c r="HD435" i="1"/>
  <c r="HC435" i="1"/>
  <c r="HB435" i="1"/>
  <c r="HA435" i="1"/>
  <c r="GZ435" i="1"/>
  <c r="GY435" i="1"/>
  <c r="HY447" i="1" s="1"/>
  <c r="GX435" i="1"/>
  <c r="GW435" i="1"/>
  <c r="GV435" i="1"/>
  <c r="GU435" i="1"/>
  <c r="GT435" i="1"/>
  <c r="GQ435" i="1"/>
  <c r="GN435" i="1"/>
  <c r="GJ435" i="1"/>
  <c r="GI435" i="1"/>
  <c r="GB435" i="1"/>
  <c r="GA435" i="1"/>
  <c r="FZ435" i="1"/>
  <c r="FY435" i="1"/>
  <c r="FX435" i="1"/>
  <c r="FU435" i="1"/>
  <c r="FT435" i="1"/>
  <c r="FS435" i="1"/>
  <c r="FR435" i="1"/>
  <c r="FQ435" i="1"/>
  <c r="FN435" i="1"/>
  <c r="FM435" i="1"/>
  <c r="FL435" i="1"/>
  <c r="FG435" i="1"/>
  <c r="FF435" i="1"/>
  <c r="FE435" i="1"/>
  <c r="FD435" i="1"/>
  <c r="FC435" i="1"/>
  <c r="FB435" i="1"/>
  <c r="FA435" i="1"/>
  <c r="EX435" i="1"/>
  <c r="EW435" i="1"/>
  <c r="EV435" i="1"/>
  <c r="EU435" i="1"/>
  <c r="ET435" i="1"/>
  <c r="ES435" i="1"/>
  <c r="ER435" i="1"/>
  <c r="EQ435" i="1"/>
  <c r="EP435" i="1"/>
  <c r="EO435" i="1"/>
  <c r="EN435" i="1"/>
  <c r="EM435" i="1"/>
  <c r="EL435" i="1"/>
  <c r="EK435" i="1"/>
  <c r="EJ435" i="1"/>
  <c r="EI435" i="1"/>
  <c r="EH435" i="1"/>
  <c r="EG435" i="1"/>
  <c r="EF435" i="1"/>
  <c r="EE435" i="1"/>
  <c r="ED435" i="1"/>
  <c r="EC435" i="1"/>
  <c r="EB435" i="1"/>
  <c r="EA435" i="1"/>
  <c r="DZ435" i="1"/>
  <c r="DY435" i="1"/>
  <c r="DX435" i="1"/>
  <c r="DW435" i="1"/>
  <c r="DV435" i="1"/>
  <c r="DR435" i="1"/>
  <c r="DP435" i="1"/>
  <c r="DO435" i="1"/>
  <c r="DN435" i="1"/>
  <c r="DM435" i="1"/>
  <c r="DJ435" i="1"/>
  <c r="DI435" i="1"/>
  <c r="DH435" i="1"/>
  <c r="DG435" i="1"/>
  <c r="DF435" i="1"/>
  <c r="DC435" i="1"/>
  <c r="DB435" i="1"/>
  <c r="DA435" i="1"/>
  <c r="CZ435" i="1"/>
  <c r="CY435" i="1"/>
  <c r="CX435" i="1"/>
  <c r="CW435" i="1"/>
  <c r="CV435" i="1"/>
  <c r="CU435" i="1"/>
  <c r="CT435" i="1"/>
  <c r="CS435" i="1"/>
  <c r="CR435" i="1"/>
  <c r="CO435" i="1"/>
  <c r="CN435" i="1"/>
  <c r="CM435" i="1"/>
  <c r="KU434" i="1"/>
  <c r="KT434" i="1"/>
  <c r="KT435" i="1" s="1"/>
  <c r="KT436" i="1" s="1"/>
  <c r="KR434" i="1"/>
  <c r="KP434" i="1"/>
  <c r="KO434" i="1"/>
  <c r="IO434" i="1"/>
  <c r="JK435" i="1" s="1"/>
  <c r="HR434" i="1"/>
  <c r="HQ434" i="1"/>
  <c r="HP434" i="1"/>
  <c r="HO434" i="1"/>
  <c r="HN434" i="1"/>
  <c r="HM434" i="1"/>
  <c r="HL434" i="1"/>
  <c r="HK434" i="1"/>
  <c r="HJ434" i="1"/>
  <c r="HI434" i="1"/>
  <c r="HH434" i="1"/>
  <c r="HG434" i="1"/>
  <c r="HE434" i="1"/>
  <c r="HD434" i="1"/>
  <c r="HC434" i="1"/>
  <c r="HB434" i="1"/>
  <c r="HA434" i="1"/>
  <c r="GZ434" i="1"/>
  <c r="GY434" i="1"/>
  <c r="HY446" i="1" s="1"/>
  <c r="GX434" i="1"/>
  <c r="GW434" i="1"/>
  <c r="GV434" i="1"/>
  <c r="GU434" i="1"/>
  <c r="GT434" i="1"/>
  <c r="GQ434" i="1"/>
  <c r="GN434" i="1"/>
  <c r="GJ434" i="1"/>
  <c r="GI434" i="1"/>
  <c r="GB434" i="1"/>
  <c r="GA434" i="1"/>
  <c r="FZ434" i="1"/>
  <c r="FY434" i="1"/>
  <c r="FX434" i="1"/>
  <c r="FU434" i="1"/>
  <c r="FT434" i="1"/>
  <c r="FS434" i="1"/>
  <c r="FR434" i="1"/>
  <c r="FQ434" i="1"/>
  <c r="FN434" i="1"/>
  <c r="FM434" i="1"/>
  <c r="FL434" i="1"/>
  <c r="FG434" i="1"/>
  <c r="FF434" i="1"/>
  <c r="FE434" i="1"/>
  <c r="FD434" i="1"/>
  <c r="FC434" i="1"/>
  <c r="FB434" i="1"/>
  <c r="FA434" i="1"/>
  <c r="EX434" i="1"/>
  <c r="EW434" i="1"/>
  <c r="EV434" i="1"/>
  <c r="EU434" i="1"/>
  <c r="ET434" i="1"/>
  <c r="ES434" i="1"/>
  <c r="ER434" i="1"/>
  <c r="EQ434" i="1"/>
  <c r="EP434" i="1"/>
  <c r="EO434" i="1"/>
  <c r="EN434" i="1"/>
  <c r="EM434" i="1"/>
  <c r="EL434" i="1"/>
  <c r="EK434" i="1"/>
  <c r="EJ434" i="1"/>
  <c r="EI434" i="1"/>
  <c r="EH434" i="1"/>
  <c r="EG434" i="1"/>
  <c r="EF434" i="1"/>
  <c r="EE434" i="1"/>
  <c r="ED434" i="1"/>
  <c r="EC434" i="1"/>
  <c r="EB434" i="1"/>
  <c r="EA434" i="1"/>
  <c r="DZ434" i="1"/>
  <c r="DY434" i="1"/>
  <c r="DX434" i="1"/>
  <c r="DW434" i="1"/>
  <c r="DV434" i="1"/>
  <c r="DR434" i="1"/>
  <c r="DP434" i="1"/>
  <c r="DO434" i="1"/>
  <c r="DN434" i="1"/>
  <c r="DM434" i="1"/>
  <c r="DJ434" i="1"/>
  <c r="DI434" i="1"/>
  <c r="DH434" i="1"/>
  <c r="DG434" i="1"/>
  <c r="DF434" i="1"/>
  <c r="DC434" i="1"/>
  <c r="DB434" i="1"/>
  <c r="DA434" i="1"/>
  <c r="CZ434" i="1"/>
  <c r="CY434" i="1"/>
  <c r="CX434" i="1"/>
  <c r="CW434" i="1"/>
  <c r="CV434" i="1"/>
  <c r="CU434" i="1"/>
  <c r="CT434" i="1"/>
  <c r="CS434" i="1"/>
  <c r="CR434" i="1"/>
  <c r="CO434" i="1"/>
  <c r="CN434" i="1"/>
  <c r="CM434" i="1"/>
  <c r="KR433" i="1"/>
  <c r="KP433" i="1"/>
  <c r="IO433" i="1"/>
  <c r="HR433" i="1"/>
  <c r="HQ433" i="1"/>
  <c r="HP433" i="1"/>
  <c r="HO433" i="1"/>
  <c r="HN433" i="1"/>
  <c r="HM433" i="1"/>
  <c r="HL433" i="1"/>
  <c r="HK433" i="1"/>
  <c r="HJ433" i="1"/>
  <c r="HI433" i="1"/>
  <c r="HH433" i="1"/>
  <c r="HG433" i="1"/>
  <c r="HE433" i="1"/>
  <c r="HD433" i="1"/>
  <c r="HC433" i="1"/>
  <c r="HB433" i="1"/>
  <c r="HA433" i="1"/>
  <c r="GZ433" i="1"/>
  <c r="GY433" i="1"/>
  <c r="HY445" i="1" s="1"/>
  <c r="GX433" i="1"/>
  <c r="GW433" i="1"/>
  <c r="GV433" i="1"/>
  <c r="GU433" i="1"/>
  <c r="GT433" i="1"/>
  <c r="GQ433" i="1"/>
  <c r="GN433" i="1"/>
  <c r="GJ433" i="1"/>
  <c r="GI433" i="1"/>
  <c r="GB433" i="1"/>
  <c r="GA433" i="1"/>
  <c r="FZ433" i="1"/>
  <c r="FY433" i="1"/>
  <c r="FX433" i="1"/>
  <c r="FU433" i="1"/>
  <c r="FT433" i="1"/>
  <c r="FS433" i="1"/>
  <c r="FR433" i="1"/>
  <c r="FQ433" i="1"/>
  <c r="FN433" i="1"/>
  <c r="FM433" i="1"/>
  <c r="FL433" i="1"/>
  <c r="FG433" i="1"/>
  <c r="FF433" i="1"/>
  <c r="FE433" i="1"/>
  <c r="FD433" i="1"/>
  <c r="FC433" i="1"/>
  <c r="FB433" i="1"/>
  <c r="FA433" i="1"/>
  <c r="EX433" i="1"/>
  <c r="EW433" i="1"/>
  <c r="EV433" i="1"/>
  <c r="EU433" i="1"/>
  <c r="ET433" i="1"/>
  <c r="ES433" i="1"/>
  <c r="ER433" i="1"/>
  <c r="EQ433" i="1"/>
  <c r="EP433" i="1"/>
  <c r="EO433" i="1"/>
  <c r="EN433" i="1"/>
  <c r="EM433" i="1"/>
  <c r="EL433" i="1"/>
  <c r="EK433" i="1"/>
  <c r="EJ433" i="1"/>
  <c r="EI433" i="1"/>
  <c r="EH433" i="1"/>
  <c r="EG433" i="1"/>
  <c r="EF433" i="1"/>
  <c r="EE433" i="1"/>
  <c r="ED433" i="1"/>
  <c r="EC433" i="1"/>
  <c r="EB433" i="1"/>
  <c r="EA433" i="1"/>
  <c r="DZ433" i="1"/>
  <c r="DY433" i="1"/>
  <c r="DX433" i="1"/>
  <c r="DW433" i="1"/>
  <c r="DV433" i="1"/>
  <c r="DR433" i="1"/>
  <c r="DP433" i="1"/>
  <c r="DO433" i="1"/>
  <c r="DN433" i="1"/>
  <c r="DM433" i="1"/>
  <c r="DJ433" i="1"/>
  <c r="DI433" i="1"/>
  <c r="DH433" i="1"/>
  <c r="DG433" i="1"/>
  <c r="DF433" i="1"/>
  <c r="DC433" i="1"/>
  <c r="DB433" i="1"/>
  <c r="DA433" i="1"/>
  <c r="CZ433" i="1"/>
  <c r="CY433" i="1"/>
  <c r="CX433" i="1"/>
  <c r="CW433" i="1"/>
  <c r="CV433" i="1"/>
  <c r="CU433" i="1"/>
  <c r="CT433" i="1"/>
  <c r="CS433" i="1"/>
  <c r="CR433" i="1"/>
  <c r="CO433" i="1"/>
  <c r="CN433" i="1"/>
  <c r="CM433" i="1"/>
  <c r="KR432" i="1"/>
  <c r="KP432" i="1"/>
  <c r="IO432" i="1"/>
  <c r="HR432" i="1"/>
  <c r="HQ432" i="1"/>
  <c r="HP432" i="1"/>
  <c r="HO432" i="1"/>
  <c r="HN432" i="1"/>
  <c r="HM432" i="1"/>
  <c r="HL432" i="1"/>
  <c r="HK432" i="1"/>
  <c r="HJ432" i="1"/>
  <c r="HI432" i="1"/>
  <c r="HH432" i="1"/>
  <c r="HG432" i="1"/>
  <c r="HE432" i="1"/>
  <c r="HD432" i="1"/>
  <c r="HC432" i="1"/>
  <c r="HB432" i="1"/>
  <c r="HA432" i="1"/>
  <c r="GZ432" i="1"/>
  <c r="GY432" i="1"/>
  <c r="HY444" i="1" s="1"/>
  <c r="GX432" i="1"/>
  <c r="GW432" i="1"/>
  <c r="GV432" i="1"/>
  <c r="GU432" i="1"/>
  <c r="GT432" i="1"/>
  <c r="GQ432" i="1"/>
  <c r="GN432" i="1"/>
  <c r="GJ432" i="1"/>
  <c r="GI432" i="1"/>
  <c r="GB432" i="1"/>
  <c r="GA432" i="1"/>
  <c r="FZ432" i="1"/>
  <c r="FY432" i="1"/>
  <c r="FX432" i="1"/>
  <c r="FU432" i="1"/>
  <c r="FT432" i="1"/>
  <c r="FS432" i="1"/>
  <c r="FR432" i="1"/>
  <c r="FQ432" i="1"/>
  <c r="FN432" i="1"/>
  <c r="FM432" i="1"/>
  <c r="FL432" i="1"/>
  <c r="FG432" i="1"/>
  <c r="FF432" i="1"/>
  <c r="FE432" i="1"/>
  <c r="FD432" i="1"/>
  <c r="FC432" i="1"/>
  <c r="FB432" i="1"/>
  <c r="FA432" i="1"/>
  <c r="EX432" i="1"/>
  <c r="EW432" i="1"/>
  <c r="EV432" i="1"/>
  <c r="EU432" i="1"/>
  <c r="ET432" i="1"/>
  <c r="ES432" i="1"/>
  <c r="ER432" i="1"/>
  <c r="EQ432" i="1"/>
  <c r="EP432" i="1"/>
  <c r="EO432" i="1"/>
  <c r="EN432" i="1"/>
  <c r="EM432" i="1"/>
  <c r="EL432" i="1"/>
  <c r="EK432" i="1"/>
  <c r="EJ432" i="1"/>
  <c r="EI432" i="1"/>
  <c r="EH432" i="1"/>
  <c r="EG432" i="1"/>
  <c r="EF432" i="1"/>
  <c r="EE432" i="1"/>
  <c r="ED432" i="1"/>
  <c r="EC432" i="1"/>
  <c r="EB432" i="1"/>
  <c r="EA432" i="1"/>
  <c r="DZ432" i="1"/>
  <c r="DY432" i="1"/>
  <c r="DX432" i="1"/>
  <c r="DW432" i="1"/>
  <c r="DV432" i="1"/>
  <c r="DR432" i="1"/>
  <c r="DP432" i="1"/>
  <c r="DO432" i="1"/>
  <c r="DN432" i="1"/>
  <c r="DM432" i="1"/>
  <c r="DJ432" i="1"/>
  <c r="DI432" i="1"/>
  <c r="DH432" i="1"/>
  <c r="DG432" i="1"/>
  <c r="DF432" i="1"/>
  <c r="DC432" i="1"/>
  <c r="DB432" i="1"/>
  <c r="DA432" i="1"/>
  <c r="CZ432" i="1"/>
  <c r="CY432" i="1"/>
  <c r="CX432" i="1"/>
  <c r="CW432" i="1"/>
  <c r="CV432" i="1"/>
  <c r="CU432" i="1"/>
  <c r="CT432" i="1"/>
  <c r="CS432" i="1"/>
  <c r="CR432" i="1"/>
  <c r="CO432" i="1"/>
  <c r="CN432" i="1"/>
  <c r="CM432" i="1"/>
  <c r="KU431" i="1"/>
  <c r="KT431" i="1"/>
  <c r="KR431" i="1"/>
  <c r="KP431" i="1"/>
  <c r="KO431" i="1"/>
  <c r="IO431" i="1"/>
  <c r="HR431" i="1"/>
  <c r="HQ431" i="1"/>
  <c r="HP431" i="1"/>
  <c r="HO431" i="1"/>
  <c r="HN431" i="1"/>
  <c r="HM431" i="1"/>
  <c r="HL431" i="1"/>
  <c r="HK431" i="1"/>
  <c r="HJ431" i="1"/>
  <c r="HI431" i="1"/>
  <c r="HH431" i="1"/>
  <c r="HG431" i="1"/>
  <c r="HE431" i="1"/>
  <c r="HD431" i="1"/>
  <c r="HC431" i="1"/>
  <c r="HB431" i="1"/>
  <c r="HA431" i="1"/>
  <c r="GZ431" i="1"/>
  <c r="GY431" i="1"/>
  <c r="HY443" i="1" s="1"/>
  <c r="GX431" i="1"/>
  <c r="GW431" i="1"/>
  <c r="GV431" i="1"/>
  <c r="GU431" i="1"/>
  <c r="GT431" i="1"/>
  <c r="GQ431" i="1"/>
  <c r="GN431" i="1"/>
  <c r="GJ431" i="1"/>
  <c r="GI431" i="1"/>
  <c r="GB431" i="1"/>
  <c r="GA431" i="1"/>
  <c r="FZ431" i="1"/>
  <c r="FY431" i="1"/>
  <c r="FX431" i="1"/>
  <c r="FU431" i="1"/>
  <c r="FT431" i="1"/>
  <c r="FS431" i="1"/>
  <c r="FR431" i="1"/>
  <c r="FQ431" i="1"/>
  <c r="FN431" i="1"/>
  <c r="FM431" i="1"/>
  <c r="FL431" i="1"/>
  <c r="FG431" i="1"/>
  <c r="FF431" i="1"/>
  <c r="FE431" i="1"/>
  <c r="FD431" i="1"/>
  <c r="FC431" i="1"/>
  <c r="FB431" i="1"/>
  <c r="FA431" i="1"/>
  <c r="EX431" i="1"/>
  <c r="EW431" i="1"/>
  <c r="EV431" i="1"/>
  <c r="EU431" i="1"/>
  <c r="ET431" i="1"/>
  <c r="ES431" i="1"/>
  <c r="ER431" i="1"/>
  <c r="EQ431" i="1"/>
  <c r="EP431" i="1"/>
  <c r="EO431" i="1"/>
  <c r="EN431" i="1"/>
  <c r="EM431" i="1"/>
  <c r="EL431" i="1"/>
  <c r="EK431" i="1"/>
  <c r="EJ431" i="1"/>
  <c r="EI431" i="1"/>
  <c r="EH431" i="1"/>
  <c r="EG431" i="1"/>
  <c r="EF431" i="1"/>
  <c r="EE431" i="1"/>
  <c r="ED431" i="1"/>
  <c r="EC431" i="1"/>
  <c r="EB431" i="1"/>
  <c r="EA431" i="1"/>
  <c r="DZ431" i="1"/>
  <c r="DY431" i="1"/>
  <c r="DX431" i="1"/>
  <c r="DW431" i="1"/>
  <c r="DV431" i="1"/>
  <c r="DR431" i="1"/>
  <c r="DP431" i="1"/>
  <c r="DO431" i="1"/>
  <c r="DN431" i="1"/>
  <c r="DM431" i="1"/>
  <c r="DJ431" i="1"/>
  <c r="DI431" i="1"/>
  <c r="DH431" i="1"/>
  <c r="DG431" i="1"/>
  <c r="DF431" i="1"/>
  <c r="DC431" i="1"/>
  <c r="DB431" i="1"/>
  <c r="DA431" i="1"/>
  <c r="CZ431" i="1"/>
  <c r="CY431" i="1"/>
  <c r="CX431" i="1"/>
  <c r="CW431" i="1"/>
  <c r="CV431" i="1"/>
  <c r="CU431" i="1"/>
  <c r="CT431" i="1"/>
  <c r="CS431" i="1"/>
  <c r="CR431" i="1"/>
  <c r="CO431" i="1"/>
  <c r="CN431" i="1"/>
  <c r="CM431" i="1"/>
  <c r="KR430" i="1"/>
  <c r="KP430" i="1"/>
  <c r="IO430" i="1"/>
  <c r="HR430" i="1"/>
  <c r="HQ430" i="1"/>
  <c r="HP430" i="1"/>
  <c r="HO430" i="1"/>
  <c r="HN430" i="1"/>
  <c r="HM430" i="1"/>
  <c r="HL430" i="1"/>
  <c r="HK430" i="1"/>
  <c r="HJ430" i="1"/>
  <c r="HI430" i="1"/>
  <c r="HH430" i="1"/>
  <c r="HG430" i="1"/>
  <c r="HE430" i="1"/>
  <c r="HD430" i="1"/>
  <c r="HC430" i="1"/>
  <c r="HB430" i="1"/>
  <c r="HA430" i="1"/>
  <c r="GZ430" i="1"/>
  <c r="GY430" i="1"/>
  <c r="HY442" i="1" s="1"/>
  <c r="GX430" i="1"/>
  <c r="GW430" i="1"/>
  <c r="GV430" i="1"/>
  <c r="GU430" i="1"/>
  <c r="GT430" i="1"/>
  <c r="GQ430" i="1"/>
  <c r="GN430" i="1"/>
  <c r="GJ430" i="1"/>
  <c r="GI430" i="1"/>
  <c r="GB430" i="1"/>
  <c r="GA430" i="1"/>
  <c r="FZ430" i="1"/>
  <c r="FY430" i="1"/>
  <c r="FX430" i="1"/>
  <c r="FU430" i="1"/>
  <c r="FT430" i="1"/>
  <c r="FS430" i="1"/>
  <c r="FR430" i="1"/>
  <c r="FQ430" i="1"/>
  <c r="FN430" i="1"/>
  <c r="FM430" i="1"/>
  <c r="FL430" i="1"/>
  <c r="FG430" i="1"/>
  <c r="FF430" i="1"/>
  <c r="FE430" i="1"/>
  <c r="FD430" i="1"/>
  <c r="FC430" i="1"/>
  <c r="FB430" i="1"/>
  <c r="FA430" i="1"/>
  <c r="EX430" i="1"/>
  <c r="EW430" i="1"/>
  <c r="EV430" i="1"/>
  <c r="EU430" i="1"/>
  <c r="ET430" i="1"/>
  <c r="ES430" i="1"/>
  <c r="ER430" i="1"/>
  <c r="EQ430" i="1"/>
  <c r="EP430" i="1"/>
  <c r="EO430" i="1"/>
  <c r="EN430" i="1"/>
  <c r="EM430" i="1"/>
  <c r="EL430" i="1"/>
  <c r="EK430" i="1"/>
  <c r="EJ430" i="1"/>
  <c r="EI430" i="1"/>
  <c r="EH430" i="1"/>
  <c r="EG430" i="1"/>
  <c r="EF430" i="1"/>
  <c r="EE430" i="1"/>
  <c r="ED430" i="1"/>
  <c r="EC430" i="1"/>
  <c r="EB430" i="1"/>
  <c r="EA430" i="1"/>
  <c r="DZ430" i="1"/>
  <c r="DY430" i="1"/>
  <c r="DX430" i="1"/>
  <c r="DW430" i="1"/>
  <c r="DV430" i="1"/>
  <c r="DR430" i="1"/>
  <c r="DP430" i="1"/>
  <c r="DO430" i="1"/>
  <c r="DN430" i="1"/>
  <c r="DM430" i="1"/>
  <c r="DJ430" i="1"/>
  <c r="DI430" i="1"/>
  <c r="DH430" i="1"/>
  <c r="DG430" i="1"/>
  <c r="DF430" i="1"/>
  <c r="DC430" i="1"/>
  <c r="DB430" i="1"/>
  <c r="DA430" i="1"/>
  <c r="CZ430" i="1"/>
  <c r="CY430" i="1"/>
  <c r="CX430" i="1"/>
  <c r="CW430" i="1"/>
  <c r="CV430" i="1"/>
  <c r="CU430" i="1"/>
  <c r="CT430" i="1"/>
  <c r="CS430" i="1"/>
  <c r="CR430" i="1"/>
  <c r="CO430" i="1"/>
  <c r="CN430" i="1"/>
  <c r="CM430" i="1"/>
  <c r="KR429" i="1"/>
  <c r="KP429" i="1"/>
  <c r="IO429" i="1"/>
  <c r="HR429" i="1"/>
  <c r="HQ429" i="1"/>
  <c r="HP429" i="1"/>
  <c r="HO429" i="1"/>
  <c r="HN429" i="1"/>
  <c r="HM429" i="1"/>
  <c r="HL429" i="1"/>
  <c r="HK429" i="1"/>
  <c r="HJ429" i="1"/>
  <c r="HI429" i="1"/>
  <c r="HH429" i="1"/>
  <c r="HG429" i="1"/>
  <c r="HE429" i="1"/>
  <c r="HD429" i="1"/>
  <c r="HC429" i="1"/>
  <c r="HB429" i="1"/>
  <c r="HA429" i="1"/>
  <c r="GZ429" i="1"/>
  <c r="GY429" i="1"/>
  <c r="HY441" i="1" s="1"/>
  <c r="GX429" i="1"/>
  <c r="GW429" i="1"/>
  <c r="GV429" i="1"/>
  <c r="GU429" i="1"/>
  <c r="GT429" i="1"/>
  <c r="GQ429" i="1"/>
  <c r="GN429" i="1"/>
  <c r="GJ429" i="1"/>
  <c r="GI429" i="1"/>
  <c r="GB429" i="1"/>
  <c r="GA429" i="1"/>
  <c r="FZ429" i="1"/>
  <c r="FY429" i="1"/>
  <c r="FX429" i="1"/>
  <c r="FU429" i="1"/>
  <c r="FT429" i="1"/>
  <c r="FS429" i="1"/>
  <c r="FR429" i="1"/>
  <c r="FQ429" i="1"/>
  <c r="FN429" i="1"/>
  <c r="FM429" i="1"/>
  <c r="FL429" i="1"/>
  <c r="FG429" i="1"/>
  <c r="FF429" i="1"/>
  <c r="FE429" i="1"/>
  <c r="FD429" i="1"/>
  <c r="FC429" i="1"/>
  <c r="FB429" i="1"/>
  <c r="FA429" i="1"/>
  <c r="EX429" i="1"/>
  <c r="EW429" i="1"/>
  <c r="EV429" i="1"/>
  <c r="EU429" i="1"/>
  <c r="ET429" i="1"/>
  <c r="ES429" i="1"/>
  <c r="ER429" i="1"/>
  <c r="EQ429" i="1"/>
  <c r="EP429" i="1"/>
  <c r="EO429" i="1"/>
  <c r="EN429" i="1"/>
  <c r="EM429" i="1"/>
  <c r="EL429" i="1"/>
  <c r="EK429" i="1"/>
  <c r="EJ429" i="1"/>
  <c r="EI429" i="1"/>
  <c r="EH429" i="1"/>
  <c r="EG429" i="1"/>
  <c r="EF429" i="1"/>
  <c r="EE429" i="1"/>
  <c r="ED429" i="1"/>
  <c r="EC429" i="1"/>
  <c r="EB429" i="1"/>
  <c r="EA429" i="1"/>
  <c r="DZ429" i="1"/>
  <c r="DY429" i="1"/>
  <c r="DX429" i="1"/>
  <c r="DW429" i="1"/>
  <c r="DV429" i="1"/>
  <c r="DR429" i="1"/>
  <c r="DP429" i="1"/>
  <c r="DO429" i="1"/>
  <c r="DN429" i="1"/>
  <c r="DM429" i="1"/>
  <c r="DJ429" i="1"/>
  <c r="DI429" i="1"/>
  <c r="DH429" i="1"/>
  <c r="DG429" i="1"/>
  <c r="DF429" i="1"/>
  <c r="DC429" i="1"/>
  <c r="DB429" i="1"/>
  <c r="DA429" i="1"/>
  <c r="CZ429" i="1"/>
  <c r="CY429" i="1"/>
  <c r="CX429" i="1"/>
  <c r="CW429" i="1"/>
  <c r="CV429" i="1"/>
  <c r="CU429" i="1"/>
  <c r="CT429" i="1"/>
  <c r="CS429" i="1"/>
  <c r="CR429" i="1"/>
  <c r="CO429" i="1"/>
  <c r="CN429" i="1"/>
  <c r="CM429" i="1"/>
  <c r="KU428" i="1"/>
  <c r="KT428" i="1"/>
  <c r="KR428" i="1"/>
  <c r="KP428" i="1"/>
  <c r="KO428" i="1"/>
  <c r="IO428" i="1"/>
  <c r="HR428" i="1"/>
  <c r="HQ428" i="1"/>
  <c r="HP428" i="1"/>
  <c r="HO428" i="1"/>
  <c r="HN428" i="1"/>
  <c r="HM428" i="1"/>
  <c r="HL428" i="1"/>
  <c r="HK428" i="1"/>
  <c r="HJ428" i="1"/>
  <c r="HI428" i="1"/>
  <c r="HH428" i="1"/>
  <c r="HG428" i="1"/>
  <c r="HE428" i="1"/>
  <c r="HD428" i="1"/>
  <c r="HC428" i="1"/>
  <c r="HB428" i="1"/>
  <c r="HA428" i="1"/>
  <c r="GZ428" i="1"/>
  <c r="GY428" i="1"/>
  <c r="HY440" i="1" s="1"/>
  <c r="GX428" i="1"/>
  <c r="GW428" i="1"/>
  <c r="GV428" i="1"/>
  <c r="GU428" i="1"/>
  <c r="GT428" i="1"/>
  <c r="GQ428" i="1"/>
  <c r="GN428" i="1"/>
  <c r="GJ428" i="1"/>
  <c r="GI428" i="1"/>
  <c r="GB428" i="1"/>
  <c r="GA428" i="1"/>
  <c r="FZ428" i="1"/>
  <c r="FY428" i="1"/>
  <c r="FX428" i="1"/>
  <c r="FU428" i="1"/>
  <c r="FT428" i="1"/>
  <c r="FS428" i="1"/>
  <c r="FR428" i="1"/>
  <c r="FQ428" i="1"/>
  <c r="FN428" i="1"/>
  <c r="FM428" i="1"/>
  <c r="FL428" i="1"/>
  <c r="FG428" i="1"/>
  <c r="FF428" i="1"/>
  <c r="FE428" i="1"/>
  <c r="FD428" i="1"/>
  <c r="FC428" i="1"/>
  <c r="FB428" i="1"/>
  <c r="FA428" i="1"/>
  <c r="EX428" i="1"/>
  <c r="EW428" i="1"/>
  <c r="EV428" i="1"/>
  <c r="EU428" i="1"/>
  <c r="ET428" i="1"/>
  <c r="ES428" i="1"/>
  <c r="ER428" i="1"/>
  <c r="EQ428" i="1"/>
  <c r="EP428" i="1"/>
  <c r="EO428" i="1"/>
  <c r="EN428" i="1"/>
  <c r="EM428" i="1"/>
  <c r="EL428" i="1"/>
  <c r="EK428" i="1"/>
  <c r="EJ428" i="1"/>
  <c r="EI428" i="1"/>
  <c r="EH428" i="1"/>
  <c r="EG428" i="1"/>
  <c r="EF428" i="1"/>
  <c r="EE428" i="1"/>
  <c r="ED428" i="1"/>
  <c r="EC428" i="1"/>
  <c r="EB428" i="1"/>
  <c r="EA428" i="1"/>
  <c r="DZ428" i="1"/>
  <c r="DY428" i="1"/>
  <c r="DX428" i="1"/>
  <c r="DW428" i="1"/>
  <c r="DV428" i="1"/>
  <c r="DR428" i="1"/>
  <c r="DP428" i="1"/>
  <c r="DO428" i="1"/>
  <c r="DN428" i="1"/>
  <c r="DM428" i="1"/>
  <c r="DJ428" i="1"/>
  <c r="DI428" i="1"/>
  <c r="DH428" i="1"/>
  <c r="DG428" i="1"/>
  <c r="DF428" i="1"/>
  <c r="DC428" i="1"/>
  <c r="DB428" i="1"/>
  <c r="DA428" i="1"/>
  <c r="CZ428" i="1"/>
  <c r="CY428" i="1"/>
  <c r="CX428" i="1"/>
  <c r="CW428" i="1"/>
  <c r="CV428" i="1"/>
  <c r="CU428" i="1"/>
  <c r="CT428" i="1"/>
  <c r="CS428" i="1"/>
  <c r="CR428" i="1"/>
  <c r="CO428" i="1"/>
  <c r="CN428" i="1"/>
  <c r="CM428" i="1"/>
  <c r="KR427" i="1"/>
  <c r="KP427" i="1"/>
  <c r="IO427" i="1"/>
  <c r="HR427" i="1"/>
  <c r="HQ427" i="1"/>
  <c r="HP427" i="1"/>
  <c r="HO427" i="1"/>
  <c r="HN427" i="1"/>
  <c r="HM427" i="1"/>
  <c r="HL427" i="1"/>
  <c r="HK427" i="1"/>
  <c r="HJ427" i="1"/>
  <c r="HI427" i="1"/>
  <c r="HH427" i="1"/>
  <c r="HG427" i="1"/>
  <c r="HE427" i="1"/>
  <c r="HD427" i="1"/>
  <c r="HC427" i="1"/>
  <c r="HB427" i="1"/>
  <c r="HA427" i="1"/>
  <c r="GZ427" i="1"/>
  <c r="GY427" i="1"/>
  <c r="HY439" i="1" s="1"/>
  <c r="GX427" i="1"/>
  <c r="GW427" i="1"/>
  <c r="GV427" i="1"/>
  <c r="GU427" i="1"/>
  <c r="GT427" i="1"/>
  <c r="GQ427" i="1"/>
  <c r="GN427" i="1"/>
  <c r="GJ427" i="1"/>
  <c r="GI427" i="1"/>
  <c r="GB427" i="1"/>
  <c r="GA427" i="1"/>
  <c r="FZ427" i="1"/>
  <c r="FY427" i="1"/>
  <c r="FX427" i="1"/>
  <c r="FU427" i="1"/>
  <c r="FT427" i="1"/>
  <c r="FS427" i="1"/>
  <c r="FR427" i="1"/>
  <c r="FQ427" i="1"/>
  <c r="FN427" i="1"/>
  <c r="FM427" i="1"/>
  <c r="FL427" i="1"/>
  <c r="FG427" i="1"/>
  <c r="FF427" i="1"/>
  <c r="FE427" i="1"/>
  <c r="FD427" i="1"/>
  <c r="FC427" i="1"/>
  <c r="FB427" i="1"/>
  <c r="FA427" i="1"/>
  <c r="EX427" i="1"/>
  <c r="EW427" i="1"/>
  <c r="EV427" i="1"/>
  <c r="EU427" i="1"/>
  <c r="ET427" i="1"/>
  <c r="ES427" i="1"/>
  <c r="ER427" i="1"/>
  <c r="EQ427" i="1"/>
  <c r="EP427" i="1"/>
  <c r="EO427" i="1"/>
  <c r="EN427" i="1"/>
  <c r="EM427" i="1"/>
  <c r="EL427" i="1"/>
  <c r="EK427" i="1"/>
  <c r="EJ427" i="1"/>
  <c r="EI427" i="1"/>
  <c r="EH427" i="1"/>
  <c r="EG427" i="1"/>
  <c r="EF427" i="1"/>
  <c r="EE427" i="1"/>
  <c r="ED427" i="1"/>
  <c r="EC427" i="1"/>
  <c r="EB427" i="1"/>
  <c r="EA427" i="1"/>
  <c r="DZ427" i="1"/>
  <c r="DY427" i="1"/>
  <c r="DX427" i="1"/>
  <c r="DW427" i="1"/>
  <c r="DV427" i="1"/>
  <c r="DR427" i="1"/>
  <c r="DP427" i="1"/>
  <c r="DO427" i="1"/>
  <c r="DN427" i="1"/>
  <c r="DM427" i="1"/>
  <c r="DJ427" i="1"/>
  <c r="DI427" i="1"/>
  <c r="DH427" i="1"/>
  <c r="DG427" i="1"/>
  <c r="DF427" i="1"/>
  <c r="DC427" i="1"/>
  <c r="DB427" i="1"/>
  <c r="DA427" i="1"/>
  <c r="CZ427" i="1"/>
  <c r="CY427" i="1"/>
  <c r="CX427" i="1"/>
  <c r="CW427" i="1"/>
  <c r="CV427" i="1"/>
  <c r="CU427" i="1"/>
  <c r="CT427" i="1"/>
  <c r="CS427" i="1"/>
  <c r="CR427" i="1"/>
  <c r="CO427" i="1"/>
  <c r="CN427" i="1"/>
  <c r="CM427" i="1"/>
  <c r="KR426" i="1"/>
  <c r="KP426" i="1"/>
  <c r="IO426" i="1"/>
  <c r="HR426" i="1"/>
  <c r="HQ426" i="1"/>
  <c r="HP426" i="1"/>
  <c r="HO426" i="1"/>
  <c r="HN426" i="1"/>
  <c r="HM426" i="1"/>
  <c r="HL426" i="1"/>
  <c r="HK426" i="1"/>
  <c r="HJ426" i="1"/>
  <c r="HI426" i="1"/>
  <c r="HH426" i="1"/>
  <c r="HG426" i="1"/>
  <c r="HE426" i="1"/>
  <c r="HD426" i="1"/>
  <c r="HC426" i="1"/>
  <c r="HB426" i="1"/>
  <c r="HA426" i="1"/>
  <c r="GZ426" i="1"/>
  <c r="GY426" i="1"/>
  <c r="HY438" i="1" s="1"/>
  <c r="GX426" i="1"/>
  <c r="GW426" i="1"/>
  <c r="GV426" i="1"/>
  <c r="GU426" i="1"/>
  <c r="GT426" i="1"/>
  <c r="GQ426" i="1"/>
  <c r="GN426" i="1"/>
  <c r="GJ426" i="1"/>
  <c r="GI426" i="1"/>
  <c r="GB426" i="1"/>
  <c r="GA426" i="1"/>
  <c r="FZ426" i="1"/>
  <c r="FY426" i="1"/>
  <c r="FX426" i="1"/>
  <c r="FU426" i="1"/>
  <c r="FT426" i="1"/>
  <c r="FS426" i="1"/>
  <c r="FR426" i="1"/>
  <c r="FQ426" i="1"/>
  <c r="FN426" i="1"/>
  <c r="FM426" i="1"/>
  <c r="FL426" i="1"/>
  <c r="FG426" i="1"/>
  <c r="FF426" i="1"/>
  <c r="FE426" i="1"/>
  <c r="FD426" i="1"/>
  <c r="FC426" i="1"/>
  <c r="FB426" i="1"/>
  <c r="FA426" i="1"/>
  <c r="EX426" i="1"/>
  <c r="EW426" i="1"/>
  <c r="EV426" i="1"/>
  <c r="EU426" i="1"/>
  <c r="ET426" i="1"/>
  <c r="ES426" i="1"/>
  <c r="ER426" i="1"/>
  <c r="EQ426" i="1"/>
  <c r="EP426" i="1"/>
  <c r="EO426" i="1"/>
  <c r="EN426" i="1"/>
  <c r="EM426" i="1"/>
  <c r="EL426" i="1"/>
  <c r="EK426" i="1"/>
  <c r="EJ426" i="1"/>
  <c r="EI426" i="1"/>
  <c r="EH426" i="1"/>
  <c r="EG426" i="1"/>
  <c r="EF426" i="1"/>
  <c r="EE426" i="1"/>
  <c r="ED426" i="1"/>
  <c r="EC426" i="1"/>
  <c r="EB426" i="1"/>
  <c r="EA426" i="1"/>
  <c r="DZ426" i="1"/>
  <c r="DY426" i="1"/>
  <c r="DX426" i="1"/>
  <c r="DW426" i="1"/>
  <c r="DV426" i="1"/>
  <c r="DR426" i="1"/>
  <c r="DP426" i="1"/>
  <c r="DO426" i="1"/>
  <c r="DN426" i="1"/>
  <c r="DM426" i="1"/>
  <c r="DJ426" i="1"/>
  <c r="DI426" i="1"/>
  <c r="DH426" i="1"/>
  <c r="DG426" i="1"/>
  <c r="DF426" i="1"/>
  <c r="DC426" i="1"/>
  <c r="DB426" i="1"/>
  <c r="DA426" i="1"/>
  <c r="CZ426" i="1"/>
  <c r="CY426" i="1"/>
  <c r="CX426" i="1"/>
  <c r="CW426" i="1"/>
  <c r="CW483" i="1" s="1"/>
  <c r="CV426" i="1"/>
  <c r="CU426" i="1"/>
  <c r="CT426" i="1"/>
  <c r="CS426" i="1"/>
  <c r="CR426" i="1"/>
  <c r="CO426" i="1"/>
  <c r="CN426" i="1"/>
  <c r="CM426" i="1"/>
  <c r="KU425" i="1"/>
  <c r="KT425" i="1"/>
  <c r="KR425" i="1"/>
  <c r="KP425" i="1"/>
  <c r="KO425" i="1"/>
  <c r="IO425" i="1"/>
  <c r="HR425" i="1"/>
  <c r="HQ425" i="1"/>
  <c r="HP425" i="1"/>
  <c r="HO425" i="1"/>
  <c r="HN425" i="1"/>
  <c r="HM425" i="1"/>
  <c r="HL425" i="1"/>
  <c r="HK425" i="1"/>
  <c r="HJ425" i="1"/>
  <c r="HI425" i="1"/>
  <c r="HH425" i="1"/>
  <c r="HG425" i="1"/>
  <c r="HE425" i="1"/>
  <c r="HD425" i="1"/>
  <c r="HC425" i="1"/>
  <c r="HB425" i="1"/>
  <c r="HA425" i="1"/>
  <c r="GZ425" i="1"/>
  <c r="GY425" i="1"/>
  <c r="HY437" i="1" s="1"/>
  <c r="GX425" i="1"/>
  <c r="GW425" i="1"/>
  <c r="GV425" i="1"/>
  <c r="GU425" i="1"/>
  <c r="GT425" i="1"/>
  <c r="GQ425" i="1"/>
  <c r="GN425" i="1"/>
  <c r="GJ425" i="1"/>
  <c r="GI425" i="1"/>
  <c r="GB425" i="1"/>
  <c r="GA425" i="1"/>
  <c r="FZ425" i="1"/>
  <c r="FY425" i="1"/>
  <c r="FX425" i="1"/>
  <c r="FU425" i="1"/>
  <c r="FT425" i="1"/>
  <c r="FS425" i="1"/>
  <c r="FR425" i="1"/>
  <c r="FQ425" i="1"/>
  <c r="FN425" i="1"/>
  <c r="FM425" i="1"/>
  <c r="FL425" i="1"/>
  <c r="FG425" i="1"/>
  <c r="FF425" i="1"/>
  <c r="FE425" i="1"/>
  <c r="FD425" i="1"/>
  <c r="FC425" i="1"/>
  <c r="FB425" i="1"/>
  <c r="FA425" i="1"/>
  <c r="EX425" i="1"/>
  <c r="EW425" i="1"/>
  <c r="EV425" i="1"/>
  <c r="EU425" i="1"/>
  <c r="ET425" i="1"/>
  <c r="ES425" i="1"/>
  <c r="ER425" i="1"/>
  <c r="EQ425" i="1"/>
  <c r="EP425" i="1"/>
  <c r="EO425" i="1"/>
  <c r="EN425" i="1"/>
  <c r="EM425" i="1"/>
  <c r="EL425" i="1"/>
  <c r="EK425" i="1"/>
  <c r="EJ425" i="1"/>
  <c r="EI425" i="1"/>
  <c r="EH425" i="1"/>
  <c r="EG425" i="1"/>
  <c r="EF425" i="1"/>
  <c r="EE425" i="1"/>
  <c r="ED425" i="1"/>
  <c r="EC425" i="1"/>
  <c r="EB425" i="1"/>
  <c r="EA425" i="1"/>
  <c r="DZ425" i="1"/>
  <c r="DY425" i="1"/>
  <c r="DX425" i="1"/>
  <c r="DW425" i="1"/>
  <c r="DV425" i="1"/>
  <c r="DR425" i="1"/>
  <c r="DP425" i="1"/>
  <c r="DO425" i="1"/>
  <c r="DN425" i="1"/>
  <c r="DM425" i="1"/>
  <c r="DJ425" i="1"/>
  <c r="DI425" i="1"/>
  <c r="DH425" i="1"/>
  <c r="DG425" i="1"/>
  <c r="DF425" i="1"/>
  <c r="DC425" i="1"/>
  <c r="DB425" i="1"/>
  <c r="DA425" i="1"/>
  <c r="CZ425" i="1"/>
  <c r="CY425" i="1"/>
  <c r="CX425" i="1"/>
  <c r="CW425" i="1"/>
  <c r="CV425" i="1"/>
  <c r="CU425" i="1"/>
  <c r="CT425" i="1"/>
  <c r="CS425" i="1"/>
  <c r="CR425" i="1"/>
  <c r="CO425" i="1"/>
  <c r="CN425" i="1"/>
  <c r="CM425" i="1"/>
  <c r="KR424" i="1"/>
  <c r="KP424" i="1"/>
  <c r="IO424" i="1"/>
  <c r="HR424" i="1"/>
  <c r="HQ424" i="1"/>
  <c r="HP424" i="1"/>
  <c r="HO424" i="1"/>
  <c r="HN424" i="1"/>
  <c r="HM424" i="1"/>
  <c r="HL424" i="1"/>
  <c r="HK424" i="1"/>
  <c r="HJ424" i="1"/>
  <c r="HI424" i="1"/>
  <c r="HH424" i="1"/>
  <c r="HG424" i="1"/>
  <c r="HE424" i="1"/>
  <c r="HD424" i="1"/>
  <c r="HC424" i="1"/>
  <c r="HB424" i="1"/>
  <c r="HA424" i="1"/>
  <c r="GZ424" i="1"/>
  <c r="GY424" i="1"/>
  <c r="HY436" i="1" s="1"/>
  <c r="GX424" i="1"/>
  <c r="GW424" i="1"/>
  <c r="GV424" i="1"/>
  <c r="GU424" i="1"/>
  <c r="GT424" i="1"/>
  <c r="GQ424" i="1"/>
  <c r="GN424" i="1"/>
  <c r="GJ424" i="1"/>
  <c r="GI424" i="1"/>
  <c r="GB424" i="1"/>
  <c r="GA424" i="1"/>
  <c r="FZ424" i="1"/>
  <c r="FY424" i="1"/>
  <c r="FX424" i="1"/>
  <c r="FU424" i="1"/>
  <c r="FT424" i="1"/>
  <c r="FS424" i="1"/>
  <c r="FR424" i="1"/>
  <c r="FQ424" i="1"/>
  <c r="FN424" i="1"/>
  <c r="FM424" i="1"/>
  <c r="FL424" i="1"/>
  <c r="FG424" i="1"/>
  <c r="FF424" i="1"/>
  <c r="FE424" i="1"/>
  <c r="FD424" i="1"/>
  <c r="FC424" i="1"/>
  <c r="FB424" i="1"/>
  <c r="FA424" i="1"/>
  <c r="EX424" i="1"/>
  <c r="EW424" i="1"/>
  <c r="EV424" i="1"/>
  <c r="EU424" i="1"/>
  <c r="ET424" i="1"/>
  <c r="ES424" i="1"/>
  <c r="ER424" i="1"/>
  <c r="EQ424" i="1"/>
  <c r="EP424" i="1"/>
  <c r="EO424" i="1"/>
  <c r="EN424" i="1"/>
  <c r="EM424" i="1"/>
  <c r="EL424" i="1"/>
  <c r="EK424" i="1"/>
  <c r="EJ424" i="1"/>
  <c r="EI424" i="1"/>
  <c r="EH424" i="1"/>
  <c r="EG424" i="1"/>
  <c r="EF424" i="1"/>
  <c r="EE424" i="1"/>
  <c r="ED424" i="1"/>
  <c r="EC424" i="1"/>
  <c r="EB424" i="1"/>
  <c r="EA424" i="1"/>
  <c r="DZ424" i="1"/>
  <c r="DY424" i="1"/>
  <c r="DX424" i="1"/>
  <c r="DW424" i="1"/>
  <c r="DV424" i="1"/>
  <c r="DR424" i="1"/>
  <c r="DP424" i="1"/>
  <c r="DO424" i="1"/>
  <c r="DN424" i="1"/>
  <c r="DM424" i="1"/>
  <c r="DJ424" i="1"/>
  <c r="DI424" i="1"/>
  <c r="DH424" i="1"/>
  <c r="DG424" i="1"/>
  <c r="DF424" i="1"/>
  <c r="DC424" i="1"/>
  <c r="DB424" i="1"/>
  <c r="DA424" i="1"/>
  <c r="CZ424" i="1"/>
  <c r="CY424" i="1"/>
  <c r="CX424" i="1"/>
  <c r="CW424" i="1"/>
  <c r="CV424" i="1"/>
  <c r="CU424" i="1"/>
  <c r="CT424" i="1"/>
  <c r="CS424" i="1"/>
  <c r="CR424" i="1"/>
  <c r="CO424" i="1"/>
  <c r="CN424" i="1"/>
  <c r="CM424" i="1"/>
  <c r="KU423" i="1"/>
  <c r="KT423" i="1"/>
  <c r="KR423" i="1"/>
  <c r="KP423" i="1"/>
  <c r="KO423" i="1"/>
  <c r="IO423" i="1"/>
  <c r="HR423" i="1"/>
  <c r="HQ423" i="1"/>
  <c r="HP423" i="1"/>
  <c r="HO423" i="1"/>
  <c r="HN423" i="1"/>
  <c r="HM423" i="1"/>
  <c r="HL423" i="1"/>
  <c r="HK423" i="1"/>
  <c r="HJ423" i="1"/>
  <c r="HI423" i="1"/>
  <c r="HH423" i="1"/>
  <c r="HG423" i="1"/>
  <c r="HE423" i="1"/>
  <c r="HD423" i="1"/>
  <c r="HC423" i="1"/>
  <c r="HB423" i="1"/>
  <c r="HA423" i="1"/>
  <c r="GZ423" i="1"/>
  <c r="GY423" i="1"/>
  <c r="HY435" i="1" s="1"/>
  <c r="GX423" i="1"/>
  <c r="GW423" i="1"/>
  <c r="GV423" i="1"/>
  <c r="GU423" i="1"/>
  <c r="GT423" i="1"/>
  <c r="GQ423" i="1"/>
  <c r="GN423" i="1"/>
  <c r="GJ423" i="1"/>
  <c r="GI423" i="1"/>
  <c r="GB423" i="1"/>
  <c r="GA423" i="1"/>
  <c r="FZ423" i="1"/>
  <c r="FY423" i="1"/>
  <c r="FX423" i="1"/>
  <c r="FU423" i="1"/>
  <c r="FT423" i="1"/>
  <c r="FS423" i="1"/>
  <c r="FR423" i="1"/>
  <c r="FQ423" i="1"/>
  <c r="FN423" i="1"/>
  <c r="FM423" i="1"/>
  <c r="FL423" i="1"/>
  <c r="FG423" i="1"/>
  <c r="FF423" i="1"/>
  <c r="FE423" i="1"/>
  <c r="FD423" i="1"/>
  <c r="FC423" i="1"/>
  <c r="FB423" i="1"/>
  <c r="FA423" i="1"/>
  <c r="EX423" i="1"/>
  <c r="EW423" i="1"/>
  <c r="EV423" i="1"/>
  <c r="EU423" i="1"/>
  <c r="ET423" i="1"/>
  <c r="ES423" i="1"/>
  <c r="ER423" i="1"/>
  <c r="EQ423" i="1"/>
  <c r="EP423" i="1"/>
  <c r="EO423" i="1"/>
  <c r="EN423" i="1"/>
  <c r="EM423" i="1"/>
  <c r="EL423" i="1"/>
  <c r="EK423" i="1"/>
  <c r="EJ423" i="1"/>
  <c r="EI423" i="1"/>
  <c r="EH423" i="1"/>
  <c r="EG423" i="1"/>
  <c r="EF423" i="1"/>
  <c r="EE423" i="1"/>
  <c r="ED423" i="1"/>
  <c r="EC423" i="1"/>
  <c r="EB423" i="1"/>
  <c r="EA423" i="1"/>
  <c r="DZ423" i="1"/>
  <c r="DY423" i="1"/>
  <c r="DX423" i="1"/>
  <c r="DW423" i="1"/>
  <c r="DV423" i="1"/>
  <c r="DR423" i="1"/>
  <c r="DP423" i="1"/>
  <c r="DO423" i="1"/>
  <c r="DN423" i="1"/>
  <c r="DM423" i="1"/>
  <c r="DJ423" i="1"/>
  <c r="DI423" i="1"/>
  <c r="DH423" i="1"/>
  <c r="DG423" i="1"/>
  <c r="DF423" i="1"/>
  <c r="DC423" i="1"/>
  <c r="DB423" i="1"/>
  <c r="DA423" i="1"/>
  <c r="CZ423" i="1"/>
  <c r="CY423" i="1"/>
  <c r="CX423" i="1"/>
  <c r="CW423" i="1"/>
  <c r="CV423" i="1"/>
  <c r="CU423" i="1"/>
  <c r="CT423" i="1"/>
  <c r="CS423" i="1"/>
  <c r="CR423" i="1"/>
  <c r="CO423" i="1"/>
  <c r="CN423" i="1"/>
  <c r="CM423" i="1"/>
  <c r="KU422" i="1"/>
  <c r="KT422" i="1"/>
  <c r="KR422" i="1"/>
  <c r="KP422" i="1"/>
  <c r="KO422" i="1"/>
  <c r="IO422" i="1"/>
  <c r="HR422" i="1"/>
  <c r="HQ422" i="1"/>
  <c r="HP422" i="1"/>
  <c r="HO422" i="1"/>
  <c r="HN422" i="1"/>
  <c r="HM422" i="1"/>
  <c r="HL422" i="1"/>
  <c r="HK422" i="1"/>
  <c r="HJ422" i="1"/>
  <c r="HI422" i="1"/>
  <c r="HH422" i="1"/>
  <c r="HG422" i="1"/>
  <c r="HE422" i="1"/>
  <c r="HD422" i="1"/>
  <c r="HC422" i="1"/>
  <c r="HB422" i="1"/>
  <c r="HA422" i="1"/>
  <c r="GZ422" i="1"/>
  <c r="GY422" i="1"/>
  <c r="HY434" i="1" s="1"/>
  <c r="GX422" i="1"/>
  <c r="GW422" i="1"/>
  <c r="GV422" i="1"/>
  <c r="GU422" i="1"/>
  <c r="GT422" i="1"/>
  <c r="GQ422" i="1"/>
  <c r="GN422" i="1"/>
  <c r="GJ422" i="1"/>
  <c r="GI422" i="1"/>
  <c r="GB422" i="1"/>
  <c r="GA422" i="1"/>
  <c r="FZ422" i="1"/>
  <c r="FY422" i="1"/>
  <c r="FX422" i="1"/>
  <c r="FU422" i="1"/>
  <c r="FT422" i="1"/>
  <c r="FS422" i="1"/>
  <c r="FR422" i="1"/>
  <c r="FQ422" i="1"/>
  <c r="FN422" i="1"/>
  <c r="FM422" i="1"/>
  <c r="FL422" i="1"/>
  <c r="FG422" i="1"/>
  <c r="FF422" i="1"/>
  <c r="FE422" i="1"/>
  <c r="FD422" i="1"/>
  <c r="FC422" i="1"/>
  <c r="FB422" i="1"/>
  <c r="FA422" i="1"/>
  <c r="EX422" i="1"/>
  <c r="EW422" i="1"/>
  <c r="EV422" i="1"/>
  <c r="EU422" i="1"/>
  <c r="ET422" i="1"/>
  <c r="ES422" i="1"/>
  <c r="ER422" i="1"/>
  <c r="EQ422" i="1"/>
  <c r="EP422" i="1"/>
  <c r="EO422" i="1"/>
  <c r="EN422" i="1"/>
  <c r="EM422" i="1"/>
  <c r="EL422" i="1"/>
  <c r="EK422" i="1"/>
  <c r="EJ422" i="1"/>
  <c r="EI422" i="1"/>
  <c r="EH422" i="1"/>
  <c r="EG422" i="1"/>
  <c r="EF422" i="1"/>
  <c r="EE422" i="1"/>
  <c r="ED422" i="1"/>
  <c r="EC422" i="1"/>
  <c r="EB422" i="1"/>
  <c r="EA422" i="1"/>
  <c r="DZ422" i="1"/>
  <c r="DY422" i="1"/>
  <c r="DX422" i="1"/>
  <c r="DW422" i="1"/>
  <c r="DV422" i="1"/>
  <c r="DR422" i="1"/>
  <c r="DP422" i="1"/>
  <c r="DO422" i="1"/>
  <c r="DN422" i="1"/>
  <c r="DM422" i="1"/>
  <c r="DJ422" i="1"/>
  <c r="DI422" i="1"/>
  <c r="DH422" i="1"/>
  <c r="DG422" i="1"/>
  <c r="DF422" i="1"/>
  <c r="DC422" i="1"/>
  <c r="DB422" i="1"/>
  <c r="DA422" i="1"/>
  <c r="CZ422" i="1"/>
  <c r="CY422" i="1"/>
  <c r="CX422" i="1"/>
  <c r="CW422" i="1"/>
  <c r="CV422" i="1"/>
  <c r="CU422" i="1"/>
  <c r="CT422" i="1"/>
  <c r="CS422" i="1"/>
  <c r="CR422" i="1"/>
  <c r="CO422" i="1"/>
  <c r="CN422" i="1"/>
  <c r="CM422" i="1"/>
  <c r="KU421" i="1"/>
  <c r="KT421" i="1"/>
  <c r="KR421" i="1"/>
  <c r="KP421" i="1"/>
  <c r="KO421" i="1"/>
  <c r="IO421" i="1"/>
  <c r="HR421" i="1"/>
  <c r="HQ421" i="1"/>
  <c r="HP421" i="1"/>
  <c r="HO421" i="1"/>
  <c r="HN421" i="1"/>
  <c r="HM421" i="1"/>
  <c r="HL421" i="1"/>
  <c r="HK421" i="1"/>
  <c r="HJ421" i="1"/>
  <c r="HI421" i="1"/>
  <c r="HH421" i="1"/>
  <c r="HG421" i="1"/>
  <c r="HE421" i="1"/>
  <c r="HD421" i="1"/>
  <c r="HC421" i="1"/>
  <c r="HB421" i="1"/>
  <c r="HA421" i="1"/>
  <c r="GZ421" i="1"/>
  <c r="GY421" i="1"/>
  <c r="HY433" i="1" s="1"/>
  <c r="GX421" i="1"/>
  <c r="GW421" i="1"/>
  <c r="GV421" i="1"/>
  <c r="GU421" i="1"/>
  <c r="GT421" i="1"/>
  <c r="GQ421" i="1"/>
  <c r="GN421" i="1"/>
  <c r="GJ421" i="1"/>
  <c r="GI421" i="1"/>
  <c r="GB421" i="1"/>
  <c r="GA421" i="1"/>
  <c r="FZ421" i="1"/>
  <c r="FY421" i="1"/>
  <c r="FX421" i="1"/>
  <c r="FU421" i="1"/>
  <c r="FT421" i="1"/>
  <c r="FS421" i="1"/>
  <c r="FR421" i="1"/>
  <c r="FQ421" i="1"/>
  <c r="FN421" i="1"/>
  <c r="FM421" i="1"/>
  <c r="FL421" i="1"/>
  <c r="FG421" i="1"/>
  <c r="FF421" i="1"/>
  <c r="FE421" i="1"/>
  <c r="FD421" i="1"/>
  <c r="FC421" i="1"/>
  <c r="FB421" i="1"/>
  <c r="FA421" i="1"/>
  <c r="EX421" i="1"/>
  <c r="EW421" i="1"/>
  <c r="EV421" i="1"/>
  <c r="EU421" i="1"/>
  <c r="ET421" i="1"/>
  <c r="ES421" i="1"/>
  <c r="ER421" i="1"/>
  <c r="EQ421" i="1"/>
  <c r="EP421" i="1"/>
  <c r="EO421" i="1"/>
  <c r="EN421" i="1"/>
  <c r="EM421" i="1"/>
  <c r="EL421" i="1"/>
  <c r="EK421" i="1"/>
  <c r="EJ421" i="1"/>
  <c r="EI421" i="1"/>
  <c r="EH421" i="1"/>
  <c r="EG421" i="1"/>
  <c r="EF421" i="1"/>
  <c r="EE421" i="1"/>
  <c r="ED421" i="1"/>
  <c r="EC421" i="1"/>
  <c r="EB421" i="1"/>
  <c r="EA421" i="1"/>
  <c r="DZ421" i="1"/>
  <c r="DY421" i="1"/>
  <c r="DX421" i="1"/>
  <c r="DW421" i="1"/>
  <c r="DV421" i="1"/>
  <c r="DR421" i="1"/>
  <c r="DP421" i="1"/>
  <c r="DO421" i="1"/>
  <c r="DN421" i="1"/>
  <c r="DM421" i="1"/>
  <c r="DJ421" i="1"/>
  <c r="DI421" i="1"/>
  <c r="DH421" i="1"/>
  <c r="DG421" i="1"/>
  <c r="DF421" i="1"/>
  <c r="DC421" i="1"/>
  <c r="DB421" i="1"/>
  <c r="DA421" i="1"/>
  <c r="CZ421" i="1"/>
  <c r="CY421" i="1"/>
  <c r="CX421" i="1"/>
  <c r="CW421" i="1"/>
  <c r="CV421" i="1"/>
  <c r="CU421" i="1"/>
  <c r="CT421" i="1"/>
  <c r="CS421" i="1"/>
  <c r="CR421" i="1"/>
  <c r="CO421" i="1"/>
  <c r="CN421" i="1"/>
  <c r="CM421" i="1"/>
  <c r="KU420" i="1"/>
  <c r="KT420" i="1"/>
  <c r="KR420" i="1"/>
  <c r="KP420" i="1"/>
  <c r="KO420" i="1"/>
  <c r="IO420" i="1"/>
  <c r="HR420" i="1"/>
  <c r="HQ420" i="1"/>
  <c r="HP420" i="1"/>
  <c r="HO420" i="1"/>
  <c r="HN420" i="1"/>
  <c r="HM420" i="1"/>
  <c r="HL420" i="1"/>
  <c r="HK420" i="1"/>
  <c r="HJ420" i="1"/>
  <c r="HI420" i="1"/>
  <c r="HH420" i="1"/>
  <c r="HG420" i="1"/>
  <c r="HE420" i="1"/>
  <c r="HD420" i="1"/>
  <c r="HC420" i="1"/>
  <c r="HB420" i="1"/>
  <c r="HA420" i="1"/>
  <c r="GZ420" i="1"/>
  <c r="GY420" i="1"/>
  <c r="HY432" i="1" s="1"/>
  <c r="GX420" i="1"/>
  <c r="GW420" i="1"/>
  <c r="GV420" i="1"/>
  <c r="GU420" i="1"/>
  <c r="GT420" i="1"/>
  <c r="GQ420" i="1"/>
  <c r="GN420" i="1"/>
  <c r="GJ420" i="1"/>
  <c r="GI420" i="1"/>
  <c r="GB420" i="1"/>
  <c r="GA420" i="1"/>
  <c r="FZ420" i="1"/>
  <c r="FY420" i="1"/>
  <c r="FX420" i="1"/>
  <c r="FU420" i="1"/>
  <c r="FT420" i="1"/>
  <c r="FS420" i="1"/>
  <c r="FR420" i="1"/>
  <c r="FQ420" i="1"/>
  <c r="FN420" i="1"/>
  <c r="FM420" i="1"/>
  <c r="FL420" i="1"/>
  <c r="FG420" i="1"/>
  <c r="FF420" i="1"/>
  <c r="FE420" i="1"/>
  <c r="FD420" i="1"/>
  <c r="FC420" i="1"/>
  <c r="FB420" i="1"/>
  <c r="FA420" i="1"/>
  <c r="EX420" i="1"/>
  <c r="EW420" i="1"/>
  <c r="EV420" i="1"/>
  <c r="EU420" i="1"/>
  <c r="ET420" i="1"/>
  <c r="ES420" i="1"/>
  <c r="ER420" i="1"/>
  <c r="EQ420" i="1"/>
  <c r="EP420" i="1"/>
  <c r="EO420" i="1"/>
  <c r="EN420" i="1"/>
  <c r="EM420" i="1"/>
  <c r="EL420" i="1"/>
  <c r="EK420" i="1"/>
  <c r="EJ420" i="1"/>
  <c r="EI420" i="1"/>
  <c r="EH420" i="1"/>
  <c r="EG420" i="1"/>
  <c r="EF420" i="1"/>
  <c r="EE420" i="1"/>
  <c r="ED420" i="1"/>
  <c r="EC420" i="1"/>
  <c r="EB420" i="1"/>
  <c r="EA420" i="1"/>
  <c r="DZ420" i="1"/>
  <c r="DY420" i="1"/>
  <c r="DX420" i="1"/>
  <c r="DW420" i="1"/>
  <c r="DV420" i="1"/>
  <c r="DR420" i="1"/>
  <c r="DP420" i="1"/>
  <c r="DO420" i="1"/>
  <c r="DN420" i="1"/>
  <c r="DM420" i="1"/>
  <c r="DJ420" i="1"/>
  <c r="DI420" i="1"/>
  <c r="DH420" i="1"/>
  <c r="DG420" i="1"/>
  <c r="DF420" i="1"/>
  <c r="DC420" i="1"/>
  <c r="DB420" i="1"/>
  <c r="DA420" i="1"/>
  <c r="CZ420" i="1"/>
  <c r="CY420" i="1"/>
  <c r="CX420" i="1"/>
  <c r="CW420" i="1"/>
  <c r="CV420" i="1"/>
  <c r="CU420" i="1"/>
  <c r="CT420" i="1"/>
  <c r="CS420" i="1"/>
  <c r="CR420" i="1"/>
  <c r="CO420" i="1"/>
  <c r="CN420" i="1"/>
  <c r="CM420" i="1"/>
  <c r="KU419" i="1"/>
  <c r="KT419" i="1"/>
  <c r="KR419" i="1"/>
  <c r="KP419" i="1"/>
  <c r="KO419" i="1"/>
  <c r="IO419" i="1"/>
  <c r="HR419" i="1"/>
  <c r="HQ419" i="1"/>
  <c r="HP419" i="1"/>
  <c r="HO419" i="1"/>
  <c r="HN419" i="1"/>
  <c r="HM419" i="1"/>
  <c r="HL419" i="1"/>
  <c r="HK419" i="1"/>
  <c r="HJ419" i="1"/>
  <c r="HI419" i="1"/>
  <c r="HH419" i="1"/>
  <c r="HG419" i="1"/>
  <c r="HE419" i="1"/>
  <c r="HD419" i="1"/>
  <c r="HC419" i="1"/>
  <c r="HB419" i="1"/>
  <c r="HA419" i="1"/>
  <c r="GZ419" i="1"/>
  <c r="GY419" i="1"/>
  <c r="HY431" i="1" s="1"/>
  <c r="GX419" i="1"/>
  <c r="GW419" i="1"/>
  <c r="GV419" i="1"/>
  <c r="GU419" i="1"/>
  <c r="GT419" i="1"/>
  <c r="GQ419" i="1"/>
  <c r="GN419" i="1"/>
  <c r="GJ419" i="1"/>
  <c r="GI419" i="1"/>
  <c r="GB419" i="1"/>
  <c r="GA419" i="1"/>
  <c r="FZ419" i="1"/>
  <c r="FY419" i="1"/>
  <c r="FX419" i="1"/>
  <c r="FU419" i="1"/>
  <c r="FT419" i="1"/>
  <c r="FS419" i="1"/>
  <c r="FR419" i="1"/>
  <c r="FQ419" i="1"/>
  <c r="FN419" i="1"/>
  <c r="FM419" i="1"/>
  <c r="FL419" i="1"/>
  <c r="FG419" i="1"/>
  <c r="FF419" i="1"/>
  <c r="FE419" i="1"/>
  <c r="FD419" i="1"/>
  <c r="FC419" i="1"/>
  <c r="FB419" i="1"/>
  <c r="FA419" i="1"/>
  <c r="EX419" i="1"/>
  <c r="EW419" i="1"/>
  <c r="EV419" i="1"/>
  <c r="EU419" i="1"/>
  <c r="ET419" i="1"/>
  <c r="ES419" i="1"/>
  <c r="ER419" i="1"/>
  <c r="EQ419" i="1"/>
  <c r="EP419" i="1"/>
  <c r="EO419" i="1"/>
  <c r="EN419" i="1"/>
  <c r="EM419" i="1"/>
  <c r="EL419" i="1"/>
  <c r="EK419" i="1"/>
  <c r="EJ419" i="1"/>
  <c r="EI419" i="1"/>
  <c r="EH419" i="1"/>
  <c r="EG419" i="1"/>
  <c r="EF419" i="1"/>
  <c r="EE419" i="1"/>
  <c r="ED419" i="1"/>
  <c r="EC419" i="1"/>
  <c r="EB419" i="1"/>
  <c r="EA419" i="1"/>
  <c r="DZ419" i="1"/>
  <c r="DY419" i="1"/>
  <c r="DX419" i="1"/>
  <c r="DW419" i="1"/>
  <c r="DV419" i="1"/>
  <c r="DR419" i="1"/>
  <c r="DP419" i="1"/>
  <c r="DO419" i="1"/>
  <c r="DN419" i="1"/>
  <c r="DM419" i="1"/>
  <c r="DJ419" i="1"/>
  <c r="DI419" i="1"/>
  <c r="DH419" i="1"/>
  <c r="DG419" i="1"/>
  <c r="DF419" i="1"/>
  <c r="DC419" i="1"/>
  <c r="DB419" i="1"/>
  <c r="DA419" i="1"/>
  <c r="CZ419" i="1"/>
  <c r="CY419" i="1"/>
  <c r="CX419" i="1"/>
  <c r="CW419" i="1"/>
  <c r="CV419" i="1"/>
  <c r="CU419" i="1"/>
  <c r="CT419" i="1"/>
  <c r="CS419" i="1"/>
  <c r="CR419" i="1"/>
  <c r="CO419" i="1"/>
  <c r="CN419" i="1"/>
  <c r="CM419" i="1"/>
  <c r="KU418" i="1"/>
  <c r="KT418" i="1"/>
  <c r="KR418" i="1"/>
  <c r="KP418" i="1"/>
  <c r="KO418" i="1"/>
  <c r="IO418" i="1"/>
  <c r="HR418" i="1"/>
  <c r="HQ418" i="1"/>
  <c r="HP418" i="1"/>
  <c r="HO418" i="1"/>
  <c r="HN418" i="1"/>
  <c r="HM418" i="1"/>
  <c r="HL418" i="1"/>
  <c r="HK418" i="1"/>
  <c r="HJ418" i="1"/>
  <c r="HI418" i="1"/>
  <c r="HH418" i="1"/>
  <c r="HG418" i="1"/>
  <c r="HE418" i="1"/>
  <c r="HD418" i="1"/>
  <c r="HC418" i="1"/>
  <c r="HB418" i="1"/>
  <c r="HA418" i="1"/>
  <c r="GZ418" i="1"/>
  <c r="GY418" i="1"/>
  <c r="HY430" i="1" s="1"/>
  <c r="GX418" i="1"/>
  <c r="GW418" i="1"/>
  <c r="GV418" i="1"/>
  <c r="GU418" i="1"/>
  <c r="GT418" i="1"/>
  <c r="GQ418" i="1"/>
  <c r="GN418" i="1"/>
  <c r="GJ418" i="1"/>
  <c r="GI418" i="1"/>
  <c r="GB418" i="1"/>
  <c r="GA418" i="1"/>
  <c r="FZ418" i="1"/>
  <c r="FY418" i="1"/>
  <c r="FX418" i="1"/>
  <c r="FU418" i="1"/>
  <c r="FT418" i="1"/>
  <c r="FS418" i="1"/>
  <c r="FR418" i="1"/>
  <c r="FQ418" i="1"/>
  <c r="FN418" i="1"/>
  <c r="FM418" i="1"/>
  <c r="FL418" i="1"/>
  <c r="FG418" i="1"/>
  <c r="FF418" i="1"/>
  <c r="FE418" i="1"/>
  <c r="FD418" i="1"/>
  <c r="FC418" i="1"/>
  <c r="FB418" i="1"/>
  <c r="FA418" i="1"/>
  <c r="EX418" i="1"/>
  <c r="EW418" i="1"/>
  <c r="EV418" i="1"/>
  <c r="EU418" i="1"/>
  <c r="ET418" i="1"/>
  <c r="ES418" i="1"/>
  <c r="ER418" i="1"/>
  <c r="EQ418" i="1"/>
  <c r="EP418" i="1"/>
  <c r="EO418" i="1"/>
  <c r="EN418" i="1"/>
  <c r="EM418" i="1"/>
  <c r="EL418" i="1"/>
  <c r="EK418" i="1"/>
  <c r="EJ418" i="1"/>
  <c r="EI418" i="1"/>
  <c r="EH418" i="1"/>
  <c r="EG418" i="1"/>
  <c r="EF418" i="1"/>
  <c r="EE418" i="1"/>
  <c r="ED418" i="1"/>
  <c r="EC418" i="1"/>
  <c r="EB418" i="1"/>
  <c r="EA418" i="1"/>
  <c r="DZ418" i="1"/>
  <c r="DY418" i="1"/>
  <c r="DX418" i="1"/>
  <c r="DW418" i="1"/>
  <c r="DV418" i="1"/>
  <c r="DR418" i="1"/>
  <c r="DP418" i="1"/>
  <c r="DO418" i="1"/>
  <c r="DN418" i="1"/>
  <c r="DM418" i="1"/>
  <c r="DJ418" i="1"/>
  <c r="DI418" i="1"/>
  <c r="DH418" i="1"/>
  <c r="DG418" i="1"/>
  <c r="DF418" i="1"/>
  <c r="DC418" i="1"/>
  <c r="DB418" i="1"/>
  <c r="DA418" i="1"/>
  <c r="CZ418" i="1"/>
  <c r="CY418" i="1"/>
  <c r="CX418" i="1"/>
  <c r="CW418" i="1"/>
  <c r="CV418" i="1"/>
  <c r="CU418" i="1"/>
  <c r="CT418" i="1"/>
  <c r="CS418" i="1"/>
  <c r="CR418" i="1"/>
  <c r="CO418" i="1"/>
  <c r="CN418" i="1"/>
  <c r="CM418" i="1"/>
  <c r="KU417" i="1"/>
  <c r="KT417" i="1"/>
  <c r="KR417" i="1"/>
  <c r="KP417" i="1"/>
  <c r="KO417" i="1"/>
  <c r="IO417" i="1"/>
  <c r="HR417" i="1"/>
  <c r="HQ417" i="1"/>
  <c r="HP417" i="1"/>
  <c r="HO417" i="1"/>
  <c r="HN417" i="1"/>
  <c r="HM417" i="1"/>
  <c r="HL417" i="1"/>
  <c r="HK417" i="1"/>
  <c r="HJ417" i="1"/>
  <c r="HI417" i="1"/>
  <c r="HH417" i="1"/>
  <c r="HG417" i="1"/>
  <c r="HE417" i="1"/>
  <c r="HD417" i="1"/>
  <c r="HC417" i="1"/>
  <c r="HB417" i="1"/>
  <c r="HA417" i="1"/>
  <c r="GZ417" i="1"/>
  <c r="GY417" i="1"/>
  <c r="HY429" i="1" s="1"/>
  <c r="GX417" i="1"/>
  <c r="GW417" i="1"/>
  <c r="GV417" i="1"/>
  <c r="GU417" i="1"/>
  <c r="GT417" i="1"/>
  <c r="GQ417" i="1"/>
  <c r="GN417" i="1"/>
  <c r="GJ417" i="1"/>
  <c r="GI417" i="1"/>
  <c r="GB417" i="1"/>
  <c r="GA417" i="1"/>
  <c r="FZ417" i="1"/>
  <c r="FY417" i="1"/>
  <c r="FX417" i="1"/>
  <c r="FU417" i="1"/>
  <c r="FT417" i="1"/>
  <c r="FS417" i="1"/>
  <c r="FR417" i="1"/>
  <c r="FQ417" i="1"/>
  <c r="FN417" i="1"/>
  <c r="FM417" i="1"/>
  <c r="FL417" i="1"/>
  <c r="FG417" i="1"/>
  <c r="FF417" i="1"/>
  <c r="FE417" i="1"/>
  <c r="FD417" i="1"/>
  <c r="FC417" i="1"/>
  <c r="FB417" i="1"/>
  <c r="FA417" i="1"/>
  <c r="EX417" i="1"/>
  <c r="EW417" i="1"/>
  <c r="EV417" i="1"/>
  <c r="EU417" i="1"/>
  <c r="ET417" i="1"/>
  <c r="ES417" i="1"/>
  <c r="ER417" i="1"/>
  <c r="EQ417" i="1"/>
  <c r="EP417" i="1"/>
  <c r="EO417" i="1"/>
  <c r="EN417" i="1"/>
  <c r="EM417" i="1"/>
  <c r="EL417" i="1"/>
  <c r="EK417" i="1"/>
  <c r="EJ417" i="1"/>
  <c r="EI417" i="1"/>
  <c r="EH417" i="1"/>
  <c r="EG417" i="1"/>
  <c r="EF417" i="1"/>
  <c r="EE417" i="1"/>
  <c r="ED417" i="1"/>
  <c r="EC417" i="1"/>
  <c r="EB417" i="1"/>
  <c r="EA417" i="1"/>
  <c r="DZ417" i="1"/>
  <c r="DY417" i="1"/>
  <c r="DX417" i="1"/>
  <c r="DW417" i="1"/>
  <c r="DV417" i="1"/>
  <c r="DR417" i="1"/>
  <c r="DP417" i="1"/>
  <c r="DO417" i="1"/>
  <c r="DN417" i="1"/>
  <c r="DM417" i="1"/>
  <c r="DJ417" i="1"/>
  <c r="DI417" i="1"/>
  <c r="DH417" i="1"/>
  <c r="DG417" i="1"/>
  <c r="DF417" i="1"/>
  <c r="DC417" i="1"/>
  <c r="DB417" i="1"/>
  <c r="DA417" i="1"/>
  <c r="CZ417" i="1"/>
  <c r="CY417" i="1"/>
  <c r="CX417" i="1"/>
  <c r="CW417" i="1"/>
  <c r="CV417" i="1"/>
  <c r="CU417" i="1"/>
  <c r="CT417" i="1"/>
  <c r="CS417" i="1"/>
  <c r="CR417" i="1"/>
  <c r="CO417" i="1"/>
  <c r="CN417" i="1"/>
  <c r="CM417" i="1"/>
  <c r="KU416" i="1"/>
  <c r="KT416" i="1"/>
  <c r="KR416" i="1"/>
  <c r="KP416" i="1"/>
  <c r="KO416" i="1"/>
  <c r="IO416" i="1"/>
  <c r="HR416" i="1"/>
  <c r="HQ416" i="1"/>
  <c r="HP416" i="1"/>
  <c r="HO416" i="1"/>
  <c r="HN416" i="1"/>
  <c r="HM416" i="1"/>
  <c r="HL416" i="1"/>
  <c r="HK416" i="1"/>
  <c r="HJ416" i="1"/>
  <c r="HI416" i="1"/>
  <c r="HH416" i="1"/>
  <c r="HG416" i="1"/>
  <c r="HE416" i="1"/>
  <c r="HD416" i="1"/>
  <c r="HC416" i="1"/>
  <c r="HB416" i="1"/>
  <c r="HA416" i="1"/>
  <c r="GZ416" i="1"/>
  <c r="GY416" i="1"/>
  <c r="HY428" i="1" s="1"/>
  <c r="GX416" i="1"/>
  <c r="GW416" i="1"/>
  <c r="GV416" i="1"/>
  <c r="GU416" i="1"/>
  <c r="GT416" i="1"/>
  <c r="GQ416" i="1"/>
  <c r="GN416" i="1"/>
  <c r="GJ416" i="1"/>
  <c r="GI416" i="1"/>
  <c r="GB416" i="1"/>
  <c r="GA416" i="1"/>
  <c r="FZ416" i="1"/>
  <c r="FY416" i="1"/>
  <c r="FX416" i="1"/>
  <c r="FU416" i="1"/>
  <c r="FT416" i="1"/>
  <c r="FS416" i="1"/>
  <c r="FR416" i="1"/>
  <c r="FQ416" i="1"/>
  <c r="FN416" i="1"/>
  <c r="FM416" i="1"/>
  <c r="FL416" i="1"/>
  <c r="FG416" i="1"/>
  <c r="FF416" i="1"/>
  <c r="FE416" i="1"/>
  <c r="FD416" i="1"/>
  <c r="FC416" i="1"/>
  <c r="FB416" i="1"/>
  <c r="FA416" i="1"/>
  <c r="EX416" i="1"/>
  <c r="EW416" i="1"/>
  <c r="EV416" i="1"/>
  <c r="EU416" i="1"/>
  <c r="ET416" i="1"/>
  <c r="ES416" i="1"/>
  <c r="ER416" i="1"/>
  <c r="EQ416" i="1"/>
  <c r="EP416" i="1"/>
  <c r="EO416" i="1"/>
  <c r="EN416" i="1"/>
  <c r="EM416" i="1"/>
  <c r="EL416" i="1"/>
  <c r="EK416" i="1"/>
  <c r="EJ416" i="1"/>
  <c r="EI416" i="1"/>
  <c r="EH416" i="1"/>
  <c r="EG416" i="1"/>
  <c r="EF416" i="1"/>
  <c r="EE416" i="1"/>
  <c r="ED416" i="1"/>
  <c r="EC416" i="1"/>
  <c r="EB416" i="1"/>
  <c r="EA416" i="1"/>
  <c r="DZ416" i="1"/>
  <c r="DY416" i="1"/>
  <c r="DX416" i="1"/>
  <c r="DW416" i="1"/>
  <c r="DV416" i="1"/>
  <c r="DR416" i="1"/>
  <c r="DP416" i="1"/>
  <c r="DO416" i="1"/>
  <c r="DN416" i="1"/>
  <c r="DM416" i="1"/>
  <c r="DJ416" i="1"/>
  <c r="DI416" i="1"/>
  <c r="DH416" i="1"/>
  <c r="DG416" i="1"/>
  <c r="DF416" i="1"/>
  <c r="DC416" i="1"/>
  <c r="DB416" i="1"/>
  <c r="DA416" i="1"/>
  <c r="CZ416" i="1"/>
  <c r="CY416" i="1"/>
  <c r="CX416" i="1"/>
  <c r="CW416" i="1"/>
  <c r="CV416" i="1"/>
  <c r="CU416" i="1"/>
  <c r="CT416" i="1"/>
  <c r="CS416" i="1"/>
  <c r="CR416" i="1"/>
  <c r="CO416" i="1"/>
  <c r="CN416" i="1"/>
  <c r="CM416" i="1"/>
  <c r="KU415" i="1"/>
  <c r="KT415" i="1"/>
  <c r="KR415" i="1"/>
  <c r="KP415" i="1"/>
  <c r="KO415" i="1"/>
  <c r="IO415" i="1"/>
  <c r="HR415" i="1"/>
  <c r="HQ415" i="1"/>
  <c r="HP415" i="1"/>
  <c r="HO415" i="1"/>
  <c r="HN415" i="1"/>
  <c r="HM415" i="1"/>
  <c r="HL415" i="1"/>
  <c r="HK415" i="1"/>
  <c r="HJ415" i="1"/>
  <c r="HI415" i="1"/>
  <c r="HH415" i="1"/>
  <c r="HG415" i="1"/>
  <c r="HE415" i="1"/>
  <c r="HD415" i="1"/>
  <c r="HC415" i="1"/>
  <c r="HB415" i="1"/>
  <c r="HA415" i="1"/>
  <c r="GZ415" i="1"/>
  <c r="GY415" i="1"/>
  <c r="HY427" i="1" s="1"/>
  <c r="GX415" i="1"/>
  <c r="GW415" i="1"/>
  <c r="GV415" i="1"/>
  <c r="GU415" i="1"/>
  <c r="GT415" i="1"/>
  <c r="GQ415" i="1"/>
  <c r="GN415" i="1"/>
  <c r="GJ415" i="1"/>
  <c r="GI415" i="1"/>
  <c r="GB415" i="1"/>
  <c r="GA415" i="1"/>
  <c r="FZ415" i="1"/>
  <c r="FY415" i="1"/>
  <c r="FX415" i="1"/>
  <c r="FU415" i="1"/>
  <c r="FT415" i="1"/>
  <c r="FS415" i="1"/>
  <c r="FR415" i="1"/>
  <c r="FQ415" i="1"/>
  <c r="FN415" i="1"/>
  <c r="FM415" i="1"/>
  <c r="FL415" i="1"/>
  <c r="FG415" i="1"/>
  <c r="FF415" i="1"/>
  <c r="FE415" i="1"/>
  <c r="FD415" i="1"/>
  <c r="FC415" i="1"/>
  <c r="FB415" i="1"/>
  <c r="FA415" i="1"/>
  <c r="EX415" i="1"/>
  <c r="EW415" i="1"/>
  <c r="EV415" i="1"/>
  <c r="EU415" i="1"/>
  <c r="ET415" i="1"/>
  <c r="ES415" i="1"/>
  <c r="ER415" i="1"/>
  <c r="EQ415" i="1"/>
  <c r="EP415" i="1"/>
  <c r="EO415" i="1"/>
  <c r="EN415" i="1"/>
  <c r="EM415" i="1"/>
  <c r="EL415" i="1"/>
  <c r="EK415" i="1"/>
  <c r="EJ415" i="1"/>
  <c r="EI415" i="1"/>
  <c r="EH415" i="1"/>
  <c r="EG415" i="1"/>
  <c r="EF415" i="1"/>
  <c r="EE415" i="1"/>
  <c r="ED415" i="1"/>
  <c r="EC415" i="1"/>
  <c r="EB415" i="1"/>
  <c r="EA415" i="1"/>
  <c r="DZ415" i="1"/>
  <c r="DY415" i="1"/>
  <c r="DX415" i="1"/>
  <c r="DW415" i="1"/>
  <c r="DV415" i="1"/>
  <c r="DR415" i="1"/>
  <c r="DP415" i="1"/>
  <c r="DO415" i="1"/>
  <c r="DN415" i="1"/>
  <c r="DM415" i="1"/>
  <c r="DJ415" i="1"/>
  <c r="DI415" i="1"/>
  <c r="DH415" i="1"/>
  <c r="DG415" i="1"/>
  <c r="DF415" i="1"/>
  <c r="DC415" i="1"/>
  <c r="DB415" i="1"/>
  <c r="DA415" i="1"/>
  <c r="CZ415" i="1"/>
  <c r="CY415" i="1"/>
  <c r="CX415" i="1"/>
  <c r="CW415" i="1"/>
  <c r="CV415" i="1"/>
  <c r="CU415" i="1"/>
  <c r="CT415" i="1"/>
  <c r="CS415" i="1"/>
  <c r="CR415" i="1"/>
  <c r="CO415" i="1"/>
  <c r="CN415" i="1"/>
  <c r="CM415" i="1"/>
  <c r="KU414" i="1"/>
  <c r="KT414" i="1"/>
  <c r="KR414" i="1"/>
  <c r="KP414" i="1"/>
  <c r="KO414" i="1"/>
  <c r="IO414" i="1"/>
  <c r="HR414" i="1"/>
  <c r="HQ414" i="1"/>
  <c r="HP414" i="1"/>
  <c r="HO414" i="1"/>
  <c r="HN414" i="1"/>
  <c r="HM414" i="1"/>
  <c r="HL414" i="1"/>
  <c r="HK414" i="1"/>
  <c r="HJ414" i="1"/>
  <c r="HI414" i="1"/>
  <c r="HH414" i="1"/>
  <c r="HG414" i="1"/>
  <c r="HE414" i="1"/>
  <c r="HD414" i="1"/>
  <c r="HC414" i="1"/>
  <c r="HB414" i="1"/>
  <c r="HA414" i="1"/>
  <c r="GZ414" i="1"/>
  <c r="GY414" i="1"/>
  <c r="HY426" i="1" s="1"/>
  <c r="GX414" i="1"/>
  <c r="GW414" i="1"/>
  <c r="GV414" i="1"/>
  <c r="GU414" i="1"/>
  <c r="GT414" i="1"/>
  <c r="GQ414" i="1"/>
  <c r="GN414" i="1"/>
  <c r="GJ414" i="1"/>
  <c r="GI414" i="1"/>
  <c r="GB414" i="1"/>
  <c r="GA414" i="1"/>
  <c r="FZ414" i="1"/>
  <c r="FY414" i="1"/>
  <c r="FX414" i="1"/>
  <c r="FU414" i="1"/>
  <c r="FT414" i="1"/>
  <c r="FS414" i="1"/>
  <c r="FR414" i="1"/>
  <c r="FQ414" i="1"/>
  <c r="FN414" i="1"/>
  <c r="FM414" i="1"/>
  <c r="FL414" i="1"/>
  <c r="FG414" i="1"/>
  <c r="FF414" i="1"/>
  <c r="FE414" i="1"/>
  <c r="FD414" i="1"/>
  <c r="FC414" i="1"/>
  <c r="FB414" i="1"/>
  <c r="FA414" i="1"/>
  <c r="EX414" i="1"/>
  <c r="EW414" i="1"/>
  <c r="EV414" i="1"/>
  <c r="EU414" i="1"/>
  <c r="ET414" i="1"/>
  <c r="ES414" i="1"/>
  <c r="ER414" i="1"/>
  <c r="EQ414" i="1"/>
  <c r="EP414" i="1"/>
  <c r="EO414" i="1"/>
  <c r="EN414" i="1"/>
  <c r="EM414" i="1"/>
  <c r="EL414" i="1"/>
  <c r="EK414" i="1"/>
  <c r="EJ414" i="1"/>
  <c r="EI414" i="1"/>
  <c r="EH414" i="1"/>
  <c r="EG414" i="1"/>
  <c r="EF414" i="1"/>
  <c r="EE414" i="1"/>
  <c r="ED414" i="1"/>
  <c r="EC414" i="1"/>
  <c r="EB414" i="1"/>
  <c r="EA414" i="1"/>
  <c r="DZ414" i="1"/>
  <c r="DY414" i="1"/>
  <c r="DX414" i="1"/>
  <c r="DW414" i="1"/>
  <c r="DV414" i="1"/>
  <c r="DR414" i="1"/>
  <c r="DP414" i="1"/>
  <c r="DO414" i="1"/>
  <c r="DN414" i="1"/>
  <c r="DM414" i="1"/>
  <c r="DJ414" i="1"/>
  <c r="DI414" i="1"/>
  <c r="DH414" i="1"/>
  <c r="DG414" i="1"/>
  <c r="DF414" i="1"/>
  <c r="DC414" i="1"/>
  <c r="DB414" i="1"/>
  <c r="DA414" i="1"/>
  <c r="CZ414" i="1"/>
  <c r="CY414" i="1"/>
  <c r="CX414" i="1"/>
  <c r="CW414" i="1"/>
  <c r="CW482" i="1" s="1"/>
  <c r="CV414" i="1"/>
  <c r="CU414" i="1"/>
  <c r="CT414" i="1"/>
  <c r="CS414" i="1"/>
  <c r="CR414" i="1"/>
  <c r="CO414" i="1"/>
  <c r="CN414" i="1"/>
  <c r="CM414" i="1"/>
  <c r="KU413" i="1"/>
  <c r="KT413" i="1"/>
  <c r="KR413" i="1"/>
  <c r="KP413" i="1"/>
  <c r="KO413" i="1"/>
  <c r="IO413" i="1"/>
  <c r="HR413" i="1"/>
  <c r="HQ413" i="1"/>
  <c r="HP413" i="1"/>
  <c r="HO413" i="1"/>
  <c r="HN413" i="1"/>
  <c r="HM413" i="1"/>
  <c r="HL413" i="1"/>
  <c r="HK413" i="1"/>
  <c r="HJ413" i="1"/>
  <c r="HI413" i="1"/>
  <c r="HH413" i="1"/>
  <c r="HG413" i="1"/>
  <c r="HE413" i="1"/>
  <c r="HD413" i="1"/>
  <c r="HC413" i="1"/>
  <c r="HB413" i="1"/>
  <c r="HA413" i="1"/>
  <c r="GZ413" i="1"/>
  <c r="GY413" i="1"/>
  <c r="HY425" i="1" s="1"/>
  <c r="GX413" i="1"/>
  <c r="GW413" i="1"/>
  <c r="GV413" i="1"/>
  <c r="GU413" i="1"/>
  <c r="GT413" i="1"/>
  <c r="GQ413" i="1"/>
  <c r="GN413" i="1"/>
  <c r="GJ413" i="1"/>
  <c r="GI413" i="1"/>
  <c r="GB413" i="1"/>
  <c r="GA413" i="1"/>
  <c r="FZ413" i="1"/>
  <c r="FY413" i="1"/>
  <c r="FX413" i="1"/>
  <c r="FU413" i="1"/>
  <c r="FT413" i="1"/>
  <c r="FS413" i="1"/>
  <c r="FR413" i="1"/>
  <c r="FQ413" i="1"/>
  <c r="FN413" i="1"/>
  <c r="FM413" i="1"/>
  <c r="FL413" i="1"/>
  <c r="FG413" i="1"/>
  <c r="FF413" i="1"/>
  <c r="FE413" i="1"/>
  <c r="FD413" i="1"/>
  <c r="FC413" i="1"/>
  <c r="FB413" i="1"/>
  <c r="FA413" i="1"/>
  <c r="EX413" i="1"/>
  <c r="EW413" i="1"/>
  <c r="EV413" i="1"/>
  <c r="EU413" i="1"/>
  <c r="ET413" i="1"/>
  <c r="ES413" i="1"/>
  <c r="ER413" i="1"/>
  <c r="EQ413" i="1"/>
  <c r="EP413" i="1"/>
  <c r="EO413" i="1"/>
  <c r="EN413" i="1"/>
  <c r="EM413" i="1"/>
  <c r="EL413" i="1"/>
  <c r="EK413" i="1"/>
  <c r="EJ413" i="1"/>
  <c r="EI413" i="1"/>
  <c r="EH413" i="1"/>
  <c r="EG413" i="1"/>
  <c r="EF413" i="1"/>
  <c r="EE413" i="1"/>
  <c r="ED413" i="1"/>
  <c r="EC413" i="1"/>
  <c r="EB413" i="1"/>
  <c r="EA413" i="1"/>
  <c r="DZ413" i="1"/>
  <c r="DY413" i="1"/>
  <c r="DX413" i="1"/>
  <c r="DW413" i="1"/>
  <c r="DV413" i="1"/>
  <c r="DR413" i="1"/>
  <c r="DP413" i="1"/>
  <c r="DO413" i="1"/>
  <c r="DN413" i="1"/>
  <c r="DM413" i="1"/>
  <c r="DJ413" i="1"/>
  <c r="DI413" i="1"/>
  <c r="DH413" i="1"/>
  <c r="DG413" i="1"/>
  <c r="DF413" i="1"/>
  <c r="DC413" i="1"/>
  <c r="DB413" i="1"/>
  <c r="DA413" i="1"/>
  <c r="CZ413" i="1"/>
  <c r="CY413" i="1"/>
  <c r="CX413" i="1"/>
  <c r="CW413" i="1"/>
  <c r="CV413" i="1"/>
  <c r="CU413" i="1"/>
  <c r="CT413" i="1"/>
  <c r="CS413" i="1"/>
  <c r="CR413" i="1"/>
  <c r="CO413" i="1"/>
  <c r="CN413" i="1"/>
  <c r="CM413" i="1"/>
  <c r="KU412" i="1"/>
  <c r="KT412" i="1"/>
  <c r="KR412" i="1"/>
  <c r="KP412" i="1"/>
  <c r="KO412" i="1"/>
  <c r="IO412" i="1"/>
  <c r="HR412" i="1"/>
  <c r="HQ412" i="1"/>
  <c r="HP412" i="1"/>
  <c r="HO412" i="1"/>
  <c r="HN412" i="1"/>
  <c r="HM412" i="1"/>
  <c r="HL412" i="1"/>
  <c r="HK412" i="1"/>
  <c r="HJ412" i="1"/>
  <c r="HI412" i="1"/>
  <c r="HH412" i="1"/>
  <c r="HG412" i="1"/>
  <c r="HE412" i="1"/>
  <c r="HD412" i="1"/>
  <c r="HC412" i="1"/>
  <c r="HB412" i="1"/>
  <c r="HA412" i="1"/>
  <c r="GZ412" i="1"/>
  <c r="GY412" i="1"/>
  <c r="HY424" i="1" s="1"/>
  <c r="GX412" i="1"/>
  <c r="GW412" i="1"/>
  <c r="GV412" i="1"/>
  <c r="GU412" i="1"/>
  <c r="GT412" i="1"/>
  <c r="GQ412" i="1"/>
  <c r="GN412" i="1"/>
  <c r="GJ412" i="1"/>
  <c r="GI412" i="1"/>
  <c r="GB412" i="1"/>
  <c r="GA412" i="1"/>
  <c r="FZ412" i="1"/>
  <c r="FY412" i="1"/>
  <c r="FX412" i="1"/>
  <c r="FU412" i="1"/>
  <c r="FT412" i="1"/>
  <c r="FS412" i="1"/>
  <c r="FR412" i="1"/>
  <c r="FQ412" i="1"/>
  <c r="FN412" i="1"/>
  <c r="FM412" i="1"/>
  <c r="FL412" i="1"/>
  <c r="FG412" i="1"/>
  <c r="FF412" i="1"/>
  <c r="FE412" i="1"/>
  <c r="FD412" i="1"/>
  <c r="FC412" i="1"/>
  <c r="FB412" i="1"/>
  <c r="FA412" i="1"/>
  <c r="EX412" i="1"/>
  <c r="EW412" i="1"/>
  <c r="EV412" i="1"/>
  <c r="EU412" i="1"/>
  <c r="ET412" i="1"/>
  <c r="ES412" i="1"/>
  <c r="ER412" i="1"/>
  <c r="EQ412" i="1"/>
  <c r="EP412" i="1"/>
  <c r="EO412" i="1"/>
  <c r="EN412" i="1"/>
  <c r="EM412" i="1"/>
  <c r="EL412" i="1"/>
  <c r="EK412" i="1"/>
  <c r="EJ412" i="1"/>
  <c r="EI412" i="1"/>
  <c r="EH412" i="1"/>
  <c r="EG412" i="1"/>
  <c r="EF412" i="1"/>
  <c r="EE412" i="1"/>
  <c r="ED412" i="1"/>
  <c r="EC412" i="1"/>
  <c r="EB412" i="1"/>
  <c r="EA412" i="1"/>
  <c r="DZ412" i="1"/>
  <c r="DY412" i="1"/>
  <c r="DX412" i="1"/>
  <c r="DW412" i="1"/>
  <c r="DV412" i="1"/>
  <c r="DR412" i="1"/>
  <c r="DP412" i="1"/>
  <c r="DO412" i="1"/>
  <c r="DN412" i="1"/>
  <c r="DM412" i="1"/>
  <c r="DJ412" i="1"/>
  <c r="DI412" i="1"/>
  <c r="DH412" i="1"/>
  <c r="DG412" i="1"/>
  <c r="DF412" i="1"/>
  <c r="DC412" i="1"/>
  <c r="DB412" i="1"/>
  <c r="DA412" i="1"/>
  <c r="CZ412" i="1"/>
  <c r="CY412" i="1"/>
  <c r="CX412" i="1"/>
  <c r="CW412" i="1"/>
  <c r="CV412" i="1"/>
  <c r="CU412" i="1"/>
  <c r="CT412" i="1"/>
  <c r="CS412" i="1"/>
  <c r="CR412" i="1"/>
  <c r="CO412" i="1"/>
  <c r="CN412" i="1"/>
  <c r="CM412" i="1"/>
  <c r="KU411" i="1"/>
  <c r="KT411" i="1"/>
  <c r="KR411" i="1"/>
  <c r="KP411" i="1"/>
  <c r="KO411" i="1"/>
  <c r="IO411" i="1"/>
  <c r="HR411" i="1"/>
  <c r="HQ411" i="1"/>
  <c r="HP411" i="1"/>
  <c r="HO411" i="1"/>
  <c r="HN411" i="1"/>
  <c r="HM411" i="1"/>
  <c r="HL411" i="1"/>
  <c r="HK411" i="1"/>
  <c r="HJ411" i="1"/>
  <c r="HI411" i="1"/>
  <c r="HH411" i="1"/>
  <c r="HG411" i="1"/>
  <c r="HE411" i="1"/>
  <c r="HD411" i="1"/>
  <c r="HC411" i="1"/>
  <c r="HB411" i="1"/>
  <c r="HA411" i="1"/>
  <c r="GZ411" i="1"/>
  <c r="GY411" i="1"/>
  <c r="HY423" i="1" s="1"/>
  <c r="GX411" i="1"/>
  <c r="GW411" i="1"/>
  <c r="GV411" i="1"/>
  <c r="GU411" i="1"/>
  <c r="GT411" i="1"/>
  <c r="GQ411" i="1"/>
  <c r="GN411" i="1"/>
  <c r="GJ411" i="1"/>
  <c r="GI411" i="1"/>
  <c r="GB411" i="1"/>
  <c r="GA411" i="1"/>
  <c r="FZ411" i="1"/>
  <c r="FY411" i="1"/>
  <c r="FX411" i="1"/>
  <c r="FU411" i="1"/>
  <c r="FT411" i="1"/>
  <c r="FS411" i="1"/>
  <c r="FR411" i="1"/>
  <c r="FQ411" i="1"/>
  <c r="FN411" i="1"/>
  <c r="FM411" i="1"/>
  <c r="FL411" i="1"/>
  <c r="FG411" i="1"/>
  <c r="FF411" i="1"/>
  <c r="FE411" i="1"/>
  <c r="FD411" i="1"/>
  <c r="FC411" i="1"/>
  <c r="FB411" i="1"/>
  <c r="FA411" i="1"/>
  <c r="EX411" i="1"/>
  <c r="EW411" i="1"/>
  <c r="EV411" i="1"/>
  <c r="EU411" i="1"/>
  <c r="ET411" i="1"/>
  <c r="ES411" i="1"/>
  <c r="ER411" i="1"/>
  <c r="EQ411" i="1"/>
  <c r="EP411" i="1"/>
  <c r="EO411" i="1"/>
  <c r="EN411" i="1"/>
  <c r="EM411" i="1"/>
  <c r="EL411" i="1"/>
  <c r="EK411" i="1"/>
  <c r="EJ411" i="1"/>
  <c r="EI411" i="1"/>
  <c r="EH411" i="1"/>
  <c r="EG411" i="1"/>
  <c r="EF411" i="1"/>
  <c r="EE411" i="1"/>
  <c r="ED411" i="1"/>
  <c r="EC411" i="1"/>
  <c r="EB411" i="1"/>
  <c r="EA411" i="1"/>
  <c r="DZ411" i="1"/>
  <c r="DY411" i="1"/>
  <c r="DX411" i="1"/>
  <c r="DW411" i="1"/>
  <c r="DV411" i="1"/>
  <c r="DR411" i="1"/>
  <c r="DP411" i="1"/>
  <c r="DO411" i="1"/>
  <c r="DN411" i="1"/>
  <c r="DM411" i="1"/>
  <c r="DJ411" i="1"/>
  <c r="DI411" i="1"/>
  <c r="DH411" i="1"/>
  <c r="DG411" i="1"/>
  <c r="DF411" i="1"/>
  <c r="DC411" i="1"/>
  <c r="DB411" i="1"/>
  <c r="DA411" i="1"/>
  <c r="CZ411" i="1"/>
  <c r="CY411" i="1"/>
  <c r="CX411" i="1"/>
  <c r="CW411" i="1"/>
  <c r="CV411" i="1"/>
  <c r="CU411" i="1"/>
  <c r="CT411" i="1"/>
  <c r="CS411" i="1"/>
  <c r="CR411" i="1"/>
  <c r="CO411" i="1"/>
  <c r="CN411" i="1"/>
  <c r="CM411" i="1"/>
  <c r="KU410" i="1"/>
  <c r="KT410" i="1"/>
  <c r="KR410" i="1"/>
  <c r="KP410" i="1"/>
  <c r="KO410" i="1"/>
  <c r="IO410" i="1"/>
  <c r="HR410" i="1"/>
  <c r="HQ410" i="1"/>
  <c r="HP410" i="1"/>
  <c r="HO410" i="1"/>
  <c r="HN410" i="1"/>
  <c r="HM410" i="1"/>
  <c r="HL410" i="1"/>
  <c r="HK410" i="1"/>
  <c r="HJ410" i="1"/>
  <c r="HI410" i="1"/>
  <c r="HH410" i="1"/>
  <c r="HG410" i="1"/>
  <c r="HE410" i="1"/>
  <c r="HD410" i="1"/>
  <c r="HC410" i="1"/>
  <c r="HB410" i="1"/>
  <c r="HA410" i="1"/>
  <c r="GZ410" i="1"/>
  <c r="GY410" i="1"/>
  <c r="HY422" i="1" s="1"/>
  <c r="GX410" i="1"/>
  <c r="GW410" i="1"/>
  <c r="GV410" i="1"/>
  <c r="GU410" i="1"/>
  <c r="GT410" i="1"/>
  <c r="GQ410" i="1"/>
  <c r="GN410" i="1"/>
  <c r="GJ410" i="1"/>
  <c r="GI410" i="1"/>
  <c r="GB410" i="1"/>
  <c r="GA410" i="1"/>
  <c r="FZ410" i="1"/>
  <c r="FY410" i="1"/>
  <c r="FX410" i="1"/>
  <c r="FU410" i="1"/>
  <c r="FT410" i="1"/>
  <c r="FS410" i="1"/>
  <c r="FR410" i="1"/>
  <c r="FQ410" i="1"/>
  <c r="FN410" i="1"/>
  <c r="FM410" i="1"/>
  <c r="FL410" i="1"/>
  <c r="FG410" i="1"/>
  <c r="FF410" i="1"/>
  <c r="FE410" i="1"/>
  <c r="FD410" i="1"/>
  <c r="FC410" i="1"/>
  <c r="FB410" i="1"/>
  <c r="FA410" i="1"/>
  <c r="EX410" i="1"/>
  <c r="EW410" i="1"/>
  <c r="EV410" i="1"/>
  <c r="EU410" i="1"/>
  <c r="ET410" i="1"/>
  <c r="ES410" i="1"/>
  <c r="ER410" i="1"/>
  <c r="EQ410" i="1"/>
  <c r="EP410" i="1"/>
  <c r="EO410" i="1"/>
  <c r="EN410" i="1"/>
  <c r="EM410" i="1"/>
  <c r="EL410" i="1"/>
  <c r="EK410" i="1"/>
  <c r="EJ410" i="1"/>
  <c r="EI410" i="1"/>
  <c r="EH410" i="1"/>
  <c r="EG410" i="1"/>
  <c r="EF410" i="1"/>
  <c r="EE410" i="1"/>
  <c r="ED410" i="1"/>
  <c r="EC410" i="1"/>
  <c r="EB410" i="1"/>
  <c r="EA410" i="1"/>
  <c r="DZ410" i="1"/>
  <c r="DY410" i="1"/>
  <c r="DX410" i="1"/>
  <c r="DW410" i="1"/>
  <c r="DV410" i="1"/>
  <c r="DR410" i="1"/>
  <c r="DP410" i="1"/>
  <c r="DO410" i="1"/>
  <c r="DN410" i="1"/>
  <c r="DM410" i="1"/>
  <c r="DJ410" i="1"/>
  <c r="DI410" i="1"/>
  <c r="DH410" i="1"/>
  <c r="DG410" i="1"/>
  <c r="DF410" i="1"/>
  <c r="DC410" i="1"/>
  <c r="DB410" i="1"/>
  <c r="DA410" i="1"/>
  <c r="CZ410" i="1"/>
  <c r="CY410" i="1"/>
  <c r="CX410" i="1"/>
  <c r="CW410" i="1"/>
  <c r="CV410" i="1"/>
  <c r="CU410" i="1"/>
  <c r="CT410" i="1"/>
  <c r="CS410" i="1"/>
  <c r="CR410" i="1"/>
  <c r="CO410" i="1"/>
  <c r="CN410" i="1"/>
  <c r="CM410" i="1"/>
  <c r="KU409" i="1"/>
  <c r="KT409" i="1"/>
  <c r="KR409" i="1"/>
  <c r="KP409" i="1"/>
  <c r="KO409" i="1"/>
  <c r="IO409" i="1"/>
  <c r="HR409" i="1"/>
  <c r="HQ409" i="1"/>
  <c r="HP409" i="1"/>
  <c r="HO409" i="1"/>
  <c r="HN409" i="1"/>
  <c r="HM409" i="1"/>
  <c r="HL409" i="1"/>
  <c r="HK409" i="1"/>
  <c r="HJ409" i="1"/>
  <c r="HI409" i="1"/>
  <c r="HH409" i="1"/>
  <c r="HG409" i="1"/>
  <c r="HE409" i="1"/>
  <c r="HD409" i="1"/>
  <c r="HC409" i="1"/>
  <c r="HB409" i="1"/>
  <c r="HA409" i="1"/>
  <c r="GZ409" i="1"/>
  <c r="GY409" i="1"/>
  <c r="HY421" i="1" s="1"/>
  <c r="GX409" i="1"/>
  <c r="GW409" i="1"/>
  <c r="GV409" i="1"/>
  <c r="GU409" i="1"/>
  <c r="GT409" i="1"/>
  <c r="GQ409" i="1"/>
  <c r="GN409" i="1"/>
  <c r="GJ409" i="1"/>
  <c r="GI409" i="1"/>
  <c r="GB409" i="1"/>
  <c r="GA409" i="1"/>
  <c r="FZ409" i="1"/>
  <c r="FY409" i="1"/>
  <c r="FX409" i="1"/>
  <c r="FU409" i="1"/>
  <c r="FT409" i="1"/>
  <c r="FS409" i="1"/>
  <c r="FR409" i="1"/>
  <c r="FQ409" i="1"/>
  <c r="FN409" i="1"/>
  <c r="FM409" i="1"/>
  <c r="FL409" i="1"/>
  <c r="FG409" i="1"/>
  <c r="FF409" i="1"/>
  <c r="FE409" i="1"/>
  <c r="FD409" i="1"/>
  <c r="FC409" i="1"/>
  <c r="FB409" i="1"/>
  <c r="FA409" i="1"/>
  <c r="EX409" i="1"/>
  <c r="EW409" i="1"/>
  <c r="EV409" i="1"/>
  <c r="EU409" i="1"/>
  <c r="ET409" i="1"/>
  <c r="ES409" i="1"/>
  <c r="ER409" i="1"/>
  <c r="EQ409" i="1"/>
  <c r="EP409" i="1"/>
  <c r="EO409" i="1"/>
  <c r="EN409" i="1"/>
  <c r="EM409" i="1"/>
  <c r="EL409" i="1"/>
  <c r="EK409" i="1"/>
  <c r="EJ409" i="1"/>
  <c r="EI409" i="1"/>
  <c r="EH409" i="1"/>
  <c r="EG409" i="1"/>
  <c r="EF409" i="1"/>
  <c r="EE409" i="1"/>
  <c r="ED409" i="1"/>
  <c r="EC409" i="1"/>
  <c r="EB409" i="1"/>
  <c r="EA409" i="1"/>
  <c r="DZ409" i="1"/>
  <c r="DY409" i="1"/>
  <c r="DX409" i="1"/>
  <c r="DW409" i="1"/>
  <c r="DV409" i="1"/>
  <c r="DR409" i="1"/>
  <c r="DP409" i="1"/>
  <c r="DO409" i="1"/>
  <c r="DN409" i="1"/>
  <c r="DM409" i="1"/>
  <c r="DJ409" i="1"/>
  <c r="DI409" i="1"/>
  <c r="DH409" i="1"/>
  <c r="DG409" i="1"/>
  <c r="DF409" i="1"/>
  <c r="DC409" i="1"/>
  <c r="DB409" i="1"/>
  <c r="DA409" i="1"/>
  <c r="CZ409" i="1"/>
  <c r="CY409" i="1"/>
  <c r="CX409" i="1"/>
  <c r="CW409" i="1"/>
  <c r="CV409" i="1"/>
  <c r="CU409" i="1"/>
  <c r="CT409" i="1"/>
  <c r="CS409" i="1"/>
  <c r="CR409" i="1"/>
  <c r="CO409" i="1"/>
  <c r="CN409" i="1"/>
  <c r="CM409" i="1"/>
  <c r="KU408" i="1"/>
  <c r="KT408" i="1"/>
  <c r="KR408" i="1"/>
  <c r="KP408" i="1"/>
  <c r="KO408" i="1"/>
  <c r="IO408" i="1"/>
  <c r="HR408" i="1"/>
  <c r="HQ408" i="1"/>
  <c r="HP408" i="1"/>
  <c r="HO408" i="1"/>
  <c r="HN408" i="1"/>
  <c r="HM408" i="1"/>
  <c r="HL408" i="1"/>
  <c r="HK408" i="1"/>
  <c r="HJ408" i="1"/>
  <c r="HI408" i="1"/>
  <c r="HH408" i="1"/>
  <c r="HG408" i="1"/>
  <c r="HE408" i="1"/>
  <c r="HD408" i="1"/>
  <c r="HC408" i="1"/>
  <c r="HB408" i="1"/>
  <c r="HA408" i="1"/>
  <c r="GZ408" i="1"/>
  <c r="GY408" i="1"/>
  <c r="HY420" i="1" s="1"/>
  <c r="GX408" i="1"/>
  <c r="GW408" i="1"/>
  <c r="GV408" i="1"/>
  <c r="GU408" i="1"/>
  <c r="GT408" i="1"/>
  <c r="GQ408" i="1"/>
  <c r="GN408" i="1"/>
  <c r="GJ408" i="1"/>
  <c r="GI408" i="1"/>
  <c r="GB408" i="1"/>
  <c r="GA408" i="1"/>
  <c r="FZ408" i="1"/>
  <c r="FY408" i="1"/>
  <c r="FX408" i="1"/>
  <c r="FU408" i="1"/>
  <c r="FT408" i="1"/>
  <c r="FS408" i="1"/>
  <c r="FR408" i="1"/>
  <c r="FQ408" i="1"/>
  <c r="FN408" i="1"/>
  <c r="FM408" i="1"/>
  <c r="FL408" i="1"/>
  <c r="FG408" i="1"/>
  <c r="FF408" i="1"/>
  <c r="FE408" i="1"/>
  <c r="FD408" i="1"/>
  <c r="FC408" i="1"/>
  <c r="FB408" i="1"/>
  <c r="FA408" i="1"/>
  <c r="EX408" i="1"/>
  <c r="EW408" i="1"/>
  <c r="EV408" i="1"/>
  <c r="EU408" i="1"/>
  <c r="ET408" i="1"/>
  <c r="ES408" i="1"/>
  <c r="ER408" i="1"/>
  <c r="EQ408" i="1"/>
  <c r="EP408" i="1"/>
  <c r="EO408" i="1"/>
  <c r="EN408" i="1"/>
  <c r="EM408" i="1"/>
  <c r="EL408" i="1"/>
  <c r="EK408" i="1"/>
  <c r="EJ408" i="1"/>
  <c r="EI408" i="1"/>
  <c r="EH408" i="1"/>
  <c r="EG408" i="1"/>
  <c r="EF408" i="1"/>
  <c r="EE408" i="1"/>
  <c r="ED408" i="1"/>
  <c r="EC408" i="1"/>
  <c r="EB408" i="1"/>
  <c r="EA408" i="1"/>
  <c r="DZ408" i="1"/>
  <c r="DY408" i="1"/>
  <c r="DX408" i="1"/>
  <c r="DW408" i="1"/>
  <c r="DV408" i="1"/>
  <c r="DR408" i="1"/>
  <c r="DP408" i="1"/>
  <c r="DO408" i="1"/>
  <c r="DN408" i="1"/>
  <c r="DM408" i="1"/>
  <c r="DJ408" i="1"/>
  <c r="DI408" i="1"/>
  <c r="DH408" i="1"/>
  <c r="DG408" i="1"/>
  <c r="DF408" i="1"/>
  <c r="DC408" i="1"/>
  <c r="DB408" i="1"/>
  <c r="DA408" i="1"/>
  <c r="CZ408" i="1"/>
  <c r="CY408" i="1"/>
  <c r="CX408" i="1"/>
  <c r="CW408" i="1"/>
  <c r="CV408" i="1"/>
  <c r="CU408" i="1"/>
  <c r="CT408" i="1"/>
  <c r="CS408" i="1"/>
  <c r="CR408" i="1"/>
  <c r="CO408" i="1"/>
  <c r="CN408" i="1"/>
  <c r="CM408" i="1"/>
  <c r="KU407" i="1"/>
  <c r="KT407" i="1"/>
  <c r="KR407" i="1"/>
  <c r="KP407" i="1"/>
  <c r="KO407" i="1"/>
  <c r="IO407" i="1"/>
  <c r="HR407" i="1"/>
  <c r="HQ407" i="1"/>
  <c r="HP407" i="1"/>
  <c r="HO407" i="1"/>
  <c r="HN407" i="1"/>
  <c r="HM407" i="1"/>
  <c r="HL407" i="1"/>
  <c r="HK407" i="1"/>
  <c r="HJ407" i="1"/>
  <c r="HI407" i="1"/>
  <c r="HH407" i="1"/>
  <c r="HG407" i="1"/>
  <c r="HE407" i="1"/>
  <c r="HD407" i="1"/>
  <c r="HC407" i="1"/>
  <c r="HB407" i="1"/>
  <c r="HA407" i="1"/>
  <c r="GZ407" i="1"/>
  <c r="GY407" i="1"/>
  <c r="HY419" i="1" s="1"/>
  <c r="GX407" i="1"/>
  <c r="GW407" i="1"/>
  <c r="GV407" i="1"/>
  <c r="GU407" i="1"/>
  <c r="GT407" i="1"/>
  <c r="GQ407" i="1"/>
  <c r="GN407" i="1"/>
  <c r="GJ407" i="1"/>
  <c r="GI407" i="1"/>
  <c r="GB407" i="1"/>
  <c r="GA407" i="1"/>
  <c r="FZ407" i="1"/>
  <c r="FY407" i="1"/>
  <c r="FX407" i="1"/>
  <c r="FU407" i="1"/>
  <c r="FT407" i="1"/>
  <c r="FS407" i="1"/>
  <c r="FR407" i="1"/>
  <c r="FQ407" i="1"/>
  <c r="FN407" i="1"/>
  <c r="FM407" i="1"/>
  <c r="FL407" i="1"/>
  <c r="FG407" i="1"/>
  <c r="FF407" i="1"/>
  <c r="FE407" i="1"/>
  <c r="FD407" i="1"/>
  <c r="FC407" i="1"/>
  <c r="FB407" i="1"/>
  <c r="FA407" i="1"/>
  <c r="EX407" i="1"/>
  <c r="EW407" i="1"/>
  <c r="EV407" i="1"/>
  <c r="EU407" i="1"/>
  <c r="ET407" i="1"/>
  <c r="ES407" i="1"/>
  <c r="ER407" i="1"/>
  <c r="EQ407" i="1"/>
  <c r="EP407" i="1"/>
  <c r="EO407" i="1"/>
  <c r="EN407" i="1"/>
  <c r="EM407" i="1"/>
  <c r="EL407" i="1"/>
  <c r="EK407" i="1"/>
  <c r="EJ407" i="1"/>
  <c r="EI407" i="1"/>
  <c r="EH407" i="1"/>
  <c r="EG407" i="1"/>
  <c r="EF407" i="1"/>
  <c r="EE407" i="1"/>
  <c r="ED407" i="1"/>
  <c r="EC407" i="1"/>
  <c r="EB407" i="1"/>
  <c r="EA407" i="1"/>
  <c r="DZ407" i="1"/>
  <c r="DY407" i="1"/>
  <c r="DX407" i="1"/>
  <c r="DW407" i="1"/>
  <c r="DV407" i="1"/>
  <c r="DR407" i="1"/>
  <c r="DP407" i="1"/>
  <c r="DO407" i="1"/>
  <c r="DN407" i="1"/>
  <c r="DM407" i="1"/>
  <c r="DJ407" i="1"/>
  <c r="DI407" i="1"/>
  <c r="DH407" i="1"/>
  <c r="DG407" i="1"/>
  <c r="DF407" i="1"/>
  <c r="DC407" i="1"/>
  <c r="DB407" i="1"/>
  <c r="DA407" i="1"/>
  <c r="CZ407" i="1"/>
  <c r="CY407" i="1"/>
  <c r="CX407" i="1"/>
  <c r="CW407" i="1"/>
  <c r="CV407" i="1"/>
  <c r="CU407" i="1"/>
  <c r="CT407" i="1"/>
  <c r="CS407" i="1"/>
  <c r="CR407" i="1"/>
  <c r="CO407" i="1"/>
  <c r="CN407" i="1"/>
  <c r="CM407" i="1"/>
  <c r="KU406" i="1"/>
  <c r="KT406" i="1"/>
  <c r="KR406" i="1"/>
  <c r="KP406" i="1"/>
  <c r="KO406" i="1"/>
  <c r="IO406" i="1"/>
  <c r="HR406" i="1"/>
  <c r="HQ406" i="1"/>
  <c r="HP406" i="1"/>
  <c r="HO406" i="1"/>
  <c r="HN406" i="1"/>
  <c r="HM406" i="1"/>
  <c r="HL406" i="1"/>
  <c r="HK406" i="1"/>
  <c r="HJ406" i="1"/>
  <c r="HI406" i="1"/>
  <c r="HH406" i="1"/>
  <c r="HG406" i="1"/>
  <c r="HE406" i="1"/>
  <c r="HD406" i="1"/>
  <c r="HC406" i="1"/>
  <c r="HB406" i="1"/>
  <c r="HA406" i="1"/>
  <c r="GZ406" i="1"/>
  <c r="GY406" i="1"/>
  <c r="HY418" i="1" s="1"/>
  <c r="GX406" i="1"/>
  <c r="GW406" i="1"/>
  <c r="GV406" i="1"/>
  <c r="GU406" i="1"/>
  <c r="GT406" i="1"/>
  <c r="GQ406" i="1"/>
  <c r="GN406" i="1"/>
  <c r="GJ406" i="1"/>
  <c r="GI406" i="1"/>
  <c r="GB406" i="1"/>
  <c r="GA406" i="1"/>
  <c r="FZ406" i="1"/>
  <c r="FY406" i="1"/>
  <c r="FX406" i="1"/>
  <c r="FU406" i="1"/>
  <c r="FT406" i="1"/>
  <c r="FS406" i="1"/>
  <c r="FR406" i="1"/>
  <c r="FQ406" i="1"/>
  <c r="FN406" i="1"/>
  <c r="FM406" i="1"/>
  <c r="FL406" i="1"/>
  <c r="FG406" i="1"/>
  <c r="FF406" i="1"/>
  <c r="FE406" i="1"/>
  <c r="FD406" i="1"/>
  <c r="FC406" i="1"/>
  <c r="FB406" i="1"/>
  <c r="FA406" i="1"/>
  <c r="EX406" i="1"/>
  <c r="EW406" i="1"/>
  <c r="EV406" i="1"/>
  <c r="EU406" i="1"/>
  <c r="ET406" i="1"/>
  <c r="ES406" i="1"/>
  <c r="ER406" i="1"/>
  <c r="EQ406" i="1"/>
  <c r="EP406" i="1"/>
  <c r="EO406" i="1"/>
  <c r="EN406" i="1"/>
  <c r="EM406" i="1"/>
  <c r="EL406" i="1"/>
  <c r="EK406" i="1"/>
  <c r="EJ406" i="1"/>
  <c r="EI406" i="1"/>
  <c r="EH406" i="1"/>
  <c r="EG406" i="1"/>
  <c r="EF406" i="1"/>
  <c r="EE406" i="1"/>
  <c r="ED406" i="1"/>
  <c r="EC406" i="1"/>
  <c r="EB406" i="1"/>
  <c r="EA406" i="1"/>
  <c r="DZ406" i="1"/>
  <c r="DY406" i="1"/>
  <c r="DX406" i="1"/>
  <c r="DW406" i="1"/>
  <c r="DV406" i="1"/>
  <c r="DR406" i="1"/>
  <c r="DP406" i="1"/>
  <c r="DO406" i="1"/>
  <c r="DN406" i="1"/>
  <c r="DM406" i="1"/>
  <c r="DJ406" i="1"/>
  <c r="DI406" i="1"/>
  <c r="DH406" i="1"/>
  <c r="DG406" i="1"/>
  <c r="DF406" i="1"/>
  <c r="DC406" i="1"/>
  <c r="DB406" i="1"/>
  <c r="DA406" i="1"/>
  <c r="CZ406" i="1"/>
  <c r="CY406" i="1"/>
  <c r="CX406" i="1"/>
  <c r="CW406" i="1"/>
  <c r="CV406" i="1"/>
  <c r="CU406" i="1"/>
  <c r="CT406" i="1"/>
  <c r="CS406" i="1"/>
  <c r="CR406" i="1"/>
  <c r="CO406" i="1"/>
  <c r="CN406" i="1"/>
  <c r="CM406" i="1"/>
  <c r="KU405" i="1"/>
  <c r="KT405" i="1"/>
  <c r="KR405" i="1"/>
  <c r="KP405" i="1"/>
  <c r="KO405" i="1"/>
  <c r="IO405" i="1"/>
  <c r="HR405" i="1"/>
  <c r="HQ405" i="1"/>
  <c r="HP405" i="1"/>
  <c r="HO405" i="1"/>
  <c r="HN405" i="1"/>
  <c r="HM405" i="1"/>
  <c r="HL405" i="1"/>
  <c r="HK405" i="1"/>
  <c r="HJ405" i="1"/>
  <c r="HI405" i="1"/>
  <c r="HH405" i="1"/>
  <c r="HG405" i="1"/>
  <c r="HE405" i="1"/>
  <c r="HD405" i="1"/>
  <c r="HC405" i="1"/>
  <c r="HB405" i="1"/>
  <c r="HA405" i="1"/>
  <c r="GZ405" i="1"/>
  <c r="GY405" i="1"/>
  <c r="HY417" i="1" s="1"/>
  <c r="GX405" i="1"/>
  <c r="GW405" i="1"/>
  <c r="GV405" i="1"/>
  <c r="GU405" i="1"/>
  <c r="GT405" i="1"/>
  <c r="GQ405" i="1"/>
  <c r="GN405" i="1"/>
  <c r="GJ405" i="1"/>
  <c r="GI405" i="1"/>
  <c r="GB405" i="1"/>
  <c r="GA405" i="1"/>
  <c r="FZ405" i="1"/>
  <c r="FY405" i="1"/>
  <c r="FX405" i="1"/>
  <c r="FU405" i="1"/>
  <c r="FT405" i="1"/>
  <c r="FS405" i="1"/>
  <c r="FR405" i="1"/>
  <c r="FQ405" i="1"/>
  <c r="FN405" i="1"/>
  <c r="FM405" i="1"/>
  <c r="FL405" i="1"/>
  <c r="FG405" i="1"/>
  <c r="FF405" i="1"/>
  <c r="FE405" i="1"/>
  <c r="FD405" i="1"/>
  <c r="FC405" i="1"/>
  <c r="FB405" i="1"/>
  <c r="FA405" i="1"/>
  <c r="EX405" i="1"/>
  <c r="EW405" i="1"/>
  <c r="EV405" i="1"/>
  <c r="EU405" i="1"/>
  <c r="ET405" i="1"/>
  <c r="ES405" i="1"/>
  <c r="ER405" i="1"/>
  <c r="EQ405" i="1"/>
  <c r="EP405" i="1"/>
  <c r="EO405" i="1"/>
  <c r="EN405" i="1"/>
  <c r="EM405" i="1"/>
  <c r="EL405" i="1"/>
  <c r="EK405" i="1"/>
  <c r="EJ405" i="1"/>
  <c r="EI405" i="1"/>
  <c r="EH405" i="1"/>
  <c r="EG405" i="1"/>
  <c r="EF405" i="1"/>
  <c r="EE405" i="1"/>
  <c r="ED405" i="1"/>
  <c r="EC405" i="1"/>
  <c r="EB405" i="1"/>
  <c r="EA405" i="1"/>
  <c r="DZ405" i="1"/>
  <c r="DY405" i="1"/>
  <c r="DX405" i="1"/>
  <c r="DW405" i="1"/>
  <c r="DV405" i="1"/>
  <c r="DR405" i="1"/>
  <c r="DP405" i="1"/>
  <c r="DO405" i="1"/>
  <c r="DN405" i="1"/>
  <c r="DM405" i="1"/>
  <c r="DJ405" i="1"/>
  <c r="DI405" i="1"/>
  <c r="DH405" i="1"/>
  <c r="DG405" i="1"/>
  <c r="DF405" i="1"/>
  <c r="DC405" i="1"/>
  <c r="DB405" i="1"/>
  <c r="DA405" i="1"/>
  <c r="CZ405" i="1"/>
  <c r="CY405" i="1"/>
  <c r="CX405" i="1"/>
  <c r="CW405" i="1"/>
  <c r="CV405" i="1"/>
  <c r="CU405" i="1"/>
  <c r="CT405" i="1"/>
  <c r="CS405" i="1"/>
  <c r="CR405" i="1"/>
  <c r="CO405" i="1"/>
  <c r="CN405" i="1"/>
  <c r="CM405" i="1"/>
  <c r="KU404" i="1"/>
  <c r="KT404" i="1"/>
  <c r="KR404" i="1"/>
  <c r="KP404" i="1"/>
  <c r="KO404" i="1"/>
  <c r="IO404" i="1"/>
  <c r="HR404" i="1"/>
  <c r="HQ404" i="1"/>
  <c r="HP404" i="1"/>
  <c r="HO404" i="1"/>
  <c r="HN404" i="1"/>
  <c r="HM404" i="1"/>
  <c r="HL404" i="1"/>
  <c r="HK404" i="1"/>
  <c r="HJ404" i="1"/>
  <c r="HI404" i="1"/>
  <c r="HH404" i="1"/>
  <c r="HG404" i="1"/>
  <c r="HE404" i="1"/>
  <c r="HD404" i="1"/>
  <c r="HC404" i="1"/>
  <c r="HB404" i="1"/>
  <c r="HA404" i="1"/>
  <c r="GZ404" i="1"/>
  <c r="GY404" i="1"/>
  <c r="HY416" i="1" s="1"/>
  <c r="GX404" i="1"/>
  <c r="GW404" i="1"/>
  <c r="GV404" i="1"/>
  <c r="GU404" i="1"/>
  <c r="GT404" i="1"/>
  <c r="GQ404" i="1"/>
  <c r="GN404" i="1"/>
  <c r="GJ404" i="1"/>
  <c r="GI404" i="1"/>
  <c r="GB404" i="1"/>
  <c r="GA404" i="1"/>
  <c r="FZ404" i="1"/>
  <c r="FY404" i="1"/>
  <c r="FX404" i="1"/>
  <c r="FU404" i="1"/>
  <c r="FT404" i="1"/>
  <c r="FS404" i="1"/>
  <c r="FR404" i="1"/>
  <c r="FQ404" i="1"/>
  <c r="FN404" i="1"/>
  <c r="FM404" i="1"/>
  <c r="FL404" i="1"/>
  <c r="FG404" i="1"/>
  <c r="FF404" i="1"/>
  <c r="FE404" i="1"/>
  <c r="FD404" i="1"/>
  <c r="FC404" i="1"/>
  <c r="FB404" i="1"/>
  <c r="FA404" i="1"/>
  <c r="EX404" i="1"/>
  <c r="EW404" i="1"/>
  <c r="EV404" i="1"/>
  <c r="EU404" i="1"/>
  <c r="ET404" i="1"/>
  <c r="ES404" i="1"/>
  <c r="ER404" i="1"/>
  <c r="EQ404" i="1"/>
  <c r="EP404" i="1"/>
  <c r="EO404" i="1"/>
  <c r="EN404" i="1"/>
  <c r="EM404" i="1"/>
  <c r="EL404" i="1"/>
  <c r="EK404" i="1"/>
  <c r="EJ404" i="1"/>
  <c r="EI404" i="1"/>
  <c r="EH404" i="1"/>
  <c r="EG404" i="1"/>
  <c r="EF404" i="1"/>
  <c r="EE404" i="1"/>
  <c r="ED404" i="1"/>
  <c r="EC404" i="1"/>
  <c r="EB404" i="1"/>
  <c r="EA404" i="1"/>
  <c r="DZ404" i="1"/>
  <c r="DY404" i="1"/>
  <c r="DX404" i="1"/>
  <c r="DW404" i="1"/>
  <c r="DV404" i="1"/>
  <c r="DR404" i="1"/>
  <c r="DP404" i="1"/>
  <c r="DO404" i="1"/>
  <c r="DN404" i="1"/>
  <c r="DM404" i="1"/>
  <c r="DJ404" i="1"/>
  <c r="DI404" i="1"/>
  <c r="DH404" i="1"/>
  <c r="DG404" i="1"/>
  <c r="DF404" i="1"/>
  <c r="DC404" i="1"/>
  <c r="DB404" i="1"/>
  <c r="DA404" i="1"/>
  <c r="CZ404" i="1"/>
  <c r="CY404" i="1"/>
  <c r="CX404" i="1"/>
  <c r="CW404" i="1"/>
  <c r="CV404" i="1"/>
  <c r="CU404" i="1"/>
  <c r="CT404" i="1"/>
  <c r="CS404" i="1"/>
  <c r="CR404" i="1"/>
  <c r="CO404" i="1"/>
  <c r="CN404" i="1"/>
  <c r="CM404" i="1"/>
  <c r="KU403" i="1"/>
  <c r="KT403" i="1"/>
  <c r="KR403" i="1"/>
  <c r="KP403" i="1"/>
  <c r="KO403" i="1"/>
  <c r="IO403" i="1"/>
  <c r="HR403" i="1"/>
  <c r="HQ403" i="1"/>
  <c r="HP403" i="1"/>
  <c r="HO403" i="1"/>
  <c r="HN403" i="1"/>
  <c r="HM403" i="1"/>
  <c r="HL403" i="1"/>
  <c r="HK403" i="1"/>
  <c r="HJ403" i="1"/>
  <c r="HI403" i="1"/>
  <c r="HH403" i="1"/>
  <c r="HG403" i="1"/>
  <c r="HE403" i="1"/>
  <c r="HD403" i="1"/>
  <c r="HC403" i="1"/>
  <c r="HB403" i="1"/>
  <c r="HA403" i="1"/>
  <c r="GZ403" i="1"/>
  <c r="GY403" i="1"/>
  <c r="HY415" i="1" s="1"/>
  <c r="GX403" i="1"/>
  <c r="GW403" i="1"/>
  <c r="GV403" i="1"/>
  <c r="GU403" i="1"/>
  <c r="GT403" i="1"/>
  <c r="GQ403" i="1"/>
  <c r="GN403" i="1"/>
  <c r="GJ403" i="1"/>
  <c r="GI403" i="1"/>
  <c r="GB403" i="1"/>
  <c r="GA403" i="1"/>
  <c r="FZ403" i="1"/>
  <c r="FY403" i="1"/>
  <c r="FX403" i="1"/>
  <c r="FU403" i="1"/>
  <c r="FT403" i="1"/>
  <c r="FS403" i="1"/>
  <c r="FR403" i="1"/>
  <c r="FQ403" i="1"/>
  <c r="FN403" i="1"/>
  <c r="FM403" i="1"/>
  <c r="FL403" i="1"/>
  <c r="FG403" i="1"/>
  <c r="FF403" i="1"/>
  <c r="FE403" i="1"/>
  <c r="FD403" i="1"/>
  <c r="FC403" i="1"/>
  <c r="FB403" i="1"/>
  <c r="FA403" i="1"/>
  <c r="EX403" i="1"/>
  <c r="EW403" i="1"/>
  <c r="EV403" i="1"/>
  <c r="EU403" i="1"/>
  <c r="ET403" i="1"/>
  <c r="ES403" i="1"/>
  <c r="ER403" i="1"/>
  <c r="EQ403" i="1"/>
  <c r="EP403" i="1"/>
  <c r="EO403" i="1"/>
  <c r="EN403" i="1"/>
  <c r="EM403" i="1"/>
  <c r="EL403" i="1"/>
  <c r="EK403" i="1"/>
  <c r="EJ403" i="1"/>
  <c r="EI403" i="1"/>
  <c r="EH403" i="1"/>
  <c r="EG403" i="1"/>
  <c r="EF403" i="1"/>
  <c r="EE403" i="1"/>
  <c r="ED403" i="1"/>
  <c r="EC403" i="1"/>
  <c r="EB403" i="1"/>
  <c r="EA403" i="1"/>
  <c r="DZ403" i="1"/>
  <c r="DY403" i="1"/>
  <c r="DX403" i="1"/>
  <c r="DW403" i="1"/>
  <c r="DV403" i="1"/>
  <c r="DR403" i="1"/>
  <c r="DP403" i="1"/>
  <c r="DO403" i="1"/>
  <c r="DN403" i="1"/>
  <c r="DM403" i="1"/>
  <c r="DJ403" i="1"/>
  <c r="DI403" i="1"/>
  <c r="DH403" i="1"/>
  <c r="DG403" i="1"/>
  <c r="DF403" i="1"/>
  <c r="DC403" i="1"/>
  <c r="DB403" i="1"/>
  <c r="DA403" i="1"/>
  <c r="CZ403" i="1"/>
  <c r="CY403" i="1"/>
  <c r="CX403" i="1"/>
  <c r="CW403" i="1"/>
  <c r="CV403" i="1"/>
  <c r="CU403" i="1"/>
  <c r="CT403" i="1"/>
  <c r="CS403" i="1"/>
  <c r="CR403" i="1"/>
  <c r="CO403" i="1"/>
  <c r="CN403" i="1"/>
  <c r="CM403" i="1"/>
  <c r="KU402" i="1"/>
  <c r="KT402" i="1"/>
  <c r="KR402" i="1"/>
  <c r="KP402" i="1"/>
  <c r="KO402" i="1"/>
  <c r="IO402" i="1"/>
  <c r="HR402" i="1"/>
  <c r="HQ402" i="1"/>
  <c r="HP402" i="1"/>
  <c r="HO402" i="1"/>
  <c r="HN402" i="1"/>
  <c r="HM402" i="1"/>
  <c r="HL402" i="1"/>
  <c r="HK402" i="1"/>
  <c r="HJ402" i="1"/>
  <c r="HI402" i="1"/>
  <c r="HH402" i="1"/>
  <c r="HG402" i="1"/>
  <c r="HE402" i="1"/>
  <c r="HD402" i="1"/>
  <c r="HC402" i="1"/>
  <c r="HB402" i="1"/>
  <c r="HA402" i="1"/>
  <c r="GZ402" i="1"/>
  <c r="GY402" i="1"/>
  <c r="GX402" i="1"/>
  <c r="GW402" i="1"/>
  <c r="GV402" i="1"/>
  <c r="GU402" i="1"/>
  <c r="GT402" i="1"/>
  <c r="GQ402" i="1"/>
  <c r="GN402" i="1"/>
  <c r="GJ402" i="1"/>
  <c r="GI402" i="1"/>
  <c r="GB402" i="1"/>
  <c r="GA402" i="1"/>
  <c r="FZ402" i="1"/>
  <c r="FY402" i="1"/>
  <c r="FX402" i="1"/>
  <c r="FU402" i="1"/>
  <c r="FT402" i="1"/>
  <c r="FS402" i="1"/>
  <c r="FR402" i="1"/>
  <c r="FQ402" i="1"/>
  <c r="FN402" i="1"/>
  <c r="FM402" i="1"/>
  <c r="FL402" i="1"/>
  <c r="FG402" i="1"/>
  <c r="FF402" i="1"/>
  <c r="FE402" i="1"/>
  <c r="FD402" i="1"/>
  <c r="FC402" i="1"/>
  <c r="FB402" i="1"/>
  <c r="FA402" i="1"/>
  <c r="EX402" i="1"/>
  <c r="EW402" i="1"/>
  <c r="EV402" i="1"/>
  <c r="EU402" i="1"/>
  <c r="ET402" i="1"/>
  <c r="ES402" i="1"/>
  <c r="ER402" i="1"/>
  <c r="EQ402" i="1"/>
  <c r="EP402" i="1"/>
  <c r="EO402" i="1"/>
  <c r="EN402" i="1"/>
  <c r="EM402" i="1"/>
  <c r="EL402" i="1"/>
  <c r="EK402" i="1"/>
  <c r="EJ402" i="1"/>
  <c r="EI402" i="1"/>
  <c r="EH402" i="1"/>
  <c r="EG402" i="1"/>
  <c r="EF402" i="1"/>
  <c r="EE402" i="1"/>
  <c r="ED402" i="1"/>
  <c r="EC402" i="1"/>
  <c r="EB402" i="1"/>
  <c r="EA402" i="1"/>
  <c r="DZ402" i="1"/>
  <c r="DY402" i="1"/>
  <c r="DX402" i="1"/>
  <c r="DW402" i="1"/>
  <c r="DV402" i="1"/>
  <c r="DR402" i="1"/>
  <c r="DP402" i="1"/>
  <c r="DO402" i="1"/>
  <c r="DN402" i="1"/>
  <c r="DM402" i="1"/>
  <c r="DJ402" i="1"/>
  <c r="DI402" i="1"/>
  <c r="DH402" i="1"/>
  <c r="DG402" i="1"/>
  <c r="DF402" i="1"/>
  <c r="DC402" i="1"/>
  <c r="DB402" i="1"/>
  <c r="DA402" i="1"/>
  <c r="CZ402" i="1"/>
  <c r="CY402" i="1"/>
  <c r="CX402" i="1"/>
  <c r="CW402" i="1"/>
  <c r="CV402" i="1"/>
  <c r="CU402" i="1"/>
  <c r="CT402" i="1"/>
  <c r="CS402" i="1"/>
  <c r="CR402" i="1"/>
  <c r="CO402" i="1"/>
  <c r="CN402" i="1"/>
  <c r="CM402" i="1"/>
  <c r="KU401" i="1"/>
  <c r="KT401" i="1"/>
  <c r="KR401" i="1"/>
  <c r="KP401" i="1"/>
  <c r="KO401" i="1"/>
  <c r="IO401" i="1"/>
  <c r="HR401" i="1"/>
  <c r="HQ401" i="1"/>
  <c r="HP401" i="1"/>
  <c r="HO401" i="1"/>
  <c r="HN401" i="1"/>
  <c r="HM401" i="1"/>
  <c r="HL401" i="1"/>
  <c r="HK401" i="1"/>
  <c r="HJ401" i="1"/>
  <c r="HI401" i="1"/>
  <c r="HH401" i="1"/>
  <c r="HG401" i="1"/>
  <c r="HE401" i="1"/>
  <c r="HD401" i="1"/>
  <c r="HC401" i="1"/>
  <c r="HB401" i="1"/>
  <c r="HA401" i="1"/>
  <c r="GZ401" i="1"/>
  <c r="GY401" i="1"/>
  <c r="HY413" i="1" s="1"/>
  <c r="GX401" i="1"/>
  <c r="GW401" i="1"/>
  <c r="GV401" i="1"/>
  <c r="GU401" i="1"/>
  <c r="GT401" i="1"/>
  <c r="GQ401" i="1"/>
  <c r="GN401" i="1"/>
  <c r="GJ401" i="1"/>
  <c r="GI401" i="1"/>
  <c r="GB401" i="1"/>
  <c r="GA401" i="1"/>
  <c r="FZ401" i="1"/>
  <c r="FY401" i="1"/>
  <c r="FX401" i="1"/>
  <c r="FU401" i="1"/>
  <c r="FT401" i="1"/>
  <c r="FS401" i="1"/>
  <c r="FR401" i="1"/>
  <c r="FQ401" i="1"/>
  <c r="FN401" i="1"/>
  <c r="FM401" i="1"/>
  <c r="FL401" i="1"/>
  <c r="FG401" i="1"/>
  <c r="FF401" i="1"/>
  <c r="FE401" i="1"/>
  <c r="FD401" i="1"/>
  <c r="FC401" i="1"/>
  <c r="FB401" i="1"/>
  <c r="FA401" i="1"/>
  <c r="EX401" i="1"/>
  <c r="EW401" i="1"/>
  <c r="EV401" i="1"/>
  <c r="EU401" i="1"/>
  <c r="ET401" i="1"/>
  <c r="ES401" i="1"/>
  <c r="ER401" i="1"/>
  <c r="EQ401" i="1"/>
  <c r="EP401" i="1"/>
  <c r="EO401" i="1"/>
  <c r="EN401" i="1"/>
  <c r="EM401" i="1"/>
  <c r="EL401" i="1"/>
  <c r="EK401" i="1"/>
  <c r="EJ401" i="1"/>
  <c r="EI401" i="1"/>
  <c r="EH401" i="1"/>
  <c r="EG401" i="1"/>
  <c r="EF401" i="1"/>
  <c r="EE401" i="1"/>
  <c r="ED401" i="1"/>
  <c r="EC401" i="1"/>
  <c r="EB401" i="1"/>
  <c r="EA401" i="1"/>
  <c r="DZ401" i="1"/>
  <c r="DY401" i="1"/>
  <c r="DX401" i="1"/>
  <c r="DW401" i="1"/>
  <c r="DV401" i="1"/>
  <c r="DR401" i="1"/>
  <c r="DP401" i="1"/>
  <c r="DO401" i="1"/>
  <c r="DN401" i="1"/>
  <c r="DM401" i="1"/>
  <c r="DJ401" i="1"/>
  <c r="DI401" i="1"/>
  <c r="DH401" i="1"/>
  <c r="DG401" i="1"/>
  <c r="DF401" i="1"/>
  <c r="DC401" i="1"/>
  <c r="DB401" i="1"/>
  <c r="DA401" i="1"/>
  <c r="CZ401" i="1"/>
  <c r="CY401" i="1"/>
  <c r="CX401" i="1"/>
  <c r="CW401" i="1"/>
  <c r="CV401" i="1"/>
  <c r="CU401" i="1"/>
  <c r="CT401" i="1"/>
  <c r="CS401" i="1"/>
  <c r="CR401" i="1"/>
  <c r="CO401" i="1"/>
  <c r="CN401" i="1"/>
  <c r="CM401" i="1"/>
  <c r="KU400" i="1"/>
  <c r="KT400" i="1"/>
  <c r="KR400" i="1"/>
  <c r="KP400" i="1"/>
  <c r="KO400" i="1"/>
  <c r="IO400" i="1"/>
  <c r="HR400" i="1"/>
  <c r="HQ400" i="1"/>
  <c r="HP400" i="1"/>
  <c r="HO400" i="1"/>
  <c r="HN400" i="1"/>
  <c r="HM400" i="1"/>
  <c r="HL400" i="1"/>
  <c r="HK400" i="1"/>
  <c r="HJ400" i="1"/>
  <c r="HI400" i="1"/>
  <c r="HH400" i="1"/>
  <c r="HG400" i="1"/>
  <c r="HE400" i="1"/>
  <c r="HD400" i="1"/>
  <c r="HC400" i="1"/>
  <c r="HB400" i="1"/>
  <c r="HA400" i="1"/>
  <c r="GZ400" i="1"/>
  <c r="GY400" i="1"/>
  <c r="HY412" i="1" s="1"/>
  <c r="GX400" i="1"/>
  <c r="GW400" i="1"/>
  <c r="GV400" i="1"/>
  <c r="GU400" i="1"/>
  <c r="GT400" i="1"/>
  <c r="GQ400" i="1"/>
  <c r="GN400" i="1"/>
  <c r="GJ400" i="1"/>
  <c r="GI400" i="1"/>
  <c r="GB400" i="1"/>
  <c r="GA400" i="1"/>
  <c r="FZ400" i="1"/>
  <c r="FY400" i="1"/>
  <c r="FX400" i="1"/>
  <c r="FU400" i="1"/>
  <c r="FT400" i="1"/>
  <c r="FS400" i="1"/>
  <c r="FR400" i="1"/>
  <c r="FQ400" i="1"/>
  <c r="FN400" i="1"/>
  <c r="FM400" i="1"/>
  <c r="FL400" i="1"/>
  <c r="FG400" i="1"/>
  <c r="FF400" i="1"/>
  <c r="FE400" i="1"/>
  <c r="FD400" i="1"/>
  <c r="FC400" i="1"/>
  <c r="FB400" i="1"/>
  <c r="FA400" i="1"/>
  <c r="EX400" i="1"/>
  <c r="EW400" i="1"/>
  <c r="EV400" i="1"/>
  <c r="EU400" i="1"/>
  <c r="ET400" i="1"/>
  <c r="ES400" i="1"/>
  <c r="ER400" i="1"/>
  <c r="EQ400" i="1"/>
  <c r="EP400" i="1"/>
  <c r="EO400" i="1"/>
  <c r="EN400" i="1"/>
  <c r="EM400" i="1"/>
  <c r="EL400" i="1"/>
  <c r="EK400" i="1"/>
  <c r="EJ400" i="1"/>
  <c r="EI400" i="1"/>
  <c r="EH400" i="1"/>
  <c r="EG400" i="1"/>
  <c r="EF400" i="1"/>
  <c r="EE400" i="1"/>
  <c r="ED400" i="1"/>
  <c r="EC400" i="1"/>
  <c r="EB400" i="1"/>
  <c r="EA400" i="1"/>
  <c r="DZ400" i="1"/>
  <c r="DY400" i="1"/>
  <c r="DX400" i="1"/>
  <c r="DW400" i="1"/>
  <c r="DV400" i="1"/>
  <c r="DR400" i="1"/>
  <c r="DP400" i="1"/>
  <c r="DO400" i="1"/>
  <c r="DN400" i="1"/>
  <c r="DM400" i="1"/>
  <c r="DJ400" i="1"/>
  <c r="DI400" i="1"/>
  <c r="DH400" i="1"/>
  <c r="DG400" i="1"/>
  <c r="DF400" i="1"/>
  <c r="DC400" i="1"/>
  <c r="DB400" i="1"/>
  <c r="DA400" i="1"/>
  <c r="CZ400" i="1"/>
  <c r="CY400" i="1"/>
  <c r="CX400" i="1"/>
  <c r="CW400" i="1"/>
  <c r="CV400" i="1"/>
  <c r="CU400" i="1"/>
  <c r="CT400" i="1"/>
  <c r="CS400" i="1"/>
  <c r="CR400" i="1"/>
  <c r="CO400" i="1"/>
  <c r="CN400" i="1"/>
  <c r="CM400" i="1"/>
  <c r="KU399" i="1"/>
  <c r="KT399" i="1"/>
  <c r="KR399" i="1"/>
  <c r="KP399" i="1"/>
  <c r="KO399" i="1"/>
  <c r="IO399" i="1"/>
  <c r="HR399" i="1"/>
  <c r="HQ399" i="1"/>
  <c r="HP399" i="1"/>
  <c r="HO399" i="1"/>
  <c r="HN399" i="1"/>
  <c r="HM399" i="1"/>
  <c r="HL399" i="1"/>
  <c r="HK399" i="1"/>
  <c r="HJ399" i="1"/>
  <c r="HI399" i="1"/>
  <c r="HH399" i="1"/>
  <c r="HG399" i="1"/>
  <c r="HE399" i="1"/>
  <c r="HD399" i="1"/>
  <c r="HC399" i="1"/>
  <c r="HB399" i="1"/>
  <c r="HA399" i="1"/>
  <c r="GZ399" i="1"/>
  <c r="GY399" i="1"/>
  <c r="HY411" i="1" s="1"/>
  <c r="GX399" i="1"/>
  <c r="GW399" i="1"/>
  <c r="GV399" i="1"/>
  <c r="GU399" i="1"/>
  <c r="GT399" i="1"/>
  <c r="GQ399" i="1"/>
  <c r="GN399" i="1"/>
  <c r="GJ399" i="1"/>
  <c r="GI399" i="1"/>
  <c r="GB399" i="1"/>
  <c r="GA399" i="1"/>
  <c r="FZ399" i="1"/>
  <c r="FY399" i="1"/>
  <c r="FX399" i="1"/>
  <c r="FU399" i="1"/>
  <c r="FT399" i="1"/>
  <c r="FS399" i="1"/>
  <c r="FR399" i="1"/>
  <c r="FQ399" i="1"/>
  <c r="FN399" i="1"/>
  <c r="FM399" i="1"/>
  <c r="FL399" i="1"/>
  <c r="FG399" i="1"/>
  <c r="FF399" i="1"/>
  <c r="FE399" i="1"/>
  <c r="FD399" i="1"/>
  <c r="FC399" i="1"/>
  <c r="FB399" i="1"/>
  <c r="FA399" i="1"/>
  <c r="EX399" i="1"/>
  <c r="EW399" i="1"/>
  <c r="EV399" i="1"/>
  <c r="EU399" i="1"/>
  <c r="ET399" i="1"/>
  <c r="ES399" i="1"/>
  <c r="ER399" i="1"/>
  <c r="EQ399" i="1"/>
  <c r="EP399" i="1"/>
  <c r="EO399" i="1"/>
  <c r="EN399" i="1"/>
  <c r="EM399" i="1"/>
  <c r="EL399" i="1"/>
  <c r="EK399" i="1"/>
  <c r="EJ399" i="1"/>
  <c r="EI399" i="1"/>
  <c r="EH399" i="1"/>
  <c r="EG399" i="1"/>
  <c r="EF399" i="1"/>
  <c r="EE399" i="1"/>
  <c r="ED399" i="1"/>
  <c r="EC399" i="1"/>
  <c r="EB399" i="1"/>
  <c r="EA399" i="1"/>
  <c r="DZ399" i="1"/>
  <c r="DY399" i="1"/>
  <c r="DX399" i="1"/>
  <c r="DW399" i="1"/>
  <c r="DV399" i="1"/>
  <c r="DR399" i="1"/>
  <c r="DP399" i="1"/>
  <c r="DO399" i="1"/>
  <c r="DN399" i="1"/>
  <c r="DM399" i="1"/>
  <c r="DJ399" i="1"/>
  <c r="DI399" i="1"/>
  <c r="DH399" i="1"/>
  <c r="DG399" i="1"/>
  <c r="DF399" i="1"/>
  <c r="DC399" i="1"/>
  <c r="DB399" i="1"/>
  <c r="DA399" i="1"/>
  <c r="CZ399" i="1"/>
  <c r="CY399" i="1"/>
  <c r="CX399" i="1"/>
  <c r="CW399" i="1"/>
  <c r="CV399" i="1"/>
  <c r="CU399" i="1"/>
  <c r="CT399" i="1"/>
  <c r="CS399" i="1"/>
  <c r="CR399" i="1"/>
  <c r="CO399" i="1"/>
  <c r="CN399" i="1"/>
  <c r="CM399" i="1"/>
  <c r="KU398" i="1"/>
  <c r="KT398" i="1"/>
  <c r="KR398" i="1"/>
  <c r="KP398" i="1"/>
  <c r="KO398" i="1"/>
  <c r="IO398" i="1"/>
  <c r="HR398" i="1"/>
  <c r="HQ398" i="1"/>
  <c r="HP398" i="1"/>
  <c r="HO398" i="1"/>
  <c r="HN398" i="1"/>
  <c r="HM398" i="1"/>
  <c r="HL398" i="1"/>
  <c r="HK398" i="1"/>
  <c r="HJ398" i="1"/>
  <c r="HI398" i="1"/>
  <c r="HH398" i="1"/>
  <c r="HG398" i="1"/>
  <c r="HE398" i="1"/>
  <c r="HD398" i="1"/>
  <c r="HC398" i="1"/>
  <c r="HB398" i="1"/>
  <c r="HA398" i="1"/>
  <c r="GZ398" i="1"/>
  <c r="GY398" i="1"/>
  <c r="HY410" i="1" s="1"/>
  <c r="GX398" i="1"/>
  <c r="GW398" i="1"/>
  <c r="GV398" i="1"/>
  <c r="GU398" i="1"/>
  <c r="GT398" i="1"/>
  <c r="GQ398" i="1"/>
  <c r="GN398" i="1"/>
  <c r="GJ398" i="1"/>
  <c r="GI398" i="1"/>
  <c r="GB398" i="1"/>
  <c r="GA398" i="1"/>
  <c r="FZ398" i="1"/>
  <c r="FY398" i="1"/>
  <c r="FX398" i="1"/>
  <c r="FU398" i="1"/>
  <c r="FT398" i="1"/>
  <c r="FS398" i="1"/>
  <c r="FR398" i="1"/>
  <c r="FQ398" i="1"/>
  <c r="FN398" i="1"/>
  <c r="FM398" i="1"/>
  <c r="FL398" i="1"/>
  <c r="FG398" i="1"/>
  <c r="FF398" i="1"/>
  <c r="FE398" i="1"/>
  <c r="FD398" i="1"/>
  <c r="FC398" i="1"/>
  <c r="FB398" i="1"/>
  <c r="FA398" i="1"/>
  <c r="EX398" i="1"/>
  <c r="EW398" i="1"/>
  <c r="EV398" i="1"/>
  <c r="EU398" i="1"/>
  <c r="ET398" i="1"/>
  <c r="ES398" i="1"/>
  <c r="ER398" i="1"/>
  <c r="EQ398" i="1"/>
  <c r="EP398" i="1"/>
  <c r="EO398" i="1"/>
  <c r="EN398" i="1"/>
  <c r="EM398" i="1"/>
  <c r="EL398" i="1"/>
  <c r="EK398" i="1"/>
  <c r="EJ398" i="1"/>
  <c r="EI398" i="1"/>
  <c r="EH398" i="1"/>
  <c r="EG398" i="1"/>
  <c r="EF398" i="1"/>
  <c r="EE398" i="1"/>
  <c r="ED398" i="1"/>
  <c r="EC398" i="1"/>
  <c r="EB398" i="1"/>
  <c r="EA398" i="1"/>
  <c r="DZ398" i="1"/>
  <c r="DY398" i="1"/>
  <c r="DX398" i="1"/>
  <c r="DW398" i="1"/>
  <c r="DV398" i="1"/>
  <c r="DR398" i="1"/>
  <c r="DP398" i="1"/>
  <c r="DO398" i="1"/>
  <c r="DN398" i="1"/>
  <c r="DM398" i="1"/>
  <c r="DJ398" i="1"/>
  <c r="DI398" i="1"/>
  <c r="DH398" i="1"/>
  <c r="DG398" i="1"/>
  <c r="DF398" i="1"/>
  <c r="DC398" i="1"/>
  <c r="DB398" i="1"/>
  <c r="DA398" i="1"/>
  <c r="CZ398" i="1"/>
  <c r="CY398" i="1"/>
  <c r="CX398" i="1"/>
  <c r="CW398" i="1"/>
  <c r="CV398" i="1"/>
  <c r="CU398" i="1"/>
  <c r="CT398" i="1"/>
  <c r="CS398" i="1"/>
  <c r="CR398" i="1"/>
  <c r="CO398" i="1"/>
  <c r="CN398" i="1"/>
  <c r="CM398" i="1"/>
  <c r="KU397" i="1"/>
  <c r="KT397" i="1"/>
  <c r="KR397" i="1"/>
  <c r="KP397" i="1"/>
  <c r="KO397" i="1"/>
  <c r="IO397" i="1"/>
  <c r="HR397" i="1"/>
  <c r="HQ397" i="1"/>
  <c r="HP397" i="1"/>
  <c r="HO397" i="1"/>
  <c r="HN397" i="1"/>
  <c r="HM397" i="1"/>
  <c r="HL397" i="1"/>
  <c r="HK397" i="1"/>
  <c r="HJ397" i="1"/>
  <c r="HI397" i="1"/>
  <c r="HH397" i="1"/>
  <c r="HG397" i="1"/>
  <c r="HE397" i="1"/>
  <c r="HD397" i="1"/>
  <c r="HC397" i="1"/>
  <c r="HB397" i="1"/>
  <c r="HA397" i="1"/>
  <c r="GZ397" i="1"/>
  <c r="GY397" i="1"/>
  <c r="HY409" i="1" s="1"/>
  <c r="GX397" i="1"/>
  <c r="GW397" i="1"/>
  <c r="GV397" i="1"/>
  <c r="GU397" i="1"/>
  <c r="GT397" i="1"/>
  <c r="GQ397" i="1"/>
  <c r="GN397" i="1"/>
  <c r="GJ397" i="1"/>
  <c r="GI397" i="1"/>
  <c r="GB397" i="1"/>
  <c r="GA397" i="1"/>
  <c r="FZ397" i="1"/>
  <c r="FY397" i="1"/>
  <c r="FX397" i="1"/>
  <c r="FU397" i="1"/>
  <c r="FT397" i="1"/>
  <c r="FS397" i="1"/>
  <c r="FR397" i="1"/>
  <c r="FQ397" i="1"/>
  <c r="FN397" i="1"/>
  <c r="FM397" i="1"/>
  <c r="FL397" i="1"/>
  <c r="FG397" i="1"/>
  <c r="FF397" i="1"/>
  <c r="FE397" i="1"/>
  <c r="FD397" i="1"/>
  <c r="FC397" i="1"/>
  <c r="FB397" i="1"/>
  <c r="FA397" i="1"/>
  <c r="EX397" i="1"/>
  <c r="EW397" i="1"/>
  <c r="EV397" i="1"/>
  <c r="EU397" i="1"/>
  <c r="ET397" i="1"/>
  <c r="ES397" i="1"/>
  <c r="ER397" i="1"/>
  <c r="EQ397" i="1"/>
  <c r="EP397" i="1"/>
  <c r="EO397" i="1"/>
  <c r="EN397" i="1"/>
  <c r="EM397" i="1"/>
  <c r="EL397" i="1"/>
  <c r="EK397" i="1"/>
  <c r="EJ397" i="1"/>
  <c r="EI397" i="1"/>
  <c r="EH397" i="1"/>
  <c r="EG397" i="1"/>
  <c r="EF397" i="1"/>
  <c r="EE397" i="1"/>
  <c r="ED397" i="1"/>
  <c r="EC397" i="1"/>
  <c r="EB397" i="1"/>
  <c r="EA397" i="1"/>
  <c r="DZ397" i="1"/>
  <c r="DY397" i="1"/>
  <c r="DX397" i="1"/>
  <c r="DW397" i="1"/>
  <c r="DV397" i="1"/>
  <c r="DR397" i="1"/>
  <c r="DP397" i="1"/>
  <c r="DO397" i="1"/>
  <c r="DN397" i="1"/>
  <c r="DM397" i="1"/>
  <c r="DJ397" i="1"/>
  <c r="DI397" i="1"/>
  <c r="DH397" i="1"/>
  <c r="DG397" i="1"/>
  <c r="DF397" i="1"/>
  <c r="DC397" i="1"/>
  <c r="DB397" i="1"/>
  <c r="DA397" i="1"/>
  <c r="CZ397" i="1"/>
  <c r="CY397" i="1"/>
  <c r="CX397" i="1"/>
  <c r="CW397" i="1"/>
  <c r="CV397" i="1"/>
  <c r="CU397" i="1"/>
  <c r="CT397" i="1"/>
  <c r="CS397" i="1"/>
  <c r="CR397" i="1"/>
  <c r="CO397" i="1"/>
  <c r="CN397" i="1"/>
  <c r="CM397" i="1"/>
  <c r="KU396" i="1"/>
  <c r="KT396" i="1"/>
  <c r="KR396" i="1"/>
  <c r="KP396" i="1"/>
  <c r="KO396" i="1"/>
  <c r="IO396" i="1"/>
  <c r="HR396" i="1"/>
  <c r="HQ396" i="1"/>
  <c r="HP396" i="1"/>
  <c r="HO396" i="1"/>
  <c r="HN396" i="1"/>
  <c r="HM396" i="1"/>
  <c r="HL396" i="1"/>
  <c r="HK396" i="1"/>
  <c r="HJ396" i="1"/>
  <c r="HI396" i="1"/>
  <c r="HH396" i="1"/>
  <c r="HG396" i="1"/>
  <c r="HE396" i="1"/>
  <c r="HD396" i="1"/>
  <c r="HC396" i="1"/>
  <c r="HB396" i="1"/>
  <c r="HA396" i="1"/>
  <c r="GZ396" i="1"/>
  <c r="GY396" i="1"/>
  <c r="HY408" i="1" s="1"/>
  <c r="GX396" i="1"/>
  <c r="GW396" i="1"/>
  <c r="GV396" i="1"/>
  <c r="GU396" i="1"/>
  <c r="GT396" i="1"/>
  <c r="GQ396" i="1"/>
  <c r="GN396" i="1"/>
  <c r="GJ396" i="1"/>
  <c r="GI396" i="1"/>
  <c r="GB396" i="1"/>
  <c r="GA396" i="1"/>
  <c r="FZ396" i="1"/>
  <c r="FY396" i="1"/>
  <c r="FX396" i="1"/>
  <c r="FU396" i="1"/>
  <c r="FT396" i="1"/>
  <c r="FS396" i="1"/>
  <c r="FR396" i="1"/>
  <c r="FQ396" i="1"/>
  <c r="FN396" i="1"/>
  <c r="FM396" i="1"/>
  <c r="FL396" i="1"/>
  <c r="FG396" i="1"/>
  <c r="FF396" i="1"/>
  <c r="FE396" i="1"/>
  <c r="FD396" i="1"/>
  <c r="FC396" i="1"/>
  <c r="FB396" i="1"/>
  <c r="FA396" i="1"/>
  <c r="EX396" i="1"/>
  <c r="EW396" i="1"/>
  <c r="EV396" i="1"/>
  <c r="EU396" i="1"/>
  <c r="ET396" i="1"/>
  <c r="ES396" i="1"/>
  <c r="ER396" i="1"/>
  <c r="EQ396" i="1"/>
  <c r="EP396" i="1"/>
  <c r="EO396" i="1"/>
  <c r="EN396" i="1"/>
  <c r="EM396" i="1"/>
  <c r="EL396" i="1"/>
  <c r="EK396" i="1"/>
  <c r="EJ396" i="1"/>
  <c r="EI396" i="1"/>
  <c r="EH396" i="1"/>
  <c r="EG396" i="1"/>
  <c r="EF396" i="1"/>
  <c r="EE396" i="1"/>
  <c r="ED396" i="1"/>
  <c r="EC396" i="1"/>
  <c r="EB396" i="1"/>
  <c r="EA396" i="1"/>
  <c r="DZ396" i="1"/>
  <c r="DY396" i="1"/>
  <c r="DX396" i="1"/>
  <c r="DW396" i="1"/>
  <c r="DV396" i="1"/>
  <c r="DR396" i="1"/>
  <c r="DP396" i="1"/>
  <c r="DO396" i="1"/>
  <c r="DN396" i="1"/>
  <c r="DM396" i="1"/>
  <c r="DJ396" i="1"/>
  <c r="DI396" i="1"/>
  <c r="DH396" i="1"/>
  <c r="DG396" i="1"/>
  <c r="DF396" i="1"/>
  <c r="DC396" i="1"/>
  <c r="DB396" i="1"/>
  <c r="DA396" i="1"/>
  <c r="CZ396" i="1"/>
  <c r="CY396" i="1"/>
  <c r="CX396" i="1"/>
  <c r="CW396" i="1"/>
  <c r="CV396" i="1"/>
  <c r="CU396" i="1"/>
  <c r="CT396" i="1"/>
  <c r="CS396" i="1"/>
  <c r="CR396" i="1"/>
  <c r="CO396" i="1"/>
  <c r="CN396" i="1"/>
  <c r="CM396" i="1"/>
  <c r="KU395" i="1"/>
  <c r="KT395" i="1"/>
  <c r="KR395" i="1"/>
  <c r="KP395" i="1"/>
  <c r="KO395" i="1"/>
  <c r="IO395" i="1"/>
  <c r="HR395" i="1"/>
  <c r="HQ395" i="1"/>
  <c r="HP395" i="1"/>
  <c r="HO395" i="1"/>
  <c r="HN395" i="1"/>
  <c r="HM395" i="1"/>
  <c r="HL395" i="1"/>
  <c r="HK395" i="1"/>
  <c r="HJ395" i="1"/>
  <c r="HI395" i="1"/>
  <c r="HH395" i="1"/>
  <c r="HG395" i="1"/>
  <c r="HE395" i="1"/>
  <c r="HD395" i="1"/>
  <c r="HC395" i="1"/>
  <c r="HB395" i="1"/>
  <c r="HA395" i="1"/>
  <c r="GZ395" i="1"/>
  <c r="GY395" i="1"/>
  <c r="HY407" i="1" s="1"/>
  <c r="GX395" i="1"/>
  <c r="GW395" i="1"/>
  <c r="GV395" i="1"/>
  <c r="GU395" i="1"/>
  <c r="GT395" i="1"/>
  <c r="GQ395" i="1"/>
  <c r="GN395" i="1"/>
  <c r="GJ395" i="1"/>
  <c r="GI395" i="1"/>
  <c r="GB395" i="1"/>
  <c r="GA395" i="1"/>
  <c r="FZ395" i="1"/>
  <c r="FY395" i="1"/>
  <c r="FX395" i="1"/>
  <c r="FU395" i="1"/>
  <c r="FT395" i="1"/>
  <c r="FS395" i="1"/>
  <c r="FR395" i="1"/>
  <c r="FQ395" i="1"/>
  <c r="FN395" i="1"/>
  <c r="FM395" i="1"/>
  <c r="FL395" i="1"/>
  <c r="FG395" i="1"/>
  <c r="FF395" i="1"/>
  <c r="FE395" i="1"/>
  <c r="FD395" i="1"/>
  <c r="FC395" i="1"/>
  <c r="FB395" i="1"/>
  <c r="FA395" i="1"/>
  <c r="EX395" i="1"/>
  <c r="EW395" i="1"/>
  <c r="EV395" i="1"/>
  <c r="EU395" i="1"/>
  <c r="ET395" i="1"/>
  <c r="ES395" i="1"/>
  <c r="ER395" i="1"/>
  <c r="EQ395" i="1"/>
  <c r="EP395" i="1"/>
  <c r="EO395" i="1"/>
  <c r="EN395" i="1"/>
  <c r="EM395" i="1"/>
  <c r="EL395" i="1"/>
  <c r="EK395" i="1"/>
  <c r="EJ395" i="1"/>
  <c r="EI395" i="1"/>
  <c r="EH395" i="1"/>
  <c r="EG395" i="1"/>
  <c r="EF395" i="1"/>
  <c r="EE395" i="1"/>
  <c r="ED395" i="1"/>
  <c r="EC395" i="1"/>
  <c r="EB395" i="1"/>
  <c r="EA395" i="1"/>
  <c r="DZ395" i="1"/>
  <c r="DY395" i="1"/>
  <c r="DX395" i="1"/>
  <c r="DW395" i="1"/>
  <c r="DV395" i="1"/>
  <c r="DR395" i="1"/>
  <c r="DP395" i="1"/>
  <c r="DO395" i="1"/>
  <c r="DN395" i="1"/>
  <c r="DM395" i="1"/>
  <c r="DJ395" i="1"/>
  <c r="DI395" i="1"/>
  <c r="DH395" i="1"/>
  <c r="DG395" i="1"/>
  <c r="DF395" i="1"/>
  <c r="DC395" i="1"/>
  <c r="DB395" i="1"/>
  <c r="DA395" i="1"/>
  <c r="CZ395" i="1"/>
  <c r="CY395" i="1"/>
  <c r="CX395" i="1"/>
  <c r="CW395" i="1"/>
  <c r="CV395" i="1"/>
  <c r="CU395" i="1"/>
  <c r="CT395" i="1"/>
  <c r="CS395" i="1"/>
  <c r="CR395" i="1"/>
  <c r="CO395" i="1"/>
  <c r="CN395" i="1"/>
  <c r="CM395" i="1"/>
  <c r="KU394" i="1"/>
  <c r="KT394" i="1"/>
  <c r="KR394" i="1"/>
  <c r="KP394" i="1"/>
  <c r="KO394" i="1"/>
  <c r="IO394" i="1"/>
  <c r="HR394" i="1"/>
  <c r="HQ394" i="1"/>
  <c r="HP394" i="1"/>
  <c r="HO394" i="1"/>
  <c r="HN394" i="1"/>
  <c r="HM394" i="1"/>
  <c r="HL394" i="1"/>
  <c r="HK394" i="1"/>
  <c r="HJ394" i="1"/>
  <c r="HI394" i="1"/>
  <c r="HH394" i="1"/>
  <c r="HG394" i="1"/>
  <c r="HE394" i="1"/>
  <c r="HD394" i="1"/>
  <c r="HC394" i="1"/>
  <c r="HB394" i="1"/>
  <c r="HA394" i="1"/>
  <c r="GZ394" i="1"/>
  <c r="GY394" i="1"/>
  <c r="HY406" i="1" s="1"/>
  <c r="GX394" i="1"/>
  <c r="GW394" i="1"/>
  <c r="GV394" i="1"/>
  <c r="GU394" i="1"/>
  <c r="GT394" i="1"/>
  <c r="GQ394" i="1"/>
  <c r="GN394" i="1"/>
  <c r="GJ394" i="1"/>
  <c r="GI394" i="1"/>
  <c r="GB394" i="1"/>
  <c r="GA394" i="1"/>
  <c r="FZ394" i="1"/>
  <c r="FY394" i="1"/>
  <c r="FX394" i="1"/>
  <c r="FU394" i="1"/>
  <c r="FT394" i="1"/>
  <c r="FS394" i="1"/>
  <c r="FR394" i="1"/>
  <c r="FQ394" i="1"/>
  <c r="FN394" i="1"/>
  <c r="FM394" i="1"/>
  <c r="FL394" i="1"/>
  <c r="FG394" i="1"/>
  <c r="FF394" i="1"/>
  <c r="FE394" i="1"/>
  <c r="FD394" i="1"/>
  <c r="FC394" i="1"/>
  <c r="FB394" i="1"/>
  <c r="FA394" i="1"/>
  <c r="EX394" i="1"/>
  <c r="EW394" i="1"/>
  <c r="EV394" i="1"/>
  <c r="EU394" i="1"/>
  <c r="ET394" i="1"/>
  <c r="ES394" i="1"/>
  <c r="ER394" i="1"/>
  <c r="EQ394" i="1"/>
  <c r="EP394" i="1"/>
  <c r="EO394" i="1"/>
  <c r="EN394" i="1"/>
  <c r="EM394" i="1"/>
  <c r="EL394" i="1"/>
  <c r="EK394" i="1"/>
  <c r="EJ394" i="1"/>
  <c r="EI394" i="1"/>
  <c r="EH394" i="1"/>
  <c r="EG394" i="1"/>
  <c r="EF394" i="1"/>
  <c r="EE394" i="1"/>
  <c r="ED394" i="1"/>
  <c r="EC394" i="1"/>
  <c r="EB394" i="1"/>
  <c r="EA394" i="1"/>
  <c r="DZ394" i="1"/>
  <c r="DY394" i="1"/>
  <c r="DX394" i="1"/>
  <c r="DW394" i="1"/>
  <c r="DV394" i="1"/>
  <c r="DR394" i="1"/>
  <c r="DP394" i="1"/>
  <c r="DO394" i="1"/>
  <c r="DN394" i="1"/>
  <c r="DM394" i="1"/>
  <c r="DJ394" i="1"/>
  <c r="DI394" i="1"/>
  <c r="DH394" i="1"/>
  <c r="DG394" i="1"/>
  <c r="DF394" i="1"/>
  <c r="DC394" i="1"/>
  <c r="DB394" i="1"/>
  <c r="DA394" i="1"/>
  <c r="CZ394" i="1"/>
  <c r="CY394" i="1"/>
  <c r="CX394" i="1"/>
  <c r="CW394" i="1"/>
  <c r="CV394" i="1"/>
  <c r="CU394" i="1"/>
  <c r="CT394" i="1"/>
  <c r="CS394" i="1"/>
  <c r="CR394" i="1"/>
  <c r="CO394" i="1"/>
  <c r="CN394" i="1"/>
  <c r="CM394" i="1"/>
  <c r="KU393" i="1"/>
  <c r="KT393" i="1"/>
  <c r="KR393" i="1"/>
  <c r="KP393" i="1"/>
  <c r="KO393" i="1"/>
  <c r="IO393" i="1"/>
  <c r="HR393" i="1"/>
  <c r="HQ393" i="1"/>
  <c r="HP393" i="1"/>
  <c r="HO393" i="1"/>
  <c r="HN393" i="1"/>
  <c r="HM393" i="1"/>
  <c r="HL393" i="1"/>
  <c r="HK393" i="1"/>
  <c r="HJ393" i="1"/>
  <c r="HI393" i="1"/>
  <c r="HH393" i="1"/>
  <c r="HG393" i="1"/>
  <c r="HE393" i="1"/>
  <c r="HD393" i="1"/>
  <c r="HC393" i="1"/>
  <c r="HB393" i="1"/>
  <c r="HA393" i="1"/>
  <c r="GZ393" i="1"/>
  <c r="GY393" i="1"/>
  <c r="HY405" i="1" s="1"/>
  <c r="GX393" i="1"/>
  <c r="GW393" i="1"/>
  <c r="GV393" i="1"/>
  <c r="GU393" i="1"/>
  <c r="GT393" i="1"/>
  <c r="GQ393" i="1"/>
  <c r="GN393" i="1"/>
  <c r="GJ393" i="1"/>
  <c r="GI393" i="1"/>
  <c r="GB393" i="1"/>
  <c r="GA393" i="1"/>
  <c r="FZ393" i="1"/>
  <c r="FY393" i="1"/>
  <c r="FX393" i="1"/>
  <c r="FU393" i="1"/>
  <c r="FT393" i="1"/>
  <c r="FS393" i="1"/>
  <c r="FR393" i="1"/>
  <c r="FQ393" i="1"/>
  <c r="FN393" i="1"/>
  <c r="FM393" i="1"/>
  <c r="FL393" i="1"/>
  <c r="FG393" i="1"/>
  <c r="FF393" i="1"/>
  <c r="FE393" i="1"/>
  <c r="FD393" i="1"/>
  <c r="FC393" i="1"/>
  <c r="FB393" i="1"/>
  <c r="FA393" i="1"/>
  <c r="EX393" i="1"/>
  <c r="EW393" i="1"/>
  <c r="EV393" i="1"/>
  <c r="EU393" i="1"/>
  <c r="ET393" i="1"/>
  <c r="ES393" i="1"/>
  <c r="ER393" i="1"/>
  <c r="EQ393" i="1"/>
  <c r="EP393" i="1"/>
  <c r="EO393" i="1"/>
  <c r="EN393" i="1"/>
  <c r="EM393" i="1"/>
  <c r="EL393" i="1"/>
  <c r="EK393" i="1"/>
  <c r="EJ393" i="1"/>
  <c r="EI393" i="1"/>
  <c r="EH393" i="1"/>
  <c r="EG393" i="1"/>
  <c r="EF393" i="1"/>
  <c r="EE393" i="1"/>
  <c r="ED393" i="1"/>
  <c r="EC393" i="1"/>
  <c r="EB393" i="1"/>
  <c r="EA393" i="1"/>
  <c r="DZ393" i="1"/>
  <c r="DY393" i="1"/>
  <c r="DX393" i="1"/>
  <c r="DW393" i="1"/>
  <c r="DV393" i="1"/>
  <c r="DR393" i="1"/>
  <c r="DP393" i="1"/>
  <c r="DO393" i="1"/>
  <c r="DN393" i="1"/>
  <c r="DM393" i="1"/>
  <c r="DJ393" i="1"/>
  <c r="DI393" i="1"/>
  <c r="DH393" i="1"/>
  <c r="DG393" i="1"/>
  <c r="DF393" i="1"/>
  <c r="DC393" i="1"/>
  <c r="DB393" i="1"/>
  <c r="DA393" i="1"/>
  <c r="CZ393" i="1"/>
  <c r="CY393" i="1"/>
  <c r="CX393" i="1"/>
  <c r="CW393" i="1"/>
  <c r="CV393" i="1"/>
  <c r="CU393" i="1"/>
  <c r="CT393" i="1"/>
  <c r="CS393" i="1"/>
  <c r="CR393" i="1"/>
  <c r="CO393" i="1"/>
  <c r="CN393" i="1"/>
  <c r="CM393" i="1"/>
  <c r="KU392" i="1"/>
  <c r="KT392" i="1"/>
  <c r="KR392" i="1"/>
  <c r="KP392" i="1"/>
  <c r="KO392" i="1"/>
  <c r="IO392" i="1"/>
  <c r="HR392" i="1"/>
  <c r="HQ392" i="1"/>
  <c r="HP392" i="1"/>
  <c r="HO392" i="1"/>
  <c r="HN392" i="1"/>
  <c r="HM392" i="1"/>
  <c r="HL392" i="1"/>
  <c r="HK392" i="1"/>
  <c r="HJ392" i="1"/>
  <c r="HI392" i="1"/>
  <c r="HH392" i="1"/>
  <c r="HG392" i="1"/>
  <c r="HE392" i="1"/>
  <c r="HD392" i="1"/>
  <c r="HC392" i="1"/>
  <c r="HB392" i="1"/>
  <c r="HA392" i="1"/>
  <c r="GZ392" i="1"/>
  <c r="GY392" i="1"/>
  <c r="HY404" i="1" s="1"/>
  <c r="GX392" i="1"/>
  <c r="GW392" i="1"/>
  <c r="GV392" i="1"/>
  <c r="GU392" i="1"/>
  <c r="GT392" i="1"/>
  <c r="GQ392" i="1"/>
  <c r="GN392" i="1"/>
  <c r="GJ392" i="1"/>
  <c r="GI392" i="1"/>
  <c r="GB392" i="1"/>
  <c r="GA392" i="1"/>
  <c r="FZ392" i="1"/>
  <c r="FY392" i="1"/>
  <c r="FX392" i="1"/>
  <c r="FU392" i="1"/>
  <c r="FT392" i="1"/>
  <c r="FS392" i="1"/>
  <c r="FR392" i="1"/>
  <c r="FQ392" i="1"/>
  <c r="FN392" i="1"/>
  <c r="FM392" i="1"/>
  <c r="FL392" i="1"/>
  <c r="FG392" i="1"/>
  <c r="FF392" i="1"/>
  <c r="FE392" i="1"/>
  <c r="FD392" i="1"/>
  <c r="FC392" i="1"/>
  <c r="FB392" i="1"/>
  <c r="FA392" i="1"/>
  <c r="EX392" i="1"/>
  <c r="EW392" i="1"/>
  <c r="EV392" i="1"/>
  <c r="EU392" i="1"/>
  <c r="ET392" i="1"/>
  <c r="ES392" i="1"/>
  <c r="ER392" i="1"/>
  <c r="EQ392" i="1"/>
  <c r="EP392" i="1"/>
  <c r="EO392" i="1"/>
  <c r="EN392" i="1"/>
  <c r="EM392" i="1"/>
  <c r="EL392" i="1"/>
  <c r="EK392" i="1"/>
  <c r="EJ392" i="1"/>
  <c r="EI392" i="1"/>
  <c r="EH392" i="1"/>
  <c r="EG392" i="1"/>
  <c r="EF392" i="1"/>
  <c r="EE392" i="1"/>
  <c r="ED392" i="1"/>
  <c r="EC392" i="1"/>
  <c r="EB392" i="1"/>
  <c r="EA392" i="1"/>
  <c r="DZ392" i="1"/>
  <c r="DY392" i="1"/>
  <c r="DX392" i="1"/>
  <c r="DW392" i="1"/>
  <c r="DV392" i="1"/>
  <c r="DR392" i="1"/>
  <c r="DP392" i="1"/>
  <c r="DO392" i="1"/>
  <c r="DN392" i="1"/>
  <c r="DM392" i="1"/>
  <c r="DJ392" i="1"/>
  <c r="DI392" i="1"/>
  <c r="DH392" i="1"/>
  <c r="DG392" i="1"/>
  <c r="DF392" i="1"/>
  <c r="DC392" i="1"/>
  <c r="DB392" i="1"/>
  <c r="DA392" i="1"/>
  <c r="CZ392" i="1"/>
  <c r="CY392" i="1"/>
  <c r="CX392" i="1"/>
  <c r="CW392" i="1"/>
  <c r="CV392" i="1"/>
  <c r="CU392" i="1"/>
  <c r="CT392" i="1"/>
  <c r="CS392" i="1"/>
  <c r="CR392" i="1"/>
  <c r="CO392" i="1"/>
  <c r="CN392" i="1"/>
  <c r="CM392" i="1"/>
  <c r="KU391" i="1"/>
  <c r="KT391" i="1"/>
  <c r="KR391" i="1"/>
  <c r="KP391" i="1"/>
  <c r="KO391" i="1"/>
  <c r="IO391" i="1"/>
  <c r="HR391" i="1"/>
  <c r="HQ391" i="1"/>
  <c r="HP391" i="1"/>
  <c r="HO391" i="1"/>
  <c r="HN391" i="1"/>
  <c r="HM391" i="1"/>
  <c r="HL391" i="1"/>
  <c r="HK391" i="1"/>
  <c r="HJ391" i="1"/>
  <c r="HI391" i="1"/>
  <c r="HH391" i="1"/>
  <c r="HG391" i="1"/>
  <c r="HE391" i="1"/>
  <c r="HD391" i="1"/>
  <c r="HC391" i="1"/>
  <c r="HB391" i="1"/>
  <c r="HA391" i="1"/>
  <c r="GZ391" i="1"/>
  <c r="GY391" i="1"/>
  <c r="GX391" i="1"/>
  <c r="GW391" i="1"/>
  <c r="GV391" i="1"/>
  <c r="GU391" i="1"/>
  <c r="GT391" i="1"/>
  <c r="GQ391" i="1"/>
  <c r="GN391" i="1"/>
  <c r="GJ391" i="1"/>
  <c r="GI391" i="1"/>
  <c r="GB391" i="1"/>
  <c r="GA391" i="1"/>
  <c r="FZ391" i="1"/>
  <c r="FY391" i="1"/>
  <c r="FX391" i="1"/>
  <c r="FU391" i="1"/>
  <c r="FT391" i="1"/>
  <c r="FS391" i="1"/>
  <c r="FR391" i="1"/>
  <c r="FQ391" i="1"/>
  <c r="FN391" i="1"/>
  <c r="FM391" i="1"/>
  <c r="FL391" i="1"/>
  <c r="FG391" i="1"/>
  <c r="FF391" i="1"/>
  <c r="FE391" i="1"/>
  <c r="FD391" i="1"/>
  <c r="FC391" i="1"/>
  <c r="FB391" i="1"/>
  <c r="FA391" i="1"/>
  <c r="EX391" i="1"/>
  <c r="EW391" i="1"/>
  <c r="EV391" i="1"/>
  <c r="EU391" i="1"/>
  <c r="ET391" i="1"/>
  <c r="ES391" i="1"/>
  <c r="ER391" i="1"/>
  <c r="EQ391" i="1"/>
  <c r="EP391" i="1"/>
  <c r="EO391" i="1"/>
  <c r="EN391" i="1"/>
  <c r="EM391" i="1"/>
  <c r="EL391" i="1"/>
  <c r="EK391" i="1"/>
  <c r="EJ391" i="1"/>
  <c r="EI391" i="1"/>
  <c r="EH391" i="1"/>
  <c r="EG391" i="1"/>
  <c r="EF391" i="1"/>
  <c r="EE391" i="1"/>
  <c r="ED391" i="1"/>
  <c r="EC391" i="1"/>
  <c r="EB391" i="1"/>
  <c r="EA391" i="1"/>
  <c r="DZ391" i="1"/>
  <c r="DY391" i="1"/>
  <c r="DX391" i="1"/>
  <c r="DW391" i="1"/>
  <c r="DV391" i="1"/>
  <c r="DR391" i="1"/>
  <c r="DP391" i="1"/>
  <c r="DO391" i="1"/>
  <c r="DN391" i="1"/>
  <c r="DM391" i="1"/>
  <c r="DJ391" i="1"/>
  <c r="DI391" i="1"/>
  <c r="DH391" i="1"/>
  <c r="DG391" i="1"/>
  <c r="DF391" i="1"/>
  <c r="DC391" i="1"/>
  <c r="DB391" i="1"/>
  <c r="DA391" i="1"/>
  <c r="CZ391" i="1"/>
  <c r="CY391" i="1"/>
  <c r="CX391" i="1"/>
  <c r="CW391" i="1"/>
  <c r="CV391" i="1"/>
  <c r="CU391" i="1"/>
  <c r="CT391" i="1"/>
  <c r="CS391" i="1"/>
  <c r="CR391" i="1"/>
  <c r="CO391" i="1"/>
  <c r="CN391" i="1"/>
  <c r="CM391" i="1"/>
  <c r="KU390" i="1"/>
  <c r="KT390" i="1"/>
  <c r="KR390" i="1"/>
  <c r="KP390" i="1"/>
  <c r="KO390" i="1"/>
  <c r="IO390" i="1"/>
  <c r="HR390" i="1"/>
  <c r="HQ390" i="1"/>
  <c r="HP390" i="1"/>
  <c r="HO390" i="1"/>
  <c r="HN390" i="1"/>
  <c r="HM390" i="1"/>
  <c r="HL390" i="1"/>
  <c r="HK390" i="1"/>
  <c r="HJ390" i="1"/>
  <c r="HI390" i="1"/>
  <c r="HH390" i="1"/>
  <c r="HG390" i="1"/>
  <c r="HE390" i="1"/>
  <c r="HD390" i="1"/>
  <c r="HC390" i="1"/>
  <c r="HB390" i="1"/>
  <c r="HA390" i="1"/>
  <c r="GZ390" i="1"/>
  <c r="GY390" i="1"/>
  <c r="HY402" i="1" s="1"/>
  <c r="GX390" i="1"/>
  <c r="GW390" i="1"/>
  <c r="GV390" i="1"/>
  <c r="GU390" i="1"/>
  <c r="GT390" i="1"/>
  <c r="GQ390" i="1"/>
  <c r="GN390" i="1"/>
  <c r="GJ390" i="1"/>
  <c r="GI390" i="1"/>
  <c r="GB390" i="1"/>
  <c r="GA390" i="1"/>
  <c r="FZ390" i="1"/>
  <c r="FY390" i="1"/>
  <c r="FX390" i="1"/>
  <c r="FU390" i="1"/>
  <c r="FT390" i="1"/>
  <c r="FS390" i="1"/>
  <c r="FR390" i="1"/>
  <c r="FQ390" i="1"/>
  <c r="FN390" i="1"/>
  <c r="FM390" i="1"/>
  <c r="FL390" i="1"/>
  <c r="FG390" i="1"/>
  <c r="FF390" i="1"/>
  <c r="FE390" i="1"/>
  <c r="FD390" i="1"/>
  <c r="FC390" i="1"/>
  <c r="FB390" i="1"/>
  <c r="FA390" i="1"/>
  <c r="EX390" i="1"/>
  <c r="EW390" i="1"/>
  <c r="EV390" i="1"/>
  <c r="EU390" i="1"/>
  <c r="ET390" i="1"/>
  <c r="ES390" i="1"/>
  <c r="ER390" i="1"/>
  <c r="EQ390" i="1"/>
  <c r="EP390" i="1"/>
  <c r="EO390" i="1"/>
  <c r="EN390" i="1"/>
  <c r="EM390" i="1"/>
  <c r="EL390" i="1"/>
  <c r="EK390" i="1"/>
  <c r="EJ390" i="1"/>
  <c r="EI390" i="1"/>
  <c r="EH390" i="1"/>
  <c r="EG390" i="1"/>
  <c r="EF390" i="1"/>
  <c r="EE390" i="1"/>
  <c r="ED390" i="1"/>
  <c r="EC390" i="1"/>
  <c r="EB390" i="1"/>
  <c r="EA390" i="1"/>
  <c r="DZ390" i="1"/>
  <c r="DY390" i="1"/>
  <c r="DX390" i="1"/>
  <c r="DW390" i="1"/>
  <c r="DV390" i="1"/>
  <c r="DR390" i="1"/>
  <c r="DP390" i="1"/>
  <c r="DO390" i="1"/>
  <c r="DN390" i="1"/>
  <c r="DM390" i="1"/>
  <c r="DJ390" i="1"/>
  <c r="DI390" i="1"/>
  <c r="DH390" i="1"/>
  <c r="DG390" i="1"/>
  <c r="DF390" i="1"/>
  <c r="DC390" i="1"/>
  <c r="DB390" i="1"/>
  <c r="DA390" i="1"/>
  <c r="CZ390" i="1"/>
  <c r="CY390" i="1"/>
  <c r="CX390" i="1"/>
  <c r="CW390" i="1"/>
  <c r="CV390" i="1"/>
  <c r="CU390" i="1"/>
  <c r="CT390" i="1"/>
  <c r="CS390" i="1"/>
  <c r="CR390" i="1"/>
  <c r="CO390" i="1"/>
  <c r="CN390" i="1"/>
  <c r="CM390" i="1"/>
  <c r="KU389" i="1"/>
  <c r="KT389" i="1"/>
  <c r="KR389" i="1"/>
  <c r="KP389" i="1"/>
  <c r="KO389" i="1"/>
  <c r="IO389" i="1"/>
  <c r="HR389" i="1"/>
  <c r="HQ389" i="1"/>
  <c r="HP389" i="1"/>
  <c r="HO389" i="1"/>
  <c r="HN389" i="1"/>
  <c r="HM389" i="1"/>
  <c r="HL389" i="1"/>
  <c r="HK389" i="1"/>
  <c r="HJ389" i="1"/>
  <c r="HI389" i="1"/>
  <c r="HH389" i="1"/>
  <c r="HG389" i="1"/>
  <c r="HE389" i="1"/>
  <c r="HD389" i="1"/>
  <c r="HC389" i="1"/>
  <c r="HB389" i="1"/>
  <c r="HA389" i="1"/>
  <c r="GZ389" i="1"/>
  <c r="GY389" i="1"/>
  <c r="HY401" i="1" s="1"/>
  <c r="GX389" i="1"/>
  <c r="GW389" i="1"/>
  <c r="GV389" i="1"/>
  <c r="GU389" i="1"/>
  <c r="GT389" i="1"/>
  <c r="GQ389" i="1"/>
  <c r="GN389" i="1"/>
  <c r="GJ389" i="1"/>
  <c r="GI389" i="1"/>
  <c r="GB389" i="1"/>
  <c r="GA389" i="1"/>
  <c r="FZ389" i="1"/>
  <c r="FY389" i="1"/>
  <c r="FX389" i="1"/>
  <c r="FU389" i="1"/>
  <c r="FT389" i="1"/>
  <c r="FS389" i="1"/>
  <c r="FR389" i="1"/>
  <c r="FQ389" i="1"/>
  <c r="FN389" i="1"/>
  <c r="FM389" i="1"/>
  <c r="FL389" i="1"/>
  <c r="FG389" i="1"/>
  <c r="FF389" i="1"/>
  <c r="FE389" i="1"/>
  <c r="FD389" i="1"/>
  <c r="FC389" i="1"/>
  <c r="FB389" i="1"/>
  <c r="FA389" i="1"/>
  <c r="EX389" i="1"/>
  <c r="EW389" i="1"/>
  <c r="EV389" i="1"/>
  <c r="EU389" i="1"/>
  <c r="ET389" i="1"/>
  <c r="ES389" i="1"/>
  <c r="ER389" i="1"/>
  <c r="EQ389" i="1"/>
  <c r="EP389" i="1"/>
  <c r="EO389" i="1"/>
  <c r="EN389" i="1"/>
  <c r="EM389" i="1"/>
  <c r="EL389" i="1"/>
  <c r="EK389" i="1"/>
  <c r="EJ389" i="1"/>
  <c r="EI389" i="1"/>
  <c r="EH389" i="1"/>
  <c r="EG389" i="1"/>
  <c r="EF389" i="1"/>
  <c r="EE389" i="1"/>
  <c r="ED389" i="1"/>
  <c r="EC389" i="1"/>
  <c r="EB389" i="1"/>
  <c r="EA389" i="1"/>
  <c r="DZ389" i="1"/>
  <c r="DY389" i="1"/>
  <c r="DX389" i="1"/>
  <c r="DW389" i="1"/>
  <c r="DV389" i="1"/>
  <c r="DR389" i="1"/>
  <c r="DP389" i="1"/>
  <c r="DO389" i="1"/>
  <c r="DN389" i="1"/>
  <c r="DM389" i="1"/>
  <c r="DJ389" i="1"/>
  <c r="DI389" i="1"/>
  <c r="DH389" i="1"/>
  <c r="DG389" i="1"/>
  <c r="DF389" i="1"/>
  <c r="DC389" i="1"/>
  <c r="DB389" i="1"/>
  <c r="DA389" i="1"/>
  <c r="CZ389" i="1"/>
  <c r="CY389" i="1"/>
  <c r="CX389" i="1"/>
  <c r="CW389" i="1"/>
  <c r="CV389" i="1"/>
  <c r="CU389" i="1"/>
  <c r="CT389" i="1"/>
  <c r="CS389" i="1"/>
  <c r="CR389" i="1"/>
  <c r="CO389" i="1"/>
  <c r="CN389" i="1"/>
  <c r="CM389" i="1"/>
  <c r="KU388" i="1"/>
  <c r="KT388" i="1"/>
  <c r="KR388" i="1"/>
  <c r="KP388" i="1"/>
  <c r="KO388" i="1"/>
  <c r="IO388" i="1"/>
  <c r="HR388" i="1"/>
  <c r="HQ388" i="1"/>
  <c r="HP388" i="1"/>
  <c r="HO388" i="1"/>
  <c r="HN388" i="1"/>
  <c r="HM388" i="1"/>
  <c r="HL388" i="1"/>
  <c r="HK388" i="1"/>
  <c r="HJ388" i="1"/>
  <c r="HI388" i="1"/>
  <c r="HH388" i="1"/>
  <c r="HG388" i="1"/>
  <c r="HE388" i="1"/>
  <c r="HD388" i="1"/>
  <c r="HC388" i="1"/>
  <c r="HB388" i="1"/>
  <c r="HA388" i="1"/>
  <c r="GZ388" i="1"/>
  <c r="GY388" i="1"/>
  <c r="HY400" i="1" s="1"/>
  <c r="GX388" i="1"/>
  <c r="GW388" i="1"/>
  <c r="GV388" i="1"/>
  <c r="GU388" i="1"/>
  <c r="GT388" i="1"/>
  <c r="GQ388" i="1"/>
  <c r="GN388" i="1"/>
  <c r="GJ388" i="1"/>
  <c r="GI388" i="1"/>
  <c r="GB388" i="1"/>
  <c r="GA388" i="1"/>
  <c r="FZ388" i="1"/>
  <c r="FY388" i="1"/>
  <c r="FX388" i="1"/>
  <c r="FU388" i="1"/>
  <c r="FT388" i="1"/>
  <c r="FS388" i="1"/>
  <c r="FR388" i="1"/>
  <c r="FQ388" i="1"/>
  <c r="FN388" i="1"/>
  <c r="FM388" i="1"/>
  <c r="FL388" i="1"/>
  <c r="FG388" i="1"/>
  <c r="FF388" i="1"/>
  <c r="FE388" i="1"/>
  <c r="FD388" i="1"/>
  <c r="FC388" i="1"/>
  <c r="FB388" i="1"/>
  <c r="FA388" i="1"/>
  <c r="EX388" i="1"/>
  <c r="EW388" i="1"/>
  <c r="EV388" i="1"/>
  <c r="EU388" i="1"/>
  <c r="ET388" i="1"/>
  <c r="ES388" i="1"/>
  <c r="ER388" i="1"/>
  <c r="EQ388" i="1"/>
  <c r="EP388" i="1"/>
  <c r="EO388" i="1"/>
  <c r="EN388" i="1"/>
  <c r="EM388" i="1"/>
  <c r="EL388" i="1"/>
  <c r="EK388" i="1"/>
  <c r="EJ388" i="1"/>
  <c r="EI388" i="1"/>
  <c r="EH388" i="1"/>
  <c r="EG388" i="1"/>
  <c r="EF388" i="1"/>
  <c r="EE388" i="1"/>
  <c r="ED388" i="1"/>
  <c r="EC388" i="1"/>
  <c r="EB388" i="1"/>
  <c r="EA388" i="1"/>
  <c r="DZ388" i="1"/>
  <c r="DY388" i="1"/>
  <c r="DX388" i="1"/>
  <c r="DW388" i="1"/>
  <c r="DV388" i="1"/>
  <c r="DR388" i="1"/>
  <c r="DP388" i="1"/>
  <c r="DO388" i="1"/>
  <c r="DN388" i="1"/>
  <c r="DM388" i="1"/>
  <c r="DJ388" i="1"/>
  <c r="DI388" i="1"/>
  <c r="DH388" i="1"/>
  <c r="DG388" i="1"/>
  <c r="DF388" i="1"/>
  <c r="DC388" i="1"/>
  <c r="DB388" i="1"/>
  <c r="DA388" i="1"/>
  <c r="CZ388" i="1"/>
  <c r="CY388" i="1"/>
  <c r="CX388" i="1"/>
  <c r="CW388" i="1"/>
  <c r="CV388" i="1"/>
  <c r="CU388" i="1"/>
  <c r="CT388" i="1"/>
  <c r="CS388" i="1"/>
  <c r="CR388" i="1"/>
  <c r="CO388" i="1"/>
  <c r="CN388" i="1"/>
  <c r="CM388" i="1"/>
  <c r="KU387" i="1"/>
  <c r="KT387" i="1"/>
  <c r="KR387" i="1"/>
  <c r="KP387" i="1"/>
  <c r="KO387" i="1"/>
  <c r="IO387" i="1"/>
  <c r="HR387" i="1"/>
  <c r="HQ387" i="1"/>
  <c r="HP387" i="1"/>
  <c r="HO387" i="1"/>
  <c r="HN387" i="1"/>
  <c r="HM387" i="1"/>
  <c r="HL387" i="1"/>
  <c r="HK387" i="1"/>
  <c r="HJ387" i="1"/>
  <c r="HI387" i="1"/>
  <c r="HH387" i="1"/>
  <c r="HG387" i="1"/>
  <c r="HE387" i="1"/>
  <c r="HD387" i="1"/>
  <c r="HC387" i="1"/>
  <c r="HB387" i="1"/>
  <c r="HA387" i="1"/>
  <c r="GZ387" i="1"/>
  <c r="GY387" i="1"/>
  <c r="GX387" i="1"/>
  <c r="GW387" i="1"/>
  <c r="GV387" i="1"/>
  <c r="GU387" i="1"/>
  <c r="GT387" i="1"/>
  <c r="GQ387" i="1"/>
  <c r="GN387" i="1"/>
  <c r="GJ387" i="1"/>
  <c r="GI387" i="1"/>
  <c r="GB387" i="1"/>
  <c r="GA387" i="1"/>
  <c r="FZ387" i="1"/>
  <c r="FY387" i="1"/>
  <c r="FX387" i="1"/>
  <c r="FU387" i="1"/>
  <c r="FT387" i="1"/>
  <c r="FS387" i="1"/>
  <c r="FR387" i="1"/>
  <c r="FQ387" i="1"/>
  <c r="FN387" i="1"/>
  <c r="FM387" i="1"/>
  <c r="FL387" i="1"/>
  <c r="FG387" i="1"/>
  <c r="FF387" i="1"/>
  <c r="FE387" i="1"/>
  <c r="FD387" i="1"/>
  <c r="FC387" i="1"/>
  <c r="FB387" i="1"/>
  <c r="FA387" i="1"/>
  <c r="EX387" i="1"/>
  <c r="EW387" i="1"/>
  <c r="EV387" i="1"/>
  <c r="EU387" i="1"/>
  <c r="ET387" i="1"/>
  <c r="ES387" i="1"/>
  <c r="ER387" i="1"/>
  <c r="EQ387" i="1"/>
  <c r="EP387" i="1"/>
  <c r="EO387" i="1"/>
  <c r="EN387" i="1"/>
  <c r="EM387" i="1"/>
  <c r="EL387" i="1"/>
  <c r="EK387" i="1"/>
  <c r="EJ387" i="1"/>
  <c r="EI387" i="1"/>
  <c r="EH387" i="1"/>
  <c r="EG387" i="1"/>
  <c r="EF387" i="1"/>
  <c r="EE387" i="1"/>
  <c r="ED387" i="1"/>
  <c r="EC387" i="1"/>
  <c r="EB387" i="1"/>
  <c r="EA387" i="1"/>
  <c r="DZ387" i="1"/>
  <c r="DY387" i="1"/>
  <c r="DX387" i="1"/>
  <c r="DW387" i="1"/>
  <c r="DV387" i="1"/>
  <c r="DR387" i="1"/>
  <c r="DP387" i="1"/>
  <c r="DO387" i="1"/>
  <c r="DN387" i="1"/>
  <c r="DM387" i="1"/>
  <c r="DJ387" i="1"/>
  <c r="DI387" i="1"/>
  <c r="DH387" i="1"/>
  <c r="DG387" i="1"/>
  <c r="DF387" i="1"/>
  <c r="DC387" i="1"/>
  <c r="DB387" i="1"/>
  <c r="DA387" i="1"/>
  <c r="CZ387" i="1"/>
  <c r="CY387" i="1"/>
  <c r="CX387" i="1"/>
  <c r="CW387" i="1"/>
  <c r="CV387" i="1"/>
  <c r="CU387" i="1"/>
  <c r="CT387" i="1"/>
  <c r="CS387" i="1"/>
  <c r="CR387" i="1"/>
  <c r="CO387" i="1"/>
  <c r="CN387" i="1"/>
  <c r="CM387" i="1"/>
  <c r="KU386" i="1"/>
  <c r="KT386" i="1"/>
  <c r="KR386" i="1"/>
  <c r="KP386" i="1"/>
  <c r="KO386" i="1"/>
  <c r="IO386" i="1"/>
  <c r="HR386" i="1"/>
  <c r="HQ386" i="1"/>
  <c r="HP386" i="1"/>
  <c r="HO386" i="1"/>
  <c r="HN386" i="1"/>
  <c r="HM386" i="1"/>
  <c r="HL386" i="1"/>
  <c r="HK386" i="1"/>
  <c r="HJ386" i="1"/>
  <c r="HI386" i="1"/>
  <c r="HH386" i="1"/>
  <c r="HG386" i="1"/>
  <c r="HE386" i="1"/>
  <c r="HD386" i="1"/>
  <c r="HC386" i="1"/>
  <c r="HB386" i="1"/>
  <c r="HA386" i="1"/>
  <c r="GZ386" i="1"/>
  <c r="GY386" i="1"/>
  <c r="HY398" i="1" s="1"/>
  <c r="GX386" i="1"/>
  <c r="GW386" i="1"/>
  <c r="GV386" i="1"/>
  <c r="GU386" i="1"/>
  <c r="GT386" i="1"/>
  <c r="GQ386" i="1"/>
  <c r="GN386" i="1"/>
  <c r="GJ386" i="1"/>
  <c r="GI386" i="1"/>
  <c r="GB386" i="1"/>
  <c r="GA386" i="1"/>
  <c r="FZ386" i="1"/>
  <c r="FY386" i="1"/>
  <c r="FX386" i="1"/>
  <c r="FU386" i="1"/>
  <c r="FT386" i="1"/>
  <c r="FS386" i="1"/>
  <c r="FR386" i="1"/>
  <c r="FQ386" i="1"/>
  <c r="FN386" i="1"/>
  <c r="FM386" i="1"/>
  <c r="FL386" i="1"/>
  <c r="FG386" i="1"/>
  <c r="FF386" i="1"/>
  <c r="FE386" i="1"/>
  <c r="FD386" i="1"/>
  <c r="FC386" i="1"/>
  <c r="FB386" i="1"/>
  <c r="FA386" i="1"/>
  <c r="EX386" i="1"/>
  <c r="EW386" i="1"/>
  <c r="EV386" i="1"/>
  <c r="EU386" i="1"/>
  <c r="ET386" i="1"/>
  <c r="ES386" i="1"/>
  <c r="ER386" i="1"/>
  <c r="EQ386" i="1"/>
  <c r="EP386" i="1"/>
  <c r="EO386" i="1"/>
  <c r="EN386" i="1"/>
  <c r="EM386" i="1"/>
  <c r="EL386" i="1"/>
  <c r="EK386" i="1"/>
  <c r="EJ386" i="1"/>
  <c r="EI386" i="1"/>
  <c r="EH386" i="1"/>
  <c r="EG386" i="1"/>
  <c r="EF386" i="1"/>
  <c r="EE386" i="1"/>
  <c r="ED386" i="1"/>
  <c r="EC386" i="1"/>
  <c r="EB386" i="1"/>
  <c r="EA386" i="1"/>
  <c r="DZ386" i="1"/>
  <c r="DY386" i="1"/>
  <c r="DX386" i="1"/>
  <c r="DW386" i="1"/>
  <c r="DV386" i="1"/>
  <c r="DR386" i="1"/>
  <c r="DP386" i="1"/>
  <c r="DO386" i="1"/>
  <c r="DN386" i="1"/>
  <c r="DM386" i="1"/>
  <c r="DJ386" i="1"/>
  <c r="DI386" i="1"/>
  <c r="DH386" i="1"/>
  <c r="DG386" i="1"/>
  <c r="DF386" i="1"/>
  <c r="DC386" i="1"/>
  <c r="DB386" i="1"/>
  <c r="DA386" i="1"/>
  <c r="CZ386" i="1"/>
  <c r="CY386" i="1"/>
  <c r="CX386" i="1"/>
  <c r="CW386" i="1"/>
  <c r="CV386" i="1"/>
  <c r="CU386" i="1"/>
  <c r="CT386" i="1"/>
  <c r="CS386" i="1"/>
  <c r="CR386" i="1"/>
  <c r="CO386" i="1"/>
  <c r="CN386" i="1"/>
  <c r="CM386" i="1"/>
  <c r="KU385" i="1"/>
  <c r="KT385" i="1"/>
  <c r="KR385" i="1"/>
  <c r="KP385" i="1"/>
  <c r="KO385" i="1"/>
  <c r="IO385" i="1"/>
  <c r="HR385" i="1"/>
  <c r="HQ385" i="1"/>
  <c r="HP385" i="1"/>
  <c r="HO385" i="1"/>
  <c r="HN385" i="1"/>
  <c r="HM385" i="1"/>
  <c r="HL385" i="1"/>
  <c r="HK385" i="1"/>
  <c r="HJ385" i="1"/>
  <c r="HI385" i="1"/>
  <c r="HH385" i="1"/>
  <c r="HG385" i="1"/>
  <c r="HE385" i="1"/>
  <c r="HD385" i="1"/>
  <c r="HC385" i="1"/>
  <c r="HB385" i="1"/>
  <c r="HA385" i="1"/>
  <c r="GZ385" i="1"/>
  <c r="GY385" i="1"/>
  <c r="HY397" i="1" s="1"/>
  <c r="GX385" i="1"/>
  <c r="GW385" i="1"/>
  <c r="GV385" i="1"/>
  <c r="GU385" i="1"/>
  <c r="GT385" i="1"/>
  <c r="GQ385" i="1"/>
  <c r="GN385" i="1"/>
  <c r="GJ385" i="1"/>
  <c r="GI385" i="1"/>
  <c r="GB385" i="1"/>
  <c r="GA385" i="1"/>
  <c r="FZ385" i="1"/>
  <c r="FY385" i="1"/>
  <c r="FX385" i="1"/>
  <c r="FU385" i="1"/>
  <c r="FT385" i="1"/>
  <c r="FS385" i="1"/>
  <c r="FR385" i="1"/>
  <c r="FQ385" i="1"/>
  <c r="FN385" i="1"/>
  <c r="FM385" i="1"/>
  <c r="FL385" i="1"/>
  <c r="FG385" i="1"/>
  <c r="FF385" i="1"/>
  <c r="FE385" i="1"/>
  <c r="FD385" i="1"/>
  <c r="FC385" i="1"/>
  <c r="FB385" i="1"/>
  <c r="FA385" i="1"/>
  <c r="EX385" i="1"/>
  <c r="EW385" i="1"/>
  <c r="EV385" i="1"/>
  <c r="EU385" i="1"/>
  <c r="ET385" i="1"/>
  <c r="ES385" i="1"/>
  <c r="ER385" i="1"/>
  <c r="EQ385" i="1"/>
  <c r="EP385" i="1"/>
  <c r="EO385" i="1"/>
  <c r="EN385" i="1"/>
  <c r="EM385" i="1"/>
  <c r="EL385" i="1"/>
  <c r="EK385" i="1"/>
  <c r="EJ385" i="1"/>
  <c r="EI385" i="1"/>
  <c r="EH385" i="1"/>
  <c r="EG385" i="1"/>
  <c r="EF385" i="1"/>
  <c r="EE385" i="1"/>
  <c r="ED385" i="1"/>
  <c r="EC385" i="1"/>
  <c r="EB385" i="1"/>
  <c r="EA385" i="1"/>
  <c r="DZ385" i="1"/>
  <c r="DY385" i="1"/>
  <c r="DX385" i="1"/>
  <c r="DW385" i="1"/>
  <c r="DV385" i="1"/>
  <c r="DR385" i="1"/>
  <c r="DP385" i="1"/>
  <c r="DO385" i="1"/>
  <c r="DN385" i="1"/>
  <c r="DM385" i="1"/>
  <c r="DJ385" i="1"/>
  <c r="DI385" i="1"/>
  <c r="DH385" i="1"/>
  <c r="DG385" i="1"/>
  <c r="DF385" i="1"/>
  <c r="DC385" i="1"/>
  <c r="DB385" i="1"/>
  <c r="DA385" i="1"/>
  <c r="CZ385" i="1"/>
  <c r="CY385" i="1"/>
  <c r="CX385" i="1"/>
  <c r="CW385" i="1"/>
  <c r="CV385" i="1"/>
  <c r="CU385" i="1"/>
  <c r="CT385" i="1"/>
  <c r="CS385" i="1"/>
  <c r="CR385" i="1"/>
  <c r="CO385" i="1"/>
  <c r="CN385" i="1"/>
  <c r="CM385" i="1"/>
  <c r="KU384" i="1"/>
  <c r="KT384" i="1"/>
  <c r="KR384" i="1"/>
  <c r="KP384" i="1"/>
  <c r="KO384" i="1"/>
  <c r="IO384" i="1"/>
  <c r="HR384" i="1"/>
  <c r="HQ384" i="1"/>
  <c r="HP384" i="1"/>
  <c r="HO384" i="1"/>
  <c r="HN384" i="1"/>
  <c r="HM384" i="1"/>
  <c r="HL384" i="1"/>
  <c r="HK384" i="1"/>
  <c r="HJ384" i="1"/>
  <c r="HI384" i="1"/>
  <c r="HH384" i="1"/>
  <c r="HG384" i="1"/>
  <c r="HE384" i="1"/>
  <c r="HD384" i="1"/>
  <c r="HC384" i="1"/>
  <c r="HB384" i="1"/>
  <c r="HA384" i="1"/>
  <c r="GZ384" i="1"/>
  <c r="GY384" i="1"/>
  <c r="HY396" i="1" s="1"/>
  <c r="GX384" i="1"/>
  <c r="GW384" i="1"/>
  <c r="GV384" i="1"/>
  <c r="GU384" i="1"/>
  <c r="GT384" i="1"/>
  <c r="GQ384" i="1"/>
  <c r="GN384" i="1"/>
  <c r="GJ384" i="1"/>
  <c r="GI384" i="1"/>
  <c r="GB384" i="1"/>
  <c r="GA384" i="1"/>
  <c r="FZ384" i="1"/>
  <c r="FY384" i="1"/>
  <c r="FX384" i="1"/>
  <c r="FU384" i="1"/>
  <c r="FT384" i="1"/>
  <c r="FS384" i="1"/>
  <c r="FR384" i="1"/>
  <c r="FQ384" i="1"/>
  <c r="FN384" i="1"/>
  <c r="FM384" i="1"/>
  <c r="FL384" i="1"/>
  <c r="FG384" i="1"/>
  <c r="FF384" i="1"/>
  <c r="FE384" i="1"/>
  <c r="FD384" i="1"/>
  <c r="FC384" i="1"/>
  <c r="FB384" i="1"/>
  <c r="FA384" i="1"/>
  <c r="EX384" i="1"/>
  <c r="EW384" i="1"/>
  <c r="EV384" i="1"/>
  <c r="EU384" i="1"/>
  <c r="ET384" i="1"/>
  <c r="ES384" i="1"/>
  <c r="ER384" i="1"/>
  <c r="EQ384" i="1"/>
  <c r="EP384" i="1"/>
  <c r="EO384" i="1"/>
  <c r="EN384" i="1"/>
  <c r="EM384" i="1"/>
  <c r="EL384" i="1"/>
  <c r="EK384" i="1"/>
  <c r="EJ384" i="1"/>
  <c r="EI384" i="1"/>
  <c r="EH384" i="1"/>
  <c r="EG384" i="1"/>
  <c r="EF384" i="1"/>
  <c r="EE384" i="1"/>
  <c r="ED384" i="1"/>
  <c r="EC384" i="1"/>
  <c r="EB384" i="1"/>
  <c r="EA384" i="1"/>
  <c r="DZ384" i="1"/>
  <c r="DY384" i="1"/>
  <c r="DX384" i="1"/>
  <c r="DW384" i="1"/>
  <c r="DV384" i="1"/>
  <c r="DR384" i="1"/>
  <c r="DP384" i="1"/>
  <c r="DO384" i="1"/>
  <c r="DN384" i="1"/>
  <c r="DM384" i="1"/>
  <c r="DJ384" i="1"/>
  <c r="DI384" i="1"/>
  <c r="DH384" i="1"/>
  <c r="DG384" i="1"/>
  <c r="DF384" i="1"/>
  <c r="DC384" i="1"/>
  <c r="DB384" i="1"/>
  <c r="DA384" i="1"/>
  <c r="CZ384" i="1"/>
  <c r="CY384" i="1"/>
  <c r="CX384" i="1"/>
  <c r="CW384" i="1"/>
  <c r="CV384" i="1"/>
  <c r="CU384" i="1"/>
  <c r="CT384" i="1"/>
  <c r="CS384" i="1"/>
  <c r="CR384" i="1"/>
  <c r="CO384" i="1"/>
  <c r="CN384" i="1"/>
  <c r="CM384" i="1"/>
  <c r="KU383" i="1"/>
  <c r="KT383" i="1"/>
  <c r="KR383" i="1"/>
  <c r="KP383" i="1"/>
  <c r="KO383" i="1"/>
  <c r="IO383" i="1"/>
  <c r="HR383" i="1"/>
  <c r="HQ383" i="1"/>
  <c r="HP383" i="1"/>
  <c r="HO383" i="1"/>
  <c r="HN383" i="1"/>
  <c r="HM383" i="1"/>
  <c r="HL383" i="1"/>
  <c r="HK383" i="1"/>
  <c r="HJ383" i="1"/>
  <c r="HI383" i="1"/>
  <c r="HH383" i="1"/>
  <c r="HG383" i="1"/>
  <c r="HE383" i="1"/>
  <c r="HD383" i="1"/>
  <c r="HC383" i="1"/>
  <c r="HB383" i="1"/>
  <c r="HA383" i="1"/>
  <c r="GZ383" i="1"/>
  <c r="GY383" i="1"/>
  <c r="GX383" i="1"/>
  <c r="GW383" i="1"/>
  <c r="GV383" i="1"/>
  <c r="GU383" i="1"/>
  <c r="GT383" i="1"/>
  <c r="GQ383" i="1"/>
  <c r="GN383" i="1"/>
  <c r="GJ383" i="1"/>
  <c r="GI383" i="1"/>
  <c r="GB383" i="1"/>
  <c r="GA383" i="1"/>
  <c r="FZ383" i="1"/>
  <c r="FY383" i="1"/>
  <c r="FX383" i="1"/>
  <c r="FU383" i="1"/>
  <c r="FT383" i="1"/>
  <c r="FS383" i="1"/>
  <c r="FR383" i="1"/>
  <c r="FQ383" i="1"/>
  <c r="FN383" i="1"/>
  <c r="FM383" i="1"/>
  <c r="FL383" i="1"/>
  <c r="FG383" i="1"/>
  <c r="FF383" i="1"/>
  <c r="FE383" i="1"/>
  <c r="FD383" i="1"/>
  <c r="FC383" i="1"/>
  <c r="FB383" i="1"/>
  <c r="FA383" i="1"/>
  <c r="EX383" i="1"/>
  <c r="EW383" i="1"/>
  <c r="EV383" i="1"/>
  <c r="EU383" i="1"/>
  <c r="ET383" i="1"/>
  <c r="ES383" i="1"/>
  <c r="ER383" i="1"/>
  <c r="EQ383" i="1"/>
  <c r="EP383" i="1"/>
  <c r="EO383" i="1"/>
  <c r="EN383" i="1"/>
  <c r="EM383" i="1"/>
  <c r="EL383" i="1"/>
  <c r="EK383" i="1"/>
  <c r="EJ383" i="1"/>
  <c r="EI383" i="1"/>
  <c r="EH383" i="1"/>
  <c r="EG383" i="1"/>
  <c r="EF383" i="1"/>
  <c r="EE383" i="1"/>
  <c r="ED383" i="1"/>
  <c r="EC383" i="1"/>
  <c r="EB383" i="1"/>
  <c r="EA383" i="1"/>
  <c r="DZ383" i="1"/>
  <c r="DY383" i="1"/>
  <c r="DX383" i="1"/>
  <c r="DW383" i="1"/>
  <c r="DV383" i="1"/>
  <c r="DR383" i="1"/>
  <c r="DP383" i="1"/>
  <c r="DO383" i="1"/>
  <c r="DN383" i="1"/>
  <c r="DM383" i="1"/>
  <c r="DJ383" i="1"/>
  <c r="DI383" i="1"/>
  <c r="DH383" i="1"/>
  <c r="DG383" i="1"/>
  <c r="DF383" i="1"/>
  <c r="DC383" i="1"/>
  <c r="DB383" i="1"/>
  <c r="DA383" i="1"/>
  <c r="CZ383" i="1"/>
  <c r="CY383" i="1"/>
  <c r="CX383" i="1"/>
  <c r="CW383" i="1"/>
  <c r="CV383" i="1"/>
  <c r="CU383" i="1"/>
  <c r="CT383" i="1"/>
  <c r="CS383" i="1"/>
  <c r="CR383" i="1"/>
  <c r="CO383" i="1"/>
  <c r="CN383" i="1"/>
  <c r="CM383" i="1"/>
  <c r="KU382" i="1"/>
  <c r="KT382" i="1"/>
  <c r="KR382" i="1"/>
  <c r="KP382" i="1"/>
  <c r="KO382" i="1"/>
  <c r="IO382" i="1"/>
  <c r="HR382" i="1"/>
  <c r="HQ382" i="1"/>
  <c r="HP382" i="1"/>
  <c r="HO382" i="1"/>
  <c r="HN382" i="1"/>
  <c r="HM382" i="1"/>
  <c r="HL382" i="1"/>
  <c r="HK382" i="1"/>
  <c r="HJ382" i="1"/>
  <c r="HI382" i="1"/>
  <c r="HH382" i="1"/>
  <c r="HG382" i="1"/>
  <c r="HE382" i="1"/>
  <c r="HD382" i="1"/>
  <c r="HC382" i="1"/>
  <c r="HB382" i="1"/>
  <c r="HA382" i="1"/>
  <c r="GZ382" i="1"/>
  <c r="GY382" i="1"/>
  <c r="HY394" i="1" s="1"/>
  <c r="GX382" i="1"/>
  <c r="GW382" i="1"/>
  <c r="GV382" i="1"/>
  <c r="GU382" i="1"/>
  <c r="GT382" i="1"/>
  <c r="GQ382" i="1"/>
  <c r="GN382" i="1"/>
  <c r="GJ382" i="1"/>
  <c r="GI382" i="1"/>
  <c r="GB382" i="1"/>
  <c r="GA382" i="1"/>
  <c r="FZ382" i="1"/>
  <c r="FY382" i="1"/>
  <c r="FX382" i="1"/>
  <c r="FU382" i="1"/>
  <c r="FT382" i="1"/>
  <c r="FS382" i="1"/>
  <c r="FR382" i="1"/>
  <c r="FQ382" i="1"/>
  <c r="FN382" i="1"/>
  <c r="FM382" i="1"/>
  <c r="FL382" i="1"/>
  <c r="FG382" i="1"/>
  <c r="FF382" i="1"/>
  <c r="FE382" i="1"/>
  <c r="FD382" i="1"/>
  <c r="FC382" i="1"/>
  <c r="FB382" i="1"/>
  <c r="FA382" i="1"/>
  <c r="EX382" i="1"/>
  <c r="EW382" i="1"/>
  <c r="EV382" i="1"/>
  <c r="EU382" i="1"/>
  <c r="ET382" i="1"/>
  <c r="ES382" i="1"/>
  <c r="ER382" i="1"/>
  <c r="EQ382" i="1"/>
  <c r="EP382" i="1"/>
  <c r="EO382" i="1"/>
  <c r="EN382" i="1"/>
  <c r="EM382" i="1"/>
  <c r="EL382" i="1"/>
  <c r="EK382" i="1"/>
  <c r="EJ382" i="1"/>
  <c r="EI382" i="1"/>
  <c r="EH382" i="1"/>
  <c r="EG382" i="1"/>
  <c r="EF382" i="1"/>
  <c r="EE382" i="1"/>
  <c r="ED382" i="1"/>
  <c r="EC382" i="1"/>
  <c r="EB382" i="1"/>
  <c r="EA382" i="1"/>
  <c r="DZ382" i="1"/>
  <c r="DY382" i="1"/>
  <c r="DX382" i="1"/>
  <c r="DW382" i="1"/>
  <c r="DV382" i="1"/>
  <c r="DR382" i="1"/>
  <c r="DP382" i="1"/>
  <c r="DO382" i="1"/>
  <c r="DN382" i="1"/>
  <c r="DM382" i="1"/>
  <c r="DJ382" i="1"/>
  <c r="DI382" i="1"/>
  <c r="DH382" i="1"/>
  <c r="DG382" i="1"/>
  <c r="DF382" i="1"/>
  <c r="DC382" i="1"/>
  <c r="DB382" i="1"/>
  <c r="DA382" i="1"/>
  <c r="CZ382" i="1"/>
  <c r="CY382" i="1"/>
  <c r="CX382" i="1"/>
  <c r="CW382" i="1"/>
  <c r="CV382" i="1"/>
  <c r="CU382" i="1"/>
  <c r="CT382" i="1"/>
  <c r="CS382" i="1"/>
  <c r="CR382" i="1"/>
  <c r="CO382" i="1"/>
  <c r="CN382" i="1"/>
  <c r="CM382" i="1"/>
  <c r="KU381" i="1"/>
  <c r="KT381" i="1"/>
  <c r="KR381" i="1"/>
  <c r="KP381" i="1"/>
  <c r="KO381" i="1"/>
  <c r="IO381" i="1"/>
  <c r="HR381" i="1"/>
  <c r="HQ381" i="1"/>
  <c r="HP381" i="1"/>
  <c r="HO381" i="1"/>
  <c r="HN381" i="1"/>
  <c r="HM381" i="1"/>
  <c r="HL381" i="1"/>
  <c r="HK381" i="1"/>
  <c r="HJ381" i="1"/>
  <c r="HI381" i="1"/>
  <c r="HH381" i="1"/>
  <c r="HG381" i="1"/>
  <c r="HE381" i="1"/>
  <c r="HD381" i="1"/>
  <c r="HC381" i="1"/>
  <c r="HB381" i="1"/>
  <c r="HA381" i="1"/>
  <c r="GZ381" i="1"/>
  <c r="GY381" i="1"/>
  <c r="HY393" i="1" s="1"/>
  <c r="GX381" i="1"/>
  <c r="GW381" i="1"/>
  <c r="GV381" i="1"/>
  <c r="GU381" i="1"/>
  <c r="GT381" i="1"/>
  <c r="GQ381" i="1"/>
  <c r="GN381" i="1"/>
  <c r="GJ381" i="1"/>
  <c r="GI381" i="1"/>
  <c r="GB381" i="1"/>
  <c r="GA381" i="1"/>
  <c r="FZ381" i="1"/>
  <c r="FY381" i="1"/>
  <c r="FX381" i="1"/>
  <c r="FU381" i="1"/>
  <c r="FT381" i="1"/>
  <c r="FS381" i="1"/>
  <c r="FR381" i="1"/>
  <c r="FQ381" i="1"/>
  <c r="FN381" i="1"/>
  <c r="FM381" i="1"/>
  <c r="FL381" i="1"/>
  <c r="FG381" i="1"/>
  <c r="FF381" i="1"/>
  <c r="FE381" i="1"/>
  <c r="FD381" i="1"/>
  <c r="FC381" i="1"/>
  <c r="FB381" i="1"/>
  <c r="FA381" i="1"/>
  <c r="EX381" i="1"/>
  <c r="EW381" i="1"/>
  <c r="EV381" i="1"/>
  <c r="EU381" i="1"/>
  <c r="ET381" i="1"/>
  <c r="ES381" i="1"/>
  <c r="ER381" i="1"/>
  <c r="EQ381" i="1"/>
  <c r="EP381" i="1"/>
  <c r="EO381" i="1"/>
  <c r="EN381" i="1"/>
  <c r="EM381" i="1"/>
  <c r="EL381" i="1"/>
  <c r="EK381" i="1"/>
  <c r="EJ381" i="1"/>
  <c r="EI381" i="1"/>
  <c r="EH381" i="1"/>
  <c r="EG381" i="1"/>
  <c r="EF381" i="1"/>
  <c r="EE381" i="1"/>
  <c r="ED381" i="1"/>
  <c r="EC381" i="1"/>
  <c r="EB381" i="1"/>
  <c r="EA381" i="1"/>
  <c r="DZ381" i="1"/>
  <c r="DY381" i="1"/>
  <c r="DX381" i="1"/>
  <c r="DW381" i="1"/>
  <c r="DV381" i="1"/>
  <c r="DR381" i="1"/>
  <c r="DP381" i="1"/>
  <c r="DO381" i="1"/>
  <c r="DN381" i="1"/>
  <c r="DM381" i="1"/>
  <c r="DJ381" i="1"/>
  <c r="DI381" i="1"/>
  <c r="DH381" i="1"/>
  <c r="DG381" i="1"/>
  <c r="DF381" i="1"/>
  <c r="DC381" i="1"/>
  <c r="DB381" i="1"/>
  <c r="DA381" i="1"/>
  <c r="CZ381" i="1"/>
  <c r="CY381" i="1"/>
  <c r="CX381" i="1"/>
  <c r="CW381" i="1"/>
  <c r="CV381" i="1"/>
  <c r="CU381" i="1"/>
  <c r="CT381" i="1"/>
  <c r="CS381" i="1"/>
  <c r="CR381" i="1"/>
  <c r="CO381" i="1"/>
  <c r="CN381" i="1"/>
  <c r="CM381" i="1"/>
  <c r="KU380" i="1"/>
  <c r="KT380" i="1"/>
  <c r="KR380" i="1"/>
  <c r="KP380" i="1"/>
  <c r="KO380" i="1"/>
  <c r="IO380" i="1"/>
  <c r="HR380" i="1"/>
  <c r="HQ380" i="1"/>
  <c r="HP380" i="1"/>
  <c r="HO380" i="1"/>
  <c r="HN380" i="1"/>
  <c r="HM380" i="1"/>
  <c r="HL380" i="1"/>
  <c r="HK380" i="1"/>
  <c r="HJ380" i="1"/>
  <c r="HI380" i="1"/>
  <c r="HH380" i="1"/>
  <c r="HG380" i="1"/>
  <c r="HE380" i="1"/>
  <c r="HD380" i="1"/>
  <c r="HC380" i="1"/>
  <c r="HB380" i="1"/>
  <c r="HA380" i="1"/>
  <c r="GZ380" i="1"/>
  <c r="GY380" i="1"/>
  <c r="HY392" i="1" s="1"/>
  <c r="GX380" i="1"/>
  <c r="GW380" i="1"/>
  <c r="GV380" i="1"/>
  <c r="GU380" i="1"/>
  <c r="GT380" i="1"/>
  <c r="GQ380" i="1"/>
  <c r="GN380" i="1"/>
  <c r="GJ380" i="1"/>
  <c r="GI380" i="1"/>
  <c r="GB380" i="1"/>
  <c r="GA380" i="1"/>
  <c r="FZ380" i="1"/>
  <c r="FY380" i="1"/>
  <c r="FX380" i="1"/>
  <c r="FU380" i="1"/>
  <c r="FT380" i="1"/>
  <c r="FS380" i="1"/>
  <c r="FR380" i="1"/>
  <c r="FQ380" i="1"/>
  <c r="FN380" i="1"/>
  <c r="FM380" i="1"/>
  <c r="FL380" i="1"/>
  <c r="FG380" i="1"/>
  <c r="FF380" i="1"/>
  <c r="FE380" i="1"/>
  <c r="FD380" i="1"/>
  <c r="FC380" i="1"/>
  <c r="FB380" i="1"/>
  <c r="FA380" i="1"/>
  <c r="EX380" i="1"/>
  <c r="EW380" i="1"/>
  <c r="EV380" i="1"/>
  <c r="EU380" i="1"/>
  <c r="ET380" i="1"/>
  <c r="ES380" i="1"/>
  <c r="ER380" i="1"/>
  <c r="EQ380" i="1"/>
  <c r="EP380" i="1"/>
  <c r="EO380" i="1"/>
  <c r="EN380" i="1"/>
  <c r="EM380" i="1"/>
  <c r="EL380" i="1"/>
  <c r="EK380" i="1"/>
  <c r="EJ380" i="1"/>
  <c r="EI380" i="1"/>
  <c r="EH380" i="1"/>
  <c r="EG380" i="1"/>
  <c r="EF380" i="1"/>
  <c r="EE380" i="1"/>
  <c r="ED380" i="1"/>
  <c r="EC380" i="1"/>
  <c r="EB380" i="1"/>
  <c r="EA380" i="1"/>
  <c r="DZ380" i="1"/>
  <c r="DY380" i="1"/>
  <c r="DX380" i="1"/>
  <c r="DW380" i="1"/>
  <c r="DV380" i="1"/>
  <c r="DR380" i="1"/>
  <c r="DP380" i="1"/>
  <c r="DO380" i="1"/>
  <c r="DN380" i="1"/>
  <c r="DM380" i="1"/>
  <c r="DJ380" i="1"/>
  <c r="DI380" i="1"/>
  <c r="DH380" i="1"/>
  <c r="DG380" i="1"/>
  <c r="DF380" i="1"/>
  <c r="DC380" i="1"/>
  <c r="DB380" i="1"/>
  <c r="DA380" i="1"/>
  <c r="CZ380" i="1"/>
  <c r="CY380" i="1"/>
  <c r="CX380" i="1"/>
  <c r="CW380" i="1"/>
  <c r="CV380" i="1"/>
  <c r="CU380" i="1"/>
  <c r="CT380" i="1"/>
  <c r="CS380" i="1"/>
  <c r="CR380" i="1"/>
  <c r="CO380" i="1"/>
  <c r="CN380" i="1"/>
  <c r="CM380" i="1"/>
  <c r="KU379" i="1"/>
  <c r="KT379" i="1"/>
  <c r="KR379" i="1"/>
  <c r="KP379" i="1"/>
  <c r="KO379" i="1"/>
  <c r="IO379" i="1"/>
  <c r="HR379" i="1"/>
  <c r="HQ379" i="1"/>
  <c r="HP379" i="1"/>
  <c r="HO379" i="1"/>
  <c r="HN379" i="1"/>
  <c r="HM379" i="1"/>
  <c r="HL379" i="1"/>
  <c r="HK379" i="1"/>
  <c r="HJ379" i="1"/>
  <c r="HI379" i="1"/>
  <c r="HH379" i="1"/>
  <c r="HG379" i="1"/>
  <c r="HE379" i="1"/>
  <c r="HD379" i="1"/>
  <c r="HC379" i="1"/>
  <c r="HB379" i="1"/>
  <c r="HA379" i="1"/>
  <c r="GZ379" i="1"/>
  <c r="GY379" i="1"/>
  <c r="HY391" i="1" s="1"/>
  <c r="GX379" i="1"/>
  <c r="GW379" i="1"/>
  <c r="GV379" i="1"/>
  <c r="GU379" i="1"/>
  <c r="GT379" i="1"/>
  <c r="GQ379" i="1"/>
  <c r="GN379" i="1"/>
  <c r="GJ379" i="1"/>
  <c r="GI379" i="1"/>
  <c r="GB379" i="1"/>
  <c r="GA379" i="1"/>
  <c r="FZ379" i="1"/>
  <c r="FY379" i="1"/>
  <c r="FX379" i="1"/>
  <c r="FU379" i="1"/>
  <c r="FT379" i="1"/>
  <c r="FS379" i="1"/>
  <c r="FR379" i="1"/>
  <c r="FQ379" i="1"/>
  <c r="FN379" i="1"/>
  <c r="FM379" i="1"/>
  <c r="FL379" i="1"/>
  <c r="FG379" i="1"/>
  <c r="FF379" i="1"/>
  <c r="FE379" i="1"/>
  <c r="FD379" i="1"/>
  <c r="FC379" i="1"/>
  <c r="FB379" i="1"/>
  <c r="FA379" i="1"/>
  <c r="EX379" i="1"/>
  <c r="EW379" i="1"/>
  <c r="EV379" i="1"/>
  <c r="EU379" i="1"/>
  <c r="ET379" i="1"/>
  <c r="ES379" i="1"/>
  <c r="ER379" i="1"/>
  <c r="EQ379" i="1"/>
  <c r="EP379" i="1"/>
  <c r="EO379" i="1"/>
  <c r="EN379" i="1"/>
  <c r="EM379" i="1"/>
  <c r="EL379" i="1"/>
  <c r="EK379" i="1"/>
  <c r="EJ379" i="1"/>
  <c r="EI379" i="1"/>
  <c r="EH379" i="1"/>
  <c r="EG379" i="1"/>
  <c r="EF379" i="1"/>
  <c r="EE379" i="1"/>
  <c r="ED379" i="1"/>
  <c r="EC379" i="1"/>
  <c r="EB379" i="1"/>
  <c r="EA379" i="1"/>
  <c r="DZ379" i="1"/>
  <c r="DY379" i="1"/>
  <c r="DX379" i="1"/>
  <c r="DW379" i="1"/>
  <c r="DV379" i="1"/>
  <c r="DR379" i="1"/>
  <c r="DP379" i="1"/>
  <c r="DO379" i="1"/>
  <c r="DN379" i="1"/>
  <c r="DM379" i="1"/>
  <c r="DJ379" i="1"/>
  <c r="DI379" i="1"/>
  <c r="DH379" i="1"/>
  <c r="DG379" i="1"/>
  <c r="DF379" i="1"/>
  <c r="DC379" i="1"/>
  <c r="DB379" i="1"/>
  <c r="DA379" i="1"/>
  <c r="CZ379" i="1"/>
  <c r="CY379" i="1"/>
  <c r="CX379" i="1"/>
  <c r="CW379" i="1"/>
  <c r="CV379" i="1"/>
  <c r="CU379" i="1"/>
  <c r="CT379" i="1"/>
  <c r="CS379" i="1"/>
  <c r="CR379" i="1"/>
  <c r="CO379" i="1"/>
  <c r="CN379" i="1"/>
  <c r="CM379" i="1"/>
  <c r="KU378" i="1"/>
  <c r="KT378" i="1"/>
  <c r="KR378" i="1"/>
  <c r="KP378" i="1"/>
  <c r="KO378" i="1"/>
  <c r="IO378" i="1"/>
  <c r="HR378" i="1"/>
  <c r="HQ378" i="1"/>
  <c r="HP378" i="1"/>
  <c r="HO378" i="1"/>
  <c r="HN378" i="1"/>
  <c r="HM378" i="1"/>
  <c r="HL378" i="1"/>
  <c r="HK378" i="1"/>
  <c r="HJ378" i="1"/>
  <c r="HI378" i="1"/>
  <c r="HH378" i="1"/>
  <c r="HG378" i="1"/>
  <c r="HE378" i="1"/>
  <c r="HD378" i="1"/>
  <c r="HC378" i="1"/>
  <c r="HB378" i="1"/>
  <c r="HA378" i="1"/>
  <c r="GZ378" i="1"/>
  <c r="GY378" i="1"/>
  <c r="HY390" i="1" s="1"/>
  <c r="GX378" i="1"/>
  <c r="GW378" i="1"/>
  <c r="GV378" i="1"/>
  <c r="GU378" i="1"/>
  <c r="GT378" i="1"/>
  <c r="GQ378" i="1"/>
  <c r="GN378" i="1"/>
  <c r="GJ378" i="1"/>
  <c r="GI378" i="1"/>
  <c r="GB378" i="1"/>
  <c r="GA378" i="1"/>
  <c r="FZ378" i="1"/>
  <c r="FY378" i="1"/>
  <c r="FX378" i="1"/>
  <c r="FU378" i="1"/>
  <c r="FT378" i="1"/>
  <c r="FS378" i="1"/>
  <c r="FR378" i="1"/>
  <c r="FQ378" i="1"/>
  <c r="FN378" i="1"/>
  <c r="FM378" i="1"/>
  <c r="FL378" i="1"/>
  <c r="FG378" i="1"/>
  <c r="FF378" i="1"/>
  <c r="FE378" i="1"/>
  <c r="FD378" i="1"/>
  <c r="FC378" i="1"/>
  <c r="FB378" i="1"/>
  <c r="FA378" i="1"/>
  <c r="EX378" i="1"/>
  <c r="EW378" i="1"/>
  <c r="EV378" i="1"/>
  <c r="EU378" i="1"/>
  <c r="ET378" i="1"/>
  <c r="ES378" i="1"/>
  <c r="ER378" i="1"/>
  <c r="EQ378" i="1"/>
  <c r="EP378" i="1"/>
  <c r="EO378" i="1"/>
  <c r="EN378" i="1"/>
  <c r="EM378" i="1"/>
  <c r="EL378" i="1"/>
  <c r="EK378" i="1"/>
  <c r="EJ378" i="1"/>
  <c r="EI378" i="1"/>
  <c r="EH378" i="1"/>
  <c r="EG378" i="1"/>
  <c r="EF378" i="1"/>
  <c r="EE378" i="1"/>
  <c r="ED378" i="1"/>
  <c r="EC378" i="1"/>
  <c r="EB378" i="1"/>
  <c r="EA378" i="1"/>
  <c r="DZ378" i="1"/>
  <c r="DY378" i="1"/>
  <c r="DX378" i="1"/>
  <c r="DW378" i="1"/>
  <c r="DV378" i="1"/>
  <c r="DR378" i="1"/>
  <c r="DP378" i="1"/>
  <c r="DO378" i="1"/>
  <c r="DN378" i="1"/>
  <c r="DM378" i="1"/>
  <c r="DJ378" i="1"/>
  <c r="DI378" i="1"/>
  <c r="DH378" i="1"/>
  <c r="DG378" i="1"/>
  <c r="DF378" i="1"/>
  <c r="DC378" i="1"/>
  <c r="DB378" i="1"/>
  <c r="DA378" i="1"/>
  <c r="CZ378" i="1"/>
  <c r="CY378" i="1"/>
  <c r="CX378" i="1"/>
  <c r="CW378" i="1"/>
  <c r="CV378" i="1"/>
  <c r="CU378" i="1"/>
  <c r="CT378" i="1"/>
  <c r="CS378" i="1"/>
  <c r="CR378" i="1"/>
  <c r="CO378" i="1"/>
  <c r="CN378" i="1"/>
  <c r="CM378" i="1"/>
  <c r="KU377" i="1"/>
  <c r="KT377" i="1"/>
  <c r="KR377" i="1"/>
  <c r="KP377" i="1"/>
  <c r="KO377" i="1"/>
  <c r="IO377" i="1"/>
  <c r="HR377" i="1"/>
  <c r="HQ377" i="1"/>
  <c r="HP377" i="1"/>
  <c r="HO377" i="1"/>
  <c r="HN377" i="1"/>
  <c r="HM377" i="1"/>
  <c r="HL377" i="1"/>
  <c r="HK377" i="1"/>
  <c r="HJ377" i="1"/>
  <c r="HI377" i="1"/>
  <c r="HH377" i="1"/>
  <c r="HG377" i="1"/>
  <c r="HE377" i="1"/>
  <c r="HD377" i="1"/>
  <c r="HC377" i="1"/>
  <c r="HB377" i="1"/>
  <c r="HA377" i="1"/>
  <c r="GZ377" i="1"/>
  <c r="GY377" i="1"/>
  <c r="HY389" i="1" s="1"/>
  <c r="GX377" i="1"/>
  <c r="GW377" i="1"/>
  <c r="GV377" i="1"/>
  <c r="GU377" i="1"/>
  <c r="GT377" i="1"/>
  <c r="GQ377" i="1"/>
  <c r="GN377" i="1"/>
  <c r="GJ377" i="1"/>
  <c r="GI377" i="1"/>
  <c r="GB377" i="1"/>
  <c r="GA377" i="1"/>
  <c r="FZ377" i="1"/>
  <c r="FY377" i="1"/>
  <c r="FX377" i="1"/>
  <c r="FU377" i="1"/>
  <c r="FT377" i="1"/>
  <c r="FS377" i="1"/>
  <c r="FR377" i="1"/>
  <c r="FQ377" i="1"/>
  <c r="FN377" i="1"/>
  <c r="FM377" i="1"/>
  <c r="FL377" i="1"/>
  <c r="FG377" i="1"/>
  <c r="FF377" i="1"/>
  <c r="FE377" i="1"/>
  <c r="FD377" i="1"/>
  <c r="FC377" i="1"/>
  <c r="FB377" i="1"/>
  <c r="FA377" i="1"/>
  <c r="EX377" i="1"/>
  <c r="EW377" i="1"/>
  <c r="EV377" i="1"/>
  <c r="EU377" i="1"/>
  <c r="ET377" i="1"/>
  <c r="ES377" i="1"/>
  <c r="ER377" i="1"/>
  <c r="EQ377" i="1"/>
  <c r="EP377" i="1"/>
  <c r="EO377" i="1"/>
  <c r="EN377" i="1"/>
  <c r="EM377" i="1"/>
  <c r="EL377" i="1"/>
  <c r="EK377" i="1"/>
  <c r="EJ377" i="1"/>
  <c r="EI377" i="1"/>
  <c r="EH377" i="1"/>
  <c r="EG377" i="1"/>
  <c r="EF377" i="1"/>
  <c r="EE377" i="1"/>
  <c r="ED377" i="1"/>
  <c r="EC377" i="1"/>
  <c r="EB377" i="1"/>
  <c r="EA377" i="1"/>
  <c r="DZ377" i="1"/>
  <c r="DY377" i="1"/>
  <c r="DX377" i="1"/>
  <c r="DW377" i="1"/>
  <c r="DV377" i="1"/>
  <c r="DR377" i="1"/>
  <c r="DP377" i="1"/>
  <c r="DO377" i="1"/>
  <c r="DN377" i="1"/>
  <c r="DM377" i="1"/>
  <c r="DJ377" i="1"/>
  <c r="DI377" i="1"/>
  <c r="DH377" i="1"/>
  <c r="DG377" i="1"/>
  <c r="DF377" i="1"/>
  <c r="DC377" i="1"/>
  <c r="DB377" i="1"/>
  <c r="DA377" i="1"/>
  <c r="CZ377" i="1"/>
  <c r="CY377" i="1"/>
  <c r="CX377" i="1"/>
  <c r="CW377" i="1"/>
  <c r="CV377" i="1"/>
  <c r="CU377" i="1"/>
  <c r="CT377" i="1"/>
  <c r="CS377" i="1"/>
  <c r="CR377" i="1"/>
  <c r="CO377" i="1"/>
  <c r="CN377" i="1"/>
  <c r="CM377" i="1"/>
  <c r="KU376" i="1"/>
  <c r="KT376" i="1"/>
  <c r="KR376" i="1"/>
  <c r="KP376" i="1"/>
  <c r="KO376" i="1"/>
  <c r="IO376" i="1"/>
  <c r="HR376" i="1"/>
  <c r="HQ376" i="1"/>
  <c r="HP376" i="1"/>
  <c r="HO376" i="1"/>
  <c r="HN376" i="1"/>
  <c r="HM376" i="1"/>
  <c r="HL376" i="1"/>
  <c r="HK376" i="1"/>
  <c r="HJ376" i="1"/>
  <c r="HI376" i="1"/>
  <c r="HH376" i="1"/>
  <c r="HG376" i="1"/>
  <c r="HE376" i="1"/>
  <c r="HD376" i="1"/>
  <c r="HC376" i="1"/>
  <c r="HB376" i="1"/>
  <c r="HA376" i="1"/>
  <c r="GZ376" i="1"/>
  <c r="GY376" i="1"/>
  <c r="HY388" i="1" s="1"/>
  <c r="GX376" i="1"/>
  <c r="GW376" i="1"/>
  <c r="GV376" i="1"/>
  <c r="GU376" i="1"/>
  <c r="GT376" i="1"/>
  <c r="GQ376" i="1"/>
  <c r="GN376" i="1"/>
  <c r="GJ376" i="1"/>
  <c r="GI376" i="1"/>
  <c r="GB376" i="1"/>
  <c r="GA376" i="1"/>
  <c r="FZ376" i="1"/>
  <c r="FY376" i="1"/>
  <c r="FX376" i="1"/>
  <c r="FU376" i="1"/>
  <c r="FT376" i="1"/>
  <c r="FS376" i="1"/>
  <c r="FR376" i="1"/>
  <c r="FQ376" i="1"/>
  <c r="FN376" i="1"/>
  <c r="FM376" i="1"/>
  <c r="FL376" i="1"/>
  <c r="FG376" i="1"/>
  <c r="FF376" i="1"/>
  <c r="FE376" i="1"/>
  <c r="FD376" i="1"/>
  <c r="FC376" i="1"/>
  <c r="FB376" i="1"/>
  <c r="FA376" i="1"/>
  <c r="EX376" i="1"/>
  <c r="EW376" i="1"/>
  <c r="EV376" i="1"/>
  <c r="EU376" i="1"/>
  <c r="ET376" i="1"/>
  <c r="ES376" i="1"/>
  <c r="ER376" i="1"/>
  <c r="EQ376" i="1"/>
  <c r="EP376" i="1"/>
  <c r="EO376" i="1"/>
  <c r="EN376" i="1"/>
  <c r="EM376" i="1"/>
  <c r="EL376" i="1"/>
  <c r="EK376" i="1"/>
  <c r="EJ376" i="1"/>
  <c r="EI376" i="1"/>
  <c r="EH376" i="1"/>
  <c r="EG376" i="1"/>
  <c r="EF376" i="1"/>
  <c r="EE376" i="1"/>
  <c r="ED376" i="1"/>
  <c r="EC376" i="1"/>
  <c r="EB376" i="1"/>
  <c r="EA376" i="1"/>
  <c r="DZ376" i="1"/>
  <c r="DY376" i="1"/>
  <c r="DX376" i="1"/>
  <c r="DW376" i="1"/>
  <c r="DV376" i="1"/>
  <c r="DR376" i="1"/>
  <c r="DP376" i="1"/>
  <c r="DO376" i="1"/>
  <c r="DN376" i="1"/>
  <c r="DM376" i="1"/>
  <c r="DJ376" i="1"/>
  <c r="DI376" i="1"/>
  <c r="DH376" i="1"/>
  <c r="DG376" i="1"/>
  <c r="DF376" i="1"/>
  <c r="DC376" i="1"/>
  <c r="DB376" i="1"/>
  <c r="DA376" i="1"/>
  <c r="CZ376" i="1"/>
  <c r="CY376" i="1"/>
  <c r="CX376" i="1"/>
  <c r="CW376" i="1"/>
  <c r="CV376" i="1"/>
  <c r="CU376" i="1"/>
  <c r="CT376" i="1"/>
  <c r="CS376" i="1"/>
  <c r="CR376" i="1"/>
  <c r="CO376" i="1"/>
  <c r="CN376" i="1"/>
  <c r="CM376" i="1"/>
  <c r="KU375" i="1"/>
  <c r="KT375" i="1"/>
  <c r="KR375" i="1"/>
  <c r="KP375" i="1"/>
  <c r="KO375" i="1"/>
  <c r="IO375" i="1"/>
  <c r="HR375" i="1"/>
  <c r="HQ375" i="1"/>
  <c r="HP375" i="1"/>
  <c r="HO375" i="1"/>
  <c r="HN375" i="1"/>
  <c r="HM375" i="1"/>
  <c r="HL375" i="1"/>
  <c r="HK375" i="1"/>
  <c r="HJ375" i="1"/>
  <c r="HI375" i="1"/>
  <c r="HH375" i="1"/>
  <c r="HG375" i="1"/>
  <c r="HE375" i="1"/>
  <c r="HD375" i="1"/>
  <c r="HC375" i="1"/>
  <c r="HB375" i="1"/>
  <c r="HA375" i="1"/>
  <c r="GZ375" i="1"/>
  <c r="GY375" i="1"/>
  <c r="HY387" i="1" s="1"/>
  <c r="GX375" i="1"/>
  <c r="GW375" i="1"/>
  <c r="GV375" i="1"/>
  <c r="GU375" i="1"/>
  <c r="GT375" i="1"/>
  <c r="GQ375" i="1"/>
  <c r="GN375" i="1"/>
  <c r="GJ375" i="1"/>
  <c r="GI375" i="1"/>
  <c r="GB375" i="1"/>
  <c r="GA375" i="1"/>
  <c r="FZ375" i="1"/>
  <c r="FY375" i="1"/>
  <c r="FX375" i="1"/>
  <c r="FU375" i="1"/>
  <c r="FT375" i="1"/>
  <c r="FS375" i="1"/>
  <c r="FR375" i="1"/>
  <c r="FQ375" i="1"/>
  <c r="FN375" i="1"/>
  <c r="FM375" i="1"/>
  <c r="FL375" i="1"/>
  <c r="FG375" i="1"/>
  <c r="FF375" i="1"/>
  <c r="FE375" i="1"/>
  <c r="FD375" i="1"/>
  <c r="FC375" i="1"/>
  <c r="FB375" i="1"/>
  <c r="FA375" i="1"/>
  <c r="EX375" i="1"/>
  <c r="EW375" i="1"/>
  <c r="EV375" i="1"/>
  <c r="EU375" i="1"/>
  <c r="ET375" i="1"/>
  <c r="ES375" i="1"/>
  <c r="ER375" i="1"/>
  <c r="EQ375" i="1"/>
  <c r="EP375" i="1"/>
  <c r="EO375" i="1"/>
  <c r="EN375" i="1"/>
  <c r="EM375" i="1"/>
  <c r="EL375" i="1"/>
  <c r="EK375" i="1"/>
  <c r="EJ375" i="1"/>
  <c r="EI375" i="1"/>
  <c r="EH375" i="1"/>
  <c r="EG375" i="1"/>
  <c r="EF375" i="1"/>
  <c r="EE375" i="1"/>
  <c r="ED375" i="1"/>
  <c r="EC375" i="1"/>
  <c r="EB375" i="1"/>
  <c r="EA375" i="1"/>
  <c r="DZ375" i="1"/>
  <c r="DY375" i="1"/>
  <c r="DX375" i="1"/>
  <c r="DW375" i="1"/>
  <c r="DV375" i="1"/>
  <c r="DR375" i="1"/>
  <c r="DP375" i="1"/>
  <c r="DO375" i="1"/>
  <c r="DN375" i="1"/>
  <c r="DM375" i="1"/>
  <c r="DJ375" i="1"/>
  <c r="DI375" i="1"/>
  <c r="DH375" i="1"/>
  <c r="DG375" i="1"/>
  <c r="DF375" i="1"/>
  <c r="DC375" i="1"/>
  <c r="DB375" i="1"/>
  <c r="DA375" i="1"/>
  <c r="CZ375" i="1"/>
  <c r="CY375" i="1"/>
  <c r="CX375" i="1"/>
  <c r="CW375" i="1"/>
  <c r="CV375" i="1"/>
  <c r="CU375" i="1"/>
  <c r="CT375" i="1"/>
  <c r="CS375" i="1"/>
  <c r="CR375" i="1"/>
  <c r="CO375" i="1"/>
  <c r="CN375" i="1"/>
  <c r="CM375" i="1"/>
  <c r="KU374" i="1"/>
  <c r="KT374" i="1"/>
  <c r="KR374" i="1"/>
  <c r="KP374" i="1"/>
  <c r="KO374" i="1"/>
  <c r="IO374" i="1"/>
  <c r="HR374" i="1"/>
  <c r="HQ374" i="1"/>
  <c r="HP374" i="1"/>
  <c r="HO374" i="1"/>
  <c r="HN374" i="1"/>
  <c r="HM374" i="1"/>
  <c r="HL374" i="1"/>
  <c r="HK374" i="1"/>
  <c r="HJ374" i="1"/>
  <c r="HI374" i="1"/>
  <c r="HH374" i="1"/>
  <c r="HG374" i="1"/>
  <c r="HE374" i="1"/>
  <c r="HD374" i="1"/>
  <c r="HC374" i="1"/>
  <c r="HB374" i="1"/>
  <c r="HA374" i="1"/>
  <c r="GZ374" i="1"/>
  <c r="GY374" i="1"/>
  <c r="HY386" i="1" s="1"/>
  <c r="GX374" i="1"/>
  <c r="GW374" i="1"/>
  <c r="GV374" i="1"/>
  <c r="GU374" i="1"/>
  <c r="GT374" i="1"/>
  <c r="GQ374" i="1"/>
  <c r="GN374" i="1"/>
  <c r="GJ374" i="1"/>
  <c r="GI374" i="1"/>
  <c r="GB374" i="1"/>
  <c r="GA374" i="1"/>
  <c r="FZ374" i="1"/>
  <c r="FY374" i="1"/>
  <c r="FX374" i="1"/>
  <c r="FU374" i="1"/>
  <c r="FT374" i="1"/>
  <c r="FS374" i="1"/>
  <c r="FR374" i="1"/>
  <c r="FQ374" i="1"/>
  <c r="FN374" i="1"/>
  <c r="FM374" i="1"/>
  <c r="FL374" i="1"/>
  <c r="FG374" i="1"/>
  <c r="FF374" i="1"/>
  <c r="FE374" i="1"/>
  <c r="FD374" i="1"/>
  <c r="FC374" i="1"/>
  <c r="FB374" i="1"/>
  <c r="FA374" i="1"/>
  <c r="EX374" i="1"/>
  <c r="EW374" i="1"/>
  <c r="EV374" i="1"/>
  <c r="EU374" i="1"/>
  <c r="ET374" i="1"/>
  <c r="ES374" i="1"/>
  <c r="ER374" i="1"/>
  <c r="EQ374" i="1"/>
  <c r="EP374" i="1"/>
  <c r="EO374" i="1"/>
  <c r="EN374" i="1"/>
  <c r="EM374" i="1"/>
  <c r="EL374" i="1"/>
  <c r="EK374" i="1"/>
  <c r="EJ374" i="1"/>
  <c r="EI374" i="1"/>
  <c r="EH374" i="1"/>
  <c r="EG374" i="1"/>
  <c r="EF374" i="1"/>
  <c r="EE374" i="1"/>
  <c r="ED374" i="1"/>
  <c r="EC374" i="1"/>
  <c r="EB374" i="1"/>
  <c r="EA374" i="1"/>
  <c r="DZ374" i="1"/>
  <c r="DY374" i="1"/>
  <c r="DX374" i="1"/>
  <c r="DW374" i="1"/>
  <c r="DV374" i="1"/>
  <c r="DR374" i="1"/>
  <c r="DP374" i="1"/>
  <c r="DO374" i="1"/>
  <c r="DN374" i="1"/>
  <c r="DM374" i="1"/>
  <c r="DJ374" i="1"/>
  <c r="DI374" i="1"/>
  <c r="DH374" i="1"/>
  <c r="DG374" i="1"/>
  <c r="DF374" i="1"/>
  <c r="DC374" i="1"/>
  <c r="DB374" i="1"/>
  <c r="DA374" i="1"/>
  <c r="CZ374" i="1"/>
  <c r="CY374" i="1"/>
  <c r="CX374" i="1"/>
  <c r="CW374" i="1"/>
  <c r="CV374" i="1"/>
  <c r="CU374" i="1"/>
  <c r="CT374" i="1"/>
  <c r="CS374" i="1"/>
  <c r="CR374" i="1"/>
  <c r="CO374" i="1"/>
  <c r="CN374" i="1"/>
  <c r="CM374" i="1"/>
  <c r="KU373" i="1"/>
  <c r="KT373" i="1"/>
  <c r="KR373" i="1"/>
  <c r="KP373" i="1"/>
  <c r="KO373" i="1"/>
  <c r="IO373" i="1"/>
  <c r="HR373" i="1"/>
  <c r="HQ373" i="1"/>
  <c r="HP373" i="1"/>
  <c r="HO373" i="1"/>
  <c r="HN373" i="1"/>
  <c r="HM373" i="1"/>
  <c r="HL373" i="1"/>
  <c r="HK373" i="1"/>
  <c r="HJ373" i="1"/>
  <c r="HI373" i="1"/>
  <c r="HH373" i="1"/>
  <c r="HG373" i="1"/>
  <c r="HE373" i="1"/>
  <c r="HD373" i="1"/>
  <c r="HC373" i="1"/>
  <c r="HB373" i="1"/>
  <c r="HA373" i="1"/>
  <c r="GZ373" i="1"/>
  <c r="GY373" i="1"/>
  <c r="HY385" i="1" s="1"/>
  <c r="GX373" i="1"/>
  <c r="GW373" i="1"/>
  <c r="GV373" i="1"/>
  <c r="GU373" i="1"/>
  <c r="GT373" i="1"/>
  <c r="GQ373" i="1"/>
  <c r="GN373" i="1"/>
  <c r="GJ373" i="1"/>
  <c r="GI373" i="1"/>
  <c r="GB373" i="1"/>
  <c r="GA373" i="1"/>
  <c r="FZ373" i="1"/>
  <c r="FY373" i="1"/>
  <c r="FX373" i="1"/>
  <c r="FU373" i="1"/>
  <c r="FT373" i="1"/>
  <c r="FS373" i="1"/>
  <c r="FR373" i="1"/>
  <c r="FQ373" i="1"/>
  <c r="FN373" i="1"/>
  <c r="FM373" i="1"/>
  <c r="FL373" i="1"/>
  <c r="FG373" i="1"/>
  <c r="FF373" i="1"/>
  <c r="FE373" i="1"/>
  <c r="FD373" i="1"/>
  <c r="FC373" i="1"/>
  <c r="FB373" i="1"/>
  <c r="FA373" i="1"/>
  <c r="EX373" i="1"/>
  <c r="EW373" i="1"/>
  <c r="EV373" i="1"/>
  <c r="EU373" i="1"/>
  <c r="ET373" i="1"/>
  <c r="ES373" i="1"/>
  <c r="ER373" i="1"/>
  <c r="EQ373" i="1"/>
  <c r="EP373" i="1"/>
  <c r="EO373" i="1"/>
  <c r="EN373" i="1"/>
  <c r="EM373" i="1"/>
  <c r="EL373" i="1"/>
  <c r="EK373" i="1"/>
  <c r="EJ373" i="1"/>
  <c r="EI373" i="1"/>
  <c r="EH373" i="1"/>
  <c r="EG373" i="1"/>
  <c r="EF373" i="1"/>
  <c r="EE373" i="1"/>
  <c r="ED373" i="1"/>
  <c r="EC373" i="1"/>
  <c r="EB373" i="1"/>
  <c r="EA373" i="1"/>
  <c r="DZ373" i="1"/>
  <c r="DY373" i="1"/>
  <c r="DX373" i="1"/>
  <c r="DW373" i="1"/>
  <c r="DV373" i="1"/>
  <c r="DR373" i="1"/>
  <c r="DP373" i="1"/>
  <c r="DO373" i="1"/>
  <c r="DN373" i="1"/>
  <c r="DM373" i="1"/>
  <c r="DJ373" i="1"/>
  <c r="DI373" i="1"/>
  <c r="DH373" i="1"/>
  <c r="DG373" i="1"/>
  <c r="DF373" i="1"/>
  <c r="DC373" i="1"/>
  <c r="DB373" i="1"/>
  <c r="DA373" i="1"/>
  <c r="CZ373" i="1"/>
  <c r="CY373" i="1"/>
  <c r="CX373" i="1"/>
  <c r="CW373" i="1"/>
  <c r="CV373" i="1"/>
  <c r="CU373" i="1"/>
  <c r="CT373" i="1"/>
  <c r="CS373" i="1"/>
  <c r="CR373" i="1"/>
  <c r="CO373" i="1"/>
  <c r="CN373" i="1"/>
  <c r="CM373" i="1"/>
  <c r="KU372" i="1"/>
  <c r="KT372" i="1"/>
  <c r="KR372" i="1"/>
  <c r="KP372" i="1"/>
  <c r="KO372" i="1"/>
  <c r="IO372" i="1"/>
  <c r="HR372" i="1"/>
  <c r="HQ372" i="1"/>
  <c r="HP372" i="1"/>
  <c r="HO372" i="1"/>
  <c r="HN372" i="1"/>
  <c r="HM372" i="1"/>
  <c r="HL372" i="1"/>
  <c r="HK372" i="1"/>
  <c r="HJ372" i="1"/>
  <c r="HI372" i="1"/>
  <c r="HH372" i="1"/>
  <c r="HG372" i="1"/>
  <c r="HE372" i="1"/>
  <c r="HD372" i="1"/>
  <c r="HC372" i="1"/>
  <c r="HB372" i="1"/>
  <c r="HA372" i="1"/>
  <c r="GZ372" i="1"/>
  <c r="GY372" i="1"/>
  <c r="HY384" i="1" s="1"/>
  <c r="GX372" i="1"/>
  <c r="GW372" i="1"/>
  <c r="GV372" i="1"/>
  <c r="GU372" i="1"/>
  <c r="GT372" i="1"/>
  <c r="GQ372" i="1"/>
  <c r="GN372" i="1"/>
  <c r="GJ372" i="1"/>
  <c r="GI372" i="1"/>
  <c r="GB372" i="1"/>
  <c r="GA372" i="1"/>
  <c r="FZ372" i="1"/>
  <c r="FY372" i="1"/>
  <c r="FX372" i="1"/>
  <c r="FU372" i="1"/>
  <c r="FT372" i="1"/>
  <c r="FS372" i="1"/>
  <c r="FR372" i="1"/>
  <c r="FQ372" i="1"/>
  <c r="FN372" i="1"/>
  <c r="FM372" i="1"/>
  <c r="FL372" i="1"/>
  <c r="FG372" i="1"/>
  <c r="FF372" i="1"/>
  <c r="FE372" i="1"/>
  <c r="FD372" i="1"/>
  <c r="FC372" i="1"/>
  <c r="FB372" i="1"/>
  <c r="FA372" i="1"/>
  <c r="EX372" i="1"/>
  <c r="EW372" i="1"/>
  <c r="EV372" i="1"/>
  <c r="EU372" i="1"/>
  <c r="ET372" i="1"/>
  <c r="ES372" i="1"/>
  <c r="ER372" i="1"/>
  <c r="EQ372" i="1"/>
  <c r="EP372" i="1"/>
  <c r="EO372" i="1"/>
  <c r="EN372" i="1"/>
  <c r="EM372" i="1"/>
  <c r="EL372" i="1"/>
  <c r="EK372" i="1"/>
  <c r="EJ372" i="1"/>
  <c r="EI372" i="1"/>
  <c r="EH372" i="1"/>
  <c r="EG372" i="1"/>
  <c r="EF372" i="1"/>
  <c r="EE372" i="1"/>
  <c r="ED372" i="1"/>
  <c r="EC372" i="1"/>
  <c r="EB372" i="1"/>
  <c r="EA372" i="1"/>
  <c r="DZ372" i="1"/>
  <c r="DY372" i="1"/>
  <c r="DX372" i="1"/>
  <c r="DW372" i="1"/>
  <c r="DV372" i="1"/>
  <c r="DR372" i="1"/>
  <c r="DP372" i="1"/>
  <c r="DO372" i="1"/>
  <c r="DN372" i="1"/>
  <c r="DM372" i="1"/>
  <c r="DJ372" i="1"/>
  <c r="DI372" i="1"/>
  <c r="DH372" i="1"/>
  <c r="DG372" i="1"/>
  <c r="DF372" i="1"/>
  <c r="DC372" i="1"/>
  <c r="DB372" i="1"/>
  <c r="DA372" i="1"/>
  <c r="CZ372" i="1"/>
  <c r="CY372" i="1"/>
  <c r="CX372" i="1"/>
  <c r="CW372" i="1"/>
  <c r="CV372" i="1"/>
  <c r="CU372" i="1"/>
  <c r="CT372" i="1"/>
  <c r="CS372" i="1"/>
  <c r="CR372" i="1"/>
  <c r="CO372" i="1"/>
  <c r="CN372" i="1"/>
  <c r="CM372" i="1"/>
  <c r="KU371" i="1"/>
  <c r="KT371" i="1"/>
  <c r="KR371" i="1"/>
  <c r="KP371" i="1"/>
  <c r="KO371" i="1"/>
  <c r="IO371" i="1"/>
  <c r="HR371" i="1"/>
  <c r="HQ371" i="1"/>
  <c r="HP371" i="1"/>
  <c r="HO371" i="1"/>
  <c r="HN371" i="1"/>
  <c r="HM371" i="1"/>
  <c r="HL371" i="1"/>
  <c r="HK371" i="1"/>
  <c r="HJ371" i="1"/>
  <c r="HI371" i="1"/>
  <c r="HH371" i="1"/>
  <c r="HG371" i="1"/>
  <c r="HE371" i="1"/>
  <c r="HD371" i="1"/>
  <c r="HC371" i="1"/>
  <c r="HB371" i="1"/>
  <c r="HA371" i="1"/>
  <c r="GZ371" i="1"/>
  <c r="GY371" i="1"/>
  <c r="HY383" i="1" s="1"/>
  <c r="GX371" i="1"/>
  <c r="GW371" i="1"/>
  <c r="GV371" i="1"/>
  <c r="GU371" i="1"/>
  <c r="GT371" i="1"/>
  <c r="GQ371" i="1"/>
  <c r="GN371" i="1"/>
  <c r="GJ371" i="1"/>
  <c r="GI371" i="1"/>
  <c r="GB371" i="1"/>
  <c r="GA371" i="1"/>
  <c r="FZ371" i="1"/>
  <c r="FY371" i="1"/>
  <c r="FX371" i="1"/>
  <c r="FU371" i="1"/>
  <c r="FT371" i="1"/>
  <c r="FS371" i="1"/>
  <c r="FR371" i="1"/>
  <c r="FQ371" i="1"/>
  <c r="FN371" i="1"/>
  <c r="FM371" i="1"/>
  <c r="FL371" i="1"/>
  <c r="FG371" i="1"/>
  <c r="FF371" i="1"/>
  <c r="FE371" i="1"/>
  <c r="FD371" i="1"/>
  <c r="FC371" i="1"/>
  <c r="FB371" i="1"/>
  <c r="FA371" i="1"/>
  <c r="EX371" i="1"/>
  <c r="EW371" i="1"/>
  <c r="EV371" i="1"/>
  <c r="EU371" i="1"/>
  <c r="ET371" i="1"/>
  <c r="ES371" i="1"/>
  <c r="ER371" i="1"/>
  <c r="EQ371" i="1"/>
  <c r="EP371" i="1"/>
  <c r="EO371" i="1"/>
  <c r="EN371" i="1"/>
  <c r="EM371" i="1"/>
  <c r="EL371" i="1"/>
  <c r="EK371" i="1"/>
  <c r="EJ371" i="1"/>
  <c r="EI371" i="1"/>
  <c r="EH371" i="1"/>
  <c r="EG371" i="1"/>
  <c r="EF371" i="1"/>
  <c r="EE371" i="1"/>
  <c r="ED371" i="1"/>
  <c r="EC371" i="1"/>
  <c r="EB371" i="1"/>
  <c r="EA371" i="1"/>
  <c r="DZ371" i="1"/>
  <c r="DY371" i="1"/>
  <c r="DX371" i="1"/>
  <c r="DW371" i="1"/>
  <c r="DV371" i="1"/>
  <c r="DR371" i="1"/>
  <c r="DP371" i="1"/>
  <c r="DO371" i="1"/>
  <c r="DN371" i="1"/>
  <c r="DM371" i="1"/>
  <c r="DJ371" i="1"/>
  <c r="DI371" i="1"/>
  <c r="DH371" i="1"/>
  <c r="DG371" i="1"/>
  <c r="DF371" i="1"/>
  <c r="DC371" i="1"/>
  <c r="DB371" i="1"/>
  <c r="DA371" i="1"/>
  <c r="CZ371" i="1"/>
  <c r="CY371" i="1"/>
  <c r="CX371" i="1"/>
  <c r="CW371" i="1"/>
  <c r="CV371" i="1"/>
  <c r="CU371" i="1"/>
  <c r="CT371" i="1"/>
  <c r="CS371" i="1"/>
  <c r="CR371" i="1"/>
  <c r="CO371" i="1"/>
  <c r="CN371" i="1"/>
  <c r="CM371" i="1"/>
  <c r="KU370" i="1"/>
  <c r="KT370" i="1"/>
  <c r="KR370" i="1"/>
  <c r="KP370" i="1"/>
  <c r="KO370" i="1"/>
  <c r="IO370" i="1"/>
  <c r="HR370" i="1"/>
  <c r="HQ370" i="1"/>
  <c r="HP370" i="1"/>
  <c r="HO370" i="1"/>
  <c r="HN370" i="1"/>
  <c r="HM370" i="1"/>
  <c r="HL370" i="1"/>
  <c r="HK370" i="1"/>
  <c r="HJ370" i="1"/>
  <c r="HI370" i="1"/>
  <c r="HH370" i="1"/>
  <c r="HG370" i="1"/>
  <c r="HE370" i="1"/>
  <c r="HD370" i="1"/>
  <c r="HC370" i="1"/>
  <c r="HB370" i="1"/>
  <c r="HA370" i="1"/>
  <c r="GZ370" i="1"/>
  <c r="GY370" i="1"/>
  <c r="HY382" i="1" s="1"/>
  <c r="GX370" i="1"/>
  <c r="GW370" i="1"/>
  <c r="GV370" i="1"/>
  <c r="GU370" i="1"/>
  <c r="GT370" i="1"/>
  <c r="GQ370" i="1"/>
  <c r="GN370" i="1"/>
  <c r="GJ370" i="1"/>
  <c r="GI370" i="1"/>
  <c r="GB370" i="1"/>
  <c r="GA370" i="1"/>
  <c r="FZ370" i="1"/>
  <c r="FY370" i="1"/>
  <c r="FX370" i="1"/>
  <c r="FU370" i="1"/>
  <c r="FT370" i="1"/>
  <c r="FS370" i="1"/>
  <c r="FR370" i="1"/>
  <c r="FQ370" i="1"/>
  <c r="FN370" i="1"/>
  <c r="FM370" i="1"/>
  <c r="FL370" i="1"/>
  <c r="FG370" i="1"/>
  <c r="FF370" i="1"/>
  <c r="FE370" i="1"/>
  <c r="FD370" i="1"/>
  <c r="FC370" i="1"/>
  <c r="FB370" i="1"/>
  <c r="FA370" i="1"/>
  <c r="EX370" i="1"/>
  <c r="EW370" i="1"/>
  <c r="EV370" i="1"/>
  <c r="EU370" i="1"/>
  <c r="ET370" i="1"/>
  <c r="ES370" i="1"/>
  <c r="ER370" i="1"/>
  <c r="EQ370" i="1"/>
  <c r="EP370" i="1"/>
  <c r="EO370" i="1"/>
  <c r="EN370" i="1"/>
  <c r="EM370" i="1"/>
  <c r="EL370" i="1"/>
  <c r="EK370" i="1"/>
  <c r="EJ370" i="1"/>
  <c r="EI370" i="1"/>
  <c r="EH370" i="1"/>
  <c r="EG370" i="1"/>
  <c r="EF370" i="1"/>
  <c r="EE370" i="1"/>
  <c r="ED370" i="1"/>
  <c r="EC370" i="1"/>
  <c r="EB370" i="1"/>
  <c r="EA370" i="1"/>
  <c r="DZ370" i="1"/>
  <c r="DY370" i="1"/>
  <c r="DX370" i="1"/>
  <c r="DW370" i="1"/>
  <c r="DV370" i="1"/>
  <c r="DR370" i="1"/>
  <c r="DP370" i="1"/>
  <c r="DO370" i="1"/>
  <c r="DN370" i="1"/>
  <c r="DM370" i="1"/>
  <c r="DJ370" i="1"/>
  <c r="DI370" i="1"/>
  <c r="DH370" i="1"/>
  <c r="DG370" i="1"/>
  <c r="DF370" i="1"/>
  <c r="DC370" i="1"/>
  <c r="DB370" i="1"/>
  <c r="DA370" i="1"/>
  <c r="CZ370" i="1"/>
  <c r="CY370" i="1"/>
  <c r="CX370" i="1"/>
  <c r="CW370" i="1"/>
  <c r="CV370" i="1"/>
  <c r="CU370" i="1"/>
  <c r="CT370" i="1"/>
  <c r="CS370" i="1"/>
  <c r="CR370" i="1"/>
  <c r="CO370" i="1"/>
  <c r="CN370" i="1"/>
  <c r="CM370" i="1"/>
  <c r="KU369" i="1"/>
  <c r="KT369" i="1"/>
  <c r="KR369" i="1"/>
  <c r="KP369" i="1"/>
  <c r="KO369" i="1"/>
  <c r="IO369" i="1"/>
  <c r="HR369" i="1"/>
  <c r="HQ369" i="1"/>
  <c r="HP369" i="1"/>
  <c r="HO369" i="1"/>
  <c r="HN369" i="1"/>
  <c r="HM369" i="1"/>
  <c r="HL369" i="1"/>
  <c r="HK369" i="1"/>
  <c r="HJ369" i="1"/>
  <c r="HI369" i="1"/>
  <c r="HH369" i="1"/>
  <c r="HG369" i="1"/>
  <c r="HE369" i="1"/>
  <c r="HD369" i="1"/>
  <c r="HC369" i="1"/>
  <c r="HB369" i="1"/>
  <c r="HA369" i="1"/>
  <c r="GZ369" i="1"/>
  <c r="GY369" i="1"/>
  <c r="GX369" i="1"/>
  <c r="GW369" i="1"/>
  <c r="GV369" i="1"/>
  <c r="GU369" i="1"/>
  <c r="GT369" i="1"/>
  <c r="GQ369" i="1"/>
  <c r="GN369" i="1"/>
  <c r="GJ369" i="1"/>
  <c r="GI369" i="1"/>
  <c r="GB369" i="1"/>
  <c r="GA369" i="1"/>
  <c r="FZ369" i="1"/>
  <c r="FY369" i="1"/>
  <c r="FX369" i="1"/>
  <c r="FU369" i="1"/>
  <c r="FT369" i="1"/>
  <c r="FS369" i="1"/>
  <c r="FR369" i="1"/>
  <c r="FQ369" i="1"/>
  <c r="FN369" i="1"/>
  <c r="FM369" i="1"/>
  <c r="FL369" i="1"/>
  <c r="FG369" i="1"/>
  <c r="FF369" i="1"/>
  <c r="FE369" i="1"/>
  <c r="FD369" i="1"/>
  <c r="FC369" i="1"/>
  <c r="FB369" i="1"/>
  <c r="FA369" i="1"/>
  <c r="EX369" i="1"/>
  <c r="EW369" i="1"/>
  <c r="EV369" i="1"/>
  <c r="EU369" i="1"/>
  <c r="ET369" i="1"/>
  <c r="ES369" i="1"/>
  <c r="ER369" i="1"/>
  <c r="EQ369" i="1"/>
  <c r="EP369" i="1"/>
  <c r="EO369" i="1"/>
  <c r="EN369" i="1"/>
  <c r="EM369" i="1"/>
  <c r="EL369" i="1"/>
  <c r="EK369" i="1"/>
  <c r="EJ369" i="1"/>
  <c r="EI369" i="1"/>
  <c r="EH369" i="1"/>
  <c r="EG369" i="1"/>
  <c r="EF369" i="1"/>
  <c r="EE369" i="1"/>
  <c r="ED369" i="1"/>
  <c r="EC369" i="1"/>
  <c r="EB369" i="1"/>
  <c r="EA369" i="1"/>
  <c r="DZ369" i="1"/>
  <c r="DY369" i="1"/>
  <c r="DX369" i="1"/>
  <c r="DW369" i="1"/>
  <c r="DV369" i="1"/>
  <c r="DR369" i="1"/>
  <c r="DP369" i="1"/>
  <c r="DO369" i="1"/>
  <c r="DN369" i="1"/>
  <c r="DM369" i="1"/>
  <c r="DJ369" i="1"/>
  <c r="DI369" i="1"/>
  <c r="DH369" i="1"/>
  <c r="DG369" i="1"/>
  <c r="DF369" i="1"/>
  <c r="DC369" i="1"/>
  <c r="DB369" i="1"/>
  <c r="DA369" i="1"/>
  <c r="CZ369" i="1"/>
  <c r="CY369" i="1"/>
  <c r="CX369" i="1"/>
  <c r="CW369" i="1"/>
  <c r="CV369" i="1"/>
  <c r="CU369" i="1"/>
  <c r="CT369" i="1"/>
  <c r="CS369" i="1"/>
  <c r="CR369" i="1"/>
  <c r="CO369" i="1"/>
  <c r="CN369" i="1"/>
  <c r="CM369" i="1"/>
  <c r="KU368" i="1"/>
  <c r="KT368" i="1"/>
  <c r="KR368" i="1"/>
  <c r="KP368" i="1"/>
  <c r="KO368" i="1"/>
  <c r="IO368" i="1"/>
  <c r="HR368" i="1"/>
  <c r="HQ368" i="1"/>
  <c r="HP368" i="1"/>
  <c r="HO368" i="1"/>
  <c r="HN368" i="1"/>
  <c r="HM368" i="1"/>
  <c r="HL368" i="1"/>
  <c r="HK368" i="1"/>
  <c r="HJ368" i="1"/>
  <c r="HI368" i="1"/>
  <c r="HH368" i="1"/>
  <c r="HG368" i="1"/>
  <c r="HE368" i="1"/>
  <c r="HD368" i="1"/>
  <c r="HC368" i="1"/>
  <c r="HB368" i="1"/>
  <c r="HA368" i="1"/>
  <c r="GZ368" i="1"/>
  <c r="GY368" i="1"/>
  <c r="HY380" i="1" s="1"/>
  <c r="GX368" i="1"/>
  <c r="GW368" i="1"/>
  <c r="GV368" i="1"/>
  <c r="GU368" i="1"/>
  <c r="GT368" i="1"/>
  <c r="GQ368" i="1"/>
  <c r="GN368" i="1"/>
  <c r="GJ368" i="1"/>
  <c r="GI368" i="1"/>
  <c r="GB368" i="1"/>
  <c r="GA368" i="1"/>
  <c r="FZ368" i="1"/>
  <c r="FY368" i="1"/>
  <c r="FX368" i="1"/>
  <c r="FU368" i="1"/>
  <c r="FT368" i="1"/>
  <c r="FS368" i="1"/>
  <c r="FR368" i="1"/>
  <c r="FQ368" i="1"/>
  <c r="FN368" i="1"/>
  <c r="FM368" i="1"/>
  <c r="FL368" i="1"/>
  <c r="FG368" i="1"/>
  <c r="FF368" i="1"/>
  <c r="FE368" i="1"/>
  <c r="FD368" i="1"/>
  <c r="FC368" i="1"/>
  <c r="FB368" i="1"/>
  <c r="FA368" i="1"/>
  <c r="EX368" i="1"/>
  <c r="EW368" i="1"/>
  <c r="EV368" i="1"/>
  <c r="EU368" i="1"/>
  <c r="ET368" i="1"/>
  <c r="ES368" i="1"/>
  <c r="ER368" i="1"/>
  <c r="EQ368" i="1"/>
  <c r="EP368" i="1"/>
  <c r="EO368" i="1"/>
  <c r="EN368" i="1"/>
  <c r="EM368" i="1"/>
  <c r="EL368" i="1"/>
  <c r="EK368" i="1"/>
  <c r="EJ368" i="1"/>
  <c r="EI368" i="1"/>
  <c r="EH368" i="1"/>
  <c r="EG368" i="1"/>
  <c r="EF368" i="1"/>
  <c r="EE368" i="1"/>
  <c r="ED368" i="1"/>
  <c r="EC368" i="1"/>
  <c r="EB368" i="1"/>
  <c r="EA368" i="1"/>
  <c r="DZ368" i="1"/>
  <c r="DY368" i="1"/>
  <c r="DX368" i="1"/>
  <c r="DW368" i="1"/>
  <c r="DV368" i="1"/>
  <c r="DR368" i="1"/>
  <c r="DP368" i="1"/>
  <c r="DO368" i="1"/>
  <c r="DN368" i="1"/>
  <c r="DM368" i="1"/>
  <c r="DJ368" i="1"/>
  <c r="DI368" i="1"/>
  <c r="DH368" i="1"/>
  <c r="DG368" i="1"/>
  <c r="DF368" i="1"/>
  <c r="DC368" i="1"/>
  <c r="DB368" i="1"/>
  <c r="DA368" i="1"/>
  <c r="CZ368" i="1"/>
  <c r="CY368" i="1"/>
  <c r="CX368" i="1"/>
  <c r="CW368" i="1"/>
  <c r="CV368" i="1"/>
  <c r="CU368" i="1"/>
  <c r="CT368" i="1"/>
  <c r="CS368" i="1"/>
  <c r="CR368" i="1"/>
  <c r="CO368" i="1"/>
  <c r="CN368" i="1"/>
  <c r="CM368" i="1"/>
  <c r="KU367" i="1"/>
  <c r="KT367" i="1"/>
  <c r="KR367" i="1"/>
  <c r="KP367" i="1"/>
  <c r="KO367" i="1"/>
  <c r="IO367" i="1"/>
  <c r="HR367" i="1"/>
  <c r="HQ367" i="1"/>
  <c r="HP367" i="1"/>
  <c r="HO367" i="1"/>
  <c r="HN367" i="1"/>
  <c r="HM367" i="1"/>
  <c r="HL367" i="1"/>
  <c r="HK367" i="1"/>
  <c r="HJ367" i="1"/>
  <c r="HI367" i="1"/>
  <c r="HH367" i="1"/>
  <c r="HG367" i="1"/>
  <c r="HE367" i="1"/>
  <c r="HD367" i="1"/>
  <c r="HC367" i="1"/>
  <c r="HB367" i="1"/>
  <c r="HA367" i="1"/>
  <c r="GZ367" i="1"/>
  <c r="GY367" i="1"/>
  <c r="HY379" i="1" s="1"/>
  <c r="GX367" i="1"/>
  <c r="GW367" i="1"/>
  <c r="GV367" i="1"/>
  <c r="GU367" i="1"/>
  <c r="GT367" i="1"/>
  <c r="GQ367" i="1"/>
  <c r="GN367" i="1"/>
  <c r="GJ367" i="1"/>
  <c r="GI367" i="1"/>
  <c r="GB367" i="1"/>
  <c r="GA367" i="1"/>
  <c r="FZ367" i="1"/>
  <c r="FY367" i="1"/>
  <c r="FX367" i="1"/>
  <c r="FU367" i="1"/>
  <c r="FT367" i="1"/>
  <c r="FS367" i="1"/>
  <c r="FR367" i="1"/>
  <c r="FQ367" i="1"/>
  <c r="FN367" i="1"/>
  <c r="FM367" i="1"/>
  <c r="FL367" i="1"/>
  <c r="FG367" i="1"/>
  <c r="FF367" i="1"/>
  <c r="FE367" i="1"/>
  <c r="FD367" i="1"/>
  <c r="FC367" i="1"/>
  <c r="FB367" i="1"/>
  <c r="FA367" i="1"/>
  <c r="EX367" i="1"/>
  <c r="EW367" i="1"/>
  <c r="EV367" i="1"/>
  <c r="EU367" i="1"/>
  <c r="ET367" i="1"/>
  <c r="ES367" i="1"/>
  <c r="ER367" i="1"/>
  <c r="EQ367" i="1"/>
  <c r="EP367" i="1"/>
  <c r="EO367" i="1"/>
  <c r="EN367" i="1"/>
  <c r="EM367" i="1"/>
  <c r="EL367" i="1"/>
  <c r="EK367" i="1"/>
  <c r="EJ367" i="1"/>
  <c r="EI367" i="1"/>
  <c r="EH367" i="1"/>
  <c r="EG367" i="1"/>
  <c r="EF367" i="1"/>
  <c r="EE367" i="1"/>
  <c r="ED367" i="1"/>
  <c r="EC367" i="1"/>
  <c r="EB367" i="1"/>
  <c r="EA367" i="1"/>
  <c r="DZ367" i="1"/>
  <c r="DY367" i="1"/>
  <c r="DX367" i="1"/>
  <c r="DW367" i="1"/>
  <c r="DV367" i="1"/>
  <c r="DR367" i="1"/>
  <c r="DP367" i="1"/>
  <c r="DO367" i="1"/>
  <c r="DN367" i="1"/>
  <c r="DM367" i="1"/>
  <c r="DJ367" i="1"/>
  <c r="DI367" i="1"/>
  <c r="DH367" i="1"/>
  <c r="DG367" i="1"/>
  <c r="DF367" i="1"/>
  <c r="DC367" i="1"/>
  <c r="DB367" i="1"/>
  <c r="DA367" i="1"/>
  <c r="CZ367" i="1"/>
  <c r="CY367" i="1"/>
  <c r="CX367" i="1"/>
  <c r="CW367" i="1"/>
  <c r="CV367" i="1"/>
  <c r="CU367" i="1"/>
  <c r="CT367" i="1"/>
  <c r="CS367" i="1"/>
  <c r="CR367" i="1"/>
  <c r="CO367" i="1"/>
  <c r="CN367" i="1"/>
  <c r="CM367" i="1"/>
  <c r="KU366" i="1"/>
  <c r="KT366" i="1"/>
  <c r="KR366" i="1"/>
  <c r="KP366" i="1"/>
  <c r="KO366" i="1"/>
  <c r="IO366" i="1"/>
  <c r="HR366" i="1"/>
  <c r="HQ366" i="1"/>
  <c r="HP366" i="1"/>
  <c r="HO366" i="1"/>
  <c r="HN366" i="1"/>
  <c r="HM366" i="1"/>
  <c r="HL366" i="1"/>
  <c r="HK366" i="1"/>
  <c r="HJ366" i="1"/>
  <c r="HI366" i="1"/>
  <c r="HH366" i="1"/>
  <c r="HG366" i="1"/>
  <c r="HE366" i="1"/>
  <c r="HD366" i="1"/>
  <c r="HC366" i="1"/>
  <c r="HB366" i="1"/>
  <c r="HA366" i="1"/>
  <c r="GZ366" i="1"/>
  <c r="GY366" i="1"/>
  <c r="HY378" i="1" s="1"/>
  <c r="GX366" i="1"/>
  <c r="GW366" i="1"/>
  <c r="GV366" i="1"/>
  <c r="GU366" i="1"/>
  <c r="GT366" i="1"/>
  <c r="GQ366" i="1"/>
  <c r="GN366" i="1"/>
  <c r="GJ366" i="1"/>
  <c r="GI366" i="1"/>
  <c r="GB366" i="1"/>
  <c r="GA366" i="1"/>
  <c r="FZ366" i="1"/>
  <c r="FY366" i="1"/>
  <c r="FX366" i="1"/>
  <c r="FU366" i="1"/>
  <c r="FT366" i="1"/>
  <c r="FS366" i="1"/>
  <c r="FR366" i="1"/>
  <c r="FQ366" i="1"/>
  <c r="FN366" i="1"/>
  <c r="FM366" i="1"/>
  <c r="FL366" i="1"/>
  <c r="FG366" i="1"/>
  <c r="FF366" i="1"/>
  <c r="FE366" i="1"/>
  <c r="FD366" i="1"/>
  <c r="FC366" i="1"/>
  <c r="FB366" i="1"/>
  <c r="FA366" i="1"/>
  <c r="EX366" i="1"/>
  <c r="EW366" i="1"/>
  <c r="EV366" i="1"/>
  <c r="EU366" i="1"/>
  <c r="ET366" i="1"/>
  <c r="ES366" i="1"/>
  <c r="ER366" i="1"/>
  <c r="EQ366" i="1"/>
  <c r="EP366" i="1"/>
  <c r="EO366" i="1"/>
  <c r="EN366" i="1"/>
  <c r="EM366" i="1"/>
  <c r="EL366" i="1"/>
  <c r="EK366" i="1"/>
  <c r="EJ366" i="1"/>
  <c r="EI366" i="1"/>
  <c r="EH366" i="1"/>
  <c r="EG366" i="1"/>
  <c r="EF366" i="1"/>
  <c r="EE366" i="1"/>
  <c r="ED366" i="1"/>
  <c r="EC366" i="1"/>
  <c r="EB366" i="1"/>
  <c r="EA366" i="1"/>
  <c r="DZ366" i="1"/>
  <c r="DY366" i="1"/>
  <c r="DX366" i="1"/>
  <c r="DW366" i="1"/>
  <c r="DV366" i="1"/>
  <c r="DR366" i="1"/>
  <c r="DP366" i="1"/>
  <c r="DO366" i="1"/>
  <c r="DN366" i="1"/>
  <c r="DM366" i="1"/>
  <c r="DJ366" i="1"/>
  <c r="DI366" i="1"/>
  <c r="DH366" i="1"/>
  <c r="DG366" i="1"/>
  <c r="DF366" i="1"/>
  <c r="DC366" i="1"/>
  <c r="DB366" i="1"/>
  <c r="DA366" i="1"/>
  <c r="CZ366" i="1"/>
  <c r="CY366" i="1"/>
  <c r="CX366" i="1"/>
  <c r="CW366" i="1"/>
  <c r="CW478" i="1" s="1"/>
  <c r="CV366" i="1"/>
  <c r="CU366" i="1"/>
  <c r="CT366" i="1"/>
  <c r="CS366" i="1"/>
  <c r="CR366" i="1"/>
  <c r="CO366" i="1"/>
  <c r="CN366" i="1"/>
  <c r="CM366" i="1"/>
  <c r="KU365" i="1"/>
  <c r="KT365" i="1"/>
  <c r="KR365" i="1"/>
  <c r="KP365" i="1"/>
  <c r="KO365" i="1"/>
  <c r="IO365" i="1"/>
  <c r="HR365" i="1"/>
  <c r="HQ365" i="1"/>
  <c r="HP365" i="1"/>
  <c r="HO365" i="1"/>
  <c r="HN365" i="1"/>
  <c r="HM365" i="1"/>
  <c r="HL365" i="1"/>
  <c r="HK365" i="1"/>
  <c r="HJ365" i="1"/>
  <c r="HI365" i="1"/>
  <c r="HH365" i="1"/>
  <c r="HG365" i="1"/>
  <c r="HE365" i="1"/>
  <c r="HD365" i="1"/>
  <c r="HC365" i="1"/>
  <c r="HB365" i="1"/>
  <c r="HA365" i="1"/>
  <c r="GZ365" i="1"/>
  <c r="GY365" i="1"/>
  <c r="HY377" i="1" s="1"/>
  <c r="GX365" i="1"/>
  <c r="GW365" i="1"/>
  <c r="GV365" i="1"/>
  <c r="GU365" i="1"/>
  <c r="GT365" i="1"/>
  <c r="GQ365" i="1"/>
  <c r="GN365" i="1"/>
  <c r="GJ365" i="1"/>
  <c r="GI365" i="1"/>
  <c r="GB365" i="1"/>
  <c r="GA365" i="1"/>
  <c r="FZ365" i="1"/>
  <c r="FY365" i="1"/>
  <c r="FX365" i="1"/>
  <c r="FU365" i="1"/>
  <c r="FT365" i="1"/>
  <c r="FS365" i="1"/>
  <c r="FR365" i="1"/>
  <c r="FQ365" i="1"/>
  <c r="FN365" i="1"/>
  <c r="FM365" i="1"/>
  <c r="FL365" i="1"/>
  <c r="FG365" i="1"/>
  <c r="FF365" i="1"/>
  <c r="FE365" i="1"/>
  <c r="FD365" i="1"/>
  <c r="FC365" i="1"/>
  <c r="FB365" i="1"/>
  <c r="FA365" i="1"/>
  <c r="EX365" i="1"/>
  <c r="EW365" i="1"/>
  <c r="EV365" i="1"/>
  <c r="EU365" i="1"/>
  <c r="ET365" i="1"/>
  <c r="ES365" i="1"/>
  <c r="ER365" i="1"/>
  <c r="EQ365" i="1"/>
  <c r="EP365" i="1"/>
  <c r="EO365" i="1"/>
  <c r="EN365" i="1"/>
  <c r="EM365" i="1"/>
  <c r="EL365" i="1"/>
  <c r="EK365" i="1"/>
  <c r="EJ365" i="1"/>
  <c r="EI365" i="1"/>
  <c r="EH365" i="1"/>
  <c r="EG365" i="1"/>
  <c r="EF365" i="1"/>
  <c r="EE365" i="1"/>
  <c r="ED365" i="1"/>
  <c r="EC365" i="1"/>
  <c r="EB365" i="1"/>
  <c r="EA365" i="1"/>
  <c r="DZ365" i="1"/>
  <c r="DY365" i="1"/>
  <c r="DX365" i="1"/>
  <c r="DW365" i="1"/>
  <c r="DV365" i="1"/>
  <c r="DR365" i="1"/>
  <c r="DP365" i="1"/>
  <c r="DO365" i="1"/>
  <c r="DN365" i="1"/>
  <c r="DM365" i="1"/>
  <c r="DJ365" i="1"/>
  <c r="DI365" i="1"/>
  <c r="DH365" i="1"/>
  <c r="DG365" i="1"/>
  <c r="DF365" i="1"/>
  <c r="DC365" i="1"/>
  <c r="DB365" i="1"/>
  <c r="DA365" i="1"/>
  <c r="CZ365" i="1"/>
  <c r="CY365" i="1"/>
  <c r="CX365" i="1"/>
  <c r="CW365" i="1"/>
  <c r="CV365" i="1"/>
  <c r="CU365" i="1"/>
  <c r="CT365" i="1"/>
  <c r="CS365" i="1"/>
  <c r="CR365" i="1"/>
  <c r="CO365" i="1"/>
  <c r="CN365" i="1"/>
  <c r="CM365" i="1"/>
  <c r="KU364" i="1"/>
  <c r="KT364" i="1"/>
  <c r="KR364" i="1"/>
  <c r="KP364" i="1"/>
  <c r="KO364" i="1"/>
  <c r="IO364" i="1"/>
  <c r="HR364" i="1"/>
  <c r="HQ364" i="1"/>
  <c r="HP364" i="1"/>
  <c r="HO364" i="1"/>
  <c r="HN364" i="1"/>
  <c r="HM364" i="1"/>
  <c r="HL364" i="1"/>
  <c r="HK364" i="1"/>
  <c r="HJ364" i="1"/>
  <c r="HI364" i="1"/>
  <c r="HH364" i="1"/>
  <c r="HG364" i="1"/>
  <c r="HE364" i="1"/>
  <c r="HD364" i="1"/>
  <c r="HC364" i="1"/>
  <c r="HB364" i="1"/>
  <c r="HA364" i="1"/>
  <c r="GZ364" i="1"/>
  <c r="GY364" i="1"/>
  <c r="HY376" i="1" s="1"/>
  <c r="GX364" i="1"/>
  <c r="GW364" i="1"/>
  <c r="GV364" i="1"/>
  <c r="GU364" i="1"/>
  <c r="GT364" i="1"/>
  <c r="GQ364" i="1"/>
  <c r="GN364" i="1"/>
  <c r="GJ364" i="1"/>
  <c r="GI364" i="1"/>
  <c r="GB364" i="1"/>
  <c r="GA364" i="1"/>
  <c r="FZ364" i="1"/>
  <c r="FY364" i="1"/>
  <c r="FX364" i="1"/>
  <c r="FU364" i="1"/>
  <c r="FT364" i="1"/>
  <c r="FS364" i="1"/>
  <c r="FR364" i="1"/>
  <c r="FQ364" i="1"/>
  <c r="FN364" i="1"/>
  <c r="FM364" i="1"/>
  <c r="FL364" i="1"/>
  <c r="FG364" i="1"/>
  <c r="FF364" i="1"/>
  <c r="FE364" i="1"/>
  <c r="FD364" i="1"/>
  <c r="FC364" i="1"/>
  <c r="FB364" i="1"/>
  <c r="FA364" i="1"/>
  <c r="EX364" i="1"/>
  <c r="EW364" i="1"/>
  <c r="EV364" i="1"/>
  <c r="EU364" i="1"/>
  <c r="ET364" i="1"/>
  <c r="ES364" i="1"/>
  <c r="ER364" i="1"/>
  <c r="EQ364" i="1"/>
  <c r="EP364" i="1"/>
  <c r="EO364" i="1"/>
  <c r="EN364" i="1"/>
  <c r="EM364" i="1"/>
  <c r="EL364" i="1"/>
  <c r="EK364" i="1"/>
  <c r="EJ364" i="1"/>
  <c r="EI364" i="1"/>
  <c r="EH364" i="1"/>
  <c r="EG364" i="1"/>
  <c r="EF364" i="1"/>
  <c r="EE364" i="1"/>
  <c r="ED364" i="1"/>
  <c r="EC364" i="1"/>
  <c r="EB364" i="1"/>
  <c r="EA364" i="1"/>
  <c r="DZ364" i="1"/>
  <c r="DY364" i="1"/>
  <c r="DX364" i="1"/>
  <c r="DW364" i="1"/>
  <c r="DV364" i="1"/>
  <c r="DR364" i="1"/>
  <c r="DP364" i="1"/>
  <c r="DO364" i="1"/>
  <c r="DN364" i="1"/>
  <c r="DM364" i="1"/>
  <c r="DJ364" i="1"/>
  <c r="DI364" i="1"/>
  <c r="DH364" i="1"/>
  <c r="DG364" i="1"/>
  <c r="DF364" i="1"/>
  <c r="DC364" i="1"/>
  <c r="DB364" i="1"/>
  <c r="DA364" i="1"/>
  <c r="CZ364" i="1"/>
  <c r="CY364" i="1"/>
  <c r="CX364" i="1"/>
  <c r="CW364" i="1"/>
  <c r="CV364" i="1"/>
  <c r="CU364" i="1"/>
  <c r="CT364" i="1"/>
  <c r="CS364" i="1"/>
  <c r="CR364" i="1"/>
  <c r="CO364" i="1"/>
  <c r="CN364" i="1"/>
  <c r="CM364" i="1"/>
  <c r="KU363" i="1"/>
  <c r="KT363" i="1"/>
  <c r="KR363" i="1"/>
  <c r="KP363" i="1"/>
  <c r="KO363" i="1"/>
  <c r="IO363" i="1"/>
  <c r="HR363" i="1"/>
  <c r="HQ363" i="1"/>
  <c r="HP363" i="1"/>
  <c r="HO363" i="1"/>
  <c r="HN363" i="1"/>
  <c r="HM363" i="1"/>
  <c r="HL363" i="1"/>
  <c r="HK363" i="1"/>
  <c r="HJ363" i="1"/>
  <c r="HI363" i="1"/>
  <c r="HH363" i="1"/>
  <c r="HG363" i="1"/>
  <c r="HE363" i="1"/>
  <c r="HD363" i="1"/>
  <c r="HC363" i="1"/>
  <c r="HB363" i="1"/>
  <c r="HA363" i="1"/>
  <c r="GZ363" i="1"/>
  <c r="GY363" i="1"/>
  <c r="HY375" i="1" s="1"/>
  <c r="GX363" i="1"/>
  <c r="GW363" i="1"/>
  <c r="GV363" i="1"/>
  <c r="GU363" i="1"/>
  <c r="GT363" i="1"/>
  <c r="GQ363" i="1"/>
  <c r="GN363" i="1"/>
  <c r="GJ363" i="1"/>
  <c r="GI363" i="1"/>
  <c r="GB363" i="1"/>
  <c r="GA363" i="1"/>
  <c r="FZ363" i="1"/>
  <c r="FY363" i="1"/>
  <c r="FX363" i="1"/>
  <c r="FU363" i="1"/>
  <c r="FT363" i="1"/>
  <c r="FS363" i="1"/>
  <c r="FR363" i="1"/>
  <c r="FQ363" i="1"/>
  <c r="FN363" i="1"/>
  <c r="FM363" i="1"/>
  <c r="FL363" i="1"/>
  <c r="FG363" i="1"/>
  <c r="FF363" i="1"/>
  <c r="FE363" i="1"/>
  <c r="FD363" i="1"/>
  <c r="FC363" i="1"/>
  <c r="FB363" i="1"/>
  <c r="FA363" i="1"/>
  <c r="EX363" i="1"/>
  <c r="EW363" i="1"/>
  <c r="EV363" i="1"/>
  <c r="EU363" i="1"/>
  <c r="ET363" i="1"/>
  <c r="ES363" i="1"/>
  <c r="ER363" i="1"/>
  <c r="EQ363" i="1"/>
  <c r="EP363" i="1"/>
  <c r="EO363" i="1"/>
  <c r="EN363" i="1"/>
  <c r="EM363" i="1"/>
  <c r="EL363" i="1"/>
  <c r="EK363" i="1"/>
  <c r="EJ363" i="1"/>
  <c r="EI363" i="1"/>
  <c r="EH363" i="1"/>
  <c r="EG363" i="1"/>
  <c r="EF363" i="1"/>
  <c r="EE363" i="1"/>
  <c r="ED363" i="1"/>
  <c r="EC363" i="1"/>
  <c r="EB363" i="1"/>
  <c r="EA363" i="1"/>
  <c r="DZ363" i="1"/>
  <c r="DY363" i="1"/>
  <c r="DX363" i="1"/>
  <c r="DW363" i="1"/>
  <c r="DV363" i="1"/>
  <c r="DR363" i="1"/>
  <c r="DP363" i="1"/>
  <c r="DO363" i="1"/>
  <c r="DN363" i="1"/>
  <c r="DM363" i="1"/>
  <c r="DJ363" i="1"/>
  <c r="DI363" i="1"/>
  <c r="DH363" i="1"/>
  <c r="DG363" i="1"/>
  <c r="DF363" i="1"/>
  <c r="DC363" i="1"/>
  <c r="DB363" i="1"/>
  <c r="DA363" i="1"/>
  <c r="CZ363" i="1"/>
  <c r="CY363" i="1"/>
  <c r="CX363" i="1"/>
  <c r="CW363" i="1"/>
  <c r="CV363" i="1"/>
  <c r="CU363" i="1"/>
  <c r="CT363" i="1"/>
  <c r="CS363" i="1"/>
  <c r="CR363" i="1"/>
  <c r="CO363" i="1"/>
  <c r="CN363" i="1"/>
  <c r="CM363" i="1"/>
  <c r="KU362" i="1"/>
  <c r="KT362" i="1"/>
  <c r="KR362" i="1"/>
  <c r="KP362" i="1"/>
  <c r="KO362" i="1"/>
  <c r="IO362" i="1"/>
  <c r="HR362" i="1"/>
  <c r="HQ362" i="1"/>
  <c r="HP362" i="1"/>
  <c r="HO362" i="1"/>
  <c r="HN362" i="1"/>
  <c r="HM362" i="1"/>
  <c r="HL362" i="1"/>
  <c r="HK362" i="1"/>
  <c r="HJ362" i="1"/>
  <c r="HI362" i="1"/>
  <c r="HH362" i="1"/>
  <c r="HG362" i="1"/>
  <c r="HE362" i="1"/>
  <c r="HD362" i="1"/>
  <c r="HC362" i="1"/>
  <c r="HB362" i="1"/>
  <c r="HA362" i="1"/>
  <c r="GZ362" i="1"/>
  <c r="GY362" i="1"/>
  <c r="HY374" i="1" s="1"/>
  <c r="GX362" i="1"/>
  <c r="GW362" i="1"/>
  <c r="GV362" i="1"/>
  <c r="GU362" i="1"/>
  <c r="GT362" i="1"/>
  <c r="GQ362" i="1"/>
  <c r="GN362" i="1"/>
  <c r="GJ362" i="1"/>
  <c r="GI362" i="1"/>
  <c r="GB362" i="1"/>
  <c r="GA362" i="1"/>
  <c r="FZ362" i="1"/>
  <c r="FY362" i="1"/>
  <c r="FX362" i="1"/>
  <c r="FU362" i="1"/>
  <c r="FT362" i="1"/>
  <c r="FS362" i="1"/>
  <c r="FR362" i="1"/>
  <c r="FQ362" i="1"/>
  <c r="FN362" i="1"/>
  <c r="FM362" i="1"/>
  <c r="FL362" i="1"/>
  <c r="FG362" i="1"/>
  <c r="FF362" i="1"/>
  <c r="FE362" i="1"/>
  <c r="FD362" i="1"/>
  <c r="FC362" i="1"/>
  <c r="FB362" i="1"/>
  <c r="FA362" i="1"/>
  <c r="EX362" i="1"/>
  <c r="EW362" i="1"/>
  <c r="EV362" i="1"/>
  <c r="EU362" i="1"/>
  <c r="ET362" i="1"/>
  <c r="ES362" i="1"/>
  <c r="ER362" i="1"/>
  <c r="EQ362" i="1"/>
  <c r="EP362" i="1"/>
  <c r="EO362" i="1"/>
  <c r="EN362" i="1"/>
  <c r="EM362" i="1"/>
  <c r="EL362" i="1"/>
  <c r="EK362" i="1"/>
  <c r="EJ362" i="1"/>
  <c r="EI362" i="1"/>
  <c r="EH362" i="1"/>
  <c r="EG362" i="1"/>
  <c r="EF362" i="1"/>
  <c r="EE362" i="1"/>
  <c r="ED362" i="1"/>
  <c r="EC362" i="1"/>
  <c r="EB362" i="1"/>
  <c r="EA362" i="1"/>
  <c r="DZ362" i="1"/>
  <c r="DY362" i="1"/>
  <c r="DX362" i="1"/>
  <c r="DW362" i="1"/>
  <c r="DV362" i="1"/>
  <c r="DR362" i="1"/>
  <c r="DP362" i="1"/>
  <c r="DO362" i="1"/>
  <c r="DN362" i="1"/>
  <c r="DM362" i="1"/>
  <c r="DJ362" i="1"/>
  <c r="DI362" i="1"/>
  <c r="DH362" i="1"/>
  <c r="DG362" i="1"/>
  <c r="DF362" i="1"/>
  <c r="DC362" i="1"/>
  <c r="DB362" i="1"/>
  <c r="DA362" i="1"/>
  <c r="CZ362" i="1"/>
  <c r="CY362" i="1"/>
  <c r="CX362" i="1"/>
  <c r="CW362" i="1"/>
  <c r="CV362" i="1"/>
  <c r="CU362" i="1"/>
  <c r="CT362" i="1"/>
  <c r="CS362" i="1"/>
  <c r="CR362" i="1"/>
  <c r="CO362" i="1"/>
  <c r="CN362" i="1"/>
  <c r="CM362" i="1"/>
  <c r="KU361" i="1"/>
  <c r="KT361" i="1"/>
  <c r="KR361" i="1"/>
  <c r="KP361" i="1"/>
  <c r="KO361" i="1"/>
  <c r="IO361" i="1"/>
  <c r="HR361" i="1"/>
  <c r="HQ361" i="1"/>
  <c r="HP361" i="1"/>
  <c r="HO361" i="1"/>
  <c r="HN361" i="1"/>
  <c r="HM361" i="1"/>
  <c r="HL361" i="1"/>
  <c r="HK361" i="1"/>
  <c r="HJ361" i="1"/>
  <c r="HI361" i="1"/>
  <c r="HH361" i="1"/>
  <c r="HG361" i="1"/>
  <c r="HE361" i="1"/>
  <c r="HD361" i="1"/>
  <c r="HC361" i="1"/>
  <c r="HB361" i="1"/>
  <c r="HA361" i="1"/>
  <c r="GZ361" i="1"/>
  <c r="GY361" i="1"/>
  <c r="HY373" i="1" s="1"/>
  <c r="GX361" i="1"/>
  <c r="GW361" i="1"/>
  <c r="GV361" i="1"/>
  <c r="GU361" i="1"/>
  <c r="GT361" i="1"/>
  <c r="GQ361" i="1"/>
  <c r="GN361" i="1"/>
  <c r="GJ361" i="1"/>
  <c r="GI361" i="1"/>
  <c r="GB361" i="1"/>
  <c r="GA361" i="1"/>
  <c r="FZ361" i="1"/>
  <c r="FY361" i="1"/>
  <c r="FX361" i="1"/>
  <c r="FU361" i="1"/>
  <c r="FT361" i="1"/>
  <c r="FS361" i="1"/>
  <c r="FR361" i="1"/>
  <c r="FQ361" i="1"/>
  <c r="FN361" i="1"/>
  <c r="FM361" i="1"/>
  <c r="FL361" i="1"/>
  <c r="FG361" i="1"/>
  <c r="FF361" i="1"/>
  <c r="FE361" i="1"/>
  <c r="FD361" i="1"/>
  <c r="FC361" i="1"/>
  <c r="FB361" i="1"/>
  <c r="FA361" i="1"/>
  <c r="EX361" i="1"/>
  <c r="EW361" i="1"/>
  <c r="EV361" i="1"/>
  <c r="EU361" i="1"/>
  <c r="ET361" i="1"/>
  <c r="ES361" i="1"/>
  <c r="ER361" i="1"/>
  <c r="EQ361" i="1"/>
  <c r="EP361" i="1"/>
  <c r="EO361" i="1"/>
  <c r="EN361" i="1"/>
  <c r="EM361" i="1"/>
  <c r="EL361" i="1"/>
  <c r="EK361" i="1"/>
  <c r="EJ361" i="1"/>
  <c r="EI361" i="1"/>
  <c r="EH361" i="1"/>
  <c r="EG361" i="1"/>
  <c r="EF361" i="1"/>
  <c r="EE361" i="1"/>
  <c r="ED361" i="1"/>
  <c r="EC361" i="1"/>
  <c r="EB361" i="1"/>
  <c r="EA361" i="1"/>
  <c r="DZ361" i="1"/>
  <c r="DY361" i="1"/>
  <c r="DX361" i="1"/>
  <c r="DW361" i="1"/>
  <c r="DV361" i="1"/>
  <c r="DR361" i="1"/>
  <c r="DP361" i="1"/>
  <c r="DO361" i="1"/>
  <c r="DN361" i="1"/>
  <c r="DM361" i="1"/>
  <c r="DJ361" i="1"/>
  <c r="DI361" i="1"/>
  <c r="DH361" i="1"/>
  <c r="DG361" i="1"/>
  <c r="DF361" i="1"/>
  <c r="DC361" i="1"/>
  <c r="DB361" i="1"/>
  <c r="DA361" i="1"/>
  <c r="CZ361" i="1"/>
  <c r="CY361" i="1"/>
  <c r="CX361" i="1"/>
  <c r="CW361" i="1"/>
  <c r="CV361" i="1"/>
  <c r="CU361" i="1"/>
  <c r="CT361" i="1"/>
  <c r="CS361" i="1"/>
  <c r="CR361" i="1"/>
  <c r="CO361" i="1"/>
  <c r="CN361" i="1"/>
  <c r="CM361" i="1"/>
  <c r="KU360" i="1"/>
  <c r="KT360" i="1"/>
  <c r="KR360" i="1"/>
  <c r="KP360" i="1"/>
  <c r="KO360" i="1"/>
  <c r="IO360" i="1"/>
  <c r="HR360" i="1"/>
  <c r="HQ360" i="1"/>
  <c r="HP360" i="1"/>
  <c r="HO360" i="1"/>
  <c r="HN360" i="1"/>
  <c r="HM360" i="1"/>
  <c r="HL360" i="1"/>
  <c r="HK360" i="1"/>
  <c r="HJ360" i="1"/>
  <c r="HI360" i="1"/>
  <c r="HH360" i="1"/>
  <c r="HG360" i="1"/>
  <c r="HE360" i="1"/>
  <c r="HD360" i="1"/>
  <c r="HC360" i="1"/>
  <c r="HB360" i="1"/>
  <c r="HA360" i="1"/>
  <c r="GZ360" i="1"/>
  <c r="GY360" i="1"/>
  <c r="HY372" i="1" s="1"/>
  <c r="GX360" i="1"/>
  <c r="GW360" i="1"/>
  <c r="GV360" i="1"/>
  <c r="GU360" i="1"/>
  <c r="GT360" i="1"/>
  <c r="GQ360" i="1"/>
  <c r="GN360" i="1"/>
  <c r="GJ360" i="1"/>
  <c r="GI360" i="1"/>
  <c r="GB360" i="1"/>
  <c r="GA360" i="1"/>
  <c r="FZ360" i="1"/>
  <c r="FY360" i="1"/>
  <c r="FX360" i="1"/>
  <c r="FU360" i="1"/>
  <c r="FT360" i="1"/>
  <c r="FS360" i="1"/>
  <c r="FR360" i="1"/>
  <c r="FQ360" i="1"/>
  <c r="FN360" i="1"/>
  <c r="FM360" i="1"/>
  <c r="FL360" i="1"/>
  <c r="FG360" i="1"/>
  <c r="FF360" i="1"/>
  <c r="FE360" i="1"/>
  <c r="FD360" i="1"/>
  <c r="FC360" i="1"/>
  <c r="FB360" i="1"/>
  <c r="FA360" i="1"/>
  <c r="EX360" i="1"/>
  <c r="EW360" i="1"/>
  <c r="EV360" i="1"/>
  <c r="EU360" i="1"/>
  <c r="ET360" i="1"/>
  <c r="ES360" i="1"/>
  <c r="ER360" i="1"/>
  <c r="EQ360" i="1"/>
  <c r="EP360" i="1"/>
  <c r="EO360" i="1"/>
  <c r="EN360" i="1"/>
  <c r="EM360" i="1"/>
  <c r="EL360" i="1"/>
  <c r="EK360" i="1"/>
  <c r="EJ360" i="1"/>
  <c r="EI360" i="1"/>
  <c r="EH360" i="1"/>
  <c r="EG360" i="1"/>
  <c r="EF360" i="1"/>
  <c r="EE360" i="1"/>
  <c r="ED360" i="1"/>
  <c r="EC360" i="1"/>
  <c r="EB360" i="1"/>
  <c r="EA360" i="1"/>
  <c r="DZ360" i="1"/>
  <c r="DY360" i="1"/>
  <c r="DX360" i="1"/>
  <c r="DW360" i="1"/>
  <c r="DV360" i="1"/>
  <c r="DR360" i="1"/>
  <c r="DP360" i="1"/>
  <c r="DO360" i="1"/>
  <c r="DN360" i="1"/>
  <c r="DM360" i="1"/>
  <c r="DJ360" i="1"/>
  <c r="DI360" i="1"/>
  <c r="DH360" i="1"/>
  <c r="DG360" i="1"/>
  <c r="DF360" i="1"/>
  <c r="DC360" i="1"/>
  <c r="DB360" i="1"/>
  <c r="DA360" i="1"/>
  <c r="CZ360" i="1"/>
  <c r="CY360" i="1"/>
  <c r="CX360" i="1"/>
  <c r="CW360" i="1"/>
  <c r="CV360" i="1"/>
  <c r="CU360" i="1"/>
  <c r="CT360" i="1"/>
  <c r="CS360" i="1"/>
  <c r="CR360" i="1"/>
  <c r="CO360" i="1"/>
  <c r="CN360" i="1"/>
  <c r="CM360" i="1"/>
  <c r="KU359" i="1"/>
  <c r="KT359" i="1"/>
  <c r="KR359" i="1"/>
  <c r="KP359" i="1"/>
  <c r="KO359" i="1"/>
  <c r="IO359" i="1"/>
  <c r="HR359" i="1"/>
  <c r="HQ359" i="1"/>
  <c r="HP359" i="1"/>
  <c r="HO359" i="1"/>
  <c r="HN359" i="1"/>
  <c r="HM359" i="1"/>
  <c r="HL359" i="1"/>
  <c r="HK359" i="1"/>
  <c r="HJ359" i="1"/>
  <c r="HI359" i="1"/>
  <c r="HH359" i="1"/>
  <c r="HG359" i="1"/>
  <c r="HE359" i="1"/>
  <c r="HD359" i="1"/>
  <c r="HC359" i="1"/>
  <c r="HB359" i="1"/>
  <c r="HA359" i="1"/>
  <c r="GZ359" i="1"/>
  <c r="GY359" i="1"/>
  <c r="HY371" i="1" s="1"/>
  <c r="GX359" i="1"/>
  <c r="GW359" i="1"/>
  <c r="GV359" i="1"/>
  <c r="GU359" i="1"/>
  <c r="GT359" i="1"/>
  <c r="GQ359" i="1"/>
  <c r="GN359" i="1"/>
  <c r="GJ359" i="1"/>
  <c r="GI359" i="1"/>
  <c r="GB359" i="1"/>
  <c r="GA359" i="1"/>
  <c r="FZ359" i="1"/>
  <c r="FY359" i="1"/>
  <c r="FX359" i="1"/>
  <c r="FU359" i="1"/>
  <c r="FT359" i="1"/>
  <c r="FS359" i="1"/>
  <c r="FR359" i="1"/>
  <c r="FQ359" i="1"/>
  <c r="FN359" i="1"/>
  <c r="FM359" i="1"/>
  <c r="FL359" i="1"/>
  <c r="FG359" i="1"/>
  <c r="FF359" i="1"/>
  <c r="FE359" i="1"/>
  <c r="FD359" i="1"/>
  <c r="FC359" i="1"/>
  <c r="FB359" i="1"/>
  <c r="FA359" i="1"/>
  <c r="EX359" i="1"/>
  <c r="EW359" i="1"/>
  <c r="EV359" i="1"/>
  <c r="EU359" i="1"/>
  <c r="ET359" i="1"/>
  <c r="ES359" i="1"/>
  <c r="ER359" i="1"/>
  <c r="EQ359" i="1"/>
  <c r="EP359" i="1"/>
  <c r="EO359" i="1"/>
  <c r="EN359" i="1"/>
  <c r="EM359" i="1"/>
  <c r="EL359" i="1"/>
  <c r="EK359" i="1"/>
  <c r="EJ359" i="1"/>
  <c r="EI359" i="1"/>
  <c r="EH359" i="1"/>
  <c r="EG359" i="1"/>
  <c r="EF359" i="1"/>
  <c r="EE359" i="1"/>
  <c r="ED359" i="1"/>
  <c r="EC359" i="1"/>
  <c r="EB359" i="1"/>
  <c r="EA359" i="1"/>
  <c r="DZ359" i="1"/>
  <c r="DY359" i="1"/>
  <c r="DX359" i="1"/>
  <c r="DW359" i="1"/>
  <c r="DV359" i="1"/>
  <c r="DR359" i="1"/>
  <c r="DP359" i="1"/>
  <c r="DO359" i="1"/>
  <c r="DN359" i="1"/>
  <c r="DM359" i="1"/>
  <c r="DJ359" i="1"/>
  <c r="DI359" i="1"/>
  <c r="DH359" i="1"/>
  <c r="DG359" i="1"/>
  <c r="DF359" i="1"/>
  <c r="DC359" i="1"/>
  <c r="DB359" i="1"/>
  <c r="DA359" i="1"/>
  <c r="CZ359" i="1"/>
  <c r="CY359" i="1"/>
  <c r="CX359" i="1"/>
  <c r="CW359" i="1"/>
  <c r="CV359" i="1"/>
  <c r="CU359" i="1"/>
  <c r="CT359" i="1"/>
  <c r="CS359" i="1"/>
  <c r="CR359" i="1"/>
  <c r="CO359" i="1"/>
  <c r="CN359" i="1"/>
  <c r="CM359" i="1"/>
  <c r="KU358" i="1"/>
  <c r="KT358" i="1"/>
  <c r="KR358" i="1"/>
  <c r="KP358" i="1"/>
  <c r="KO358" i="1"/>
  <c r="IO358" i="1"/>
  <c r="HR358" i="1"/>
  <c r="HQ358" i="1"/>
  <c r="HP358" i="1"/>
  <c r="HO358" i="1"/>
  <c r="HN358" i="1"/>
  <c r="HM358" i="1"/>
  <c r="HL358" i="1"/>
  <c r="HK358" i="1"/>
  <c r="HJ358" i="1"/>
  <c r="HI358" i="1"/>
  <c r="HH358" i="1"/>
  <c r="HG358" i="1"/>
  <c r="HE358" i="1"/>
  <c r="HD358" i="1"/>
  <c r="HC358" i="1"/>
  <c r="HB358" i="1"/>
  <c r="HA358" i="1"/>
  <c r="GZ358" i="1"/>
  <c r="GY358" i="1"/>
  <c r="HY370" i="1" s="1"/>
  <c r="GX358" i="1"/>
  <c r="GW358" i="1"/>
  <c r="GV358" i="1"/>
  <c r="GU358" i="1"/>
  <c r="GT358" i="1"/>
  <c r="GQ358" i="1"/>
  <c r="GN358" i="1"/>
  <c r="GJ358" i="1"/>
  <c r="GI358" i="1"/>
  <c r="GB358" i="1"/>
  <c r="GA358" i="1"/>
  <c r="FZ358" i="1"/>
  <c r="FY358" i="1"/>
  <c r="FX358" i="1"/>
  <c r="FU358" i="1"/>
  <c r="FT358" i="1"/>
  <c r="FS358" i="1"/>
  <c r="FR358" i="1"/>
  <c r="FQ358" i="1"/>
  <c r="FN358" i="1"/>
  <c r="FM358" i="1"/>
  <c r="FL358" i="1"/>
  <c r="FG358" i="1"/>
  <c r="FF358" i="1"/>
  <c r="FE358" i="1"/>
  <c r="FD358" i="1"/>
  <c r="FC358" i="1"/>
  <c r="FB358" i="1"/>
  <c r="FA358" i="1"/>
  <c r="EX358" i="1"/>
  <c r="EW358" i="1"/>
  <c r="EV358" i="1"/>
  <c r="EU358" i="1"/>
  <c r="ET358" i="1"/>
  <c r="ES358" i="1"/>
  <c r="ER358" i="1"/>
  <c r="EQ358" i="1"/>
  <c r="EP358" i="1"/>
  <c r="EO358" i="1"/>
  <c r="EN358" i="1"/>
  <c r="EM358" i="1"/>
  <c r="EL358" i="1"/>
  <c r="EK358" i="1"/>
  <c r="EJ358" i="1"/>
  <c r="EI358" i="1"/>
  <c r="EH358" i="1"/>
  <c r="EG358" i="1"/>
  <c r="EF358" i="1"/>
  <c r="EE358" i="1"/>
  <c r="ED358" i="1"/>
  <c r="EC358" i="1"/>
  <c r="EB358" i="1"/>
  <c r="EA358" i="1"/>
  <c r="DZ358" i="1"/>
  <c r="DY358" i="1"/>
  <c r="DX358" i="1"/>
  <c r="DW358" i="1"/>
  <c r="DV358" i="1"/>
  <c r="DR358" i="1"/>
  <c r="DP358" i="1"/>
  <c r="DO358" i="1"/>
  <c r="DN358" i="1"/>
  <c r="DM358" i="1"/>
  <c r="DJ358" i="1"/>
  <c r="DI358" i="1"/>
  <c r="DH358" i="1"/>
  <c r="DG358" i="1"/>
  <c r="DF358" i="1"/>
  <c r="DC358" i="1"/>
  <c r="DB358" i="1"/>
  <c r="DA358" i="1"/>
  <c r="CZ358" i="1"/>
  <c r="CY358" i="1"/>
  <c r="CX358" i="1"/>
  <c r="CW358" i="1"/>
  <c r="CV358" i="1"/>
  <c r="CU358" i="1"/>
  <c r="CT358" i="1"/>
  <c r="CS358" i="1"/>
  <c r="CR358" i="1"/>
  <c r="CO358" i="1"/>
  <c r="CN358" i="1"/>
  <c r="CM358" i="1"/>
  <c r="KU357" i="1"/>
  <c r="KT357" i="1"/>
  <c r="KR357" i="1"/>
  <c r="KP357" i="1"/>
  <c r="KO357" i="1"/>
  <c r="IO357" i="1"/>
  <c r="HR357" i="1"/>
  <c r="HQ357" i="1"/>
  <c r="HP357" i="1"/>
  <c r="HO357" i="1"/>
  <c r="HN357" i="1"/>
  <c r="HM357" i="1"/>
  <c r="HL357" i="1"/>
  <c r="HK357" i="1"/>
  <c r="HJ357" i="1"/>
  <c r="HI357" i="1"/>
  <c r="HH357" i="1"/>
  <c r="HG357" i="1"/>
  <c r="HE357" i="1"/>
  <c r="HD357" i="1"/>
  <c r="HC357" i="1"/>
  <c r="HB357" i="1"/>
  <c r="HA357" i="1"/>
  <c r="GZ357" i="1"/>
  <c r="GY357" i="1"/>
  <c r="HY369" i="1" s="1"/>
  <c r="GX357" i="1"/>
  <c r="GW357" i="1"/>
  <c r="GV357" i="1"/>
  <c r="GU357" i="1"/>
  <c r="GT357" i="1"/>
  <c r="GQ357" i="1"/>
  <c r="GN357" i="1"/>
  <c r="GJ357" i="1"/>
  <c r="GI357" i="1"/>
  <c r="GB357" i="1"/>
  <c r="GA357" i="1"/>
  <c r="FZ357" i="1"/>
  <c r="FY357" i="1"/>
  <c r="FX357" i="1"/>
  <c r="FU357" i="1"/>
  <c r="FT357" i="1"/>
  <c r="FS357" i="1"/>
  <c r="FR357" i="1"/>
  <c r="FQ357" i="1"/>
  <c r="FN357" i="1"/>
  <c r="FM357" i="1"/>
  <c r="FL357" i="1"/>
  <c r="FG357" i="1"/>
  <c r="FF357" i="1"/>
  <c r="FE357" i="1"/>
  <c r="FD357" i="1"/>
  <c r="FC357" i="1"/>
  <c r="FB357" i="1"/>
  <c r="FA357" i="1"/>
  <c r="EX357" i="1"/>
  <c r="EW357" i="1"/>
  <c r="EV357" i="1"/>
  <c r="EU357" i="1"/>
  <c r="ET357" i="1"/>
  <c r="ES357" i="1"/>
  <c r="ER357" i="1"/>
  <c r="EQ357" i="1"/>
  <c r="EP357" i="1"/>
  <c r="EO357" i="1"/>
  <c r="EN357" i="1"/>
  <c r="EM357" i="1"/>
  <c r="EL357" i="1"/>
  <c r="EK357" i="1"/>
  <c r="EJ357" i="1"/>
  <c r="EI357" i="1"/>
  <c r="EH357" i="1"/>
  <c r="EG357" i="1"/>
  <c r="EF357" i="1"/>
  <c r="EE357" i="1"/>
  <c r="ED357" i="1"/>
  <c r="EC357" i="1"/>
  <c r="EB357" i="1"/>
  <c r="EA357" i="1"/>
  <c r="DZ357" i="1"/>
  <c r="DY357" i="1"/>
  <c r="DX357" i="1"/>
  <c r="DW357" i="1"/>
  <c r="DV357" i="1"/>
  <c r="DR357" i="1"/>
  <c r="DP357" i="1"/>
  <c r="DO357" i="1"/>
  <c r="DN357" i="1"/>
  <c r="DM357" i="1"/>
  <c r="DJ357" i="1"/>
  <c r="DI357" i="1"/>
  <c r="DH357" i="1"/>
  <c r="DG357" i="1"/>
  <c r="DF357" i="1"/>
  <c r="DC357" i="1"/>
  <c r="DB357" i="1"/>
  <c r="DA357" i="1"/>
  <c r="CZ357" i="1"/>
  <c r="CY357" i="1"/>
  <c r="CX357" i="1"/>
  <c r="CW357" i="1"/>
  <c r="CV357" i="1"/>
  <c r="CU357" i="1"/>
  <c r="CT357" i="1"/>
  <c r="CS357" i="1"/>
  <c r="CR357" i="1"/>
  <c r="CO357" i="1"/>
  <c r="CN357" i="1"/>
  <c r="EZ369" i="1" s="1"/>
  <c r="CM357" i="1"/>
  <c r="KU356" i="1"/>
  <c r="KT356" i="1"/>
  <c r="KR356" i="1"/>
  <c r="KP356" i="1"/>
  <c r="KO356" i="1"/>
  <c r="IO356" i="1"/>
  <c r="HR356" i="1"/>
  <c r="HQ356" i="1"/>
  <c r="HP356" i="1"/>
  <c r="HO356" i="1"/>
  <c r="HN356" i="1"/>
  <c r="HM356" i="1"/>
  <c r="HL356" i="1"/>
  <c r="HK356" i="1"/>
  <c r="HJ356" i="1"/>
  <c r="HI356" i="1"/>
  <c r="HH356" i="1"/>
  <c r="HG356" i="1"/>
  <c r="HE356" i="1"/>
  <c r="HD356" i="1"/>
  <c r="HC356" i="1"/>
  <c r="HB356" i="1"/>
  <c r="HA356" i="1"/>
  <c r="GZ356" i="1"/>
  <c r="GY356" i="1"/>
  <c r="HY368" i="1" s="1"/>
  <c r="GX356" i="1"/>
  <c r="GW356" i="1"/>
  <c r="GV356" i="1"/>
  <c r="GU356" i="1"/>
  <c r="GT356" i="1"/>
  <c r="GQ356" i="1"/>
  <c r="GN356" i="1"/>
  <c r="GJ356" i="1"/>
  <c r="GI356" i="1"/>
  <c r="GB356" i="1"/>
  <c r="GA356" i="1"/>
  <c r="FZ356" i="1"/>
  <c r="FY356" i="1"/>
  <c r="FX356" i="1"/>
  <c r="FU356" i="1"/>
  <c r="FT356" i="1"/>
  <c r="FS356" i="1"/>
  <c r="FR356" i="1"/>
  <c r="FQ356" i="1"/>
  <c r="FN356" i="1"/>
  <c r="FM356" i="1"/>
  <c r="FL356" i="1"/>
  <c r="FG356" i="1"/>
  <c r="FF356" i="1"/>
  <c r="FE356" i="1"/>
  <c r="FD356" i="1"/>
  <c r="FC356" i="1"/>
  <c r="FB356" i="1"/>
  <c r="FA356" i="1"/>
  <c r="EX356" i="1"/>
  <c r="EW356" i="1"/>
  <c r="EV356" i="1"/>
  <c r="EU356" i="1"/>
  <c r="ET356" i="1"/>
  <c r="ES356" i="1"/>
  <c r="ER356" i="1"/>
  <c r="EQ356" i="1"/>
  <c r="EP356" i="1"/>
  <c r="EO356" i="1"/>
  <c r="EN356" i="1"/>
  <c r="EM356" i="1"/>
  <c r="EL356" i="1"/>
  <c r="EK356" i="1"/>
  <c r="EJ356" i="1"/>
  <c r="EI356" i="1"/>
  <c r="EH356" i="1"/>
  <c r="EG356" i="1"/>
  <c r="EF356" i="1"/>
  <c r="EE356" i="1"/>
  <c r="ED356" i="1"/>
  <c r="EC356" i="1"/>
  <c r="EB356" i="1"/>
  <c r="EA356" i="1"/>
  <c r="DZ356" i="1"/>
  <c r="DY356" i="1"/>
  <c r="DX356" i="1"/>
  <c r="DW356" i="1"/>
  <c r="DV356" i="1"/>
  <c r="DR356" i="1"/>
  <c r="DP356" i="1"/>
  <c r="DO356" i="1"/>
  <c r="DN356" i="1"/>
  <c r="DM356" i="1"/>
  <c r="DJ356" i="1"/>
  <c r="DI356" i="1"/>
  <c r="DH356" i="1"/>
  <c r="DG356" i="1"/>
  <c r="DF356" i="1"/>
  <c r="DC356" i="1"/>
  <c r="DB356" i="1"/>
  <c r="DA356" i="1"/>
  <c r="CZ356" i="1"/>
  <c r="CY356" i="1"/>
  <c r="CX356" i="1"/>
  <c r="CW356" i="1"/>
  <c r="CV356" i="1"/>
  <c r="CU356" i="1"/>
  <c r="CT356" i="1"/>
  <c r="CS356" i="1"/>
  <c r="CR356" i="1"/>
  <c r="CO356" i="1"/>
  <c r="CN356" i="1"/>
  <c r="CM356" i="1"/>
  <c r="KU355" i="1"/>
  <c r="KT355" i="1"/>
  <c r="KR355" i="1"/>
  <c r="KP355" i="1"/>
  <c r="KO355" i="1"/>
  <c r="IO355" i="1"/>
  <c r="HR355" i="1"/>
  <c r="HQ355" i="1"/>
  <c r="HP355" i="1"/>
  <c r="HO355" i="1"/>
  <c r="HN355" i="1"/>
  <c r="HM355" i="1"/>
  <c r="HL355" i="1"/>
  <c r="HK355" i="1"/>
  <c r="HJ355" i="1"/>
  <c r="HI355" i="1"/>
  <c r="HH355" i="1"/>
  <c r="HG355" i="1"/>
  <c r="HE355" i="1"/>
  <c r="HD355" i="1"/>
  <c r="HC355" i="1"/>
  <c r="HB355" i="1"/>
  <c r="HA355" i="1"/>
  <c r="GZ355" i="1"/>
  <c r="GY355" i="1"/>
  <c r="HY367" i="1" s="1"/>
  <c r="GX355" i="1"/>
  <c r="GW355" i="1"/>
  <c r="GV355" i="1"/>
  <c r="GU355" i="1"/>
  <c r="GT355" i="1"/>
  <c r="GQ355" i="1"/>
  <c r="GN355" i="1"/>
  <c r="GJ355" i="1"/>
  <c r="GI355" i="1"/>
  <c r="GB355" i="1"/>
  <c r="GA355" i="1"/>
  <c r="FZ355" i="1"/>
  <c r="FY355" i="1"/>
  <c r="FX355" i="1"/>
  <c r="FU355" i="1"/>
  <c r="FT355" i="1"/>
  <c r="FS355" i="1"/>
  <c r="FR355" i="1"/>
  <c r="FQ355" i="1"/>
  <c r="FN355" i="1"/>
  <c r="FM355" i="1"/>
  <c r="FL355" i="1"/>
  <c r="FG355" i="1"/>
  <c r="FF355" i="1"/>
  <c r="FE355" i="1"/>
  <c r="FD355" i="1"/>
  <c r="FC355" i="1"/>
  <c r="FB355" i="1"/>
  <c r="FA355" i="1"/>
  <c r="EX355" i="1"/>
  <c r="EW355" i="1"/>
  <c r="EV355" i="1"/>
  <c r="EU355" i="1"/>
  <c r="ET355" i="1"/>
  <c r="ES355" i="1"/>
  <c r="ER355" i="1"/>
  <c r="EQ355" i="1"/>
  <c r="EP355" i="1"/>
  <c r="EO355" i="1"/>
  <c r="EN355" i="1"/>
  <c r="EM355" i="1"/>
  <c r="EL355" i="1"/>
  <c r="EK355" i="1"/>
  <c r="EJ355" i="1"/>
  <c r="EI355" i="1"/>
  <c r="EH355" i="1"/>
  <c r="EG355" i="1"/>
  <c r="EF355" i="1"/>
  <c r="EE355" i="1"/>
  <c r="ED355" i="1"/>
  <c r="EC355" i="1"/>
  <c r="EB355" i="1"/>
  <c r="EA355" i="1"/>
  <c r="DZ355" i="1"/>
  <c r="DY355" i="1"/>
  <c r="DX355" i="1"/>
  <c r="DW355" i="1"/>
  <c r="DV355" i="1"/>
  <c r="DR355" i="1"/>
  <c r="DP355" i="1"/>
  <c r="DO355" i="1"/>
  <c r="DN355" i="1"/>
  <c r="DM355" i="1"/>
  <c r="DJ355" i="1"/>
  <c r="DI355" i="1"/>
  <c r="DH355" i="1"/>
  <c r="DG355" i="1"/>
  <c r="DF355" i="1"/>
  <c r="DC355" i="1"/>
  <c r="DB355" i="1"/>
  <c r="DA355" i="1"/>
  <c r="CZ355" i="1"/>
  <c r="CY355" i="1"/>
  <c r="CX355" i="1"/>
  <c r="CW355" i="1"/>
  <c r="CV355" i="1"/>
  <c r="CU355" i="1"/>
  <c r="CT355" i="1"/>
  <c r="CS355" i="1"/>
  <c r="CR355" i="1"/>
  <c r="CO355" i="1"/>
  <c r="CN355" i="1"/>
  <c r="CM355" i="1"/>
  <c r="KU354" i="1"/>
  <c r="KT354" i="1"/>
  <c r="KR354" i="1"/>
  <c r="KP354" i="1"/>
  <c r="KO354" i="1"/>
  <c r="IO354" i="1"/>
  <c r="HR354" i="1"/>
  <c r="HQ354" i="1"/>
  <c r="HP354" i="1"/>
  <c r="HO354" i="1"/>
  <c r="HN354" i="1"/>
  <c r="HM354" i="1"/>
  <c r="HL354" i="1"/>
  <c r="HK354" i="1"/>
  <c r="HJ354" i="1"/>
  <c r="HI354" i="1"/>
  <c r="HH354" i="1"/>
  <c r="HG354" i="1"/>
  <c r="HE354" i="1"/>
  <c r="HD354" i="1"/>
  <c r="HC354" i="1"/>
  <c r="HB354" i="1"/>
  <c r="HA354" i="1"/>
  <c r="GZ354" i="1"/>
  <c r="GY354" i="1"/>
  <c r="HY366" i="1" s="1"/>
  <c r="GX354" i="1"/>
  <c r="GW354" i="1"/>
  <c r="GV354" i="1"/>
  <c r="GU354" i="1"/>
  <c r="GT354" i="1"/>
  <c r="GQ354" i="1"/>
  <c r="GN354" i="1"/>
  <c r="GJ354" i="1"/>
  <c r="GI354" i="1"/>
  <c r="GB354" i="1"/>
  <c r="GA354" i="1"/>
  <c r="FZ354" i="1"/>
  <c r="FY354" i="1"/>
  <c r="FX354" i="1"/>
  <c r="FU354" i="1"/>
  <c r="FT354" i="1"/>
  <c r="FS354" i="1"/>
  <c r="FR354" i="1"/>
  <c r="FQ354" i="1"/>
  <c r="FN354" i="1"/>
  <c r="FM354" i="1"/>
  <c r="FL354" i="1"/>
  <c r="FG354" i="1"/>
  <c r="FF354" i="1"/>
  <c r="FE354" i="1"/>
  <c r="FD354" i="1"/>
  <c r="FC354" i="1"/>
  <c r="FB354" i="1"/>
  <c r="FA354" i="1"/>
  <c r="EX354" i="1"/>
  <c r="EW354" i="1"/>
  <c r="EV354" i="1"/>
  <c r="EU354" i="1"/>
  <c r="ET354" i="1"/>
  <c r="ES354" i="1"/>
  <c r="ER354" i="1"/>
  <c r="EQ354" i="1"/>
  <c r="EP354" i="1"/>
  <c r="EO354" i="1"/>
  <c r="EN354" i="1"/>
  <c r="EM354" i="1"/>
  <c r="EL354" i="1"/>
  <c r="EK354" i="1"/>
  <c r="EJ354" i="1"/>
  <c r="EI354" i="1"/>
  <c r="EH354" i="1"/>
  <c r="EG354" i="1"/>
  <c r="EF354" i="1"/>
  <c r="EE354" i="1"/>
  <c r="ED354" i="1"/>
  <c r="EC354" i="1"/>
  <c r="EB354" i="1"/>
  <c r="EA354" i="1"/>
  <c r="DZ354" i="1"/>
  <c r="DY354" i="1"/>
  <c r="DX354" i="1"/>
  <c r="DW354" i="1"/>
  <c r="DV354" i="1"/>
  <c r="DR354" i="1"/>
  <c r="DP354" i="1"/>
  <c r="DO354" i="1"/>
  <c r="DN354" i="1"/>
  <c r="DM354" i="1"/>
  <c r="DJ354" i="1"/>
  <c r="DI354" i="1"/>
  <c r="DH354" i="1"/>
  <c r="DG354" i="1"/>
  <c r="DF354" i="1"/>
  <c r="DC354" i="1"/>
  <c r="DB354" i="1"/>
  <c r="DA354" i="1"/>
  <c r="CZ354" i="1"/>
  <c r="CY354" i="1"/>
  <c r="CX354" i="1"/>
  <c r="CW354" i="1"/>
  <c r="CW477" i="1" s="1"/>
  <c r="CV354" i="1"/>
  <c r="CU354" i="1"/>
  <c r="CT354" i="1"/>
  <c r="CS354" i="1"/>
  <c r="CR354" i="1"/>
  <c r="CO354" i="1"/>
  <c r="CN354" i="1"/>
  <c r="CM354" i="1"/>
  <c r="KU353" i="1"/>
  <c r="KT353" i="1"/>
  <c r="KR353" i="1"/>
  <c r="KP353" i="1"/>
  <c r="KO353" i="1"/>
  <c r="IO353" i="1"/>
  <c r="HR353" i="1"/>
  <c r="HQ353" i="1"/>
  <c r="HP353" i="1"/>
  <c r="HO353" i="1"/>
  <c r="HN353" i="1"/>
  <c r="HM353" i="1"/>
  <c r="HL353" i="1"/>
  <c r="HK353" i="1"/>
  <c r="HJ353" i="1"/>
  <c r="HI353" i="1"/>
  <c r="HH353" i="1"/>
  <c r="HG353" i="1"/>
  <c r="HE353" i="1"/>
  <c r="HD353" i="1"/>
  <c r="HC353" i="1"/>
  <c r="HB353" i="1"/>
  <c r="HA353" i="1"/>
  <c r="GZ353" i="1"/>
  <c r="GY353" i="1"/>
  <c r="HY365" i="1" s="1"/>
  <c r="GX353" i="1"/>
  <c r="GW353" i="1"/>
  <c r="GV353" i="1"/>
  <c r="GU353" i="1"/>
  <c r="GT353" i="1"/>
  <c r="GQ353" i="1"/>
  <c r="GN353" i="1"/>
  <c r="GJ353" i="1"/>
  <c r="GI353" i="1"/>
  <c r="GB353" i="1"/>
  <c r="GA353" i="1"/>
  <c r="FZ353" i="1"/>
  <c r="FY353" i="1"/>
  <c r="FX353" i="1"/>
  <c r="FU353" i="1"/>
  <c r="FT353" i="1"/>
  <c r="FS353" i="1"/>
  <c r="FR353" i="1"/>
  <c r="FQ353" i="1"/>
  <c r="FN353" i="1"/>
  <c r="FM353" i="1"/>
  <c r="FL353" i="1"/>
  <c r="FG353" i="1"/>
  <c r="FF353" i="1"/>
  <c r="FE353" i="1"/>
  <c r="FD353" i="1"/>
  <c r="FC353" i="1"/>
  <c r="FB353" i="1"/>
  <c r="FA353" i="1"/>
  <c r="EX353" i="1"/>
  <c r="EW353" i="1"/>
  <c r="EV353" i="1"/>
  <c r="EU353" i="1"/>
  <c r="ET353" i="1"/>
  <c r="ES353" i="1"/>
  <c r="ER353" i="1"/>
  <c r="EQ353" i="1"/>
  <c r="EP353" i="1"/>
  <c r="EO353" i="1"/>
  <c r="EN353" i="1"/>
  <c r="EM353" i="1"/>
  <c r="EL353" i="1"/>
  <c r="EK353" i="1"/>
  <c r="EJ353" i="1"/>
  <c r="EI353" i="1"/>
  <c r="EH353" i="1"/>
  <c r="EG353" i="1"/>
  <c r="EF353" i="1"/>
  <c r="EE353" i="1"/>
  <c r="ED353" i="1"/>
  <c r="EC353" i="1"/>
  <c r="EB353" i="1"/>
  <c r="EA353" i="1"/>
  <c r="DZ353" i="1"/>
  <c r="DY353" i="1"/>
  <c r="DX353" i="1"/>
  <c r="DW353" i="1"/>
  <c r="DV353" i="1"/>
  <c r="DR353" i="1"/>
  <c r="DP353" i="1"/>
  <c r="DO353" i="1"/>
  <c r="DN353" i="1"/>
  <c r="DM353" i="1"/>
  <c r="DJ353" i="1"/>
  <c r="DI353" i="1"/>
  <c r="DH353" i="1"/>
  <c r="DG353" i="1"/>
  <c r="DF353" i="1"/>
  <c r="DC353" i="1"/>
  <c r="DB353" i="1"/>
  <c r="DA353" i="1"/>
  <c r="CZ353" i="1"/>
  <c r="CY353" i="1"/>
  <c r="CX353" i="1"/>
  <c r="CW353" i="1"/>
  <c r="CV353" i="1"/>
  <c r="CU353" i="1"/>
  <c r="CT353" i="1"/>
  <c r="CS353" i="1"/>
  <c r="CR353" i="1"/>
  <c r="CO353" i="1"/>
  <c r="CN353" i="1"/>
  <c r="CM353" i="1"/>
  <c r="KU352" i="1"/>
  <c r="KT352" i="1"/>
  <c r="KR352" i="1"/>
  <c r="KP352" i="1"/>
  <c r="KO352" i="1"/>
  <c r="IO352" i="1"/>
  <c r="HR352" i="1"/>
  <c r="HQ352" i="1"/>
  <c r="HP352" i="1"/>
  <c r="HO352" i="1"/>
  <c r="HN352" i="1"/>
  <c r="HM352" i="1"/>
  <c r="HL352" i="1"/>
  <c r="HK352" i="1"/>
  <c r="HJ352" i="1"/>
  <c r="HI352" i="1"/>
  <c r="HH352" i="1"/>
  <c r="HG352" i="1"/>
  <c r="HE352" i="1"/>
  <c r="HD352" i="1"/>
  <c r="HC352" i="1"/>
  <c r="HB352" i="1"/>
  <c r="HA352" i="1"/>
  <c r="GZ352" i="1"/>
  <c r="GY352" i="1"/>
  <c r="HY364" i="1" s="1"/>
  <c r="GX352" i="1"/>
  <c r="GW352" i="1"/>
  <c r="GV352" i="1"/>
  <c r="GU352" i="1"/>
  <c r="GT352" i="1"/>
  <c r="GQ352" i="1"/>
  <c r="GN352" i="1"/>
  <c r="GJ352" i="1"/>
  <c r="GI352" i="1"/>
  <c r="GB352" i="1"/>
  <c r="GA352" i="1"/>
  <c r="FZ352" i="1"/>
  <c r="FY352" i="1"/>
  <c r="FX352" i="1"/>
  <c r="FU352" i="1"/>
  <c r="FT352" i="1"/>
  <c r="FS352" i="1"/>
  <c r="FR352" i="1"/>
  <c r="FQ352" i="1"/>
  <c r="FN352" i="1"/>
  <c r="FM352" i="1"/>
  <c r="FL352" i="1"/>
  <c r="FG352" i="1"/>
  <c r="FF352" i="1"/>
  <c r="FE352" i="1"/>
  <c r="FD352" i="1"/>
  <c r="FC352" i="1"/>
  <c r="FB352" i="1"/>
  <c r="FA352" i="1"/>
  <c r="EX352" i="1"/>
  <c r="EW352" i="1"/>
  <c r="EV352" i="1"/>
  <c r="EU352" i="1"/>
  <c r="ET352" i="1"/>
  <c r="ES352" i="1"/>
  <c r="ER352" i="1"/>
  <c r="EQ352" i="1"/>
  <c r="EP352" i="1"/>
  <c r="EO352" i="1"/>
  <c r="EN352" i="1"/>
  <c r="EM352" i="1"/>
  <c r="EL352" i="1"/>
  <c r="EK352" i="1"/>
  <c r="EJ352" i="1"/>
  <c r="EI352" i="1"/>
  <c r="EH352" i="1"/>
  <c r="EG352" i="1"/>
  <c r="EF352" i="1"/>
  <c r="EE352" i="1"/>
  <c r="ED352" i="1"/>
  <c r="EC352" i="1"/>
  <c r="EB352" i="1"/>
  <c r="EA352" i="1"/>
  <c r="DZ352" i="1"/>
  <c r="DY352" i="1"/>
  <c r="DX352" i="1"/>
  <c r="DW352" i="1"/>
  <c r="DV352" i="1"/>
  <c r="DR352" i="1"/>
  <c r="DP352" i="1"/>
  <c r="DO352" i="1"/>
  <c r="DN352" i="1"/>
  <c r="DM352" i="1"/>
  <c r="DJ352" i="1"/>
  <c r="DI352" i="1"/>
  <c r="DH352" i="1"/>
  <c r="DG352" i="1"/>
  <c r="DF352" i="1"/>
  <c r="DC352" i="1"/>
  <c r="DB352" i="1"/>
  <c r="DA352" i="1"/>
  <c r="CZ352" i="1"/>
  <c r="CY352" i="1"/>
  <c r="CX352" i="1"/>
  <c r="CW352" i="1"/>
  <c r="CV352" i="1"/>
  <c r="CU352" i="1"/>
  <c r="CT352" i="1"/>
  <c r="CS352" i="1"/>
  <c r="CR352" i="1"/>
  <c r="CO352" i="1"/>
  <c r="CN352" i="1"/>
  <c r="CM352" i="1"/>
  <c r="KU351" i="1"/>
  <c r="KT351" i="1"/>
  <c r="KR351" i="1"/>
  <c r="KP351" i="1"/>
  <c r="KO351" i="1"/>
  <c r="IO351" i="1"/>
  <c r="HR351" i="1"/>
  <c r="HQ351" i="1"/>
  <c r="HP351" i="1"/>
  <c r="HO351" i="1"/>
  <c r="HN351" i="1"/>
  <c r="HM351" i="1"/>
  <c r="HL351" i="1"/>
  <c r="HK351" i="1"/>
  <c r="HJ351" i="1"/>
  <c r="HI351" i="1"/>
  <c r="HH351" i="1"/>
  <c r="HG351" i="1"/>
  <c r="HE351" i="1"/>
  <c r="HD351" i="1"/>
  <c r="HC351" i="1"/>
  <c r="HB351" i="1"/>
  <c r="HA351" i="1"/>
  <c r="GZ351" i="1"/>
  <c r="GY351" i="1"/>
  <c r="HY363" i="1" s="1"/>
  <c r="GX351" i="1"/>
  <c r="GW351" i="1"/>
  <c r="GV351" i="1"/>
  <c r="GU351" i="1"/>
  <c r="GT351" i="1"/>
  <c r="GQ351" i="1"/>
  <c r="GN351" i="1"/>
  <c r="GJ351" i="1"/>
  <c r="GI351" i="1"/>
  <c r="GB351" i="1"/>
  <c r="GA351" i="1"/>
  <c r="FZ351" i="1"/>
  <c r="FY351" i="1"/>
  <c r="FX351" i="1"/>
  <c r="FU351" i="1"/>
  <c r="FT351" i="1"/>
  <c r="FS351" i="1"/>
  <c r="FR351" i="1"/>
  <c r="FQ351" i="1"/>
  <c r="FN351" i="1"/>
  <c r="FM351" i="1"/>
  <c r="FL351" i="1"/>
  <c r="FG351" i="1"/>
  <c r="FF351" i="1"/>
  <c r="FE351" i="1"/>
  <c r="FD351" i="1"/>
  <c r="FC351" i="1"/>
  <c r="FB351" i="1"/>
  <c r="FA351" i="1"/>
  <c r="EX351" i="1"/>
  <c r="EW351" i="1"/>
  <c r="EV351" i="1"/>
  <c r="EU351" i="1"/>
  <c r="ET351" i="1"/>
  <c r="ES351" i="1"/>
  <c r="ER351" i="1"/>
  <c r="EQ351" i="1"/>
  <c r="EP351" i="1"/>
  <c r="EO351" i="1"/>
  <c r="EN351" i="1"/>
  <c r="EM351" i="1"/>
  <c r="EL351" i="1"/>
  <c r="EK351" i="1"/>
  <c r="EJ351" i="1"/>
  <c r="EI351" i="1"/>
  <c r="EH351" i="1"/>
  <c r="EG351" i="1"/>
  <c r="EF351" i="1"/>
  <c r="EE351" i="1"/>
  <c r="ED351" i="1"/>
  <c r="EC351" i="1"/>
  <c r="EB351" i="1"/>
  <c r="EA351" i="1"/>
  <c r="DZ351" i="1"/>
  <c r="DY351" i="1"/>
  <c r="DX351" i="1"/>
  <c r="DW351" i="1"/>
  <c r="DV351" i="1"/>
  <c r="DR351" i="1"/>
  <c r="DP351" i="1"/>
  <c r="DO351" i="1"/>
  <c r="DN351" i="1"/>
  <c r="DM351" i="1"/>
  <c r="DJ351" i="1"/>
  <c r="DI351" i="1"/>
  <c r="DH351" i="1"/>
  <c r="DG351" i="1"/>
  <c r="DF351" i="1"/>
  <c r="DC351" i="1"/>
  <c r="DB351" i="1"/>
  <c r="DA351" i="1"/>
  <c r="CZ351" i="1"/>
  <c r="CY351" i="1"/>
  <c r="CX351" i="1"/>
  <c r="CW351" i="1"/>
  <c r="CV351" i="1"/>
  <c r="CU351" i="1"/>
  <c r="CT351" i="1"/>
  <c r="CS351" i="1"/>
  <c r="CR351" i="1"/>
  <c r="CO351" i="1"/>
  <c r="CN351" i="1"/>
  <c r="CM351" i="1"/>
  <c r="KU350" i="1"/>
  <c r="KT350" i="1"/>
  <c r="KR350" i="1"/>
  <c r="KP350" i="1"/>
  <c r="KO350" i="1"/>
  <c r="IO350" i="1"/>
  <c r="HR350" i="1"/>
  <c r="HQ350" i="1"/>
  <c r="HP350" i="1"/>
  <c r="HO350" i="1"/>
  <c r="HN350" i="1"/>
  <c r="HM350" i="1"/>
  <c r="HL350" i="1"/>
  <c r="HK350" i="1"/>
  <c r="HJ350" i="1"/>
  <c r="HI350" i="1"/>
  <c r="HH350" i="1"/>
  <c r="HG350" i="1"/>
  <c r="HE350" i="1"/>
  <c r="HD350" i="1"/>
  <c r="HC350" i="1"/>
  <c r="HB350" i="1"/>
  <c r="HA350" i="1"/>
  <c r="GZ350" i="1"/>
  <c r="GY350" i="1"/>
  <c r="HY362" i="1" s="1"/>
  <c r="GX350" i="1"/>
  <c r="GW350" i="1"/>
  <c r="GV350" i="1"/>
  <c r="GU350" i="1"/>
  <c r="GT350" i="1"/>
  <c r="GQ350" i="1"/>
  <c r="GN350" i="1"/>
  <c r="GJ350" i="1"/>
  <c r="GI350" i="1"/>
  <c r="GB350" i="1"/>
  <c r="GA350" i="1"/>
  <c r="FZ350" i="1"/>
  <c r="FY350" i="1"/>
  <c r="FX350" i="1"/>
  <c r="FU350" i="1"/>
  <c r="FT350" i="1"/>
  <c r="FS350" i="1"/>
  <c r="FR350" i="1"/>
  <c r="FQ350" i="1"/>
  <c r="FN350" i="1"/>
  <c r="FM350" i="1"/>
  <c r="FL350" i="1"/>
  <c r="FG350" i="1"/>
  <c r="FF350" i="1"/>
  <c r="FE350" i="1"/>
  <c r="FD350" i="1"/>
  <c r="FC350" i="1"/>
  <c r="FB350" i="1"/>
  <c r="FA350" i="1"/>
  <c r="EX350" i="1"/>
  <c r="EW350" i="1"/>
  <c r="EV350" i="1"/>
  <c r="EU350" i="1"/>
  <c r="ET350" i="1"/>
  <c r="ES350" i="1"/>
  <c r="ER350" i="1"/>
  <c r="EQ350" i="1"/>
  <c r="EP350" i="1"/>
  <c r="EO350" i="1"/>
  <c r="EN350" i="1"/>
  <c r="EM350" i="1"/>
  <c r="EL350" i="1"/>
  <c r="EK350" i="1"/>
  <c r="EJ350" i="1"/>
  <c r="EI350" i="1"/>
  <c r="EH350" i="1"/>
  <c r="EG350" i="1"/>
  <c r="EF350" i="1"/>
  <c r="EE350" i="1"/>
  <c r="ED350" i="1"/>
  <c r="EC350" i="1"/>
  <c r="EB350" i="1"/>
  <c r="EA350" i="1"/>
  <c r="DZ350" i="1"/>
  <c r="DY350" i="1"/>
  <c r="DX350" i="1"/>
  <c r="DW350" i="1"/>
  <c r="DV350" i="1"/>
  <c r="DR350" i="1"/>
  <c r="DP350" i="1"/>
  <c r="DO350" i="1"/>
  <c r="DN350" i="1"/>
  <c r="DM350" i="1"/>
  <c r="DJ350" i="1"/>
  <c r="DI350" i="1"/>
  <c r="DH350" i="1"/>
  <c r="DG350" i="1"/>
  <c r="DF350" i="1"/>
  <c r="DC350" i="1"/>
  <c r="DB350" i="1"/>
  <c r="DA350" i="1"/>
  <c r="CZ350" i="1"/>
  <c r="CY350" i="1"/>
  <c r="CX350" i="1"/>
  <c r="CW350" i="1"/>
  <c r="CV350" i="1"/>
  <c r="CU350" i="1"/>
  <c r="CT350" i="1"/>
  <c r="CS350" i="1"/>
  <c r="CR350" i="1"/>
  <c r="CO350" i="1"/>
  <c r="CN350" i="1"/>
  <c r="EZ362" i="1" s="1"/>
  <c r="CM350" i="1"/>
  <c r="KU349" i="1"/>
  <c r="KT349" i="1"/>
  <c r="KR349" i="1"/>
  <c r="KP349" i="1"/>
  <c r="KO349" i="1"/>
  <c r="IO349" i="1"/>
  <c r="HR349" i="1"/>
  <c r="HQ349" i="1"/>
  <c r="HP349" i="1"/>
  <c r="HO349" i="1"/>
  <c r="HN349" i="1"/>
  <c r="HM349" i="1"/>
  <c r="HL349" i="1"/>
  <c r="HK349" i="1"/>
  <c r="HJ349" i="1"/>
  <c r="HI349" i="1"/>
  <c r="HH349" i="1"/>
  <c r="HG349" i="1"/>
  <c r="HE349" i="1"/>
  <c r="HD349" i="1"/>
  <c r="HC349" i="1"/>
  <c r="HB349" i="1"/>
  <c r="HA349" i="1"/>
  <c r="GZ349" i="1"/>
  <c r="GY349" i="1"/>
  <c r="HY361" i="1" s="1"/>
  <c r="GX349" i="1"/>
  <c r="GW349" i="1"/>
  <c r="GV349" i="1"/>
  <c r="GU349" i="1"/>
  <c r="GT349" i="1"/>
  <c r="GQ349" i="1"/>
  <c r="GN349" i="1"/>
  <c r="GJ349" i="1"/>
  <c r="GI349" i="1"/>
  <c r="GB349" i="1"/>
  <c r="GA349" i="1"/>
  <c r="FZ349" i="1"/>
  <c r="FY349" i="1"/>
  <c r="FX349" i="1"/>
  <c r="FU349" i="1"/>
  <c r="FT349" i="1"/>
  <c r="FS349" i="1"/>
  <c r="FR349" i="1"/>
  <c r="FQ349" i="1"/>
  <c r="FN349" i="1"/>
  <c r="FM349" i="1"/>
  <c r="FL349" i="1"/>
  <c r="FG349" i="1"/>
  <c r="FF349" i="1"/>
  <c r="FE349" i="1"/>
  <c r="FD349" i="1"/>
  <c r="FC349" i="1"/>
  <c r="FB349" i="1"/>
  <c r="FA349" i="1"/>
  <c r="EX349" i="1"/>
  <c r="EW349" i="1"/>
  <c r="EV349" i="1"/>
  <c r="EU349" i="1"/>
  <c r="ET349" i="1"/>
  <c r="ES349" i="1"/>
  <c r="ER349" i="1"/>
  <c r="EQ349" i="1"/>
  <c r="EP349" i="1"/>
  <c r="EO349" i="1"/>
  <c r="EN349" i="1"/>
  <c r="EM349" i="1"/>
  <c r="EL349" i="1"/>
  <c r="EK349" i="1"/>
  <c r="EJ349" i="1"/>
  <c r="EI349" i="1"/>
  <c r="EH349" i="1"/>
  <c r="EG349" i="1"/>
  <c r="EF349" i="1"/>
  <c r="EE349" i="1"/>
  <c r="ED349" i="1"/>
  <c r="EC349" i="1"/>
  <c r="EB349" i="1"/>
  <c r="EA349" i="1"/>
  <c r="DZ349" i="1"/>
  <c r="DY349" i="1"/>
  <c r="DX349" i="1"/>
  <c r="DW349" i="1"/>
  <c r="DV349" i="1"/>
  <c r="DR349" i="1"/>
  <c r="DP349" i="1"/>
  <c r="DO349" i="1"/>
  <c r="DN349" i="1"/>
  <c r="DM349" i="1"/>
  <c r="DJ349" i="1"/>
  <c r="DI349" i="1"/>
  <c r="DH349" i="1"/>
  <c r="DG349" i="1"/>
  <c r="DF349" i="1"/>
  <c r="DC349" i="1"/>
  <c r="DB349" i="1"/>
  <c r="DA349" i="1"/>
  <c r="CZ349" i="1"/>
  <c r="CY349" i="1"/>
  <c r="CX349" i="1"/>
  <c r="CW349" i="1"/>
  <c r="CV349" i="1"/>
  <c r="CU349" i="1"/>
  <c r="CT349" i="1"/>
  <c r="CS349" i="1"/>
  <c r="CR349" i="1"/>
  <c r="CO349" i="1"/>
  <c r="CN349" i="1"/>
  <c r="CM349" i="1"/>
  <c r="KU348" i="1"/>
  <c r="KT348" i="1"/>
  <c r="KR348" i="1"/>
  <c r="KP348" i="1"/>
  <c r="KO348" i="1"/>
  <c r="IO348" i="1"/>
  <c r="HR348" i="1"/>
  <c r="HQ348" i="1"/>
  <c r="HP348" i="1"/>
  <c r="HO348" i="1"/>
  <c r="HN348" i="1"/>
  <c r="HM348" i="1"/>
  <c r="HL348" i="1"/>
  <c r="HK348" i="1"/>
  <c r="HJ348" i="1"/>
  <c r="HI348" i="1"/>
  <c r="HH348" i="1"/>
  <c r="HG348" i="1"/>
  <c r="HE348" i="1"/>
  <c r="HD348" i="1"/>
  <c r="HC348" i="1"/>
  <c r="HB348" i="1"/>
  <c r="HA348" i="1"/>
  <c r="GZ348" i="1"/>
  <c r="GY348" i="1"/>
  <c r="HY360" i="1" s="1"/>
  <c r="GX348" i="1"/>
  <c r="GW348" i="1"/>
  <c r="GV348" i="1"/>
  <c r="GU348" i="1"/>
  <c r="GT348" i="1"/>
  <c r="GQ348" i="1"/>
  <c r="GN348" i="1"/>
  <c r="GJ348" i="1"/>
  <c r="GI348" i="1"/>
  <c r="GB348" i="1"/>
  <c r="GA348" i="1"/>
  <c r="FZ348" i="1"/>
  <c r="FY348" i="1"/>
  <c r="FX348" i="1"/>
  <c r="FU348" i="1"/>
  <c r="FT348" i="1"/>
  <c r="FS348" i="1"/>
  <c r="FR348" i="1"/>
  <c r="FQ348" i="1"/>
  <c r="FN348" i="1"/>
  <c r="FM348" i="1"/>
  <c r="FL348" i="1"/>
  <c r="FG348" i="1"/>
  <c r="FF348" i="1"/>
  <c r="FE348" i="1"/>
  <c r="FD348" i="1"/>
  <c r="FC348" i="1"/>
  <c r="FB348" i="1"/>
  <c r="FA348" i="1"/>
  <c r="EX348" i="1"/>
  <c r="EW348" i="1"/>
  <c r="EV348" i="1"/>
  <c r="EU348" i="1"/>
  <c r="ET348" i="1"/>
  <c r="ES348" i="1"/>
  <c r="ER348" i="1"/>
  <c r="EQ348" i="1"/>
  <c r="EP348" i="1"/>
  <c r="EO348" i="1"/>
  <c r="EN348" i="1"/>
  <c r="EM348" i="1"/>
  <c r="EL348" i="1"/>
  <c r="EK348" i="1"/>
  <c r="EJ348" i="1"/>
  <c r="EI348" i="1"/>
  <c r="EH348" i="1"/>
  <c r="EG348" i="1"/>
  <c r="EF348" i="1"/>
  <c r="EE348" i="1"/>
  <c r="ED348" i="1"/>
  <c r="EC348" i="1"/>
  <c r="EB348" i="1"/>
  <c r="EA348" i="1"/>
  <c r="DZ348" i="1"/>
  <c r="DY348" i="1"/>
  <c r="DX348" i="1"/>
  <c r="DW348" i="1"/>
  <c r="DV348" i="1"/>
  <c r="DR348" i="1"/>
  <c r="DP348" i="1"/>
  <c r="DO348" i="1"/>
  <c r="DN348" i="1"/>
  <c r="DM348" i="1"/>
  <c r="DJ348" i="1"/>
  <c r="DI348" i="1"/>
  <c r="DH348" i="1"/>
  <c r="DG348" i="1"/>
  <c r="DF348" i="1"/>
  <c r="DC348" i="1"/>
  <c r="DB348" i="1"/>
  <c r="DA348" i="1"/>
  <c r="CZ348" i="1"/>
  <c r="CY348" i="1"/>
  <c r="CX348" i="1"/>
  <c r="CW348" i="1"/>
  <c r="CV348" i="1"/>
  <c r="CU348" i="1"/>
  <c r="CT348" i="1"/>
  <c r="CS348" i="1"/>
  <c r="CR348" i="1"/>
  <c r="CO348" i="1"/>
  <c r="CN348" i="1"/>
  <c r="CM348" i="1"/>
  <c r="KU347" i="1"/>
  <c r="KT347" i="1"/>
  <c r="KR347" i="1"/>
  <c r="KP347" i="1"/>
  <c r="KO347" i="1"/>
  <c r="IO347" i="1"/>
  <c r="HR347" i="1"/>
  <c r="HQ347" i="1"/>
  <c r="HP347" i="1"/>
  <c r="HO347" i="1"/>
  <c r="HN347" i="1"/>
  <c r="HM347" i="1"/>
  <c r="HL347" i="1"/>
  <c r="HK347" i="1"/>
  <c r="HJ347" i="1"/>
  <c r="HI347" i="1"/>
  <c r="HH347" i="1"/>
  <c r="HG347" i="1"/>
  <c r="HE347" i="1"/>
  <c r="HD347" i="1"/>
  <c r="HC347" i="1"/>
  <c r="HB347" i="1"/>
  <c r="HA347" i="1"/>
  <c r="GZ347" i="1"/>
  <c r="GY347" i="1"/>
  <c r="HY359" i="1" s="1"/>
  <c r="GX347" i="1"/>
  <c r="GW347" i="1"/>
  <c r="GV347" i="1"/>
  <c r="GU347" i="1"/>
  <c r="GT347" i="1"/>
  <c r="GQ347" i="1"/>
  <c r="GN347" i="1"/>
  <c r="GJ347" i="1"/>
  <c r="GI347" i="1"/>
  <c r="GB347" i="1"/>
  <c r="GA347" i="1"/>
  <c r="FZ347" i="1"/>
  <c r="FY347" i="1"/>
  <c r="FX347" i="1"/>
  <c r="FU347" i="1"/>
  <c r="FT347" i="1"/>
  <c r="FS347" i="1"/>
  <c r="FR347" i="1"/>
  <c r="FQ347" i="1"/>
  <c r="FN347" i="1"/>
  <c r="FM347" i="1"/>
  <c r="FL347" i="1"/>
  <c r="FG347" i="1"/>
  <c r="FF347" i="1"/>
  <c r="FE347" i="1"/>
  <c r="FD347" i="1"/>
  <c r="FC347" i="1"/>
  <c r="FB347" i="1"/>
  <c r="FA347" i="1"/>
  <c r="EX347" i="1"/>
  <c r="EW347" i="1"/>
  <c r="EV347" i="1"/>
  <c r="EU347" i="1"/>
  <c r="ET347" i="1"/>
  <c r="ES347" i="1"/>
  <c r="ER347" i="1"/>
  <c r="EQ347" i="1"/>
  <c r="EP347" i="1"/>
  <c r="EO347" i="1"/>
  <c r="EN347" i="1"/>
  <c r="EM347" i="1"/>
  <c r="EL347" i="1"/>
  <c r="EK347" i="1"/>
  <c r="EJ347" i="1"/>
  <c r="EI347" i="1"/>
  <c r="EH347" i="1"/>
  <c r="EG347" i="1"/>
  <c r="EF347" i="1"/>
  <c r="EE347" i="1"/>
  <c r="ED347" i="1"/>
  <c r="EC347" i="1"/>
  <c r="EB347" i="1"/>
  <c r="EA347" i="1"/>
  <c r="DZ347" i="1"/>
  <c r="DY347" i="1"/>
  <c r="DX347" i="1"/>
  <c r="DW347" i="1"/>
  <c r="DV347" i="1"/>
  <c r="DR347" i="1"/>
  <c r="DP347" i="1"/>
  <c r="DO347" i="1"/>
  <c r="DN347" i="1"/>
  <c r="DM347" i="1"/>
  <c r="DJ347" i="1"/>
  <c r="DI347" i="1"/>
  <c r="DH347" i="1"/>
  <c r="DG347" i="1"/>
  <c r="DF347" i="1"/>
  <c r="DC347" i="1"/>
  <c r="DB347" i="1"/>
  <c r="DA347" i="1"/>
  <c r="CZ347" i="1"/>
  <c r="CY347" i="1"/>
  <c r="CX347" i="1"/>
  <c r="CW347" i="1"/>
  <c r="CV347" i="1"/>
  <c r="CU347" i="1"/>
  <c r="CT347" i="1"/>
  <c r="CS347" i="1"/>
  <c r="CR347" i="1"/>
  <c r="CO347" i="1"/>
  <c r="CN347" i="1"/>
  <c r="CM347" i="1"/>
  <c r="KU346" i="1"/>
  <c r="KT346" i="1"/>
  <c r="KR346" i="1"/>
  <c r="KP346" i="1"/>
  <c r="KO346" i="1"/>
  <c r="IO346" i="1"/>
  <c r="HR346" i="1"/>
  <c r="HQ346" i="1"/>
  <c r="HP346" i="1"/>
  <c r="HO346" i="1"/>
  <c r="HN346" i="1"/>
  <c r="HM346" i="1"/>
  <c r="HL346" i="1"/>
  <c r="HK346" i="1"/>
  <c r="HJ346" i="1"/>
  <c r="HI346" i="1"/>
  <c r="HH346" i="1"/>
  <c r="HG346" i="1"/>
  <c r="HE346" i="1"/>
  <c r="HD346" i="1"/>
  <c r="HC346" i="1"/>
  <c r="HB346" i="1"/>
  <c r="HA346" i="1"/>
  <c r="GZ346" i="1"/>
  <c r="GY346" i="1"/>
  <c r="HY358" i="1" s="1"/>
  <c r="GX346" i="1"/>
  <c r="GW346" i="1"/>
  <c r="GV346" i="1"/>
  <c r="GU346" i="1"/>
  <c r="GT346" i="1"/>
  <c r="GQ346" i="1"/>
  <c r="GN346" i="1"/>
  <c r="GJ346" i="1"/>
  <c r="GI346" i="1"/>
  <c r="GB346" i="1"/>
  <c r="GA346" i="1"/>
  <c r="FZ346" i="1"/>
  <c r="FY346" i="1"/>
  <c r="FX346" i="1"/>
  <c r="FU346" i="1"/>
  <c r="FT346" i="1"/>
  <c r="FS346" i="1"/>
  <c r="FR346" i="1"/>
  <c r="FQ346" i="1"/>
  <c r="FN346" i="1"/>
  <c r="FM346" i="1"/>
  <c r="FL346" i="1"/>
  <c r="FG346" i="1"/>
  <c r="FF346" i="1"/>
  <c r="FE346" i="1"/>
  <c r="FD346" i="1"/>
  <c r="FC346" i="1"/>
  <c r="FB346" i="1"/>
  <c r="FA346" i="1"/>
  <c r="EX346" i="1"/>
  <c r="EW346" i="1"/>
  <c r="EV346" i="1"/>
  <c r="EU346" i="1"/>
  <c r="ET346" i="1"/>
  <c r="ES346" i="1"/>
  <c r="ER346" i="1"/>
  <c r="EQ346" i="1"/>
  <c r="EP346" i="1"/>
  <c r="EO346" i="1"/>
  <c r="EN346" i="1"/>
  <c r="EM346" i="1"/>
  <c r="EL346" i="1"/>
  <c r="EK346" i="1"/>
  <c r="EJ346" i="1"/>
  <c r="EI346" i="1"/>
  <c r="EH346" i="1"/>
  <c r="EG346" i="1"/>
  <c r="EF346" i="1"/>
  <c r="EE346" i="1"/>
  <c r="ED346" i="1"/>
  <c r="EC346" i="1"/>
  <c r="EB346" i="1"/>
  <c r="EA346" i="1"/>
  <c r="DZ346" i="1"/>
  <c r="DY346" i="1"/>
  <c r="DX346" i="1"/>
  <c r="DW346" i="1"/>
  <c r="DV346" i="1"/>
  <c r="DR346" i="1"/>
  <c r="DP346" i="1"/>
  <c r="DO346" i="1"/>
  <c r="DN346" i="1"/>
  <c r="DM346" i="1"/>
  <c r="DJ346" i="1"/>
  <c r="DI346" i="1"/>
  <c r="DH346" i="1"/>
  <c r="DG346" i="1"/>
  <c r="DF346" i="1"/>
  <c r="DC346" i="1"/>
  <c r="DB346" i="1"/>
  <c r="DA346" i="1"/>
  <c r="CZ346" i="1"/>
  <c r="CY346" i="1"/>
  <c r="CX346" i="1"/>
  <c r="CW346" i="1"/>
  <c r="CV346" i="1"/>
  <c r="CU346" i="1"/>
  <c r="CT346" i="1"/>
  <c r="CS346" i="1"/>
  <c r="CR346" i="1"/>
  <c r="CO346" i="1"/>
  <c r="CN346" i="1"/>
  <c r="CM346" i="1"/>
  <c r="KU345" i="1"/>
  <c r="KT345" i="1"/>
  <c r="KR345" i="1"/>
  <c r="KP345" i="1"/>
  <c r="KO345" i="1"/>
  <c r="IO345" i="1"/>
  <c r="HR345" i="1"/>
  <c r="HQ345" i="1"/>
  <c r="HP345" i="1"/>
  <c r="HO345" i="1"/>
  <c r="HN345" i="1"/>
  <c r="HM345" i="1"/>
  <c r="HL345" i="1"/>
  <c r="HK345" i="1"/>
  <c r="HJ345" i="1"/>
  <c r="HI345" i="1"/>
  <c r="HH345" i="1"/>
  <c r="HG345" i="1"/>
  <c r="HE345" i="1"/>
  <c r="HD345" i="1"/>
  <c r="HC345" i="1"/>
  <c r="HB345" i="1"/>
  <c r="HA345" i="1"/>
  <c r="GZ345" i="1"/>
  <c r="GY345" i="1"/>
  <c r="HY357" i="1" s="1"/>
  <c r="GX345" i="1"/>
  <c r="GW345" i="1"/>
  <c r="GV345" i="1"/>
  <c r="GU345" i="1"/>
  <c r="GT345" i="1"/>
  <c r="GQ345" i="1"/>
  <c r="GN345" i="1"/>
  <c r="GJ345" i="1"/>
  <c r="GI345" i="1"/>
  <c r="GB345" i="1"/>
  <c r="GA345" i="1"/>
  <c r="FZ345" i="1"/>
  <c r="FY345" i="1"/>
  <c r="FX345" i="1"/>
  <c r="FU345" i="1"/>
  <c r="FT345" i="1"/>
  <c r="FS345" i="1"/>
  <c r="FR345" i="1"/>
  <c r="FQ345" i="1"/>
  <c r="FN345" i="1"/>
  <c r="FM345" i="1"/>
  <c r="FL345" i="1"/>
  <c r="FG345" i="1"/>
  <c r="FF345" i="1"/>
  <c r="FE345" i="1"/>
  <c r="FD345" i="1"/>
  <c r="FC345" i="1"/>
  <c r="FB345" i="1"/>
  <c r="FA345" i="1"/>
  <c r="EX345" i="1"/>
  <c r="EW345" i="1"/>
  <c r="EV345" i="1"/>
  <c r="EU345" i="1"/>
  <c r="ET345" i="1"/>
  <c r="ES345" i="1"/>
  <c r="ER345" i="1"/>
  <c r="EQ345" i="1"/>
  <c r="EP345" i="1"/>
  <c r="EO345" i="1"/>
  <c r="EN345" i="1"/>
  <c r="EM345" i="1"/>
  <c r="EL345" i="1"/>
  <c r="EK345" i="1"/>
  <c r="EJ345" i="1"/>
  <c r="EI345" i="1"/>
  <c r="EH345" i="1"/>
  <c r="EG345" i="1"/>
  <c r="EF345" i="1"/>
  <c r="EE345" i="1"/>
  <c r="ED345" i="1"/>
  <c r="EC345" i="1"/>
  <c r="EB345" i="1"/>
  <c r="EA345" i="1"/>
  <c r="DZ345" i="1"/>
  <c r="DY345" i="1"/>
  <c r="DX345" i="1"/>
  <c r="DW345" i="1"/>
  <c r="DV345" i="1"/>
  <c r="DR345" i="1"/>
  <c r="DP345" i="1"/>
  <c r="DO345" i="1"/>
  <c r="DN345" i="1"/>
  <c r="DM345" i="1"/>
  <c r="DJ345" i="1"/>
  <c r="DI345" i="1"/>
  <c r="DH345" i="1"/>
  <c r="DG345" i="1"/>
  <c r="DF345" i="1"/>
  <c r="DC345" i="1"/>
  <c r="DB345" i="1"/>
  <c r="DA345" i="1"/>
  <c r="CZ345" i="1"/>
  <c r="CY345" i="1"/>
  <c r="CX345" i="1"/>
  <c r="CW345" i="1"/>
  <c r="CV345" i="1"/>
  <c r="CU345" i="1"/>
  <c r="CT345" i="1"/>
  <c r="CS345" i="1"/>
  <c r="CR345" i="1"/>
  <c r="CO345" i="1"/>
  <c r="CN345" i="1"/>
  <c r="CM345" i="1"/>
  <c r="KU344" i="1"/>
  <c r="KT344" i="1"/>
  <c r="KR344" i="1"/>
  <c r="KP344" i="1"/>
  <c r="KO344" i="1"/>
  <c r="IO344" i="1"/>
  <c r="HR344" i="1"/>
  <c r="HQ344" i="1"/>
  <c r="HP344" i="1"/>
  <c r="HO344" i="1"/>
  <c r="HN344" i="1"/>
  <c r="HM344" i="1"/>
  <c r="HL344" i="1"/>
  <c r="HK344" i="1"/>
  <c r="HJ344" i="1"/>
  <c r="HI344" i="1"/>
  <c r="HH344" i="1"/>
  <c r="HG344" i="1"/>
  <c r="HE344" i="1"/>
  <c r="HD344" i="1"/>
  <c r="HC344" i="1"/>
  <c r="HB344" i="1"/>
  <c r="HA344" i="1"/>
  <c r="GZ344" i="1"/>
  <c r="GY344" i="1"/>
  <c r="HY356" i="1" s="1"/>
  <c r="GX344" i="1"/>
  <c r="GW344" i="1"/>
  <c r="GV344" i="1"/>
  <c r="GU344" i="1"/>
  <c r="GT344" i="1"/>
  <c r="GQ344" i="1"/>
  <c r="GN344" i="1"/>
  <c r="GJ344" i="1"/>
  <c r="GI344" i="1"/>
  <c r="GB344" i="1"/>
  <c r="GA344" i="1"/>
  <c r="FZ344" i="1"/>
  <c r="FY344" i="1"/>
  <c r="FX344" i="1"/>
  <c r="FU344" i="1"/>
  <c r="FT344" i="1"/>
  <c r="FS344" i="1"/>
  <c r="FR344" i="1"/>
  <c r="FQ344" i="1"/>
  <c r="FN344" i="1"/>
  <c r="FM344" i="1"/>
  <c r="FL344" i="1"/>
  <c r="FG344" i="1"/>
  <c r="FF344" i="1"/>
  <c r="FE344" i="1"/>
  <c r="FD344" i="1"/>
  <c r="FC344" i="1"/>
  <c r="FB344" i="1"/>
  <c r="FA344" i="1"/>
  <c r="EX344" i="1"/>
  <c r="EW344" i="1"/>
  <c r="EV344" i="1"/>
  <c r="EU344" i="1"/>
  <c r="ET344" i="1"/>
  <c r="ES344" i="1"/>
  <c r="ER344" i="1"/>
  <c r="EQ344" i="1"/>
  <c r="EP344" i="1"/>
  <c r="EO344" i="1"/>
  <c r="EN344" i="1"/>
  <c r="EM344" i="1"/>
  <c r="EL344" i="1"/>
  <c r="EK344" i="1"/>
  <c r="EJ344" i="1"/>
  <c r="EI344" i="1"/>
  <c r="EH344" i="1"/>
  <c r="EG344" i="1"/>
  <c r="EF344" i="1"/>
  <c r="EE344" i="1"/>
  <c r="ED344" i="1"/>
  <c r="EC344" i="1"/>
  <c r="EB344" i="1"/>
  <c r="EA344" i="1"/>
  <c r="DZ344" i="1"/>
  <c r="DY344" i="1"/>
  <c r="DX344" i="1"/>
  <c r="DW344" i="1"/>
  <c r="DV344" i="1"/>
  <c r="DR344" i="1"/>
  <c r="DP344" i="1"/>
  <c r="DO344" i="1"/>
  <c r="DN344" i="1"/>
  <c r="DM344" i="1"/>
  <c r="DJ344" i="1"/>
  <c r="DI344" i="1"/>
  <c r="DH344" i="1"/>
  <c r="DG344" i="1"/>
  <c r="DF344" i="1"/>
  <c r="DC344" i="1"/>
  <c r="DB344" i="1"/>
  <c r="DA344" i="1"/>
  <c r="CZ344" i="1"/>
  <c r="CY344" i="1"/>
  <c r="CX344" i="1"/>
  <c r="CW344" i="1"/>
  <c r="CV344" i="1"/>
  <c r="CU344" i="1"/>
  <c r="CT344" i="1"/>
  <c r="CS344" i="1"/>
  <c r="CR344" i="1"/>
  <c r="CO344" i="1"/>
  <c r="CN344" i="1"/>
  <c r="CM344" i="1"/>
  <c r="KU343" i="1"/>
  <c r="KT343" i="1"/>
  <c r="KR343" i="1"/>
  <c r="KP343" i="1"/>
  <c r="KO343" i="1"/>
  <c r="IO343" i="1"/>
  <c r="HR343" i="1"/>
  <c r="HQ343" i="1"/>
  <c r="HP343" i="1"/>
  <c r="HO343" i="1"/>
  <c r="HN343" i="1"/>
  <c r="HM343" i="1"/>
  <c r="HL343" i="1"/>
  <c r="HK343" i="1"/>
  <c r="HJ343" i="1"/>
  <c r="HI343" i="1"/>
  <c r="HH343" i="1"/>
  <c r="HG343" i="1"/>
  <c r="HE343" i="1"/>
  <c r="HD343" i="1"/>
  <c r="HC343" i="1"/>
  <c r="HB343" i="1"/>
  <c r="HA343" i="1"/>
  <c r="GZ343" i="1"/>
  <c r="GY343" i="1"/>
  <c r="HY355" i="1" s="1"/>
  <c r="GX343" i="1"/>
  <c r="GW343" i="1"/>
  <c r="GV343" i="1"/>
  <c r="GU343" i="1"/>
  <c r="GT343" i="1"/>
  <c r="GQ343" i="1"/>
  <c r="GN343" i="1"/>
  <c r="GJ343" i="1"/>
  <c r="GI343" i="1"/>
  <c r="GB343" i="1"/>
  <c r="GA343" i="1"/>
  <c r="FZ343" i="1"/>
  <c r="FY343" i="1"/>
  <c r="FX343" i="1"/>
  <c r="FU343" i="1"/>
  <c r="FT343" i="1"/>
  <c r="FS343" i="1"/>
  <c r="FR343" i="1"/>
  <c r="FQ343" i="1"/>
  <c r="FN343" i="1"/>
  <c r="FM343" i="1"/>
  <c r="FL343" i="1"/>
  <c r="FG343" i="1"/>
  <c r="FF343" i="1"/>
  <c r="FE343" i="1"/>
  <c r="FD343" i="1"/>
  <c r="FC343" i="1"/>
  <c r="FB343" i="1"/>
  <c r="FA343" i="1"/>
  <c r="EX343" i="1"/>
  <c r="EW343" i="1"/>
  <c r="EV343" i="1"/>
  <c r="EU343" i="1"/>
  <c r="ET343" i="1"/>
  <c r="ES343" i="1"/>
  <c r="ER343" i="1"/>
  <c r="EQ343" i="1"/>
  <c r="EP343" i="1"/>
  <c r="EO343" i="1"/>
  <c r="EN343" i="1"/>
  <c r="EM343" i="1"/>
  <c r="EL343" i="1"/>
  <c r="EK343" i="1"/>
  <c r="EJ343" i="1"/>
  <c r="EI343" i="1"/>
  <c r="EH343" i="1"/>
  <c r="EG343" i="1"/>
  <c r="EF343" i="1"/>
  <c r="EE343" i="1"/>
  <c r="ED343" i="1"/>
  <c r="EC343" i="1"/>
  <c r="EB343" i="1"/>
  <c r="EA343" i="1"/>
  <c r="DZ343" i="1"/>
  <c r="DY343" i="1"/>
  <c r="DX343" i="1"/>
  <c r="DW343" i="1"/>
  <c r="DV343" i="1"/>
  <c r="DR343" i="1"/>
  <c r="DP343" i="1"/>
  <c r="DO343" i="1"/>
  <c r="DN343" i="1"/>
  <c r="DM343" i="1"/>
  <c r="DJ343" i="1"/>
  <c r="DI343" i="1"/>
  <c r="DH343" i="1"/>
  <c r="DG343" i="1"/>
  <c r="DF343" i="1"/>
  <c r="DC343" i="1"/>
  <c r="DB343" i="1"/>
  <c r="DA343" i="1"/>
  <c r="CZ343" i="1"/>
  <c r="CY343" i="1"/>
  <c r="CX343" i="1"/>
  <c r="CW343" i="1"/>
  <c r="CV343" i="1"/>
  <c r="CU343" i="1"/>
  <c r="CT343" i="1"/>
  <c r="CS343" i="1"/>
  <c r="CR343" i="1"/>
  <c r="CO343" i="1"/>
  <c r="CN343" i="1"/>
  <c r="CM343" i="1"/>
  <c r="KU342" i="1"/>
  <c r="KT342" i="1"/>
  <c r="KR342" i="1"/>
  <c r="KP342" i="1"/>
  <c r="KO342" i="1"/>
  <c r="IO342" i="1"/>
  <c r="HR342" i="1"/>
  <c r="HQ342" i="1"/>
  <c r="HP342" i="1"/>
  <c r="HO342" i="1"/>
  <c r="HN342" i="1"/>
  <c r="HM342" i="1"/>
  <c r="HL342" i="1"/>
  <c r="HK342" i="1"/>
  <c r="HJ342" i="1"/>
  <c r="HI342" i="1"/>
  <c r="HH342" i="1"/>
  <c r="HG342" i="1"/>
  <c r="HE342" i="1"/>
  <c r="HD342" i="1"/>
  <c r="HC342" i="1"/>
  <c r="HB342" i="1"/>
  <c r="HA342" i="1"/>
  <c r="GZ342" i="1"/>
  <c r="GY342" i="1"/>
  <c r="HY354" i="1" s="1"/>
  <c r="GX342" i="1"/>
  <c r="GW342" i="1"/>
  <c r="GV342" i="1"/>
  <c r="GU342" i="1"/>
  <c r="GT342" i="1"/>
  <c r="GQ342" i="1"/>
  <c r="GN342" i="1"/>
  <c r="GJ342" i="1"/>
  <c r="GI342" i="1"/>
  <c r="GB342" i="1"/>
  <c r="GA342" i="1"/>
  <c r="FZ342" i="1"/>
  <c r="FY342" i="1"/>
  <c r="FX342" i="1"/>
  <c r="FU342" i="1"/>
  <c r="FT342" i="1"/>
  <c r="FS342" i="1"/>
  <c r="FR342" i="1"/>
  <c r="FQ342" i="1"/>
  <c r="FN342" i="1"/>
  <c r="FM342" i="1"/>
  <c r="FL342" i="1"/>
  <c r="FG342" i="1"/>
  <c r="FF342" i="1"/>
  <c r="FE342" i="1"/>
  <c r="FD342" i="1"/>
  <c r="FC342" i="1"/>
  <c r="FB342" i="1"/>
  <c r="FA342" i="1"/>
  <c r="EX342" i="1"/>
  <c r="EW342" i="1"/>
  <c r="EV342" i="1"/>
  <c r="EU342" i="1"/>
  <c r="ET342" i="1"/>
  <c r="ES342" i="1"/>
  <c r="ER342" i="1"/>
  <c r="EQ342" i="1"/>
  <c r="EP342" i="1"/>
  <c r="EO342" i="1"/>
  <c r="EN342" i="1"/>
  <c r="EM342" i="1"/>
  <c r="EL342" i="1"/>
  <c r="EK342" i="1"/>
  <c r="EJ342" i="1"/>
  <c r="EI342" i="1"/>
  <c r="EH342" i="1"/>
  <c r="EG342" i="1"/>
  <c r="EF342" i="1"/>
  <c r="EE342" i="1"/>
  <c r="ED342" i="1"/>
  <c r="EC342" i="1"/>
  <c r="EB342" i="1"/>
  <c r="EA342" i="1"/>
  <c r="DZ342" i="1"/>
  <c r="DY342" i="1"/>
  <c r="DX342" i="1"/>
  <c r="DW342" i="1"/>
  <c r="DV342" i="1"/>
  <c r="DR342" i="1"/>
  <c r="DP342" i="1"/>
  <c r="DO342" i="1"/>
  <c r="DN342" i="1"/>
  <c r="DM342" i="1"/>
  <c r="DJ342" i="1"/>
  <c r="DI342" i="1"/>
  <c r="DH342" i="1"/>
  <c r="DG342" i="1"/>
  <c r="DF342" i="1"/>
  <c r="DC342" i="1"/>
  <c r="DB342" i="1"/>
  <c r="DA342" i="1"/>
  <c r="CZ342" i="1"/>
  <c r="CY342" i="1"/>
  <c r="CX342" i="1"/>
  <c r="CW342" i="1"/>
  <c r="CW476" i="1" s="1"/>
  <c r="CV342" i="1"/>
  <c r="CU342" i="1"/>
  <c r="CT342" i="1"/>
  <c r="CS342" i="1"/>
  <c r="CR342" i="1"/>
  <c r="CO342" i="1"/>
  <c r="CN342" i="1"/>
  <c r="CM342" i="1"/>
  <c r="KU341" i="1"/>
  <c r="KT341" i="1"/>
  <c r="KR341" i="1"/>
  <c r="KP341" i="1"/>
  <c r="KO341" i="1"/>
  <c r="IO341" i="1"/>
  <c r="HR341" i="1"/>
  <c r="HQ341" i="1"/>
  <c r="HP341" i="1"/>
  <c r="HO341" i="1"/>
  <c r="HN341" i="1"/>
  <c r="HM341" i="1"/>
  <c r="HL341" i="1"/>
  <c r="HK341" i="1"/>
  <c r="HJ341" i="1"/>
  <c r="HI341" i="1"/>
  <c r="HH341" i="1"/>
  <c r="HG341" i="1"/>
  <c r="HE341" i="1"/>
  <c r="HD341" i="1"/>
  <c r="HC341" i="1"/>
  <c r="HB341" i="1"/>
  <c r="HA341" i="1"/>
  <c r="GZ341" i="1"/>
  <c r="GY341" i="1"/>
  <c r="HY353" i="1" s="1"/>
  <c r="GX341" i="1"/>
  <c r="GW341" i="1"/>
  <c r="GV341" i="1"/>
  <c r="GU341" i="1"/>
  <c r="GT341" i="1"/>
  <c r="GQ341" i="1"/>
  <c r="GN341" i="1"/>
  <c r="GJ341" i="1"/>
  <c r="GI341" i="1"/>
  <c r="GB341" i="1"/>
  <c r="GA341" i="1"/>
  <c r="FZ341" i="1"/>
  <c r="FY341" i="1"/>
  <c r="FX341" i="1"/>
  <c r="FU341" i="1"/>
  <c r="FT341" i="1"/>
  <c r="FS341" i="1"/>
  <c r="FR341" i="1"/>
  <c r="FQ341" i="1"/>
  <c r="FN341" i="1"/>
  <c r="FM341" i="1"/>
  <c r="FL341" i="1"/>
  <c r="FG341" i="1"/>
  <c r="FF341" i="1"/>
  <c r="FE341" i="1"/>
  <c r="FD341" i="1"/>
  <c r="FC341" i="1"/>
  <c r="FB341" i="1"/>
  <c r="FA341" i="1"/>
  <c r="EX341" i="1"/>
  <c r="EW341" i="1"/>
  <c r="EV341" i="1"/>
  <c r="EU341" i="1"/>
  <c r="ET341" i="1"/>
  <c r="ES341" i="1"/>
  <c r="ER341" i="1"/>
  <c r="EQ341" i="1"/>
  <c r="EP341" i="1"/>
  <c r="EO341" i="1"/>
  <c r="EN341" i="1"/>
  <c r="EM341" i="1"/>
  <c r="EL341" i="1"/>
  <c r="EK341" i="1"/>
  <c r="EJ341" i="1"/>
  <c r="EI341" i="1"/>
  <c r="EH341" i="1"/>
  <c r="EG341" i="1"/>
  <c r="EF341" i="1"/>
  <c r="EE341" i="1"/>
  <c r="ED341" i="1"/>
  <c r="EC341" i="1"/>
  <c r="EB341" i="1"/>
  <c r="EA341" i="1"/>
  <c r="DZ341" i="1"/>
  <c r="DY341" i="1"/>
  <c r="DX341" i="1"/>
  <c r="DW341" i="1"/>
  <c r="DV341" i="1"/>
  <c r="DR341" i="1"/>
  <c r="DP341" i="1"/>
  <c r="DO341" i="1"/>
  <c r="DN341" i="1"/>
  <c r="DM341" i="1"/>
  <c r="DJ341" i="1"/>
  <c r="DI341" i="1"/>
  <c r="DH341" i="1"/>
  <c r="DG341" i="1"/>
  <c r="DF341" i="1"/>
  <c r="DC341" i="1"/>
  <c r="DB341" i="1"/>
  <c r="DA341" i="1"/>
  <c r="CZ341" i="1"/>
  <c r="CY341" i="1"/>
  <c r="CX341" i="1"/>
  <c r="CW341" i="1"/>
  <c r="CV341" i="1"/>
  <c r="CU341" i="1"/>
  <c r="CT341" i="1"/>
  <c r="CS341" i="1"/>
  <c r="CR341" i="1"/>
  <c r="CO341" i="1"/>
  <c r="CN341" i="1"/>
  <c r="CM341" i="1"/>
  <c r="KU340" i="1"/>
  <c r="KT340" i="1"/>
  <c r="KR340" i="1"/>
  <c r="KP340" i="1"/>
  <c r="KO340" i="1"/>
  <c r="IO340" i="1"/>
  <c r="HR340" i="1"/>
  <c r="HQ340" i="1"/>
  <c r="HP340" i="1"/>
  <c r="HO340" i="1"/>
  <c r="HN340" i="1"/>
  <c r="HM340" i="1"/>
  <c r="HL340" i="1"/>
  <c r="HK340" i="1"/>
  <c r="HJ340" i="1"/>
  <c r="HI340" i="1"/>
  <c r="HH340" i="1"/>
  <c r="HG340" i="1"/>
  <c r="HE340" i="1"/>
  <c r="HD340" i="1"/>
  <c r="HC340" i="1"/>
  <c r="HB340" i="1"/>
  <c r="HA340" i="1"/>
  <c r="GZ340" i="1"/>
  <c r="GY340" i="1"/>
  <c r="HY352" i="1" s="1"/>
  <c r="GX340" i="1"/>
  <c r="GW340" i="1"/>
  <c r="GV340" i="1"/>
  <c r="GU340" i="1"/>
  <c r="GT340" i="1"/>
  <c r="GQ340" i="1"/>
  <c r="GN340" i="1"/>
  <c r="GJ340" i="1"/>
  <c r="GI340" i="1"/>
  <c r="GB340" i="1"/>
  <c r="GA340" i="1"/>
  <c r="FZ340" i="1"/>
  <c r="FY340" i="1"/>
  <c r="FX340" i="1"/>
  <c r="FU340" i="1"/>
  <c r="FT340" i="1"/>
  <c r="FS340" i="1"/>
  <c r="FR340" i="1"/>
  <c r="FQ340" i="1"/>
  <c r="FN340" i="1"/>
  <c r="FM340" i="1"/>
  <c r="FL340" i="1"/>
  <c r="FG340" i="1"/>
  <c r="FF340" i="1"/>
  <c r="FE340" i="1"/>
  <c r="FD340" i="1"/>
  <c r="FC340" i="1"/>
  <c r="FB340" i="1"/>
  <c r="FA340" i="1"/>
  <c r="EX340" i="1"/>
  <c r="EW340" i="1"/>
  <c r="EV340" i="1"/>
  <c r="EU340" i="1"/>
  <c r="ET340" i="1"/>
  <c r="ES340" i="1"/>
  <c r="ER340" i="1"/>
  <c r="EQ340" i="1"/>
  <c r="EP340" i="1"/>
  <c r="EO340" i="1"/>
  <c r="EN340" i="1"/>
  <c r="EM340" i="1"/>
  <c r="EL340" i="1"/>
  <c r="EK340" i="1"/>
  <c r="EJ340" i="1"/>
  <c r="EI340" i="1"/>
  <c r="EH340" i="1"/>
  <c r="EG340" i="1"/>
  <c r="EF340" i="1"/>
  <c r="EE340" i="1"/>
  <c r="ED340" i="1"/>
  <c r="EC340" i="1"/>
  <c r="EB340" i="1"/>
  <c r="EA340" i="1"/>
  <c r="DZ340" i="1"/>
  <c r="DY340" i="1"/>
  <c r="DX340" i="1"/>
  <c r="DW340" i="1"/>
  <c r="DV340" i="1"/>
  <c r="DR340" i="1"/>
  <c r="DP340" i="1"/>
  <c r="DO340" i="1"/>
  <c r="DN340" i="1"/>
  <c r="DM340" i="1"/>
  <c r="DJ340" i="1"/>
  <c r="DI340" i="1"/>
  <c r="DH340" i="1"/>
  <c r="DG340" i="1"/>
  <c r="DF340" i="1"/>
  <c r="DC340" i="1"/>
  <c r="DB340" i="1"/>
  <c r="DA340" i="1"/>
  <c r="CZ340" i="1"/>
  <c r="CY340" i="1"/>
  <c r="CX340" i="1"/>
  <c r="CW340" i="1"/>
  <c r="CV340" i="1"/>
  <c r="CU340" i="1"/>
  <c r="CT340" i="1"/>
  <c r="CS340" i="1"/>
  <c r="CR340" i="1"/>
  <c r="CO340" i="1"/>
  <c r="CN340" i="1"/>
  <c r="CM340" i="1"/>
  <c r="KU339" i="1"/>
  <c r="KT339" i="1"/>
  <c r="KR339" i="1"/>
  <c r="KP339" i="1"/>
  <c r="KO339" i="1"/>
  <c r="IO339" i="1"/>
  <c r="HR339" i="1"/>
  <c r="HQ339" i="1"/>
  <c r="HP339" i="1"/>
  <c r="HO339" i="1"/>
  <c r="HN339" i="1"/>
  <c r="HM339" i="1"/>
  <c r="HL339" i="1"/>
  <c r="HK339" i="1"/>
  <c r="HJ339" i="1"/>
  <c r="HI339" i="1"/>
  <c r="HH339" i="1"/>
  <c r="HG339" i="1"/>
  <c r="HE339" i="1"/>
  <c r="HD339" i="1"/>
  <c r="HC339" i="1"/>
  <c r="HB339" i="1"/>
  <c r="HA339" i="1"/>
  <c r="GZ339" i="1"/>
  <c r="GY339" i="1"/>
  <c r="HY351" i="1" s="1"/>
  <c r="GX339" i="1"/>
  <c r="GW339" i="1"/>
  <c r="GV339" i="1"/>
  <c r="GU339" i="1"/>
  <c r="GT339" i="1"/>
  <c r="GQ339" i="1"/>
  <c r="GN339" i="1"/>
  <c r="GJ339" i="1"/>
  <c r="GI339" i="1"/>
  <c r="GB339" i="1"/>
  <c r="GA339" i="1"/>
  <c r="FZ339" i="1"/>
  <c r="FY339" i="1"/>
  <c r="FX339" i="1"/>
  <c r="FU339" i="1"/>
  <c r="FT339" i="1"/>
  <c r="FS339" i="1"/>
  <c r="FR339" i="1"/>
  <c r="FQ339" i="1"/>
  <c r="FN339" i="1"/>
  <c r="FM339" i="1"/>
  <c r="FL339" i="1"/>
  <c r="FG339" i="1"/>
  <c r="FF339" i="1"/>
  <c r="FE339" i="1"/>
  <c r="FD339" i="1"/>
  <c r="FC339" i="1"/>
  <c r="FB339" i="1"/>
  <c r="FA339" i="1"/>
  <c r="EX339" i="1"/>
  <c r="EW339" i="1"/>
  <c r="EV339" i="1"/>
  <c r="EU339" i="1"/>
  <c r="ET339" i="1"/>
  <c r="ES339" i="1"/>
  <c r="ER339" i="1"/>
  <c r="EQ339" i="1"/>
  <c r="EP339" i="1"/>
  <c r="EO339" i="1"/>
  <c r="EN339" i="1"/>
  <c r="EM339" i="1"/>
  <c r="EL339" i="1"/>
  <c r="EK339" i="1"/>
  <c r="EJ339" i="1"/>
  <c r="EI339" i="1"/>
  <c r="EH339" i="1"/>
  <c r="EG339" i="1"/>
  <c r="EF339" i="1"/>
  <c r="EE339" i="1"/>
  <c r="ED339" i="1"/>
  <c r="EC339" i="1"/>
  <c r="EB339" i="1"/>
  <c r="EA339" i="1"/>
  <c r="DZ339" i="1"/>
  <c r="DY339" i="1"/>
  <c r="DX339" i="1"/>
  <c r="DW339" i="1"/>
  <c r="DV339" i="1"/>
  <c r="DR339" i="1"/>
  <c r="DP339" i="1"/>
  <c r="DO339" i="1"/>
  <c r="DN339" i="1"/>
  <c r="DM339" i="1"/>
  <c r="DJ339" i="1"/>
  <c r="DI339" i="1"/>
  <c r="DH339" i="1"/>
  <c r="DG339" i="1"/>
  <c r="DF339" i="1"/>
  <c r="DC339" i="1"/>
  <c r="DB339" i="1"/>
  <c r="DA339" i="1"/>
  <c r="CZ339" i="1"/>
  <c r="CY339" i="1"/>
  <c r="CX339" i="1"/>
  <c r="CW339" i="1"/>
  <c r="CV339" i="1"/>
  <c r="CU339" i="1"/>
  <c r="CT339" i="1"/>
  <c r="CS339" i="1"/>
  <c r="CR339" i="1"/>
  <c r="CO339" i="1"/>
  <c r="CN339" i="1"/>
  <c r="CM339" i="1"/>
  <c r="KU338" i="1"/>
  <c r="KT338" i="1"/>
  <c r="KR338" i="1"/>
  <c r="KP338" i="1"/>
  <c r="KO338" i="1"/>
  <c r="IO338" i="1"/>
  <c r="HR338" i="1"/>
  <c r="HQ338" i="1"/>
  <c r="HP338" i="1"/>
  <c r="HO338" i="1"/>
  <c r="HN338" i="1"/>
  <c r="HM338" i="1"/>
  <c r="HL338" i="1"/>
  <c r="HK338" i="1"/>
  <c r="HJ338" i="1"/>
  <c r="HI338" i="1"/>
  <c r="HH338" i="1"/>
  <c r="HG338" i="1"/>
  <c r="HE338" i="1"/>
  <c r="HD338" i="1"/>
  <c r="HC338" i="1"/>
  <c r="HB338" i="1"/>
  <c r="HA338" i="1"/>
  <c r="GZ338" i="1"/>
  <c r="GY338" i="1"/>
  <c r="HY350" i="1" s="1"/>
  <c r="GX338" i="1"/>
  <c r="GW338" i="1"/>
  <c r="GV338" i="1"/>
  <c r="GU338" i="1"/>
  <c r="GT338" i="1"/>
  <c r="GQ338" i="1"/>
  <c r="GN338" i="1"/>
  <c r="GJ338" i="1"/>
  <c r="GI338" i="1"/>
  <c r="GB338" i="1"/>
  <c r="GA338" i="1"/>
  <c r="FZ338" i="1"/>
  <c r="FY338" i="1"/>
  <c r="FX338" i="1"/>
  <c r="FU338" i="1"/>
  <c r="FT338" i="1"/>
  <c r="FS338" i="1"/>
  <c r="FR338" i="1"/>
  <c r="FQ338" i="1"/>
  <c r="FN338" i="1"/>
  <c r="FM338" i="1"/>
  <c r="FL338" i="1"/>
  <c r="FG338" i="1"/>
  <c r="FF338" i="1"/>
  <c r="FE338" i="1"/>
  <c r="FD338" i="1"/>
  <c r="FC338" i="1"/>
  <c r="FB338" i="1"/>
  <c r="FA338" i="1"/>
  <c r="EX338" i="1"/>
  <c r="EW338" i="1"/>
  <c r="EV338" i="1"/>
  <c r="EU338" i="1"/>
  <c r="ET338" i="1"/>
  <c r="ES338" i="1"/>
  <c r="ER338" i="1"/>
  <c r="EQ338" i="1"/>
  <c r="EP338" i="1"/>
  <c r="EO338" i="1"/>
  <c r="EN338" i="1"/>
  <c r="EM338" i="1"/>
  <c r="EL338" i="1"/>
  <c r="EK338" i="1"/>
  <c r="EJ338" i="1"/>
  <c r="EI338" i="1"/>
  <c r="EH338" i="1"/>
  <c r="EG338" i="1"/>
  <c r="EF338" i="1"/>
  <c r="EE338" i="1"/>
  <c r="ED338" i="1"/>
  <c r="EC338" i="1"/>
  <c r="EB338" i="1"/>
  <c r="EA338" i="1"/>
  <c r="DZ338" i="1"/>
  <c r="DY338" i="1"/>
  <c r="DX338" i="1"/>
  <c r="DW338" i="1"/>
  <c r="DV338" i="1"/>
  <c r="DR338" i="1"/>
  <c r="DP338" i="1"/>
  <c r="DO338" i="1"/>
  <c r="DN338" i="1"/>
  <c r="DM338" i="1"/>
  <c r="DJ338" i="1"/>
  <c r="DI338" i="1"/>
  <c r="DH338" i="1"/>
  <c r="DG338" i="1"/>
  <c r="DF338" i="1"/>
  <c r="DC338" i="1"/>
  <c r="DB338" i="1"/>
  <c r="DA338" i="1"/>
  <c r="CZ338" i="1"/>
  <c r="CY338" i="1"/>
  <c r="CX338" i="1"/>
  <c r="CW338" i="1"/>
  <c r="CV338" i="1"/>
  <c r="CU338" i="1"/>
  <c r="CT338" i="1"/>
  <c r="CS338" i="1"/>
  <c r="CR338" i="1"/>
  <c r="CO338" i="1"/>
  <c r="CN338" i="1"/>
  <c r="CM338" i="1"/>
  <c r="KU337" i="1"/>
  <c r="KT337" i="1"/>
  <c r="KR337" i="1"/>
  <c r="KP337" i="1"/>
  <c r="KO337" i="1"/>
  <c r="IO337" i="1"/>
  <c r="HR337" i="1"/>
  <c r="HQ337" i="1"/>
  <c r="HP337" i="1"/>
  <c r="HO337" i="1"/>
  <c r="HN337" i="1"/>
  <c r="HM337" i="1"/>
  <c r="HL337" i="1"/>
  <c r="HK337" i="1"/>
  <c r="HJ337" i="1"/>
  <c r="HI337" i="1"/>
  <c r="HH337" i="1"/>
  <c r="HG337" i="1"/>
  <c r="HE337" i="1"/>
  <c r="HD337" i="1"/>
  <c r="HC337" i="1"/>
  <c r="HB337" i="1"/>
  <c r="HA337" i="1"/>
  <c r="GZ337" i="1"/>
  <c r="GY337" i="1"/>
  <c r="HY349" i="1" s="1"/>
  <c r="GX337" i="1"/>
  <c r="GW337" i="1"/>
  <c r="GV337" i="1"/>
  <c r="GU337" i="1"/>
  <c r="GT337" i="1"/>
  <c r="GQ337" i="1"/>
  <c r="GN337" i="1"/>
  <c r="GJ337" i="1"/>
  <c r="GI337" i="1"/>
  <c r="GB337" i="1"/>
  <c r="GA337" i="1"/>
  <c r="FZ337" i="1"/>
  <c r="FY337" i="1"/>
  <c r="FX337" i="1"/>
  <c r="FU337" i="1"/>
  <c r="FT337" i="1"/>
  <c r="FS337" i="1"/>
  <c r="FR337" i="1"/>
  <c r="FQ337" i="1"/>
  <c r="FN337" i="1"/>
  <c r="FM337" i="1"/>
  <c r="FL337" i="1"/>
  <c r="FG337" i="1"/>
  <c r="FF337" i="1"/>
  <c r="FE337" i="1"/>
  <c r="FD337" i="1"/>
  <c r="FC337" i="1"/>
  <c r="FB337" i="1"/>
  <c r="FA337" i="1"/>
  <c r="EX337" i="1"/>
  <c r="EW337" i="1"/>
  <c r="EV337" i="1"/>
  <c r="EU337" i="1"/>
  <c r="ET337" i="1"/>
  <c r="ES337" i="1"/>
  <c r="ER337" i="1"/>
  <c r="EQ337" i="1"/>
  <c r="EP337" i="1"/>
  <c r="EO337" i="1"/>
  <c r="EN337" i="1"/>
  <c r="EM337" i="1"/>
  <c r="EL337" i="1"/>
  <c r="EK337" i="1"/>
  <c r="EJ337" i="1"/>
  <c r="EI337" i="1"/>
  <c r="EH337" i="1"/>
  <c r="EG337" i="1"/>
  <c r="EF337" i="1"/>
  <c r="EE337" i="1"/>
  <c r="ED337" i="1"/>
  <c r="EC337" i="1"/>
  <c r="EB337" i="1"/>
  <c r="EA337" i="1"/>
  <c r="DZ337" i="1"/>
  <c r="DY337" i="1"/>
  <c r="DX337" i="1"/>
  <c r="DW337" i="1"/>
  <c r="DV337" i="1"/>
  <c r="DR337" i="1"/>
  <c r="DP337" i="1"/>
  <c r="DO337" i="1"/>
  <c r="DN337" i="1"/>
  <c r="DM337" i="1"/>
  <c r="DJ337" i="1"/>
  <c r="DI337" i="1"/>
  <c r="DH337" i="1"/>
  <c r="DG337" i="1"/>
  <c r="DF337" i="1"/>
  <c r="DC337" i="1"/>
  <c r="DB337" i="1"/>
  <c r="DA337" i="1"/>
  <c r="CZ337" i="1"/>
  <c r="CY337" i="1"/>
  <c r="CX337" i="1"/>
  <c r="CW337" i="1"/>
  <c r="CV337" i="1"/>
  <c r="CU337" i="1"/>
  <c r="CT337" i="1"/>
  <c r="CS337" i="1"/>
  <c r="CR337" i="1"/>
  <c r="CO337" i="1"/>
  <c r="CN337" i="1"/>
  <c r="CM337" i="1"/>
  <c r="KU336" i="1"/>
  <c r="KT336" i="1"/>
  <c r="KR336" i="1"/>
  <c r="KP336" i="1"/>
  <c r="KO336" i="1"/>
  <c r="IO336" i="1"/>
  <c r="HR336" i="1"/>
  <c r="HQ336" i="1"/>
  <c r="HP336" i="1"/>
  <c r="HO336" i="1"/>
  <c r="HN336" i="1"/>
  <c r="HM336" i="1"/>
  <c r="HL336" i="1"/>
  <c r="HK336" i="1"/>
  <c r="HJ336" i="1"/>
  <c r="HI336" i="1"/>
  <c r="HH336" i="1"/>
  <c r="HG336" i="1"/>
  <c r="HE336" i="1"/>
  <c r="HD336" i="1"/>
  <c r="HC336" i="1"/>
  <c r="HB336" i="1"/>
  <c r="HA336" i="1"/>
  <c r="GZ336" i="1"/>
  <c r="GY336" i="1"/>
  <c r="HY348" i="1" s="1"/>
  <c r="GX336" i="1"/>
  <c r="GW336" i="1"/>
  <c r="GV336" i="1"/>
  <c r="GU336" i="1"/>
  <c r="GT336" i="1"/>
  <c r="GQ336" i="1"/>
  <c r="GN336" i="1"/>
  <c r="GJ336" i="1"/>
  <c r="GI336" i="1"/>
  <c r="GB336" i="1"/>
  <c r="GA336" i="1"/>
  <c r="FZ336" i="1"/>
  <c r="FY336" i="1"/>
  <c r="FX336" i="1"/>
  <c r="FU336" i="1"/>
  <c r="FT336" i="1"/>
  <c r="FS336" i="1"/>
  <c r="FR336" i="1"/>
  <c r="FQ336" i="1"/>
  <c r="FN336" i="1"/>
  <c r="FM336" i="1"/>
  <c r="FL336" i="1"/>
  <c r="FG336" i="1"/>
  <c r="FF336" i="1"/>
  <c r="FE336" i="1"/>
  <c r="FD336" i="1"/>
  <c r="FC336" i="1"/>
  <c r="FB336" i="1"/>
  <c r="FA336" i="1"/>
  <c r="EX336" i="1"/>
  <c r="EW336" i="1"/>
  <c r="EV336" i="1"/>
  <c r="EU336" i="1"/>
  <c r="ET336" i="1"/>
  <c r="ES336" i="1"/>
  <c r="ER336" i="1"/>
  <c r="EQ336" i="1"/>
  <c r="EP336" i="1"/>
  <c r="EO336" i="1"/>
  <c r="EN336" i="1"/>
  <c r="EM336" i="1"/>
  <c r="EL336" i="1"/>
  <c r="EK336" i="1"/>
  <c r="EJ336" i="1"/>
  <c r="EI336" i="1"/>
  <c r="EH336" i="1"/>
  <c r="EG336" i="1"/>
  <c r="EF336" i="1"/>
  <c r="EE336" i="1"/>
  <c r="ED336" i="1"/>
  <c r="EC336" i="1"/>
  <c r="EB336" i="1"/>
  <c r="EA336" i="1"/>
  <c r="DZ336" i="1"/>
  <c r="DY336" i="1"/>
  <c r="DX336" i="1"/>
  <c r="DW336" i="1"/>
  <c r="DV336" i="1"/>
  <c r="DR336" i="1"/>
  <c r="DP336" i="1"/>
  <c r="DO336" i="1"/>
  <c r="DN336" i="1"/>
  <c r="DM336" i="1"/>
  <c r="DJ336" i="1"/>
  <c r="DI336" i="1"/>
  <c r="DH336" i="1"/>
  <c r="DG336" i="1"/>
  <c r="DF336" i="1"/>
  <c r="DC336" i="1"/>
  <c r="DB336" i="1"/>
  <c r="DA336" i="1"/>
  <c r="CZ336" i="1"/>
  <c r="CY336" i="1"/>
  <c r="CX336" i="1"/>
  <c r="CW336" i="1"/>
  <c r="CV336" i="1"/>
  <c r="CU336" i="1"/>
  <c r="CT336" i="1"/>
  <c r="CS336" i="1"/>
  <c r="CR336" i="1"/>
  <c r="CO336" i="1"/>
  <c r="CN336" i="1"/>
  <c r="CM336" i="1"/>
  <c r="KU335" i="1"/>
  <c r="KT335" i="1"/>
  <c r="KR335" i="1"/>
  <c r="KP335" i="1"/>
  <c r="KO335" i="1"/>
  <c r="IO335" i="1"/>
  <c r="HR335" i="1"/>
  <c r="HQ335" i="1"/>
  <c r="HP335" i="1"/>
  <c r="HO335" i="1"/>
  <c r="HN335" i="1"/>
  <c r="HM335" i="1"/>
  <c r="HL335" i="1"/>
  <c r="HK335" i="1"/>
  <c r="HJ335" i="1"/>
  <c r="HI335" i="1"/>
  <c r="HH335" i="1"/>
  <c r="HG335" i="1"/>
  <c r="HE335" i="1"/>
  <c r="HD335" i="1"/>
  <c r="HC335" i="1"/>
  <c r="HB335" i="1"/>
  <c r="HA335" i="1"/>
  <c r="GZ335" i="1"/>
  <c r="GY335" i="1"/>
  <c r="HY347" i="1" s="1"/>
  <c r="GX335" i="1"/>
  <c r="GW335" i="1"/>
  <c r="GV335" i="1"/>
  <c r="GU335" i="1"/>
  <c r="GT335" i="1"/>
  <c r="GQ335" i="1"/>
  <c r="GN335" i="1"/>
  <c r="GJ335" i="1"/>
  <c r="GI335" i="1"/>
  <c r="GB335" i="1"/>
  <c r="GA335" i="1"/>
  <c r="FZ335" i="1"/>
  <c r="FY335" i="1"/>
  <c r="FX335" i="1"/>
  <c r="FU335" i="1"/>
  <c r="FT335" i="1"/>
  <c r="FS335" i="1"/>
  <c r="FR335" i="1"/>
  <c r="FQ335" i="1"/>
  <c r="FN335" i="1"/>
  <c r="FM335" i="1"/>
  <c r="FL335" i="1"/>
  <c r="FG335" i="1"/>
  <c r="FF335" i="1"/>
  <c r="FE335" i="1"/>
  <c r="FD335" i="1"/>
  <c r="FC335" i="1"/>
  <c r="FB335" i="1"/>
  <c r="FA335" i="1"/>
  <c r="EX335" i="1"/>
  <c r="EW335" i="1"/>
  <c r="EV335" i="1"/>
  <c r="EU335" i="1"/>
  <c r="ET335" i="1"/>
  <c r="ES335" i="1"/>
  <c r="ER335" i="1"/>
  <c r="EQ335" i="1"/>
  <c r="EP335" i="1"/>
  <c r="EO335" i="1"/>
  <c r="EN335" i="1"/>
  <c r="EM335" i="1"/>
  <c r="EL335" i="1"/>
  <c r="EK335" i="1"/>
  <c r="EJ335" i="1"/>
  <c r="EI335" i="1"/>
  <c r="EH335" i="1"/>
  <c r="EG335" i="1"/>
  <c r="EF335" i="1"/>
  <c r="EE335" i="1"/>
  <c r="ED335" i="1"/>
  <c r="EC335" i="1"/>
  <c r="EB335" i="1"/>
  <c r="EA335" i="1"/>
  <c r="DZ335" i="1"/>
  <c r="DY335" i="1"/>
  <c r="DX335" i="1"/>
  <c r="DW335" i="1"/>
  <c r="DV335" i="1"/>
  <c r="DR335" i="1"/>
  <c r="DP335" i="1"/>
  <c r="DO335" i="1"/>
  <c r="DN335" i="1"/>
  <c r="DM335" i="1"/>
  <c r="DJ335" i="1"/>
  <c r="DI335" i="1"/>
  <c r="DH335" i="1"/>
  <c r="DG335" i="1"/>
  <c r="DF335" i="1"/>
  <c r="DC335" i="1"/>
  <c r="DB335" i="1"/>
  <c r="DA335" i="1"/>
  <c r="CZ335" i="1"/>
  <c r="CY335" i="1"/>
  <c r="CX335" i="1"/>
  <c r="CW335" i="1"/>
  <c r="CV335" i="1"/>
  <c r="CU335" i="1"/>
  <c r="CT335" i="1"/>
  <c r="CS335" i="1"/>
  <c r="CR335" i="1"/>
  <c r="CO335" i="1"/>
  <c r="CN335" i="1"/>
  <c r="CM335" i="1"/>
  <c r="KU334" i="1"/>
  <c r="KT334" i="1"/>
  <c r="KR334" i="1"/>
  <c r="KP334" i="1"/>
  <c r="KO334" i="1"/>
  <c r="IO334" i="1"/>
  <c r="HR334" i="1"/>
  <c r="HQ334" i="1"/>
  <c r="HP334" i="1"/>
  <c r="HO334" i="1"/>
  <c r="HN334" i="1"/>
  <c r="HM334" i="1"/>
  <c r="HL334" i="1"/>
  <c r="HK334" i="1"/>
  <c r="HJ334" i="1"/>
  <c r="HI334" i="1"/>
  <c r="HH334" i="1"/>
  <c r="HG334" i="1"/>
  <c r="HE334" i="1"/>
  <c r="HD334" i="1"/>
  <c r="HC334" i="1"/>
  <c r="HB334" i="1"/>
  <c r="HA334" i="1"/>
  <c r="GZ334" i="1"/>
  <c r="GY334" i="1"/>
  <c r="HY346" i="1" s="1"/>
  <c r="GX334" i="1"/>
  <c r="GW334" i="1"/>
  <c r="GV334" i="1"/>
  <c r="GU334" i="1"/>
  <c r="GT334" i="1"/>
  <c r="GQ334" i="1"/>
  <c r="GN334" i="1"/>
  <c r="GJ334" i="1"/>
  <c r="GI334" i="1"/>
  <c r="GB334" i="1"/>
  <c r="GA334" i="1"/>
  <c r="FZ334" i="1"/>
  <c r="FY334" i="1"/>
  <c r="FX334" i="1"/>
  <c r="FU334" i="1"/>
  <c r="FT334" i="1"/>
  <c r="FS334" i="1"/>
  <c r="FR334" i="1"/>
  <c r="FQ334" i="1"/>
  <c r="FN334" i="1"/>
  <c r="FM334" i="1"/>
  <c r="FL334" i="1"/>
  <c r="FG334" i="1"/>
  <c r="FF334" i="1"/>
  <c r="FE334" i="1"/>
  <c r="FD334" i="1"/>
  <c r="FC334" i="1"/>
  <c r="FB334" i="1"/>
  <c r="FA334" i="1"/>
  <c r="EX334" i="1"/>
  <c r="EW334" i="1"/>
  <c r="EV334" i="1"/>
  <c r="EU334" i="1"/>
  <c r="ET334" i="1"/>
  <c r="ES334" i="1"/>
  <c r="ER334" i="1"/>
  <c r="EQ334" i="1"/>
  <c r="EP334" i="1"/>
  <c r="EO334" i="1"/>
  <c r="EN334" i="1"/>
  <c r="EM334" i="1"/>
  <c r="EL334" i="1"/>
  <c r="EK334" i="1"/>
  <c r="EJ334" i="1"/>
  <c r="EI334" i="1"/>
  <c r="EH334" i="1"/>
  <c r="EG334" i="1"/>
  <c r="EF334" i="1"/>
  <c r="EE334" i="1"/>
  <c r="ED334" i="1"/>
  <c r="EC334" i="1"/>
  <c r="EB334" i="1"/>
  <c r="EA334" i="1"/>
  <c r="DZ334" i="1"/>
  <c r="DY334" i="1"/>
  <c r="DX334" i="1"/>
  <c r="DW334" i="1"/>
  <c r="DV334" i="1"/>
  <c r="DR334" i="1"/>
  <c r="DP334" i="1"/>
  <c r="DO334" i="1"/>
  <c r="DN334" i="1"/>
  <c r="DM334" i="1"/>
  <c r="DJ334" i="1"/>
  <c r="DI334" i="1"/>
  <c r="DH334" i="1"/>
  <c r="DG334" i="1"/>
  <c r="DF334" i="1"/>
  <c r="DC334" i="1"/>
  <c r="DB334" i="1"/>
  <c r="DA334" i="1"/>
  <c r="CZ334" i="1"/>
  <c r="CY334" i="1"/>
  <c r="CX334" i="1"/>
  <c r="CW334" i="1"/>
  <c r="CV334" i="1"/>
  <c r="CU334" i="1"/>
  <c r="CT334" i="1"/>
  <c r="CS334" i="1"/>
  <c r="CR334" i="1"/>
  <c r="CO334" i="1"/>
  <c r="CN334" i="1"/>
  <c r="CM334" i="1"/>
  <c r="KU333" i="1"/>
  <c r="KT333" i="1"/>
  <c r="KR333" i="1"/>
  <c r="KP333" i="1"/>
  <c r="KO333" i="1"/>
  <c r="IO333" i="1"/>
  <c r="HR333" i="1"/>
  <c r="HQ333" i="1"/>
  <c r="HP333" i="1"/>
  <c r="HO333" i="1"/>
  <c r="HN333" i="1"/>
  <c r="HM333" i="1"/>
  <c r="HL333" i="1"/>
  <c r="HK333" i="1"/>
  <c r="HJ333" i="1"/>
  <c r="HI333" i="1"/>
  <c r="HH333" i="1"/>
  <c r="HG333" i="1"/>
  <c r="HE333" i="1"/>
  <c r="HD333" i="1"/>
  <c r="HC333" i="1"/>
  <c r="HB333" i="1"/>
  <c r="HA333" i="1"/>
  <c r="GZ333" i="1"/>
  <c r="GY333" i="1"/>
  <c r="HY345" i="1" s="1"/>
  <c r="GX333" i="1"/>
  <c r="GW333" i="1"/>
  <c r="GV333" i="1"/>
  <c r="GU333" i="1"/>
  <c r="GT333" i="1"/>
  <c r="GQ333" i="1"/>
  <c r="GN333" i="1"/>
  <c r="GJ333" i="1"/>
  <c r="GI333" i="1"/>
  <c r="GB333" i="1"/>
  <c r="GA333" i="1"/>
  <c r="FZ333" i="1"/>
  <c r="FY333" i="1"/>
  <c r="FX333" i="1"/>
  <c r="FU333" i="1"/>
  <c r="FT333" i="1"/>
  <c r="FS333" i="1"/>
  <c r="FR333" i="1"/>
  <c r="FQ333" i="1"/>
  <c r="FN333" i="1"/>
  <c r="FM333" i="1"/>
  <c r="FL333" i="1"/>
  <c r="FG333" i="1"/>
  <c r="FF333" i="1"/>
  <c r="FE333" i="1"/>
  <c r="FD333" i="1"/>
  <c r="FC333" i="1"/>
  <c r="FB333" i="1"/>
  <c r="FA333" i="1"/>
  <c r="EX333" i="1"/>
  <c r="EW333" i="1"/>
  <c r="EV333" i="1"/>
  <c r="EU333" i="1"/>
  <c r="ET333" i="1"/>
  <c r="ES333" i="1"/>
  <c r="ER333" i="1"/>
  <c r="EQ333" i="1"/>
  <c r="EP333" i="1"/>
  <c r="EO333" i="1"/>
  <c r="EN333" i="1"/>
  <c r="EM333" i="1"/>
  <c r="EL333" i="1"/>
  <c r="EK333" i="1"/>
  <c r="EJ333" i="1"/>
  <c r="EI333" i="1"/>
  <c r="EH333" i="1"/>
  <c r="EG333" i="1"/>
  <c r="EF333" i="1"/>
  <c r="EE333" i="1"/>
  <c r="ED333" i="1"/>
  <c r="EC333" i="1"/>
  <c r="EB333" i="1"/>
  <c r="EA333" i="1"/>
  <c r="DZ333" i="1"/>
  <c r="DY333" i="1"/>
  <c r="DX333" i="1"/>
  <c r="DW333" i="1"/>
  <c r="DV333" i="1"/>
  <c r="DR333" i="1"/>
  <c r="DP333" i="1"/>
  <c r="DO333" i="1"/>
  <c r="DN333" i="1"/>
  <c r="DM333" i="1"/>
  <c r="DJ333" i="1"/>
  <c r="DI333" i="1"/>
  <c r="DH333" i="1"/>
  <c r="DG333" i="1"/>
  <c r="DF333" i="1"/>
  <c r="DC333" i="1"/>
  <c r="DB333" i="1"/>
  <c r="DA333" i="1"/>
  <c r="CZ333" i="1"/>
  <c r="CY333" i="1"/>
  <c r="CX333" i="1"/>
  <c r="CW333" i="1"/>
  <c r="CV333" i="1"/>
  <c r="CU333" i="1"/>
  <c r="CT333" i="1"/>
  <c r="CS333" i="1"/>
  <c r="CR333" i="1"/>
  <c r="CO333" i="1"/>
  <c r="CN333" i="1"/>
  <c r="CM333" i="1"/>
  <c r="KU332" i="1"/>
  <c r="KT332" i="1"/>
  <c r="KR332" i="1"/>
  <c r="KP332" i="1"/>
  <c r="KO332" i="1"/>
  <c r="IO332" i="1"/>
  <c r="HR332" i="1"/>
  <c r="HQ332" i="1"/>
  <c r="HP332" i="1"/>
  <c r="HO332" i="1"/>
  <c r="HN332" i="1"/>
  <c r="HM332" i="1"/>
  <c r="HL332" i="1"/>
  <c r="HK332" i="1"/>
  <c r="HJ332" i="1"/>
  <c r="HI332" i="1"/>
  <c r="HH332" i="1"/>
  <c r="HG332" i="1"/>
  <c r="HE332" i="1"/>
  <c r="HD332" i="1"/>
  <c r="HC332" i="1"/>
  <c r="HB332" i="1"/>
  <c r="HA332" i="1"/>
  <c r="GZ332" i="1"/>
  <c r="GY332" i="1"/>
  <c r="HY344" i="1" s="1"/>
  <c r="GX332" i="1"/>
  <c r="GW332" i="1"/>
  <c r="GV332" i="1"/>
  <c r="GU332" i="1"/>
  <c r="GT332" i="1"/>
  <c r="GQ332" i="1"/>
  <c r="GN332" i="1"/>
  <c r="GJ332" i="1"/>
  <c r="GI332" i="1"/>
  <c r="GB332" i="1"/>
  <c r="GA332" i="1"/>
  <c r="FZ332" i="1"/>
  <c r="FY332" i="1"/>
  <c r="FX332" i="1"/>
  <c r="FU332" i="1"/>
  <c r="FT332" i="1"/>
  <c r="FS332" i="1"/>
  <c r="FR332" i="1"/>
  <c r="FQ332" i="1"/>
  <c r="FN332" i="1"/>
  <c r="FM332" i="1"/>
  <c r="FL332" i="1"/>
  <c r="FG332" i="1"/>
  <c r="FF332" i="1"/>
  <c r="FE332" i="1"/>
  <c r="FD332" i="1"/>
  <c r="FC332" i="1"/>
  <c r="FB332" i="1"/>
  <c r="FA332" i="1"/>
  <c r="EX332" i="1"/>
  <c r="EW332" i="1"/>
  <c r="EV332" i="1"/>
  <c r="EU332" i="1"/>
  <c r="ET332" i="1"/>
  <c r="ES332" i="1"/>
  <c r="ER332" i="1"/>
  <c r="EQ332" i="1"/>
  <c r="EP332" i="1"/>
  <c r="EO332" i="1"/>
  <c r="EN332" i="1"/>
  <c r="EM332" i="1"/>
  <c r="EL332" i="1"/>
  <c r="EK332" i="1"/>
  <c r="EJ332" i="1"/>
  <c r="EI332" i="1"/>
  <c r="EH332" i="1"/>
  <c r="EG332" i="1"/>
  <c r="EF332" i="1"/>
  <c r="EE332" i="1"/>
  <c r="ED332" i="1"/>
  <c r="EC332" i="1"/>
  <c r="EB332" i="1"/>
  <c r="EA332" i="1"/>
  <c r="DZ332" i="1"/>
  <c r="DY332" i="1"/>
  <c r="DX332" i="1"/>
  <c r="DW332" i="1"/>
  <c r="DV332" i="1"/>
  <c r="DR332" i="1"/>
  <c r="DP332" i="1"/>
  <c r="DO332" i="1"/>
  <c r="DN332" i="1"/>
  <c r="DM332" i="1"/>
  <c r="DJ332" i="1"/>
  <c r="DI332" i="1"/>
  <c r="DH332" i="1"/>
  <c r="DG332" i="1"/>
  <c r="DF332" i="1"/>
  <c r="DC332" i="1"/>
  <c r="DB332" i="1"/>
  <c r="DA332" i="1"/>
  <c r="CZ332" i="1"/>
  <c r="CY332" i="1"/>
  <c r="CX332" i="1"/>
  <c r="CW332" i="1"/>
  <c r="CV332" i="1"/>
  <c r="CU332" i="1"/>
  <c r="CT332" i="1"/>
  <c r="CS332" i="1"/>
  <c r="CR332" i="1"/>
  <c r="CO332" i="1"/>
  <c r="CN332" i="1"/>
  <c r="CM332" i="1"/>
  <c r="KU331" i="1"/>
  <c r="KT331" i="1"/>
  <c r="KR331" i="1"/>
  <c r="KP331" i="1"/>
  <c r="KO331" i="1"/>
  <c r="IO331" i="1"/>
  <c r="HR331" i="1"/>
  <c r="HQ331" i="1"/>
  <c r="HP331" i="1"/>
  <c r="HO331" i="1"/>
  <c r="HN331" i="1"/>
  <c r="HM331" i="1"/>
  <c r="HL331" i="1"/>
  <c r="HK331" i="1"/>
  <c r="HJ331" i="1"/>
  <c r="HI331" i="1"/>
  <c r="HH331" i="1"/>
  <c r="HG331" i="1"/>
  <c r="HE331" i="1"/>
  <c r="HD331" i="1"/>
  <c r="HC331" i="1"/>
  <c r="HB331" i="1"/>
  <c r="HA331" i="1"/>
  <c r="GZ331" i="1"/>
  <c r="GY331" i="1"/>
  <c r="GX331" i="1"/>
  <c r="GW331" i="1"/>
  <c r="GV331" i="1"/>
  <c r="GU331" i="1"/>
  <c r="GT331" i="1"/>
  <c r="GQ331" i="1"/>
  <c r="GN331" i="1"/>
  <c r="GJ331" i="1"/>
  <c r="GI331" i="1"/>
  <c r="GB331" i="1"/>
  <c r="GA331" i="1"/>
  <c r="FZ331" i="1"/>
  <c r="FY331" i="1"/>
  <c r="FX331" i="1"/>
  <c r="FU331" i="1"/>
  <c r="FT331" i="1"/>
  <c r="FS331" i="1"/>
  <c r="FR331" i="1"/>
  <c r="FQ331" i="1"/>
  <c r="FN331" i="1"/>
  <c r="FM331" i="1"/>
  <c r="FL331" i="1"/>
  <c r="FG331" i="1"/>
  <c r="FF331" i="1"/>
  <c r="FE331" i="1"/>
  <c r="FD331" i="1"/>
  <c r="FC331" i="1"/>
  <c r="FB331" i="1"/>
  <c r="FA331" i="1"/>
  <c r="EX331" i="1"/>
  <c r="EW331" i="1"/>
  <c r="EV331" i="1"/>
  <c r="EU331" i="1"/>
  <c r="ET331" i="1"/>
  <c r="ES331" i="1"/>
  <c r="ER331" i="1"/>
  <c r="EQ331" i="1"/>
  <c r="EP331" i="1"/>
  <c r="EO331" i="1"/>
  <c r="EN331" i="1"/>
  <c r="EM331" i="1"/>
  <c r="EL331" i="1"/>
  <c r="EK331" i="1"/>
  <c r="EJ331" i="1"/>
  <c r="EI331" i="1"/>
  <c r="EH331" i="1"/>
  <c r="EG331" i="1"/>
  <c r="EF331" i="1"/>
  <c r="EE331" i="1"/>
  <c r="ED331" i="1"/>
  <c r="EC331" i="1"/>
  <c r="EB331" i="1"/>
  <c r="EA331" i="1"/>
  <c r="DZ331" i="1"/>
  <c r="DY331" i="1"/>
  <c r="DX331" i="1"/>
  <c r="DW331" i="1"/>
  <c r="DV331" i="1"/>
  <c r="DR331" i="1"/>
  <c r="DP331" i="1"/>
  <c r="DO331" i="1"/>
  <c r="DN331" i="1"/>
  <c r="DM331" i="1"/>
  <c r="DJ331" i="1"/>
  <c r="DI331" i="1"/>
  <c r="DH331" i="1"/>
  <c r="DG331" i="1"/>
  <c r="DF331" i="1"/>
  <c r="DC331" i="1"/>
  <c r="DB331" i="1"/>
  <c r="DA331" i="1"/>
  <c r="CZ331" i="1"/>
  <c r="CY331" i="1"/>
  <c r="CX331" i="1"/>
  <c r="CW331" i="1"/>
  <c r="CV331" i="1"/>
  <c r="CU331" i="1"/>
  <c r="CT331" i="1"/>
  <c r="CS331" i="1"/>
  <c r="CR331" i="1"/>
  <c r="CO331" i="1"/>
  <c r="CN331" i="1"/>
  <c r="CM331" i="1"/>
  <c r="KU330" i="1"/>
  <c r="KT330" i="1"/>
  <c r="KR330" i="1"/>
  <c r="KP330" i="1"/>
  <c r="KO330" i="1"/>
  <c r="IO330" i="1"/>
  <c r="HR330" i="1"/>
  <c r="HQ330" i="1"/>
  <c r="HP330" i="1"/>
  <c r="HO330" i="1"/>
  <c r="HN330" i="1"/>
  <c r="HM330" i="1"/>
  <c r="HL330" i="1"/>
  <c r="HK330" i="1"/>
  <c r="HJ330" i="1"/>
  <c r="HI330" i="1"/>
  <c r="HH330" i="1"/>
  <c r="HG330" i="1"/>
  <c r="HE330" i="1"/>
  <c r="HD330" i="1"/>
  <c r="HC330" i="1"/>
  <c r="HB330" i="1"/>
  <c r="HA330" i="1"/>
  <c r="GZ330" i="1"/>
  <c r="GY330" i="1"/>
  <c r="HY342" i="1" s="1"/>
  <c r="GX330" i="1"/>
  <c r="GW330" i="1"/>
  <c r="GV330" i="1"/>
  <c r="GU330" i="1"/>
  <c r="GT330" i="1"/>
  <c r="GQ330" i="1"/>
  <c r="GN330" i="1"/>
  <c r="GJ330" i="1"/>
  <c r="GI330" i="1"/>
  <c r="GB330" i="1"/>
  <c r="GA330" i="1"/>
  <c r="FZ330" i="1"/>
  <c r="FY330" i="1"/>
  <c r="FX330" i="1"/>
  <c r="FU330" i="1"/>
  <c r="FT330" i="1"/>
  <c r="FS330" i="1"/>
  <c r="FR330" i="1"/>
  <c r="FQ330" i="1"/>
  <c r="FN330" i="1"/>
  <c r="FM330" i="1"/>
  <c r="FL330" i="1"/>
  <c r="FG330" i="1"/>
  <c r="FF330" i="1"/>
  <c r="FE330" i="1"/>
  <c r="FD330" i="1"/>
  <c r="FC330" i="1"/>
  <c r="FB330" i="1"/>
  <c r="FA330" i="1"/>
  <c r="EX330" i="1"/>
  <c r="EW330" i="1"/>
  <c r="EV330" i="1"/>
  <c r="EU330" i="1"/>
  <c r="ET330" i="1"/>
  <c r="ES330" i="1"/>
  <c r="ER330" i="1"/>
  <c r="EQ330" i="1"/>
  <c r="EP330" i="1"/>
  <c r="EO330" i="1"/>
  <c r="EN330" i="1"/>
  <c r="EM330" i="1"/>
  <c r="EL330" i="1"/>
  <c r="EK330" i="1"/>
  <c r="EJ330" i="1"/>
  <c r="EI330" i="1"/>
  <c r="EH330" i="1"/>
  <c r="EG330" i="1"/>
  <c r="EF330" i="1"/>
  <c r="EE330" i="1"/>
  <c r="ED330" i="1"/>
  <c r="EC330" i="1"/>
  <c r="EB330" i="1"/>
  <c r="EA330" i="1"/>
  <c r="DZ330" i="1"/>
  <c r="DY330" i="1"/>
  <c r="DX330" i="1"/>
  <c r="DW330" i="1"/>
  <c r="DV330" i="1"/>
  <c r="DR330" i="1"/>
  <c r="DP330" i="1"/>
  <c r="DO330" i="1"/>
  <c r="DN330" i="1"/>
  <c r="DM330" i="1"/>
  <c r="DJ330" i="1"/>
  <c r="DI330" i="1"/>
  <c r="DH330" i="1"/>
  <c r="DG330" i="1"/>
  <c r="DF330" i="1"/>
  <c r="DC330" i="1"/>
  <c r="DB330" i="1"/>
  <c r="DA330" i="1"/>
  <c r="CZ330" i="1"/>
  <c r="CY330" i="1"/>
  <c r="CX330" i="1"/>
  <c r="CW330" i="1"/>
  <c r="CW475" i="1" s="1"/>
  <c r="CV330" i="1"/>
  <c r="CU330" i="1"/>
  <c r="CT330" i="1"/>
  <c r="CS330" i="1"/>
  <c r="CR330" i="1"/>
  <c r="CO330" i="1"/>
  <c r="CN330" i="1"/>
  <c r="CM330" i="1"/>
  <c r="KU329" i="1"/>
  <c r="KT329" i="1"/>
  <c r="KR329" i="1"/>
  <c r="KP329" i="1"/>
  <c r="KO329" i="1"/>
  <c r="IO329" i="1"/>
  <c r="HR329" i="1"/>
  <c r="HQ329" i="1"/>
  <c r="HP329" i="1"/>
  <c r="HO329" i="1"/>
  <c r="HN329" i="1"/>
  <c r="HM329" i="1"/>
  <c r="HL329" i="1"/>
  <c r="HK329" i="1"/>
  <c r="HJ329" i="1"/>
  <c r="HI329" i="1"/>
  <c r="HH329" i="1"/>
  <c r="HG329" i="1"/>
  <c r="HE329" i="1"/>
  <c r="HD329" i="1"/>
  <c r="HC329" i="1"/>
  <c r="HB329" i="1"/>
  <c r="HA329" i="1"/>
  <c r="GZ329" i="1"/>
  <c r="GY329" i="1"/>
  <c r="HY341" i="1" s="1"/>
  <c r="GX329" i="1"/>
  <c r="GW329" i="1"/>
  <c r="GV329" i="1"/>
  <c r="GU329" i="1"/>
  <c r="GT329" i="1"/>
  <c r="GQ329" i="1"/>
  <c r="GN329" i="1"/>
  <c r="GJ329" i="1"/>
  <c r="GI329" i="1"/>
  <c r="GB329" i="1"/>
  <c r="GA329" i="1"/>
  <c r="FZ329" i="1"/>
  <c r="FY329" i="1"/>
  <c r="FX329" i="1"/>
  <c r="FU329" i="1"/>
  <c r="FT329" i="1"/>
  <c r="FS329" i="1"/>
  <c r="FR329" i="1"/>
  <c r="FQ329" i="1"/>
  <c r="FN329" i="1"/>
  <c r="FM329" i="1"/>
  <c r="FL329" i="1"/>
  <c r="FG329" i="1"/>
  <c r="FF329" i="1"/>
  <c r="FE329" i="1"/>
  <c r="FD329" i="1"/>
  <c r="FC329" i="1"/>
  <c r="FB329" i="1"/>
  <c r="FA329" i="1"/>
  <c r="EX329" i="1"/>
  <c r="EW329" i="1"/>
  <c r="EV329" i="1"/>
  <c r="EU329" i="1"/>
  <c r="ET329" i="1"/>
  <c r="ES329" i="1"/>
  <c r="ER329" i="1"/>
  <c r="EQ329" i="1"/>
  <c r="EP329" i="1"/>
  <c r="EO329" i="1"/>
  <c r="EN329" i="1"/>
  <c r="EM329" i="1"/>
  <c r="EL329" i="1"/>
  <c r="EK329" i="1"/>
  <c r="EJ329" i="1"/>
  <c r="EI329" i="1"/>
  <c r="EH329" i="1"/>
  <c r="EG329" i="1"/>
  <c r="EF329" i="1"/>
  <c r="EE329" i="1"/>
  <c r="ED329" i="1"/>
  <c r="EC329" i="1"/>
  <c r="EB329" i="1"/>
  <c r="EA329" i="1"/>
  <c r="DZ329" i="1"/>
  <c r="DY329" i="1"/>
  <c r="DX329" i="1"/>
  <c r="DW329" i="1"/>
  <c r="DV329" i="1"/>
  <c r="DR329" i="1"/>
  <c r="DP329" i="1"/>
  <c r="DO329" i="1"/>
  <c r="DN329" i="1"/>
  <c r="DM329" i="1"/>
  <c r="DJ329" i="1"/>
  <c r="DI329" i="1"/>
  <c r="DH329" i="1"/>
  <c r="DG329" i="1"/>
  <c r="DF329" i="1"/>
  <c r="DC329" i="1"/>
  <c r="DB329" i="1"/>
  <c r="DA329" i="1"/>
  <c r="CZ329" i="1"/>
  <c r="CY329" i="1"/>
  <c r="CX329" i="1"/>
  <c r="CW329" i="1"/>
  <c r="CV329" i="1"/>
  <c r="CU329" i="1"/>
  <c r="CT329" i="1"/>
  <c r="CS329" i="1"/>
  <c r="CR329" i="1"/>
  <c r="CO329" i="1"/>
  <c r="CN329" i="1"/>
  <c r="CM329" i="1"/>
  <c r="KU328" i="1"/>
  <c r="KT328" i="1"/>
  <c r="KR328" i="1"/>
  <c r="KP328" i="1"/>
  <c r="KO328" i="1"/>
  <c r="IO328" i="1"/>
  <c r="HR328" i="1"/>
  <c r="HQ328" i="1"/>
  <c r="HP328" i="1"/>
  <c r="HO328" i="1"/>
  <c r="HN328" i="1"/>
  <c r="HM328" i="1"/>
  <c r="HL328" i="1"/>
  <c r="HK328" i="1"/>
  <c r="HJ328" i="1"/>
  <c r="HI328" i="1"/>
  <c r="HH328" i="1"/>
  <c r="HG328" i="1"/>
  <c r="HE328" i="1"/>
  <c r="HD328" i="1"/>
  <c r="HC328" i="1"/>
  <c r="HB328" i="1"/>
  <c r="HA328" i="1"/>
  <c r="GZ328" i="1"/>
  <c r="GY328" i="1"/>
  <c r="HY340" i="1" s="1"/>
  <c r="GX328" i="1"/>
  <c r="GW328" i="1"/>
  <c r="GV328" i="1"/>
  <c r="GU328" i="1"/>
  <c r="GT328" i="1"/>
  <c r="GQ328" i="1"/>
  <c r="GN328" i="1"/>
  <c r="GJ328" i="1"/>
  <c r="GI328" i="1"/>
  <c r="GB328" i="1"/>
  <c r="GA328" i="1"/>
  <c r="FZ328" i="1"/>
  <c r="FY328" i="1"/>
  <c r="FX328" i="1"/>
  <c r="FU328" i="1"/>
  <c r="FT328" i="1"/>
  <c r="FS328" i="1"/>
  <c r="FR328" i="1"/>
  <c r="FQ328" i="1"/>
  <c r="FN328" i="1"/>
  <c r="FM328" i="1"/>
  <c r="FL328" i="1"/>
  <c r="FG328" i="1"/>
  <c r="FF328" i="1"/>
  <c r="FE328" i="1"/>
  <c r="FD328" i="1"/>
  <c r="FC328" i="1"/>
  <c r="FB328" i="1"/>
  <c r="FA328" i="1"/>
  <c r="EX328" i="1"/>
  <c r="EW328" i="1"/>
  <c r="EV328" i="1"/>
  <c r="EU328" i="1"/>
  <c r="ET328" i="1"/>
  <c r="ES328" i="1"/>
  <c r="ER328" i="1"/>
  <c r="EQ328" i="1"/>
  <c r="EP328" i="1"/>
  <c r="EO328" i="1"/>
  <c r="EN328" i="1"/>
  <c r="EM328" i="1"/>
  <c r="EL328" i="1"/>
  <c r="EK328" i="1"/>
  <c r="EJ328" i="1"/>
  <c r="EI328" i="1"/>
  <c r="EH328" i="1"/>
  <c r="EG328" i="1"/>
  <c r="EF328" i="1"/>
  <c r="EE328" i="1"/>
  <c r="ED328" i="1"/>
  <c r="EC328" i="1"/>
  <c r="EB328" i="1"/>
  <c r="EA328" i="1"/>
  <c r="DZ328" i="1"/>
  <c r="DY328" i="1"/>
  <c r="DX328" i="1"/>
  <c r="DW328" i="1"/>
  <c r="DV328" i="1"/>
  <c r="DR328" i="1"/>
  <c r="DP328" i="1"/>
  <c r="DO328" i="1"/>
  <c r="DN328" i="1"/>
  <c r="DM328" i="1"/>
  <c r="DJ328" i="1"/>
  <c r="DI328" i="1"/>
  <c r="DH328" i="1"/>
  <c r="DG328" i="1"/>
  <c r="DF328" i="1"/>
  <c r="DC328" i="1"/>
  <c r="DB328" i="1"/>
  <c r="DA328" i="1"/>
  <c r="CZ328" i="1"/>
  <c r="CY328" i="1"/>
  <c r="CX328" i="1"/>
  <c r="CW328" i="1"/>
  <c r="CV328" i="1"/>
  <c r="CU328" i="1"/>
  <c r="CT328" i="1"/>
  <c r="CS328" i="1"/>
  <c r="CR328" i="1"/>
  <c r="CO328" i="1"/>
  <c r="CN328" i="1"/>
  <c r="CM328" i="1"/>
  <c r="KU327" i="1"/>
  <c r="KT327" i="1"/>
  <c r="KR327" i="1"/>
  <c r="KP327" i="1"/>
  <c r="KO327" i="1"/>
  <c r="IO327" i="1"/>
  <c r="HR327" i="1"/>
  <c r="HQ327" i="1"/>
  <c r="HP327" i="1"/>
  <c r="HO327" i="1"/>
  <c r="HN327" i="1"/>
  <c r="HM327" i="1"/>
  <c r="HL327" i="1"/>
  <c r="HK327" i="1"/>
  <c r="HJ327" i="1"/>
  <c r="HI327" i="1"/>
  <c r="HH327" i="1"/>
  <c r="HG327" i="1"/>
  <c r="HE327" i="1"/>
  <c r="HD327" i="1"/>
  <c r="HC327" i="1"/>
  <c r="HB327" i="1"/>
  <c r="HA327" i="1"/>
  <c r="GZ327" i="1"/>
  <c r="GY327" i="1"/>
  <c r="HY339" i="1" s="1"/>
  <c r="GX327" i="1"/>
  <c r="GW327" i="1"/>
  <c r="GV327" i="1"/>
  <c r="GU327" i="1"/>
  <c r="GT327" i="1"/>
  <c r="GQ327" i="1"/>
  <c r="GN327" i="1"/>
  <c r="GJ327" i="1"/>
  <c r="GI327" i="1"/>
  <c r="GB327" i="1"/>
  <c r="GA327" i="1"/>
  <c r="FZ327" i="1"/>
  <c r="FY327" i="1"/>
  <c r="FX327" i="1"/>
  <c r="FU327" i="1"/>
  <c r="FT327" i="1"/>
  <c r="FS327" i="1"/>
  <c r="FR327" i="1"/>
  <c r="FQ327" i="1"/>
  <c r="FN327" i="1"/>
  <c r="FM327" i="1"/>
  <c r="FL327" i="1"/>
  <c r="FG327" i="1"/>
  <c r="FF327" i="1"/>
  <c r="FE327" i="1"/>
  <c r="FD327" i="1"/>
  <c r="FC327" i="1"/>
  <c r="FB327" i="1"/>
  <c r="FA327" i="1"/>
  <c r="EX327" i="1"/>
  <c r="EW327" i="1"/>
  <c r="EV327" i="1"/>
  <c r="EU327" i="1"/>
  <c r="ET327" i="1"/>
  <c r="ES327" i="1"/>
  <c r="ER327" i="1"/>
  <c r="EQ327" i="1"/>
  <c r="EP327" i="1"/>
  <c r="EO327" i="1"/>
  <c r="EN327" i="1"/>
  <c r="EM327" i="1"/>
  <c r="EL327" i="1"/>
  <c r="EK327" i="1"/>
  <c r="EJ327" i="1"/>
  <c r="EI327" i="1"/>
  <c r="EH327" i="1"/>
  <c r="EG327" i="1"/>
  <c r="EF327" i="1"/>
  <c r="EE327" i="1"/>
  <c r="ED327" i="1"/>
  <c r="EC327" i="1"/>
  <c r="EB327" i="1"/>
  <c r="EA327" i="1"/>
  <c r="DZ327" i="1"/>
  <c r="DY327" i="1"/>
  <c r="DX327" i="1"/>
  <c r="DW327" i="1"/>
  <c r="DV327" i="1"/>
  <c r="DR327" i="1"/>
  <c r="DP327" i="1"/>
  <c r="DO327" i="1"/>
  <c r="DN327" i="1"/>
  <c r="DM327" i="1"/>
  <c r="DJ327" i="1"/>
  <c r="DI327" i="1"/>
  <c r="DH327" i="1"/>
  <c r="DG327" i="1"/>
  <c r="DF327" i="1"/>
  <c r="DC327" i="1"/>
  <c r="DB327" i="1"/>
  <c r="DA327" i="1"/>
  <c r="CZ327" i="1"/>
  <c r="CY327" i="1"/>
  <c r="CX327" i="1"/>
  <c r="CW327" i="1"/>
  <c r="CV327" i="1"/>
  <c r="CU327" i="1"/>
  <c r="CT327" i="1"/>
  <c r="CS327" i="1"/>
  <c r="CR327" i="1"/>
  <c r="CO327" i="1"/>
  <c r="CN327" i="1"/>
  <c r="CM327" i="1"/>
  <c r="KU326" i="1"/>
  <c r="KT326" i="1"/>
  <c r="KR326" i="1"/>
  <c r="KP326" i="1"/>
  <c r="KO326" i="1"/>
  <c r="IO326" i="1"/>
  <c r="HR326" i="1"/>
  <c r="HQ326" i="1"/>
  <c r="HP326" i="1"/>
  <c r="HO326" i="1"/>
  <c r="HN326" i="1"/>
  <c r="HM326" i="1"/>
  <c r="HL326" i="1"/>
  <c r="HK326" i="1"/>
  <c r="HJ326" i="1"/>
  <c r="HI326" i="1"/>
  <c r="HH326" i="1"/>
  <c r="HG326" i="1"/>
  <c r="HE326" i="1"/>
  <c r="HD326" i="1"/>
  <c r="HC326" i="1"/>
  <c r="HB326" i="1"/>
  <c r="HA326" i="1"/>
  <c r="GZ326" i="1"/>
  <c r="GY326" i="1"/>
  <c r="HY338" i="1" s="1"/>
  <c r="GX326" i="1"/>
  <c r="GW326" i="1"/>
  <c r="GV326" i="1"/>
  <c r="GU326" i="1"/>
  <c r="GT326" i="1"/>
  <c r="GQ326" i="1"/>
  <c r="GN326" i="1"/>
  <c r="GJ326" i="1"/>
  <c r="GI326" i="1"/>
  <c r="GB326" i="1"/>
  <c r="GA326" i="1"/>
  <c r="FZ326" i="1"/>
  <c r="FY326" i="1"/>
  <c r="FX326" i="1"/>
  <c r="FU326" i="1"/>
  <c r="FT326" i="1"/>
  <c r="FS326" i="1"/>
  <c r="FR326" i="1"/>
  <c r="FQ326" i="1"/>
  <c r="FN326" i="1"/>
  <c r="FM326" i="1"/>
  <c r="FL326" i="1"/>
  <c r="FG326" i="1"/>
  <c r="FF326" i="1"/>
  <c r="FE326" i="1"/>
  <c r="FD326" i="1"/>
  <c r="FC326" i="1"/>
  <c r="FB326" i="1"/>
  <c r="FA326" i="1"/>
  <c r="EX326" i="1"/>
  <c r="EW326" i="1"/>
  <c r="EV326" i="1"/>
  <c r="EU326" i="1"/>
  <c r="ET326" i="1"/>
  <c r="ES326" i="1"/>
  <c r="ER326" i="1"/>
  <c r="EQ326" i="1"/>
  <c r="EP326" i="1"/>
  <c r="EO326" i="1"/>
  <c r="EN326" i="1"/>
  <c r="EM326" i="1"/>
  <c r="EL326" i="1"/>
  <c r="EK326" i="1"/>
  <c r="EJ326" i="1"/>
  <c r="EI326" i="1"/>
  <c r="EH326" i="1"/>
  <c r="EG326" i="1"/>
  <c r="EF326" i="1"/>
  <c r="EE326" i="1"/>
  <c r="ED326" i="1"/>
  <c r="EC326" i="1"/>
  <c r="EB326" i="1"/>
  <c r="EA326" i="1"/>
  <c r="DZ326" i="1"/>
  <c r="DY326" i="1"/>
  <c r="DX326" i="1"/>
  <c r="DW326" i="1"/>
  <c r="DV326" i="1"/>
  <c r="DR326" i="1"/>
  <c r="DP326" i="1"/>
  <c r="DO326" i="1"/>
  <c r="DN326" i="1"/>
  <c r="DM326" i="1"/>
  <c r="DJ326" i="1"/>
  <c r="DI326" i="1"/>
  <c r="DH326" i="1"/>
  <c r="DG326" i="1"/>
  <c r="DF326" i="1"/>
  <c r="DC326" i="1"/>
  <c r="DB326" i="1"/>
  <c r="DA326" i="1"/>
  <c r="CZ326" i="1"/>
  <c r="CY326" i="1"/>
  <c r="CX326" i="1"/>
  <c r="CW326" i="1"/>
  <c r="CV326" i="1"/>
  <c r="CU326" i="1"/>
  <c r="CT326" i="1"/>
  <c r="CS326" i="1"/>
  <c r="CR326" i="1"/>
  <c r="CO326" i="1"/>
  <c r="CN326" i="1"/>
  <c r="CM326" i="1"/>
  <c r="KU325" i="1"/>
  <c r="KT325" i="1"/>
  <c r="KR325" i="1"/>
  <c r="KP325" i="1"/>
  <c r="KO325" i="1"/>
  <c r="IO325" i="1"/>
  <c r="HR325" i="1"/>
  <c r="HQ325" i="1"/>
  <c r="HP325" i="1"/>
  <c r="HO325" i="1"/>
  <c r="HN325" i="1"/>
  <c r="HM325" i="1"/>
  <c r="HL325" i="1"/>
  <c r="HK325" i="1"/>
  <c r="HJ325" i="1"/>
  <c r="HI325" i="1"/>
  <c r="HH325" i="1"/>
  <c r="HG325" i="1"/>
  <c r="HE325" i="1"/>
  <c r="HD325" i="1"/>
  <c r="HC325" i="1"/>
  <c r="HB325" i="1"/>
  <c r="HA325" i="1"/>
  <c r="GZ325" i="1"/>
  <c r="GY325" i="1"/>
  <c r="HY337" i="1" s="1"/>
  <c r="GX325" i="1"/>
  <c r="GW325" i="1"/>
  <c r="GV325" i="1"/>
  <c r="GU325" i="1"/>
  <c r="GT325" i="1"/>
  <c r="GQ325" i="1"/>
  <c r="GN325" i="1"/>
  <c r="GJ325" i="1"/>
  <c r="GI325" i="1"/>
  <c r="GB325" i="1"/>
  <c r="GA325" i="1"/>
  <c r="FZ325" i="1"/>
  <c r="FY325" i="1"/>
  <c r="FX325" i="1"/>
  <c r="FU325" i="1"/>
  <c r="FT325" i="1"/>
  <c r="FS325" i="1"/>
  <c r="FR325" i="1"/>
  <c r="FQ325" i="1"/>
  <c r="FN325" i="1"/>
  <c r="FM325" i="1"/>
  <c r="FL325" i="1"/>
  <c r="FG325" i="1"/>
  <c r="FF325" i="1"/>
  <c r="FE325" i="1"/>
  <c r="FD325" i="1"/>
  <c r="FC325" i="1"/>
  <c r="FB325" i="1"/>
  <c r="FA325" i="1"/>
  <c r="EX325" i="1"/>
  <c r="EW325" i="1"/>
  <c r="EV325" i="1"/>
  <c r="EU325" i="1"/>
  <c r="ET325" i="1"/>
  <c r="ES325" i="1"/>
  <c r="ER325" i="1"/>
  <c r="EQ325" i="1"/>
  <c r="EP325" i="1"/>
  <c r="EO325" i="1"/>
  <c r="EN325" i="1"/>
  <c r="EM325" i="1"/>
  <c r="EL325" i="1"/>
  <c r="EK325" i="1"/>
  <c r="EJ325" i="1"/>
  <c r="EI325" i="1"/>
  <c r="EH325" i="1"/>
  <c r="EG325" i="1"/>
  <c r="EF325" i="1"/>
  <c r="EE325" i="1"/>
  <c r="ED325" i="1"/>
  <c r="EC325" i="1"/>
  <c r="EB325" i="1"/>
  <c r="EA325" i="1"/>
  <c r="DZ325" i="1"/>
  <c r="DY325" i="1"/>
  <c r="DX325" i="1"/>
  <c r="DW325" i="1"/>
  <c r="DV325" i="1"/>
  <c r="DR325" i="1"/>
  <c r="DP325" i="1"/>
  <c r="DO325" i="1"/>
  <c r="DN325" i="1"/>
  <c r="DM325" i="1"/>
  <c r="DJ325" i="1"/>
  <c r="DI325" i="1"/>
  <c r="DH325" i="1"/>
  <c r="DG325" i="1"/>
  <c r="DF325" i="1"/>
  <c r="DC325" i="1"/>
  <c r="DB325" i="1"/>
  <c r="DA325" i="1"/>
  <c r="CZ325" i="1"/>
  <c r="CY325" i="1"/>
  <c r="CX325" i="1"/>
  <c r="CW325" i="1"/>
  <c r="CV325" i="1"/>
  <c r="CU325" i="1"/>
  <c r="CT325" i="1"/>
  <c r="CS325" i="1"/>
  <c r="CR325" i="1"/>
  <c r="CO325" i="1"/>
  <c r="CN325" i="1"/>
  <c r="CM325" i="1"/>
  <c r="KU324" i="1"/>
  <c r="KT324" i="1"/>
  <c r="KR324" i="1"/>
  <c r="KP324" i="1"/>
  <c r="KO324" i="1"/>
  <c r="IO324" i="1"/>
  <c r="HR324" i="1"/>
  <c r="HQ324" i="1"/>
  <c r="HP324" i="1"/>
  <c r="HO324" i="1"/>
  <c r="HN324" i="1"/>
  <c r="HM324" i="1"/>
  <c r="HL324" i="1"/>
  <c r="HK324" i="1"/>
  <c r="HJ324" i="1"/>
  <c r="HI324" i="1"/>
  <c r="HH324" i="1"/>
  <c r="HG324" i="1"/>
  <c r="HE324" i="1"/>
  <c r="HD324" i="1"/>
  <c r="HC324" i="1"/>
  <c r="HB324" i="1"/>
  <c r="HA324" i="1"/>
  <c r="GZ324" i="1"/>
  <c r="GY324" i="1"/>
  <c r="HY336" i="1" s="1"/>
  <c r="GX324" i="1"/>
  <c r="GW324" i="1"/>
  <c r="GV324" i="1"/>
  <c r="GU324" i="1"/>
  <c r="GT324" i="1"/>
  <c r="GQ324" i="1"/>
  <c r="GN324" i="1"/>
  <c r="GJ324" i="1"/>
  <c r="GI324" i="1"/>
  <c r="GB324" i="1"/>
  <c r="GA324" i="1"/>
  <c r="FZ324" i="1"/>
  <c r="FY324" i="1"/>
  <c r="FX324" i="1"/>
  <c r="FU324" i="1"/>
  <c r="FT324" i="1"/>
  <c r="FS324" i="1"/>
  <c r="FR324" i="1"/>
  <c r="FQ324" i="1"/>
  <c r="FN324" i="1"/>
  <c r="FM324" i="1"/>
  <c r="FL324" i="1"/>
  <c r="FG324" i="1"/>
  <c r="FF324" i="1"/>
  <c r="FE324" i="1"/>
  <c r="FD324" i="1"/>
  <c r="FC324" i="1"/>
  <c r="FB324" i="1"/>
  <c r="FA324" i="1"/>
  <c r="EX324" i="1"/>
  <c r="EW324" i="1"/>
  <c r="EV324" i="1"/>
  <c r="EU324" i="1"/>
  <c r="ET324" i="1"/>
  <c r="ES324" i="1"/>
  <c r="ER324" i="1"/>
  <c r="EQ324" i="1"/>
  <c r="EP324" i="1"/>
  <c r="EO324" i="1"/>
  <c r="EN324" i="1"/>
  <c r="EM324" i="1"/>
  <c r="EL324" i="1"/>
  <c r="EK324" i="1"/>
  <c r="EJ324" i="1"/>
  <c r="EI324" i="1"/>
  <c r="EH324" i="1"/>
  <c r="EG324" i="1"/>
  <c r="EF324" i="1"/>
  <c r="EE324" i="1"/>
  <c r="ED324" i="1"/>
  <c r="EC324" i="1"/>
  <c r="EB324" i="1"/>
  <c r="EA324" i="1"/>
  <c r="DZ324" i="1"/>
  <c r="DY324" i="1"/>
  <c r="DX324" i="1"/>
  <c r="DW324" i="1"/>
  <c r="DV324" i="1"/>
  <c r="DR324" i="1"/>
  <c r="DP324" i="1"/>
  <c r="DO324" i="1"/>
  <c r="DN324" i="1"/>
  <c r="DM324" i="1"/>
  <c r="DJ324" i="1"/>
  <c r="DI324" i="1"/>
  <c r="DH324" i="1"/>
  <c r="DG324" i="1"/>
  <c r="DF324" i="1"/>
  <c r="DC324" i="1"/>
  <c r="DB324" i="1"/>
  <c r="DA324" i="1"/>
  <c r="CZ324" i="1"/>
  <c r="CY324" i="1"/>
  <c r="CX324" i="1"/>
  <c r="CW324" i="1"/>
  <c r="CV324" i="1"/>
  <c r="CU324" i="1"/>
  <c r="CT324" i="1"/>
  <c r="CS324" i="1"/>
  <c r="CR324" i="1"/>
  <c r="CO324" i="1"/>
  <c r="CN324" i="1"/>
  <c r="CM324" i="1"/>
  <c r="KU323" i="1"/>
  <c r="KT323" i="1"/>
  <c r="KR323" i="1"/>
  <c r="KP323" i="1"/>
  <c r="KO323" i="1"/>
  <c r="IO323" i="1"/>
  <c r="HR323" i="1"/>
  <c r="HQ323" i="1"/>
  <c r="HP323" i="1"/>
  <c r="HO323" i="1"/>
  <c r="HN323" i="1"/>
  <c r="HM323" i="1"/>
  <c r="HL323" i="1"/>
  <c r="HK323" i="1"/>
  <c r="HJ323" i="1"/>
  <c r="HI323" i="1"/>
  <c r="HH323" i="1"/>
  <c r="HG323" i="1"/>
  <c r="HE323" i="1"/>
  <c r="HD323" i="1"/>
  <c r="HC323" i="1"/>
  <c r="HB323" i="1"/>
  <c r="HA323" i="1"/>
  <c r="GZ323" i="1"/>
  <c r="GY323" i="1"/>
  <c r="HY335" i="1" s="1"/>
  <c r="GX323" i="1"/>
  <c r="GW323" i="1"/>
  <c r="GV323" i="1"/>
  <c r="GU323" i="1"/>
  <c r="GT323" i="1"/>
  <c r="GQ323" i="1"/>
  <c r="GN323" i="1"/>
  <c r="GJ323" i="1"/>
  <c r="GI323" i="1"/>
  <c r="GB323" i="1"/>
  <c r="GA323" i="1"/>
  <c r="FZ323" i="1"/>
  <c r="FY323" i="1"/>
  <c r="FX323" i="1"/>
  <c r="FU323" i="1"/>
  <c r="FT323" i="1"/>
  <c r="FS323" i="1"/>
  <c r="FR323" i="1"/>
  <c r="FQ323" i="1"/>
  <c r="FN323" i="1"/>
  <c r="FM323" i="1"/>
  <c r="FL323" i="1"/>
  <c r="FG323" i="1"/>
  <c r="FF323" i="1"/>
  <c r="FE323" i="1"/>
  <c r="FD323" i="1"/>
  <c r="FC323" i="1"/>
  <c r="FB323" i="1"/>
  <c r="FA323" i="1"/>
  <c r="EX323" i="1"/>
  <c r="EW323" i="1"/>
  <c r="EV323" i="1"/>
  <c r="EU323" i="1"/>
  <c r="ET323" i="1"/>
  <c r="ES323" i="1"/>
  <c r="ER323" i="1"/>
  <c r="EQ323" i="1"/>
  <c r="EP323" i="1"/>
  <c r="EO323" i="1"/>
  <c r="EN323" i="1"/>
  <c r="EM323" i="1"/>
  <c r="EL323" i="1"/>
  <c r="EK323" i="1"/>
  <c r="EJ323" i="1"/>
  <c r="EI323" i="1"/>
  <c r="EH323" i="1"/>
  <c r="EG323" i="1"/>
  <c r="EF323" i="1"/>
  <c r="EE323" i="1"/>
  <c r="ED323" i="1"/>
  <c r="EC323" i="1"/>
  <c r="EB323" i="1"/>
  <c r="EA323" i="1"/>
  <c r="DZ323" i="1"/>
  <c r="DY323" i="1"/>
  <c r="DX323" i="1"/>
  <c r="DW323" i="1"/>
  <c r="DV323" i="1"/>
  <c r="DR323" i="1"/>
  <c r="DP323" i="1"/>
  <c r="DO323" i="1"/>
  <c r="DN323" i="1"/>
  <c r="DM323" i="1"/>
  <c r="DJ323" i="1"/>
  <c r="DI323" i="1"/>
  <c r="DH323" i="1"/>
  <c r="DG323" i="1"/>
  <c r="DF323" i="1"/>
  <c r="DC323" i="1"/>
  <c r="DB323" i="1"/>
  <c r="DA323" i="1"/>
  <c r="CZ323" i="1"/>
  <c r="CY323" i="1"/>
  <c r="CX323" i="1"/>
  <c r="CW323" i="1"/>
  <c r="CV323" i="1"/>
  <c r="CU323" i="1"/>
  <c r="CT323" i="1"/>
  <c r="CS323" i="1"/>
  <c r="CR323" i="1"/>
  <c r="CO323" i="1"/>
  <c r="CN323" i="1"/>
  <c r="CM323" i="1"/>
  <c r="KU322" i="1"/>
  <c r="KT322" i="1"/>
  <c r="KR322" i="1"/>
  <c r="KP322" i="1"/>
  <c r="KO322" i="1"/>
  <c r="KQ340" i="1" s="1"/>
  <c r="IO322" i="1"/>
  <c r="HR322" i="1"/>
  <c r="HQ322" i="1"/>
  <c r="HP322" i="1"/>
  <c r="HO322" i="1"/>
  <c r="HN322" i="1"/>
  <c r="HM322" i="1"/>
  <c r="HL322" i="1"/>
  <c r="HK322" i="1"/>
  <c r="HJ322" i="1"/>
  <c r="HI322" i="1"/>
  <c r="HH322" i="1"/>
  <c r="HG322" i="1"/>
  <c r="HE322" i="1"/>
  <c r="HD322" i="1"/>
  <c r="HC322" i="1"/>
  <c r="HB322" i="1"/>
  <c r="HA322" i="1"/>
  <c r="GZ322" i="1"/>
  <c r="GY322" i="1"/>
  <c r="HY334" i="1" s="1"/>
  <c r="GX322" i="1"/>
  <c r="GW322" i="1"/>
  <c r="GV322" i="1"/>
  <c r="GU322" i="1"/>
  <c r="GT322" i="1"/>
  <c r="GQ322" i="1"/>
  <c r="GN322" i="1"/>
  <c r="GJ322" i="1"/>
  <c r="GI322" i="1"/>
  <c r="GB322" i="1"/>
  <c r="GA322" i="1"/>
  <c r="FZ322" i="1"/>
  <c r="FY322" i="1"/>
  <c r="FX322" i="1"/>
  <c r="FU322" i="1"/>
  <c r="FT322" i="1"/>
  <c r="FS322" i="1"/>
  <c r="FR322" i="1"/>
  <c r="FQ322" i="1"/>
  <c r="FN322" i="1"/>
  <c r="FM322" i="1"/>
  <c r="FL322" i="1"/>
  <c r="FG322" i="1"/>
  <c r="FF322" i="1"/>
  <c r="FE322" i="1"/>
  <c r="FD322" i="1"/>
  <c r="FC322" i="1"/>
  <c r="FB322" i="1"/>
  <c r="FA322" i="1"/>
  <c r="EX322" i="1"/>
  <c r="EW322" i="1"/>
  <c r="EV322" i="1"/>
  <c r="EU322" i="1"/>
  <c r="ET322" i="1"/>
  <c r="ES322" i="1"/>
  <c r="ER322" i="1"/>
  <c r="EQ322" i="1"/>
  <c r="EP322" i="1"/>
  <c r="EO322" i="1"/>
  <c r="EN322" i="1"/>
  <c r="EM322" i="1"/>
  <c r="EL322" i="1"/>
  <c r="EK322" i="1"/>
  <c r="EJ322" i="1"/>
  <c r="EI322" i="1"/>
  <c r="EH322" i="1"/>
  <c r="EG322" i="1"/>
  <c r="EF322" i="1"/>
  <c r="EE322" i="1"/>
  <c r="ED322" i="1"/>
  <c r="EC322" i="1"/>
  <c r="EB322" i="1"/>
  <c r="EA322" i="1"/>
  <c r="DZ322" i="1"/>
  <c r="DY322" i="1"/>
  <c r="DX322" i="1"/>
  <c r="DW322" i="1"/>
  <c r="DV322" i="1"/>
  <c r="DR322" i="1"/>
  <c r="DP322" i="1"/>
  <c r="DO322" i="1"/>
  <c r="DN322" i="1"/>
  <c r="DM322" i="1"/>
  <c r="DJ322" i="1"/>
  <c r="DI322" i="1"/>
  <c r="DH322" i="1"/>
  <c r="DG322" i="1"/>
  <c r="DF322" i="1"/>
  <c r="DC322" i="1"/>
  <c r="DB322" i="1"/>
  <c r="DA322" i="1"/>
  <c r="CZ322" i="1"/>
  <c r="CY322" i="1"/>
  <c r="CX322" i="1"/>
  <c r="CW322" i="1"/>
  <c r="CV322" i="1"/>
  <c r="CU322" i="1"/>
  <c r="CT322" i="1"/>
  <c r="CS322" i="1"/>
  <c r="CR322" i="1"/>
  <c r="CO322" i="1"/>
  <c r="CN322" i="1"/>
  <c r="CM322" i="1"/>
  <c r="KU321" i="1"/>
  <c r="KT321" i="1"/>
  <c r="KR321" i="1"/>
  <c r="KP321" i="1"/>
  <c r="KO321" i="1"/>
  <c r="IO321" i="1"/>
  <c r="HR321" i="1"/>
  <c r="HQ321" i="1"/>
  <c r="HP321" i="1"/>
  <c r="HO321" i="1"/>
  <c r="HN321" i="1"/>
  <c r="HM321" i="1"/>
  <c r="HL321" i="1"/>
  <c r="HK321" i="1"/>
  <c r="HJ321" i="1"/>
  <c r="HI321" i="1"/>
  <c r="HH321" i="1"/>
  <c r="HG321" i="1"/>
  <c r="HE321" i="1"/>
  <c r="HD321" i="1"/>
  <c r="HC321" i="1"/>
  <c r="HB321" i="1"/>
  <c r="HA321" i="1"/>
  <c r="GZ321" i="1"/>
  <c r="GY321" i="1"/>
  <c r="HY333" i="1" s="1"/>
  <c r="GX321" i="1"/>
  <c r="GW321" i="1"/>
  <c r="GV321" i="1"/>
  <c r="GU321" i="1"/>
  <c r="GT321" i="1"/>
  <c r="GQ321" i="1"/>
  <c r="GN321" i="1"/>
  <c r="GJ321" i="1"/>
  <c r="GI321" i="1"/>
  <c r="GB321" i="1"/>
  <c r="GA321" i="1"/>
  <c r="FZ321" i="1"/>
  <c r="FY321" i="1"/>
  <c r="FX321" i="1"/>
  <c r="FU321" i="1"/>
  <c r="FT321" i="1"/>
  <c r="FS321" i="1"/>
  <c r="FR321" i="1"/>
  <c r="FQ321" i="1"/>
  <c r="FN321" i="1"/>
  <c r="FM321" i="1"/>
  <c r="FL321" i="1"/>
  <c r="FG321" i="1"/>
  <c r="FF321" i="1"/>
  <c r="FE321" i="1"/>
  <c r="FD321" i="1"/>
  <c r="FC321" i="1"/>
  <c r="FB321" i="1"/>
  <c r="FA321" i="1"/>
  <c r="EX321" i="1"/>
  <c r="EW321" i="1"/>
  <c r="EV321" i="1"/>
  <c r="EU321" i="1"/>
  <c r="ET321" i="1"/>
  <c r="ES321" i="1"/>
  <c r="ER321" i="1"/>
  <c r="EQ321" i="1"/>
  <c r="EP321" i="1"/>
  <c r="EO321" i="1"/>
  <c r="EN321" i="1"/>
  <c r="EM321" i="1"/>
  <c r="EL321" i="1"/>
  <c r="EK321" i="1"/>
  <c r="EJ321" i="1"/>
  <c r="EI321" i="1"/>
  <c r="EH321" i="1"/>
  <c r="EG321" i="1"/>
  <c r="EF321" i="1"/>
  <c r="EE321" i="1"/>
  <c r="ED321" i="1"/>
  <c r="EC321" i="1"/>
  <c r="EB321" i="1"/>
  <c r="EA321" i="1"/>
  <c r="DZ321" i="1"/>
  <c r="DY321" i="1"/>
  <c r="DX321" i="1"/>
  <c r="DW321" i="1"/>
  <c r="DV321" i="1"/>
  <c r="DR321" i="1"/>
  <c r="DP321" i="1"/>
  <c r="DO321" i="1"/>
  <c r="DN321" i="1"/>
  <c r="DM321" i="1"/>
  <c r="DJ321" i="1"/>
  <c r="DI321" i="1"/>
  <c r="DH321" i="1"/>
  <c r="DG321" i="1"/>
  <c r="DF321" i="1"/>
  <c r="DC321" i="1"/>
  <c r="DB321" i="1"/>
  <c r="DA321" i="1"/>
  <c r="CZ321" i="1"/>
  <c r="CY321" i="1"/>
  <c r="CX321" i="1"/>
  <c r="CW321" i="1"/>
  <c r="CV321" i="1"/>
  <c r="CU321" i="1"/>
  <c r="CT321" i="1"/>
  <c r="CS321" i="1"/>
  <c r="CR321" i="1"/>
  <c r="CO321" i="1"/>
  <c r="CN321" i="1"/>
  <c r="CM321" i="1"/>
  <c r="KU320" i="1"/>
  <c r="KT320" i="1"/>
  <c r="KR320" i="1"/>
  <c r="KP320" i="1"/>
  <c r="KO320" i="1"/>
  <c r="IO320" i="1"/>
  <c r="HR320" i="1"/>
  <c r="HQ320" i="1"/>
  <c r="HP320" i="1"/>
  <c r="HO320" i="1"/>
  <c r="HN320" i="1"/>
  <c r="HM320" i="1"/>
  <c r="HL320" i="1"/>
  <c r="HK320" i="1"/>
  <c r="HJ320" i="1"/>
  <c r="HI320" i="1"/>
  <c r="HH320" i="1"/>
  <c r="HG320" i="1"/>
  <c r="HE320" i="1"/>
  <c r="HD320" i="1"/>
  <c r="HC320" i="1"/>
  <c r="HB320" i="1"/>
  <c r="HA320" i="1"/>
  <c r="GZ320" i="1"/>
  <c r="GY320" i="1"/>
  <c r="HY332" i="1" s="1"/>
  <c r="GX320" i="1"/>
  <c r="GW320" i="1"/>
  <c r="GV320" i="1"/>
  <c r="GU320" i="1"/>
  <c r="GT320" i="1"/>
  <c r="GQ320" i="1"/>
  <c r="GN320" i="1"/>
  <c r="GJ320" i="1"/>
  <c r="GI320" i="1"/>
  <c r="GB320" i="1"/>
  <c r="GA320" i="1"/>
  <c r="FZ320" i="1"/>
  <c r="FY320" i="1"/>
  <c r="FX320" i="1"/>
  <c r="FU320" i="1"/>
  <c r="FT320" i="1"/>
  <c r="FS320" i="1"/>
  <c r="FR320" i="1"/>
  <c r="FQ320" i="1"/>
  <c r="FN320" i="1"/>
  <c r="FM320" i="1"/>
  <c r="FL320" i="1"/>
  <c r="FG320" i="1"/>
  <c r="FF320" i="1"/>
  <c r="FE320" i="1"/>
  <c r="FD320" i="1"/>
  <c r="FC320" i="1"/>
  <c r="FB320" i="1"/>
  <c r="FA320" i="1"/>
  <c r="EX320" i="1"/>
  <c r="EW320" i="1"/>
  <c r="EV320" i="1"/>
  <c r="EU320" i="1"/>
  <c r="ET320" i="1"/>
  <c r="ES320" i="1"/>
  <c r="ER320" i="1"/>
  <c r="EQ320" i="1"/>
  <c r="EP320" i="1"/>
  <c r="EO320" i="1"/>
  <c r="EN320" i="1"/>
  <c r="EM320" i="1"/>
  <c r="EL320" i="1"/>
  <c r="EK320" i="1"/>
  <c r="EJ320" i="1"/>
  <c r="EI320" i="1"/>
  <c r="EH320" i="1"/>
  <c r="EG320" i="1"/>
  <c r="EF320" i="1"/>
  <c r="EE320" i="1"/>
  <c r="ED320" i="1"/>
  <c r="EC320" i="1"/>
  <c r="EB320" i="1"/>
  <c r="EA320" i="1"/>
  <c r="DZ320" i="1"/>
  <c r="DY320" i="1"/>
  <c r="DX320" i="1"/>
  <c r="DW320" i="1"/>
  <c r="DV320" i="1"/>
  <c r="DR320" i="1"/>
  <c r="DP320" i="1"/>
  <c r="DO320" i="1"/>
  <c r="DN320" i="1"/>
  <c r="DM320" i="1"/>
  <c r="DJ320" i="1"/>
  <c r="DI320" i="1"/>
  <c r="DH320" i="1"/>
  <c r="DG320" i="1"/>
  <c r="DF320" i="1"/>
  <c r="DC320" i="1"/>
  <c r="DB320" i="1"/>
  <c r="DA320" i="1"/>
  <c r="CZ320" i="1"/>
  <c r="CY320" i="1"/>
  <c r="CX320" i="1"/>
  <c r="CW320" i="1"/>
  <c r="CV320" i="1"/>
  <c r="CU320" i="1"/>
  <c r="CT320" i="1"/>
  <c r="CS320" i="1"/>
  <c r="CR320" i="1"/>
  <c r="CO320" i="1"/>
  <c r="CN320" i="1"/>
  <c r="CM320" i="1"/>
  <c r="KU319" i="1"/>
  <c r="KT319" i="1"/>
  <c r="KR319" i="1"/>
  <c r="KP319" i="1"/>
  <c r="KO319" i="1"/>
  <c r="IO319" i="1"/>
  <c r="HR319" i="1"/>
  <c r="HQ319" i="1"/>
  <c r="HP319" i="1"/>
  <c r="HO319" i="1"/>
  <c r="HN319" i="1"/>
  <c r="HM319" i="1"/>
  <c r="HL319" i="1"/>
  <c r="HK319" i="1"/>
  <c r="HJ319" i="1"/>
  <c r="HI319" i="1"/>
  <c r="HH319" i="1"/>
  <c r="HG319" i="1"/>
  <c r="HE319" i="1"/>
  <c r="HD319" i="1"/>
  <c r="HC319" i="1"/>
  <c r="HB319" i="1"/>
  <c r="HA319" i="1"/>
  <c r="GZ319" i="1"/>
  <c r="GY319" i="1"/>
  <c r="HY331" i="1" s="1"/>
  <c r="GX319" i="1"/>
  <c r="GW319" i="1"/>
  <c r="GV319" i="1"/>
  <c r="GU319" i="1"/>
  <c r="GT319" i="1"/>
  <c r="GQ319" i="1"/>
  <c r="GN319" i="1"/>
  <c r="GJ319" i="1"/>
  <c r="GI319" i="1"/>
  <c r="GB319" i="1"/>
  <c r="GA319" i="1"/>
  <c r="FZ319" i="1"/>
  <c r="FY319" i="1"/>
  <c r="FX319" i="1"/>
  <c r="FU319" i="1"/>
  <c r="FT319" i="1"/>
  <c r="FS319" i="1"/>
  <c r="FR319" i="1"/>
  <c r="FQ319" i="1"/>
  <c r="FN319" i="1"/>
  <c r="FM319" i="1"/>
  <c r="FL319" i="1"/>
  <c r="FG319" i="1"/>
  <c r="FF319" i="1"/>
  <c r="FE319" i="1"/>
  <c r="FD319" i="1"/>
  <c r="FC319" i="1"/>
  <c r="FB319" i="1"/>
  <c r="FA319" i="1"/>
  <c r="EX319" i="1"/>
  <c r="EW319" i="1"/>
  <c r="EV319" i="1"/>
  <c r="EU319" i="1"/>
  <c r="ET319" i="1"/>
  <c r="ES319" i="1"/>
  <c r="ER319" i="1"/>
  <c r="EQ319" i="1"/>
  <c r="EP319" i="1"/>
  <c r="EO319" i="1"/>
  <c r="EN319" i="1"/>
  <c r="EM319" i="1"/>
  <c r="EL319" i="1"/>
  <c r="EK319" i="1"/>
  <c r="EJ319" i="1"/>
  <c r="EI319" i="1"/>
  <c r="EH319" i="1"/>
  <c r="EG319" i="1"/>
  <c r="EF319" i="1"/>
  <c r="EE319" i="1"/>
  <c r="ED319" i="1"/>
  <c r="EC319" i="1"/>
  <c r="EB319" i="1"/>
  <c r="EA319" i="1"/>
  <c r="DZ319" i="1"/>
  <c r="DY319" i="1"/>
  <c r="DX319" i="1"/>
  <c r="DW319" i="1"/>
  <c r="DV319" i="1"/>
  <c r="DR319" i="1"/>
  <c r="DP319" i="1"/>
  <c r="DO319" i="1"/>
  <c r="DN319" i="1"/>
  <c r="DM319" i="1"/>
  <c r="DJ319" i="1"/>
  <c r="DI319" i="1"/>
  <c r="DH319" i="1"/>
  <c r="DG319" i="1"/>
  <c r="DF319" i="1"/>
  <c r="DC319" i="1"/>
  <c r="DB319" i="1"/>
  <c r="DA319" i="1"/>
  <c r="CZ319" i="1"/>
  <c r="CY319" i="1"/>
  <c r="CX319" i="1"/>
  <c r="CW319" i="1"/>
  <c r="CV319" i="1"/>
  <c r="CU319" i="1"/>
  <c r="CT319" i="1"/>
  <c r="CS319" i="1"/>
  <c r="CR319" i="1"/>
  <c r="CO319" i="1"/>
  <c r="CN319" i="1"/>
  <c r="CM319" i="1"/>
  <c r="KU318" i="1"/>
  <c r="KT318" i="1"/>
  <c r="KR318" i="1"/>
  <c r="KP318" i="1"/>
  <c r="KO318" i="1"/>
  <c r="IO318" i="1"/>
  <c r="HR318" i="1"/>
  <c r="HQ318" i="1"/>
  <c r="HP318" i="1"/>
  <c r="HO318" i="1"/>
  <c r="HN318" i="1"/>
  <c r="HM318" i="1"/>
  <c r="HL318" i="1"/>
  <c r="HK318" i="1"/>
  <c r="HJ318" i="1"/>
  <c r="HI318" i="1"/>
  <c r="HH318" i="1"/>
  <c r="HG318" i="1"/>
  <c r="HE318" i="1"/>
  <c r="HD318" i="1"/>
  <c r="HC318" i="1"/>
  <c r="HB318" i="1"/>
  <c r="HA318" i="1"/>
  <c r="GZ318" i="1"/>
  <c r="GY318" i="1"/>
  <c r="GX318" i="1"/>
  <c r="GW318" i="1"/>
  <c r="GV318" i="1"/>
  <c r="GU318" i="1"/>
  <c r="GT318" i="1"/>
  <c r="GQ318" i="1"/>
  <c r="GN318" i="1"/>
  <c r="GJ318" i="1"/>
  <c r="GI318" i="1"/>
  <c r="GB318" i="1"/>
  <c r="GA318" i="1"/>
  <c r="FZ318" i="1"/>
  <c r="FY318" i="1"/>
  <c r="FX318" i="1"/>
  <c r="FU318" i="1"/>
  <c r="FT318" i="1"/>
  <c r="FS318" i="1"/>
  <c r="FR318" i="1"/>
  <c r="FQ318" i="1"/>
  <c r="FN318" i="1"/>
  <c r="FM318" i="1"/>
  <c r="FL318" i="1"/>
  <c r="FG318" i="1"/>
  <c r="FF318" i="1"/>
  <c r="FE318" i="1"/>
  <c r="FD318" i="1"/>
  <c r="FC318" i="1"/>
  <c r="FB318" i="1"/>
  <c r="FA318" i="1"/>
  <c r="EX318" i="1"/>
  <c r="EW318" i="1"/>
  <c r="EV318" i="1"/>
  <c r="EU318" i="1"/>
  <c r="ET318" i="1"/>
  <c r="ES318" i="1"/>
  <c r="ER318" i="1"/>
  <c r="EQ318" i="1"/>
  <c r="EP318" i="1"/>
  <c r="EO318" i="1"/>
  <c r="EN318" i="1"/>
  <c r="EM318" i="1"/>
  <c r="EL318" i="1"/>
  <c r="EK318" i="1"/>
  <c r="EJ318" i="1"/>
  <c r="EI318" i="1"/>
  <c r="EH318" i="1"/>
  <c r="EG318" i="1"/>
  <c r="EF318" i="1"/>
  <c r="EE318" i="1"/>
  <c r="ED318" i="1"/>
  <c r="EC318" i="1"/>
  <c r="EB318" i="1"/>
  <c r="EA318" i="1"/>
  <c r="DZ318" i="1"/>
  <c r="DY318" i="1"/>
  <c r="DX318" i="1"/>
  <c r="DW318" i="1"/>
  <c r="DV318" i="1"/>
  <c r="DR318" i="1"/>
  <c r="DP318" i="1"/>
  <c r="DO318" i="1"/>
  <c r="DN318" i="1"/>
  <c r="DM318" i="1"/>
  <c r="DJ318" i="1"/>
  <c r="DI318" i="1"/>
  <c r="DH318" i="1"/>
  <c r="DG318" i="1"/>
  <c r="DF318" i="1"/>
  <c r="DC318" i="1"/>
  <c r="DB318" i="1"/>
  <c r="DA318" i="1"/>
  <c r="CZ318" i="1"/>
  <c r="CY318" i="1"/>
  <c r="CX318" i="1"/>
  <c r="CW318" i="1"/>
  <c r="CW474" i="1" s="1"/>
  <c r="CV318" i="1"/>
  <c r="CU318" i="1"/>
  <c r="CT318" i="1"/>
  <c r="CS318" i="1"/>
  <c r="CR318" i="1"/>
  <c r="CO318" i="1"/>
  <c r="CN318" i="1"/>
  <c r="CM318" i="1"/>
  <c r="KU317" i="1"/>
  <c r="KT317" i="1"/>
  <c r="KR317" i="1"/>
  <c r="KP317" i="1"/>
  <c r="KO317" i="1"/>
  <c r="IO317" i="1"/>
  <c r="HR317" i="1"/>
  <c r="HQ317" i="1"/>
  <c r="HP317" i="1"/>
  <c r="HO317" i="1"/>
  <c r="HN317" i="1"/>
  <c r="HM317" i="1"/>
  <c r="HL317" i="1"/>
  <c r="HK317" i="1"/>
  <c r="HJ317" i="1"/>
  <c r="HI317" i="1"/>
  <c r="HH317" i="1"/>
  <c r="HG317" i="1"/>
  <c r="HE317" i="1"/>
  <c r="HD317" i="1"/>
  <c r="HC317" i="1"/>
  <c r="HB317" i="1"/>
  <c r="HA317" i="1"/>
  <c r="GZ317" i="1"/>
  <c r="GY317" i="1"/>
  <c r="HY329" i="1" s="1"/>
  <c r="GX317" i="1"/>
  <c r="GW317" i="1"/>
  <c r="GV317" i="1"/>
  <c r="GU317" i="1"/>
  <c r="GT317" i="1"/>
  <c r="GQ317" i="1"/>
  <c r="GN317" i="1"/>
  <c r="GJ317" i="1"/>
  <c r="GI317" i="1"/>
  <c r="GB317" i="1"/>
  <c r="GA317" i="1"/>
  <c r="FZ317" i="1"/>
  <c r="FY317" i="1"/>
  <c r="FX317" i="1"/>
  <c r="FU317" i="1"/>
  <c r="FT317" i="1"/>
  <c r="FS317" i="1"/>
  <c r="FR317" i="1"/>
  <c r="FQ317" i="1"/>
  <c r="FN317" i="1"/>
  <c r="FM317" i="1"/>
  <c r="FL317" i="1"/>
  <c r="FG317" i="1"/>
  <c r="FF317" i="1"/>
  <c r="FE317" i="1"/>
  <c r="FD317" i="1"/>
  <c r="FC317" i="1"/>
  <c r="FB317" i="1"/>
  <c r="FA317" i="1"/>
  <c r="EX317" i="1"/>
  <c r="EW317" i="1"/>
  <c r="EV317" i="1"/>
  <c r="EU317" i="1"/>
  <c r="ET317" i="1"/>
  <c r="ES317" i="1"/>
  <c r="ER317" i="1"/>
  <c r="EQ317" i="1"/>
  <c r="EP317" i="1"/>
  <c r="EO317" i="1"/>
  <c r="EN317" i="1"/>
  <c r="EM317" i="1"/>
  <c r="EL317" i="1"/>
  <c r="EK317" i="1"/>
  <c r="EJ317" i="1"/>
  <c r="EI317" i="1"/>
  <c r="EH317" i="1"/>
  <c r="EG317" i="1"/>
  <c r="EF317" i="1"/>
  <c r="EE317" i="1"/>
  <c r="ED317" i="1"/>
  <c r="EC317" i="1"/>
  <c r="EB317" i="1"/>
  <c r="EA317" i="1"/>
  <c r="DZ317" i="1"/>
  <c r="DY317" i="1"/>
  <c r="DX317" i="1"/>
  <c r="DW317" i="1"/>
  <c r="DV317" i="1"/>
  <c r="DR317" i="1"/>
  <c r="DP317" i="1"/>
  <c r="DO317" i="1"/>
  <c r="DN317" i="1"/>
  <c r="DM317" i="1"/>
  <c r="DJ317" i="1"/>
  <c r="DI317" i="1"/>
  <c r="DH317" i="1"/>
  <c r="DG317" i="1"/>
  <c r="DF317" i="1"/>
  <c r="DC317" i="1"/>
  <c r="DB317" i="1"/>
  <c r="DA317" i="1"/>
  <c r="CZ317" i="1"/>
  <c r="CY317" i="1"/>
  <c r="CX317" i="1"/>
  <c r="CW317" i="1"/>
  <c r="CV317" i="1"/>
  <c r="CU317" i="1"/>
  <c r="CT317" i="1"/>
  <c r="CS317" i="1"/>
  <c r="CR317" i="1"/>
  <c r="CO317" i="1"/>
  <c r="CN317" i="1"/>
  <c r="CM317" i="1"/>
  <c r="KU316" i="1"/>
  <c r="KT316" i="1"/>
  <c r="KR316" i="1"/>
  <c r="KP316" i="1"/>
  <c r="KO316" i="1"/>
  <c r="IO316" i="1"/>
  <c r="HR316" i="1"/>
  <c r="HQ316" i="1"/>
  <c r="HP316" i="1"/>
  <c r="HO316" i="1"/>
  <c r="HN316" i="1"/>
  <c r="HM316" i="1"/>
  <c r="HL316" i="1"/>
  <c r="HK316" i="1"/>
  <c r="HJ316" i="1"/>
  <c r="HI316" i="1"/>
  <c r="HH316" i="1"/>
  <c r="HG316" i="1"/>
  <c r="HE316" i="1"/>
  <c r="HD316" i="1"/>
  <c r="HC316" i="1"/>
  <c r="HB316" i="1"/>
  <c r="HA316" i="1"/>
  <c r="GZ316" i="1"/>
  <c r="GY316" i="1"/>
  <c r="HY328" i="1" s="1"/>
  <c r="GX316" i="1"/>
  <c r="GW316" i="1"/>
  <c r="GV316" i="1"/>
  <c r="GU316" i="1"/>
  <c r="GT316" i="1"/>
  <c r="GQ316" i="1"/>
  <c r="GN316" i="1"/>
  <c r="GJ316" i="1"/>
  <c r="GI316" i="1"/>
  <c r="GB316" i="1"/>
  <c r="GA316" i="1"/>
  <c r="FZ316" i="1"/>
  <c r="FY316" i="1"/>
  <c r="FX316" i="1"/>
  <c r="FU316" i="1"/>
  <c r="FT316" i="1"/>
  <c r="FS316" i="1"/>
  <c r="FR316" i="1"/>
  <c r="FQ316" i="1"/>
  <c r="FN316" i="1"/>
  <c r="FM316" i="1"/>
  <c r="FL316" i="1"/>
  <c r="FG316" i="1"/>
  <c r="FF316" i="1"/>
  <c r="FE316" i="1"/>
  <c r="FD316" i="1"/>
  <c r="FC316" i="1"/>
  <c r="FB316" i="1"/>
  <c r="FA316" i="1"/>
  <c r="EX316" i="1"/>
  <c r="EW316" i="1"/>
  <c r="EV316" i="1"/>
  <c r="EU316" i="1"/>
  <c r="ET316" i="1"/>
  <c r="ES316" i="1"/>
  <c r="ER316" i="1"/>
  <c r="EQ316" i="1"/>
  <c r="EP316" i="1"/>
  <c r="EO316" i="1"/>
  <c r="EN316" i="1"/>
  <c r="EM316" i="1"/>
  <c r="EL316" i="1"/>
  <c r="EK316" i="1"/>
  <c r="EJ316" i="1"/>
  <c r="EI316" i="1"/>
  <c r="EH316" i="1"/>
  <c r="EG316" i="1"/>
  <c r="EF316" i="1"/>
  <c r="EE316" i="1"/>
  <c r="ED316" i="1"/>
  <c r="EC316" i="1"/>
  <c r="EB316" i="1"/>
  <c r="EA316" i="1"/>
  <c r="DZ316" i="1"/>
  <c r="DY316" i="1"/>
  <c r="DX316" i="1"/>
  <c r="DW316" i="1"/>
  <c r="DV316" i="1"/>
  <c r="DR316" i="1"/>
  <c r="DP316" i="1"/>
  <c r="DO316" i="1"/>
  <c r="DN316" i="1"/>
  <c r="DM316" i="1"/>
  <c r="DJ316" i="1"/>
  <c r="DI316" i="1"/>
  <c r="DH316" i="1"/>
  <c r="DG316" i="1"/>
  <c r="DF316" i="1"/>
  <c r="DC316" i="1"/>
  <c r="DB316" i="1"/>
  <c r="DA316" i="1"/>
  <c r="CZ316" i="1"/>
  <c r="CY316" i="1"/>
  <c r="CX316" i="1"/>
  <c r="CW316" i="1"/>
  <c r="CV316" i="1"/>
  <c r="CU316" i="1"/>
  <c r="CT316" i="1"/>
  <c r="CS316" i="1"/>
  <c r="CR316" i="1"/>
  <c r="CO316" i="1"/>
  <c r="CN316" i="1"/>
  <c r="CM316" i="1"/>
  <c r="KU315" i="1"/>
  <c r="KT315" i="1"/>
  <c r="KR315" i="1"/>
  <c r="KP315" i="1"/>
  <c r="KO315" i="1"/>
  <c r="IO315" i="1"/>
  <c r="HR315" i="1"/>
  <c r="HQ315" i="1"/>
  <c r="HP315" i="1"/>
  <c r="HO315" i="1"/>
  <c r="HN315" i="1"/>
  <c r="HM315" i="1"/>
  <c r="HL315" i="1"/>
  <c r="HK315" i="1"/>
  <c r="HJ315" i="1"/>
  <c r="HI315" i="1"/>
  <c r="HH315" i="1"/>
  <c r="HG315" i="1"/>
  <c r="HE315" i="1"/>
  <c r="HD315" i="1"/>
  <c r="HC315" i="1"/>
  <c r="HB315" i="1"/>
  <c r="HA315" i="1"/>
  <c r="GZ315" i="1"/>
  <c r="GY315" i="1"/>
  <c r="HY327" i="1" s="1"/>
  <c r="GX315" i="1"/>
  <c r="GW315" i="1"/>
  <c r="GV315" i="1"/>
  <c r="GU315" i="1"/>
  <c r="GT315" i="1"/>
  <c r="GQ315" i="1"/>
  <c r="GN315" i="1"/>
  <c r="GJ315" i="1"/>
  <c r="GI315" i="1"/>
  <c r="GB315" i="1"/>
  <c r="GA315" i="1"/>
  <c r="FZ315" i="1"/>
  <c r="FY315" i="1"/>
  <c r="FX315" i="1"/>
  <c r="FU315" i="1"/>
  <c r="FT315" i="1"/>
  <c r="FS315" i="1"/>
  <c r="FR315" i="1"/>
  <c r="FQ315" i="1"/>
  <c r="FN315" i="1"/>
  <c r="FM315" i="1"/>
  <c r="FL315" i="1"/>
  <c r="FG315" i="1"/>
  <c r="FF315" i="1"/>
  <c r="FE315" i="1"/>
  <c r="FD315" i="1"/>
  <c r="FC315" i="1"/>
  <c r="FB315" i="1"/>
  <c r="FA315" i="1"/>
  <c r="EX315" i="1"/>
  <c r="EW315" i="1"/>
  <c r="EV315" i="1"/>
  <c r="EU315" i="1"/>
  <c r="ET315" i="1"/>
  <c r="ES315" i="1"/>
  <c r="ER315" i="1"/>
  <c r="EQ315" i="1"/>
  <c r="EP315" i="1"/>
  <c r="EO315" i="1"/>
  <c r="EN315" i="1"/>
  <c r="EM315" i="1"/>
  <c r="EL315" i="1"/>
  <c r="EK315" i="1"/>
  <c r="EJ315" i="1"/>
  <c r="EI315" i="1"/>
  <c r="EH315" i="1"/>
  <c r="EG315" i="1"/>
  <c r="EF315" i="1"/>
  <c r="EE315" i="1"/>
  <c r="ED315" i="1"/>
  <c r="EC315" i="1"/>
  <c r="EB315" i="1"/>
  <c r="EA315" i="1"/>
  <c r="DZ315" i="1"/>
  <c r="DY315" i="1"/>
  <c r="DX315" i="1"/>
  <c r="DW315" i="1"/>
  <c r="DV315" i="1"/>
  <c r="DR315" i="1"/>
  <c r="DP315" i="1"/>
  <c r="DO315" i="1"/>
  <c r="DN315" i="1"/>
  <c r="DM315" i="1"/>
  <c r="DJ315" i="1"/>
  <c r="DI315" i="1"/>
  <c r="DH315" i="1"/>
  <c r="DG315" i="1"/>
  <c r="DF315" i="1"/>
  <c r="DC315" i="1"/>
  <c r="DB315" i="1"/>
  <c r="DA315" i="1"/>
  <c r="CZ315" i="1"/>
  <c r="CY315" i="1"/>
  <c r="CX315" i="1"/>
  <c r="CW315" i="1"/>
  <c r="CV315" i="1"/>
  <c r="CU315" i="1"/>
  <c r="CT315" i="1"/>
  <c r="CS315" i="1"/>
  <c r="CR315" i="1"/>
  <c r="CO315" i="1"/>
  <c r="CN315" i="1"/>
  <c r="CM315" i="1"/>
  <c r="KU314" i="1"/>
  <c r="KT314" i="1"/>
  <c r="KR314" i="1"/>
  <c r="KP314" i="1"/>
  <c r="KO314" i="1"/>
  <c r="IO314" i="1"/>
  <c r="HR314" i="1"/>
  <c r="HQ314" i="1"/>
  <c r="HP314" i="1"/>
  <c r="HO314" i="1"/>
  <c r="HN314" i="1"/>
  <c r="HM314" i="1"/>
  <c r="HL314" i="1"/>
  <c r="HK314" i="1"/>
  <c r="HJ314" i="1"/>
  <c r="HI314" i="1"/>
  <c r="HH314" i="1"/>
  <c r="HG314" i="1"/>
  <c r="HE314" i="1"/>
  <c r="HD314" i="1"/>
  <c r="HC314" i="1"/>
  <c r="HB314" i="1"/>
  <c r="HA314" i="1"/>
  <c r="GZ314" i="1"/>
  <c r="GY314" i="1"/>
  <c r="GX314" i="1"/>
  <c r="GW314" i="1"/>
  <c r="GV314" i="1"/>
  <c r="GU314" i="1"/>
  <c r="GT314" i="1"/>
  <c r="GQ314" i="1"/>
  <c r="GN314" i="1"/>
  <c r="GJ314" i="1"/>
  <c r="GI314" i="1"/>
  <c r="GB314" i="1"/>
  <c r="GA314" i="1"/>
  <c r="FZ314" i="1"/>
  <c r="FY314" i="1"/>
  <c r="FX314" i="1"/>
  <c r="FU314" i="1"/>
  <c r="FT314" i="1"/>
  <c r="FS314" i="1"/>
  <c r="FR314" i="1"/>
  <c r="FQ314" i="1"/>
  <c r="FN314" i="1"/>
  <c r="FM314" i="1"/>
  <c r="FL314" i="1"/>
  <c r="FG314" i="1"/>
  <c r="FF314" i="1"/>
  <c r="FE314" i="1"/>
  <c r="FD314" i="1"/>
  <c r="FC314" i="1"/>
  <c r="FB314" i="1"/>
  <c r="FA314" i="1"/>
  <c r="EX314" i="1"/>
  <c r="EW314" i="1"/>
  <c r="EV314" i="1"/>
  <c r="EU314" i="1"/>
  <c r="ET314" i="1"/>
  <c r="ES314" i="1"/>
  <c r="ER314" i="1"/>
  <c r="EQ314" i="1"/>
  <c r="EP314" i="1"/>
  <c r="EO314" i="1"/>
  <c r="EN314" i="1"/>
  <c r="EM314" i="1"/>
  <c r="EL314" i="1"/>
  <c r="EK314" i="1"/>
  <c r="EJ314" i="1"/>
  <c r="EI314" i="1"/>
  <c r="EH314" i="1"/>
  <c r="EG314" i="1"/>
  <c r="EF314" i="1"/>
  <c r="EE314" i="1"/>
  <c r="ED314" i="1"/>
  <c r="EC314" i="1"/>
  <c r="EB314" i="1"/>
  <c r="EA314" i="1"/>
  <c r="DZ314" i="1"/>
  <c r="DY314" i="1"/>
  <c r="DX314" i="1"/>
  <c r="DW314" i="1"/>
  <c r="DV314" i="1"/>
  <c r="DR314" i="1"/>
  <c r="DP314" i="1"/>
  <c r="DO314" i="1"/>
  <c r="DN314" i="1"/>
  <c r="DM314" i="1"/>
  <c r="DJ314" i="1"/>
  <c r="DI314" i="1"/>
  <c r="DH314" i="1"/>
  <c r="DG314" i="1"/>
  <c r="DF314" i="1"/>
  <c r="DC314" i="1"/>
  <c r="DB314" i="1"/>
  <c r="DA314" i="1"/>
  <c r="CZ314" i="1"/>
  <c r="CY314" i="1"/>
  <c r="CX314" i="1"/>
  <c r="CW314" i="1"/>
  <c r="CV314" i="1"/>
  <c r="CU314" i="1"/>
  <c r="CT314" i="1"/>
  <c r="CS314" i="1"/>
  <c r="CR314" i="1"/>
  <c r="CO314" i="1"/>
  <c r="CN314" i="1"/>
  <c r="CM314" i="1"/>
  <c r="KU313" i="1"/>
  <c r="KT313" i="1"/>
  <c r="KR313" i="1"/>
  <c r="KP313" i="1"/>
  <c r="KO313" i="1"/>
  <c r="IO313" i="1"/>
  <c r="HR313" i="1"/>
  <c r="HQ313" i="1"/>
  <c r="HP313" i="1"/>
  <c r="HO313" i="1"/>
  <c r="HN313" i="1"/>
  <c r="HM313" i="1"/>
  <c r="HL313" i="1"/>
  <c r="HK313" i="1"/>
  <c r="HJ313" i="1"/>
  <c r="HI313" i="1"/>
  <c r="HH313" i="1"/>
  <c r="HG313" i="1"/>
  <c r="HE313" i="1"/>
  <c r="HD313" i="1"/>
  <c r="HC313" i="1"/>
  <c r="HB313" i="1"/>
  <c r="HA313" i="1"/>
  <c r="GZ313" i="1"/>
  <c r="GY313" i="1"/>
  <c r="HY325" i="1" s="1"/>
  <c r="GX313" i="1"/>
  <c r="GW313" i="1"/>
  <c r="GV313" i="1"/>
  <c r="GU313" i="1"/>
  <c r="GT313" i="1"/>
  <c r="GQ313" i="1"/>
  <c r="GN313" i="1"/>
  <c r="GJ313" i="1"/>
  <c r="GI313" i="1"/>
  <c r="GB313" i="1"/>
  <c r="GA313" i="1"/>
  <c r="FZ313" i="1"/>
  <c r="FY313" i="1"/>
  <c r="FX313" i="1"/>
  <c r="FU313" i="1"/>
  <c r="FT313" i="1"/>
  <c r="FS313" i="1"/>
  <c r="FR313" i="1"/>
  <c r="FQ313" i="1"/>
  <c r="FN313" i="1"/>
  <c r="FM313" i="1"/>
  <c r="FL313" i="1"/>
  <c r="FG313" i="1"/>
  <c r="FF313" i="1"/>
  <c r="FE313" i="1"/>
  <c r="FD313" i="1"/>
  <c r="FC313" i="1"/>
  <c r="FB313" i="1"/>
  <c r="FA313" i="1"/>
  <c r="EX313" i="1"/>
  <c r="EW313" i="1"/>
  <c r="EV313" i="1"/>
  <c r="EU313" i="1"/>
  <c r="ET313" i="1"/>
  <c r="ES313" i="1"/>
  <c r="ER313" i="1"/>
  <c r="EQ313" i="1"/>
  <c r="EP313" i="1"/>
  <c r="EO313" i="1"/>
  <c r="EN313" i="1"/>
  <c r="EM313" i="1"/>
  <c r="EL313" i="1"/>
  <c r="EK313" i="1"/>
  <c r="EJ313" i="1"/>
  <c r="EI313" i="1"/>
  <c r="EH313" i="1"/>
  <c r="EG313" i="1"/>
  <c r="EF313" i="1"/>
  <c r="EE313" i="1"/>
  <c r="ED313" i="1"/>
  <c r="EC313" i="1"/>
  <c r="EB313" i="1"/>
  <c r="EA313" i="1"/>
  <c r="DZ313" i="1"/>
  <c r="DY313" i="1"/>
  <c r="DX313" i="1"/>
  <c r="DW313" i="1"/>
  <c r="DV313" i="1"/>
  <c r="DR313" i="1"/>
  <c r="DP313" i="1"/>
  <c r="DO313" i="1"/>
  <c r="DN313" i="1"/>
  <c r="DM313" i="1"/>
  <c r="DJ313" i="1"/>
  <c r="DI313" i="1"/>
  <c r="DH313" i="1"/>
  <c r="DG313" i="1"/>
  <c r="DF313" i="1"/>
  <c r="DC313" i="1"/>
  <c r="DB313" i="1"/>
  <c r="DA313" i="1"/>
  <c r="CZ313" i="1"/>
  <c r="CY313" i="1"/>
  <c r="CX313" i="1"/>
  <c r="CW313" i="1"/>
  <c r="CV313" i="1"/>
  <c r="CU313" i="1"/>
  <c r="CT313" i="1"/>
  <c r="CS313" i="1"/>
  <c r="CR313" i="1"/>
  <c r="CO313" i="1"/>
  <c r="CN313" i="1"/>
  <c r="CM313" i="1"/>
  <c r="KU312" i="1"/>
  <c r="KT312" i="1"/>
  <c r="KR312" i="1"/>
  <c r="KP312" i="1"/>
  <c r="KO312" i="1"/>
  <c r="IO312" i="1"/>
  <c r="HR312" i="1"/>
  <c r="HQ312" i="1"/>
  <c r="HP312" i="1"/>
  <c r="HO312" i="1"/>
  <c r="HN312" i="1"/>
  <c r="HM312" i="1"/>
  <c r="HL312" i="1"/>
  <c r="HK312" i="1"/>
  <c r="HJ312" i="1"/>
  <c r="HI312" i="1"/>
  <c r="HH312" i="1"/>
  <c r="HG312" i="1"/>
  <c r="HE312" i="1"/>
  <c r="HD312" i="1"/>
  <c r="HC312" i="1"/>
  <c r="HB312" i="1"/>
  <c r="HA312" i="1"/>
  <c r="GZ312" i="1"/>
  <c r="GY312" i="1"/>
  <c r="HY324" i="1" s="1"/>
  <c r="GX312" i="1"/>
  <c r="GW312" i="1"/>
  <c r="GV312" i="1"/>
  <c r="GU312" i="1"/>
  <c r="GT312" i="1"/>
  <c r="GQ312" i="1"/>
  <c r="GN312" i="1"/>
  <c r="GJ312" i="1"/>
  <c r="GI312" i="1"/>
  <c r="GB312" i="1"/>
  <c r="GA312" i="1"/>
  <c r="FZ312" i="1"/>
  <c r="FY312" i="1"/>
  <c r="FX312" i="1"/>
  <c r="FU312" i="1"/>
  <c r="FT312" i="1"/>
  <c r="FS312" i="1"/>
  <c r="FR312" i="1"/>
  <c r="FQ312" i="1"/>
  <c r="FN312" i="1"/>
  <c r="FM312" i="1"/>
  <c r="FL312" i="1"/>
  <c r="FG312" i="1"/>
  <c r="FF312" i="1"/>
  <c r="FE312" i="1"/>
  <c r="FD312" i="1"/>
  <c r="FC312" i="1"/>
  <c r="FB312" i="1"/>
  <c r="FA312" i="1"/>
  <c r="EX312" i="1"/>
  <c r="EW312" i="1"/>
  <c r="EV312" i="1"/>
  <c r="EU312" i="1"/>
  <c r="ET312" i="1"/>
  <c r="ES312" i="1"/>
  <c r="ER312" i="1"/>
  <c r="EQ312" i="1"/>
  <c r="EP312" i="1"/>
  <c r="EO312" i="1"/>
  <c r="EN312" i="1"/>
  <c r="EM312" i="1"/>
  <c r="EL312" i="1"/>
  <c r="EK312" i="1"/>
  <c r="EJ312" i="1"/>
  <c r="EI312" i="1"/>
  <c r="EH312" i="1"/>
  <c r="EG312" i="1"/>
  <c r="EF312" i="1"/>
  <c r="EE312" i="1"/>
  <c r="ED312" i="1"/>
  <c r="EC312" i="1"/>
  <c r="EB312" i="1"/>
  <c r="EA312" i="1"/>
  <c r="DZ312" i="1"/>
  <c r="DY312" i="1"/>
  <c r="DX312" i="1"/>
  <c r="DW312" i="1"/>
  <c r="DV312" i="1"/>
  <c r="DR312" i="1"/>
  <c r="DP312" i="1"/>
  <c r="DO312" i="1"/>
  <c r="DN312" i="1"/>
  <c r="DM312" i="1"/>
  <c r="DJ312" i="1"/>
  <c r="DI312" i="1"/>
  <c r="DH312" i="1"/>
  <c r="DG312" i="1"/>
  <c r="DF312" i="1"/>
  <c r="DC312" i="1"/>
  <c r="DB312" i="1"/>
  <c r="DA312" i="1"/>
  <c r="CZ312" i="1"/>
  <c r="CY312" i="1"/>
  <c r="CX312" i="1"/>
  <c r="CW312" i="1"/>
  <c r="CV312" i="1"/>
  <c r="CU312" i="1"/>
  <c r="CT312" i="1"/>
  <c r="CS312" i="1"/>
  <c r="CR312" i="1"/>
  <c r="CO312" i="1"/>
  <c r="CN312" i="1"/>
  <c r="CM312" i="1"/>
  <c r="KU311" i="1"/>
  <c r="KT311" i="1"/>
  <c r="KR311" i="1"/>
  <c r="KP311" i="1"/>
  <c r="KO311" i="1"/>
  <c r="IO311" i="1"/>
  <c r="HR311" i="1"/>
  <c r="HQ311" i="1"/>
  <c r="HP311" i="1"/>
  <c r="HO311" i="1"/>
  <c r="HN311" i="1"/>
  <c r="HM311" i="1"/>
  <c r="HL311" i="1"/>
  <c r="HK311" i="1"/>
  <c r="HJ311" i="1"/>
  <c r="HI311" i="1"/>
  <c r="HH311" i="1"/>
  <c r="HG311" i="1"/>
  <c r="HE311" i="1"/>
  <c r="HD311" i="1"/>
  <c r="HC311" i="1"/>
  <c r="HB311" i="1"/>
  <c r="HA311" i="1"/>
  <c r="GZ311" i="1"/>
  <c r="GY311" i="1"/>
  <c r="HY323" i="1" s="1"/>
  <c r="GX311" i="1"/>
  <c r="GW311" i="1"/>
  <c r="GV311" i="1"/>
  <c r="GU311" i="1"/>
  <c r="GT311" i="1"/>
  <c r="GQ311" i="1"/>
  <c r="GN311" i="1"/>
  <c r="GJ311" i="1"/>
  <c r="GI311" i="1"/>
  <c r="GB311" i="1"/>
  <c r="GA311" i="1"/>
  <c r="FZ311" i="1"/>
  <c r="FY311" i="1"/>
  <c r="FX311" i="1"/>
  <c r="FU311" i="1"/>
  <c r="FT311" i="1"/>
  <c r="FS311" i="1"/>
  <c r="FR311" i="1"/>
  <c r="FQ311" i="1"/>
  <c r="FN311" i="1"/>
  <c r="FM311" i="1"/>
  <c r="FL311" i="1"/>
  <c r="FG311" i="1"/>
  <c r="FF311" i="1"/>
  <c r="FE311" i="1"/>
  <c r="FD311" i="1"/>
  <c r="FC311" i="1"/>
  <c r="FB311" i="1"/>
  <c r="FA311" i="1"/>
  <c r="EX311" i="1"/>
  <c r="EW311" i="1"/>
  <c r="EV311" i="1"/>
  <c r="EU311" i="1"/>
  <c r="ET311" i="1"/>
  <c r="ES311" i="1"/>
  <c r="ER311" i="1"/>
  <c r="EQ311" i="1"/>
  <c r="EP311" i="1"/>
  <c r="EO311" i="1"/>
  <c r="EN311" i="1"/>
  <c r="EM311" i="1"/>
  <c r="EL311" i="1"/>
  <c r="EK311" i="1"/>
  <c r="EJ311" i="1"/>
  <c r="EI311" i="1"/>
  <c r="EH311" i="1"/>
  <c r="EG311" i="1"/>
  <c r="EF311" i="1"/>
  <c r="EE311" i="1"/>
  <c r="ED311" i="1"/>
  <c r="EC311" i="1"/>
  <c r="EB311" i="1"/>
  <c r="EA311" i="1"/>
  <c r="DZ311" i="1"/>
  <c r="DY311" i="1"/>
  <c r="DX311" i="1"/>
  <c r="DW311" i="1"/>
  <c r="DV311" i="1"/>
  <c r="DR311" i="1"/>
  <c r="DP311" i="1"/>
  <c r="DO311" i="1"/>
  <c r="DN311" i="1"/>
  <c r="DM311" i="1"/>
  <c r="DJ311" i="1"/>
  <c r="DI311" i="1"/>
  <c r="DH311" i="1"/>
  <c r="DG311" i="1"/>
  <c r="DF311" i="1"/>
  <c r="DC311" i="1"/>
  <c r="DB311" i="1"/>
  <c r="DA311" i="1"/>
  <c r="CZ311" i="1"/>
  <c r="CY311" i="1"/>
  <c r="CX311" i="1"/>
  <c r="CW311" i="1"/>
  <c r="CV311" i="1"/>
  <c r="CU311" i="1"/>
  <c r="CT311" i="1"/>
  <c r="CS311" i="1"/>
  <c r="CR311" i="1"/>
  <c r="CO311" i="1"/>
  <c r="CN311" i="1"/>
  <c r="CM311" i="1"/>
  <c r="KU310" i="1"/>
  <c r="KT310" i="1"/>
  <c r="KR310" i="1"/>
  <c r="KP310" i="1"/>
  <c r="KO310" i="1"/>
  <c r="IO310" i="1"/>
  <c r="HR310" i="1"/>
  <c r="HQ310" i="1"/>
  <c r="HP310" i="1"/>
  <c r="HO310" i="1"/>
  <c r="HN310" i="1"/>
  <c r="HM310" i="1"/>
  <c r="HL310" i="1"/>
  <c r="HK310" i="1"/>
  <c r="HJ310" i="1"/>
  <c r="HI310" i="1"/>
  <c r="HH310" i="1"/>
  <c r="HG310" i="1"/>
  <c r="HE310" i="1"/>
  <c r="HD310" i="1"/>
  <c r="HC310" i="1"/>
  <c r="HB310" i="1"/>
  <c r="HA310" i="1"/>
  <c r="GZ310" i="1"/>
  <c r="GY310" i="1"/>
  <c r="HY322" i="1" s="1"/>
  <c r="GX310" i="1"/>
  <c r="GW310" i="1"/>
  <c r="GV310" i="1"/>
  <c r="GU310" i="1"/>
  <c r="GT310" i="1"/>
  <c r="GQ310" i="1"/>
  <c r="GN310" i="1"/>
  <c r="GJ310" i="1"/>
  <c r="GI310" i="1"/>
  <c r="GB310" i="1"/>
  <c r="GA310" i="1"/>
  <c r="FZ310" i="1"/>
  <c r="FY310" i="1"/>
  <c r="FX310" i="1"/>
  <c r="FU310" i="1"/>
  <c r="FT310" i="1"/>
  <c r="FS310" i="1"/>
  <c r="FR310" i="1"/>
  <c r="FQ310" i="1"/>
  <c r="FN310" i="1"/>
  <c r="FM310" i="1"/>
  <c r="FL310" i="1"/>
  <c r="FG310" i="1"/>
  <c r="FF310" i="1"/>
  <c r="FE310" i="1"/>
  <c r="FD310" i="1"/>
  <c r="FC310" i="1"/>
  <c r="FB310" i="1"/>
  <c r="FA310" i="1"/>
  <c r="EX310" i="1"/>
  <c r="EW310" i="1"/>
  <c r="EV310" i="1"/>
  <c r="EU310" i="1"/>
  <c r="ET310" i="1"/>
  <c r="ES310" i="1"/>
  <c r="ER310" i="1"/>
  <c r="EQ310" i="1"/>
  <c r="EP310" i="1"/>
  <c r="EO310" i="1"/>
  <c r="EN310" i="1"/>
  <c r="EM310" i="1"/>
  <c r="EL310" i="1"/>
  <c r="EK310" i="1"/>
  <c r="EJ310" i="1"/>
  <c r="EI310" i="1"/>
  <c r="EH310" i="1"/>
  <c r="EG310" i="1"/>
  <c r="EF310" i="1"/>
  <c r="EE310" i="1"/>
  <c r="ED310" i="1"/>
  <c r="EC310" i="1"/>
  <c r="EB310" i="1"/>
  <c r="EA310" i="1"/>
  <c r="DZ310" i="1"/>
  <c r="DY310" i="1"/>
  <c r="DX310" i="1"/>
  <c r="DW310" i="1"/>
  <c r="DV310" i="1"/>
  <c r="DR310" i="1"/>
  <c r="DP310" i="1"/>
  <c r="DO310" i="1"/>
  <c r="DN310" i="1"/>
  <c r="DM310" i="1"/>
  <c r="DJ310" i="1"/>
  <c r="DI310" i="1"/>
  <c r="DH310" i="1"/>
  <c r="DG310" i="1"/>
  <c r="DF310" i="1"/>
  <c r="DC310" i="1"/>
  <c r="DB310" i="1"/>
  <c r="DA310" i="1"/>
  <c r="CZ310" i="1"/>
  <c r="CY310" i="1"/>
  <c r="CX310" i="1"/>
  <c r="CW310" i="1"/>
  <c r="CV310" i="1"/>
  <c r="CU310" i="1"/>
  <c r="CT310" i="1"/>
  <c r="CS310" i="1"/>
  <c r="CR310" i="1"/>
  <c r="CO310" i="1"/>
  <c r="CN310" i="1"/>
  <c r="CM310" i="1"/>
  <c r="KU309" i="1"/>
  <c r="KT309" i="1"/>
  <c r="KR309" i="1"/>
  <c r="KP309" i="1"/>
  <c r="KO309" i="1"/>
  <c r="IO309" i="1"/>
  <c r="HR309" i="1"/>
  <c r="HQ309" i="1"/>
  <c r="HP309" i="1"/>
  <c r="HO309" i="1"/>
  <c r="HN309" i="1"/>
  <c r="HM309" i="1"/>
  <c r="HL309" i="1"/>
  <c r="HK309" i="1"/>
  <c r="HJ309" i="1"/>
  <c r="HI309" i="1"/>
  <c r="HH309" i="1"/>
  <c r="HG309" i="1"/>
  <c r="HE309" i="1"/>
  <c r="HD309" i="1"/>
  <c r="HC309" i="1"/>
  <c r="HB309" i="1"/>
  <c r="HA309" i="1"/>
  <c r="GZ309" i="1"/>
  <c r="GY309" i="1"/>
  <c r="HY321" i="1" s="1"/>
  <c r="GX309" i="1"/>
  <c r="GW309" i="1"/>
  <c r="GV309" i="1"/>
  <c r="GU309" i="1"/>
  <c r="GT309" i="1"/>
  <c r="GQ309" i="1"/>
  <c r="GN309" i="1"/>
  <c r="GJ309" i="1"/>
  <c r="GI309" i="1"/>
  <c r="GB309" i="1"/>
  <c r="GA309" i="1"/>
  <c r="FZ309" i="1"/>
  <c r="FY309" i="1"/>
  <c r="FX309" i="1"/>
  <c r="FU309" i="1"/>
  <c r="FT309" i="1"/>
  <c r="FS309" i="1"/>
  <c r="FR309" i="1"/>
  <c r="FQ309" i="1"/>
  <c r="FN309" i="1"/>
  <c r="FM309" i="1"/>
  <c r="FL309" i="1"/>
  <c r="FG309" i="1"/>
  <c r="FF309" i="1"/>
  <c r="FE309" i="1"/>
  <c r="FD309" i="1"/>
  <c r="FC309" i="1"/>
  <c r="FB309" i="1"/>
  <c r="FA309" i="1"/>
  <c r="EX309" i="1"/>
  <c r="EW309" i="1"/>
  <c r="EV309" i="1"/>
  <c r="EU309" i="1"/>
  <c r="ET309" i="1"/>
  <c r="ES309" i="1"/>
  <c r="ER309" i="1"/>
  <c r="EQ309" i="1"/>
  <c r="EP309" i="1"/>
  <c r="EO309" i="1"/>
  <c r="EN309" i="1"/>
  <c r="EM309" i="1"/>
  <c r="EL309" i="1"/>
  <c r="EK309" i="1"/>
  <c r="EJ309" i="1"/>
  <c r="EI309" i="1"/>
  <c r="EH309" i="1"/>
  <c r="EG309" i="1"/>
  <c r="EF309" i="1"/>
  <c r="EE309" i="1"/>
  <c r="ED309" i="1"/>
  <c r="EC309" i="1"/>
  <c r="EB309" i="1"/>
  <c r="EA309" i="1"/>
  <c r="DZ309" i="1"/>
  <c r="DY309" i="1"/>
  <c r="DX309" i="1"/>
  <c r="DW309" i="1"/>
  <c r="DV309" i="1"/>
  <c r="DR309" i="1"/>
  <c r="DP309" i="1"/>
  <c r="DO309" i="1"/>
  <c r="DN309" i="1"/>
  <c r="DM309" i="1"/>
  <c r="DJ309" i="1"/>
  <c r="DI309" i="1"/>
  <c r="DH309" i="1"/>
  <c r="DG309" i="1"/>
  <c r="DF309" i="1"/>
  <c r="DC309" i="1"/>
  <c r="DB309" i="1"/>
  <c r="DA309" i="1"/>
  <c r="CZ309" i="1"/>
  <c r="CY309" i="1"/>
  <c r="CX309" i="1"/>
  <c r="CW309" i="1"/>
  <c r="CV309" i="1"/>
  <c r="CU309" i="1"/>
  <c r="CT309" i="1"/>
  <c r="CS309" i="1"/>
  <c r="CR309" i="1"/>
  <c r="CO309" i="1"/>
  <c r="CN309" i="1"/>
  <c r="CM309" i="1"/>
  <c r="KU308" i="1"/>
  <c r="KT308" i="1"/>
  <c r="KR308" i="1"/>
  <c r="KP308" i="1"/>
  <c r="KO308" i="1"/>
  <c r="IO308" i="1"/>
  <c r="HR308" i="1"/>
  <c r="HQ308" i="1"/>
  <c r="HP308" i="1"/>
  <c r="HO308" i="1"/>
  <c r="HN308" i="1"/>
  <c r="HM308" i="1"/>
  <c r="HL308" i="1"/>
  <c r="HK308" i="1"/>
  <c r="HJ308" i="1"/>
  <c r="HI308" i="1"/>
  <c r="HH308" i="1"/>
  <c r="HG308" i="1"/>
  <c r="HE308" i="1"/>
  <c r="HD308" i="1"/>
  <c r="HC308" i="1"/>
  <c r="HB308" i="1"/>
  <c r="HA308" i="1"/>
  <c r="GZ308" i="1"/>
  <c r="GY308" i="1"/>
  <c r="HY320" i="1" s="1"/>
  <c r="GX308" i="1"/>
  <c r="GW308" i="1"/>
  <c r="GV308" i="1"/>
  <c r="GU308" i="1"/>
  <c r="GT308" i="1"/>
  <c r="GQ308" i="1"/>
  <c r="GN308" i="1"/>
  <c r="GJ308" i="1"/>
  <c r="GI308" i="1"/>
  <c r="GB308" i="1"/>
  <c r="GA308" i="1"/>
  <c r="FZ308" i="1"/>
  <c r="FY308" i="1"/>
  <c r="FX308" i="1"/>
  <c r="FU308" i="1"/>
  <c r="FT308" i="1"/>
  <c r="FS308" i="1"/>
  <c r="FR308" i="1"/>
  <c r="FQ308" i="1"/>
  <c r="FN308" i="1"/>
  <c r="FM308" i="1"/>
  <c r="FL308" i="1"/>
  <c r="FG308" i="1"/>
  <c r="FF308" i="1"/>
  <c r="FE308" i="1"/>
  <c r="FD308" i="1"/>
  <c r="FC308" i="1"/>
  <c r="FB308" i="1"/>
  <c r="FA308" i="1"/>
  <c r="EX308" i="1"/>
  <c r="EW308" i="1"/>
  <c r="EV308" i="1"/>
  <c r="EU308" i="1"/>
  <c r="ET308" i="1"/>
  <c r="ES308" i="1"/>
  <c r="ER308" i="1"/>
  <c r="EQ308" i="1"/>
  <c r="EP308" i="1"/>
  <c r="EO308" i="1"/>
  <c r="EN308" i="1"/>
  <c r="EM308" i="1"/>
  <c r="EL308" i="1"/>
  <c r="EK308" i="1"/>
  <c r="EJ308" i="1"/>
  <c r="EI308" i="1"/>
  <c r="EH308" i="1"/>
  <c r="EG308" i="1"/>
  <c r="EF308" i="1"/>
  <c r="EE308" i="1"/>
  <c r="ED308" i="1"/>
  <c r="EC308" i="1"/>
  <c r="EB308" i="1"/>
  <c r="EA308" i="1"/>
  <c r="DZ308" i="1"/>
  <c r="DY308" i="1"/>
  <c r="DX308" i="1"/>
  <c r="DW308" i="1"/>
  <c r="DV308" i="1"/>
  <c r="DR308" i="1"/>
  <c r="DP308" i="1"/>
  <c r="DO308" i="1"/>
  <c r="DN308" i="1"/>
  <c r="DM308" i="1"/>
  <c r="DJ308" i="1"/>
  <c r="DI308" i="1"/>
  <c r="DH308" i="1"/>
  <c r="DG308" i="1"/>
  <c r="DF308" i="1"/>
  <c r="DC308" i="1"/>
  <c r="DB308" i="1"/>
  <c r="DA308" i="1"/>
  <c r="CZ308" i="1"/>
  <c r="CY308" i="1"/>
  <c r="CX308" i="1"/>
  <c r="CW308" i="1"/>
  <c r="CV308" i="1"/>
  <c r="CU308" i="1"/>
  <c r="CT308" i="1"/>
  <c r="CS308" i="1"/>
  <c r="CR308" i="1"/>
  <c r="CO308" i="1"/>
  <c r="CN308" i="1"/>
  <c r="CM308" i="1"/>
  <c r="KU307" i="1"/>
  <c r="KT307" i="1"/>
  <c r="KR307" i="1"/>
  <c r="KP307" i="1"/>
  <c r="KO307" i="1"/>
  <c r="IO307" i="1"/>
  <c r="HR307" i="1"/>
  <c r="HQ307" i="1"/>
  <c r="HP307" i="1"/>
  <c r="HO307" i="1"/>
  <c r="HN307" i="1"/>
  <c r="HM307" i="1"/>
  <c r="HL307" i="1"/>
  <c r="HK307" i="1"/>
  <c r="HJ307" i="1"/>
  <c r="HI307" i="1"/>
  <c r="HH307" i="1"/>
  <c r="HG307" i="1"/>
  <c r="HE307" i="1"/>
  <c r="HD307" i="1"/>
  <c r="HC307" i="1"/>
  <c r="HB307" i="1"/>
  <c r="HA307" i="1"/>
  <c r="GZ307" i="1"/>
  <c r="GY307" i="1"/>
  <c r="HY319" i="1" s="1"/>
  <c r="GX307" i="1"/>
  <c r="GW307" i="1"/>
  <c r="GV307" i="1"/>
  <c r="GU307" i="1"/>
  <c r="GT307" i="1"/>
  <c r="GQ307" i="1"/>
  <c r="GN307" i="1"/>
  <c r="GJ307" i="1"/>
  <c r="GI307" i="1"/>
  <c r="GB307" i="1"/>
  <c r="GA307" i="1"/>
  <c r="FZ307" i="1"/>
  <c r="FY307" i="1"/>
  <c r="FX307" i="1"/>
  <c r="FU307" i="1"/>
  <c r="FT307" i="1"/>
  <c r="FS307" i="1"/>
  <c r="FR307" i="1"/>
  <c r="FQ307" i="1"/>
  <c r="FN307" i="1"/>
  <c r="FM307" i="1"/>
  <c r="FL307" i="1"/>
  <c r="FG307" i="1"/>
  <c r="FF307" i="1"/>
  <c r="FE307" i="1"/>
  <c r="FD307" i="1"/>
  <c r="FC307" i="1"/>
  <c r="FB307" i="1"/>
  <c r="FA307" i="1"/>
  <c r="EX307" i="1"/>
  <c r="EW307" i="1"/>
  <c r="EV307" i="1"/>
  <c r="EU307" i="1"/>
  <c r="ET307" i="1"/>
  <c r="ES307" i="1"/>
  <c r="ER307" i="1"/>
  <c r="EQ307" i="1"/>
  <c r="EP307" i="1"/>
  <c r="EO307" i="1"/>
  <c r="EN307" i="1"/>
  <c r="EM307" i="1"/>
  <c r="EL307" i="1"/>
  <c r="EK307" i="1"/>
  <c r="EJ307" i="1"/>
  <c r="EI307" i="1"/>
  <c r="EH307" i="1"/>
  <c r="EG307" i="1"/>
  <c r="EF307" i="1"/>
  <c r="EE307" i="1"/>
  <c r="ED307" i="1"/>
  <c r="EC307" i="1"/>
  <c r="EB307" i="1"/>
  <c r="EA307" i="1"/>
  <c r="DZ307" i="1"/>
  <c r="DY307" i="1"/>
  <c r="DX307" i="1"/>
  <c r="DW307" i="1"/>
  <c r="DV307" i="1"/>
  <c r="DR307" i="1"/>
  <c r="DP307" i="1"/>
  <c r="DO307" i="1"/>
  <c r="DN307" i="1"/>
  <c r="DM307" i="1"/>
  <c r="DJ307" i="1"/>
  <c r="DI307" i="1"/>
  <c r="DH307" i="1"/>
  <c r="DG307" i="1"/>
  <c r="DF307" i="1"/>
  <c r="DC307" i="1"/>
  <c r="DB307" i="1"/>
  <c r="DA307" i="1"/>
  <c r="CZ307" i="1"/>
  <c r="CY307" i="1"/>
  <c r="CX307" i="1"/>
  <c r="CW307" i="1"/>
  <c r="CV307" i="1"/>
  <c r="CU307" i="1"/>
  <c r="CT307" i="1"/>
  <c r="CS307" i="1"/>
  <c r="CR307" i="1"/>
  <c r="CO307" i="1"/>
  <c r="CN307" i="1"/>
  <c r="CM307" i="1"/>
  <c r="KU306" i="1"/>
  <c r="KT306" i="1"/>
  <c r="KR306" i="1"/>
  <c r="KP306" i="1"/>
  <c r="KO306" i="1"/>
  <c r="IO306" i="1"/>
  <c r="HR306" i="1"/>
  <c r="HQ306" i="1"/>
  <c r="HP306" i="1"/>
  <c r="HO306" i="1"/>
  <c r="HN306" i="1"/>
  <c r="HM306" i="1"/>
  <c r="HL306" i="1"/>
  <c r="HK306" i="1"/>
  <c r="HJ306" i="1"/>
  <c r="HI306" i="1"/>
  <c r="HH306" i="1"/>
  <c r="HG306" i="1"/>
  <c r="HE306" i="1"/>
  <c r="HD306" i="1"/>
  <c r="HC306" i="1"/>
  <c r="HB306" i="1"/>
  <c r="HA306" i="1"/>
  <c r="GZ306" i="1"/>
  <c r="GY306" i="1"/>
  <c r="HY318" i="1" s="1"/>
  <c r="GX306" i="1"/>
  <c r="GW306" i="1"/>
  <c r="GV306" i="1"/>
  <c r="GU306" i="1"/>
  <c r="GT306" i="1"/>
  <c r="GQ306" i="1"/>
  <c r="GN306" i="1"/>
  <c r="GJ306" i="1"/>
  <c r="GI306" i="1"/>
  <c r="GB306" i="1"/>
  <c r="GA306" i="1"/>
  <c r="FZ306" i="1"/>
  <c r="FY306" i="1"/>
  <c r="FX306" i="1"/>
  <c r="FU306" i="1"/>
  <c r="FT306" i="1"/>
  <c r="FS306" i="1"/>
  <c r="FR306" i="1"/>
  <c r="FQ306" i="1"/>
  <c r="FN306" i="1"/>
  <c r="FM306" i="1"/>
  <c r="FL306" i="1"/>
  <c r="FG306" i="1"/>
  <c r="FF306" i="1"/>
  <c r="FE306" i="1"/>
  <c r="FD306" i="1"/>
  <c r="FC306" i="1"/>
  <c r="FB306" i="1"/>
  <c r="FA306" i="1"/>
  <c r="EX306" i="1"/>
  <c r="EW306" i="1"/>
  <c r="EV306" i="1"/>
  <c r="EU306" i="1"/>
  <c r="ET306" i="1"/>
  <c r="ES306" i="1"/>
  <c r="ER306" i="1"/>
  <c r="EQ306" i="1"/>
  <c r="EP306" i="1"/>
  <c r="EO306" i="1"/>
  <c r="EN306" i="1"/>
  <c r="EM306" i="1"/>
  <c r="EL306" i="1"/>
  <c r="EK306" i="1"/>
  <c r="EJ306" i="1"/>
  <c r="EI306" i="1"/>
  <c r="EH306" i="1"/>
  <c r="EG306" i="1"/>
  <c r="EF306" i="1"/>
  <c r="EE306" i="1"/>
  <c r="ED306" i="1"/>
  <c r="EC306" i="1"/>
  <c r="EB306" i="1"/>
  <c r="EA306" i="1"/>
  <c r="DZ306" i="1"/>
  <c r="DY306" i="1"/>
  <c r="DX306" i="1"/>
  <c r="DW306" i="1"/>
  <c r="DV306" i="1"/>
  <c r="DR306" i="1"/>
  <c r="DP306" i="1"/>
  <c r="DO306" i="1"/>
  <c r="DN306" i="1"/>
  <c r="DM306" i="1"/>
  <c r="DJ306" i="1"/>
  <c r="DI306" i="1"/>
  <c r="DH306" i="1"/>
  <c r="DG306" i="1"/>
  <c r="DF306" i="1"/>
  <c r="DC306" i="1"/>
  <c r="DB306" i="1"/>
  <c r="DA306" i="1"/>
  <c r="CZ306" i="1"/>
  <c r="CY306" i="1"/>
  <c r="CX306" i="1"/>
  <c r="CW306" i="1"/>
  <c r="CW473" i="1" s="1"/>
  <c r="CV306" i="1"/>
  <c r="CU306" i="1"/>
  <c r="CT306" i="1"/>
  <c r="CS306" i="1"/>
  <c r="CR306" i="1"/>
  <c r="CO306" i="1"/>
  <c r="CN306" i="1"/>
  <c r="CM306" i="1"/>
  <c r="KU305" i="1"/>
  <c r="KT305" i="1"/>
  <c r="KR305" i="1"/>
  <c r="KP305" i="1"/>
  <c r="KO305" i="1"/>
  <c r="IO305" i="1"/>
  <c r="HR305" i="1"/>
  <c r="HQ305" i="1"/>
  <c r="HP305" i="1"/>
  <c r="HO305" i="1"/>
  <c r="HN305" i="1"/>
  <c r="HM305" i="1"/>
  <c r="HL305" i="1"/>
  <c r="HK305" i="1"/>
  <c r="HJ305" i="1"/>
  <c r="HI305" i="1"/>
  <c r="HH305" i="1"/>
  <c r="HG305" i="1"/>
  <c r="HE305" i="1"/>
  <c r="HD305" i="1"/>
  <c r="HC305" i="1"/>
  <c r="HB305" i="1"/>
  <c r="HA305" i="1"/>
  <c r="GZ305" i="1"/>
  <c r="GY305" i="1"/>
  <c r="HY317" i="1" s="1"/>
  <c r="GX305" i="1"/>
  <c r="GW305" i="1"/>
  <c r="GV305" i="1"/>
  <c r="GU305" i="1"/>
  <c r="GT305" i="1"/>
  <c r="GQ305" i="1"/>
  <c r="GN305" i="1"/>
  <c r="GJ305" i="1"/>
  <c r="GI305" i="1"/>
  <c r="GB305" i="1"/>
  <c r="GA305" i="1"/>
  <c r="FZ305" i="1"/>
  <c r="FY305" i="1"/>
  <c r="FX305" i="1"/>
  <c r="FU305" i="1"/>
  <c r="FT305" i="1"/>
  <c r="FS305" i="1"/>
  <c r="FR305" i="1"/>
  <c r="FQ305" i="1"/>
  <c r="FN305" i="1"/>
  <c r="FM305" i="1"/>
  <c r="FL305" i="1"/>
  <c r="FG305" i="1"/>
  <c r="FF305" i="1"/>
  <c r="FE305" i="1"/>
  <c r="FD305" i="1"/>
  <c r="FC305" i="1"/>
  <c r="FB305" i="1"/>
  <c r="FA305" i="1"/>
  <c r="EX305" i="1"/>
  <c r="EW305" i="1"/>
  <c r="EV305" i="1"/>
  <c r="EU305" i="1"/>
  <c r="ET305" i="1"/>
  <c r="ES305" i="1"/>
  <c r="ER305" i="1"/>
  <c r="EQ305" i="1"/>
  <c r="EP305" i="1"/>
  <c r="EO305" i="1"/>
  <c r="EN305" i="1"/>
  <c r="EM305" i="1"/>
  <c r="EL305" i="1"/>
  <c r="EK305" i="1"/>
  <c r="EJ305" i="1"/>
  <c r="EI305" i="1"/>
  <c r="EH305" i="1"/>
  <c r="EG305" i="1"/>
  <c r="EF305" i="1"/>
  <c r="EE305" i="1"/>
  <c r="ED305" i="1"/>
  <c r="EC305" i="1"/>
  <c r="EB305" i="1"/>
  <c r="EA305" i="1"/>
  <c r="DZ305" i="1"/>
  <c r="DY305" i="1"/>
  <c r="DX305" i="1"/>
  <c r="DW305" i="1"/>
  <c r="DV305" i="1"/>
  <c r="DR305" i="1"/>
  <c r="DP305" i="1"/>
  <c r="DO305" i="1"/>
  <c r="DN305" i="1"/>
  <c r="DM305" i="1"/>
  <c r="DJ305" i="1"/>
  <c r="DI305" i="1"/>
  <c r="DH305" i="1"/>
  <c r="DG305" i="1"/>
  <c r="DF305" i="1"/>
  <c r="DC305" i="1"/>
  <c r="DB305" i="1"/>
  <c r="DA305" i="1"/>
  <c r="CZ305" i="1"/>
  <c r="CY305" i="1"/>
  <c r="CX305" i="1"/>
  <c r="CW305" i="1"/>
  <c r="CV305" i="1"/>
  <c r="CU305" i="1"/>
  <c r="CT305" i="1"/>
  <c r="CS305" i="1"/>
  <c r="CR305" i="1"/>
  <c r="CO305" i="1"/>
  <c r="CN305" i="1"/>
  <c r="CM305" i="1"/>
  <c r="KU304" i="1"/>
  <c r="KT304" i="1"/>
  <c r="KR304" i="1"/>
  <c r="KP304" i="1"/>
  <c r="KO304" i="1"/>
  <c r="IO304" i="1"/>
  <c r="HR304" i="1"/>
  <c r="HQ304" i="1"/>
  <c r="HP304" i="1"/>
  <c r="HO304" i="1"/>
  <c r="HN304" i="1"/>
  <c r="HM304" i="1"/>
  <c r="HL304" i="1"/>
  <c r="HK304" i="1"/>
  <c r="HJ304" i="1"/>
  <c r="HI304" i="1"/>
  <c r="HH304" i="1"/>
  <c r="HG304" i="1"/>
  <c r="HE304" i="1"/>
  <c r="HD304" i="1"/>
  <c r="HC304" i="1"/>
  <c r="HB304" i="1"/>
  <c r="HA304" i="1"/>
  <c r="GZ304" i="1"/>
  <c r="GY304" i="1"/>
  <c r="HY316" i="1" s="1"/>
  <c r="GX304" i="1"/>
  <c r="GW304" i="1"/>
  <c r="GV304" i="1"/>
  <c r="GU304" i="1"/>
  <c r="GT304" i="1"/>
  <c r="GQ304" i="1"/>
  <c r="GN304" i="1"/>
  <c r="GJ304" i="1"/>
  <c r="GI304" i="1"/>
  <c r="GB304" i="1"/>
  <c r="GA304" i="1"/>
  <c r="FZ304" i="1"/>
  <c r="FY304" i="1"/>
  <c r="FX304" i="1"/>
  <c r="FU304" i="1"/>
  <c r="FT304" i="1"/>
  <c r="FS304" i="1"/>
  <c r="FR304" i="1"/>
  <c r="FQ304" i="1"/>
  <c r="FN304" i="1"/>
  <c r="FM304" i="1"/>
  <c r="FL304" i="1"/>
  <c r="FG304" i="1"/>
  <c r="FF304" i="1"/>
  <c r="FE304" i="1"/>
  <c r="FD304" i="1"/>
  <c r="FC304" i="1"/>
  <c r="FB304" i="1"/>
  <c r="FA304" i="1"/>
  <c r="EX304" i="1"/>
  <c r="EW304" i="1"/>
  <c r="EV304" i="1"/>
  <c r="EU304" i="1"/>
  <c r="ET304" i="1"/>
  <c r="ES304" i="1"/>
  <c r="ER304" i="1"/>
  <c r="EQ304" i="1"/>
  <c r="EP304" i="1"/>
  <c r="EO304" i="1"/>
  <c r="EN304" i="1"/>
  <c r="EM304" i="1"/>
  <c r="EL304" i="1"/>
  <c r="EK304" i="1"/>
  <c r="EJ304" i="1"/>
  <c r="EI304" i="1"/>
  <c r="EH304" i="1"/>
  <c r="EG304" i="1"/>
  <c r="EF304" i="1"/>
  <c r="EE304" i="1"/>
  <c r="ED304" i="1"/>
  <c r="EC304" i="1"/>
  <c r="EB304" i="1"/>
  <c r="EA304" i="1"/>
  <c r="DZ304" i="1"/>
  <c r="DY304" i="1"/>
  <c r="DX304" i="1"/>
  <c r="DW304" i="1"/>
  <c r="DV304" i="1"/>
  <c r="DR304" i="1"/>
  <c r="DP304" i="1"/>
  <c r="DO304" i="1"/>
  <c r="DN304" i="1"/>
  <c r="DM304" i="1"/>
  <c r="DJ304" i="1"/>
  <c r="DI304" i="1"/>
  <c r="DH304" i="1"/>
  <c r="DG304" i="1"/>
  <c r="DF304" i="1"/>
  <c r="DC304" i="1"/>
  <c r="DB304" i="1"/>
  <c r="DA304" i="1"/>
  <c r="CZ304" i="1"/>
  <c r="CY304" i="1"/>
  <c r="CX304" i="1"/>
  <c r="CW304" i="1"/>
  <c r="CV304" i="1"/>
  <c r="CU304" i="1"/>
  <c r="CT304" i="1"/>
  <c r="CS304" i="1"/>
  <c r="CR304" i="1"/>
  <c r="CO304" i="1"/>
  <c r="CN304" i="1"/>
  <c r="CM304" i="1"/>
  <c r="KU303" i="1"/>
  <c r="KT303" i="1"/>
  <c r="KR303" i="1"/>
  <c r="KP303" i="1"/>
  <c r="KO303" i="1"/>
  <c r="IO303" i="1"/>
  <c r="HR303" i="1"/>
  <c r="HQ303" i="1"/>
  <c r="HP303" i="1"/>
  <c r="HO303" i="1"/>
  <c r="HN303" i="1"/>
  <c r="HM303" i="1"/>
  <c r="HL303" i="1"/>
  <c r="HK303" i="1"/>
  <c r="HJ303" i="1"/>
  <c r="HI303" i="1"/>
  <c r="HH303" i="1"/>
  <c r="HG303" i="1"/>
  <c r="HE303" i="1"/>
  <c r="HD303" i="1"/>
  <c r="HC303" i="1"/>
  <c r="HB303" i="1"/>
  <c r="HA303" i="1"/>
  <c r="GZ303" i="1"/>
  <c r="GY303" i="1"/>
  <c r="HY315" i="1" s="1"/>
  <c r="GX303" i="1"/>
  <c r="GW303" i="1"/>
  <c r="GV303" i="1"/>
  <c r="GU303" i="1"/>
  <c r="GT303" i="1"/>
  <c r="GQ303" i="1"/>
  <c r="GN303" i="1"/>
  <c r="GJ303" i="1"/>
  <c r="GI303" i="1"/>
  <c r="GB303" i="1"/>
  <c r="GA303" i="1"/>
  <c r="FZ303" i="1"/>
  <c r="FY303" i="1"/>
  <c r="FX303" i="1"/>
  <c r="FU303" i="1"/>
  <c r="FT303" i="1"/>
  <c r="FS303" i="1"/>
  <c r="FR303" i="1"/>
  <c r="FQ303" i="1"/>
  <c r="FN303" i="1"/>
  <c r="FM303" i="1"/>
  <c r="FL303" i="1"/>
  <c r="FG303" i="1"/>
  <c r="FF303" i="1"/>
  <c r="FE303" i="1"/>
  <c r="FD303" i="1"/>
  <c r="FC303" i="1"/>
  <c r="FB303" i="1"/>
  <c r="FA303" i="1"/>
  <c r="EX303" i="1"/>
  <c r="EW303" i="1"/>
  <c r="EV303" i="1"/>
  <c r="EU303" i="1"/>
  <c r="ET303" i="1"/>
  <c r="ES303" i="1"/>
  <c r="ER303" i="1"/>
  <c r="EQ303" i="1"/>
  <c r="EP303" i="1"/>
  <c r="EO303" i="1"/>
  <c r="EN303" i="1"/>
  <c r="EM303" i="1"/>
  <c r="EL303" i="1"/>
  <c r="EK303" i="1"/>
  <c r="EJ303" i="1"/>
  <c r="EI303" i="1"/>
  <c r="EH303" i="1"/>
  <c r="EG303" i="1"/>
  <c r="EF303" i="1"/>
  <c r="EE303" i="1"/>
  <c r="ED303" i="1"/>
  <c r="EC303" i="1"/>
  <c r="EB303" i="1"/>
  <c r="EA303" i="1"/>
  <c r="DZ303" i="1"/>
  <c r="DY303" i="1"/>
  <c r="DX303" i="1"/>
  <c r="DW303" i="1"/>
  <c r="DV303" i="1"/>
  <c r="DR303" i="1"/>
  <c r="DP303" i="1"/>
  <c r="DO303" i="1"/>
  <c r="DN303" i="1"/>
  <c r="DM303" i="1"/>
  <c r="DJ303" i="1"/>
  <c r="DI303" i="1"/>
  <c r="DH303" i="1"/>
  <c r="DG303" i="1"/>
  <c r="DF303" i="1"/>
  <c r="DC303" i="1"/>
  <c r="DB303" i="1"/>
  <c r="DA303" i="1"/>
  <c r="CZ303" i="1"/>
  <c r="CY303" i="1"/>
  <c r="CX303" i="1"/>
  <c r="CW303" i="1"/>
  <c r="CV303" i="1"/>
  <c r="CU303" i="1"/>
  <c r="CT303" i="1"/>
  <c r="CS303" i="1"/>
  <c r="CR303" i="1"/>
  <c r="CO303" i="1"/>
  <c r="CN303" i="1"/>
  <c r="CM303" i="1"/>
  <c r="KU302" i="1"/>
  <c r="KT302" i="1"/>
  <c r="KR302" i="1"/>
  <c r="KP302" i="1"/>
  <c r="KO302" i="1"/>
  <c r="IO302" i="1"/>
  <c r="HR302" i="1"/>
  <c r="HQ302" i="1"/>
  <c r="HP302" i="1"/>
  <c r="HO302" i="1"/>
  <c r="HN302" i="1"/>
  <c r="HM302" i="1"/>
  <c r="HL302" i="1"/>
  <c r="HK302" i="1"/>
  <c r="HJ302" i="1"/>
  <c r="HI302" i="1"/>
  <c r="HH302" i="1"/>
  <c r="HG302" i="1"/>
  <c r="HE302" i="1"/>
  <c r="HD302" i="1"/>
  <c r="HC302" i="1"/>
  <c r="HB302" i="1"/>
  <c r="HA302" i="1"/>
  <c r="GZ302" i="1"/>
  <c r="GY302" i="1"/>
  <c r="HY314" i="1" s="1"/>
  <c r="GX302" i="1"/>
  <c r="GW302" i="1"/>
  <c r="GV302" i="1"/>
  <c r="GU302" i="1"/>
  <c r="GT302" i="1"/>
  <c r="GQ302" i="1"/>
  <c r="GN302" i="1"/>
  <c r="GJ302" i="1"/>
  <c r="GI302" i="1"/>
  <c r="GB302" i="1"/>
  <c r="GA302" i="1"/>
  <c r="FZ302" i="1"/>
  <c r="FY302" i="1"/>
  <c r="FX302" i="1"/>
  <c r="FU302" i="1"/>
  <c r="FT302" i="1"/>
  <c r="FS302" i="1"/>
  <c r="FR302" i="1"/>
  <c r="FQ302" i="1"/>
  <c r="FN302" i="1"/>
  <c r="FM302" i="1"/>
  <c r="FL302" i="1"/>
  <c r="FG302" i="1"/>
  <c r="FF302" i="1"/>
  <c r="FE302" i="1"/>
  <c r="FD302" i="1"/>
  <c r="FC302" i="1"/>
  <c r="FB302" i="1"/>
  <c r="FA302" i="1"/>
  <c r="EX302" i="1"/>
  <c r="EW302" i="1"/>
  <c r="EV302" i="1"/>
  <c r="EU302" i="1"/>
  <c r="ET302" i="1"/>
  <c r="ES302" i="1"/>
  <c r="ER302" i="1"/>
  <c r="EQ302" i="1"/>
  <c r="EP302" i="1"/>
  <c r="EO302" i="1"/>
  <c r="EN302" i="1"/>
  <c r="EM302" i="1"/>
  <c r="EL302" i="1"/>
  <c r="EK302" i="1"/>
  <c r="EJ302" i="1"/>
  <c r="EI302" i="1"/>
  <c r="EH302" i="1"/>
  <c r="EG302" i="1"/>
  <c r="EF302" i="1"/>
  <c r="EE302" i="1"/>
  <c r="ED302" i="1"/>
  <c r="EC302" i="1"/>
  <c r="EB302" i="1"/>
  <c r="EA302" i="1"/>
  <c r="DZ302" i="1"/>
  <c r="DY302" i="1"/>
  <c r="DX302" i="1"/>
  <c r="DW302" i="1"/>
  <c r="DV302" i="1"/>
  <c r="DR302" i="1"/>
  <c r="DP302" i="1"/>
  <c r="DO302" i="1"/>
  <c r="DN302" i="1"/>
  <c r="DM302" i="1"/>
  <c r="DJ302" i="1"/>
  <c r="DI302" i="1"/>
  <c r="DH302" i="1"/>
  <c r="DG302" i="1"/>
  <c r="DF302" i="1"/>
  <c r="DC302" i="1"/>
  <c r="DB302" i="1"/>
  <c r="DA302" i="1"/>
  <c r="CZ302" i="1"/>
  <c r="CY302" i="1"/>
  <c r="CX302" i="1"/>
  <c r="CW302" i="1"/>
  <c r="CV302" i="1"/>
  <c r="CU302" i="1"/>
  <c r="CT302" i="1"/>
  <c r="CS302" i="1"/>
  <c r="CR302" i="1"/>
  <c r="CO302" i="1"/>
  <c r="CN302" i="1"/>
  <c r="CM302" i="1"/>
  <c r="KU301" i="1"/>
  <c r="KT301" i="1"/>
  <c r="KR301" i="1"/>
  <c r="KP301" i="1"/>
  <c r="KO301" i="1"/>
  <c r="IO301" i="1"/>
  <c r="HR301" i="1"/>
  <c r="HQ301" i="1"/>
  <c r="HP301" i="1"/>
  <c r="HO301" i="1"/>
  <c r="HN301" i="1"/>
  <c r="HM301" i="1"/>
  <c r="HL301" i="1"/>
  <c r="HK301" i="1"/>
  <c r="HJ301" i="1"/>
  <c r="HI301" i="1"/>
  <c r="HH301" i="1"/>
  <c r="HG301" i="1"/>
  <c r="HE301" i="1"/>
  <c r="HD301" i="1"/>
  <c r="HC301" i="1"/>
  <c r="HB301" i="1"/>
  <c r="HA301" i="1"/>
  <c r="GZ301" i="1"/>
  <c r="GY301" i="1"/>
  <c r="HY313" i="1" s="1"/>
  <c r="GX301" i="1"/>
  <c r="GW301" i="1"/>
  <c r="GV301" i="1"/>
  <c r="GU301" i="1"/>
  <c r="GT301" i="1"/>
  <c r="GQ301" i="1"/>
  <c r="GN301" i="1"/>
  <c r="GJ301" i="1"/>
  <c r="GI301" i="1"/>
  <c r="GB301" i="1"/>
  <c r="GA301" i="1"/>
  <c r="FZ301" i="1"/>
  <c r="FY301" i="1"/>
  <c r="FX301" i="1"/>
  <c r="FU301" i="1"/>
  <c r="FT301" i="1"/>
  <c r="FS301" i="1"/>
  <c r="FR301" i="1"/>
  <c r="FQ301" i="1"/>
  <c r="FN301" i="1"/>
  <c r="FM301" i="1"/>
  <c r="FL301" i="1"/>
  <c r="FG301" i="1"/>
  <c r="FF301" i="1"/>
  <c r="FE301" i="1"/>
  <c r="FD301" i="1"/>
  <c r="FC301" i="1"/>
  <c r="FB301" i="1"/>
  <c r="FA301" i="1"/>
  <c r="EX301" i="1"/>
  <c r="EW301" i="1"/>
  <c r="EV301" i="1"/>
  <c r="EU301" i="1"/>
  <c r="ET301" i="1"/>
  <c r="ES301" i="1"/>
  <c r="ER301" i="1"/>
  <c r="EQ301" i="1"/>
  <c r="EP301" i="1"/>
  <c r="EO301" i="1"/>
  <c r="EN301" i="1"/>
  <c r="EM301" i="1"/>
  <c r="EL301" i="1"/>
  <c r="EK301" i="1"/>
  <c r="EJ301" i="1"/>
  <c r="EI301" i="1"/>
  <c r="EH301" i="1"/>
  <c r="EG301" i="1"/>
  <c r="EF301" i="1"/>
  <c r="EE301" i="1"/>
  <c r="ED301" i="1"/>
  <c r="EC301" i="1"/>
  <c r="EB301" i="1"/>
  <c r="EA301" i="1"/>
  <c r="DZ301" i="1"/>
  <c r="DY301" i="1"/>
  <c r="DX301" i="1"/>
  <c r="DW301" i="1"/>
  <c r="DV301" i="1"/>
  <c r="DR301" i="1"/>
  <c r="DP301" i="1"/>
  <c r="DO301" i="1"/>
  <c r="DN301" i="1"/>
  <c r="DM301" i="1"/>
  <c r="DJ301" i="1"/>
  <c r="DI301" i="1"/>
  <c r="DH301" i="1"/>
  <c r="DG301" i="1"/>
  <c r="DF301" i="1"/>
  <c r="DC301" i="1"/>
  <c r="DB301" i="1"/>
  <c r="DA301" i="1"/>
  <c r="CZ301" i="1"/>
  <c r="CY301" i="1"/>
  <c r="CX301" i="1"/>
  <c r="CW301" i="1"/>
  <c r="CV301" i="1"/>
  <c r="CU301" i="1"/>
  <c r="CT301" i="1"/>
  <c r="CS301" i="1"/>
  <c r="CR301" i="1"/>
  <c r="CO301" i="1"/>
  <c r="CN301" i="1"/>
  <c r="CM301" i="1"/>
  <c r="KU300" i="1"/>
  <c r="KT300" i="1"/>
  <c r="KR300" i="1"/>
  <c r="KP300" i="1"/>
  <c r="KO300" i="1"/>
  <c r="IO300" i="1"/>
  <c r="HR300" i="1"/>
  <c r="HQ300" i="1"/>
  <c r="HP300" i="1"/>
  <c r="HO300" i="1"/>
  <c r="HN300" i="1"/>
  <c r="HM300" i="1"/>
  <c r="HL300" i="1"/>
  <c r="HK300" i="1"/>
  <c r="HJ300" i="1"/>
  <c r="HI300" i="1"/>
  <c r="HH300" i="1"/>
  <c r="HG300" i="1"/>
  <c r="HE300" i="1"/>
  <c r="HD300" i="1"/>
  <c r="HC300" i="1"/>
  <c r="HB300" i="1"/>
  <c r="HA300" i="1"/>
  <c r="GZ300" i="1"/>
  <c r="GY300" i="1"/>
  <c r="HY312" i="1" s="1"/>
  <c r="GX300" i="1"/>
  <c r="GW300" i="1"/>
  <c r="GV300" i="1"/>
  <c r="GU300" i="1"/>
  <c r="GT300" i="1"/>
  <c r="GQ300" i="1"/>
  <c r="GN300" i="1"/>
  <c r="GJ300" i="1"/>
  <c r="GI300" i="1"/>
  <c r="GB300" i="1"/>
  <c r="GA300" i="1"/>
  <c r="FZ300" i="1"/>
  <c r="FY300" i="1"/>
  <c r="FX300" i="1"/>
  <c r="FU300" i="1"/>
  <c r="FT300" i="1"/>
  <c r="FS300" i="1"/>
  <c r="FR300" i="1"/>
  <c r="FQ300" i="1"/>
  <c r="FN300" i="1"/>
  <c r="FM300" i="1"/>
  <c r="FL300" i="1"/>
  <c r="FG300" i="1"/>
  <c r="FF300" i="1"/>
  <c r="FE300" i="1"/>
  <c r="FD300" i="1"/>
  <c r="FC300" i="1"/>
  <c r="FB300" i="1"/>
  <c r="FA300" i="1"/>
  <c r="EX300" i="1"/>
  <c r="EW300" i="1"/>
  <c r="EV300" i="1"/>
  <c r="EU300" i="1"/>
  <c r="ET300" i="1"/>
  <c r="ES300" i="1"/>
  <c r="ER300" i="1"/>
  <c r="EQ300" i="1"/>
  <c r="EP300" i="1"/>
  <c r="EO300" i="1"/>
  <c r="EN300" i="1"/>
  <c r="EM300" i="1"/>
  <c r="EL300" i="1"/>
  <c r="EK300" i="1"/>
  <c r="EJ300" i="1"/>
  <c r="EI300" i="1"/>
  <c r="EH300" i="1"/>
  <c r="EG300" i="1"/>
  <c r="EF300" i="1"/>
  <c r="EE300" i="1"/>
  <c r="ED300" i="1"/>
  <c r="EC300" i="1"/>
  <c r="EB300" i="1"/>
  <c r="EA300" i="1"/>
  <c r="DZ300" i="1"/>
  <c r="DY300" i="1"/>
  <c r="DX300" i="1"/>
  <c r="DW300" i="1"/>
  <c r="DV300" i="1"/>
  <c r="DR300" i="1"/>
  <c r="DP300" i="1"/>
  <c r="DO300" i="1"/>
  <c r="DN300" i="1"/>
  <c r="DM300" i="1"/>
  <c r="DJ300" i="1"/>
  <c r="DI300" i="1"/>
  <c r="DH300" i="1"/>
  <c r="DG300" i="1"/>
  <c r="DF300" i="1"/>
  <c r="DC300" i="1"/>
  <c r="DB300" i="1"/>
  <c r="DA300" i="1"/>
  <c r="CZ300" i="1"/>
  <c r="CY300" i="1"/>
  <c r="CX300" i="1"/>
  <c r="CW300" i="1"/>
  <c r="CV300" i="1"/>
  <c r="CU300" i="1"/>
  <c r="CT300" i="1"/>
  <c r="CS300" i="1"/>
  <c r="CR300" i="1"/>
  <c r="CO300" i="1"/>
  <c r="CN300" i="1"/>
  <c r="CM300" i="1"/>
  <c r="KU299" i="1"/>
  <c r="KT299" i="1"/>
  <c r="KR299" i="1"/>
  <c r="KP299" i="1"/>
  <c r="KO299" i="1"/>
  <c r="IO299" i="1"/>
  <c r="HR299" i="1"/>
  <c r="HQ299" i="1"/>
  <c r="HP299" i="1"/>
  <c r="HO299" i="1"/>
  <c r="HN299" i="1"/>
  <c r="HM299" i="1"/>
  <c r="HL299" i="1"/>
  <c r="HK299" i="1"/>
  <c r="HJ299" i="1"/>
  <c r="HI299" i="1"/>
  <c r="HH299" i="1"/>
  <c r="HG299" i="1"/>
  <c r="HE299" i="1"/>
  <c r="HD299" i="1"/>
  <c r="HC299" i="1"/>
  <c r="HB299" i="1"/>
  <c r="HA299" i="1"/>
  <c r="GZ299" i="1"/>
  <c r="GY299" i="1"/>
  <c r="HY311" i="1" s="1"/>
  <c r="GX299" i="1"/>
  <c r="GW299" i="1"/>
  <c r="GV299" i="1"/>
  <c r="GU299" i="1"/>
  <c r="GT299" i="1"/>
  <c r="GQ299" i="1"/>
  <c r="GN299" i="1"/>
  <c r="GJ299" i="1"/>
  <c r="GI299" i="1"/>
  <c r="GB299" i="1"/>
  <c r="GA299" i="1"/>
  <c r="FZ299" i="1"/>
  <c r="FY299" i="1"/>
  <c r="FX299" i="1"/>
  <c r="FU299" i="1"/>
  <c r="FT299" i="1"/>
  <c r="FS299" i="1"/>
  <c r="FR299" i="1"/>
  <c r="FQ299" i="1"/>
  <c r="FN299" i="1"/>
  <c r="FM299" i="1"/>
  <c r="FL299" i="1"/>
  <c r="FG299" i="1"/>
  <c r="FF299" i="1"/>
  <c r="FE299" i="1"/>
  <c r="FD299" i="1"/>
  <c r="FC299" i="1"/>
  <c r="FB299" i="1"/>
  <c r="FA299" i="1"/>
  <c r="EX299" i="1"/>
  <c r="EW299" i="1"/>
  <c r="EV299" i="1"/>
  <c r="EU299" i="1"/>
  <c r="ET299" i="1"/>
  <c r="ES299" i="1"/>
  <c r="ER299" i="1"/>
  <c r="EQ299" i="1"/>
  <c r="EP299" i="1"/>
  <c r="EO299" i="1"/>
  <c r="EN299" i="1"/>
  <c r="EM299" i="1"/>
  <c r="EL299" i="1"/>
  <c r="EK299" i="1"/>
  <c r="EJ299" i="1"/>
  <c r="EI299" i="1"/>
  <c r="EH299" i="1"/>
  <c r="EG299" i="1"/>
  <c r="EF299" i="1"/>
  <c r="EE299" i="1"/>
  <c r="ED299" i="1"/>
  <c r="EC299" i="1"/>
  <c r="EB299" i="1"/>
  <c r="EA299" i="1"/>
  <c r="DZ299" i="1"/>
  <c r="DY299" i="1"/>
  <c r="DX299" i="1"/>
  <c r="DW299" i="1"/>
  <c r="DV299" i="1"/>
  <c r="DR299" i="1"/>
  <c r="DP299" i="1"/>
  <c r="DO299" i="1"/>
  <c r="DN299" i="1"/>
  <c r="DM299" i="1"/>
  <c r="DJ299" i="1"/>
  <c r="DI299" i="1"/>
  <c r="DH299" i="1"/>
  <c r="DG299" i="1"/>
  <c r="DF299" i="1"/>
  <c r="DC299" i="1"/>
  <c r="DB299" i="1"/>
  <c r="DA299" i="1"/>
  <c r="CZ299" i="1"/>
  <c r="CY299" i="1"/>
  <c r="CX299" i="1"/>
  <c r="CW299" i="1"/>
  <c r="CV299" i="1"/>
  <c r="CU299" i="1"/>
  <c r="CT299" i="1"/>
  <c r="CS299" i="1"/>
  <c r="CR299" i="1"/>
  <c r="CO299" i="1"/>
  <c r="CN299" i="1"/>
  <c r="CM299" i="1"/>
  <c r="KU298" i="1"/>
  <c r="KT298" i="1"/>
  <c r="KR298" i="1"/>
  <c r="KP298" i="1"/>
  <c r="KO298" i="1"/>
  <c r="IO298" i="1"/>
  <c r="HR298" i="1"/>
  <c r="HQ298" i="1"/>
  <c r="HP298" i="1"/>
  <c r="HO298" i="1"/>
  <c r="HN298" i="1"/>
  <c r="HM298" i="1"/>
  <c r="HL298" i="1"/>
  <c r="HK298" i="1"/>
  <c r="HJ298" i="1"/>
  <c r="HI298" i="1"/>
  <c r="HH298" i="1"/>
  <c r="HG298" i="1"/>
  <c r="HE298" i="1"/>
  <c r="HD298" i="1"/>
  <c r="HC298" i="1"/>
  <c r="HB298" i="1"/>
  <c r="HA298" i="1"/>
  <c r="GZ298" i="1"/>
  <c r="GY298" i="1"/>
  <c r="HY310" i="1" s="1"/>
  <c r="GX298" i="1"/>
  <c r="GW298" i="1"/>
  <c r="GV298" i="1"/>
  <c r="GU298" i="1"/>
  <c r="GT298" i="1"/>
  <c r="GQ298" i="1"/>
  <c r="GN298" i="1"/>
  <c r="GJ298" i="1"/>
  <c r="GI298" i="1"/>
  <c r="GB298" i="1"/>
  <c r="GA298" i="1"/>
  <c r="FZ298" i="1"/>
  <c r="FY298" i="1"/>
  <c r="FX298" i="1"/>
  <c r="FU298" i="1"/>
  <c r="FT298" i="1"/>
  <c r="FS298" i="1"/>
  <c r="FR298" i="1"/>
  <c r="FQ298" i="1"/>
  <c r="FN298" i="1"/>
  <c r="FM298" i="1"/>
  <c r="FL298" i="1"/>
  <c r="FG298" i="1"/>
  <c r="FF298" i="1"/>
  <c r="FE298" i="1"/>
  <c r="FD298" i="1"/>
  <c r="FC298" i="1"/>
  <c r="FB298" i="1"/>
  <c r="FA298" i="1"/>
  <c r="EX298" i="1"/>
  <c r="EW298" i="1"/>
  <c r="EV298" i="1"/>
  <c r="EU298" i="1"/>
  <c r="ET298" i="1"/>
  <c r="ES298" i="1"/>
  <c r="ER298" i="1"/>
  <c r="EQ298" i="1"/>
  <c r="EP298" i="1"/>
  <c r="EO298" i="1"/>
  <c r="EN298" i="1"/>
  <c r="EM298" i="1"/>
  <c r="EL298" i="1"/>
  <c r="EK298" i="1"/>
  <c r="EJ298" i="1"/>
  <c r="EI298" i="1"/>
  <c r="EH298" i="1"/>
  <c r="EG298" i="1"/>
  <c r="EF298" i="1"/>
  <c r="EE298" i="1"/>
  <c r="ED298" i="1"/>
  <c r="EC298" i="1"/>
  <c r="EB298" i="1"/>
  <c r="EA298" i="1"/>
  <c r="DZ298" i="1"/>
  <c r="DY298" i="1"/>
  <c r="DX298" i="1"/>
  <c r="DW298" i="1"/>
  <c r="DV298" i="1"/>
  <c r="DR298" i="1"/>
  <c r="DP298" i="1"/>
  <c r="DO298" i="1"/>
  <c r="DN298" i="1"/>
  <c r="DM298" i="1"/>
  <c r="DJ298" i="1"/>
  <c r="DI298" i="1"/>
  <c r="DH298" i="1"/>
  <c r="DG298" i="1"/>
  <c r="DF298" i="1"/>
  <c r="DC298" i="1"/>
  <c r="DB298" i="1"/>
  <c r="DA298" i="1"/>
  <c r="CZ298" i="1"/>
  <c r="CY298" i="1"/>
  <c r="CX298" i="1"/>
  <c r="CW298" i="1"/>
  <c r="CV298" i="1"/>
  <c r="CU298" i="1"/>
  <c r="CT298" i="1"/>
  <c r="CS298" i="1"/>
  <c r="CR298" i="1"/>
  <c r="CO298" i="1"/>
  <c r="CN298" i="1"/>
  <c r="CM298" i="1"/>
  <c r="KU297" i="1"/>
  <c r="KT297" i="1"/>
  <c r="KR297" i="1"/>
  <c r="KP297" i="1"/>
  <c r="KO297" i="1"/>
  <c r="IO297" i="1"/>
  <c r="HR297" i="1"/>
  <c r="HQ297" i="1"/>
  <c r="HP297" i="1"/>
  <c r="HO297" i="1"/>
  <c r="HN297" i="1"/>
  <c r="HM297" i="1"/>
  <c r="HL297" i="1"/>
  <c r="HK297" i="1"/>
  <c r="HJ297" i="1"/>
  <c r="HI297" i="1"/>
  <c r="HH297" i="1"/>
  <c r="HG297" i="1"/>
  <c r="HE297" i="1"/>
  <c r="HD297" i="1"/>
  <c r="HC297" i="1"/>
  <c r="HB297" i="1"/>
  <c r="HA297" i="1"/>
  <c r="GZ297" i="1"/>
  <c r="GY297" i="1"/>
  <c r="HY309" i="1" s="1"/>
  <c r="GX297" i="1"/>
  <c r="GW297" i="1"/>
  <c r="GV297" i="1"/>
  <c r="GU297" i="1"/>
  <c r="GT297" i="1"/>
  <c r="GQ297" i="1"/>
  <c r="GN297" i="1"/>
  <c r="GJ297" i="1"/>
  <c r="GI297" i="1"/>
  <c r="GB297" i="1"/>
  <c r="GA297" i="1"/>
  <c r="FZ297" i="1"/>
  <c r="FY297" i="1"/>
  <c r="FX297" i="1"/>
  <c r="FU297" i="1"/>
  <c r="FT297" i="1"/>
  <c r="FS297" i="1"/>
  <c r="FR297" i="1"/>
  <c r="FQ297" i="1"/>
  <c r="FN297" i="1"/>
  <c r="FM297" i="1"/>
  <c r="FL297" i="1"/>
  <c r="FG297" i="1"/>
  <c r="FF297" i="1"/>
  <c r="FE297" i="1"/>
  <c r="FD297" i="1"/>
  <c r="FC297" i="1"/>
  <c r="FB297" i="1"/>
  <c r="FA297" i="1"/>
  <c r="EX297" i="1"/>
  <c r="EW297" i="1"/>
  <c r="EV297" i="1"/>
  <c r="EU297" i="1"/>
  <c r="ET297" i="1"/>
  <c r="ES297" i="1"/>
  <c r="ER297" i="1"/>
  <c r="EQ297" i="1"/>
  <c r="EP297" i="1"/>
  <c r="EO297" i="1"/>
  <c r="EN297" i="1"/>
  <c r="EM297" i="1"/>
  <c r="EL297" i="1"/>
  <c r="EK297" i="1"/>
  <c r="EJ297" i="1"/>
  <c r="EI297" i="1"/>
  <c r="EH297" i="1"/>
  <c r="EG297" i="1"/>
  <c r="EF297" i="1"/>
  <c r="EE297" i="1"/>
  <c r="ED297" i="1"/>
  <c r="EC297" i="1"/>
  <c r="EB297" i="1"/>
  <c r="EA297" i="1"/>
  <c r="DZ297" i="1"/>
  <c r="DY297" i="1"/>
  <c r="DX297" i="1"/>
  <c r="DW297" i="1"/>
  <c r="DV297" i="1"/>
  <c r="DR297" i="1"/>
  <c r="DP297" i="1"/>
  <c r="DO297" i="1"/>
  <c r="DN297" i="1"/>
  <c r="DM297" i="1"/>
  <c r="DJ297" i="1"/>
  <c r="DI297" i="1"/>
  <c r="DH297" i="1"/>
  <c r="DG297" i="1"/>
  <c r="DF297" i="1"/>
  <c r="DC297" i="1"/>
  <c r="DB297" i="1"/>
  <c r="DA297" i="1"/>
  <c r="CZ297" i="1"/>
  <c r="CY297" i="1"/>
  <c r="CX297" i="1"/>
  <c r="CW297" i="1"/>
  <c r="CV297" i="1"/>
  <c r="CU297" i="1"/>
  <c r="CT297" i="1"/>
  <c r="CS297" i="1"/>
  <c r="CR297" i="1"/>
  <c r="CO297" i="1"/>
  <c r="CN297" i="1"/>
  <c r="CM297" i="1"/>
  <c r="KU296" i="1"/>
  <c r="KT296" i="1"/>
  <c r="KR296" i="1"/>
  <c r="KP296" i="1"/>
  <c r="KO296" i="1"/>
  <c r="IO296" i="1"/>
  <c r="HR296" i="1"/>
  <c r="HQ296" i="1"/>
  <c r="HP296" i="1"/>
  <c r="HO296" i="1"/>
  <c r="HN296" i="1"/>
  <c r="HM296" i="1"/>
  <c r="HL296" i="1"/>
  <c r="HK296" i="1"/>
  <c r="HJ296" i="1"/>
  <c r="HI296" i="1"/>
  <c r="HH296" i="1"/>
  <c r="HG296" i="1"/>
  <c r="HE296" i="1"/>
  <c r="HD296" i="1"/>
  <c r="HC296" i="1"/>
  <c r="HB296" i="1"/>
  <c r="HA296" i="1"/>
  <c r="GZ296" i="1"/>
  <c r="GY296" i="1"/>
  <c r="HY308" i="1" s="1"/>
  <c r="GX296" i="1"/>
  <c r="GW296" i="1"/>
  <c r="GV296" i="1"/>
  <c r="GU296" i="1"/>
  <c r="GT296" i="1"/>
  <c r="GQ296" i="1"/>
  <c r="GN296" i="1"/>
  <c r="GJ296" i="1"/>
  <c r="GI296" i="1"/>
  <c r="GB296" i="1"/>
  <c r="GA296" i="1"/>
  <c r="FZ296" i="1"/>
  <c r="FY296" i="1"/>
  <c r="FX296" i="1"/>
  <c r="FU296" i="1"/>
  <c r="FT296" i="1"/>
  <c r="FS296" i="1"/>
  <c r="FR296" i="1"/>
  <c r="FQ296" i="1"/>
  <c r="FN296" i="1"/>
  <c r="FM296" i="1"/>
  <c r="FL296" i="1"/>
  <c r="FG296" i="1"/>
  <c r="FF296" i="1"/>
  <c r="FE296" i="1"/>
  <c r="FD296" i="1"/>
  <c r="FC296" i="1"/>
  <c r="FB296" i="1"/>
  <c r="FA296" i="1"/>
  <c r="EX296" i="1"/>
  <c r="EW296" i="1"/>
  <c r="EV296" i="1"/>
  <c r="EU296" i="1"/>
  <c r="ET296" i="1"/>
  <c r="ES296" i="1"/>
  <c r="ER296" i="1"/>
  <c r="EQ296" i="1"/>
  <c r="EP296" i="1"/>
  <c r="EO296" i="1"/>
  <c r="EN296" i="1"/>
  <c r="EM296" i="1"/>
  <c r="EL296" i="1"/>
  <c r="EK296" i="1"/>
  <c r="EJ296" i="1"/>
  <c r="EI296" i="1"/>
  <c r="EH296" i="1"/>
  <c r="EG296" i="1"/>
  <c r="EF296" i="1"/>
  <c r="EE296" i="1"/>
  <c r="ED296" i="1"/>
  <c r="EC296" i="1"/>
  <c r="EB296" i="1"/>
  <c r="EA296" i="1"/>
  <c r="DZ296" i="1"/>
  <c r="DY296" i="1"/>
  <c r="DX296" i="1"/>
  <c r="DW296" i="1"/>
  <c r="DV296" i="1"/>
  <c r="DR296" i="1"/>
  <c r="DP296" i="1"/>
  <c r="DO296" i="1"/>
  <c r="DN296" i="1"/>
  <c r="DM296" i="1"/>
  <c r="DJ296" i="1"/>
  <c r="DI296" i="1"/>
  <c r="DH296" i="1"/>
  <c r="DG296" i="1"/>
  <c r="DF296" i="1"/>
  <c r="DC296" i="1"/>
  <c r="DB296" i="1"/>
  <c r="DA296" i="1"/>
  <c r="CZ296" i="1"/>
  <c r="CY296" i="1"/>
  <c r="CX296" i="1"/>
  <c r="CW296" i="1"/>
  <c r="CV296" i="1"/>
  <c r="CU296" i="1"/>
  <c r="CT296" i="1"/>
  <c r="CS296" i="1"/>
  <c r="CR296" i="1"/>
  <c r="CO296" i="1"/>
  <c r="CN296" i="1"/>
  <c r="CM296" i="1"/>
  <c r="KU295" i="1"/>
  <c r="KT295" i="1"/>
  <c r="KR295" i="1"/>
  <c r="KP295" i="1"/>
  <c r="KO295" i="1"/>
  <c r="IO295" i="1"/>
  <c r="HR295" i="1"/>
  <c r="HQ295" i="1"/>
  <c r="HP295" i="1"/>
  <c r="HO295" i="1"/>
  <c r="HN295" i="1"/>
  <c r="HM295" i="1"/>
  <c r="HL295" i="1"/>
  <c r="HK295" i="1"/>
  <c r="HJ295" i="1"/>
  <c r="HI295" i="1"/>
  <c r="HH295" i="1"/>
  <c r="HG295" i="1"/>
  <c r="HE295" i="1"/>
  <c r="HD295" i="1"/>
  <c r="HC295" i="1"/>
  <c r="HB295" i="1"/>
  <c r="HA295" i="1"/>
  <c r="GZ295" i="1"/>
  <c r="GY295" i="1"/>
  <c r="HY307" i="1" s="1"/>
  <c r="GX295" i="1"/>
  <c r="GW295" i="1"/>
  <c r="GV295" i="1"/>
  <c r="GU295" i="1"/>
  <c r="GT295" i="1"/>
  <c r="GQ295" i="1"/>
  <c r="GN295" i="1"/>
  <c r="GJ295" i="1"/>
  <c r="GI295" i="1"/>
  <c r="GB295" i="1"/>
  <c r="GA295" i="1"/>
  <c r="FZ295" i="1"/>
  <c r="FY295" i="1"/>
  <c r="FX295" i="1"/>
  <c r="FU295" i="1"/>
  <c r="FT295" i="1"/>
  <c r="FS295" i="1"/>
  <c r="FR295" i="1"/>
  <c r="FQ295" i="1"/>
  <c r="FN295" i="1"/>
  <c r="FM295" i="1"/>
  <c r="FL295" i="1"/>
  <c r="FG295" i="1"/>
  <c r="FF295" i="1"/>
  <c r="FE295" i="1"/>
  <c r="FD295" i="1"/>
  <c r="FC295" i="1"/>
  <c r="FB295" i="1"/>
  <c r="FA295" i="1"/>
  <c r="EX295" i="1"/>
  <c r="EW295" i="1"/>
  <c r="EV295" i="1"/>
  <c r="EU295" i="1"/>
  <c r="ET295" i="1"/>
  <c r="ES295" i="1"/>
  <c r="ER295" i="1"/>
  <c r="EQ295" i="1"/>
  <c r="EP295" i="1"/>
  <c r="EO295" i="1"/>
  <c r="EN295" i="1"/>
  <c r="EM295" i="1"/>
  <c r="EL295" i="1"/>
  <c r="EK295" i="1"/>
  <c r="EJ295" i="1"/>
  <c r="EI295" i="1"/>
  <c r="EH295" i="1"/>
  <c r="EG295" i="1"/>
  <c r="EF295" i="1"/>
  <c r="EE295" i="1"/>
  <c r="ED295" i="1"/>
  <c r="EC295" i="1"/>
  <c r="EB295" i="1"/>
  <c r="EA295" i="1"/>
  <c r="DZ295" i="1"/>
  <c r="DY295" i="1"/>
  <c r="DX295" i="1"/>
  <c r="DW295" i="1"/>
  <c r="DV295" i="1"/>
  <c r="DR295" i="1"/>
  <c r="DP295" i="1"/>
  <c r="DO295" i="1"/>
  <c r="DN295" i="1"/>
  <c r="DM295" i="1"/>
  <c r="DJ295" i="1"/>
  <c r="DI295" i="1"/>
  <c r="DH295" i="1"/>
  <c r="DG295" i="1"/>
  <c r="DF295" i="1"/>
  <c r="DC295" i="1"/>
  <c r="DB295" i="1"/>
  <c r="DA295" i="1"/>
  <c r="CZ295" i="1"/>
  <c r="CY295" i="1"/>
  <c r="CX295" i="1"/>
  <c r="CW295" i="1"/>
  <c r="CV295" i="1"/>
  <c r="CU295" i="1"/>
  <c r="CT295" i="1"/>
  <c r="CS295" i="1"/>
  <c r="CR295" i="1"/>
  <c r="CO295" i="1"/>
  <c r="CN295" i="1"/>
  <c r="CM295" i="1"/>
  <c r="KU294" i="1"/>
  <c r="KT294" i="1"/>
  <c r="KR294" i="1"/>
  <c r="KP294" i="1"/>
  <c r="KO294" i="1"/>
  <c r="IO294" i="1"/>
  <c r="HR294" i="1"/>
  <c r="HQ294" i="1"/>
  <c r="HP294" i="1"/>
  <c r="HO294" i="1"/>
  <c r="HN294" i="1"/>
  <c r="HM294" i="1"/>
  <c r="HL294" i="1"/>
  <c r="HK294" i="1"/>
  <c r="HJ294" i="1"/>
  <c r="HI294" i="1"/>
  <c r="HH294" i="1"/>
  <c r="HG294" i="1"/>
  <c r="HE294" i="1"/>
  <c r="HD294" i="1"/>
  <c r="HC294" i="1"/>
  <c r="HB294" i="1"/>
  <c r="HA294" i="1"/>
  <c r="GZ294" i="1"/>
  <c r="GY294" i="1"/>
  <c r="HY306" i="1" s="1"/>
  <c r="GX294" i="1"/>
  <c r="GW294" i="1"/>
  <c r="GV294" i="1"/>
  <c r="GU294" i="1"/>
  <c r="GT294" i="1"/>
  <c r="GQ294" i="1"/>
  <c r="GN294" i="1"/>
  <c r="GJ294" i="1"/>
  <c r="GI294" i="1"/>
  <c r="GB294" i="1"/>
  <c r="GA294" i="1"/>
  <c r="FZ294" i="1"/>
  <c r="FY294" i="1"/>
  <c r="FX294" i="1"/>
  <c r="FU294" i="1"/>
  <c r="FT294" i="1"/>
  <c r="FS294" i="1"/>
  <c r="FR294" i="1"/>
  <c r="FQ294" i="1"/>
  <c r="FN294" i="1"/>
  <c r="FM294" i="1"/>
  <c r="FL294" i="1"/>
  <c r="FG294" i="1"/>
  <c r="FF294" i="1"/>
  <c r="FE294" i="1"/>
  <c r="FD294" i="1"/>
  <c r="FC294" i="1"/>
  <c r="FB294" i="1"/>
  <c r="FA294" i="1"/>
  <c r="EX294" i="1"/>
  <c r="EW294" i="1"/>
  <c r="EV294" i="1"/>
  <c r="EU294" i="1"/>
  <c r="ET294" i="1"/>
  <c r="ES294" i="1"/>
  <c r="ER294" i="1"/>
  <c r="EQ294" i="1"/>
  <c r="EP294" i="1"/>
  <c r="EO294" i="1"/>
  <c r="EN294" i="1"/>
  <c r="EM294" i="1"/>
  <c r="EL294" i="1"/>
  <c r="EK294" i="1"/>
  <c r="EJ294" i="1"/>
  <c r="EI294" i="1"/>
  <c r="EH294" i="1"/>
  <c r="EG294" i="1"/>
  <c r="EF294" i="1"/>
  <c r="EE294" i="1"/>
  <c r="ED294" i="1"/>
  <c r="EC294" i="1"/>
  <c r="EB294" i="1"/>
  <c r="EA294" i="1"/>
  <c r="DZ294" i="1"/>
  <c r="DY294" i="1"/>
  <c r="DX294" i="1"/>
  <c r="DW294" i="1"/>
  <c r="DV294" i="1"/>
  <c r="DR294" i="1"/>
  <c r="DP294" i="1"/>
  <c r="DO294" i="1"/>
  <c r="DN294" i="1"/>
  <c r="DM294" i="1"/>
  <c r="DJ294" i="1"/>
  <c r="DI294" i="1"/>
  <c r="DH294" i="1"/>
  <c r="DG294" i="1"/>
  <c r="DF294" i="1"/>
  <c r="DC294" i="1"/>
  <c r="DB294" i="1"/>
  <c r="DA294" i="1"/>
  <c r="CZ294" i="1"/>
  <c r="CY294" i="1"/>
  <c r="CX294" i="1"/>
  <c r="CW294" i="1"/>
  <c r="CW472" i="1" s="1"/>
  <c r="CV294" i="1"/>
  <c r="CU294" i="1"/>
  <c r="CT294" i="1"/>
  <c r="CS294" i="1"/>
  <c r="CR294" i="1"/>
  <c r="CO294" i="1"/>
  <c r="CN294" i="1"/>
  <c r="CM294" i="1"/>
  <c r="KU293" i="1"/>
  <c r="KT293" i="1"/>
  <c r="KR293" i="1"/>
  <c r="KP293" i="1"/>
  <c r="KO293" i="1"/>
  <c r="IO293" i="1"/>
  <c r="HR293" i="1"/>
  <c r="HQ293" i="1"/>
  <c r="HP293" i="1"/>
  <c r="HO293" i="1"/>
  <c r="HN293" i="1"/>
  <c r="HM293" i="1"/>
  <c r="HL293" i="1"/>
  <c r="HK293" i="1"/>
  <c r="HJ293" i="1"/>
  <c r="HI293" i="1"/>
  <c r="HH293" i="1"/>
  <c r="HG293" i="1"/>
  <c r="HE293" i="1"/>
  <c r="HD293" i="1"/>
  <c r="HC293" i="1"/>
  <c r="HB293" i="1"/>
  <c r="HA293" i="1"/>
  <c r="GZ293" i="1"/>
  <c r="GY293" i="1"/>
  <c r="HY305" i="1" s="1"/>
  <c r="GX293" i="1"/>
  <c r="GW293" i="1"/>
  <c r="GV293" i="1"/>
  <c r="GU293" i="1"/>
  <c r="GT293" i="1"/>
  <c r="GQ293" i="1"/>
  <c r="GN293" i="1"/>
  <c r="GJ293" i="1"/>
  <c r="GI293" i="1"/>
  <c r="GB293" i="1"/>
  <c r="GA293" i="1"/>
  <c r="FZ293" i="1"/>
  <c r="FY293" i="1"/>
  <c r="FX293" i="1"/>
  <c r="FU293" i="1"/>
  <c r="FT293" i="1"/>
  <c r="FS293" i="1"/>
  <c r="FR293" i="1"/>
  <c r="FQ293" i="1"/>
  <c r="FN293" i="1"/>
  <c r="FM293" i="1"/>
  <c r="FL293" i="1"/>
  <c r="FG293" i="1"/>
  <c r="FF293" i="1"/>
  <c r="FE293" i="1"/>
  <c r="FD293" i="1"/>
  <c r="FC293" i="1"/>
  <c r="FB293" i="1"/>
  <c r="FA293" i="1"/>
  <c r="EX293" i="1"/>
  <c r="EW293" i="1"/>
  <c r="EV293" i="1"/>
  <c r="EU293" i="1"/>
  <c r="ET293" i="1"/>
  <c r="ES293" i="1"/>
  <c r="ER293" i="1"/>
  <c r="EQ293" i="1"/>
  <c r="EP293" i="1"/>
  <c r="EO293" i="1"/>
  <c r="EN293" i="1"/>
  <c r="EM293" i="1"/>
  <c r="EL293" i="1"/>
  <c r="EK293" i="1"/>
  <c r="EJ293" i="1"/>
  <c r="EI293" i="1"/>
  <c r="EH293" i="1"/>
  <c r="EG293" i="1"/>
  <c r="EF293" i="1"/>
  <c r="EE293" i="1"/>
  <c r="ED293" i="1"/>
  <c r="EC293" i="1"/>
  <c r="EB293" i="1"/>
  <c r="EA293" i="1"/>
  <c r="DZ293" i="1"/>
  <c r="DY293" i="1"/>
  <c r="DX293" i="1"/>
  <c r="DW293" i="1"/>
  <c r="DV293" i="1"/>
  <c r="DR293" i="1"/>
  <c r="DP293" i="1"/>
  <c r="DO293" i="1"/>
  <c r="DN293" i="1"/>
  <c r="DM293" i="1"/>
  <c r="DJ293" i="1"/>
  <c r="DI293" i="1"/>
  <c r="DH293" i="1"/>
  <c r="DG293" i="1"/>
  <c r="DF293" i="1"/>
  <c r="DC293" i="1"/>
  <c r="DB293" i="1"/>
  <c r="DA293" i="1"/>
  <c r="CZ293" i="1"/>
  <c r="CY293" i="1"/>
  <c r="CX293" i="1"/>
  <c r="CW293" i="1"/>
  <c r="CV293" i="1"/>
  <c r="CU293" i="1"/>
  <c r="CT293" i="1"/>
  <c r="CS293" i="1"/>
  <c r="CR293" i="1"/>
  <c r="CO293" i="1"/>
  <c r="CN293" i="1"/>
  <c r="CM293" i="1"/>
  <c r="KU292" i="1"/>
  <c r="KT292" i="1"/>
  <c r="KR292" i="1"/>
  <c r="KP292" i="1"/>
  <c r="KO292" i="1"/>
  <c r="IO292" i="1"/>
  <c r="HR292" i="1"/>
  <c r="HQ292" i="1"/>
  <c r="HP292" i="1"/>
  <c r="HO292" i="1"/>
  <c r="HN292" i="1"/>
  <c r="HM292" i="1"/>
  <c r="HL292" i="1"/>
  <c r="HK292" i="1"/>
  <c r="HJ292" i="1"/>
  <c r="HI292" i="1"/>
  <c r="HH292" i="1"/>
  <c r="HG292" i="1"/>
  <c r="HE292" i="1"/>
  <c r="HD292" i="1"/>
  <c r="HC292" i="1"/>
  <c r="HB292" i="1"/>
  <c r="HA292" i="1"/>
  <c r="GZ292" i="1"/>
  <c r="GY292" i="1"/>
  <c r="HY304" i="1" s="1"/>
  <c r="GX292" i="1"/>
  <c r="GW292" i="1"/>
  <c r="GV292" i="1"/>
  <c r="GU292" i="1"/>
  <c r="GT292" i="1"/>
  <c r="GQ292" i="1"/>
  <c r="GN292" i="1"/>
  <c r="GJ292" i="1"/>
  <c r="GI292" i="1"/>
  <c r="GB292" i="1"/>
  <c r="GA292" i="1"/>
  <c r="FZ292" i="1"/>
  <c r="FY292" i="1"/>
  <c r="FX292" i="1"/>
  <c r="FU292" i="1"/>
  <c r="FT292" i="1"/>
  <c r="FS292" i="1"/>
  <c r="FR292" i="1"/>
  <c r="FQ292" i="1"/>
  <c r="FN292" i="1"/>
  <c r="FM292" i="1"/>
  <c r="FL292" i="1"/>
  <c r="FG292" i="1"/>
  <c r="FF292" i="1"/>
  <c r="FE292" i="1"/>
  <c r="FD292" i="1"/>
  <c r="FC292" i="1"/>
  <c r="FB292" i="1"/>
  <c r="FA292" i="1"/>
  <c r="EX292" i="1"/>
  <c r="EW292" i="1"/>
  <c r="EV292" i="1"/>
  <c r="EU292" i="1"/>
  <c r="ET292" i="1"/>
  <c r="ES292" i="1"/>
  <c r="ER292" i="1"/>
  <c r="EQ292" i="1"/>
  <c r="EP292" i="1"/>
  <c r="EO292" i="1"/>
  <c r="EN292" i="1"/>
  <c r="EM292" i="1"/>
  <c r="EL292" i="1"/>
  <c r="EK292" i="1"/>
  <c r="EJ292" i="1"/>
  <c r="EI292" i="1"/>
  <c r="EH292" i="1"/>
  <c r="EG292" i="1"/>
  <c r="EF292" i="1"/>
  <c r="EE292" i="1"/>
  <c r="ED292" i="1"/>
  <c r="EC292" i="1"/>
  <c r="EB292" i="1"/>
  <c r="EA292" i="1"/>
  <c r="DZ292" i="1"/>
  <c r="DY292" i="1"/>
  <c r="DX292" i="1"/>
  <c r="DW292" i="1"/>
  <c r="DV292" i="1"/>
  <c r="DR292" i="1"/>
  <c r="DP292" i="1"/>
  <c r="DO292" i="1"/>
  <c r="DN292" i="1"/>
  <c r="DM292" i="1"/>
  <c r="DJ292" i="1"/>
  <c r="DI292" i="1"/>
  <c r="DH292" i="1"/>
  <c r="DG292" i="1"/>
  <c r="DF292" i="1"/>
  <c r="DC292" i="1"/>
  <c r="DB292" i="1"/>
  <c r="DA292" i="1"/>
  <c r="CZ292" i="1"/>
  <c r="CY292" i="1"/>
  <c r="CX292" i="1"/>
  <c r="CW292" i="1"/>
  <c r="CV292" i="1"/>
  <c r="CU292" i="1"/>
  <c r="CT292" i="1"/>
  <c r="CS292" i="1"/>
  <c r="CR292" i="1"/>
  <c r="CO292" i="1"/>
  <c r="CN292" i="1"/>
  <c r="CM292" i="1"/>
  <c r="KU291" i="1"/>
  <c r="KT291" i="1"/>
  <c r="KR291" i="1"/>
  <c r="KP291" i="1"/>
  <c r="KO291" i="1"/>
  <c r="IO291" i="1"/>
  <c r="HR291" i="1"/>
  <c r="HQ291" i="1"/>
  <c r="HP291" i="1"/>
  <c r="HO291" i="1"/>
  <c r="HN291" i="1"/>
  <c r="HM291" i="1"/>
  <c r="HL291" i="1"/>
  <c r="HK291" i="1"/>
  <c r="HJ291" i="1"/>
  <c r="HI291" i="1"/>
  <c r="HH291" i="1"/>
  <c r="HG291" i="1"/>
  <c r="HE291" i="1"/>
  <c r="HD291" i="1"/>
  <c r="HC291" i="1"/>
  <c r="HB291" i="1"/>
  <c r="HA291" i="1"/>
  <c r="GZ291" i="1"/>
  <c r="GY291" i="1"/>
  <c r="HY303" i="1" s="1"/>
  <c r="GX291" i="1"/>
  <c r="GW291" i="1"/>
  <c r="GV291" i="1"/>
  <c r="GU291" i="1"/>
  <c r="GT291" i="1"/>
  <c r="GQ291" i="1"/>
  <c r="GN291" i="1"/>
  <c r="GJ291" i="1"/>
  <c r="GI291" i="1"/>
  <c r="GB291" i="1"/>
  <c r="GA291" i="1"/>
  <c r="FZ291" i="1"/>
  <c r="FY291" i="1"/>
  <c r="FX291" i="1"/>
  <c r="FU291" i="1"/>
  <c r="FT291" i="1"/>
  <c r="FS291" i="1"/>
  <c r="FR291" i="1"/>
  <c r="FQ291" i="1"/>
  <c r="FN291" i="1"/>
  <c r="FM291" i="1"/>
  <c r="FL291" i="1"/>
  <c r="FG291" i="1"/>
  <c r="FF291" i="1"/>
  <c r="FE291" i="1"/>
  <c r="FD291" i="1"/>
  <c r="FC291" i="1"/>
  <c r="FB291" i="1"/>
  <c r="FA291" i="1"/>
  <c r="EX291" i="1"/>
  <c r="EW291" i="1"/>
  <c r="EV291" i="1"/>
  <c r="EU291" i="1"/>
  <c r="ET291" i="1"/>
  <c r="ES291" i="1"/>
  <c r="ER291" i="1"/>
  <c r="EQ291" i="1"/>
  <c r="EP291" i="1"/>
  <c r="EO291" i="1"/>
  <c r="EN291" i="1"/>
  <c r="EM291" i="1"/>
  <c r="EL291" i="1"/>
  <c r="EK291" i="1"/>
  <c r="EJ291" i="1"/>
  <c r="EI291" i="1"/>
  <c r="EH291" i="1"/>
  <c r="EG291" i="1"/>
  <c r="EF291" i="1"/>
  <c r="EE291" i="1"/>
  <c r="ED291" i="1"/>
  <c r="EC291" i="1"/>
  <c r="EB291" i="1"/>
  <c r="EA291" i="1"/>
  <c r="DZ291" i="1"/>
  <c r="DY291" i="1"/>
  <c r="DX291" i="1"/>
  <c r="DW291" i="1"/>
  <c r="DV291" i="1"/>
  <c r="DR291" i="1"/>
  <c r="DP291" i="1"/>
  <c r="DO291" i="1"/>
  <c r="DN291" i="1"/>
  <c r="DM291" i="1"/>
  <c r="DJ291" i="1"/>
  <c r="DI291" i="1"/>
  <c r="DH291" i="1"/>
  <c r="DG291" i="1"/>
  <c r="DF291" i="1"/>
  <c r="DC291" i="1"/>
  <c r="DB291" i="1"/>
  <c r="DA291" i="1"/>
  <c r="CZ291" i="1"/>
  <c r="CY291" i="1"/>
  <c r="CX291" i="1"/>
  <c r="CW291" i="1"/>
  <c r="CV291" i="1"/>
  <c r="CU291" i="1"/>
  <c r="CT291" i="1"/>
  <c r="CS291" i="1"/>
  <c r="CR291" i="1"/>
  <c r="CO291" i="1"/>
  <c r="CN291" i="1"/>
  <c r="CM291" i="1"/>
  <c r="KU290" i="1"/>
  <c r="KT290" i="1"/>
  <c r="KR290" i="1"/>
  <c r="KP290" i="1"/>
  <c r="KO290" i="1"/>
  <c r="IO290" i="1"/>
  <c r="HR290" i="1"/>
  <c r="HQ290" i="1"/>
  <c r="HP290" i="1"/>
  <c r="HO290" i="1"/>
  <c r="HN290" i="1"/>
  <c r="HM290" i="1"/>
  <c r="HL290" i="1"/>
  <c r="HK290" i="1"/>
  <c r="HJ290" i="1"/>
  <c r="HI290" i="1"/>
  <c r="HH290" i="1"/>
  <c r="HG290" i="1"/>
  <c r="HE290" i="1"/>
  <c r="HD290" i="1"/>
  <c r="HC290" i="1"/>
  <c r="HB290" i="1"/>
  <c r="HA290" i="1"/>
  <c r="GZ290" i="1"/>
  <c r="GY290" i="1"/>
  <c r="HY302" i="1" s="1"/>
  <c r="GX290" i="1"/>
  <c r="GW290" i="1"/>
  <c r="GV290" i="1"/>
  <c r="GU290" i="1"/>
  <c r="GT290" i="1"/>
  <c r="GQ290" i="1"/>
  <c r="GN290" i="1"/>
  <c r="GJ290" i="1"/>
  <c r="GI290" i="1"/>
  <c r="GB290" i="1"/>
  <c r="GA290" i="1"/>
  <c r="FZ290" i="1"/>
  <c r="FY290" i="1"/>
  <c r="FX290" i="1"/>
  <c r="FU290" i="1"/>
  <c r="FT290" i="1"/>
  <c r="FS290" i="1"/>
  <c r="FR290" i="1"/>
  <c r="FQ290" i="1"/>
  <c r="FN290" i="1"/>
  <c r="FM290" i="1"/>
  <c r="FL290" i="1"/>
  <c r="FG290" i="1"/>
  <c r="FF290" i="1"/>
  <c r="FE290" i="1"/>
  <c r="FD290" i="1"/>
  <c r="FC290" i="1"/>
  <c r="FB290" i="1"/>
  <c r="FA290" i="1"/>
  <c r="EX290" i="1"/>
  <c r="EW290" i="1"/>
  <c r="EV290" i="1"/>
  <c r="EU290" i="1"/>
  <c r="ET290" i="1"/>
  <c r="ES290" i="1"/>
  <c r="ER290" i="1"/>
  <c r="EQ290" i="1"/>
  <c r="EP290" i="1"/>
  <c r="EO290" i="1"/>
  <c r="EN290" i="1"/>
  <c r="EM290" i="1"/>
  <c r="EL290" i="1"/>
  <c r="EK290" i="1"/>
  <c r="EJ290" i="1"/>
  <c r="EI290" i="1"/>
  <c r="EH290" i="1"/>
  <c r="EG290" i="1"/>
  <c r="EF290" i="1"/>
  <c r="EE290" i="1"/>
  <c r="ED290" i="1"/>
  <c r="EC290" i="1"/>
  <c r="EB290" i="1"/>
  <c r="EA290" i="1"/>
  <c r="DZ290" i="1"/>
  <c r="DY290" i="1"/>
  <c r="DX290" i="1"/>
  <c r="DW290" i="1"/>
  <c r="DV290" i="1"/>
  <c r="DR290" i="1"/>
  <c r="DP290" i="1"/>
  <c r="DO290" i="1"/>
  <c r="DN290" i="1"/>
  <c r="DM290" i="1"/>
  <c r="DJ290" i="1"/>
  <c r="DI290" i="1"/>
  <c r="DH290" i="1"/>
  <c r="DG290" i="1"/>
  <c r="DF290" i="1"/>
  <c r="DC290" i="1"/>
  <c r="DB290" i="1"/>
  <c r="DA290" i="1"/>
  <c r="CZ290" i="1"/>
  <c r="CY290" i="1"/>
  <c r="CX290" i="1"/>
  <c r="CW290" i="1"/>
  <c r="CV290" i="1"/>
  <c r="CU290" i="1"/>
  <c r="CT290" i="1"/>
  <c r="CS290" i="1"/>
  <c r="CR290" i="1"/>
  <c r="CO290" i="1"/>
  <c r="CN290" i="1"/>
  <c r="CM290" i="1"/>
  <c r="KU289" i="1"/>
  <c r="KT289" i="1"/>
  <c r="KR289" i="1"/>
  <c r="KP289" i="1"/>
  <c r="KO289" i="1"/>
  <c r="IO289" i="1"/>
  <c r="HR289" i="1"/>
  <c r="HQ289" i="1"/>
  <c r="HP289" i="1"/>
  <c r="HO289" i="1"/>
  <c r="HN289" i="1"/>
  <c r="HM289" i="1"/>
  <c r="HL289" i="1"/>
  <c r="HK289" i="1"/>
  <c r="HJ289" i="1"/>
  <c r="HI289" i="1"/>
  <c r="HH289" i="1"/>
  <c r="HG289" i="1"/>
  <c r="HE289" i="1"/>
  <c r="HD289" i="1"/>
  <c r="HC289" i="1"/>
  <c r="HB289" i="1"/>
  <c r="HA289" i="1"/>
  <c r="GZ289" i="1"/>
  <c r="GY289" i="1"/>
  <c r="HY301" i="1" s="1"/>
  <c r="GX289" i="1"/>
  <c r="GW289" i="1"/>
  <c r="GV289" i="1"/>
  <c r="GU289" i="1"/>
  <c r="GT289" i="1"/>
  <c r="GQ289" i="1"/>
  <c r="GN289" i="1"/>
  <c r="GJ289" i="1"/>
  <c r="GI289" i="1"/>
  <c r="GB289" i="1"/>
  <c r="GA289" i="1"/>
  <c r="FZ289" i="1"/>
  <c r="FY289" i="1"/>
  <c r="FX289" i="1"/>
  <c r="FU289" i="1"/>
  <c r="FT289" i="1"/>
  <c r="FS289" i="1"/>
  <c r="FR289" i="1"/>
  <c r="FQ289" i="1"/>
  <c r="FN289" i="1"/>
  <c r="FM289" i="1"/>
  <c r="FL289" i="1"/>
  <c r="FG289" i="1"/>
  <c r="FF289" i="1"/>
  <c r="FE289" i="1"/>
  <c r="FD289" i="1"/>
  <c r="FC289" i="1"/>
  <c r="FB289" i="1"/>
  <c r="FA289" i="1"/>
  <c r="EX289" i="1"/>
  <c r="EW289" i="1"/>
  <c r="EV289" i="1"/>
  <c r="EU289" i="1"/>
  <c r="ET289" i="1"/>
  <c r="ES289" i="1"/>
  <c r="ER289" i="1"/>
  <c r="EQ289" i="1"/>
  <c r="EP289" i="1"/>
  <c r="EO289" i="1"/>
  <c r="EN289" i="1"/>
  <c r="EM289" i="1"/>
  <c r="EL289" i="1"/>
  <c r="EK289" i="1"/>
  <c r="EJ289" i="1"/>
  <c r="EI289" i="1"/>
  <c r="EH289" i="1"/>
  <c r="EG289" i="1"/>
  <c r="EF289" i="1"/>
  <c r="EE289" i="1"/>
  <c r="ED289" i="1"/>
  <c r="EC289" i="1"/>
  <c r="EB289" i="1"/>
  <c r="EA289" i="1"/>
  <c r="DZ289" i="1"/>
  <c r="DY289" i="1"/>
  <c r="DX289" i="1"/>
  <c r="DW289" i="1"/>
  <c r="DV289" i="1"/>
  <c r="DR289" i="1"/>
  <c r="DP289" i="1"/>
  <c r="DO289" i="1"/>
  <c r="DN289" i="1"/>
  <c r="DM289" i="1"/>
  <c r="DJ289" i="1"/>
  <c r="DI289" i="1"/>
  <c r="DH289" i="1"/>
  <c r="DG289" i="1"/>
  <c r="DF289" i="1"/>
  <c r="DC289" i="1"/>
  <c r="DB289" i="1"/>
  <c r="DA289" i="1"/>
  <c r="CZ289" i="1"/>
  <c r="CY289" i="1"/>
  <c r="CX289" i="1"/>
  <c r="CW289" i="1"/>
  <c r="CV289" i="1"/>
  <c r="CU289" i="1"/>
  <c r="CT289" i="1"/>
  <c r="CS289" i="1"/>
  <c r="CR289" i="1"/>
  <c r="CO289" i="1"/>
  <c r="CN289" i="1"/>
  <c r="CM289" i="1"/>
  <c r="KU288" i="1"/>
  <c r="KT288" i="1"/>
  <c r="KR288" i="1"/>
  <c r="KP288" i="1"/>
  <c r="KO288" i="1"/>
  <c r="IO288" i="1"/>
  <c r="HR288" i="1"/>
  <c r="HQ288" i="1"/>
  <c r="HP288" i="1"/>
  <c r="HO288" i="1"/>
  <c r="HN288" i="1"/>
  <c r="HM288" i="1"/>
  <c r="HL288" i="1"/>
  <c r="HK288" i="1"/>
  <c r="HJ288" i="1"/>
  <c r="HI288" i="1"/>
  <c r="HH288" i="1"/>
  <c r="HG288" i="1"/>
  <c r="HE288" i="1"/>
  <c r="HD288" i="1"/>
  <c r="HC288" i="1"/>
  <c r="HB288" i="1"/>
  <c r="HA288" i="1"/>
  <c r="GZ288" i="1"/>
  <c r="GY288" i="1"/>
  <c r="HY300" i="1" s="1"/>
  <c r="GX288" i="1"/>
  <c r="GW288" i="1"/>
  <c r="GV288" i="1"/>
  <c r="GU288" i="1"/>
  <c r="GT288" i="1"/>
  <c r="GQ288" i="1"/>
  <c r="GN288" i="1"/>
  <c r="GJ288" i="1"/>
  <c r="GI288" i="1"/>
  <c r="GB288" i="1"/>
  <c r="GA288" i="1"/>
  <c r="FZ288" i="1"/>
  <c r="FY288" i="1"/>
  <c r="FX288" i="1"/>
  <c r="FU288" i="1"/>
  <c r="FT288" i="1"/>
  <c r="FS288" i="1"/>
  <c r="FR288" i="1"/>
  <c r="FQ288" i="1"/>
  <c r="FN288" i="1"/>
  <c r="FM288" i="1"/>
  <c r="FL288" i="1"/>
  <c r="FG288" i="1"/>
  <c r="FF288" i="1"/>
  <c r="FE288" i="1"/>
  <c r="FD288" i="1"/>
  <c r="FC288" i="1"/>
  <c r="FB288" i="1"/>
  <c r="FA288" i="1"/>
  <c r="EX288" i="1"/>
  <c r="EW288" i="1"/>
  <c r="EV288" i="1"/>
  <c r="EU288" i="1"/>
  <c r="ET288" i="1"/>
  <c r="ES288" i="1"/>
  <c r="ER288" i="1"/>
  <c r="EQ288" i="1"/>
  <c r="EP288" i="1"/>
  <c r="EO288" i="1"/>
  <c r="EN288" i="1"/>
  <c r="EM288" i="1"/>
  <c r="EL288" i="1"/>
  <c r="EK288" i="1"/>
  <c r="EJ288" i="1"/>
  <c r="EI288" i="1"/>
  <c r="EH288" i="1"/>
  <c r="EG288" i="1"/>
  <c r="EF288" i="1"/>
  <c r="EE288" i="1"/>
  <c r="ED288" i="1"/>
  <c r="EC288" i="1"/>
  <c r="EB288" i="1"/>
  <c r="EA288" i="1"/>
  <c r="DZ288" i="1"/>
  <c r="DY288" i="1"/>
  <c r="DX288" i="1"/>
  <c r="DW288" i="1"/>
  <c r="DV288" i="1"/>
  <c r="DR288" i="1"/>
  <c r="DP288" i="1"/>
  <c r="DO288" i="1"/>
  <c r="DN288" i="1"/>
  <c r="DM288" i="1"/>
  <c r="DJ288" i="1"/>
  <c r="DI288" i="1"/>
  <c r="DH288" i="1"/>
  <c r="DG288" i="1"/>
  <c r="DF288" i="1"/>
  <c r="DC288" i="1"/>
  <c r="DB288" i="1"/>
  <c r="DA288" i="1"/>
  <c r="CZ288" i="1"/>
  <c r="CY288" i="1"/>
  <c r="CX288" i="1"/>
  <c r="CW288" i="1"/>
  <c r="CV288" i="1"/>
  <c r="CU288" i="1"/>
  <c r="CT288" i="1"/>
  <c r="CS288" i="1"/>
  <c r="CR288" i="1"/>
  <c r="CO288" i="1"/>
  <c r="CN288" i="1"/>
  <c r="CM288" i="1"/>
  <c r="KU287" i="1"/>
  <c r="KT287" i="1"/>
  <c r="KR287" i="1"/>
  <c r="KP287" i="1"/>
  <c r="KO287" i="1"/>
  <c r="IO287" i="1"/>
  <c r="HR287" i="1"/>
  <c r="HQ287" i="1"/>
  <c r="HP287" i="1"/>
  <c r="HO287" i="1"/>
  <c r="HN287" i="1"/>
  <c r="HM287" i="1"/>
  <c r="HL287" i="1"/>
  <c r="HK287" i="1"/>
  <c r="HJ287" i="1"/>
  <c r="HI287" i="1"/>
  <c r="HH287" i="1"/>
  <c r="HG287" i="1"/>
  <c r="HE287" i="1"/>
  <c r="HD287" i="1"/>
  <c r="HC287" i="1"/>
  <c r="HB287" i="1"/>
  <c r="HA287" i="1"/>
  <c r="GZ287" i="1"/>
  <c r="GY287" i="1"/>
  <c r="HY299" i="1" s="1"/>
  <c r="GX287" i="1"/>
  <c r="GW287" i="1"/>
  <c r="GV287" i="1"/>
  <c r="GU287" i="1"/>
  <c r="GT287" i="1"/>
  <c r="GQ287" i="1"/>
  <c r="GN287" i="1"/>
  <c r="GJ287" i="1"/>
  <c r="GI287" i="1"/>
  <c r="GB287" i="1"/>
  <c r="GA287" i="1"/>
  <c r="FZ287" i="1"/>
  <c r="FY287" i="1"/>
  <c r="FX287" i="1"/>
  <c r="FU287" i="1"/>
  <c r="FT287" i="1"/>
  <c r="FS287" i="1"/>
  <c r="FR287" i="1"/>
  <c r="FQ287" i="1"/>
  <c r="FN287" i="1"/>
  <c r="FM287" i="1"/>
  <c r="FL287" i="1"/>
  <c r="FG287" i="1"/>
  <c r="FF287" i="1"/>
  <c r="FE287" i="1"/>
  <c r="FD287" i="1"/>
  <c r="FC287" i="1"/>
  <c r="FB287" i="1"/>
  <c r="FA287" i="1"/>
  <c r="EX287" i="1"/>
  <c r="EW287" i="1"/>
  <c r="EV287" i="1"/>
  <c r="EU287" i="1"/>
  <c r="ET287" i="1"/>
  <c r="ES287" i="1"/>
  <c r="ER287" i="1"/>
  <c r="EQ287" i="1"/>
  <c r="EP287" i="1"/>
  <c r="EO287" i="1"/>
  <c r="EN287" i="1"/>
  <c r="EM287" i="1"/>
  <c r="EL287" i="1"/>
  <c r="EK287" i="1"/>
  <c r="EJ287" i="1"/>
  <c r="EI287" i="1"/>
  <c r="EH287" i="1"/>
  <c r="EG287" i="1"/>
  <c r="EF287" i="1"/>
  <c r="EE287" i="1"/>
  <c r="ED287" i="1"/>
  <c r="EC287" i="1"/>
  <c r="EB287" i="1"/>
  <c r="EA287" i="1"/>
  <c r="DZ287" i="1"/>
  <c r="DY287" i="1"/>
  <c r="DX287" i="1"/>
  <c r="DW287" i="1"/>
  <c r="DV287" i="1"/>
  <c r="DR287" i="1"/>
  <c r="DP287" i="1"/>
  <c r="DO287" i="1"/>
  <c r="DN287" i="1"/>
  <c r="DM287" i="1"/>
  <c r="DJ287" i="1"/>
  <c r="DI287" i="1"/>
  <c r="DH287" i="1"/>
  <c r="DG287" i="1"/>
  <c r="DF287" i="1"/>
  <c r="DC287" i="1"/>
  <c r="DB287" i="1"/>
  <c r="DA287" i="1"/>
  <c r="CZ287" i="1"/>
  <c r="CY287" i="1"/>
  <c r="CX287" i="1"/>
  <c r="CW287" i="1"/>
  <c r="CV287" i="1"/>
  <c r="CU287" i="1"/>
  <c r="CT287" i="1"/>
  <c r="CS287" i="1"/>
  <c r="CR287" i="1"/>
  <c r="CO287" i="1"/>
  <c r="CN287" i="1"/>
  <c r="CM287" i="1"/>
  <c r="KU286" i="1"/>
  <c r="KT286" i="1"/>
  <c r="KR286" i="1"/>
  <c r="KP286" i="1"/>
  <c r="KO286" i="1"/>
  <c r="IO286" i="1"/>
  <c r="HR286" i="1"/>
  <c r="HQ286" i="1"/>
  <c r="HP286" i="1"/>
  <c r="HO286" i="1"/>
  <c r="HN286" i="1"/>
  <c r="HM286" i="1"/>
  <c r="HL286" i="1"/>
  <c r="HK286" i="1"/>
  <c r="HJ286" i="1"/>
  <c r="HI286" i="1"/>
  <c r="HH286" i="1"/>
  <c r="HG286" i="1"/>
  <c r="HE286" i="1"/>
  <c r="HD286" i="1"/>
  <c r="HC286" i="1"/>
  <c r="HB286" i="1"/>
  <c r="HA286" i="1"/>
  <c r="GZ286" i="1"/>
  <c r="GY286" i="1"/>
  <c r="HY298" i="1" s="1"/>
  <c r="GX286" i="1"/>
  <c r="GW286" i="1"/>
  <c r="GV286" i="1"/>
  <c r="GU286" i="1"/>
  <c r="GT286" i="1"/>
  <c r="GQ286" i="1"/>
  <c r="GN286" i="1"/>
  <c r="GJ286" i="1"/>
  <c r="GI286" i="1"/>
  <c r="GB286" i="1"/>
  <c r="GA286" i="1"/>
  <c r="FZ286" i="1"/>
  <c r="FY286" i="1"/>
  <c r="FX286" i="1"/>
  <c r="FU286" i="1"/>
  <c r="FT286" i="1"/>
  <c r="FS286" i="1"/>
  <c r="FR286" i="1"/>
  <c r="FQ286" i="1"/>
  <c r="FN286" i="1"/>
  <c r="FM286" i="1"/>
  <c r="FL286" i="1"/>
  <c r="FG286" i="1"/>
  <c r="FF286" i="1"/>
  <c r="FE286" i="1"/>
  <c r="FD286" i="1"/>
  <c r="FC286" i="1"/>
  <c r="FB286" i="1"/>
  <c r="FA286" i="1"/>
  <c r="EX286" i="1"/>
  <c r="EW286" i="1"/>
  <c r="EV286" i="1"/>
  <c r="EU286" i="1"/>
  <c r="ET286" i="1"/>
  <c r="ES286" i="1"/>
  <c r="ER286" i="1"/>
  <c r="EQ286" i="1"/>
  <c r="EP286" i="1"/>
  <c r="EO286" i="1"/>
  <c r="EN286" i="1"/>
  <c r="EM286" i="1"/>
  <c r="EL286" i="1"/>
  <c r="EK286" i="1"/>
  <c r="EJ286" i="1"/>
  <c r="EI286" i="1"/>
  <c r="EH286" i="1"/>
  <c r="EG286" i="1"/>
  <c r="EF286" i="1"/>
  <c r="EE286" i="1"/>
  <c r="ED286" i="1"/>
  <c r="EC286" i="1"/>
  <c r="EB286" i="1"/>
  <c r="EA286" i="1"/>
  <c r="DZ286" i="1"/>
  <c r="DY286" i="1"/>
  <c r="DX286" i="1"/>
  <c r="DW286" i="1"/>
  <c r="DV286" i="1"/>
  <c r="DR286" i="1"/>
  <c r="DP286" i="1"/>
  <c r="DO286" i="1"/>
  <c r="DN286" i="1"/>
  <c r="DM286" i="1"/>
  <c r="DJ286" i="1"/>
  <c r="DI286" i="1"/>
  <c r="DH286" i="1"/>
  <c r="DG286" i="1"/>
  <c r="DF286" i="1"/>
  <c r="DC286" i="1"/>
  <c r="DB286" i="1"/>
  <c r="DA286" i="1"/>
  <c r="CZ286" i="1"/>
  <c r="CY286" i="1"/>
  <c r="CX286" i="1"/>
  <c r="CW286" i="1"/>
  <c r="CV286" i="1"/>
  <c r="CU286" i="1"/>
  <c r="CT286" i="1"/>
  <c r="CS286" i="1"/>
  <c r="CR286" i="1"/>
  <c r="CO286" i="1"/>
  <c r="CN286" i="1"/>
  <c r="CM286" i="1"/>
  <c r="KU285" i="1"/>
  <c r="KT285" i="1"/>
  <c r="KR285" i="1"/>
  <c r="KP285" i="1"/>
  <c r="KO285" i="1"/>
  <c r="IO285" i="1"/>
  <c r="HR285" i="1"/>
  <c r="HQ285" i="1"/>
  <c r="HP285" i="1"/>
  <c r="HO285" i="1"/>
  <c r="HN285" i="1"/>
  <c r="HM285" i="1"/>
  <c r="HL285" i="1"/>
  <c r="HK285" i="1"/>
  <c r="HJ285" i="1"/>
  <c r="HI285" i="1"/>
  <c r="HH285" i="1"/>
  <c r="HG285" i="1"/>
  <c r="HE285" i="1"/>
  <c r="HD285" i="1"/>
  <c r="HC285" i="1"/>
  <c r="HB285" i="1"/>
  <c r="HA285" i="1"/>
  <c r="GZ285" i="1"/>
  <c r="GY285" i="1"/>
  <c r="HY297" i="1" s="1"/>
  <c r="GX285" i="1"/>
  <c r="GW285" i="1"/>
  <c r="GV285" i="1"/>
  <c r="GU285" i="1"/>
  <c r="GT285" i="1"/>
  <c r="GQ285" i="1"/>
  <c r="GN285" i="1"/>
  <c r="GJ285" i="1"/>
  <c r="GI285" i="1"/>
  <c r="GB285" i="1"/>
  <c r="GA285" i="1"/>
  <c r="FZ285" i="1"/>
  <c r="FY285" i="1"/>
  <c r="FX285" i="1"/>
  <c r="FU285" i="1"/>
  <c r="FT285" i="1"/>
  <c r="FS285" i="1"/>
  <c r="FR285" i="1"/>
  <c r="FQ285" i="1"/>
  <c r="FN285" i="1"/>
  <c r="FM285" i="1"/>
  <c r="FL285" i="1"/>
  <c r="FG285" i="1"/>
  <c r="FF285" i="1"/>
  <c r="FE285" i="1"/>
  <c r="FD285" i="1"/>
  <c r="FC285" i="1"/>
  <c r="FB285" i="1"/>
  <c r="FA285" i="1"/>
  <c r="EX285" i="1"/>
  <c r="EW285" i="1"/>
  <c r="EV285" i="1"/>
  <c r="EU285" i="1"/>
  <c r="ET285" i="1"/>
  <c r="ES285" i="1"/>
  <c r="ER285" i="1"/>
  <c r="EQ285" i="1"/>
  <c r="EP285" i="1"/>
  <c r="EO285" i="1"/>
  <c r="EN285" i="1"/>
  <c r="EM285" i="1"/>
  <c r="EL285" i="1"/>
  <c r="EK285" i="1"/>
  <c r="EJ285" i="1"/>
  <c r="EI285" i="1"/>
  <c r="EH285" i="1"/>
  <c r="EG285" i="1"/>
  <c r="EF285" i="1"/>
  <c r="EE285" i="1"/>
  <c r="ED285" i="1"/>
  <c r="EC285" i="1"/>
  <c r="EB285" i="1"/>
  <c r="EA285" i="1"/>
  <c r="DZ285" i="1"/>
  <c r="DY285" i="1"/>
  <c r="DX285" i="1"/>
  <c r="DW285" i="1"/>
  <c r="DV285" i="1"/>
  <c r="DR285" i="1"/>
  <c r="DP285" i="1"/>
  <c r="DO285" i="1"/>
  <c r="DN285" i="1"/>
  <c r="DM285" i="1"/>
  <c r="DJ285" i="1"/>
  <c r="DI285" i="1"/>
  <c r="DH285" i="1"/>
  <c r="DG285" i="1"/>
  <c r="DF285" i="1"/>
  <c r="DC285" i="1"/>
  <c r="DB285" i="1"/>
  <c r="DA285" i="1"/>
  <c r="CZ285" i="1"/>
  <c r="CY285" i="1"/>
  <c r="CX285" i="1"/>
  <c r="CW285" i="1"/>
  <c r="CV285" i="1"/>
  <c r="CU285" i="1"/>
  <c r="CT285" i="1"/>
  <c r="CS285" i="1"/>
  <c r="CR285" i="1"/>
  <c r="CO285" i="1"/>
  <c r="CN285" i="1"/>
  <c r="CM285" i="1"/>
  <c r="KU284" i="1"/>
  <c r="KT284" i="1"/>
  <c r="KR284" i="1"/>
  <c r="KP284" i="1"/>
  <c r="KO284" i="1"/>
  <c r="IO284" i="1"/>
  <c r="HR284" i="1"/>
  <c r="HQ284" i="1"/>
  <c r="HP284" i="1"/>
  <c r="HO284" i="1"/>
  <c r="HN284" i="1"/>
  <c r="HM284" i="1"/>
  <c r="HL284" i="1"/>
  <c r="HK284" i="1"/>
  <c r="HJ284" i="1"/>
  <c r="HI284" i="1"/>
  <c r="HH284" i="1"/>
  <c r="HG284" i="1"/>
  <c r="HE284" i="1"/>
  <c r="HD284" i="1"/>
  <c r="HC284" i="1"/>
  <c r="HB284" i="1"/>
  <c r="HA284" i="1"/>
  <c r="GZ284" i="1"/>
  <c r="GY284" i="1"/>
  <c r="GX284" i="1"/>
  <c r="GW284" i="1"/>
  <c r="GV284" i="1"/>
  <c r="GU284" i="1"/>
  <c r="GT284" i="1"/>
  <c r="GQ284" i="1"/>
  <c r="GN284" i="1"/>
  <c r="GJ284" i="1"/>
  <c r="GI284" i="1"/>
  <c r="GB284" i="1"/>
  <c r="GA284" i="1"/>
  <c r="FZ284" i="1"/>
  <c r="FY284" i="1"/>
  <c r="FX284" i="1"/>
  <c r="FU284" i="1"/>
  <c r="FT284" i="1"/>
  <c r="FS284" i="1"/>
  <c r="FR284" i="1"/>
  <c r="FQ284" i="1"/>
  <c r="FN284" i="1"/>
  <c r="FM284" i="1"/>
  <c r="FL284" i="1"/>
  <c r="FG284" i="1"/>
  <c r="FF284" i="1"/>
  <c r="FE284" i="1"/>
  <c r="FD284" i="1"/>
  <c r="FC284" i="1"/>
  <c r="FB284" i="1"/>
  <c r="FA284" i="1"/>
  <c r="EX284" i="1"/>
  <c r="EW284" i="1"/>
  <c r="EV284" i="1"/>
  <c r="EU284" i="1"/>
  <c r="ET284" i="1"/>
  <c r="ES284" i="1"/>
  <c r="ER284" i="1"/>
  <c r="EQ284" i="1"/>
  <c r="EP284" i="1"/>
  <c r="EO284" i="1"/>
  <c r="EN284" i="1"/>
  <c r="EM284" i="1"/>
  <c r="EL284" i="1"/>
  <c r="EK284" i="1"/>
  <c r="EJ284" i="1"/>
  <c r="EI284" i="1"/>
  <c r="EH284" i="1"/>
  <c r="EG284" i="1"/>
  <c r="EF284" i="1"/>
  <c r="EE284" i="1"/>
  <c r="ED284" i="1"/>
  <c r="EC284" i="1"/>
  <c r="EB284" i="1"/>
  <c r="EA284" i="1"/>
  <c r="DZ284" i="1"/>
  <c r="DY284" i="1"/>
  <c r="DX284" i="1"/>
  <c r="DW284" i="1"/>
  <c r="DV284" i="1"/>
  <c r="DR284" i="1"/>
  <c r="DP284" i="1"/>
  <c r="DO284" i="1"/>
  <c r="DN284" i="1"/>
  <c r="DM284" i="1"/>
  <c r="DJ284" i="1"/>
  <c r="DI284" i="1"/>
  <c r="DH284" i="1"/>
  <c r="DG284" i="1"/>
  <c r="DF284" i="1"/>
  <c r="DC284" i="1"/>
  <c r="DB284" i="1"/>
  <c r="DA284" i="1"/>
  <c r="CZ284" i="1"/>
  <c r="CY284" i="1"/>
  <c r="CX284" i="1"/>
  <c r="CW284" i="1"/>
  <c r="CV284" i="1"/>
  <c r="CU284" i="1"/>
  <c r="CT284" i="1"/>
  <c r="CS284" i="1"/>
  <c r="CR284" i="1"/>
  <c r="CO284" i="1"/>
  <c r="CN284" i="1"/>
  <c r="CM284" i="1"/>
  <c r="KU283" i="1"/>
  <c r="KT283" i="1"/>
  <c r="KR283" i="1"/>
  <c r="KP283" i="1"/>
  <c r="KO283" i="1"/>
  <c r="IO283" i="1"/>
  <c r="HR283" i="1"/>
  <c r="HQ283" i="1"/>
  <c r="HP283" i="1"/>
  <c r="HO283" i="1"/>
  <c r="HN283" i="1"/>
  <c r="HM283" i="1"/>
  <c r="HL283" i="1"/>
  <c r="HK283" i="1"/>
  <c r="HJ283" i="1"/>
  <c r="HI283" i="1"/>
  <c r="HH283" i="1"/>
  <c r="HG283" i="1"/>
  <c r="HE283" i="1"/>
  <c r="HD283" i="1"/>
  <c r="HC283" i="1"/>
  <c r="HB283" i="1"/>
  <c r="HA283" i="1"/>
  <c r="GZ283" i="1"/>
  <c r="GY283" i="1"/>
  <c r="HY295" i="1" s="1"/>
  <c r="GX283" i="1"/>
  <c r="GW283" i="1"/>
  <c r="GV283" i="1"/>
  <c r="GU283" i="1"/>
  <c r="GT283" i="1"/>
  <c r="GQ283" i="1"/>
  <c r="GN283" i="1"/>
  <c r="GJ283" i="1"/>
  <c r="GI283" i="1"/>
  <c r="GB283" i="1"/>
  <c r="GA283" i="1"/>
  <c r="FZ283" i="1"/>
  <c r="FY283" i="1"/>
  <c r="FX283" i="1"/>
  <c r="FU283" i="1"/>
  <c r="FT283" i="1"/>
  <c r="FS283" i="1"/>
  <c r="FR283" i="1"/>
  <c r="FQ283" i="1"/>
  <c r="FN283" i="1"/>
  <c r="FM283" i="1"/>
  <c r="FL283" i="1"/>
  <c r="FG283" i="1"/>
  <c r="FF283" i="1"/>
  <c r="FE283" i="1"/>
  <c r="FD283" i="1"/>
  <c r="FC283" i="1"/>
  <c r="FB283" i="1"/>
  <c r="FA283" i="1"/>
  <c r="EX283" i="1"/>
  <c r="EW283" i="1"/>
  <c r="EV283" i="1"/>
  <c r="EU283" i="1"/>
  <c r="ET283" i="1"/>
  <c r="ES283" i="1"/>
  <c r="ER283" i="1"/>
  <c r="EQ283" i="1"/>
  <c r="EP283" i="1"/>
  <c r="EO283" i="1"/>
  <c r="EN283" i="1"/>
  <c r="EM283" i="1"/>
  <c r="EL283" i="1"/>
  <c r="EK283" i="1"/>
  <c r="EJ283" i="1"/>
  <c r="EI283" i="1"/>
  <c r="EH283" i="1"/>
  <c r="EG283" i="1"/>
  <c r="EF283" i="1"/>
  <c r="EE283" i="1"/>
  <c r="ED283" i="1"/>
  <c r="EC283" i="1"/>
  <c r="EB283" i="1"/>
  <c r="EA283" i="1"/>
  <c r="DZ283" i="1"/>
  <c r="DY283" i="1"/>
  <c r="DX283" i="1"/>
  <c r="DW283" i="1"/>
  <c r="DV283" i="1"/>
  <c r="DR283" i="1"/>
  <c r="DP283" i="1"/>
  <c r="DO283" i="1"/>
  <c r="DN283" i="1"/>
  <c r="DM283" i="1"/>
  <c r="DJ283" i="1"/>
  <c r="DI283" i="1"/>
  <c r="DH283" i="1"/>
  <c r="DG283" i="1"/>
  <c r="DF283" i="1"/>
  <c r="DC283" i="1"/>
  <c r="DB283" i="1"/>
  <c r="DA283" i="1"/>
  <c r="CZ283" i="1"/>
  <c r="CY283" i="1"/>
  <c r="CX283" i="1"/>
  <c r="CW283" i="1"/>
  <c r="CV283" i="1"/>
  <c r="CU283" i="1"/>
  <c r="CT283" i="1"/>
  <c r="CS283" i="1"/>
  <c r="CR283" i="1"/>
  <c r="CO283" i="1"/>
  <c r="CN283" i="1"/>
  <c r="CM283" i="1"/>
  <c r="KU282" i="1"/>
  <c r="KT282" i="1"/>
  <c r="KR282" i="1"/>
  <c r="KP282" i="1"/>
  <c r="KO282" i="1"/>
  <c r="IO282" i="1"/>
  <c r="HR282" i="1"/>
  <c r="HQ282" i="1"/>
  <c r="HP282" i="1"/>
  <c r="HO282" i="1"/>
  <c r="HN282" i="1"/>
  <c r="HM282" i="1"/>
  <c r="HL282" i="1"/>
  <c r="HK282" i="1"/>
  <c r="HJ282" i="1"/>
  <c r="HI282" i="1"/>
  <c r="HH282" i="1"/>
  <c r="HG282" i="1"/>
  <c r="HE282" i="1"/>
  <c r="HD282" i="1"/>
  <c r="HC282" i="1"/>
  <c r="HB282" i="1"/>
  <c r="HA282" i="1"/>
  <c r="GZ282" i="1"/>
  <c r="GY282" i="1"/>
  <c r="HY294" i="1" s="1"/>
  <c r="GX282" i="1"/>
  <c r="GW282" i="1"/>
  <c r="GV282" i="1"/>
  <c r="GU282" i="1"/>
  <c r="GT282" i="1"/>
  <c r="GQ282" i="1"/>
  <c r="GN282" i="1"/>
  <c r="GJ282" i="1"/>
  <c r="GI282" i="1"/>
  <c r="GB282" i="1"/>
  <c r="GA282" i="1"/>
  <c r="FZ282" i="1"/>
  <c r="FY282" i="1"/>
  <c r="FX282" i="1"/>
  <c r="FU282" i="1"/>
  <c r="FT282" i="1"/>
  <c r="FS282" i="1"/>
  <c r="FR282" i="1"/>
  <c r="FQ282" i="1"/>
  <c r="FN282" i="1"/>
  <c r="FM282" i="1"/>
  <c r="FL282" i="1"/>
  <c r="FG282" i="1"/>
  <c r="FF282" i="1"/>
  <c r="FE282" i="1"/>
  <c r="FD282" i="1"/>
  <c r="FC282" i="1"/>
  <c r="FB282" i="1"/>
  <c r="FA282" i="1"/>
  <c r="EX282" i="1"/>
  <c r="EW282" i="1"/>
  <c r="EV282" i="1"/>
  <c r="EU282" i="1"/>
  <c r="ET282" i="1"/>
  <c r="ES282" i="1"/>
  <c r="ER282" i="1"/>
  <c r="EQ282" i="1"/>
  <c r="EP282" i="1"/>
  <c r="EO282" i="1"/>
  <c r="EN282" i="1"/>
  <c r="EM282" i="1"/>
  <c r="EL282" i="1"/>
  <c r="EK282" i="1"/>
  <c r="EJ282" i="1"/>
  <c r="EI282" i="1"/>
  <c r="EH282" i="1"/>
  <c r="EG282" i="1"/>
  <c r="EF282" i="1"/>
  <c r="EE282" i="1"/>
  <c r="ED282" i="1"/>
  <c r="EC282" i="1"/>
  <c r="EB282" i="1"/>
  <c r="EA282" i="1"/>
  <c r="DZ282" i="1"/>
  <c r="DY282" i="1"/>
  <c r="DX282" i="1"/>
  <c r="DW282" i="1"/>
  <c r="DV282" i="1"/>
  <c r="DR282" i="1"/>
  <c r="DP282" i="1"/>
  <c r="DO282" i="1"/>
  <c r="DN282" i="1"/>
  <c r="DM282" i="1"/>
  <c r="DJ282" i="1"/>
  <c r="DI282" i="1"/>
  <c r="DH282" i="1"/>
  <c r="DG282" i="1"/>
  <c r="DF282" i="1"/>
  <c r="DC282" i="1"/>
  <c r="DB282" i="1"/>
  <c r="DA282" i="1"/>
  <c r="CZ282" i="1"/>
  <c r="CY282" i="1"/>
  <c r="CX282" i="1"/>
  <c r="CW282" i="1"/>
  <c r="CW471" i="1" s="1"/>
  <c r="CV282" i="1"/>
  <c r="CU282" i="1"/>
  <c r="CT282" i="1"/>
  <c r="CS282" i="1"/>
  <c r="CR282" i="1"/>
  <c r="CO282" i="1"/>
  <c r="CN282" i="1"/>
  <c r="CM282" i="1"/>
  <c r="KU281" i="1"/>
  <c r="KT281" i="1"/>
  <c r="KR281" i="1"/>
  <c r="KP281" i="1"/>
  <c r="KO281" i="1"/>
  <c r="IO281" i="1"/>
  <c r="HR281" i="1"/>
  <c r="HQ281" i="1"/>
  <c r="HP281" i="1"/>
  <c r="HO281" i="1"/>
  <c r="HN281" i="1"/>
  <c r="HM281" i="1"/>
  <c r="HL281" i="1"/>
  <c r="HK281" i="1"/>
  <c r="HJ281" i="1"/>
  <c r="HI281" i="1"/>
  <c r="HH281" i="1"/>
  <c r="HG281" i="1"/>
  <c r="HE281" i="1"/>
  <c r="HD281" i="1"/>
  <c r="HC281" i="1"/>
  <c r="HB281" i="1"/>
  <c r="HA281" i="1"/>
  <c r="GZ281" i="1"/>
  <c r="GY281" i="1"/>
  <c r="HY293" i="1" s="1"/>
  <c r="GX281" i="1"/>
  <c r="GW281" i="1"/>
  <c r="GV281" i="1"/>
  <c r="GU281" i="1"/>
  <c r="GT281" i="1"/>
  <c r="GQ281" i="1"/>
  <c r="GN281" i="1"/>
  <c r="GJ281" i="1"/>
  <c r="GI281" i="1"/>
  <c r="GB281" i="1"/>
  <c r="GA281" i="1"/>
  <c r="FZ281" i="1"/>
  <c r="FY281" i="1"/>
  <c r="FX281" i="1"/>
  <c r="FU281" i="1"/>
  <c r="FT281" i="1"/>
  <c r="FS281" i="1"/>
  <c r="FR281" i="1"/>
  <c r="FQ281" i="1"/>
  <c r="FN281" i="1"/>
  <c r="FM281" i="1"/>
  <c r="FL281" i="1"/>
  <c r="FG281" i="1"/>
  <c r="FF281" i="1"/>
  <c r="FE281" i="1"/>
  <c r="FD281" i="1"/>
  <c r="FC281" i="1"/>
  <c r="FB281" i="1"/>
  <c r="FA281" i="1"/>
  <c r="EX281" i="1"/>
  <c r="EW281" i="1"/>
  <c r="EV281" i="1"/>
  <c r="EU281" i="1"/>
  <c r="ET281" i="1"/>
  <c r="ES281" i="1"/>
  <c r="ER281" i="1"/>
  <c r="EQ281" i="1"/>
  <c r="EP281" i="1"/>
  <c r="EO281" i="1"/>
  <c r="EN281" i="1"/>
  <c r="EM281" i="1"/>
  <c r="EL281" i="1"/>
  <c r="EK281" i="1"/>
  <c r="EJ281" i="1"/>
  <c r="EI281" i="1"/>
  <c r="EH281" i="1"/>
  <c r="EG281" i="1"/>
  <c r="EF281" i="1"/>
  <c r="EE281" i="1"/>
  <c r="ED281" i="1"/>
  <c r="EC281" i="1"/>
  <c r="EB281" i="1"/>
  <c r="EA281" i="1"/>
  <c r="DZ281" i="1"/>
  <c r="DY281" i="1"/>
  <c r="DX281" i="1"/>
  <c r="DW281" i="1"/>
  <c r="DV281" i="1"/>
  <c r="DR281" i="1"/>
  <c r="DP281" i="1"/>
  <c r="DO281" i="1"/>
  <c r="DN281" i="1"/>
  <c r="DM281" i="1"/>
  <c r="DJ281" i="1"/>
  <c r="DI281" i="1"/>
  <c r="DH281" i="1"/>
  <c r="DG281" i="1"/>
  <c r="DF281" i="1"/>
  <c r="DC281" i="1"/>
  <c r="DB281" i="1"/>
  <c r="DA281" i="1"/>
  <c r="CZ281" i="1"/>
  <c r="CY281" i="1"/>
  <c r="CX281" i="1"/>
  <c r="CW281" i="1"/>
  <c r="CV281" i="1"/>
  <c r="CU281" i="1"/>
  <c r="CT281" i="1"/>
  <c r="CS281" i="1"/>
  <c r="CR281" i="1"/>
  <c r="CO281" i="1"/>
  <c r="CN281" i="1"/>
  <c r="CM281" i="1"/>
  <c r="KU280" i="1"/>
  <c r="KT280" i="1"/>
  <c r="KR280" i="1"/>
  <c r="KP280" i="1"/>
  <c r="KO280" i="1"/>
  <c r="IO280" i="1"/>
  <c r="HR280" i="1"/>
  <c r="HQ280" i="1"/>
  <c r="HP280" i="1"/>
  <c r="HO280" i="1"/>
  <c r="HN280" i="1"/>
  <c r="HM280" i="1"/>
  <c r="HL280" i="1"/>
  <c r="HK280" i="1"/>
  <c r="HJ280" i="1"/>
  <c r="HI280" i="1"/>
  <c r="HH280" i="1"/>
  <c r="HG280" i="1"/>
  <c r="HE280" i="1"/>
  <c r="HD280" i="1"/>
  <c r="HC280" i="1"/>
  <c r="HB280" i="1"/>
  <c r="HA280" i="1"/>
  <c r="GZ280" i="1"/>
  <c r="GY280" i="1"/>
  <c r="HY292" i="1" s="1"/>
  <c r="GX280" i="1"/>
  <c r="GW280" i="1"/>
  <c r="GV280" i="1"/>
  <c r="GU280" i="1"/>
  <c r="GT280" i="1"/>
  <c r="GQ280" i="1"/>
  <c r="GN280" i="1"/>
  <c r="GJ280" i="1"/>
  <c r="GI280" i="1"/>
  <c r="GB280" i="1"/>
  <c r="GA280" i="1"/>
  <c r="FZ280" i="1"/>
  <c r="FY280" i="1"/>
  <c r="FX280" i="1"/>
  <c r="FU280" i="1"/>
  <c r="FT280" i="1"/>
  <c r="FS280" i="1"/>
  <c r="FR280" i="1"/>
  <c r="FQ280" i="1"/>
  <c r="FN280" i="1"/>
  <c r="FM280" i="1"/>
  <c r="FL280" i="1"/>
  <c r="FG280" i="1"/>
  <c r="FF280" i="1"/>
  <c r="FE280" i="1"/>
  <c r="FD280" i="1"/>
  <c r="FC280" i="1"/>
  <c r="FB280" i="1"/>
  <c r="FA280" i="1"/>
  <c r="EX280" i="1"/>
  <c r="EW280" i="1"/>
  <c r="EV280" i="1"/>
  <c r="EU280" i="1"/>
  <c r="ET280" i="1"/>
  <c r="ES280" i="1"/>
  <c r="ER280" i="1"/>
  <c r="EQ280" i="1"/>
  <c r="EP280" i="1"/>
  <c r="EO280" i="1"/>
  <c r="EN280" i="1"/>
  <c r="EM280" i="1"/>
  <c r="EL280" i="1"/>
  <c r="EK280" i="1"/>
  <c r="EJ280" i="1"/>
  <c r="EI280" i="1"/>
  <c r="EH280" i="1"/>
  <c r="EG280" i="1"/>
  <c r="EF280" i="1"/>
  <c r="EE280" i="1"/>
  <c r="ED280" i="1"/>
  <c r="EC280" i="1"/>
  <c r="EB280" i="1"/>
  <c r="EA280" i="1"/>
  <c r="DZ280" i="1"/>
  <c r="DY280" i="1"/>
  <c r="DX280" i="1"/>
  <c r="DW280" i="1"/>
  <c r="DV280" i="1"/>
  <c r="DR280" i="1"/>
  <c r="DP280" i="1"/>
  <c r="DO280" i="1"/>
  <c r="DN280" i="1"/>
  <c r="DM280" i="1"/>
  <c r="DJ280" i="1"/>
  <c r="DI280" i="1"/>
  <c r="DH280" i="1"/>
  <c r="DG280" i="1"/>
  <c r="DF280" i="1"/>
  <c r="DC280" i="1"/>
  <c r="DB280" i="1"/>
  <c r="DA280" i="1"/>
  <c r="CZ280" i="1"/>
  <c r="CY280" i="1"/>
  <c r="CX280" i="1"/>
  <c r="CW280" i="1"/>
  <c r="CV280" i="1"/>
  <c r="CU280" i="1"/>
  <c r="CT280" i="1"/>
  <c r="CS280" i="1"/>
  <c r="CR280" i="1"/>
  <c r="CO280" i="1"/>
  <c r="CN280" i="1"/>
  <c r="CM280" i="1"/>
  <c r="KU279" i="1"/>
  <c r="KT279" i="1"/>
  <c r="KR279" i="1"/>
  <c r="KP279" i="1"/>
  <c r="KO279" i="1"/>
  <c r="IO279" i="1"/>
  <c r="HR279" i="1"/>
  <c r="HQ279" i="1"/>
  <c r="HP279" i="1"/>
  <c r="HO279" i="1"/>
  <c r="HN279" i="1"/>
  <c r="HM279" i="1"/>
  <c r="HL279" i="1"/>
  <c r="HK279" i="1"/>
  <c r="HJ279" i="1"/>
  <c r="HI279" i="1"/>
  <c r="HH279" i="1"/>
  <c r="HG279" i="1"/>
  <c r="HE279" i="1"/>
  <c r="HD279" i="1"/>
  <c r="HC279" i="1"/>
  <c r="HB279" i="1"/>
  <c r="HA279" i="1"/>
  <c r="GZ279" i="1"/>
  <c r="GY279" i="1"/>
  <c r="HY291" i="1" s="1"/>
  <c r="GX279" i="1"/>
  <c r="GW279" i="1"/>
  <c r="GV279" i="1"/>
  <c r="GU279" i="1"/>
  <c r="GT279" i="1"/>
  <c r="GQ279" i="1"/>
  <c r="GN279" i="1"/>
  <c r="GJ279" i="1"/>
  <c r="GI279" i="1"/>
  <c r="GB279" i="1"/>
  <c r="GA279" i="1"/>
  <c r="FZ279" i="1"/>
  <c r="FY279" i="1"/>
  <c r="FX279" i="1"/>
  <c r="FU279" i="1"/>
  <c r="FT279" i="1"/>
  <c r="FS279" i="1"/>
  <c r="FR279" i="1"/>
  <c r="FQ279" i="1"/>
  <c r="FN279" i="1"/>
  <c r="FM279" i="1"/>
  <c r="FL279" i="1"/>
  <c r="FG279" i="1"/>
  <c r="FF279" i="1"/>
  <c r="FE279" i="1"/>
  <c r="FD279" i="1"/>
  <c r="FC279" i="1"/>
  <c r="FB279" i="1"/>
  <c r="FA279" i="1"/>
  <c r="EX279" i="1"/>
  <c r="EW279" i="1"/>
  <c r="EV279" i="1"/>
  <c r="EU279" i="1"/>
  <c r="ET279" i="1"/>
  <c r="ES279" i="1"/>
  <c r="ER279" i="1"/>
  <c r="EQ279" i="1"/>
  <c r="EP279" i="1"/>
  <c r="EO279" i="1"/>
  <c r="EN279" i="1"/>
  <c r="EM279" i="1"/>
  <c r="EL279" i="1"/>
  <c r="EK279" i="1"/>
  <c r="EJ279" i="1"/>
  <c r="EI279" i="1"/>
  <c r="EH279" i="1"/>
  <c r="EG279" i="1"/>
  <c r="EF279" i="1"/>
  <c r="EE279" i="1"/>
  <c r="ED279" i="1"/>
  <c r="EC279" i="1"/>
  <c r="EB279" i="1"/>
  <c r="EA279" i="1"/>
  <c r="DZ279" i="1"/>
  <c r="DY279" i="1"/>
  <c r="DX279" i="1"/>
  <c r="DW279" i="1"/>
  <c r="DV279" i="1"/>
  <c r="DR279" i="1"/>
  <c r="DP279" i="1"/>
  <c r="DO279" i="1"/>
  <c r="DN279" i="1"/>
  <c r="DM279" i="1"/>
  <c r="DJ279" i="1"/>
  <c r="DI279" i="1"/>
  <c r="DH279" i="1"/>
  <c r="DG279" i="1"/>
  <c r="DF279" i="1"/>
  <c r="DC279" i="1"/>
  <c r="DB279" i="1"/>
  <c r="DA279" i="1"/>
  <c r="CZ279" i="1"/>
  <c r="CY279" i="1"/>
  <c r="CX279" i="1"/>
  <c r="CW279" i="1"/>
  <c r="CV279" i="1"/>
  <c r="CU279" i="1"/>
  <c r="CT279" i="1"/>
  <c r="CS279" i="1"/>
  <c r="CR279" i="1"/>
  <c r="CO279" i="1"/>
  <c r="CN279" i="1"/>
  <c r="CM279" i="1"/>
  <c r="KU278" i="1"/>
  <c r="KT278" i="1"/>
  <c r="KR278" i="1"/>
  <c r="KP278" i="1"/>
  <c r="KO278" i="1"/>
  <c r="IO278" i="1"/>
  <c r="HR278" i="1"/>
  <c r="HQ278" i="1"/>
  <c r="HP278" i="1"/>
  <c r="HO278" i="1"/>
  <c r="HN278" i="1"/>
  <c r="HM278" i="1"/>
  <c r="HL278" i="1"/>
  <c r="HK278" i="1"/>
  <c r="HJ278" i="1"/>
  <c r="HI278" i="1"/>
  <c r="HH278" i="1"/>
  <c r="HG278" i="1"/>
  <c r="HE278" i="1"/>
  <c r="HD278" i="1"/>
  <c r="HC278" i="1"/>
  <c r="HB278" i="1"/>
  <c r="HA278" i="1"/>
  <c r="GZ278" i="1"/>
  <c r="GY278" i="1"/>
  <c r="HY290" i="1" s="1"/>
  <c r="GX278" i="1"/>
  <c r="GW278" i="1"/>
  <c r="GV278" i="1"/>
  <c r="GU278" i="1"/>
  <c r="GT278" i="1"/>
  <c r="GQ278" i="1"/>
  <c r="GN278" i="1"/>
  <c r="GJ278" i="1"/>
  <c r="GI278" i="1"/>
  <c r="GB278" i="1"/>
  <c r="GA278" i="1"/>
  <c r="FZ278" i="1"/>
  <c r="FY278" i="1"/>
  <c r="FX278" i="1"/>
  <c r="FU278" i="1"/>
  <c r="FT278" i="1"/>
  <c r="FS278" i="1"/>
  <c r="FR278" i="1"/>
  <c r="FQ278" i="1"/>
  <c r="FN278" i="1"/>
  <c r="FM278" i="1"/>
  <c r="FL278" i="1"/>
  <c r="FG278" i="1"/>
  <c r="FF278" i="1"/>
  <c r="FE278" i="1"/>
  <c r="FD278" i="1"/>
  <c r="FC278" i="1"/>
  <c r="FB278" i="1"/>
  <c r="FA278" i="1"/>
  <c r="EX278" i="1"/>
  <c r="EW278" i="1"/>
  <c r="EV278" i="1"/>
  <c r="EU278" i="1"/>
  <c r="ET278" i="1"/>
  <c r="ES278" i="1"/>
  <c r="ER278" i="1"/>
  <c r="EQ278" i="1"/>
  <c r="EP278" i="1"/>
  <c r="EO278" i="1"/>
  <c r="EN278" i="1"/>
  <c r="EM278" i="1"/>
  <c r="EL278" i="1"/>
  <c r="EK278" i="1"/>
  <c r="EJ278" i="1"/>
  <c r="EI278" i="1"/>
  <c r="EH278" i="1"/>
  <c r="EG278" i="1"/>
  <c r="EF278" i="1"/>
  <c r="EE278" i="1"/>
  <c r="ED278" i="1"/>
  <c r="EC278" i="1"/>
  <c r="EB278" i="1"/>
  <c r="EA278" i="1"/>
  <c r="DZ278" i="1"/>
  <c r="DY278" i="1"/>
  <c r="DX278" i="1"/>
  <c r="DW278" i="1"/>
  <c r="DV278" i="1"/>
  <c r="DR278" i="1"/>
  <c r="DP278" i="1"/>
  <c r="DO278" i="1"/>
  <c r="DN278" i="1"/>
  <c r="DM278" i="1"/>
  <c r="DJ278" i="1"/>
  <c r="DI278" i="1"/>
  <c r="DH278" i="1"/>
  <c r="DG278" i="1"/>
  <c r="DF278" i="1"/>
  <c r="DC278" i="1"/>
  <c r="DB278" i="1"/>
  <c r="DA278" i="1"/>
  <c r="CZ278" i="1"/>
  <c r="CY278" i="1"/>
  <c r="CX278" i="1"/>
  <c r="CW278" i="1"/>
  <c r="CV278" i="1"/>
  <c r="CU278" i="1"/>
  <c r="CT278" i="1"/>
  <c r="CS278" i="1"/>
  <c r="CR278" i="1"/>
  <c r="CO278" i="1"/>
  <c r="CN278" i="1"/>
  <c r="CM278" i="1"/>
  <c r="KU277" i="1"/>
  <c r="KT277" i="1"/>
  <c r="KR277" i="1"/>
  <c r="KP277" i="1"/>
  <c r="KO277" i="1"/>
  <c r="IO277" i="1"/>
  <c r="HR277" i="1"/>
  <c r="HQ277" i="1"/>
  <c r="HP277" i="1"/>
  <c r="HO277" i="1"/>
  <c r="HN277" i="1"/>
  <c r="HM277" i="1"/>
  <c r="HL277" i="1"/>
  <c r="HK277" i="1"/>
  <c r="HJ277" i="1"/>
  <c r="HI277" i="1"/>
  <c r="HH277" i="1"/>
  <c r="HG277" i="1"/>
  <c r="HE277" i="1"/>
  <c r="HD277" i="1"/>
  <c r="HC277" i="1"/>
  <c r="HB277" i="1"/>
  <c r="HA277" i="1"/>
  <c r="GZ277" i="1"/>
  <c r="GY277" i="1"/>
  <c r="HY289" i="1" s="1"/>
  <c r="GX277" i="1"/>
  <c r="GW277" i="1"/>
  <c r="GV277" i="1"/>
  <c r="GU277" i="1"/>
  <c r="GT277" i="1"/>
  <c r="GQ277" i="1"/>
  <c r="GN277" i="1"/>
  <c r="GJ277" i="1"/>
  <c r="GI277" i="1"/>
  <c r="GB277" i="1"/>
  <c r="GA277" i="1"/>
  <c r="FZ277" i="1"/>
  <c r="FY277" i="1"/>
  <c r="FX277" i="1"/>
  <c r="FU277" i="1"/>
  <c r="FT277" i="1"/>
  <c r="FS277" i="1"/>
  <c r="FR277" i="1"/>
  <c r="FQ277" i="1"/>
  <c r="FN277" i="1"/>
  <c r="FM277" i="1"/>
  <c r="FL277" i="1"/>
  <c r="FG277" i="1"/>
  <c r="FF277" i="1"/>
  <c r="FE277" i="1"/>
  <c r="FD277" i="1"/>
  <c r="FC277" i="1"/>
  <c r="FB277" i="1"/>
  <c r="FA277" i="1"/>
  <c r="EX277" i="1"/>
  <c r="EW277" i="1"/>
  <c r="EV277" i="1"/>
  <c r="EU277" i="1"/>
  <c r="ET277" i="1"/>
  <c r="ES277" i="1"/>
  <c r="ER277" i="1"/>
  <c r="EQ277" i="1"/>
  <c r="EP277" i="1"/>
  <c r="EO277" i="1"/>
  <c r="EN277" i="1"/>
  <c r="EM277" i="1"/>
  <c r="EL277" i="1"/>
  <c r="EK277" i="1"/>
  <c r="EJ277" i="1"/>
  <c r="EI277" i="1"/>
  <c r="EH277" i="1"/>
  <c r="EG277" i="1"/>
  <c r="EF277" i="1"/>
  <c r="EE277" i="1"/>
  <c r="ED277" i="1"/>
  <c r="EC277" i="1"/>
  <c r="EB277" i="1"/>
  <c r="EA277" i="1"/>
  <c r="DZ277" i="1"/>
  <c r="DY277" i="1"/>
  <c r="DX277" i="1"/>
  <c r="DW277" i="1"/>
  <c r="DV277" i="1"/>
  <c r="DR277" i="1"/>
  <c r="DP277" i="1"/>
  <c r="DO277" i="1"/>
  <c r="DN277" i="1"/>
  <c r="DM277" i="1"/>
  <c r="DJ277" i="1"/>
  <c r="DI277" i="1"/>
  <c r="DH277" i="1"/>
  <c r="DG277" i="1"/>
  <c r="DF277" i="1"/>
  <c r="DC277" i="1"/>
  <c r="DB277" i="1"/>
  <c r="DA277" i="1"/>
  <c r="CZ277" i="1"/>
  <c r="CY277" i="1"/>
  <c r="CX277" i="1"/>
  <c r="CW277" i="1"/>
  <c r="CV277" i="1"/>
  <c r="CU277" i="1"/>
  <c r="CT277" i="1"/>
  <c r="CS277" i="1"/>
  <c r="CR277" i="1"/>
  <c r="CO277" i="1"/>
  <c r="CN277" i="1"/>
  <c r="CM277" i="1"/>
  <c r="KU276" i="1"/>
  <c r="KT276" i="1"/>
  <c r="KR276" i="1"/>
  <c r="KP276" i="1"/>
  <c r="KO276" i="1"/>
  <c r="IO276" i="1"/>
  <c r="HR276" i="1"/>
  <c r="HQ276" i="1"/>
  <c r="HP276" i="1"/>
  <c r="HO276" i="1"/>
  <c r="HN276" i="1"/>
  <c r="HM276" i="1"/>
  <c r="HL276" i="1"/>
  <c r="HK276" i="1"/>
  <c r="HJ276" i="1"/>
  <c r="HI276" i="1"/>
  <c r="HH276" i="1"/>
  <c r="HG276" i="1"/>
  <c r="HE276" i="1"/>
  <c r="HD276" i="1"/>
  <c r="HC276" i="1"/>
  <c r="HB276" i="1"/>
  <c r="HA276" i="1"/>
  <c r="GZ276" i="1"/>
  <c r="GY276" i="1"/>
  <c r="GX276" i="1"/>
  <c r="GW276" i="1"/>
  <c r="GV276" i="1"/>
  <c r="GU276" i="1"/>
  <c r="GT276" i="1"/>
  <c r="GQ276" i="1"/>
  <c r="GN276" i="1"/>
  <c r="GJ276" i="1"/>
  <c r="GI276" i="1"/>
  <c r="GB276" i="1"/>
  <c r="GA276" i="1"/>
  <c r="FZ276" i="1"/>
  <c r="FY276" i="1"/>
  <c r="FX276" i="1"/>
  <c r="FU276" i="1"/>
  <c r="FT276" i="1"/>
  <c r="FS276" i="1"/>
  <c r="FR276" i="1"/>
  <c r="FQ276" i="1"/>
  <c r="FN276" i="1"/>
  <c r="FM276" i="1"/>
  <c r="FL276" i="1"/>
  <c r="FG276" i="1"/>
  <c r="FF276" i="1"/>
  <c r="FE276" i="1"/>
  <c r="FD276" i="1"/>
  <c r="FC276" i="1"/>
  <c r="FB276" i="1"/>
  <c r="FA276" i="1"/>
  <c r="EX276" i="1"/>
  <c r="EW276" i="1"/>
  <c r="EV276" i="1"/>
  <c r="EU276" i="1"/>
  <c r="ET276" i="1"/>
  <c r="ES276" i="1"/>
  <c r="ER276" i="1"/>
  <c r="EQ276" i="1"/>
  <c r="EP276" i="1"/>
  <c r="EO276" i="1"/>
  <c r="EN276" i="1"/>
  <c r="EM276" i="1"/>
  <c r="EL276" i="1"/>
  <c r="EK276" i="1"/>
  <c r="EJ276" i="1"/>
  <c r="EI276" i="1"/>
  <c r="EH276" i="1"/>
  <c r="EG276" i="1"/>
  <c r="EF276" i="1"/>
  <c r="EE276" i="1"/>
  <c r="ED276" i="1"/>
  <c r="EC276" i="1"/>
  <c r="EB276" i="1"/>
  <c r="EA276" i="1"/>
  <c r="DZ276" i="1"/>
  <c r="DY276" i="1"/>
  <c r="DX276" i="1"/>
  <c r="DW276" i="1"/>
  <c r="DV276" i="1"/>
  <c r="DR276" i="1"/>
  <c r="DP276" i="1"/>
  <c r="DO276" i="1"/>
  <c r="DN276" i="1"/>
  <c r="DM276" i="1"/>
  <c r="DJ276" i="1"/>
  <c r="DI276" i="1"/>
  <c r="DH276" i="1"/>
  <c r="DG276" i="1"/>
  <c r="DF276" i="1"/>
  <c r="DC276" i="1"/>
  <c r="DB276" i="1"/>
  <c r="DA276" i="1"/>
  <c r="CZ276" i="1"/>
  <c r="CY276" i="1"/>
  <c r="CX276" i="1"/>
  <c r="CW276" i="1"/>
  <c r="CV276" i="1"/>
  <c r="CU276" i="1"/>
  <c r="CT276" i="1"/>
  <c r="CS276" i="1"/>
  <c r="CR276" i="1"/>
  <c r="CO276" i="1"/>
  <c r="CN276" i="1"/>
  <c r="CM276" i="1"/>
  <c r="KU275" i="1"/>
  <c r="KT275" i="1"/>
  <c r="KR275" i="1"/>
  <c r="KP275" i="1"/>
  <c r="KO275" i="1"/>
  <c r="IO275" i="1"/>
  <c r="HR275" i="1"/>
  <c r="HQ275" i="1"/>
  <c r="HP275" i="1"/>
  <c r="HO275" i="1"/>
  <c r="HN275" i="1"/>
  <c r="HM275" i="1"/>
  <c r="HL275" i="1"/>
  <c r="HK275" i="1"/>
  <c r="HJ275" i="1"/>
  <c r="HI275" i="1"/>
  <c r="HH275" i="1"/>
  <c r="HG275" i="1"/>
  <c r="HE275" i="1"/>
  <c r="HD275" i="1"/>
  <c r="HC275" i="1"/>
  <c r="HB275" i="1"/>
  <c r="HA275" i="1"/>
  <c r="GZ275" i="1"/>
  <c r="GY275" i="1"/>
  <c r="HY287" i="1" s="1"/>
  <c r="GX275" i="1"/>
  <c r="GW275" i="1"/>
  <c r="GV275" i="1"/>
  <c r="GU275" i="1"/>
  <c r="GT275" i="1"/>
  <c r="GQ275" i="1"/>
  <c r="GN275" i="1"/>
  <c r="GJ275" i="1"/>
  <c r="GI275" i="1"/>
  <c r="GB275" i="1"/>
  <c r="GA275" i="1"/>
  <c r="FZ275" i="1"/>
  <c r="FY275" i="1"/>
  <c r="FX275" i="1"/>
  <c r="FU275" i="1"/>
  <c r="FT275" i="1"/>
  <c r="FS275" i="1"/>
  <c r="FR275" i="1"/>
  <c r="FQ275" i="1"/>
  <c r="FN275" i="1"/>
  <c r="FM275" i="1"/>
  <c r="FL275" i="1"/>
  <c r="FG275" i="1"/>
  <c r="FF275" i="1"/>
  <c r="FE275" i="1"/>
  <c r="FD275" i="1"/>
  <c r="FC275" i="1"/>
  <c r="FB275" i="1"/>
  <c r="FA275" i="1"/>
  <c r="EX275" i="1"/>
  <c r="EW275" i="1"/>
  <c r="EV275" i="1"/>
  <c r="EU275" i="1"/>
  <c r="ET275" i="1"/>
  <c r="ES275" i="1"/>
  <c r="ER275" i="1"/>
  <c r="EQ275" i="1"/>
  <c r="EP275" i="1"/>
  <c r="EO275" i="1"/>
  <c r="EN275" i="1"/>
  <c r="EM275" i="1"/>
  <c r="EL275" i="1"/>
  <c r="EK275" i="1"/>
  <c r="EJ275" i="1"/>
  <c r="EI275" i="1"/>
  <c r="EH275" i="1"/>
  <c r="EG275" i="1"/>
  <c r="EF275" i="1"/>
  <c r="EE275" i="1"/>
  <c r="ED275" i="1"/>
  <c r="EC275" i="1"/>
  <c r="EB275" i="1"/>
  <c r="EA275" i="1"/>
  <c r="DZ275" i="1"/>
  <c r="DY275" i="1"/>
  <c r="DX275" i="1"/>
  <c r="DW275" i="1"/>
  <c r="DV275" i="1"/>
  <c r="DR275" i="1"/>
  <c r="DP275" i="1"/>
  <c r="DO275" i="1"/>
  <c r="DN275" i="1"/>
  <c r="DM275" i="1"/>
  <c r="DJ275" i="1"/>
  <c r="DI275" i="1"/>
  <c r="DH275" i="1"/>
  <c r="DG275" i="1"/>
  <c r="DF275" i="1"/>
  <c r="DC275" i="1"/>
  <c r="DB275" i="1"/>
  <c r="DA275" i="1"/>
  <c r="CZ275" i="1"/>
  <c r="CY275" i="1"/>
  <c r="CX275" i="1"/>
  <c r="CW275" i="1"/>
  <c r="CV275" i="1"/>
  <c r="CU275" i="1"/>
  <c r="CT275" i="1"/>
  <c r="CS275" i="1"/>
  <c r="CR275" i="1"/>
  <c r="CO275" i="1"/>
  <c r="CN275" i="1"/>
  <c r="CM275" i="1"/>
  <c r="KU274" i="1"/>
  <c r="KT274" i="1"/>
  <c r="KR274" i="1"/>
  <c r="KP274" i="1"/>
  <c r="KO274" i="1"/>
  <c r="IO274" i="1"/>
  <c r="HR274" i="1"/>
  <c r="HQ274" i="1"/>
  <c r="HP274" i="1"/>
  <c r="HO274" i="1"/>
  <c r="HN274" i="1"/>
  <c r="HM274" i="1"/>
  <c r="HL274" i="1"/>
  <c r="HK274" i="1"/>
  <c r="HJ274" i="1"/>
  <c r="HI274" i="1"/>
  <c r="HH274" i="1"/>
  <c r="HG274" i="1"/>
  <c r="HE274" i="1"/>
  <c r="HD274" i="1"/>
  <c r="HC274" i="1"/>
  <c r="HB274" i="1"/>
  <c r="HA274" i="1"/>
  <c r="GZ274" i="1"/>
  <c r="GY274" i="1"/>
  <c r="HY286" i="1" s="1"/>
  <c r="GX274" i="1"/>
  <c r="GW274" i="1"/>
  <c r="GV274" i="1"/>
  <c r="GU274" i="1"/>
  <c r="GT274" i="1"/>
  <c r="GQ274" i="1"/>
  <c r="GN274" i="1"/>
  <c r="GJ274" i="1"/>
  <c r="GI274" i="1"/>
  <c r="GB274" i="1"/>
  <c r="GA274" i="1"/>
  <c r="FZ274" i="1"/>
  <c r="FY274" i="1"/>
  <c r="FX274" i="1"/>
  <c r="FU274" i="1"/>
  <c r="FT274" i="1"/>
  <c r="FS274" i="1"/>
  <c r="FR274" i="1"/>
  <c r="FQ274" i="1"/>
  <c r="FN274" i="1"/>
  <c r="FM274" i="1"/>
  <c r="FL274" i="1"/>
  <c r="FG274" i="1"/>
  <c r="FF274" i="1"/>
  <c r="FE274" i="1"/>
  <c r="FD274" i="1"/>
  <c r="FC274" i="1"/>
  <c r="FB274" i="1"/>
  <c r="FA274" i="1"/>
  <c r="EX274" i="1"/>
  <c r="EW274" i="1"/>
  <c r="EV274" i="1"/>
  <c r="EU274" i="1"/>
  <c r="ET274" i="1"/>
  <c r="ES274" i="1"/>
  <c r="ER274" i="1"/>
  <c r="EQ274" i="1"/>
  <c r="EP274" i="1"/>
  <c r="EO274" i="1"/>
  <c r="EN274" i="1"/>
  <c r="EM274" i="1"/>
  <c r="EL274" i="1"/>
  <c r="EK274" i="1"/>
  <c r="EJ274" i="1"/>
  <c r="EI274" i="1"/>
  <c r="EH274" i="1"/>
  <c r="EG274" i="1"/>
  <c r="EF274" i="1"/>
  <c r="EE274" i="1"/>
  <c r="ED274" i="1"/>
  <c r="EC274" i="1"/>
  <c r="EB274" i="1"/>
  <c r="EA274" i="1"/>
  <c r="DZ274" i="1"/>
  <c r="DY274" i="1"/>
  <c r="DX274" i="1"/>
  <c r="DW274" i="1"/>
  <c r="DV274" i="1"/>
  <c r="DR274" i="1"/>
  <c r="DP274" i="1"/>
  <c r="DO274" i="1"/>
  <c r="DN274" i="1"/>
  <c r="DM274" i="1"/>
  <c r="DJ274" i="1"/>
  <c r="DI274" i="1"/>
  <c r="DH274" i="1"/>
  <c r="DG274" i="1"/>
  <c r="DF274" i="1"/>
  <c r="DC274" i="1"/>
  <c r="DB274" i="1"/>
  <c r="DA274" i="1"/>
  <c r="CZ274" i="1"/>
  <c r="CY274" i="1"/>
  <c r="CX274" i="1"/>
  <c r="CW274" i="1"/>
  <c r="CV274" i="1"/>
  <c r="CU274" i="1"/>
  <c r="CT274" i="1"/>
  <c r="CS274" i="1"/>
  <c r="CR274" i="1"/>
  <c r="CO274" i="1"/>
  <c r="CN274" i="1"/>
  <c r="CM274" i="1"/>
  <c r="KU273" i="1"/>
  <c r="KT273" i="1"/>
  <c r="KR273" i="1"/>
  <c r="KP273" i="1"/>
  <c r="KO273" i="1"/>
  <c r="IO273" i="1"/>
  <c r="HR273" i="1"/>
  <c r="HQ273" i="1"/>
  <c r="HP273" i="1"/>
  <c r="HO273" i="1"/>
  <c r="HN273" i="1"/>
  <c r="HM273" i="1"/>
  <c r="HL273" i="1"/>
  <c r="HK273" i="1"/>
  <c r="HJ273" i="1"/>
  <c r="HI273" i="1"/>
  <c r="HH273" i="1"/>
  <c r="HG273" i="1"/>
  <c r="HE273" i="1"/>
  <c r="HD273" i="1"/>
  <c r="HC273" i="1"/>
  <c r="HB273" i="1"/>
  <c r="HA273" i="1"/>
  <c r="GZ273" i="1"/>
  <c r="GY273" i="1"/>
  <c r="HY285" i="1" s="1"/>
  <c r="GX273" i="1"/>
  <c r="GW273" i="1"/>
  <c r="GV273" i="1"/>
  <c r="GU273" i="1"/>
  <c r="GT273" i="1"/>
  <c r="GQ273" i="1"/>
  <c r="GN273" i="1"/>
  <c r="GJ273" i="1"/>
  <c r="GI273" i="1"/>
  <c r="GB273" i="1"/>
  <c r="GA273" i="1"/>
  <c r="FZ273" i="1"/>
  <c r="FY273" i="1"/>
  <c r="FX273" i="1"/>
  <c r="FU273" i="1"/>
  <c r="FT273" i="1"/>
  <c r="FS273" i="1"/>
  <c r="FR273" i="1"/>
  <c r="FQ273" i="1"/>
  <c r="FN273" i="1"/>
  <c r="FM273" i="1"/>
  <c r="FL273" i="1"/>
  <c r="FG273" i="1"/>
  <c r="FF273" i="1"/>
  <c r="FE273" i="1"/>
  <c r="FD273" i="1"/>
  <c r="FC273" i="1"/>
  <c r="FB273" i="1"/>
  <c r="FA273" i="1"/>
  <c r="EX273" i="1"/>
  <c r="EW273" i="1"/>
  <c r="EV273" i="1"/>
  <c r="EU273" i="1"/>
  <c r="ET273" i="1"/>
  <c r="ES273" i="1"/>
  <c r="ER273" i="1"/>
  <c r="EQ273" i="1"/>
  <c r="EP273" i="1"/>
  <c r="EO273" i="1"/>
  <c r="EN273" i="1"/>
  <c r="EM273" i="1"/>
  <c r="EL273" i="1"/>
  <c r="EK273" i="1"/>
  <c r="EJ273" i="1"/>
  <c r="EI273" i="1"/>
  <c r="EH273" i="1"/>
  <c r="EG273" i="1"/>
  <c r="EF273" i="1"/>
  <c r="EE273" i="1"/>
  <c r="ED273" i="1"/>
  <c r="EC273" i="1"/>
  <c r="EB273" i="1"/>
  <c r="EA273" i="1"/>
  <c r="DZ273" i="1"/>
  <c r="DY273" i="1"/>
  <c r="DX273" i="1"/>
  <c r="DW273" i="1"/>
  <c r="DV273" i="1"/>
  <c r="DR273" i="1"/>
  <c r="DP273" i="1"/>
  <c r="DO273" i="1"/>
  <c r="DN273" i="1"/>
  <c r="DM273" i="1"/>
  <c r="DJ273" i="1"/>
  <c r="DI273" i="1"/>
  <c r="DH273" i="1"/>
  <c r="DG273" i="1"/>
  <c r="DF273" i="1"/>
  <c r="DC273" i="1"/>
  <c r="DB273" i="1"/>
  <c r="DA273" i="1"/>
  <c r="CZ273" i="1"/>
  <c r="CY273" i="1"/>
  <c r="CX273" i="1"/>
  <c r="CW273" i="1"/>
  <c r="CV273" i="1"/>
  <c r="CU273" i="1"/>
  <c r="CT273" i="1"/>
  <c r="CS273" i="1"/>
  <c r="CR273" i="1"/>
  <c r="CO273" i="1"/>
  <c r="CN273" i="1"/>
  <c r="CM273" i="1"/>
  <c r="KU272" i="1"/>
  <c r="KT272" i="1"/>
  <c r="KR272" i="1"/>
  <c r="KP272" i="1"/>
  <c r="KO272" i="1"/>
  <c r="IO272" i="1"/>
  <c r="HR272" i="1"/>
  <c r="HQ272" i="1"/>
  <c r="HP272" i="1"/>
  <c r="HO272" i="1"/>
  <c r="HN272" i="1"/>
  <c r="HM272" i="1"/>
  <c r="HL272" i="1"/>
  <c r="HK272" i="1"/>
  <c r="HJ272" i="1"/>
  <c r="HI272" i="1"/>
  <c r="HH272" i="1"/>
  <c r="HG272" i="1"/>
  <c r="HE272" i="1"/>
  <c r="HD272" i="1"/>
  <c r="HC272" i="1"/>
  <c r="HB272" i="1"/>
  <c r="HA272" i="1"/>
  <c r="GZ272" i="1"/>
  <c r="GY272" i="1"/>
  <c r="HY284" i="1" s="1"/>
  <c r="GX272" i="1"/>
  <c r="GW272" i="1"/>
  <c r="GV272" i="1"/>
  <c r="GU272" i="1"/>
  <c r="GT272" i="1"/>
  <c r="GQ272" i="1"/>
  <c r="GN272" i="1"/>
  <c r="GJ272" i="1"/>
  <c r="GI272" i="1"/>
  <c r="GB272" i="1"/>
  <c r="GA272" i="1"/>
  <c r="FZ272" i="1"/>
  <c r="FY272" i="1"/>
  <c r="FX272" i="1"/>
  <c r="FU272" i="1"/>
  <c r="FT272" i="1"/>
  <c r="FS272" i="1"/>
  <c r="FR272" i="1"/>
  <c r="FQ272" i="1"/>
  <c r="FN272" i="1"/>
  <c r="FM272" i="1"/>
  <c r="FL272" i="1"/>
  <c r="FG272" i="1"/>
  <c r="FF272" i="1"/>
  <c r="FE272" i="1"/>
  <c r="FD272" i="1"/>
  <c r="FC272" i="1"/>
  <c r="FB272" i="1"/>
  <c r="FA272" i="1"/>
  <c r="EX272" i="1"/>
  <c r="EW272" i="1"/>
  <c r="EV272" i="1"/>
  <c r="EU272" i="1"/>
  <c r="ET272" i="1"/>
  <c r="ES272" i="1"/>
  <c r="ER272" i="1"/>
  <c r="EQ272" i="1"/>
  <c r="EP272" i="1"/>
  <c r="EO272" i="1"/>
  <c r="EN272" i="1"/>
  <c r="EM272" i="1"/>
  <c r="EL272" i="1"/>
  <c r="EK272" i="1"/>
  <c r="EJ272" i="1"/>
  <c r="EI272" i="1"/>
  <c r="EH272" i="1"/>
  <c r="EG272" i="1"/>
  <c r="EF272" i="1"/>
  <c r="EE272" i="1"/>
  <c r="ED272" i="1"/>
  <c r="EC272" i="1"/>
  <c r="EB272" i="1"/>
  <c r="EA272" i="1"/>
  <c r="DZ272" i="1"/>
  <c r="DY272" i="1"/>
  <c r="DX272" i="1"/>
  <c r="DW272" i="1"/>
  <c r="DV272" i="1"/>
  <c r="DR272" i="1"/>
  <c r="DP272" i="1"/>
  <c r="DO272" i="1"/>
  <c r="DN272" i="1"/>
  <c r="DM272" i="1"/>
  <c r="DJ272" i="1"/>
  <c r="DI272" i="1"/>
  <c r="DH272" i="1"/>
  <c r="DG272" i="1"/>
  <c r="DF272" i="1"/>
  <c r="DC272" i="1"/>
  <c r="DB272" i="1"/>
  <c r="DA272" i="1"/>
  <c r="CZ272" i="1"/>
  <c r="CY272" i="1"/>
  <c r="CX272" i="1"/>
  <c r="CW272" i="1"/>
  <c r="CV272" i="1"/>
  <c r="CU272" i="1"/>
  <c r="CT272" i="1"/>
  <c r="CS272" i="1"/>
  <c r="CR272" i="1"/>
  <c r="CO272" i="1"/>
  <c r="CN272" i="1"/>
  <c r="CM272" i="1"/>
  <c r="KU271" i="1"/>
  <c r="KT271" i="1"/>
  <c r="KR271" i="1"/>
  <c r="KP271" i="1"/>
  <c r="KO271" i="1"/>
  <c r="IO271" i="1"/>
  <c r="HR271" i="1"/>
  <c r="HQ271" i="1"/>
  <c r="HP271" i="1"/>
  <c r="HO271" i="1"/>
  <c r="HN271" i="1"/>
  <c r="HM271" i="1"/>
  <c r="HL271" i="1"/>
  <c r="HK271" i="1"/>
  <c r="HJ271" i="1"/>
  <c r="HI271" i="1"/>
  <c r="HH271" i="1"/>
  <c r="HG271" i="1"/>
  <c r="HE271" i="1"/>
  <c r="HD271" i="1"/>
  <c r="HC271" i="1"/>
  <c r="HB271" i="1"/>
  <c r="HA271" i="1"/>
  <c r="GZ271" i="1"/>
  <c r="GY271" i="1"/>
  <c r="HY283" i="1" s="1"/>
  <c r="GX271" i="1"/>
  <c r="GW271" i="1"/>
  <c r="GV271" i="1"/>
  <c r="GU271" i="1"/>
  <c r="GT271" i="1"/>
  <c r="GQ271" i="1"/>
  <c r="GN271" i="1"/>
  <c r="GJ271" i="1"/>
  <c r="GI271" i="1"/>
  <c r="GB271" i="1"/>
  <c r="GA271" i="1"/>
  <c r="FZ271" i="1"/>
  <c r="FY271" i="1"/>
  <c r="FX271" i="1"/>
  <c r="FU271" i="1"/>
  <c r="FT271" i="1"/>
  <c r="FS271" i="1"/>
  <c r="FR271" i="1"/>
  <c r="FQ271" i="1"/>
  <c r="FN271" i="1"/>
  <c r="FM271" i="1"/>
  <c r="FL271" i="1"/>
  <c r="FG271" i="1"/>
  <c r="FF271" i="1"/>
  <c r="FE271" i="1"/>
  <c r="FD271" i="1"/>
  <c r="FC271" i="1"/>
  <c r="FB271" i="1"/>
  <c r="FA271" i="1"/>
  <c r="EX271" i="1"/>
  <c r="EW271" i="1"/>
  <c r="EV271" i="1"/>
  <c r="EU271" i="1"/>
  <c r="ET271" i="1"/>
  <c r="ES271" i="1"/>
  <c r="ER271" i="1"/>
  <c r="EQ271" i="1"/>
  <c r="EP271" i="1"/>
  <c r="EO271" i="1"/>
  <c r="EN271" i="1"/>
  <c r="EM271" i="1"/>
  <c r="EL271" i="1"/>
  <c r="EK271" i="1"/>
  <c r="EJ271" i="1"/>
  <c r="EI271" i="1"/>
  <c r="EH271" i="1"/>
  <c r="EG271" i="1"/>
  <c r="EF271" i="1"/>
  <c r="EE271" i="1"/>
  <c r="ED271" i="1"/>
  <c r="EC271" i="1"/>
  <c r="EB271" i="1"/>
  <c r="EA271" i="1"/>
  <c r="DZ271" i="1"/>
  <c r="DY271" i="1"/>
  <c r="DX271" i="1"/>
  <c r="DW271" i="1"/>
  <c r="DV271" i="1"/>
  <c r="DR271" i="1"/>
  <c r="DP271" i="1"/>
  <c r="DO271" i="1"/>
  <c r="DN271" i="1"/>
  <c r="DM271" i="1"/>
  <c r="DJ271" i="1"/>
  <c r="DI271" i="1"/>
  <c r="DH271" i="1"/>
  <c r="DG271" i="1"/>
  <c r="DF271" i="1"/>
  <c r="DC271" i="1"/>
  <c r="DB271" i="1"/>
  <c r="DA271" i="1"/>
  <c r="CZ271" i="1"/>
  <c r="CY271" i="1"/>
  <c r="CX271" i="1"/>
  <c r="CW271" i="1"/>
  <c r="CV271" i="1"/>
  <c r="CU271" i="1"/>
  <c r="CT271" i="1"/>
  <c r="CS271" i="1"/>
  <c r="CR271" i="1"/>
  <c r="CO271" i="1"/>
  <c r="CN271" i="1"/>
  <c r="CM271" i="1"/>
  <c r="KU270" i="1"/>
  <c r="KT270" i="1"/>
  <c r="KR270" i="1"/>
  <c r="KP270" i="1"/>
  <c r="KO270" i="1"/>
  <c r="IO270" i="1"/>
  <c r="HR270" i="1"/>
  <c r="HQ270" i="1"/>
  <c r="HP270" i="1"/>
  <c r="HO270" i="1"/>
  <c r="HN270" i="1"/>
  <c r="HM270" i="1"/>
  <c r="HL270" i="1"/>
  <c r="HK270" i="1"/>
  <c r="HJ270" i="1"/>
  <c r="HI270" i="1"/>
  <c r="HH270" i="1"/>
  <c r="HG270" i="1"/>
  <c r="HE270" i="1"/>
  <c r="HD270" i="1"/>
  <c r="HC270" i="1"/>
  <c r="HB270" i="1"/>
  <c r="HA270" i="1"/>
  <c r="GZ270" i="1"/>
  <c r="GY270" i="1"/>
  <c r="HY282" i="1" s="1"/>
  <c r="GX270" i="1"/>
  <c r="GW270" i="1"/>
  <c r="GV270" i="1"/>
  <c r="GU270" i="1"/>
  <c r="GT270" i="1"/>
  <c r="GQ270" i="1"/>
  <c r="GN270" i="1"/>
  <c r="GJ270" i="1"/>
  <c r="GI270" i="1"/>
  <c r="GB270" i="1"/>
  <c r="GA270" i="1"/>
  <c r="FZ270" i="1"/>
  <c r="FY270" i="1"/>
  <c r="FX270" i="1"/>
  <c r="FU270" i="1"/>
  <c r="FT270" i="1"/>
  <c r="FS270" i="1"/>
  <c r="FR270" i="1"/>
  <c r="FQ270" i="1"/>
  <c r="FN270" i="1"/>
  <c r="FM270" i="1"/>
  <c r="FL270" i="1"/>
  <c r="FG270" i="1"/>
  <c r="FF270" i="1"/>
  <c r="FE270" i="1"/>
  <c r="FD270" i="1"/>
  <c r="FC270" i="1"/>
  <c r="FB270" i="1"/>
  <c r="FA270" i="1"/>
  <c r="EX270" i="1"/>
  <c r="EW270" i="1"/>
  <c r="EV270" i="1"/>
  <c r="EU270" i="1"/>
  <c r="ET270" i="1"/>
  <c r="ES270" i="1"/>
  <c r="ER270" i="1"/>
  <c r="EQ270" i="1"/>
  <c r="EP270" i="1"/>
  <c r="EO270" i="1"/>
  <c r="EN270" i="1"/>
  <c r="EM270" i="1"/>
  <c r="EL270" i="1"/>
  <c r="EK270" i="1"/>
  <c r="EJ270" i="1"/>
  <c r="EI270" i="1"/>
  <c r="EH270" i="1"/>
  <c r="EG270" i="1"/>
  <c r="EF270" i="1"/>
  <c r="EE270" i="1"/>
  <c r="ED270" i="1"/>
  <c r="EC270" i="1"/>
  <c r="EB270" i="1"/>
  <c r="EA270" i="1"/>
  <c r="DZ270" i="1"/>
  <c r="DY270" i="1"/>
  <c r="DX270" i="1"/>
  <c r="DW270" i="1"/>
  <c r="DV270" i="1"/>
  <c r="DR270" i="1"/>
  <c r="DP270" i="1"/>
  <c r="DO270" i="1"/>
  <c r="DN270" i="1"/>
  <c r="DM270" i="1"/>
  <c r="DJ270" i="1"/>
  <c r="DI270" i="1"/>
  <c r="DH270" i="1"/>
  <c r="DG270" i="1"/>
  <c r="DF270" i="1"/>
  <c r="DC270" i="1"/>
  <c r="DB270" i="1"/>
  <c r="DA270" i="1"/>
  <c r="CZ270" i="1"/>
  <c r="CY270" i="1"/>
  <c r="CX270" i="1"/>
  <c r="CW270" i="1"/>
  <c r="CW470" i="1" s="1"/>
  <c r="CV270" i="1"/>
  <c r="CU270" i="1"/>
  <c r="CT270" i="1"/>
  <c r="CS270" i="1"/>
  <c r="CR270" i="1"/>
  <c r="CO270" i="1"/>
  <c r="CN270" i="1"/>
  <c r="CM270" i="1"/>
  <c r="KU269" i="1"/>
  <c r="KT269" i="1"/>
  <c r="KR269" i="1"/>
  <c r="KP269" i="1"/>
  <c r="KO269" i="1"/>
  <c r="IO269" i="1"/>
  <c r="HR269" i="1"/>
  <c r="HQ269" i="1"/>
  <c r="HP269" i="1"/>
  <c r="HO269" i="1"/>
  <c r="HN269" i="1"/>
  <c r="HM269" i="1"/>
  <c r="HL269" i="1"/>
  <c r="HK269" i="1"/>
  <c r="HJ269" i="1"/>
  <c r="HI269" i="1"/>
  <c r="HH269" i="1"/>
  <c r="HG269" i="1"/>
  <c r="HE269" i="1"/>
  <c r="HD269" i="1"/>
  <c r="HC269" i="1"/>
  <c r="HB269" i="1"/>
  <c r="HA269" i="1"/>
  <c r="GZ269" i="1"/>
  <c r="GY269" i="1"/>
  <c r="HY281" i="1" s="1"/>
  <c r="GX269" i="1"/>
  <c r="GW269" i="1"/>
  <c r="GV269" i="1"/>
  <c r="GU269" i="1"/>
  <c r="GT269" i="1"/>
  <c r="GQ269" i="1"/>
  <c r="GN269" i="1"/>
  <c r="GJ269" i="1"/>
  <c r="GI269" i="1"/>
  <c r="GB269" i="1"/>
  <c r="GA269" i="1"/>
  <c r="FZ269" i="1"/>
  <c r="FY269" i="1"/>
  <c r="FX269" i="1"/>
  <c r="FU269" i="1"/>
  <c r="FT269" i="1"/>
  <c r="FS269" i="1"/>
  <c r="FR269" i="1"/>
  <c r="FQ269" i="1"/>
  <c r="FN269" i="1"/>
  <c r="FM269" i="1"/>
  <c r="FL269" i="1"/>
  <c r="FG269" i="1"/>
  <c r="FF269" i="1"/>
  <c r="FE269" i="1"/>
  <c r="FD269" i="1"/>
  <c r="FC269" i="1"/>
  <c r="FB269" i="1"/>
  <c r="FA269" i="1"/>
  <c r="EX269" i="1"/>
  <c r="EW269" i="1"/>
  <c r="EV269" i="1"/>
  <c r="EU269" i="1"/>
  <c r="ET269" i="1"/>
  <c r="ES269" i="1"/>
  <c r="ER269" i="1"/>
  <c r="EQ269" i="1"/>
  <c r="EP269" i="1"/>
  <c r="EO269" i="1"/>
  <c r="EN269" i="1"/>
  <c r="EM269" i="1"/>
  <c r="EL269" i="1"/>
  <c r="EK269" i="1"/>
  <c r="EJ269" i="1"/>
  <c r="EI269" i="1"/>
  <c r="EH269" i="1"/>
  <c r="EG269" i="1"/>
  <c r="EF269" i="1"/>
  <c r="EE269" i="1"/>
  <c r="ED269" i="1"/>
  <c r="EC269" i="1"/>
  <c r="EB269" i="1"/>
  <c r="EA269" i="1"/>
  <c r="DZ269" i="1"/>
  <c r="DY269" i="1"/>
  <c r="DX269" i="1"/>
  <c r="DW269" i="1"/>
  <c r="DV269" i="1"/>
  <c r="DR269" i="1"/>
  <c r="DP269" i="1"/>
  <c r="DO269" i="1"/>
  <c r="DN269" i="1"/>
  <c r="DM269" i="1"/>
  <c r="DJ269" i="1"/>
  <c r="DI269" i="1"/>
  <c r="DH269" i="1"/>
  <c r="DG269" i="1"/>
  <c r="DF269" i="1"/>
  <c r="DC269" i="1"/>
  <c r="DB269" i="1"/>
  <c r="DA269" i="1"/>
  <c r="CZ269" i="1"/>
  <c r="CY269" i="1"/>
  <c r="CX269" i="1"/>
  <c r="CW269" i="1"/>
  <c r="CV269" i="1"/>
  <c r="CU269" i="1"/>
  <c r="CT269" i="1"/>
  <c r="CS269" i="1"/>
  <c r="CR269" i="1"/>
  <c r="CO269" i="1"/>
  <c r="CN269" i="1"/>
  <c r="CM269" i="1"/>
  <c r="KU268" i="1"/>
  <c r="KT268" i="1"/>
  <c r="KR268" i="1"/>
  <c r="KP268" i="1"/>
  <c r="KO268" i="1"/>
  <c r="IO268" i="1"/>
  <c r="HR268" i="1"/>
  <c r="HQ268" i="1"/>
  <c r="HP268" i="1"/>
  <c r="HO268" i="1"/>
  <c r="HN268" i="1"/>
  <c r="HM268" i="1"/>
  <c r="HL268" i="1"/>
  <c r="HK268" i="1"/>
  <c r="HJ268" i="1"/>
  <c r="HI268" i="1"/>
  <c r="HH268" i="1"/>
  <c r="HG268" i="1"/>
  <c r="HE268" i="1"/>
  <c r="HD268" i="1"/>
  <c r="HC268" i="1"/>
  <c r="HB268" i="1"/>
  <c r="HA268" i="1"/>
  <c r="GZ268" i="1"/>
  <c r="GY268" i="1"/>
  <c r="HY280" i="1" s="1"/>
  <c r="GX268" i="1"/>
  <c r="GW268" i="1"/>
  <c r="GV268" i="1"/>
  <c r="GU268" i="1"/>
  <c r="GT268" i="1"/>
  <c r="GQ268" i="1"/>
  <c r="GN268" i="1"/>
  <c r="GJ268" i="1"/>
  <c r="GI268" i="1"/>
  <c r="GB268" i="1"/>
  <c r="GA268" i="1"/>
  <c r="FZ268" i="1"/>
  <c r="FY268" i="1"/>
  <c r="FX268" i="1"/>
  <c r="FU268" i="1"/>
  <c r="FT268" i="1"/>
  <c r="FS268" i="1"/>
  <c r="FR268" i="1"/>
  <c r="FQ268" i="1"/>
  <c r="FN268" i="1"/>
  <c r="FM268" i="1"/>
  <c r="FL268" i="1"/>
  <c r="FG268" i="1"/>
  <c r="FF268" i="1"/>
  <c r="FE268" i="1"/>
  <c r="FD268" i="1"/>
  <c r="FC268" i="1"/>
  <c r="FB268" i="1"/>
  <c r="FA268" i="1"/>
  <c r="EX268" i="1"/>
  <c r="EW268" i="1"/>
  <c r="EV268" i="1"/>
  <c r="EU268" i="1"/>
  <c r="ET268" i="1"/>
  <c r="ES268" i="1"/>
  <c r="ER268" i="1"/>
  <c r="EQ268" i="1"/>
  <c r="EP268" i="1"/>
  <c r="EO268" i="1"/>
  <c r="EN268" i="1"/>
  <c r="EM268" i="1"/>
  <c r="EL268" i="1"/>
  <c r="EK268" i="1"/>
  <c r="EJ268" i="1"/>
  <c r="EI268" i="1"/>
  <c r="EH268" i="1"/>
  <c r="EG268" i="1"/>
  <c r="EF268" i="1"/>
  <c r="EE268" i="1"/>
  <c r="ED268" i="1"/>
  <c r="EC268" i="1"/>
  <c r="EB268" i="1"/>
  <c r="EA268" i="1"/>
  <c r="DZ268" i="1"/>
  <c r="DY268" i="1"/>
  <c r="DX268" i="1"/>
  <c r="DW268" i="1"/>
  <c r="DV268" i="1"/>
  <c r="DR268" i="1"/>
  <c r="DP268" i="1"/>
  <c r="DO268" i="1"/>
  <c r="DN268" i="1"/>
  <c r="DM268" i="1"/>
  <c r="DJ268" i="1"/>
  <c r="DI268" i="1"/>
  <c r="DH268" i="1"/>
  <c r="DG268" i="1"/>
  <c r="DF268" i="1"/>
  <c r="DC268" i="1"/>
  <c r="DB268" i="1"/>
  <c r="DA268" i="1"/>
  <c r="CZ268" i="1"/>
  <c r="CY268" i="1"/>
  <c r="CX268" i="1"/>
  <c r="CW268" i="1"/>
  <c r="CV268" i="1"/>
  <c r="CU268" i="1"/>
  <c r="CT268" i="1"/>
  <c r="CS268" i="1"/>
  <c r="CR268" i="1"/>
  <c r="CO268" i="1"/>
  <c r="CN268" i="1"/>
  <c r="CM268" i="1"/>
  <c r="KU267" i="1"/>
  <c r="KT267" i="1"/>
  <c r="KR267" i="1"/>
  <c r="KP267" i="1"/>
  <c r="KO267" i="1"/>
  <c r="IO267" i="1"/>
  <c r="HR267" i="1"/>
  <c r="HQ267" i="1"/>
  <c r="HP267" i="1"/>
  <c r="HO267" i="1"/>
  <c r="HN267" i="1"/>
  <c r="HM267" i="1"/>
  <c r="HL267" i="1"/>
  <c r="HK267" i="1"/>
  <c r="HJ267" i="1"/>
  <c r="HI267" i="1"/>
  <c r="HH267" i="1"/>
  <c r="HG267" i="1"/>
  <c r="HE267" i="1"/>
  <c r="HD267" i="1"/>
  <c r="HC267" i="1"/>
  <c r="HB267" i="1"/>
  <c r="HA267" i="1"/>
  <c r="GZ267" i="1"/>
  <c r="GY267" i="1"/>
  <c r="HY279" i="1" s="1"/>
  <c r="GX267" i="1"/>
  <c r="GW267" i="1"/>
  <c r="GV267" i="1"/>
  <c r="GU267" i="1"/>
  <c r="GT267" i="1"/>
  <c r="GQ267" i="1"/>
  <c r="GN267" i="1"/>
  <c r="GJ267" i="1"/>
  <c r="GI267" i="1"/>
  <c r="GB267" i="1"/>
  <c r="GA267" i="1"/>
  <c r="FZ267" i="1"/>
  <c r="FY267" i="1"/>
  <c r="FX267" i="1"/>
  <c r="FU267" i="1"/>
  <c r="FT267" i="1"/>
  <c r="FS267" i="1"/>
  <c r="FR267" i="1"/>
  <c r="FQ267" i="1"/>
  <c r="FN267" i="1"/>
  <c r="FM267" i="1"/>
  <c r="FL267" i="1"/>
  <c r="FG267" i="1"/>
  <c r="FF267" i="1"/>
  <c r="FE267" i="1"/>
  <c r="FD267" i="1"/>
  <c r="FC267" i="1"/>
  <c r="FB267" i="1"/>
  <c r="FA267" i="1"/>
  <c r="EX267" i="1"/>
  <c r="EW267" i="1"/>
  <c r="EV267" i="1"/>
  <c r="EU267" i="1"/>
  <c r="ET267" i="1"/>
  <c r="ES267" i="1"/>
  <c r="ER267" i="1"/>
  <c r="EQ267" i="1"/>
  <c r="EP267" i="1"/>
  <c r="EO267" i="1"/>
  <c r="EN267" i="1"/>
  <c r="EM267" i="1"/>
  <c r="EL267" i="1"/>
  <c r="EK267" i="1"/>
  <c r="EJ267" i="1"/>
  <c r="EI267" i="1"/>
  <c r="EH267" i="1"/>
  <c r="EG267" i="1"/>
  <c r="EF267" i="1"/>
  <c r="EE267" i="1"/>
  <c r="ED267" i="1"/>
  <c r="EC267" i="1"/>
  <c r="EB267" i="1"/>
  <c r="EA267" i="1"/>
  <c r="DZ267" i="1"/>
  <c r="DY267" i="1"/>
  <c r="DX267" i="1"/>
  <c r="DW267" i="1"/>
  <c r="DV267" i="1"/>
  <c r="DR267" i="1"/>
  <c r="DP267" i="1"/>
  <c r="DO267" i="1"/>
  <c r="DN267" i="1"/>
  <c r="DM267" i="1"/>
  <c r="DJ267" i="1"/>
  <c r="DI267" i="1"/>
  <c r="DH267" i="1"/>
  <c r="DG267" i="1"/>
  <c r="DF267" i="1"/>
  <c r="DC267" i="1"/>
  <c r="DB267" i="1"/>
  <c r="DA267" i="1"/>
  <c r="CZ267" i="1"/>
  <c r="CY267" i="1"/>
  <c r="CX267" i="1"/>
  <c r="CW267" i="1"/>
  <c r="CV267" i="1"/>
  <c r="CU267" i="1"/>
  <c r="CT267" i="1"/>
  <c r="CS267" i="1"/>
  <c r="CR267" i="1"/>
  <c r="CO267" i="1"/>
  <c r="CN267" i="1"/>
  <c r="CM267" i="1"/>
  <c r="KU266" i="1"/>
  <c r="KT266" i="1"/>
  <c r="KR266" i="1"/>
  <c r="KP266" i="1"/>
  <c r="KO266" i="1"/>
  <c r="IO266" i="1"/>
  <c r="HR266" i="1"/>
  <c r="HQ266" i="1"/>
  <c r="HP266" i="1"/>
  <c r="HO266" i="1"/>
  <c r="HN266" i="1"/>
  <c r="HM266" i="1"/>
  <c r="HL266" i="1"/>
  <c r="HK266" i="1"/>
  <c r="HJ266" i="1"/>
  <c r="HI266" i="1"/>
  <c r="HH266" i="1"/>
  <c r="HG266" i="1"/>
  <c r="HE266" i="1"/>
  <c r="HD266" i="1"/>
  <c r="HC266" i="1"/>
  <c r="HB266" i="1"/>
  <c r="HA266" i="1"/>
  <c r="GZ266" i="1"/>
  <c r="GY266" i="1"/>
  <c r="HY278" i="1" s="1"/>
  <c r="GX266" i="1"/>
  <c r="GW266" i="1"/>
  <c r="GV266" i="1"/>
  <c r="GU266" i="1"/>
  <c r="GT266" i="1"/>
  <c r="GQ266" i="1"/>
  <c r="GN266" i="1"/>
  <c r="GJ266" i="1"/>
  <c r="GI266" i="1"/>
  <c r="GB266" i="1"/>
  <c r="GA266" i="1"/>
  <c r="FZ266" i="1"/>
  <c r="FY266" i="1"/>
  <c r="FX266" i="1"/>
  <c r="FU266" i="1"/>
  <c r="FT266" i="1"/>
  <c r="FS266" i="1"/>
  <c r="FR266" i="1"/>
  <c r="FQ266" i="1"/>
  <c r="FN266" i="1"/>
  <c r="FM266" i="1"/>
  <c r="FL266" i="1"/>
  <c r="FG266" i="1"/>
  <c r="FF266" i="1"/>
  <c r="FE266" i="1"/>
  <c r="FD266" i="1"/>
  <c r="FC266" i="1"/>
  <c r="FB266" i="1"/>
  <c r="FA266" i="1"/>
  <c r="EX266" i="1"/>
  <c r="EW266" i="1"/>
  <c r="EV266" i="1"/>
  <c r="EU266" i="1"/>
  <c r="ET266" i="1"/>
  <c r="ES266" i="1"/>
  <c r="ER266" i="1"/>
  <c r="EQ266" i="1"/>
  <c r="EP266" i="1"/>
  <c r="EO266" i="1"/>
  <c r="EN266" i="1"/>
  <c r="EM266" i="1"/>
  <c r="EL266" i="1"/>
  <c r="EK266" i="1"/>
  <c r="EJ266" i="1"/>
  <c r="EI266" i="1"/>
  <c r="EH266" i="1"/>
  <c r="EG266" i="1"/>
  <c r="EF266" i="1"/>
  <c r="EE266" i="1"/>
  <c r="ED266" i="1"/>
  <c r="EC266" i="1"/>
  <c r="EB266" i="1"/>
  <c r="EA266" i="1"/>
  <c r="DZ266" i="1"/>
  <c r="DY266" i="1"/>
  <c r="DX266" i="1"/>
  <c r="DW266" i="1"/>
  <c r="DV266" i="1"/>
  <c r="DR266" i="1"/>
  <c r="DP266" i="1"/>
  <c r="DO266" i="1"/>
  <c r="DN266" i="1"/>
  <c r="DM266" i="1"/>
  <c r="DJ266" i="1"/>
  <c r="DI266" i="1"/>
  <c r="DH266" i="1"/>
  <c r="DG266" i="1"/>
  <c r="DF266" i="1"/>
  <c r="DC266" i="1"/>
  <c r="DB266" i="1"/>
  <c r="DA266" i="1"/>
  <c r="CZ266" i="1"/>
  <c r="CY266" i="1"/>
  <c r="CX266" i="1"/>
  <c r="CW266" i="1"/>
  <c r="CV266" i="1"/>
  <c r="CU266" i="1"/>
  <c r="CT266" i="1"/>
  <c r="CS266" i="1"/>
  <c r="CR266" i="1"/>
  <c r="CO266" i="1"/>
  <c r="CN266" i="1"/>
  <c r="CM266" i="1"/>
  <c r="KU265" i="1"/>
  <c r="KW265" i="1" s="1"/>
  <c r="KT265" i="1"/>
  <c r="KR265" i="1"/>
  <c r="KP265" i="1"/>
  <c r="KO265" i="1"/>
  <c r="IO265" i="1"/>
  <c r="HR265" i="1"/>
  <c r="HQ265" i="1"/>
  <c r="HP265" i="1"/>
  <c r="HO265" i="1"/>
  <c r="HN265" i="1"/>
  <c r="HM265" i="1"/>
  <c r="HL265" i="1"/>
  <c r="HK265" i="1"/>
  <c r="HJ265" i="1"/>
  <c r="HI265" i="1"/>
  <c r="HH265" i="1"/>
  <c r="HG265" i="1"/>
  <c r="HE265" i="1"/>
  <c r="HD265" i="1"/>
  <c r="HC265" i="1"/>
  <c r="HB265" i="1"/>
  <c r="HA265" i="1"/>
  <c r="GZ265" i="1"/>
  <c r="GY265" i="1"/>
  <c r="HY277" i="1" s="1"/>
  <c r="GX265" i="1"/>
  <c r="GW265" i="1"/>
  <c r="GV265" i="1"/>
  <c r="GU265" i="1"/>
  <c r="GT265" i="1"/>
  <c r="GQ265" i="1"/>
  <c r="GN265" i="1"/>
  <c r="GJ265" i="1"/>
  <c r="GI265" i="1"/>
  <c r="GB265" i="1"/>
  <c r="GA265" i="1"/>
  <c r="FZ265" i="1"/>
  <c r="FY265" i="1"/>
  <c r="FX265" i="1"/>
  <c r="FU265" i="1"/>
  <c r="FT265" i="1"/>
  <c r="FS265" i="1"/>
  <c r="FR265" i="1"/>
  <c r="FQ265" i="1"/>
  <c r="FN265" i="1"/>
  <c r="FM265" i="1"/>
  <c r="FL265" i="1"/>
  <c r="FG265" i="1"/>
  <c r="FF265" i="1"/>
  <c r="FE265" i="1"/>
  <c r="FD265" i="1"/>
  <c r="FC265" i="1"/>
  <c r="FB265" i="1"/>
  <c r="FA265" i="1"/>
  <c r="EX265" i="1"/>
  <c r="EW265" i="1"/>
  <c r="EV265" i="1"/>
  <c r="EU265" i="1"/>
  <c r="ET265" i="1"/>
  <c r="ES265" i="1"/>
  <c r="ER265" i="1"/>
  <c r="EQ265" i="1"/>
  <c r="EP265" i="1"/>
  <c r="EO265" i="1"/>
  <c r="EN265" i="1"/>
  <c r="EM265" i="1"/>
  <c r="EL265" i="1"/>
  <c r="EK265" i="1"/>
  <c r="EJ265" i="1"/>
  <c r="EI265" i="1"/>
  <c r="EH265" i="1"/>
  <c r="EG265" i="1"/>
  <c r="EF265" i="1"/>
  <c r="EE265" i="1"/>
  <c r="ED265" i="1"/>
  <c r="EC265" i="1"/>
  <c r="EB265" i="1"/>
  <c r="EA265" i="1"/>
  <c r="DZ265" i="1"/>
  <c r="DY265" i="1"/>
  <c r="DX265" i="1"/>
  <c r="DW265" i="1"/>
  <c r="DV265" i="1"/>
  <c r="DR265" i="1"/>
  <c r="DP265" i="1"/>
  <c r="DO265" i="1"/>
  <c r="DN265" i="1"/>
  <c r="DM265" i="1"/>
  <c r="DJ265" i="1"/>
  <c r="DI265" i="1"/>
  <c r="DH265" i="1"/>
  <c r="DG265" i="1"/>
  <c r="DF265" i="1"/>
  <c r="DC265" i="1"/>
  <c r="DB265" i="1"/>
  <c r="DA265" i="1"/>
  <c r="CZ265" i="1"/>
  <c r="CY265" i="1"/>
  <c r="CX265" i="1"/>
  <c r="CW265" i="1"/>
  <c r="CV265" i="1"/>
  <c r="CU265" i="1"/>
  <c r="CT265" i="1"/>
  <c r="CS265" i="1"/>
  <c r="CR265" i="1"/>
  <c r="CO265" i="1"/>
  <c r="CN265" i="1"/>
  <c r="CM265" i="1"/>
  <c r="KU264" i="1"/>
  <c r="KT264" i="1"/>
  <c r="KR264" i="1"/>
  <c r="KP264" i="1"/>
  <c r="KO264" i="1"/>
  <c r="IO264" i="1"/>
  <c r="HR264" i="1"/>
  <c r="HQ264" i="1"/>
  <c r="HP264" i="1"/>
  <c r="HO264" i="1"/>
  <c r="HN264" i="1"/>
  <c r="HM264" i="1"/>
  <c r="HL264" i="1"/>
  <c r="HK264" i="1"/>
  <c r="HJ264" i="1"/>
  <c r="HI264" i="1"/>
  <c r="HH264" i="1"/>
  <c r="HG264" i="1"/>
  <c r="HE264" i="1"/>
  <c r="HD264" i="1"/>
  <c r="HC264" i="1"/>
  <c r="HB264" i="1"/>
  <c r="HA264" i="1"/>
  <c r="GZ264" i="1"/>
  <c r="GY264" i="1"/>
  <c r="HY276" i="1" s="1"/>
  <c r="GX264" i="1"/>
  <c r="GW264" i="1"/>
  <c r="GV264" i="1"/>
  <c r="GU264" i="1"/>
  <c r="GT264" i="1"/>
  <c r="GQ264" i="1"/>
  <c r="GN264" i="1"/>
  <c r="GJ264" i="1"/>
  <c r="GI264" i="1"/>
  <c r="GB264" i="1"/>
  <c r="GA264" i="1"/>
  <c r="FZ264" i="1"/>
  <c r="FY264" i="1"/>
  <c r="FX264" i="1"/>
  <c r="FU264" i="1"/>
  <c r="FT264" i="1"/>
  <c r="FS264" i="1"/>
  <c r="FR264" i="1"/>
  <c r="FQ264" i="1"/>
  <c r="FN264" i="1"/>
  <c r="FM264" i="1"/>
  <c r="FL264" i="1"/>
  <c r="FG264" i="1"/>
  <c r="FF264" i="1"/>
  <c r="FE264" i="1"/>
  <c r="FD264" i="1"/>
  <c r="FC264" i="1"/>
  <c r="FB264" i="1"/>
  <c r="FA264" i="1"/>
  <c r="EX264" i="1"/>
  <c r="EW264" i="1"/>
  <c r="EV264" i="1"/>
  <c r="EU264" i="1"/>
  <c r="ET264" i="1"/>
  <c r="ES264" i="1"/>
  <c r="ER264" i="1"/>
  <c r="EQ264" i="1"/>
  <c r="EP264" i="1"/>
  <c r="EO264" i="1"/>
  <c r="EN264" i="1"/>
  <c r="EM264" i="1"/>
  <c r="EL264" i="1"/>
  <c r="EK264" i="1"/>
  <c r="EJ264" i="1"/>
  <c r="EI264" i="1"/>
  <c r="EH264" i="1"/>
  <c r="EG264" i="1"/>
  <c r="EF264" i="1"/>
  <c r="EE264" i="1"/>
  <c r="ED264" i="1"/>
  <c r="EC264" i="1"/>
  <c r="EB264" i="1"/>
  <c r="EA264" i="1"/>
  <c r="DZ264" i="1"/>
  <c r="DY264" i="1"/>
  <c r="DX264" i="1"/>
  <c r="DW264" i="1"/>
  <c r="DV264" i="1"/>
  <c r="DR264" i="1"/>
  <c r="DP264" i="1"/>
  <c r="DO264" i="1"/>
  <c r="DN264" i="1"/>
  <c r="DM264" i="1"/>
  <c r="DJ264" i="1"/>
  <c r="DI264" i="1"/>
  <c r="DH264" i="1"/>
  <c r="DG264" i="1"/>
  <c r="DF264" i="1"/>
  <c r="DC264" i="1"/>
  <c r="DB264" i="1"/>
  <c r="DA264" i="1"/>
  <c r="CZ264" i="1"/>
  <c r="CY264" i="1"/>
  <c r="CX264" i="1"/>
  <c r="CW264" i="1"/>
  <c r="CV264" i="1"/>
  <c r="CU264" i="1"/>
  <c r="CT264" i="1"/>
  <c r="CS264" i="1"/>
  <c r="CR264" i="1"/>
  <c r="CO264" i="1"/>
  <c r="CN264" i="1"/>
  <c r="CM264" i="1"/>
  <c r="KU263" i="1"/>
  <c r="KT263" i="1"/>
  <c r="KR263" i="1"/>
  <c r="KP263" i="1"/>
  <c r="KO263" i="1"/>
  <c r="IO263" i="1"/>
  <c r="HR263" i="1"/>
  <c r="HQ263" i="1"/>
  <c r="HP263" i="1"/>
  <c r="HO263" i="1"/>
  <c r="HN263" i="1"/>
  <c r="HM263" i="1"/>
  <c r="HL263" i="1"/>
  <c r="HK263" i="1"/>
  <c r="HJ263" i="1"/>
  <c r="HI263" i="1"/>
  <c r="HH263" i="1"/>
  <c r="HG263" i="1"/>
  <c r="HE263" i="1"/>
  <c r="HD263" i="1"/>
  <c r="HC263" i="1"/>
  <c r="HB263" i="1"/>
  <c r="HA263" i="1"/>
  <c r="GZ263" i="1"/>
  <c r="GY263" i="1"/>
  <c r="HY275" i="1" s="1"/>
  <c r="GX263" i="1"/>
  <c r="GW263" i="1"/>
  <c r="GV263" i="1"/>
  <c r="GU263" i="1"/>
  <c r="GT263" i="1"/>
  <c r="GQ263" i="1"/>
  <c r="GN263" i="1"/>
  <c r="GJ263" i="1"/>
  <c r="GI263" i="1"/>
  <c r="GB263" i="1"/>
  <c r="GA263" i="1"/>
  <c r="FZ263" i="1"/>
  <c r="FY263" i="1"/>
  <c r="FX263" i="1"/>
  <c r="FU263" i="1"/>
  <c r="FT263" i="1"/>
  <c r="FS263" i="1"/>
  <c r="FR263" i="1"/>
  <c r="FQ263" i="1"/>
  <c r="FN263" i="1"/>
  <c r="FM263" i="1"/>
  <c r="FL263" i="1"/>
  <c r="FG263" i="1"/>
  <c r="FF263" i="1"/>
  <c r="FE263" i="1"/>
  <c r="FD263" i="1"/>
  <c r="FC263" i="1"/>
  <c r="FB263" i="1"/>
  <c r="FA263" i="1"/>
  <c r="EX263" i="1"/>
  <c r="EW263" i="1"/>
  <c r="EV263" i="1"/>
  <c r="EU263" i="1"/>
  <c r="ET263" i="1"/>
  <c r="ES263" i="1"/>
  <c r="ER263" i="1"/>
  <c r="EQ263" i="1"/>
  <c r="EP263" i="1"/>
  <c r="EO263" i="1"/>
  <c r="EN263" i="1"/>
  <c r="EM263" i="1"/>
  <c r="EL263" i="1"/>
  <c r="EK263" i="1"/>
  <c r="EJ263" i="1"/>
  <c r="EI263" i="1"/>
  <c r="EH263" i="1"/>
  <c r="EG263" i="1"/>
  <c r="EF263" i="1"/>
  <c r="EE263" i="1"/>
  <c r="ED263" i="1"/>
  <c r="EC263" i="1"/>
  <c r="EB263" i="1"/>
  <c r="EA263" i="1"/>
  <c r="DZ263" i="1"/>
  <c r="DY263" i="1"/>
  <c r="DX263" i="1"/>
  <c r="DW263" i="1"/>
  <c r="DV263" i="1"/>
  <c r="DR263" i="1"/>
  <c r="DP263" i="1"/>
  <c r="DO263" i="1"/>
  <c r="DN263" i="1"/>
  <c r="DM263" i="1"/>
  <c r="DJ263" i="1"/>
  <c r="DI263" i="1"/>
  <c r="DH263" i="1"/>
  <c r="DG263" i="1"/>
  <c r="DF263" i="1"/>
  <c r="DC263" i="1"/>
  <c r="DB263" i="1"/>
  <c r="DA263" i="1"/>
  <c r="CZ263" i="1"/>
  <c r="CY263" i="1"/>
  <c r="CX263" i="1"/>
  <c r="CW263" i="1"/>
  <c r="CV263" i="1"/>
  <c r="CU263" i="1"/>
  <c r="CT263" i="1"/>
  <c r="CS263" i="1"/>
  <c r="CR263" i="1"/>
  <c r="CO263" i="1"/>
  <c r="CN263" i="1"/>
  <c r="CM263" i="1"/>
  <c r="KU262" i="1"/>
  <c r="KT262" i="1"/>
  <c r="KR262" i="1"/>
  <c r="KP262" i="1"/>
  <c r="KO262" i="1"/>
  <c r="IO262" i="1"/>
  <c r="HR262" i="1"/>
  <c r="HQ262" i="1"/>
  <c r="HP262" i="1"/>
  <c r="HO262" i="1"/>
  <c r="HN262" i="1"/>
  <c r="HM262" i="1"/>
  <c r="HL262" i="1"/>
  <c r="HK262" i="1"/>
  <c r="HJ262" i="1"/>
  <c r="HI262" i="1"/>
  <c r="HH262" i="1"/>
  <c r="HG262" i="1"/>
  <c r="HE262" i="1"/>
  <c r="HD262" i="1"/>
  <c r="HC262" i="1"/>
  <c r="HB262" i="1"/>
  <c r="HA262" i="1"/>
  <c r="GZ262" i="1"/>
  <c r="GY262" i="1"/>
  <c r="HY274" i="1" s="1"/>
  <c r="GX262" i="1"/>
  <c r="GW262" i="1"/>
  <c r="GV262" i="1"/>
  <c r="GU262" i="1"/>
  <c r="GT262" i="1"/>
  <c r="GQ262" i="1"/>
  <c r="GN262" i="1"/>
  <c r="GJ262" i="1"/>
  <c r="GI262" i="1"/>
  <c r="GB262" i="1"/>
  <c r="GA262" i="1"/>
  <c r="FZ262" i="1"/>
  <c r="FY262" i="1"/>
  <c r="FX262" i="1"/>
  <c r="FU262" i="1"/>
  <c r="FT262" i="1"/>
  <c r="FS262" i="1"/>
  <c r="FR262" i="1"/>
  <c r="FQ262" i="1"/>
  <c r="FN262" i="1"/>
  <c r="FM262" i="1"/>
  <c r="FL262" i="1"/>
  <c r="FG262" i="1"/>
  <c r="FF262" i="1"/>
  <c r="FE262" i="1"/>
  <c r="FD262" i="1"/>
  <c r="FC262" i="1"/>
  <c r="FB262" i="1"/>
  <c r="FA262" i="1"/>
  <c r="EX262" i="1"/>
  <c r="EW262" i="1"/>
  <c r="EV262" i="1"/>
  <c r="EU262" i="1"/>
  <c r="ET262" i="1"/>
  <c r="ES262" i="1"/>
  <c r="ER262" i="1"/>
  <c r="EQ262" i="1"/>
  <c r="EP262" i="1"/>
  <c r="EO262" i="1"/>
  <c r="EN262" i="1"/>
  <c r="EM262" i="1"/>
  <c r="EL262" i="1"/>
  <c r="EK262" i="1"/>
  <c r="EJ262" i="1"/>
  <c r="EI262" i="1"/>
  <c r="EH262" i="1"/>
  <c r="EG262" i="1"/>
  <c r="EF262" i="1"/>
  <c r="EE262" i="1"/>
  <c r="ED262" i="1"/>
  <c r="EC262" i="1"/>
  <c r="EB262" i="1"/>
  <c r="EA262" i="1"/>
  <c r="DZ262" i="1"/>
  <c r="DY262" i="1"/>
  <c r="DX262" i="1"/>
  <c r="DW262" i="1"/>
  <c r="DV262" i="1"/>
  <c r="DR262" i="1"/>
  <c r="DP262" i="1"/>
  <c r="DO262" i="1"/>
  <c r="DN262" i="1"/>
  <c r="DM262" i="1"/>
  <c r="DJ262" i="1"/>
  <c r="DI262" i="1"/>
  <c r="DH262" i="1"/>
  <c r="DG262" i="1"/>
  <c r="DF262" i="1"/>
  <c r="DC262" i="1"/>
  <c r="DB262" i="1"/>
  <c r="DA262" i="1"/>
  <c r="CZ262" i="1"/>
  <c r="CY262" i="1"/>
  <c r="CX262" i="1"/>
  <c r="CW262" i="1"/>
  <c r="CV262" i="1"/>
  <c r="CU262" i="1"/>
  <c r="CT262" i="1"/>
  <c r="CS262" i="1"/>
  <c r="CR262" i="1"/>
  <c r="CO262" i="1"/>
  <c r="CN262" i="1"/>
  <c r="CM262" i="1"/>
  <c r="KU261" i="1"/>
  <c r="KT261" i="1"/>
  <c r="KR261" i="1"/>
  <c r="KP261" i="1"/>
  <c r="KO261" i="1"/>
  <c r="IO261" i="1"/>
  <c r="HR261" i="1"/>
  <c r="HQ261" i="1"/>
  <c r="HP261" i="1"/>
  <c r="HO261" i="1"/>
  <c r="HN261" i="1"/>
  <c r="HM261" i="1"/>
  <c r="HL261" i="1"/>
  <c r="HK261" i="1"/>
  <c r="HJ261" i="1"/>
  <c r="HI261" i="1"/>
  <c r="HH261" i="1"/>
  <c r="HG261" i="1"/>
  <c r="HE261" i="1"/>
  <c r="HD261" i="1"/>
  <c r="HC261" i="1"/>
  <c r="HB261" i="1"/>
  <c r="HA261" i="1"/>
  <c r="GZ261" i="1"/>
  <c r="GY261" i="1"/>
  <c r="HY273" i="1" s="1"/>
  <c r="GX261" i="1"/>
  <c r="GW261" i="1"/>
  <c r="GV261" i="1"/>
  <c r="GU261" i="1"/>
  <c r="GT261" i="1"/>
  <c r="GQ261" i="1"/>
  <c r="GN261" i="1"/>
  <c r="GJ261" i="1"/>
  <c r="GI261" i="1"/>
  <c r="GB261" i="1"/>
  <c r="GA261" i="1"/>
  <c r="FZ261" i="1"/>
  <c r="FY261" i="1"/>
  <c r="FX261" i="1"/>
  <c r="FU261" i="1"/>
  <c r="FT261" i="1"/>
  <c r="FS261" i="1"/>
  <c r="FR261" i="1"/>
  <c r="FQ261" i="1"/>
  <c r="FN261" i="1"/>
  <c r="FM261" i="1"/>
  <c r="FL261" i="1"/>
  <c r="FG261" i="1"/>
  <c r="FF261" i="1"/>
  <c r="FE261" i="1"/>
  <c r="FD261" i="1"/>
  <c r="FC261" i="1"/>
  <c r="FB261" i="1"/>
  <c r="FA261" i="1"/>
  <c r="EX261" i="1"/>
  <c r="EW261" i="1"/>
  <c r="EV261" i="1"/>
  <c r="EU261" i="1"/>
  <c r="ET261" i="1"/>
  <c r="ES261" i="1"/>
  <c r="ER261" i="1"/>
  <c r="EQ261" i="1"/>
  <c r="EP261" i="1"/>
  <c r="EO261" i="1"/>
  <c r="EN261" i="1"/>
  <c r="EM261" i="1"/>
  <c r="EL261" i="1"/>
  <c r="EK261" i="1"/>
  <c r="EJ261" i="1"/>
  <c r="EI261" i="1"/>
  <c r="EH261" i="1"/>
  <c r="EG261" i="1"/>
  <c r="EF261" i="1"/>
  <c r="EE261" i="1"/>
  <c r="ED261" i="1"/>
  <c r="EC261" i="1"/>
  <c r="EB261" i="1"/>
  <c r="EA261" i="1"/>
  <c r="DZ261" i="1"/>
  <c r="DY261" i="1"/>
  <c r="DX261" i="1"/>
  <c r="DW261" i="1"/>
  <c r="DV261" i="1"/>
  <c r="DR261" i="1"/>
  <c r="DP261" i="1"/>
  <c r="DO261" i="1"/>
  <c r="DN261" i="1"/>
  <c r="DM261" i="1"/>
  <c r="DJ261" i="1"/>
  <c r="DI261" i="1"/>
  <c r="DH261" i="1"/>
  <c r="DG261" i="1"/>
  <c r="DF261" i="1"/>
  <c r="DC261" i="1"/>
  <c r="DB261" i="1"/>
  <c r="DA261" i="1"/>
  <c r="CZ261" i="1"/>
  <c r="CY261" i="1"/>
  <c r="CX261" i="1"/>
  <c r="CW261" i="1"/>
  <c r="CV261" i="1"/>
  <c r="CU261" i="1"/>
  <c r="CT261" i="1"/>
  <c r="CS261" i="1"/>
  <c r="CR261" i="1"/>
  <c r="CO261" i="1"/>
  <c r="CN261" i="1"/>
  <c r="CM261" i="1"/>
  <c r="KU260" i="1"/>
  <c r="KT260" i="1"/>
  <c r="KR260" i="1"/>
  <c r="KP260" i="1"/>
  <c r="KO260" i="1"/>
  <c r="IO260" i="1"/>
  <c r="HR260" i="1"/>
  <c r="HQ260" i="1"/>
  <c r="HP260" i="1"/>
  <c r="HO260" i="1"/>
  <c r="HN260" i="1"/>
  <c r="HM260" i="1"/>
  <c r="HL260" i="1"/>
  <c r="HK260" i="1"/>
  <c r="HJ260" i="1"/>
  <c r="HI260" i="1"/>
  <c r="HH260" i="1"/>
  <c r="HG260" i="1"/>
  <c r="HE260" i="1"/>
  <c r="HD260" i="1"/>
  <c r="HC260" i="1"/>
  <c r="HB260" i="1"/>
  <c r="HA260" i="1"/>
  <c r="GZ260" i="1"/>
  <c r="GY260" i="1"/>
  <c r="HY272" i="1" s="1"/>
  <c r="GX260" i="1"/>
  <c r="GW260" i="1"/>
  <c r="GV260" i="1"/>
  <c r="GU260" i="1"/>
  <c r="GT260" i="1"/>
  <c r="GQ260" i="1"/>
  <c r="GN260" i="1"/>
  <c r="GJ260" i="1"/>
  <c r="GI260" i="1"/>
  <c r="GB260" i="1"/>
  <c r="GA260" i="1"/>
  <c r="FZ260" i="1"/>
  <c r="FY260" i="1"/>
  <c r="FX260" i="1"/>
  <c r="FU260" i="1"/>
  <c r="FT260" i="1"/>
  <c r="FS260" i="1"/>
  <c r="FR260" i="1"/>
  <c r="FQ260" i="1"/>
  <c r="FN260" i="1"/>
  <c r="FM260" i="1"/>
  <c r="FL260" i="1"/>
  <c r="FG260" i="1"/>
  <c r="FF260" i="1"/>
  <c r="FE260" i="1"/>
  <c r="FD260" i="1"/>
  <c r="FC260" i="1"/>
  <c r="FB260" i="1"/>
  <c r="FA260" i="1"/>
  <c r="EX260" i="1"/>
  <c r="EW260" i="1"/>
  <c r="EV260" i="1"/>
  <c r="EU260" i="1"/>
  <c r="ET260" i="1"/>
  <c r="ES260" i="1"/>
  <c r="ER260" i="1"/>
  <c r="EQ260" i="1"/>
  <c r="EP260" i="1"/>
  <c r="EO260" i="1"/>
  <c r="EN260" i="1"/>
  <c r="EM260" i="1"/>
  <c r="EL260" i="1"/>
  <c r="EK260" i="1"/>
  <c r="EJ260" i="1"/>
  <c r="EI260" i="1"/>
  <c r="EH260" i="1"/>
  <c r="EG260" i="1"/>
  <c r="EF260" i="1"/>
  <c r="EE260" i="1"/>
  <c r="ED260" i="1"/>
  <c r="EC260" i="1"/>
  <c r="EB260" i="1"/>
  <c r="EA260" i="1"/>
  <c r="DZ260" i="1"/>
  <c r="DY260" i="1"/>
  <c r="DX260" i="1"/>
  <c r="DW260" i="1"/>
  <c r="DV260" i="1"/>
  <c r="DR260" i="1"/>
  <c r="DP260" i="1"/>
  <c r="DO260" i="1"/>
  <c r="DN260" i="1"/>
  <c r="DM260" i="1"/>
  <c r="DJ260" i="1"/>
  <c r="DI260" i="1"/>
  <c r="DH260" i="1"/>
  <c r="DG260" i="1"/>
  <c r="DF260" i="1"/>
  <c r="DC260" i="1"/>
  <c r="DB260" i="1"/>
  <c r="DA260" i="1"/>
  <c r="CZ260" i="1"/>
  <c r="CY260" i="1"/>
  <c r="CX260" i="1"/>
  <c r="CW260" i="1"/>
  <c r="CV260" i="1"/>
  <c r="CU260" i="1"/>
  <c r="CT260" i="1"/>
  <c r="CS260" i="1"/>
  <c r="CR260" i="1"/>
  <c r="CO260" i="1"/>
  <c r="CN260" i="1"/>
  <c r="CM260" i="1"/>
  <c r="KU259" i="1"/>
  <c r="KT259" i="1"/>
  <c r="KR259" i="1"/>
  <c r="KP259" i="1"/>
  <c r="KO259" i="1"/>
  <c r="IO259" i="1"/>
  <c r="HR259" i="1"/>
  <c r="HQ259" i="1"/>
  <c r="HP259" i="1"/>
  <c r="HO259" i="1"/>
  <c r="HN259" i="1"/>
  <c r="HM259" i="1"/>
  <c r="HL259" i="1"/>
  <c r="HK259" i="1"/>
  <c r="HJ259" i="1"/>
  <c r="HI259" i="1"/>
  <c r="HH259" i="1"/>
  <c r="HG259" i="1"/>
  <c r="HE259" i="1"/>
  <c r="HD259" i="1"/>
  <c r="HC259" i="1"/>
  <c r="HB259" i="1"/>
  <c r="HA259" i="1"/>
  <c r="GZ259" i="1"/>
  <c r="GY259" i="1"/>
  <c r="HY271" i="1" s="1"/>
  <c r="GX259" i="1"/>
  <c r="GW259" i="1"/>
  <c r="GV259" i="1"/>
  <c r="GU259" i="1"/>
  <c r="GT259" i="1"/>
  <c r="GQ259" i="1"/>
  <c r="GN259" i="1"/>
  <c r="GJ259" i="1"/>
  <c r="GI259" i="1"/>
  <c r="GB259" i="1"/>
  <c r="GA259" i="1"/>
  <c r="FZ259" i="1"/>
  <c r="FY259" i="1"/>
  <c r="FX259" i="1"/>
  <c r="FU259" i="1"/>
  <c r="FT259" i="1"/>
  <c r="FS259" i="1"/>
  <c r="FR259" i="1"/>
  <c r="FQ259" i="1"/>
  <c r="FN259" i="1"/>
  <c r="FM259" i="1"/>
  <c r="FL259" i="1"/>
  <c r="FG259" i="1"/>
  <c r="FF259" i="1"/>
  <c r="FE259" i="1"/>
  <c r="FD259" i="1"/>
  <c r="FC259" i="1"/>
  <c r="FB259" i="1"/>
  <c r="FA259" i="1"/>
  <c r="EX259" i="1"/>
  <c r="EW259" i="1"/>
  <c r="EV259" i="1"/>
  <c r="EU259" i="1"/>
  <c r="ET259" i="1"/>
  <c r="ES259" i="1"/>
  <c r="ER259" i="1"/>
  <c r="EQ259" i="1"/>
  <c r="EP259" i="1"/>
  <c r="EO259" i="1"/>
  <c r="EN259" i="1"/>
  <c r="EM259" i="1"/>
  <c r="EL259" i="1"/>
  <c r="EK259" i="1"/>
  <c r="EJ259" i="1"/>
  <c r="EI259" i="1"/>
  <c r="EH259" i="1"/>
  <c r="EG259" i="1"/>
  <c r="EF259" i="1"/>
  <c r="EE259" i="1"/>
  <c r="ED259" i="1"/>
  <c r="EC259" i="1"/>
  <c r="EB259" i="1"/>
  <c r="EA259" i="1"/>
  <c r="DZ259" i="1"/>
  <c r="DY259" i="1"/>
  <c r="DX259" i="1"/>
  <c r="DW259" i="1"/>
  <c r="DV259" i="1"/>
  <c r="DR259" i="1"/>
  <c r="DP259" i="1"/>
  <c r="DO259" i="1"/>
  <c r="DN259" i="1"/>
  <c r="DM259" i="1"/>
  <c r="DJ259" i="1"/>
  <c r="DI259" i="1"/>
  <c r="DH259" i="1"/>
  <c r="DG259" i="1"/>
  <c r="DF259" i="1"/>
  <c r="DC259" i="1"/>
  <c r="DB259" i="1"/>
  <c r="DA259" i="1"/>
  <c r="CZ259" i="1"/>
  <c r="CY259" i="1"/>
  <c r="CX259" i="1"/>
  <c r="CW259" i="1"/>
  <c r="CV259" i="1"/>
  <c r="CU259" i="1"/>
  <c r="CT259" i="1"/>
  <c r="CS259" i="1"/>
  <c r="CR259" i="1"/>
  <c r="CO259" i="1"/>
  <c r="CN259" i="1"/>
  <c r="CM259" i="1"/>
  <c r="KU258" i="1"/>
  <c r="KT258" i="1"/>
  <c r="KR258" i="1"/>
  <c r="KP258" i="1"/>
  <c r="KO258" i="1"/>
  <c r="IO258" i="1"/>
  <c r="HR258" i="1"/>
  <c r="HQ258" i="1"/>
  <c r="HP258" i="1"/>
  <c r="HO258" i="1"/>
  <c r="HN258" i="1"/>
  <c r="HM258" i="1"/>
  <c r="HL258" i="1"/>
  <c r="HK258" i="1"/>
  <c r="HJ258" i="1"/>
  <c r="HI258" i="1"/>
  <c r="HH258" i="1"/>
  <c r="HG258" i="1"/>
  <c r="HE258" i="1"/>
  <c r="HD258" i="1"/>
  <c r="HC258" i="1"/>
  <c r="HB258" i="1"/>
  <c r="HA258" i="1"/>
  <c r="GZ258" i="1"/>
  <c r="GY258" i="1"/>
  <c r="HY270" i="1" s="1"/>
  <c r="GX258" i="1"/>
  <c r="GW258" i="1"/>
  <c r="GV258" i="1"/>
  <c r="GU258" i="1"/>
  <c r="GT258" i="1"/>
  <c r="GQ258" i="1"/>
  <c r="GN258" i="1"/>
  <c r="GJ258" i="1"/>
  <c r="GI258" i="1"/>
  <c r="GB258" i="1"/>
  <c r="GA258" i="1"/>
  <c r="FZ258" i="1"/>
  <c r="FY258" i="1"/>
  <c r="FX258" i="1"/>
  <c r="FU258" i="1"/>
  <c r="FT258" i="1"/>
  <c r="FS258" i="1"/>
  <c r="FR258" i="1"/>
  <c r="FQ258" i="1"/>
  <c r="FN258" i="1"/>
  <c r="FM258" i="1"/>
  <c r="FL258" i="1"/>
  <c r="FG258" i="1"/>
  <c r="FF258" i="1"/>
  <c r="FE258" i="1"/>
  <c r="FD258" i="1"/>
  <c r="FC258" i="1"/>
  <c r="FB258" i="1"/>
  <c r="FA258" i="1"/>
  <c r="EX258" i="1"/>
  <c r="EW258" i="1"/>
  <c r="EV258" i="1"/>
  <c r="EU258" i="1"/>
  <c r="ET258" i="1"/>
  <c r="ES258" i="1"/>
  <c r="ER258" i="1"/>
  <c r="EQ258" i="1"/>
  <c r="EP258" i="1"/>
  <c r="EO258" i="1"/>
  <c r="EN258" i="1"/>
  <c r="EM258" i="1"/>
  <c r="EL258" i="1"/>
  <c r="EK258" i="1"/>
  <c r="EJ258" i="1"/>
  <c r="EI258" i="1"/>
  <c r="EH258" i="1"/>
  <c r="EG258" i="1"/>
  <c r="EF258" i="1"/>
  <c r="EE258" i="1"/>
  <c r="ED258" i="1"/>
  <c r="EC258" i="1"/>
  <c r="EB258" i="1"/>
  <c r="EA258" i="1"/>
  <c r="DZ258" i="1"/>
  <c r="DY258" i="1"/>
  <c r="DX258" i="1"/>
  <c r="DW258" i="1"/>
  <c r="DV258" i="1"/>
  <c r="DR258" i="1"/>
  <c r="DP258" i="1"/>
  <c r="DO258" i="1"/>
  <c r="DN258" i="1"/>
  <c r="DM258" i="1"/>
  <c r="DJ258" i="1"/>
  <c r="DI258" i="1"/>
  <c r="DH258" i="1"/>
  <c r="DG258" i="1"/>
  <c r="DF258" i="1"/>
  <c r="DC258" i="1"/>
  <c r="DB258" i="1"/>
  <c r="DA258" i="1"/>
  <c r="CZ258" i="1"/>
  <c r="CY258" i="1"/>
  <c r="CX258" i="1"/>
  <c r="CW258" i="1"/>
  <c r="CV258" i="1"/>
  <c r="CU258" i="1"/>
  <c r="CT258" i="1"/>
  <c r="CS258" i="1"/>
  <c r="CR258" i="1"/>
  <c r="CO258" i="1"/>
  <c r="CN258" i="1"/>
  <c r="CM258" i="1"/>
  <c r="KU257" i="1"/>
  <c r="KT257" i="1"/>
  <c r="KR257" i="1"/>
  <c r="KP257" i="1"/>
  <c r="KO257" i="1"/>
  <c r="IO257" i="1"/>
  <c r="HR257" i="1"/>
  <c r="HQ257" i="1"/>
  <c r="HP257" i="1"/>
  <c r="HO257" i="1"/>
  <c r="HN257" i="1"/>
  <c r="HM257" i="1"/>
  <c r="HL257" i="1"/>
  <c r="HK257" i="1"/>
  <c r="HJ257" i="1"/>
  <c r="HI257" i="1"/>
  <c r="HH257" i="1"/>
  <c r="HG257" i="1"/>
  <c r="HE257" i="1"/>
  <c r="HD257" i="1"/>
  <c r="HC257" i="1"/>
  <c r="HB257" i="1"/>
  <c r="HA257" i="1"/>
  <c r="GZ257" i="1"/>
  <c r="GY257" i="1"/>
  <c r="HY269" i="1" s="1"/>
  <c r="GX257" i="1"/>
  <c r="GW257" i="1"/>
  <c r="GV257" i="1"/>
  <c r="GU257" i="1"/>
  <c r="GT257" i="1"/>
  <c r="GQ257" i="1"/>
  <c r="GN257" i="1"/>
  <c r="GJ257" i="1"/>
  <c r="GI257" i="1"/>
  <c r="GB257" i="1"/>
  <c r="GA257" i="1"/>
  <c r="FZ257" i="1"/>
  <c r="FY257" i="1"/>
  <c r="FX257" i="1"/>
  <c r="FU257" i="1"/>
  <c r="FT257" i="1"/>
  <c r="FS257" i="1"/>
  <c r="FR257" i="1"/>
  <c r="FQ257" i="1"/>
  <c r="FN257" i="1"/>
  <c r="FM257" i="1"/>
  <c r="FL257" i="1"/>
  <c r="FG257" i="1"/>
  <c r="FF257" i="1"/>
  <c r="FE257" i="1"/>
  <c r="FD257" i="1"/>
  <c r="FC257" i="1"/>
  <c r="FB257" i="1"/>
  <c r="FA257" i="1"/>
  <c r="EX257" i="1"/>
  <c r="EW257" i="1"/>
  <c r="EV257" i="1"/>
  <c r="EU257" i="1"/>
  <c r="ET257" i="1"/>
  <c r="ES257" i="1"/>
  <c r="ER257" i="1"/>
  <c r="EQ257" i="1"/>
  <c r="EP257" i="1"/>
  <c r="EO257" i="1"/>
  <c r="EN257" i="1"/>
  <c r="EM257" i="1"/>
  <c r="EL257" i="1"/>
  <c r="EK257" i="1"/>
  <c r="EJ257" i="1"/>
  <c r="EI257" i="1"/>
  <c r="EH257" i="1"/>
  <c r="EG257" i="1"/>
  <c r="EF257" i="1"/>
  <c r="EE257" i="1"/>
  <c r="ED257" i="1"/>
  <c r="EC257" i="1"/>
  <c r="EB257" i="1"/>
  <c r="EA257" i="1"/>
  <c r="DZ257" i="1"/>
  <c r="DY257" i="1"/>
  <c r="DX257" i="1"/>
  <c r="DW257" i="1"/>
  <c r="DV257" i="1"/>
  <c r="DR257" i="1"/>
  <c r="DP257" i="1"/>
  <c r="DO257" i="1"/>
  <c r="DN257" i="1"/>
  <c r="DM257" i="1"/>
  <c r="DJ257" i="1"/>
  <c r="DI257" i="1"/>
  <c r="DH257" i="1"/>
  <c r="DG257" i="1"/>
  <c r="DF257" i="1"/>
  <c r="DC257" i="1"/>
  <c r="DB257" i="1"/>
  <c r="DA257" i="1"/>
  <c r="CZ257" i="1"/>
  <c r="CY257" i="1"/>
  <c r="CX257" i="1"/>
  <c r="CW257" i="1"/>
  <c r="CV257" i="1"/>
  <c r="CU257" i="1"/>
  <c r="CT257" i="1"/>
  <c r="CS257" i="1"/>
  <c r="CR257" i="1"/>
  <c r="CO257" i="1"/>
  <c r="CN257" i="1"/>
  <c r="CM257" i="1"/>
  <c r="KU256" i="1"/>
  <c r="KT256" i="1"/>
  <c r="KR256" i="1"/>
  <c r="KP256" i="1"/>
  <c r="KO256" i="1"/>
  <c r="IO256" i="1"/>
  <c r="HR256" i="1"/>
  <c r="HQ256" i="1"/>
  <c r="HP256" i="1"/>
  <c r="HO256" i="1"/>
  <c r="HN256" i="1"/>
  <c r="HM256" i="1"/>
  <c r="HL256" i="1"/>
  <c r="HK256" i="1"/>
  <c r="HJ256" i="1"/>
  <c r="HI256" i="1"/>
  <c r="HH256" i="1"/>
  <c r="HG256" i="1"/>
  <c r="HE256" i="1"/>
  <c r="HD256" i="1"/>
  <c r="HC256" i="1"/>
  <c r="HB256" i="1"/>
  <c r="HA256" i="1"/>
  <c r="GZ256" i="1"/>
  <c r="GY256" i="1"/>
  <c r="HY268" i="1" s="1"/>
  <c r="GX256" i="1"/>
  <c r="GW256" i="1"/>
  <c r="GV256" i="1"/>
  <c r="GU256" i="1"/>
  <c r="GT256" i="1"/>
  <c r="GQ256" i="1"/>
  <c r="GN256" i="1"/>
  <c r="GJ256" i="1"/>
  <c r="GI256" i="1"/>
  <c r="GB256" i="1"/>
  <c r="GA256" i="1"/>
  <c r="FZ256" i="1"/>
  <c r="FY256" i="1"/>
  <c r="FX256" i="1"/>
  <c r="FU256" i="1"/>
  <c r="FT256" i="1"/>
  <c r="FS256" i="1"/>
  <c r="FR256" i="1"/>
  <c r="FQ256" i="1"/>
  <c r="FN256" i="1"/>
  <c r="FM256" i="1"/>
  <c r="FL256" i="1"/>
  <c r="FG256" i="1"/>
  <c r="FF256" i="1"/>
  <c r="FE256" i="1"/>
  <c r="FD256" i="1"/>
  <c r="FC256" i="1"/>
  <c r="FB256" i="1"/>
  <c r="FA256" i="1"/>
  <c r="EX256" i="1"/>
  <c r="EW256" i="1"/>
  <c r="EV256" i="1"/>
  <c r="EU256" i="1"/>
  <c r="ET256" i="1"/>
  <c r="ES256" i="1"/>
  <c r="ER256" i="1"/>
  <c r="EQ256" i="1"/>
  <c r="EP256" i="1"/>
  <c r="EO256" i="1"/>
  <c r="EN256" i="1"/>
  <c r="EM256" i="1"/>
  <c r="EL256" i="1"/>
  <c r="EK256" i="1"/>
  <c r="EJ256" i="1"/>
  <c r="EI256" i="1"/>
  <c r="EH256" i="1"/>
  <c r="EG256" i="1"/>
  <c r="EF256" i="1"/>
  <c r="EE256" i="1"/>
  <c r="ED256" i="1"/>
  <c r="EC256" i="1"/>
  <c r="EB256" i="1"/>
  <c r="EA256" i="1"/>
  <c r="DZ256" i="1"/>
  <c r="DY256" i="1"/>
  <c r="DX256" i="1"/>
  <c r="DW256" i="1"/>
  <c r="DV256" i="1"/>
  <c r="DR256" i="1"/>
  <c r="DP256" i="1"/>
  <c r="DO256" i="1"/>
  <c r="DN256" i="1"/>
  <c r="DM256" i="1"/>
  <c r="DJ256" i="1"/>
  <c r="DI256" i="1"/>
  <c r="DH256" i="1"/>
  <c r="DG256" i="1"/>
  <c r="DF256" i="1"/>
  <c r="DC256" i="1"/>
  <c r="DB256" i="1"/>
  <c r="DA256" i="1"/>
  <c r="CZ256" i="1"/>
  <c r="CY256" i="1"/>
  <c r="CX256" i="1"/>
  <c r="CW256" i="1"/>
  <c r="CV256" i="1"/>
  <c r="CU256" i="1"/>
  <c r="CT256" i="1"/>
  <c r="CS256" i="1"/>
  <c r="CR256" i="1"/>
  <c r="CO256" i="1"/>
  <c r="CN256" i="1"/>
  <c r="CM256" i="1"/>
  <c r="KU255" i="1"/>
  <c r="KT255" i="1"/>
  <c r="KR255" i="1"/>
  <c r="KP255" i="1"/>
  <c r="KO255" i="1"/>
  <c r="IO255" i="1"/>
  <c r="HR255" i="1"/>
  <c r="HQ255" i="1"/>
  <c r="HP255" i="1"/>
  <c r="HO255" i="1"/>
  <c r="HN255" i="1"/>
  <c r="HM255" i="1"/>
  <c r="HL255" i="1"/>
  <c r="HK255" i="1"/>
  <c r="HJ255" i="1"/>
  <c r="HI255" i="1"/>
  <c r="HH255" i="1"/>
  <c r="HG255" i="1"/>
  <c r="HE255" i="1"/>
  <c r="HD255" i="1"/>
  <c r="HC255" i="1"/>
  <c r="HB255" i="1"/>
  <c r="HA255" i="1"/>
  <c r="GZ255" i="1"/>
  <c r="GY255" i="1"/>
  <c r="HY267" i="1" s="1"/>
  <c r="GX255" i="1"/>
  <c r="GW255" i="1"/>
  <c r="GV255" i="1"/>
  <c r="GU255" i="1"/>
  <c r="GT255" i="1"/>
  <c r="GQ255" i="1"/>
  <c r="GN255" i="1"/>
  <c r="GJ255" i="1"/>
  <c r="GI255" i="1"/>
  <c r="GB255" i="1"/>
  <c r="GA255" i="1"/>
  <c r="FZ255" i="1"/>
  <c r="FY255" i="1"/>
  <c r="FX255" i="1"/>
  <c r="FU255" i="1"/>
  <c r="FT255" i="1"/>
  <c r="FS255" i="1"/>
  <c r="FR255" i="1"/>
  <c r="FQ255" i="1"/>
  <c r="FN255" i="1"/>
  <c r="FM255" i="1"/>
  <c r="FL255" i="1"/>
  <c r="FG255" i="1"/>
  <c r="FF255" i="1"/>
  <c r="FE255" i="1"/>
  <c r="FD255" i="1"/>
  <c r="FC255" i="1"/>
  <c r="FB255" i="1"/>
  <c r="FA255" i="1"/>
  <c r="EX255" i="1"/>
  <c r="EW255" i="1"/>
  <c r="EV255" i="1"/>
  <c r="EU255" i="1"/>
  <c r="ET255" i="1"/>
  <c r="ES255" i="1"/>
  <c r="ER255" i="1"/>
  <c r="EQ255" i="1"/>
  <c r="EP255" i="1"/>
  <c r="EO255" i="1"/>
  <c r="EN255" i="1"/>
  <c r="EM255" i="1"/>
  <c r="EL255" i="1"/>
  <c r="EK255" i="1"/>
  <c r="EJ255" i="1"/>
  <c r="EI255" i="1"/>
  <c r="EH255" i="1"/>
  <c r="EG255" i="1"/>
  <c r="EF255" i="1"/>
  <c r="EE255" i="1"/>
  <c r="ED255" i="1"/>
  <c r="EC255" i="1"/>
  <c r="EB255" i="1"/>
  <c r="EA255" i="1"/>
  <c r="DZ255" i="1"/>
  <c r="DY255" i="1"/>
  <c r="DX255" i="1"/>
  <c r="DW255" i="1"/>
  <c r="DV255" i="1"/>
  <c r="DR255" i="1"/>
  <c r="DP255" i="1"/>
  <c r="DO255" i="1"/>
  <c r="DN255" i="1"/>
  <c r="DM255" i="1"/>
  <c r="DJ255" i="1"/>
  <c r="DI255" i="1"/>
  <c r="DH255" i="1"/>
  <c r="DG255" i="1"/>
  <c r="DF255" i="1"/>
  <c r="DC255" i="1"/>
  <c r="DB255" i="1"/>
  <c r="DA255" i="1"/>
  <c r="CZ255" i="1"/>
  <c r="CY255" i="1"/>
  <c r="CX255" i="1"/>
  <c r="CW255" i="1"/>
  <c r="CV255" i="1"/>
  <c r="CU255" i="1"/>
  <c r="CT255" i="1"/>
  <c r="CS255" i="1"/>
  <c r="CR255" i="1"/>
  <c r="CO255" i="1"/>
  <c r="CN255" i="1"/>
  <c r="CM255" i="1"/>
  <c r="KU254" i="1"/>
  <c r="KT254" i="1"/>
  <c r="KR254" i="1"/>
  <c r="KP254" i="1"/>
  <c r="KO254" i="1"/>
  <c r="IO254" i="1"/>
  <c r="HR254" i="1"/>
  <c r="HQ254" i="1"/>
  <c r="HP254" i="1"/>
  <c r="HO254" i="1"/>
  <c r="HN254" i="1"/>
  <c r="HM254" i="1"/>
  <c r="HL254" i="1"/>
  <c r="HK254" i="1"/>
  <c r="HJ254" i="1"/>
  <c r="HI254" i="1"/>
  <c r="HH254" i="1"/>
  <c r="HG254" i="1"/>
  <c r="HE254" i="1"/>
  <c r="HD254" i="1"/>
  <c r="HC254" i="1"/>
  <c r="HB254" i="1"/>
  <c r="HA254" i="1"/>
  <c r="GZ254" i="1"/>
  <c r="GY254" i="1"/>
  <c r="HY266" i="1" s="1"/>
  <c r="GX254" i="1"/>
  <c r="GW254" i="1"/>
  <c r="GV254" i="1"/>
  <c r="GU254" i="1"/>
  <c r="GT254" i="1"/>
  <c r="GQ254" i="1"/>
  <c r="GN254" i="1"/>
  <c r="GJ254" i="1"/>
  <c r="GI254" i="1"/>
  <c r="GB254" i="1"/>
  <c r="GA254" i="1"/>
  <c r="FZ254" i="1"/>
  <c r="FY254" i="1"/>
  <c r="FX254" i="1"/>
  <c r="FU254" i="1"/>
  <c r="FT254" i="1"/>
  <c r="FS254" i="1"/>
  <c r="FR254" i="1"/>
  <c r="FQ254" i="1"/>
  <c r="FN254" i="1"/>
  <c r="FM254" i="1"/>
  <c r="FL254" i="1"/>
  <c r="FG254" i="1"/>
  <c r="FF254" i="1"/>
  <c r="FE254" i="1"/>
  <c r="FD254" i="1"/>
  <c r="FC254" i="1"/>
  <c r="FB254" i="1"/>
  <c r="FA254" i="1"/>
  <c r="EX254" i="1"/>
  <c r="EW254" i="1"/>
  <c r="EV254" i="1"/>
  <c r="EU254" i="1"/>
  <c r="ET254" i="1"/>
  <c r="ES254" i="1"/>
  <c r="ER254" i="1"/>
  <c r="EQ254" i="1"/>
  <c r="EP254" i="1"/>
  <c r="EO254" i="1"/>
  <c r="EN254" i="1"/>
  <c r="EM254" i="1"/>
  <c r="EL254" i="1"/>
  <c r="EK254" i="1"/>
  <c r="EJ254" i="1"/>
  <c r="EI254" i="1"/>
  <c r="EH254" i="1"/>
  <c r="EG254" i="1"/>
  <c r="EF254" i="1"/>
  <c r="EE254" i="1"/>
  <c r="ED254" i="1"/>
  <c r="EC254" i="1"/>
  <c r="EB254" i="1"/>
  <c r="EA254" i="1"/>
  <c r="DZ254" i="1"/>
  <c r="DY254" i="1"/>
  <c r="DX254" i="1"/>
  <c r="DW254" i="1"/>
  <c r="DV254" i="1"/>
  <c r="DR254" i="1"/>
  <c r="DP254" i="1"/>
  <c r="DO254" i="1"/>
  <c r="DN254" i="1"/>
  <c r="DM254" i="1"/>
  <c r="DJ254" i="1"/>
  <c r="DI254" i="1"/>
  <c r="DH254" i="1"/>
  <c r="DG254" i="1"/>
  <c r="DF254" i="1"/>
  <c r="DC254" i="1"/>
  <c r="DB254" i="1"/>
  <c r="DA254" i="1"/>
  <c r="CZ254" i="1"/>
  <c r="CY254" i="1"/>
  <c r="CX254" i="1"/>
  <c r="CW254" i="1"/>
  <c r="CV254" i="1"/>
  <c r="CU254" i="1"/>
  <c r="CT254" i="1"/>
  <c r="CS254" i="1"/>
  <c r="CR254" i="1"/>
  <c r="CO254" i="1"/>
  <c r="CN254" i="1"/>
  <c r="CM254" i="1"/>
  <c r="KU253" i="1"/>
  <c r="KT253" i="1"/>
  <c r="KR253" i="1"/>
  <c r="KP253" i="1"/>
  <c r="KO253" i="1"/>
  <c r="IO253" i="1"/>
  <c r="HR253" i="1"/>
  <c r="HQ253" i="1"/>
  <c r="HP253" i="1"/>
  <c r="HO253" i="1"/>
  <c r="HN253" i="1"/>
  <c r="HM253" i="1"/>
  <c r="HL253" i="1"/>
  <c r="HK253" i="1"/>
  <c r="HJ253" i="1"/>
  <c r="HI253" i="1"/>
  <c r="HH253" i="1"/>
  <c r="HG253" i="1"/>
  <c r="HE253" i="1"/>
  <c r="HD253" i="1"/>
  <c r="HC253" i="1"/>
  <c r="HB253" i="1"/>
  <c r="HA253" i="1"/>
  <c r="GZ253" i="1"/>
  <c r="GY253" i="1"/>
  <c r="HY265" i="1" s="1"/>
  <c r="GX253" i="1"/>
  <c r="GW253" i="1"/>
  <c r="GV253" i="1"/>
  <c r="GU253" i="1"/>
  <c r="GT253" i="1"/>
  <c r="GQ253" i="1"/>
  <c r="GN253" i="1"/>
  <c r="GJ253" i="1"/>
  <c r="GI253" i="1"/>
  <c r="GB253" i="1"/>
  <c r="GA253" i="1"/>
  <c r="FZ253" i="1"/>
  <c r="FY253" i="1"/>
  <c r="FX253" i="1"/>
  <c r="FU253" i="1"/>
  <c r="FT253" i="1"/>
  <c r="FS253" i="1"/>
  <c r="FR253" i="1"/>
  <c r="FQ253" i="1"/>
  <c r="FN253" i="1"/>
  <c r="FM253" i="1"/>
  <c r="FL253" i="1"/>
  <c r="FG253" i="1"/>
  <c r="FF253" i="1"/>
  <c r="FE253" i="1"/>
  <c r="FD253" i="1"/>
  <c r="FC253" i="1"/>
  <c r="FB253" i="1"/>
  <c r="FA253" i="1"/>
  <c r="EX253" i="1"/>
  <c r="EW253" i="1"/>
  <c r="EV253" i="1"/>
  <c r="EU253" i="1"/>
  <c r="ET253" i="1"/>
  <c r="ES253" i="1"/>
  <c r="ER253" i="1"/>
  <c r="EQ253" i="1"/>
  <c r="EP253" i="1"/>
  <c r="EO253" i="1"/>
  <c r="EN253" i="1"/>
  <c r="EM253" i="1"/>
  <c r="EL253" i="1"/>
  <c r="EK253" i="1"/>
  <c r="EJ253" i="1"/>
  <c r="EI253" i="1"/>
  <c r="EH253" i="1"/>
  <c r="EG253" i="1"/>
  <c r="EF253" i="1"/>
  <c r="EE253" i="1"/>
  <c r="ED253" i="1"/>
  <c r="EC253" i="1"/>
  <c r="EB253" i="1"/>
  <c r="EA253" i="1"/>
  <c r="DZ253" i="1"/>
  <c r="DY253" i="1"/>
  <c r="DX253" i="1"/>
  <c r="DW253" i="1"/>
  <c r="DV253" i="1"/>
  <c r="DR253" i="1"/>
  <c r="DP253" i="1"/>
  <c r="DO253" i="1"/>
  <c r="DN253" i="1"/>
  <c r="DM253" i="1"/>
  <c r="DJ253" i="1"/>
  <c r="DI253" i="1"/>
  <c r="DH253" i="1"/>
  <c r="DG253" i="1"/>
  <c r="DF253" i="1"/>
  <c r="DC253" i="1"/>
  <c r="DB253" i="1"/>
  <c r="DA253" i="1"/>
  <c r="CZ253" i="1"/>
  <c r="CY253" i="1"/>
  <c r="CX253" i="1"/>
  <c r="CW253" i="1"/>
  <c r="CV253" i="1"/>
  <c r="CU253" i="1"/>
  <c r="CT253" i="1"/>
  <c r="CS253" i="1"/>
  <c r="CR253" i="1"/>
  <c r="CO253" i="1"/>
  <c r="CN253" i="1"/>
  <c r="CM253" i="1"/>
  <c r="KU252" i="1"/>
  <c r="KT252" i="1"/>
  <c r="KR252" i="1"/>
  <c r="KP252" i="1"/>
  <c r="KO252" i="1"/>
  <c r="IO252" i="1"/>
  <c r="HR252" i="1"/>
  <c r="HQ252" i="1"/>
  <c r="HP252" i="1"/>
  <c r="HO252" i="1"/>
  <c r="HN252" i="1"/>
  <c r="HM252" i="1"/>
  <c r="HL252" i="1"/>
  <c r="HK252" i="1"/>
  <c r="HJ252" i="1"/>
  <c r="HI252" i="1"/>
  <c r="HH252" i="1"/>
  <c r="HG252" i="1"/>
  <c r="HE252" i="1"/>
  <c r="HD252" i="1"/>
  <c r="HC252" i="1"/>
  <c r="HB252" i="1"/>
  <c r="HA252" i="1"/>
  <c r="GZ252" i="1"/>
  <c r="GY252" i="1"/>
  <c r="HY264" i="1" s="1"/>
  <c r="GX252" i="1"/>
  <c r="GW252" i="1"/>
  <c r="GV252" i="1"/>
  <c r="GU252" i="1"/>
  <c r="GT252" i="1"/>
  <c r="GQ252" i="1"/>
  <c r="GN252" i="1"/>
  <c r="GJ252" i="1"/>
  <c r="GI252" i="1"/>
  <c r="GB252" i="1"/>
  <c r="GA252" i="1"/>
  <c r="FZ252" i="1"/>
  <c r="FY252" i="1"/>
  <c r="FX252" i="1"/>
  <c r="FU252" i="1"/>
  <c r="FT252" i="1"/>
  <c r="FS252" i="1"/>
  <c r="FR252" i="1"/>
  <c r="FQ252" i="1"/>
  <c r="FN252" i="1"/>
  <c r="FM252" i="1"/>
  <c r="FL252" i="1"/>
  <c r="FG252" i="1"/>
  <c r="FF252" i="1"/>
  <c r="FE252" i="1"/>
  <c r="FD252" i="1"/>
  <c r="FC252" i="1"/>
  <c r="FB252" i="1"/>
  <c r="FA252" i="1"/>
  <c r="EX252" i="1"/>
  <c r="EW252" i="1"/>
  <c r="EV252" i="1"/>
  <c r="EU252" i="1"/>
  <c r="ET252" i="1"/>
  <c r="ES252" i="1"/>
  <c r="ER252" i="1"/>
  <c r="EQ252" i="1"/>
  <c r="EP252" i="1"/>
  <c r="EO252" i="1"/>
  <c r="EN252" i="1"/>
  <c r="EM252" i="1"/>
  <c r="EL252" i="1"/>
  <c r="EK252" i="1"/>
  <c r="EJ252" i="1"/>
  <c r="EI252" i="1"/>
  <c r="EH252" i="1"/>
  <c r="EG252" i="1"/>
  <c r="EF252" i="1"/>
  <c r="EE252" i="1"/>
  <c r="ED252" i="1"/>
  <c r="EC252" i="1"/>
  <c r="EB252" i="1"/>
  <c r="EA252" i="1"/>
  <c r="DZ252" i="1"/>
  <c r="DY252" i="1"/>
  <c r="DX252" i="1"/>
  <c r="DW252" i="1"/>
  <c r="DV252" i="1"/>
  <c r="DR252" i="1"/>
  <c r="DP252" i="1"/>
  <c r="DO252" i="1"/>
  <c r="DN252" i="1"/>
  <c r="DM252" i="1"/>
  <c r="DJ252" i="1"/>
  <c r="DI252" i="1"/>
  <c r="DH252" i="1"/>
  <c r="DG252" i="1"/>
  <c r="DF252" i="1"/>
  <c r="DC252" i="1"/>
  <c r="DB252" i="1"/>
  <c r="DA252" i="1"/>
  <c r="CZ252" i="1"/>
  <c r="CY252" i="1"/>
  <c r="CX252" i="1"/>
  <c r="CW252" i="1"/>
  <c r="CV252" i="1"/>
  <c r="CU252" i="1"/>
  <c r="CT252" i="1"/>
  <c r="CS252" i="1"/>
  <c r="CR252" i="1"/>
  <c r="CO252" i="1"/>
  <c r="CN252" i="1"/>
  <c r="CM252" i="1"/>
  <c r="KU251" i="1"/>
  <c r="KT251" i="1"/>
  <c r="KR251" i="1"/>
  <c r="KP251" i="1"/>
  <c r="KO251" i="1"/>
  <c r="IO251" i="1"/>
  <c r="HR251" i="1"/>
  <c r="HQ251" i="1"/>
  <c r="HP251" i="1"/>
  <c r="HO251" i="1"/>
  <c r="HN251" i="1"/>
  <c r="HM251" i="1"/>
  <c r="HL251" i="1"/>
  <c r="HK251" i="1"/>
  <c r="HJ251" i="1"/>
  <c r="HI251" i="1"/>
  <c r="HH251" i="1"/>
  <c r="HG251" i="1"/>
  <c r="HE251" i="1"/>
  <c r="HD251" i="1"/>
  <c r="HC251" i="1"/>
  <c r="HB251" i="1"/>
  <c r="HA251" i="1"/>
  <c r="GZ251" i="1"/>
  <c r="GY251" i="1"/>
  <c r="HY263" i="1" s="1"/>
  <c r="GX251" i="1"/>
  <c r="GW251" i="1"/>
  <c r="GV251" i="1"/>
  <c r="GU251" i="1"/>
  <c r="GT251" i="1"/>
  <c r="GQ251" i="1"/>
  <c r="GN251" i="1"/>
  <c r="GJ251" i="1"/>
  <c r="GI251" i="1"/>
  <c r="GB251" i="1"/>
  <c r="GA251" i="1"/>
  <c r="FZ251" i="1"/>
  <c r="FY251" i="1"/>
  <c r="FX251" i="1"/>
  <c r="FU251" i="1"/>
  <c r="FT251" i="1"/>
  <c r="FS251" i="1"/>
  <c r="FR251" i="1"/>
  <c r="FQ251" i="1"/>
  <c r="FN251" i="1"/>
  <c r="FM251" i="1"/>
  <c r="FL251" i="1"/>
  <c r="FG251" i="1"/>
  <c r="FF251" i="1"/>
  <c r="FE251" i="1"/>
  <c r="FD251" i="1"/>
  <c r="FC251" i="1"/>
  <c r="FB251" i="1"/>
  <c r="FA251" i="1"/>
  <c r="EX251" i="1"/>
  <c r="EW251" i="1"/>
  <c r="EV251" i="1"/>
  <c r="EU251" i="1"/>
  <c r="ET251" i="1"/>
  <c r="ES251" i="1"/>
  <c r="ER251" i="1"/>
  <c r="EQ251" i="1"/>
  <c r="EP251" i="1"/>
  <c r="EO251" i="1"/>
  <c r="EN251" i="1"/>
  <c r="EM251" i="1"/>
  <c r="EL251" i="1"/>
  <c r="EK251" i="1"/>
  <c r="EJ251" i="1"/>
  <c r="EI251" i="1"/>
  <c r="EH251" i="1"/>
  <c r="EG251" i="1"/>
  <c r="EF251" i="1"/>
  <c r="EE251" i="1"/>
  <c r="ED251" i="1"/>
  <c r="EC251" i="1"/>
  <c r="EB251" i="1"/>
  <c r="EA251" i="1"/>
  <c r="DZ251" i="1"/>
  <c r="DY251" i="1"/>
  <c r="DX251" i="1"/>
  <c r="DW251" i="1"/>
  <c r="DV251" i="1"/>
  <c r="DR251" i="1"/>
  <c r="DP251" i="1"/>
  <c r="DO251" i="1"/>
  <c r="DN251" i="1"/>
  <c r="DM251" i="1"/>
  <c r="DJ251" i="1"/>
  <c r="DI251" i="1"/>
  <c r="DH251" i="1"/>
  <c r="DG251" i="1"/>
  <c r="DF251" i="1"/>
  <c r="DC251" i="1"/>
  <c r="DB251" i="1"/>
  <c r="DA251" i="1"/>
  <c r="CZ251" i="1"/>
  <c r="CY251" i="1"/>
  <c r="CX251" i="1"/>
  <c r="CW251" i="1"/>
  <c r="CV251" i="1"/>
  <c r="CU251" i="1"/>
  <c r="CT251" i="1"/>
  <c r="CS251" i="1"/>
  <c r="CR251" i="1"/>
  <c r="CO251" i="1"/>
  <c r="CN251" i="1"/>
  <c r="CM251" i="1"/>
  <c r="KU250" i="1"/>
  <c r="KT250" i="1"/>
  <c r="KR250" i="1"/>
  <c r="KP250" i="1"/>
  <c r="KO250" i="1"/>
  <c r="IO250" i="1"/>
  <c r="HR250" i="1"/>
  <c r="HQ250" i="1"/>
  <c r="HP250" i="1"/>
  <c r="HO250" i="1"/>
  <c r="HN250" i="1"/>
  <c r="HM250" i="1"/>
  <c r="HL250" i="1"/>
  <c r="HK250" i="1"/>
  <c r="HJ250" i="1"/>
  <c r="HI250" i="1"/>
  <c r="HH250" i="1"/>
  <c r="HG250" i="1"/>
  <c r="HE250" i="1"/>
  <c r="HD250" i="1"/>
  <c r="HC250" i="1"/>
  <c r="HB250" i="1"/>
  <c r="HA250" i="1"/>
  <c r="GZ250" i="1"/>
  <c r="GY250" i="1"/>
  <c r="HY262" i="1" s="1"/>
  <c r="GX250" i="1"/>
  <c r="GW250" i="1"/>
  <c r="GV250" i="1"/>
  <c r="GU250" i="1"/>
  <c r="GT250" i="1"/>
  <c r="GQ250" i="1"/>
  <c r="GN250" i="1"/>
  <c r="GJ250" i="1"/>
  <c r="GI250" i="1"/>
  <c r="GB250" i="1"/>
  <c r="GA250" i="1"/>
  <c r="FZ250" i="1"/>
  <c r="FY250" i="1"/>
  <c r="FX250" i="1"/>
  <c r="FU250" i="1"/>
  <c r="FT250" i="1"/>
  <c r="FS250" i="1"/>
  <c r="FR250" i="1"/>
  <c r="FQ250" i="1"/>
  <c r="FN250" i="1"/>
  <c r="FM250" i="1"/>
  <c r="FL250" i="1"/>
  <c r="FG250" i="1"/>
  <c r="FF250" i="1"/>
  <c r="FE250" i="1"/>
  <c r="FD250" i="1"/>
  <c r="FC250" i="1"/>
  <c r="FB250" i="1"/>
  <c r="FA250" i="1"/>
  <c r="EX250" i="1"/>
  <c r="EW250" i="1"/>
  <c r="EV250" i="1"/>
  <c r="EU250" i="1"/>
  <c r="ET250" i="1"/>
  <c r="ES250" i="1"/>
  <c r="ER250" i="1"/>
  <c r="EQ250" i="1"/>
  <c r="EP250" i="1"/>
  <c r="EO250" i="1"/>
  <c r="EN250" i="1"/>
  <c r="EM250" i="1"/>
  <c r="EL250" i="1"/>
  <c r="EK250" i="1"/>
  <c r="EJ250" i="1"/>
  <c r="EI250" i="1"/>
  <c r="EH250" i="1"/>
  <c r="EG250" i="1"/>
  <c r="EF250" i="1"/>
  <c r="EE250" i="1"/>
  <c r="ED250" i="1"/>
  <c r="EC250" i="1"/>
  <c r="EB250" i="1"/>
  <c r="EA250" i="1"/>
  <c r="DZ250" i="1"/>
  <c r="DY250" i="1"/>
  <c r="DX250" i="1"/>
  <c r="DW250" i="1"/>
  <c r="DV250" i="1"/>
  <c r="DR250" i="1"/>
  <c r="DP250" i="1"/>
  <c r="DO250" i="1"/>
  <c r="DN250" i="1"/>
  <c r="DM250" i="1"/>
  <c r="DJ250" i="1"/>
  <c r="DI250" i="1"/>
  <c r="DH250" i="1"/>
  <c r="DG250" i="1"/>
  <c r="DF250" i="1"/>
  <c r="DC250" i="1"/>
  <c r="DB250" i="1"/>
  <c r="DA250" i="1"/>
  <c r="CZ250" i="1"/>
  <c r="CY250" i="1"/>
  <c r="CX250" i="1"/>
  <c r="CW250" i="1"/>
  <c r="CV250" i="1"/>
  <c r="CU250" i="1"/>
  <c r="CT250" i="1"/>
  <c r="CS250" i="1"/>
  <c r="CR250" i="1"/>
  <c r="CO250" i="1"/>
  <c r="CN250" i="1"/>
  <c r="CM250" i="1"/>
  <c r="KU249" i="1"/>
  <c r="KT249" i="1"/>
  <c r="KR249" i="1"/>
  <c r="KP249" i="1"/>
  <c r="KO249" i="1"/>
  <c r="IO249" i="1"/>
  <c r="HR249" i="1"/>
  <c r="HQ249" i="1"/>
  <c r="HP249" i="1"/>
  <c r="HO249" i="1"/>
  <c r="HN249" i="1"/>
  <c r="HM249" i="1"/>
  <c r="HL249" i="1"/>
  <c r="HK249" i="1"/>
  <c r="HJ249" i="1"/>
  <c r="HI249" i="1"/>
  <c r="HH249" i="1"/>
  <c r="HG249" i="1"/>
  <c r="HE249" i="1"/>
  <c r="HD249" i="1"/>
  <c r="HC249" i="1"/>
  <c r="HB249" i="1"/>
  <c r="HA249" i="1"/>
  <c r="GZ249" i="1"/>
  <c r="GY249" i="1"/>
  <c r="HY261" i="1" s="1"/>
  <c r="GX249" i="1"/>
  <c r="GW249" i="1"/>
  <c r="GV249" i="1"/>
  <c r="GU249" i="1"/>
  <c r="GT249" i="1"/>
  <c r="GQ249" i="1"/>
  <c r="GN249" i="1"/>
  <c r="GJ249" i="1"/>
  <c r="GI249" i="1"/>
  <c r="GB249" i="1"/>
  <c r="GA249" i="1"/>
  <c r="FZ249" i="1"/>
  <c r="FY249" i="1"/>
  <c r="FX249" i="1"/>
  <c r="FU249" i="1"/>
  <c r="FT249" i="1"/>
  <c r="FS249" i="1"/>
  <c r="FR249" i="1"/>
  <c r="FQ249" i="1"/>
  <c r="FN249" i="1"/>
  <c r="FM249" i="1"/>
  <c r="FL249" i="1"/>
  <c r="FG249" i="1"/>
  <c r="FF249" i="1"/>
  <c r="FE249" i="1"/>
  <c r="FD249" i="1"/>
  <c r="FC249" i="1"/>
  <c r="FB249" i="1"/>
  <c r="FA249" i="1"/>
  <c r="EX249" i="1"/>
  <c r="EW249" i="1"/>
  <c r="EV249" i="1"/>
  <c r="EU249" i="1"/>
  <c r="ET249" i="1"/>
  <c r="ES249" i="1"/>
  <c r="ER249" i="1"/>
  <c r="EQ249" i="1"/>
  <c r="EP249" i="1"/>
  <c r="EO249" i="1"/>
  <c r="EN249" i="1"/>
  <c r="EM249" i="1"/>
  <c r="EL249" i="1"/>
  <c r="EK249" i="1"/>
  <c r="EJ249" i="1"/>
  <c r="EI249" i="1"/>
  <c r="EH249" i="1"/>
  <c r="EG249" i="1"/>
  <c r="EF249" i="1"/>
  <c r="EE249" i="1"/>
  <c r="ED249" i="1"/>
  <c r="EC249" i="1"/>
  <c r="EB249" i="1"/>
  <c r="EA249" i="1"/>
  <c r="DZ249" i="1"/>
  <c r="DY249" i="1"/>
  <c r="DX249" i="1"/>
  <c r="DW249" i="1"/>
  <c r="DV249" i="1"/>
  <c r="DR249" i="1"/>
  <c r="DP249" i="1"/>
  <c r="DO249" i="1"/>
  <c r="DN249" i="1"/>
  <c r="DM249" i="1"/>
  <c r="DJ249" i="1"/>
  <c r="DI249" i="1"/>
  <c r="DH249" i="1"/>
  <c r="DG249" i="1"/>
  <c r="DF249" i="1"/>
  <c r="DC249" i="1"/>
  <c r="DB249" i="1"/>
  <c r="DA249" i="1"/>
  <c r="CZ249" i="1"/>
  <c r="CY249" i="1"/>
  <c r="CX249" i="1"/>
  <c r="CW249" i="1"/>
  <c r="CV249" i="1"/>
  <c r="CU249" i="1"/>
  <c r="CT249" i="1"/>
  <c r="CS249" i="1"/>
  <c r="CR249" i="1"/>
  <c r="CO249" i="1"/>
  <c r="CN249" i="1"/>
  <c r="CM249" i="1"/>
  <c r="KU248" i="1"/>
  <c r="KT248" i="1"/>
  <c r="KR248" i="1"/>
  <c r="KP248" i="1"/>
  <c r="KO248" i="1"/>
  <c r="IO248" i="1"/>
  <c r="HR248" i="1"/>
  <c r="HQ248" i="1"/>
  <c r="HP248" i="1"/>
  <c r="HO248" i="1"/>
  <c r="HN248" i="1"/>
  <c r="HM248" i="1"/>
  <c r="HL248" i="1"/>
  <c r="HK248" i="1"/>
  <c r="HJ248" i="1"/>
  <c r="HI248" i="1"/>
  <c r="HH248" i="1"/>
  <c r="HG248" i="1"/>
  <c r="HE248" i="1"/>
  <c r="HD248" i="1"/>
  <c r="HC248" i="1"/>
  <c r="HB248" i="1"/>
  <c r="HA248" i="1"/>
  <c r="GZ248" i="1"/>
  <c r="GY248" i="1"/>
  <c r="HY260" i="1" s="1"/>
  <c r="GX248" i="1"/>
  <c r="GW248" i="1"/>
  <c r="GV248" i="1"/>
  <c r="GU248" i="1"/>
  <c r="GT248" i="1"/>
  <c r="GQ248" i="1"/>
  <c r="GN248" i="1"/>
  <c r="GJ248" i="1"/>
  <c r="GI248" i="1"/>
  <c r="GB248" i="1"/>
  <c r="GA248" i="1"/>
  <c r="FZ248" i="1"/>
  <c r="FY248" i="1"/>
  <c r="FX248" i="1"/>
  <c r="FU248" i="1"/>
  <c r="FT248" i="1"/>
  <c r="FS248" i="1"/>
  <c r="FR248" i="1"/>
  <c r="FQ248" i="1"/>
  <c r="FN248" i="1"/>
  <c r="FM248" i="1"/>
  <c r="FL248" i="1"/>
  <c r="FG248" i="1"/>
  <c r="FF248" i="1"/>
  <c r="FE248" i="1"/>
  <c r="FD248" i="1"/>
  <c r="FC248" i="1"/>
  <c r="FB248" i="1"/>
  <c r="FA248" i="1"/>
  <c r="EX248" i="1"/>
  <c r="EW248" i="1"/>
  <c r="EV248" i="1"/>
  <c r="EU248" i="1"/>
  <c r="ET248" i="1"/>
  <c r="ES248" i="1"/>
  <c r="ER248" i="1"/>
  <c r="EQ248" i="1"/>
  <c r="EP248" i="1"/>
  <c r="EO248" i="1"/>
  <c r="EN248" i="1"/>
  <c r="EM248" i="1"/>
  <c r="EL248" i="1"/>
  <c r="EK248" i="1"/>
  <c r="EJ248" i="1"/>
  <c r="EI248" i="1"/>
  <c r="EH248" i="1"/>
  <c r="EG248" i="1"/>
  <c r="EF248" i="1"/>
  <c r="EE248" i="1"/>
  <c r="ED248" i="1"/>
  <c r="EC248" i="1"/>
  <c r="EB248" i="1"/>
  <c r="EA248" i="1"/>
  <c r="DZ248" i="1"/>
  <c r="DY248" i="1"/>
  <c r="DX248" i="1"/>
  <c r="DW248" i="1"/>
  <c r="DV248" i="1"/>
  <c r="DR248" i="1"/>
  <c r="DP248" i="1"/>
  <c r="DO248" i="1"/>
  <c r="DN248" i="1"/>
  <c r="DM248" i="1"/>
  <c r="DJ248" i="1"/>
  <c r="DI248" i="1"/>
  <c r="DH248" i="1"/>
  <c r="DG248" i="1"/>
  <c r="DF248" i="1"/>
  <c r="DC248" i="1"/>
  <c r="DB248" i="1"/>
  <c r="DA248" i="1"/>
  <c r="CZ248" i="1"/>
  <c r="CY248" i="1"/>
  <c r="CX248" i="1"/>
  <c r="CW248" i="1"/>
  <c r="CV248" i="1"/>
  <c r="CU248" i="1"/>
  <c r="CT248" i="1"/>
  <c r="CS248" i="1"/>
  <c r="CR248" i="1"/>
  <c r="CO248" i="1"/>
  <c r="CN248" i="1"/>
  <c r="CM248" i="1"/>
  <c r="KU247" i="1"/>
  <c r="KT247" i="1"/>
  <c r="KR247" i="1"/>
  <c r="KP247" i="1"/>
  <c r="KO247" i="1"/>
  <c r="IO247" i="1"/>
  <c r="HR247" i="1"/>
  <c r="HQ247" i="1"/>
  <c r="HP247" i="1"/>
  <c r="HO247" i="1"/>
  <c r="HN247" i="1"/>
  <c r="HM247" i="1"/>
  <c r="HL247" i="1"/>
  <c r="HK247" i="1"/>
  <c r="HJ247" i="1"/>
  <c r="HI247" i="1"/>
  <c r="HH247" i="1"/>
  <c r="HG247" i="1"/>
  <c r="HE247" i="1"/>
  <c r="HD247" i="1"/>
  <c r="HC247" i="1"/>
  <c r="HB247" i="1"/>
  <c r="HA247" i="1"/>
  <c r="GZ247" i="1"/>
  <c r="GY247" i="1"/>
  <c r="HY259" i="1" s="1"/>
  <c r="GX247" i="1"/>
  <c r="GW247" i="1"/>
  <c r="GV247" i="1"/>
  <c r="GU247" i="1"/>
  <c r="GT247" i="1"/>
  <c r="GQ247" i="1"/>
  <c r="GN247" i="1"/>
  <c r="GJ247" i="1"/>
  <c r="GI247" i="1"/>
  <c r="GB247" i="1"/>
  <c r="GA247" i="1"/>
  <c r="FZ247" i="1"/>
  <c r="FY247" i="1"/>
  <c r="FX247" i="1"/>
  <c r="FU247" i="1"/>
  <c r="FT247" i="1"/>
  <c r="FS247" i="1"/>
  <c r="FR247" i="1"/>
  <c r="FQ247" i="1"/>
  <c r="FN247" i="1"/>
  <c r="FM247" i="1"/>
  <c r="FL247" i="1"/>
  <c r="FG247" i="1"/>
  <c r="FF247" i="1"/>
  <c r="FE247" i="1"/>
  <c r="FD247" i="1"/>
  <c r="FC247" i="1"/>
  <c r="FB247" i="1"/>
  <c r="FA247" i="1"/>
  <c r="EX247" i="1"/>
  <c r="EW247" i="1"/>
  <c r="EV247" i="1"/>
  <c r="EU247" i="1"/>
  <c r="ET247" i="1"/>
  <c r="ES247" i="1"/>
  <c r="ER247" i="1"/>
  <c r="EQ247" i="1"/>
  <c r="EP247" i="1"/>
  <c r="EO247" i="1"/>
  <c r="EN247" i="1"/>
  <c r="EM247" i="1"/>
  <c r="EL247" i="1"/>
  <c r="EK247" i="1"/>
  <c r="EJ247" i="1"/>
  <c r="EI247" i="1"/>
  <c r="EH247" i="1"/>
  <c r="EG247" i="1"/>
  <c r="EF247" i="1"/>
  <c r="EE247" i="1"/>
  <c r="ED247" i="1"/>
  <c r="EC247" i="1"/>
  <c r="EB247" i="1"/>
  <c r="EA247" i="1"/>
  <c r="DZ247" i="1"/>
  <c r="DY247" i="1"/>
  <c r="DX247" i="1"/>
  <c r="DW247" i="1"/>
  <c r="DV247" i="1"/>
  <c r="DR247" i="1"/>
  <c r="DP247" i="1"/>
  <c r="DO247" i="1"/>
  <c r="DN247" i="1"/>
  <c r="DM247" i="1"/>
  <c r="DJ247" i="1"/>
  <c r="DI247" i="1"/>
  <c r="DH247" i="1"/>
  <c r="DG247" i="1"/>
  <c r="DF247" i="1"/>
  <c r="DC247" i="1"/>
  <c r="DB247" i="1"/>
  <c r="DA247" i="1"/>
  <c r="CZ247" i="1"/>
  <c r="CY247" i="1"/>
  <c r="CX247" i="1"/>
  <c r="CW247" i="1"/>
  <c r="CV247" i="1"/>
  <c r="CU247" i="1"/>
  <c r="CT247" i="1"/>
  <c r="CS247" i="1"/>
  <c r="CR247" i="1"/>
  <c r="CO247" i="1"/>
  <c r="CN247" i="1"/>
  <c r="CM247" i="1"/>
  <c r="KU246" i="1"/>
  <c r="KT246" i="1"/>
  <c r="KR246" i="1"/>
  <c r="KP246" i="1"/>
  <c r="KO246" i="1"/>
  <c r="IO246" i="1"/>
  <c r="HR246" i="1"/>
  <c r="HQ246" i="1"/>
  <c r="HP246" i="1"/>
  <c r="HO246" i="1"/>
  <c r="HN246" i="1"/>
  <c r="HM246" i="1"/>
  <c r="HL246" i="1"/>
  <c r="HK246" i="1"/>
  <c r="HJ246" i="1"/>
  <c r="HI246" i="1"/>
  <c r="HH246" i="1"/>
  <c r="HG246" i="1"/>
  <c r="HE246" i="1"/>
  <c r="HD246" i="1"/>
  <c r="HC246" i="1"/>
  <c r="HB246" i="1"/>
  <c r="HA246" i="1"/>
  <c r="GZ246" i="1"/>
  <c r="GY246" i="1"/>
  <c r="HY258" i="1" s="1"/>
  <c r="GX246" i="1"/>
  <c r="GW246" i="1"/>
  <c r="GV246" i="1"/>
  <c r="GU246" i="1"/>
  <c r="GT246" i="1"/>
  <c r="GQ246" i="1"/>
  <c r="GN246" i="1"/>
  <c r="GJ246" i="1"/>
  <c r="GI246" i="1"/>
  <c r="GB246" i="1"/>
  <c r="GA246" i="1"/>
  <c r="FZ246" i="1"/>
  <c r="FY246" i="1"/>
  <c r="FX246" i="1"/>
  <c r="FU246" i="1"/>
  <c r="FT246" i="1"/>
  <c r="FS246" i="1"/>
  <c r="FR246" i="1"/>
  <c r="FQ246" i="1"/>
  <c r="FN246" i="1"/>
  <c r="FM246" i="1"/>
  <c r="FL246" i="1"/>
  <c r="FG246" i="1"/>
  <c r="FF246" i="1"/>
  <c r="FE246" i="1"/>
  <c r="FD246" i="1"/>
  <c r="FC246" i="1"/>
  <c r="FB246" i="1"/>
  <c r="FA246" i="1"/>
  <c r="EX246" i="1"/>
  <c r="EW246" i="1"/>
  <c r="EV246" i="1"/>
  <c r="EU246" i="1"/>
  <c r="ET246" i="1"/>
  <c r="ES246" i="1"/>
  <c r="ER246" i="1"/>
  <c r="EQ246" i="1"/>
  <c r="EP246" i="1"/>
  <c r="EO246" i="1"/>
  <c r="EN246" i="1"/>
  <c r="EM246" i="1"/>
  <c r="EL246" i="1"/>
  <c r="EK246" i="1"/>
  <c r="EJ246" i="1"/>
  <c r="EI246" i="1"/>
  <c r="EH246" i="1"/>
  <c r="EG246" i="1"/>
  <c r="EF246" i="1"/>
  <c r="EE246" i="1"/>
  <c r="ED246" i="1"/>
  <c r="EC246" i="1"/>
  <c r="EB246" i="1"/>
  <c r="EA246" i="1"/>
  <c r="DZ246" i="1"/>
  <c r="DY246" i="1"/>
  <c r="DX246" i="1"/>
  <c r="DW246" i="1"/>
  <c r="DV246" i="1"/>
  <c r="DR246" i="1"/>
  <c r="DP246" i="1"/>
  <c r="DO246" i="1"/>
  <c r="DN246" i="1"/>
  <c r="DM246" i="1"/>
  <c r="DJ246" i="1"/>
  <c r="DI246" i="1"/>
  <c r="DH246" i="1"/>
  <c r="DG246" i="1"/>
  <c r="DF246" i="1"/>
  <c r="DC246" i="1"/>
  <c r="DB246" i="1"/>
  <c r="DA246" i="1"/>
  <c r="CZ246" i="1"/>
  <c r="CY246" i="1"/>
  <c r="CX246" i="1"/>
  <c r="CW246" i="1"/>
  <c r="CV246" i="1"/>
  <c r="CU246" i="1"/>
  <c r="CT246" i="1"/>
  <c r="CS246" i="1"/>
  <c r="CR246" i="1"/>
  <c r="CO246" i="1"/>
  <c r="CN246" i="1"/>
  <c r="CM246" i="1"/>
  <c r="KU245" i="1"/>
  <c r="KT245" i="1"/>
  <c r="KR245" i="1"/>
  <c r="KP245" i="1"/>
  <c r="KO245" i="1"/>
  <c r="IO245" i="1"/>
  <c r="HR245" i="1"/>
  <c r="HQ245" i="1"/>
  <c r="HP245" i="1"/>
  <c r="HO245" i="1"/>
  <c r="HN245" i="1"/>
  <c r="HM245" i="1"/>
  <c r="HL245" i="1"/>
  <c r="HK245" i="1"/>
  <c r="HJ245" i="1"/>
  <c r="HI245" i="1"/>
  <c r="HH245" i="1"/>
  <c r="HG245" i="1"/>
  <c r="HE245" i="1"/>
  <c r="HD245" i="1"/>
  <c r="HC245" i="1"/>
  <c r="HB245" i="1"/>
  <c r="HA245" i="1"/>
  <c r="GZ245" i="1"/>
  <c r="GY245" i="1"/>
  <c r="HY257" i="1" s="1"/>
  <c r="GX245" i="1"/>
  <c r="GW245" i="1"/>
  <c r="GV245" i="1"/>
  <c r="GU245" i="1"/>
  <c r="GT245" i="1"/>
  <c r="GQ245" i="1"/>
  <c r="GN245" i="1"/>
  <c r="GJ245" i="1"/>
  <c r="GI245" i="1"/>
  <c r="GB245" i="1"/>
  <c r="GA245" i="1"/>
  <c r="FZ245" i="1"/>
  <c r="FY245" i="1"/>
  <c r="FX245" i="1"/>
  <c r="FU245" i="1"/>
  <c r="FT245" i="1"/>
  <c r="FS245" i="1"/>
  <c r="FR245" i="1"/>
  <c r="FQ245" i="1"/>
  <c r="FN245" i="1"/>
  <c r="FM245" i="1"/>
  <c r="FL245" i="1"/>
  <c r="FG245" i="1"/>
  <c r="FF245" i="1"/>
  <c r="FE245" i="1"/>
  <c r="FD245" i="1"/>
  <c r="FC245" i="1"/>
  <c r="FB245" i="1"/>
  <c r="FA245" i="1"/>
  <c r="EX245" i="1"/>
  <c r="EW245" i="1"/>
  <c r="EV245" i="1"/>
  <c r="EU245" i="1"/>
  <c r="ET245" i="1"/>
  <c r="ES245" i="1"/>
  <c r="ER245" i="1"/>
  <c r="EQ245" i="1"/>
  <c r="EP245" i="1"/>
  <c r="EO245" i="1"/>
  <c r="EN245" i="1"/>
  <c r="EM245" i="1"/>
  <c r="EL245" i="1"/>
  <c r="EK245" i="1"/>
  <c r="EJ245" i="1"/>
  <c r="EI245" i="1"/>
  <c r="EH245" i="1"/>
  <c r="EG245" i="1"/>
  <c r="EF245" i="1"/>
  <c r="EE245" i="1"/>
  <c r="ED245" i="1"/>
  <c r="EC245" i="1"/>
  <c r="EB245" i="1"/>
  <c r="EA245" i="1"/>
  <c r="DZ245" i="1"/>
  <c r="DY245" i="1"/>
  <c r="DX245" i="1"/>
  <c r="DW245" i="1"/>
  <c r="DV245" i="1"/>
  <c r="DR245" i="1"/>
  <c r="DP245" i="1"/>
  <c r="DO245" i="1"/>
  <c r="DN245" i="1"/>
  <c r="DM245" i="1"/>
  <c r="DJ245" i="1"/>
  <c r="DI245" i="1"/>
  <c r="DH245" i="1"/>
  <c r="DG245" i="1"/>
  <c r="DF245" i="1"/>
  <c r="DC245" i="1"/>
  <c r="DB245" i="1"/>
  <c r="DA245" i="1"/>
  <c r="CZ245" i="1"/>
  <c r="CY245" i="1"/>
  <c r="CX245" i="1"/>
  <c r="CW245" i="1"/>
  <c r="CV245" i="1"/>
  <c r="CU245" i="1"/>
  <c r="CT245" i="1"/>
  <c r="CS245" i="1"/>
  <c r="CR245" i="1"/>
  <c r="CO245" i="1"/>
  <c r="CN245" i="1"/>
  <c r="CM245" i="1"/>
  <c r="KU244" i="1"/>
  <c r="KT244" i="1"/>
  <c r="KR244" i="1"/>
  <c r="KP244" i="1"/>
  <c r="KO244" i="1"/>
  <c r="IO244" i="1"/>
  <c r="HR244" i="1"/>
  <c r="HQ244" i="1"/>
  <c r="HP244" i="1"/>
  <c r="HO244" i="1"/>
  <c r="HN244" i="1"/>
  <c r="HM244" i="1"/>
  <c r="HL244" i="1"/>
  <c r="HK244" i="1"/>
  <c r="HJ244" i="1"/>
  <c r="HI244" i="1"/>
  <c r="HH244" i="1"/>
  <c r="HG244" i="1"/>
  <c r="HE244" i="1"/>
  <c r="HD244" i="1"/>
  <c r="HC244" i="1"/>
  <c r="HB244" i="1"/>
  <c r="HA244" i="1"/>
  <c r="GZ244" i="1"/>
  <c r="GY244" i="1"/>
  <c r="HY256" i="1" s="1"/>
  <c r="GX244" i="1"/>
  <c r="GW244" i="1"/>
  <c r="GV244" i="1"/>
  <c r="GU244" i="1"/>
  <c r="GT244" i="1"/>
  <c r="GQ244" i="1"/>
  <c r="GN244" i="1"/>
  <c r="GJ244" i="1"/>
  <c r="GI244" i="1"/>
  <c r="GB244" i="1"/>
  <c r="GA244" i="1"/>
  <c r="FZ244" i="1"/>
  <c r="FY244" i="1"/>
  <c r="FX244" i="1"/>
  <c r="FU244" i="1"/>
  <c r="FT244" i="1"/>
  <c r="FS244" i="1"/>
  <c r="FR244" i="1"/>
  <c r="FQ244" i="1"/>
  <c r="FN244" i="1"/>
  <c r="FM244" i="1"/>
  <c r="FL244" i="1"/>
  <c r="FG244" i="1"/>
  <c r="FF244" i="1"/>
  <c r="FE244" i="1"/>
  <c r="FD244" i="1"/>
  <c r="FC244" i="1"/>
  <c r="FB244" i="1"/>
  <c r="FA244" i="1"/>
  <c r="EX244" i="1"/>
  <c r="EW244" i="1"/>
  <c r="EV244" i="1"/>
  <c r="EU244" i="1"/>
  <c r="ET244" i="1"/>
  <c r="ES244" i="1"/>
  <c r="ER244" i="1"/>
  <c r="EQ244" i="1"/>
  <c r="EP244" i="1"/>
  <c r="EO244" i="1"/>
  <c r="EN244" i="1"/>
  <c r="EM244" i="1"/>
  <c r="EL244" i="1"/>
  <c r="EK244" i="1"/>
  <c r="EJ244" i="1"/>
  <c r="EI244" i="1"/>
  <c r="EH244" i="1"/>
  <c r="EG244" i="1"/>
  <c r="EF244" i="1"/>
  <c r="EE244" i="1"/>
  <c r="ED244" i="1"/>
  <c r="EC244" i="1"/>
  <c r="EB244" i="1"/>
  <c r="EA244" i="1"/>
  <c r="DZ244" i="1"/>
  <c r="DY244" i="1"/>
  <c r="DX244" i="1"/>
  <c r="DW244" i="1"/>
  <c r="DV244" i="1"/>
  <c r="DR244" i="1"/>
  <c r="DP244" i="1"/>
  <c r="DO244" i="1"/>
  <c r="DN244" i="1"/>
  <c r="DM244" i="1"/>
  <c r="DJ244" i="1"/>
  <c r="DI244" i="1"/>
  <c r="DH244" i="1"/>
  <c r="DG244" i="1"/>
  <c r="DF244" i="1"/>
  <c r="DC244" i="1"/>
  <c r="DB244" i="1"/>
  <c r="DA244" i="1"/>
  <c r="CZ244" i="1"/>
  <c r="CY244" i="1"/>
  <c r="CX244" i="1"/>
  <c r="CW244" i="1"/>
  <c r="CV244" i="1"/>
  <c r="CU244" i="1"/>
  <c r="CT244" i="1"/>
  <c r="CS244" i="1"/>
  <c r="CR244" i="1"/>
  <c r="CO244" i="1"/>
  <c r="CN244" i="1"/>
  <c r="CM244" i="1"/>
  <c r="KU243" i="1"/>
  <c r="KT243" i="1"/>
  <c r="KR243" i="1"/>
  <c r="KP243" i="1"/>
  <c r="KO243" i="1"/>
  <c r="IO243" i="1"/>
  <c r="HR243" i="1"/>
  <c r="HQ243" i="1"/>
  <c r="HP243" i="1"/>
  <c r="HO243" i="1"/>
  <c r="HN243" i="1"/>
  <c r="HM243" i="1"/>
  <c r="HL243" i="1"/>
  <c r="HK243" i="1"/>
  <c r="HJ243" i="1"/>
  <c r="HI243" i="1"/>
  <c r="HH243" i="1"/>
  <c r="HG243" i="1"/>
  <c r="HE243" i="1"/>
  <c r="HD243" i="1"/>
  <c r="HC243" i="1"/>
  <c r="HB243" i="1"/>
  <c r="HA243" i="1"/>
  <c r="GZ243" i="1"/>
  <c r="GY243" i="1"/>
  <c r="HY255" i="1" s="1"/>
  <c r="GX243" i="1"/>
  <c r="GW243" i="1"/>
  <c r="GV243" i="1"/>
  <c r="GU243" i="1"/>
  <c r="GT243" i="1"/>
  <c r="GQ243" i="1"/>
  <c r="GN243" i="1"/>
  <c r="GJ243" i="1"/>
  <c r="GI243" i="1"/>
  <c r="GB243" i="1"/>
  <c r="GA243" i="1"/>
  <c r="FZ243" i="1"/>
  <c r="FY243" i="1"/>
  <c r="FX243" i="1"/>
  <c r="FU243" i="1"/>
  <c r="FT243" i="1"/>
  <c r="FS243" i="1"/>
  <c r="FR243" i="1"/>
  <c r="FQ243" i="1"/>
  <c r="FN243" i="1"/>
  <c r="FM243" i="1"/>
  <c r="FL243" i="1"/>
  <c r="FG243" i="1"/>
  <c r="FF243" i="1"/>
  <c r="FE243" i="1"/>
  <c r="FD243" i="1"/>
  <c r="FC243" i="1"/>
  <c r="FB243" i="1"/>
  <c r="FA243" i="1"/>
  <c r="EX243" i="1"/>
  <c r="EW243" i="1"/>
  <c r="EV243" i="1"/>
  <c r="EU243" i="1"/>
  <c r="ET243" i="1"/>
  <c r="ES243" i="1"/>
  <c r="ER243" i="1"/>
  <c r="EQ243" i="1"/>
  <c r="EP243" i="1"/>
  <c r="EO243" i="1"/>
  <c r="EN243" i="1"/>
  <c r="EM243" i="1"/>
  <c r="EL243" i="1"/>
  <c r="EK243" i="1"/>
  <c r="EJ243" i="1"/>
  <c r="EI243" i="1"/>
  <c r="EH243" i="1"/>
  <c r="EG243" i="1"/>
  <c r="EF243" i="1"/>
  <c r="EE243" i="1"/>
  <c r="ED243" i="1"/>
  <c r="EC243" i="1"/>
  <c r="EB243" i="1"/>
  <c r="EA243" i="1"/>
  <c r="DZ243" i="1"/>
  <c r="DY243" i="1"/>
  <c r="DX243" i="1"/>
  <c r="DW243" i="1"/>
  <c r="DV243" i="1"/>
  <c r="DR243" i="1"/>
  <c r="DP243" i="1"/>
  <c r="DO243" i="1"/>
  <c r="DN243" i="1"/>
  <c r="DM243" i="1"/>
  <c r="DJ243" i="1"/>
  <c r="DI243" i="1"/>
  <c r="DH243" i="1"/>
  <c r="DG243" i="1"/>
  <c r="DF243" i="1"/>
  <c r="DC243" i="1"/>
  <c r="DB243" i="1"/>
  <c r="DA243" i="1"/>
  <c r="CZ243" i="1"/>
  <c r="CY243" i="1"/>
  <c r="CX243" i="1"/>
  <c r="CW243" i="1"/>
  <c r="CV243" i="1"/>
  <c r="CU243" i="1"/>
  <c r="CT243" i="1"/>
  <c r="CS243" i="1"/>
  <c r="CR243" i="1"/>
  <c r="CO243" i="1"/>
  <c r="CN243" i="1"/>
  <c r="CM243" i="1"/>
  <c r="KU242" i="1"/>
  <c r="KT242" i="1"/>
  <c r="KR242" i="1"/>
  <c r="KP242" i="1"/>
  <c r="KO242" i="1"/>
  <c r="IO242" i="1"/>
  <c r="HR242" i="1"/>
  <c r="HQ242" i="1"/>
  <c r="HP242" i="1"/>
  <c r="HO242" i="1"/>
  <c r="HN242" i="1"/>
  <c r="HM242" i="1"/>
  <c r="HL242" i="1"/>
  <c r="HK242" i="1"/>
  <c r="HJ242" i="1"/>
  <c r="HI242" i="1"/>
  <c r="HH242" i="1"/>
  <c r="HG242" i="1"/>
  <c r="HE242" i="1"/>
  <c r="HD242" i="1"/>
  <c r="HC242" i="1"/>
  <c r="HB242" i="1"/>
  <c r="HA242" i="1"/>
  <c r="GZ242" i="1"/>
  <c r="GY242" i="1"/>
  <c r="HY254" i="1" s="1"/>
  <c r="GX242" i="1"/>
  <c r="GW242" i="1"/>
  <c r="GV242" i="1"/>
  <c r="GU242" i="1"/>
  <c r="GT242" i="1"/>
  <c r="GQ242" i="1"/>
  <c r="GN242" i="1"/>
  <c r="GJ242" i="1"/>
  <c r="GI242" i="1"/>
  <c r="GB242" i="1"/>
  <c r="GA242" i="1"/>
  <c r="FZ242" i="1"/>
  <c r="FY242" i="1"/>
  <c r="FX242" i="1"/>
  <c r="FU242" i="1"/>
  <c r="FT242" i="1"/>
  <c r="FS242" i="1"/>
  <c r="FR242" i="1"/>
  <c r="FQ242" i="1"/>
  <c r="FN242" i="1"/>
  <c r="FM242" i="1"/>
  <c r="FL242" i="1"/>
  <c r="FG242" i="1"/>
  <c r="FF242" i="1"/>
  <c r="FE242" i="1"/>
  <c r="FD242" i="1"/>
  <c r="FC242" i="1"/>
  <c r="FB242" i="1"/>
  <c r="FA242" i="1"/>
  <c r="EX242" i="1"/>
  <c r="EW242" i="1"/>
  <c r="EV242" i="1"/>
  <c r="EU242" i="1"/>
  <c r="ET242" i="1"/>
  <c r="ES242" i="1"/>
  <c r="ER242" i="1"/>
  <c r="EQ242" i="1"/>
  <c r="EP242" i="1"/>
  <c r="EO242" i="1"/>
  <c r="EN242" i="1"/>
  <c r="EM242" i="1"/>
  <c r="EL242" i="1"/>
  <c r="EK242" i="1"/>
  <c r="EJ242" i="1"/>
  <c r="EI242" i="1"/>
  <c r="EH242" i="1"/>
  <c r="EG242" i="1"/>
  <c r="EF242" i="1"/>
  <c r="EE242" i="1"/>
  <c r="ED242" i="1"/>
  <c r="EC242" i="1"/>
  <c r="EB242" i="1"/>
  <c r="EA242" i="1"/>
  <c r="DZ242" i="1"/>
  <c r="DY242" i="1"/>
  <c r="DX242" i="1"/>
  <c r="DW242" i="1"/>
  <c r="DV242" i="1"/>
  <c r="DR242" i="1"/>
  <c r="DP242" i="1"/>
  <c r="DO242" i="1"/>
  <c r="DN242" i="1"/>
  <c r="DM242" i="1"/>
  <c r="DJ242" i="1"/>
  <c r="DI242" i="1"/>
  <c r="DH242" i="1"/>
  <c r="DG242" i="1"/>
  <c r="DF242" i="1"/>
  <c r="DC242" i="1"/>
  <c r="DB242" i="1"/>
  <c r="DA242" i="1"/>
  <c r="CZ242" i="1"/>
  <c r="CY242" i="1"/>
  <c r="CX242" i="1"/>
  <c r="CW242" i="1"/>
  <c r="CV242" i="1"/>
  <c r="CU242" i="1"/>
  <c r="CT242" i="1"/>
  <c r="CS242" i="1"/>
  <c r="CR242" i="1"/>
  <c r="CO242" i="1"/>
  <c r="CN242" i="1"/>
  <c r="CM242" i="1"/>
  <c r="KU241" i="1"/>
  <c r="KT241" i="1"/>
  <c r="KR241" i="1"/>
  <c r="KP241" i="1"/>
  <c r="KO241" i="1"/>
  <c r="IO241" i="1"/>
  <c r="HR241" i="1"/>
  <c r="HQ241" i="1"/>
  <c r="HP241" i="1"/>
  <c r="HO241" i="1"/>
  <c r="HN241" i="1"/>
  <c r="HM241" i="1"/>
  <c r="HL241" i="1"/>
  <c r="HK241" i="1"/>
  <c r="HJ241" i="1"/>
  <c r="HI241" i="1"/>
  <c r="HH241" i="1"/>
  <c r="HG241" i="1"/>
  <c r="HE241" i="1"/>
  <c r="HD241" i="1"/>
  <c r="HC241" i="1"/>
  <c r="HB241" i="1"/>
  <c r="HA241" i="1"/>
  <c r="GZ241" i="1"/>
  <c r="GY241" i="1"/>
  <c r="GX241" i="1"/>
  <c r="GW241" i="1"/>
  <c r="GV241" i="1"/>
  <c r="GU241" i="1"/>
  <c r="GT241" i="1"/>
  <c r="GQ241" i="1"/>
  <c r="GN241" i="1"/>
  <c r="GJ241" i="1"/>
  <c r="GI241" i="1"/>
  <c r="GB241" i="1"/>
  <c r="GA241" i="1"/>
  <c r="FZ241" i="1"/>
  <c r="FY241" i="1"/>
  <c r="FX241" i="1"/>
  <c r="FU241" i="1"/>
  <c r="FT241" i="1"/>
  <c r="FS241" i="1"/>
  <c r="FR241" i="1"/>
  <c r="FQ241" i="1"/>
  <c r="FN241" i="1"/>
  <c r="FM241" i="1"/>
  <c r="FL241" i="1"/>
  <c r="FG241" i="1"/>
  <c r="FF241" i="1"/>
  <c r="FE241" i="1"/>
  <c r="FD241" i="1"/>
  <c r="FC241" i="1"/>
  <c r="FB241" i="1"/>
  <c r="FA241" i="1"/>
  <c r="EX241" i="1"/>
  <c r="EW241" i="1"/>
  <c r="EV241" i="1"/>
  <c r="EU241" i="1"/>
  <c r="ET241" i="1"/>
  <c r="ES241" i="1"/>
  <c r="ER241" i="1"/>
  <c r="EQ241" i="1"/>
  <c r="EP241" i="1"/>
  <c r="EO241" i="1"/>
  <c r="EN241" i="1"/>
  <c r="EM241" i="1"/>
  <c r="EL241" i="1"/>
  <c r="EK241" i="1"/>
  <c r="EJ241" i="1"/>
  <c r="EI241" i="1"/>
  <c r="EH241" i="1"/>
  <c r="EG241" i="1"/>
  <c r="EF241" i="1"/>
  <c r="EE241" i="1"/>
  <c r="ED241" i="1"/>
  <c r="EC241" i="1"/>
  <c r="EB241" i="1"/>
  <c r="EA241" i="1"/>
  <c r="DZ241" i="1"/>
  <c r="DY241" i="1"/>
  <c r="DX241" i="1"/>
  <c r="DW241" i="1"/>
  <c r="DV241" i="1"/>
  <c r="DR241" i="1"/>
  <c r="DP241" i="1"/>
  <c r="DO241" i="1"/>
  <c r="DN241" i="1"/>
  <c r="DM241" i="1"/>
  <c r="DJ241" i="1"/>
  <c r="DI241" i="1"/>
  <c r="DH241" i="1"/>
  <c r="DG241" i="1"/>
  <c r="DF241" i="1"/>
  <c r="DC241" i="1"/>
  <c r="DB241" i="1"/>
  <c r="DA241" i="1"/>
  <c r="CZ241" i="1"/>
  <c r="CY241" i="1"/>
  <c r="CX241" i="1"/>
  <c r="CW241" i="1"/>
  <c r="CV241" i="1"/>
  <c r="CU241" i="1"/>
  <c r="CT241" i="1"/>
  <c r="CS241" i="1"/>
  <c r="CR241" i="1"/>
  <c r="CO241" i="1"/>
  <c r="CN241" i="1"/>
  <c r="CM241" i="1"/>
  <c r="KU240" i="1"/>
  <c r="KT240" i="1"/>
  <c r="KR240" i="1"/>
  <c r="KP240" i="1"/>
  <c r="KO240" i="1"/>
  <c r="IO240" i="1"/>
  <c r="HR240" i="1"/>
  <c r="HQ240" i="1"/>
  <c r="HP240" i="1"/>
  <c r="HO240" i="1"/>
  <c r="HN240" i="1"/>
  <c r="HM240" i="1"/>
  <c r="HL240" i="1"/>
  <c r="HK240" i="1"/>
  <c r="HJ240" i="1"/>
  <c r="HI240" i="1"/>
  <c r="HH240" i="1"/>
  <c r="HG240" i="1"/>
  <c r="HE240" i="1"/>
  <c r="HD240" i="1"/>
  <c r="HC240" i="1"/>
  <c r="HB240" i="1"/>
  <c r="HA240" i="1"/>
  <c r="GZ240" i="1"/>
  <c r="GY240" i="1"/>
  <c r="HY252" i="1" s="1"/>
  <c r="GX240" i="1"/>
  <c r="GW240" i="1"/>
  <c r="GV240" i="1"/>
  <c r="GU240" i="1"/>
  <c r="GT240" i="1"/>
  <c r="GQ240" i="1"/>
  <c r="GN240" i="1"/>
  <c r="GJ240" i="1"/>
  <c r="GI240" i="1"/>
  <c r="GB240" i="1"/>
  <c r="GA240" i="1"/>
  <c r="FZ240" i="1"/>
  <c r="FY240" i="1"/>
  <c r="FX240" i="1"/>
  <c r="FU240" i="1"/>
  <c r="FT240" i="1"/>
  <c r="FS240" i="1"/>
  <c r="FR240" i="1"/>
  <c r="FQ240" i="1"/>
  <c r="FN240" i="1"/>
  <c r="FM240" i="1"/>
  <c r="FL240" i="1"/>
  <c r="FG240" i="1"/>
  <c r="FF240" i="1"/>
  <c r="FE240" i="1"/>
  <c r="FD240" i="1"/>
  <c r="FC240" i="1"/>
  <c r="FB240" i="1"/>
  <c r="FA240" i="1"/>
  <c r="EX240" i="1"/>
  <c r="EW240" i="1"/>
  <c r="EV240" i="1"/>
  <c r="EU240" i="1"/>
  <c r="ET240" i="1"/>
  <c r="ES240" i="1"/>
  <c r="ER240" i="1"/>
  <c r="EQ240" i="1"/>
  <c r="EP240" i="1"/>
  <c r="EO240" i="1"/>
  <c r="EN240" i="1"/>
  <c r="EM240" i="1"/>
  <c r="EL240" i="1"/>
  <c r="EK240" i="1"/>
  <c r="EJ240" i="1"/>
  <c r="EI240" i="1"/>
  <c r="EH240" i="1"/>
  <c r="EG240" i="1"/>
  <c r="EF240" i="1"/>
  <c r="EE240" i="1"/>
  <c r="ED240" i="1"/>
  <c r="EC240" i="1"/>
  <c r="EB240" i="1"/>
  <c r="EA240" i="1"/>
  <c r="DZ240" i="1"/>
  <c r="DY240" i="1"/>
  <c r="DX240" i="1"/>
  <c r="DW240" i="1"/>
  <c r="DV240" i="1"/>
  <c r="DR240" i="1"/>
  <c r="DP240" i="1"/>
  <c r="DO240" i="1"/>
  <c r="DN240" i="1"/>
  <c r="DM240" i="1"/>
  <c r="DJ240" i="1"/>
  <c r="DI240" i="1"/>
  <c r="DH240" i="1"/>
  <c r="DG240" i="1"/>
  <c r="DF240" i="1"/>
  <c r="DC240" i="1"/>
  <c r="DB240" i="1"/>
  <c r="DA240" i="1"/>
  <c r="CZ240" i="1"/>
  <c r="CY240" i="1"/>
  <c r="CX240" i="1"/>
  <c r="CW240" i="1"/>
  <c r="CV240" i="1"/>
  <c r="CU240" i="1"/>
  <c r="CT240" i="1"/>
  <c r="CS240" i="1"/>
  <c r="CR240" i="1"/>
  <c r="CO240" i="1"/>
  <c r="CN240" i="1"/>
  <c r="CM240" i="1"/>
  <c r="KU239" i="1"/>
  <c r="KT239" i="1"/>
  <c r="KR239" i="1"/>
  <c r="KP239" i="1"/>
  <c r="KO239" i="1"/>
  <c r="IO239" i="1"/>
  <c r="HR239" i="1"/>
  <c r="HQ239" i="1"/>
  <c r="HP239" i="1"/>
  <c r="HO239" i="1"/>
  <c r="HN239" i="1"/>
  <c r="HM239" i="1"/>
  <c r="HL239" i="1"/>
  <c r="HK239" i="1"/>
  <c r="HJ239" i="1"/>
  <c r="HI239" i="1"/>
  <c r="HH239" i="1"/>
  <c r="HG239" i="1"/>
  <c r="HE239" i="1"/>
  <c r="HD239" i="1"/>
  <c r="HC239" i="1"/>
  <c r="HB239" i="1"/>
  <c r="HA239" i="1"/>
  <c r="GZ239" i="1"/>
  <c r="GY239" i="1"/>
  <c r="HY251" i="1" s="1"/>
  <c r="GX239" i="1"/>
  <c r="GW239" i="1"/>
  <c r="GV239" i="1"/>
  <c r="GU239" i="1"/>
  <c r="GT239" i="1"/>
  <c r="GQ239" i="1"/>
  <c r="GN239" i="1"/>
  <c r="GJ239" i="1"/>
  <c r="GI239" i="1"/>
  <c r="GB239" i="1"/>
  <c r="GA239" i="1"/>
  <c r="FZ239" i="1"/>
  <c r="FY239" i="1"/>
  <c r="FX239" i="1"/>
  <c r="FU239" i="1"/>
  <c r="FT239" i="1"/>
  <c r="FS239" i="1"/>
  <c r="FR239" i="1"/>
  <c r="FQ239" i="1"/>
  <c r="FN239" i="1"/>
  <c r="FM239" i="1"/>
  <c r="FL239" i="1"/>
  <c r="FG239" i="1"/>
  <c r="FF239" i="1"/>
  <c r="FE239" i="1"/>
  <c r="FD239" i="1"/>
  <c r="FC239" i="1"/>
  <c r="FB239" i="1"/>
  <c r="FA239" i="1"/>
  <c r="EX239" i="1"/>
  <c r="EW239" i="1"/>
  <c r="EV239" i="1"/>
  <c r="EU239" i="1"/>
  <c r="ET239" i="1"/>
  <c r="ES239" i="1"/>
  <c r="ER239" i="1"/>
  <c r="EQ239" i="1"/>
  <c r="EP239" i="1"/>
  <c r="EO239" i="1"/>
  <c r="EN239" i="1"/>
  <c r="EM239" i="1"/>
  <c r="EL239" i="1"/>
  <c r="EK239" i="1"/>
  <c r="EJ239" i="1"/>
  <c r="EI239" i="1"/>
  <c r="EH239" i="1"/>
  <c r="EG239" i="1"/>
  <c r="EF239" i="1"/>
  <c r="EE239" i="1"/>
  <c r="ED239" i="1"/>
  <c r="EC239" i="1"/>
  <c r="EB239" i="1"/>
  <c r="EA239" i="1"/>
  <c r="DZ239" i="1"/>
  <c r="DY239" i="1"/>
  <c r="DX239" i="1"/>
  <c r="DW239" i="1"/>
  <c r="DV239" i="1"/>
  <c r="DR239" i="1"/>
  <c r="DP239" i="1"/>
  <c r="DO239" i="1"/>
  <c r="DN239" i="1"/>
  <c r="DM239" i="1"/>
  <c r="DJ239" i="1"/>
  <c r="DI239" i="1"/>
  <c r="DH239" i="1"/>
  <c r="DG239" i="1"/>
  <c r="DF239" i="1"/>
  <c r="DC239" i="1"/>
  <c r="DB239" i="1"/>
  <c r="DA239" i="1"/>
  <c r="CZ239" i="1"/>
  <c r="CY239" i="1"/>
  <c r="CX239" i="1"/>
  <c r="CW239" i="1"/>
  <c r="CV239" i="1"/>
  <c r="CU239" i="1"/>
  <c r="CT239" i="1"/>
  <c r="CS239" i="1"/>
  <c r="CR239" i="1"/>
  <c r="CO239" i="1"/>
  <c r="CN239" i="1"/>
  <c r="CM239" i="1"/>
  <c r="KU238" i="1"/>
  <c r="KT238" i="1"/>
  <c r="KR238" i="1"/>
  <c r="KP238" i="1"/>
  <c r="KO238" i="1"/>
  <c r="IO238" i="1"/>
  <c r="HR238" i="1"/>
  <c r="HQ238" i="1"/>
  <c r="HP238" i="1"/>
  <c r="HO238" i="1"/>
  <c r="HN238" i="1"/>
  <c r="HM238" i="1"/>
  <c r="HL238" i="1"/>
  <c r="HK238" i="1"/>
  <c r="HJ238" i="1"/>
  <c r="HI238" i="1"/>
  <c r="HH238" i="1"/>
  <c r="HG238" i="1"/>
  <c r="HE238" i="1"/>
  <c r="HD238" i="1"/>
  <c r="HC238" i="1"/>
  <c r="HB238" i="1"/>
  <c r="HA238" i="1"/>
  <c r="GZ238" i="1"/>
  <c r="GY238" i="1"/>
  <c r="HY250" i="1" s="1"/>
  <c r="GX238" i="1"/>
  <c r="GW238" i="1"/>
  <c r="GV238" i="1"/>
  <c r="GU238" i="1"/>
  <c r="GT238" i="1"/>
  <c r="GQ238" i="1"/>
  <c r="GN238" i="1"/>
  <c r="GJ238" i="1"/>
  <c r="GI238" i="1"/>
  <c r="GB238" i="1"/>
  <c r="GA238" i="1"/>
  <c r="FZ238" i="1"/>
  <c r="FY238" i="1"/>
  <c r="FX238" i="1"/>
  <c r="FU238" i="1"/>
  <c r="FT238" i="1"/>
  <c r="FS238" i="1"/>
  <c r="FR238" i="1"/>
  <c r="FQ238" i="1"/>
  <c r="FN238" i="1"/>
  <c r="FM238" i="1"/>
  <c r="FL238" i="1"/>
  <c r="FG238" i="1"/>
  <c r="FF238" i="1"/>
  <c r="FE238" i="1"/>
  <c r="FD238" i="1"/>
  <c r="FC238" i="1"/>
  <c r="FB238" i="1"/>
  <c r="FA238" i="1"/>
  <c r="EX238" i="1"/>
  <c r="EW238" i="1"/>
  <c r="EV238" i="1"/>
  <c r="EU238" i="1"/>
  <c r="ET238" i="1"/>
  <c r="ES238" i="1"/>
  <c r="ER238" i="1"/>
  <c r="EQ238" i="1"/>
  <c r="EP238" i="1"/>
  <c r="EO238" i="1"/>
  <c r="EN238" i="1"/>
  <c r="EM238" i="1"/>
  <c r="EL238" i="1"/>
  <c r="EK238" i="1"/>
  <c r="EJ238" i="1"/>
  <c r="EI238" i="1"/>
  <c r="EH238" i="1"/>
  <c r="EG238" i="1"/>
  <c r="EF238" i="1"/>
  <c r="EE238" i="1"/>
  <c r="ED238" i="1"/>
  <c r="EC238" i="1"/>
  <c r="EB238" i="1"/>
  <c r="EA238" i="1"/>
  <c r="DZ238" i="1"/>
  <c r="DY238" i="1"/>
  <c r="DX238" i="1"/>
  <c r="DW238" i="1"/>
  <c r="DV238" i="1"/>
  <c r="DR238" i="1"/>
  <c r="DP238" i="1"/>
  <c r="DO238" i="1"/>
  <c r="DN238" i="1"/>
  <c r="DM238" i="1"/>
  <c r="DJ238" i="1"/>
  <c r="DI238" i="1"/>
  <c r="DH238" i="1"/>
  <c r="DG238" i="1"/>
  <c r="DF238" i="1"/>
  <c r="DC238" i="1"/>
  <c r="DB238" i="1"/>
  <c r="DA238" i="1"/>
  <c r="CZ238" i="1"/>
  <c r="CY238" i="1"/>
  <c r="CX238" i="1"/>
  <c r="CW238" i="1"/>
  <c r="CV238" i="1"/>
  <c r="CU238" i="1"/>
  <c r="CT238" i="1"/>
  <c r="CS238" i="1"/>
  <c r="CR238" i="1"/>
  <c r="CO238" i="1"/>
  <c r="CN238" i="1"/>
  <c r="CM238" i="1"/>
  <c r="KU237" i="1"/>
  <c r="KT237" i="1"/>
  <c r="KR237" i="1"/>
  <c r="KP237" i="1"/>
  <c r="KO237" i="1"/>
  <c r="IO237" i="1"/>
  <c r="HR237" i="1"/>
  <c r="HQ237" i="1"/>
  <c r="HP237" i="1"/>
  <c r="HO237" i="1"/>
  <c r="HN237" i="1"/>
  <c r="HM237" i="1"/>
  <c r="HL237" i="1"/>
  <c r="HK237" i="1"/>
  <c r="HJ237" i="1"/>
  <c r="HI237" i="1"/>
  <c r="HH237" i="1"/>
  <c r="HG237" i="1"/>
  <c r="HE237" i="1"/>
  <c r="HD237" i="1"/>
  <c r="HC237" i="1"/>
  <c r="HB237" i="1"/>
  <c r="HA237" i="1"/>
  <c r="GZ237" i="1"/>
  <c r="GY237" i="1"/>
  <c r="HY249" i="1" s="1"/>
  <c r="GX237" i="1"/>
  <c r="GW237" i="1"/>
  <c r="GV237" i="1"/>
  <c r="GU237" i="1"/>
  <c r="GT237" i="1"/>
  <c r="GQ237" i="1"/>
  <c r="GN237" i="1"/>
  <c r="GJ237" i="1"/>
  <c r="GI237" i="1"/>
  <c r="GB237" i="1"/>
  <c r="GA237" i="1"/>
  <c r="FZ237" i="1"/>
  <c r="FY237" i="1"/>
  <c r="FX237" i="1"/>
  <c r="FU237" i="1"/>
  <c r="FT237" i="1"/>
  <c r="FS237" i="1"/>
  <c r="FR237" i="1"/>
  <c r="FQ237" i="1"/>
  <c r="FN237" i="1"/>
  <c r="FM237" i="1"/>
  <c r="FL237" i="1"/>
  <c r="FG237" i="1"/>
  <c r="FF237" i="1"/>
  <c r="FE237" i="1"/>
  <c r="FD237" i="1"/>
  <c r="FC237" i="1"/>
  <c r="FB237" i="1"/>
  <c r="FA237" i="1"/>
  <c r="EX237" i="1"/>
  <c r="EW237" i="1"/>
  <c r="EV237" i="1"/>
  <c r="EU237" i="1"/>
  <c r="ET237" i="1"/>
  <c r="ES237" i="1"/>
  <c r="ER237" i="1"/>
  <c r="EQ237" i="1"/>
  <c r="EP237" i="1"/>
  <c r="EO237" i="1"/>
  <c r="EN237" i="1"/>
  <c r="EM237" i="1"/>
  <c r="EL237" i="1"/>
  <c r="EK237" i="1"/>
  <c r="EJ237" i="1"/>
  <c r="EI237" i="1"/>
  <c r="EH237" i="1"/>
  <c r="EG237" i="1"/>
  <c r="EF237" i="1"/>
  <c r="EE237" i="1"/>
  <c r="ED237" i="1"/>
  <c r="EC237" i="1"/>
  <c r="EB237" i="1"/>
  <c r="EA237" i="1"/>
  <c r="DZ237" i="1"/>
  <c r="DY237" i="1"/>
  <c r="DX237" i="1"/>
  <c r="DW237" i="1"/>
  <c r="DV237" i="1"/>
  <c r="DR237" i="1"/>
  <c r="DP237" i="1"/>
  <c r="DO237" i="1"/>
  <c r="DN237" i="1"/>
  <c r="DM237" i="1"/>
  <c r="DJ237" i="1"/>
  <c r="DI237" i="1"/>
  <c r="DH237" i="1"/>
  <c r="DG237" i="1"/>
  <c r="DF237" i="1"/>
  <c r="DB237" i="1"/>
  <c r="DA237" i="1"/>
  <c r="CZ237" i="1"/>
  <c r="CY237" i="1"/>
  <c r="CX237" i="1"/>
  <c r="CW237" i="1"/>
  <c r="CV237" i="1"/>
  <c r="CU237" i="1"/>
  <c r="CT237" i="1"/>
  <c r="CS237" i="1"/>
  <c r="CR237" i="1"/>
  <c r="CO237" i="1"/>
  <c r="CN237" i="1"/>
  <c r="CM237" i="1"/>
  <c r="KU236" i="1"/>
  <c r="KT236" i="1"/>
  <c r="KR236" i="1"/>
  <c r="KP236" i="1"/>
  <c r="KO236" i="1"/>
  <c r="IO236" i="1"/>
  <c r="HR236" i="1"/>
  <c r="HQ236" i="1"/>
  <c r="HP236" i="1"/>
  <c r="HO236" i="1"/>
  <c r="HN236" i="1"/>
  <c r="HM236" i="1"/>
  <c r="HL236" i="1"/>
  <c r="HK236" i="1"/>
  <c r="HJ236" i="1"/>
  <c r="HI236" i="1"/>
  <c r="HH236" i="1"/>
  <c r="HG236" i="1"/>
  <c r="HE236" i="1"/>
  <c r="HD236" i="1"/>
  <c r="HC236" i="1"/>
  <c r="HB236" i="1"/>
  <c r="HA236" i="1"/>
  <c r="GZ236" i="1"/>
  <c r="GY236" i="1"/>
  <c r="HY248" i="1" s="1"/>
  <c r="GX236" i="1"/>
  <c r="GW236" i="1"/>
  <c r="GV236" i="1"/>
  <c r="GU236" i="1"/>
  <c r="GT236" i="1"/>
  <c r="GQ236" i="1"/>
  <c r="GN236" i="1"/>
  <c r="GJ236" i="1"/>
  <c r="GI236" i="1"/>
  <c r="GB236" i="1"/>
  <c r="GA236" i="1"/>
  <c r="FZ236" i="1"/>
  <c r="FY236" i="1"/>
  <c r="FX236" i="1"/>
  <c r="FU236" i="1"/>
  <c r="FT236" i="1"/>
  <c r="FS236" i="1"/>
  <c r="FR236" i="1"/>
  <c r="FQ236" i="1"/>
  <c r="FN236" i="1"/>
  <c r="FM236" i="1"/>
  <c r="FL236" i="1"/>
  <c r="FG236" i="1"/>
  <c r="FF236" i="1"/>
  <c r="FE236" i="1"/>
  <c r="FD236" i="1"/>
  <c r="FC236" i="1"/>
  <c r="FB236" i="1"/>
  <c r="FA236" i="1"/>
  <c r="EX236" i="1"/>
  <c r="EW236" i="1"/>
  <c r="EV236" i="1"/>
  <c r="EU236" i="1"/>
  <c r="ET236" i="1"/>
  <c r="ES236" i="1"/>
  <c r="ER236" i="1"/>
  <c r="EQ236" i="1"/>
  <c r="EP236" i="1"/>
  <c r="EO236" i="1"/>
  <c r="EN236" i="1"/>
  <c r="EM236" i="1"/>
  <c r="EL236" i="1"/>
  <c r="EK236" i="1"/>
  <c r="EJ236" i="1"/>
  <c r="EI236" i="1"/>
  <c r="EH236" i="1"/>
  <c r="EG236" i="1"/>
  <c r="EF236" i="1"/>
  <c r="EE236" i="1"/>
  <c r="ED236" i="1"/>
  <c r="EC236" i="1"/>
  <c r="EB236" i="1"/>
  <c r="EA236" i="1"/>
  <c r="DZ236" i="1"/>
  <c r="DY236" i="1"/>
  <c r="DX236" i="1"/>
  <c r="DW236" i="1"/>
  <c r="DV236" i="1"/>
  <c r="DR236" i="1"/>
  <c r="DP236" i="1"/>
  <c r="DO236" i="1"/>
  <c r="DN236" i="1"/>
  <c r="DM236" i="1"/>
  <c r="DJ236" i="1"/>
  <c r="DI236" i="1"/>
  <c r="DH236" i="1"/>
  <c r="DG236" i="1"/>
  <c r="DF236" i="1"/>
  <c r="DB236" i="1"/>
  <c r="DA236" i="1"/>
  <c r="CZ236" i="1"/>
  <c r="CY236" i="1"/>
  <c r="CX236" i="1"/>
  <c r="CW236" i="1"/>
  <c r="CV236" i="1"/>
  <c r="CU236" i="1"/>
  <c r="CT236" i="1"/>
  <c r="CS236" i="1"/>
  <c r="CR236" i="1"/>
  <c r="CO236" i="1"/>
  <c r="CN236" i="1"/>
  <c r="CM236" i="1"/>
  <c r="KU235" i="1"/>
  <c r="KT235" i="1"/>
  <c r="KR235" i="1"/>
  <c r="KP235" i="1"/>
  <c r="KO235" i="1"/>
  <c r="IO235" i="1"/>
  <c r="HR235" i="1"/>
  <c r="HQ235" i="1"/>
  <c r="HP235" i="1"/>
  <c r="HO235" i="1"/>
  <c r="HN235" i="1"/>
  <c r="HM235" i="1"/>
  <c r="HL235" i="1"/>
  <c r="HK235" i="1"/>
  <c r="HJ235" i="1"/>
  <c r="HI235" i="1"/>
  <c r="HH235" i="1"/>
  <c r="HG235" i="1"/>
  <c r="HE235" i="1"/>
  <c r="HD235" i="1"/>
  <c r="HC235" i="1"/>
  <c r="HB235" i="1"/>
  <c r="HA235" i="1"/>
  <c r="GZ235" i="1"/>
  <c r="GY235" i="1"/>
  <c r="HY247" i="1" s="1"/>
  <c r="GX235" i="1"/>
  <c r="GW235" i="1"/>
  <c r="GV235" i="1"/>
  <c r="GU235" i="1"/>
  <c r="GT235" i="1"/>
  <c r="GQ235" i="1"/>
  <c r="GN235" i="1"/>
  <c r="GJ235" i="1"/>
  <c r="GI235" i="1"/>
  <c r="GB235" i="1"/>
  <c r="GA235" i="1"/>
  <c r="FZ235" i="1"/>
  <c r="FY235" i="1"/>
  <c r="FX235" i="1"/>
  <c r="FU235" i="1"/>
  <c r="FT235" i="1"/>
  <c r="FS235" i="1"/>
  <c r="FR235" i="1"/>
  <c r="FQ235" i="1"/>
  <c r="FN235" i="1"/>
  <c r="FM235" i="1"/>
  <c r="FL235" i="1"/>
  <c r="FG235" i="1"/>
  <c r="FF235" i="1"/>
  <c r="FE235" i="1"/>
  <c r="FD235" i="1"/>
  <c r="FC235" i="1"/>
  <c r="FB235" i="1"/>
  <c r="FA235" i="1"/>
  <c r="EX235" i="1"/>
  <c r="EW235" i="1"/>
  <c r="EV235" i="1"/>
  <c r="EU235" i="1"/>
  <c r="ET235" i="1"/>
  <c r="ES235" i="1"/>
  <c r="ER235" i="1"/>
  <c r="EQ235" i="1"/>
  <c r="EP235" i="1"/>
  <c r="EO235" i="1"/>
  <c r="EN235" i="1"/>
  <c r="EM235" i="1"/>
  <c r="EL235" i="1"/>
  <c r="EK235" i="1"/>
  <c r="EJ235" i="1"/>
  <c r="EI235" i="1"/>
  <c r="EH235" i="1"/>
  <c r="EG235" i="1"/>
  <c r="EF235" i="1"/>
  <c r="EE235" i="1"/>
  <c r="ED235" i="1"/>
  <c r="EC235" i="1"/>
  <c r="EB235" i="1"/>
  <c r="EA235" i="1"/>
  <c r="DZ235" i="1"/>
  <c r="DY235" i="1"/>
  <c r="DX235" i="1"/>
  <c r="DW235" i="1"/>
  <c r="DV235" i="1"/>
  <c r="DR235" i="1"/>
  <c r="DP235" i="1"/>
  <c r="DO235" i="1"/>
  <c r="DN235" i="1"/>
  <c r="DM235" i="1"/>
  <c r="DJ235" i="1"/>
  <c r="DI235" i="1"/>
  <c r="DH235" i="1"/>
  <c r="DG235" i="1"/>
  <c r="DF235" i="1"/>
  <c r="DB235" i="1"/>
  <c r="DA235" i="1"/>
  <c r="CZ235" i="1"/>
  <c r="CY235" i="1"/>
  <c r="CX235" i="1"/>
  <c r="CW235" i="1"/>
  <c r="CV235" i="1"/>
  <c r="CU235" i="1"/>
  <c r="CT235" i="1"/>
  <c r="CS235" i="1"/>
  <c r="CR235" i="1"/>
  <c r="CO235" i="1"/>
  <c r="CN235" i="1"/>
  <c r="CM235" i="1"/>
  <c r="KU234" i="1"/>
  <c r="KT234" i="1"/>
  <c r="KR234" i="1"/>
  <c r="KP234" i="1"/>
  <c r="KO234" i="1"/>
  <c r="IO234" i="1"/>
  <c r="HR234" i="1"/>
  <c r="HQ234" i="1"/>
  <c r="HP234" i="1"/>
  <c r="HO234" i="1"/>
  <c r="HN234" i="1"/>
  <c r="HM234" i="1"/>
  <c r="HL234" i="1"/>
  <c r="HK234" i="1"/>
  <c r="HJ234" i="1"/>
  <c r="HI234" i="1"/>
  <c r="HH234" i="1"/>
  <c r="HG234" i="1"/>
  <c r="HE234" i="1"/>
  <c r="HD234" i="1"/>
  <c r="HC234" i="1"/>
  <c r="HB234" i="1"/>
  <c r="HA234" i="1"/>
  <c r="GZ234" i="1"/>
  <c r="GY234" i="1"/>
  <c r="HY246" i="1" s="1"/>
  <c r="GX234" i="1"/>
  <c r="GW234" i="1"/>
  <c r="GV234" i="1"/>
  <c r="GU234" i="1"/>
  <c r="GT234" i="1"/>
  <c r="GQ234" i="1"/>
  <c r="GN234" i="1"/>
  <c r="GJ234" i="1"/>
  <c r="GI234" i="1"/>
  <c r="GB234" i="1"/>
  <c r="GA234" i="1"/>
  <c r="FZ234" i="1"/>
  <c r="FY234" i="1"/>
  <c r="FX234" i="1"/>
  <c r="FU234" i="1"/>
  <c r="FT234" i="1"/>
  <c r="FS234" i="1"/>
  <c r="FR234" i="1"/>
  <c r="FQ234" i="1"/>
  <c r="FN234" i="1"/>
  <c r="FM234" i="1"/>
  <c r="FL234" i="1"/>
  <c r="FG234" i="1"/>
  <c r="FF234" i="1"/>
  <c r="FE234" i="1"/>
  <c r="FD234" i="1"/>
  <c r="FC234" i="1"/>
  <c r="FB234" i="1"/>
  <c r="FA234" i="1"/>
  <c r="EX234" i="1"/>
  <c r="EW234" i="1"/>
  <c r="EV234" i="1"/>
  <c r="EU234" i="1"/>
  <c r="ET234" i="1"/>
  <c r="ES234" i="1"/>
  <c r="ER234" i="1"/>
  <c r="EQ234" i="1"/>
  <c r="EP234" i="1"/>
  <c r="EO234" i="1"/>
  <c r="EN234" i="1"/>
  <c r="EM234" i="1"/>
  <c r="EL234" i="1"/>
  <c r="EK234" i="1"/>
  <c r="EJ234" i="1"/>
  <c r="EI234" i="1"/>
  <c r="EH234" i="1"/>
  <c r="EG234" i="1"/>
  <c r="EF234" i="1"/>
  <c r="EE234" i="1"/>
  <c r="ED234" i="1"/>
  <c r="EC234" i="1"/>
  <c r="EB234" i="1"/>
  <c r="EA234" i="1"/>
  <c r="DZ234" i="1"/>
  <c r="DY234" i="1"/>
  <c r="DX234" i="1"/>
  <c r="DW234" i="1"/>
  <c r="DV234" i="1"/>
  <c r="DR234" i="1"/>
  <c r="DP234" i="1"/>
  <c r="DO234" i="1"/>
  <c r="DN234" i="1"/>
  <c r="DM234" i="1"/>
  <c r="DJ234" i="1"/>
  <c r="DI234" i="1"/>
  <c r="DH234" i="1"/>
  <c r="DG234" i="1"/>
  <c r="DF234" i="1"/>
  <c r="DB234" i="1"/>
  <c r="DA234" i="1"/>
  <c r="CZ234" i="1"/>
  <c r="CY234" i="1"/>
  <c r="CX234" i="1"/>
  <c r="CW234" i="1"/>
  <c r="CV234" i="1"/>
  <c r="CU234" i="1"/>
  <c r="CT234" i="1"/>
  <c r="CS234" i="1"/>
  <c r="CR234" i="1"/>
  <c r="CO234" i="1"/>
  <c r="CN234" i="1"/>
  <c r="CM234" i="1"/>
  <c r="KU233" i="1"/>
  <c r="KT233" i="1"/>
  <c r="KR233" i="1"/>
  <c r="KP233" i="1"/>
  <c r="KO233" i="1"/>
  <c r="IO233" i="1"/>
  <c r="HR233" i="1"/>
  <c r="HQ233" i="1"/>
  <c r="HP233" i="1"/>
  <c r="HO233" i="1"/>
  <c r="HN233" i="1"/>
  <c r="HM233" i="1"/>
  <c r="HL233" i="1"/>
  <c r="HK233" i="1"/>
  <c r="HJ233" i="1"/>
  <c r="HI233" i="1"/>
  <c r="HH233" i="1"/>
  <c r="HG233" i="1"/>
  <c r="HE233" i="1"/>
  <c r="HD233" i="1"/>
  <c r="HC233" i="1"/>
  <c r="HB233" i="1"/>
  <c r="HA233" i="1"/>
  <c r="GZ233" i="1"/>
  <c r="GY233" i="1"/>
  <c r="HY245" i="1" s="1"/>
  <c r="GX233" i="1"/>
  <c r="GW233" i="1"/>
  <c r="GV233" i="1"/>
  <c r="GU233" i="1"/>
  <c r="GT233" i="1"/>
  <c r="GQ233" i="1"/>
  <c r="GN233" i="1"/>
  <c r="GJ233" i="1"/>
  <c r="GI233" i="1"/>
  <c r="GB233" i="1"/>
  <c r="GA233" i="1"/>
  <c r="FZ233" i="1"/>
  <c r="FY233" i="1"/>
  <c r="FX233" i="1"/>
  <c r="FU233" i="1"/>
  <c r="FT233" i="1"/>
  <c r="FS233" i="1"/>
  <c r="FR233" i="1"/>
  <c r="FQ233" i="1"/>
  <c r="FN233" i="1"/>
  <c r="FM233" i="1"/>
  <c r="FL233" i="1"/>
  <c r="FG233" i="1"/>
  <c r="FF233" i="1"/>
  <c r="FE233" i="1"/>
  <c r="FD233" i="1"/>
  <c r="FC233" i="1"/>
  <c r="FB233" i="1"/>
  <c r="FA233" i="1"/>
  <c r="EX233" i="1"/>
  <c r="EW233" i="1"/>
  <c r="EV233" i="1"/>
  <c r="EU233" i="1"/>
  <c r="ET233" i="1"/>
  <c r="ES233" i="1"/>
  <c r="ER233" i="1"/>
  <c r="EQ233" i="1"/>
  <c r="EP233" i="1"/>
  <c r="EO233" i="1"/>
  <c r="EN233" i="1"/>
  <c r="EM233" i="1"/>
  <c r="EL233" i="1"/>
  <c r="EK233" i="1"/>
  <c r="EJ233" i="1"/>
  <c r="EI233" i="1"/>
  <c r="EH233" i="1"/>
  <c r="EG233" i="1"/>
  <c r="EF233" i="1"/>
  <c r="EE233" i="1"/>
  <c r="ED233" i="1"/>
  <c r="EC233" i="1"/>
  <c r="EB233" i="1"/>
  <c r="EA233" i="1"/>
  <c r="DZ233" i="1"/>
  <c r="DY233" i="1"/>
  <c r="DX233" i="1"/>
  <c r="DW233" i="1"/>
  <c r="DV233" i="1"/>
  <c r="DR233" i="1"/>
  <c r="DP233" i="1"/>
  <c r="DO233" i="1"/>
  <c r="DN233" i="1"/>
  <c r="DM233" i="1"/>
  <c r="DJ233" i="1"/>
  <c r="DI233" i="1"/>
  <c r="DH233" i="1"/>
  <c r="DG233" i="1"/>
  <c r="DF233" i="1"/>
  <c r="DB233" i="1"/>
  <c r="DA233" i="1"/>
  <c r="CZ233" i="1"/>
  <c r="CY233" i="1"/>
  <c r="CX233" i="1"/>
  <c r="CW233" i="1"/>
  <c r="CV233" i="1"/>
  <c r="CU233" i="1"/>
  <c r="CT233" i="1"/>
  <c r="CS233" i="1"/>
  <c r="CR233" i="1"/>
  <c r="CO233" i="1"/>
  <c r="CN233" i="1"/>
  <c r="CM233" i="1"/>
  <c r="KU232" i="1"/>
  <c r="KT232" i="1"/>
  <c r="KR232" i="1"/>
  <c r="KP232" i="1"/>
  <c r="KO232" i="1"/>
  <c r="IO232" i="1"/>
  <c r="HR232" i="1"/>
  <c r="HQ232" i="1"/>
  <c r="HP232" i="1"/>
  <c r="HO232" i="1"/>
  <c r="HN232" i="1"/>
  <c r="HM232" i="1"/>
  <c r="HL232" i="1"/>
  <c r="HK232" i="1"/>
  <c r="HJ232" i="1"/>
  <c r="HI232" i="1"/>
  <c r="HH232" i="1"/>
  <c r="HG232" i="1"/>
  <c r="HE232" i="1"/>
  <c r="HD232" i="1"/>
  <c r="HC232" i="1"/>
  <c r="HB232" i="1"/>
  <c r="HA232" i="1"/>
  <c r="GZ232" i="1"/>
  <c r="GY232" i="1"/>
  <c r="HY244" i="1" s="1"/>
  <c r="GX232" i="1"/>
  <c r="GW232" i="1"/>
  <c r="GV232" i="1"/>
  <c r="GU232" i="1"/>
  <c r="GT232" i="1"/>
  <c r="GQ232" i="1"/>
  <c r="GN232" i="1"/>
  <c r="GJ232" i="1"/>
  <c r="GI232" i="1"/>
  <c r="GB232" i="1"/>
  <c r="GA232" i="1"/>
  <c r="FZ232" i="1"/>
  <c r="FY232" i="1"/>
  <c r="FX232" i="1"/>
  <c r="FU232" i="1"/>
  <c r="FT232" i="1"/>
  <c r="FS232" i="1"/>
  <c r="FR232" i="1"/>
  <c r="FQ232" i="1"/>
  <c r="FN232" i="1"/>
  <c r="FM232" i="1"/>
  <c r="FL232" i="1"/>
  <c r="FG232" i="1"/>
  <c r="FF232" i="1"/>
  <c r="FE232" i="1"/>
  <c r="FD232" i="1"/>
  <c r="FC232" i="1"/>
  <c r="FB232" i="1"/>
  <c r="FA232" i="1"/>
  <c r="EX232" i="1"/>
  <c r="EW232" i="1"/>
  <c r="EV232" i="1"/>
  <c r="EU232" i="1"/>
  <c r="ET232" i="1"/>
  <c r="ES232" i="1"/>
  <c r="ER232" i="1"/>
  <c r="EQ232" i="1"/>
  <c r="EP232" i="1"/>
  <c r="EO232" i="1"/>
  <c r="EN232" i="1"/>
  <c r="EM232" i="1"/>
  <c r="EL232" i="1"/>
  <c r="EK232" i="1"/>
  <c r="EJ232" i="1"/>
  <c r="EI232" i="1"/>
  <c r="EH232" i="1"/>
  <c r="EG232" i="1"/>
  <c r="EF232" i="1"/>
  <c r="EE232" i="1"/>
  <c r="ED232" i="1"/>
  <c r="EC232" i="1"/>
  <c r="EB232" i="1"/>
  <c r="EA232" i="1"/>
  <c r="DZ232" i="1"/>
  <c r="DY232" i="1"/>
  <c r="DX232" i="1"/>
  <c r="DW232" i="1"/>
  <c r="DV232" i="1"/>
  <c r="DR232" i="1"/>
  <c r="DP232" i="1"/>
  <c r="DO232" i="1"/>
  <c r="DN232" i="1"/>
  <c r="DM232" i="1"/>
  <c r="DJ232" i="1"/>
  <c r="DI232" i="1"/>
  <c r="DH232" i="1"/>
  <c r="DG232" i="1"/>
  <c r="DF232" i="1"/>
  <c r="DB232" i="1"/>
  <c r="DA232" i="1"/>
  <c r="CZ232" i="1"/>
  <c r="CY232" i="1"/>
  <c r="CX232" i="1"/>
  <c r="CW232" i="1"/>
  <c r="CV232" i="1"/>
  <c r="CU232" i="1"/>
  <c r="CT232" i="1"/>
  <c r="CS232" i="1"/>
  <c r="CR232" i="1"/>
  <c r="CO232" i="1"/>
  <c r="CN232" i="1"/>
  <c r="CM232" i="1"/>
  <c r="KU231" i="1"/>
  <c r="KT231" i="1"/>
  <c r="KR231" i="1"/>
  <c r="KP231" i="1"/>
  <c r="KO231" i="1"/>
  <c r="IO231" i="1"/>
  <c r="HR231" i="1"/>
  <c r="HQ231" i="1"/>
  <c r="HP231" i="1"/>
  <c r="HO231" i="1"/>
  <c r="HN231" i="1"/>
  <c r="HM231" i="1"/>
  <c r="HL231" i="1"/>
  <c r="HK231" i="1"/>
  <c r="HJ231" i="1"/>
  <c r="HI231" i="1"/>
  <c r="HH231" i="1"/>
  <c r="HG231" i="1"/>
  <c r="HE231" i="1"/>
  <c r="HD231" i="1"/>
  <c r="HC231" i="1"/>
  <c r="HB231" i="1"/>
  <c r="HA231" i="1"/>
  <c r="GZ231" i="1"/>
  <c r="GY231" i="1"/>
  <c r="HY243" i="1" s="1"/>
  <c r="GX231" i="1"/>
  <c r="GW231" i="1"/>
  <c r="GV231" i="1"/>
  <c r="GU231" i="1"/>
  <c r="GT231" i="1"/>
  <c r="GQ231" i="1"/>
  <c r="GN231" i="1"/>
  <c r="GJ231" i="1"/>
  <c r="GI231" i="1"/>
  <c r="GB231" i="1"/>
  <c r="GA231" i="1"/>
  <c r="FZ231" i="1"/>
  <c r="FY231" i="1"/>
  <c r="FX231" i="1"/>
  <c r="FU231" i="1"/>
  <c r="FT231" i="1"/>
  <c r="FS231" i="1"/>
  <c r="FR231" i="1"/>
  <c r="FQ231" i="1"/>
  <c r="FN231" i="1"/>
  <c r="FM231" i="1"/>
  <c r="FL231" i="1"/>
  <c r="FG231" i="1"/>
  <c r="FF231" i="1"/>
  <c r="FE231" i="1"/>
  <c r="FD231" i="1"/>
  <c r="FC231" i="1"/>
  <c r="FB231" i="1"/>
  <c r="FA231" i="1"/>
  <c r="EX231" i="1"/>
  <c r="EW231" i="1"/>
  <c r="EV231" i="1"/>
  <c r="EU231" i="1"/>
  <c r="ET231" i="1"/>
  <c r="ES231" i="1"/>
  <c r="ER231" i="1"/>
  <c r="EQ231" i="1"/>
  <c r="EP231" i="1"/>
  <c r="EO231" i="1"/>
  <c r="EN231" i="1"/>
  <c r="EM231" i="1"/>
  <c r="EL231" i="1"/>
  <c r="EK231" i="1"/>
  <c r="EJ231" i="1"/>
  <c r="EI231" i="1"/>
  <c r="EH231" i="1"/>
  <c r="EG231" i="1"/>
  <c r="EF231" i="1"/>
  <c r="EE231" i="1"/>
  <c r="ED231" i="1"/>
  <c r="EC231" i="1"/>
  <c r="EB231" i="1"/>
  <c r="EA231" i="1"/>
  <c r="DZ231" i="1"/>
  <c r="DY231" i="1"/>
  <c r="DX231" i="1"/>
  <c r="DW231" i="1"/>
  <c r="DV231" i="1"/>
  <c r="DR231" i="1"/>
  <c r="DP231" i="1"/>
  <c r="DO231" i="1"/>
  <c r="DN231" i="1"/>
  <c r="DM231" i="1"/>
  <c r="DJ231" i="1"/>
  <c r="DI231" i="1"/>
  <c r="DH231" i="1"/>
  <c r="DG231" i="1"/>
  <c r="DF231" i="1"/>
  <c r="DB231" i="1"/>
  <c r="DA231" i="1"/>
  <c r="CZ231" i="1"/>
  <c r="CY231" i="1"/>
  <c r="CX231" i="1"/>
  <c r="CW231" i="1"/>
  <c r="CV231" i="1"/>
  <c r="CU231" i="1"/>
  <c r="CT231" i="1"/>
  <c r="CS231" i="1"/>
  <c r="CR231" i="1"/>
  <c r="CO231" i="1"/>
  <c r="CN231" i="1"/>
  <c r="CM231" i="1"/>
  <c r="KU230" i="1"/>
  <c r="KT230" i="1"/>
  <c r="KR230" i="1"/>
  <c r="KP230" i="1"/>
  <c r="KO230" i="1"/>
  <c r="IO230" i="1"/>
  <c r="HR230" i="1"/>
  <c r="HQ230" i="1"/>
  <c r="HP230" i="1"/>
  <c r="HO230" i="1"/>
  <c r="HN230" i="1"/>
  <c r="HM230" i="1"/>
  <c r="HL230" i="1"/>
  <c r="HK230" i="1"/>
  <c r="HJ230" i="1"/>
  <c r="HI230" i="1"/>
  <c r="HH230" i="1"/>
  <c r="HG230" i="1"/>
  <c r="HE230" i="1"/>
  <c r="HD230" i="1"/>
  <c r="HC230" i="1"/>
  <c r="HB230" i="1"/>
  <c r="HA230" i="1"/>
  <c r="GZ230" i="1"/>
  <c r="GY230" i="1"/>
  <c r="HY242" i="1" s="1"/>
  <c r="GX230" i="1"/>
  <c r="GW230" i="1"/>
  <c r="GV230" i="1"/>
  <c r="GU230" i="1"/>
  <c r="GT230" i="1"/>
  <c r="GQ230" i="1"/>
  <c r="GN230" i="1"/>
  <c r="GJ230" i="1"/>
  <c r="GI230" i="1"/>
  <c r="GB230" i="1"/>
  <c r="GA230" i="1"/>
  <c r="FZ230" i="1"/>
  <c r="FY230" i="1"/>
  <c r="FX230" i="1"/>
  <c r="FU230" i="1"/>
  <c r="FT230" i="1"/>
  <c r="FS230" i="1"/>
  <c r="FR230" i="1"/>
  <c r="FQ230" i="1"/>
  <c r="FN230" i="1"/>
  <c r="FM230" i="1"/>
  <c r="FL230" i="1"/>
  <c r="FG230" i="1"/>
  <c r="FF230" i="1"/>
  <c r="FE230" i="1"/>
  <c r="FD230" i="1"/>
  <c r="FC230" i="1"/>
  <c r="FB230" i="1"/>
  <c r="FA230" i="1"/>
  <c r="EX230" i="1"/>
  <c r="EW230" i="1"/>
  <c r="EV230" i="1"/>
  <c r="EU230" i="1"/>
  <c r="ET230" i="1"/>
  <c r="ES230" i="1"/>
  <c r="ER230" i="1"/>
  <c r="EQ230" i="1"/>
  <c r="EP230" i="1"/>
  <c r="EO230" i="1"/>
  <c r="EN230" i="1"/>
  <c r="EM230" i="1"/>
  <c r="EL230" i="1"/>
  <c r="EK230" i="1"/>
  <c r="EJ230" i="1"/>
  <c r="EI230" i="1"/>
  <c r="EH230" i="1"/>
  <c r="EG230" i="1"/>
  <c r="EF230" i="1"/>
  <c r="EE230" i="1"/>
  <c r="ED230" i="1"/>
  <c r="EC230" i="1"/>
  <c r="EB230" i="1"/>
  <c r="EA230" i="1"/>
  <c r="DZ230" i="1"/>
  <c r="DY230" i="1"/>
  <c r="DX230" i="1"/>
  <c r="DW230" i="1"/>
  <c r="DV230" i="1"/>
  <c r="DR230" i="1"/>
  <c r="DP230" i="1"/>
  <c r="DO230" i="1"/>
  <c r="DN230" i="1"/>
  <c r="DM230" i="1"/>
  <c r="DJ230" i="1"/>
  <c r="DI230" i="1"/>
  <c r="DH230" i="1"/>
  <c r="DG230" i="1"/>
  <c r="DF230" i="1"/>
  <c r="DB230" i="1"/>
  <c r="DA230" i="1"/>
  <c r="CZ230" i="1"/>
  <c r="CY230" i="1"/>
  <c r="CX230" i="1"/>
  <c r="CW230" i="1"/>
  <c r="CV230" i="1"/>
  <c r="CU230" i="1"/>
  <c r="CT230" i="1"/>
  <c r="CS230" i="1"/>
  <c r="CR230" i="1"/>
  <c r="CO230" i="1"/>
  <c r="CN230" i="1"/>
  <c r="CM230" i="1"/>
  <c r="KU229" i="1"/>
  <c r="KT229" i="1"/>
  <c r="KR229" i="1"/>
  <c r="KP229" i="1"/>
  <c r="KO229" i="1"/>
  <c r="IO229" i="1"/>
  <c r="HR229" i="1"/>
  <c r="HQ229" i="1"/>
  <c r="HP229" i="1"/>
  <c r="HO229" i="1"/>
  <c r="HN229" i="1"/>
  <c r="HM229" i="1"/>
  <c r="HL229" i="1"/>
  <c r="HK229" i="1"/>
  <c r="HJ229" i="1"/>
  <c r="HI229" i="1"/>
  <c r="HH229" i="1"/>
  <c r="HG229" i="1"/>
  <c r="HE229" i="1"/>
  <c r="HD229" i="1"/>
  <c r="HC229" i="1"/>
  <c r="HB229" i="1"/>
  <c r="HA229" i="1"/>
  <c r="GZ229" i="1"/>
  <c r="GY229" i="1"/>
  <c r="HY241" i="1" s="1"/>
  <c r="GX229" i="1"/>
  <c r="GW229" i="1"/>
  <c r="GV229" i="1"/>
  <c r="GU229" i="1"/>
  <c r="GT229" i="1"/>
  <c r="GQ229" i="1"/>
  <c r="GN229" i="1"/>
  <c r="GJ229" i="1"/>
  <c r="GI229" i="1"/>
  <c r="GB229" i="1"/>
  <c r="GA229" i="1"/>
  <c r="FZ229" i="1"/>
  <c r="FY229" i="1"/>
  <c r="FX229" i="1"/>
  <c r="FU229" i="1"/>
  <c r="FT229" i="1"/>
  <c r="FS229" i="1"/>
  <c r="FR229" i="1"/>
  <c r="FQ229" i="1"/>
  <c r="FN229" i="1"/>
  <c r="FM229" i="1"/>
  <c r="FL229" i="1"/>
  <c r="FG229" i="1"/>
  <c r="FF229" i="1"/>
  <c r="FE229" i="1"/>
  <c r="FD229" i="1"/>
  <c r="FC229" i="1"/>
  <c r="FB229" i="1"/>
  <c r="FA229" i="1"/>
  <c r="EX229" i="1"/>
  <c r="EW229" i="1"/>
  <c r="EV229" i="1"/>
  <c r="EU229" i="1"/>
  <c r="ET229" i="1"/>
  <c r="ES229" i="1"/>
  <c r="ER229" i="1"/>
  <c r="EQ229" i="1"/>
  <c r="EP229" i="1"/>
  <c r="EO229" i="1"/>
  <c r="EN229" i="1"/>
  <c r="EM229" i="1"/>
  <c r="EL229" i="1"/>
  <c r="EK229" i="1"/>
  <c r="EJ229" i="1"/>
  <c r="EI229" i="1"/>
  <c r="EH229" i="1"/>
  <c r="EG229" i="1"/>
  <c r="EF229" i="1"/>
  <c r="EE229" i="1"/>
  <c r="ED229" i="1"/>
  <c r="EC229" i="1"/>
  <c r="EB229" i="1"/>
  <c r="EA229" i="1"/>
  <c r="DZ229" i="1"/>
  <c r="DY229" i="1"/>
  <c r="DX229" i="1"/>
  <c r="DW229" i="1"/>
  <c r="DV229" i="1"/>
  <c r="DR229" i="1"/>
  <c r="DP229" i="1"/>
  <c r="DO229" i="1"/>
  <c r="DN229" i="1"/>
  <c r="DM229" i="1"/>
  <c r="DJ229" i="1"/>
  <c r="DI229" i="1"/>
  <c r="DH229" i="1"/>
  <c r="DG229" i="1"/>
  <c r="DF229" i="1"/>
  <c r="DB229" i="1"/>
  <c r="DA229" i="1"/>
  <c r="CZ229" i="1"/>
  <c r="CY229" i="1"/>
  <c r="CX229" i="1"/>
  <c r="CW229" i="1"/>
  <c r="CV229" i="1"/>
  <c r="CU229" i="1"/>
  <c r="CT229" i="1"/>
  <c r="CS229" i="1"/>
  <c r="CR229" i="1"/>
  <c r="CO229" i="1"/>
  <c r="CN229" i="1"/>
  <c r="CM229" i="1"/>
  <c r="KU228" i="1"/>
  <c r="KT228" i="1"/>
  <c r="KR228" i="1"/>
  <c r="KP228" i="1"/>
  <c r="KO228" i="1"/>
  <c r="IO228" i="1"/>
  <c r="HR228" i="1"/>
  <c r="HQ228" i="1"/>
  <c r="HP228" i="1"/>
  <c r="HO228" i="1"/>
  <c r="HN228" i="1"/>
  <c r="HM228" i="1"/>
  <c r="HL228" i="1"/>
  <c r="HK228" i="1"/>
  <c r="HJ228" i="1"/>
  <c r="HI228" i="1"/>
  <c r="HH228" i="1"/>
  <c r="HG228" i="1"/>
  <c r="HE228" i="1"/>
  <c r="HD228" i="1"/>
  <c r="HC228" i="1"/>
  <c r="HB228" i="1"/>
  <c r="HA228" i="1"/>
  <c r="GZ228" i="1"/>
  <c r="GY228" i="1"/>
  <c r="HY240" i="1" s="1"/>
  <c r="GX228" i="1"/>
  <c r="GW228" i="1"/>
  <c r="GV228" i="1"/>
  <c r="GU228" i="1"/>
  <c r="GT228" i="1"/>
  <c r="GQ228" i="1"/>
  <c r="GN228" i="1"/>
  <c r="GJ228" i="1"/>
  <c r="GI228" i="1"/>
  <c r="GB228" i="1"/>
  <c r="GA228" i="1"/>
  <c r="FZ228" i="1"/>
  <c r="FY228" i="1"/>
  <c r="FX228" i="1"/>
  <c r="FU228" i="1"/>
  <c r="FT228" i="1"/>
  <c r="FS228" i="1"/>
  <c r="FR228" i="1"/>
  <c r="FQ228" i="1"/>
  <c r="FN228" i="1"/>
  <c r="FM228" i="1"/>
  <c r="FL228" i="1"/>
  <c r="FG228" i="1"/>
  <c r="FF228" i="1"/>
  <c r="FE228" i="1"/>
  <c r="FD228" i="1"/>
  <c r="FC228" i="1"/>
  <c r="FB228" i="1"/>
  <c r="FA228" i="1"/>
  <c r="EX228" i="1"/>
  <c r="EW228" i="1"/>
  <c r="EV228" i="1"/>
  <c r="EU228" i="1"/>
  <c r="ET228" i="1"/>
  <c r="ES228" i="1"/>
  <c r="ER228" i="1"/>
  <c r="EQ228" i="1"/>
  <c r="EP228" i="1"/>
  <c r="EO228" i="1"/>
  <c r="EN228" i="1"/>
  <c r="EM228" i="1"/>
  <c r="EL228" i="1"/>
  <c r="EK228" i="1"/>
  <c r="EJ228" i="1"/>
  <c r="EI228" i="1"/>
  <c r="EH228" i="1"/>
  <c r="EG228" i="1"/>
  <c r="EF228" i="1"/>
  <c r="EE228" i="1"/>
  <c r="ED228" i="1"/>
  <c r="EC228" i="1"/>
  <c r="EB228" i="1"/>
  <c r="EA228" i="1"/>
  <c r="DZ228" i="1"/>
  <c r="DY228" i="1"/>
  <c r="DX228" i="1"/>
  <c r="DW228" i="1"/>
  <c r="DV228" i="1"/>
  <c r="DR228" i="1"/>
  <c r="DP228" i="1"/>
  <c r="DO228" i="1"/>
  <c r="DN228" i="1"/>
  <c r="DM228" i="1"/>
  <c r="DJ228" i="1"/>
  <c r="DI228" i="1"/>
  <c r="DH228" i="1"/>
  <c r="DG228" i="1"/>
  <c r="DF228" i="1"/>
  <c r="DB228" i="1"/>
  <c r="DA228" i="1"/>
  <c r="CZ228" i="1"/>
  <c r="CY228" i="1"/>
  <c r="CX228" i="1"/>
  <c r="CW228" i="1"/>
  <c r="CV228" i="1"/>
  <c r="CU228" i="1"/>
  <c r="CT228" i="1"/>
  <c r="CS228" i="1"/>
  <c r="CR228" i="1"/>
  <c r="CO228" i="1"/>
  <c r="CN228" i="1"/>
  <c r="CM228" i="1"/>
  <c r="KU227" i="1"/>
  <c r="KT227" i="1"/>
  <c r="KR227" i="1"/>
  <c r="KP227" i="1"/>
  <c r="KO227" i="1"/>
  <c r="IO227" i="1"/>
  <c r="HR227" i="1"/>
  <c r="HQ227" i="1"/>
  <c r="HP227" i="1"/>
  <c r="HO227" i="1"/>
  <c r="HN227" i="1"/>
  <c r="HM227" i="1"/>
  <c r="HL227" i="1"/>
  <c r="HK227" i="1"/>
  <c r="HJ227" i="1"/>
  <c r="HI227" i="1"/>
  <c r="HH227" i="1"/>
  <c r="HG227" i="1"/>
  <c r="HE227" i="1"/>
  <c r="HD227" i="1"/>
  <c r="HC227" i="1"/>
  <c r="HB227" i="1"/>
  <c r="HA227" i="1"/>
  <c r="GZ227" i="1"/>
  <c r="GY227" i="1"/>
  <c r="HY239" i="1" s="1"/>
  <c r="GX227" i="1"/>
  <c r="GW227" i="1"/>
  <c r="GV227" i="1"/>
  <c r="GU227" i="1"/>
  <c r="GT227" i="1"/>
  <c r="GQ227" i="1"/>
  <c r="GN227" i="1"/>
  <c r="GJ227" i="1"/>
  <c r="GI227" i="1"/>
  <c r="GB227" i="1"/>
  <c r="GA227" i="1"/>
  <c r="FZ227" i="1"/>
  <c r="FY227" i="1"/>
  <c r="FX227" i="1"/>
  <c r="FU227" i="1"/>
  <c r="FT227" i="1"/>
  <c r="FS227" i="1"/>
  <c r="FR227" i="1"/>
  <c r="FQ227" i="1"/>
  <c r="FN227" i="1"/>
  <c r="FM227" i="1"/>
  <c r="FL227" i="1"/>
  <c r="FG227" i="1"/>
  <c r="FF227" i="1"/>
  <c r="FE227" i="1"/>
  <c r="FD227" i="1"/>
  <c r="FC227" i="1"/>
  <c r="FB227" i="1"/>
  <c r="FA227" i="1"/>
  <c r="EX227" i="1"/>
  <c r="EW227" i="1"/>
  <c r="EV227" i="1"/>
  <c r="EU227" i="1"/>
  <c r="ET227" i="1"/>
  <c r="ES227" i="1"/>
  <c r="ER227" i="1"/>
  <c r="EQ227" i="1"/>
  <c r="EP227" i="1"/>
  <c r="EO227" i="1"/>
  <c r="EN227" i="1"/>
  <c r="EM227" i="1"/>
  <c r="EL227" i="1"/>
  <c r="EK227" i="1"/>
  <c r="EJ227" i="1"/>
  <c r="EI227" i="1"/>
  <c r="EH227" i="1"/>
  <c r="EG227" i="1"/>
  <c r="EF227" i="1"/>
  <c r="EE227" i="1"/>
  <c r="ED227" i="1"/>
  <c r="EC227" i="1"/>
  <c r="EB227" i="1"/>
  <c r="EA227" i="1"/>
  <c r="DZ227" i="1"/>
  <c r="DY227" i="1"/>
  <c r="DX227" i="1"/>
  <c r="DW227" i="1"/>
  <c r="DV227" i="1"/>
  <c r="DR227" i="1"/>
  <c r="DP227" i="1"/>
  <c r="DO227" i="1"/>
  <c r="DN227" i="1"/>
  <c r="DM227" i="1"/>
  <c r="DJ227" i="1"/>
  <c r="DI227" i="1"/>
  <c r="DH227" i="1"/>
  <c r="DG227" i="1"/>
  <c r="DF227" i="1"/>
  <c r="DB227" i="1"/>
  <c r="DA227" i="1"/>
  <c r="CZ227" i="1"/>
  <c r="CY227" i="1"/>
  <c r="CX227" i="1"/>
  <c r="CW227" i="1"/>
  <c r="CV227" i="1"/>
  <c r="CU227" i="1"/>
  <c r="CT227" i="1"/>
  <c r="CS227" i="1"/>
  <c r="CR227" i="1"/>
  <c r="CO227" i="1"/>
  <c r="CN227" i="1"/>
  <c r="CM227" i="1"/>
  <c r="KU226" i="1"/>
  <c r="KT226" i="1"/>
  <c r="KR226" i="1"/>
  <c r="KP226" i="1"/>
  <c r="KO226" i="1"/>
  <c r="IO226" i="1"/>
  <c r="HR226" i="1"/>
  <c r="HQ226" i="1"/>
  <c r="HP226" i="1"/>
  <c r="HO226" i="1"/>
  <c r="HN226" i="1"/>
  <c r="HM226" i="1"/>
  <c r="HL226" i="1"/>
  <c r="HK226" i="1"/>
  <c r="HJ226" i="1"/>
  <c r="HI226" i="1"/>
  <c r="HH226" i="1"/>
  <c r="HG226" i="1"/>
  <c r="HE226" i="1"/>
  <c r="HD226" i="1"/>
  <c r="HC226" i="1"/>
  <c r="HB226" i="1"/>
  <c r="HA226" i="1"/>
  <c r="GZ226" i="1"/>
  <c r="GY226" i="1"/>
  <c r="HY238" i="1" s="1"/>
  <c r="GX226" i="1"/>
  <c r="GW226" i="1"/>
  <c r="GV226" i="1"/>
  <c r="GU226" i="1"/>
  <c r="GT226" i="1"/>
  <c r="GQ226" i="1"/>
  <c r="GN226" i="1"/>
  <c r="GJ226" i="1"/>
  <c r="GI226" i="1"/>
  <c r="GB226" i="1"/>
  <c r="GA226" i="1"/>
  <c r="FZ226" i="1"/>
  <c r="FY226" i="1"/>
  <c r="FX226" i="1"/>
  <c r="FU226" i="1"/>
  <c r="FT226" i="1"/>
  <c r="FS226" i="1"/>
  <c r="FR226" i="1"/>
  <c r="FQ226" i="1"/>
  <c r="FN226" i="1"/>
  <c r="FM226" i="1"/>
  <c r="FL226" i="1"/>
  <c r="FG226" i="1"/>
  <c r="FF226" i="1"/>
  <c r="FE226" i="1"/>
  <c r="FD226" i="1"/>
  <c r="FC226" i="1"/>
  <c r="FB226" i="1"/>
  <c r="FA226" i="1"/>
  <c r="EX226" i="1"/>
  <c r="EW226" i="1"/>
  <c r="EV226" i="1"/>
  <c r="EU226" i="1"/>
  <c r="ET226" i="1"/>
  <c r="ES226" i="1"/>
  <c r="ER226" i="1"/>
  <c r="EQ226" i="1"/>
  <c r="EP226" i="1"/>
  <c r="EO226" i="1"/>
  <c r="EN226" i="1"/>
  <c r="EM226" i="1"/>
  <c r="EL226" i="1"/>
  <c r="EK226" i="1"/>
  <c r="EJ226" i="1"/>
  <c r="EI226" i="1"/>
  <c r="EH226" i="1"/>
  <c r="EG226" i="1"/>
  <c r="EF226" i="1"/>
  <c r="EE226" i="1"/>
  <c r="ED226" i="1"/>
  <c r="EC226" i="1"/>
  <c r="EB226" i="1"/>
  <c r="EA226" i="1"/>
  <c r="DZ226" i="1"/>
  <c r="DY226" i="1"/>
  <c r="DX226" i="1"/>
  <c r="DW226" i="1"/>
  <c r="DV226" i="1"/>
  <c r="DR226" i="1"/>
  <c r="DP226" i="1"/>
  <c r="DO226" i="1"/>
  <c r="DN226" i="1"/>
  <c r="DM226" i="1"/>
  <c r="DJ226" i="1"/>
  <c r="DI226" i="1"/>
  <c r="DH226" i="1"/>
  <c r="DG226" i="1"/>
  <c r="DF226" i="1"/>
  <c r="DB226" i="1"/>
  <c r="DA226" i="1"/>
  <c r="CZ226" i="1"/>
  <c r="CY226" i="1"/>
  <c r="CX226" i="1"/>
  <c r="CW226" i="1"/>
  <c r="CV226" i="1"/>
  <c r="CU226" i="1"/>
  <c r="CT226" i="1"/>
  <c r="CS226" i="1"/>
  <c r="CR226" i="1"/>
  <c r="CO226" i="1"/>
  <c r="CN226" i="1"/>
  <c r="CM226" i="1"/>
  <c r="KU225" i="1"/>
  <c r="KT225" i="1"/>
  <c r="KR225" i="1"/>
  <c r="KP225" i="1"/>
  <c r="KO225" i="1"/>
  <c r="IO225" i="1"/>
  <c r="HR225" i="1"/>
  <c r="HQ225" i="1"/>
  <c r="HP225" i="1"/>
  <c r="HO225" i="1"/>
  <c r="HN225" i="1"/>
  <c r="HM225" i="1"/>
  <c r="HL225" i="1"/>
  <c r="HK225" i="1"/>
  <c r="HJ225" i="1"/>
  <c r="HI225" i="1"/>
  <c r="HH225" i="1"/>
  <c r="HG225" i="1"/>
  <c r="HE225" i="1"/>
  <c r="HD225" i="1"/>
  <c r="HC225" i="1"/>
  <c r="HB225" i="1"/>
  <c r="HA225" i="1"/>
  <c r="GZ225" i="1"/>
  <c r="GY225" i="1"/>
  <c r="HY237" i="1" s="1"/>
  <c r="GX225" i="1"/>
  <c r="GW225" i="1"/>
  <c r="GV225" i="1"/>
  <c r="GU225" i="1"/>
  <c r="GT225" i="1"/>
  <c r="GQ225" i="1"/>
  <c r="GN225" i="1"/>
  <c r="GJ225" i="1"/>
  <c r="GI225" i="1"/>
  <c r="GB225" i="1"/>
  <c r="GA225" i="1"/>
  <c r="FZ225" i="1"/>
  <c r="FY225" i="1"/>
  <c r="FX225" i="1"/>
  <c r="FU225" i="1"/>
  <c r="FT225" i="1"/>
  <c r="FS225" i="1"/>
  <c r="FR225" i="1"/>
  <c r="FQ225" i="1"/>
  <c r="FN225" i="1"/>
  <c r="FM225" i="1"/>
  <c r="FL225" i="1"/>
  <c r="FG225" i="1"/>
  <c r="FF225" i="1"/>
  <c r="FE225" i="1"/>
  <c r="FD225" i="1"/>
  <c r="FC225" i="1"/>
  <c r="FB225" i="1"/>
  <c r="FA225" i="1"/>
  <c r="EX225" i="1"/>
  <c r="EW225" i="1"/>
  <c r="EV225" i="1"/>
  <c r="EU225" i="1"/>
  <c r="ET225" i="1"/>
  <c r="ES225" i="1"/>
  <c r="ER225" i="1"/>
  <c r="EQ225" i="1"/>
  <c r="EP225" i="1"/>
  <c r="EO225" i="1"/>
  <c r="EN225" i="1"/>
  <c r="EM225" i="1"/>
  <c r="EL225" i="1"/>
  <c r="EK225" i="1"/>
  <c r="EJ225" i="1"/>
  <c r="EI225" i="1"/>
  <c r="EH225" i="1"/>
  <c r="EG225" i="1"/>
  <c r="EF225" i="1"/>
  <c r="EE225" i="1"/>
  <c r="ED225" i="1"/>
  <c r="EC225" i="1"/>
  <c r="EB225" i="1"/>
  <c r="EA225" i="1"/>
  <c r="DZ225" i="1"/>
  <c r="DY225" i="1"/>
  <c r="DX225" i="1"/>
  <c r="DW225" i="1"/>
  <c r="DV225" i="1"/>
  <c r="DR225" i="1"/>
  <c r="DP225" i="1"/>
  <c r="DO225" i="1"/>
  <c r="DN225" i="1"/>
  <c r="DM225" i="1"/>
  <c r="DJ225" i="1"/>
  <c r="DI225" i="1"/>
  <c r="DH225" i="1"/>
  <c r="DG225" i="1"/>
  <c r="DF225" i="1"/>
  <c r="DB225" i="1"/>
  <c r="DA225" i="1"/>
  <c r="CZ225" i="1"/>
  <c r="CY225" i="1"/>
  <c r="CX225" i="1"/>
  <c r="CW225" i="1"/>
  <c r="CV225" i="1"/>
  <c r="CU225" i="1"/>
  <c r="CT225" i="1"/>
  <c r="CS225" i="1"/>
  <c r="CR225" i="1"/>
  <c r="CO225" i="1"/>
  <c r="CN225" i="1"/>
  <c r="CM225" i="1"/>
  <c r="KU224" i="1"/>
  <c r="KT224" i="1"/>
  <c r="KR224" i="1"/>
  <c r="KP224" i="1"/>
  <c r="KO224" i="1"/>
  <c r="IO224" i="1"/>
  <c r="HR224" i="1"/>
  <c r="HQ224" i="1"/>
  <c r="HP224" i="1"/>
  <c r="HO224" i="1"/>
  <c r="HN224" i="1"/>
  <c r="HM224" i="1"/>
  <c r="HL224" i="1"/>
  <c r="HK224" i="1"/>
  <c r="HJ224" i="1"/>
  <c r="HI224" i="1"/>
  <c r="HH224" i="1"/>
  <c r="HG224" i="1"/>
  <c r="HE224" i="1"/>
  <c r="HD224" i="1"/>
  <c r="HC224" i="1"/>
  <c r="HB224" i="1"/>
  <c r="HA224" i="1"/>
  <c r="GZ224" i="1"/>
  <c r="GY224" i="1"/>
  <c r="HY236" i="1" s="1"/>
  <c r="GX224" i="1"/>
  <c r="GW224" i="1"/>
  <c r="GV224" i="1"/>
  <c r="GU224" i="1"/>
  <c r="GT224" i="1"/>
  <c r="GQ224" i="1"/>
  <c r="GN224" i="1"/>
  <c r="GJ224" i="1"/>
  <c r="GI224" i="1"/>
  <c r="GB224" i="1"/>
  <c r="GA224" i="1"/>
  <c r="FZ224" i="1"/>
  <c r="FY224" i="1"/>
  <c r="FX224" i="1"/>
  <c r="FU224" i="1"/>
  <c r="FT224" i="1"/>
  <c r="FS224" i="1"/>
  <c r="FR224" i="1"/>
  <c r="FQ224" i="1"/>
  <c r="FN224" i="1"/>
  <c r="FM224" i="1"/>
  <c r="FL224" i="1"/>
  <c r="FG224" i="1"/>
  <c r="FF224" i="1"/>
  <c r="FE224" i="1"/>
  <c r="FD224" i="1"/>
  <c r="FC224" i="1"/>
  <c r="FB224" i="1"/>
  <c r="FA224" i="1"/>
  <c r="EX224" i="1"/>
  <c r="EW224" i="1"/>
  <c r="EV224" i="1"/>
  <c r="EU224" i="1"/>
  <c r="ET224" i="1"/>
  <c r="ES224" i="1"/>
  <c r="ER224" i="1"/>
  <c r="EQ224" i="1"/>
  <c r="EP224" i="1"/>
  <c r="EO224" i="1"/>
  <c r="EN224" i="1"/>
  <c r="EM224" i="1"/>
  <c r="EL224" i="1"/>
  <c r="EK224" i="1"/>
  <c r="EJ224" i="1"/>
  <c r="EI224" i="1"/>
  <c r="EH224" i="1"/>
  <c r="EG224" i="1"/>
  <c r="EF224" i="1"/>
  <c r="EE224" i="1"/>
  <c r="ED224" i="1"/>
  <c r="EC224" i="1"/>
  <c r="EB224" i="1"/>
  <c r="EA224" i="1"/>
  <c r="DZ224" i="1"/>
  <c r="DY224" i="1"/>
  <c r="DX224" i="1"/>
  <c r="DW224" i="1"/>
  <c r="DV224" i="1"/>
  <c r="DR224" i="1"/>
  <c r="DP224" i="1"/>
  <c r="DO224" i="1"/>
  <c r="DN224" i="1"/>
  <c r="DM224" i="1"/>
  <c r="DJ224" i="1"/>
  <c r="DI224" i="1"/>
  <c r="DH224" i="1"/>
  <c r="DG224" i="1"/>
  <c r="DF224" i="1"/>
  <c r="DB224" i="1"/>
  <c r="DA224" i="1"/>
  <c r="CZ224" i="1"/>
  <c r="CY224" i="1"/>
  <c r="CX224" i="1"/>
  <c r="CW224" i="1"/>
  <c r="CV224" i="1"/>
  <c r="CU224" i="1"/>
  <c r="CT224" i="1"/>
  <c r="CS224" i="1"/>
  <c r="CR224" i="1"/>
  <c r="CO224" i="1"/>
  <c r="CN224" i="1"/>
  <c r="CM224" i="1"/>
  <c r="KU223" i="1"/>
  <c r="KT223" i="1"/>
  <c r="KR223" i="1"/>
  <c r="KP223" i="1"/>
  <c r="KO223" i="1"/>
  <c r="IO223" i="1"/>
  <c r="HR223" i="1"/>
  <c r="HQ223" i="1"/>
  <c r="HP223" i="1"/>
  <c r="HO223" i="1"/>
  <c r="HN223" i="1"/>
  <c r="HM223" i="1"/>
  <c r="HL223" i="1"/>
  <c r="HK223" i="1"/>
  <c r="HJ223" i="1"/>
  <c r="HI223" i="1"/>
  <c r="HH223" i="1"/>
  <c r="HG223" i="1"/>
  <c r="HE223" i="1"/>
  <c r="HD223" i="1"/>
  <c r="HC223" i="1"/>
  <c r="HB223" i="1"/>
  <c r="HA223" i="1"/>
  <c r="GZ223" i="1"/>
  <c r="GY223" i="1"/>
  <c r="HY235" i="1" s="1"/>
  <c r="GX223" i="1"/>
  <c r="GW223" i="1"/>
  <c r="GV223" i="1"/>
  <c r="GU223" i="1"/>
  <c r="GT223" i="1"/>
  <c r="GQ223" i="1"/>
  <c r="GN223" i="1"/>
  <c r="GJ223" i="1"/>
  <c r="GI223" i="1"/>
  <c r="GB223" i="1"/>
  <c r="GA223" i="1"/>
  <c r="FZ223" i="1"/>
  <c r="FY223" i="1"/>
  <c r="FX223" i="1"/>
  <c r="FU223" i="1"/>
  <c r="FT223" i="1"/>
  <c r="FS223" i="1"/>
  <c r="FR223" i="1"/>
  <c r="FQ223" i="1"/>
  <c r="FN223" i="1"/>
  <c r="FM223" i="1"/>
  <c r="FL223" i="1"/>
  <c r="FG223" i="1"/>
  <c r="FF223" i="1"/>
  <c r="FE223" i="1"/>
  <c r="FD223" i="1"/>
  <c r="FC223" i="1"/>
  <c r="FB223" i="1"/>
  <c r="FA223" i="1"/>
  <c r="EX223" i="1"/>
  <c r="EW223" i="1"/>
  <c r="EV223" i="1"/>
  <c r="EU223" i="1"/>
  <c r="ET223" i="1"/>
  <c r="ES223" i="1"/>
  <c r="ER223" i="1"/>
  <c r="EQ223" i="1"/>
  <c r="EP223" i="1"/>
  <c r="EO223" i="1"/>
  <c r="EN223" i="1"/>
  <c r="EM223" i="1"/>
  <c r="EL223" i="1"/>
  <c r="EK223" i="1"/>
  <c r="EJ223" i="1"/>
  <c r="EI223" i="1"/>
  <c r="EH223" i="1"/>
  <c r="EG223" i="1"/>
  <c r="EF223" i="1"/>
  <c r="EE223" i="1"/>
  <c r="ED223" i="1"/>
  <c r="EC223" i="1"/>
  <c r="EB223" i="1"/>
  <c r="EA223" i="1"/>
  <c r="DZ223" i="1"/>
  <c r="DY223" i="1"/>
  <c r="DX223" i="1"/>
  <c r="DW223" i="1"/>
  <c r="DV223" i="1"/>
  <c r="DR223" i="1"/>
  <c r="DP223" i="1"/>
  <c r="DO223" i="1"/>
  <c r="DN223" i="1"/>
  <c r="DM223" i="1"/>
  <c r="DJ223" i="1"/>
  <c r="DI223" i="1"/>
  <c r="DH223" i="1"/>
  <c r="DG223" i="1"/>
  <c r="DF223" i="1"/>
  <c r="DB223" i="1"/>
  <c r="DA223" i="1"/>
  <c r="CZ223" i="1"/>
  <c r="CY223" i="1"/>
  <c r="CX223" i="1"/>
  <c r="CW223" i="1"/>
  <c r="CV223" i="1"/>
  <c r="CU223" i="1"/>
  <c r="CT223" i="1"/>
  <c r="CS223" i="1"/>
  <c r="CR223" i="1"/>
  <c r="CO223" i="1"/>
  <c r="CN223" i="1"/>
  <c r="CM223" i="1"/>
  <c r="KU222" i="1"/>
  <c r="KT222" i="1"/>
  <c r="KR222" i="1"/>
  <c r="KP222" i="1"/>
  <c r="KO222" i="1"/>
  <c r="IO222" i="1"/>
  <c r="HR222" i="1"/>
  <c r="HQ222" i="1"/>
  <c r="HP222" i="1"/>
  <c r="HO222" i="1"/>
  <c r="HN222" i="1"/>
  <c r="HM222" i="1"/>
  <c r="HL222" i="1"/>
  <c r="HK222" i="1"/>
  <c r="HJ222" i="1"/>
  <c r="HI222" i="1"/>
  <c r="HH222" i="1"/>
  <c r="HG222" i="1"/>
  <c r="HE222" i="1"/>
  <c r="HD222" i="1"/>
  <c r="HC222" i="1"/>
  <c r="HB222" i="1"/>
  <c r="HA222" i="1"/>
  <c r="GZ222" i="1"/>
  <c r="GY222" i="1"/>
  <c r="HY234" i="1" s="1"/>
  <c r="GX222" i="1"/>
  <c r="GW222" i="1"/>
  <c r="GV222" i="1"/>
  <c r="GU222" i="1"/>
  <c r="GT222" i="1"/>
  <c r="GQ222" i="1"/>
  <c r="GN222" i="1"/>
  <c r="GJ222" i="1"/>
  <c r="GI222" i="1"/>
  <c r="GB222" i="1"/>
  <c r="GA222" i="1"/>
  <c r="FZ222" i="1"/>
  <c r="FY222" i="1"/>
  <c r="FX222" i="1"/>
  <c r="FU222" i="1"/>
  <c r="FT222" i="1"/>
  <c r="FS222" i="1"/>
  <c r="FR222" i="1"/>
  <c r="FQ222" i="1"/>
  <c r="FN222" i="1"/>
  <c r="FM222" i="1"/>
  <c r="FL222" i="1"/>
  <c r="FG222" i="1"/>
  <c r="FF222" i="1"/>
  <c r="FE222" i="1"/>
  <c r="FD222" i="1"/>
  <c r="FC222" i="1"/>
  <c r="FB222" i="1"/>
  <c r="FA222" i="1"/>
  <c r="EX222" i="1"/>
  <c r="EW222" i="1"/>
  <c r="EV222" i="1"/>
  <c r="EU222" i="1"/>
  <c r="ET222" i="1"/>
  <c r="ES222" i="1"/>
  <c r="ER222" i="1"/>
  <c r="EQ222" i="1"/>
  <c r="EP222" i="1"/>
  <c r="EO222" i="1"/>
  <c r="EN222" i="1"/>
  <c r="EM222" i="1"/>
  <c r="EL222" i="1"/>
  <c r="EK222" i="1"/>
  <c r="EJ222" i="1"/>
  <c r="EI222" i="1"/>
  <c r="EH222" i="1"/>
  <c r="EG222" i="1"/>
  <c r="EF222" i="1"/>
  <c r="EE222" i="1"/>
  <c r="ED222" i="1"/>
  <c r="EC222" i="1"/>
  <c r="EB222" i="1"/>
  <c r="EA222" i="1"/>
  <c r="DZ222" i="1"/>
  <c r="DY222" i="1"/>
  <c r="DX222" i="1"/>
  <c r="DW222" i="1"/>
  <c r="DV222" i="1"/>
  <c r="DR222" i="1"/>
  <c r="DP222" i="1"/>
  <c r="DO222" i="1"/>
  <c r="DN222" i="1"/>
  <c r="DM222" i="1"/>
  <c r="DJ222" i="1"/>
  <c r="DI222" i="1"/>
  <c r="DH222" i="1"/>
  <c r="DG222" i="1"/>
  <c r="DF222" i="1"/>
  <c r="DB222" i="1"/>
  <c r="DA222" i="1"/>
  <c r="CZ222" i="1"/>
  <c r="CY222" i="1"/>
  <c r="CX222" i="1"/>
  <c r="CW222" i="1"/>
  <c r="CV222" i="1"/>
  <c r="CU222" i="1"/>
  <c r="CT222" i="1"/>
  <c r="CS222" i="1"/>
  <c r="CR222" i="1"/>
  <c r="CO222" i="1"/>
  <c r="CN222" i="1"/>
  <c r="CM222" i="1"/>
  <c r="KU221" i="1"/>
  <c r="KT221" i="1"/>
  <c r="KR221" i="1"/>
  <c r="KP221" i="1"/>
  <c r="KO221" i="1"/>
  <c r="IO221" i="1"/>
  <c r="HR221" i="1"/>
  <c r="HQ221" i="1"/>
  <c r="HP221" i="1"/>
  <c r="HO221" i="1"/>
  <c r="HN221" i="1"/>
  <c r="HM221" i="1"/>
  <c r="HL221" i="1"/>
  <c r="HK221" i="1"/>
  <c r="HJ221" i="1"/>
  <c r="HI221" i="1"/>
  <c r="HH221" i="1"/>
  <c r="HG221" i="1"/>
  <c r="HE221" i="1"/>
  <c r="HD221" i="1"/>
  <c r="HC221" i="1"/>
  <c r="HB221" i="1"/>
  <c r="HA221" i="1"/>
  <c r="GZ221" i="1"/>
  <c r="GY221" i="1"/>
  <c r="HY233" i="1" s="1"/>
  <c r="GX221" i="1"/>
  <c r="GW221" i="1"/>
  <c r="GV221" i="1"/>
  <c r="GU221" i="1"/>
  <c r="GT221" i="1"/>
  <c r="GQ221" i="1"/>
  <c r="GN221" i="1"/>
  <c r="GJ221" i="1"/>
  <c r="GI221" i="1"/>
  <c r="GB221" i="1"/>
  <c r="GA221" i="1"/>
  <c r="FZ221" i="1"/>
  <c r="FY221" i="1"/>
  <c r="FX221" i="1"/>
  <c r="FU221" i="1"/>
  <c r="FT221" i="1"/>
  <c r="FS221" i="1"/>
  <c r="FR221" i="1"/>
  <c r="FQ221" i="1"/>
  <c r="FN221" i="1"/>
  <c r="FM221" i="1"/>
  <c r="FL221" i="1"/>
  <c r="FG221" i="1"/>
  <c r="FF221" i="1"/>
  <c r="FE221" i="1"/>
  <c r="FD221" i="1"/>
  <c r="FC221" i="1"/>
  <c r="FB221" i="1"/>
  <c r="FA221" i="1"/>
  <c r="EX221" i="1"/>
  <c r="EW221" i="1"/>
  <c r="EV221" i="1"/>
  <c r="EU221" i="1"/>
  <c r="ET221" i="1"/>
  <c r="ES221" i="1"/>
  <c r="ER221" i="1"/>
  <c r="EQ221" i="1"/>
  <c r="EP221" i="1"/>
  <c r="EO221" i="1"/>
  <c r="EN221" i="1"/>
  <c r="EM221" i="1"/>
  <c r="EL221" i="1"/>
  <c r="EK221" i="1"/>
  <c r="EJ221" i="1"/>
  <c r="EI221" i="1"/>
  <c r="EH221" i="1"/>
  <c r="EG221" i="1"/>
  <c r="EF221" i="1"/>
  <c r="EE221" i="1"/>
  <c r="ED221" i="1"/>
  <c r="EC221" i="1"/>
  <c r="EB221" i="1"/>
  <c r="EA221" i="1"/>
  <c r="DZ221" i="1"/>
  <c r="DY221" i="1"/>
  <c r="DX221" i="1"/>
  <c r="DW221" i="1"/>
  <c r="DV221" i="1"/>
  <c r="DR221" i="1"/>
  <c r="DP221" i="1"/>
  <c r="DO221" i="1"/>
  <c r="DN221" i="1"/>
  <c r="DM221" i="1"/>
  <c r="DJ221" i="1"/>
  <c r="DI221" i="1"/>
  <c r="DH221" i="1"/>
  <c r="DG221" i="1"/>
  <c r="DF221" i="1"/>
  <c r="DB221" i="1"/>
  <c r="DA221" i="1"/>
  <c r="CZ221" i="1"/>
  <c r="CY221" i="1"/>
  <c r="CX221" i="1"/>
  <c r="CW221" i="1"/>
  <c r="CV221" i="1"/>
  <c r="CU221" i="1"/>
  <c r="CT221" i="1"/>
  <c r="CS221" i="1"/>
  <c r="CR221" i="1"/>
  <c r="CO221" i="1"/>
  <c r="CN221" i="1"/>
  <c r="CM221" i="1"/>
  <c r="KU220" i="1"/>
  <c r="KT220" i="1"/>
  <c r="KR220" i="1"/>
  <c r="KP220" i="1"/>
  <c r="KO220" i="1"/>
  <c r="IO220" i="1"/>
  <c r="HR220" i="1"/>
  <c r="HQ220" i="1"/>
  <c r="HP220" i="1"/>
  <c r="HO220" i="1"/>
  <c r="HN220" i="1"/>
  <c r="HM220" i="1"/>
  <c r="HL220" i="1"/>
  <c r="HK220" i="1"/>
  <c r="HJ220" i="1"/>
  <c r="HI220" i="1"/>
  <c r="HH220" i="1"/>
  <c r="HG220" i="1"/>
  <c r="HE220" i="1"/>
  <c r="HD220" i="1"/>
  <c r="HC220" i="1"/>
  <c r="HB220" i="1"/>
  <c r="HA220" i="1"/>
  <c r="GZ220" i="1"/>
  <c r="GY220" i="1"/>
  <c r="HY232" i="1" s="1"/>
  <c r="GX220" i="1"/>
  <c r="GW220" i="1"/>
  <c r="GV220" i="1"/>
  <c r="GU220" i="1"/>
  <c r="GT220" i="1"/>
  <c r="GQ220" i="1"/>
  <c r="GN220" i="1"/>
  <c r="GJ220" i="1"/>
  <c r="GI220" i="1"/>
  <c r="GB220" i="1"/>
  <c r="GA220" i="1"/>
  <c r="FZ220" i="1"/>
  <c r="FY220" i="1"/>
  <c r="FX220" i="1"/>
  <c r="FU220" i="1"/>
  <c r="FT220" i="1"/>
  <c r="FS220" i="1"/>
  <c r="FR220" i="1"/>
  <c r="FQ220" i="1"/>
  <c r="FN220" i="1"/>
  <c r="FM220" i="1"/>
  <c r="FL220" i="1"/>
  <c r="FG220" i="1"/>
  <c r="FF220" i="1"/>
  <c r="FE220" i="1"/>
  <c r="FD220" i="1"/>
  <c r="FC220" i="1"/>
  <c r="FB220" i="1"/>
  <c r="FA220" i="1"/>
  <c r="EX220" i="1"/>
  <c r="EW220" i="1"/>
  <c r="EV220" i="1"/>
  <c r="EU220" i="1"/>
  <c r="ET220" i="1"/>
  <c r="ES220" i="1"/>
  <c r="ER220" i="1"/>
  <c r="EQ220" i="1"/>
  <c r="EP220" i="1"/>
  <c r="EO220" i="1"/>
  <c r="EN220" i="1"/>
  <c r="EM220" i="1"/>
  <c r="EL220" i="1"/>
  <c r="EK220" i="1"/>
  <c r="EJ220" i="1"/>
  <c r="EI220" i="1"/>
  <c r="EH220" i="1"/>
  <c r="EG220" i="1"/>
  <c r="EF220" i="1"/>
  <c r="EE220" i="1"/>
  <c r="ED220" i="1"/>
  <c r="EC220" i="1"/>
  <c r="EB220" i="1"/>
  <c r="EA220" i="1"/>
  <c r="DZ220" i="1"/>
  <c r="DY220" i="1"/>
  <c r="DX220" i="1"/>
  <c r="DW220" i="1"/>
  <c r="DV220" i="1"/>
  <c r="DR220" i="1"/>
  <c r="DP220" i="1"/>
  <c r="DO220" i="1"/>
  <c r="DN220" i="1"/>
  <c r="DM220" i="1"/>
  <c r="DJ220" i="1"/>
  <c r="DI220" i="1"/>
  <c r="DH220" i="1"/>
  <c r="DG220" i="1"/>
  <c r="DF220" i="1"/>
  <c r="DB220" i="1"/>
  <c r="DA220" i="1"/>
  <c r="CZ220" i="1"/>
  <c r="CY220" i="1"/>
  <c r="CX220" i="1"/>
  <c r="CW220" i="1"/>
  <c r="CV220" i="1"/>
  <c r="CU220" i="1"/>
  <c r="CT220" i="1"/>
  <c r="CS220" i="1"/>
  <c r="CR220" i="1"/>
  <c r="CO220" i="1"/>
  <c r="CN220" i="1"/>
  <c r="CM220" i="1"/>
  <c r="KU219" i="1"/>
  <c r="KT219" i="1"/>
  <c r="KR219" i="1"/>
  <c r="KP219" i="1"/>
  <c r="KO219" i="1"/>
  <c r="IO219" i="1"/>
  <c r="HR219" i="1"/>
  <c r="HQ219" i="1"/>
  <c r="HP219" i="1"/>
  <c r="HO219" i="1"/>
  <c r="HN219" i="1"/>
  <c r="HM219" i="1"/>
  <c r="HL219" i="1"/>
  <c r="HK219" i="1"/>
  <c r="HJ219" i="1"/>
  <c r="HI219" i="1"/>
  <c r="HH219" i="1"/>
  <c r="HG219" i="1"/>
  <c r="HE219" i="1"/>
  <c r="HD219" i="1"/>
  <c r="HC219" i="1"/>
  <c r="HB219" i="1"/>
  <c r="HA219" i="1"/>
  <c r="GZ219" i="1"/>
  <c r="GY219" i="1"/>
  <c r="HY231" i="1" s="1"/>
  <c r="GX219" i="1"/>
  <c r="GW219" i="1"/>
  <c r="GV219" i="1"/>
  <c r="GU219" i="1"/>
  <c r="GT219" i="1"/>
  <c r="GQ219" i="1"/>
  <c r="GN219" i="1"/>
  <c r="GJ219" i="1"/>
  <c r="GI219" i="1"/>
  <c r="GB219" i="1"/>
  <c r="GA219" i="1"/>
  <c r="FZ219" i="1"/>
  <c r="FY219" i="1"/>
  <c r="FX219" i="1"/>
  <c r="FU219" i="1"/>
  <c r="FT219" i="1"/>
  <c r="FS219" i="1"/>
  <c r="FR219" i="1"/>
  <c r="FQ219" i="1"/>
  <c r="FN219" i="1"/>
  <c r="FM219" i="1"/>
  <c r="FL219" i="1"/>
  <c r="FG219" i="1"/>
  <c r="FF219" i="1"/>
  <c r="FE219" i="1"/>
  <c r="FD219" i="1"/>
  <c r="FC219" i="1"/>
  <c r="FB219" i="1"/>
  <c r="FA219" i="1"/>
  <c r="EX219" i="1"/>
  <c r="EW219" i="1"/>
  <c r="EV219" i="1"/>
  <c r="EU219" i="1"/>
  <c r="ET219" i="1"/>
  <c r="ES219" i="1"/>
  <c r="ER219" i="1"/>
  <c r="EQ219" i="1"/>
  <c r="EP219" i="1"/>
  <c r="EO219" i="1"/>
  <c r="EN219" i="1"/>
  <c r="EM219" i="1"/>
  <c r="EL219" i="1"/>
  <c r="EK219" i="1"/>
  <c r="EJ219" i="1"/>
  <c r="EI219" i="1"/>
  <c r="EH219" i="1"/>
  <c r="EG219" i="1"/>
  <c r="EF219" i="1"/>
  <c r="EE219" i="1"/>
  <c r="ED219" i="1"/>
  <c r="EC219" i="1"/>
  <c r="EB219" i="1"/>
  <c r="EA219" i="1"/>
  <c r="DZ219" i="1"/>
  <c r="DY219" i="1"/>
  <c r="DX219" i="1"/>
  <c r="DW219" i="1"/>
  <c r="DV219" i="1"/>
  <c r="DR219" i="1"/>
  <c r="DP219" i="1"/>
  <c r="DO219" i="1"/>
  <c r="DN219" i="1"/>
  <c r="DM219" i="1"/>
  <c r="DJ219" i="1"/>
  <c r="DI219" i="1"/>
  <c r="DH219" i="1"/>
  <c r="DG219" i="1"/>
  <c r="DF219" i="1"/>
  <c r="DB219" i="1"/>
  <c r="DA219" i="1"/>
  <c r="CZ219" i="1"/>
  <c r="CY219" i="1"/>
  <c r="CX219" i="1"/>
  <c r="CW219" i="1"/>
  <c r="CV219" i="1"/>
  <c r="CU219" i="1"/>
  <c r="CT219" i="1"/>
  <c r="CS219" i="1"/>
  <c r="CR219" i="1"/>
  <c r="CO219" i="1"/>
  <c r="CN219" i="1"/>
  <c r="CM219" i="1"/>
  <c r="KU218" i="1"/>
  <c r="KT218" i="1"/>
  <c r="KR218" i="1"/>
  <c r="KP218" i="1"/>
  <c r="KO218" i="1"/>
  <c r="IO218" i="1"/>
  <c r="HR218" i="1"/>
  <c r="HQ218" i="1"/>
  <c r="HP218" i="1"/>
  <c r="HO218" i="1"/>
  <c r="HN218" i="1"/>
  <c r="HM218" i="1"/>
  <c r="HL218" i="1"/>
  <c r="HK218" i="1"/>
  <c r="HJ218" i="1"/>
  <c r="HI218" i="1"/>
  <c r="HH218" i="1"/>
  <c r="HG218" i="1"/>
  <c r="HE218" i="1"/>
  <c r="HD218" i="1"/>
  <c r="HC218" i="1"/>
  <c r="HB218" i="1"/>
  <c r="HA218" i="1"/>
  <c r="GZ218" i="1"/>
  <c r="GY218" i="1"/>
  <c r="HY230" i="1" s="1"/>
  <c r="GX218" i="1"/>
  <c r="GW218" i="1"/>
  <c r="GV218" i="1"/>
  <c r="GU218" i="1"/>
  <c r="GT218" i="1"/>
  <c r="GQ218" i="1"/>
  <c r="GN218" i="1"/>
  <c r="GJ218" i="1"/>
  <c r="GI218" i="1"/>
  <c r="GB218" i="1"/>
  <c r="GA218" i="1"/>
  <c r="FZ218" i="1"/>
  <c r="FY218" i="1"/>
  <c r="FX218" i="1"/>
  <c r="FU218" i="1"/>
  <c r="FT218" i="1"/>
  <c r="FS218" i="1"/>
  <c r="FR218" i="1"/>
  <c r="FQ218" i="1"/>
  <c r="FN218" i="1"/>
  <c r="FM218" i="1"/>
  <c r="FL218" i="1"/>
  <c r="FG218" i="1"/>
  <c r="FF218" i="1"/>
  <c r="FE218" i="1"/>
  <c r="FD218" i="1"/>
  <c r="FC218" i="1"/>
  <c r="FB218" i="1"/>
  <c r="FA218" i="1"/>
  <c r="EX218" i="1"/>
  <c r="EW218" i="1"/>
  <c r="EV218" i="1"/>
  <c r="EU218" i="1"/>
  <c r="ET218" i="1"/>
  <c r="ES218" i="1"/>
  <c r="ER218" i="1"/>
  <c r="EQ218" i="1"/>
  <c r="EP218" i="1"/>
  <c r="EO218" i="1"/>
  <c r="EN218" i="1"/>
  <c r="EM218" i="1"/>
  <c r="EL218" i="1"/>
  <c r="EK218" i="1"/>
  <c r="EJ218" i="1"/>
  <c r="EI218" i="1"/>
  <c r="EH218" i="1"/>
  <c r="EG218" i="1"/>
  <c r="EF218" i="1"/>
  <c r="EE218" i="1"/>
  <c r="ED218" i="1"/>
  <c r="EC218" i="1"/>
  <c r="EB218" i="1"/>
  <c r="EA218" i="1"/>
  <c r="DZ218" i="1"/>
  <c r="DY218" i="1"/>
  <c r="DX218" i="1"/>
  <c r="DW218" i="1"/>
  <c r="DV218" i="1"/>
  <c r="DR218" i="1"/>
  <c r="DP218" i="1"/>
  <c r="DO218" i="1"/>
  <c r="DN218" i="1"/>
  <c r="DM218" i="1"/>
  <c r="DJ218" i="1"/>
  <c r="DI218" i="1"/>
  <c r="DH218" i="1"/>
  <c r="DG218" i="1"/>
  <c r="DF218" i="1"/>
  <c r="DB218" i="1"/>
  <c r="DA218" i="1"/>
  <c r="CZ218" i="1"/>
  <c r="CY218" i="1"/>
  <c r="CX218" i="1"/>
  <c r="CW218" i="1"/>
  <c r="CV218" i="1"/>
  <c r="CU218" i="1"/>
  <c r="CT218" i="1"/>
  <c r="CS218" i="1"/>
  <c r="CR218" i="1"/>
  <c r="CO218" i="1"/>
  <c r="CN218" i="1"/>
  <c r="CM218" i="1"/>
  <c r="KU217" i="1"/>
  <c r="KT217" i="1"/>
  <c r="KR217" i="1"/>
  <c r="KP217" i="1"/>
  <c r="KO217" i="1"/>
  <c r="IO217" i="1"/>
  <c r="HR217" i="1"/>
  <c r="HQ217" i="1"/>
  <c r="HP217" i="1"/>
  <c r="HO217" i="1"/>
  <c r="HN217" i="1"/>
  <c r="HM217" i="1"/>
  <c r="HL217" i="1"/>
  <c r="HK217" i="1"/>
  <c r="HJ217" i="1"/>
  <c r="HI217" i="1"/>
  <c r="HH217" i="1"/>
  <c r="HG217" i="1"/>
  <c r="HE217" i="1"/>
  <c r="HD217" i="1"/>
  <c r="HC217" i="1"/>
  <c r="HB217" i="1"/>
  <c r="HA217" i="1"/>
  <c r="GZ217" i="1"/>
  <c r="GY217" i="1"/>
  <c r="HY229" i="1" s="1"/>
  <c r="GX217" i="1"/>
  <c r="GW217" i="1"/>
  <c r="GV217" i="1"/>
  <c r="GU217" i="1"/>
  <c r="GT217" i="1"/>
  <c r="GQ217" i="1"/>
  <c r="GN217" i="1"/>
  <c r="GJ217" i="1"/>
  <c r="GI217" i="1"/>
  <c r="GB217" i="1"/>
  <c r="GA217" i="1"/>
  <c r="FZ217" i="1"/>
  <c r="FY217" i="1"/>
  <c r="FX217" i="1"/>
  <c r="FU217" i="1"/>
  <c r="FT217" i="1"/>
  <c r="FS217" i="1"/>
  <c r="FR217" i="1"/>
  <c r="FQ217" i="1"/>
  <c r="FN217" i="1"/>
  <c r="FM217" i="1"/>
  <c r="FL217" i="1"/>
  <c r="FG217" i="1"/>
  <c r="FF217" i="1"/>
  <c r="FE217" i="1"/>
  <c r="FD217" i="1"/>
  <c r="FC217" i="1"/>
  <c r="FB217" i="1"/>
  <c r="FA217" i="1"/>
  <c r="EX217" i="1"/>
  <c r="EW217" i="1"/>
  <c r="EV217" i="1"/>
  <c r="EU217" i="1"/>
  <c r="ET217" i="1"/>
  <c r="ES217" i="1"/>
  <c r="ER217" i="1"/>
  <c r="EQ217" i="1"/>
  <c r="EP217" i="1"/>
  <c r="EO217" i="1"/>
  <c r="EN217" i="1"/>
  <c r="EM217" i="1"/>
  <c r="EL217" i="1"/>
  <c r="EK217" i="1"/>
  <c r="EJ217" i="1"/>
  <c r="EI217" i="1"/>
  <c r="EH217" i="1"/>
  <c r="EG217" i="1"/>
  <c r="EF217" i="1"/>
  <c r="EE217" i="1"/>
  <c r="ED217" i="1"/>
  <c r="EC217" i="1"/>
  <c r="EB217" i="1"/>
  <c r="EA217" i="1"/>
  <c r="DZ217" i="1"/>
  <c r="DY217" i="1"/>
  <c r="DX217" i="1"/>
  <c r="DW217" i="1"/>
  <c r="DV217" i="1"/>
  <c r="DR217" i="1"/>
  <c r="DP217" i="1"/>
  <c r="DO217" i="1"/>
  <c r="DN217" i="1"/>
  <c r="DM217" i="1"/>
  <c r="DJ217" i="1"/>
  <c r="DI217" i="1"/>
  <c r="DH217" i="1"/>
  <c r="DG217" i="1"/>
  <c r="DF217" i="1"/>
  <c r="DB217" i="1"/>
  <c r="DA217" i="1"/>
  <c r="CZ217" i="1"/>
  <c r="CY217" i="1"/>
  <c r="CX217" i="1"/>
  <c r="CW217" i="1"/>
  <c r="CV217" i="1"/>
  <c r="CU217" i="1"/>
  <c r="CT217" i="1"/>
  <c r="CS217" i="1"/>
  <c r="CR217" i="1"/>
  <c r="CO217" i="1"/>
  <c r="CN217" i="1"/>
  <c r="CM217" i="1"/>
  <c r="KU216" i="1"/>
  <c r="KT216" i="1"/>
  <c r="KR216" i="1"/>
  <c r="KP216" i="1"/>
  <c r="KO216" i="1"/>
  <c r="IO216" i="1"/>
  <c r="HR216" i="1"/>
  <c r="HQ216" i="1"/>
  <c r="HP216" i="1"/>
  <c r="HO216" i="1"/>
  <c r="HN216" i="1"/>
  <c r="HM216" i="1"/>
  <c r="HL216" i="1"/>
  <c r="HK216" i="1"/>
  <c r="HJ216" i="1"/>
  <c r="HI216" i="1"/>
  <c r="HH216" i="1"/>
  <c r="HG216" i="1"/>
  <c r="HE216" i="1"/>
  <c r="HD216" i="1"/>
  <c r="HC216" i="1"/>
  <c r="HB216" i="1"/>
  <c r="HA216" i="1"/>
  <c r="GZ216" i="1"/>
  <c r="GY216" i="1"/>
  <c r="HY228" i="1" s="1"/>
  <c r="GX216" i="1"/>
  <c r="GW216" i="1"/>
  <c r="GV216" i="1"/>
  <c r="GU216" i="1"/>
  <c r="GT216" i="1"/>
  <c r="GQ216" i="1"/>
  <c r="GN216" i="1"/>
  <c r="GJ216" i="1"/>
  <c r="GI216" i="1"/>
  <c r="GB216" i="1"/>
  <c r="GA216" i="1"/>
  <c r="FZ216" i="1"/>
  <c r="FY216" i="1"/>
  <c r="FX216" i="1"/>
  <c r="FU216" i="1"/>
  <c r="FT216" i="1"/>
  <c r="FS216" i="1"/>
  <c r="FR216" i="1"/>
  <c r="FQ216" i="1"/>
  <c r="FN216" i="1"/>
  <c r="FM216" i="1"/>
  <c r="FL216" i="1"/>
  <c r="FG216" i="1"/>
  <c r="FF216" i="1"/>
  <c r="FE216" i="1"/>
  <c r="FD216" i="1"/>
  <c r="FC216" i="1"/>
  <c r="FB216" i="1"/>
  <c r="FA216" i="1"/>
  <c r="EX216" i="1"/>
  <c r="EW216" i="1"/>
  <c r="EV216" i="1"/>
  <c r="EU216" i="1"/>
  <c r="ET216" i="1"/>
  <c r="ES216" i="1"/>
  <c r="ER216" i="1"/>
  <c r="EQ216" i="1"/>
  <c r="EP216" i="1"/>
  <c r="EO216" i="1"/>
  <c r="EN216" i="1"/>
  <c r="EM216" i="1"/>
  <c r="EL216" i="1"/>
  <c r="EK216" i="1"/>
  <c r="EJ216" i="1"/>
  <c r="EI216" i="1"/>
  <c r="EH216" i="1"/>
  <c r="EG216" i="1"/>
  <c r="EF216" i="1"/>
  <c r="EE216" i="1"/>
  <c r="ED216" i="1"/>
  <c r="EC216" i="1"/>
  <c r="EB216" i="1"/>
  <c r="EA216" i="1"/>
  <c r="DZ216" i="1"/>
  <c r="DY216" i="1"/>
  <c r="DX216" i="1"/>
  <c r="DW216" i="1"/>
  <c r="DV216" i="1"/>
  <c r="DR216" i="1"/>
  <c r="DP216" i="1"/>
  <c r="DO216" i="1"/>
  <c r="DN216" i="1"/>
  <c r="DM216" i="1"/>
  <c r="DJ216" i="1"/>
  <c r="DI216" i="1"/>
  <c r="DH216" i="1"/>
  <c r="DG216" i="1"/>
  <c r="DF216" i="1"/>
  <c r="DB216" i="1"/>
  <c r="DA216" i="1"/>
  <c r="CZ216" i="1"/>
  <c r="CY216" i="1"/>
  <c r="CX216" i="1"/>
  <c r="CW216" i="1"/>
  <c r="CV216" i="1"/>
  <c r="CU216" i="1"/>
  <c r="CT216" i="1"/>
  <c r="CS216" i="1"/>
  <c r="CR216" i="1"/>
  <c r="CO216" i="1"/>
  <c r="CN216" i="1"/>
  <c r="CM216" i="1"/>
  <c r="KU215" i="1"/>
  <c r="KT215" i="1"/>
  <c r="KR215" i="1"/>
  <c r="KP215" i="1"/>
  <c r="KO215" i="1"/>
  <c r="IO215" i="1"/>
  <c r="HR215" i="1"/>
  <c r="HQ215" i="1"/>
  <c r="HP215" i="1"/>
  <c r="HO215" i="1"/>
  <c r="HN215" i="1"/>
  <c r="HM215" i="1"/>
  <c r="HL215" i="1"/>
  <c r="HK215" i="1"/>
  <c r="HJ215" i="1"/>
  <c r="HI215" i="1"/>
  <c r="HH215" i="1"/>
  <c r="HG215" i="1"/>
  <c r="HE215" i="1"/>
  <c r="HD215" i="1"/>
  <c r="HC215" i="1"/>
  <c r="HB215" i="1"/>
  <c r="HA215" i="1"/>
  <c r="GZ215" i="1"/>
  <c r="GY215" i="1"/>
  <c r="HY227" i="1" s="1"/>
  <c r="GX215" i="1"/>
  <c r="GW215" i="1"/>
  <c r="GV215" i="1"/>
  <c r="GU215" i="1"/>
  <c r="GT215" i="1"/>
  <c r="GQ215" i="1"/>
  <c r="GN215" i="1"/>
  <c r="GJ215" i="1"/>
  <c r="GI215" i="1"/>
  <c r="GB215" i="1"/>
  <c r="GA215" i="1"/>
  <c r="FZ215" i="1"/>
  <c r="FY215" i="1"/>
  <c r="FX215" i="1"/>
  <c r="FU215" i="1"/>
  <c r="FT215" i="1"/>
  <c r="FS215" i="1"/>
  <c r="FR215" i="1"/>
  <c r="FQ215" i="1"/>
  <c r="FN215" i="1"/>
  <c r="FM215" i="1"/>
  <c r="FL215" i="1"/>
  <c r="FG215" i="1"/>
  <c r="FF215" i="1"/>
  <c r="FE215" i="1"/>
  <c r="FD215" i="1"/>
  <c r="FC215" i="1"/>
  <c r="FB215" i="1"/>
  <c r="FA215" i="1"/>
  <c r="EX215" i="1"/>
  <c r="EW215" i="1"/>
  <c r="EV215" i="1"/>
  <c r="EU215" i="1"/>
  <c r="ET215" i="1"/>
  <c r="ES215" i="1"/>
  <c r="ER215" i="1"/>
  <c r="EQ215" i="1"/>
  <c r="EP215" i="1"/>
  <c r="EO215" i="1"/>
  <c r="EN215" i="1"/>
  <c r="EM215" i="1"/>
  <c r="EL215" i="1"/>
  <c r="EK215" i="1"/>
  <c r="EJ215" i="1"/>
  <c r="EI215" i="1"/>
  <c r="EH215" i="1"/>
  <c r="EG215" i="1"/>
  <c r="EF215" i="1"/>
  <c r="EE215" i="1"/>
  <c r="ED215" i="1"/>
  <c r="EC215" i="1"/>
  <c r="EB215" i="1"/>
  <c r="EA215" i="1"/>
  <c r="DZ215" i="1"/>
  <c r="DY215" i="1"/>
  <c r="DX215" i="1"/>
  <c r="DW215" i="1"/>
  <c r="DV215" i="1"/>
  <c r="DR215" i="1"/>
  <c r="DP215" i="1"/>
  <c r="DO215" i="1"/>
  <c r="DN215" i="1"/>
  <c r="DM215" i="1"/>
  <c r="DJ215" i="1"/>
  <c r="DI215" i="1"/>
  <c r="DH215" i="1"/>
  <c r="DG215" i="1"/>
  <c r="DF215" i="1"/>
  <c r="DB215" i="1"/>
  <c r="DA215" i="1"/>
  <c r="CZ215" i="1"/>
  <c r="CY215" i="1"/>
  <c r="CX215" i="1"/>
  <c r="CW215" i="1"/>
  <c r="CV215" i="1"/>
  <c r="CU215" i="1"/>
  <c r="CT215" i="1"/>
  <c r="CS215" i="1"/>
  <c r="CR215" i="1"/>
  <c r="CO215" i="1"/>
  <c r="CN215" i="1"/>
  <c r="CM215" i="1"/>
  <c r="KU214" i="1"/>
  <c r="KT214" i="1"/>
  <c r="KR214" i="1"/>
  <c r="KP214" i="1"/>
  <c r="KO214" i="1"/>
  <c r="IO214" i="1"/>
  <c r="HR214" i="1"/>
  <c r="HQ214" i="1"/>
  <c r="HP214" i="1"/>
  <c r="HO214" i="1"/>
  <c r="HN214" i="1"/>
  <c r="HM214" i="1"/>
  <c r="HL214" i="1"/>
  <c r="HK214" i="1"/>
  <c r="HJ214" i="1"/>
  <c r="HI214" i="1"/>
  <c r="HH214" i="1"/>
  <c r="HG214" i="1"/>
  <c r="HE214" i="1"/>
  <c r="HD214" i="1"/>
  <c r="HC214" i="1"/>
  <c r="HB214" i="1"/>
  <c r="HA214" i="1"/>
  <c r="GZ214" i="1"/>
  <c r="GY214" i="1"/>
  <c r="HY226" i="1" s="1"/>
  <c r="GX214" i="1"/>
  <c r="GW214" i="1"/>
  <c r="GV214" i="1"/>
  <c r="GU214" i="1"/>
  <c r="GT214" i="1"/>
  <c r="GQ214" i="1"/>
  <c r="GN214" i="1"/>
  <c r="GJ214" i="1"/>
  <c r="GI214" i="1"/>
  <c r="GB214" i="1"/>
  <c r="GA214" i="1"/>
  <c r="FZ214" i="1"/>
  <c r="FY214" i="1"/>
  <c r="FX214" i="1"/>
  <c r="FU214" i="1"/>
  <c r="FT214" i="1"/>
  <c r="FS214" i="1"/>
  <c r="FR214" i="1"/>
  <c r="FQ214" i="1"/>
  <c r="FN214" i="1"/>
  <c r="FM214" i="1"/>
  <c r="FL214" i="1"/>
  <c r="FG214" i="1"/>
  <c r="FF214" i="1"/>
  <c r="FE214" i="1"/>
  <c r="FD214" i="1"/>
  <c r="FC214" i="1"/>
  <c r="FB214" i="1"/>
  <c r="FA214" i="1"/>
  <c r="EX214" i="1"/>
  <c r="EW214" i="1"/>
  <c r="EV214" i="1"/>
  <c r="EU214" i="1"/>
  <c r="ET214" i="1"/>
  <c r="ES214" i="1"/>
  <c r="ER214" i="1"/>
  <c r="EQ214" i="1"/>
  <c r="EP214" i="1"/>
  <c r="EO214" i="1"/>
  <c r="EN214" i="1"/>
  <c r="EM214" i="1"/>
  <c r="EL214" i="1"/>
  <c r="EK214" i="1"/>
  <c r="EJ214" i="1"/>
  <c r="EI214" i="1"/>
  <c r="EH214" i="1"/>
  <c r="EG214" i="1"/>
  <c r="EF214" i="1"/>
  <c r="EE214" i="1"/>
  <c r="ED214" i="1"/>
  <c r="EC214" i="1"/>
  <c r="EB214" i="1"/>
  <c r="EA214" i="1"/>
  <c r="DZ214" i="1"/>
  <c r="DY214" i="1"/>
  <c r="DX214" i="1"/>
  <c r="DW214" i="1"/>
  <c r="DV214" i="1"/>
  <c r="DR214" i="1"/>
  <c r="DP214" i="1"/>
  <c r="DO214" i="1"/>
  <c r="DN214" i="1"/>
  <c r="DM214" i="1"/>
  <c r="DJ214" i="1"/>
  <c r="DI214" i="1"/>
  <c r="DH214" i="1"/>
  <c r="DG214" i="1"/>
  <c r="DF214" i="1"/>
  <c r="DB214" i="1"/>
  <c r="DA214" i="1"/>
  <c r="CZ214" i="1"/>
  <c r="CY214" i="1"/>
  <c r="CX214" i="1"/>
  <c r="CW214" i="1"/>
  <c r="CV214" i="1"/>
  <c r="CU214" i="1"/>
  <c r="CT214" i="1"/>
  <c r="CS214" i="1"/>
  <c r="CR214" i="1"/>
  <c r="CO214" i="1"/>
  <c r="CN214" i="1"/>
  <c r="CM214" i="1"/>
  <c r="KU213" i="1"/>
  <c r="KT213" i="1"/>
  <c r="KR213" i="1"/>
  <c r="KP213" i="1"/>
  <c r="KO213" i="1"/>
  <c r="IO213" i="1"/>
  <c r="HR213" i="1"/>
  <c r="HQ213" i="1"/>
  <c r="HP213" i="1"/>
  <c r="HO213" i="1"/>
  <c r="HN213" i="1"/>
  <c r="HM213" i="1"/>
  <c r="HL213" i="1"/>
  <c r="HK213" i="1"/>
  <c r="HJ213" i="1"/>
  <c r="HI213" i="1"/>
  <c r="HH213" i="1"/>
  <c r="HG213" i="1"/>
  <c r="HE213" i="1"/>
  <c r="HD213" i="1"/>
  <c r="HC213" i="1"/>
  <c r="HB213" i="1"/>
  <c r="HA213" i="1"/>
  <c r="GZ213" i="1"/>
  <c r="GY213" i="1"/>
  <c r="HY225" i="1" s="1"/>
  <c r="GX213" i="1"/>
  <c r="GW213" i="1"/>
  <c r="GV213" i="1"/>
  <c r="GU213" i="1"/>
  <c r="GT213" i="1"/>
  <c r="GQ213" i="1"/>
  <c r="GN213" i="1"/>
  <c r="GJ213" i="1"/>
  <c r="GI213" i="1"/>
  <c r="GB213" i="1"/>
  <c r="GA213" i="1"/>
  <c r="FZ213" i="1"/>
  <c r="FY213" i="1"/>
  <c r="FX213" i="1"/>
  <c r="FU213" i="1"/>
  <c r="FT213" i="1"/>
  <c r="FS213" i="1"/>
  <c r="FR213" i="1"/>
  <c r="FQ213" i="1"/>
  <c r="FN213" i="1"/>
  <c r="FM213" i="1"/>
  <c r="FL213" i="1"/>
  <c r="FG213" i="1"/>
  <c r="FF213" i="1"/>
  <c r="FE213" i="1"/>
  <c r="FD213" i="1"/>
  <c r="FC213" i="1"/>
  <c r="FB213" i="1"/>
  <c r="FA213" i="1"/>
  <c r="EX213" i="1"/>
  <c r="EW213" i="1"/>
  <c r="EV213" i="1"/>
  <c r="EU213" i="1"/>
  <c r="ET213" i="1"/>
  <c r="ES213" i="1"/>
  <c r="ER213" i="1"/>
  <c r="EQ213" i="1"/>
  <c r="EP213" i="1"/>
  <c r="EO213" i="1"/>
  <c r="EN213" i="1"/>
  <c r="EM213" i="1"/>
  <c r="EL213" i="1"/>
  <c r="EK213" i="1"/>
  <c r="EJ213" i="1"/>
  <c r="EI213" i="1"/>
  <c r="EH213" i="1"/>
  <c r="EG213" i="1"/>
  <c r="EF213" i="1"/>
  <c r="EE213" i="1"/>
  <c r="ED213" i="1"/>
  <c r="EC213" i="1"/>
  <c r="EB213" i="1"/>
  <c r="EA213" i="1"/>
  <c r="DZ213" i="1"/>
  <c r="DY213" i="1"/>
  <c r="DX213" i="1"/>
  <c r="DW213" i="1"/>
  <c r="DV213" i="1"/>
  <c r="DR213" i="1"/>
  <c r="DP213" i="1"/>
  <c r="DO213" i="1"/>
  <c r="DN213" i="1"/>
  <c r="DJ213" i="1"/>
  <c r="DI213" i="1"/>
  <c r="DH213" i="1"/>
  <c r="DG213" i="1"/>
  <c r="DF213" i="1"/>
  <c r="DB213" i="1"/>
  <c r="DA213" i="1"/>
  <c r="CZ213" i="1"/>
  <c r="CY213" i="1"/>
  <c r="CX213" i="1"/>
  <c r="CW213" i="1"/>
  <c r="CV213" i="1"/>
  <c r="CU213" i="1"/>
  <c r="CT213" i="1"/>
  <c r="CS213" i="1"/>
  <c r="CR213" i="1"/>
  <c r="CO213" i="1"/>
  <c r="CN213" i="1"/>
  <c r="CM213" i="1"/>
  <c r="KU212" i="1"/>
  <c r="KT212" i="1"/>
  <c r="KR212" i="1"/>
  <c r="KP212" i="1"/>
  <c r="KO212" i="1"/>
  <c r="IO212" i="1"/>
  <c r="HR212" i="1"/>
  <c r="HQ212" i="1"/>
  <c r="HP212" i="1"/>
  <c r="HO212" i="1"/>
  <c r="HN212" i="1"/>
  <c r="HM212" i="1"/>
  <c r="HL212" i="1"/>
  <c r="HK212" i="1"/>
  <c r="HJ212" i="1"/>
  <c r="HI212" i="1"/>
  <c r="HH212" i="1"/>
  <c r="HG212" i="1"/>
  <c r="HE212" i="1"/>
  <c r="HD212" i="1"/>
  <c r="HC212" i="1"/>
  <c r="HB212" i="1"/>
  <c r="HA212" i="1"/>
  <c r="GZ212" i="1"/>
  <c r="GY212" i="1"/>
  <c r="HY224" i="1" s="1"/>
  <c r="GX212" i="1"/>
  <c r="GW212" i="1"/>
  <c r="GV212" i="1"/>
  <c r="GU212" i="1"/>
  <c r="GT212" i="1"/>
  <c r="GQ212" i="1"/>
  <c r="GN212" i="1"/>
  <c r="GJ212" i="1"/>
  <c r="GI212" i="1"/>
  <c r="GB212" i="1"/>
  <c r="GA212" i="1"/>
  <c r="FZ212" i="1"/>
  <c r="FY212" i="1"/>
  <c r="FX212" i="1"/>
  <c r="FU212" i="1"/>
  <c r="FT212" i="1"/>
  <c r="FS212" i="1"/>
  <c r="FR212" i="1"/>
  <c r="FQ212" i="1"/>
  <c r="FN212" i="1"/>
  <c r="FM212" i="1"/>
  <c r="FL212" i="1"/>
  <c r="FG212" i="1"/>
  <c r="FF212" i="1"/>
  <c r="FE212" i="1"/>
  <c r="FD212" i="1"/>
  <c r="FC212" i="1"/>
  <c r="FB212" i="1"/>
  <c r="FA212" i="1"/>
  <c r="EX212" i="1"/>
  <c r="EW212" i="1"/>
  <c r="EV212" i="1"/>
  <c r="EU212" i="1"/>
  <c r="ET212" i="1"/>
  <c r="ES212" i="1"/>
  <c r="ER212" i="1"/>
  <c r="EQ212" i="1"/>
  <c r="EP212" i="1"/>
  <c r="EO212" i="1"/>
  <c r="EN212" i="1"/>
  <c r="EM212" i="1"/>
  <c r="EL212" i="1"/>
  <c r="EK212" i="1"/>
  <c r="EJ212" i="1"/>
  <c r="EI212" i="1"/>
  <c r="EH212" i="1"/>
  <c r="EG212" i="1"/>
  <c r="EF212" i="1"/>
  <c r="EE212" i="1"/>
  <c r="ED212" i="1"/>
  <c r="EC212" i="1"/>
  <c r="EB212" i="1"/>
  <c r="EA212" i="1"/>
  <c r="DZ212" i="1"/>
  <c r="DY212" i="1"/>
  <c r="DX212" i="1"/>
  <c r="DW212" i="1"/>
  <c r="DV212" i="1"/>
  <c r="DR212" i="1"/>
  <c r="DP212" i="1"/>
  <c r="DO212" i="1"/>
  <c r="DN212" i="1"/>
  <c r="DJ212" i="1"/>
  <c r="DI212" i="1"/>
  <c r="DH212" i="1"/>
  <c r="DG212" i="1"/>
  <c r="DF212" i="1"/>
  <c r="DB212" i="1"/>
  <c r="DA212" i="1"/>
  <c r="CZ212" i="1"/>
  <c r="CY212" i="1"/>
  <c r="CX212" i="1"/>
  <c r="CW212" i="1"/>
  <c r="CV212" i="1"/>
  <c r="CU212" i="1"/>
  <c r="CT212" i="1"/>
  <c r="CS212" i="1"/>
  <c r="CR212" i="1"/>
  <c r="CO212" i="1"/>
  <c r="CN212" i="1"/>
  <c r="CM212" i="1"/>
  <c r="KU211" i="1"/>
  <c r="KT211" i="1"/>
  <c r="KR211" i="1"/>
  <c r="KP211" i="1"/>
  <c r="KO211" i="1"/>
  <c r="IO211" i="1"/>
  <c r="HR211" i="1"/>
  <c r="HQ211" i="1"/>
  <c r="HP211" i="1"/>
  <c r="HO211" i="1"/>
  <c r="HN211" i="1"/>
  <c r="HM211" i="1"/>
  <c r="HL211" i="1"/>
  <c r="HK211" i="1"/>
  <c r="HJ211" i="1"/>
  <c r="HI211" i="1"/>
  <c r="HH211" i="1"/>
  <c r="HG211" i="1"/>
  <c r="HE211" i="1"/>
  <c r="HD211" i="1"/>
  <c r="HC211" i="1"/>
  <c r="HB211" i="1"/>
  <c r="HA211" i="1"/>
  <c r="GZ211" i="1"/>
  <c r="GY211" i="1"/>
  <c r="HY223" i="1" s="1"/>
  <c r="GX211" i="1"/>
  <c r="GW211" i="1"/>
  <c r="GV211" i="1"/>
  <c r="GU211" i="1"/>
  <c r="GT211" i="1"/>
  <c r="GQ211" i="1"/>
  <c r="GN211" i="1"/>
  <c r="GJ211" i="1"/>
  <c r="GI211" i="1"/>
  <c r="GB211" i="1"/>
  <c r="GA211" i="1"/>
  <c r="FZ211" i="1"/>
  <c r="FY211" i="1"/>
  <c r="FX211" i="1"/>
  <c r="FU211" i="1"/>
  <c r="FT211" i="1"/>
  <c r="FS211" i="1"/>
  <c r="FR211" i="1"/>
  <c r="FQ211" i="1"/>
  <c r="FN211" i="1"/>
  <c r="FM211" i="1"/>
  <c r="FL211" i="1"/>
  <c r="FG211" i="1"/>
  <c r="FF211" i="1"/>
  <c r="FE211" i="1"/>
  <c r="FD211" i="1"/>
  <c r="FC211" i="1"/>
  <c r="FB211" i="1"/>
  <c r="FA211" i="1"/>
  <c r="EX211" i="1"/>
  <c r="EW211" i="1"/>
  <c r="EV211" i="1"/>
  <c r="EU211" i="1"/>
  <c r="ET211" i="1"/>
  <c r="ES211" i="1"/>
  <c r="ER211" i="1"/>
  <c r="EQ211" i="1"/>
  <c r="EP211" i="1"/>
  <c r="EO211" i="1"/>
  <c r="EN211" i="1"/>
  <c r="EM211" i="1"/>
  <c r="EL211" i="1"/>
  <c r="EK211" i="1"/>
  <c r="EJ211" i="1"/>
  <c r="EI211" i="1"/>
  <c r="EH211" i="1"/>
  <c r="EG211" i="1"/>
  <c r="EF211" i="1"/>
  <c r="EE211" i="1"/>
  <c r="ED211" i="1"/>
  <c r="EC211" i="1"/>
  <c r="EB211" i="1"/>
  <c r="EA211" i="1"/>
  <c r="DZ211" i="1"/>
  <c r="DY211" i="1"/>
  <c r="DX211" i="1"/>
  <c r="DW211" i="1"/>
  <c r="DV211" i="1"/>
  <c r="DR211" i="1"/>
  <c r="DP211" i="1"/>
  <c r="DO211" i="1"/>
  <c r="DN211" i="1"/>
  <c r="DJ211" i="1"/>
  <c r="DI211" i="1"/>
  <c r="DH211" i="1"/>
  <c r="DG211" i="1"/>
  <c r="DF211" i="1"/>
  <c r="DB211" i="1"/>
  <c r="DA211" i="1"/>
  <c r="CZ211" i="1"/>
  <c r="CY211" i="1"/>
  <c r="CX211" i="1"/>
  <c r="CW211" i="1"/>
  <c r="CV211" i="1"/>
  <c r="CU211" i="1"/>
  <c r="CT211" i="1"/>
  <c r="CS211" i="1"/>
  <c r="CR211" i="1"/>
  <c r="CO211" i="1"/>
  <c r="CN211" i="1"/>
  <c r="CM211" i="1"/>
  <c r="KU210" i="1"/>
  <c r="KT210" i="1"/>
  <c r="KR210" i="1"/>
  <c r="KP210" i="1"/>
  <c r="KO210" i="1"/>
  <c r="IO210" i="1"/>
  <c r="HR210" i="1"/>
  <c r="HQ210" i="1"/>
  <c r="HP210" i="1"/>
  <c r="HO210" i="1"/>
  <c r="HN210" i="1"/>
  <c r="HM210" i="1"/>
  <c r="HL210" i="1"/>
  <c r="HK210" i="1"/>
  <c r="HJ210" i="1"/>
  <c r="HI210" i="1"/>
  <c r="HH210" i="1"/>
  <c r="HG210" i="1"/>
  <c r="HE210" i="1"/>
  <c r="HD210" i="1"/>
  <c r="HC210" i="1"/>
  <c r="HB210" i="1"/>
  <c r="HA210" i="1"/>
  <c r="GZ210" i="1"/>
  <c r="GY210" i="1"/>
  <c r="HY222" i="1" s="1"/>
  <c r="GX210" i="1"/>
  <c r="GW210" i="1"/>
  <c r="GV210" i="1"/>
  <c r="GU210" i="1"/>
  <c r="GT210" i="1"/>
  <c r="GQ210" i="1"/>
  <c r="GN210" i="1"/>
  <c r="GJ210" i="1"/>
  <c r="GI210" i="1"/>
  <c r="GB210" i="1"/>
  <c r="GA210" i="1"/>
  <c r="FZ210" i="1"/>
  <c r="FY210" i="1"/>
  <c r="FX210" i="1"/>
  <c r="FU210" i="1"/>
  <c r="FT210" i="1"/>
  <c r="FS210" i="1"/>
  <c r="FR210" i="1"/>
  <c r="FQ210" i="1"/>
  <c r="FN210" i="1"/>
  <c r="FM210" i="1"/>
  <c r="FL210" i="1"/>
  <c r="FG210" i="1"/>
  <c r="FF210" i="1"/>
  <c r="FE210" i="1"/>
  <c r="FD210" i="1"/>
  <c r="FC210" i="1"/>
  <c r="FB210" i="1"/>
  <c r="FA210" i="1"/>
  <c r="EX210" i="1"/>
  <c r="EW210" i="1"/>
  <c r="EV210" i="1"/>
  <c r="EU210" i="1"/>
  <c r="ET210" i="1"/>
  <c r="ES210" i="1"/>
  <c r="ER210" i="1"/>
  <c r="EQ210" i="1"/>
  <c r="EP210" i="1"/>
  <c r="EO210" i="1"/>
  <c r="EN210" i="1"/>
  <c r="EM210" i="1"/>
  <c r="EL210" i="1"/>
  <c r="EK210" i="1"/>
  <c r="EJ210" i="1"/>
  <c r="EI210" i="1"/>
  <c r="EH210" i="1"/>
  <c r="EG210" i="1"/>
  <c r="EF210" i="1"/>
  <c r="EE210" i="1"/>
  <c r="ED210" i="1"/>
  <c r="EC210" i="1"/>
  <c r="EB210" i="1"/>
  <c r="EA210" i="1"/>
  <c r="DZ210" i="1"/>
  <c r="DY210" i="1"/>
  <c r="DX210" i="1"/>
  <c r="DW210" i="1"/>
  <c r="DV210" i="1"/>
  <c r="DR210" i="1"/>
  <c r="DP210" i="1"/>
  <c r="DO210" i="1"/>
  <c r="DN210" i="1"/>
  <c r="DJ210" i="1"/>
  <c r="DI210" i="1"/>
  <c r="DH210" i="1"/>
  <c r="DG210" i="1"/>
  <c r="DF210" i="1"/>
  <c r="DB210" i="1"/>
  <c r="DA210" i="1"/>
  <c r="CZ210" i="1"/>
  <c r="CY210" i="1"/>
  <c r="CX210" i="1"/>
  <c r="CW210" i="1"/>
  <c r="CV210" i="1"/>
  <c r="CU210" i="1"/>
  <c r="CT210" i="1"/>
  <c r="CS210" i="1"/>
  <c r="CR210" i="1"/>
  <c r="CO210" i="1"/>
  <c r="CN210" i="1"/>
  <c r="EZ222" i="1" s="1"/>
  <c r="CM210" i="1"/>
  <c r="KU209" i="1"/>
  <c r="KT209" i="1"/>
  <c r="KR209" i="1"/>
  <c r="KP209" i="1"/>
  <c r="KO209" i="1"/>
  <c r="IO209" i="1"/>
  <c r="HR209" i="1"/>
  <c r="HQ209" i="1"/>
  <c r="HP209" i="1"/>
  <c r="HO209" i="1"/>
  <c r="HN209" i="1"/>
  <c r="HM209" i="1"/>
  <c r="HL209" i="1"/>
  <c r="HK209" i="1"/>
  <c r="HJ209" i="1"/>
  <c r="HI209" i="1"/>
  <c r="HH209" i="1"/>
  <c r="HG209" i="1"/>
  <c r="HE209" i="1"/>
  <c r="HD209" i="1"/>
  <c r="HC209" i="1"/>
  <c r="HB209" i="1"/>
  <c r="HA209" i="1"/>
  <c r="GZ209" i="1"/>
  <c r="GY209" i="1"/>
  <c r="HY221" i="1" s="1"/>
  <c r="GX209" i="1"/>
  <c r="GW209" i="1"/>
  <c r="GV209" i="1"/>
  <c r="GU209" i="1"/>
  <c r="GT209" i="1"/>
  <c r="GQ209" i="1"/>
  <c r="GN209" i="1"/>
  <c r="GJ209" i="1"/>
  <c r="GI209" i="1"/>
  <c r="GB209" i="1"/>
  <c r="GA209" i="1"/>
  <c r="FZ209" i="1"/>
  <c r="FY209" i="1"/>
  <c r="FX209" i="1"/>
  <c r="FU209" i="1"/>
  <c r="FT209" i="1"/>
  <c r="FS209" i="1"/>
  <c r="FR209" i="1"/>
  <c r="FQ209" i="1"/>
  <c r="FN209" i="1"/>
  <c r="FM209" i="1"/>
  <c r="FL209" i="1"/>
  <c r="FG209" i="1"/>
  <c r="FF209" i="1"/>
  <c r="FE209" i="1"/>
  <c r="FD209" i="1"/>
  <c r="FC209" i="1"/>
  <c r="FB209" i="1"/>
  <c r="FA209" i="1"/>
  <c r="EX209" i="1"/>
  <c r="EW209" i="1"/>
  <c r="EV209" i="1"/>
  <c r="EU209" i="1"/>
  <c r="ET209" i="1"/>
  <c r="ES209" i="1"/>
  <c r="ER209" i="1"/>
  <c r="EQ209" i="1"/>
  <c r="EP209" i="1"/>
  <c r="EO209" i="1"/>
  <c r="EN209" i="1"/>
  <c r="EM209" i="1"/>
  <c r="EL209" i="1"/>
  <c r="EK209" i="1"/>
  <c r="EJ209" i="1"/>
  <c r="EI209" i="1"/>
  <c r="EH209" i="1"/>
  <c r="EG209" i="1"/>
  <c r="EF209" i="1"/>
  <c r="EE209" i="1"/>
  <c r="ED209" i="1"/>
  <c r="EC209" i="1"/>
  <c r="EB209" i="1"/>
  <c r="EA209" i="1"/>
  <c r="DZ209" i="1"/>
  <c r="DY209" i="1"/>
  <c r="DX209" i="1"/>
  <c r="DW209" i="1"/>
  <c r="DV209" i="1"/>
  <c r="DR209" i="1"/>
  <c r="DP209" i="1"/>
  <c r="DO209" i="1"/>
  <c r="DN209" i="1"/>
  <c r="DJ209" i="1"/>
  <c r="DI209" i="1"/>
  <c r="DH209" i="1"/>
  <c r="DG209" i="1"/>
  <c r="DF209" i="1"/>
  <c r="DB209" i="1"/>
  <c r="DA209" i="1"/>
  <c r="CZ209" i="1"/>
  <c r="CY209" i="1"/>
  <c r="CX209" i="1"/>
  <c r="CW209" i="1"/>
  <c r="CV209" i="1"/>
  <c r="CU209" i="1"/>
  <c r="CT209" i="1"/>
  <c r="CS209" i="1"/>
  <c r="CR209" i="1"/>
  <c r="CO209" i="1"/>
  <c r="CN209" i="1"/>
  <c r="CM209" i="1"/>
  <c r="KU208" i="1"/>
  <c r="KT208" i="1"/>
  <c r="KR208" i="1"/>
  <c r="KP208" i="1"/>
  <c r="KO208" i="1"/>
  <c r="IO208" i="1"/>
  <c r="HR208" i="1"/>
  <c r="HQ208" i="1"/>
  <c r="HP208" i="1"/>
  <c r="HO208" i="1"/>
  <c r="HN208" i="1"/>
  <c r="HM208" i="1"/>
  <c r="HL208" i="1"/>
  <c r="HK208" i="1"/>
  <c r="HJ208" i="1"/>
  <c r="HI208" i="1"/>
  <c r="HH208" i="1"/>
  <c r="HG208" i="1"/>
  <c r="HE208" i="1"/>
  <c r="HD208" i="1"/>
  <c r="HC208" i="1"/>
  <c r="HB208" i="1"/>
  <c r="HA208" i="1"/>
  <c r="GZ208" i="1"/>
  <c r="GY208" i="1"/>
  <c r="HY220" i="1" s="1"/>
  <c r="GX208" i="1"/>
  <c r="GW208" i="1"/>
  <c r="GV208" i="1"/>
  <c r="GU208" i="1"/>
  <c r="GT208" i="1"/>
  <c r="GQ208" i="1"/>
  <c r="GN208" i="1"/>
  <c r="GJ208" i="1"/>
  <c r="GI208" i="1"/>
  <c r="GB208" i="1"/>
  <c r="GA208" i="1"/>
  <c r="FZ208" i="1"/>
  <c r="FY208" i="1"/>
  <c r="FX208" i="1"/>
  <c r="FU208" i="1"/>
  <c r="FT208" i="1"/>
  <c r="FS208" i="1"/>
  <c r="FR208" i="1"/>
  <c r="FQ208" i="1"/>
  <c r="FN208" i="1"/>
  <c r="FM208" i="1"/>
  <c r="FL208" i="1"/>
  <c r="FG208" i="1"/>
  <c r="FF208" i="1"/>
  <c r="FE208" i="1"/>
  <c r="FD208" i="1"/>
  <c r="FC208" i="1"/>
  <c r="FB208" i="1"/>
  <c r="FA208" i="1"/>
  <c r="EX208" i="1"/>
  <c r="EW208" i="1"/>
  <c r="EV208" i="1"/>
  <c r="EU208" i="1"/>
  <c r="ET208" i="1"/>
  <c r="ES208" i="1"/>
  <c r="ER208" i="1"/>
  <c r="EQ208" i="1"/>
  <c r="EP208" i="1"/>
  <c r="EO208" i="1"/>
  <c r="EN208" i="1"/>
  <c r="EM208" i="1"/>
  <c r="EL208" i="1"/>
  <c r="EK208" i="1"/>
  <c r="EJ208" i="1"/>
  <c r="EI208" i="1"/>
  <c r="EH208" i="1"/>
  <c r="EG208" i="1"/>
  <c r="EF208" i="1"/>
  <c r="EE208" i="1"/>
  <c r="ED208" i="1"/>
  <c r="EC208" i="1"/>
  <c r="EB208" i="1"/>
  <c r="EA208" i="1"/>
  <c r="DZ208" i="1"/>
  <c r="DY208" i="1"/>
  <c r="DX208" i="1"/>
  <c r="DW208" i="1"/>
  <c r="DV208" i="1"/>
  <c r="DR208" i="1"/>
  <c r="DP208" i="1"/>
  <c r="DO208" i="1"/>
  <c r="DN208" i="1"/>
  <c r="DJ208" i="1"/>
  <c r="DI208" i="1"/>
  <c r="DH208" i="1"/>
  <c r="DG208" i="1"/>
  <c r="DF208" i="1"/>
  <c r="DB208" i="1"/>
  <c r="DA208" i="1"/>
  <c r="CZ208" i="1"/>
  <c r="CY208" i="1"/>
  <c r="CX208" i="1"/>
  <c r="CW208" i="1"/>
  <c r="CV208" i="1"/>
  <c r="CU208" i="1"/>
  <c r="CT208" i="1"/>
  <c r="CS208" i="1"/>
  <c r="CR208" i="1"/>
  <c r="CO208" i="1"/>
  <c r="CN208" i="1"/>
  <c r="CM208" i="1"/>
  <c r="KU207" i="1"/>
  <c r="KT207" i="1"/>
  <c r="KR207" i="1"/>
  <c r="KP207" i="1"/>
  <c r="KO207" i="1"/>
  <c r="IO207" i="1"/>
  <c r="HR207" i="1"/>
  <c r="HQ207" i="1"/>
  <c r="HP207" i="1"/>
  <c r="HO207" i="1"/>
  <c r="HN207" i="1"/>
  <c r="HM207" i="1"/>
  <c r="HL207" i="1"/>
  <c r="HK207" i="1"/>
  <c r="HJ207" i="1"/>
  <c r="HI207" i="1"/>
  <c r="HH207" i="1"/>
  <c r="HG207" i="1"/>
  <c r="HE207" i="1"/>
  <c r="HD207" i="1"/>
  <c r="HC207" i="1"/>
  <c r="HB207" i="1"/>
  <c r="HA207" i="1"/>
  <c r="GZ207" i="1"/>
  <c r="GY207" i="1"/>
  <c r="HY219" i="1" s="1"/>
  <c r="GX207" i="1"/>
  <c r="GW207" i="1"/>
  <c r="GV207" i="1"/>
  <c r="GU207" i="1"/>
  <c r="GT207" i="1"/>
  <c r="GQ207" i="1"/>
  <c r="GN207" i="1"/>
  <c r="GJ207" i="1"/>
  <c r="GI207" i="1"/>
  <c r="GB207" i="1"/>
  <c r="GA207" i="1"/>
  <c r="FZ207" i="1"/>
  <c r="FY207" i="1"/>
  <c r="FX207" i="1"/>
  <c r="FU207" i="1"/>
  <c r="FT207" i="1"/>
  <c r="FS207" i="1"/>
  <c r="FR207" i="1"/>
  <c r="FQ207" i="1"/>
  <c r="FN207" i="1"/>
  <c r="FM207" i="1"/>
  <c r="FL207" i="1"/>
  <c r="FG207" i="1"/>
  <c r="FF207" i="1"/>
  <c r="FE207" i="1"/>
  <c r="FD207" i="1"/>
  <c r="FC207" i="1"/>
  <c r="FB207" i="1"/>
  <c r="FA207" i="1"/>
  <c r="EX207" i="1"/>
  <c r="EW207" i="1"/>
  <c r="EV207" i="1"/>
  <c r="EU207" i="1"/>
  <c r="ET207" i="1"/>
  <c r="ES207" i="1"/>
  <c r="ER207" i="1"/>
  <c r="EQ207" i="1"/>
  <c r="EP207" i="1"/>
  <c r="EO207" i="1"/>
  <c r="EN207" i="1"/>
  <c r="EM207" i="1"/>
  <c r="EL207" i="1"/>
  <c r="EK207" i="1"/>
  <c r="EJ207" i="1"/>
  <c r="EI207" i="1"/>
  <c r="EH207" i="1"/>
  <c r="EG207" i="1"/>
  <c r="EF207" i="1"/>
  <c r="EE207" i="1"/>
  <c r="ED207" i="1"/>
  <c r="EC207" i="1"/>
  <c r="EB207" i="1"/>
  <c r="EA207" i="1"/>
  <c r="DZ207" i="1"/>
  <c r="DY207" i="1"/>
  <c r="DX207" i="1"/>
  <c r="DW207" i="1"/>
  <c r="DV207" i="1"/>
  <c r="DR207" i="1"/>
  <c r="DP207" i="1"/>
  <c r="DO207" i="1"/>
  <c r="DN207" i="1"/>
  <c r="DJ207" i="1"/>
  <c r="DI207" i="1"/>
  <c r="DH207" i="1"/>
  <c r="DG207" i="1"/>
  <c r="DF207" i="1"/>
  <c r="DB207" i="1"/>
  <c r="DA207" i="1"/>
  <c r="CZ207" i="1"/>
  <c r="CY207" i="1"/>
  <c r="CX207" i="1"/>
  <c r="CW207" i="1"/>
  <c r="CV207" i="1"/>
  <c r="CU207" i="1"/>
  <c r="CT207" i="1"/>
  <c r="CS207" i="1"/>
  <c r="CR207" i="1"/>
  <c r="CO207" i="1"/>
  <c r="CN207" i="1"/>
  <c r="CM207" i="1"/>
  <c r="KU206" i="1"/>
  <c r="KT206" i="1"/>
  <c r="KR206" i="1"/>
  <c r="KP206" i="1"/>
  <c r="KO206" i="1"/>
  <c r="IO206" i="1"/>
  <c r="HR206" i="1"/>
  <c r="HQ206" i="1"/>
  <c r="HP206" i="1"/>
  <c r="HO206" i="1"/>
  <c r="HN206" i="1"/>
  <c r="HM206" i="1"/>
  <c r="HL206" i="1"/>
  <c r="HK206" i="1"/>
  <c r="HJ206" i="1"/>
  <c r="HI206" i="1"/>
  <c r="HH206" i="1"/>
  <c r="HG206" i="1"/>
  <c r="HE206" i="1"/>
  <c r="HD206" i="1"/>
  <c r="HC206" i="1"/>
  <c r="HB206" i="1"/>
  <c r="HA206" i="1"/>
  <c r="GZ206" i="1"/>
  <c r="GY206" i="1"/>
  <c r="HY218" i="1" s="1"/>
  <c r="GX206" i="1"/>
  <c r="GW206" i="1"/>
  <c r="GV206" i="1"/>
  <c r="GU206" i="1"/>
  <c r="GT206" i="1"/>
  <c r="GQ206" i="1"/>
  <c r="GN206" i="1"/>
  <c r="GJ206" i="1"/>
  <c r="GI206" i="1"/>
  <c r="GB206" i="1"/>
  <c r="GA206" i="1"/>
  <c r="FZ206" i="1"/>
  <c r="FY206" i="1"/>
  <c r="FX206" i="1"/>
  <c r="FU206" i="1"/>
  <c r="FT206" i="1"/>
  <c r="FS206" i="1"/>
  <c r="FR206" i="1"/>
  <c r="FQ206" i="1"/>
  <c r="FN206" i="1"/>
  <c r="FM206" i="1"/>
  <c r="FL206" i="1"/>
  <c r="FG206" i="1"/>
  <c r="FF206" i="1"/>
  <c r="FE206" i="1"/>
  <c r="FD206" i="1"/>
  <c r="FC206" i="1"/>
  <c r="FB206" i="1"/>
  <c r="FA206" i="1"/>
  <c r="EX206" i="1"/>
  <c r="EW206" i="1"/>
  <c r="EV206" i="1"/>
  <c r="EU206" i="1"/>
  <c r="ET206" i="1"/>
  <c r="ES206" i="1"/>
  <c r="ER206" i="1"/>
  <c r="EQ206" i="1"/>
  <c r="EP206" i="1"/>
  <c r="EO206" i="1"/>
  <c r="EN206" i="1"/>
  <c r="EM206" i="1"/>
  <c r="EL206" i="1"/>
  <c r="EK206" i="1"/>
  <c r="EJ206" i="1"/>
  <c r="EI206" i="1"/>
  <c r="EH206" i="1"/>
  <c r="EG206" i="1"/>
  <c r="EF206" i="1"/>
  <c r="EE206" i="1"/>
  <c r="ED206" i="1"/>
  <c r="EC206" i="1"/>
  <c r="EB206" i="1"/>
  <c r="EA206" i="1"/>
  <c r="DZ206" i="1"/>
  <c r="DY206" i="1"/>
  <c r="DX206" i="1"/>
  <c r="DW206" i="1"/>
  <c r="DV206" i="1"/>
  <c r="DR206" i="1"/>
  <c r="DP206" i="1"/>
  <c r="DO206" i="1"/>
  <c r="DN206" i="1"/>
  <c r="DJ206" i="1"/>
  <c r="DI206" i="1"/>
  <c r="DH206" i="1"/>
  <c r="DG206" i="1"/>
  <c r="DF206" i="1"/>
  <c r="DB206" i="1"/>
  <c r="DA206" i="1"/>
  <c r="CZ206" i="1"/>
  <c r="CY206" i="1"/>
  <c r="CX206" i="1"/>
  <c r="CW206" i="1"/>
  <c r="CV206" i="1"/>
  <c r="CU206" i="1"/>
  <c r="CT206" i="1"/>
  <c r="CS206" i="1"/>
  <c r="CR206" i="1"/>
  <c r="CO206" i="1"/>
  <c r="CN206" i="1"/>
  <c r="CM206" i="1"/>
  <c r="KU205" i="1"/>
  <c r="KT205" i="1"/>
  <c r="KR205" i="1"/>
  <c r="KP205" i="1"/>
  <c r="KO205" i="1"/>
  <c r="IO205" i="1"/>
  <c r="HR205" i="1"/>
  <c r="HQ205" i="1"/>
  <c r="HP205" i="1"/>
  <c r="HO205" i="1"/>
  <c r="HN205" i="1"/>
  <c r="HM205" i="1"/>
  <c r="HL205" i="1"/>
  <c r="HK205" i="1"/>
  <c r="HJ205" i="1"/>
  <c r="HI205" i="1"/>
  <c r="HH205" i="1"/>
  <c r="HG205" i="1"/>
  <c r="HE205" i="1"/>
  <c r="HD205" i="1"/>
  <c r="HC205" i="1"/>
  <c r="HB205" i="1"/>
  <c r="HA205" i="1"/>
  <c r="GZ205" i="1"/>
  <c r="GY205" i="1"/>
  <c r="GX205" i="1"/>
  <c r="GW205" i="1"/>
  <c r="GV205" i="1"/>
  <c r="GU205" i="1"/>
  <c r="GT205" i="1"/>
  <c r="GQ205" i="1"/>
  <c r="GN205" i="1"/>
  <c r="GJ205" i="1"/>
  <c r="GI205" i="1"/>
  <c r="GB205" i="1"/>
  <c r="GA205" i="1"/>
  <c r="FZ205" i="1"/>
  <c r="FY205" i="1"/>
  <c r="FX205" i="1"/>
  <c r="FU205" i="1"/>
  <c r="FT205" i="1"/>
  <c r="FS205" i="1"/>
  <c r="FR205" i="1"/>
  <c r="FQ205" i="1"/>
  <c r="FN205" i="1"/>
  <c r="FM205" i="1"/>
  <c r="FL205" i="1"/>
  <c r="FG205" i="1"/>
  <c r="FF205" i="1"/>
  <c r="FE205" i="1"/>
  <c r="FD205" i="1"/>
  <c r="FC205" i="1"/>
  <c r="FB205" i="1"/>
  <c r="FA205" i="1"/>
  <c r="EX205" i="1"/>
  <c r="EW205" i="1"/>
  <c r="EV205" i="1"/>
  <c r="EU205" i="1"/>
  <c r="ET205" i="1"/>
  <c r="ES205" i="1"/>
  <c r="ER205" i="1"/>
  <c r="EQ205" i="1"/>
  <c r="EP205" i="1"/>
  <c r="EO205" i="1"/>
  <c r="EN205" i="1"/>
  <c r="EM205" i="1"/>
  <c r="EL205" i="1"/>
  <c r="EK205" i="1"/>
  <c r="EJ205" i="1"/>
  <c r="EI205" i="1"/>
  <c r="EH205" i="1"/>
  <c r="EG205" i="1"/>
  <c r="EF205" i="1"/>
  <c r="EE205" i="1"/>
  <c r="ED205" i="1"/>
  <c r="EC205" i="1"/>
  <c r="EB205" i="1"/>
  <c r="EA205" i="1"/>
  <c r="DZ205" i="1"/>
  <c r="DY205" i="1"/>
  <c r="DX205" i="1"/>
  <c r="DW205" i="1"/>
  <c r="DV205" i="1"/>
  <c r="DR205" i="1"/>
  <c r="DP205" i="1"/>
  <c r="DO205" i="1"/>
  <c r="DN205" i="1"/>
  <c r="DJ205" i="1"/>
  <c r="DI205" i="1"/>
  <c r="DH205" i="1"/>
  <c r="DG205" i="1"/>
  <c r="DF205" i="1"/>
  <c r="DB205" i="1"/>
  <c r="DA205" i="1"/>
  <c r="CZ205" i="1"/>
  <c r="CY205" i="1"/>
  <c r="CX205" i="1"/>
  <c r="CW205" i="1"/>
  <c r="CV205" i="1"/>
  <c r="CU205" i="1"/>
  <c r="CT205" i="1"/>
  <c r="CS205" i="1"/>
  <c r="CR205" i="1"/>
  <c r="CO205" i="1"/>
  <c r="CN205" i="1"/>
  <c r="CM205" i="1"/>
  <c r="KU204" i="1"/>
  <c r="KT204" i="1"/>
  <c r="KR204" i="1"/>
  <c r="KP204" i="1"/>
  <c r="KO204" i="1"/>
  <c r="IO204" i="1"/>
  <c r="HR204" i="1"/>
  <c r="HQ204" i="1"/>
  <c r="HP204" i="1"/>
  <c r="HO204" i="1"/>
  <c r="HN204" i="1"/>
  <c r="HM204" i="1"/>
  <c r="HL204" i="1"/>
  <c r="HK204" i="1"/>
  <c r="HJ204" i="1"/>
  <c r="HI204" i="1"/>
  <c r="HH204" i="1"/>
  <c r="HG204" i="1"/>
  <c r="HE204" i="1"/>
  <c r="HD204" i="1"/>
  <c r="HC204" i="1"/>
  <c r="HB204" i="1"/>
  <c r="HA204" i="1"/>
  <c r="GZ204" i="1"/>
  <c r="GY204" i="1"/>
  <c r="HY216" i="1" s="1"/>
  <c r="GX204" i="1"/>
  <c r="GW204" i="1"/>
  <c r="GV204" i="1"/>
  <c r="GU204" i="1"/>
  <c r="GT204" i="1"/>
  <c r="GQ204" i="1"/>
  <c r="GN204" i="1"/>
  <c r="GJ204" i="1"/>
  <c r="GI204" i="1"/>
  <c r="GB204" i="1"/>
  <c r="GA204" i="1"/>
  <c r="FZ204" i="1"/>
  <c r="FY204" i="1"/>
  <c r="FX204" i="1"/>
  <c r="FU204" i="1"/>
  <c r="FT204" i="1"/>
  <c r="FS204" i="1"/>
  <c r="FR204" i="1"/>
  <c r="FQ204" i="1"/>
  <c r="FN204" i="1"/>
  <c r="FM204" i="1"/>
  <c r="FL204" i="1"/>
  <c r="FG204" i="1"/>
  <c r="FF204" i="1"/>
  <c r="FE204" i="1"/>
  <c r="FD204" i="1"/>
  <c r="FC204" i="1"/>
  <c r="FB204" i="1"/>
  <c r="FA204" i="1"/>
  <c r="EX204" i="1"/>
  <c r="EW204" i="1"/>
  <c r="EV204" i="1"/>
  <c r="EU204" i="1"/>
  <c r="ET204" i="1"/>
  <c r="ES204" i="1"/>
  <c r="ER204" i="1"/>
  <c r="EQ204" i="1"/>
  <c r="EP204" i="1"/>
  <c r="EO204" i="1"/>
  <c r="EN204" i="1"/>
  <c r="EM204" i="1"/>
  <c r="EL204" i="1"/>
  <c r="EK204" i="1"/>
  <c r="EJ204" i="1"/>
  <c r="EI204" i="1"/>
  <c r="EH204" i="1"/>
  <c r="EG204" i="1"/>
  <c r="EF204" i="1"/>
  <c r="EE204" i="1"/>
  <c r="ED204" i="1"/>
  <c r="EC204" i="1"/>
  <c r="EB204" i="1"/>
  <c r="EA204" i="1"/>
  <c r="DZ204" i="1"/>
  <c r="DY204" i="1"/>
  <c r="DX204" i="1"/>
  <c r="DW204" i="1"/>
  <c r="DV204" i="1"/>
  <c r="DR204" i="1"/>
  <c r="DP204" i="1"/>
  <c r="DO204" i="1"/>
  <c r="DN204" i="1"/>
  <c r="DJ204" i="1"/>
  <c r="DI204" i="1"/>
  <c r="DH204" i="1"/>
  <c r="DG204" i="1"/>
  <c r="DF204" i="1"/>
  <c r="DB204" i="1"/>
  <c r="DA204" i="1"/>
  <c r="CZ204" i="1"/>
  <c r="CY204" i="1"/>
  <c r="CX204" i="1"/>
  <c r="CW204" i="1"/>
  <c r="CV204" i="1"/>
  <c r="CU204" i="1"/>
  <c r="CT204" i="1"/>
  <c r="CS204" i="1"/>
  <c r="CR204" i="1"/>
  <c r="CO204" i="1"/>
  <c r="CN204" i="1"/>
  <c r="CM204" i="1"/>
  <c r="KU203" i="1"/>
  <c r="KT203" i="1"/>
  <c r="KR203" i="1"/>
  <c r="KP203" i="1"/>
  <c r="KO203" i="1"/>
  <c r="IO203" i="1"/>
  <c r="HR203" i="1"/>
  <c r="HQ203" i="1"/>
  <c r="HP203" i="1"/>
  <c r="HO203" i="1"/>
  <c r="HN203" i="1"/>
  <c r="HM203" i="1"/>
  <c r="HL203" i="1"/>
  <c r="HK203" i="1"/>
  <c r="HJ203" i="1"/>
  <c r="HI203" i="1"/>
  <c r="HH203" i="1"/>
  <c r="HG203" i="1"/>
  <c r="HE203" i="1"/>
  <c r="HD203" i="1"/>
  <c r="HC203" i="1"/>
  <c r="HB203" i="1"/>
  <c r="HA203" i="1"/>
  <c r="GZ203" i="1"/>
  <c r="GY203" i="1"/>
  <c r="HY215" i="1" s="1"/>
  <c r="GX203" i="1"/>
  <c r="GW203" i="1"/>
  <c r="GV203" i="1"/>
  <c r="GU203" i="1"/>
  <c r="GT203" i="1"/>
  <c r="GQ203" i="1"/>
  <c r="GN203" i="1"/>
  <c r="GJ203" i="1"/>
  <c r="GI203" i="1"/>
  <c r="GB203" i="1"/>
  <c r="GA203" i="1"/>
  <c r="FZ203" i="1"/>
  <c r="FY203" i="1"/>
  <c r="FX203" i="1"/>
  <c r="FU203" i="1"/>
  <c r="FT203" i="1"/>
  <c r="FS203" i="1"/>
  <c r="FR203" i="1"/>
  <c r="FQ203" i="1"/>
  <c r="FN203" i="1"/>
  <c r="FM203" i="1"/>
  <c r="FL203" i="1"/>
  <c r="FG203" i="1"/>
  <c r="FF203" i="1"/>
  <c r="FE203" i="1"/>
  <c r="FD203" i="1"/>
  <c r="FC203" i="1"/>
  <c r="FB203" i="1"/>
  <c r="FA203" i="1"/>
  <c r="EX203" i="1"/>
  <c r="EW203" i="1"/>
  <c r="EV203" i="1"/>
  <c r="EU203" i="1"/>
  <c r="ET203" i="1"/>
  <c r="ES203" i="1"/>
  <c r="ER203" i="1"/>
  <c r="EQ203" i="1"/>
  <c r="EP203" i="1"/>
  <c r="EO203" i="1"/>
  <c r="EN203" i="1"/>
  <c r="EM203" i="1"/>
  <c r="EL203" i="1"/>
  <c r="EK203" i="1"/>
  <c r="EJ203" i="1"/>
  <c r="EI203" i="1"/>
  <c r="EH203" i="1"/>
  <c r="EG203" i="1"/>
  <c r="EF203" i="1"/>
  <c r="EE203" i="1"/>
  <c r="ED203" i="1"/>
  <c r="EC203" i="1"/>
  <c r="EB203" i="1"/>
  <c r="EA203" i="1"/>
  <c r="DZ203" i="1"/>
  <c r="DY203" i="1"/>
  <c r="DX203" i="1"/>
  <c r="DW203" i="1"/>
  <c r="DV203" i="1"/>
  <c r="DR203" i="1"/>
  <c r="DP203" i="1"/>
  <c r="DO203" i="1"/>
  <c r="DN203" i="1"/>
  <c r="DJ203" i="1"/>
  <c r="DI203" i="1"/>
  <c r="DH203" i="1"/>
  <c r="DG203" i="1"/>
  <c r="DF203" i="1"/>
  <c r="DB203" i="1"/>
  <c r="DA203" i="1"/>
  <c r="CZ203" i="1"/>
  <c r="CY203" i="1"/>
  <c r="CX203" i="1"/>
  <c r="CW203" i="1"/>
  <c r="CV203" i="1"/>
  <c r="CU203" i="1"/>
  <c r="CT203" i="1"/>
  <c r="CS203" i="1"/>
  <c r="CR203" i="1"/>
  <c r="CO203" i="1"/>
  <c r="CN203" i="1"/>
  <c r="CM203" i="1"/>
  <c r="KU202" i="1"/>
  <c r="KT202" i="1"/>
  <c r="KR202" i="1"/>
  <c r="KP202" i="1"/>
  <c r="KO202" i="1"/>
  <c r="IO202" i="1"/>
  <c r="HR202" i="1"/>
  <c r="HQ202" i="1"/>
  <c r="HP202" i="1"/>
  <c r="HO202" i="1"/>
  <c r="HN202" i="1"/>
  <c r="HM202" i="1"/>
  <c r="HL202" i="1"/>
  <c r="HK202" i="1"/>
  <c r="HJ202" i="1"/>
  <c r="HI202" i="1"/>
  <c r="HH202" i="1"/>
  <c r="HG202" i="1"/>
  <c r="HE202" i="1"/>
  <c r="HD202" i="1"/>
  <c r="HC202" i="1"/>
  <c r="HB202" i="1"/>
  <c r="HA202" i="1"/>
  <c r="GZ202" i="1"/>
  <c r="GY202" i="1"/>
  <c r="HY214" i="1" s="1"/>
  <c r="GX202" i="1"/>
  <c r="GW202" i="1"/>
  <c r="GV202" i="1"/>
  <c r="GU202" i="1"/>
  <c r="GT202" i="1"/>
  <c r="GQ202" i="1"/>
  <c r="GN202" i="1"/>
  <c r="GJ202" i="1"/>
  <c r="GI202" i="1"/>
  <c r="GB202" i="1"/>
  <c r="GA202" i="1"/>
  <c r="FZ202" i="1"/>
  <c r="FY202" i="1"/>
  <c r="FX202" i="1"/>
  <c r="FU202" i="1"/>
  <c r="FT202" i="1"/>
  <c r="FS202" i="1"/>
  <c r="FR202" i="1"/>
  <c r="FQ202" i="1"/>
  <c r="FN202" i="1"/>
  <c r="FM202" i="1"/>
  <c r="FL202" i="1"/>
  <c r="FG202" i="1"/>
  <c r="FF202" i="1"/>
  <c r="FE202" i="1"/>
  <c r="FD202" i="1"/>
  <c r="FC202" i="1"/>
  <c r="FB202" i="1"/>
  <c r="FA202" i="1"/>
  <c r="EX202" i="1"/>
  <c r="EW202" i="1"/>
  <c r="EV202" i="1"/>
  <c r="EU202" i="1"/>
  <c r="ET202" i="1"/>
  <c r="ES202" i="1"/>
  <c r="ER202" i="1"/>
  <c r="EQ202" i="1"/>
  <c r="EP202" i="1"/>
  <c r="EO202" i="1"/>
  <c r="EN202" i="1"/>
  <c r="EM202" i="1"/>
  <c r="EL202" i="1"/>
  <c r="EK202" i="1"/>
  <c r="EJ202" i="1"/>
  <c r="EI202" i="1"/>
  <c r="EH202" i="1"/>
  <c r="EG202" i="1"/>
  <c r="EF202" i="1"/>
  <c r="EE202" i="1"/>
  <c r="ED202" i="1"/>
  <c r="EC202" i="1"/>
  <c r="EB202" i="1"/>
  <c r="EA202" i="1"/>
  <c r="DZ202" i="1"/>
  <c r="DY202" i="1"/>
  <c r="DX202" i="1"/>
  <c r="DW202" i="1"/>
  <c r="DV202" i="1"/>
  <c r="DR202" i="1"/>
  <c r="DP202" i="1"/>
  <c r="DO202" i="1"/>
  <c r="DN202" i="1"/>
  <c r="DJ202" i="1"/>
  <c r="DI202" i="1"/>
  <c r="DH202" i="1"/>
  <c r="DG202" i="1"/>
  <c r="DF202" i="1"/>
  <c r="DB202" i="1"/>
  <c r="DA202" i="1"/>
  <c r="CZ202" i="1"/>
  <c r="CY202" i="1"/>
  <c r="CX202" i="1"/>
  <c r="CW202" i="1"/>
  <c r="CV202" i="1"/>
  <c r="CU202" i="1"/>
  <c r="CT202" i="1"/>
  <c r="CS202" i="1"/>
  <c r="CR202" i="1"/>
  <c r="CO202" i="1"/>
  <c r="CN202" i="1"/>
  <c r="CM202" i="1"/>
  <c r="KU201" i="1"/>
  <c r="KT201" i="1"/>
  <c r="KR201" i="1"/>
  <c r="KP201" i="1"/>
  <c r="KO201" i="1"/>
  <c r="IO201" i="1"/>
  <c r="HR201" i="1"/>
  <c r="HQ201" i="1"/>
  <c r="HP201" i="1"/>
  <c r="HO201" i="1"/>
  <c r="HN201" i="1"/>
  <c r="HM201" i="1"/>
  <c r="HL201" i="1"/>
  <c r="HK201" i="1"/>
  <c r="HJ201" i="1"/>
  <c r="HI201" i="1"/>
  <c r="HH201" i="1"/>
  <c r="HG201" i="1"/>
  <c r="HE201" i="1"/>
  <c r="HD201" i="1"/>
  <c r="HC201" i="1"/>
  <c r="HB201" i="1"/>
  <c r="HA201" i="1"/>
  <c r="GZ201" i="1"/>
  <c r="GY201" i="1"/>
  <c r="HY213" i="1" s="1"/>
  <c r="GX201" i="1"/>
  <c r="GW201" i="1"/>
  <c r="GV201" i="1"/>
  <c r="GU201" i="1"/>
  <c r="GT201" i="1"/>
  <c r="GQ201" i="1"/>
  <c r="GN201" i="1"/>
  <c r="GJ201" i="1"/>
  <c r="GI201" i="1"/>
  <c r="GB201" i="1"/>
  <c r="GA201" i="1"/>
  <c r="FZ201" i="1"/>
  <c r="FY201" i="1"/>
  <c r="FX201" i="1"/>
  <c r="FU201" i="1"/>
  <c r="FT201" i="1"/>
  <c r="FS201" i="1"/>
  <c r="FR201" i="1"/>
  <c r="FQ201" i="1"/>
  <c r="FN201" i="1"/>
  <c r="FM201" i="1"/>
  <c r="FL201" i="1"/>
  <c r="FG201" i="1"/>
  <c r="FF201" i="1"/>
  <c r="FE201" i="1"/>
  <c r="FD201" i="1"/>
  <c r="FC201" i="1"/>
  <c r="FB201" i="1"/>
  <c r="FA201" i="1"/>
  <c r="EX201" i="1"/>
  <c r="EW201" i="1"/>
  <c r="EV201" i="1"/>
  <c r="EU201" i="1"/>
  <c r="ET201" i="1"/>
  <c r="ES201" i="1"/>
  <c r="ER201" i="1"/>
  <c r="EQ201" i="1"/>
  <c r="EP201" i="1"/>
  <c r="EO201" i="1"/>
  <c r="EN201" i="1"/>
  <c r="EM201" i="1"/>
  <c r="EL201" i="1"/>
  <c r="EK201" i="1"/>
  <c r="EJ201" i="1"/>
  <c r="EI201" i="1"/>
  <c r="EH201" i="1"/>
  <c r="EG201" i="1"/>
  <c r="EF201" i="1"/>
  <c r="EE201" i="1"/>
  <c r="ED201" i="1"/>
  <c r="EC201" i="1"/>
  <c r="EB201" i="1"/>
  <c r="EA201" i="1"/>
  <c r="DZ201" i="1"/>
  <c r="DY201" i="1"/>
  <c r="DX201" i="1"/>
  <c r="DW201" i="1"/>
  <c r="DV201" i="1"/>
  <c r="DR201" i="1"/>
  <c r="DP201" i="1"/>
  <c r="DO201" i="1"/>
  <c r="DN201" i="1"/>
  <c r="DJ201" i="1"/>
  <c r="DI201" i="1"/>
  <c r="DH201" i="1"/>
  <c r="DG201" i="1"/>
  <c r="DF201" i="1"/>
  <c r="DB201" i="1"/>
  <c r="DA201" i="1"/>
  <c r="CZ201" i="1"/>
  <c r="CY201" i="1"/>
  <c r="CX201" i="1"/>
  <c r="CW201" i="1"/>
  <c r="CV201" i="1"/>
  <c r="CU201" i="1"/>
  <c r="CT201" i="1"/>
  <c r="CS201" i="1"/>
  <c r="CR201" i="1"/>
  <c r="CO201" i="1"/>
  <c r="CN201" i="1"/>
  <c r="CM201" i="1"/>
  <c r="KU200" i="1"/>
  <c r="KT200" i="1"/>
  <c r="KR200" i="1"/>
  <c r="KP200" i="1"/>
  <c r="KO200" i="1"/>
  <c r="IO200" i="1"/>
  <c r="HR200" i="1"/>
  <c r="HQ200" i="1"/>
  <c r="HP200" i="1"/>
  <c r="HO200" i="1"/>
  <c r="HN200" i="1"/>
  <c r="HM200" i="1"/>
  <c r="HL200" i="1"/>
  <c r="HK200" i="1"/>
  <c r="HJ200" i="1"/>
  <c r="HI200" i="1"/>
  <c r="HH200" i="1"/>
  <c r="HG200" i="1"/>
  <c r="HE200" i="1"/>
  <c r="HD200" i="1"/>
  <c r="HC200" i="1"/>
  <c r="HB200" i="1"/>
  <c r="HA200" i="1"/>
  <c r="GZ200" i="1"/>
  <c r="GY200" i="1"/>
  <c r="GX200" i="1"/>
  <c r="GW200" i="1"/>
  <c r="GV200" i="1"/>
  <c r="GU200" i="1"/>
  <c r="GT200" i="1"/>
  <c r="GQ200" i="1"/>
  <c r="GN200" i="1"/>
  <c r="GJ200" i="1"/>
  <c r="GI200" i="1"/>
  <c r="GB200" i="1"/>
  <c r="GA200" i="1"/>
  <c r="FZ200" i="1"/>
  <c r="FY200" i="1"/>
  <c r="FX200" i="1"/>
  <c r="FU200" i="1"/>
  <c r="FT200" i="1"/>
  <c r="FS200" i="1"/>
  <c r="FR200" i="1"/>
  <c r="FQ200" i="1"/>
  <c r="FN200" i="1"/>
  <c r="FM200" i="1"/>
  <c r="FL200" i="1"/>
  <c r="FG200" i="1"/>
  <c r="FF200" i="1"/>
  <c r="FE200" i="1"/>
  <c r="FD200" i="1"/>
  <c r="FC200" i="1"/>
  <c r="FB200" i="1"/>
  <c r="FA200" i="1"/>
  <c r="EX200" i="1"/>
  <c r="EW200" i="1"/>
  <c r="EV200" i="1"/>
  <c r="EU200" i="1"/>
  <c r="ET200" i="1"/>
  <c r="ES200" i="1"/>
  <c r="ER200" i="1"/>
  <c r="EQ200" i="1"/>
  <c r="EP200" i="1"/>
  <c r="EO200" i="1"/>
  <c r="EN200" i="1"/>
  <c r="EM200" i="1"/>
  <c r="EL200" i="1"/>
  <c r="EK200" i="1"/>
  <c r="EJ200" i="1"/>
  <c r="EI200" i="1"/>
  <c r="EH200" i="1"/>
  <c r="EG200" i="1"/>
  <c r="EF200" i="1"/>
  <c r="EE200" i="1"/>
  <c r="ED200" i="1"/>
  <c r="EC200" i="1"/>
  <c r="EB200" i="1"/>
  <c r="EA200" i="1"/>
  <c r="DZ200" i="1"/>
  <c r="DY200" i="1"/>
  <c r="DX200" i="1"/>
  <c r="DW200" i="1"/>
  <c r="DV200" i="1"/>
  <c r="DR200" i="1"/>
  <c r="DP200" i="1"/>
  <c r="DO200" i="1"/>
  <c r="DN200" i="1"/>
  <c r="DJ200" i="1"/>
  <c r="DI200" i="1"/>
  <c r="DH200" i="1"/>
  <c r="DG200" i="1"/>
  <c r="DF200" i="1"/>
  <c r="DB200" i="1"/>
  <c r="DA200" i="1"/>
  <c r="CZ200" i="1"/>
  <c r="CY200" i="1"/>
  <c r="CX200" i="1"/>
  <c r="CW200" i="1"/>
  <c r="CV200" i="1"/>
  <c r="CU200" i="1"/>
  <c r="CT200" i="1"/>
  <c r="CS200" i="1"/>
  <c r="CR200" i="1"/>
  <c r="CO200" i="1"/>
  <c r="CN200" i="1"/>
  <c r="CM200" i="1"/>
  <c r="KU199" i="1"/>
  <c r="KT199" i="1"/>
  <c r="KR199" i="1"/>
  <c r="KP199" i="1"/>
  <c r="KO199" i="1"/>
  <c r="IO199" i="1"/>
  <c r="HR199" i="1"/>
  <c r="HQ199" i="1"/>
  <c r="HP199" i="1"/>
  <c r="HO199" i="1"/>
  <c r="HN199" i="1"/>
  <c r="HM199" i="1"/>
  <c r="HL199" i="1"/>
  <c r="HK199" i="1"/>
  <c r="HJ199" i="1"/>
  <c r="HI199" i="1"/>
  <c r="HH199" i="1"/>
  <c r="HG199" i="1"/>
  <c r="HE199" i="1"/>
  <c r="HD199" i="1"/>
  <c r="HC199" i="1"/>
  <c r="HB199" i="1"/>
  <c r="HA199" i="1"/>
  <c r="GZ199" i="1"/>
  <c r="GY199" i="1"/>
  <c r="HY211" i="1" s="1"/>
  <c r="GX199" i="1"/>
  <c r="GW199" i="1"/>
  <c r="GV199" i="1"/>
  <c r="GU199" i="1"/>
  <c r="GT199" i="1"/>
  <c r="GQ199" i="1"/>
  <c r="GN199" i="1"/>
  <c r="GJ199" i="1"/>
  <c r="GI199" i="1"/>
  <c r="GB199" i="1"/>
  <c r="GA199" i="1"/>
  <c r="FZ199" i="1"/>
  <c r="FY199" i="1"/>
  <c r="FX199" i="1"/>
  <c r="FU199" i="1"/>
  <c r="FT199" i="1"/>
  <c r="FS199" i="1"/>
  <c r="FR199" i="1"/>
  <c r="FQ199" i="1"/>
  <c r="FN199" i="1"/>
  <c r="FM199" i="1"/>
  <c r="FL199" i="1"/>
  <c r="FG199" i="1"/>
  <c r="FF199" i="1"/>
  <c r="FE199" i="1"/>
  <c r="FD199" i="1"/>
  <c r="FC199" i="1"/>
  <c r="FB199" i="1"/>
  <c r="FA199" i="1"/>
  <c r="EX199" i="1"/>
  <c r="EW199" i="1"/>
  <c r="EV199" i="1"/>
  <c r="EU199" i="1"/>
  <c r="ET199" i="1"/>
  <c r="ES199" i="1"/>
  <c r="ER199" i="1"/>
  <c r="EQ199" i="1"/>
  <c r="EP199" i="1"/>
  <c r="EO199" i="1"/>
  <c r="EN199" i="1"/>
  <c r="EM199" i="1"/>
  <c r="EL199" i="1"/>
  <c r="EK199" i="1"/>
  <c r="EJ199" i="1"/>
  <c r="EI199" i="1"/>
  <c r="EH199" i="1"/>
  <c r="EG199" i="1"/>
  <c r="EF199" i="1"/>
  <c r="EE199" i="1"/>
  <c r="ED199" i="1"/>
  <c r="EC199" i="1"/>
  <c r="EB199" i="1"/>
  <c r="EA199" i="1"/>
  <c r="DZ199" i="1"/>
  <c r="DY199" i="1"/>
  <c r="DX199" i="1"/>
  <c r="DW199" i="1"/>
  <c r="DV199" i="1"/>
  <c r="DR199" i="1"/>
  <c r="DP199" i="1"/>
  <c r="DO199" i="1"/>
  <c r="DN199" i="1"/>
  <c r="DJ199" i="1"/>
  <c r="DI199" i="1"/>
  <c r="DH199" i="1"/>
  <c r="DG199" i="1"/>
  <c r="DF199" i="1"/>
  <c r="DB199" i="1"/>
  <c r="DA199" i="1"/>
  <c r="CZ199" i="1"/>
  <c r="CY199" i="1"/>
  <c r="CX199" i="1"/>
  <c r="CW199" i="1"/>
  <c r="CV199" i="1"/>
  <c r="CU199" i="1"/>
  <c r="CT199" i="1"/>
  <c r="CS199" i="1"/>
  <c r="CR199" i="1"/>
  <c r="CO199" i="1"/>
  <c r="CN199" i="1"/>
  <c r="CM199" i="1"/>
  <c r="KU198" i="1"/>
  <c r="KT198" i="1"/>
  <c r="KR198" i="1"/>
  <c r="KP198" i="1"/>
  <c r="KO198" i="1"/>
  <c r="IO198" i="1"/>
  <c r="HR198" i="1"/>
  <c r="HQ198" i="1"/>
  <c r="HP198" i="1"/>
  <c r="HO198" i="1"/>
  <c r="HN198" i="1"/>
  <c r="HM198" i="1"/>
  <c r="HL198" i="1"/>
  <c r="HK198" i="1"/>
  <c r="HJ198" i="1"/>
  <c r="HI198" i="1"/>
  <c r="HH198" i="1"/>
  <c r="HG198" i="1"/>
  <c r="HE198" i="1"/>
  <c r="HD198" i="1"/>
  <c r="HC198" i="1"/>
  <c r="HB198" i="1"/>
  <c r="HA198" i="1"/>
  <c r="GZ198" i="1"/>
  <c r="GY198" i="1"/>
  <c r="HY210" i="1" s="1"/>
  <c r="GX198" i="1"/>
  <c r="GW198" i="1"/>
  <c r="GV198" i="1"/>
  <c r="GU198" i="1"/>
  <c r="GT198" i="1"/>
  <c r="GQ198" i="1"/>
  <c r="GN198" i="1"/>
  <c r="GJ198" i="1"/>
  <c r="GI198" i="1"/>
  <c r="GB198" i="1"/>
  <c r="GA198" i="1"/>
  <c r="FZ198" i="1"/>
  <c r="FY198" i="1"/>
  <c r="FX198" i="1"/>
  <c r="FU198" i="1"/>
  <c r="FT198" i="1"/>
  <c r="FS198" i="1"/>
  <c r="FR198" i="1"/>
  <c r="FQ198" i="1"/>
  <c r="FN198" i="1"/>
  <c r="FM198" i="1"/>
  <c r="FL198" i="1"/>
  <c r="FG198" i="1"/>
  <c r="FF198" i="1"/>
  <c r="FE198" i="1"/>
  <c r="FD198" i="1"/>
  <c r="FC198" i="1"/>
  <c r="FB198" i="1"/>
  <c r="FA198" i="1"/>
  <c r="EX198" i="1"/>
  <c r="EW198" i="1"/>
  <c r="EV198" i="1"/>
  <c r="EU198" i="1"/>
  <c r="ET198" i="1"/>
  <c r="ES198" i="1"/>
  <c r="ER198" i="1"/>
  <c r="EQ198" i="1"/>
  <c r="EP198" i="1"/>
  <c r="EO198" i="1"/>
  <c r="EN198" i="1"/>
  <c r="EM198" i="1"/>
  <c r="EL198" i="1"/>
  <c r="EK198" i="1"/>
  <c r="EJ198" i="1"/>
  <c r="EI198" i="1"/>
  <c r="EH198" i="1"/>
  <c r="EG198" i="1"/>
  <c r="EF198" i="1"/>
  <c r="EE198" i="1"/>
  <c r="ED198" i="1"/>
  <c r="EC198" i="1"/>
  <c r="EB198" i="1"/>
  <c r="EA198" i="1"/>
  <c r="DZ198" i="1"/>
  <c r="DY198" i="1"/>
  <c r="DX198" i="1"/>
  <c r="DW198" i="1"/>
  <c r="DV198" i="1"/>
  <c r="DR198" i="1"/>
  <c r="DP198" i="1"/>
  <c r="DO198" i="1"/>
  <c r="DN198" i="1"/>
  <c r="DJ198" i="1"/>
  <c r="DI198" i="1"/>
  <c r="DH198" i="1"/>
  <c r="DG198" i="1"/>
  <c r="DF198" i="1"/>
  <c r="DB198" i="1"/>
  <c r="DA198" i="1"/>
  <c r="CZ198" i="1"/>
  <c r="CY198" i="1"/>
  <c r="CX198" i="1"/>
  <c r="CW198" i="1"/>
  <c r="CV198" i="1"/>
  <c r="CU198" i="1"/>
  <c r="CT198" i="1"/>
  <c r="CS198" i="1"/>
  <c r="CR198" i="1"/>
  <c r="CO198" i="1"/>
  <c r="CN198" i="1"/>
  <c r="CM198" i="1"/>
  <c r="KU197" i="1"/>
  <c r="KW197" i="1" s="1"/>
  <c r="KT197" i="1"/>
  <c r="KR197" i="1"/>
  <c r="KP197" i="1"/>
  <c r="KO197" i="1"/>
  <c r="IO197" i="1"/>
  <c r="HR197" i="1"/>
  <c r="HQ197" i="1"/>
  <c r="HP197" i="1"/>
  <c r="HO197" i="1"/>
  <c r="HN197" i="1"/>
  <c r="HM197" i="1"/>
  <c r="HL197" i="1"/>
  <c r="HK197" i="1"/>
  <c r="HJ197" i="1"/>
  <c r="HI197" i="1"/>
  <c r="HH197" i="1"/>
  <c r="HG197" i="1"/>
  <c r="HE197" i="1"/>
  <c r="HD197" i="1"/>
  <c r="HC197" i="1"/>
  <c r="HB197" i="1"/>
  <c r="HA197" i="1"/>
  <c r="GZ197" i="1"/>
  <c r="GY197" i="1"/>
  <c r="GX197" i="1"/>
  <c r="GW197" i="1"/>
  <c r="GV197" i="1"/>
  <c r="GU197" i="1"/>
  <c r="GT197" i="1"/>
  <c r="GQ197" i="1"/>
  <c r="GN197" i="1"/>
  <c r="GJ197" i="1"/>
  <c r="GI197" i="1"/>
  <c r="GB197" i="1"/>
  <c r="GA197" i="1"/>
  <c r="FZ197" i="1"/>
  <c r="FY197" i="1"/>
  <c r="FX197" i="1"/>
  <c r="FU197" i="1"/>
  <c r="FT197" i="1"/>
  <c r="FS197" i="1"/>
  <c r="FR197" i="1"/>
  <c r="FQ197" i="1"/>
  <c r="FN197" i="1"/>
  <c r="FM197" i="1"/>
  <c r="FL197" i="1"/>
  <c r="FG197" i="1"/>
  <c r="FF197" i="1"/>
  <c r="FE197" i="1"/>
  <c r="FD197" i="1"/>
  <c r="FC197" i="1"/>
  <c r="FB197" i="1"/>
  <c r="FA197" i="1"/>
  <c r="EX197" i="1"/>
  <c r="EW197" i="1"/>
  <c r="EV197" i="1"/>
  <c r="EU197" i="1"/>
  <c r="ET197" i="1"/>
  <c r="ES197" i="1"/>
  <c r="ER197" i="1"/>
  <c r="EQ197" i="1"/>
  <c r="EP197" i="1"/>
  <c r="EO197" i="1"/>
  <c r="EN197" i="1"/>
  <c r="EM197" i="1"/>
  <c r="EL197" i="1"/>
  <c r="EK197" i="1"/>
  <c r="EJ197" i="1"/>
  <c r="EI197" i="1"/>
  <c r="EH197" i="1"/>
  <c r="EG197" i="1"/>
  <c r="EF197" i="1"/>
  <c r="EE197" i="1"/>
  <c r="ED197" i="1"/>
  <c r="EC197" i="1"/>
  <c r="EB197" i="1"/>
  <c r="EA197" i="1"/>
  <c r="DZ197" i="1"/>
  <c r="DY197" i="1"/>
  <c r="DX197" i="1"/>
  <c r="DW197" i="1"/>
  <c r="DV197" i="1"/>
  <c r="DR197" i="1"/>
  <c r="DP197" i="1"/>
  <c r="DO197" i="1"/>
  <c r="DN197" i="1"/>
  <c r="DJ197" i="1"/>
  <c r="DI197" i="1"/>
  <c r="DH197" i="1"/>
  <c r="DG197" i="1"/>
  <c r="DF197" i="1"/>
  <c r="DB197" i="1"/>
  <c r="DA197" i="1"/>
  <c r="CZ197" i="1"/>
  <c r="CY197" i="1"/>
  <c r="CX197" i="1"/>
  <c r="CW197" i="1"/>
  <c r="CV197" i="1"/>
  <c r="CU197" i="1"/>
  <c r="CT197" i="1"/>
  <c r="CS197" i="1"/>
  <c r="CR197" i="1"/>
  <c r="CO197" i="1"/>
  <c r="CN197" i="1"/>
  <c r="CM197" i="1"/>
  <c r="KU196" i="1"/>
  <c r="KT196" i="1"/>
  <c r="KR196" i="1"/>
  <c r="KP196" i="1"/>
  <c r="KO196" i="1"/>
  <c r="IO196" i="1"/>
  <c r="HR196" i="1"/>
  <c r="HQ196" i="1"/>
  <c r="HP196" i="1"/>
  <c r="HO196" i="1"/>
  <c r="HN196" i="1"/>
  <c r="HM196" i="1"/>
  <c r="HL196" i="1"/>
  <c r="HK196" i="1"/>
  <c r="HJ196" i="1"/>
  <c r="HI196" i="1"/>
  <c r="HH196" i="1"/>
  <c r="HG196" i="1"/>
  <c r="HE196" i="1"/>
  <c r="HD196" i="1"/>
  <c r="HC196" i="1"/>
  <c r="HB196" i="1"/>
  <c r="HA196" i="1"/>
  <c r="GZ196" i="1"/>
  <c r="GY196" i="1"/>
  <c r="GX196" i="1"/>
  <c r="GW196" i="1"/>
  <c r="GV196" i="1"/>
  <c r="GU196" i="1"/>
  <c r="GT196" i="1"/>
  <c r="GQ196" i="1"/>
  <c r="GN196" i="1"/>
  <c r="GJ196" i="1"/>
  <c r="GI196" i="1"/>
  <c r="GB196" i="1"/>
  <c r="GA196" i="1"/>
  <c r="FZ196" i="1"/>
  <c r="FY196" i="1"/>
  <c r="FX196" i="1"/>
  <c r="FU196" i="1"/>
  <c r="FT196" i="1"/>
  <c r="FS196" i="1"/>
  <c r="FR196" i="1"/>
  <c r="FQ196" i="1"/>
  <c r="FN196" i="1"/>
  <c r="FM196" i="1"/>
  <c r="FL196" i="1"/>
  <c r="FG196" i="1"/>
  <c r="FF196" i="1"/>
  <c r="FE196" i="1"/>
  <c r="FD196" i="1"/>
  <c r="FC196" i="1"/>
  <c r="FB196" i="1"/>
  <c r="FA196" i="1"/>
  <c r="EX196" i="1"/>
  <c r="EW196" i="1"/>
  <c r="EV196" i="1"/>
  <c r="EU196" i="1"/>
  <c r="ET196" i="1"/>
  <c r="ES196" i="1"/>
  <c r="ER196" i="1"/>
  <c r="EQ196" i="1"/>
  <c r="EP196" i="1"/>
  <c r="EO196" i="1"/>
  <c r="EN196" i="1"/>
  <c r="EM196" i="1"/>
  <c r="EL196" i="1"/>
  <c r="EK196" i="1"/>
  <c r="EJ196" i="1"/>
  <c r="EI196" i="1"/>
  <c r="EH196" i="1"/>
  <c r="EG196" i="1"/>
  <c r="EF196" i="1"/>
  <c r="EE196" i="1"/>
  <c r="ED196" i="1"/>
  <c r="EC196" i="1"/>
  <c r="EB196" i="1"/>
  <c r="EA196" i="1"/>
  <c r="DZ196" i="1"/>
  <c r="DY196" i="1"/>
  <c r="DX196" i="1"/>
  <c r="DW196" i="1"/>
  <c r="DV196" i="1"/>
  <c r="DR196" i="1"/>
  <c r="DP196" i="1"/>
  <c r="DO196" i="1"/>
  <c r="DN196" i="1"/>
  <c r="DJ196" i="1"/>
  <c r="DI196" i="1"/>
  <c r="DH196" i="1"/>
  <c r="DG196" i="1"/>
  <c r="DF196" i="1"/>
  <c r="DB196" i="1"/>
  <c r="DA196" i="1"/>
  <c r="CZ196" i="1"/>
  <c r="CY196" i="1"/>
  <c r="CX196" i="1"/>
  <c r="CW196" i="1"/>
  <c r="CV196" i="1"/>
  <c r="CU196" i="1"/>
  <c r="CT196" i="1"/>
  <c r="CS196" i="1"/>
  <c r="CR196" i="1"/>
  <c r="CO196" i="1"/>
  <c r="CN196" i="1"/>
  <c r="CM196" i="1"/>
  <c r="KU195" i="1"/>
  <c r="KT195" i="1"/>
  <c r="KR195" i="1"/>
  <c r="KP195" i="1"/>
  <c r="KO195" i="1"/>
  <c r="IO195" i="1"/>
  <c r="HR195" i="1"/>
  <c r="HQ195" i="1"/>
  <c r="HP195" i="1"/>
  <c r="HO195" i="1"/>
  <c r="HN195" i="1"/>
  <c r="HM195" i="1"/>
  <c r="HL195" i="1"/>
  <c r="HK195" i="1"/>
  <c r="HJ195" i="1"/>
  <c r="HI195" i="1"/>
  <c r="HH195" i="1"/>
  <c r="HG195" i="1"/>
  <c r="HE195" i="1"/>
  <c r="HD195" i="1"/>
  <c r="HC195" i="1"/>
  <c r="HB195" i="1"/>
  <c r="HA195" i="1"/>
  <c r="GZ195" i="1"/>
  <c r="GY195" i="1"/>
  <c r="HY207" i="1" s="1"/>
  <c r="GX195" i="1"/>
  <c r="GW195" i="1"/>
  <c r="GV195" i="1"/>
  <c r="GU195" i="1"/>
  <c r="GT195" i="1"/>
  <c r="GQ195" i="1"/>
  <c r="GN195" i="1"/>
  <c r="GJ195" i="1"/>
  <c r="GI195" i="1"/>
  <c r="GB195" i="1"/>
  <c r="GA195" i="1"/>
  <c r="FZ195" i="1"/>
  <c r="FY195" i="1"/>
  <c r="FX195" i="1"/>
  <c r="FU195" i="1"/>
  <c r="FT195" i="1"/>
  <c r="FS195" i="1"/>
  <c r="FR195" i="1"/>
  <c r="FQ195" i="1"/>
  <c r="FN195" i="1"/>
  <c r="FM195" i="1"/>
  <c r="FL195" i="1"/>
  <c r="FG195" i="1"/>
  <c r="FF195" i="1"/>
  <c r="FE195" i="1"/>
  <c r="FD195" i="1"/>
  <c r="FC195" i="1"/>
  <c r="FB195" i="1"/>
  <c r="FA195" i="1"/>
  <c r="EX195" i="1"/>
  <c r="EW195" i="1"/>
  <c r="EV195" i="1"/>
  <c r="EU195" i="1"/>
  <c r="ET195" i="1"/>
  <c r="ES195" i="1"/>
  <c r="ER195" i="1"/>
  <c r="EQ195" i="1"/>
  <c r="EP195" i="1"/>
  <c r="EO195" i="1"/>
  <c r="EN195" i="1"/>
  <c r="EM195" i="1"/>
  <c r="EL195" i="1"/>
  <c r="EK195" i="1"/>
  <c r="EJ195" i="1"/>
  <c r="EI195" i="1"/>
  <c r="EH195" i="1"/>
  <c r="EG195" i="1"/>
  <c r="EF195" i="1"/>
  <c r="EE195" i="1"/>
  <c r="ED195" i="1"/>
  <c r="EC195" i="1"/>
  <c r="EB195" i="1"/>
  <c r="EA195" i="1"/>
  <c r="DZ195" i="1"/>
  <c r="DY195" i="1"/>
  <c r="DX195" i="1"/>
  <c r="DW195" i="1"/>
  <c r="DV195" i="1"/>
  <c r="DR195" i="1"/>
  <c r="DP195" i="1"/>
  <c r="DO195" i="1"/>
  <c r="DN195" i="1"/>
  <c r="DJ195" i="1"/>
  <c r="DI195" i="1"/>
  <c r="DH195" i="1"/>
  <c r="DG195" i="1"/>
  <c r="DF195" i="1"/>
  <c r="DB195" i="1"/>
  <c r="DA195" i="1"/>
  <c r="CZ195" i="1"/>
  <c r="CY195" i="1"/>
  <c r="CX195" i="1"/>
  <c r="CW195" i="1"/>
  <c r="CV195" i="1"/>
  <c r="CU195" i="1"/>
  <c r="CT195" i="1"/>
  <c r="CS195" i="1"/>
  <c r="CR195" i="1"/>
  <c r="CO195" i="1"/>
  <c r="CN195" i="1"/>
  <c r="CM195" i="1"/>
  <c r="KU194" i="1"/>
  <c r="KT194" i="1"/>
  <c r="KR194" i="1"/>
  <c r="KP194" i="1"/>
  <c r="KO194" i="1"/>
  <c r="IO194" i="1"/>
  <c r="HR194" i="1"/>
  <c r="HQ194" i="1"/>
  <c r="HP194" i="1"/>
  <c r="HO194" i="1"/>
  <c r="HN194" i="1"/>
  <c r="HM194" i="1"/>
  <c r="HL194" i="1"/>
  <c r="HK194" i="1"/>
  <c r="HJ194" i="1"/>
  <c r="HI194" i="1"/>
  <c r="HH194" i="1"/>
  <c r="HG194" i="1"/>
  <c r="HE194" i="1"/>
  <c r="HD194" i="1"/>
  <c r="HC194" i="1"/>
  <c r="HB194" i="1"/>
  <c r="HA194" i="1"/>
  <c r="GZ194" i="1"/>
  <c r="GY194" i="1"/>
  <c r="HY206" i="1" s="1"/>
  <c r="GX194" i="1"/>
  <c r="GW194" i="1"/>
  <c r="GV194" i="1"/>
  <c r="GU194" i="1"/>
  <c r="GT194" i="1"/>
  <c r="GQ194" i="1"/>
  <c r="GN194" i="1"/>
  <c r="GJ194" i="1"/>
  <c r="GI194" i="1"/>
  <c r="GB194" i="1"/>
  <c r="GA194" i="1"/>
  <c r="FZ194" i="1"/>
  <c r="FY194" i="1"/>
  <c r="FX194" i="1"/>
  <c r="FU194" i="1"/>
  <c r="FT194" i="1"/>
  <c r="FS194" i="1"/>
  <c r="FR194" i="1"/>
  <c r="FQ194" i="1"/>
  <c r="FN194" i="1"/>
  <c r="FM194" i="1"/>
  <c r="FL194" i="1"/>
  <c r="FG194" i="1"/>
  <c r="FF194" i="1"/>
  <c r="FE194" i="1"/>
  <c r="FD194" i="1"/>
  <c r="FC194" i="1"/>
  <c r="FB194" i="1"/>
  <c r="FA194" i="1"/>
  <c r="EX194" i="1"/>
  <c r="EW194" i="1"/>
  <c r="EV194" i="1"/>
  <c r="EU194" i="1"/>
  <c r="ET194" i="1"/>
  <c r="ES194" i="1"/>
  <c r="ER194" i="1"/>
  <c r="EQ194" i="1"/>
  <c r="EP194" i="1"/>
  <c r="EO194" i="1"/>
  <c r="EN194" i="1"/>
  <c r="EM194" i="1"/>
  <c r="EL194" i="1"/>
  <c r="EK194" i="1"/>
  <c r="EJ194" i="1"/>
  <c r="EI194" i="1"/>
  <c r="EH194" i="1"/>
  <c r="EG194" i="1"/>
  <c r="EF194" i="1"/>
  <c r="EE194" i="1"/>
  <c r="ED194" i="1"/>
  <c r="EC194" i="1"/>
  <c r="EB194" i="1"/>
  <c r="EA194" i="1"/>
  <c r="DZ194" i="1"/>
  <c r="DY194" i="1"/>
  <c r="DX194" i="1"/>
  <c r="DW194" i="1"/>
  <c r="DV194" i="1"/>
  <c r="DR194" i="1"/>
  <c r="DP194" i="1"/>
  <c r="DO194" i="1"/>
  <c r="DN194" i="1"/>
  <c r="DJ194" i="1"/>
  <c r="DI194" i="1"/>
  <c r="DH194" i="1"/>
  <c r="DG194" i="1"/>
  <c r="DF194" i="1"/>
  <c r="DB194" i="1"/>
  <c r="DA194" i="1"/>
  <c r="CZ194" i="1"/>
  <c r="CY194" i="1"/>
  <c r="CX194" i="1"/>
  <c r="CW194" i="1"/>
  <c r="CV194" i="1"/>
  <c r="CU194" i="1"/>
  <c r="CT194" i="1"/>
  <c r="CS194" i="1"/>
  <c r="CR194" i="1"/>
  <c r="CO194" i="1"/>
  <c r="CN194" i="1"/>
  <c r="CM194" i="1"/>
  <c r="KU193" i="1"/>
  <c r="KT193" i="1"/>
  <c r="KR193" i="1"/>
  <c r="KP193" i="1"/>
  <c r="KO193" i="1"/>
  <c r="IO193" i="1"/>
  <c r="HR193" i="1"/>
  <c r="HQ193" i="1"/>
  <c r="HP193" i="1"/>
  <c r="HO193" i="1"/>
  <c r="HN193" i="1"/>
  <c r="HM193" i="1"/>
  <c r="HL193" i="1"/>
  <c r="HK193" i="1"/>
  <c r="HJ193" i="1"/>
  <c r="HI193" i="1"/>
  <c r="HH193" i="1"/>
  <c r="HG193" i="1"/>
  <c r="HE193" i="1"/>
  <c r="HD193" i="1"/>
  <c r="HC193" i="1"/>
  <c r="HB193" i="1"/>
  <c r="HA193" i="1"/>
  <c r="GZ193" i="1"/>
  <c r="GY193" i="1"/>
  <c r="HY205" i="1" s="1"/>
  <c r="GX193" i="1"/>
  <c r="GW193" i="1"/>
  <c r="GV193" i="1"/>
  <c r="GU193" i="1"/>
  <c r="GT193" i="1"/>
  <c r="GQ193" i="1"/>
  <c r="GN193" i="1"/>
  <c r="GJ193" i="1"/>
  <c r="GI193" i="1"/>
  <c r="GB193" i="1"/>
  <c r="GA193" i="1"/>
  <c r="FZ193" i="1"/>
  <c r="FY193" i="1"/>
  <c r="FX193" i="1"/>
  <c r="FU193" i="1"/>
  <c r="FT193" i="1"/>
  <c r="FS193" i="1"/>
  <c r="FR193" i="1"/>
  <c r="FQ193" i="1"/>
  <c r="FN193" i="1"/>
  <c r="FM193" i="1"/>
  <c r="FL193" i="1"/>
  <c r="FG193" i="1"/>
  <c r="FF193" i="1"/>
  <c r="FE193" i="1"/>
  <c r="FD193" i="1"/>
  <c r="FC193" i="1"/>
  <c r="FB193" i="1"/>
  <c r="FA193" i="1"/>
  <c r="EX193" i="1"/>
  <c r="EW193" i="1"/>
  <c r="EV193" i="1"/>
  <c r="EU193" i="1"/>
  <c r="ET193" i="1"/>
  <c r="ES193" i="1"/>
  <c r="ER193" i="1"/>
  <c r="EQ193" i="1"/>
  <c r="EP193" i="1"/>
  <c r="EO193" i="1"/>
  <c r="EN193" i="1"/>
  <c r="EM193" i="1"/>
  <c r="EL193" i="1"/>
  <c r="EK193" i="1"/>
  <c r="EJ193" i="1"/>
  <c r="EI193" i="1"/>
  <c r="EH193" i="1"/>
  <c r="EG193" i="1"/>
  <c r="EF193" i="1"/>
  <c r="EE193" i="1"/>
  <c r="ED193" i="1"/>
  <c r="EC193" i="1"/>
  <c r="EB193" i="1"/>
  <c r="EA193" i="1"/>
  <c r="DZ193" i="1"/>
  <c r="DY193" i="1"/>
  <c r="DX193" i="1"/>
  <c r="DW193" i="1"/>
  <c r="DV193" i="1"/>
  <c r="DR193" i="1"/>
  <c r="DP193" i="1"/>
  <c r="DO193" i="1"/>
  <c r="DN193" i="1"/>
  <c r="DJ193" i="1"/>
  <c r="DI193" i="1"/>
  <c r="DH193" i="1"/>
  <c r="DG193" i="1"/>
  <c r="DF193" i="1"/>
  <c r="DB193" i="1"/>
  <c r="DA193" i="1"/>
  <c r="CZ193" i="1"/>
  <c r="CY193" i="1"/>
  <c r="CX193" i="1"/>
  <c r="CW193" i="1"/>
  <c r="CV193" i="1"/>
  <c r="CU193" i="1"/>
  <c r="CT193" i="1"/>
  <c r="CS193" i="1"/>
  <c r="CR193" i="1"/>
  <c r="CO193" i="1"/>
  <c r="CN193" i="1"/>
  <c r="CM193" i="1"/>
  <c r="KU192" i="1"/>
  <c r="KT192" i="1"/>
  <c r="KR192" i="1"/>
  <c r="KP192" i="1"/>
  <c r="KO192" i="1"/>
  <c r="IO192" i="1"/>
  <c r="HR192" i="1"/>
  <c r="HQ192" i="1"/>
  <c r="HP192" i="1"/>
  <c r="HO192" i="1"/>
  <c r="HN192" i="1"/>
  <c r="HM192" i="1"/>
  <c r="HL192" i="1"/>
  <c r="HK192" i="1"/>
  <c r="HJ192" i="1"/>
  <c r="HI192" i="1"/>
  <c r="HH192" i="1"/>
  <c r="HG192" i="1"/>
  <c r="HE192" i="1"/>
  <c r="HD192" i="1"/>
  <c r="HC192" i="1"/>
  <c r="HB192" i="1"/>
  <c r="HA192" i="1"/>
  <c r="GZ192" i="1"/>
  <c r="GY192" i="1"/>
  <c r="HY204" i="1" s="1"/>
  <c r="GX192" i="1"/>
  <c r="GW192" i="1"/>
  <c r="GV192" i="1"/>
  <c r="GU192" i="1"/>
  <c r="GT192" i="1"/>
  <c r="GQ192" i="1"/>
  <c r="GN192" i="1"/>
  <c r="GJ192" i="1"/>
  <c r="GI192" i="1"/>
  <c r="GB192" i="1"/>
  <c r="GA192" i="1"/>
  <c r="FZ192" i="1"/>
  <c r="FY192" i="1"/>
  <c r="FX192" i="1"/>
  <c r="FU192" i="1"/>
  <c r="FT192" i="1"/>
  <c r="FS192" i="1"/>
  <c r="FR192" i="1"/>
  <c r="FQ192" i="1"/>
  <c r="FN192" i="1"/>
  <c r="FM192" i="1"/>
  <c r="FL192" i="1"/>
  <c r="FG192" i="1"/>
  <c r="FF192" i="1"/>
  <c r="FE192" i="1"/>
  <c r="FD192" i="1"/>
  <c r="FC192" i="1"/>
  <c r="FB192" i="1"/>
  <c r="FA192" i="1"/>
  <c r="EX192" i="1"/>
  <c r="EW192" i="1"/>
  <c r="EV192" i="1"/>
  <c r="EU192" i="1"/>
  <c r="ET192" i="1"/>
  <c r="ES192" i="1"/>
  <c r="ER192" i="1"/>
  <c r="EQ192" i="1"/>
  <c r="EP192" i="1"/>
  <c r="EO192" i="1"/>
  <c r="EN192" i="1"/>
  <c r="EM192" i="1"/>
  <c r="EL192" i="1"/>
  <c r="EK192" i="1"/>
  <c r="EJ192" i="1"/>
  <c r="EI192" i="1"/>
  <c r="EH192" i="1"/>
  <c r="EG192" i="1"/>
  <c r="EF192" i="1"/>
  <c r="EE192" i="1"/>
  <c r="ED192" i="1"/>
  <c r="EC192" i="1"/>
  <c r="EB192" i="1"/>
  <c r="EA192" i="1"/>
  <c r="DZ192" i="1"/>
  <c r="DY192" i="1"/>
  <c r="DX192" i="1"/>
  <c r="DW192" i="1"/>
  <c r="DV192" i="1"/>
  <c r="DR192" i="1"/>
  <c r="DP192" i="1"/>
  <c r="DO192" i="1"/>
  <c r="DN192" i="1"/>
  <c r="DJ192" i="1"/>
  <c r="DI192" i="1"/>
  <c r="DH192" i="1"/>
  <c r="DG192" i="1"/>
  <c r="DF192" i="1"/>
  <c r="DB192" i="1"/>
  <c r="DA192" i="1"/>
  <c r="CZ192" i="1"/>
  <c r="CY192" i="1"/>
  <c r="CX192" i="1"/>
  <c r="CW192" i="1"/>
  <c r="CV192" i="1"/>
  <c r="CU192" i="1"/>
  <c r="CT192" i="1"/>
  <c r="CS192" i="1"/>
  <c r="CR192" i="1"/>
  <c r="CO192" i="1"/>
  <c r="CN192" i="1"/>
  <c r="EZ204" i="1" s="1"/>
  <c r="CM192" i="1"/>
  <c r="KU191" i="1"/>
  <c r="KT191" i="1"/>
  <c r="KR191" i="1"/>
  <c r="KP191" i="1"/>
  <c r="KO191" i="1"/>
  <c r="IO191" i="1"/>
  <c r="HR191" i="1"/>
  <c r="HQ191" i="1"/>
  <c r="HP191" i="1"/>
  <c r="HO191" i="1"/>
  <c r="HN191" i="1"/>
  <c r="HM191" i="1"/>
  <c r="HL191" i="1"/>
  <c r="HK191" i="1"/>
  <c r="HJ191" i="1"/>
  <c r="HI191" i="1"/>
  <c r="HH191" i="1"/>
  <c r="HG191" i="1"/>
  <c r="HE191" i="1"/>
  <c r="HD191" i="1"/>
  <c r="HC191" i="1"/>
  <c r="HB191" i="1"/>
  <c r="HA191" i="1"/>
  <c r="GZ191" i="1"/>
  <c r="GY191" i="1"/>
  <c r="HY203" i="1" s="1"/>
  <c r="GX191" i="1"/>
  <c r="GW191" i="1"/>
  <c r="GV191" i="1"/>
  <c r="GU191" i="1"/>
  <c r="GT191" i="1"/>
  <c r="GQ191" i="1"/>
  <c r="GN191" i="1"/>
  <c r="GJ191" i="1"/>
  <c r="GI191" i="1"/>
  <c r="GB191" i="1"/>
  <c r="GA191" i="1"/>
  <c r="FZ191" i="1"/>
  <c r="FY191" i="1"/>
  <c r="FX191" i="1"/>
  <c r="FU191" i="1"/>
  <c r="FT191" i="1"/>
  <c r="FS191" i="1"/>
  <c r="FR191" i="1"/>
  <c r="FQ191" i="1"/>
  <c r="FN191" i="1"/>
  <c r="FM191" i="1"/>
  <c r="FL191" i="1"/>
  <c r="FG191" i="1"/>
  <c r="FF191" i="1"/>
  <c r="FE191" i="1"/>
  <c r="FD191" i="1"/>
  <c r="FC191" i="1"/>
  <c r="FB191" i="1"/>
  <c r="FA191" i="1"/>
  <c r="EX191" i="1"/>
  <c r="EW191" i="1"/>
  <c r="EV191" i="1"/>
  <c r="EU191" i="1"/>
  <c r="ET191" i="1"/>
  <c r="ES191" i="1"/>
  <c r="ER191" i="1"/>
  <c r="EQ191" i="1"/>
  <c r="EP191" i="1"/>
  <c r="EO191" i="1"/>
  <c r="EN191" i="1"/>
  <c r="EM191" i="1"/>
  <c r="EL191" i="1"/>
  <c r="EK191" i="1"/>
  <c r="EJ191" i="1"/>
  <c r="EI191" i="1"/>
  <c r="EH191" i="1"/>
  <c r="EG191" i="1"/>
  <c r="EF191" i="1"/>
  <c r="EE191" i="1"/>
  <c r="ED191" i="1"/>
  <c r="EC191" i="1"/>
  <c r="EB191" i="1"/>
  <c r="EA191" i="1"/>
  <c r="DZ191" i="1"/>
  <c r="DY191" i="1"/>
  <c r="DX191" i="1"/>
  <c r="DW191" i="1"/>
  <c r="DV191" i="1"/>
  <c r="DR191" i="1"/>
  <c r="DP191" i="1"/>
  <c r="DO191" i="1"/>
  <c r="DN191" i="1"/>
  <c r="DJ191" i="1"/>
  <c r="DI191" i="1"/>
  <c r="DH191" i="1"/>
  <c r="DG191" i="1"/>
  <c r="DF191" i="1"/>
  <c r="DB191" i="1"/>
  <c r="DA191" i="1"/>
  <c r="CZ191" i="1"/>
  <c r="CY191" i="1"/>
  <c r="CX191" i="1"/>
  <c r="CW191" i="1"/>
  <c r="CV191" i="1"/>
  <c r="CU191" i="1"/>
  <c r="CT191" i="1"/>
  <c r="CS191" i="1"/>
  <c r="CR191" i="1"/>
  <c r="CO191" i="1"/>
  <c r="CN191" i="1"/>
  <c r="CM191" i="1"/>
  <c r="EY203" i="1" s="1"/>
  <c r="KU190" i="1"/>
  <c r="KT190" i="1"/>
  <c r="KR190" i="1"/>
  <c r="KP190" i="1"/>
  <c r="KO190" i="1"/>
  <c r="IO190" i="1"/>
  <c r="HR190" i="1"/>
  <c r="HQ190" i="1"/>
  <c r="HP190" i="1"/>
  <c r="HO190" i="1"/>
  <c r="HN190" i="1"/>
  <c r="HM190" i="1"/>
  <c r="HL190" i="1"/>
  <c r="HK190" i="1"/>
  <c r="HJ190" i="1"/>
  <c r="HI190" i="1"/>
  <c r="HH190" i="1"/>
  <c r="HG190" i="1"/>
  <c r="HE190" i="1"/>
  <c r="HD190" i="1"/>
  <c r="HC190" i="1"/>
  <c r="HB190" i="1"/>
  <c r="HA190" i="1"/>
  <c r="GZ190" i="1"/>
  <c r="GY190" i="1"/>
  <c r="HY202" i="1" s="1"/>
  <c r="GX190" i="1"/>
  <c r="GW190" i="1"/>
  <c r="GV190" i="1"/>
  <c r="GU190" i="1"/>
  <c r="GT190" i="1"/>
  <c r="GQ190" i="1"/>
  <c r="GN190" i="1"/>
  <c r="GJ190" i="1"/>
  <c r="GI190" i="1"/>
  <c r="GB190" i="1"/>
  <c r="GA190" i="1"/>
  <c r="FZ190" i="1"/>
  <c r="FY190" i="1"/>
  <c r="FX190" i="1"/>
  <c r="FU190" i="1"/>
  <c r="FT190" i="1"/>
  <c r="FS190" i="1"/>
  <c r="FR190" i="1"/>
  <c r="FQ190" i="1"/>
  <c r="FN190" i="1"/>
  <c r="FM190" i="1"/>
  <c r="FL190" i="1"/>
  <c r="FG190" i="1"/>
  <c r="FF190" i="1"/>
  <c r="FE190" i="1"/>
  <c r="FD190" i="1"/>
  <c r="FC190" i="1"/>
  <c r="FB190" i="1"/>
  <c r="FA190" i="1"/>
  <c r="EX190" i="1"/>
  <c r="EW190" i="1"/>
  <c r="EV190" i="1"/>
  <c r="EU190" i="1"/>
  <c r="ET190" i="1"/>
  <c r="ES190" i="1"/>
  <c r="ER190" i="1"/>
  <c r="EQ190" i="1"/>
  <c r="EP190" i="1"/>
  <c r="EO190" i="1"/>
  <c r="EN190" i="1"/>
  <c r="EM190" i="1"/>
  <c r="EL190" i="1"/>
  <c r="EK190" i="1"/>
  <c r="EJ190" i="1"/>
  <c r="EI190" i="1"/>
  <c r="EH190" i="1"/>
  <c r="EG190" i="1"/>
  <c r="EF190" i="1"/>
  <c r="EE190" i="1"/>
  <c r="ED190" i="1"/>
  <c r="EC190" i="1"/>
  <c r="EB190" i="1"/>
  <c r="EA190" i="1"/>
  <c r="DZ190" i="1"/>
  <c r="DY190" i="1"/>
  <c r="DX190" i="1"/>
  <c r="DW190" i="1"/>
  <c r="DV190" i="1"/>
  <c r="DR190" i="1"/>
  <c r="DP190" i="1"/>
  <c r="DO190" i="1"/>
  <c r="DN190" i="1"/>
  <c r="DJ190" i="1"/>
  <c r="DI190" i="1"/>
  <c r="DH190" i="1"/>
  <c r="DG190" i="1"/>
  <c r="DF190" i="1"/>
  <c r="DB190" i="1"/>
  <c r="DA190" i="1"/>
  <c r="CZ190" i="1"/>
  <c r="CY190" i="1"/>
  <c r="CX190" i="1"/>
  <c r="CW190" i="1"/>
  <c r="CV190" i="1"/>
  <c r="CU190" i="1"/>
  <c r="CT190" i="1"/>
  <c r="CS190" i="1"/>
  <c r="CR190" i="1"/>
  <c r="CO190" i="1"/>
  <c r="CN190" i="1"/>
  <c r="CM190" i="1"/>
  <c r="KU189" i="1"/>
  <c r="KT189" i="1"/>
  <c r="KR189" i="1"/>
  <c r="KP189" i="1"/>
  <c r="KO189" i="1"/>
  <c r="IO189" i="1"/>
  <c r="HR189" i="1"/>
  <c r="HQ189" i="1"/>
  <c r="HP189" i="1"/>
  <c r="HO189" i="1"/>
  <c r="HN189" i="1"/>
  <c r="HM189" i="1"/>
  <c r="HL189" i="1"/>
  <c r="HK189" i="1"/>
  <c r="HJ189" i="1"/>
  <c r="HI189" i="1"/>
  <c r="HH189" i="1"/>
  <c r="HG189" i="1"/>
  <c r="HE189" i="1"/>
  <c r="HD189" i="1"/>
  <c r="HC189" i="1"/>
  <c r="HB189" i="1"/>
  <c r="HA189" i="1"/>
  <c r="GZ189" i="1"/>
  <c r="GY189" i="1"/>
  <c r="HY201" i="1" s="1"/>
  <c r="GX189" i="1"/>
  <c r="GW189" i="1"/>
  <c r="GV189" i="1"/>
  <c r="GU189" i="1"/>
  <c r="GT189" i="1"/>
  <c r="GQ189" i="1"/>
  <c r="GN189" i="1"/>
  <c r="GJ189" i="1"/>
  <c r="GI189" i="1"/>
  <c r="GB189" i="1"/>
  <c r="GA189" i="1"/>
  <c r="FZ189" i="1"/>
  <c r="FY189" i="1"/>
  <c r="FX189" i="1"/>
  <c r="FU189" i="1"/>
  <c r="FT189" i="1"/>
  <c r="FS189" i="1"/>
  <c r="FR189" i="1"/>
  <c r="FQ189" i="1"/>
  <c r="FN189" i="1"/>
  <c r="FM189" i="1"/>
  <c r="FL189" i="1"/>
  <c r="FG189" i="1"/>
  <c r="FF189" i="1"/>
  <c r="FE189" i="1"/>
  <c r="FD189" i="1"/>
  <c r="FC189" i="1"/>
  <c r="FB189" i="1"/>
  <c r="FA189" i="1"/>
  <c r="EX189" i="1"/>
  <c r="EW189" i="1"/>
  <c r="EV189" i="1"/>
  <c r="EU189" i="1"/>
  <c r="ET189" i="1"/>
  <c r="ES189" i="1"/>
  <c r="ER189" i="1"/>
  <c r="EQ189" i="1"/>
  <c r="EP189" i="1"/>
  <c r="EO189" i="1"/>
  <c r="EN189" i="1"/>
  <c r="EM189" i="1"/>
  <c r="EL189" i="1"/>
  <c r="EK189" i="1"/>
  <c r="EJ189" i="1"/>
  <c r="EI189" i="1"/>
  <c r="EH189" i="1"/>
  <c r="EG189" i="1"/>
  <c r="EF189" i="1"/>
  <c r="EE189" i="1"/>
  <c r="ED189" i="1"/>
  <c r="EC189" i="1"/>
  <c r="EB189" i="1"/>
  <c r="EA189" i="1"/>
  <c r="DZ189" i="1"/>
  <c r="DY189" i="1"/>
  <c r="DX189" i="1"/>
  <c r="DW189" i="1"/>
  <c r="DV189" i="1"/>
  <c r="DR189" i="1"/>
  <c r="DP189" i="1"/>
  <c r="DO189" i="1"/>
  <c r="DN189" i="1"/>
  <c r="DJ189" i="1"/>
  <c r="DI189" i="1"/>
  <c r="DH189" i="1"/>
  <c r="DG189" i="1"/>
  <c r="DF189" i="1"/>
  <c r="DB189" i="1"/>
  <c r="DA189" i="1"/>
  <c r="CZ189" i="1"/>
  <c r="CY189" i="1"/>
  <c r="CX189" i="1"/>
  <c r="CW189" i="1"/>
  <c r="CV189" i="1"/>
  <c r="CU189" i="1"/>
  <c r="CT189" i="1"/>
  <c r="CS189" i="1"/>
  <c r="CR189" i="1"/>
  <c r="CO189" i="1"/>
  <c r="CN189" i="1"/>
  <c r="CM189" i="1"/>
  <c r="KU188" i="1"/>
  <c r="KT188" i="1"/>
  <c r="KR188" i="1"/>
  <c r="KP188" i="1"/>
  <c r="KO188" i="1"/>
  <c r="IO188" i="1"/>
  <c r="HR188" i="1"/>
  <c r="HQ188" i="1"/>
  <c r="HP188" i="1"/>
  <c r="HO188" i="1"/>
  <c r="HN188" i="1"/>
  <c r="HM188" i="1"/>
  <c r="HL188" i="1"/>
  <c r="HK188" i="1"/>
  <c r="HJ188" i="1"/>
  <c r="HI188" i="1"/>
  <c r="HH188" i="1"/>
  <c r="HG188" i="1"/>
  <c r="HE188" i="1"/>
  <c r="HD188" i="1"/>
  <c r="HC188" i="1"/>
  <c r="HB188" i="1"/>
  <c r="HA188" i="1"/>
  <c r="GZ188" i="1"/>
  <c r="GY188" i="1"/>
  <c r="HY200" i="1" s="1"/>
  <c r="GX188" i="1"/>
  <c r="GW188" i="1"/>
  <c r="GV188" i="1"/>
  <c r="GU188" i="1"/>
  <c r="GT188" i="1"/>
  <c r="GQ188" i="1"/>
  <c r="GN188" i="1"/>
  <c r="GJ188" i="1"/>
  <c r="GI188" i="1"/>
  <c r="GB188" i="1"/>
  <c r="GA188" i="1"/>
  <c r="FZ188" i="1"/>
  <c r="FY188" i="1"/>
  <c r="FX188" i="1"/>
  <c r="FU188" i="1"/>
  <c r="FT188" i="1"/>
  <c r="FS188" i="1"/>
  <c r="FR188" i="1"/>
  <c r="FQ188" i="1"/>
  <c r="FN188" i="1"/>
  <c r="FM188" i="1"/>
  <c r="FL188" i="1"/>
  <c r="FG188" i="1"/>
  <c r="FF188" i="1"/>
  <c r="FE188" i="1"/>
  <c r="FD188" i="1"/>
  <c r="FC188" i="1"/>
  <c r="FB188" i="1"/>
  <c r="FA188" i="1"/>
  <c r="EX188" i="1"/>
  <c r="EW188" i="1"/>
  <c r="EV188" i="1"/>
  <c r="EU188" i="1"/>
  <c r="ET188" i="1"/>
  <c r="ES188" i="1"/>
  <c r="ER188" i="1"/>
  <c r="EQ188" i="1"/>
  <c r="EP188" i="1"/>
  <c r="EO188" i="1"/>
  <c r="EN188" i="1"/>
  <c r="EM188" i="1"/>
  <c r="EL188" i="1"/>
  <c r="EK188" i="1"/>
  <c r="EJ188" i="1"/>
  <c r="EI188" i="1"/>
  <c r="EH188" i="1"/>
  <c r="EG188" i="1"/>
  <c r="EF188" i="1"/>
  <c r="EE188" i="1"/>
  <c r="ED188" i="1"/>
  <c r="EC188" i="1"/>
  <c r="EB188" i="1"/>
  <c r="EA188" i="1"/>
  <c r="DZ188" i="1"/>
  <c r="DY188" i="1"/>
  <c r="DX188" i="1"/>
  <c r="DW188" i="1"/>
  <c r="DV188" i="1"/>
  <c r="DR188" i="1"/>
  <c r="DP188" i="1"/>
  <c r="DO188" i="1"/>
  <c r="DN188" i="1"/>
  <c r="DJ188" i="1"/>
  <c r="DI188" i="1"/>
  <c r="DH188" i="1"/>
  <c r="DG188" i="1"/>
  <c r="DF188" i="1"/>
  <c r="DB188" i="1"/>
  <c r="DA188" i="1"/>
  <c r="CZ188" i="1"/>
  <c r="CY188" i="1"/>
  <c r="CX188" i="1"/>
  <c r="CW188" i="1"/>
  <c r="CV188" i="1"/>
  <c r="CU188" i="1"/>
  <c r="CT188" i="1"/>
  <c r="CS188" i="1"/>
  <c r="CR188" i="1"/>
  <c r="CO188" i="1"/>
  <c r="CN188" i="1"/>
  <c r="CM188" i="1"/>
  <c r="KU187" i="1"/>
  <c r="KT187" i="1"/>
  <c r="KR187" i="1"/>
  <c r="KP187" i="1"/>
  <c r="KO187" i="1"/>
  <c r="IO187" i="1"/>
  <c r="HR187" i="1"/>
  <c r="HQ187" i="1"/>
  <c r="HP187" i="1"/>
  <c r="HO187" i="1"/>
  <c r="HN187" i="1"/>
  <c r="HM187" i="1"/>
  <c r="HL187" i="1"/>
  <c r="HK187" i="1"/>
  <c r="HJ187" i="1"/>
  <c r="HI187" i="1"/>
  <c r="HH187" i="1"/>
  <c r="HG187" i="1"/>
  <c r="HE187" i="1"/>
  <c r="HD187" i="1"/>
  <c r="HC187" i="1"/>
  <c r="HB187" i="1"/>
  <c r="HA187" i="1"/>
  <c r="GZ187" i="1"/>
  <c r="GY187" i="1"/>
  <c r="HY199" i="1" s="1"/>
  <c r="GX187" i="1"/>
  <c r="GW187" i="1"/>
  <c r="GV187" i="1"/>
  <c r="GU187" i="1"/>
  <c r="GT187" i="1"/>
  <c r="GQ187" i="1"/>
  <c r="GN187" i="1"/>
  <c r="GJ187" i="1"/>
  <c r="GI187" i="1"/>
  <c r="GB187" i="1"/>
  <c r="GA187" i="1"/>
  <c r="FZ187" i="1"/>
  <c r="FY187" i="1"/>
  <c r="FX187" i="1"/>
  <c r="FU187" i="1"/>
  <c r="FT187" i="1"/>
  <c r="FS187" i="1"/>
  <c r="FR187" i="1"/>
  <c r="FQ187" i="1"/>
  <c r="FN187" i="1"/>
  <c r="FM187" i="1"/>
  <c r="FL187" i="1"/>
  <c r="FG187" i="1"/>
  <c r="FF187" i="1"/>
  <c r="FE187" i="1"/>
  <c r="FD187" i="1"/>
  <c r="FC187" i="1"/>
  <c r="FB187" i="1"/>
  <c r="FA187" i="1"/>
  <c r="EX187" i="1"/>
  <c r="EW187" i="1"/>
  <c r="EV187" i="1"/>
  <c r="EU187" i="1"/>
  <c r="ET187" i="1"/>
  <c r="ES187" i="1"/>
  <c r="ER187" i="1"/>
  <c r="EQ187" i="1"/>
  <c r="EP187" i="1"/>
  <c r="EO187" i="1"/>
  <c r="EN187" i="1"/>
  <c r="EM187" i="1"/>
  <c r="EL187" i="1"/>
  <c r="EK187" i="1"/>
  <c r="EJ187" i="1"/>
  <c r="EI187" i="1"/>
  <c r="EH187" i="1"/>
  <c r="EG187" i="1"/>
  <c r="EF187" i="1"/>
  <c r="EE187" i="1"/>
  <c r="ED187" i="1"/>
  <c r="EC187" i="1"/>
  <c r="EB187" i="1"/>
  <c r="EA187" i="1"/>
  <c r="DZ187" i="1"/>
  <c r="DY187" i="1"/>
  <c r="DX187" i="1"/>
  <c r="DW187" i="1"/>
  <c r="DV187" i="1"/>
  <c r="DR187" i="1"/>
  <c r="DP187" i="1"/>
  <c r="DO187" i="1"/>
  <c r="DN187" i="1"/>
  <c r="DJ187" i="1"/>
  <c r="DI187" i="1"/>
  <c r="DH187" i="1"/>
  <c r="DG187" i="1"/>
  <c r="DF187" i="1"/>
  <c r="DB187" i="1"/>
  <c r="DA187" i="1"/>
  <c r="CZ187" i="1"/>
  <c r="CY187" i="1"/>
  <c r="CX187" i="1"/>
  <c r="CW187" i="1"/>
  <c r="CV187" i="1"/>
  <c r="CU187" i="1"/>
  <c r="CT187" i="1"/>
  <c r="CS187" i="1"/>
  <c r="CR187" i="1"/>
  <c r="CO187" i="1"/>
  <c r="CN187" i="1"/>
  <c r="CM187" i="1"/>
  <c r="EY199" i="1" s="1"/>
  <c r="KU186" i="1"/>
  <c r="KT186" i="1"/>
  <c r="KR186" i="1"/>
  <c r="KP186" i="1"/>
  <c r="KO186" i="1"/>
  <c r="IO186" i="1"/>
  <c r="HR186" i="1"/>
  <c r="HQ186" i="1"/>
  <c r="HP186" i="1"/>
  <c r="HO186" i="1"/>
  <c r="HN186" i="1"/>
  <c r="HM186" i="1"/>
  <c r="HL186" i="1"/>
  <c r="HK186" i="1"/>
  <c r="HJ186" i="1"/>
  <c r="HI186" i="1"/>
  <c r="HH186" i="1"/>
  <c r="HG186" i="1"/>
  <c r="HE186" i="1"/>
  <c r="HD186" i="1"/>
  <c r="HC186" i="1"/>
  <c r="HB186" i="1"/>
  <c r="HA186" i="1"/>
  <c r="GZ186" i="1"/>
  <c r="GY186" i="1"/>
  <c r="GX186" i="1"/>
  <c r="GW186" i="1"/>
  <c r="GV186" i="1"/>
  <c r="GU186" i="1"/>
  <c r="GT186" i="1"/>
  <c r="GN186" i="1"/>
  <c r="GJ186" i="1"/>
  <c r="GI186" i="1"/>
  <c r="GB186" i="1"/>
  <c r="GA186" i="1"/>
  <c r="FZ186" i="1"/>
  <c r="FY186" i="1"/>
  <c r="FX186" i="1"/>
  <c r="FU186" i="1"/>
  <c r="FT186" i="1"/>
  <c r="FS186" i="1"/>
  <c r="FR186" i="1"/>
  <c r="FQ186" i="1"/>
  <c r="FN186" i="1"/>
  <c r="FM186" i="1"/>
  <c r="FL186" i="1"/>
  <c r="FG186" i="1"/>
  <c r="FF186" i="1"/>
  <c r="FE186" i="1"/>
  <c r="FD186" i="1"/>
  <c r="FC186" i="1"/>
  <c r="FB186" i="1"/>
  <c r="FA186" i="1"/>
  <c r="EX186" i="1"/>
  <c r="EW186" i="1"/>
  <c r="EV186" i="1"/>
  <c r="EU186" i="1"/>
  <c r="ET186" i="1"/>
  <c r="ES186" i="1"/>
  <c r="ER186" i="1"/>
  <c r="EQ186" i="1"/>
  <c r="EP186" i="1"/>
  <c r="EO186" i="1"/>
  <c r="EN186" i="1"/>
  <c r="EM186" i="1"/>
  <c r="EL186" i="1"/>
  <c r="EK186" i="1"/>
  <c r="EJ186" i="1"/>
  <c r="EI186" i="1"/>
  <c r="EH186" i="1"/>
  <c r="EG186" i="1"/>
  <c r="EF186" i="1"/>
  <c r="EE186" i="1"/>
  <c r="ED186" i="1"/>
  <c r="EC186" i="1"/>
  <c r="EB186" i="1"/>
  <c r="EA186" i="1"/>
  <c r="DZ186" i="1"/>
  <c r="DY186" i="1"/>
  <c r="DX186" i="1"/>
  <c r="DW186" i="1"/>
  <c r="DV186" i="1"/>
  <c r="DR186" i="1"/>
  <c r="DP186" i="1"/>
  <c r="DO186" i="1"/>
  <c r="DN186" i="1"/>
  <c r="DJ186" i="1"/>
  <c r="DI186" i="1"/>
  <c r="DH186" i="1"/>
  <c r="DG186" i="1"/>
  <c r="DF186" i="1"/>
  <c r="DB186" i="1"/>
  <c r="DA186" i="1"/>
  <c r="CZ186" i="1"/>
  <c r="CY186" i="1"/>
  <c r="CX186" i="1"/>
  <c r="CW186" i="1"/>
  <c r="CV186" i="1"/>
  <c r="CU186" i="1"/>
  <c r="CT186" i="1"/>
  <c r="CS186" i="1"/>
  <c r="CR186" i="1"/>
  <c r="CO186" i="1"/>
  <c r="CN186" i="1"/>
  <c r="CM186" i="1"/>
  <c r="KU185" i="1"/>
  <c r="KT185" i="1"/>
  <c r="KR185" i="1"/>
  <c r="KP185" i="1"/>
  <c r="KO185" i="1"/>
  <c r="IO185" i="1"/>
  <c r="HR185" i="1"/>
  <c r="HQ185" i="1"/>
  <c r="HP185" i="1"/>
  <c r="HO185" i="1"/>
  <c r="HN185" i="1"/>
  <c r="HM185" i="1"/>
  <c r="HL185" i="1"/>
  <c r="HK185" i="1"/>
  <c r="HJ185" i="1"/>
  <c r="HI185" i="1"/>
  <c r="HH185" i="1"/>
  <c r="HG185" i="1"/>
  <c r="HE185" i="1"/>
  <c r="HD185" i="1"/>
  <c r="HC185" i="1"/>
  <c r="HB185" i="1"/>
  <c r="HA185" i="1"/>
  <c r="GZ185" i="1"/>
  <c r="GY185" i="1"/>
  <c r="HY197" i="1" s="1"/>
  <c r="GX185" i="1"/>
  <c r="GW185" i="1"/>
  <c r="GV185" i="1"/>
  <c r="GU185" i="1"/>
  <c r="GT185" i="1"/>
  <c r="GN185" i="1"/>
  <c r="GJ185" i="1"/>
  <c r="GI185" i="1"/>
  <c r="GB185" i="1"/>
  <c r="GA185" i="1"/>
  <c r="FZ185" i="1"/>
  <c r="FY185" i="1"/>
  <c r="FX185" i="1"/>
  <c r="FU185" i="1"/>
  <c r="FT185" i="1"/>
  <c r="FS185" i="1"/>
  <c r="FR185" i="1"/>
  <c r="FQ185" i="1"/>
  <c r="FN185" i="1"/>
  <c r="FM185" i="1"/>
  <c r="FL185" i="1"/>
  <c r="FG185" i="1"/>
  <c r="FF185" i="1"/>
  <c r="FE185" i="1"/>
  <c r="FD185" i="1"/>
  <c r="FC185" i="1"/>
  <c r="FB185" i="1"/>
  <c r="FA185" i="1"/>
  <c r="EX185" i="1"/>
  <c r="EW185" i="1"/>
  <c r="EV185" i="1"/>
  <c r="EU185" i="1"/>
  <c r="ET185" i="1"/>
  <c r="ES185" i="1"/>
  <c r="ER185" i="1"/>
  <c r="EQ185" i="1"/>
  <c r="EP185" i="1"/>
  <c r="EO185" i="1"/>
  <c r="EN185" i="1"/>
  <c r="EM185" i="1"/>
  <c r="EL185" i="1"/>
  <c r="EK185" i="1"/>
  <c r="EJ185" i="1"/>
  <c r="EI185" i="1"/>
  <c r="EH185" i="1"/>
  <c r="EG185" i="1"/>
  <c r="EF185" i="1"/>
  <c r="EE185" i="1"/>
  <c r="ED185" i="1"/>
  <c r="EC185" i="1"/>
  <c r="EB185" i="1"/>
  <c r="EA185" i="1"/>
  <c r="DZ185" i="1"/>
  <c r="DY185" i="1"/>
  <c r="DX185" i="1"/>
  <c r="DW185" i="1"/>
  <c r="DV185" i="1"/>
  <c r="DR185" i="1"/>
  <c r="DP185" i="1"/>
  <c r="DO185" i="1"/>
  <c r="DN185" i="1"/>
  <c r="DJ185" i="1"/>
  <c r="DI185" i="1"/>
  <c r="DH185" i="1"/>
  <c r="DG185" i="1"/>
  <c r="DF185" i="1"/>
  <c r="DB185" i="1"/>
  <c r="DA185" i="1"/>
  <c r="CZ185" i="1"/>
  <c r="CY185" i="1"/>
  <c r="CX185" i="1"/>
  <c r="CW185" i="1"/>
  <c r="CV185" i="1"/>
  <c r="CU185" i="1"/>
  <c r="CT185" i="1"/>
  <c r="CS185" i="1"/>
  <c r="CR185" i="1"/>
  <c r="CO185" i="1"/>
  <c r="CN185" i="1"/>
  <c r="CM185" i="1"/>
  <c r="KU184" i="1"/>
  <c r="KT184" i="1"/>
  <c r="KR184" i="1"/>
  <c r="KP184" i="1"/>
  <c r="KO184" i="1"/>
  <c r="IO184" i="1"/>
  <c r="HR184" i="1"/>
  <c r="HQ184" i="1"/>
  <c r="HP184" i="1"/>
  <c r="HO184" i="1"/>
  <c r="HN184" i="1"/>
  <c r="HM184" i="1"/>
  <c r="HL184" i="1"/>
  <c r="HK184" i="1"/>
  <c r="HJ184" i="1"/>
  <c r="HI184" i="1"/>
  <c r="HH184" i="1"/>
  <c r="HG184" i="1"/>
  <c r="HE184" i="1"/>
  <c r="HD184" i="1"/>
  <c r="HC184" i="1"/>
  <c r="HB184" i="1"/>
  <c r="HA184" i="1"/>
  <c r="GZ184" i="1"/>
  <c r="GY184" i="1"/>
  <c r="HY196" i="1" s="1"/>
  <c r="GX184" i="1"/>
  <c r="GW184" i="1"/>
  <c r="GV184" i="1"/>
  <c r="GU184" i="1"/>
  <c r="GT184" i="1"/>
  <c r="GN184" i="1"/>
  <c r="GJ184" i="1"/>
  <c r="GI184" i="1"/>
  <c r="GB184" i="1"/>
  <c r="GA184" i="1"/>
  <c r="FZ184" i="1"/>
  <c r="FY184" i="1"/>
  <c r="FX184" i="1"/>
  <c r="FU184" i="1"/>
  <c r="FT184" i="1"/>
  <c r="FS184" i="1"/>
  <c r="FR184" i="1"/>
  <c r="FQ184" i="1"/>
  <c r="FN184" i="1"/>
  <c r="FM184" i="1"/>
  <c r="FL184" i="1"/>
  <c r="FG184" i="1"/>
  <c r="FF184" i="1"/>
  <c r="FE184" i="1"/>
  <c r="FD184" i="1"/>
  <c r="FC184" i="1"/>
  <c r="FB184" i="1"/>
  <c r="FA184" i="1"/>
  <c r="EX184" i="1"/>
  <c r="EW184" i="1"/>
  <c r="EV184" i="1"/>
  <c r="EU184" i="1"/>
  <c r="ET184" i="1"/>
  <c r="ES184" i="1"/>
  <c r="ER184" i="1"/>
  <c r="EQ184" i="1"/>
  <c r="EP184" i="1"/>
  <c r="EO184" i="1"/>
  <c r="EN184" i="1"/>
  <c r="EM184" i="1"/>
  <c r="EL184" i="1"/>
  <c r="EK184" i="1"/>
  <c r="EJ184" i="1"/>
  <c r="EI184" i="1"/>
  <c r="EH184" i="1"/>
  <c r="EG184" i="1"/>
  <c r="EF184" i="1"/>
  <c r="EE184" i="1"/>
  <c r="ED184" i="1"/>
  <c r="EC184" i="1"/>
  <c r="EB184" i="1"/>
  <c r="EA184" i="1"/>
  <c r="DZ184" i="1"/>
  <c r="DY184" i="1"/>
  <c r="DX184" i="1"/>
  <c r="DW184" i="1"/>
  <c r="DV184" i="1"/>
  <c r="DR184" i="1"/>
  <c r="DP184" i="1"/>
  <c r="DO184" i="1"/>
  <c r="DN184" i="1"/>
  <c r="DJ184" i="1"/>
  <c r="DI184" i="1"/>
  <c r="DH184" i="1"/>
  <c r="DG184" i="1"/>
  <c r="DF184" i="1"/>
  <c r="DB184" i="1"/>
  <c r="DA184" i="1"/>
  <c r="CZ184" i="1"/>
  <c r="CY184" i="1"/>
  <c r="CX184" i="1"/>
  <c r="CW184" i="1"/>
  <c r="CV184" i="1"/>
  <c r="CU184" i="1"/>
  <c r="CT184" i="1"/>
  <c r="CS184" i="1"/>
  <c r="CR184" i="1"/>
  <c r="CO184" i="1"/>
  <c r="CN184" i="1"/>
  <c r="CM184" i="1"/>
  <c r="KU183" i="1"/>
  <c r="KT183" i="1"/>
  <c r="KR183" i="1"/>
  <c r="KP183" i="1"/>
  <c r="KO183" i="1"/>
  <c r="IO183" i="1"/>
  <c r="HR183" i="1"/>
  <c r="HQ183" i="1"/>
  <c r="HP183" i="1"/>
  <c r="HO183" i="1"/>
  <c r="HN183" i="1"/>
  <c r="HM183" i="1"/>
  <c r="HL183" i="1"/>
  <c r="HK183" i="1"/>
  <c r="HJ183" i="1"/>
  <c r="HI183" i="1"/>
  <c r="HH183" i="1"/>
  <c r="HG183" i="1"/>
  <c r="HE183" i="1"/>
  <c r="HD183" i="1"/>
  <c r="HC183" i="1"/>
  <c r="HB183" i="1"/>
  <c r="HA183" i="1"/>
  <c r="GZ183" i="1"/>
  <c r="GY183" i="1"/>
  <c r="HY195" i="1" s="1"/>
  <c r="GX183" i="1"/>
  <c r="GW183" i="1"/>
  <c r="GV183" i="1"/>
  <c r="GU183" i="1"/>
  <c r="GT183" i="1"/>
  <c r="GN183" i="1"/>
  <c r="GJ183" i="1"/>
  <c r="GI183" i="1"/>
  <c r="GB183" i="1"/>
  <c r="GA183" i="1"/>
  <c r="FZ183" i="1"/>
  <c r="FY183" i="1"/>
  <c r="FX183" i="1"/>
  <c r="FU183" i="1"/>
  <c r="FT183" i="1"/>
  <c r="FS183" i="1"/>
  <c r="FR183" i="1"/>
  <c r="FQ183" i="1"/>
  <c r="FN183" i="1"/>
  <c r="FM183" i="1"/>
  <c r="FL183" i="1"/>
  <c r="FG183" i="1"/>
  <c r="FF183" i="1"/>
  <c r="FE183" i="1"/>
  <c r="FD183" i="1"/>
  <c r="FC183" i="1"/>
  <c r="FB183" i="1"/>
  <c r="FA183" i="1"/>
  <c r="EX183" i="1"/>
  <c r="EW183" i="1"/>
  <c r="EV183" i="1"/>
  <c r="EU183" i="1"/>
  <c r="ET183" i="1"/>
  <c r="ES183" i="1"/>
  <c r="ER183" i="1"/>
  <c r="EQ183" i="1"/>
  <c r="EP183" i="1"/>
  <c r="EO183" i="1"/>
  <c r="EN183" i="1"/>
  <c r="EM183" i="1"/>
  <c r="EL183" i="1"/>
  <c r="EK183" i="1"/>
  <c r="EJ183" i="1"/>
  <c r="EI183" i="1"/>
  <c r="EH183" i="1"/>
  <c r="EG183" i="1"/>
  <c r="EF183" i="1"/>
  <c r="EE183" i="1"/>
  <c r="ED183" i="1"/>
  <c r="EC183" i="1"/>
  <c r="EB183" i="1"/>
  <c r="EA183" i="1"/>
  <c r="DZ183" i="1"/>
  <c r="DY183" i="1"/>
  <c r="DX183" i="1"/>
  <c r="DW183" i="1"/>
  <c r="DV183" i="1"/>
  <c r="DR183" i="1"/>
  <c r="DP183" i="1"/>
  <c r="DO183" i="1"/>
  <c r="DN183" i="1"/>
  <c r="DJ183" i="1"/>
  <c r="DI183" i="1"/>
  <c r="DH183" i="1"/>
  <c r="DG183" i="1"/>
  <c r="DF183" i="1"/>
  <c r="DB183" i="1"/>
  <c r="DA183" i="1"/>
  <c r="CZ183" i="1"/>
  <c r="CY183" i="1"/>
  <c r="CX183" i="1"/>
  <c r="CW183" i="1"/>
  <c r="CV183" i="1"/>
  <c r="CU183" i="1"/>
  <c r="CT183" i="1"/>
  <c r="CS183" i="1"/>
  <c r="CR183" i="1"/>
  <c r="CO183" i="1"/>
  <c r="CN183" i="1"/>
  <c r="CM183" i="1"/>
  <c r="KU182" i="1"/>
  <c r="KT182" i="1"/>
  <c r="KR182" i="1"/>
  <c r="KP182" i="1"/>
  <c r="KO182" i="1"/>
  <c r="IO182" i="1"/>
  <c r="HR182" i="1"/>
  <c r="HQ182" i="1"/>
  <c r="HP182" i="1"/>
  <c r="HO182" i="1"/>
  <c r="HN182" i="1"/>
  <c r="HM182" i="1"/>
  <c r="HL182" i="1"/>
  <c r="HK182" i="1"/>
  <c r="HJ182" i="1"/>
  <c r="HI182" i="1"/>
  <c r="HH182" i="1"/>
  <c r="HG182" i="1"/>
  <c r="HE182" i="1"/>
  <c r="HD182" i="1"/>
  <c r="HC182" i="1"/>
  <c r="HB182" i="1"/>
  <c r="HA182" i="1"/>
  <c r="GZ182" i="1"/>
  <c r="GY182" i="1"/>
  <c r="GX182" i="1"/>
  <c r="GW182" i="1"/>
  <c r="GV182" i="1"/>
  <c r="GU182" i="1"/>
  <c r="GT182" i="1"/>
  <c r="GN182" i="1"/>
  <c r="GJ182" i="1"/>
  <c r="GI182" i="1"/>
  <c r="GB182" i="1"/>
  <c r="GA182" i="1"/>
  <c r="FZ182" i="1"/>
  <c r="FY182" i="1"/>
  <c r="FX182" i="1"/>
  <c r="FU182" i="1"/>
  <c r="FT182" i="1"/>
  <c r="FS182" i="1"/>
  <c r="FR182" i="1"/>
  <c r="FQ182" i="1"/>
  <c r="FN182" i="1"/>
  <c r="FM182" i="1"/>
  <c r="FL182" i="1"/>
  <c r="FG182" i="1"/>
  <c r="FF182" i="1"/>
  <c r="FE182" i="1"/>
  <c r="FD182" i="1"/>
  <c r="FC182" i="1"/>
  <c r="FB182" i="1"/>
  <c r="FA182" i="1"/>
  <c r="EX182" i="1"/>
  <c r="EW182" i="1"/>
  <c r="EV182" i="1"/>
  <c r="EU182" i="1"/>
  <c r="ET182" i="1"/>
  <c r="ES182" i="1"/>
  <c r="ER182" i="1"/>
  <c r="EQ182" i="1"/>
  <c r="EP182" i="1"/>
  <c r="EO182" i="1"/>
  <c r="EN182" i="1"/>
  <c r="EM182" i="1"/>
  <c r="EL182" i="1"/>
  <c r="EK182" i="1"/>
  <c r="EJ182" i="1"/>
  <c r="EI182" i="1"/>
  <c r="EH182" i="1"/>
  <c r="EG182" i="1"/>
  <c r="EF182" i="1"/>
  <c r="EE182" i="1"/>
  <c r="ED182" i="1"/>
  <c r="EC182" i="1"/>
  <c r="EB182" i="1"/>
  <c r="EA182" i="1"/>
  <c r="DZ182" i="1"/>
  <c r="DY182" i="1"/>
  <c r="DX182" i="1"/>
  <c r="DW182" i="1"/>
  <c r="DV182" i="1"/>
  <c r="DR182" i="1"/>
  <c r="DP182" i="1"/>
  <c r="DO182" i="1"/>
  <c r="DN182" i="1"/>
  <c r="DJ182" i="1"/>
  <c r="DI182" i="1"/>
  <c r="DH182" i="1"/>
  <c r="DG182" i="1"/>
  <c r="DF182" i="1"/>
  <c r="DB182" i="1"/>
  <c r="DA182" i="1"/>
  <c r="CZ182" i="1"/>
  <c r="CY182" i="1"/>
  <c r="CX182" i="1"/>
  <c r="CW182" i="1"/>
  <c r="CV182" i="1"/>
  <c r="CU182" i="1"/>
  <c r="CT182" i="1"/>
  <c r="CS182" i="1"/>
  <c r="CR182" i="1"/>
  <c r="CO182" i="1"/>
  <c r="CN182" i="1"/>
  <c r="CM182" i="1"/>
  <c r="KU181" i="1"/>
  <c r="KT181" i="1"/>
  <c r="KR181" i="1"/>
  <c r="KP181" i="1"/>
  <c r="KO181" i="1"/>
  <c r="IO181" i="1"/>
  <c r="HR181" i="1"/>
  <c r="HQ181" i="1"/>
  <c r="HP181" i="1"/>
  <c r="HO181" i="1"/>
  <c r="HN181" i="1"/>
  <c r="HM181" i="1"/>
  <c r="HL181" i="1"/>
  <c r="HK181" i="1"/>
  <c r="HJ181" i="1"/>
  <c r="HI181" i="1"/>
  <c r="HH181" i="1"/>
  <c r="HG181" i="1"/>
  <c r="HE181" i="1"/>
  <c r="HD181" i="1"/>
  <c r="HC181" i="1"/>
  <c r="HB181" i="1"/>
  <c r="HA181" i="1"/>
  <c r="GZ181" i="1"/>
  <c r="GY181" i="1"/>
  <c r="HY193" i="1" s="1"/>
  <c r="GX181" i="1"/>
  <c r="GW181" i="1"/>
  <c r="GV181" i="1"/>
  <c r="GU181" i="1"/>
  <c r="GT181" i="1"/>
  <c r="GN181" i="1"/>
  <c r="GJ181" i="1"/>
  <c r="GI181" i="1"/>
  <c r="GB181" i="1"/>
  <c r="GA181" i="1"/>
  <c r="FZ181" i="1"/>
  <c r="FY181" i="1"/>
  <c r="FX181" i="1"/>
  <c r="FU181" i="1"/>
  <c r="FT181" i="1"/>
  <c r="FS181" i="1"/>
  <c r="FR181" i="1"/>
  <c r="FQ181" i="1"/>
  <c r="FN181" i="1"/>
  <c r="FM181" i="1"/>
  <c r="FL181" i="1"/>
  <c r="FG181" i="1"/>
  <c r="FF181" i="1"/>
  <c r="FE181" i="1"/>
  <c r="FD181" i="1"/>
  <c r="FC181" i="1"/>
  <c r="FB181" i="1"/>
  <c r="FA181" i="1"/>
  <c r="EX181" i="1"/>
  <c r="EW181" i="1"/>
  <c r="EV181" i="1"/>
  <c r="EU181" i="1"/>
  <c r="ET181" i="1"/>
  <c r="ES181" i="1"/>
  <c r="ER181" i="1"/>
  <c r="EQ181" i="1"/>
  <c r="EP181" i="1"/>
  <c r="EO181" i="1"/>
  <c r="EN181" i="1"/>
  <c r="EM181" i="1"/>
  <c r="EL181" i="1"/>
  <c r="EK181" i="1"/>
  <c r="EJ181" i="1"/>
  <c r="EI181" i="1"/>
  <c r="EH181" i="1"/>
  <c r="EG181" i="1"/>
  <c r="EF181" i="1"/>
  <c r="EE181" i="1"/>
  <c r="ED181" i="1"/>
  <c r="EC181" i="1"/>
  <c r="EB181" i="1"/>
  <c r="EA181" i="1"/>
  <c r="DZ181" i="1"/>
  <c r="DY181" i="1"/>
  <c r="DX181" i="1"/>
  <c r="DW181" i="1"/>
  <c r="DV181" i="1"/>
  <c r="DR181" i="1"/>
  <c r="DP181" i="1"/>
  <c r="DO181" i="1"/>
  <c r="DN181" i="1"/>
  <c r="DJ181" i="1"/>
  <c r="DI181" i="1"/>
  <c r="DH181" i="1"/>
  <c r="DG181" i="1"/>
  <c r="DF181" i="1"/>
  <c r="DB181" i="1"/>
  <c r="DA181" i="1"/>
  <c r="CZ181" i="1"/>
  <c r="CY181" i="1"/>
  <c r="CX181" i="1"/>
  <c r="CW181" i="1"/>
  <c r="CV181" i="1"/>
  <c r="CU181" i="1"/>
  <c r="CT181" i="1"/>
  <c r="CS181" i="1"/>
  <c r="CR181" i="1"/>
  <c r="CO181" i="1"/>
  <c r="CN181" i="1"/>
  <c r="CM181" i="1"/>
  <c r="KU180" i="1"/>
  <c r="KT180" i="1"/>
  <c r="KR180" i="1"/>
  <c r="KP180" i="1"/>
  <c r="KO180" i="1"/>
  <c r="IO180" i="1"/>
  <c r="HR180" i="1"/>
  <c r="HQ180" i="1"/>
  <c r="HP180" i="1"/>
  <c r="HO180" i="1"/>
  <c r="HN180" i="1"/>
  <c r="HM180" i="1"/>
  <c r="HL180" i="1"/>
  <c r="HK180" i="1"/>
  <c r="HJ180" i="1"/>
  <c r="HI180" i="1"/>
  <c r="HH180" i="1"/>
  <c r="HG180" i="1"/>
  <c r="HE180" i="1"/>
  <c r="HD180" i="1"/>
  <c r="HC180" i="1"/>
  <c r="HB180" i="1"/>
  <c r="HA180" i="1"/>
  <c r="GZ180" i="1"/>
  <c r="GY180" i="1"/>
  <c r="GX180" i="1"/>
  <c r="GW180" i="1"/>
  <c r="GV180" i="1"/>
  <c r="GU180" i="1"/>
  <c r="GT180" i="1"/>
  <c r="GN180" i="1"/>
  <c r="GJ180" i="1"/>
  <c r="GI180" i="1"/>
  <c r="GB180" i="1"/>
  <c r="GA180" i="1"/>
  <c r="FZ180" i="1"/>
  <c r="FY180" i="1"/>
  <c r="FX180" i="1"/>
  <c r="FU180" i="1"/>
  <c r="FT180" i="1"/>
  <c r="FS180" i="1"/>
  <c r="FR180" i="1"/>
  <c r="FQ180" i="1"/>
  <c r="FN180" i="1"/>
  <c r="FM180" i="1"/>
  <c r="FL180" i="1"/>
  <c r="FG180" i="1"/>
  <c r="FF180" i="1"/>
  <c r="FE180" i="1"/>
  <c r="FD180" i="1"/>
  <c r="FC180" i="1"/>
  <c r="FB180" i="1"/>
  <c r="FA180" i="1"/>
  <c r="EX180" i="1"/>
  <c r="EW180" i="1"/>
  <c r="EV180" i="1"/>
  <c r="EU180" i="1"/>
  <c r="ET180" i="1"/>
  <c r="ES180" i="1"/>
  <c r="ER180" i="1"/>
  <c r="EQ180" i="1"/>
  <c r="EP180" i="1"/>
  <c r="EO180" i="1"/>
  <c r="EN180" i="1"/>
  <c r="EM180" i="1"/>
  <c r="EL180" i="1"/>
  <c r="EK180" i="1"/>
  <c r="EJ180" i="1"/>
  <c r="EI180" i="1"/>
  <c r="EH180" i="1"/>
  <c r="EG180" i="1"/>
  <c r="EF180" i="1"/>
  <c r="EE180" i="1"/>
  <c r="ED180" i="1"/>
  <c r="EC180" i="1"/>
  <c r="EB180" i="1"/>
  <c r="EA180" i="1"/>
  <c r="DZ180" i="1"/>
  <c r="DY180" i="1"/>
  <c r="DX180" i="1"/>
  <c r="DW180" i="1"/>
  <c r="DV180" i="1"/>
  <c r="DR180" i="1"/>
  <c r="DP180" i="1"/>
  <c r="DO180" i="1"/>
  <c r="DN180" i="1"/>
  <c r="DJ180" i="1"/>
  <c r="DI180" i="1"/>
  <c r="DH180" i="1"/>
  <c r="DG180" i="1"/>
  <c r="DF180" i="1"/>
  <c r="DB180" i="1"/>
  <c r="DA180" i="1"/>
  <c r="CZ180" i="1"/>
  <c r="CY180" i="1"/>
  <c r="CX180" i="1"/>
  <c r="CW180" i="1"/>
  <c r="CV180" i="1"/>
  <c r="CU180" i="1"/>
  <c r="CT180" i="1"/>
  <c r="CS180" i="1"/>
  <c r="CR180" i="1"/>
  <c r="CO180" i="1"/>
  <c r="CN180" i="1"/>
  <c r="CM180" i="1"/>
  <c r="KU179" i="1"/>
  <c r="KT179" i="1"/>
  <c r="KR179" i="1"/>
  <c r="KP179" i="1"/>
  <c r="KO179" i="1"/>
  <c r="IO179" i="1"/>
  <c r="HR179" i="1"/>
  <c r="HQ179" i="1"/>
  <c r="HP179" i="1"/>
  <c r="HO179" i="1"/>
  <c r="HN179" i="1"/>
  <c r="HM179" i="1"/>
  <c r="HL179" i="1"/>
  <c r="HK179" i="1"/>
  <c r="HJ179" i="1"/>
  <c r="HI179" i="1"/>
  <c r="HH179" i="1"/>
  <c r="HG179" i="1"/>
  <c r="HE179" i="1"/>
  <c r="HD179" i="1"/>
  <c r="HC179" i="1"/>
  <c r="HB179" i="1"/>
  <c r="HA179" i="1"/>
  <c r="GZ179" i="1"/>
  <c r="GY179" i="1"/>
  <c r="HY191" i="1" s="1"/>
  <c r="GX179" i="1"/>
  <c r="GW179" i="1"/>
  <c r="GV179" i="1"/>
  <c r="GU179" i="1"/>
  <c r="GT179" i="1"/>
  <c r="GN179" i="1"/>
  <c r="GJ179" i="1"/>
  <c r="GI179" i="1"/>
  <c r="GB179" i="1"/>
  <c r="GA179" i="1"/>
  <c r="FZ179" i="1"/>
  <c r="FY179" i="1"/>
  <c r="FX179" i="1"/>
  <c r="FU179" i="1"/>
  <c r="FT179" i="1"/>
  <c r="FS179" i="1"/>
  <c r="FR179" i="1"/>
  <c r="FQ179" i="1"/>
  <c r="FN179" i="1"/>
  <c r="FM179" i="1"/>
  <c r="FL179" i="1"/>
  <c r="FG179" i="1"/>
  <c r="FF179" i="1"/>
  <c r="FE179" i="1"/>
  <c r="FD179" i="1"/>
  <c r="FC179" i="1"/>
  <c r="FB179" i="1"/>
  <c r="FA179" i="1"/>
  <c r="EX179" i="1"/>
  <c r="EW179" i="1"/>
  <c r="EV179" i="1"/>
  <c r="EU179" i="1"/>
  <c r="ET179" i="1"/>
  <c r="ES179" i="1"/>
  <c r="ER179" i="1"/>
  <c r="EQ179" i="1"/>
  <c r="EP179" i="1"/>
  <c r="EO179" i="1"/>
  <c r="EN179" i="1"/>
  <c r="EM179" i="1"/>
  <c r="EL179" i="1"/>
  <c r="EK179" i="1"/>
  <c r="EJ179" i="1"/>
  <c r="EI179" i="1"/>
  <c r="EH179" i="1"/>
  <c r="EG179" i="1"/>
  <c r="EF179" i="1"/>
  <c r="EE179" i="1"/>
  <c r="ED179" i="1"/>
  <c r="EC179" i="1"/>
  <c r="EB179" i="1"/>
  <c r="EA179" i="1"/>
  <c r="DZ179" i="1"/>
  <c r="DY179" i="1"/>
  <c r="DX179" i="1"/>
  <c r="DW179" i="1"/>
  <c r="DV179" i="1"/>
  <c r="DR179" i="1"/>
  <c r="DP179" i="1"/>
  <c r="DO179" i="1"/>
  <c r="DN179" i="1"/>
  <c r="DJ179" i="1"/>
  <c r="DI179" i="1"/>
  <c r="DH179" i="1"/>
  <c r="DG179" i="1"/>
  <c r="DF179" i="1"/>
  <c r="DB179" i="1"/>
  <c r="DA179" i="1"/>
  <c r="CZ179" i="1"/>
  <c r="CY179" i="1"/>
  <c r="CX179" i="1"/>
  <c r="CW179" i="1"/>
  <c r="CV179" i="1"/>
  <c r="CU179" i="1"/>
  <c r="CT179" i="1"/>
  <c r="CS179" i="1"/>
  <c r="CR179" i="1"/>
  <c r="CO179" i="1"/>
  <c r="CN179" i="1"/>
  <c r="CM179" i="1"/>
  <c r="KU178" i="1"/>
  <c r="KT178" i="1"/>
  <c r="KR178" i="1"/>
  <c r="KP178" i="1"/>
  <c r="KO178" i="1"/>
  <c r="IO178" i="1"/>
  <c r="HR178" i="1"/>
  <c r="HQ178" i="1"/>
  <c r="HP178" i="1"/>
  <c r="HO178" i="1"/>
  <c r="HN178" i="1"/>
  <c r="HM178" i="1"/>
  <c r="HL178" i="1"/>
  <c r="HK178" i="1"/>
  <c r="HJ178" i="1"/>
  <c r="HI178" i="1"/>
  <c r="HH178" i="1"/>
  <c r="HG178" i="1"/>
  <c r="HE178" i="1"/>
  <c r="HD178" i="1"/>
  <c r="HC178" i="1"/>
  <c r="HB178" i="1"/>
  <c r="HA178" i="1"/>
  <c r="GZ178" i="1"/>
  <c r="GY178" i="1"/>
  <c r="HY190" i="1" s="1"/>
  <c r="GX178" i="1"/>
  <c r="GW178" i="1"/>
  <c r="GV178" i="1"/>
  <c r="GU178" i="1"/>
  <c r="GT178" i="1"/>
  <c r="GN178" i="1"/>
  <c r="GJ178" i="1"/>
  <c r="GI178" i="1"/>
  <c r="GB178" i="1"/>
  <c r="GA178" i="1"/>
  <c r="FZ178" i="1"/>
  <c r="FY178" i="1"/>
  <c r="FX178" i="1"/>
  <c r="FU178" i="1"/>
  <c r="FT178" i="1"/>
  <c r="FS178" i="1"/>
  <c r="FR178" i="1"/>
  <c r="FQ178" i="1"/>
  <c r="FN178" i="1"/>
  <c r="FM178" i="1"/>
  <c r="FL178" i="1"/>
  <c r="FG178" i="1"/>
  <c r="FF178" i="1"/>
  <c r="FE178" i="1"/>
  <c r="FD178" i="1"/>
  <c r="FC178" i="1"/>
  <c r="FB178" i="1"/>
  <c r="FA178" i="1"/>
  <c r="EX178" i="1"/>
  <c r="EW178" i="1"/>
  <c r="EV178" i="1"/>
  <c r="EU178" i="1"/>
  <c r="ET178" i="1"/>
  <c r="ES178" i="1"/>
  <c r="ER178" i="1"/>
  <c r="EQ178" i="1"/>
  <c r="EP178" i="1"/>
  <c r="EO178" i="1"/>
  <c r="EN178" i="1"/>
  <c r="EM178" i="1"/>
  <c r="EL178" i="1"/>
  <c r="EK178" i="1"/>
  <c r="EJ178" i="1"/>
  <c r="EI178" i="1"/>
  <c r="EH178" i="1"/>
  <c r="EG178" i="1"/>
  <c r="EF178" i="1"/>
  <c r="EE178" i="1"/>
  <c r="ED178" i="1"/>
  <c r="EC178" i="1"/>
  <c r="EB178" i="1"/>
  <c r="EA178" i="1"/>
  <c r="DZ178" i="1"/>
  <c r="DY178" i="1"/>
  <c r="DX178" i="1"/>
  <c r="DW178" i="1"/>
  <c r="DV178" i="1"/>
  <c r="DR178" i="1"/>
  <c r="DP178" i="1"/>
  <c r="DO178" i="1"/>
  <c r="DN178" i="1"/>
  <c r="DJ178" i="1"/>
  <c r="DI178" i="1"/>
  <c r="DH178" i="1"/>
  <c r="DG178" i="1"/>
  <c r="DF178" i="1"/>
  <c r="DB178" i="1"/>
  <c r="DA178" i="1"/>
  <c r="CZ178" i="1"/>
  <c r="CY178" i="1"/>
  <c r="CX178" i="1"/>
  <c r="CW178" i="1"/>
  <c r="CV178" i="1"/>
  <c r="CU178" i="1"/>
  <c r="CT178" i="1"/>
  <c r="CS178" i="1"/>
  <c r="CR178" i="1"/>
  <c r="CO178" i="1"/>
  <c r="CN178" i="1"/>
  <c r="CM178" i="1"/>
  <c r="KU177" i="1"/>
  <c r="KT177" i="1"/>
  <c r="KR177" i="1"/>
  <c r="KP177" i="1"/>
  <c r="KO177" i="1"/>
  <c r="IO177" i="1"/>
  <c r="HR177" i="1"/>
  <c r="HQ177" i="1"/>
  <c r="HP177" i="1"/>
  <c r="HO177" i="1"/>
  <c r="HN177" i="1"/>
  <c r="HM177" i="1"/>
  <c r="HL177" i="1"/>
  <c r="HK177" i="1"/>
  <c r="HJ177" i="1"/>
  <c r="HI177" i="1"/>
  <c r="HH177" i="1"/>
  <c r="HG177" i="1"/>
  <c r="HE177" i="1"/>
  <c r="HD177" i="1"/>
  <c r="HC177" i="1"/>
  <c r="HB177" i="1"/>
  <c r="HA177" i="1"/>
  <c r="GZ177" i="1"/>
  <c r="GY177" i="1"/>
  <c r="HY189" i="1" s="1"/>
  <c r="GX177" i="1"/>
  <c r="GW177" i="1"/>
  <c r="GV177" i="1"/>
  <c r="GU177" i="1"/>
  <c r="GT177" i="1"/>
  <c r="GN177" i="1"/>
  <c r="GJ177" i="1"/>
  <c r="GI177" i="1"/>
  <c r="GB177" i="1"/>
  <c r="GA177" i="1"/>
  <c r="FZ177" i="1"/>
  <c r="FY177" i="1"/>
  <c r="FX177" i="1"/>
  <c r="FU177" i="1"/>
  <c r="FT177" i="1"/>
  <c r="FS177" i="1"/>
  <c r="FR177" i="1"/>
  <c r="FQ177" i="1"/>
  <c r="FN177" i="1"/>
  <c r="FM177" i="1"/>
  <c r="FL177" i="1"/>
  <c r="FG177" i="1"/>
  <c r="FF177" i="1"/>
  <c r="FE177" i="1"/>
  <c r="FD177" i="1"/>
  <c r="FC177" i="1"/>
  <c r="FB177" i="1"/>
  <c r="FA177" i="1"/>
  <c r="EX177" i="1"/>
  <c r="EW177" i="1"/>
  <c r="EV177" i="1"/>
  <c r="EU177" i="1"/>
  <c r="ET177" i="1"/>
  <c r="ES177" i="1"/>
  <c r="ER177" i="1"/>
  <c r="EQ177" i="1"/>
  <c r="EP177" i="1"/>
  <c r="EO177" i="1"/>
  <c r="EN177" i="1"/>
  <c r="EM177" i="1"/>
  <c r="EL177" i="1"/>
  <c r="EK177" i="1"/>
  <c r="EJ177" i="1"/>
  <c r="EI177" i="1"/>
  <c r="EH177" i="1"/>
  <c r="EG177" i="1"/>
  <c r="EF177" i="1"/>
  <c r="EE177" i="1"/>
  <c r="ED177" i="1"/>
  <c r="EC177" i="1"/>
  <c r="EB177" i="1"/>
  <c r="EA177" i="1"/>
  <c r="DZ177" i="1"/>
  <c r="DY177" i="1"/>
  <c r="DX177" i="1"/>
  <c r="DW177" i="1"/>
  <c r="DV177" i="1"/>
  <c r="DR177" i="1"/>
  <c r="DP177" i="1"/>
  <c r="DO177" i="1"/>
  <c r="DN177" i="1"/>
  <c r="DJ177" i="1"/>
  <c r="DI177" i="1"/>
  <c r="DH177" i="1"/>
  <c r="DG177" i="1"/>
  <c r="DF177" i="1"/>
  <c r="DB177" i="1"/>
  <c r="DA177" i="1"/>
  <c r="CZ177" i="1"/>
  <c r="CY177" i="1"/>
  <c r="CX177" i="1"/>
  <c r="CW177" i="1"/>
  <c r="CV177" i="1"/>
  <c r="CU177" i="1"/>
  <c r="CT177" i="1"/>
  <c r="CS177" i="1"/>
  <c r="CR177" i="1"/>
  <c r="CO177" i="1"/>
  <c r="CN177" i="1"/>
  <c r="CM177" i="1"/>
  <c r="KU176" i="1"/>
  <c r="KT176" i="1"/>
  <c r="KR176" i="1"/>
  <c r="KP176" i="1"/>
  <c r="KO176" i="1"/>
  <c r="IO176" i="1"/>
  <c r="HR176" i="1"/>
  <c r="HQ176" i="1"/>
  <c r="HP176" i="1"/>
  <c r="HO176" i="1"/>
  <c r="HN176" i="1"/>
  <c r="HM176" i="1"/>
  <c r="HL176" i="1"/>
  <c r="HK176" i="1"/>
  <c r="HJ176" i="1"/>
  <c r="HI176" i="1"/>
  <c r="HH176" i="1"/>
  <c r="HG176" i="1"/>
  <c r="HE176" i="1"/>
  <c r="HD176" i="1"/>
  <c r="HC176" i="1"/>
  <c r="HB176" i="1"/>
  <c r="HA176" i="1"/>
  <c r="GZ176" i="1"/>
  <c r="GY176" i="1"/>
  <c r="GX176" i="1"/>
  <c r="GW176" i="1"/>
  <c r="GV176" i="1"/>
  <c r="GU176" i="1"/>
  <c r="GT176" i="1"/>
  <c r="GN176" i="1"/>
  <c r="GJ176" i="1"/>
  <c r="GI176" i="1"/>
  <c r="GB176" i="1"/>
  <c r="GA176" i="1"/>
  <c r="FZ176" i="1"/>
  <c r="FY176" i="1"/>
  <c r="FX176" i="1"/>
  <c r="FU176" i="1"/>
  <c r="FT176" i="1"/>
  <c r="FS176" i="1"/>
  <c r="FR176" i="1"/>
  <c r="FQ176" i="1"/>
  <c r="FN176" i="1"/>
  <c r="FM176" i="1"/>
  <c r="FL176" i="1"/>
  <c r="FG176" i="1"/>
  <c r="FF176" i="1"/>
  <c r="FE176" i="1"/>
  <c r="FD176" i="1"/>
  <c r="FC176" i="1"/>
  <c r="FB176" i="1"/>
  <c r="FA176" i="1"/>
  <c r="EX176" i="1"/>
  <c r="EW176" i="1"/>
  <c r="EV176" i="1"/>
  <c r="EU176" i="1"/>
  <c r="ET176" i="1"/>
  <c r="ES176" i="1"/>
  <c r="ER176" i="1"/>
  <c r="EQ176" i="1"/>
  <c r="EP176" i="1"/>
  <c r="EO176" i="1"/>
  <c r="EN176" i="1"/>
  <c r="EM176" i="1"/>
  <c r="EL176" i="1"/>
  <c r="EK176" i="1"/>
  <c r="EJ176" i="1"/>
  <c r="EI176" i="1"/>
  <c r="EH176" i="1"/>
  <c r="EG176" i="1"/>
  <c r="EF176" i="1"/>
  <c r="EE176" i="1"/>
  <c r="ED176" i="1"/>
  <c r="EC176" i="1"/>
  <c r="EB176" i="1"/>
  <c r="EA176" i="1"/>
  <c r="DZ176" i="1"/>
  <c r="DY176" i="1"/>
  <c r="DX176" i="1"/>
  <c r="DW176" i="1"/>
  <c r="DV176" i="1"/>
  <c r="DR176" i="1"/>
  <c r="DP176" i="1"/>
  <c r="DO176" i="1"/>
  <c r="DN176" i="1"/>
  <c r="DJ176" i="1"/>
  <c r="DI176" i="1"/>
  <c r="DH176" i="1"/>
  <c r="DG176" i="1"/>
  <c r="DF176" i="1"/>
  <c r="DB176" i="1"/>
  <c r="DA176" i="1"/>
  <c r="CZ176" i="1"/>
  <c r="CY176" i="1"/>
  <c r="CX176" i="1"/>
  <c r="CW176" i="1"/>
  <c r="CV176" i="1"/>
  <c r="CU176" i="1"/>
  <c r="CT176" i="1"/>
  <c r="CS176" i="1"/>
  <c r="CR176" i="1"/>
  <c r="CO176" i="1"/>
  <c r="CN176" i="1"/>
  <c r="CM176" i="1"/>
  <c r="KU175" i="1"/>
  <c r="KT175" i="1"/>
  <c r="KR175" i="1"/>
  <c r="KP175" i="1"/>
  <c r="KO175" i="1"/>
  <c r="IO175" i="1"/>
  <c r="HR175" i="1"/>
  <c r="HQ175" i="1"/>
  <c r="HP175" i="1"/>
  <c r="HO175" i="1"/>
  <c r="HN175" i="1"/>
  <c r="HM175" i="1"/>
  <c r="HL175" i="1"/>
  <c r="HK175" i="1"/>
  <c r="HJ175" i="1"/>
  <c r="HI175" i="1"/>
  <c r="HH175" i="1"/>
  <c r="HG175" i="1"/>
  <c r="HE175" i="1"/>
  <c r="HD175" i="1"/>
  <c r="HC175" i="1"/>
  <c r="HB175" i="1"/>
  <c r="HA175" i="1"/>
  <c r="GZ175" i="1"/>
  <c r="GY175" i="1"/>
  <c r="HY187" i="1" s="1"/>
  <c r="GX175" i="1"/>
  <c r="GW175" i="1"/>
  <c r="GV175" i="1"/>
  <c r="GU175" i="1"/>
  <c r="GT175" i="1"/>
  <c r="GN175" i="1"/>
  <c r="GJ175" i="1"/>
  <c r="GI175" i="1"/>
  <c r="GB175" i="1"/>
  <c r="GA175" i="1"/>
  <c r="FZ175" i="1"/>
  <c r="FY175" i="1"/>
  <c r="FX175" i="1"/>
  <c r="FU175" i="1"/>
  <c r="FT175" i="1"/>
  <c r="FS175" i="1"/>
  <c r="FR175" i="1"/>
  <c r="FQ175" i="1"/>
  <c r="FN175" i="1"/>
  <c r="FM175" i="1"/>
  <c r="FL175" i="1"/>
  <c r="FG175" i="1"/>
  <c r="FF175" i="1"/>
  <c r="FE175" i="1"/>
  <c r="FD175" i="1"/>
  <c r="FC175" i="1"/>
  <c r="FB175" i="1"/>
  <c r="FA175" i="1"/>
  <c r="EX175" i="1"/>
  <c r="EW175" i="1"/>
  <c r="EV175" i="1"/>
  <c r="EU175" i="1"/>
  <c r="ET175" i="1"/>
  <c r="ES175" i="1"/>
  <c r="ER175" i="1"/>
  <c r="EQ175" i="1"/>
  <c r="EP175" i="1"/>
  <c r="EO175" i="1"/>
  <c r="EN175" i="1"/>
  <c r="EM175" i="1"/>
  <c r="EL175" i="1"/>
  <c r="EK175" i="1"/>
  <c r="EJ175" i="1"/>
  <c r="EI175" i="1"/>
  <c r="EH175" i="1"/>
  <c r="EG175" i="1"/>
  <c r="EF175" i="1"/>
  <c r="EE175" i="1"/>
  <c r="ED175" i="1"/>
  <c r="EC175" i="1"/>
  <c r="EB175" i="1"/>
  <c r="EA175" i="1"/>
  <c r="DZ175" i="1"/>
  <c r="DY175" i="1"/>
  <c r="DX175" i="1"/>
  <c r="DW175" i="1"/>
  <c r="DV175" i="1"/>
  <c r="DR175" i="1"/>
  <c r="DP175" i="1"/>
  <c r="DO175" i="1"/>
  <c r="DN175" i="1"/>
  <c r="DJ175" i="1"/>
  <c r="DI175" i="1"/>
  <c r="DH175" i="1"/>
  <c r="DG175" i="1"/>
  <c r="DF175" i="1"/>
  <c r="DB175" i="1"/>
  <c r="DA175" i="1"/>
  <c r="CZ175" i="1"/>
  <c r="CY175" i="1"/>
  <c r="CX175" i="1"/>
  <c r="CW175" i="1"/>
  <c r="CV175" i="1"/>
  <c r="CU175" i="1"/>
  <c r="CT175" i="1"/>
  <c r="CS175" i="1"/>
  <c r="CR175" i="1"/>
  <c r="CO175" i="1"/>
  <c r="CN175" i="1"/>
  <c r="CM175" i="1"/>
  <c r="KU174" i="1"/>
  <c r="KT174" i="1"/>
  <c r="KR174" i="1"/>
  <c r="KP174" i="1"/>
  <c r="KO174" i="1"/>
  <c r="IO174" i="1"/>
  <c r="HR174" i="1"/>
  <c r="HQ174" i="1"/>
  <c r="HP174" i="1"/>
  <c r="HO174" i="1"/>
  <c r="HN174" i="1"/>
  <c r="HM174" i="1"/>
  <c r="HL174" i="1"/>
  <c r="HK174" i="1"/>
  <c r="HJ174" i="1"/>
  <c r="HI174" i="1"/>
  <c r="HH174" i="1"/>
  <c r="HG174" i="1"/>
  <c r="HE174" i="1"/>
  <c r="HD174" i="1"/>
  <c r="HC174" i="1"/>
  <c r="HB174" i="1"/>
  <c r="HA174" i="1"/>
  <c r="GZ174" i="1"/>
  <c r="GY174" i="1"/>
  <c r="HY186" i="1" s="1"/>
  <c r="GX174" i="1"/>
  <c r="GW174" i="1"/>
  <c r="GV174" i="1"/>
  <c r="GU174" i="1"/>
  <c r="GT174" i="1"/>
  <c r="GN174" i="1"/>
  <c r="GJ174" i="1"/>
  <c r="GI174" i="1"/>
  <c r="GB174" i="1"/>
  <c r="GA174" i="1"/>
  <c r="FZ174" i="1"/>
  <c r="FY174" i="1"/>
  <c r="FX174" i="1"/>
  <c r="FU174" i="1"/>
  <c r="FT174" i="1"/>
  <c r="FS174" i="1"/>
  <c r="FR174" i="1"/>
  <c r="FQ174" i="1"/>
  <c r="FN174" i="1"/>
  <c r="FM174" i="1"/>
  <c r="FL174" i="1"/>
  <c r="FG174" i="1"/>
  <c r="FF174" i="1"/>
  <c r="FE174" i="1"/>
  <c r="FD174" i="1"/>
  <c r="FC174" i="1"/>
  <c r="FB174" i="1"/>
  <c r="FA174" i="1"/>
  <c r="EX174" i="1"/>
  <c r="EW174" i="1"/>
  <c r="EV174" i="1"/>
  <c r="EU174" i="1"/>
  <c r="ET174" i="1"/>
  <c r="ES174" i="1"/>
  <c r="ER174" i="1"/>
  <c r="EQ174" i="1"/>
  <c r="EP174" i="1"/>
  <c r="EO174" i="1"/>
  <c r="EN174" i="1"/>
  <c r="EM174" i="1"/>
  <c r="EL174" i="1"/>
  <c r="EK174" i="1"/>
  <c r="EJ174" i="1"/>
  <c r="EI174" i="1"/>
  <c r="EH174" i="1"/>
  <c r="EG174" i="1"/>
  <c r="EF174" i="1"/>
  <c r="EE174" i="1"/>
  <c r="ED174" i="1"/>
  <c r="EC174" i="1"/>
  <c r="EB174" i="1"/>
  <c r="EA174" i="1"/>
  <c r="DZ174" i="1"/>
  <c r="DY174" i="1"/>
  <c r="DX174" i="1"/>
  <c r="DW174" i="1"/>
  <c r="DV174" i="1"/>
  <c r="DR174" i="1"/>
  <c r="DP174" i="1"/>
  <c r="DO174" i="1"/>
  <c r="DN174" i="1"/>
  <c r="DJ174" i="1"/>
  <c r="DI174" i="1"/>
  <c r="DH174" i="1"/>
  <c r="DG174" i="1"/>
  <c r="DF174" i="1"/>
  <c r="DB174" i="1"/>
  <c r="DA174" i="1"/>
  <c r="CZ174" i="1"/>
  <c r="CY174" i="1"/>
  <c r="CX174" i="1"/>
  <c r="CW174" i="1"/>
  <c r="CV174" i="1"/>
  <c r="CU174" i="1"/>
  <c r="CT174" i="1"/>
  <c r="CS174" i="1"/>
  <c r="CR174" i="1"/>
  <c r="CO174" i="1"/>
  <c r="CN174" i="1"/>
  <c r="CM174" i="1"/>
  <c r="KU173" i="1"/>
  <c r="KT173" i="1"/>
  <c r="KR173" i="1"/>
  <c r="KP173" i="1"/>
  <c r="KO173" i="1"/>
  <c r="IO173" i="1"/>
  <c r="HR173" i="1"/>
  <c r="HQ173" i="1"/>
  <c r="HP173" i="1"/>
  <c r="HO173" i="1"/>
  <c r="HN173" i="1"/>
  <c r="HM173" i="1"/>
  <c r="HL173" i="1"/>
  <c r="HK173" i="1"/>
  <c r="HJ173" i="1"/>
  <c r="HI173" i="1"/>
  <c r="HH173" i="1"/>
  <c r="HG173" i="1"/>
  <c r="HE173" i="1"/>
  <c r="HD173" i="1"/>
  <c r="HC173" i="1"/>
  <c r="HB173" i="1"/>
  <c r="HA173" i="1"/>
  <c r="GZ173" i="1"/>
  <c r="GY173" i="1"/>
  <c r="HY185" i="1" s="1"/>
  <c r="GX173" i="1"/>
  <c r="GW173" i="1"/>
  <c r="GV173" i="1"/>
  <c r="GU173" i="1"/>
  <c r="GT173" i="1"/>
  <c r="GN173" i="1"/>
  <c r="GJ173" i="1"/>
  <c r="GI173" i="1"/>
  <c r="GB173" i="1"/>
  <c r="GA173" i="1"/>
  <c r="FZ173" i="1"/>
  <c r="FY173" i="1"/>
  <c r="FX173" i="1"/>
  <c r="FU173" i="1"/>
  <c r="FT173" i="1"/>
  <c r="FS173" i="1"/>
  <c r="FR173" i="1"/>
  <c r="FQ173" i="1"/>
  <c r="FN173" i="1"/>
  <c r="FM173" i="1"/>
  <c r="FL173" i="1"/>
  <c r="FG173" i="1"/>
  <c r="FF173" i="1"/>
  <c r="FE173" i="1"/>
  <c r="FD173" i="1"/>
  <c r="FC173" i="1"/>
  <c r="FB173" i="1"/>
  <c r="FA173" i="1"/>
  <c r="EX173" i="1"/>
  <c r="EW173" i="1"/>
  <c r="EV173" i="1"/>
  <c r="EU173" i="1"/>
  <c r="ET173" i="1"/>
  <c r="ES173" i="1"/>
  <c r="ER173" i="1"/>
  <c r="EQ173" i="1"/>
  <c r="EP173" i="1"/>
  <c r="EO173" i="1"/>
  <c r="EN173" i="1"/>
  <c r="EM173" i="1"/>
  <c r="EL173" i="1"/>
  <c r="EK173" i="1"/>
  <c r="EJ173" i="1"/>
  <c r="EI173" i="1"/>
  <c r="EH173" i="1"/>
  <c r="EG173" i="1"/>
  <c r="EF173" i="1"/>
  <c r="EE173" i="1"/>
  <c r="ED173" i="1"/>
  <c r="EC173" i="1"/>
  <c r="EB173" i="1"/>
  <c r="EA173" i="1"/>
  <c r="DZ173" i="1"/>
  <c r="DY173" i="1"/>
  <c r="DX173" i="1"/>
  <c r="DW173" i="1"/>
  <c r="DV173" i="1"/>
  <c r="DR173" i="1"/>
  <c r="DP173" i="1"/>
  <c r="DO173" i="1"/>
  <c r="DN173" i="1"/>
  <c r="DJ173" i="1"/>
  <c r="DI173" i="1"/>
  <c r="DH173" i="1"/>
  <c r="DG173" i="1"/>
  <c r="DF173" i="1"/>
  <c r="DB173" i="1"/>
  <c r="DA173" i="1"/>
  <c r="CZ173" i="1"/>
  <c r="CY173" i="1"/>
  <c r="CX173" i="1"/>
  <c r="CW173" i="1"/>
  <c r="CV173" i="1"/>
  <c r="CU173" i="1"/>
  <c r="CT173" i="1"/>
  <c r="CS173" i="1"/>
  <c r="CR173" i="1"/>
  <c r="CO173" i="1"/>
  <c r="CN173" i="1"/>
  <c r="CM173" i="1"/>
  <c r="KU172" i="1"/>
  <c r="KT172" i="1"/>
  <c r="KR172" i="1"/>
  <c r="KP172" i="1"/>
  <c r="KO172" i="1"/>
  <c r="IO172" i="1"/>
  <c r="HR172" i="1"/>
  <c r="HQ172" i="1"/>
  <c r="HP172" i="1"/>
  <c r="HO172" i="1"/>
  <c r="HN172" i="1"/>
  <c r="HM172" i="1"/>
  <c r="HL172" i="1"/>
  <c r="HK172" i="1"/>
  <c r="HJ172" i="1"/>
  <c r="HI172" i="1"/>
  <c r="HH172" i="1"/>
  <c r="HG172" i="1"/>
  <c r="HE172" i="1"/>
  <c r="HD172" i="1"/>
  <c r="HC172" i="1"/>
  <c r="HB172" i="1"/>
  <c r="HA172" i="1"/>
  <c r="GZ172" i="1"/>
  <c r="GY172" i="1"/>
  <c r="HY184" i="1" s="1"/>
  <c r="GX172" i="1"/>
  <c r="GW172" i="1"/>
  <c r="GV172" i="1"/>
  <c r="GU172" i="1"/>
  <c r="GT172" i="1"/>
  <c r="GN172" i="1"/>
  <c r="GJ172" i="1"/>
  <c r="GI172" i="1"/>
  <c r="GB172" i="1"/>
  <c r="GA172" i="1"/>
  <c r="FZ172" i="1"/>
  <c r="FY172" i="1"/>
  <c r="FX172" i="1"/>
  <c r="FU172" i="1"/>
  <c r="FT172" i="1"/>
  <c r="FS172" i="1"/>
  <c r="FR172" i="1"/>
  <c r="FQ172" i="1"/>
  <c r="FN172" i="1"/>
  <c r="FM172" i="1"/>
  <c r="FL172" i="1"/>
  <c r="FG172" i="1"/>
  <c r="FF172" i="1"/>
  <c r="FE172" i="1"/>
  <c r="FD172" i="1"/>
  <c r="FC172" i="1"/>
  <c r="FB172" i="1"/>
  <c r="FA172" i="1"/>
  <c r="EX172" i="1"/>
  <c r="EW172" i="1"/>
  <c r="EV172" i="1"/>
  <c r="EU172" i="1"/>
  <c r="ET172" i="1"/>
  <c r="ES172" i="1"/>
  <c r="ER172" i="1"/>
  <c r="EQ172" i="1"/>
  <c r="EP172" i="1"/>
  <c r="EO172" i="1"/>
  <c r="EN172" i="1"/>
  <c r="EM172" i="1"/>
  <c r="EL172" i="1"/>
  <c r="EK172" i="1"/>
  <c r="EJ172" i="1"/>
  <c r="EI172" i="1"/>
  <c r="EH172" i="1"/>
  <c r="EG172" i="1"/>
  <c r="EF172" i="1"/>
  <c r="EE172" i="1"/>
  <c r="ED172" i="1"/>
  <c r="EC172" i="1"/>
  <c r="EB172" i="1"/>
  <c r="EA172" i="1"/>
  <c r="DZ172" i="1"/>
  <c r="DY172" i="1"/>
  <c r="DX172" i="1"/>
  <c r="DW172" i="1"/>
  <c r="DV172" i="1"/>
  <c r="DR172" i="1"/>
  <c r="DP172" i="1"/>
  <c r="DO172" i="1"/>
  <c r="DN172" i="1"/>
  <c r="DJ172" i="1"/>
  <c r="DI172" i="1"/>
  <c r="DH172" i="1"/>
  <c r="DG172" i="1"/>
  <c r="DF172" i="1"/>
  <c r="DB172" i="1"/>
  <c r="DA172" i="1"/>
  <c r="CZ172" i="1"/>
  <c r="CY172" i="1"/>
  <c r="CX172" i="1"/>
  <c r="CW172" i="1"/>
  <c r="CV172" i="1"/>
  <c r="CU172" i="1"/>
  <c r="CT172" i="1"/>
  <c r="CS172" i="1"/>
  <c r="CR172" i="1"/>
  <c r="CO172" i="1"/>
  <c r="CN172" i="1"/>
  <c r="CM172" i="1"/>
  <c r="KU171" i="1"/>
  <c r="KT171" i="1"/>
  <c r="KR171" i="1"/>
  <c r="KP171" i="1"/>
  <c r="KO171" i="1"/>
  <c r="IO171" i="1"/>
  <c r="HR171" i="1"/>
  <c r="HQ171" i="1"/>
  <c r="HP171" i="1"/>
  <c r="HO171" i="1"/>
  <c r="HN171" i="1"/>
  <c r="HM171" i="1"/>
  <c r="HL171" i="1"/>
  <c r="HK171" i="1"/>
  <c r="HJ171" i="1"/>
  <c r="HI171" i="1"/>
  <c r="HH171" i="1"/>
  <c r="HG171" i="1"/>
  <c r="HE171" i="1"/>
  <c r="HD171" i="1"/>
  <c r="HC171" i="1"/>
  <c r="HB171" i="1"/>
  <c r="HA171" i="1"/>
  <c r="GZ171" i="1"/>
  <c r="GY171" i="1"/>
  <c r="HY183" i="1" s="1"/>
  <c r="GX171" i="1"/>
  <c r="GW171" i="1"/>
  <c r="GV171" i="1"/>
  <c r="GU171" i="1"/>
  <c r="GT171" i="1"/>
  <c r="GN171" i="1"/>
  <c r="GJ171" i="1"/>
  <c r="GI171" i="1"/>
  <c r="GB171" i="1"/>
  <c r="GA171" i="1"/>
  <c r="FZ171" i="1"/>
  <c r="FY171" i="1"/>
  <c r="FX171" i="1"/>
  <c r="FU171" i="1"/>
  <c r="FT171" i="1"/>
  <c r="FS171" i="1"/>
  <c r="FR171" i="1"/>
  <c r="FQ171" i="1"/>
  <c r="FN171" i="1"/>
  <c r="FM171" i="1"/>
  <c r="FL171" i="1"/>
  <c r="FG171" i="1"/>
  <c r="FF171" i="1"/>
  <c r="FE171" i="1"/>
  <c r="FD171" i="1"/>
  <c r="FC171" i="1"/>
  <c r="FB171" i="1"/>
  <c r="FA171" i="1"/>
  <c r="EX171" i="1"/>
  <c r="EW171" i="1"/>
  <c r="EV171" i="1"/>
  <c r="EU171" i="1"/>
  <c r="ET171" i="1"/>
  <c r="ES171" i="1"/>
  <c r="ER171" i="1"/>
  <c r="EQ171" i="1"/>
  <c r="EP171" i="1"/>
  <c r="EO171" i="1"/>
  <c r="EN171" i="1"/>
  <c r="EM171" i="1"/>
  <c r="EL171" i="1"/>
  <c r="EK171" i="1"/>
  <c r="EJ171" i="1"/>
  <c r="EI171" i="1"/>
  <c r="EH171" i="1"/>
  <c r="EG171" i="1"/>
  <c r="EF171" i="1"/>
  <c r="EE171" i="1"/>
  <c r="ED171" i="1"/>
  <c r="EC171" i="1"/>
  <c r="EB171" i="1"/>
  <c r="EA171" i="1"/>
  <c r="DZ171" i="1"/>
  <c r="DY171" i="1"/>
  <c r="DX171" i="1"/>
  <c r="DW171" i="1"/>
  <c r="DV171" i="1"/>
  <c r="DR171" i="1"/>
  <c r="DP171" i="1"/>
  <c r="DO171" i="1"/>
  <c r="DN171" i="1"/>
  <c r="DJ171" i="1"/>
  <c r="DI171" i="1"/>
  <c r="DH171" i="1"/>
  <c r="DG171" i="1"/>
  <c r="DF171" i="1"/>
  <c r="DB171" i="1"/>
  <c r="DA171" i="1"/>
  <c r="CZ171" i="1"/>
  <c r="CY171" i="1"/>
  <c r="CX171" i="1"/>
  <c r="CW171" i="1"/>
  <c r="CV171" i="1"/>
  <c r="CU171" i="1"/>
  <c r="CT171" i="1"/>
  <c r="CS171" i="1"/>
  <c r="CR171" i="1"/>
  <c r="CO171" i="1"/>
  <c r="CN171" i="1"/>
  <c r="CM171" i="1"/>
  <c r="KU170" i="1"/>
  <c r="KT170" i="1"/>
  <c r="KR170" i="1"/>
  <c r="KP170" i="1"/>
  <c r="KO170" i="1"/>
  <c r="IO170" i="1"/>
  <c r="HR170" i="1"/>
  <c r="HQ170" i="1"/>
  <c r="HP170" i="1"/>
  <c r="HO170" i="1"/>
  <c r="HN170" i="1"/>
  <c r="HM170" i="1"/>
  <c r="HL170" i="1"/>
  <c r="HK170" i="1"/>
  <c r="HJ170" i="1"/>
  <c r="HI170" i="1"/>
  <c r="HH170" i="1"/>
  <c r="HG170" i="1"/>
  <c r="HE170" i="1"/>
  <c r="HD170" i="1"/>
  <c r="HC170" i="1"/>
  <c r="HB170" i="1"/>
  <c r="HA170" i="1"/>
  <c r="GZ170" i="1"/>
  <c r="GY170" i="1"/>
  <c r="HY182" i="1" s="1"/>
  <c r="GX170" i="1"/>
  <c r="GW170" i="1"/>
  <c r="GV170" i="1"/>
  <c r="GU170" i="1"/>
  <c r="GT170" i="1"/>
  <c r="GN170" i="1"/>
  <c r="GJ170" i="1"/>
  <c r="GI170" i="1"/>
  <c r="GB170" i="1"/>
  <c r="GA170" i="1"/>
  <c r="FZ170" i="1"/>
  <c r="FY170" i="1"/>
  <c r="FX170" i="1"/>
  <c r="FU170" i="1"/>
  <c r="FT170" i="1"/>
  <c r="FS170" i="1"/>
  <c r="FR170" i="1"/>
  <c r="FQ170" i="1"/>
  <c r="FN170" i="1"/>
  <c r="FM170" i="1"/>
  <c r="FL170" i="1"/>
  <c r="FG170" i="1"/>
  <c r="FF170" i="1"/>
  <c r="FE170" i="1"/>
  <c r="FD170" i="1"/>
  <c r="FC170" i="1"/>
  <c r="FB170" i="1"/>
  <c r="FA170" i="1"/>
  <c r="EX170" i="1"/>
  <c r="EW170" i="1"/>
  <c r="EV170" i="1"/>
  <c r="EU170" i="1"/>
  <c r="ET170" i="1"/>
  <c r="ES170" i="1"/>
  <c r="ER170" i="1"/>
  <c r="EQ170" i="1"/>
  <c r="EP170" i="1"/>
  <c r="EO170" i="1"/>
  <c r="EN170" i="1"/>
  <c r="EM170" i="1"/>
  <c r="EL170" i="1"/>
  <c r="EK170" i="1"/>
  <c r="EJ170" i="1"/>
  <c r="EI170" i="1"/>
  <c r="EH170" i="1"/>
  <c r="EG170" i="1"/>
  <c r="EF170" i="1"/>
  <c r="EE170" i="1"/>
  <c r="ED170" i="1"/>
  <c r="EC170" i="1"/>
  <c r="EB170" i="1"/>
  <c r="EA170" i="1"/>
  <c r="DZ170" i="1"/>
  <c r="DY170" i="1"/>
  <c r="DX170" i="1"/>
  <c r="DW170" i="1"/>
  <c r="DV170" i="1"/>
  <c r="DR170" i="1"/>
  <c r="DP170" i="1"/>
  <c r="DO170" i="1"/>
  <c r="DN170" i="1"/>
  <c r="DJ170" i="1"/>
  <c r="DI170" i="1"/>
  <c r="DH170" i="1"/>
  <c r="DG170" i="1"/>
  <c r="DF170" i="1"/>
  <c r="DB170" i="1"/>
  <c r="DA170" i="1"/>
  <c r="CZ170" i="1"/>
  <c r="CY170" i="1"/>
  <c r="CX170" i="1"/>
  <c r="CW170" i="1"/>
  <c r="CV170" i="1"/>
  <c r="CU170" i="1"/>
  <c r="CT170" i="1"/>
  <c r="CS170" i="1"/>
  <c r="CR170" i="1"/>
  <c r="CO170" i="1"/>
  <c r="CN170" i="1"/>
  <c r="CM170" i="1"/>
  <c r="KU169" i="1"/>
  <c r="KT169" i="1"/>
  <c r="KR169" i="1"/>
  <c r="KP169" i="1"/>
  <c r="KO169" i="1"/>
  <c r="IO169" i="1"/>
  <c r="HR169" i="1"/>
  <c r="HQ169" i="1"/>
  <c r="HP169" i="1"/>
  <c r="HO169" i="1"/>
  <c r="HN169" i="1"/>
  <c r="HM169" i="1"/>
  <c r="HL169" i="1"/>
  <c r="HK169" i="1"/>
  <c r="HJ169" i="1"/>
  <c r="HI169" i="1"/>
  <c r="HH169" i="1"/>
  <c r="HG169" i="1"/>
  <c r="HE169" i="1"/>
  <c r="HD169" i="1"/>
  <c r="HC169" i="1"/>
  <c r="HB169" i="1"/>
  <c r="HA169" i="1"/>
  <c r="GZ169" i="1"/>
  <c r="GY169" i="1"/>
  <c r="HY181" i="1" s="1"/>
  <c r="GX169" i="1"/>
  <c r="GW169" i="1"/>
  <c r="GV169" i="1"/>
  <c r="GU169" i="1"/>
  <c r="GT169" i="1"/>
  <c r="GN169" i="1"/>
  <c r="GJ169" i="1"/>
  <c r="GI169" i="1"/>
  <c r="GB169" i="1"/>
  <c r="GA169" i="1"/>
  <c r="FZ169" i="1"/>
  <c r="FY169" i="1"/>
  <c r="FX169" i="1"/>
  <c r="FU169" i="1"/>
  <c r="FT169" i="1"/>
  <c r="FS169" i="1"/>
  <c r="FR169" i="1"/>
  <c r="FQ169" i="1"/>
  <c r="FN169" i="1"/>
  <c r="FM169" i="1"/>
  <c r="FL169" i="1"/>
  <c r="FG169" i="1"/>
  <c r="FF169" i="1"/>
  <c r="FE169" i="1"/>
  <c r="FD169" i="1"/>
  <c r="FC169" i="1"/>
  <c r="FB169" i="1"/>
  <c r="FA169" i="1"/>
  <c r="EX169" i="1"/>
  <c r="EW169" i="1"/>
  <c r="EV169" i="1"/>
  <c r="EU169" i="1"/>
  <c r="ET169" i="1"/>
  <c r="ES169" i="1"/>
  <c r="ER169" i="1"/>
  <c r="EQ169" i="1"/>
  <c r="EP169" i="1"/>
  <c r="EO169" i="1"/>
  <c r="EN169" i="1"/>
  <c r="EM169" i="1"/>
  <c r="EL169" i="1"/>
  <c r="EK169" i="1"/>
  <c r="EJ169" i="1"/>
  <c r="EI169" i="1"/>
  <c r="EH169" i="1"/>
  <c r="EG169" i="1"/>
  <c r="EF169" i="1"/>
  <c r="EE169" i="1"/>
  <c r="ED169" i="1"/>
  <c r="EC169" i="1"/>
  <c r="EB169" i="1"/>
  <c r="EA169" i="1"/>
  <c r="DZ169" i="1"/>
  <c r="DY169" i="1"/>
  <c r="DX169" i="1"/>
  <c r="DW169" i="1"/>
  <c r="DV169" i="1"/>
  <c r="DR169" i="1"/>
  <c r="DP169" i="1"/>
  <c r="DO169" i="1"/>
  <c r="DN169" i="1"/>
  <c r="DJ169" i="1"/>
  <c r="DI169" i="1"/>
  <c r="DH169" i="1"/>
  <c r="DG169" i="1"/>
  <c r="DF169" i="1"/>
  <c r="DB169" i="1"/>
  <c r="DA169" i="1"/>
  <c r="CZ169" i="1"/>
  <c r="CY169" i="1"/>
  <c r="CX169" i="1"/>
  <c r="CW169" i="1"/>
  <c r="CV169" i="1"/>
  <c r="CU169" i="1"/>
  <c r="CT169" i="1"/>
  <c r="CS169" i="1"/>
  <c r="CR169" i="1"/>
  <c r="CO169" i="1"/>
  <c r="CN169" i="1"/>
  <c r="CM169" i="1"/>
  <c r="KU168" i="1"/>
  <c r="KT168" i="1"/>
  <c r="KR168" i="1"/>
  <c r="KP168" i="1"/>
  <c r="KO168" i="1"/>
  <c r="IO168" i="1"/>
  <c r="HR168" i="1"/>
  <c r="HQ168" i="1"/>
  <c r="HP168" i="1"/>
  <c r="HO168" i="1"/>
  <c r="HN168" i="1"/>
  <c r="HM168" i="1"/>
  <c r="HL168" i="1"/>
  <c r="HK168" i="1"/>
  <c r="HJ168" i="1"/>
  <c r="HI168" i="1"/>
  <c r="HH168" i="1"/>
  <c r="HG168" i="1"/>
  <c r="HE168" i="1"/>
  <c r="HD168" i="1"/>
  <c r="HC168" i="1"/>
  <c r="HB168" i="1"/>
  <c r="HA168" i="1"/>
  <c r="GZ168" i="1"/>
  <c r="GY168" i="1"/>
  <c r="HY180" i="1" s="1"/>
  <c r="GX168" i="1"/>
  <c r="GW168" i="1"/>
  <c r="GV168" i="1"/>
  <c r="GU168" i="1"/>
  <c r="GT168" i="1"/>
  <c r="GN168" i="1"/>
  <c r="GJ168" i="1"/>
  <c r="GI168" i="1"/>
  <c r="GB168" i="1"/>
  <c r="GA168" i="1"/>
  <c r="FZ168" i="1"/>
  <c r="FY168" i="1"/>
  <c r="FX168" i="1"/>
  <c r="FU168" i="1"/>
  <c r="FT168" i="1"/>
  <c r="FS168" i="1"/>
  <c r="FR168" i="1"/>
  <c r="FQ168" i="1"/>
  <c r="FN168" i="1"/>
  <c r="FM168" i="1"/>
  <c r="FL168" i="1"/>
  <c r="FG168" i="1"/>
  <c r="FF168" i="1"/>
  <c r="FE168" i="1"/>
  <c r="FD168" i="1"/>
  <c r="FC168" i="1"/>
  <c r="FB168" i="1"/>
  <c r="FA168" i="1"/>
  <c r="EX168" i="1"/>
  <c r="EW168" i="1"/>
  <c r="EV168" i="1"/>
  <c r="EU168" i="1"/>
  <c r="ET168" i="1"/>
  <c r="ES168" i="1"/>
  <c r="ER168" i="1"/>
  <c r="EQ168" i="1"/>
  <c r="EP168" i="1"/>
  <c r="EO168" i="1"/>
  <c r="EN168" i="1"/>
  <c r="EM168" i="1"/>
  <c r="EL168" i="1"/>
  <c r="EK168" i="1"/>
  <c r="EJ168" i="1"/>
  <c r="EI168" i="1"/>
  <c r="EH168" i="1"/>
  <c r="EG168" i="1"/>
  <c r="EF168" i="1"/>
  <c r="EE168" i="1"/>
  <c r="ED168" i="1"/>
  <c r="EC168" i="1"/>
  <c r="EB168" i="1"/>
  <c r="EA168" i="1"/>
  <c r="DZ168" i="1"/>
  <c r="DY168" i="1"/>
  <c r="DX168" i="1"/>
  <c r="DW168" i="1"/>
  <c r="DV168" i="1"/>
  <c r="DR168" i="1"/>
  <c r="DP168" i="1"/>
  <c r="DO168" i="1"/>
  <c r="DN168" i="1"/>
  <c r="DJ168" i="1"/>
  <c r="DI168" i="1"/>
  <c r="DH168" i="1"/>
  <c r="DG168" i="1"/>
  <c r="DF168" i="1"/>
  <c r="DB168" i="1"/>
  <c r="DA168" i="1"/>
  <c r="CZ168" i="1"/>
  <c r="CY168" i="1"/>
  <c r="CX168" i="1"/>
  <c r="CW168" i="1"/>
  <c r="CV168" i="1"/>
  <c r="CU168" i="1"/>
  <c r="CT168" i="1"/>
  <c r="CS168" i="1"/>
  <c r="CR168" i="1"/>
  <c r="CO168" i="1"/>
  <c r="CN168" i="1"/>
  <c r="CM168" i="1"/>
  <c r="KU167" i="1"/>
  <c r="KT167" i="1"/>
  <c r="KR167" i="1"/>
  <c r="KP167" i="1"/>
  <c r="KO167" i="1"/>
  <c r="IO167" i="1"/>
  <c r="HR167" i="1"/>
  <c r="HQ167" i="1"/>
  <c r="HP167" i="1"/>
  <c r="HO167" i="1"/>
  <c r="HN167" i="1"/>
  <c r="HM167" i="1"/>
  <c r="HL167" i="1"/>
  <c r="HK167" i="1"/>
  <c r="HJ167" i="1"/>
  <c r="HI167" i="1"/>
  <c r="HH167" i="1"/>
  <c r="HG167" i="1"/>
  <c r="HE167" i="1"/>
  <c r="HD167" i="1"/>
  <c r="HC167" i="1"/>
  <c r="HB167" i="1"/>
  <c r="HA167" i="1"/>
  <c r="GZ167" i="1"/>
  <c r="GY167" i="1"/>
  <c r="HY179" i="1" s="1"/>
  <c r="GX167" i="1"/>
  <c r="GW167" i="1"/>
  <c r="GV167" i="1"/>
  <c r="GU167" i="1"/>
  <c r="GT167" i="1"/>
  <c r="GN167" i="1"/>
  <c r="GJ167" i="1"/>
  <c r="GI167" i="1"/>
  <c r="GB167" i="1"/>
  <c r="GA167" i="1"/>
  <c r="FZ167" i="1"/>
  <c r="FY167" i="1"/>
  <c r="FX167" i="1"/>
  <c r="FU167" i="1"/>
  <c r="FT167" i="1"/>
  <c r="FS167" i="1"/>
  <c r="FR167" i="1"/>
  <c r="FQ167" i="1"/>
  <c r="FN167" i="1"/>
  <c r="FM167" i="1"/>
  <c r="FL167" i="1"/>
  <c r="FG167" i="1"/>
  <c r="FF167" i="1"/>
  <c r="FE167" i="1"/>
  <c r="FD167" i="1"/>
  <c r="FC167" i="1"/>
  <c r="FB167" i="1"/>
  <c r="FA167" i="1"/>
  <c r="EX167" i="1"/>
  <c r="EW167" i="1"/>
  <c r="EV167" i="1"/>
  <c r="EU167" i="1"/>
  <c r="ET167" i="1"/>
  <c r="ES167" i="1"/>
  <c r="ER167" i="1"/>
  <c r="EQ167" i="1"/>
  <c r="EP167" i="1"/>
  <c r="EO167" i="1"/>
  <c r="EN167" i="1"/>
  <c r="EM167" i="1"/>
  <c r="EL167" i="1"/>
  <c r="EK167" i="1"/>
  <c r="EJ167" i="1"/>
  <c r="EI167" i="1"/>
  <c r="EH167" i="1"/>
  <c r="EG167" i="1"/>
  <c r="EF167" i="1"/>
  <c r="EE167" i="1"/>
  <c r="ED167" i="1"/>
  <c r="EC167" i="1"/>
  <c r="EB167" i="1"/>
  <c r="EA167" i="1"/>
  <c r="DZ167" i="1"/>
  <c r="DY167" i="1"/>
  <c r="DX167" i="1"/>
  <c r="DW167" i="1"/>
  <c r="DV167" i="1"/>
  <c r="DR167" i="1"/>
  <c r="DP167" i="1"/>
  <c r="DO167" i="1"/>
  <c r="DN167" i="1"/>
  <c r="DJ167" i="1"/>
  <c r="DI167" i="1"/>
  <c r="DH167" i="1"/>
  <c r="DG167" i="1"/>
  <c r="DF167" i="1"/>
  <c r="DB167" i="1"/>
  <c r="DA167" i="1"/>
  <c r="CZ167" i="1"/>
  <c r="CY167" i="1"/>
  <c r="CX167" i="1"/>
  <c r="CW167" i="1"/>
  <c r="CV167" i="1"/>
  <c r="CU167" i="1"/>
  <c r="CT167" i="1"/>
  <c r="CS167" i="1"/>
  <c r="CR167" i="1"/>
  <c r="CO167" i="1"/>
  <c r="CN167" i="1"/>
  <c r="CM167" i="1"/>
  <c r="KU166" i="1"/>
  <c r="KT166" i="1"/>
  <c r="KR166" i="1"/>
  <c r="KP166" i="1"/>
  <c r="KO166" i="1"/>
  <c r="IO166" i="1"/>
  <c r="HR166" i="1"/>
  <c r="HQ166" i="1"/>
  <c r="HP166" i="1"/>
  <c r="HO166" i="1"/>
  <c r="HN166" i="1"/>
  <c r="HM166" i="1"/>
  <c r="HL166" i="1"/>
  <c r="HK166" i="1"/>
  <c r="HJ166" i="1"/>
  <c r="HI166" i="1"/>
  <c r="HH166" i="1"/>
  <c r="HG166" i="1"/>
  <c r="HE166" i="1"/>
  <c r="HD166" i="1"/>
  <c r="HC166" i="1"/>
  <c r="HB166" i="1"/>
  <c r="HA166" i="1"/>
  <c r="GZ166" i="1"/>
  <c r="GY166" i="1"/>
  <c r="HY178" i="1" s="1"/>
  <c r="GX166" i="1"/>
  <c r="GW166" i="1"/>
  <c r="GV166" i="1"/>
  <c r="GU166" i="1"/>
  <c r="GT166" i="1"/>
  <c r="GN166" i="1"/>
  <c r="GJ166" i="1"/>
  <c r="GI166" i="1"/>
  <c r="GB166" i="1"/>
  <c r="GA166" i="1"/>
  <c r="FZ166" i="1"/>
  <c r="FY166" i="1"/>
  <c r="FX166" i="1"/>
  <c r="FU166" i="1"/>
  <c r="FT166" i="1"/>
  <c r="FS166" i="1"/>
  <c r="FR166" i="1"/>
  <c r="FQ166" i="1"/>
  <c r="FN166" i="1"/>
  <c r="FM166" i="1"/>
  <c r="FL166" i="1"/>
  <c r="FG166" i="1"/>
  <c r="FF166" i="1"/>
  <c r="FE166" i="1"/>
  <c r="FD166" i="1"/>
  <c r="FC166" i="1"/>
  <c r="FB166" i="1"/>
  <c r="FA166" i="1"/>
  <c r="EX166" i="1"/>
  <c r="EW166" i="1"/>
  <c r="EV166" i="1"/>
  <c r="EU166" i="1"/>
  <c r="ET166" i="1"/>
  <c r="ES166" i="1"/>
  <c r="ER166" i="1"/>
  <c r="EQ166" i="1"/>
  <c r="EP166" i="1"/>
  <c r="EO166" i="1"/>
  <c r="EN166" i="1"/>
  <c r="EM166" i="1"/>
  <c r="EL166" i="1"/>
  <c r="EK166" i="1"/>
  <c r="EJ166" i="1"/>
  <c r="EI166" i="1"/>
  <c r="EH166" i="1"/>
  <c r="EG166" i="1"/>
  <c r="EF166" i="1"/>
  <c r="EE166" i="1"/>
  <c r="ED166" i="1"/>
  <c r="EC166" i="1"/>
  <c r="EB166" i="1"/>
  <c r="EA166" i="1"/>
  <c r="DZ166" i="1"/>
  <c r="DY166" i="1"/>
  <c r="DX166" i="1"/>
  <c r="DW166" i="1"/>
  <c r="DV166" i="1"/>
  <c r="DR166" i="1"/>
  <c r="DP166" i="1"/>
  <c r="DO166" i="1"/>
  <c r="DN166" i="1"/>
  <c r="DJ166" i="1"/>
  <c r="DI166" i="1"/>
  <c r="DH166" i="1"/>
  <c r="DG166" i="1"/>
  <c r="DF166" i="1"/>
  <c r="DB166" i="1"/>
  <c r="DA166" i="1"/>
  <c r="CZ166" i="1"/>
  <c r="CY166" i="1"/>
  <c r="CX166" i="1"/>
  <c r="CW166" i="1"/>
  <c r="CV166" i="1"/>
  <c r="CU166" i="1"/>
  <c r="CT166" i="1"/>
  <c r="CS166" i="1"/>
  <c r="CR166" i="1"/>
  <c r="CO166" i="1"/>
  <c r="CN166" i="1"/>
  <c r="CM166" i="1"/>
  <c r="KU165" i="1"/>
  <c r="KT165" i="1"/>
  <c r="KR165" i="1"/>
  <c r="KP165" i="1"/>
  <c r="KO165" i="1"/>
  <c r="IO165" i="1"/>
  <c r="HR165" i="1"/>
  <c r="HQ165" i="1"/>
  <c r="HP165" i="1"/>
  <c r="HO165" i="1"/>
  <c r="HN165" i="1"/>
  <c r="HM165" i="1"/>
  <c r="HL165" i="1"/>
  <c r="HK165" i="1"/>
  <c r="HJ165" i="1"/>
  <c r="HI165" i="1"/>
  <c r="HH165" i="1"/>
  <c r="HG165" i="1"/>
  <c r="HE165" i="1"/>
  <c r="HD165" i="1"/>
  <c r="HC165" i="1"/>
  <c r="HB165" i="1"/>
  <c r="HA165" i="1"/>
  <c r="GZ165" i="1"/>
  <c r="GY165" i="1"/>
  <c r="HY177" i="1" s="1"/>
  <c r="GX165" i="1"/>
  <c r="GW165" i="1"/>
  <c r="GV165" i="1"/>
  <c r="GU165" i="1"/>
  <c r="GT165" i="1"/>
  <c r="GN165" i="1"/>
  <c r="GJ165" i="1"/>
  <c r="GI165" i="1"/>
  <c r="GB165" i="1"/>
  <c r="GA165" i="1"/>
  <c r="FZ165" i="1"/>
  <c r="FY165" i="1"/>
  <c r="FX165" i="1"/>
  <c r="FU165" i="1"/>
  <c r="FT165" i="1"/>
  <c r="FS165" i="1"/>
  <c r="FR165" i="1"/>
  <c r="FQ165" i="1"/>
  <c r="FN165" i="1"/>
  <c r="FM165" i="1"/>
  <c r="FL165" i="1"/>
  <c r="FG165" i="1"/>
  <c r="FF165" i="1"/>
  <c r="FE165" i="1"/>
  <c r="FD165" i="1"/>
  <c r="FC165" i="1"/>
  <c r="FB165" i="1"/>
  <c r="FA165" i="1"/>
  <c r="EX165" i="1"/>
  <c r="EW165" i="1"/>
  <c r="EV165" i="1"/>
  <c r="EU165" i="1"/>
  <c r="ET165" i="1"/>
  <c r="ES165" i="1"/>
  <c r="ER165" i="1"/>
  <c r="EQ165" i="1"/>
  <c r="EP165" i="1"/>
  <c r="EO165" i="1"/>
  <c r="EN165" i="1"/>
  <c r="EM165" i="1"/>
  <c r="EL165" i="1"/>
  <c r="EK165" i="1"/>
  <c r="EJ165" i="1"/>
  <c r="EI165" i="1"/>
  <c r="EH165" i="1"/>
  <c r="EG165" i="1"/>
  <c r="EF165" i="1"/>
  <c r="EE165" i="1"/>
  <c r="ED165" i="1"/>
  <c r="EC165" i="1"/>
  <c r="EB165" i="1"/>
  <c r="EA165" i="1"/>
  <c r="DZ165" i="1"/>
  <c r="DY165" i="1"/>
  <c r="DX165" i="1"/>
  <c r="DW165" i="1"/>
  <c r="DV165" i="1"/>
  <c r="DR165" i="1"/>
  <c r="DP165" i="1"/>
  <c r="DO165" i="1"/>
  <c r="DN165" i="1"/>
  <c r="DJ165" i="1"/>
  <c r="DI165" i="1"/>
  <c r="DH165" i="1"/>
  <c r="DG165" i="1"/>
  <c r="DF165" i="1"/>
  <c r="DB165" i="1"/>
  <c r="DA165" i="1"/>
  <c r="CZ165" i="1"/>
  <c r="CY165" i="1"/>
  <c r="CX165" i="1"/>
  <c r="CW165" i="1"/>
  <c r="CV165" i="1"/>
  <c r="CU165" i="1"/>
  <c r="CT165" i="1"/>
  <c r="CS165" i="1"/>
  <c r="CR165" i="1"/>
  <c r="CO165" i="1"/>
  <c r="CN165" i="1"/>
  <c r="CM165" i="1"/>
  <c r="KU164" i="1"/>
  <c r="KT164" i="1"/>
  <c r="KR164" i="1"/>
  <c r="KP164" i="1"/>
  <c r="KO164" i="1"/>
  <c r="IO164" i="1"/>
  <c r="HR164" i="1"/>
  <c r="HQ164" i="1"/>
  <c r="HP164" i="1"/>
  <c r="HO164" i="1"/>
  <c r="HN164" i="1"/>
  <c r="HM164" i="1"/>
  <c r="HL164" i="1"/>
  <c r="HK164" i="1"/>
  <c r="HJ164" i="1"/>
  <c r="HI164" i="1"/>
  <c r="HH164" i="1"/>
  <c r="HG164" i="1"/>
  <c r="HE164" i="1"/>
  <c r="HD164" i="1"/>
  <c r="HC164" i="1"/>
  <c r="HB164" i="1"/>
  <c r="HA164" i="1"/>
  <c r="GZ164" i="1"/>
  <c r="GY164" i="1"/>
  <c r="HY176" i="1" s="1"/>
  <c r="GX164" i="1"/>
  <c r="GW164" i="1"/>
  <c r="GV164" i="1"/>
  <c r="GU164" i="1"/>
  <c r="GT164" i="1"/>
  <c r="GN164" i="1"/>
  <c r="GJ164" i="1"/>
  <c r="GI164" i="1"/>
  <c r="GB164" i="1"/>
  <c r="GA164" i="1"/>
  <c r="FZ164" i="1"/>
  <c r="FY164" i="1"/>
  <c r="FX164" i="1"/>
  <c r="FU164" i="1"/>
  <c r="FT164" i="1"/>
  <c r="FS164" i="1"/>
  <c r="FR164" i="1"/>
  <c r="FQ164" i="1"/>
  <c r="FN164" i="1"/>
  <c r="FM164" i="1"/>
  <c r="FL164" i="1"/>
  <c r="FG164" i="1"/>
  <c r="FF164" i="1"/>
  <c r="FE164" i="1"/>
  <c r="FD164" i="1"/>
  <c r="FC164" i="1"/>
  <c r="FB164" i="1"/>
  <c r="FA164" i="1"/>
  <c r="EX164" i="1"/>
  <c r="EW164" i="1"/>
  <c r="EV164" i="1"/>
  <c r="EU164" i="1"/>
  <c r="ET164" i="1"/>
  <c r="ES164" i="1"/>
  <c r="ER164" i="1"/>
  <c r="EQ164" i="1"/>
  <c r="EP164" i="1"/>
  <c r="EO164" i="1"/>
  <c r="EN164" i="1"/>
  <c r="EM164" i="1"/>
  <c r="EL164" i="1"/>
  <c r="EK164" i="1"/>
  <c r="EJ164" i="1"/>
  <c r="EI164" i="1"/>
  <c r="EH164" i="1"/>
  <c r="EG164" i="1"/>
  <c r="EF164" i="1"/>
  <c r="EE164" i="1"/>
  <c r="ED164" i="1"/>
  <c r="EC164" i="1"/>
  <c r="EB164" i="1"/>
  <c r="EA164" i="1"/>
  <c r="DZ164" i="1"/>
  <c r="DY164" i="1"/>
  <c r="DX164" i="1"/>
  <c r="DW164" i="1"/>
  <c r="DV164" i="1"/>
  <c r="DR164" i="1"/>
  <c r="DP164" i="1"/>
  <c r="DO164" i="1"/>
  <c r="DN164" i="1"/>
  <c r="DJ164" i="1"/>
  <c r="DI164" i="1"/>
  <c r="DH164" i="1"/>
  <c r="DG164" i="1"/>
  <c r="DF164" i="1"/>
  <c r="DB164" i="1"/>
  <c r="DA164" i="1"/>
  <c r="CZ164" i="1"/>
  <c r="CY164" i="1"/>
  <c r="CX164" i="1"/>
  <c r="CW164" i="1"/>
  <c r="CV164" i="1"/>
  <c r="CU164" i="1"/>
  <c r="CT164" i="1"/>
  <c r="CS164" i="1"/>
  <c r="CR164" i="1"/>
  <c r="CO164" i="1"/>
  <c r="CN164" i="1"/>
  <c r="CM164" i="1"/>
  <c r="KU163" i="1"/>
  <c r="KT163" i="1"/>
  <c r="KR163" i="1"/>
  <c r="KP163" i="1"/>
  <c r="KO163" i="1"/>
  <c r="IO163" i="1"/>
  <c r="HR163" i="1"/>
  <c r="HQ163" i="1"/>
  <c r="HP163" i="1"/>
  <c r="HO163" i="1"/>
  <c r="HN163" i="1"/>
  <c r="HM163" i="1"/>
  <c r="HL163" i="1"/>
  <c r="HK163" i="1"/>
  <c r="HJ163" i="1"/>
  <c r="HI163" i="1"/>
  <c r="HH163" i="1"/>
  <c r="HG163" i="1"/>
  <c r="HE163" i="1"/>
  <c r="HD163" i="1"/>
  <c r="HC163" i="1"/>
  <c r="HB163" i="1"/>
  <c r="HA163" i="1"/>
  <c r="GZ163" i="1"/>
  <c r="GY163" i="1"/>
  <c r="HY175" i="1" s="1"/>
  <c r="GX163" i="1"/>
  <c r="GW163" i="1"/>
  <c r="GV163" i="1"/>
  <c r="GU163" i="1"/>
  <c r="GT163" i="1"/>
  <c r="GN163" i="1"/>
  <c r="GJ163" i="1"/>
  <c r="GI163" i="1"/>
  <c r="GB163" i="1"/>
  <c r="GA163" i="1"/>
  <c r="FZ163" i="1"/>
  <c r="FY163" i="1"/>
  <c r="FX163" i="1"/>
  <c r="FU163" i="1"/>
  <c r="FT163" i="1"/>
  <c r="FS163" i="1"/>
  <c r="FR163" i="1"/>
  <c r="FQ163" i="1"/>
  <c r="FN163" i="1"/>
  <c r="FM163" i="1"/>
  <c r="FL163" i="1"/>
  <c r="FG163" i="1"/>
  <c r="FF163" i="1"/>
  <c r="FE163" i="1"/>
  <c r="FD163" i="1"/>
  <c r="FC163" i="1"/>
  <c r="FB163" i="1"/>
  <c r="FA163" i="1"/>
  <c r="EX163" i="1"/>
  <c r="EW163" i="1"/>
  <c r="EV163" i="1"/>
  <c r="EU163" i="1"/>
  <c r="ET163" i="1"/>
  <c r="ES163" i="1"/>
  <c r="ER163" i="1"/>
  <c r="EQ163" i="1"/>
  <c r="EP163" i="1"/>
  <c r="EO163" i="1"/>
  <c r="EN163" i="1"/>
  <c r="EM163" i="1"/>
  <c r="EL163" i="1"/>
  <c r="EK163" i="1"/>
  <c r="EJ163" i="1"/>
  <c r="EI163" i="1"/>
  <c r="EH163" i="1"/>
  <c r="EG163" i="1"/>
  <c r="EF163" i="1"/>
  <c r="EE163" i="1"/>
  <c r="ED163" i="1"/>
  <c r="EC163" i="1"/>
  <c r="EB163" i="1"/>
  <c r="EA163" i="1"/>
  <c r="DZ163" i="1"/>
  <c r="DY163" i="1"/>
  <c r="DX163" i="1"/>
  <c r="DW163" i="1"/>
  <c r="DV163" i="1"/>
  <c r="DR163" i="1"/>
  <c r="DP163" i="1"/>
  <c r="DO163" i="1"/>
  <c r="DN163" i="1"/>
  <c r="DJ163" i="1"/>
  <c r="DI163" i="1"/>
  <c r="DH163" i="1"/>
  <c r="DG163" i="1"/>
  <c r="DF163" i="1"/>
  <c r="DB163" i="1"/>
  <c r="DA163" i="1"/>
  <c r="CZ163" i="1"/>
  <c r="CY163" i="1"/>
  <c r="CX163" i="1"/>
  <c r="CW163" i="1"/>
  <c r="CV163" i="1"/>
  <c r="CU163" i="1"/>
  <c r="CT163" i="1"/>
  <c r="CS163" i="1"/>
  <c r="CR163" i="1"/>
  <c r="CO163" i="1"/>
  <c r="CN163" i="1"/>
  <c r="CM163" i="1"/>
  <c r="KU162" i="1"/>
  <c r="KT162" i="1"/>
  <c r="KR162" i="1"/>
  <c r="KP162" i="1"/>
  <c r="KO162" i="1"/>
  <c r="IO162" i="1"/>
  <c r="HR162" i="1"/>
  <c r="HQ162" i="1"/>
  <c r="HP162" i="1"/>
  <c r="HO162" i="1"/>
  <c r="HN162" i="1"/>
  <c r="HM162" i="1"/>
  <c r="HL162" i="1"/>
  <c r="HK162" i="1"/>
  <c r="HJ162" i="1"/>
  <c r="HI162" i="1"/>
  <c r="HH162" i="1"/>
  <c r="HG162" i="1"/>
  <c r="HE162" i="1"/>
  <c r="HD162" i="1"/>
  <c r="HC162" i="1"/>
  <c r="HB162" i="1"/>
  <c r="HA162" i="1"/>
  <c r="GZ162" i="1"/>
  <c r="GY162" i="1"/>
  <c r="HY174" i="1" s="1"/>
  <c r="GX162" i="1"/>
  <c r="GW162" i="1"/>
  <c r="GV162" i="1"/>
  <c r="GU162" i="1"/>
  <c r="GT162" i="1"/>
  <c r="GN162" i="1"/>
  <c r="GJ162" i="1"/>
  <c r="GI162" i="1"/>
  <c r="GB162" i="1"/>
  <c r="GA162" i="1"/>
  <c r="FZ162" i="1"/>
  <c r="FY162" i="1"/>
  <c r="FX162" i="1"/>
  <c r="FU162" i="1"/>
  <c r="FT162" i="1"/>
  <c r="FS162" i="1"/>
  <c r="FR162" i="1"/>
  <c r="FQ162" i="1"/>
  <c r="FN162" i="1"/>
  <c r="FM162" i="1"/>
  <c r="FL162" i="1"/>
  <c r="FG162" i="1"/>
  <c r="FF162" i="1"/>
  <c r="FE162" i="1"/>
  <c r="FD162" i="1"/>
  <c r="FC162" i="1"/>
  <c r="FB162" i="1"/>
  <c r="FA162" i="1"/>
  <c r="EX162" i="1"/>
  <c r="EW162" i="1"/>
  <c r="EV162" i="1"/>
  <c r="EU162" i="1"/>
  <c r="ET162" i="1"/>
  <c r="ES162" i="1"/>
  <c r="ER162" i="1"/>
  <c r="EQ162" i="1"/>
  <c r="EP162" i="1"/>
  <c r="EO162" i="1"/>
  <c r="EN162" i="1"/>
  <c r="EM162" i="1"/>
  <c r="EL162" i="1"/>
  <c r="EK162" i="1"/>
  <c r="EJ162" i="1"/>
  <c r="EI162" i="1"/>
  <c r="EH162" i="1"/>
  <c r="EG162" i="1"/>
  <c r="EF162" i="1"/>
  <c r="EE162" i="1"/>
  <c r="ED162" i="1"/>
  <c r="EC162" i="1"/>
  <c r="EB162" i="1"/>
  <c r="EA162" i="1"/>
  <c r="DZ162" i="1"/>
  <c r="DY162" i="1"/>
  <c r="DX162" i="1"/>
  <c r="DW162" i="1"/>
  <c r="DV162" i="1"/>
  <c r="DR162" i="1"/>
  <c r="DP162" i="1"/>
  <c r="DO162" i="1"/>
  <c r="DN162" i="1"/>
  <c r="DJ162" i="1"/>
  <c r="DI162" i="1"/>
  <c r="DH162" i="1"/>
  <c r="DG162" i="1"/>
  <c r="DF162" i="1"/>
  <c r="DB162" i="1"/>
  <c r="DA162" i="1"/>
  <c r="CZ162" i="1"/>
  <c r="CY162" i="1"/>
  <c r="CX162" i="1"/>
  <c r="CW162" i="1"/>
  <c r="CV162" i="1"/>
  <c r="CU162" i="1"/>
  <c r="CT162" i="1"/>
  <c r="CS162" i="1"/>
  <c r="CR162" i="1"/>
  <c r="CO162" i="1"/>
  <c r="CN162" i="1"/>
  <c r="CM162" i="1"/>
  <c r="KU161" i="1"/>
  <c r="KT161" i="1"/>
  <c r="KR161" i="1"/>
  <c r="KP161" i="1"/>
  <c r="KO161" i="1"/>
  <c r="IO161" i="1"/>
  <c r="HR161" i="1"/>
  <c r="HQ161" i="1"/>
  <c r="HP161" i="1"/>
  <c r="HO161" i="1"/>
  <c r="HN161" i="1"/>
  <c r="HM161" i="1"/>
  <c r="HL161" i="1"/>
  <c r="HK161" i="1"/>
  <c r="HJ161" i="1"/>
  <c r="HI161" i="1"/>
  <c r="HH161" i="1"/>
  <c r="HG161" i="1"/>
  <c r="HE161" i="1"/>
  <c r="HD161" i="1"/>
  <c r="HC161" i="1"/>
  <c r="HB161" i="1"/>
  <c r="HA161" i="1"/>
  <c r="GZ161" i="1"/>
  <c r="GY161" i="1"/>
  <c r="HY173" i="1" s="1"/>
  <c r="GX161" i="1"/>
  <c r="GW161" i="1"/>
  <c r="GV161" i="1"/>
  <c r="GU161" i="1"/>
  <c r="GT161" i="1"/>
  <c r="GN161" i="1"/>
  <c r="GJ161" i="1"/>
  <c r="GI161" i="1"/>
  <c r="GB161" i="1"/>
  <c r="GA161" i="1"/>
  <c r="FZ161" i="1"/>
  <c r="FY161" i="1"/>
  <c r="FX161" i="1"/>
  <c r="FU161" i="1"/>
  <c r="FT161" i="1"/>
  <c r="FS161" i="1"/>
  <c r="FR161" i="1"/>
  <c r="FQ161" i="1"/>
  <c r="FN161" i="1"/>
  <c r="FM161" i="1"/>
  <c r="FL161" i="1"/>
  <c r="FG161" i="1"/>
  <c r="FF161" i="1"/>
  <c r="FE161" i="1"/>
  <c r="FD161" i="1"/>
  <c r="FC161" i="1"/>
  <c r="FB161" i="1"/>
  <c r="FA161" i="1"/>
  <c r="EX161" i="1"/>
  <c r="EW161" i="1"/>
  <c r="EV161" i="1"/>
  <c r="EU161" i="1"/>
  <c r="ET161" i="1"/>
  <c r="ES161" i="1"/>
  <c r="ER161" i="1"/>
  <c r="EQ161" i="1"/>
  <c r="EP161" i="1"/>
  <c r="EO161" i="1"/>
  <c r="EN161" i="1"/>
  <c r="EM161" i="1"/>
  <c r="EL161" i="1"/>
  <c r="EK161" i="1"/>
  <c r="EJ161" i="1"/>
  <c r="EI161" i="1"/>
  <c r="EH161" i="1"/>
  <c r="EG161" i="1"/>
  <c r="EF161" i="1"/>
  <c r="EE161" i="1"/>
  <c r="ED161" i="1"/>
  <c r="EC161" i="1"/>
  <c r="EB161" i="1"/>
  <c r="EA161" i="1"/>
  <c r="DZ161" i="1"/>
  <c r="DY161" i="1"/>
  <c r="DX161" i="1"/>
  <c r="DW161" i="1"/>
  <c r="DV161" i="1"/>
  <c r="DR161" i="1"/>
  <c r="DP161" i="1"/>
  <c r="DO161" i="1"/>
  <c r="DN161" i="1"/>
  <c r="DJ161" i="1"/>
  <c r="DI161" i="1"/>
  <c r="DH161" i="1"/>
  <c r="DG161" i="1"/>
  <c r="DF161" i="1"/>
  <c r="DB161" i="1"/>
  <c r="DA161" i="1"/>
  <c r="CZ161" i="1"/>
  <c r="CY161" i="1"/>
  <c r="CX161" i="1"/>
  <c r="CW161" i="1"/>
  <c r="CV161" i="1"/>
  <c r="CU161" i="1"/>
  <c r="CT161" i="1"/>
  <c r="CS161" i="1"/>
  <c r="CR161" i="1"/>
  <c r="CO161" i="1"/>
  <c r="CN161" i="1"/>
  <c r="CM161" i="1"/>
  <c r="KU160" i="1"/>
  <c r="KT160" i="1"/>
  <c r="KR160" i="1"/>
  <c r="KP160" i="1"/>
  <c r="KO160" i="1"/>
  <c r="IO160" i="1"/>
  <c r="HR160" i="1"/>
  <c r="HQ160" i="1"/>
  <c r="HP160" i="1"/>
  <c r="HO160" i="1"/>
  <c r="HN160" i="1"/>
  <c r="HM160" i="1"/>
  <c r="HL160" i="1"/>
  <c r="HK160" i="1"/>
  <c r="HJ160" i="1"/>
  <c r="HI160" i="1"/>
  <c r="HH160" i="1"/>
  <c r="HG160" i="1"/>
  <c r="HE160" i="1"/>
  <c r="HD160" i="1"/>
  <c r="HC160" i="1"/>
  <c r="HB160" i="1"/>
  <c r="HA160" i="1"/>
  <c r="GZ160" i="1"/>
  <c r="GY160" i="1"/>
  <c r="HY172" i="1" s="1"/>
  <c r="GX160" i="1"/>
  <c r="GW160" i="1"/>
  <c r="GV160" i="1"/>
  <c r="GU160" i="1"/>
  <c r="GT160" i="1"/>
  <c r="GN160" i="1"/>
  <c r="GJ160" i="1"/>
  <c r="GI160" i="1"/>
  <c r="GB160" i="1"/>
  <c r="GA160" i="1"/>
  <c r="FZ160" i="1"/>
  <c r="FY160" i="1"/>
  <c r="FX160" i="1"/>
  <c r="FU160" i="1"/>
  <c r="FT160" i="1"/>
  <c r="FS160" i="1"/>
  <c r="FR160" i="1"/>
  <c r="FQ160" i="1"/>
  <c r="FN160" i="1"/>
  <c r="FM160" i="1"/>
  <c r="FL160" i="1"/>
  <c r="FG160" i="1"/>
  <c r="FF160" i="1"/>
  <c r="FE160" i="1"/>
  <c r="FD160" i="1"/>
  <c r="FC160" i="1"/>
  <c r="FB160" i="1"/>
  <c r="FA160" i="1"/>
  <c r="EX160" i="1"/>
  <c r="EW160" i="1"/>
  <c r="EV160" i="1"/>
  <c r="EU160" i="1"/>
  <c r="ET160" i="1"/>
  <c r="ES160" i="1"/>
  <c r="ER160" i="1"/>
  <c r="EQ160" i="1"/>
  <c r="EP160" i="1"/>
  <c r="EO160" i="1"/>
  <c r="EN160" i="1"/>
  <c r="EM160" i="1"/>
  <c r="EL160" i="1"/>
  <c r="EK160" i="1"/>
  <c r="EJ160" i="1"/>
  <c r="EI160" i="1"/>
  <c r="EH160" i="1"/>
  <c r="EG160" i="1"/>
  <c r="EF160" i="1"/>
  <c r="EE160" i="1"/>
  <c r="ED160" i="1"/>
  <c r="EC160" i="1"/>
  <c r="EB160" i="1"/>
  <c r="EA160" i="1"/>
  <c r="DZ160" i="1"/>
  <c r="DY160" i="1"/>
  <c r="DX160" i="1"/>
  <c r="DW160" i="1"/>
  <c r="DV160" i="1"/>
  <c r="DR160" i="1"/>
  <c r="DP160" i="1"/>
  <c r="DO160" i="1"/>
  <c r="DN160" i="1"/>
  <c r="DJ160" i="1"/>
  <c r="DI160" i="1"/>
  <c r="DH160" i="1"/>
  <c r="DG160" i="1"/>
  <c r="DF160" i="1"/>
  <c r="DB160" i="1"/>
  <c r="DA160" i="1"/>
  <c r="CZ160" i="1"/>
  <c r="CY160" i="1"/>
  <c r="CX160" i="1"/>
  <c r="CW160" i="1"/>
  <c r="CV160" i="1"/>
  <c r="CU160" i="1"/>
  <c r="CT160" i="1"/>
  <c r="CS160" i="1"/>
  <c r="CR160" i="1"/>
  <c r="CO160" i="1"/>
  <c r="CN160" i="1"/>
  <c r="CM160" i="1"/>
  <c r="KU159" i="1"/>
  <c r="KT159" i="1"/>
  <c r="KR159" i="1"/>
  <c r="KP159" i="1"/>
  <c r="KO159" i="1"/>
  <c r="IO159" i="1"/>
  <c r="HR159" i="1"/>
  <c r="HQ159" i="1"/>
  <c r="HP159" i="1"/>
  <c r="HO159" i="1"/>
  <c r="HN159" i="1"/>
  <c r="HM159" i="1"/>
  <c r="HL159" i="1"/>
  <c r="HK159" i="1"/>
  <c r="HJ159" i="1"/>
  <c r="HI159" i="1"/>
  <c r="HH159" i="1"/>
  <c r="HG159" i="1"/>
  <c r="HE159" i="1"/>
  <c r="HD159" i="1"/>
  <c r="HC159" i="1"/>
  <c r="HB159" i="1"/>
  <c r="HA159" i="1"/>
  <c r="GZ159" i="1"/>
  <c r="GY159" i="1"/>
  <c r="HY171" i="1" s="1"/>
  <c r="GX159" i="1"/>
  <c r="GW159" i="1"/>
  <c r="GV159" i="1"/>
  <c r="GU159" i="1"/>
  <c r="GT159" i="1"/>
  <c r="GN159" i="1"/>
  <c r="GJ159" i="1"/>
  <c r="GI159" i="1"/>
  <c r="GB159" i="1"/>
  <c r="GA159" i="1"/>
  <c r="FZ159" i="1"/>
  <c r="FY159" i="1"/>
  <c r="FX159" i="1"/>
  <c r="FU159" i="1"/>
  <c r="FT159" i="1"/>
  <c r="FS159" i="1"/>
  <c r="FR159" i="1"/>
  <c r="FQ159" i="1"/>
  <c r="FN159" i="1"/>
  <c r="FM159" i="1"/>
  <c r="FL159" i="1"/>
  <c r="FG159" i="1"/>
  <c r="FF159" i="1"/>
  <c r="FE159" i="1"/>
  <c r="FD159" i="1"/>
  <c r="FC159" i="1"/>
  <c r="FB159" i="1"/>
  <c r="FA159" i="1"/>
  <c r="EX159" i="1"/>
  <c r="EW159" i="1"/>
  <c r="EV159" i="1"/>
  <c r="EU159" i="1"/>
  <c r="ET159" i="1"/>
  <c r="ES159" i="1"/>
  <c r="ER159" i="1"/>
  <c r="EQ159" i="1"/>
  <c r="EP159" i="1"/>
  <c r="EO159" i="1"/>
  <c r="EN159" i="1"/>
  <c r="EM159" i="1"/>
  <c r="EL159" i="1"/>
  <c r="EK159" i="1"/>
  <c r="EJ159" i="1"/>
  <c r="EI159" i="1"/>
  <c r="EH159" i="1"/>
  <c r="EG159" i="1"/>
  <c r="EF159" i="1"/>
  <c r="EE159" i="1"/>
  <c r="ED159" i="1"/>
  <c r="EC159" i="1"/>
  <c r="EB159" i="1"/>
  <c r="EA159" i="1"/>
  <c r="DZ159" i="1"/>
  <c r="DY159" i="1"/>
  <c r="DX159" i="1"/>
  <c r="DW159" i="1"/>
  <c r="DV159" i="1"/>
  <c r="DR159" i="1"/>
  <c r="DP159" i="1"/>
  <c r="DO159" i="1"/>
  <c r="DN159" i="1"/>
  <c r="DJ159" i="1"/>
  <c r="DI159" i="1"/>
  <c r="DH159" i="1"/>
  <c r="DG159" i="1"/>
  <c r="DF159" i="1"/>
  <c r="DB159" i="1"/>
  <c r="DA159" i="1"/>
  <c r="CZ159" i="1"/>
  <c r="CY159" i="1"/>
  <c r="CX159" i="1"/>
  <c r="CW159" i="1"/>
  <c r="CV159" i="1"/>
  <c r="CU159" i="1"/>
  <c r="CT159" i="1"/>
  <c r="CS159" i="1"/>
  <c r="CR159" i="1"/>
  <c r="CO159" i="1"/>
  <c r="CN159" i="1"/>
  <c r="CM159" i="1"/>
  <c r="KU158" i="1"/>
  <c r="KT158" i="1"/>
  <c r="KR158" i="1"/>
  <c r="KP158" i="1"/>
  <c r="KO158" i="1"/>
  <c r="IO158" i="1"/>
  <c r="HR158" i="1"/>
  <c r="HQ158" i="1"/>
  <c r="HP158" i="1"/>
  <c r="HO158" i="1"/>
  <c r="HN158" i="1"/>
  <c r="HM158" i="1"/>
  <c r="HL158" i="1"/>
  <c r="HK158" i="1"/>
  <c r="HJ158" i="1"/>
  <c r="HI158" i="1"/>
  <c r="HH158" i="1"/>
  <c r="HG158" i="1"/>
  <c r="HE158" i="1"/>
  <c r="HD158" i="1"/>
  <c r="HC158" i="1"/>
  <c r="HB158" i="1"/>
  <c r="HA158" i="1"/>
  <c r="GZ158" i="1"/>
  <c r="GY158" i="1"/>
  <c r="HY170" i="1" s="1"/>
  <c r="GX158" i="1"/>
  <c r="GW158" i="1"/>
  <c r="GV158" i="1"/>
  <c r="GU158" i="1"/>
  <c r="GT158" i="1"/>
  <c r="GN158" i="1"/>
  <c r="GJ158" i="1"/>
  <c r="GI158" i="1"/>
  <c r="GB158" i="1"/>
  <c r="GA158" i="1"/>
  <c r="FZ158" i="1"/>
  <c r="FY158" i="1"/>
  <c r="FX158" i="1"/>
  <c r="FU158" i="1"/>
  <c r="FT158" i="1"/>
  <c r="FS158" i="1"/>
  <c r="FR158" i="1"/>
  <c r="FQ158" i="1"/>
  <c r="FN158" i="1"/>
  <c r="FM158" i="1"/>
  <c r="FL158" i="1"/>
  <c r="FG158" i="1"/>
  <c r="FF158" i="1"/>
  <c r="FE158" i="1"/>
  <c r="FD158" i="1"/>
  <c r="FC158" i="1"/>
  <c r="FB158" i="1"/>
  <c r="FA158" i="1"/>
  <c r="EX158" i="1"/>
  <c r="EW158" i="1"/>
  <c r="EV158" i="1"/>
  <c r="EU158" i="1"/>
  <c r="ET158" i="1"/>
  <c r="ES158" i="1"/>
  <c r="ER158" i="1"/>
  <c r="EQ158" i="1"/>
  <c r="EP158" i="1"/>
  <c r="EO158" i="1"/>
  <c r="EN158" i="1"/>
  <c r="EM158" i="1"/>
  <c r="EL158" i="1"/>
  <c r="EK158" i="1"/>
  <c r="EJ158" i="1"/>
  <c r="EI158" i="1"/>
  <c r="EH158" i="1"/>
  <c r="EG158" i="1"/>
  <c r="EF158" i="1"/>
  <c r="EE158" i="1"/>
  <c r="ED158" i="1"/>
  <c r="EC158" i="1"/>
  <c r="EB158" i="1"/>
  <c r="EA158" i="1"/>
  <c r="DZ158" i="1"/>
  <c r="DY158" i="1"/>
  <c r="DX158" i="1"/>
  <c r="DW158" i="1"/>
  <c r="DV158" i="1"/>
  <c r="DR158" i="1"/>
  <c r="DP158" i="1"/>
  <c r="DO158" i="1"/>
  <c r="DN158" i="1"/>
  <c r="DJ158" i="1"/>
  <c r="DI158" i="1"/>
  <c r="DH158" i="1"/>
  <c r="DG158" i="1"/>
  <c r="DF158" i="1"/>
  <c r="DB158" i="1"/>
  <c r="DA158" i="1"/>
  <c r="CZ158" i="1"/>
  <c r="CY158" i="1"/>
  <c r="CX158" i="1"/>
  <c r="CW158" i="1"/>
  <c r="CV158" i="1"/>
  <c r="CU158" i="1"/>
  <c r="CT158" i="1"/>
  <c r="CS158" i="1"/>
  <c r="CR158" i="1"/>
  <c r="CO158" i="1"/>
  <c r="CN158" i="1"/>
  <c r="CM158" i="1"/>
  <c r="KU157" i="1"/>
  <c r="KT157" i="1"/>
  <c r="KR157" i="1"/>
  <c r="KP157" i="1"/>
  <c r="KO157" i="1"/>
  <c r="IO157" i="1"/>
  <c r="HR157" i="1"/>
  <c r="HQ157" i="1"/>
  <c r="HP157" i="1"/>
  <c r="HO157" i="1"/>
  <c r="HN157" i="1"/>
  <c r="HM157" i="1"/>
  <c r="HL157" i="1"/>
  <c r="HK157" i="1"/>
  <c r="HJ157" i="1"/>
  <c r="HI157" i="1"/>
  <c r="HH157" i="1"/>
  <c r="HG157" i="1"/>
  <c r="HE157" i="1"/>
  <c r="HD157" i="1"/>
  <c r="HC157" i="1"/>
  <c r="HB157" i="1"/>
  <c r="HA157" i="1"/>
  <c r="GZ157" i="1"/>
  <c r="GY157" i="1"/>
  <c r="HY169" i="1" s="1"/>
  <c r="GX157" i="1"/>
  <c r="GW157" i="1"/>
  <c r="GV157" i="1"/>
  <c r="GU157" i="1"/>
  <c r="GT157" i="1"/>
  <c r="GN157" i="1"/>
  <c r="GJ157" i="1"/>
  <c r="GI157" i="1"/>
  <c r="GB157" i="1"/>
  <c r="GA157" i="1"/>
  <c r="FZ157" i="1"/>
  <c r="FY157" i="1"/>
  <c r="FX157" i="1"/>
  <c r="FU157" i="1"/>
  <c r="FT157" i="1"/>
  <c r="FS157" i="1"/>
  <c r="FR157" i="1"/>
  <c r="FQ157" i="1"/>
  <c r="FN157" i="1"/>
  <c r="FM157" i="1"/>
  <c r="FL157" i="1"/>
  <c r="FG157" i="1"/>
  <c r="FF157" i="1"/>
  <c r="FE157" i="1"/>
  <c r="FD157" i="1"/>
  <c r="FC157" i="1"/>
  <c r="FB157" i="1"/>
  <c r="FA157" i="1"/>
  <c r="EX157" i="1"/>
  <c r="EW157" i="1"/>
  <c r="EV157" i="1"/>
  <c r="EU157" i="1"/>
  <c r="ET157" i="1"/>
  <c r="ES157" i="1"/>
  <c r="ER157" i="1"/>
  <c r="EQ157" i="1"/>
  <c r="EP157" i="1"/>
  <c r="EO157" i="1"/>
  <c r="EN157" i="1"/>
  <c r="EM157" i="1"/>
  <c r="EL157" i="1"/>
  <c r="EK157" i="1"/>
  <c r="EJ157" i="1"/>
  <c r="EI157" i="1"/>
  <c r="EH157" i="1"/>
  <c r="EG157" i="1"/>
  <c r="EF157" i="1"/>
  <c r="EE157" i="1"/>
  <c r="ED157" i="1"/>
  <c r="EC157" i="1"/>
  <c r="EB157" i="1"/>
  <c r="EA157" i="1"/>
  <c r="DZ157" i="1"/>
  <c r="DY157" i="1"/>
  <c r="DX157" i="1"/>
  <c r="DW157" i="1"/>
  <c r="DV157" i="1"/>
  <c r="DR157" i="1"/>
  <c r="DP157" i="1"/>
  <c r="DO157" i="1"/>
  <c r="DN157" i="1"/>
  <c r="DJ157" i="1"/>
  <c r="DI157" i="1"/>
  <c r="DH157" i="1"/>
  <c r="DG157" i="1"/>
  <c r="DF157" i="1"/>
  <c r="DB157" i="1"/>
  <c r="DA157" i="1"/>
  <c r="CZ157" i="1"/>
  <c r="CY157" i="1"/>
  <c r="CX157" i="1"/>
  <c r="CW157" i="1"/>
  <c r="CV157" i="1"/>
  <c r="CU157" i="1"/>
  <c r="CT157" i="1"/>
  <c r="CS157" i="1"/>
  <c r="CR157" i="1"/>
  <c r="CO157" i="1"/>
  <c r="CN157" i="1"/>
  <c r="CM157" i="1"/>
  <c r="KU156" i="1"/>
  <c r="KT156" i="1"/>
  <c r="KR156" i="1"/>
  <c r="KP156" i="1"/>
  <c r="KO156" i="1"/>
  <c r="IO156" i="1"/>
  <c r="HR156" i="1"/>
  <c r="HQ156" i="1"/>
  <c r="HP156" i="1"/>
  <c r="HO156" i="1"/>
  <c r="HN156" i="1"/>
  <c r="HM156" i="1"/>
  <c r="HL156" i="1"/>
  <c r="HK156" i="1"/>
  <c r="HJ156" i="1"/>
  <c r="HI156" i="1"/>
  <c r="HH156" i="1"/>
  <c r="HG156" i="1"/>
  <c r="HE156" i="1"/>
  <c r="HD156" i="1"/>
  <c r="HC156" i="1"/>
  <c r="HB156" i="1"/>
  <c r="HA156" i="1"/>
  <c r="GZ156" i="1"/>
  <c r="GY156" i="1"/>
  <c r="HY168" i="1" s="1"/>
  <c r="GX156" i="1"/>
  <c r="GW156" i="1"/>
  <c r="GV156" i="1"/>
  <c r="GU156" i="1"/>
  <c r="GT156" i="1"/>
  <c r="GN156" i="1"/>
  <c r="GJ156" i="1"/>
  <c r="GI156" i="1"/>
  <c r="GB156" i="1"/>
  <c r="GA156" i="1"/>
  <c r="FZ156" i="1"/>
  <c r="FY156" i="1"/>
  <c r="FX156" i="1"/>
  <c r="FU156" i="1"/>
  <c r="FT156" i="1"/>
  <c r="FS156" i="1"/>
  <c r="FR156" i="1"/>
  <c r="FQ156" i="1"/>
  <c r="FN156" i="1"/>
  <c r="FM156" i="1"/>
  <c r="FL156" i="1"/>
  <c r="FG156" i="1"/>
  <c r="FF156" i="1"/>
  <c r="FE156" i="1"/>
  <c r="FD156" i="1"/>
  <c r="FC156" i="1"/>
  <c r="FB156" i="1"/>
  <c r="FA156" i="1"/>
  <c r="EX156" i="1"/>
  <c r="EW156" i="1"/>
  <c r="EV156" i="1"/>
  <c r="EU156" i="1"/>
  <c r="ET156" i="1"/>
  <c r="ES156" i="1"/>
  <c r="ER156" i="1"/>
  <c r="EQ156" i="1"/>
  <c r="EP156" i="1"/>
  <c r="EO156" i="1"/>
  <c r="EN156" i="1"/>
  <c r="EM156" i="1"/>
  <c r="EL156" i="1"/>
  <c r="EK156" i="1"/>
  <c r="EJ156" i="1"/>
  <c r="EI156" i="1"/>
  <c r="EH156" i="1"/>
  <c r="EG156" i="1"/>
  <c r="EF156" i="1"/>
  <c r="EE156" i="1"/>
  <c r="ED156" i="1"/>
  <c r="EC156" i="1"/>
  <c r="EB156" i="1"/>
  <c r="EA156" i="1"/>
  <c r="DZ156" i="1"/>
  <c r="DY156" i="1"/>
  <c r="DX156" i="1"/>
  <c r="DW156" i="1"/>
  <c r="DV156" i="1"/>
  <c r="DR156" i="1"/>
  <c r="DP156" i="1"/>
  <c r="DO156" i="1"/>
  <c r="DN156" i="1"/>
  <c r="DJ156" i="1"/>
  <c r="DI156" i="1"/>
  <c r="DH156" i="1"/>
  <c r="DG156" i="1"/>
  <c r="DF156" i="1"/>
  <c r="DB156" i="1"/>
  <c r="DA156" i="1"/>
  <c r="CZ156" i="1"/>
  <c r="CY156" i="1"/>
  <c r="CX156" i="1"/>
  <c r="CW156" i="1"/>
  <c r="CV156" i="1"/>
  <c r="CU156" i="1"/>
  <c r="CT156" i="1"/>
  <c r="CS156" i="1"/>
  <c r="CR156" i="1"/>
  <c r="CO156" i="1"/>
  <c r="CN156" i="1"/>
  <c r="CM156" i="1"/>
  <c r="KU155" i="1"/>
  <c r="KT155" i="1"/>
  <c r="KR155" i="1"/>
  <c r="KP155" i="1"/>
  <c r="KO155" i="1"/>
  <c r="IO155" i="1"/>
  <c r="HR155" i="1"/>
  <c r="HQ155" i="1"/>
  <c r="HP155" i="1"/>
  <c r="HO155" i="1"/>
  <c r="HN155" i="1"/>
  <c r="HM155" i="1"/>
  <c r="HL155" i="1"/>
  <c r="HK155" i="1"/>
  <c r="HJ155" i="1"/>
  <c r="HI155" i="1"/>
  <c r="HH155" i="1"/>
  <c r="HG155" i="1"/>
  <c r="HE155" i="1"/>
  <c r="HD155" i="1"/>
  <c r="HC155" i="1"/>
  <c r="HB155" i="1"/>
  <c r="HA155" i="1"/>
  <c r="GZ155" i="1"/>
  <c r="GY155" i="1"/>
  <c r="HY167" i="1" s="1"/>
  <c r="GX155" i="1"/>
  <c r="GW155" i="1"/>
  <c r="GV155" i="1"/>
  <c r="GU155" i="1"/>
  <c r="GT155" i="1"/>
  <c r="GN155" i="1"/>
  <c r="GJ155" i="1"/>
  <c r="GI155" i="1"/>
  <c r="GB155" i="1"/>
  <c r="GA155" i="1"/>
  <c r="FZ155" i="1"/>
  <c r="FY155" i="1"/>
  <c r="FX155" i="1"/>
  <c r="FU155" i="1"/>
  <c r="FT155" i="1"/>
  <c r="FS155" i="1"/>
  <c r="FR155" i="1"/>
  <c r="FQ155" i="1"/>
  <c r="FN155" i="1"/>
  <c r="FM155" i="1"/>
  <c r="FL155" i="1"/>
  <c r="FG155" i="1"/>
  <c r="FF155" i="1"/>
  <c r="FE155" i="1"/>
  <c r="FD155" i="1"/>
  <c r="FC155" i="1"/>
  <c r="FB155" i="1"/>
  <c r="FA155" i="1"/>
  <c r="EX155" i="1"/>
  <c r="EW155" i="1"/>
  <c r="EV155" i="1"/>
  <c r="EU155" i="1"/>
  <c r="ET155" i="1"/>
  <c r="ES155" i="1"/>
  <c r="ER155" i="1"/>
  <c r="EQ155" i="1"/>
  <c r="EP155" i="1"/>
  <c r="EO155" i="1"/>
  <c r="EN155" i="1"/>
  <c r="EM155" i="1"/>
  <c r="EL155" i="1"/>
  <c r="EK155" i="1"/>
  <c r="EJ155" i="1"/>
  <c r="EI155" i="1"/>
  <c r="EH155" i="1"/>
  <c r="EG155" i="1"/>
  <c r="EF155" i="1"/>
  <c r="EE155" i="1"/>
  <c r="ED155" i="1"/>
  <c r="EC155" i="1"/>
  <c r="EB155" i="1"/>
  <c r="EA155" i="1"/>
  <c r="DZ155" i="1"/>
  <c r="DY155" i="1"/>
  <c r="DX155" i="1"/>
  <c r="DW155" i="1"/>
  <c r="DV155" i="1"/>
  <c r="DR155" i="1"/>
  <c r="DP155" i="1"/>
  <c r="DO155" i="1"/>
  <c r="DN155" i="1"/>
  <c r="DJ155" i="1"/>
  <c r="DI155" i="1"/>
  <c r="DH155" i="1"/>
  <c r="DG155" i="1"/>
  <c r="DF155" i="1"/>
  <c r="DB155" i="1"/>
  <c r="DA155" i="1"/>
  <c r="CZ155" i="1"/>
  <c r="CY155" i="1"/>
  <c r="CX155" i="1"/>
  <c r="CW155" i="1"/>
  <c r="CV155" i="1"/>
  <c r="CU155" i="1"/>
  <c r="CT155" i="1"/>
  <c r="CS155" i="1"/>
  <c r="CR155" i="1"/>
  <c r="CO155" i="1"/>
  <c r="CN155" i="1"/>
  <c r="CM155" i="1"/>
  <c r="KU154" i="1"/>
  <c r="KT154" i="1"/>
  <c r="KR154" i="1"/>
  <c r="KP154" i="1"/>
  <c r="KO154" i="1"/>
  <c r="IO154" i="1"/>
  <c r="HR154" i="1"/>
  <c r="HQ154" i="1"/>
  <c r="HP154" i="1"/>
  <c r="HO154" i="1"/>
  <c r="HN154" i="1"/>
  <c r="HM154" i="1"/>
  <c r="HL154" i="1"/>
  <c r="HK154" i="1"/>
  <c r="HJ154" i="1"/>
  <c r="HI154" i="1"/>
  <c r="HH154" i="1"/>
  <c r="HG154" i="1"/>
  <c r="HE154" i="1"/>
  <c r="HD154" i="1"/>
  <c r="HC154" i="1"/>
  <c r="HB154" i="1"/>
  <c r="HA154" i="1"/>
  <c r="GZ154" i="1"/>
  <c r="GY154" i="1"/>
  <c r="HY166" i="1" s="1"/>
  <c r="GX154" i="1"/>
  <c r="GW154" i="1"/>
  <c r="GV154" i="1"/>
  <c r="GU154" i="1"/>
  <c r="GT154" i="1"/>
  <c r="GN154" i="1"/>
  <c r="GJ154" i="1"/>
  <c r="GI154" i="1"/>
  <c r="GB154" i="1"/>
  <c r="GA154" i="1"/>
  <c r="FZ154" i="1"/>
  <c r="FY154" i="1"/>
  <c r="FX154" i="1"/>
  <c r="FU154" i="1"/>
  <c r="FT154" i="1"/>
  <c r="FS154" i="1"/>
  <c r="FR154" i="1"/>
  <c r="FQ154" i="1"/>
  <c r="FN154" i="1"/>
  <c r="FM154" i="1"/>
  <c r="FL154" i="1"/>
  <c r="FG154" i="1"/>
  <c r="FF154" i="1"/>
  <c r="FE154" i="1"/>
  <c r="FD154" i="1"/>
  <c r="FC154" i="1"/>
  <c r="FB154" i="1"/>
  <c r="FA154" i="1"/>
  <c r="EX154" i="1"/>
  <c r="EW154" i="1"/>
  <c r="EV154" i="1"/>
  <c r="EU154" i="1"/>
  <c r="ET154" i="1"/>
  <c r="ES154" i="1"/>
  <c r="ER154" i="1"/>
  <c r="EQ154" i="1"/>
  <c r="EP154" i="1"/>
  <c r="EO154" i="1"/>
  <c r="EN154" i="1"/>
  <c r="EM154" i="1"/>
  <c r="EL154" i="1"/>
  <c r="EK154" i="1"/>
  <c r="EJ154" i="1"/>
  <c r="EI154" i="1"/>
  <c r="EH154" i="1"/>
  <c r="EG154" i="1"/>
  <c r="EF154" i="1"/>
  <c r="EE154" i="1"/>
  <c r="ED154" i="1"/>
  <c r="EC154" i="1"/>
  <c r="EB154" i="1"/>
  <c r="EA154" i="1"/>
  <c r="DZ154" i="1"/>
  <c r="DY154" i="1"/>
  <c r="DX154" i="1"/>
  <c r="DW154" i="1"/>
  <c r="DV154" i="1"/>
  <c r="DR154" i="1"/>
  <c r="DP154" i="1"/>
  <c r="DO154" i="1"/>
  <c r="DN154" i="1"/>
  <c r="DJ154" i="1"/>
  <c r="DI154" i="1"/>
  <c r="DH154" i="1"/>
  <c r="DG154" i="1"/>
  <c r="DF154" i="1"/>
  <c r="DB154" i="1"/>
  <c r="DA154" i="1"/>
  <c r="CZ154" i="1"/>
  <c r="CY154" i="1"/>
  <c r="CX154" i="1"/>
  <c r="CW154" i="1"/>
  <c r="CV154" i="1"/>
  <c r="CU154" i="1"/>
  <c r="CT154" i="1"/>
  <c r="CS154" i="1"/>
  <c r="CR154" i="1"/>
  <c r="CO154" i="1"/>
  <c r="CN154" i="1"/>
  <c r="CM154" i="1"/>
  <c r="KU153" i="1"/>
  <c r="KT153" i="1"/>
  <c r="KR153" i="1"/>
  <c r="KP153" i="1"/>
  <c r="KO153" i="1"/>
  <c r="IO153" i="1"/>
  <c r="HR153" i="1"/>
  <c r="HQ153" i="1"/>
  <c r="HP153" i="1"/>
  <c r="HO153" i="1"/>
  <c r="HN153" i="1"/>
  <c r="HM153" i="1"/>
  <c r="HL153" i="1"/>
  <c r="HK153" i="1"/>
  <c r="HJ153" i="1"/>
  <c r="HI153" i="1"/>
  <c r="HH153" i="1"/>
  <c r="HG153" i="1"/>
  <c r="HE153" i="1"/>
  <c r="HD153" i="1"/>
  <c r="HC153" i="1"/>
  <c r="HB153" i="1"/>
  <c r="HA153" i="1"/>
  <c r="GZ153" i="1"/>
  <c r="GY153" i="1"/>
  <c r="HY165" i="1" s="1"/>
  <c r="GX153" i="1"/>
  <c r="GW153" i="1"/>
  <c r="GV153" i="1"/>
  <c r="GU153" i="1"/>
  <c r="GT153" i="1"/>
  <c r="GN153" i="1"/>
  <c r="GJ153" i="1"/>
  <c r="GI153" i="1"/>
  <c r="GB153" i="1"/>
  <c r="GA153" i="1"/>
  <c r="FZ153" i="1"/>
  <c r="FY153" i="1"/>
  <c r="FX153" i="1"/>
  <c r="FU153" i="1"/>
  <c r="FT153" i="1"/>
  <c r="FS153" i="1"/>
  <c r="FR153" i="1"/>
  <c r="FQ153" i="1"/>
  <c r="FN153" i="1"/>
  <c r="FM153" i="1"/>
  <c r="FL153" i="1"/>
  <c r="FG153" i="1"/>
  <c r="FF153" i="1"/>
  <c r="FE153" i="1"/>
  <c r="FD153" i="1"/>
  <c r="FC153" i="1"/>
  <c r="FB153" i="1"/>
  <c r="FA153" i="1"/>
  <c r="EX153" i="1"/>
  <c r="EW153" i="1"/>
  <c r="EV153" i="1"/>
  <c r="EU153" i="1"/>
  <c r="ET153" i="1"/>
  <c r="ES153" i="1"/>
  <c r="ER153" i="1"/>
  <c r="EQ153" i="1"/>
  <c r="EP153" i="1"/>
  <c r="EO153" i="1"/>
  <c r="EN153" i="1"/>
  <c r="EM153" i="1"/>
  <c r="EL153" i="1"/>
  <c r="EK153" i="1"/>
  <c r="EJ153" i="1"/>
  <c r="EI153" i="1"/>
  <c r="EH153" i="1"/>
  <c r="EG153" i="1"/>
  <c r="EF153" i="1"/>
  <c r="EE153" i="1"/>
  <c r="ED153" i="1"/>
  <c r="EC153" i="1"/>
  <c r="EB153" i="1"/>
  <c r="EA153" i="1"/>
  <c r="DZ153" i="1"/>
  <c r="DY153" i="1"/>
  <c r="DX153" i="1"/>
  <c r="DW153" i="1"/>
  <c r="DV153" i="1"/>
  <c r="DR153" i="1"/>
  <c r="DP153" i="1"/>
  <c r="DO153" i="1"/>
  <c r="DN153" i="1"/>
  <c r="DJ153" i="1"/>
  <c r="DI153" i="1"/>
  <c r="DH153" i="1"/>
  <c r="DG153" i="1"/>
  <c r="DF153" i="1"/>
  <c r="DB153" i="1"/>
  <c r="DA153" i="1"/>
  <c r="CZ153" i="1"/>
  <c r="CY153" i="1"/>
  <c r="CX153" i="1"/>
  <c r="CW153" i="1"/>
  <c r="CV153" i="1"/>
  <c r="CU153" i="1"/>
  <c r="CT153" i="1"/>
  <c r="CS153" i="1"/>
  <c r="CR153" i="1"/>
  <c r="CO153" i="1"/>
  <c r="CN153" i="1"/>
  <c r="CM153" i="1"/>
  <c r="KU152" i="1"/>
  <c r="KT152" i="1"/>
  <c r="KR152" i="1"/>
  <c r="KP152" i="1"/>
  <c r="KO152" i="1"/>
  <c r="IO152" i="1"/>
  <c r="HR152" i="1"/>
  <c r="HQ152" i="1"/>
  <c r="HP152" i="1"/>
  <c r="HO152" i="1"/>
  <c r="HN152" i="1"/>
  <c r="HM152" i="1"/>
  <c r="HL152" i="1"/>
  <c r="HK152" i="1"/>
  <c r="HJ152" i="1"/>
  <c r="HI152" i="1"/>
  <c r="HH152" i="1"/>
  <c r="HG152" i="1"/>
  <c r="HE152" i="1"/>
  <c r="HD152" i="1"/>
  <c r="HC152" i="1"/>
  <c r="HB152" i="1"/>
  <c r="HA152" i="1"/>
  <c r="GZ152" i="1"/>
  <c r="GY152" i="1"/>
  <c r="HY164" i="1" s="1"/>
  <c r="GX152" i="1"/>
  <c r="GW152" i="1"/>
  <c r="GV152" i="1"/>
  <c r="GU152" i="1"/>
  <c r="GT152" i="1"/>
  <c r="GN152" i="1"/>
  <c r="GJ152" i="1"/>
  <c r="GI152" i="1"/>
  <c r="GB152" i="1"/>
  <c r="GA152" i="1"/>
  <c r="FZ152" i="1"/>
  <c r="FY152" i="1"/>
  <c r="FX152" i="1"/>
  <c r="FU152" i="1"/>
  <c r="FT152" i="1"/>
  <c r="FS152" i="1"/>
  <c r="FR152" i="1"/>
  <c r="FQ152" i="1"/>
  <c r="FN152" i="1"/>
  <c r="FM152" i="1"/>
  <c r="FL152" i="1"/>
  <c r="FG152" i="1"/>
  <c r="FF152" i="1"/>
  <c r="FE152" i="1"/>
  <c r="FD152" i="1"/>
  <c r="FC152" i="1"/>
  <c r="FB152" i="1"/>
  <c r="FA152" i="1"/>
  <c r="EX152" i="1"/>
  <c r="EW152" i="1"/>
  <c r="EV152" i="1"/>
  <c r="EU152" i="1"/>
  <c r="ET152" i="1"/>
  <c r="ES152" i="1"/>
  <c r="ER152" i="1"/>
  <c r="EQ152" i="1"/>
  <c r="EP152" i="1"/>
  <c r="EO152" i="1"/>
  <c r="EN152" i="1"/>
  <c r="EM152" i="1"/>
  <c r="EL152" i="1"/>
  <c r="EK152" i="1"/>
  <c r="EJ152" i="1"/>
  <c r="EI152" i="1"/>
  <c r="EH152" i="1"/>
  <c r="EG152" i="1"/>
  <c r="EF152" i="1"/>
  <c r="EE152" i="1"/>
  <c r="ED152" i="1"/>
  <c r="EC152" i="1"/>
  <c r="EB152" i="1"/>
  <c r="EA152" i="1"/>
  <c r="DZ152" i="1"/>
  <c r="DY152" i="1"/>
  <c r="DX152" i="1"/>
  <c r="DW152" i="1"/>
  <c r="DV152" i="1"/>
  <c r="DR152" i="1"/>
  <c r="DP152" i="1"/>
  <c r="DO152" i="1"/>
  <c r="DN152" i="1"/>
  <c r="DJ152" i="1"/>
  <c r="DI152" i="1"/>
  <c r="DH152" i="1"/>
  <c r="DG152" i="1"/>
  <c r="DF152" i="1"/>
  <c r="DB152" i="1"/>
  <c r="DA152" i="1"/>
  <c r="CZ152" i="1"/>
  <c r="CY152" i="1"/>
  <c r="CX152" i="1"/>
  <c r="CW152" i="1"/>
  <c r="CV152" i="1"/>
  <c r="CU152" i="1"/>
  <c r="CT152" i="1"/>
  <c r="CS152" i="1"/>
  <c r="CR152" i="1"/>
  <c r="CO152" i="1"/>
  <c r="CN152" i="1"/>
  <c r="CM152" i="1"/>
  <c r="KU151" i="1"/>
  <c r="KT151" i="1"/>
  <c r="KR151" i="1"/>
  <c r="KP151" i="1"/>
  <c r="KO151" i="1"/>
  <c r="IO151" i="1"/>
  <c r="HR151" i="1"/>
  <c r="HQ151" i="1"/>
  <c r="HP151" i="1"/>
  <c r="HO151" i="1"/>
  <c r="HN151" i="1"/>
  <c r="HM151" i="1"/>
  <c r="HL151" i="1"/>
  <c r="HK151" i="1"/>
  <c r="HJ151" i="1"/>
  <c r="HI151" i="1"/>
  <c r="HH151" i="1"/>
  <c r="HG151" i="1"/>
  <c r="HE151" i="1"/>
  <c r="HD151" i="1"/>
  <c r="HC151" i="1"/>
  <c r="HB151" i="1"/>
  <c r="HA151" i="1"/>
  <c r="GZ151" i="1"/>
  <c r="GY151" i="1"/>
  <c r="HY163" i="1" s="1"/>
  <c r="GX151" i="1"/>
  <c r="GW151" i="1"/>
  <c r="GV151" i="1"/>
  <c r="GU151" i="1"/>
  <c r="GT151" i="1"/>
  <c r="GN151" i="1"/>
  <c r="GJ151" i="1"/>
  <c r="GI151" i="1"/>
  <c r="GB151" i="1"/>
  <c r="GA151" i="1"/>
  <c r="FZ151" i="1"/>
  <c r="FY151" i="1"/>
  <c r="FX151" i="1"/>
  <c r="FU151" i="1"/>
  <c r="FT151" i="1"/>
  <c r="FS151" i="1"/>
  <c r="FR151" i="1"/>
  <c r="FQ151" i="1"/>
  <c r="FN151" i="1"/>
  <c r="FM151" i="1"/>
  <c r="FL151" i="1"/>
  <c r="FG151" i="1"/>
  <c r="FF151" i="1"/>
  <c r="FE151" i="1"/>
  <c r="FD151" i="1"/>
  <c r="FC151" i="1"/>
  <c r="FB151" i="1"/>
  <c r="FA151" i="1"/>
  <c r="EX151" i="1"/>
  <c r="EW151" i="1"/>
  <c r="EV151" i="1"/>
  <c r="EU151" i="1"/>
  <c r="ET151" i="1"/>
  <c r="ES151" i="1"/>
  <c r="ER151" i="1"/>
  <c r="EQ151" i="1"/>
  <c r="EP151" i="1"/>
  <c r="EO151" i="1"/>
  <c r="EN151" i="1"/>
  <c r="EM151" i="1"/>
  <c r="EL151" i="1"/>
  <c r="EK151" i="1"/>
  <c r="EJ151" i="1"/>
  <c r="EI151" i="1"/>
  <c r="EH151" i="1"/>
  <c r="EG151" i="1"/>
  <c r="EF151" i="1"/>
  <c r="EE151" i="1"/>
  <c r="ED151" i="1"/>
  <c r="EC151" i="1"/>
  <c r="EB151" i="1"/>
  <c r="EA151" i="1"/>
  <c r="DZ151" i="1"/>
  <c r="DY151" i="1"/>
  <c r="DX151" i="1"/>
  <c r="DW151" i="1"/>
  <c r="DV151" i="1"/>
  <c r="DR151" i="1"/>
  <c r="DP151" i="1"/>
  <c r="DO151" i="1"/>
  <c r="DN151" i="1"/>
  <c r="DJ151" i="1"/>
  <c r="DI151" i="1"/>
  <c r="DH151" i="1"/>
  <c r="DG151" i="1"/>
  <c r="DF151" i="1"/>
  <c r="DB151" i="1"/>
  <c r="DA151" i="1"/>
  <c r="CZ151" i="1"/>
  <c r="CY151" i="1"/>
  <c r="CX151" i="1"/>
  <c r="CW151" i="1"/>
  <c r="CV151" i="1"/>
  <c r="CU151" i="1"/>
  <c r="CT151" i="1"/>
  <c r="CS151" i="1"/>
  <c r="CR151" i="1"/>
  <c r="CO151" i="1"/>
  <c r="CN151" i="1"/>
  <c r="CM151" i="1"/>
  <c r="KU150" i="1"/>
  <c r="KT150" i="1"/>
  <c r="KR150" i="1"/>
  <c r="KP150" i="1"/>
  <c r="KO150" i="1"/>
  <c r="IO150" i="1"/>
  <c r="HR150" i="1"/>
  <c r="HQ150" i="1"/>
  <c r="HP150" i="1"/>
  <c r="HO150" i="1"/>
  <c r="HN150" i="1"/>
  <c r="HM150" i="1"/>
  <c r="HL150" i="1"/>
  <c r="HK150" i="1"/>
  <c r="HJ150" i="1"/>
  <c r="HI150" i="1"/>
  <c r="HH150" i="1"/>
  <c r="HG150" i="1"/>
  <c r="HE150" i="1"/>
  <c r="HD150" i="1"/>
  <c r="HC150" i="1"/>
  <c r="HB150" i="1"/>
  <c r="HA150" i="1"/>
  <c r="GZ150" i="1"/>
  <c r="GY150" i="1"/>
  <c r="HY162" i="1" s="1"/>
  <c r="GX150" i="1"/>
  <c r="GW150" i="1"/>
  <c r="GV150" i="1"/>
  <c r="GU150" i="1"/>
  <c r="GT150" i="1"/>
  <c r="GN150" i="1"/>
  <c r="GJ150" i="1"/>
  <c r="GI150" i="1"/>
  <c r="GB150" i="1"/>
  <c r="GA150" i="1"/>
  <c r="FZ150" i="1"/>
  <c r="FY150" i="1"/>
  <c r="FX150" i="1"/>
  <c r="FU150" i="1"/>
  <c r="FT150" i="1"/>
  <c r="FS150" i="1"/>
  <c r="FR150" i="1"/>
  <c r="FQ150" i="1"/>
  <c r="FN150" i="1"/>
  <c r="FM150" i="1"/>
  <c r="FL150" i="1"/>
  <c r="FG150" i="1"/>
  <c r="FF150" i="1"/>
  <c r="FE150" i="1"/>
  <c r="FD150" i="1"/>
  <c r="FC150" i="1"/>
  <c r="FB150" i="1"/>
  <c r="FA150" i="1"/>
  <c r="EX150" i="1"/>
  <c r="EW150" i="1"/>
  <c r="EV150" i="1"/>
  <c r="EU150" i="1"/>
  <c r="ET150" i="1"/>
  <c r="ES150" i="1"/>
  <c r="ER150" i="1"/>
  <c r="EQ150" i="1"/>
  <c r="EP150" i="1"/>
  <c r="EO150" i="1"/>
  <c r="EN150" i="1"/>
  <c r="EM150" i="1"/>
  <c r="EL150" i="1"/>
  <c r="EK150" i="1"/>
  <c r="EJ150" i="1"/>
  <c r="EI150" i="1"/>
  <c r="EH150" i="1"/>
  <c r="EG150" i="1"/>
  <c r="EF150" i="1"/>
  <c r="EE150" i="1"/>
  <c r="ED150" i="1"/>
  <c r="EC150" i="1"/>
  <c r="EB150" i="1"/>
  <c r="EA150" i="1"/>
  <c r="DZ150" i="1"/>
  <c r="DY150" i="1"/>
  <c r="DX150" i="1"/>
  <c r="DW150" i="1"/>
  <c r="DV150" i="1"/>
  <c r="DR150" i="1"/>
  <c r="DP150" i="1"/>
  <c r="DO150" i="1"/>
  <c r="DN150" i="1"/>
  <c r="DJ150" i="1"/>
  <c r="DI150" i="1"/>
  <c r="DH150" i="1"/>
  <c r="DG150" i="1"/>
  <c r="DF150" i="1"/>
  <c r="DB150" i="1"/>
  <c r="DA150" i="1"/>
  <c r="CZ150" i="1"/>
  <c r="CY150" i="1"/>
  <c r="CX150" i="1"/>
  <c r="CW150" i="1"/>
  <c r="CV150" i="1"/>
  <c r="CU150" i="1"/>
  <c r="CT150" i="1"/>
  <c r="CS150" i="1"/>
  <c r="CR150" i="1"/>
  <c r="CO150" i="1"/>
  <c r="CN150" i="1"/>
  <c r="CM150" i="1"/>
  <c r="KU149" i="1"/>
  <c r="KT149" i="1"/>
  <c r="KR149" i="1"/>
  <c r="KP149" i="1"/>
  <c r="KO149" i="1"/>
  <c r="IO149" i="1"/>
  <c r="HR149" i="1"/>
  <c r="HQ149" i="1"/>
  <c r="HP149" i="1"/>
  <c r="HO149" i="1"/>
  <c r="HN149" i="1"/>
  <c r="HM149" i="1"/>
  <c r="HL149" i="1"/>
  <c r="HK149" i="1"/>
  <c r="HJ149" i="1"/>
  <c r="HI149" i="1"/>
  <c r="HH149" i="1"/>
  <c r="HG149" i="1"/>
  <c r="HE149" i="1"/>
  <c r="HD149" i="1"/>
  <c r="HC149" i="1"/>
  <c r="HB149" i="1"/>
  <c r="HA149" i="1"/>
  <c r="GZ149" i="1"/>
  <c r="GY149" i="1"/>
  <c r="HY161" i="1" s="1"/>
  <c r="GX149" i="1"/>
  <c r="GW149" i="1"/>
  <c r="GV149" i="1"/>
  <c r="GU149" i="1"/>
  <c r="GT149" i="1"/>
  <c r="GN149" i="1"/>
  <c r="GJ149" i="1"/>
  <c r="GI149" i="1"/>
  <c r="GB149" i="1"/>
  <c r="GA149" i="1"/>
  <c r="FZ149" i="1"/>
  <c r="FY149" i="1"/>
  <c r="FX149" i="1"/>
  <c r="FU149" i="1"/>
  <c r="FT149" i="1"/>
  <c r="FS149" i="1"/>
  <c r="FR149" i="1"/>
  <c r="FQ149" i="1"/>
  <c r="FN149" i="1"/>
  <c r="FM149" i="1"/>
  <c r="FL149" i="1"/>
  <c r="FG149" i="1"/>
  <c r="FF149" i="1"/>
  <c r="FE149" i="1"/>
  <c r="FD149" i="1"/>
  <c r="FC149" i="1"/>
  <c r="FB149" i="1"/>
  <c r="FA149" i="1"/>
  <c r="EX149" i="1"/>
  <c r="EW149" i="1"/>
  <c r="EV149" i="1"/>
  <c r="EU149" i="1"/>
  <c r="ET149" i="1"/>
  <c r="ES149" i="1"/>
  <c r="ER149" i="1"/>
  <c r="EQ149" i="1"/>
  <c r="EP149" i="1"/>
  <c r="EO149" i="1"/>
  <c r="EN149" i="1"/>
  <c r="EM149" i="1"/>
  <c r="EL149" i="1"/>
  <c r="EK149" i="1"/>
  <c r="EJ149" i="1"/>
  <c r="EI149" i="1"/>
  <c r="EH149" i="1"/>
  <c r="EG149" i="1"/>
  <c r="EF149" i="1"/>
  <c r="EE149" i="1"/>
  <c r="ED149" i="1"/>
  <c r="EC149" i="1"/>
  <c r="EB149" i="1"/>
  <c r="EA149" i="1"/>
  <c r="DZ149" i="1"/>
  <c r="DY149" i="1"/>
  <c r="DX149" i="1"/>
  <c r="DW149" i="1"/>
  <c r="DV149" i="1"/>
  <c r="DR149" i="1"/>
  <c r="DP149" i="1"/>
  <c r="DO149" i="1"/>
  <c r="DN149" i="1"/>
  <c r="DJ149" i="1"/>
  <c r="DI149" i="1"/>
  <c r="DH149" i="1"/>
  <c r="DG149" i="1"/>
  <c r="DF149" i="1"/>
  <c r="DB149" i="1"/>
  <c r="DA149" i="1"/>
  <c r="CZ149" i="1"/>
  <c r="CX149" i="1"/>
  <c r="CW149" i="1"/>
  <c r="CV149" i="1"/>
  <c r="CU149" i="1"/>
  <c r="CT149" i="1"/>
  <c r="CS149" i="1"/>
  <c r="CR149" i="1"/>
  <c r="CO149" i="1"/>
  <c r="CN149" i="1"/>
  <c r="CM149" i="1"/>
  <c r="KU148" i="1"/>
  <c r="KT148" i="1"/>
  <c r="KR148" i="1"/>
  <c r="KP148" i="1"/>
  <c r="KO148" i="1"/>
  <c r="IO148" i="1"/>
  <c r="HR148" i="1"/>
  <c r="HQ148" i="1"/>
  <c r="HP148" i="1"/>
  <c r="HO148" i="1"/>
  <c r="HN148" i="1"/>
  <c r="HM148" i="1"/>
  <c r="HL148" i="1"/>
  <c r="HK148" i="1"/>
  <c r="HJ148" i="1"/>
  <c r="HI148" i="1"/>
  <c r="HH148" i="1"/>
  <c r="HG148" i="1"/>
  <c r="HE148" i="1"/>
  <c r="HD148" i="1"/>
  <c r="HC148" i="1"/>
  <c r="HB148" i="1"/>
  <c r="HA148" i="1"/>
  <c r="GZ148" i="1"/>
  <c r="GY148" i="1"/>
  <c r="HY160" i="1" s="1"/>
  <c r="GX148" i="1"/>
  <c r="GW148" i="1"/>
  <c r="GV148" i="1"/>
  <c r="GU148" i="1"/>
  <c r="GT148" i="1"/>
  <c r="GN148" i="1"/>
  <c r="GJ148" i="1"/>
  <c r="GI148" i="1"/>
  <c r="GB148" i="1"/>
  <c r="GA148" i="1"/>
  <c r="FZ148" i="1"/>
  <c r="FY148" i="1"/>
  <c r="FX148" i="1"/>
  <c r="FU148" i="1"/>
  <c r="FT148" i="1"/>
  <c r="FS148" i="1"/>
  <c r="FR148" i="1"/>
  <c r="FQ148" i="1"/>
  <c r="FN148" i="1"/>
  <c r="FM148" i="1"/>
  <c r="FL148" i="1"/>
  <c r="FG148" i="1"/>
  <c r="FF148" i="1"/>
  <c r="FE148" i="1"/>
  <c r="FD148" i="1"/>
  <c r="FC148" i="1"/>
  <c r="FB148" i="1"/>
  <c r="FA148" i="1"/>
  <c r="EX148" i="1"/>
  <c r="EW148" i="1"/>
  <c r="EV148" i="1"/>
  <c r="EU148" i="1"/>
  <c r="ET148" i="1"/>
  <c r="ES148" i="1"/>
  <c r="ER148" i="1"/>
  <c r="EQ148" i="1"/>
  <c r="EP148" i="1"/>
  <c r="EO148" i="1"/>
  <c r="EN148" i="1"/>
  <c r="EM148" i="1"/>
  <c r="EL148" i="1"/>
  <c r="EK148" i="1"/>
  <c r="EJ148" i="1"/>
  <c r="EI148" i="1"/>
  <c r="EH148" i="1"/>
  <c r="EG148" i="1"/>
  <c r="EF148" i="1"/>
  <c r="EE148" i="1"/>
  <c r="ED148" i="1"/>
  <c r="EC148" i="1"/>
  <c r="EB148" i="1"/>
  <c r="EA148" i="1"/>
  <c r="DZ148" i="1"/>
  <c r="DY148" i="1"/>
  <c r="DX148" i="1"/>
  <c r="DW148" i="1"/>
  <c r="DV148" i="1"/>
  <c r="DR148" i="1"/>
  <c r="DP148" i="1"/>
  <c r="DO148" i="1"/>
  <c r="DN148" i="1"/>
  <c r="DJ148" i="1"/>
  <c r="DI148" i="1"/>
  <c r="DH148" i="1"/>
  <c r="DG148" i="1"/>
  <c r="DF148" i="1"/>
  <c r="DB148" i="1"/>
  <c r="DA148" i="1"/>
  <c r="CZ148" i="1"/>
  <c r="CX148" i="1"/>
  <c r="CW148" i="1"/>
  <c r="CV148" i="1"/>
  <c r="CU148" i="1"/>
  <c r="CT148" i="1"/>
  <c r="CS148" i="1"/>
  <c r="CR148" i="1"/>
  <c r="CO148" i="1"/>
  <c r="CN148" i="1"/>
  <c r="CM148" i="1"/>
  <c r="KU147" i="1"/>
  <c r="KT147" i="1"/>
  <c r="KR147" i="1"/>
  <c r="KP147" i="1"/>
  <c r="KO147" i="1"/>
  <c r="IO147" i="1"/>
  <c r="HR147" i="1"/>
  <c r="HQ147" i="1"/>
  <c r="HP147" i="1"/>
  <c r="HO147" i="1"/>
  <c r="HN147" i="1"/>
  <c r="HM147" i="1"/>
  <c r="HL147" i="1"/>
  <c r="HK147" i="1"/>
  <c r="HJ147" i="1"/>
  <c r="HI147" i="1"/>
  <c r="HH147" i="1"/>
  <c r="HG147" i="1"/>
  <c r="HE147" i="1"/>
  <c r="HD147" i="1"/>
  <c r="HC147" i="1"/>
  <c r="HB147" i="1"/>
  <c r="HA147" i="1"/>
  <c r="GZ147" i="1"/>
  <c r="GY147" i="1"/>
  <c r="HY159" i="1" s="1"/>
  <c r="GX147" i="1"/>
  <c r="GW147" i="1"/>
  <c r="GV147" i="1"/>
  <c r="GU147" i="1"/>
  <c r="GT147" i="1"/>
  <c r="GN147" i="1"/>
  <c r="GJ147" i="1"/>
  <c r="GI147" i="1"/>
  <c r="GB147" i="1"/>
  <c r="GA147" i="1"/>
  <c r="FZ147" i="1"/>
  <c r="FY147" i="1"/>
  <c r="FX147" i="1"/>
  <c r="FU147" i="1"/>
  <c r="FT147" i="1"/>
  <c r="FS147" i="1"/>
  <c r="FR147" i="1"/>
  <c r="FQ147" i="1"/>
  <c r="FN147" i="1"/>
  <c r="FM147" i="1"/>
  <c r="FL147" i="1"/>
  <c r="FG147" i="1"/>
  <c r="FF147" i="1"/>
  <c r="FE147" i="1"/>
  <c r="FD147" i="1"/>
  <c r="FC147" i="1"/>
  <c r="FB147" i="1"/>
  <c r="FA147" i="1"/>
  <c r="EX147" i="1"/>
  <c r="EW147" i="1"/>
  <c r="EV147" i="1"/>
  <c r="EU147" i="1"/>
  <c r="ET147" i="1"/>
  <c r="ES147" i="1"/>
  <c r="ER147" i="1"/>
  <c r="EQ147" i="1"/>
  <c r="EP147" i="1"/>
  <c r="EO147" i="1"/>
  <c r="EN147" i="1"/>
  <c r="EM147" i="1"/>
  <c r="EL147" i="1"/>
  <c r="EK147" i="1"/>
  <c r="EJ147" i="1"/>
  <c r="EI147" i="1"/>
  <c r="EH147" i="1"/>
  <c r="EG147" i="1"/>
  <c r="EF147" i="1"/>
  <c r="EE147" i="1"/>
  <c r="ED147" i="1"/>
  <c r="EC147" i="1"/>
  <c r="EB147" i="1"/>
  <c r="EA147" i="1"/>
  <c r="DZ147" i="1"/>
  <c r="DY147" i="1"/>
  <c r="DX147" i="1"/>
  <c r="DW147" i="1"/>
  <c r="DV147" i="1"/>
  <c r="DR147" i="1"/>
  <c r="DP147" i="1"/>
  <c r="DO147" i="1"/>
  <c r="DN147" i="1"/>
  <c r="DJ147" i="1"/>
  <c r="DI147" i="1"/>
  <c r="DH147" i="1"/>
  <c r="DG147" i="1"/>
  <c r="DF147" i="1"/>
  <c r="DB147" i="1"/>
  <c r="DA147" i="1"/>
  <c r="CZ147" i="1"/>
  <c r="CX147" i="1"/>
  <c r="CW147" i="1"/>
  <c r="CV147" i="1"/>
  <c r="CU147" i="1"/>
  <c r="CT147" i="1"/>
  <c r="CS147" i="1"/>
  <c r="CR147" i="1"/>
  <c r="CO147" i="1"/>
  <c r="CN147" i="1"/>
  <c r="CM147" i="1"/>
  <c r="KU146" i="1"/>
  <c r="KT146" i="1"/>
  <c r="KR146" i="1"/>
  <c r="KP146" i="1"/>
  <c r="KO146" i="1"/>
  <c r="IO146" i="1"/>
  <c r="HR146" i="1"/>
  <c r="HQ146" i="1"/>
  <c r="HP146" i="1"/>
  <c r="HO146" i="1"/>
  <c r="HN146" i="1"/>
  <c r="HM146" i="1"/>
  <c r="HL146" i="1"/>
  <c r="HK146" i="1"/>
  <c r="HJ146" i="1"/>
  <c r="HI146" i="1"/>
  <c r="HH146" i="1"/>
  <c r="HG146" i="1"/>
  <c r="HE146" i="1"/>
  <c r="HD146" i="1"/>
  <c r="HC146" i="1"/>
  <c r="HB146" i="1"/>
  <c r="HA146" i="1"/>
  <c r="GZ146" i="1"/>
  <c r="GY146" i="1"/>
  <c r="HY158" i="1" s="1"/>
  <c r="GX146" i="1"/>
  <c r="GW146" i="1"/>
  <c r="GV146" i="1"/>
  <c r="GU146" i="1"/>
  <c r="GT146" i="1"/>
  <c r="GN146" i="1"/>
  <c r="GJ146" i="1"/>
  <c r="GI146" i="1"/>
  <c r="GB146" i="1"/>
  <c r="GA146" i="1"/>
  <c r="FZ146" i="1"/>
  <c r="FY146" i="1"/>
  <c r="FX146" i="1"/>
  <c r="FU146" i="1"/>
  <c r="FT146" i="1"/>
  <c r="FS146" i="1"/>
  <c r="FR146" i="1"/>
  <c r="FQ146" i="1"/>
  <c r="FN146" i="1"/>
  <c r="FM146" i="1"/>
  <c r="FL146" i="1"/>
  <c r="FG146" i="1"/>
  <c r="FF146" i="1"/>
  <c r="FE146" i="1"/>
  <c r="FD146" i="1"/>
  <c r="FC146" i="1"/>
  <c r="FB146" i="1"/>
  <c r="FA146" i="1"/>
  <c r="EX146" i="1"/>
  <c r="EW146" i="1"/>
  <c r="EV146" i="1"/>
  <c r="EU146" i="1"/>
  <c r="ET146" i="1"/>
  <c r="ES146" i="1"/>
  <c r="ER146" i="1"/>
  <c r="EQ146" i="1"/>
  <c r="EP146" i="1"/>
  <c r="EO146" i="1"/>
  <c r="EN146" i="1"/>
  <c r="EM146" i="1"/>
  <c r="EL146" i="1"/>
  <c r="EK146" i="1"/>
  <c r="EJ146" i="1"/>
  <c r="EI146" i="1"/>
  <c r="EH146" i="1"/>
  <c r="EG146" i="1"/>
  <c r="EF146" i="1"/>
  <c r="EE146" i="1"/>
  <c r="ED146" i="1"/>
  <c r="EC146" i="1"/>
  <c r="EB146" i="1"/>
  <c r="EA146" i="1"/>
  <c r="DZ146" i="1"/>
  <c r="DY146" i="1"/>
  <c r="DX146" i="1"/>
  <c r="DW146" i="1"/>
  <c r="DV146" i="1"/>
  <c r="DR146" i="1"/>
  <c r="DP146" i="1"/>
  <c r="DO146" i="1"/>
  <c r="DN146" i="1"/>
  <c r="DJ146" i="1"/>
  <c r="DI146" i="1"/>
  <c r="DH146" i="1"/>
  <c r="DG146" i="1"/>
  <c r="DF146" i="1"/>
  <c r="DB146" i="1"/>
  <c r="DA146" i="1"/>
  <c r="CZ146" i="1"/>
  <c r="CX146" i="1"/>
  <c r="CW146" i="1"/>
  <c r="CV146" i="1"/>
  <c r="CU146" i="1"/>
  <c r="CT146" i="1"/>
  <c r="CS146" i="1"/>
  <c r="CR146" i="1"/>
  <c r="CO146" i="1"/>
  <c r="CN146" i="1"/>
  <c r="CM146" i="1"/>
  <c r="KU145" i="1"/>
  <c r="KT145" i="1"/>
  <c r="KR145" i="1"/>
  <c r="KP145" i="1"/>
  <c r="KO145" i="1"/>
  <c r="IO145" i="1"/>
  <c r="HR145" i="1"/>
  <c r="HQ145" i="1"/>
  <c r="HP145" i="1"/>
  <c r="HO145" i="1"/>
  <c r="HN145" i="1"/>
  <c r="HM145" i="1"/>
  <c r="HL145" i="1"/>
  <c r="HK145" i="1"/>
  <c r="HJ145" i="1"/>
  <c r="HI145" i="1"/>
  <c r="HH145" i="1"/>
  <c r="HG145" i="1"/>
  <c r="HE145" i="1"/>
  <c r="HD145" i="1"/>
  <c r="HC145" i="1"/>
  <c r="HB145" i="1"/>
  <c r="HA145" i="1"/>
  <c r="GZ145" i="1"/>
  <c r="GY145" i="1"/>
  <c r="HY157" i="1" s="1"/>
  <c r="GX145" i="1"/>
  <c r="GW145" i="1"/>
  <c r="GV145" i="1"/>
  <c r="GU145" i="1"/>
  <c r="GT145" i="1"/>
  <c r="GN145" i="1"/>
  <c r="GJ145" i="1"/>
  <c r="GI145" i="1"/>
  <c r="GB145" i="1"/>
  <c r="GA145" i="1"/>
  <c r="FZ145" i="1"/>
  <c r="FY145" i="1"/>
  <c r="FX145" i="1"/>
  <c r="FU145" i="1"/>
  <c r="FT145" i="1"/>
  <c r="FS145" i="1"/>
  <c r="FR145" i="1"/>
  <c r="FQ145" i="1"/>
  <c r="FN145" i="1"/>
  <c r="FM145" i="1"/>
  <c r="FL145" i="1"/>
  <c r="FG145" i="1"/>
  <c r="FF145" i="1"/>
  <c r="FE145" i="1"/>
  <c r="FD145" i="1"/>
  <c r="FC145" i="1"/>
  <c r="FB145" i="1"/>
  <c r="FA145" i="1"/>
  <c r="EX145" i="1"/>
  <c r="EW145" i="1"/>
  <c r="EV145" i="1"/>
  <c r="EU145" i="1"/>
  <c r="ET145" i="1"/>
  <c r="ES145" i="1"/>
  <c r="ER145" i="1"/>
  <c r="EQ145" i="1"/>
  <c r="EP145" i="1"/>
  <c r="EO145" i="1"/>
  <c r="EN145" i="1"/>
  <c r="EM145" i="1"/>
  <c r="EL145" i="1"/>
  <c r="EK145" i="1"/>
  <c r="EJ145" i="1"/>
  <c r="EI145" i="1"/>
  <c r="EH145" i="1"/>
  <c r="EG145" i="1"/>
  <c r="EF145" i="1"/>
  <c r="EE145" i="1"/>
  <c r="ED145" i="1"/>
  <c r="EC145" i="1"/>
  <c r="EB145" i="1"/>
  <c r="EA145" i="1"/>
  <c r="DZ145" i="1"/>
  <c r="DY145" i="1"/>
  <c r="DX145" i="1"/>
  <c r="DW145" i="1"/>
  <c r="DV145" i="1"/>
  <c r="DR145" i="1"/>
  <c r="DP145" i="1"/>
  <c r="DO145" i="1"/>
  <c r="DN145" i="1"/>
  <c r="DJ145" i="1"/>
  <c r="DI145" i="1"/>
  <c r="DH145" i="1"/>
  <c r="DG145" i="1"/>
  <c r="DF145" i="1"/>
  <c r="DB145" i="1"/>
  <c r="DA145" i="1"/>
  <c r="CZ145" i="1"/>
  <c r="CX145" i="1"/>
  <c r="CW145" i="1"/>
  <c r="CV145" i="1"/>
  <c r="CU145" i="1"/>
  <c r="CT145" i="1"/>
  <c r="CS145" i="1"/>
  <c r="CR145" i="1"/>
  <c r="CO145" i="1"/>
  <c r="CN145" i="1"/>
  <c r="CM145" i="1"/>
  <c r="KU144" i="1"/>
  <c r="KT144" i="1"/>
  <c r="KR144" i="1"/>
  <c r="KP144" i="1"/>
  <c r="KO144" i="1"/>
  <c r="IO144" i="1"/>
  <c r="HR144" i="1"/>
  <c r="HQ144" i="1"/>
  <c r="HP144" i="1"/>
  <c r="HO144" i="1"/>
  <c r="HN144" i="1"/>
  <c r="HM144" i="1"/>
  <c r="HL144" i="1"/>
  <c r="HK144" i="1"/>
  <c r="HJ144" i="1"/>
  <c r="HI144" i="1"/>
  <c r="HH144" i="1"/>
  <c r="HG144" i="1"/>
  <c r="HE144" i="1"/>
  <c r="HD144" i="1"/>
  <c r="HC144" i="1"/>
  <c r="HB144" i="1"/>
  <c r="HA144" i="1"/>
  <c r="GZ144" i="1"/>
  <c r="GY144" i="1"/>
  <c r="HY156" i="1" s="1"/>
  <c r="GX144" i="1"/>
  <c r="GW144" i="1"/>
  <c r="GV144" i="1"/>
  <c r="GU144" i="1"/>
  <c r="GT144" i="1"/>
  <c r="GN144" i="1"/>
  <c r="GJ144" i="1"/>
  <c r="GI144" i="1"/>
  <c r="GB144" i="1"/>
  <c r="GA144" i="1"/>
  <c r="FZ144" i="1"/>
  <c r="FY144" i="1"/>
  <c r="FX144" i="1"/>
  <c r="FU144" i="1"/>
  <c r="FT144" i="1"/>
  <c r="FS144" i="1"/>
  <c r="FR144" i="1"/>
  <c r="FQ144" i="1"/>
  <c r="FN144" i="1"/>
  <c r="FM144" i="1"/>
  <c r="FL144" i="1"/>
  <c r="FG144" i="1"/>
  <c r="FF144" i="1"/>
  <c r="FE144" i="1"/>
  <c r="FD144" i="1"/>
  <c r="FC144" i="1"/>
  <c r="FB144" i="1"/>
  <c r="FA144" i="1"/>
  <c r="EX144" i="1"/>
  <c r="EW144" i="1"/>
  <c r="EV144" i="1"/>
  <c r="EU144" i="1"/>
  <c r="ET144" i="1"/>
  <c r="ES144" i="1"/>
  <c r="ER144" i="1"/>
  <c r="EQ144" i="1"/>
  <c r="EP144" i="1"/>
  <c r="EO144" i="1"/>
  <c r="EN144" i="1"/>
  <c r="EM144" i="1"/>
  <c r="EL144" i="1"/>
  <c r="EK144" i="1"/>
  <c r="EJ144" i="1"/>
  <c r="EI144" i="1"/>
  <c r="EH144" i="1"/>
  <c r="EG144" i="1"/>
  <c r="EF144" i="1"/>
  <c r="EE144" i="1"/>
  <c r="ED144" i="1"/>
  <c r="EC144" i="1"/>
  <c r="EB144" i="1"/>
  <c r="EA144" i="1"/>
  <c r="DZ144" i="1"/>
  <c r="DY144" i="1"/>
  <c r="DX144" i="1"/>
  <c r="DW144" i="1"/>
  <c r="DV144" i="1"/>
  <c r="DR144" i="1"/>
  <c r="DP144" i="1"/>
  <c r="DO144" i="1"/>
  <c r="DN144" i="1"/>
  <c r="DJ144" i="1"/>
  <c r="DI144" i="1"/>
  <c r="DH144" i="1"/>
  <c r="DG144" i="1"/>
  <c r="DF144" i="1"/>
  <c r="DB144" i="1"/>
  <c r="DA144" i="1"/>
  <c r="CZ144" i="1"/>
  <c r="CX144" i="1"/>
  <c r="CW144" i="1"/>
  <c r="CV144" i="1"/>
  <c r="CU144" i="1"/>
  <c r="CT144" i="1"/>
  <c r="CS144" i="1"/>
  <c r="CR144" i="1"/>
  <c r="CO144" i="1"/>
  <c r="CN144" i="1"/>
  <c r="CM144" i="1"/>
  <c r="KU143" i="1"/>
  <c r="KT143" i="1"/>
  <c r="KR143" i="1"/>
  <c r="KP143" i="1"/>
  <c r="KO143" i="1"/>
  <c r="IO143" i="1"/>
  <c r="JK144" i="1" s="1"/>
  <c r="HR143" i="1"/>
  <c r="HQ143" i="1"/>
  <c r="HP143" i="1"/>
  <c r="HO143" i="1"/>
  <c r="HN143" i="1"/>
  <c r="HM143" i="1"/>
  <c r="HL143" i="1"/>
  <c r="HK143" i="1"/>
  <c r="HJ143" i="1"/>
  <c r="HI143" i="1"/>
  <c r="HH143" i="1"/>
  <c r="HG143" i="1"/>
  <c r="HE143" i="1"/>
  <c r="HD143" i="1"/>
  <c r="HC143" i="1"/>
  <c r="HB143" i="1"/>
  <c r="HA143" i="1"/>
  <c r="GZ143" i="1"/>
  <c r="GY143" i="1"/>
  <c r="HY155" i="1" s="1"/>
  <c r="GX143" i="1"/>
  <c r="GW143" i="1"/>
  <c r="GV143" i="1"/>
  <c r="GU143" i="1"/>
  <c r="GT143" i="1"/>
  <c r="GN143" i="1"/>
  <c r="GJ143" i="1"/>
  <c r="GI143" i="1"/>
  <c r="GB143" i="1"/>
  <c r="GA143" i="1"/>
  <c r="FZ143" i="1"/>
  <c r="FY143" i="1"/>
  <c r="FX143" i="1"/>
  <c r="FU143" i="1"/>
  <c r="FT143" i="1"/>
  <c r="FS143" i="1"/>
  <c r="FR143" i="1"/>
  <c r="FQ143" i="1"/>
  <c r="FN143" i="1"/>
  <c r="FM143" i="1"/>
  <c r="FL143" i="1"/>
  <c r="FG143" i="1"/>
  <c r="FF143" i="1"/>
  <c r="FE143" i="1"/>
  <c r="FD143" i="1"/>
  <c r="FC143" i="1"/>
  <c r="FB143" i="1"/>
  <c r="FA143" i="1"/>
  <c r="EX143" i="1"/>
  <c r="EW143" i="1"/>
  <c r="EV143" i="1"/>
  <c r="EU143" i="1"/>
  <c r="ET143" i="1"/>
  <c r="ES143" i="1"/>
  <c r="ER143" i="1"/>
  <c r="EQ143" i="1"/>
  <c r="EP143" i="1"/>
  <c r="EO143" i="1"/>
  <c r="EN143" i="1"/>
  <c r="EM143" i="1"/>
  <c r="EL143" i="1"/>
  <c r="EK143" i="1"/>
  <c r="EJ143" i="1"/>
  <c r="EI143" i="1"/>
  <c r="EH143" i="1"/>
  <c r="EG143" i="1"/>
  <c r="EF143" i="1"/>
  <c r="EE143" i="1"/>
  <c r="ED143" i="1"/>
  <c r="EC143" i="1"/>
  <c r="EB143" i="1"/>
  <c r="EA143" i="1"/>
  <c r="DZ143" i="1"/>
  <c r="DY143" i="1"/>
  <c r="DX143" i="1"/>
  <c r="DW143" i="1"/>
  <c r="DV143" i="1"/>
  <c r="DR143" i="1"/>
  <c r="DP143" i="1"/>
  <c r="DO143" i="1"/>
  <c r="DN143" i="1"/>
  <c r="DJ143" i="1"/>
  <c r="DI143" i="1"/>
  <c r="DH143" i="1"/>
  <c r="DG143" i="1"/>
  <c r="DF143" i="1"/>
  <c r="DB143" i="1"/>
  <c r="DA143" i="1"/>
  <c r="CZ143" i="1"/>
  <c r="CX143" i="1"/>
  <c r="CW143" i="1"/>
  <c r="CV143" i="1"/>
  <c r="CU143" i="1"/>
  <c r="CT143" i="1"/>
  <c r="CS143" i="1"/>
  <c r="CR143" i="1"/>
  <c r="CO143" i="1"/>
  <c r="CN143" i="1"/>
  <c r="CM143" i="1"/>
  <c r="KU142" i="1"/>
  <c r="KT142" i="1"/>
  <c r="KR142" i="1"/>
  <c r="KP142" i="1"/>
  <c r="KO142" i="1"/>
  <c r="IO142" i="1"/>
  <c r="HR142" i="1"/>
  <c r="HQ142" i="1"/>
  <c r="HP142" i="1"/>
  <c r="HO142" i="1"/>
  <c r="HN142" i="1"/>
  <c r="HM142" i="1"/>
  <c r="HL142" i="1"/>
  <c r="HK142" i="1"/>
  <c r="HJ142" i="1"/>
  <c r="HI142" i="1"/>
  <c r="HH142" i="1"/>
  <c r="HG142" i="1"/>
  <c r="HE142" i="1"/>
  <c r="HD142" i="1"/>
  <c r="HC142" i="1"/>
  <c r="HB142" i="1"/>
  <c r="HA142" i="1"/>
  <c r="GZ142" i="1"/>
  <c r="GY142" i="1"/>
  <c r="GX142" i="1"/>
  <c r="GW142" i="1"/>
  <c r="GV142" i="1"/>
  <c r="GU142" i="1"/>
  <c r="GT142" i="1"/>
  <c r="GN142" i="1"/>
  <c r="GJ142" i="1"/>
  <c r="GI142" i="1"/>
  <c r="GB142" i="1"/>
  <c r="GA142" i="1"/>
  <c r="FZ142" i="1"/>
  <c r="FY142" i="1"/>
  <c r="FX142" i="1"/>
  <c r="FU142" i="1"/>
  <c r="FT142" i="1"/>
  <c r="FS142" i="1"/>
  <c r="FR142" i="1"/>
  <c r="FQ142" i="1"/>
  <c r="FN142" i="1"/>
  <c r="FM142" i="1"/>
  <c r="FL142" i="1"/>
  <c r="FG142" i="1"/>
  <c r="FF142" i="1"/>
  <c r="FE142" i="1"/>
  <c r="FD142" i="1"/>
  <c r="FC142" i="1"/>
  <c r="FB142" i="1"/>
  <c r="FA142" i="1"/>
  <c r="EX142" i="1"/>
  <c r="EW142" i="1"/>
  <c r="EV142" i="1"/>
  <c r="EU142" i="1"/>
  <c r="ET142" i="1"/>
  <c r="ES142" i="1"/>
  <c r="ER142" i="1"/>
  <c r="EQ142" i="1"/>
  <c r="EP142" i="1"/>
  <c r="EO142" i="1"/>
  <c r="EN142" i="1"/>
  <c r="EM142" i="1"/>
  <c r="EL142" i="1"/>
  <c r="EK142" i="1"/>
  <c r="EJ142" i="1"/>
  <c r="EI142" i="1"/>
  <c r="EH142" i="1"/>
  <c r="EG142" i="1"/>
  <c r="EF142" i="1"/>
  <c r="EE142" i="1"/>
  <c r="ED142" i="1"/>
  <c r="EC142" i="1"/>
  <c r="EB142" i="1"/>
  <c r="EA142" i="1"/>
  <c r="DZ142" i="1"/>
  <c r="DY142" i="1"/>
  <c r="DX142" i="1"/>
  <c r="DW142" i="1"/>
  <c r="DV142" i="1"/>
  <c r="DR142" i="1"/>
  <c r="DP142" i="1"/>
  <c r="DO142" i="1"/>
  <c r="DN142" i="1"/>
  <c r="DJ142" i="1"/>
  <c r="DI142" i="1"/>
  <c r="DH142" i="1"/>
  <c r="DG142" i="1"/>
  <c r="DF142" i="1"/>
  <c r="DB142" i="1"/>
  <c r="DA142" i="1"/>
  <c r="CZ142" i="1"/>
  <c r="CX142" i="1"/>
  <c r="CW142" i="1"/>
  <c r="CV142" i="1"/>
  <c r="CU142" i="1"/>
  <c r="CT142" i="1"/>
  <c r="CS142" i="1"/>
  <c r="CR142" i="1"/>
  <c r="CO142" i="1"/>
  <c r="CN142" i="1"/>
  <c r="CM142" i="1"/>
  <c r="KU141" i="1"/>
  <c r="KT141" i="1"/>
  <c r="KR141" i="1"/>
  <c r="KP141" i="1"/>
  <c r="KO141" i="1"/>
  <c r="IO141" i="1"/>
  <c r="JK142" i="1" s="1"/>
  <c r="IM141" i="1"/>
  <c r="HR141" i="1"/>
  <c r="HQ141" i="1"/>
  <c r="HP141" i="1"/>
  <c r="HO141" i="1"/>
  <c r="HN141" i="1"/>
  <c r="HM141" i="1"/>
  <c r="HL141" i="1"/>
  <c r="HK141" i="1"/>
  <c r="HJ141" i="1"/>
  <c r="HI141" i="1"/>
  <c r="HH141" i="1"/>
  <c r="HG141" i="1"/>
  <c r="HE141" i="1"/>
  <c r="HD141" i="1"/>
  <c r="HC141" i="1"/>
  <c r="HB141" i="1"/>
  <c r="HA141" i="1"/>
  <c r="GZ141" i="1"/>
  <c r="GY141" i="1"/>
  <c r="HY153" i="1" s="1"/>
  <c r="GX141" i="1"/>
  <c r="GW141" i="1"/>
  <c r="GV141" i="1"/>
  <c r="GU141" i="1"/>
  <c r="GT141" i="1"/>
  <c r="GN141" i="1"/>
  <c r="GJ141" i="1"/>
  <c r="GI141" i="1"/>
  <c r="GB141" i="1"/>
  <c r="GA141" i="1"/>
  <c r="FZ141" i="1"/>
  <c r="FY141" i="1"/>
  <c r="FX141" i="1"/>
  <c r="FU141" i="1"/>
  <c r="FT141" i="1"/>
  <c r="FS141" i="1"/>
  <c r="FR141" i="1"/>
  <c r="FQ141" i="1"/>
  <c r="FN141" i="1"/>
  <c r="FM141" i="1"/>
  <c r="FL141" i="1"/>
  <c r="FG141" i="1"/>
  <c r="FF141" i="1"/>
  <c r="FE141" i="1"/>
  <c r="FD141" i="1"/>
  <c r="FC141" i="1"/>
  <c r="FB141" i="1"/>
  <c r="FA141" i="1"/>
  <c r="EX141" i="1"/>
  <c r="EW141" i="1"/>
  <c r="EV141" i="1"/>
  <c r="EU141" i="1"/>
  <c r="ET141" i="1"/>
  <c r="ES141" i="1"/>
  <c r="ER141" i="1"/>
  <c r="EQ141" i="1"/>
  <c r="EP141" i="1"/>
  <c r="EO141" i="1"/>
  <c r="EN141" i="1"/>
  <c r="EM141" i="1"/>
  <c r="EL141" i="1"/>
  <c r="EK141" i="1"/>
  <c r="EJ141" i="1"/>
  <c r="EI141" i="1"/>
  <c r="EH141" i="1"/>
  <c r="EG141" i="1"/>
  <c r="EF141" i="1"/>
  <c r="EE141" i="1"/>
  <c r="ED141" i="1"/>
  <c r="EC141" i="1"/>
  <c r="EB141" i="1"/>
  <c r="EA141" i="1"/>
  <c r="DZ141" i="1"/>
  <c r="DY141" i="1"/>
  <c r="DX141" i="1"/>
  <c r="DW141" i="1"/>
  <c r="DV141" i="1"/>
  <c r="DR141" i="1"/>
  <c r="DP141" i="1"/>
  <c r="DO141" i="1"/>
  <c r="DN141" i="1"/>
  <c r="DJ141" i="1"/>
  <c r="DI141" i="1"/>
  <c r="DH141" i="1"/>
  <c r="DG141" i="1"/>
  <c r="DF141" i="1"/>
  <c r="DB141" i="1"/>
  <c r="DA141" i="1"/>
  <c r="CZ141" i="1"/>
  <c r="CX141" i="1"/>
  <c r="CW141" i="1"/>
  <c r="CV141" i="1"/>
  <c r="CU141" i="1"/>
  <c r="CT141" i="1"/>
  <c r="CS141" i="1"/>
  <c r="CR141" i="1"/>
  <c r="CO141" i="1"/>
  <c r="CN141" i="1"/>
  <c r="CM141" i="1"/>
  <c r="KU140" i="1"/>
  <c r="KT140" i="1"/>
  <c r="KR140" i="1"/>
  <c r="KP140" i="1"/>
  <c r="KO140" i="1"/>
  <c r="IO140" i="1"/>
  <c r="IM140" i="1"/>
  <c r="HR140" i="1"/>
  <c r="HQ140" i="1"/>
  <c r="HP140" i="1"/>
  <c r="HO140" i="1"/>
  <c r="HN140" i="1"/>
  <c r="HM140" i="1"/>
  <c r="HL140" i="1"/>
  <c r="HK140" i="1"/>
  <c r="HJ140" i="1"/>
  <c r="HI140" i="1"/>
  <c r="HH140" i="1"/>
  <c r="HG140" i="1"/>
  <c r="HE140" i="1"/>
  <c r="HD140" i="1"/>
  <c r="HC140" i="1"/>
  <c r="HB140" i="1"/>
  <c r="HA140" i="1"/>
  <c r="GZ140" i="1"/>
  <c r="GY140" i="1"/>
  <c r="HY152" i="1" s="1"/>
  <c r="GX140" i="1"/>
  <c r="GW140" i="1"/>
  <c r="GV140" i="1"/>
  <c r="GU140" i="1"/>
  <c r="GT140" i="1"/>
  <c r="GN140" i="1"/>
  <c r="GJ140" i="1"/>
  <c r="GI140" i="1"/>
  <c r="GB140" i="1"/>
  <c r="GA140" i="1"/>
  <c r="FZ140" i="1"/>
  <c r="FY140" i="1"/>
  <c r="FX140" i="1"/>
  <c r="FU140" i="1"/>
  <c r="FT140" i="1"/>
  <c r="FS140" i="1"/>
  <c r="FR140" i="1"/>
  <c r="FQ140" i="1"/>
  <c r="FN140" i="1"/>
  <c r="FM140" i="1"/>
  <c r="FL140" i="1"/>
  <c r="FG140" i="1"/>
  <c r="FF140" i="1"/>
  <c r="FE140" i="1"/>
  <c r="FD140" i="1"/>
  <c r="FC140" i="1"/>
  <c r="FB140" i="1"/>
  <c r="FA140" i="1"/>
  <c r="EX140" i="1"/>
  <c r="EW140" i="1"/>
  <c r="EV140" i="1"/>
  <c r="EU140" i="1"/>
  <c r="ET140" i="1"/>
  <c r="ES140" i="1"/>
  <c r="ER140" i="1"/>
  <c r="EQ140" i="1"/>
  <c r="EP140" i="1"/>
  <c r="EO140" i="1"/>
  <c r="EN140" i="1"/>
  <c r="EM140" i="1"/>
  <c r="EL140" i="1"/>
  <c r="EK140" i="1"/>
  <c r="EJ140" i="1"/>
  <c r="EI140" i="1"/>
  <c r="EH140" i="1"/>
  <c r="EG140" i="1"/>
  <c r="EF140" i="1"/>
  <c r="EE140" i="1"/>
  <c r="ED140" i="1"/>
  <c r="EC140" i="1"/>
  <c r="EB140" i="1"/>
  <c r="EA140" i="1"/>
  <c r="DZ140" i="1"/>
  <c r="DY140" i="1"/>
  <c r="DX140" i="1"/>
  <c r="DW140" i="1"/>
  <c r="DV140" i="1"/>
  <c r="DR140" i="1"/>
  <c r="DP140" i="1"/>
  <c r="DO140" i="1"/>
  <c r="DN140" i="1"/>
  <c r="DJ140" i="1"/>
  <c r="DI140" i="1"/>
  <c r="DH140" i="1"/>
  <c r="DG140" i="1"/>
  <c r="DF140" i="1"/>
  <c r="DB140" i="1"/>
  <c r="DA140" i="1"/>
  <c r="CZ140" i="1"/>
  <c r="CX140" i="1"/>
  <c r="CW140" i="1"/>
  <c r="CV140" i="1"/>
  <c r="CU140" i="1"/>
  <c r="CT140" i="1"/>
  <c r="CS140" i="1"/>
  <c r="CR140" i="1"/>
  <c r="CO140" i="1"/>
  <c r="CN140" i="1"/>
  <c r="CM140" i="1"/>
  <c r="KU139" i="1"/>
  <c r="KT139" i="1"/>
  <c r="KR139" i="1"/>
  <c r="KP139" i="1"/>
  <c r="KO139" i="1"/>
  <c r="IO139" i="1"/>
  <c r="IM139" i="1"/>
  <c r="HR139" i="1"/>
  <c r="HQ139" i="1"/>
  <c r="HP139" i="1"/>
  <c r="HO139" i="1"/>
  <c r="HN139" i="1"/>
  <c r="HM139" i="1"/>
  <c r="HL139" i="1"/>
  <c r="HK139" i="1"/>
  <c r="HJ139" i="1"/>
  <c r="HI139" i="1"/>
  <c r="HH139" i="1"/>
  <c r="HG139" i="1"/>
  <c r="HE139" i="1"/>
  <c r="HD139" i="1"/>
  <c r="HC139" i="1"/>
  <c r="HB139" i="1"/>
  <c r="HA139" i="1"/>
  <c r="GZ139" i="1"/>
  <c r="GY139" i="1"/>
  <c r="HY151" i="1" s="1"/>
  <c r="GX139" i="1"/>
  <c r="GW139" i="1"/>
  <c r="GV139" i="1"/>
  <c r="GU139" i="1"/>
  <c r="GT139" i="1"/>
  <c r="GN139" i="1"/>
  <c r="GJ139" i="1"/>
  <c r="GI139" i="1"/>
  <c r="GB139" i="1"/>
  <c r="GA139" i="1"/>
  <c r="FZ139" i="1"/>
  <c r="FY139" i="1"/>
  <c r="FX139" i="1"/>
  <c r="FU139" i="1"/>
  <c r="FT139" i="1"/>
  <c r="FS139" i="1"/>
  <c r="FR139" i="1"/>
  <c r="FQ139" i="1"/>
  <c r="FN139" i="1"/>
  <c r="FM139" i="1"/>
  <c r="FL139" i="1"/>
  <c r="FG139" i="1"/>
  <c r="FF139" i="1"/>
  <c r="FE139" i="1"/>
  <c r="FD139" i="1"/>
  <c r="FC139" i="1"/>
  <c r="FB139" i="1"/>
  <c r="FA139" i="1"/>
  <c r="EX139" i="1"/>
  <c r="EW139" i="1"/>
  <c r="EV139" i="1"/>
  <c r="EU139" i="1"/>
  <c r="ET139" i="1"/>
  <c r="ES139" i="1"/>
  <c r="ER139" i="1"/>
  <c r="EQ139" i="1"/>
  <c r="EP139" i="1"/>
  <c r="EO139" i="1"/>
  <c r="EN139" i="1"/>
  <c r="EM139" i="1"/>
  <c r="EL139" i="1"/>
  <c r="EK139" i="1"/>
  <c r="EJ139" i="1"/>
  <c r="EI139" i="1"/>
  <c r="EH139" i="1"/>
  <c r="EG139" i="1"/>
  <c r="EF139" i="1"/>
  <c r="EE139" i="1"/>
  <c r="ED139" i="1"/>
  <c r="EC139" i="1"/>
  <c r="EB139" i="1"/>
  <c r="EA139" i="1"/>
  <c r="DZ139" i="1"/>
  <c r="DY139" i="1"/>
  <c r="DX139" i="1"/>
  <c r="DW139" i="1"/>
  <c r="DV139" i="1"/>
  <c r="DR139" i="1"/>
  <c r="DP139" i="1"/>
  <c r="DO139" i="1"/>
  <c r="DN139" i="1"/>
  <c r="DJ139" i="1"/>
  <c r="DI139" i="1"/>
  <c r="DH139" i="1"/>
  <c r="DG139" i="1"/>
  <c r="DF139" i="1"/>
  <c r="DB139" i="1"/>
  <c r="DA139" i="1"/>
  <c r="CZ139" i="1"/>
  <c r="CX139" i="1"/>
  <c r="CW139" i="1"/>
  <c r="CV139" i="1"/>
  <c r="CU139" i="1"/>
  <c r="CT139" i="1"/>
  <c r="CS139" i="1"/>
  <c r="CR139" i="1"/>
  <c r="CO139" i="1"/>
  <c r="CN139" i="1"/>
  <c r="CM139" i="1"/>
  <c r="KU138" i="1"/>
  <c r="KT138" i="1"/>
  <c r="KR138" i="1"/>
  <c r="KP138" i="1"/>
  <c r="KO138" i="1"/>
  <c r="IO138" i="1"/>
  <c r="IM138" i="1"/>
  <c r="HR138" i="1"/>
  <c r="HQ138" i="1"/>
  <c r="HP138" i="1"/>
  <c r="HO138" i="1"/>
  <c r="HN138" i="1"/>
  <c r="HM138" i="1"/>
  <c r="HL138" i="1"/>
  <c r="HK138" i="1"/>
  <c r="HJ138" i="1"/>
  <c r="HI138" i="1"/>
  <c r="HH138" i="1"/>
  <c r="HG138" i="1"/>
  <c r="HE138" i="1"/>
  <c r="HD138" i="1"/>
  <c r="HC138" i="1"/>
  <c r="HB138" i="1"/>
  <c r="HA138" i="1"/>
  <c r="GZ138" i="1"/>
  <c r="GY138" i="1"/>
  <c r="HY150" i="1" s="1"/>
  <c r="GX138" i="1"/>
  <c r="GW138" i="1"/>
  <c r="GV138" i="1"/>
  <c r="GU138" i="1"/>
  <c r="GT138" i="1"/>
  <c r="GN138" i="1"/>
  <c r="GJ138" i="1"/>
  <c r="GI138" i="1"/>
  <c r="GB138" i="1"/>
  <c r="GA138" i="1"/>
  <c r="FZ138" i="1"/>
  <c r="FY138" i="1"/>
  <c r="FX138" i="1"/>
  <c r="FU138" i="1"/>
  <c r="FT138" i="1"/>
  <c r="FS138" i="1"/>
  <c r="FR138" i="1"/>
  <c r="FQ138" i="1"/>
  <c r="FN138" i="1"/>
  <c r="FM138" i="1"/>
  <c r="FL138" i="1"/>
  <c r="FG138" i="1"/>
  <c r="FF138" i="1"/>
  <c r="FE138" i="1"/>
  <c r="FD138" i="1"/>
  <c r="FC138" i="1"/>
  <c r="FB138" i="1"/>
  <c r="FA138" i="1"/>
  <c r="EX138" i="1"/>
  <c r="EW138" i="1"/>
  <c r="EV138" i="1"/>
  <c r="EU138" i="1"/>
  <c r="ET138" i="1"/>
  <c r="ES138" i="1"/>
  <c r="ER138" i="1"/>
  <c r="EQ138" i="1"/>
  <c r="EP138" i="1"/>
  <c r="EO138" i="1"/>
  <c r="EN138" i="1"/>
  <c r="EM138" i="1"/>
  <c r="EL138" i="1"/>
  <c r="EK138" i="1"/>
  <c r="EJ138" i="1"/>
  <c r="EI138" i="1"/>
  <c r="EH138" i="1"/>
  <c r="EG138" i="1"/>
  <c r="EF138" i="1"/>
  <c r="EE138" i="1"/>
  <c r="ED138" i="1"/>
  <c r="EC138" i="1"/>
  <c r="EB138" i="1"/>
  <c r="EA138" i="1"/>
  <c r="DZ138" i="1"/>
  <c r="DY138" i="1"/>
  <c r="DX138" i="1"/>
  <c r="DW138" i="1"/>
  <c r="DV138" i="1"/>
  <c r="DR138" i="1"/>
  <c r="DP138" i="1"/>
  <c r="DO138" i="1"/>
  <c r="DN138" i="1"/>
  <c r="DJ138" i="1"/>
  <c r="DI138" i="1"/>
  <c r="DH138" i="1"/>
  <c r="DG138" i="1"/>
  <c r="DF138" i="1"/>
  <c r="DB138" i="1"/>
  <c r="DA138" i="1"/>
  <c r="CZ138" i="1"/>
  <c r="CX138" i="1"/>
  <c r="CW138" i="1"/>
  <c r="CV138" i="1"/>
  <c r="CU138" i="1"/>
  <c r="CT138" i="1"/>
  <c r="CS138" i="1"/>
  <c r="CR138" i="1"/>
  <c r="CO138" i="1"/>
  <c r="CN138" i="1"/>
  <c r="CM138" i="1"/>
  <c r="KU137" i="1"/>
  <c r="KT137" i="1"/>
  <c r="KR137" i="1"/>
  <c r="KP137" i="1"/>
  <c r="KO137" i="1"/>
  <c r="IO137" i="1"/>
  <c r="IM137" i="1"/>
  <c r="HR137" i="1"/>
  <c r="HQ137" i="1"/>
  <c r="HP137" i="1"/>
  <c r="HO137" i="1"/>
  <c r="HN137" i="1"/>
  <c r="HM137" i="1"/>
  <c r="HL137" i="1"/>
  <c r="HK137" i="1"/>
  <c r="HJ137" i="1"/>
  <c r="HI137" i="1"/>
  <c r="HH137" i="1"/>
  <c r="HG137" i="1"/>
  <c r="HE137" i="1"/>
  <c r="HD137" i="1"/>
  <c r="HC137" i="1"/>
  <c r="HB137" i="1"/>
  <c r="HA137" i="1"/>
  <c r="GZ137" i="1"/>
  <c r="GY137" i="1"/>
  <c r="HY149" i="1" s="1"/>
  <c r="GX137" i="1"/>
  <c r="GW137" i="1"/>
  <c r="GV137" i="1"/>
  <c r="GU137" i="1"/>
  <c r="GT137" i="1"/>
  <c r="GN137" i="1"/>
  <c r="GJ137" i="1"/>
  <c r="GI137" i="1"/>
  <c r="GB137" i="1"/>
  <c r="GA137" i="1"/>
  <c r="FZ137" i="1"/>
  <c r="FY137" i="1"/>
  <c r="FX137" i="1"/>
  <c r="FU137" i="1"/>
  <c r="FT137" i="1"/>
  <c r="FS137" i="1"/>
  <c r="FR137" i="1"/>
  <c r="FQ137" i="1"/>
  <c r="FN137" i="1"/>
  <c r="FM137" i="1"/>
  <c r="FL137" i="1"/>
  <c r="FG137" i="1"/>
  <c r="FF137" i="1"/>
  <c r="FE137" i="1"/>
  <c r="FD137" i="1"/>
  <c r="FC137" i="1"/>
  <c r="FB137" i="1"/>
  <c r="FA137" i="1"/>
  <c r="EX137" i="1"/>
  <c r="EW137" i="1"/>
  <c r="EV137" i="1"/>
  <c r="EU137" i="1"/>
  <c r="ET137" i="1"/>
  <c r="ES137" i="1"/>
  <c r="ER137" i="1"/>
  <c r="EQ137" i="1"/>
  <c r="EP137" i="1"/>
  <c r="EO137" i="1"/>
  <c r="EN137" i="1"/>
  <c r="EM137" i="1"/>
  <c r="EL137" i="1"/>
  <c r="EK137" i="1"/>
  <c r="EJ137" i="1"/>
  <c r="EI137" i="1"/>
  <c r="EH137" i="1"/>
  <c r="EG137" i="1"/>
  <c r="EF137" i="1"/>
  <c r="EE137" i="1"/>
  <c r="ED137" i="1"/>
  <c r="EC137" i="1"/>
  <c r="EB137" i="1"/>
  <c r="EA137" i="1"/>
  <c r="DZ137" i="1"/>
  <c r="DY137" i="1"/>
  <c r="DX137" i="1"/>
  <c r="DW137" i="1"/>
  <c r="DV137" i="1"/>
  <c r="DR137" i="1"/>
  <c r="DP137" i="1"/>
  <c r="DO137" i="1"/>
  <c r="DN137" i="1"/>
  <c r="DJ137" i="1"/>
  <c r="DI137" i="1"/>
  <c r="DH137" i="1"/>
  <c r="DG137" i="1"/>
  <c r="DF137" i="1"/>
  <c r="DB137" i="1"/>
  <c r="DA137" i="1"/>
  <c r="CZ137" i="1"/>
  <c r="CX137" i="1"/>
  <c r="CW137" i="1"/>
  <c r="CV137" i="1"/>
  <c r="CU137" i="1"/>
  <c r="CT137" i="1"/>
  <c r="CS137" i="1"/>
  <c r="CR137" i="1"/>
  <c r="CO137" i="1"/>
  <c r="CN137" i="1"/>
  <c r="CM137" i="1"/>
  <c r="KU136" i="1"/>
  <c r="KT136" i="1"/>
  <c r="KR136" i="1"/>
  <c r="KP136" i="1"/>
  <c r="KO136" i="1"/>
  <c r="IO136" i="1"/>
  <c r="IM136" i="1"/>
  <c r="HR136" i="1"/>
  <c r="HQ136" i="1"/>
  <c r="HP136" i="1"/>
  <c r="HO136" i="1"/>
  <c r="HN136" i="1"/>
  <c r="HM136" i="1"/>
  <c r="HL136" i="1"/>
  <c r="HK136" i="1"/>
  <c r="HJ136" i="1"/>
  <c r="HI136" i="1"/>
  <c r="HH136" i="1"/>
  <c r="HG136" i="1"/>
  <c r="HE136" i="1"/>
  <c r="HD136" i="1"/>
  <c r="HC136" i="1"/>
  <c r="HB136" i="1"/>
  <c r="HA136" i="1"/>
  <c r="GZ136" i="1"/>
  <c r="GY136" i="1"/>
  <c r="HY148" i="1" s="1"/>
  <c r="GX136" i="1"/>
  <c r="GW136" i="1"/>
  <c r="GV136" i="1"/>
  <c r="GU136" i="1"/>
  <c r="GT136" i="1"/>
  <c r="GN136" i="1"/>
  <c r="GJ136" i="1"/>
  <c r="GI136" i="1"/>
  <c r="GB136" i="1"/>
  <c r="GA136" i="1"/>
  <c r="FZ136" i="1"/>
  <c r="FY136" i="1"/>
  <c r="FX136" i="1"/>
  <c r="FU136" i="1"/>
  <c r="FT136" i="1"/>
  <c r="FS136" i="1"/>
  <c r="FR136" i="1"/>
  <c r="FQ136" i="1"/>
  <c r="FN136" i="1"/>
  <c r="FM136" i="1"/>
  <c r="FL136" i="1"/>
  <c r="FG136" i="1"/>
  <c r="FF136" i="1"/>
  <c r="FE136" i="1"/>
  <c r="FD136" i="1"/>
  <c r="FC136" i="1"/>
  <c r="FB136" i="1"/>
  <c r="FA136" i="1"/>
  <c r="EX136" i="1"/>
  <c r="EW136" i="1"/>
  <c r="EV136" i="1"/>
  <c r="EU136" i="1"/>
  <c r="ET136" i="1"/>
  <c r="ES136" i="1"/>
  <c r="ER136" i="1"/>
  <c r="EQ136" i="1"/>
  <c r="EP136" i="1"/>
  <c r="EO136" i="1"/>
  <c r="EN136" i="1"/>
  <c r="EM136" i="1"/>
  <c r="EL136" i="1"/>
  <c r="EK136" i="1"/>
  <c r="EJ136" i="1"/>
  <c r="EI136" i="1"/>
  <c r="EH136" i="1"/>
  <c r="EG136" i="1"/>
  <c r="EF136" i="1"/>
  <c r="EE136" i="1"/>
  <c r="ED136" i="1"/>
  <c r="EC136" i="1"/>
  <c r="EB136" i="1"/>
  <c r="EA136" i="1"/>
  <c r="DZ136" i="1"/>
  <c r="DY136" i="1"/>
  <c r="DX136" i="1"/>
  <c r="DW136" i="1"/>
  <c r="DV136" i="1"/>
  <c r="DR136" i="1"/>
  <c r="DP136" i="1"/>
  <c r="DO136" i="1"/>
  <c r="DN136" i="1"/>
  <c r="DJ136" i="1"/>
  <c r="DI136" i="1"/>
  <c r="DH136" i="1"/>
  <c r="DG136" i="1"/>
  <c r="DF136" i="1"/>
  <c r="DB136" i="1"/>
  <c r="DA136" i="1"/>
  <c r="CZ136" i="1"/>
  <c r="CX136" i="1"/>
  <c r="CW136" i="1"/>
  <c r="CV136" i="1"/>
  <c r="CU136" i="1"/>
  <c r="CT136" i="1"/>
  <c r="CS136" i="1"/>
  <c r="CR136" i="1"/>
  <c r="CO136" i="1"/>
  <c r="CN136" i="1"/>
  <c r="CM136" i="1"/>
  <c r="KU135" i="1"/>
  <c r="KT135" i="1"/>
  <c r="KR135" i="1"/>
  <c r="KP135" i="1"/>
  <c r="KO135" i="1"/>
  <c r="IO135" i="1"/>
  <c r="IM135" i="1"/>
  <c r="HR135" i="1"/>
  <c r="HQ135" i="1"/>
  <c r="HP135" i="1"/>
  <c r="HO135" i="1"/>
  <c r="HN135" i="1"/>
  <c r="HM135" i="1"/>
  <c r="HL135" i="1"/>
  <c r="HK135" i="1"/>
  <c r="HJ135" i="1"/>
  <c r="HI135" i="1"/>
  <c r="HH135" i="1"/>
  <c r="HG135" i="1"/>
  <c r="HE135" i="1"/>
  <c r="HD135" i="1"/>
  <c r="HC135" i="1"/>
  <c r="HB135" i="1"/>
  <c r="HA135" i="1"/>
  <c r="GZ135" i="1"/>
  <c r="GY135" i="1"/>
  <c r="HY147" i="1" s="1"/>
  <c r="GX135" i="1"/>
  <c r="GW135" i="1"/>
  <c r="GV135" i="1"/>
  <c r="GU135" i="1"/>
  <c r="GT135" i="1"/>
  <c r="GN135" i="1"/>
  <c r="GJ135" i="1"/>
  <c r="GI135" i="1"/>
  <c r="GB135" i="1"/>
  <c r="GA135" i="1"/>
  <c r="FZ135" i="1"/>
  <c r="FY135" i="1"/>
  <c r="FX135" i="1"/>
  <c r="FU135" i="1"/>
  <c r="FT135" i="1"/>
  <c r="FS135" i="1"/>
  <c r="FR135" i="1"/>
  <c r="FQ135" i="1"/>
  <c r="FN135" i="1"/>
  <c r="FM135" i="1"/>
  <c r="FL135" i="1"/>
  <c r="FG135" i="1"/>
  <c r="FF135" i="1"/>
  <c r="FE135" i="1"/>
  <c r="FD135" i="1"/>
  <c r="FC135" i="1"/>
  <c r="FB135" i="1"/>
  <c r="FA135" i="1"/>
  <c r="EX135" i="1"/>
  <c r="EW135" i="1"/>
  <c r="EV135" i="1"/>
  <c r="EU135" i="1"/>
  <c r="ET135" i="1"/>
  <c r="ES135" i="1"/>
  <c r="ER135" i="1"/>
  <c r="EQ135" i="1"/>
  <c r="EP135" i="1"/>
  <c r="EO135" i="1"/>
  <c r="EN135" i="1"/>
  <c r="EM135" i="1"/>
  <c r="EL135" i="1"/>
  <c r="EK135" i="1"/>
  <c r="EJ135" i="1"/>
  <c r="EI135" i="1"/>
  <c r="EH135" i="1"/>
  <c r="EG135" i="1"/>
  <c r="EF135" i="1"/>
  <c r="EE135" i="1"/>
  <c r="ED135" i="1"/>
  <c r="EC135" i="1"/>
  <c r="EB135" i="1"/>
  <c r="EA135" i="1"/>
  <c r="DZ135" i="1"/>
  <c r="DY135" i="1"/>
  <c r="DX135" i="1"/>
  <c r="DW135" i="1"/>
  <c r="DV135" i="1"/>
  <c r="DR135" i="1"/>
  <c r="DP135" i="1"/>
  <c r="DO135" i="1"/>
  <c r="DN135" i="1"/>
  <c r="DJ135" i="1"/>
  <c r="DI135" i="1"/>
  <c r="DH135" i="1"/>
  <c r="DG135" i="1"/>
  <c r="DF135" i="1"/>
  <c r="DB135" i="1"/>
  <c r="DA135" i="1"/>
  <c r="CZ135" i="1"/>
  <c r="CX135" i="1"/>
  <c r="CW135" i="1"/>
  <c r="CV135" i="1"/>
  <c r="CU135" i="1"/>
  <c r="CT135" i="1"/>
  <c r="CS135" i="1"/>
  <c r="CR135" i="1"/>
  <c r="CO135" i="1"/>
  <c r="CN135" i="1"/>
  <c r="CM135" i="1"/>
  <c r="KU134" i="1"/>
  <c r="KT134" i="1"/>
  <c r="KR134" i="1"/>
  <c r="KP134" i="1"/>
  <c r="KO134" i="1"/>
  <c r="IO134" i="1"/>
  <c r="IM134" i="1"/>
  <c r="HR134" i="1"/>
  <c r="HQ134" i="1"/>
  <c r="HP134" i="1"/>
  <c r="HO134" i="1"/>
  <c r="HN134" i="1"/>
  <c r="HM134" i="1"/>
  <c r="HL134" i="1"/>
  <c r="HK134" i="1"/>
  <c r="HJ134" i="1"/>
  <c r="HI134" i="1"/>
  <c r="HH134" i="1"/>
  <c r="HG134" i="1"/>
  <c r="HE134" i="1"/>
  <c r="HD134" i="1"/>
  <c r="HC134" i="1"/>
  <c r="HB134" i="1"/>
  <c r="HA134" i="1"/>
  <c r="GZ134" i="1"/>
  <c r="GY134" i="1"/>
  <c r="HY146" i="1" s="1"/>
  <c r="GX134" i="1"/>
  <c r="GW134" i="1"/>
  <c r="GV134" i="1"/>
  <c r="GU134" i="1"/>
  <c r="GT134" i="1"/>
  <c r="GN134" i="1"/>
  <c r="GJ134" i="1"/>
  <c r="GI134" i="1"/>
  <c r="GB134" i="1"/>
  <c r="GA134" i="1"/>
  <c r="FZ134" i="1"/>
  <c r="FY134" i="1"/>
  <c r="FX134" i="1"/>
  <c r="FU134" i="1"/>
  <c r="FT134" i="1"/>
  <c r="FS134" i="1"/>
  <c r="FR134" i="1"/>
  <c r="FQ134" i="1"/>
  <c r="FN134" i="1"/>
  <c r="FM134" i="1"/>
  <c r="FL134" i="1"/>
  <c r="FG134" i="1"/>
  <c r="FF134" i="1"/>
  <c r="FE134" i="1"/>
  <c r="FD134" i="1"/>
  <c r="FC134" i="1"/>
  <c r="FB134" i="1"/>
  <c r="FA134" i="1"/>
  <c r="EX134" i="1"/>
  <c r="EW134" i="1"/>
  <c r="EV134" i="1"/>
  <c r="EU134" i="1"/>
  <c r="ET134" i="1"/>
  <c r="ES134" i="1"/>
  <c r="ER134" i="1"/>
  <c r="EQ134" i="1"/>
  <c r="EP134" i="1"/>
  <c r="EO134" i="1"/>
  <c r="EN134" i="1"/>
  <c r="EM134" i="1"/>
  <c r="EL134" i="1"/>
  <c r="EK134" i="1"/>
  <c r="EJ134" i="1"/>
  <c r="EI134" i="1"/>
  <c r="EH134" i="1"/>
  <c r="EG134" i="1"/>
  <c r="EF134" i="1"/>
  <c r="EE134" i="1"/>
  <c r="ED134" i="1"/>
  <c r="EC134" i="1"/>
  <c r="EB134" i="1"/>
  <c r="EA134" i="1"/>
  <c r="DZ134" i="1"/>
  <c r="DY134" i="1"/>
  <c r="DX134" i="1"/>
  <c r="DW134" i="1"/>
  <c r="DV134" i="1"/>
  <c r="DR134" i="1"/>
  <c r="DP134" i="1"/>
  <c r="DO134" i="1"/>
  <c r="DN134" i="1"/>
  <c r="DJ134" i="1"/>
  <c r="DI134" i="1"/>
  <c r="DH134" i="1"/>
  <c r="DG134" i="1"/>
  <c r="DF134" i="1"/>
  <c r="DB134" i="1"/>
  <c r="DA134" i="1"/>
  <c r="CZ134" i="1"/>
  <c r="CX134" i="1"/>
  <c r="CW134" i="1"/>
  <c r="CV134" i="1"/>
  <c r="CU134" i="1"/>
  <c r="CT134" i="1"/>
  <c r="CS134" i="1"/>
  <c r="CR134" i="1"/>
  <c r="CO134" i="1"/>
  <c r="CN134" i="1"/>
  <c r="CM134" i="1"/>
  <c r="KU133" i="1"/>
  <c r="KT133" i="1"/>
  <c r="KR133" i="1"/>
  <c r="KP133" i="1"/>
  <c r="KO133" i="1"/>
  <c r="IO133" i="1"/>
  <c r="IM133" i="1"/>
  <c r="HR133" i="1"/>
  <c r="HQ133" i="1"/>
  <c r="HP133" i="1"/>
  <c r="HO133" i="1"/>
  <c r="HN133" i="1"/>
  <c r="HM133" i="1"/>
  <c r="HL133" i="1"/>
  <c r="HK133" i="1"/>
  <c r="HJ133" i="1"/>
  <c r="HI133" i="1"/>
  <c r="HH133" i="1"/>
  <c r="HG133" i="1"/>
  <c r="HE133" i="1"/>
  <c r="HD133" i="1"/>
  <c r="HC133" i="1"/>
  <c r="HB133" i="1"/>
  <c r="HA133" i="1"/>
  <c r="GZ133" i="1"/>
  <c r="GY133" i="1"/>
  <c r="HY145" i="1" s="1"/>
  <c r="GX133" i="1"/>
  <c r="GW133" i="1"/>
  <c r="GV133" i="1"/>
  <c r="GU133" i="1"/>
  <c r="GT133" i="1"/>
  <c r="GN133" i="1"/>
  <c r="GJ133" i="1"/>
  <c r="GI133" i="1"/>
  <c r="GB133" i="1"/>
  <c r="GA133" i="1"/>
  <c r="FZ133" i="1"/>
  <c r="FY133" i="1"/>
  <c r="FX133" i="1"/>
  <c r="FU133" i="1"/>
  <c r="FT133" i="1"/>
  <c r="FS133" i="1"/>
  <c r="FR133" i="1"/>
  <c r="FQ133" i="1"/>
  <c r="FN133" i="1"/>
  <c r="FM133" i="1"/>
  <c r="FL133" i="1"/>
  <c r="FG133" i="1"/>
  <c r="FF133" i="1"/>
  <c r="FE133" i="1"/>
  <c r="FD133" i="1"/>
  <c r="FC133" i="1"/>
  <c r="FB133" i="1"/>
  <c r="FA133" i="1"/>
  <c r="EX133" i="1"/>
  <c r="EW133" i="1"/>
  <c r="EV133" i="1"/>
  <c r="EU133" i="1"/>
  <c r="ET133" i="1"/>
  <c r="ES133" i="1"/>
  <c r="ER133" i="1"/>
  <c r="EQ133" i="1"/>
  <c r="EP133" i="1"/>
  <c r="EO133" i="1"/>
  <c r="EN133" i="1"/>
  <c r="EM133" i="1"/>
  <c r="EL133" i="1"/>
  <c r="EK133" i="1"/>
  <c r="EJ133" i="1"/>
  <c r="EI133" i="1"/>
  <c r="EH133" i="1"/>
  <c r="EG133" i="1"/>
  <c r="EF133" i="1"/>
  <c r="EE133" i="1"/>
  <c r="ED133" i="1"/>
  <c r="EC133" i="1"/>
  <c r="EB133" i="1"/>
  <c r="EA133" i="1"/>
  <c r="DZ133" i="1"/>
  <c r="DY133" i="1"/>
  <c r="DX133" i="1"/>
  <c r="DW133" i="1"/>
  <c r="DV133" i="1"/>
  <c r="DR133" i="1"/>
  <c r="DP133" i="1"/>
  <c r="DO133" i="1"/>
  <c r="DN133" i="1"/>
  <c r="DJ133" i="1"/>
  <c r="DI133" i="1"/>
  <c r="DH133" i="1"/>
  <c r="DG133" i="1"/>
  <c r="DF133" i="1"/>
  <c r="DB133" i="1"/>
  <c r="DA133" i="1"/>
  <c r="CZ133" i="1"/>
  <c r="CX133" i="1"/>
  <c r="CW133" i="1"/>
  <c r="CV133" i="1"/>
  <c r="CU133" i="1"/>
  <c r="CT133" i="1"/>
  <c r="CS133" i="1"/>
  <c r="CR133" i="1"/>
  <c r="CO133" i="1"/>
  <c r="CN133" i="1"/>
  <c r="CM133" i="1"/>
  <c r="KU132" i="1"/>
  <c r="KT132" i="1"/>
  <c r="KR132" i="1"/>
  <c r="KP132" i="1"/>
  <c r="KO132" i="1"/>
  <c r="IO132" i="1"/>
  <c r="IM132" i="1"/>
  <c r="HR132" i="1"/>
  <c r="HQ132" i="1"/>
  <c r="HP132" i="1"/>
  <c r="HO132" i="1"/>
  <c r="HN132" i="1"/>
  <c r="HM132" i="1"/>
  <c r="HL132" i="1"/>
  <c r="HK132" i="1"/>
  <c r="HJ132" i="1"/>
  <c r="HI132" i="1"/>
  <c r="HH132" i="1"/>
  <c r="HG132" i="1"/>
  <c r="HE132" i="1"/>
  <c r="HD132" i="1"/>
  <c r="HC132" i="1"/>
  <c r="HB132" i="1"/>
  <c r="HA132" i="1"/>
  <c r="GZ132" i="1"/>
  <c r="GY132" i="1"/>
  <c r="HY144" i="1" s="1"/>
  <c r="GX132" i="1"/>
  <c r="GW132" i="1"/>
  <c r="GV132" i="1"/>
  <c r="GU132" i="1"/>
  <c r="GT132" i="1"/>
  <c r="GN132" i="1"/>
  <c r="GJ132" i="1"/>
  <c r="GI132" i="1"/>
  <c r="GB132" i="1"/>
  <c r="GA132" i="1"/>
  <c r="FZ132" i="1"/>
  <c r="FY132" i="1"/>
  <c r="FX132" i="1"/>
  <c r="FU132" i="1"/>
  <c r="FT132" i="1"/>
  <c r="FS132" i="1"/>
  <c r="FR132" i="1"/>
  <c r="FQ132" i="1"/>
  <c r="FN132" i="1"/>
  <c r="FM132" i="1"/>
  <c r="FL132" i="1"/>
  <c r="FG132" i="1"/>
  <c r="FF132" i="1"/>
  <c r="FE132" i="1"/>
  <c r="FD132" i="1"/>
  <c r="FC132" i="1"/>
  <c r="FB132" i="1"/>
  <c r="FA132" i="1"/>
  <c r="EX132" i="1"/>
  <c r="EW132" i="1"/>
  <c r="EV132" i="1"/>
  <c r="EU132" i="1"/>
  <c r="ET132" i="1"/>
  <c r="ES132" i="1"/>
  <c r="ER132" i="1"/>
  <c r="EQ132" i="1"/>
  <c r="EP132" i="1"/>
  <c r="EO132" i="1"/>
  <c r="EN132" i="1"/>
  <c r="EM132" i="1"/>
  <c r="EL132" i="1"/>
  <c r="EK132" i="1"/>
  <c r="EJ132" i="1"/>
  <c r="EI132" i="1"/>
  <c r="EH132" i="1"/>
  <c r="EG132" i="1"/>
  <c r="EF132" i="1"/>
  <c r="EE132" i="1"/>
  <c r="ED132" i="1"/>
  <c r="EC132" i="1"/>
  <c r="EB132" i="1"/>
  <c r="EA132" i="1"/>
  <c r="DZ132" i="1"/>
  <c r="DY132" i="1"/>
  <c r="DX132" i="1"/>
  <c r="DW132" i="1"/>
  <c r="DV132" i="1"/>
  <c r="DR132" i="1"/>
  <c r="DP132" i="1"/>
  <c r="DO132" i="1"/>
  <c r="DN132" i="1"/>
  <c r="DJ132" i="1"/>
  <c r="DI132" i="1"/>
  <c r="DH132" i="1"/>
  <c r="DG132" i="1"/>
  <c r="DF132" i="1"/>
  <c r="DB132" i="1"/>
  <c r="DA132" i="1"/>
  <c r="CZ132" i="1"/>
  <c r="CX132" i="1"/>
  <c r="CW132" i="1"/>
  <c r="CV132" i="1"/>
  <c r="CU132" i="1"/>
  <c r="CT132" i="1"/>
  <c r="CS132" i="1"/>
  <c r="CR132" i="1"/>
  <c r="CO132" i="1"/>
  <c r="CN132" i="1"/>
  <c r="CM132" i="1"/>
  <c r="KU131" i="1"/>
  <c r="KT131" i="1"/>
  <c r="KR131" i="1"/>
  <c r="KP131" i="1"/>
  <c r="KO131" i="1"/>
  <c r="IO131" i="1"/>
  <c r="IM131" i="1"/>
  <c r="HR131" i="1"/>
  <c r="HQ131" i="1"/>
  <c r="HP131" i="1"/>
  <c r="HO131" i="1"/>
  <c r="HN131" i="1"/>
  <c r="HM131" i="1"/>
  <c r="HL131" i="1"/>
  <c r="HK131" i="1"/>
  <c r="HJ131" i="1"/>
  <c r="HI131" i="1"/>
  <c r="HH131" i="1"/>
  <c r="HG131" i="1"/>
  <c r="HE131" i="1"/>
  <c r="HD131" i="1"/>
  <c r="HC131" i="1"/>
  <c r="HB131" i="1"/>
  <c r="HA131" i="1"/>
  <c r="GZ131" i="1"/>
  <c r="GY131" i="1"/>
  <c r="HY143" i="1" s="1"/>
  <c r="GX131" i="1"/>
  <c r="GW131" i="1"/>
  <c r="GV131" i="1"/>
  <c r="GU131" i="1"/>
  <c r="GT131" i="1"/>
  <c r="GN131" i="1"/>
  <c r="GJ131" i="1"/>
  <c r="GI131" i="1"/>
  <c r="GB131" i="1"/>
  <c r="GA131" i="1"/>
  <c r="FZ131" i="1"/>
  <c r="FY131" i="1"/>
  <c r="FX131" i="1"/>
  <c r="FU131" i="1"/>
  <c r="FT131" i="1"/>
  <c r="FS131" i="1"/>
  <c r="FR131" i="1"/>
  <c r="FQ131" i="1"/>
  <c r="FN131" i="1"/>
  <c r="FM131" i="1"/>
  <c r="FL131" i="1"/>
  <c r="FG131" i="1"/>
  <c r="FF131" i="1"/>
  <c r="FE131" i="1"/>
  <c r="FD131" i="1"/>
  <c r="FC131" i="1"/>
  <c r="FB131" i="1"/>
  <c r="FA131" i="1"/>
  <c r="EX131" i="1"/>
  <c r="EW131" i="1"/>
  <c r="EV131" i="1"/>
  <c r="EU131" i="1"/>
  <c r="ET131" i="1"/>
  <c r="ES131" i="1"/>
  <c r="ER131" i="1"/>
  <c r="EQ131" i="1"/>
  <c r="EP131" i="1"/>
  <c r="EO131" i="1"/>
  <c r="EN131" i="1"/>
  <c r="EM131" i="1"/>
  <c r="EL131" i="1"/>
  <c r="EK131" i="1"/>
  <c r="EJ131" i="1"/>
  <c r="EI131" i="1"/>
  <c r="EH131" i="1"/>
  <c r="EG131" i="1"/>
  <c r="EF131" i="1"/>
  <c r="EE131" i="1"/>
  <c r="ED131" i="1"/>
  <c r="EC131" i="1"/>
  <c r="EB131" i="1"/>
  <c r="EA131" i="1"/>
  <c r="DZ131" i="1"/>
  <c r="DY131" i="1"/>
  <c r="DX131" i="1"/>
  <c r="DW131" i="1"/>
  <c r="DV131" i="1"/>
  <c r="DR131" i="1"/>
  <c r="DP131" i="1"/>
  <c r="DO131" i="1"/>
  <c r="DN131" i="1"/>
  <c r="DJ131" i="1"/>
  <c r="DI131" i="1"/>
  <c r="DH131" i="1"/>
  <c r="DG131" i="1"/>
  <c r="DF131" i="1"/>
  <c r="DB131" i="1"/>
  <c r="DA131" i="1"/>
  <c r="CZ131" i="1"/>
  <c r="CX131" i="1"/>
  <c r="CW131" i="1"/>
  <c r="CV131" i="1"/>
  <c r="CU131" i="1"/>
  <c r="CT131" i="1"/>
  <c r="CS131" i="1"/>
  <c r="CR131" i="1"/>
  <c r="CO131" i="1"/>
  <c r="CN131" i="1"/>
  <c r="CM131" i="1"/>
  <c r="KU130" i="1"/>
  <c r="KT130" i="1"/>
  <c r="KR130" i="1"/>
  <c r="KP130" i="1"/>
  <c r="KO130" i="1"/>
  <c r="IO130" i="1"/>
  <c r="IM130" i="1"/>
  <c r="HR130" i="1"/>
  <c r="HQ130" i="1"/>
  <c r="HP130" i="1"/>
  <c r="HO130" i="1"/>
  <c r="HN130" i="1"/>
  <c r="HM130" i="1"/>
  <c r="HL130" i="1"/>
  <c r="HK130" i="1"/>
  <c r="HJ130" i="1"/>
  <c r="HI130" i="1"/>
  <c r="HH130" i="1"/>
  <c r="HG130" i="1"/>
  <c r="HE130" i="1"/>
  <c r="HD130" i="1"/>
  <c r="HC130" i="1"/>
  <c r="HB130" i="1"/>
  <c r="HA130" i="1"/>
  <c r="GZ130" i="1"/>
  <c r="GY130" i="1"/>
  <c r="HY142" i="1" s="1"/>
  <c r="GX130" i="1"/>
  <c r="GW130" i="1"/>
  <c r="GV130" i="1"/>
  <c r="GU130" i="1"/>
  <c r="GT130" i="1"/>
  <c r="GN130" i="1"/>
  <c r="GJ130" i="1"/>
  <c r="GI130" i="1"/>
  <c r="GB130" i="1"/>
  <c r="GA130" i="1"/>
  <c r="FZ130" i="1"/>
  <c r="FY130" i="1"/>
  <c r="FX130" i="1"/>
  <c r="FU130" i="1"/>
  <c r="FT130" i="1"/>
  <c r="FS130" i="1"/>
  <c r="FR130" i="1"/>
  <c r="FQ130" i="1"/>
  <c r="FN130" i="1"/>
  <c r="FM130" i="1"/>
  <c r="FL130" i="1"/>
  <c r="FG130" i="1"/>
  <c r="FF130" i="1"/>
  <c r="FE130" i="1"/>
  <c r="FD130" i="1"/>
  <c r="FC130" i="1"/>
  <c r="FB130" i="1"/>
  <c r="FA130" i="1"/>
  <c r="EX130" i="1"/>
  <c r="EW130" i="1"/>
  <c r="EV130" i="1"/>
  <c r="EU130" i="1"/>
  <c r="ET130" i="1"/>
  <c r="ES130" i="1"/>
  <c r="ER130" i="1"/>
  <c r="EQ130" i="1"/>
  <c r="EP130" i="1"/>
  <c r="EO130" i="1"/>
  <c r="EN130" i="1"/>
  <c r="EM130" i="1"/>
  <c r="EL130" i="1"/>
  <c r="EK130" i="1"/>
  <c r="EJ130" i="1"/>
  <c r="EI130" i="1"/>
  <c r="EH130" i="1"/>
  <c r="EG130" i="1"/>
  <c r="EF130" i="1"/>
  <c r="EE130" i="1"/>
  <c r="ED130" i="1"/>
  <c r="EC130" i="1"/>
  <c r="EB130" i="1"/>
  <c r="EA130" i="1"/>
  <c r="DZ130" i="1"/>
  <c r="DY130" i="1"/>
  <c r="DX130" i="1"/>
  <c r="DW130" i="1"/>
  <c r="DV130" i="1"/>
  <c r="DR130" i="1"/>
  <c r="DP130" i="1"/>
  <c r="DO130" i="1"/>
  <c r="DN130" i="1"/>
  <c r="DJ130" i="1"/>
  <c r="DI130" i="1"/>
  <c r="DH130" i="1"/>
  <c r="DG130" i="1"/>
  <c r="DF130" i="1"/>
  <c r="DB130" i="1"/>
  <c r="DA130" i="1"/>
  <c r="CZ130" i="1"/>
  <c r="CX130" i="1"/>
  <c r="CW130" i="1"/>
  <c r="CV130" i="1"/>
  <c r="CU130" i="1"/>
  <c r="CT130" i="1"/>
  <c r="CS130" i="1"/>
  <c r="CR130" i="1"/>
  <c r="CO130" i="1"/>
  <c r="CN130" i="1"/>
  <c r="CM130" i="1"/>
  <c r="KU129" i="1"/>
  <c r="KT129" i="1"/>
  <c r="KR129" i="1"/>
  <c r="KP129" i="1"/>
  <c r="KO129" i="1"/>
  <c r="IO129" i="1"/>
  <c r="IM129" i="1"/>
  <c r="GN129" i="1"/>
  <c r="GJ129" i="1"/>
  <c r="GI129" i="1"/>
  <c r="GB129" i="1"/>
  <c r="GA129" i="1"/>
  <c r="FZ129" i="1"/>
  <c r="FY129" i="1"/>
  <c r="FX129" i="1"/>
  <c r="FU129" i="1"/>
  <c r="FT129" i="1"/>
  <c r="FS129" i="1"/>
  <c r="FR129" i="1"/>
  <c r="FQ129" i="1"/>
  <c r="FN129" i="1"/>
  <c r="FM129" i="1"/>
  <c r="FL129" i="1"/>
  <c r="FG129" i="1"/>
  <c r="FF129" i="1"/>
  <c r="FE129" i="1"/>
  <c r="FD129" i="1"/>
  <c r="FC129" i="1"/>
  <c r="FB129" i="1"/>
  <c r="FA129" i="1"/>
  <c r="EX129" i="1"/>
  <c r="EW129" i="1"/>
  <c r="EV129" i="1"/>
  <c r="EU129" i="1"/>
  <c r="ET129" i="1"/>
  <c r="ES129" i="1"/>
  <c r="ER129" i="1"/>
  <c r="EQ129" i="1"/>
  <c r="EP129" i="1"/>
  <c r="EO129" i="1"/>
  <c r="EN129" i="1"/>
  <c r="EM129" i="1"/>
  <c r="EL129" i="1"/>
  <c r="EK129" i="1"/>
  <c r="EJ129" i="1"/>
  <c r="EI129" i="1"/>
  <c r="EH129" i="1"/>
  <c r="EG129" i="1"/>
  <c r="EF129" i="1"/>
  <c r="EE129" i="1"/>
  <c r="ED129" i="1"/>
  <c r="EC129" i="1"/>
  <c r="EB129" i="1"/>
  <c r="EA129" i="1"/>
  <c r="DZ129" i="1"/>
  <c r="DY129" i="1"/>
  <c r="DX129" i="1"/>
  <c r="DW129" i="1"/>
  <c r="DV129" i="1"/>
  <c r="DR129" i="1"/>
  <c r="DP129" i="1"/>
  <c r="DO129" i="1"/>
  <c r="DN129" i="1"/>
  <c r="DJ129" i="1"/>
  <c r="DI129" i="1"/>
  <c r="DH129" i="1"/>
  <c r="DG129" i="1"/>
  <c r="DF129" i="1"/>
  <c r="DB129" i="1"/>
  <c r="DA129" i="1"/>
  <c r="CZ129" i="1"/>
  <c r="CX129" i="1"/>
  <c r="CW129" i="1"/>
  <c r="CV129" i="1"/>
  <c r="CU129" i="1"/>
  <c r="CT129" i="1"/>
  <c r="CS129" i="1"/>
  <c r="CR129" i="1"/>
  <c r="CO129" i="1"/>
  <c r="CN129" i="1"/>
  <c r="CM129" i="1"/>
  <c r="KU128" i="1"/>
  <c r="KT128" i="1"/>
  <c r="KR128" i="1"/>
  <c r="KP128" i="1"/>
  <c r="KO128" i="1"/>
  <c r="IO128" i="1"/>
  <c r="IM128" i="1"/>
  <c r="GN128" i="1"/>
  <c r="GJ128" i="1"/>
  <c r="GI128" i="1"/>
  <c r="GB128" i="1"/>
  <c r="GA128" i="1"/>
  <c r="FZ128" i="1"/>
  <c r="FY128" i="1"/>
  <c r="FX128" i="1"/>
  <c r="FU128" i="1"/>
  <c r="FT128" i="1"/>
  <c r="FS128" i="1"/>
  <c r="FR128" i="1"/>
  <c r="FQ128" i="1"/>
  <c r="FN128" i="1"/>
  <c r="FM128" i="1"/>
  <c r="FL128" i="1"/>
  <c r="FG128" i="1"/>
  <c r="FF128" i="1"/>
  <c r="FE128" i="1"/>
  <c r="FD128" i="1"/>
  <c r="FC128" i="1"/>
  <c r="FB128" i="1"/>
  <c r="FA128" i="1"/>
  <c r="EX128" i="1"/>
  <c r="EW128" i="1"/>
  <c r="EV128" i="1"/>
  <c r="EU128" i="1"/>
  <c r="ET128" i="1"/>
  <c r="ES128" i="1"/>
  <c r="ER128" i="1"/>
  <c r="EQ128" i="1"/>
  <c r="EP128" i="1"/>
  <c r="EO128" i="1"/>
  <c r="EN128" i="1"/>
  <c r="EM128" i="1"/>
  <c r="EL128" i="1"/>
  <c r="EK128" i="1"/>
  <c r="EJ128" i="1"/>
  <c r="EI128" i="1"/>
  <c r="EH128" i="1"/>
  <c r="EG128" i="1"/>
  <c r="EF128" i="1"/>
  <c r="EE128" i="1"/>
  <c r="ED128" i="1"/>
  <c r="EC128" i="1"/>
  <c r="EB128" i="1"/>
  <c r="EA128" i="1"/>
  <c r="DZ128" i="1"/>
  <c r="DY128" i="1"/>
  <c r="DX128" i="1"/>
  <c r="DW128" i="1"/>
  <c r="DV128" i="1"/>
  <c r="DR128" i="1"/>
  <c r="DP128" i="1"/>
  <c r="DO128" i="1"/>
  <c r="DN128" i="1"/>
  <c r="DJ128" i="1"/>
  <c r="DI128" i="1"/>
  <c r="DH128" i="1"/>
  <c r="DG128" i="1"/>
  <c r="DF128" i="1"/>
  <c r="DB128" i="1"/>
  <c r="DA128" i="1"/>
  <c r="CZ128" i="1"/>
  <c r="CX128" i="1"/>
  <c r="CW128" i="1"/>
  <c r="CV128" i="1"/>
  <c r="CU128" i="1"/>
  <c r="CT128" i="1"/>
  <c r="CS128" i="1"/>
  <c r="CR128" i="1"/>
  <c r="CO128" i="1"/>
  <c r="CN128" i="1"/>
  <c r="CM128" i="1"/>
  <c r="KU127" i="1"/>
  <c r="KT127" i="1"/>
  <c r="KR127" i="1"/>
  <c r="KP127" i="1"/>
  <c r="KO127" i="1"/>
  <c r="IO127" i="1"/>
  <c r="IM127" i="1"/>
  <c r="GN127" i="1"/>
  <c r="GJ127" i="1"/>
  <c r="GI127" i="1"/>
  <c r="GB127" i="1"/>
  <c r="GA127" i="1"/>
  <c r="FZ127" i="1"/>
  <c r="FY127" i="1"/>
  <c r="FX127" i="1"/>
  <c r="FU127" i="1"/>
  <c r="FT127" i="1"/>
  <c r="FS127" i="1"/>
  <c r="FR127" i="1"/>
  <c r="FQ127" i="1"/>
  <c r="FN127" i="1"/>
  <c r="FM127" i="1"/>
  <c r="FL127" i="1"/>
  <c r="FG127" i="1"/>
  <c r="FF127" i="1"/>
  <c r="FE127" i="1"/>
  <c r="FD127" i="1"/>
  <c r="FC127" i="1"/>
  <c r="FB127" i="1"/>
  <c r="FA127" i="1"/>
  <c r="EX127" i="1"/>
  <c r="EW127" i="1"/>
  <c r="EV127" i="1"/>
  <c r="EU127" i="1"/>
  <c r="ET127" i="1"/>
  <c r="ES127" i="1"/>
  <c r="ER127" i="1"/>
  <c r="EQ127" i="1"/>
  <c r="EP127" i="1"/>
  <c r="EO127" i="1"/>
  <c r="EN127" i="1"/>
  <c r="EM127" i="1"/>
  <c r="EL127" i="1"/>
  <c r="EK127" i="1"/>
  <c r="EJ127" i="1"/>
  <c r="EI127" i="1"/>
  <c r="EH127" i="1"/>
  <c r="EG127" i="1"/>
  <c r="EF127" i="1"/>
  <c r="EE127" i="1"/>
  <c r="ED127" i="1"/>
  <c r="EC127" i="1"/>
  <c r="EB127" i="1"/>
  <c r="EA127" i="1"/>
  <c r="DZ127" i="1"/>
  <c r="DY127" i="1"/>
  <c r="DX127" i="1"/>
  <c r="DW127" i="1"/>
  <c r="DV127" i="1"/>
  <c r="DR127" i="1"/>
  <c r="DP127" i="1"/>
  <c r="DO127" i="1"/>
  <c r="DN127" i="1"/>
  <c r="DJ127" i="1"/>
  <c r="DI127" i="1"/>
  <c r="DH127" i="1"/>
  <c r="DG127" i="1"/>
  <c r="DF127" i="1"/>
  <c r="DB127" i="1"/>
  <c r="DA127" i="1"/>
  <c r="CZ127" i="1"/>
  <c r="CX127" i="1"/>
  <c r="CW127" i="1"/>
  <c r="CV127" i="1"/>
  <c r="CU127" i="1"/>
  <c r="CT127" i="1"/>
  <c r="CS127" i="1"/>
  <c r="CR127" i="1"/>
  <c r="CO127" i="1"/>
  <c r="CN127" i="1"/>
  <c r="CM127" i="1"/>
  <c r="KU126" i="1"/>
  <c r="KT126" i="1"/>
  <c r="KR126" i="1"/>
  <c r="KP126" i="1"/>
  <c r="KO126" i="1"/>
  <c r="IO126" i="1"/>
  <c r="IM126" i="1"/>
  <c r="GN126" i="1"/>
  <c r="GJ126" i="1"/>
  <c r="GI126" i="1"/>
  <c r="GB126" i="1"/>
  <c r="GA126" i="1"/>
  <c r="FZ126" i="1"/>
  <c r="FY126" i="1"/>
  <c r="FX126" i="1"/>
  <c r="FU126" i="1"/>
  <c r="FT126" i="1"/>
  <c r="FS126" i="1"/>
  <c r="FR126" i="1"/>
  <c r="FQ126" i="1"/>
  <c r="FN126" i="1"/>
  <c r="FM126" i="1"/>
  <c r="FL126" i="1"/>
  <c r="FG126" i="1"/>
  <c r="FF126" i="1"/>
  <c r="FE126" i="1"/>
  <c r="FD126" i="1"/>
  <c r="FC126" i="1"/>
  <c r="FB126" i="1"/>
  <c r="FA126" i="1"/>
  <c r="EX126" i="1"/>
  <c r="EW126" i="1"/>
  <c r="EV126" i="1"/>
  <c r="EU126" i="1"/>
  <c r="ET126" i="1"/>
  <c r="ES126" i="1"/>
  <c r="ER126" i="1"/>
  <c r="EQ126" i="1"/>
  <c r="EP126" i="1"/>
  <c r="EO126" i="1"/>
  <c r="EN126" i="1"/>
  <c r="EM126" i="1"/>
  <c r="EL126" i="1"/>
  <c r="EK126" i="1"/>
  <c r="EJ126" i="1"/>
  <c r="EI126" i="1"/>
  <c r="EH126" i="1"/>
  <c r="EG126" i="1"/>
  <c r="EF126" i="1"/>
  <c r="EE126" i="1"/>
  <c r="ED126" i="1"/>
  <c r="EC126" i="1"/>
  <c r="EB126" i="1"/>
  <c r="EA126" i="1"/>
  <c r="DZ126" i="1"/>
  <c r="DY126" i="1"/>
  <c r="DX126" i="1"/>
  <c r="DW126" i="1"/>
  <c r="DV126" i="1"/>
  <c r="DR126" i="1"/>
  <c r="DP126" i="1"/>
  <c r="DO126" i="1"/>
  <c r="DN126" i="1"/>
  <c r="DJ126" i="1"/>
  <c r="DI126" i="1"/>
  <c r="DH126" i="1"/>
  <c r="DG126" i="1"/>
  <c r="DF126" i="1"/>
  <c r="DB126" i="1"/>
  <c r="DA126" i="1"/>
  <c r="CZ126" i="1"/>
  <c r="CX126" i="1"/>
  <c r="CW126" i="1"/>
  <c r="CV126" i="1"/>
  <c r="CU126" i="1"/>
  <c r="CT126" i="1"/>
  <c r="CS126" i="1"/>
  <c r="CR126" i="1"/>
  <c r="CO126" i="1"/>
  <c r="CN126" i="1"/>
  <c r="CM126" i="1"/>
  <c r="KU125" i="1"/>
  <c r="KT125" i="1"/>
  <c r="KR125" i="1"/>
  <c r="KP125" i="1"/>
  <c r="KO125" i="1"/>
  <c r="IO125" i="1"/>
  <c r="IM125" i="1"/>
  <c r="GN125" i="1"/>
  <c r="GJ125" i="1"/>
  <c r="GI125" i="1"/>
  <c r="GB125" i="1"/>
  <c r="GA125" i="1"/>
  <c r="FZ125" i="1"/>
  <c r="FY125" i="1"/>
  <c r="FX125" i="1"/>
  <c r="FU125" i="1"/>
  <c r="FT125" i="1"/>
  <c r="FS125" i="1"/>
  <c r="FR125" i="1"/>
  <c r="FQ125" i="1"/>
  <c r="FN125" i="1"/>
  <c r="FM125" i="1"/>
  <c r="FL125" i="1"/>
  <c r="FG125" i="1"/>
  <c r="FF125" i="1"/>
  <c r="FE125" i="1"/>
  <c r="FD125" i="1"/>
  <c r="FC125" i="1"/>
  <c r="FB125" i="1"/>
  <c r="FA125" i="1"/>
  <c r="EX125" i="1"/>
  <c r="EW125" i="1"/>
  <c r="EV125" i="1"/>
  <c r="EU125" i="1"/>
  <c r="ET125" i="1"/>
  <c r="ES125" i="1"/>
  <c r="ER125" i="1"/>
  <c r="EQ125" i="1"/>
  <c r="EP125" i="1"/>
  <c r="EO125" i="1"/>
  <c r="EN125" i="1"/>
  <c r="EM125" i="1"/>
  <c r="EL125" i="1"/>
  <c r="EK125" i="1"/>
  <c r="EJ125" i="1"/>
  <c r="EI125" i="1"/>
  <c r="EH125" i="1"/>
  <c r="EG125" i="1"/>
  <c r="EF125" i="1"/>
  <c r="EE125" i="1"/>
  <c r="ED125" i="1"/>
  <c r="EC125" i="1"/>
  <c r="EB125" i="1"/>
  <c r="EA125" i="1"/>
  <c r="DZ125" i="1"/>
  <c r="DY125" i="1"/>
  <c r="DX125" i="1"/>
  <c r="DW125" i="1"/>
  <c r="DV125" i="1"/>
  <c r="DR125" i="1"/>
  <c r="DP125" i="1"/>
  <c r="DO125" i="1"/>
  <c r="DN125" i="1"/>
  <c r="DJ125" i="1"/>
  <c r="DI125" i="1"/>
  <c r="DH125" i="1"/>
  <c r="DG125" i="1"/>
  <c r="DF125" i="1"/>
  <c r="DB125" i="1"/>
  <c r="DA125" i="1"/>
  <c r="CZ125" i="1"/>
  <c r="CX125" i="1"/>
  <c r="CW125" i="1"/>
  <c r="CV125" i="1"/>
  <c r="CU125" i="1"/>
  <c r="CT125" i="1"/>
  <c r="CS125" i="1"/>
  <c r="CR125" i="1"/>
  <c r="CO125" i="1"/>
  <c r="CN125" i="1"/>
  <c r="CM125" i="1"/>
  <c r="KU124" i="1"/>
  <c r="KT124" i="1"/>
  <c r="KR124" i="1"/>
  <c r="KP124" i="1"/>
  <c r="KO124" i="1"/>
  <c r="IO124" i="1"/>
  <c r="IM124" i="1"/>
  <c r="GN124" i="1"/>
  <c r="GJ124" i="1"/>
  <c r="GI124" i="1"/>
  <c r="GB124" i="1"/>
  <c r="GA124" i="1"/>
  <c r="FZ124" i="1"/>
  <c r="FY124" i="1"/>
  <c r="FX124" i="1"/>
  <c r="FU124" i="1"/>
  <c r="FT124" i="1"/>
  <c r="FS124" i="1"/>
  <c r="FR124" i="1"/>
  <c r="FQ124" i="1"/>
  <c r="FN124" i="1"/>
  <c r="FM124" i="1"/>
  <c r="FL124" i="1"/>
  <c r="FG124" i="1"/>
  <c r="FF124" i="1"/>
  <c r="FE124" i="1"/>
  <c r="FD124" i="1"/>
  <c r="FC124" i="1"/>
  <c r="FB124" i="1"/>
  <c r="FA124" i="1"/>
  <c r="EX124" i="1"/>
  <c r="EW124" i="1"/>
  <c r="EV124" i="1"/>
  <c r="EU124" i="1"/>
  <c r="ET124" i="1"/>
  <c r="ES124" i="1"/>
  <c r="ER124" i="1"/>
  <c r="EQ124" i="1"/>
  <c r="EP124" i="1"/>
  <c r="EO124" i="1"/>
  <c r="EN124" i="1"/>
  <c r="EM124" i="1"/>
  <c r="EL124" i="1"/>
  <c r="EK124" i="1"/>
  <c r="EJ124" i="1"/>
  <c r="EI124" i="1"/>
  <c r="EH124" i="1"/>
  <c r="EG124" i="1"/>
  <c r="EF124" i="1"/>
  <c r="EE124" i="1"/>
  <c r="ED124" i="1"/>
  <c r="EC124" i="1"/>
  <c r="EB124" i="1"/>
  <c r="EA124" i="1"/>
  <c r="DZ124" i="1"/>
  <c r="DY124" i="1"/>
  <c r="DX124" i="1"/>
  <c r="DW124" i="1"/>
  <c r="DV124" i="1"/>
  <c r="DR124" i="1"/>
  <c r="DP124" i="1"/>
  <c r="DO124" i="1"/>
  <c r="DN124" i="1"/>
  <c r="DJ124" i="1"/>
  <c r="DI124" i="1"/>
  <c r="DH124" i="1"/>
  <c r="DG124" i="1"/>
  <c r="DF124" i="1"/>
  <c r="DB124" i="1"/>
  <c r="DA124" i="1"/>
  <c r="CZ124" i="1"/>
  <c r="CX124" i="1"/>
  <c r="CW124" i="1"/>
  <c r="CV124" i="1"/>
  <c r="CU124" i="1"/>
  <c r="CT124" i="1"/>
  <c r="CS124" i="1"/>
  <c r="CR124" i="1"/>
  <c r="CO124" i="1"/>
  <c r="CN124" i="1"/>
  <c r="CM124" i="1"/>
  <c r="KU123" i="1"/>
  <c r="KT123" i="1"/>
  <c r="KR123" i="1"/>
  <c r="KP123" i="1"/>
  <c r="KO123" i="1"/>
  <c r="IO123" i="1"/>
  <c r="IM123" i="1"/>
  <c r="GN123" i="1"/>
  <c r="GJ123" i="1"/>
  <c r="GI123" i="1"/>
  <c r="GB123" i="1"/>
  <c r="GA123" i="1"/>
  <c r="FZ123" i="1"/>
  <c r="FY123" i="1"/>
  <c r="FX123" i="1"/>
  <c r="FU123" i="1"/>
  <c r="FT123" i="1"/>
  <c r="FS123" i="1"/>
  <c r="FR123" i="1"/>
  <c r="FQ123" i="1"/>
  <c r="FN123" i="1"/>
  <c r="FM123" i="1"/>
  <c r="FL123" i="1"/>
  <c r="FG123" i="1"/>
  <c r="FF123" i="1"/>
  <c r="FE123" i="1"/>
  <c r="FD123" i="1"/>
  <c r="FC123" i="1"/>
  <c r="FB123" i="1"/>
  <c r="FA123" i="1"/>
  <c r="EX123" i="1"/>
  <c r="EW123" i="1"/>
  <c r="EV123" i="1"/>
  <c r="EU123" i="1"/>
  <c r="ET123" i="1"/>
  <c r="ES123" i="1"/>
  <c r="ER123" i="1"/>
  <c r="EQ123" i="1"/>
  <c r="EP123" i="1"/>
  <c r="EO123" i="1"/>
  <c r="EN123" i="1"/>
  <c r="EM123" i="1"/>
  <c r="EL123" i="1"/>
  <c r="EK123" i="1"/>
  <c r="EJ123" i="1"/>
  <c r="EI123" i="1"/>
  <c r="EH123" i="1"/>
  <c r="EG123" i="1"/>
  <c r="EF123" i="1"/>
  <c r="EE123" i="1"/>
  <c r="ED123" i="1"/>
  <c r="EC123" i="1"/>
  <c r="EB123" i="1"/>
  <c r="EA123" i="1"/>
  <c r="DZ123" i="1"/>
  <c r="DY123" i="1"/>
  <c r="DX123" i="1"/>
  <c r="DW123" i="1"/>
  <c r="DV123" i="1"/>
  <c r="DR123" i="1"/>
  <c r="DP123" i="1"/>
  <c r="DO123" i="1"/>
  <c r="DN123" i="1"/>
  <c r="DJ123" i="1"/>
  <c r="DI123" i="1"/>
  <c r="DH123" i="1"/>
  <c r="DG123" i="1"/>
  <c r="DF123" i="1"/>
  <c r="DB123" i="1"/>
  <c r="DA123" i="1"/>
  <c r="CZ123" i="1"/>
  <c r="CX123" i="1"/>
  <c r="CW123" i="1"/>
  <c r="CV123" i="1"/>
  <c r="CU123" i="1"/>
  <c r="CT123" i="1"/>
  <c r="CS123" i="1"/>
  <c r="CR123" i="1"/>
  <c r="CO123" i="1"/>
  <c r="CN123" i="1"/>
  <c r="CM123" i="1"/>
  <c r="KU122" i="1"/>
  <c r="KT122" i="1"/>
  <c r="KR122" i="1"/>
  <c r="KP122" i="1"/>
  <c r="KO122" i="1"/>
  <c r="IO122" i="1"/>
  <c r="IM122" i="1"/>
  <c r="GN122" i="1"/>
  <c r="GJ122" i="1"/>
  <c r="GI122" i="1"/>
  <c r="GB122" i="1"/>
  <c r="GA122" i="1"/>
  <c r="FZ122" i="1"/>
  <c r="FY122" i="1"/>
  <c r="FX122" i="1"/>
  <c r="FU122" i="1"/>
  <c r="FT122" i="1"/>
  <c r="FS122" i="1"/>
  <c r="FR122" i="1"/>
  <c r="FQ122" i="1"/>
  <c r="FN122" i="1"/>
  <c r="FM122" i="1"/>
  <c r="FL122" i="1"/>
  <c r="FG122" i="1"/>
  <c r="FF122" i="1"/>
  <c r="FE122" i="1"/>
  <c r="FD122" i="1"/>
  <c r="FC122" i="1"/>
  <c r="FB122" i="1"/>
  <c r="FA122" i="1"/>
  <c r="EX122" i="1"/>
  <c r="EW122" i="1"/>
  <c r="EV122" i="1"/>
  <c r="EU122" i="1"/>
  <c r="ET122" i="1"/>
  <c r="ES122" i="1"/>
  <c r="ER122" i="1"/>
  <c r="EQ122" i="1"/>
  <c r="EP122" i="1"/>
  <c r="EO122" i="1"/>
  <c r="EN122" i="1"/>
  <c r="EM122" i="1"/>
  <c r="EL122" i="1"/>
  <c r="EK122" i="1"/>
  <c r="EJ122" i="1"/>
  <c r="EI122" i="1"/>
  <c r="EH122" i="1"/>
  <c r="EG122" i="1"/>
  <c r="EF122" i="1"/>
  <c r="EE122" i="1"/>
  <c r="ED122" i="1"/>
  <c r="EC122" i="1"/>
  <c r="EB122" i="1"/>
  <c r="EA122" i="1"/>
  <c r="DZ122" i="1"/>
  <c r="DY122" i="1"/>
  <c r="DX122" i="1"/>
  <c r="DW122" i="1"/>
  <c r="DV122" i="1"/>
  <c r="DR122" i="1"/>
  <c r="DP122" i="1"/>
  <c r="DO122" i="1"/>
  <c r="DN122" i="1"/>
  <c r="DJ122" i="1"/>
  <c r="DI122" i="1"/>
  <c r="DH122" i="1"/>
  <c r="DG122" i="1"/>
  <c r="DF122" i="1"/>
  <c r="DB122" i="1"/>
  <c r="DA122" i="1"/>
  <c r="CZ122" i="1"/>
  <c r="CX122" i="1"/>
  <c r="CW122" i="1"/>
  <c r="CV122" i="1"/>
  <c r="CU122" i="1"/>
  <c r="CT122" i="1"/>
  <c r="CS122" i="1"/>
  <c r="CR122" i="1"/>
  <c r="CO122" i="1"/>
  <c r="CN122" i="1"/>
  <c r="CM122" i="1"/>
  <c r="KU121" i="1"/>
  <c r="KT121" i="1"/>
  <c r="KR121" i="1"/>
  <c r="KP121" i="1"/>
  <c r="KO121" i="1"/>
  <c r="IO121" i="1"/>
  <c r="IM121" i="1"/>
  <c r="GN121" i="1"/>
  <c r="GJ121" i="1"/>
  <c r="GI121" i="1"/>
  <c r="GB121" i="1"/>
  <c r="GA121" i="1"/>
  <c r="FZ121" i="1"/>
  <c r="FY121" i="1"/>
  <c r="FX121" i="1"/>
  <c r="FU121" i="1"/>
  <c r="FT121" i="1"/>
  <c r="FS121" i="1"/>
  <c r="FR121" i="1"/>
  <c r="FQ121" i="1"/>
  <c r="FN121" i="1"/>
  <c r="FM121" i="1"/>
  <c r="FL121" i="1"/>
  <c r="FG121" i="1"/>
  <c r="FF121" i="1"/>
  <c r="FE121" i="1"/>
  <c r="FD121" i="1"/>
  <c r="FC121" i="1"/>
  <c r="FB121" i="1"/>
  <c r="FA121" i="1"/>
  <c r="EX121" i="1"/>
  <c r="EW121" i="1"/>
  <c r="EV121" i="1"/>
  <c r="EU121" i="1"/>
  <c r="ET121" i="1"/>
  <c r="ES121" i="1"/>
  <c r="ER121" i="1"/>
  <c r="EQ121" i="1"/>
  <c r="EP121" i="1"/>
  <c r="EO121" i="1"/>
  <c r="EN121" i="1"/>
  <c r="EM121" i="1"/>
  <c r="EL121" i="1"/>
  <c r="EK121" i="1"/>
  <c r="EJ121" i="1"/>
  <c r="EI121" i="1"/>
  <c r="EH121" i="1"/>
  <c r="EG121" i="1"/>
  <c r="EF121" i="1"/>
  <c r="EE121" i="1"/>
  <c r="ED121" i="1"/>
  <c r="EC121" i="1"/>
  <c r="EB121" i="1"/>
  <c r="EA121" i="1"/>
  <c r="DZ121" i="1"/>
  <c r="DY121" i="1"/>
  <c r="DX121" i="1"/>
  <c r="DW121" i="1"/>
  <c r="DV121" i="1"/>
  <c r="DR121" i="1"/>
  <c r="DP121" i="1"/>
  <c r="DO121" i="1"/>
  <c r="DN121" i="1"/>
  <c r="DJ121" i="1"/>
  <c r="DI121" i="1"/>
  <c r="DH121" i="1"/>
  <c r="DG121" i="1"/>
  <c r="DF121" i="1"/>
  <c r="DB121" i="1"/>
  <c r="DA121" i="1"/>
  <c r="CZ121" i="1"/>
  <c r="CX121" i="1"/>
  <c r="CW121" i="1"/>
  <c r="CV121" i="1"/>
  <c r="CU121" i="1"/>
  <c r="CT121" i="1"/>
  <c r="CS121" i="1"/>
  <c r="CR121" i="1"/>
  <c r="CO121" i="1"/>
  <c r="CN121" i="1"/>
  <c r="CM121" i="1"/>
  <c r="KU120" i="1"/>
  <c r="KT120" i="1"/>
  <c r="KR120" i="1"/>
  <c r="KP120" i="1"/>
  <c r="KO120" i="1"/>
  <c r="IO120" i="1"/>
  <c r="IM120" i="1"/>
  <c r="GN120" i="1"/>
  <c r="GJ120" i="1"/>
  <c r="GI120" i="1"/>
  <c r="GB120" i="1"/>
  <c r="GA120" i="1"/>
  <c r="FZ120" i="1"/>
  <c r="FY120" i="1"/>
  <c r="FX120" i="1"/>
  <c r="FU120" i="1"/>
  <c r="FT120" i="1"/>
  <c r="FS120" i="1"/>
  <c r="FR120" i="1"/>
  <c r="FQ120" i="1"/>
  <c r="FN120" i="1"/>
  <c r="FM120" i="1"/>
  <c r="FL120" i="1"/>
  <c r="FG120" i="1"/>
  <c r="FF120" i="1"/>
  <c r="FE120" i="1"/>
  <c r="FD120" i="1"/>
  <c r="FC120" i="1"/>
  <c r="FB120" i="1"/>
  <c r="FA120" i="1"/>
  <c r="EX120" i="1"/>
  <c r="EW120" i="1"/>
  <c r="EV120" i="1"/>
  <c r="EU120" i="1"/>
  <c r="ET120" i="1"/>
  <c r="ES120" i="1"/>
  <c r="ER120" i="1"/>
  <c r="EQ120" i="1"/>
  <c r="EP120" i="1"/>
  <c r="EO120" i="1"/>
  <c r="EN120" i="1"/>
  <c r="EM120" i="1"/>
  <c r="EL120" i="1"/>
  <c r="EK120" i="1"/>
  <c r="EJ120" i="1"/>
  <c r="EI120" i="1"/>
  <c r="EH120" i="1"/>
  <c r="EG120" i="1"/>
  <c r="EF120" i="1"/>
  <c r="EE120" i="1"/>
  <c r="ED120" i="1"/>
  <c r="EC120" i="1"/>
  <c r="EB120" i="1"/>
  <c r="EA120" i="1"/>
  <c r="DZ120" i="1"/>
  <c r="DY120" i="1"/>
  <c r="DX120" i="1"/>
  <c r="DW120" i="1"/>
  <c r="DV120" i="1"/>
  <c r="DR120" i="1"/>
  <c r="DP120" i="1"/>
  <c r="DO120" i="1"/>
  <c r="DN120" i="1"/>
  <c r="DJ120" i="1"/>
  <c r="DI120" i="1"/>
  <c r="DH120" i="1"/>
  <c r="DG120" i="1"/>
  <c r="DF120" i="1"/>
  <c r="DB120" i="1"/>
  <c r="DA120" i="1"/>
  <c r="CZ120" i="1"/>
  <c r="CX120" i="1"/>
  <c r="CW120" i="1"/>
  <c r="CV120" i="1"/>
  <c r="CU120" i="1"/>
  <c r="CT120" i="1"/>
  <c r="CS120" i="1"/>
  <c r="CR120" i="1"/>
  <c r="CO120" i="1"/>
  <c r="CN120" i="1"/>
  <c r="CM120" i="1"/>
  <c r="KU119" i="1"/>
  <c r="KT119" i="1"/>
  <c r="KR119" i="1"/>
  <c r="KP119" i="1"/>
  <c r="KO119" i="1"/>
  <c r="IO119" i="1"/>
  <c r="IM119" i="1"/>
  <c r="GN119" i="1"/>
  <c r="GJ119" i="1"/>
  <c r="GI119" i="1"/>
  <c r="GB119" i="1"/>
  <c r="GA119" i="1"/>
  <c r="FZ119" i="1"/>
  <c r="FY119" i="1"/>
  <c r="FX119" i="1"/>
  <c r="FU119" i="1"/>
  <c r="FT119" i="1"/>
  <c r="FS119" i="1"/>
  <c r="FR119" i="1"/>
  <c r="FQ119" i="1"/>
  <c r="FN119" i="1"/>
  <c r="FM119" i="1"/>
  <c r="FL119" i="1"/>
  <c r="FG119" i="1"/>
  <c r="FF119" i="1"/>
  <c r="FE119" i="1"/>
  <c r="FD119" i="1"/>
  <c r="FC119" i="1"/>
  <c r="FB119" i="1"/>
  <c r="FA119" i="1"/>
  <c r="EX119" i="1"/>
  <c r="EW119" i="1"/>
  <c r="EV119" i="1"/>
  <c r="EU119" i="1"/>
  <c r="ET119" i="1"/>
  <c r="ES119" i="1"/>
  <c r="ER119" i="1"/>
  <c r="EQ119" i="1"/>
  <c r="EP119" i="1"/>
  <c r="EO119" i="1"/>
  <c r="EN119" i="1"/>
  <c r="EM119" i="1"/>
  <c r="EL119" i="1"/>
  <c r="EK119" i="1"/>
  <c r="EJ119" i="1"/>
  <c r="EI119" i="1"/>
  <c r="EH119" i="1"/>
  <c r="EG119" i="1"/>
  <c r="EF119" i="1"/>
  <c r="EE119" i="1"/>
  <c r="ED119" i="1"/>
  <c r="EC119" i="1"/>
  <c r="EB119" i="1"/>
  <c r="EA119" i="1"/>
  <c r="DZ119" i="1"/>
  <c r="DY119" i="1"/>
  <c r="DX119" i="1"/>
  <c r="DW119" i="1"/>
  <c r="DV119" i="1"/>
  <c r="DR119" i="1"/>
  <c r="DP119" i="1"/>
  <c r="DO119" i="1"/>
  <c r="DN119" i="1"/>
  <c r="DJ119" i="1"/>
  <c r="DI119" i="1"/>
  <c r="DH119" i="1"/>
  <c r="DG119" i="1"/>
  <c r="DF119" i="1"/>
  <c r="DB119" i="1"/>
  <c r="DA119" i="1"/>
  <c r="CZ119" i="1"/>
  <c r="CX119" i="1"/>
  <c r="CW119" i="1"/>
  <c r="CV119" i="1"/>
  <c r="CU119" i="1"/>
  <c r="CT119" i="1"/>
  <c r="CS119" i="1"/>
  <c r="CR119" i="1"/>
  <c r="CO119" i="1"/>
  <c r="CN119" i="1"/>
  <c r="CM119" i="1"/>
  <c r="KU118" i="1"/>
  <c r="KT118" i="1"/>
  <c r="KR118" i="1"/>
  <c r="KP118" i="1"/>
  <c r="KO118" i="1"/>
  <c r="IO118" i="1"/>
  <c r="IM118" i="1"/>
  <c r="GN118" i="1"/>
  <c r="GJ118" i="1"/>
  <c r="GI118" i="1"/>
  <c r="GB118" i="1"/>
  <c r="GA118" i="1"/>
  <c r="FZ118" i="1"/>
  <c r="FY118" i="1"/>
  <c r="FX118" i="1"/>
  <c r="FU118" i="1"/>
  <c r="FT118" i="1"/>
  <c r="FS118" i="1"/>
  <c r="FR118" i="1"/>
  <c r="FQ118" i="1"/>
  <c r="FN118" i="1"/>
  <c r="FM118" i="1"/>
  <c r="FL118" i="1"/>
  <c r="FG118" i="1"/>
  <c r="FF118" i="1"/>
  <c r="FE118" i="1"/>
  <c r="FD118" i="1"/>
  <c r="FC118" i="1"/>
  <c r="FB118" i="1"/>
  <c r="FA118" i="1"/>
  <c r="EX118" i="1"/>
  <c r="EW118" i="1"/>
  <c r="EV118" i="1"/>
  <c r="EU118" i="1"/>
  <c r="ET118" i="1"/>
  <c r="ES118" i="1"/>
  <c r="ER118" i="1"/>
  <c r="EQ118" i="1"/>
  <c r="EP118" i="1"/>
  <c r="EO118" i="1"/>
  <c r="EN118" i="1"/>
  <c r="EM118" i="1"/>
  <c r="EL118" i="1"/>
  <c r="EK118" i="1"/>
  <c r="EJ118" i="1"/>
  <c r="EI118" i="1"/>
  <c r="EH118" i="1"/>
  <c r="EG118" i="1"/>
  <c r="EF118" i="1"/>
  <c r="EE118" i="1"/>
  <c r="ED118" i="1"/>
  <c r="EC118" i="1"/>
  <c r="EB118" i="1"/>
  <c r="EA118" i="1"/>
  <c r="DZ118" i="1"/>
  <c r="DY118" i="1"/>
  <c r="DX118" i="1"/>
  <c r="DW118" i="1"/>
  <c r="DV118" i="1"/>
  <c r="DR118" i="1"/>
  <c r="DP118" i="1"/>
  <c r="DO118" i="1"/>
  <c r="DN118" i="1"/>
  <c r="DJ118" i="1"/>
  <c r="DI118" i="1"/>
  <c r="DH118" i="1"/>
  <c r="DG118" i="1"/>
  <c r="DF118" i="1"/>
  <c r="DB118" i="1"/>
  <c r="DA118" i="1"/>
  <c r="CZ118" i="1"/>
  <c r="CX118" i="1"/>
  <c r="CW118" i="1"/>
  <c r="CV118" i="1"/>
  <c r="CU118" i="1"/>
  <c r="CT118" i="1"/>
  <c r="CS118" i="1"/>
  <c r="CR118" i="1"/>
  <c r="CO118" i="1"/>
  <c r="CN118" i="1"/>
  <c r="CM118" i="1"/>
  <c r="KU117" i="1"/>
  <c r="KT117" i="1"/>
  <c r="KR117" i="1"/>
  <c r="KP117" i="1"/>
  <c r="KO117" i="1"/>
  <c r="IO117" i="1"/>
  <c r="IM117" i="1"/>
  <c r="GN117" i="1"/>
  <c r="GJ117" i="1"/>
  <c r="GI117" i="1"/>
  <c r="GB117" i="1"/>
  <c r="GA117" i="1"/>
  <c r="FZ117" i="1"/>
  <c r="FY117" i="1"/>
  <c r="FX117" i="1"/>
  <c r="FU117" i="1"/>
  <c r="FT117" i="1"/>
  <c r="FS117" i="1"/>
  <c r="FR117" i="1"/>
  <c r="FQ117" i="1"/>
  <c r="FN117" i="1"/>
  <c r="FM117" i="1"/>
  <c r="FL117" i="1"/>
  <c r="FG117" i="1"/>
  <c r="FF117" i="1"/>
  <c r="FE117" i="1"/>
  <c r="FD117" i="1"/>
  <c r="FC117" i="1"/>
  <c r="FB117" i="1"/>
  <c r="FA117" i="1"/>
  <c r="EX117" i="1"/>
  <c r="EW117" i="1"/>
  <c r="EV117" i="1"/>
  <c r="EU117" i="1"/>
  <c r="ET117" i="1"/>
  <c r="ES117" i="1"/>
  <c r="ER117" i="1"/>
  <c r="EQ117" i="1"/>
  <c r="EP117" i="1"/>
  <c r="EO117" i="1"/>
  <c r="EN117" i="1"/>
  <c r="EM117" i="1"/>
  <c r="EL117" i="1"/>
  <c r="EK117" i="1"/>
  <c r="EJ117" i="1"/>
  <c r="EI117" i="1"/>
  <c r="EH117" i="1"/>
  <c r="EG117" i="1"/>
  <c r="EF117" i="1"/>
  <c r="EE117" i="1"/>
  <c r="ED117" i="1"/>
  <c r="EC117" i="1"/>
  <c r="EB117" i="1"/>
  <c r="EA117" i="1"/>
  <c r="DZ117" i="1"/>
  <c r="DY117" i="1"/>
  <c r="DX117" i="1"/>
  <c r="DW117" i="1"/>
  <c r="DV117" i="1"/>
  <c r="DR117" i="1"/>
  <c r="DP117" i="1"/>
  <c r="DO117" i="1"/>
  <c r="DN117" i="1"/>
  <c r="DJ117" i="1"/>
  <c r="DI117" i="1"/>
  <c r="DH117" i="1"/>
  <c r="DG117" i="1"/>
  <c r="DF117" i="1"/>
  <c r="DB117" i="1"/>
  <c r="DA117" i="1"/>
  <c r="CZ117" i="1"/>
  <c r="CX117" i="1"/>
  <c r="CW117" i="1"/>
  <c r="CV117" i="1"/>
  <c r="CU117" i="1"/>
  <c r="CT117" i="1"/>
  <c r="CS117" i="1"/>
  <c r="CR117" i="1"/>
  <c r="CO117" i="1"/>
  <c r="CN117" i="1"/>
  <c r="CM117" i="1"/>
  <c r="KU116" i="1"/>
  <c r="KT116" i="1"/>
  <c r="KR116" i="1"/>
  <c r="KP116" i="1"/>
  <c r="KO116" i="1"/>
  <c r="IO116" i="1"/>
  <c r="IM116" i="1"/>
  <c r="GN116" i="1"/>
  <c r="GJ116" i="1"/>
  <c r="GI116" i="1"/>
  <c r="GB116" i="1"/>
  <c r="GA116" i="1"/>
  <c r="FZ116" i="1"/>
  <c r="FY116" i="1"/>
  <c r="FX116" i="1"/>
  <c r="FU116" i="1"/>
  <c r="FT116" i="1"/>
  <c r="FS116" i="1"/>
  <c r="FR116" i="1"/>
  <c r="FQ116" i="1"/>
  <c r="FN116" i="1"/>
  <c r="FM116" i="1"/>
  <c r="FL116" i="1"/>
  <c r="FG116" i="1"/>
  <c r="FF116" i="1"/>
  <c r="FE116" i="1"/>
  <c r="FD116" i="1"/>
  <c r="FC116" i="1"/>
  <c r="FB116" i="1"/>
  <c r="FA116" i="1"/>
  <c r="EX116" i="1"/>
  <c r="EW116" i="1"/>
  <c r="EV116" i="1"/>
  <c r="EU116" i="1"/>
  <c r="ET116" i="1"/>
  <c r="ES116" i="1"/>
  <c r="ER116" i="1"/>
  <c r="EQ116" i="1"/>
  <c r="EP116" i="1"/>
  <c r="EO116" i="1"/>
  <c r="EN116" i="1"/>
  <c r="EM116" i="1"/>
  <c r="EL116" i="1"/>
  <c r="EK116" i="1"/>
  <c r="EJ116" i="1"/>
  <c r="EI116" i="1"/>
  <c r="EH116" i="1"/>
  <c r="EG116" i="1"/>
  <c r="EF116" i="1"/>
  <c r="EE116" i="1"/>
  <c r="ED116" i="1"/>
  <c r="EC116" i="1"/>
  <c r="EB116" i="1"/>
  <c r="EA116" i="1"/>
  <c r="DZ116" i="1"/>
  <c r="DY116" i="1"/>
  <c r="DX116" i="1"/>
  <c r="DW116" i="1"/>
  <c r="DV116" i="1"/>
  <c r="DR116" i="1"/>
  <c r="DP116" i="1"/>
  <c r="DO116" i="1"/>
  <c r="DN116" i="1"/>
  <c r="DJ116" i="1"/>
  <c r="DI116" i="1"/>
  <c r="DH116" i="1"/>
  <c r="DG116" i="1"/>
  <c r="DF116" i="1"/>
  <c r="DB116" i="1"/>
  <c r="DA116" i="1"/>
  <c r="CZ116" i="1"/>
  <c r="CX116" i="1"/>
  <c r="CW116" i="1"/>
  <c r="CV116" i="1"/>
  <c r="CU116" i="1"/>
  <c r="CT116" i="1"/>
  <c r="CS116" i="1"/>
  <c r="CR116" i="1"/>
  <c r="CO116" i="1"/>
  <c r="CN116" i="1"/>
  <c r="CM116" i="1"/>
  <c r="KU115" i="1"/>
  <c r="KT115" i="1"/>
  <c r="KR115" i="1"/>
  <c r="KP115" i="1"/>
  <c r="KO115" i="1"/>
  <c r="IO115" i="1"/>
  <c r="IM115" i="1"/>
  <c r="GN115" i="1"/>
  <c r="GJ115" i="1"/>
  <c r="GI115" i="1"/>
  <c r="GB115" i="1"/>
  <c r="GA115" i="1"/>
  <c r="FZ115" i="1"/>
  <c r="FY115" i="1"/>
  <c r="FX115" i="1"/>
  <c r="FU115" i="1"/>
  <c r="FT115" i="1"/>
  <c r="FS115" i="1"/>
  <c r="FR115" i="1"/>
  <c r="FQ115" i="1"/>
  <c r="FN115" i="1"/>
  <c r="FM115" i="1"/>
  <c r="FL115" i="1"/>
  <c r="FG115" i="1"/>
  <c r="FF115" i="1"/>
  <c r="FE115" i="1"/>
  <c r="FD115" i="1"/>
  <c r="FC115" i="1"/>
  <c r="FB115" i="1"/>
  <c r="FA115" i="1"/>
  <c r="EX115" i="1"/>
  <c r="EW115" i="1"/>
  <c r="EV115" i="1"/>
  <c r="EU115" i="1"/>
  <c r="ET115" i="1"/>
  <c r="ES115" i="1"/>
  <c r="ER115" i="1"/>
  <c r="EQ115" i="1"/>
  <c r="EP115" i="1"/>
  <c r="EO115" i="1"/>
  <c r="EN115" i="1"/>
  <c r="EM115" i="1"/>
  <c r="EL115" i="1"/>
  <c r="EK115" i="1"/>
  <c r="EJ115" i="1"/>
  <c r="EI115" i="1"/>
  <c r="EH115" i="1"/>
  <c r="EG115" i="1"/>
  <c r="EF115" i="1"/>
  <c r="EE115" i="1"/>
  <c r="ED115" i="1"/>
  <c r="EC115" i="1"/>
  <c r="EB115" i="1"/>
  <c r="EA115" i="1"/>
  <c r="DZ115" i="1"/>
  <c r="DY115" i="1"/>
  <c r="DX115" i="1"/>
  <c r="DW115" i="1"/>
  <c r="DV115" i="1"/>
  <c r="DR115" i="1"/>
  <c r="DP115" i="1"/>
  <c r="DO115" i="1"/>
  <c r="DN115" i="1"/>
  <c r="DJ115" i="1"/>
  <c r="DI115" i="1"/>
  <c r="DH115" i="1"/>
  <c r="DG115" i="1"/>
  <c r="DF115" i="1"/>
  <c r="DB115" i="1"/>
  <c r="DA115" i="1"/>
  <c r="CZ115" i="1"/>
  <c r="CX115" i="1"/>
  <c r="CW115" i="1"/>
  <c r="CV115" i="1"/>
  <c r="CU115" i="1"/>
  <c r="CT115" i="1"/>
  <c r="CS115" i="1"/>
  <c r="CR115" i="1"/>
  <c r="CO115" i="1"/>
  <c r="CN115" i="1"/>
  <c r="CM115" i="1"/>
  <c r="KU114" i="1"/>
  <c r="KT114" i="1"/>
  <c r="KR114" i="1"/>
  <c r="KP114" i="1"/>
  <c r="KO114" i="1"/>
  <c r="IO114" i="1"/>
  <c r="IM114" i="1"/>
  <c r="GN114" i="1"/>
  <c r="GJ114" i="1"/>
  <c r="GI114" i="1"/>
  <c r="GB114" i="1"/>
  <c r="GA114" i="1"/>
  <c r="FZ114" i="1"/>
  <c r="FY114" i="1"/>
  <c r="FX114" i="1"/>
  <c r="FU114" i="1"/>
  <c r="FT114" i="1"/>
  <c r="FS114" i="1"/>
  <c r="FR114" i="1"/>
  <c r="FQ114" i="1"/>
  <c r="FN114" i="1"/>
  <c r="FM114" i="1"/>
  <c r="FL114" i="1"/>
  <c r="FG114" i="1"/>
  <c r="FF114" i="1"/>
  <c r="FE114" i="1"/>
  <c r="FD114" i="1"/>
  <c r="FC114" i="1"/>
  <c r="FB114" i="1"/>
  <c r="FA114" i="1"/>
  <c r="EX114" i="1"/>
  <c r="EW114" i="1"/>
  <c r="EV114" i="1"/>
  <c r="EU114" i="1"/>
  <c r="ET114" i="1"/>
  <c r="ES114" i="1"/>
  <c r="ER114" i="1"/>
  <c r="EQ114" i="1"/>
  <c r="EP114" i="1"/>
  <c r="EO114" i="1"/>
  <c r="EN114" i="1"/>
  <c r="EM114" i="1"/>
  <c r="EL114" i="1"/>
  <c r="EK114" i="1"/>
  <c r="EJ114" i="1"/>
  <c r="EI114" i="1"/>
  <c r="EH114" i="1"/>
  <c r="EG114" i="1"/>
  <c r="EF114" i="1"/>
  <c r="EE114" i="1"/>
  <c r="ED114" i="1"/>
  <c r="EC114" i="1"/>
  <c r="EB114" i="1"/>
  <c r="EA114" i="1"/>
  <c r="DZ114" i="1"/>
  <c r="DY114" i="1"/>
  <c r="DX114" i="1"/>
  <c r="DW114" i="1"/>
  <c r="DV114" i="1"/>
  <c r="DR114" i="1"/>
  <c r="DP114" i="1"/>
  <c r="DO114" i="1"/>
  <c r="DN114" i="1"/>
  <c r="DJ114" i="1"/>
  <c r="DI114" i="1"/>
  <c r="DH114" i="1"/>
  <c r="DG114" i="1"/>
  <c r="DF114" i="1"/>
  <c r="DB114" i="1"/>
  <c r="DA114" i="1"/>
  <c r="CZ114" i="1"/>
  <c r="CX114" i="1"/>
  <c r="CW114" i="1"/>
  <c r="CV114" i="1"/>
  <c r="CU114" i="1"/>
  <c r="CT114" i="1"/>
  <c r="CS114" i="1"/>
  <c r="CR114" i="1"/>
  <c r="CO114" i="1"/>
  <c r="CN114" i="1"/>
  <c r="CM114" i="1"/>
  <c r="KU113" i="1"/>
  <c r="KT113" i="1"/>
  <c r="KR113" i="1"/>
  <c r="KP113" i="1"/>
  <c r="KO113" i="1"/>
  <c r="IO113" i="1"/>
  <c r="IM113" i="1"/>
  <c r="GN113" i="1"/>
  <c r="GJ113" i="1"/>
  <c r="GI113" i="1"/>
  <c r="GB113" i="1"/>
  <c r="GA113" i="1"/>
  <c r="FZ113" i="1"/>
  <c r="FY113" i="1"/>
  <c r="FX113" i="1"/>
  <c r="FU113" i="1"/>
  <c r="FT113" i="1"/>
  <c r="FS113" i="1"/>
  <c r="FR113" i="1"/>
  <c r="FQ113" i="1"/>
  <c r="FN113" i="1"/>
  <c r="FM113" i="1"/>
  <c r="FL113" i="1"/>
  <c r="FG113" i="1"/>
  <c r="FF113" i="1"/>
  <c r="FE113" i="1"/>
  <c r="FD113" i="1"/>
  <c r="FC113" i="1"/>
  <c r="FB113" i="1"/>
  <c r="FA113" i="1"/>
  <c r="EX113" i="1"/>
  <c r="EW113" i="1"/>
  <c r="EV113" i="1"/>
  <c r="EU113" i="1"/>
  <c r="ET113" i="1"/>
  <c r="ES113" i="1"/>
  <c r="ER113" i="1"/>
  <c r="EQ113" i="1"/>
  <c r="EP113" i="1"/>
  <c r="EO113" i="1"/>
  <c r="EN113" i="1"/>
  <c r="EM113" i="1"/>
  <c r="EL113" i="1"/>
  <c r="EK113" i="1"/>
  <c r="EJ113" i="1"/>
  <c r="EI113" i="1"/>
  <c r="EH113" i="1"/>
  <c r="EG113" i="1"/>
  <c r="EF113" i="1"/>
  <c r="EE113" i="1"/>
  <c r="ED113" i="1"/>
  <c r="EC113" i="1"/>
  <c r="EB113" i="1"/>
  <c r="EA113" i="1"/>
  <c r="DZ113" i="1"/>
  <c r="DY113" i="1"/>
  <c r="DX113" i="1"/>
  <c r="DW113" i="1"/>
  <c r="DV113" i="1"/>
  <c r="DR113" i="1"/>
  <c r="DP113" i="1"/>
  <c r="DO113" i="1"/>
  <c r="DN113" i="1"/>
  <c r="DJ113" i="1"/>
  <c r="DI113" i="1"/>
  <c r="DH113" i="1"/>
  <c r="DG113" i="1"/>
  <c r="DF113" i="1"/>
  <c r="DB113" i="1"/>
  <c r="DA113" i="1"/>
  <c r="CZ113" i="1"/>
  <c r="CX113" i="1"/>
  <c r="CW113" i="1"/>
  <c r="CV113" i="1"/>
  <c r="CU113" i="1"/>
  <c r="CT113" i="1"/>
  <c r="CS113" i="1"/>
  <c r="CR113" i="1"/>
  <c r="CO113" i="1"/>
  <c r="CN113" i="1"/>
  <c r="CM113" i="1"/>
  <c r="KU112" i="1"/>
  <c r="KT112" i="1"/>
  <c r="KR112" i="1"/>
  <c r="KP112" i="1"/>
  <c r="KO112" i="1"/>
  <c r="IO112" i="1"/>
  <c r="IM112" i="1"/>
  <c r="GN112" i="1"/>
  <c r="GJ112" i="1"/>
  <c r="GI112" i="1"/>
  <c r="GB112" i="1"/>
  <c r="GA112" i="1"/>
  <c r="FZ112" i="1"/>
  <c r="FY112" i="1"/>
  <c r="FX112" i="1"/>
  <c r="FU112" i="1"/>
  <c r="FT112" i="1"/>
  <c r="FS112" i="1"/>
  <c r="FR112" i="1"/>
  <c r="FQ112" i="1"/>
  <c r="FN112" i="1"/>
  <c r="FM112" i="1"/>
  <c r="FL112" i="1"/>
  <c r="FG112" i="1"/>
  <c r="FF112" i="1"/>
  <c r="FE112" i="1"/>
  <c r="FD112" i="1"/>
  <c r="FC112" i="1"/>
  <c r="FB112" i="1"/>
  <c r="FA112" i="1"/>
  <c r="EX112" i="1"/>
  <c r="EW112" i="1"/>
  <c r="EV112" i="1"/>
  <c r="EU112" i="1"/>
  <c r="ET112" i="1"/>
  <c r="ES112" i="1"/>
  <c r="ER112" i="1"/>
  <c r="EQ112" i="1"/>
  <c r="EP112" i="1"/>
  <c r="EO112" i="1"/>
  <c r="EN112" i="1"/>
  <c r="EM112" i="1"/>
  <c r="EL112" i="1"/>
  <c r="EK112" i="1"/>
  <c r="EJ112" i="1"/>
  <c r="EI112" i="1"/>
  <c r="EH112" i="1"/>
  <c r="EG112" i="1"/>
  <c r="EF112" i="1"/>
  <c r="EE112" i="1"/>
  <c r="ED112" i="1"/>
  <c r="EC112" i="1"/>
  <c r="EB112" i="1"/>
  <c r="EA112" i="1"/>
  <c r="DZ112" i="1"/>
  <c r="DY112" i="1"/>
  <c r="DX112" i="1"/>
  <c r="DW112" i="1"/>
  <c r="DV112" i="1"/>
  <c r="DR112" i="1"/>
  <c r="DP112" i="1"/>
  <c r="DO112" i="1"/>
  <c r="DN112" i="1"/>
  <c r="DJ112" i="1"/>
  <c r="DI112" i="1"/>
  <c r="DH112" i="1"/>
  <c r="DG112" i="1"/>
  <c r="DF112" i="1"/>
  <c r="DB112" i="1"/>
  <c r="DA112" i="1"/>
  <c r="CZ112" i="1"/>
  <c r="CX112" i="1"/>
  <c r="CW112" i="1"/>
  <c r="CV112" i="1"/>
  <c r="CU112" i="1"/>
  <c r="CT112" i="1"/>
  <c r="CS112" i="1"/>
  <c r="CR112" i="1"/>
  <c r="CO112" i="1"/>
  <c r="CN112" i="1"/>
  <c r="CM112" i="1"/>
  <c r="KU111" i="1"/>
  <c r="KT111" i="1"/>
  <c r="KR111" i="1"/>
  <c r="KP111" i="1"/>
  <c r="KO111" i="1"/>
  <c r="IO111" i="1"/>
  <c r="IM111" i="1"/>
  <c r="GN111" i="1"/>
  <c r="GJ111" i="1"/>
  <c r="GI111" i="1"/>
  <c r="GB111" i="1"/>
  <c r="GA111" i="1"/>
  <c r="FZ111" i="1"/>
  <c r="FY111" i="1"/>
  <c r="FX111" i="1"/>
  <c r="FU111" i="1"/>
  <c r="FT111" i="1"/>
  <c r="FS111" i="1"/>
  <c r="FR111" i="1"/>
  <c r="FQ111" i="1"/>
  <c r="FN111" i="1"/>
  <c r="FM111" i="1"/>
  <c r="FL111" i="1"/>
  <c r="FG111" i="1"/>
  <c r="FF111" i="1"/>
  <c r="FE111" i="1"/>
  <c r="FD111" i="1"/>
  <c r="FC111" i="1"/>
  <c r="FB111" i="1"/>
  <c r="FA111" i="1"/>
  <c r="EX111" i="1"/>
  <c r="EW111" i="1"/>
  <c r="EV111" i="1"/>
  <c r="EU111" i="1"/>
  <c r="ET111" i="1"/>
  <c r="ES111" i="1"/>
  <c r="ER111" i="1"/>
  <c r="EQ111" i="1"/>
  <c r="EP111" i="1"/>
  <c r="EO111" i="1"/>
  <c r="EN111" i="1"/>
  <c r="EM111" i="1"/>
  <c r="EL111" i="1"/>
  <c r="EK111" i="1"/>
  <c r="EJ111" i="1"/>
  <c r="EI111" i="1"/>
  <c r="EH111" i="1"/>
  <c r="EG111" i="1"/>
  <c r="EF111" i="1"/>
  <c r="EE111" i="1"/>
  <c r="ED111" i="1"/>
  <c r="EC111" i="1"/>
  <c r="EB111" i="1"/>
  <c r="EA111" i="1"/>
  <c r="DZ111" i="1"/>
  <c r="DY111" i="1"/>
  <c r="DX111" i="1"/>
  <c r="DW111" i="1"/>
  <c r="DV111" i="1"/>
  <c r="DR111" i="1"/>
  <c r="DP111" i="1"/>
  <c r="DO111" i="1"/>
  <c r="DN111" i="1"/>
  <c r="DJ111" i="1"/>
  <c r="DI111" i="1"/>
  <c r="DH111" i="1"/>
  <c r="DG111" i="1"/>
  <c r="DF111" i="1"/>
  <c r="DB111" i="1"/>
  <c r="DA111" i="1"/>
  <c r="CZ111" i="1"/>
  <c r="CX111" i="1"/>
  <c r="CW111" i="1"/>
  <c r="CV111" i="1"/>
  <c r="CU111" i="1"/>
  <c r="CT111" i="1"/>
  <c r="CS111" i="1"/>
  <c r="CR111" i="1"/>
  <c r="CO111" i="1"/>
  <c r="CN111" i="1"/>
  <c r="CM111" i="1"/>
  <c r="KU110" i="1"/>
  <c r="KT110" i="1"/>
  <c r="KR110" i="1"/>
  <c r="KP110" i="1"/>
  <c r="KO110" i="1"/>
  <c r="IO110" i="1"/>
  <c r="IM110" i="1"/>
  <c r="GN110" i="1"/>
  <c r="GJ110" i="1"/>
  <c r="GI110" i="1"/>
  <c r="GB110" i="1"/>
  <c r="GA110" i="1"/>
  <c r="FZ110" i="1"/>
  <c r="FY110" i="1"/>
  <c r="FX110" i="1"/>
  <c r="FU110" i="1"/>
  <c r="FT110" i="1"/>
  <c r="FS110" i="1"/>
  <c r="FR110" i="1"/>
  <c r="FQ110" i="1"/>
  <c r="FN110" i="1"/>
  <c r="FM110" i="1"/>
  <c r="FL110" i="1"/>
  <c r="FG110" i="1"/>
  <c r="FF110" i="1"/>
  <c r="FE110" i="1"/>
  <c r="FD110" i="1"/>
  <c r="FC110" i="1"/>
  <c r="FB110" i="1"/>
  <c r="FA110" i="1"/>
  <c r="EX110" i="1"/>
  <c r="EW110" i="1"/>
  <c r="EV110" i="1"/>
  <c r="EU110" i="1"/>
  <c r="ET110" i="1"/>
  <c r="ES110" i="1"/>
  <c r="ER110" i="1"/>
  <c r="EQ110" i="1"/>
  <c r="EP110" i="1"/>
  <c r="EO110" i="1"/>
  <c r="EN110" i="1"/>
  <c r="EM110" i="1"/>
  <c r="EL110" i="1"/>
  <c r="EK110" i="1"/>
  <c r="EJ110" i="1"/>
  <c r="EI110" i="1"/>
  <c r="EH110" i="1"/>
  <c r="EG110" i="1"/>
  <c r="EF110" i="1"/>
  <c r="EE110" i="1"/>
  <c r="ED110" i="1"/>
  <c r="EC110" i="1"/>
  <c r="EB110" i="1"/>
  <c r="EA110" i="1"/>
  <c r="DZ110" i="1"/>
  <c r="DY110" i="1"/>
  <c r="DX110" i="1"/>
  <c r="DW110" i="1"/>
  <c r="DV110" i="1"/>
  <c r="DR110" i="1"/>
  <c r="DP110" i="1"/>
  <c r="DO110" i="1"/>
  <c r="DN110" i="1"/>
  <c r="DJ110" i="1"/>
  <c r="DI110" i="1"/>
  <c r="DH110" i="1"/>
  <c r="DG110" i="1"/>
  <c r="DF110" i="1"/>
  <c r="DB110" i="1"/>
  <c r="DA110" i="1"/>
  <c r="CZ110" i="1"/>
  <c r="CX110" i="1"/>
  <c r="CW110" i="1"/>
  <c r="CV110" i="1"/>
  <c r="CU110" i="1"/>
  <c r="CT110" i="1"/>
  <c r="CS110" i="1"/>
  <c r="CR110" i="1"/>
  <c r="CO110" i="1"/>
  <c r="CN110" i="1"/>
  <c r="CM110" i="1"/>
  <c r="KU109" i="1"/>
  <c r="KT109" i="1"/>
  <c r="KR109" i="1"/>
  <c r="KP109" i="1"/>
  <c r="KO109" i="1"/>
  <c r="IO109" i="1"/>
  <c r="IM109" i="1"/>
  <c r="GN109" i="1"/>
  <c r="GJ109" i="1"/>
  <c r="GI109" i="1"/>
  <c r="GB109" i="1"/>
  <c r="GA109" i="1"/>
  <c r="FZ109" i="1"/>
  <c r="FY109" i="1"/>
  <c r="FX109" i="1"/>
  <c r="FU109" i="1"/>
  <c r="FT109" i="1"/>
  <c r="FS109" i="1"/>
  <c r="FR109" i="1"/>
  <c r="FQ109" i="1"/>
  <c r="FN109" i="1"/>
  <c r="FM109" i="1"/>
  <c r="FL109" i="1"/>
  <c r="FG109" i="1"/>
  <c r="FF109" i="1"/>
  <c r="FE109" i="1"/>
  <c r="FD109" i="1"/>
  <c r="FC109" i="1"/>
  <c r="FB109" i="1"/>
  <c r="FA109" i="1"/>
  <c r="EX109" i="1"/>
  <c r="EW109" i="1"/>
  <c r="EV109" i="1"/>
  <c r="EU109" i="1"/>
  <c r="ET109" i="1"/>
  <c r="ES109" i="1"/>
  <c r="ER109" i="1"/>
  <c r="EQ109" i="1"/>
  <c r="EP109" i="1"/>
  <c r="EO109" i="1"/>
  <c r="EN109" i="1"/>
  <c r="EM109" i="1"/>
  <c r="EL109" i="1"/>
  <c r="EK109" i="1"/>
  <c r="EJ109" i="1"/>
  <c r="EI109" i="1"/>
  <c r="EH109" i="1"/>
  <c r="EG109" i="1"/>
  <c r="EF109" i="1"/>
  <c r="EE109" i="1"/>
  <c r="ED109" i="1"/>
  <c r="EC109" i="1"/>
  <c r="EB109" i="1"/>
  <c r="EA109" i="1"/>
  <c r="DZ109" i="1"/>
  <c r="DY109" i="1"/>
  <c r="DX109" i="1"/>
  <c r="DW109" i="1"/>
  <c r="DV109" i="1"/>
  <c r="DR109" i="1"/>
  <c r="DP109" i="1"/>
  <c r="DO109" i="1"/>
  <c r="DN109" i="1"/>
  <c r="DJ109" i="1"/>
  <c r="DI109" i="1"/>
  <c r="DH109" i="1"/>
  <c r="DG109" i="1"/>
  <c r="DF109" i="1"/>
  <c r="DB109" i="1"/>
  <c r="DA109" i="1"/>
  <c r="CZ109" i="1"/>
  <c r="CX109" i="1"/>
  <c r="CW109" i="1"/>
  <c r="CV109" i="1"/>
  <c r="CU109" i="1"/>
  <c r="CT109" i="1"/>
  <c r="CS109" i="1"/>
  <c r="CR109" i="1"/>
  <c r="CO109" i="1"/>
  <c r="CN109" i="1"/>
  <c r="CM109" i="1"/>
  <c r="KU108" i="1"/>
  <c r="KT108" i="1"/>
  <c r="KR108" i="1"/>
  <c r="KP108" i="1"/>
  <c r="KO108" i="1"/>
  <c r="IO108" i="1"/>
  <c r="IM108" i="1"/>
  <c r="GN108" i="1"/>
  <c r="GJ108" i="1"/>
  <c r="GI108" i="1"/>
  <c r="GB108" i="1"/>
  <c r="GA108" i="1"/>
  <c r="FZ108" i="1"/>
  <c r="FY108" i="1"/>
  <c r="FX108" i="1"/>
  <c r="FU108" i="1"/>
  <c r="FT108" i="1"/>
  <c r="FS108" i="1"/>
  <c r="FR108" i="1"/>
  <c r="FQ108" i="1"/>
  <c r="FN108" i="1"/>
  <c r="FM108" i="1"/>
  <c r="FL108" i="1"/>
  <c r="FG108" i="1"/>
  <c r="FF108" i="1"/>
  <c r="FE108" i="1"/>
  <c r="FD108" i="1"/>
  <c r="FC108" i="1"/>
  <c r="FB108" i="1"/>
  <c r="FA108" i="1"/>
  <c r="EX108" i="1"/>
  <c r="EW108" i="1"/>
  <c r="EV108" i="1"/>
  <c r="EU108" i="1"/>
  <c r="ET108" i="1"/>
  <c r="ES108" i="1"/>
  <c r="ER108" i="1"/>
  <c r="EQ108" i="1"/>
  <c r="EP108" i="1"/>
  <c r="EO108" i="1"/>
  <c r="EN108" i="1"/>
  <c r="EM108" i="1"/>
  <c r="EL108" i="1"/>
  <c r="EK108" i="1"/>
  <c r="EJ108" i="1"/>
  <c r="EI108" i="1"/>
  <c r="EH108" i="1"/>
  <c r="EG108" i="1"/>
  <c r="EF108" i="1"/>
  <c r="EE108" i="1"/>
  <c r="ED108" i="1"/>
  <c r="EC108" i="1"/>
  <c r="EB108" i="1"/>
  <c r="EA108" i="1"/>
  <c r="DZ108" i="1"/>
  <c r="DY108" i="1"/>
  <c r="DX108" i="1"/>
  <c r="DW108" i="1"/>
  <c r="DV108" i="1"/>
  <c r="DR108" i="1"/>
  <c r="DP108" i="1"/>
  <c r="DO108" i="1"/>
  <c r="DN108" i="1"/>
  <c r="DJ108" i="1"/>
  <c r="DI108" i="1"/>
  <c r="DH108" i="1"/>
  <c r="DG108" i="1"/>
  <c r="DF108" i="1"/>
  <c r="DB108" i="1"/>
  <c r="DA108" i="1"/>
  <c r="CZ108" i="1"/>
  <c r="CX108" i="1"/>
  <c r="CW108" i="1"/>
  <c r="CV108" i="1"/>
  <c r="CU108" i="1"/>
  <c r="CT108" i="1"/>
  <c r="CS108" i="1"/>
  <c r="CR108" i="1"/>
  <c r="CO108" i="1"/>
  <c r="CN108" i="1"/>
  <c r="CM108" i="1"/>
  <c r="KU107" i="1"/>
  <c r="KT107" i="1"/>
  <c r="KR107" i="1"/>
  <c r="KP107" i="1"/>
  <c r="KO107" i="1"/>
  <c r="IO107" i="1"/>
  <c r="IM107" i="1"/>
  <c r="GN107" i="1"/>
  <c r="GJ107" i="1"/>
  <c r="GI107" i="1"/>
  <c r="GB107" i="1"/>
  <c r="GA107" i="1"/>
  <c r="FZ107" i="1"/>
  <c r="FY107" i="1"/>
  <c r="FX107" i="1"/>
  <c r="FU107" i="1"/>
  <c r="FT107" i="1"/>
  <c r="FS107" i="1"/>
  <c r="FR107" i="1"/>
  <c r="FQ107" i="1"/>
  <c r="FN107" i="1"/>
  <c r="FM107" i="1"/>
  <c r="FL107" i="1"/>
  <c r="FG107" i="1"/>
  <c r="FF107" i="1"/>
  <c r="FE107" i="1"/>
  <c r="FD107" i="1"/>
  <c r="FC107" i="1"/>
  <c r="FB107" i="1"/>
  <c r="FA107" i="1"/>
  <c r="EX107" i="1"/>
  <c r="EW107" i="1"/>
  <c r="EV107" i="1"/>
  <c r="EU107" i="1"/>
  <c r="ET107" i="1"/>
  <c r="ES107" i="1"/>
  <c r="ER107" i="1"/>
  <c r="EQ107" i="1"/>
  <c r="EP107" i="1"/>
  <c r="EO107" i="1"/>
  <c r="EN107" i="1"/>
  <c r="EM107" i="1"/>
  <c r="EL107" i="1"/>
  <c r="EK107" i="1"/>
  <c r="EJ107" i="1"/>
  <c r="EI107" i="1"/>
  <c r="EH107" i="1"/>
  <c r="EG107" i="1"/>
  <c r="EF107" i="1"/>
  <c r="EE107" i="1"/>
  <c r="ED107" i="1"/>
  <c r="EC107" i="1"/>
  <c r="EB107" i="1"/>
  <c r="EA107" i="1"/>
  <c r="DZ107" i="1"/>
  <c r="DY107" i="1"/>
  <c r="DX107" i="1"/>
  <c r="DW107" i="1"/>
  <c r="DV107" i="1"/>
  <c r="DR107" i="1"/>
  <c r="DP107" i="1"/>
  <c r="DO107" i="1"/>
  <c r="DN107" i="1"/>
  <c r="DJ107" i="1"/>
  <c r="DI107" i="1"/>
  <c r="DH107" i="1"/>
  <c r="DG107" i="1"/>
  <c r="DF107" i="1"/>
  <c r="DB107" i="1"/>
  <c r="DA107" i="1"/>
  <c r="CZ107" i="1"/>
  <c r="CX107" i="1"/>
  <c r="CW107" i="1"/>
  <c r="CV107" i="1"/>
  <c r="CU107" i="1"/>
  <c r="CT107" i="1"/>
  <c r="CS107" i="1"/>
  <c r="CR107" i="1"/>
  <c r="CO107" i="1"/>
  <c r="CN107" i="1"/>
  <c r="CM107" i="1"/>
  <c r="KU106" i="1"/>
  <c r="KT106" i="1"/>
  <c r="KR106" i="1"/>
  <c r="KP106" i="1"/>
  <c r="KO106" i="1"/>
  <c r="IO106" i="1"/>
  <c r="IM106" i="1"/>
  <c r="GN106" i="1"/>
  <c r="GJ106" i="1"/>
  <c r="GI106" i="1"/>
  <c r="GB106" i="1"/>
  <c r="GA106" i="1"/>
  <c r="FZ106" i="1"/>
  <c r="FY106" i="1"/>
  <c r="FX106" i="1"/>
  <c r="FU106" i="1"/>
  <c r="FT106" i="1"/>
  <c r="FS106" i="1"/>
  <c r="FR106" i="1"/>
  <c r="FQ106" i="1"/>
  <c r="FN106" i="1"/>
  <c r="FM106" i="1"/>
  <c r="FL106" i="1"/>
  <c r="FG106" i="1"/>
  <c r="FF106" i="1"/>
  <c r="FE106" i="1"/>
  <c r="FD106" i="1"/>
  <c r="FC106" i="1"/>
  <c r="FB106" i="1"/>
  <c r="FA106" i="1"/>
  <c r="EX106" i="1"/>
  <c r="EW106" i="1"/>
  <c r="EV106" i="1"/>
  <c r="EU106" i="1"/>
  <c r="ET106" i="1"/>
  <c r="ES106" i="1"/>
  <c r="ER106" i="1"/>
  <c r="EQ106" i="1"/>
  <c r="EP106" i="1"/>
  <c r="EO106" i="1"/>
  <c r="EN106" i="1"/>
  <c r="EM106" i="1"/>
  <c r="EL106" i="1"/>
  <c r="EK106" i="1"/>
  <c r="EJ106" i="1"/>
  <c r="EI106" i="1"/>
  <c r="EH106" i="1"/>
  <c r="EG106" i="1"/>
  <c r="EF106" i="1"/>
  <c r="EE106" i="1"/>
  <c r="ED106" i="1"/>
  <c r="EC106" i="1"/>
  <c r="EB106" i="1"/>
  <c r="EA106" i="1"/>
  <c r="DZ106" i="1"/>
  <c r="DY106" i="1"/>
  <c r="DX106" i="1"/>
  <c r="DW106" i="1"/>
  <c r="DV106" i="1"/>
  <c r="DR106" i="1"/>
  <c r="DP106" i="1"/>
  <c r="DO106" i="1"/>
  <c r="DN106" i="1"/>
  <c r="DJ106" i="1"/>
  <c r="DI106" i="1"/>
  <c r="DH106" i="1"/>
  <c r="DG106" i="1"/>
  <c r="DF106" i="1"/>
  <c r="DB106" i="1"/>
  <c r="DA106" i="1"/>
  <c r="CZ106" i="1"/>
  <c r="CX106" i="1"/>
  <c r="CW106" i="1"/>
  <c r="CV106" i="1"/>
  <c r="CU106" i="1"/>
  <c r="CT106" i="1"/>
  <c r="CS106" i="1"/>
  <c r="CR106" i="1"/>
  <c r="CO106" i="1"/>
  <c r="CN106" i="1"/>
  <c r="CM106" i="1"/>
  <c r="KU105" i="1"/>
  <c r="KT105" i="1"/>
  <c r="KR105" i="1"/>
  <c r="KP105" i="1"/>
  <c r="KO105" i="1"/>
  <c r="IO105" i="1"/>
  <c r="IM105" i="1"/>
  <c r="GN105" i="1"/>
  <c r="GJ105" i="1"/>
  <c r="GI105" i="1"/>
  <c r="GB105" i="1"/>
  <c r="GA105" i="1"/>
  <c r="FZ105" i="1"/>
  <c r="FY105" i="1"/>
  <c r="FX105" i="1"/>
  <c r="FU105" i="1"/>
  <c r="FT105" i="1"/>
  <c r="FS105" i="1"/>
  <c r="FR105" i="1"/>
  <c r="FQ105" i="1"/>
  <c r="FN105" i="1"/>
  <c r="FM105" i="1"/>
  <c r="FL105" i="1"/>
  <c r="FG105" i="1"/>
  <c r="FF105" i="1"/>
  <c r="FE105" i="1"/>
  <c r="FD105" i="1"/>
  <c r="FC105" i="1"/>
  <c r="FB105" i="1"/>
  <c r="FA105" i="1"/>
  <c r="EX105" i="1"/>
  <c r="EW105" i="1"/>
  <c r="EV105" i="1"/>
  <c r="EU105" i="1"/>
  <c r="ET105" i="1"/>
  <c r="ES105" i="1"/>
  <c r="ER105" i="1"/>
  <c r="EQ105" i="1"/>
  <c r="EP105" i="1"/>
  <c r="EO105" i="1"/>
  <c r="EN105" i="1"/>
  <c r="EM105" i="1"/>
  <c r="EL105" i="1"/>
  <c r="EK105" i="1"/>
  <c r="EJ105" i="1"/>
  <c r="EI105" i="1"/>
  <c r="EH105" i="1"/>
  <c r="EG105" i="1"/>
  <c r="EF105" i="1"/>
  <c r="EE105" i="1"/>
  <c r="ED105" i="1"/>
  <c r="EC105" i="1"/>
  <c r="EB105" i="1"/>
  <c r="EA105" i="1"/>
  <c r="DZ105" i="1"/>
  <c r="DY105" i="1"/>
  <c r="DX105" i="1"/>
  <c r="DW105" i="1"/>
  <c r="DV105" i="1"/>
  <c r="DR105" i="1"/>
  <c r="DP105" i="1"/>
  <c r="DO105" i="1"/>
  <c r="DN105" i="1"/>
  <c r="DJ105" i="1"/>
  <c r="DI105" i="1"/>
  <c r="DH105" i="1"/>
  <c r="DG105" i="1"/>
  <c r="DF105" i="1"/>
  <c r="DB105" i="1"/>
  <c r="DA105" i="1"/>
  <c r="CZ105" i="1"/>
  <c r="CX105" i="1"/>
  <c r="CW105" i="1"/>
  <c r="CV105" i="1"/>
  <c r="CU105" i="1"/>
  <c r="CT105" i="1"/>
  <c r="CS105" i="1"/>
  <c r="CR105" i="1"/>
  <c r="CO105" i="1"/>
  <c r="CN105" i="1"/>
  <c r="CM105" i="1"/>
  <c r="KU104" i="1"/>
  <c r="KT104" i="1"/>
  <c r="KR104" i="1"/>
  <c r="KP104" i="1"/>
  <c r="KO104" i="1"/>
  <c r="IO104" i="1"/>
  <c r="IM104" i="1"/>
  <c r="GN104" i="1"/>
  <c r="GJ104" i="1"/>
  <c r="GI104" i="1"/>
  <c r="GB104" i="1"/>
  <c r="GA104" i="1"/>
  <c r="FZ104" i="1"/>
  <c r="FY104" i="1"/>
  <c r="FX104" i="1"/>
  <c r="FU104" i="1"/>
  <c r="FT104" i="1"/>
  <c r="FS104" i="1"/>
  <c r="FR104" i="1"/>
  <c r="FQ104" i="1"/>
  <c r="FN104" i="1"/>
  <c r="FM104" i="1"/>
  <c r="FL104" i="1"/>
  <c r="FG104" i="1"/>
  <c r="FF104" i="1"/>
  <c r="FE104" i="1"/>
  <c r="FD104" i="1"/>
  <c r="FC104" i="1"/>
  <c r="FB104" i="1"/>
  <c r="FA104" i="1"/>
  <c r="EX104" i="1"/>
  <c r="EW104" i="1"/>
  <c r="EV104" i="1"/>
  <c r="EU104" i="1"/>
  <c r="ET104" i="1"/>
  <c r="ES104" i="1"/>
  <c r="ER104" i="1"/>
  <c r="EQ104" i="1"/>
  <c r="EP104" i="1"/>
  <c r="EO104" i="1"/>
  <c r="EN104" i="1"/>
  <c r="EM104" i="1"/>
  <c r="EL104" i="1"/>
  <c r="EK104" i="1"/>
  <c r="EJ104" i="1"/>
  <c r="EI104" i="1"/>
  <c r="EH104" i="1"/>
  <c r="EG104" i="1"/>
  <c r="EF104" i="1"/>
  <c r="EE104" i="1"/>
  <c r="ED104" i="1"/>
  <c r="EC104" i="1"/>
  <c r="EB104" i="1"/>
  <c r="EA104" i="1"/>
  <c r="DZ104" i="1"/>
  <c r="DY104" i="1"/>
  <c r="DX104" i="1"/>
  <c r="DW104" i="1"/>
  <c r="DV104" i="1"/>
  <c r="DR104" i="1"/>
  <c r="DP104" i="1"/>
  <c r="DO104" i="1"/>
  <c r="DN104" i="1"/>
  <c r="DJ104" i="1"/>
  <c r="DI104" i="1"/>
  <c r="DH104" i="1"/>
  <c r="DG104" i="1"/>
  <c r="DF104" i="1"/>
  <c r="DB104" i="1"/>
  <c r="DA104" i="1"/>
  <c r="CZ104" i="1"/>
  <c r="CX104" i="1"/>
  <c r="CW104" i="1"/>
  <c r="CV104" i="1"/>
  <c r="CU104" i="1"/>
  <c r="CT104" i="1"/>
  <c r="CS104" i="1"/>
  <c r="CR104" i="1"/>
  <c r="CO104" i="1"/>
  <c r="CN104" i="1"/>
  <c r="CM104" i="1"/>
  <c r="KU103" i="1"/>
  <c r="KT103" i="1"/>
  <c r="KR103" i="1"/>
  <c r="KP103" i="1"/>
  <c r="KO103" i="1"/>
  <c r="IO103" i="1"/>
  <c r="IM103" i="1"/>
  <c r="GN103" i="1"/>
  <c r="GJ103" i="1"/>
  <c r="GI103" i="1"/>
  <c r="GB103" i="1"/>
  <c r="GA103" i="1"/>
  <c r="FZ103" i="1"/>
  <c r="FY103" i="1"/>
  <c r="FX103" i="1"/>
  <c r="FU103" i="1"/>
  <c r="FT103" i="1"/>
  <c r="FS103" i="1"/>
  <c r="FR103" i="1"/>
  <c r="FQ103" i="1"/>
  <c r="FN103" i="1"/>
  <c r="FM103" i="1"/>
  <c r="FL103" i="1"/>
  <c r="FG103" i="1"/>
  <c r="FF103" i="1"/>
  <c r="FE103" i="1"/>
  <c r="FD103" i="1"/>
  <c r="FC103" i="1"/>
  <c r="FB103" i="1"/>
  <c r="FA103" i="1"/>
  <c r="EX103" i="1"/>
  <c r="EW103" i="1"/>
  <c r="EV103" i="1"/>
  <c r="EU103" i="1"/>
  <c r="ET103" i="1"/>
  <c r="ES103" i="1"/>
  <c r="ER103" i="1"/>
  <c r="EQ103" i="1"/>
  <c r="EP103" i="1"/>
  <c r="EO103" i="1"/>
  <c r="EN103" i="1"/>
  <c r="EM103" i="1"/>
  <c r="EL103" i="1"/>
  <c r="EK103" i="1"/>
  <c r="EJ103" i="1"/>
  <c r="EI103" i="1"/>
  <c r="EH103" i="1"/>
  <c r="EG103" i="1"/>
  <c r="EF103" i="1"/>
  <c r="EE103" i="1"/>
  <c r="ED103" i="1"/>
  <c r="EC103" i="1"/>
  <c r="EB103" i="1"/>
  <c r="EA103" i="1"/>
  <c r="DZ103" i="1"/>
  <c r="DY103" i="1"/>
  <c r="DX103" i="1"/>
  <c r="DW103" i="1"/>
  <c r="DV103" i="1"/>
  <c r="DR103" i="1"/>
  <c r="DP103" i="1"/>
  <c r="DO103" i="1"/>
  <c r="DN103" i="1"/>
  <c r="DJ103" i="1"/>
  <c r="DI103" i="1"/>
  <c r="DH103" i="1"/>
  <c r="DG103" i="1"/>
  <c r="DF103" i="1"/>
  <c r="DB103" i="1"/>
  <c r="DA103" i="1"/>
  <c r="CZ103" i="1"/>
  <c r="CX103" i="1"/>
  <c r="CW103" i="1"/>
  <c r="CV103" i="1"/>
  <c r="CU103" i="1"/>
  <c r="CT103" i="1"/>
  <c r="CS103" i="1"/>
  <c r="CR103" i="1"/>
  <c r="CO103" i="1"/>
  <c r="CN103" i="1"/>
  <c r="CM103" i="1"/>
  <c r="KU102" i="1"/>
  <c r="KT102" i="1"/>
  <c r="KR102" i="1"/>
  <c r="KP102" i="1"/>
  <c r="KO102" i="1"/>
  <c r="IO102" i="1"/>
  <c r="IM102" i="1"/>
  <c r="GN102" i="1"/>
  <c r="GJ102" i="1"/>
  <c r="GI102" i="1"/>
  <c r="GB102" i="1"/>
  <c r="GA102" i="1"/>
  <c r="FZ102" i="1"/>
  <c r="FY102" i="1"/>
  <c r="FX102" i="1"/>
  <c r="FU102" i="1"/>
  <c r="FT102" i="1"/>
  <c r="FS102" i="1"/>
  <c r="FR102" i="1"/>
  <c r="FQ102" i="1"/>
  <c r="FN102" i="1"/>
  <c r="FM102" i="1"/>
  <c r="FL102" i="1"/>
  <c r="FG102" i="1"/>
  <c r="FF102" i="1"/>
  <c r="FE102" i="1"/>
  <c r="FD102" i="1"/>
  <c r="FC102" i="1"/>
  <c r="FB102" i="1"/>
  <c r="FA102" i="1"/>
  <c r="EX102" i="1"/>
  <c r="EW102" i="1"/>
  <c r="EV102" i="1"/>
  <c r="EU102" i="1"/>
  <c r="ET102" i="1"/>
  <c r="ES102" i="1"/>
  <c r="ER102" i="1"/>
  <c r="EQ102" i="1"/>
  <c r="EP102" i="1"/>
  <c r="EO102" i="1"/>
  <c r="EN102" i="1"/>
  <c r="EM102" i="1"/>
  <c r="EL102" i="1"/>
  <c r="EK102" i="1"/>
  <c r="EJ102" i="1"/>
  <c r="EI102" i="1"/>
  <c r="EH102" i="1"/>
  <c r="EG102" i="1"/>
  <c r="EF102" i="1"/>
  <c r="EE102" i="1"/>
  <c r="ED102" i="1"/>
  <c r="EC102" i="1"/>
  <c r="EB102" i="1"/>
  <c r="EA102" i="1"/>
  <c r="DZ102" i="1"/>
  <c r="DY102" i="1"/>
  <c r="DX102" i="1"/>
  <c r="DW102" i="1"/>
  <c r="DV102" i="1"/>
  <c r="DR102" i="1"/>
  <c r="DP102" i="1"/>
  <c r="DO102" i="1"/>
  <c r="DN102" i="1"/>
  <c r="DJ102" i="1"/>
  <c r="DI102" i="1"/>
  <c r="DH102" i="1"/>
  <c r="DG102" i="1"/>
  <c r="DF102" i="1"/>
  <c r="DB102" i="1"/>
  <c r="DA102" i="1"/>
  <c r="CZ102" i="1"/>
  <c r="CX102" i="1"/>
  <c r="CW102" i="1"/>
  <c r="CV102" i="1"/>
  <c r="CU102" i="1"/>
  <c r="CT102" i="1"/>
  <c r="CS102" i="1"/>
  <c r="CR102" i="1"/>
  <c r="CO102" i="1"/>
  <c r="CN102" i="1"/>
  <c r="CM102" i="1"/>
  <c r="KU101" i="1"/>
  <c r="KT101" i="1"/>
  <c r="KR101" i="1"/>
  <c r="KP101" i="1"/>
  <c r="KO101" i="1"/>
  <c r="IO101" i="1"/>
  <c r="IM101" i="1"/>
  <c r="GN101" i="1"/>
  <c r="GJ101" i="1"/>
  <c r="GI101" i="1"/>
  <c r="GB101" i="1"/>
  <c r="GA101" i="1"/>
  <c r="FZ101" i="1"/>
  <c r="FY101" i="1"/>
  <c r="FX101" i="1"/>
  <c r="FU101" i="1"/>
  <c r="FT101" i="1"/>
  <c r="FS101" i="1"/>
  <c r="FR101" i="1"/>
  <c r="FQ101" i="1"/>
  <c r="FN101" i="1"/>
  <c r="FM101" i="1"/>
  <c r="FL101" i="1"/>
  <c r="FG101" i="1"/>
  <c r="FF101" i="1"/>
  <c r="FE101" i="1"/>
  <c r="FD101" i="1"/>
  <c r="FC101" i="1"/>
  <c r="FB101" i="1"/>
  <c r="FA101" i="1"/>
  <c r="EX101" i="1"/>
  <c r="EW101" i="1"/>
  <c r="EV101" i="1"/>
  <c r="EU101" i="1"/>
  <c r="ET101" i="1"/>
  <c r="ES101" i="1"/>
  <c r="ER101" i="1"/>
  <c r="EQ101" i="1"/>
  <c r="EP101" i="1"/>
  <c r="EO101" i="1"/>
  <c r="EN101" i="1"/>
  <c r="EM101" i="1"/>
  <c r="EL101" i="1"/>
  <c r="EK101" i="1"/>
  <c r="EJ101" i="1"/>
  <c r="EI101" i="1"/>
  <c r="EH101" i="1"/>
  <c r="EG101" i="1"/>
  <c r="EF101" i="1"/>
  <c r="EE101" i="1"/>
  <c r="ED101" i="1"/>
  <c r="EC101" i="1"/>
  <c r="EB101" i="1"/>
  <c r="EA101" i="1"/>
  <c r="DZ101" i="1"/>
  <c r="DY101" i="1"/>
  <c r="DX101" i="1"/>
  <c r="DW101" i="1"/>
  <c r="DV101" i="1"/>
  <c r="DR101" i="1"/>
  <c r="DP101" i="1"/>
  <c r="DO101" i="1"/>
  <c r="DN101" i="1"/>
  <c r="DJ101" i="1"/>
  <c r="DI101" i="1"/>
  <c r="DH101" i="1"/>
  <c r="DG101" i="1"/>
  <c r="DF101" i="1"/>
  <c r="DB101" i="1"/>
  <c r="DA101" i="1"/>
  <c r="CZ101" i="1"/>
  <c r="CX101" i="1"/>
  <c r="CW101" i="1"/>
  <c r="CV101" i="1"/>
  <c r="CU101" i="1"/>
  <c r="CT101" i="1"/>
  <c r="CS101" i="1"/>
  <c r="CR101" i="1"/>
  <c r="CO101" i="1"/>
  <c r="CN101" i="1"/>
  <c r="CM101" i="1"/>
  <c r="KU100" i="1"/>
  <c r="KT100" i="1"/>
  <c r="KR100" i="1"/>
  <c r="KP100" i="1"/>
  <c r="KO100" i="1"/>
  <c r="IO100" i="1"/>
  <c r="IM100" i="1"/>
  <c r="GN100" i="1"/>
  <c r="GJ100" i="1"/>
  <c r="GI100" i="1"/>
  <c r="GB100" i="1"/>
  <c r="GA100" i="1"/>
  <c r="FZ100" i="1"/>
  <c r="FY100" i="1"/>
  <c r="FX100" i="1"/>
  <c r="FU100" i="1"/>
  <c r="FT100" i="1"/>
  <c r="FS100" i="1"/>
  <c r="FR100" i="1"/>
  <c r="FQ100" i="1"/>
  <c r="FN100" i="1"/>
  <c r="FM100" i="1"/>
  <c r="FL100" i="1"/>
  <c r="FG100" i="1"/>
  <c r="FF100" i="1"/>
  <c r="FE100" i="1"/>
  <c r="FD100" i="1"/>
  <c r="FC100" i="1"/>
  <c r="FB100" i="1"/>
  <c r="FA100" i="1"/>
  <c r="EX100" i="1"/>
  <c r="EW100" i="1"/>
  <c r="EV100" i="1"/>
  <c r="EU100" i="1"/>
  <c r="ET100" i="1"/>
  <c r="ES100" i="1"/>
  <c r="ER100" i="1"/>
  <c r="EQ100" i="1"/>
  <c r="EP100" i="1"/>
  <c r="EO100" i="1"/>
  <c r="EN100" i="1"/>
  <c r="EM100" i="1"/>
  <c r="EL100" i="1"/>
  <c r="EK100" i="1"/>
  <c r="EJ100" i="1"/>
  <c r="EI100" i="1"/>
  <c r="EH100" i="1"/>
  <c r="EG100" i="1"/>
  <c r="EF100" i="1"/>
  <c r="EE100" i="1"/>
  <c r="ED100" i="1"/>
  <c r="EC100" i="1"/>
  <c r="EB100" i="1"/>
  <c r="EA100" i="1"/>
  <c r="DZ100" i="1"/>
  <c r="DY100" i="1"/>
  <c r="DX100" i="1"/>
  <c r="DW100" i="1"/>
  <c r="DV100" i="1"/>
  <c r="DR100" i="1"/>
  <c r="DP100" i="1"/>
  <c r="DO100" i="1"/>
  <c r="DN100" i="1"/>
  <c r="DJ100" i="1"/>
  <c r="DI100" i="1"/>
  <c r="DH100" i="1"/>
  <c r="DG100" i="1"/>
  <c r="DF100" i="1"/>
  <c r="DB100" i="1"/>
  <c r="DA100" i="1"/>
  <c r="CZ100" i="1"/>
  <c r="CX100" i="1"/>
  <c r="CW100" i="1"/>
  <c r="CV100" i="1"/>
  <c r="CU100" i="1"/>
  <c r="CT100" i="1"/>
  <c r="CS100" i="1"/>
  <c r="CR100" i="1"/>
  <c r="CO100" i="1"/>
  <c r="CN100" i="1"/>
  <c r="CM100" i="1"/>
  <c r="KU99" i="1"/>
  <c r="KT99" i="1"/>
  <c r="KR99" i="1"/>
  <c r="KP99" i="1"/>
  <c r="KO99" i="1"/>
  <c r="IO99" i="1"/>
  <c r="IM99" i="1"/>
  <c r="GN99" i="1"/>
  <c r="GJ99" i="1"/>
  <c r="GI99" i="1"/>
  <c r="GB99" i="1"/>
  <c r="GA99" i="1"/>
  <c r="FZ99" i="1"/>
  <c r="FY99" i="1"/>
  <c r="FX99" i="1"/>
  <c r="FU99" i="1"/>
  <c r="FT99" i="1"/>
  <c r="FS99" i="1"/>
  <c r="FR99" i="1"/>
  <c r="FQ99" i="1"/>
  <c r="FN99" i="1"/>
  <c r="FM99" i="1"/>
  <c r="FL99" i="1"/>
  <c r="FG99" i="1"/>
  <c r="FF99" i="1"/>
  <c r="FE99" i="1"/>
  <c r="FD99" i="1"/>
  <c r="FC99" i="1"/>
  <c r="FB99" i="1"/>
  <c r="FA99" i="1"/>
  <c r="EX99" i="1"/>
  <c r="EW99" i="1"/>
  <c r="EV99" i="1"/>
  <c r="EU99" i="1"/>
  <c r="ET99" i="1"/>
  <c r="ES99" i="1"/>
  <c r="ER99" i="1"/>
  <c r="EQ99" i="1"/>
  <c r="EP99" i="1"/>
  <c r="EO99" i="1"/>
  <c r="EN99" i="1"/>
  <c r="EM99" i="1"/>
  <c r="EL99" i="1"/>
  <c r="EK99" i="1"/>
  <c r="EJ99" i="1"/>
  <c r="EI99" i="1"/>
  <c r="EH99" i="1"/>
  <c r="EG99" i="1"/>
  <c r="EF99" i="1"/>
  <c r="EE99" i="1"/>
  <c r="ED99" i="1"/>
  <c r="EC99" i="1"/>
  <c r="EB99" i="1"/>
  <c r="EA99" i="1"/>
  <c r="DZ99" i="1"/>
  <c r="DY99" i="1"/>
  <c r="DX99" i="1"/>
  <c r="DW99" i="1"/>
  <c r="DV99" i="1"/>
  <c r="DR99" i="1"/>
  <c r="DP99" i="1"/>
  <c r="DO99" i="1"/>
  <c r="DN99" i="1"/>
  <c r="DJ99" i="1"/>
  <c r="DI99" i="1"/>
  <c r="DH99" i="1"/>
  <c r="DG99" i="1"/>
  <c r="DF99" i="1"/>
  <c r="DB99" i="1"/>
  <c r="DA99" i="1"/>
  <c r="CZ99" i="1"/>
  <c r="CX99" i="1"/>
  <c r="CW99" i="1"/>
  <c r="CV99" i="1"/>
  <c r="CU99" i="1"/>
  <c r="CT99" i="1"/>
  <c r="CS99" i="1"/>
  <c r="CR99" i="1"/>
  <c r="CO99" i="1"/>
  <c r="CN99" i="1"/>
  <c r="CM99" i="1"/>
  <c r="KU98" i="1"/>
  <c r="KT98" i="1"/>
  <c r="KR98" i="1"/>
  <c r="KP98" i="1"/>
  <c r="KO98" i="1"/>
  <c r="IO98" i="1"/>
  <c r="IM98" i="1"/>
  <c r="GN98" i="1"/>
  <c r="GJ98" i="1"/>
  <c r="GI98" i="1"/>
  <c r="GB98" i="1"/>
  <c r="GA98" i="1"/>
  <c r="FZ98" i="1"/>
  <c r="FY98" i="1"/>
  <c r="FX98" i="1"/>
  <c r="FU98" i="1"/>
  <c r="FT98" i="1"/>
  <c r="FS98" i="1"/>
  <c r="FR98" i="1"/>
  <c r="FQ98" i="1"/>
  <c r="FN98" i="1"/>
  <c r="FM98" i="1"/>
  <c r="FL98" i="1"/>
  <c r="FG98" i="1"/>
  <c r="FF98" i="1"/>
  <c r="FE98" i="1"/>
  <c r="FD98" i="1"/>
  <c r="FC98" i="1"/>
  <c r="FB98" i="1"/>
  <c r="FA98" i="1"/>
  <c r="EX98" i="1"/>
  <c r="EW98" i="1"/>
  <c r="EV98" i="1"/>
  <c r="EU98" i="1"/>
  <c r="ET98" i="1"/>
  <c r="ES98" i="1"/>
  <c r="ER98" i="1"/>
  <c r="EQ98" i="1"/>
  <c r="EP98" i="1"/>
  <c r="EO98" i="1"/>
  <c r="EN98" i="1"/>
  <c r="EM98" i="1"/>
  <c r="EL98" i="1"/>
  <c r="EK98" i="1"/>
  <c r="EJ98" i="1"/>
  <c r="EI98" i="1"/>
  <c r="EH98" i="1"/>
  <c r="EG98" i="1"/>
  <c r="EF98" i="1"/>
  <c r="EE98" i="1"/>
  <c r="ED98" i="1"/>
  <c r="EC98" i="1"/>
  <c r="EB98" i="1"/>
  <c r="EA98" i="1"/>
  <c r="DZ98" i="1"/>
  <c r="DY98" i="1"/>
  <c r="DX98" i="1"/>
  <c r="DW98" i="1"/>
  <c r="DV98" i="1"/>
  <c r="DR98" i="1"/>
  <c r="DP98" i="1"/>
  <c r="DO98" i="1"/>
  <c r="DN98" i="1"/>
  <c r="DJ98" i="1"/>
  <c r="DI98" i="1"/>
  <c r="DH98" i="1"/>
  <c r="DG98" i="1"/>
  <c r="DF98" i="1"/>
  <c r="DB98" i="1"/>
  <c r="DA98" i="1"/>
  <c r="CZ98" i="1"/>
  <c r="CX98" i="1"/>
  <c r="CW98" i="1"/>
  <c r="CV98" i="1"/>
  <c r="CU98" i="1"/>
  <c r="CT98" i="1"/>
  <c r="CS98" i="1"/>
  <c r="CR98" i="1"/>
  <c r="CO98" i="1"/>
  <c r="CN98" i="1"/>
  <c r="CM98" i="1"/>
  <c r="KU97" i="1"/>
  <c r="KT97" i="1"/>
  <c r="KR97" i="1"/>
  <c r="KP97" i="1"/>
  <c r="KO97" i="1"/>
  <c r="IO97" i="1"/>
  <c r="IM97" i="1"/>
  <c r="GN97" i="1"/>
  <c r="GJ97" i="1"/>
  <c r="GI97" i="1"/>
  <c r="GB97" i="1"/>
  <c r="GA97" i="1"/>
  <c r="FZ97" i="1"/>
  <c r="FY97" i="1"/>
  <c r="FX97" i="1"/>
  <c r="FU97" i="1"/>
  <c r="FT97" i="1"/>
  <c r="FS97" i="1"/>
  <c r="FR97" i="1"/>
  <c r="FQ97" i="1"/>
  <c r="FN97" i="1"/>
  <c r="FM97" i="1"/>
  <c r="FL97" i="1"/>
  <c r="FG97" i="1"/>
  <c r="FF97" i="1"/>
  <c r="FE97" i="1"/>
  <c r="FD97" i="1"/>
  <c r="FC97" i="1"/>
  <c r="FB97" i="1"/>
  <c r="FA97" i="1"/>
  <c r="EX97" i="1"/>
  <c r="EW97" i="1"/>
  <c r="EV97" i="1"/>
  <c r="EU97" i="1"/>
  <c r="ET97" i="1"/>
  <c r="ES97" i="1"/>
  <c r="ER97" i="1"/>
  <c r="EQ97" i="1"/>
  <c r="EP97" i="1"/>
  <c r="EO97" i="1"/>
  <c r="EN97" i="1"/>
  <c r="EM97" i="1"/>
  <c r="EL97" i="1"/>
  <c r="EK97" i="1"/>
  <c r="EJ97" i="1"/>
  <c r="EI97" i="1"/>
  <c r="EH97" i="1"/>
  <c r="EG97" i="1"/>
  <c r="EF97" i="1"/>
  <c r="EE97" i="1"/>
  <c r="ED97" i="1"/>
  <c r="EC97" i="1"/>
  <c r="EB97" i="1"/>
  <c r="EA97" i="1"/>
  <c r="DZ97" i="1"/>
  <c r="DY97" i="1"/>
  <c r="DX97" i="1"/>
  <c r="DW97" i="1"/>
  <c r="DV97" i="1"/>
  <c r="DR97" i="1"/>
  <c r="DP97" i="1"/>
  <c r="DO97" i="1"/>
  <c r="DN97" i="1"/>
  <c r="DJ97" i="1"/>
  <c r="DI97" i="1"/>
  <c r="DH97" i="1"/>
  <c r="DG97" i="1"/>
  <c r="DF97" i="1"/>
  <c r="DB97" i="1"/>
  <c r="DA97" i="1"/>
  <c r="CZ97" i="1"/>
  <c r="CX97" i="1"/>
  <c r="CW97" i="1"/>
  <c r="CV97" i="1"/>
  <c r="CU97" i="1"/>
  <c r="CT97" i="1"/>
  <c r="CS97" i="1"/>
  <c r="CR97" i="1"/>
  <c r="CO97" i="1"/>
  <c r="CN97" i="1"/>
  <c r="CM97" i="1"/>
  <c r="KU96" i="1"/>
  <c r="KT96" i="1"/>
  <c r="KR96" i="1"/>
  <c r="KP96" i="1"/>
  <c r="KO96" i="1"/>
  <c r="IO96" i="1"/>
  <c r="IM96" i="1"/>
  <c r="GN96" i="1"/>
  <c r="GJ96" i="1"/>
  <c r="GI96" i="1"/>
  <c r="GB96" i="1"/>
  <c r="GA96" i="1"/>
  <c r="FZ96" i="1"/>
  <c r="FY96" i="1"/>
  <c r="FX96" i="1"/>
  <c r="FU96" i="1"/>
  <c r="FT96" i="1"/>
  <c r="FS96" i="1"/>
  <c r="FR96" i="1"/>
  <c r="FQ96" i="1"/>
  <c r="FN96" i="1"/>
  <c r="FM96" i="1"/>
  <c r="FL96" i="1"/>
  <c r="FG96" i="1"/>
  <c r="FF96" i="1"/>
  <c r="FE96" i="1"/>
  <c r="FD96" i="1"/>
  <c r="FC96" i="1"/>
  <c r="FB96" i="1"/>
  <c r="FA96" i="1"/>
  <c r="EX96" i="1"/>
  <c r="EW96" i="1"/>
  <c r="EV96" i="1"/>
  <c r="EU96" i="1"/>
  <c r="ET96" i="1"/>
  <c r="ES96" i="1"/>
  <c r="ER96" i="1"/>
  <c r="EQ96" i="1"/>
  <c r="EP96" i="1"/>
  <c r="EO96" i="1"/>
  <c r="EN96" i="1"/>
  <c r="EM96" i="1"/>
  <c r="EL96" i="1"/>
  <c r="EK96" i="1"/>
  <c r="EJ96" i="1"/>
  <c r="EI96" i="1"/>
  <c r="EH96" i="1"/>
  <c r="EG96" i="1"/>
  <c r="EF96" i="1"/>
  <c r="EE96" i="1"/>
  <c r="ED96" i="1"/>
  <c r="EC96" i="1"/>
  <c r="EB96" i="1"/>
  <c r="EA96" i="1"/>
  <c r="DZ96" i="1"/>
  <c r="DY96" i="1"/>
  <c r="DX96" i="1"/>
  <c r="DW96" i="1"/>
  <c r="DV96" i="1"/>
  <c r="DR96" i="1"/>
  <c r="DP96" i="1"/>
  <c r="DO96" i="1"/>
  <c r="DN96" i="1"/>
  <c r="DJ96" i="1"/>
  <c r="DI96" i="1"/>
  <c r="DH96" i="1"/>
  <c r="DG96" i="1"/>
  <c r="DF96" i="1"/>
  <c r="DB96" i="1"/>
  <c r="DA96" i="1"/>
  <c r="CZ96" i="1"/>
  <c r="CX96" i="1"/>
  <c r="CW96" i="1"/>
  <c r="CV96" i="1"/>
  <c r="CU96" i="1"/>
  <c r="CT96" i="1"/>
  <c r="CS96" i="1"/>
  <c r="CR96" i="1"/>
  <c r="CO96" i="1"/>
  <c r="CN96" i="1"/>
  <c r="CM96" i="1"/>
  <c r="KU95" i="1"/>
  <c r="KT95" i="1"/>
  <c r="KR95" i="1"/>
  <c r="KP95" i="1"/>
  <c r="KO95" i="1"/>
  <c r="IO95" i="1"/>
  <c r="IM95" i="1"/>
  <c r="GN95" i="1"/>
  <c r="GJ95" i="1"/>
  <c r="GI95" i="1"/>
  <c r="GB95" i="1"/>
  <c r="GA95" i="1"/>
  <c r="FZ95" i="1"/>
  <c r="FY95" i="1"/>
  <c r="FX95" i="1"/>
  <c r="FU95" i="1"/>
  <c r="FT95" i="1"/>
  <c r="FS95" i="1"/>
  <c r="FR95" i="1"/>
  <c r="FQ95" i="1"/>
  <c r="FN95" i="1"/>
  <c r="FM95" i="1"/>
  <c r="FL95" i="1"/>
  <c r="FG95" i="1"/>
  <c r="FF95" i="1"/>
  <c r="FE95" i="1"/>
  <c r="FD95" i="1"/>
  <c r="FC95" i="1"/>
  <c r="FB95" i="1"/>
  <c r="FA95" i="1"/>
  <c r="EX95" i="1"/>
  <c r="EW95" i="1"/>
  <c r="EV95" i="1"/>
  <c r="EU95" i="1"/>
  <c r="ET95" i="1"/>
  <c r="ES95" i="1"/>
  <c r="ER95" i="1"/>
  <c r="EQ95" i="1"/>
  <c r="EP95" i="1"/>
  <c r="EO95" i="1"/>
  <c r="EN95" i="1"/>
  <c r="EM95" i="1"/>
  <c r="EL95" i="1"/>
  <c r="EK95" i="1"/>
  <c r="EJ95" i="1"/>
  <c r="EI95" i="1"/>
  <c r="EH95" i="1"/>
  <c r="EG95" i="1"/>
  <c r="EF95" i="1"/>
  <c r="EE95" i="1"/>
  <c r="ED95" i="1"/>
  <c r="EC95" i="1"/>
  <c r="EB95" i="1"/>
  <c r="EA95" i="1"/>
  <c r="DZ95" i="1"/>
  <c r="DY95" i="1"/>
  <c r="DX95" i="1"/>
  <c r="DW95" i="1"/>
  <c r="DV95" i="1"/>
  <c r="DR95" i="1"/>
  <c r="DP95" i="1"/>
  <c r="DO95" i="1"/>
  <c r="DN95" i="1"/>
  <c r="DJ95" i="1"/>
  <c r="DI95" i="1"/>
  <c r="DH95" i="1"/>
  <c r="DG95" i="1"/>
  <c r="DF95" i="1"/>
  <c r="DB95" i="1"/>
  <c r="DA95" i="1"/>
  <c r="CZ95" i="1"/>
  <c r="CX95" i="1"/>
  <c r="CW95" i="1"/>
  <c r="CV95" i="1"/>
  <c r="CU95" i="1"/>
  <c r="CT95" i="1"/>
  <c r="CS95" i="1"/>
  <c r="CR95" i="1"/>
  <c r="CO95" i="1"/>
  <c r="CN95" i="1"/>
  <c r="CM95" i="1"/>
  <c r="KU94" i="1"/>
  <c r="KT94" i="1"/>
  <c r="KR94" i="1"/>
  <c r="KP94" i="1"/>
  <c r="KO94" i="1"/>
  <c r="IO94" i="1"/>
  <c r="IM94" i="1"/>
  <c r="GN94" i="1"/>
  <c r="GJ94" i="1"/>
  <c r="GI94" i="1"/>
  <c r="GB94" i="1"/>
  <c r="GA94" i="1"/>
  <c r="FZ94" i="1"/>
  <c r="FY94" i="1"/>
  <c r="FX94" i="1"/>
  <c r="FU94" i="1"/>
  <c r="FT94" i="1"/>
  <c r="FS94" i="1"/>
  <c r="FR94" i="1"/>
  <c r="FQ94" i="1"/>
  <c r="FN94" i="1"/>
  <c r="FM94" i="1"/>
  <c r="FL94" i="1"/>
  <c r="FG94" i="1"/>
  <c r="FF94" i="1"/>
  <c r="FE94" i="1"/>
  <c r="FD94" i="1"/>
  <c r="FC94" i="1"/>
  <c r="FB94" i="1"/>
  <c r="FA94" i="1"/>
  <c r="EX94" i="1"/>
  <c r="EW94" i="1"/>
  <c r="EV94" i="1"/>
  <c r="EU94" i="1"/>
  <c r="ET94" i="1"/>
  <c r="ES94" i="1"/>
  <c r="ER94" i="1"/>
  <c r="EQ94" i="1"/>
  <c r="EP94" i="1"/>
  <c r="EO94" i="1"/>
  <c r="EN94" i="1"/>
  <c r="EM94" i="1"/>
  <c r="EL94" i="1"/>
  <c r="EK94" i="1"/>
  <c r="EJ94" i="1"/>
  <c r="EI94" i="1"/>
  <c r="EH94" i="1"/>
  <c r="EG94" i="1"/>
  <c r="EF94" i="1"/>
  <c r="EE94" i="1"/>
  <c r="ED94" i="1"/>
  <c r="EC94" i="1"/>
  <c r="EB94" i="1"/>
  <c r="EA94" i="1"/>
  <c r="DZ94" i="1"/>
  <c r="DY94" i="1"/>
  <c r="DX94" i="1"/>
  <c r="DW94" i="1"/>
  <c r="DV94" i="1"/>
  <c r="DR94" i="1"/>
  <c r="DP94" i="1"/>
  <c r="DO94" i="1"/>
  <c r="DN94" i="1"/>
  <c r="DJ94" i="1"/>
  <c r="DI94" i="1"/>
  <c r="DH94" i="1"/>
  <c r="DG94" i="1"/>
  <c r="DF94" i="1"/>
  <c r="DB94" i="1"/>
  <c r="DA94" i="1"/>
  <c r="CZ94" i="1"/>
  <c r="CX94" i="1"/>
  <c r="CW94" i="1"/>
  <c r="CV94" i="1"/>
  <c r="CU94" i="1"/>
  <c r="CT94" i="1"/>
  <c r="CS94" i="1"/>
  <c r="CR94" i="1"/>
  <c r="CO94" i="1"/>
  <c r="CN94" i="1"/>
  <c r="CM94" i="1"/>
  <c r="KU93" i="1"/>
  <c r="KT93" i="1"/>
  <c r="KR93" i="1"/>
  <c r="KP93" i="1"/>
  <c r="KO93" i="1"/>
  <c r="IO93" i="1"/>
  <c r="IM93" i="1"/>
  <c r="GN93" i="1"/>
  <c r="GJ93" i="1"/>
  <c r="GI93" i="1"/>
  <c r="GB93" i="1"/>
  <c r="GA93" i="1"/>
  <c r="FZ93" i="1"/>
  <c r="FY93" i="1"/>
  <c r="FX93" i="1"/>
  <c r="FU93" i="1"/>
  <c r="FT93" i="1"/>
  <c r="FS93" i="1"/>
  <c r="FR93" i="1"/>
  <c r="FQ93" i="1"/>
  <c r="FN93" i="1"/>
  <c r="FM93" i="1"/>
  <c r="FL93" i="1"/>
  <c r="FG93" i="1"/>
  <c r="FF93" i="1"/>
  <c r="FE93" i="1"/>
  <c r="FD93" i="1"/>
  <c r="FC93" i="1"/>
  <c r="FB93" i="1"/>
  <c r="FA93" i="1"/>
  <c r="EX93" i="1"/>
  <c r="EW93" i="1"/>
  <c r="EV93" i="1"/>
  <c r="EU93" i="1"/>
  <c r="ET93" i="1"/>
  <c r="ES93" i="1"/>
  <c r="ER93" i="1"/>
  <c r="EQ93" i="1"/>
  <c r="EP93" i="1"/>
  <c r="EO93" i="1"/>
  <c r="EN93" i="1"/>
  <c r="EM93" i="1"/>
  <c r="EL93" i="1"/>
  <c r="EK93" i="1"/>
  <c r="EJ93" i="1"/>
  <c r="EI93" i="1"/>
  <c r="EH93" i="1"/>
  <c r="EG93" i="1"/>
  <c r="EF93" i="1"/>
  <c r="EE93" i="1"/>
  <c r="ED93" i="1"/>
  <c r="EC93" i="1"/>
  <c r="EB93" i="1"/>
  <c r="EA93" i="1"/>
  <c r="DZ93" i="1"/>
  <c r="DY93" i="1"/>
  <c r="DX93" i="1"/>
  <c r="DW93" i="1"/>
  <c r="DV93" i="1"/>
  <c r="DR93" i="1"/>
  <c r="DP93" i="1"/>
  <c r="DO93" i="1"/>
  <c r="DN93" i="1"/>
  <c r="DJ93" i="1"/>
  <c r="DI93" i="1"/>
  <c r="DH93" i="1"/>
  <c r="DG93" i="1"/>
  <c r="DF93" i="1"/>
  <c r="DB93" i="1"/>
  <c r="DA93" i="1"/>
  <c r="CZ93" i="1"/>
  <c r="CX93" i="1"/>
  <c r="CW93" i="1"/>
  <c r="CV93" i="1"/>
  <c r="CU93" i="1"/>
  <c r="CT93" i="1"/>
  <c r="CS93" i="1"/>
  <c r="CR93" i="1"/>
  <c r="CO93" i="1"/>
  <c r="CN93" i="1"/>
  <c r="CM93" i="1"/>
  <c r="KU92" i="1"/>
  <c r="KT92" i="1"/>
  <c r="KR92" i="1"/>
  <c r="KP92" i="1"/>
  <c r="KO92" i="1"/>
  <c r="IO92" i="1"/>
  <c r="IM92" i="1"/>
  <c r="GN92" i="1"/>
  <c r="GJ92" i="1"/>
  <c r="GI92" i="1"/>
  <c r="GB92" i="1"/>
  <c r="GA92" i="1"/>
  <c r="FZ92" i="1"/>
  <c r="FY92" i="1"/>
  <c r="FX92" i="1"/>
  <c r="FU92" i="1"/>
  <c r="FT92" i="1"/>
  <c r="FS92" i="1"/>
  <c r="FR92" i="1"/>
  <c r="FQ92" i="1"/>
  <c r="FN92" i="1"/>
  <c r="FM92" i="1"/>
  <c r="FL92" i="1"/>
  <c r="FG92" i="1"/>
  <c r="FF92" i="1"/>
  <c r="FE92" i="1"/>
  <c r="FD92" i="1"/>
  <c r="FC92" i="1"/>
  <c r="FB92" i="1"/>
  <c r="FA92" i="1"/>
  <c r="EX92" i="1"/>
  <c r="EW92" i="1"/>
  <c r="EV92" i="1"/>
  <c r="EU92" i="1"/>
  <c r="ET92" i="1"/>
  <c r="ES92" i="1"/>
  <c r="ER92" i="1"/>
  <c r="EQ92" i="1"/>
  <c r="EP92" i="1"/>
  <c r="EO92" i="1"/>
  <c r="EN92" i="1"/>
  <c r="EM92" i="1"/>
  <c r="EL92" i="1"/>
  <c r="EK92" i="1"/>
  <c r="EJ92" i="1"/>
  <c r="EI92" i="1"/>
  <c r="EH92" i="1"/>
  <c r="EG92" i="1"/>
  <c r="EF92" i="1"/>
  <c r="EE92" i="1"/>
  <c r="ED92" i="1"/>
  <c r="EC92" i="1"/>
  <c r="EB92" i="1"/>
  <c r="EA92" i="1"/>
  <c r="DZ92" i="1"/>
  <c r="DY92" i="1"/>
  <c r="DX92" i="1"/>
  <c r="DW92" i="1"/>
  <c r="DV92" i="1"/>
  <c r="DR92" i="1"/>
  <c r="DP92" i="1"/>
  <c r="DO92" i="1"/>
  <c r="DN92" i="1"/>
  <c r="DJ92" i="1"/>
  <c r="DI92" i="1"/>
  <c r="DH92" i="1"/>
  <c r="DG92" i="1"/>
  <c r="DF92" i="1"/>
  <c r="DB92" i="1"/>
  <c r="DA92" i="1"/>
  <c r="CZ92" i="1"/>
  <c r="CX92" i="1"/>
  <c r="CW92" i="1"/>
  <c r="CV92" i="1"/>
  <c r="CU92" i="1"/>
  <c r="CT92" i="1"/>
  <c r="CS92" i="1"/>
  <c r="CR92" i="1"/>
  <c r="CO92" i="1"/>
  <c r="CN92" i="1"/>
  <c r="CM92" i="1"/>
  <c r="KU91" i="1"/>
  <c r="KT91" i="1"/>
  <c r="KR91" i="1"/>
  <c r="KP91" i="1"/>
  <c r="KO91" i="1"/>
  <c r="IO91" i="1"/>
  <c r="IM91" i="1"/>
  <c r="GN91" i="1"/>
  <c r="GJ91" i="1"/>
  <c r="GI91" i="1"/>
  <c r="GB91" i="1"/>
  <c r="GA91" i="1"/>
  <c r="FZ91" i="1"/>
  <c r="FY91" i="1"/>
  <c r="FX91" i="1"/>
  <c r="FU91" i="1"/>
  <c r="FT91" i="1"/>
  <c r="FS91" i="1"/>
  <c r="FR91" i="1"/>
  <c r="FQ91" i="1"/>
  <c r="FN91" i="1"/>
  <c r="FM91" i="1"/>
  <c r="FL91" i="1"/>
  <c r="FG91" i="1"/>
  <c r="FF91" i="1"/>
  <c r="FE91" i="1"/>
  <c r="FD91" i="1"/>
  <c r="FC91" i="1"/>
  <c r="FB91" i="1"/>
  <c r="FA91" i="1"/>
  <c r="EX91" i="1"/>
  <c r="EW91" i="1"/>
  <c r="EV91" i="1"/>
  <c r="EU91" i="1"/>
  <c r="ET91" i="1"/>
  <c r="ES91" i="1"/>
  <c r="ER91" i="1"/>
  <c r="EQ91" i="1"/>
  <c r="EP91" i="1"/>
  <c r="EO91" i="1"/>
  <c r="EN91" i="1"/>
  <c r="EM91" i="1"/>
  <c r="EL91" i="1"/>
  <c r="EK91" i="1"/>
  <c r="EJ91" i="1"/>
  <c r="EI91" i="1"/>
  <c r="EH91" i="1"/>
  <c r="EG91" i="1"/>
  <c r="EF91" i="1"/>
  <c r="EE91" i="1"/>
  <c r="ED91" i="1"/>
  <c r="EC91" i="1"/>
  <c r="EB91" i="1"/>
  <c r="EA91" i="1"/>
  <c r="DZ91" i="1"/>
  <c r="DY91" i="1"/>
  <c r="DX91" i="1"/>
  <c r="DW91" i="1"/>
  <c r="DV91" i="1"/>
  <c r="DR91" i="1"/>
  <c r="DP91" i="1"/>
  <c r="DO91" i="1"/>
  <c r="DN91" i="1"/>
  <c r="DJ91" i="1"/>
  <c r="DI91" i="1"/>
  <c r="DH91" i="1"/>
  <c r="DG91" i="1"/>
  <c r="DF91" i="1"/>
  <c r="DB91" i="1"/>
  <c r="DA91" i="1"/>
  <c r="CZ91" i="1"/>
  <c r="CX91" i="1"/>
  <c r="CW91" i="1"/>
  <c r="CV91" i="1"/>
  <c r="CU91" i="1"/>
  <c r="CT91" i="1"/>
  <c r="CS91" i="1"/>
  <c r="CR91" i="1"/>
  <c r="CO91" i="1"/>
  <c r="CN91" i="1"/>
  <c r="CM91" i="1"/>
  <c r="KU90" i="1"/>
  <c r="KT90" i="1"/>
  <c r="KR90" i="1"/>
  <c r="KP90" i="1"/>
  <c r="KO90" i="1"/>
  <c r="IO90" i="1"/>
  <c r="IM90" i="1"/>
  <c r="GN90" i="1"/>
  <c r="GJ90" i="1"/>
  <c r="GI90" i="1"/>
  <c r="GB90" i="1"/>
  <c r="GA90" i="1"/>
  <c r="FZ90" i="1"/>
  <c r="FY90" i="1"/>
  <c r="FX90" i="1"/>
  <c r="FU90" i="1"/>
  <c r="FT90" i="1"/>
  <c r="FS90" i="1"/>
  <c r="FR90" i="1"/>
  <c r="FQ90" i="1"/>
  <c r="FN90" i="1"/>
  <c r="FM90" i="1"/>
  <c r="FL90" i="1"/>
  <c r="FG90" i="1"/>
  <c r="FF90" i="1"/>
  <c r="FE90" i="1"/>
  <c r="FD90" i="1"/>
  <c r="FC90" i="1"/>
  <c r="FB90" i="1"/>
  <c r="FA90" i="1"/>
  <c r="EX90" i="1"/>
  <c r="EW90" i="1"/>
  <c r="EV90" i="1"/>
  <c r="EU90" i="1"/>
  <c r="ET90" i="1"/>
  <c r="ES90" i="1"/>
  <c r="ER90" i="1"/>
  <c r="EQ90" i="1"/>
  <c r="EP90" i="1"/>
  <c r="EO90" i="1"/>
  <c r="EN90" i="1"/>
  <c r="EM90" i="1"/>
  <c r="EL90" i="1"/>
  <c r="EK90" i="1"/>
  <c r="EJ90" i="1"/>
  <c r="EI90" i="1"/>
  <c r="EG90" i="1"/>
  <c r="EF90" i="1"/>
  <c r="EE90" i="1"/>
  <c r="ED90" i="1"/>
  <c r="EC90" i="1"/>
  <c r="EB90" i="1"/>
  <c r="EA90" i="1"/>
  <c r="DZ90" i="1"/>
  <c r="DY90" i="1"/>
  <c r="DX90" i="1"/>
  <c r="DW90" i="1"/>
  <c r="DV90" i="1"/>
  <c r="DR90" i="1"/>
  <c r="DP90" i="1"/>
  <c r="DO90" i="1"/>
  <c r="DN90" i="1"/>
  <c r="DJ90" i="1"/>
  <c r="DI90" i="1"/>
  <c r="DH90" i="1"/>
  <c r="DG90" i="1"/>
  <c r="DF90" i="1"/>
  <c r="DB90" i="1"/>
  <c r="DA90" i="1"/>
  <c r="CZ90" i="1"/>
  <c r="CX90" i="1"/>
  <c r="CW90" i="1"/>
  <c r="CV90" i="1"/>
  <c r="CU90" i="1"/>
  <c r="CT90" i="1"/>
  <c r="CS90" i="1"/>
  <c r="CR90" i="1"/>
  <c r="CO90" i="1"/>
  <c r="CN90" i="1"/>
  <c r="CM90" i="1"/>
  <c r="KU89" i="1"/>
  <c r="KT89" i="1"/>
  <c r="KR89" i="1"/>
  <c r="KP89" i="1"/>
  <c r="KO89" i="1"/>
  <c r="IO89" i="1"/>
  <c r="IM89" i="1"/>
  <c r="GN89" i="1"/>
  <c r="GJ89" i="1"/>
  <c r="GI89" i="1"/>
  <c r="GB89" i="1"/>
  <c r="GA89" i="1"/>
  <c r="FZ89" i="1"/>
  <c r="FY89" i="1"/>
  <c r="FX89" i="1"/>
  <c r="FU89" i="1"/>
  <c r="FT89" i="1"/>
  <c r="FS89" i="1"/>
  <c r="FR89" i="1"/>
  <c r="FQ89" i="1"/>
  <c r="FN89" i="1"/>
  <c r="FM89" i="1"/>
  <c r="FL89" i="1"/>
  <c r="FG89" i="1"/>
  <c r="FF89" i="1"/>
  <c r="FE89" i="1"/>
  <c r="FD89" i="1"/>
  <c r="FC89" i="1"/>
  <c r="FB89" i="1"/>
  <c r="FA89" i="1"/>
  <c r="EX89" i="1"/>
  <c r="EW89" i="1"/>
  <c r="EV89" i="1"/>
  <c r="EU89" i="1"/>
  <c r="ET89" i="1"/>
  <c r="ES89" i="1"/>
  <c r="ER89" i="1"/>
  <c r="EQ89" i="1"/>
  <c r="EP89" i="1"/>
  <c r="EO89" i="1"/>
  <c r="EN89" i="1"/>
  <c r="EM89" i="1"/>
  <c r="EL89" i="1"/>
  <c r="EK89" i="1"/>
  <c r="EJ89" i="1"/>
  <c r="EI89" i="1"/>
  <c r="EG89" i="1"/>
  <c r="EF89" i="1"/>
  <c r="EE89" i="1"/>
  <c r="ED89" i="1"/>
  <c r="EC89" i="1"/>
  <c r="EB89" i="1"/>
  <c r="EA89" i="1"/>
  <c r="DZ89" i="1"/>
  <c r="DY89" i="1"/>
  <c r="DX89" i="1"/>
  <c r="DW89" i="1"/>
  <c r="DV89" i="1"/>
  <c r="DR89" i="1"/>
  <c r="DP89" i="1"/>
  <c r="DO89" i="1"/>
  <c r="DN89" i="1"/>
  <c r="DJ89" i="1"/>
  <c r="DI89" i="1"/>
  <c r="DH89" i="1"/>
  <c r="DG89" i="1"/>
  <c r="DF89" i="1"/>
  <c r="DB89" i="1"/>
  <c r="DA89" i="1"/>
  <c r="CZ89" i="1"/>
  <c r="CX89" i="1"/>
  <c r="CW89" i="1"/>
  <c r="CV89" i="1"/>
  <c r="CU89" i="1"/>
  <c r="CT89" i="1"/>
  <c r="CS89" i="1"/>
  <c r="CR89" i="1"/>
  <c r="CO89" i="1"/>
  <c r="CN89" i="1"/>
  <c r="CM89" i="1"/>
  <c r="KU88" i="1"/>
  <c r="KT88" i="1"/>
  <c r="KR88" i="1"/>
  <c r="KP88" i="1"/>
  <c r="KO88" i="1"/>
  <c r="IO88" i="1"/>
  <c r="IM88" i="1"/>
  <c r="GN88" i="1"/>
  <c r="GJ88" i="1"/>
  <c r="GI88" i="1"/>
  <c r="GB88" i="1"/>
  <c r="GA88" i="1"/>
  <c r="FZ88" i="1"/>
  <c r="FY88" i="1"/>
  <c r="FX88" i="1"/>
  <c r="FU88" i="1"/>
  <c r="FT88" i="1"/>
  <c r="FS88" i="1"/>
  <c r="FR88" i="1"/>
  <c r="FQ88" i="1"/>
  <c r="FN88" i="1"/>
  <c r="FM88" i="1"/>
  <c r="FL88" i="1"/>
  <c r="FG88" i="1"/>
  <c r="FF88" i="1"/>
  <c r="FE88" i="1"/>
  <c r="FD88" i="1"/>
  <c r="FC88" i="1"/>
  <c r="FB88" i="1"/>
  <c r="FA88" i="1"/>
  <c r="EX88" i="1"/>
  <c r="EW88" i="1"/>
  <c r="EV88" i="1"/>
  <c r="EU88" i="1"/>
  <c r="ET88" i="1"/>
  <c r="ES88" i="1"/>
  <c r="ER88" i="1"/>
  <c r="EQ88" i="1"/>
  <c r="EP88" i="1"/>
  <c r="EO88" i="1"/>
  <c r="EN88" i="1"/>
  <c r="EM88" i="1"/>
  <c r="EL88" i="1"/>
  <c r="EK88" i="1"/>
  <c r="EJ88" i="1"/>
  <c r="EI88" i="1"/>
  <c r="EG88" i="1"/>
  <c r="EF88" i="1"/>
  <c r="EE88" i="1"/>
  <c r="ED88" i="1"/>
  <c r="EC88" i="1"/>
  <c r="EB88" i="1"/>
  <c r="EA88" i="1"/>
  <c r="DZ88" i="1"/>
  <c r="DY88" i="1"/>
  <c r="DX88" i="1"/>
  <c r="DW88" i="1"/>
  <c r="DV88" i="1"/>
  <c r="DR88" i="1"/>
  <c r="DP88" i="1"/>
  <c r="DO88" i="1"/>
  <c r="DN88" i="1"/>
  <c r="DJ88" i="1"/>
  <c r="DI88" i="1"/>
  <c r="DH88" i="1"/>
  <c r="DG88" i="1"/>
  <c r="DF88" i="1"/>
  <c r="DB88" i="1"/>
  <c r="DA88" i="1"/>
  <c r="CZ88" i="1"/>
  <c r="CX88" i="1"/>
  <c r="CW88" i="1"/>
  <c r="CV88" i="1"/>
  <c r="CU88" i="1"/>
  <c r="CT88" i="1"/>
  <c r="CS88" i="1"/>
  <c r="CR88" i="1"/>
  <c r="CO88" i="1"/>
  <c r="CN88" i="1"/>
  <c r="CM88" i="1"/>
  <c r="KU87" i="1"/>
  <c r="KT87" i="1"/>
  <c r="KR87" i="1"/>
  <c r="KP87" i="1"/>
  <c r="KO87" i="1"/>
  <c r="IO87" i="1"/>
  <c r="IM87" i="1"/>
  <c r="GN87" i="1"/>
  <c r="GJ87" i="1"/>
  <c r="GI87" i="1"/>
  <c r="GB87" i="1"/>
  <c r="GA87" i="1"/>
  <c r="FZ87" i="1"/>
  <c r="FY87" i="1"/>
  <c r="FX87" i="1"/>
  <c r="FU87" i="1"/>
  <c r="FT87" i="1"/>
  <c r="FS87" i="1"/>
  <c r="FR87" i="1"/>
  <c r="FQ87" i="1"/>
  <c r="FN87" i="1"/>
  <c r="FM87" i="1"/>
  <c r="FL87" i="1"/>
  <c r="FG87" i="1"/>
  <c r="FF87" i="1"/>
  <c r="FE87" i="1"/>
  <c r="FD87" i="1"/>
  <c r="FC87" i="1"/>
  <c r="FB87" i="1"/>
  <c r="FA87" i="1"/>
  <c r="EX87" i="1"/>
  <c r="EW87" i="1"/>
  <c r="EV87" i="1"/>
  <c r="EU87" i="1"/>
  <c r="ET87" i="1"/>
  <c r="ES87" i="1"/>
  <c r="ER87" i="1"/>
  <c r="EQ87" i="1"/>
  <c r="EP87" i="1"/>
  <c r="EO87" i="1"/>
  <c r="EN87" i="1"/>
  <c r="EM87" i="1"/>
  <c r="EL87" i="1"/>
  <c r="EK87" i="1"/>
  <c r="EJ87" i="1"/>
  <c r="EI87" i="1"/>
  <c r="EG87" i="1"/>
  <c r="EF87" i="1"/>
  <c r="EE87" i="1"/>
  <c r="ED87" i="1"/>
  <c r="EC87" i="1"/>
  <c r="EB87" i="1"/>
  <c r="EA87" i="1"/>
  <c r="DZ87" i="1"/>
  <c r="DY87" i="1"/>
  <c r="DX87" i="1"/>
  <c r="DW87" i="1"/>
  <c r="DV87" i="1"/>
  <c r="DR87" i="1"/>
  <c r="DP87" i="1"/>
  <c r="DO87" i="1"/>
  <c r="DN87" i="1"/>
  <c r="DJ87" i="1"/>
  <c r="DI87" i="1"/>
  <c r="DH87" i="1"/>
  <c r="DG87" i="1"/>
  <c r="DF87" i="1"/>
  <c r="DB87" i="1"/>
  <c r="DA87" i="1"/>
  <c r="CZ87" i="1"/>
  <c r="CX87" i="1"/>
  <c r="CW87" i="1"/>
  <c r="CV87" i="1"/>
  <c r="CU87" i="1"/>
  <c r="CT87" i="1"/>
  <c r="CS87" i="1"/>
  <c r="CR87" i="1"/>
  <c r="CO87" i="1"/>
  <c r="CN87" i="1"/>
  <c r="CM87" i="1"/>
  <c r="KU86" i="1"/>
  <c r="KT86" i="1"/>
  <c r="KR86" i="1"/>
  <c r="KP86" i="1"/>
  <c r="KO86" i="1"/>
  <c r="IO86" i="1"/>
  <c r="IM86" i="1"/>
  <c r="GN86" i="1"/>
  <c r="GJ86" i="1"/>
  <c r="GI86" i="1"/>
  <c r="GB86" i="1"/>
  <c r="GA86" i="1"/>
  <c r="FZ86" i="1"/>
  <c r="FY86" i="1"/>
  <c r="FX86" i="1"/>
  <c r="FU86" i="1"/>
  <c r="FT86" i="1"/>
  <c r="FS86" i="1"/>
  <c r="FR86" i="1"/>
  <c r="FQ86" i="1"/>
  <c r="FN86" i="1"/>
  <c r="FM86" i="1"/>
  <c r="FL86" i="1"/>
  <c r="FG86" i="1"/>
  <c r="FF86" i="1"/>
  <c r="FE86" i="1"/>
  <c r="FD86" i="1"/>
  <c r="FC86" i="1"/>
  <c r="FB86" i="1"/>
  <c r="FA86" i="1"/>
  <c r="EX86" i="1"/>
  <c r="EW86" i="1"/>
  <c r="EV86" i="1"/>
  <c r="EU86" i="1"/>
  <c r="ET86" i="1"/>
  <c r="ES86" i="1"/>
  <c r="ER86" i="1"/>
  <c r="EQ86" i="1"/>
  <c r="EP86" i="1"/>
  <c r="EO86" i="1"/>
  <c r="EN86" i="1"/>
  <c r="EM86" i="1"/>
  <c r="EL86" i="1"/>
  <c r="EK86" i="1"/>
  <c r="EJ86" i="1"/>
  <c r="EI86" i="1"/>
  <c r="EG86" i="1"/>
  <c r="EF86" i="1"/>
  <c r="EE86" i="1"/>
  <c r="ED86" i="1"/>
  <c r="EC86" i="1"/>
  <c r="EB86" i="1"/>
  <c r="EA86" i="1"/>
  <c r="DZ86" i="1"/>
  <c r="DY86" i="1"/>
  <c r="DX86" i="1"/>
  <c r="DW86" i="1"/>
  <c r="DV86" i="1"/>
  <c r="DR86" i="1"/>
  <c r="DP86" i="1"/>
  <c r="DO86" i="1"/>
  <c r="DN86" i="1"/>
  <c r="DJ86" i="1"/>
  <c r="DI86" i="1"/>
  <c r="DH86" i="1"/>
  <c r="DG86" i="1"/>
  <c r="DF86" i="1"/>
  <c r="DB86" i="1"/>
  <c r="DA86" i="1"/>
  <c r="CZ86" i="1"/>
  <c r="CX86" i="1"/>
  <c r="CW86" i="1"/>
  <c r="CV86" i="1"/>
  <c r="CU86" i="1"/>
  <c r="CT86" i="1"/>
  <c r="CS86" i="1"/>
  <c r="CR86" i="1"/>
  <c r="CO86" i="1"/>
  <c r="CN86" i="1"/>
  <c r="CM86" i="1"/>
  <c r="KU85" i="1"/>
  <c r="KT85" i="1"/>
  <c r="KR85" i="1"/>
  <c r="KP85" i="1"/>
  <c r="KO85" i="1"/>
  <c r="IO85" i="1"/>
  <c r="IM85" i="1"/>
  <c r="GN85" i="1"/>
  <c r="GJ85" i="1"/>
  <c r="GI85" i="1"/>
  <c r="GB85" i="1"/>
  <c r="GA85" i="1"/>
  <c r="FZ85" i="1"/>
  <c r="FY85" i="1"/>
  <c r="FX85" i="1"/>
  <c r="FU85" i="1"/>
  <c r="FT85" i="1"/>
  <c r="FS85" i="1"/>
  <c r="FR85" i="1"/>
  <c r="FQ85" i="1"/>
  <c r="FN85" i="1"/>
  <c r="FM85" i="1"/>
  <c r="FL85" i="1"/>
  <c r="FG85" i="1"/>
  <c r="FF85" i="1"/>
  <c r="FE85" i="1"/>
  <c r="FD85" i="1"/>
  <c r="FC85" i="1"/>
  <c r="FB85" i="1"/>
  <c r="FA85" i="1"/>
  <c r="EX85" i="1"/>
  <c r="EW85" i="1"/>
  <c r="EV85" i="1"/>
  <c r="EU85" i="1"/>
  <c r="ET85" i="1"/>
  <c r="ES85" i="1"/>
  <c r="ER85" i="1"/>
  <c r="EQ85" i="1"/>
  <c r="EP85" i="1"/>
  <c r="EO85" i="1"/>
  <c r="EN85" i="1"/>
  <c r="EM85" i="1"/>
  <c r="EL85" i="1"/>
  <c r="EK85" i="1"/>
  <c r="EJ85" i="1"/>
  <c r="EI85" i="1"/>
  <c r="EG85" i="1"/>
  <c r="EF85" i="1"/>
  <c r="EE85" i="1"/>
  <c r="ED85" i="1"/>
  <c r="EC85" i="1"/>
  <c r="EB85" i="1"/>
  <c r="EA85" i="1"/>
  <c r="DZ85" i="1"/>
  <c r="DY85" i="1"/>
  <c r="DX85" i="1"/>
  <c r="DW85" i="1"/>
  <c r="DV85" i="1"/>
  <c r="DR85" i="1"/>
  <c r="DP85" i="1"/>
  <c r="DO85" i="1"/>
  <c r="DN85" i="1"/>
  <c r="DJ85" i="1"/>
  <c r="DI85" i="1"/>
  <c r="DH85" i="1"/>
  <c r="DG85" i="1"/>
  <c r="DF85" i="1"/>
  <c r="DB85" i="1"/>
  <c r="DA85" i="1"/>
  <c r="CZ85" i="1"/>
  <c r="CX85" i="1"/>
  <c r="CW85" i="1"/>
  <c r="CV85" i="1"/>
  <c r="CU85" i="1"/>
  <c r="CT85" i="1"/>
  <c r="CS85" i="1"/>
  <c r="CR85" i="1"/>
  <c r="CO85" i="1"/>
  <c r="CN85" i="1"/>
  <c r="CM85" i="1"/>
  <c r="KU84" i="1"/>
  <c r="KT84" i="1"/>
  <c r="KR84" i="1"/>
  <c r="KP84" i="1"/>
  <c r="KO84" i="1"/>
  <c r="IO84" i="1"/>
  <c r="IM84" i="1"/>
  <c r="GN84" i="1"/>
  <c r="GJ84" i="1"/>
  <c r="GI84" i="1"/>
  <c r="GB84" i="1"/>
  <c r="GA84" i="1"/>
  <c r="FZ84" i="1"/>
  <c r="FY84" i="1"/>
  <c r="FX84" i="1"/>
  <c r="FU84" i="1"/>
  <c r="FT84" i="1"/>
  <c r="FS84" i="1"/>
  <c r="FR84" i="1"/>
  <c r="FQ84" i="1"/>
  <c r="FN84" i="1"/>
  <c r="FM84" i="1"/>
  <c r="FL84" i="1"/>
  <c r="FG84" i="1"/>
  <c r="FF84" i="1"/>
  <c r="FE84" i="1"/>
  <c r="FD84" i="1"/>
  <c r="FC84" i="1"/>
  <c r="FB84" i="1"/>
  <c r="FA84" i="1"/>
  <c r="EX84" i="1"/>
  <c r="EW84" i="1"/>
  <c r="EV84" i="1"/>
  <c r="EU84" i="1"/>
  <c r="ET84" i="1"/>
  <c r="ES84" i="1"/>
  <c r="ER84" i="1"/>
  <c r="EQ84" i="1"/>
  <c r="EP84" i="1"/>
  <c r="EO84" i="1"/>
  <c r="EN84" i="1"/>
  <c r="EM84" i="1"/>
  <c r="EL84" i="1"/>
  <c r="EK84" i="1"/>
  <c r="EJ84" i="1"/>
  <c r="EI84" i="1"/>
  <c r="EG84" i="1"/>
  <c r="EF84" i="1"/>
  <c r="EE84" i="1"/>
  <c r="ED84" i="1"/>
  <c r="EC84" i="1"/>
  <c r="EB84" i="1"/>
  <c r="EA84" i="1"/>
  <c r="DZ84" i="1"/>
  <c r="DY84" i="1"/>
  <c r="DX84" i="1"/>
  <c r="DW84" i="1"/>
  <c r="DV84" i="1"/>
  <c r="DR84" i="1"/>
  <c r="DP84" i="1"/>
  <c r="DO84" i="1"/>
  <c r="DN84" i="1"/>
  <c r="DJ84" i="1"/>
  <c r="DI84" i="1"/>
  <c r="DH84" i="1"/>
  <c r="DG84" i="1"/>
  <c r="DF84" i="1"/>
  <c r="DB84" i="1"/>
  <c r="DA84" i="1"/>
  <c r="CZ84" i="1"/>
  <c r="CX84" i="1"/>
  <c r="CW84" i="1"/>
  <c r="CV84" i="1"/>
  <c r="CU84" i="1"/>
  <c r="CT84" i="1"/>
  <c r="CS84" i="1"/>
  <c r="CR84" i="1"/>
  <c r="CO84" i="1"/>
  <c r="CN84" i="1"/>
  <c r="CM84" i="1"/>
  <c r="KU83" i="1"/>
  <c r="KT83" i="1"/>
  <c r="KR83" i="1"/>
  <c r="KP83" i="1"/>
  <c r="KO83" i="1"/>
  <c r="IO83" i="1"/>
  <c r="IM83" i="1"/>
  <c r="GN83" i="1"/>
  <c r="GJ83" i="1"/>
  <c r="GI83" i="1"/>
  <c r="GB83" i="1"/>
  <c r="GA83" i="1"/>
  <c r="FZ83" i="1"/>
  <c r="FY83" i="1"/>
  <c r="FX83" i="1"/>
  <c r="FU83" i="1"/>
  <c r="FT83" i="1"/>
  <c r="FS83" i="1"/>
  <c r="FR83" i="1"/>
  <c r="FQ83" i="1"/>
  <c r="FN83" i="1"/>
  <c r="FM83" i="1"/>
  <c r="FL83" i="1"/>
  <c r="FG83" i="1"/>
  <c r="FF83" i="1"/>
  <c r="FE83" i="1"/>
  <c r="FD83" i="1"/>
  <c r="FC83" i="1"/>
  <c r="FB83" i="1"/>
  <c r="FA83" i="1"/>
  <c r="EX83" i="1"/>
  <c r="EW83" i="1"/>
  <c r="EV83" i="1"/>
  <c r="EU83" i="1"/>
  <c r="ET83" i="1"/>
  <c r="ES83" i="1"/>
  <c r="ER83" i="1"/>
  <c r="EQ83" i="1"/>
  <c r="EP83" i="1"/>
  <c r="EO83" i="1"/>
  <c r="EN83" i="1"/>
  <c r="EM83" i="1"/>
  <c r="EL83" i="1"/>
  <c r="EK83" i="1"/>
  <c r="EJ83" i="1"/>
  <c r="EI83" i="1"/>
  <c r="EG83" i="1"/>
  <c r="EF83" i="1"/>
  <c r="EE83" i="1"/>
  <c r="ED83" i="1"/>
  <c r="EC83" i="1"/>
  <c r="EB83" i="1"/>
  <c r="EA83" i="1"/>
  <c r="DZ83" i="1"/>
  <c r="DY83" i="1"/>
  <c r="DX83" i="1"/>
  <c r="DW83" i="1"/>
  <c r="DV83" i="1"/>
  <c r="DR83" i="1"/>
  <c r="DP83" i="1"/>
  <c r="DO83" i="1"/>
  <c r="DN83" i="1"/>
  <c r="DJ83" i="1"/>
  <c r="DI83" i="1"/>
  <c r="DH83" i="1"/>
  <c r="DG83" i="1"/>
  <c r="DF83" i="1"/>
  <c r="DB83" i="1"/>
  <c r="DA83" i="1"/>
  <c r="CZ83" i="1"/>
  <c r="CX83" i="1"/>
  <c r="CW83" i="1"/>
  <c r="CV83" i="1"/>
  <c r="CU83" i="1"/>
  <c r="CT83" i="1"/>
  <c r="CS83" i="1"/>
  <c r="CR83" i="1"/>
  <c r="CO83" i="1"/>
  <c r="CN83" i="1"/>
  <c r="CM83" i="1"/>
  <c r="KU82" i="1"/>
  <c r="KT82" i="1"/>
  <c r="KR82" i="1"/>
  <c r="KP82" i="1"/>
  <c r="KO82" i="1"/>
  <c r="IO82" i="1"/>
  <c r="IM82" i="1"/>
  <c r="GN82" i="1"/>
  <c r="GJ82" i="1"/>
  <c r="GI82" i="1"/>
  <c r="GB82" i="1"/>
  <c r="GA82" i="1"/>
  <c r="FZ82" i="1"/>
  <c r="FY82" i="1"/>
  <c r="FX82" i="1"/>
  <c r="FU82" i="1"/>
  <c r="FT82" i="1"/>
  <c r="FS82" i="1"/>
  <c r="FR82" i="1"/>
  <c r="FQ82" i="1"/>
  <c r="FN82" i="1"/>
  <c r="FM82" i="1"/>
  <c r="FL82" i="1"/>
  <c r="FG82" i="1"/>
  <c r="FF82" i="1"/>
  <c r="FE82" i="1"/>
  <c r="FD82" i="1"/>
  <c r="FC82" i="1"/>
  <c r="FB82" i="1"/>
  <c r="FA82" i="1"/>
  <c r="EX82" i="1"/>
  <c r="EW82" i="1"/>
  <c r="EV82" i="1"/>
  <c r="EU82" i="1"/>
  <c r="ET82" i="1"/>
  <c r="ES82" i="1"/>
  <c r="ER82" i="1"/>
  <c r="EQ82" i="1"/>
  <c r="EP82" i="1"/>
  <c r="EO82" i="1"/>
  <c r="EN82" i="1"/>
  <c r="EM82" i="1"/>
  <c r="EL82" i="1"/>
  <c r="EK82" i="1"/>
  <c r="EJ82" i="1"/>
  <c r="EI82" i="1"/>
  <c r="EG82" i="1"/>
  <c r="EF82" i="1"/>
  <c r="EE82" i="1"/>
  <c r="ED82" i="1"/>
  <c r="EC82" i="1"/>
  <c r="EB82" i="1"/>
  <c r="EA82" i="1"/>
  <c r="DZ82" i="1"/>
  <c r="DY82" i="1"/>
  <c r="DX82" i="1"/>
  <c r="DW82" i="1"/>
  <c r="DV82" i="1"/>
  <c r="DR82" i="1"/>
  <c r="DP82" i="1"/>
  <c r="DO82" i="1"/>
  <c r="DN82" i="1"/>
  <c r="DJ82" i="1"/>
  <c r="DI82" i="1"/>
  <c r="DH82" i="1"/>
  <c r="DG82" i="1"/>
  <c r="DF82" i="1"/>
  <c r="DB82" i="1"/>
  <c r="DA82" i="1"/>
  <c r="CZ82" i="1"/>
  <c r="CX82" i="1"/>
  <c r="CW82" i="1"/>
  <c r="CV82" i="1"/>
  <c r="CU82" i="1"/>
  <c r="CT82" i="1"/>
  <c r="CS82" i="1"/>
  <c r="CR82" i="1"/>
  <c r="CO82" i="1"/>
  <c r="CN82" i="1"/>
  <c r="CM82" i="1"/>
  <c r="KU81" i="1"/>
  <c r="KT81" i="1"/>
  <c r="KR81" i="1"/>
  <c r="KP81" i="1"/>
  <c r="KO81" i="1"/>
  <c r="IO81" i="1"/>
  <c r="IM81" i="1"/>
  <c r="GN81" i="1"/>
  <c r="GJ81" i="1"/>
  <c r="GI81" i="1"/>
  <c r="GB81" i="1"/>
  <c r="GA81" i="1"/>
  <c r="FZ81" i="1"/>
  <c r="FY81" i="1"/>
  <c r="FX81" i="1"/>
  <c r="FU81" i="1"/>
  <c r="FT81" i="1"/>
  <c r="FS81" i="1"/>
  <c r="FR81" i="1"/>
  <c r="FQ81" i="1"/>
  <c r="FN81" i="1"/>
  <c r="FM81" i="1"/>
  <c r="FL81" i="1"/>
  <c r="FG81" i="1"/>
  <c r="FF81" i="1"/>
  <c r="FE81" i="1"/>
  <c r="FD81" i="1"/>
  <c r="FC81" i="1"/>
  <c r="FB81" i="1"/>
  <c r="FA81" i="1"/>
  <c r="EX81" i="1"/>
  <c r="EW81" i="1"/>
  <c r="EV81" i="1"/>
  <c r="EU81" i="1"/>
  <c r="ET81" i="1"/>
  <c r="ES81" i="1"/>
  <c r="ER81" i="1"/>
  <c r="EQ81" i="1"/>
  <c r="EP81" i="1"/>
  <c r="EO81" i="1"/>
  <c r="EN81" i="1"/>
  <c r="EM81" i="1"/>
  <c r="EL81" i="1"/>
  <c r="EK81" i="1"/>
  <c r="EJ81" i="1"/>
  <c r="EI81" i="1"/>
  <c r="EG81" i="1"/>
  <c r="EF81" i="1"/>
  <c r="EE81" i="1"/>
  <c r="ED81" i="1"/>
  <c r="EC81" i="1"/>
  <c r="EB81" i="1"/>
  <c r="EA81" i="1"/>
  <c r="DZ81" i="1"/>
  <c r="DY81" i="1"/>
  <c r="DX81" i="1"/>
  <c r="DW81" i="1"/>
  <c r="DV81" i="1"/>
  <c r="DR81" i="1"/>
  <c r="DP81" i="1"/>
  <c r="DO81" i="1"/>
  <c r="DN81" i="1"/>
  <c r="DJ81" i="1"/>
  <c r="DI81" i="1"/>
  <c r="DH81" i="1"/>
  <c r="DG81" i="1"/>
  <c r="DF81" i="1"/>
  <c r="DB81" i="1"/>
  <c r="DA81" i="1"/>
  <c r="CZ81" i="1"/>
  <c r="CX81" i="1"/>
  <c r="CW81" i="1"/>
  <c r="CV81" i="1"/>
  <c r="CU81" i="1"/>
  <c r="CT81" i="1"/>
  <c r="CS81" i="1"/>
  <c r="CR81" i="1"/>
  <c r="CO81" i="1"/>
  <c r="CN81" i="1"/>
  <c r="CM81" i="1"/>
  <c r="KU80" i="1"/>
  <c r="KT80" i="1"/>
  <c r="KR80" i="1"/>
  <c r="KP80" i="1"/>
  <c r="KO80" i="1"/>
  <c r="IO80" i="1"/>
  <c r="IM80" i="1"/>
  <c r="GN80" i="1"/>
  <c r="GJ80" i="1"/>
  <c r="GI80" i="1"/>
  <c r="GB80" i="1"/>
  <c r="GA80" i="1"/>
  <c r="FZ80" i="1"/>
  <c r="FY80" i="1"/>
  <c r="FX80" i="1"/>
  <c r="FU80" i="1"/>
  <c r="FT80" i="1"/>
  <c r="FS80" i="1"/>
  <c r="FR80" i="1"/>
  <c r="FQ80" i="1"/>
  <c r="FN80" i="1"/>
  <c r="FM80" i="1"/>
  <c r="FL80" i="1"/>
  <c r="FG80" i="1"/>
  <c r="FF80" i="1"/>
  <c r="FE80" i="1"/>
  <c r="FD80" i="1"/>
  <c r="FC80" i="1"/>
  <c r="FB80" i="1"/>
  <c r="FA80" i="1"/>
  <c r="EX80" i="1"/>
  <c r="EW80" i="1"/>
  <c r="EV80" i="1"/>
  <c r="EU80" i="1"/>
  <c r="ET80" i="1"/>
  <c r="ES80" i="1"/>
  <c r="ER80" i="1"/>
  <c r="EQ80" i="1"/>
  <c r="EP80" i="1"/>
  <c r="EO80" i="1"/>
  <c r="EN80" i="1"/>
  <c r="EM80" i="1"/>
  <c r="EL80" i="1"/>
  <c r="EK80" i="1"/>
  <c r="EJ80" i="1"/>
  <c r="EI80" i="1"/>
  <c r="EG80" i="1"/>
  <c r="EF80" i="1"/>
  <c r="EE80" i="1"/>
  <c r="ED80" i="1"/>
  <c r="EC80" i="1"/>
  <c r="EB80" i="1"/>
  <c r="EA80" i="1"/>
  <c r="DZ80" i="1"/>
  <c r="DY80" i="1"/>
  <c r="DX80" i="1"/>
  <c r="DW80" i="1"/>
  <c r="DV80" i="1"/>
  <c r="DR80" i="1"/>
  <c r="DP80" i="1"/>
  <c r="DO80" i="1"/>
  <c r="DN80" i="1"/>
  <c r="DJ80" i="1"/>
  <c r="DI80" i="1"/>
  <c r="DH80" i="1"/>
  <c r="DG80" i="1"/>
  <c r="DF80" i="1"/>
  <c r="DB80" i="1"/>
  <c r="DA80" i="1"/>
  <c r="CZ80" i="1"/>
  <c r="CX80" i="1"/>
  <c r="CW80" i="1"/>
  <c r="CV80" i="1"/>
  <c r="CU80" i="1"/>
  <c r="CT80" i="1"/>
  <c r="CS80" i="1"/>
  <c r="CR80" i="1"/>
  <c r="CO80" i="1"/>
  <c r="CN80" i="1"/>
  <c r="CM80" i="1"/>
  <c r="KU79" i="1"/>
  <c r="KT79" i="1"/>
  <c r="KR79" i="1"/>
  <c r="KP79" i="1"/>
  <c r="KO79" i="1"/>
  <c r="IO79" i="1"/>
  <c r="IM79" i="1"/>
  <c r="GN79" i="1"/>
  <c r="GJ79" i="1"/>
  <c r="GI79" i="1"/>
  <c r="GB79" i="1"/>
  <c r="GA79" i="1"/>
  <c r="FZ79" i="1"/>
  <c r="FY79" i="1"/>
  <c r="FX79" i="1"/>
  <c r="FU79" i="1"/>
  <c r="FT79" i="1"/>
  <c r="FS79" i="1"/>
  <c r="FR79" i="1"/>
  <c r="FQ79" i="1"/>
  <c r="FN79" i="1"/>
  <c r="FM79" i="1"/>
  <c r="FL79" i="1"/>
  <c r="FG79" i="1"/>
  <c r="FF79" i="1"/>
  <c r="FE79" i="1"/>
  <c r="FD79" i="1"/>
  <c r="FC79" i="1"/>
  <c r="FB79" i="1"/>
  <c r="FA79" i="1"/>
  <c r="EX79" i="1"/>
  <c r="EW79" i="1"/>
  <c r="EV79" i="1"/>
  <c r="EU79" i="1"/>
  <c r="ET79" i="1"/>
  <c r="ES79" i="1"/>
  <c r="ER79" i="1"/>
  <c r="EQ79" i="1"/>
  <c r="EP79" i="1"/>
  <c r="EO79" i="1"/>
  <c r="EN79" i="1"/>
  <c r="EM79" i="1"/>
  <c r="EL79" i="1"/>
  <c r="EK79" i="1"/>
  <c r="EJ79" i="1"/>
  <c r="EI79" i="1"/>
  <c r="EG79" i="1"/>
  <c r="EF79" i="1"/>
  <c r="EE79" i="1"/>
  <c r="ED79" i="1"/>
  <c r="EC79" i="1"/>
  <c r="EB79" i="1"/>
  <c r="EA79" i="1"/>
  <c r="DZ79" i="1"/>
  <c r="DY79" i="1"/>
  <c r="DX79" i="1"/>
  <c r="DW79" i="1"/>
  <c r="DV79" i="1"/>
  <c r="DR79" i="1"/>
  <c r="DP79" i="1"/>
  <c r="DO79" i="1"/>
  <c r="DN79" i="1"/>
  <c r="DJ79" i="1"/>
  <c r="DI79" i="1"/>
  <c r="DH79" i="1"/>
  <c r="DG79" i="1"/>
  <c r="DF79" i="1"/>
  <c r="DB79" i="1"/>
  <c r="DA79" i="1"/>
  <c r="CZ79" i="1"/>
  <c r="CX79" i="1"/>
  <c r="CW79" i="1"/>
  <c r="CV79" i="1"/>
  <c r="CU79" i="1"/>
  <c r="CT79" i="1"/>
  <c r="CS79" i="1"/>
  <c r="CR79" i="1"/>
  <c r="CO79" i="1"/>
  <c r="CN79" i="1"/>
  <c r="CM79" i="1"/>
  <c r="KU78" i="1"/>
  <c r="KT78" i="1"/>
  <c r="KR78" i="1"/>
  <c r="KP78" i="1"/>
  <c r="KO78" i="1"/>
  <c r="IO78" i="1"/>
  <c r="IM78" i="1"/>
  <c r="GN78" i="1"/>
  <c r="GJ78" i="1"/>
  <c r="GI78" i="1"/>
  <c r="GB78" i="1"/>
  <c r="GA78" i="1"/>
  <c r="FZ78" i="1"/>
  <c r="FY78" i="1"/>
  <c r="FX78" i="1"/>
  <c r="FU78" i="1"/>
  <c r="FT78" i="1"/>
  <c r="FS78" i="1"/>
  <c r="FR78" i="1"/>
  <c r="FQ78" i="1"/>
  <c r="FN78" i="1"/>
  <c r="FM78" i="1"/>
  <c r="FL78" i="1"/>
  <c r="FG78" i="1"/>
  <c r="FF78" i="1"/>
  <c r="FE78" i="1"/>
  <c r="FD78" i="1"/>
  <c r="FC78" i="1"/>
  <c r="FB78" i="1"/>
  <c r="FA78" i="1"/>
  <c r="EX78" i="1"/>
  <c r="EW78" i="1"/>
  <c r="EV78" i="1"/>
  <c r="EU78" i="1"/>
  <c r="ET78" i="1"/>
  <c r="ES78" i="1"/>
  <c r="ER78" i="1"/>
  <c r="EQ78" i="1"/>
  <c r="EP78" i="1"/>
  <c r="EO78" i="1"/>
  <c r="EN78" i="1"/>
  <c r="EM78" i="1"/>
  <c r="EL78" i="1"/>
  <c r="EK78" i="1"/>
  <c r="EJ78" i="1"/>
  <c r="EI78" i="1"/>
  <c r="EG78" i="1"/>
  <c r="EF78" i="1"/>
  <c r="EE78" i="1"/>
  <c r="ED78" i="1"/>
  <c r="EC78" i="1"/>
  <c r="EB78" i="1"/>
  <c r="EA78" i="1"/>
  <c r="DZ78" i="1"/>
  <c r="DY78" i="1"/>
  <c r="DX78" i="1"/>
  <c r="DW78" i="1"/>
  <c r="DV78" i="1"/>
  <c r="DR78" i="1"/>
  <c r="DP78" i="1"/>
  <c r="DO78" i="1"/>
  <c r="DN78" i="1"/>
  <c r="DJ78" i="1"/>
  <c r="DI78" i="1"/>
  <c r="DH78" i="1"/>
  <c r="DG78" i="1"/>
  <c r="DF78" i="1"/>
  <c r="DB78" i="1"/>
  <c r="DA78" i="1"/>
  <c r="CZ78" i="1"/>
  <c r="CX78" i="1"/>
  <c r="CW78" i="1"/>
  <c r="CV78" i="1"/>
  <c r="CU78" i="1"/>
  <c r="CT78" i="1"/>
  <c r="CS78" i="1"/>
  <c r="CR78" i="1"/>
  <c r="CO78" i="1"/>
  <c r="CN78" i="1"/>
  <c r="CM78" i="1"/>
  <c r="KU77" i="1"/>
  <c r="KT77" i="1"/>
  <c r="KR77" i="1"/>
  <c r="KP77" i="1"/>
  <c r="KO77" i="1"/>
  <c r="IO77" i="1"/>
  <c r="IM77" i="1"/>
  <c r="GN77" i="1"/>
  <c r="GJ77" i="1"/>
  <c r="GI77" i="1"/>
  <c r="GB77" i="1"/>
  <c r="GA77" i="1"/>
  <c r="FZ77" i="1"/>
  <c r="FY77" i="1"/>
  <c r="FX77" i="1"/>
  <c r="FU77" i="1"/>
  <c r="FT77" i="1"/>
  <c r="FS77" i="1"/>
  <c r="FR77" i="1"/>
  <c r="FQ77" i="1"/>
  <c r="FN77" i="1"/>
  <c r="FM77" i="1"/>
  <c r="FL77" i="1"/>
  <c r="FG77" i="1"/>
  <c r="FF77" i="1"/>
  <c r="FE77" i="1"/>
  <c r="FD77" i="1"/>
  <c r="FC77" i="1"/>
  <c r="FB77" i="1"/>
  <c r="FA77" i="1"/>
  <c r="EX77" i="1"/>
  <c r="EW77" i="1"/>
  <c r="EV77" i="1"/>
  <c r="EU77" i="1"/>
  <c r="ET77" i="1"/>
  <c r="ES77" i="1"/>
  <c r="ER77" i="1"/>
  <c r="EQ77" i="1"/>
  <c r="EP77" i="1"/>
  <c r="EO77" i="1"/>
  <c r="EN77" i="1"/>
  <c r="EM77" i="1"/>
  <c r="EL77" i="1"/>
  <c r="EK77" i="1"/>
  <c r="EJ77" i="1"/>
  <c r="EI77" i="1"/>
  <c r="EG77" i="1"/>
  <c r="EF77" i="1"/>
  <c r="EE77" i="1"/>
  <c r="ED77" i="1"/>
  <c r="EC77" i="1"/>
  <c r="EB77" i="1"/>
  <c r="EA77" i="1"/>
  <c r="DZ77" i="1"/>
  <c r="DY77" i="1"/>
  <c r="DX77" i="1"/>
  <c r="DW77" i="1"/>
  <c r="DV77" i="1"/>
  <c r="DR77" i="1"/>
  <c r="DP77" i="1"/>
  <c r="DO77" i="1"/>
  <c r="DN77" i="1"/>
  <c r="DJ77" i="1"/>
  <c r="DI77" i="1"/>
  <c r="DH77" i="1"/>
  <c r="DG77" i="1"/>
  <c r="DF77" i="1"/>
  <c r="DB77" i="1"/>
  <c r="DA77" i="1"/>
  <c r="CZ77" i="1"/>
  <c r="CX77" i="1"/>
  <c r="CW77" i="1"/>
  <c r="CV77" i="1"/>
  <c r="CU77" i="1"/>
  <c r="CT77" i="1"/>
  <c r="CS77" i="1"/>
  <c r="CR77" i="1"/>
  <c r="CO77" i="1"/>
  <c r="CN77" i="1"/>
  <c r="CM77" i="1"/>
  <c r="KU76" i="1"/>
  <c r="KT76" i="1"/>
  <c r="KR76" i="1"/>
  <c r="KP76" i="1"/>
  <c r="KO76" i="1"/>
  <c r="IO76" i="1"/>
  <c r="IM76" i="1"/>
  <c r="GN76" i="1"/>
  <c r="GJ76" i="1"/>
  <c r="GI76" i="1"/>
  <c r="GB76" i="1"/>
  <c r="GA76" i="1"/>
  <c r="FZ76" i="1"/>
  <c r="FY76" i="1"/>
  <c r="FX76" i="1"/>
  <c r="FU76" i="1"/>
  <c r="FT76" i="1"/>
  <c r="FS76" i="1"/>
  <c r="FR76" i="1"/>
  <c r="FQ76" i="1"/>
  <c r="FN76" i="1"/>
  <c r="FM76" i="1"/>
  <c r="FL76" i="1"/>
  <c r="FG76" i="1"/>
  <c r="FF76" i="1"/>
  <c r="FE76" i="1"/>
  <c r="FD76" i="1"/>
  <c r="FC76" i="1"/>
  <c r="FB76" i="1"/>
  <c r="FA76" i="1"/>
  <c r="EX76" i="1"/>
  <c r="EW76" i="1"/>
  <c r="EV76" i="1"/>
  <c r="EU76" i="1"/>
  <c r="ET76" i="1"/>
  <c r="ES76" i="1"/>
  <c r="ER76" i="1"/>
  <c r="EQ76" i="1"/>
  <c r="EP76" i="1"/>
  <c r="EO76" i="1"/>
  <c r="EN76" i="1"/>
  <c r="EM76" i="1"/>
  <c r="EL76" i="1"/>
  <c r="EK76" i="1"/>
  <c r="EJ76" i="1"/>
  <c r="EI76" i="1"/>
  <c r="EG76" i="1"/>
  <c r="EF76" i="1"/>
  <c r="EE76" i="1"/>
  <c r="ED76" i="1"/>
  <c r="EC76" i="1"/>
  <c r="EB76" i="1"/>
  <c r="EA76" i="1"/>
  <c r="DZ76" i="1"/>
  <c r="DY76" i="1"/>
  <c r="DX76" i="1"/>
  <c r="DW76" i="1"/>
  <c r="DV76" i="1"/>
  <c r="DR76" i="1"/>
  <c r="DP76" i="1"/>
  <c r="DO76" i="1"/>
  <c r="DN76" i="1"/>
  <c r="DJ76" i="1"/>
  <c r="DI76" i="1"/>
  <c r="DH76" i="1"/>
  <c r="DG76" i="1"/>
  <c r="DF76" i="1"/>
  <c r="DB76" i="1"/>
  <c r="DA76" i="1"/>
  <c r="CZ76" i="1"/>
  <c r="CX76" i="1"/>
  <c r="CW76" i="1"/>
  <c r="CV76" i="1"/>
  <c r="CU76" i="1"/>
  <c r="CT76" i="1"/>
  <c r="CS76" i="1"/>
  <c r="CR76" i="1"/>
  <c r="CO76" i="1"/>
  <c r="CN76" i="1"/>
  <c r="CM76" i="1"/>
  <c r="KU75" i="1"/>
  <c r="KT75" i="1"/>
  <c r="KR75" i="1"/>
  <c r="KP75" i="1"/>
  <c r="KO75" i="1"/>
  <c r="IO75" i="1"/>
  <c r="IM75" i="1"/>
  <c r="GN75" i="1"/>
  <c r="GJ75" i="1"/>
  <c r="GI75" i="1"/>
  <c r="GB75" i="1"/>
  <c r="GA75" i="1"/>
  <c r="FZ75" i="1"/>
  <c r="FY75" i="1"/>
  <c r="FX75" i="1"/>
  <c r="FU75" i="1"/>
  <c r="FT75" i="1"/>
  <c r="FS75" i="1"/>
  <c r="FR75" i="1"/>
  <c r="FQ75" i="1"/>
  <c r="FN75" i="1"/>
  <c r="FM75" i="1"/>
  <c r="FL75" i="1"/>
  <c r="FG75" i="1"/>
  <c r="FF75" i="1"/>
  <c r="FE75" i="1"/>
  <c r="FD75" i="1"/>
  <c r="FC75" i="1"/>
  <c r="FB75" i="1"/>
  <c r="FA75" i="1"/>
  <c r="EX75" i="1"/>
  <c r="EW75" i="1"/>
  <c r="EV75" i="1"/>
  <c r="EU75" i="1"/>
  <c r="ET75" i="1"/>
  <c r="ES75" i="1"/>
  <c r="ER75" i="1"/>
  <c r="EQ75" i="1"/>
  <c r="EP75" i="1"/>
  <c r="EO75" i="1"/>
  <c r="EN75" i="1"/>
  <c r="EM75" i="1"/>
  <c r="EL75" i="1"/>
  <c r="EK75" i="1"/>
  <c r="EJ75" i="1"/>
  <c r="EI75" i="1"/>
  <c r="EG75" i="1"/>
  <c r="EF75" i="1"/>
  <c r="EE75" i="1"/>
  <c r="ED75" i="1"/>
  <c r="EC75" i="1"/>
  <c r="EB75" i="1"/>
  <c r="EA75" i="1"/>
  <c r="DZ75" i="1"/>
  <c r="DY75" i="1"/>
  <c r="DX75" i="1"/>
  <c r="DW75" i="1"/>
  <c r="DV75" i="1"/>
  <c r="DR75" i="1"/>
  <c r="DP75" i="1"/>
  <c r="DO75" i="1"/>
  <c r="DN75" i="1"/>
  <c r="DJ75" i="1"/>
  <c r="DI75" i="1"/>
  <c r="DH75" i="1"/>
  <c r="DG75" i="1"/>
  <c r="DF75" i="1"/>
  <c r="DB75" i="1"/>
  <c r="DA75" i="1"/>
  <c r="CZ75" i="1"/>
  <c r="CX75" i="1"/>
  <c r="CW75" i="1"/>
  <c r="CV75" i="1"/>
  <c r="CU75" i="1"/>
  <c r="CT75" i="1"/>
  <c r="CS75" i="1"/>
  <c r="CR75" i="1"/>
  <c r="CO75" i="1"/>
  <c r="CN75" i="1"/>
  <c r="CM75" i="1"/>
  <c r="KU74" i="1"/>
  <c r="KT74" i="1"/>
  <c r="KR74" i="1"/>
  <c r="KP74" i="1"/>
  <c r="KO74" i="1"/>
  <c r="IO74" i="1"/>
  <c r="IM74" i="1"/>
  <c r="GN74" i="1"/>
  <c r="GJ74" i="1"/>
  <c r="GI74" i="1"/>
  <c r="GB74" i="1"/>
  <c r="GA74" i="1"/>
  <c r="FZ74" i="1"/>
  <c r="FY74" i="1"/>
  <c r="FX74" i="1"/>
  <c r="FU74" i="1"/>
  <c r="FT74" i="1"/>
  <c r="FS74" i="1"/>
  <c r="FR74" i="1"/>
  <c r="FQ74" i="1"/>
  <c r="FN74" i="1"/>
  <c r="FM74" i="1"/>
  <c r="FL74" i="1"/>
  <c r="FG74" i="1"/>
  <c r="FF74" i="1"/>
  <c r="FE74" i="1"/>
  <c r="FD74" i="1"/>
  <c r="FC74" i="1"/>
  <c r="FB74" i="1"/>
  <c r="FA74" i="1"/>
  <c r="EX74" i="1"/>
  <c r="EW74" i="1"/>
  <c r="EV74" i="1"/>
  <c r="EU74" i="1"/>
  <c r="ET74" i="1"/>
  <c r="ES74" i="1"/>
  <c r="ER74" i="1"/>
  <c r="EQ74" i="1"/>
  <c r="EP74" i="1"/>
  <c r="EO74" i="1"/>
  <c r="EN74" i="1"/>
  <c r="EM74" i="1"/>
  <c r="EL74" i="1"/>
  <c r="EK74" i="1"/>
  <c r="EJ74" i="1"/>
  <c r="EI74" i="1"/>
  <c r="EG74" i="1"/>
  <c r="EF74" i="1"/>
  <c r="EE74" i="1"/>
  <c r="ED74" i="1"/>
  <c r="EC74" i="1"/>
  <c r="EB74" i="1"/>
  <c r="EA74" i="1"/>
  <c r="DZ74" i="1"/>
  <c r="DY74" i="1"/>
  <c r="DX74" i="1"/>
  <c r="DW74" i="1"/>
  <c r="DV74" i="1"/>
  <c r="DR74" i="1"/>
  <c r="DP74" i="1"/>
  <c r="DO74" i="1"/>
  <c r="DN74" i="1"/>
  <c r="DJ74" i="1"/>
  <c r="DI74" i="1"/>
  <c r="DH74" i="1"/>
  <c r="DG74" i="1"/>
  <c r="DF74" i="1"/>
  <c r="DB74" i="1"/>
  <c r="DA74" i="1"/>
  <c r="CZ74" i="1"/>
  <c r="CX74" i="1"/>
  <c r="CW74" i="1"/>
  <c r="CV74" i="1"/>
  <c r="CU74" i="1"/>
  <c r="CT74" i="1"/>
  <c r="CS74" i="1"/>
  <c r="CR74" i="1"/>
  <c r="CO74" i="1"/>
  <c r="CN74" i="1"/>
  <c r="CM74" i="1"/>
  <c r="KU73" i="1"/>
  <c r="KT73" i="1"/>
  <c r="KR73" i="1"/>
  <c r="KP73" i="1"/>
  <c r="KO73" i="1"/>
  <c r="IO73" i="1"/>
  <c r="IM73" i="1"/>
  <c r="GN73" i="1"/>
  <c r="GJ73" i="1"/>
  <c r="GI73" i="1"/>
  <c r="GB73" i="1"/>
  <c r="GA73" i="1"/>
  <c r="FZ73" i="1"/>
  <c r="FY73" i="1"/>
  <c r="FX73" i="1"/>
  <c r="FU73" i="1"/>
  <c r="FT73" i="1"/>
  <c r="FS73" i="1"/>
  <c r="FR73" i="1"/>
  <c r="FQ73" i="1"/>
  <c r="FN73" i="1"/>
  <c r="FM73" i="1"/>
  <c r="FL73" i="1"/>
  <c r="FG73" i="1"/>
  <c r="FF73" i="1"/>
  <c r="FE73" i="1"/>
  <c r="FD73" i="1"/>
  <c r="FC73" i="1"/>
  <c r="FB73" i="1"/>
  <c r="FA73" i="1"/>
  <c r="EX73" i="1"/>
  <c r="EW73" i="1"/>
  <c r="EV73" i="1"/>
  <c r="EU73" i="1"/>
  <c r="ET73" i="1"/>
  <c r="ES73" i="1"/>
  <c r="ER73" i="1"/>
  <c r="EQ73" i="1"/>
  <c r="EP73" i="1"/>
  <c r="EO73" i="1"/>
  <c r="EN73" i="1"/>
  <c r="EM73" i="1"/>
  <c r="EL73" i="1"/>
  <c r="EK73" i="1"/>
  <c r="EJ73" i="1"/>
  <c r="EI73" i="1"/>
  <c r="EG73" i="1"/>
  <c r="EF73" i="1"/>
  <c r="EE73" i="1"/>
  <c r="ED73" i="1"/>
  <c r="EC73" i="1"/>
  <c r="EB73" i="1"/>
  <c r="EA73" i="1"/>
  <c r="DZ73" i="1"/>
  <c r="DY73" i="1"/>
  <c r="DX73" i="1"/>
  <c r="DW73" i="1"/>
  <c r="DV73" i="1"/>
  <c r="DR73" i="1"/>
  <c r="DP73" i="1"/>
  <c r="DO73" i="1"/>
  <c r="DN73" i="1"/>
  <c r="DJ73" i="1"/>
  <c r="DI73" i="1"/>
  <c r="DH73" i="1"/>
  <c r="DG73" i="1"/>
  <c r="DF73" i="1"/>
  <c r="DB73" i="1"/>
  <c r="DA73" i="1"/>
  <c r="CZ73" i="1"/>
  <c r="CX73" i="1"/>
  <c r="CW73" i="1"/>
  <c r="CV73" i="1"/>
  <c r="CU73" i="1"/>
  <c r="CT73" i="1"/>
  <c r="CS73" i="1"/>
  <c r="CR73" i="1"/>
  <c r="CO73" i="1"/>
  <c r="CN73" i="1"/>
  <c r="CM73" i="1"/>
  <c r="KU72" i="1"/>
  <c r="KT72" i="1"/>
  <c r="KR72" i="1"/>
  <c r="KP72" i="1"/>
  <c r="KO72" i="1"/>
  <c r="IO72" i="1"/>
  <c r="IM72" i="1"/>
  <c r="GN72" i="1"/>
  <c r="GJ72" i="1"/>
  <c r="GI72" i="1"/>
  <c r="GB72" i="1"/>
  <c r="GA72" i="1"/>
  <c r="FZ72" i="1"/>
  <c r="FY72" i="1"/>
  <c r="FX72" i="1"/>
  <c r="FU72" i="1"/>
  <c r="FT72" i="1"/>
  <c r="FS72" i="1"/>
  <c r="FR72" i="1"/>
  <c r="FQ72" i="1"/>
  <c r="FN72" i="1"/>
  <c r="FM72" i="1"/>
  <c r="FL72" i="1"/>
  <c r="FG72" i="1"/>
  <c r="FF72" i="1"/>
  <c r="FE72" i="1"/>
  <c r="FD72" i="1"/>
  <c r="FC72" i="1"/>
  <c r="FB72" i="1"/>
  <c r="FA72" i="1"/>
  <c r="EX72" i="1"/>
  <c r="EW72" i="1"/>
  <c r="EV72" i="1"/>
  <c r="EU72" i="1"/>
  <c r="ET72" i="1"/>
  <c r="ES72" i="1"/>
  <c r="ER72" i="1"/>
  <c r="EQ72" i="1"/>
  <c r="EP72" i="1"/>
  <c r="EO72" i="1"/>
  <c r="EN72" i="1"/>
  <c r="EM72" i="1"/>
  <c r="EL72" i="1"/>
  <c r="EK72" i="1"/>
  <c r="EJ72" i="1"/>
  <c r="EI72" i="1"/>
  <c r="EG72" i="1"/>
  <c r="EF72" i="1"/>
  <c r="EE72" i="1"/>
  <c r="ED72" i="1"/>
  <c r="EC72" i="1"/>
  <c r="EB72" i="1"/>
  <c r="EA72" i="1"/>
  <c r="DZ72" i="1"/>
  <c r="DY72" i="1"/>
  <c r="DX72" i="1"/>
  <c r="DW72" i="1"/>
  <c r="DV72" i="1"/>
  <c r="DR72" i="1"/>
  <c r="DP72" i="1"/>
  <c r="DO72" i="1"/>
  <c r="DN72" i="1"/>
  <c r="DJ72" i="1"/>
  <c r="DI72" i="1"/>
  <c r="DH72" i="1"/>
  <c r="DG72" i="1"/>
  <c r="DF72" i="1"/>
  <c r="DB72" i="1"/>
  <c r="DA72" i="1"/>
  <c r="CZ72" i="1"/>
  <c r="CX72" i="1"/>
  <c r="CW72" i="1"/>
  <c r="CV72" i="1"/>
  <c r="CU72" i="1"/>
  <c r="CT72" i="1"/>
  <c r="CS72" i="1"/>
  <c r="CR72" i="1"/>
  <c r="CO72" i="1"/>
  <c r="CN72" i="1"/>
  <c r="CM72" i="1"/>
  <c r="KU71" i="1"/>
  <c r="KT71" i="1"/>
  <c r="KR71" i="1"/>
  <c r="KP71" i="1"/>
  <c r="KO71" i="1"/>
  <c r="IO71" i="1"/>
  <c r="IM71" i="1"/>
  <c r="GN71" i="1"/>
  <c r="GJ71" i="1"/>
  <c r="GI71" i="1"/>
  <c r="GB71" i="1"/>
  <c r="GA71" i="1"/>
  <c r="FZ71" i="1"/>
  <c r="FY71" i="1"/>
  <c r="FX71" i="1"/>
  <c r="FU71" i="1"/>
  <c r="FT71" i="1"/>
  <c r="FS71" i="1"/>
  <c r="FR71" i="1"/>
  <c r="FQ71" i="1"/>
  <c r="FN71" i="1"/>
  <c r="FM71" i="1"/>
  <c r="FL71" i="1"/>
  <c r="FG71" i="1"/>
  <c r="FF71" i="1"/>
  <c r="FE71" i="1"/>
  <c r="FD71" i="1"/>
  <c r="FC71" i="1"/>
  <c r="FB71" i="1"/>
  <c r="FA71" i="1"/>
  <c r="EX71" i="1"/>
  <c r="EW71" i="1"/>
  <c r="EV71" i="1"/>
  <c r="EU71" i="1"/>
  <c r="ET71" i="1"/>
  <c r="ES71" i="1"/>
  <c r="ER71" i="1"/>
  <c r="EQ71" i="1"/>
  <c r="EP71" i="1"/>
  <c r="EO71" i="1"/>
  <c r="EN71" i="1"/>
  <c r="EM71" i="1"/>
  <c r="EL71" i="1"/>
  <c r="EK71" i="1"/>
  <c r="EJ71" i="1"/>
  <c r="EI71" i="1"/>
  <c r="EG71" i="1"/>
  <c r="EF71" i="1"/>
  <c r="EE71" i="1"/>
  <c r="ED71" i="1"/>
  <c r="EC71" i="1"/>
  <c r="EB71" i="1"/>
  <c r="EA71" i="1"/>
  <c r="DZ71" i="1"/>
  <c r="DY71" i="1"/>
  <c r="DX71" i="1"/>
  <c r="DW71" i="1"/>
  <c r="DV71" i="1"/>
  <c r="DR71" i="1"/>
  <c r="DP71" i="1"/>
  <c r="DO71" i="1"/>
  <c r="DN71" i="1"/>
  <c r="DJ71" i="1"/>
  <c r="DI71" i="1"/>
  <c r="DH71" i="1"/>
  <c r="DG71" i="1"/>
  <c r="DF71" i="1"/>
  <c r="DB71" i="1"/>
  <c r="DA71" i="1"/>
  <c r="CZ71" i="1"/>
  <c r="CX71" i="1"/>
  <c r="CW71" i="1"/>
  <c r="CV71" i="1"/>
  <c r="CU71" i="1"/>
  <c r="CT71" i="1"/>
  <c r="CS71" i="1"/>
  <c r="CR71" i="1"/>
  <c r="CO71" i="1"/>
  <c r="CN71" i="1"/>
  <c r="CM71" i="1"/>
  <c r="KU70" i="1"/>
  <c r="KT70" i="1"/>
  <c r="KR70" i="1"/>
  <c r="KP70" i="1"/>
  <c r="KO70" i="1"/>
  <c r="IO70" i="1"/>
  <c r="IM70" i="1"/>
  <c r="GN70" i="1"/>
  <c r="GJ70" i="1"/>
  <c r="GI70" i="1"/>
  <c r="GB70" i="1"/>
  <c r="GA70" i="1"/>
  <c r="FZ70" i="1"/>
  <c r="FY70" i="1"/>
  <c r="FX70" i="1"/>
  <c r="FU70" i="1"/>
  <c r="FT70" i="1"/>
  <c r="FS70" i="1"/>
  <c r="FR70" i="1"/>
  <c r="FQ70" i="1"/>
  <c r="FN70" i="1"/>
  <c r="FM70" i="1"/>
  <c r="FL70" i="1"/>
  <c r="FG70" i="1"/>
  <c r="FF70" i="1"/>
  <c r="FE70" i="1"/>
  <c r="FD70" i="1"/>
  <c r="FC70" i="1"/>
  <c r="FB70" i="1"/>
  <c r="FA70" i="1"/>
  <c r="EX70" i="1"/>
  <c r="EW70" i="1"/>
  <c r="EV70" i="1"/>
  <c r="EU70" i="1"/>
  <c r="ET70" i="1"/>
  <c r="ES70" i="1"/>
  <c r="ER70" i="1"/>
  <c r="EQ70" i="1"/>
  <c r="EP70" i="1"/>
  <c r="EO70" i="1"/>
  <c r="EN70" i="1"/>
  <c r="EM70" i="1"/>
  <c r="EL70" i="1"/>
  <c r="EK70" i="1"/>
  <c r="EJ70" i="1"/>
  <c r="EI70" i="1"/>
  <c r="EG70" i="1"/>
  <c r="EF70" i="1"/>
  <c r="EE70" i="1"/>
  <c r="ED70" i="1"/>
  <c r="EC70" i="1"/>
  <c r="EB70" i="1"/>
  <c r="EA70" i="1"/>
  <c r="DZ70" i="1"/>
  <c r="DY70" i="1"/>
  <c r="DX70" i="1"/>
  <c r="DW70" i="1"/>
  <c r="DV70" i="1"/>
  <c r="DR70" i="1"/>
  <c r="DP70" i="1"/>
  <c r="DO70" i="1"/>
  <c r="DN70" i="1"/>
  <c r="DJ70" i="1"/>
  <c r="DI70" i="1"/>
  <c r="DH70" i="1"/>
  <c r="DG70" i="1"/>
  <c r="DF70" i="1"/>
  <c r="DB70" i="1"/>
  <c r="DA70" i="1"/>
  <c r="CZ70" i="1"/>
  <c r="CX70" i="1"/>
  <c r="CW70" i="1"/>
  <c r="CV70" i="1"/>
  <c r="CU70" i="1"/>
  <c r="CT70" i="1"/>
  <c r="CS70" i="1"/>
  <c r="CR70" i="1"/>
  <c r="CO70" i="1"/>
  <c r="CN70" i="1"/>
  <c r="CM70" i="1"/>
  <c r="KU69" i="1"/>
  <c r="KT69" i="1"/>
  <c r="KR69" i="1"/>
  <c r="KP69" i="1"/>
  <c r="KO69" i="1"/>
  <c r="IO69" i="1"/>
  <c r="IM69" i="1"/>
  <c r="GN69" i="1"/>
  <c r="GJ69" i="1"/>
  <c r="GI69" i="1"/>
  <c r="GB69" i="1"/>
  <c r="GA69" i="1"/>
  <c r="FZ69" i="1"/>
  <c r="FY69" i="1"/>
  <c r="FX69" i="1"/>
  <c r="FU69" i="1"/>
  <c r="FT69" i="1"/>
  <c r="FS69" i="1"/>
  <c r="FR69" i="1"/>
  <c r="FQ69" i="1"/>
  <c r="FN69" i="1"/>
  <c r="FM69" i="1"/>
  <c r="FL69" i="1"/>
  <c r="FG69" i="1"/>
  <c r="FF69" i="1"/>
  <c r="FE69" i="1"/>
  <c r="FD69" i="1"/>
  <c r="FC69" i="1"/>
  <c r="FB69" i="1"/>
  <c r="FA69" i="1"/>
  <c r="EX69" i="1"/>
  <c r="EW69" i="1"/>
  <c r="EV69" i="1"/>
  <c r="EU69" i="1"/>
  <c r="ET69" i="1"/>
  <c r="ES69" i="1"/>
  <c r="ER69" i="1"/>
  <c r="EQ69" i="1"/>
  <c r="EP69" i="1"/>
  <c r="EO69" i="1"/>
  <c r="EN69" i="1"/>
  <c r="EM69" i="1"/>
  <c r="EL69" i="1"/>
  <c r="EK69" i="1"/>
  <c r="EJ69" i="1"/>
  <c r="EI69" i="1"/>
  <c r="EG69" i="1"/>
  <c r="EF69" i="1"/>
  <c r="EE69" i="1"/>
  <c r="ED69" i="1"/>
  <c r="EC69" i="1"/>
  <c r="EB69" i="1"/>
  <c r="EA69" i="1"/>
  <c r="DZ69" i="1"/>
  <c r="DY69" i="1"/>
  <c r="DX69" i="1"/>
  <c r="DW69" i="1"/>
  <c r="DV69" i="1"/>
  <c r="DR69" i="1"/>
  <c r="DP69" i="1"/>
  <c r="DO69" i="1"/>
  <c r="DN69" i="1"/>
  <c r="DJ69" i="1"/>
  <c r="DI69" i="1"/>
  <c r="DH69" i="1"/>
  <c r="DG69" i="1"/>
  <c r="DF69" i="1"/>
  <c r="DB69" i="1"/>
  <c r="DA69" i="1"/>
  <c r="CZ69" i="1"/>
  <c r="CX69" i="1"/>
  <c r="CW69" i="1"/>
  <c r="CV69" i="1"/>
  <c r="CU69" i="1"/>
  <c r="CT69" i="1"/>
  <c r="CS69" i="1"/>
  <c r="CR69" i="1"/>
  <c r="CO69" i="1"/>
  <c r="CN69" i="1"/>
  <c r="CM69" i="1"/>
  <c r="KU68" i="1"/>
  <c r="KT68" i="1"/>
  <c r="KR68" i="1"/>
  <c r="KP68" i="1"/>
  <c r="KO68" i="1"/>
  <c r="IO68" i="1"/>
  <c r="IM68" i="1"/>
  <c r="GN68" i="1"/>
  <c r="GJ68" i="1"/>
  <c r="GI68" i="1"/>
  <c r="GB68" i="1"/>
  <c r="GA68" i="1"/>
  <c r="FZ68" i="1"/>
  <c r="FY68" i="1"/>
  <c r="FX68" i="1"/>
  <c r="FU68" i="1"/>
  <c r="FT68" i="1"/>
  <c r="FS68" i="1"/>
  <c r="FR68" i="1"/>
  <c r="FQ68" i="1"/>
  <c r="FN68" i="1"/>
  <c r="FM68" i="1"/>
  <c r="FL68" i="1"/>
  <c r="FG68" i="1"/>
  <c r="FF68" i="1"/>
  <c r="FE68" i="1"/>
  <c r="FD68" i="1"/>
  <c r="FC68" i="1"/>
  <c r="FB68" i="1"/>
  <c r="FA68" i="1"/>
  <c r="EX68" i="1"/>
  <c r="EW68" i="1"/>
  <c r="EV68" i="1"/>
  <c r="EU68" i="1"/>
  <c r="ET68" i="1"/>
  <c r="ES68" i="1"/>
  <c r="ER68" i="1"/>
  <c r="EQ68" i="1"/>
  <c r="EP68" i="1"/>
  <c r="EO68" i="1"/>
  <c r="EN68" i="1"/>
  <c r="EM68" i="1"/>
  <c r="EL68" i="1"/>
  <c r="EK68" i="1"/>
  <c r="EJ68" i="1"/>
  <c r="EI68" i="1"/>
  <c r="EG68" i="1"/>
  <c r="EF68" i="1"/>
  <c r="EE68" i="1"/>
  <c r="ED68" i="1"/>
  <c r="EC68" i="1"/>
  <c r="EB68" i="1"/>
  <c r="EA68" i="1"/>
  <c r="DZ68" i="1"/>
  <c r="DY68" i="1"/>
  <c r="DX68" i="1"/>
  <c r="DW68" i="1"/>
  <c r="DV68" i="1"/>
  <c r="DR68" i="1"/>
  <c r="DP68" i="1"/>
  <c r="DO68" i="1"/>
  <c r="DN68" i="1"/>
  <c r="DJ68" i="1"/>
  <c r="DI68" i="1"/>
  <c r="DH68" i="1"/>
  <c r="DG68" i="1"/>
  <c r="DF68" i="1"/>
  <c r="DB68" i="1"/>
  <c r="DA68" i="1"/>
  <c r="CZ68" i="1"/>
  <c r="CX68" i="1"/>
  <c r="CW68" i="1"/>
  <c r="CV68" i="1"/>
  <c r="CU68" i="1"/>
  <c r="CT68" i="1"/>
  <c r="CS68" i="1"/>
  <c r="CR68" i="1"/>
  <c r="CO68" i="1"/>
  <c r="CN68" i="1"/>
  <c r="CM68" i="1"/>
  <c r="KU67" i="1"/>
  <c r="KT67" i="1"/>
  <c r="KR67" i="1"/>
  <c r="KP67" i="1"/>
  <c r="KO67" i="1"/>
  <c r="IO67" i="1"/>
  <c r="IM67" i="1"/>
  <c r="GJ67" i="1"/>
  <c r="GI67" i="1"/>
  <c r="GB67" i="1"/>
  <c r="GA67" i="1"/>
  <c r="FZ67" i="1"/>
  <c r="FY67" i="1"/>
  <c r="FX67" i="1"/>
  <c r="FU67" i="1"/>
  <c r="FT67" i="1"/>
  <c r="FS67" i="1"/>
  <c r="FR67" i="1"/>
  <c r="FQ67" i="1"/>
  <c r="FN67" i="1"/>
  <c r="FM67" i="1"/>
  <c r="FL67" i="1"/>
  <c r="FG67" i="1"/>
  <c r="FF67" i="1"/>
  <c r="FE67" i="1"/>
  <c r="FD67" i="1"/>
  <c r="FC67" i="1"/>
  <c r="FB67" i="1"/>
  <c r="FA67" i="1"/>
  <c r="EX67" i="1"/>
  <c r="EW67" i="1"/>
  <c r="EV67" i="1"/>
  <c r="EU67" i="1"/>
  <c r="ET67" i="1"/>
  <c r="ES67" i="1"/>
  <c r="ER67" i="1"/>
  <c r="EQ67" i="1"/>
  <c r="EP67" i="1"/>
  <c r="EO67" i="1"/>
  <c r="EN67" i="1"/>
  <c r="EM67" i="1"/>
  <c r="EL67" i="1"/>
  <c r="EK67" i="1"/>
  <c r="EJ67" i="1"/>
  <c r="EI67" i="1"/>
  <c r="EG67" i="1"/>
  <c r="EF67" i="1"/>
  <c r="EE67" i="1"/>
  <c r="ED67" i="1"/>
  <c r="EC67" i="1"/>
  <c r="EB67" i="1"/>
  <c r="EA67" i="1"/>
  <c r="DZ67" i="1"/>
  <c r="DY67" i="1"/>
  <c r="DX67" i="1"/>
  <c r="DW67" i="1"/>
  <c r="DV67" i="1"/>
  <c r="DR67" i="1"/>
  <c r="DP67" i="1"/>
  <c r="DO67" i="1"/>
  <c r="DN67" i="1"/>
  <c r="DJ67" i="1"/>
  <c r="DI67" i="1"/>
  <c r="DH67" i="1"/>
  <c r="DG67" i="1"/>
  <c r="DF67" i="1"/>
  <c r="DB67" i="1"/>
  <c r="DA67" i="1"/>
  <c r="CZ67" i="1"/>
  <c r="CX67" i="1"/>
  <c r="CW67" i="1"/>
  <c r="CV67" i="1"/>
  <c r="CU67" i="1"/>
  <c r="CT67" i="1"/>
  <c r="CS67" i="1"/>
  <c r="CR67" i="1"/>
  <c r="CO67" i="1"/>
  <c r="CN67" i="1"/>
  <c r="CM67" i="1"/>
  <c r="KU66" i="1"/>
  <c r="KT66" i="1"/>
  <c r="KR66" i="1"/>
  <c r="KP66" i="1"/>
  <c r="KO66" i="1"/>
  <c r="IO66" i="1"/>
  <c r="IM66" i="1"/>
  <c r="GJ66" i="1"/>
  <c r="GI66" i="1"/>
  <c r="GB66" i="1"/>
  <c r="GA66" i="1"/>
  <c r="FZ66" i="1"/>
  <c r="FY66" i="1"/>
  <c r="FX66" i="1"/>
  <c r="FU66" i="1"/>
  <c r="FT66" i="1"/>
  <c r="FS66" i="1"/>
  <c r="FR66" i="1"/>
  <c r="FQ66" i="1"/>
  <c r="FN66" i="1"/>
  <c r="FM66" i="1"/>
  <c r="FL66" i="1"/>
  <c r="FG66" i="1"/>
  <c r="FF66" i="1"/>
  <c r="FE66" i="1"/>
  <c r="FD66" i="1"/>
  <c r="FC66" i="1"/>
  <c r="FB66" i="1"/>
  <c r="FA66" i="1"/>
  <c r="EX66" i="1"/>
  <c r="EW66" i="1"/>
  <c r="EV66" i="1"/>
  <c r="EU66" i="1"/>
  <c r="ET66" i="1"/>
  <c r="ES66" i="1"/>
  <c r="ER66" i="1"/>
  <c r="EQ66" i="1"/>
  <c r="EP66" i="1"/>
  <c r="EO66" i="1"/>
  <c r="EN66" i="1"/>
  <c r="EM66" i="1"/>
  <c r="EL66" i="1"/>
  <c r="EK66" i="1"/>
  <c r="EJ66" i="1"/>
  <c r="EI66" i="1"/>
  <c r="EG66" i="1"/>
  <c r="EF66" i="1"/>
  <c r="EE66" i="1"/>
  <c r="ED66" i="1"/>
  <c r="EC66" i="1"/>
  <c r="EB66" i="1"/>
  <c r="EA66" i="1"/>
  <c r="DZ66" i="1"/>
  <c r="DY66" i="1"/>
  <c r="DX66" i="1"/>
  <c r="DW66" i="1"/>
  <c r="DV66" i="1"/>
  <c r="DR66" i="1"/>
  <c r="DP66" i="1"/>
  <c r="DO66" i="1"/>
  <c r="DN66" i="1"/>
  <c r="DJ66" i="1"/>
  <c r="DI66" i="1"/>
  <c r="DH66" i="1"/>
  <c r="DG66" i="1"/>
  <c r="DF66" i="1"/>
  <c r="DB66" i="1"/>
  <c r="DA66" i="1"/>
  <c r="CZ66" i="1"/>
  <c r="CX66" i="1"/>
  <c r="CW66" i="1"/>
  <c r="CV66" i="1"/>
  <c r="CU66" i="1"/>
  <c r="CT66" i="1"/>
  <c r="CS66" i="1"/>
  <c r="CR66" i="1"/>
  <c r="CO66" i="1"/>
  <c r="CN66" i="1"/>
  <c r="CM66" i="1"/>
  <c r="KU65" i="1"/>
  <c r="KT65" i="1"/>
  <c r="KR65" i="1"/>
  <c r="KP65" i="1"/>
  <c r="KO65" i="1"/>
  <c r="IO65" i="1"/>
  <c r="IM65" i="1"/>
  <c r="GJ65" i="1"/>
  <c r="GI65" i="1"/>
  <c r="GB65" i="1"/>
  <c r="GA65" i="1"/>
  <c r="FZ65" i="1"/>
  <c r="FY65" i="1"/>
  <c r="FX65" i="1"/>
  <c r="FU65" i="1"/>
  <c r="FT65" i="1"/>
  <c r="FS65" i="1"/>
  <c r="FR65" i="1"/>
  <c r="FQ65" i="1"/>
  <c r="FN65" i="1"/>
  <c r="FM65" i="1"/>
  <c r="FL65" i="1"/>
  <c r="FG65" i="1"/>
  <c r="FF65" i="1"/>
  <c r="FE65" i="1"/>
  <c r="FD65" i="1"/>
  <c r="FC65" i="1"/>
  <c r="FB65" i="1"/>
  <c r="FA65" i="1"/>
  <c r="EX65" i="1"/>
  <c r="EW65" i="1"/>
  <c r="EV65" i="1"/>
  <c r="EU65" i="1"/>
  <c r="ET65" i="1"/>
  <c r="ES65" i="1"/>
  <c r="ER65" i="1"/>
  <c r="EQ65" i="1"/>
  <c r="EP65" i="1"/>
  <c r="EO65" i="1"/>
  <c r="EN65" i="1"/>
  <c r="EM65" i="1"/>
  <c r="EL65" i="1"/>
  <c r="EK65" i="1"/>
  <c r="EJ65" i="1"/>
  <c r="EI65" i="1"/>
  <c r="EG65" i="1"/>
  <c r="EF65" i="1"/>
  <c r="EE65" i="1"/>
  <c r="ED65" i="1"/>
  <c r="EC65" i="1"/>
  <c r="EB65" i="1"/>
  <c r="EA65" i="1"/>
  <c r="DZ65" i="1"/>
  <c r="DY65" i="1"/>
  <c r="DX65" i="1"/>
  <c r="DW65" i="1"/>
  <c r="DV65" i="1"/>
  <c r="DR65" i="1"/>
  <c r="DP65" i="1"/>
  <c r="DO65" i="1"/>
  <c r="DN65" i="1"/>
  <c r="DJ65" i="1"/>
  <c r="DI65" i="1"/>
  <c r="DH65" i="1"/>
  <c r="DG65" i="1"/>
  <c r="DF65" i="1"/>
  <c r="DB65" i="1"/>
  <c r="DA65" i="1"/>
  <c r="CZ65" i="1"/>
  <c r="CX65" i="1"/>
  <c r="CW65" i="1"/>
  <c r="CV65" i="1"/>
  <c r="CU65" i="1"/>
  <c r="CT65" i="1"/>
  <c r="CS65" i="1"/>
  <c r="CR65" i="1"/>
  <c r="CO65" i="1"/>
  <c r="CN65" i="1"/>
  <c r="CM65" i="1"/>
  <c r="KU64" i="1"/>
  <c r="KT64" i="1"/>
  <c r="KR64" i="1"/>
  <c r="KP64" i="1"/>
  <c r="KO64" i="1"/>
  <c r="IO64" i="1"/>
  <c r="IM64" i="1"/>
  <c r="GJ64" i="1"/>
  <c r="GI64" i="1"/>
  <c r="GB64" i="1"/>
  <c r="GA64" i="1"/>
  <c r="FZ64" i="1"/>
  <c r="FY64" i="1"/>
  <c r="FX64" i="1"/>
  <c r="FU64" i="1"/>
  <c r="FT64" i="1"/>
  <c r="FS64" i="1"/>
  <c r="FR64" i="1"/>
  <c r="FQ64" i="1"/>
  <c r="FN64" i="1"/>
  <c r="FM64" i="1"/>
  <c r="FL64" i="1"/>
  <c r="FG64" i="1"/>
  <c r="FF64" i="1"/>
  <c r="FE64" i="1"/>
  <c r="FD64" i="1"/>
  <c r="FC64" i="1"/>
  <c r="FB64" i="1"/>
  <c r="FA64" i="1"/>
  <c r="EX64" i="1"/>
  <c r="EW64" i="1"/>
  <c r="EV64" i="1"/>
  <c r="EU64" i="1"/>
  <c r="ET64" i="1"/>
  <c r="ES64" i="1"/>
  <c r="ER64" i="1"/>
  <c r="EQ64" i="1"/>
  <c r="EP64" i="1"/>
  <c r="EO64" i="1"/>
  <c r="EN64" i="1"/>
  <c r="EM64" i="1"/>
  <c r="EL64" i="1"/>
  <c r="EK64" i="1"/>
  <c r="EJ64" i="1"/>
  <c r="EI64" i="1"/>
  <c r="EG64" i="1"/>
  <c r="EF64" i="1"/>
  <c r="EE64" i="1"/>
  <c r="ED64" i="1"/>
  <c r="EC64" i="1"/>
  <c r="EB64" i="1"/>
  <c r="EA64" i="1"/>
  <c r="DZ64" i="1"/>
  <c r="DY64" i="1"/>
  <c r="DX64" i="1"/>
  <c r="DW64" i="1"/>
  <c r="DV64" i="1"/>
  <c r="DR64" i="1"/>
  <c r="DP64" i="1"/>
  <c r="DO64" i="1"/>
  <c r="DN64" i="1"/>
  <c r="DJ64" i="1"/>
  <c r="DI64" i="1"/>
  <c r="DH64" i="1"/>
  <c r="DG64" i="1"/>
  <c r="DF64" i="1"/>
  <c r="DB64" i="1"/>
  <c r="DA64" i="1"/>
  <c r="CZ64" i="1"/>
  <c r="CX64" i="1"/>
  <c r="CW64" i="1"/>
  <c r="CV64" i="1"/>
  <c r="CU64" i="1"/>
  <c r="CT64" i="1"/>
  <c r="CS64" i="1"/>
  <c r="CR64" i="1"/>
  <c r="CO64" i="1"/>
  <c r="CN64" i="1"/>
  <c r="CM64" i="1"/>
  <c r="KU63" i="1"/>
  <c r="KT63" i="1"/>
  <c r="KR63" i="1"/>
  <c r="KP63" i="1"/>
  <c r="KO63" i="1"/>
  <c r="IO63" i="1"/>
  <c r="IM63" i="1"/>
  <c r="GJ63" i="1"/>
  <c r="GI63" i="1"/>
  <c r="GB63" i="1"/>
  <c r="GA63" i="1"/>
  <c r="FZ63" i="1"/>
  <c r="FY63" i="1"/>
  <c r="FX63" i="1"/>
  <c r="FU63" i="1"/>
  <c r="FT63" i="1"/>
  <c r="FS63" i="1"/>
  <c r="FR63" i="1"/>
  <c r="FQ63" i="1"/>
  <c r="FN63" i="1"/>
  <c r="FM63" i="1"/>
  <c r="FL63" i="1"/>
  <c r="FG63" i="1"/>
  <c r="FF63" i="1"/>
  <c r="FE63" i="1"/>
  <c r="FD63" i="1"/>
  <c r="FC63" i="1"/>
  <c r="FB63" i="1"/>
  <c r="FA63" i="1"/>
  <c r="EX63" i="1"/>
  <c r="EW63" i="1"/>
  <c r="EV63" i="1"/>
  <c r="EU63" i="1"/>
  <c r="ET63" i="1"/>
  <c r="ES63" i="1"/>
  <c r="ER63" i="1"/>
  <c r="EQ63" i="1"/>
  <c r="EP63" i="1"/>
  <c r="EO63" i="1"/>
  <c r="EN63" i="1"/>
  <c r="EM63" i="1"/>
  <c r="EL63" i="1"/>
  <c r="EK63" i="1"/>
  <c r="EJ63" i="1"/>
  <c r="EI63" i="1"/>
  <c r="EG63" i="1"/>
  <c r="EF63" i="1"/>
  <c r="EE63" i="1"/>
  <c r="ED63" i="1"/>
  <c r="EC63" i="1"/>
  <c r="EB63" i="1"/>
  <c r="EA63" i="1"/>
  <c r="DZ63" i="1"/>
  <c r="DY63" i="1"/>
  <c r="DX63" i="1"/>
  <c r="DW63" i="1"/>
  <c r="DV63" i="1"/>
  <c r="DR63" i="1"/>
  <c r="DP63" i="1"/>
  <c r="DO63" i="1"/>
  <c r="DN63" i="1"/>
  <c r="DJ63" i="1"/>
  <c r="DI63" i="1"/>
  <c r="DH63" i="1"/>
  <c r="DG63" i="1"/>
  <c r="DF63" i="1"/>
  <c r="DB63" i="1"/>
  <c r="DA63" i="1"/>
  <c r="CZ63" i="1"/>
  <c r="CX63" i="1"/>
  <c r="CW63" i="1"/>
  <c r="CV63" i="1"/>
  <c r="CU63" i="1"/>
  <c r="CT63" i="1"/>
  <c r="CS63" i="1"/>
  <c r="CR63" i="1"/>
  <c r="CO63" i="1"/>
  <c r="CN63" i="1"/>
  <c r="CM63" i="1"/>
  <c r="KU62" i="1"/>
  <c r="KW62" i="1" s="1"/>
  <c r="KT62" i="1"/>
  <c r="KR62" i="1"/>
  <c r="KP62" i="1"/>
  <c r="KO62" i="1"/>
  <c r="IO62" i="1"/>
  <c r="IM62" i="1"/>
  <c r="GJ62" i="1"/>
  <c r="GI62" i="1"/>
  <c r="GB62" i="1"/>
  <c r="GA62" i="1"/>
  <c r="FZ62" i="1"/>
  <c r="FY62" i="1"/>
  <c r="FX62" i="1"/>
  <c r="FU62" i="1"/>
  <c r="FT62" i="1"/>
  <c r="FS62" i="1"/>
  <c r="FR62" i="1"/>
  <c r="FQ62" i="1"/>
  <c r="FN62" i="1"/>
  <c r="FM62" i="1"/>
  <c r="FL62" i="1"/>
  <c r="FG62" i="1"/>
  <c r="FF62" i="1"/>
  <c r="FE62" i="1"/>
  <c r="FD62" i="1"/>
  <c r="FC62" i="1"/>
  <c r="FB62" i="1"/>
  <c r="FA62" i="1"/>
  <c r="EX62" i="1"/>
  <c r="EW62" i="1"/>
  <c r="EV62" i="1"/>
  <c r="EU62" i="1"/>
  <c r="ET62" i="1"/>
  <c r="ES62" i="1"/>
  <c r="ER62" i="1"/>
  <c r="EQ62" i="1"/>
  <c r="EP62" i="1"/>
  <c r="EO62" i="1"/>
  <c r="EN62" i="1"/>
  <c r="EM62" i="1"/>
  <c r="EL62" i="1"/>
  <c r="EK62" i="1"/>
  <c r="EJ62" i="1"/>
  <c r="EI62" i="1"/>
  <c r="EG62" i="1"/>
  <c r="EF62" i="1"/>
  <c r="EE62" i="1"/>
  <c r="ED62" i="1"/>
  <c r="EC62" i="1"/>
  <c r="EB62" i="1"/>
  <c r="EA62" i="1"/>
  <c r="DZ62" i="1"/>
  <c r="DY62" i="1"/>
  <c r="DX62" i="1"/>
  <c r="DW62" i="1"/>
  <c r="DV62" i="1"/>
  <c r="DR62" i="1"/>
  <c r="DP62" i="1"/>
  <c r="DO62" i="1"/>
  <c r="DN62" i="1"/>
  <c r="DJ62" i="1"/>
  <c r="DI62" i="1"/>
  <c r="DH62" i="1"/>
  <c r="DG62" i="1"/>
  <c r="DF62" i="1"/>
  <c r="DB62" i="1"/>
  <c r="DA62" i="1"/>
  <c r="CZ62" i="1"/>
  <c r="CX62" i="1"/>
  <c r="CW62" i="1"/>
  <c r="CV62" i="1"/>
  <c r="CU62" i="1"/>
  <c r="CT62" i="1"/>
  <c r="CS62" i="1"/>
  <c r="CR62" i="1"/>
  <c r="CO62" i="1"/>
  <c r="CN62" i="1"/>
  <c r="CM62" i="1"/>
  <c r="KU61" i="1"/>
  <c r="KT61" i="1"/>
  <c r="KR61" i="1"/>
  <c r="KP61" i="1"/>
  <c r="KO61" i="1"/>
  <c r="IO61" i="1"/>
  <c r="IM61" i="1"/>
  <c r="GJ61" i="1"/>
  <c r="GI61" i="1"/>
  <c r="GB61" i="1"/>
  <c r="GA61" i="1"/>
  <c r="FZ61" i="1"/>
  <c r="FY61" i="1"/>
  <c r="FX61" i="1"/>
  <c r="FU61" i="1"/>
  <c r="FT61" i="1"/>
  <c r="FS61" i="1"/>
  <c r="FR61" i="1"/>
  <c r="FQ61" i="1"/>
  <c r="FN61" i="1"/>
  <c r="FM61" i="1"/>
  <c r="FL61" i="1"/>
  <c r="FG61" i="1"/>
  <c r="FF61" i="1"/>
  <c r="FE61" i="1"/>
  <c r="FD61" i="1"/>
  <c r="FC61" i="1"/>
  <c r="FB61" i="1"/>
  <c r="FA61" i="1"/>
  <c r="EX61" i="1"/>
  <c r="EW61" i="1"/>
  <c r="EV61" i="1"/>
  <c r="EU61" i="1"/>
  <c r="ET61" i="1"/>
  <c r="ES61" i="1"/>
  <c r="ER61" i="1"/>
  <c r="EQ61" i="1"/>
  <c r="EP61" i="1"/>
  <c r="EO61" i="1"/>
  <c r="EN61" i="1"/>
  <c r="EM61" i="1"/>
  <c r="EL61" i="1"/>
  <c r="EK61" i="1"/>
  <c r="EJ61" i="1"/>
  <c r="EI61" i="1"/>
  <c r="EG61" i="1"/>
  <c r="EF61" i="1"/>
  <c r="EE61" i="1"/>
  <c r="ED61" i="1"/>
  <c r="EC61" i="1"/>
  <c r="EB61" i="1"/>
  <c r="EA61" i="1"/>
  <c r="DZ61" i="1"/>
  <c r="DY61" i="1"/>
  <c r="DX61" i="1"/>
  <c r="DW61" i="1"/>
  <c r="DV61" i="1"/>
  <c r="DR61" i="1"/>
  <c r="DP61" i="1"/>
  <c r="DO61" i="1"/>
  <c r="DN61" i="1"/>
  <c r="DJ61" i="1"/>
  <c r="DI61" i="1"/>
  <c r="DH61" i="1"/>
  <c r="DG61" i="1"/>
  <c r="DF61" i="1"/>
  <c r="DB61" i="1"/>
  <c r="DA61" i="1"/>
  <c r="CZ61" i="1"/>
  <c r="CX61" i="1"/>
  <c r="CW61" i="1"/>
  <c r="CV61" i="1"/>
  <c r="CU61" i="1"/>
  <c r="CT61" i="1"/>
  <c r="CS61" i="1"/>
  <c r="CR61" i="1"/>
  <c r="CO61" i="1"/>
  <c r="CN61" i="1"/>
  <c r="CM61" i="1"/>
  <c r="KU60" i="1"/>
  <c r="KT60" i="1"/>
  <c r="KR60" i="1"/>
  <c r="KP60" i="1"/>
  <c r="KO60" i="1"/>
  <c r="IO60" i="1"/>
  <c r="IM60" i="1"/>
  <c r="GJ60" i="1"/>
  <c r="GI60" i="1"/>
  <c r="GB60" i="1"/>
  <c r="GA60" i="1"/>
  <c r="FZ60" i="1"/>
  <c r="FY60" i="1"/>
  <c r="FX60" i="1"/>
  <c r="FU60" i="1"/>
  <c r="FT60" i="1"/>
  <c r="FS60" i="1"/>
  <c r="FR60" i="1"/>
  <c r="FQ60" i="1"/>
  <c r="FN60" i="1"/>
  <c r="FM60" i="1"/>
  <c r="FL60" i="1"/>
  <c r="FG60" i="1"/>
  <c r="FF60" i="1"/>
  <c r="FE60" i="1"/>
  <c r="FD60" i="1"/>
  <c r="FC60" i="1"/>
  <c r="FB60" i="1"/>
  <c r="FA60" i="1"/>
  <c r="EX60" i="1"/>
  <c r="EW60" i="1"/>
  <c r="EV60" i="1"/>
  <c r="EU60" i="1"/>
  <c r="ET60" i="1"/>
  <c r="ES60" i="1"/>
  <c r="ER60" i="1"/>
  <c r="EQ60" i="1"/>
  <c r="EP60" i="1"/>
  <c r="EO60" i="1"/>
  <c r="EN60" i="1"/>
  <c r="EM60" i="1"/>
  <c r="EL60" i="1"/>
  <c r="EK60" i="1"/>
  <c r="EJ60" i="1"/>
  <c r="EI60" i="1"/>
  <c r="EG60" i="1"/>
  <c r="EF60" i="1"/>
  <c r="EE60" i="1"/>
  <c r="ED60" i="1"/>
  <c r="EC60" i="1"/>
  <c r="EB60" i="1"/>
  <c r="EA60" i="1"/>
  <c r="DZ60" i="1"/>
  <c r="DY60" i="1"/>
  <c r="DX60" i="1"/>
  <c r="DW60" i="1"/>
  <c r="DV60" i="1"/>
  <c r="DR60" i="1"/>
  <c r="DP60" i="1"/>
  <c r="DO60" i="1"/>
  <c r="DN60" i="1"/>
  <c r="DJ60" i="1"/>
  <c r="DI60" i="1"/>
  <c r="DH60" i="1"/>
  <c r="DG60" i="1"/>
  <c r="DF60" i="1"/>
  <c r="DB60" i="1"/>
  <c r="DA60" i="1"/>
  <c r="CZ60" i="1"/>
  <c r="CX60" i="1"/>
  <c r="CW60" i="1"/>
  <c r="CV60" i="1"/>
  <c r="CU60" i="1"/>
  <c r="CT60" i="1"/>
  <c r="CS60" i="1"/>
  <c r="CR60" i="1"/>
  <c r="CO60" i="1"/>
  <c r="CN60" i="1"/>
  <c r="CM60" i="1"/>
  <c r="KU59" i="1"/>
  <c r="KT59" i="1"/>
  <c r="KR59" i="1"/>
  <c r="KP59" i="1"/>
  <c r="KO59" i="1"/>
  <c r="IO59" i="1"/>
  <c r="IM59" i="1"/>
  <c r="GJ59" i="1"/>
  <c r="GI59" i="1"/>
  <c r="GB59" i="1"/>
  <c r="GA59" i="1"/>
  <c r="FZ59" i="1"/>
  <c r="FY59" i="1"/>
  <c r="FX59" i="1"/>
  <c r="FU59" i="1"/>
  <c r="FT59" i="1"/>
  <c r="FS59" i="1"/>
  <c r="FR59" i="1"/>
  <c r="FQ59" i="1"/>
  <c r="FN59" i="1"/>
  <c r="FM59" i="1"/>
  <c r="FL59" i="1"/>
  <c r="FG59" i="1"/>
  <c r="FF59" i="1"/>
  <c r="FE59" i="1"/>
  <c r="FD59" i="1"/>
  <c r="FC59" i="1"/>
  <c r="FB59" i="1"/>
  <c r="FA59" i="1"/>
  <c r="EX59" i="1"/>
  <c r="EW59" i="1"/>
  <c r="EV59" i="1"/>
  <c r="EU59" i="1"/>
  <c r="ET59" i="1"/>
  <c r="ES59" i="1"/>
  <c r="ER59" i="1"/>
  <c r="EQ59" i="1"/>
  <c r="EP59" i="1"/>
  <c r="EO59" i="1"/>
  <c r="EN59" i="1"/>
  <c r="EM59" i="1"/>
  <c r="EL59" i="1"/>
  <c r="EK59" i="1"/>
  <c r="EJ59" i="1"/>
  <c r="EI59" i="1"/>
  <c r="EG59" i="1"/>
  <c r="EF59" i="1"/>
  <c r="EE59" i="1"/>
  <c r="ED59" i="1"/>
  <c r="EC59" i="1"/>
  <c r="EB59" i="1"/>
  <c r="EA59" i="1"/>
  <c r="DZ59" i="1"/>
  <c r="DY59" i="1"/>
  <c r="DX59" i="1"/>
  <c r="DW59" i="1"/>
  <c r="DV59" i="1"/>
  <c r="DR59" i="1"/>
  <c r="DP59" i="1"/>
  <c r="DO59" i="1"/>
  <c r="DN59" i="1"/>
  <c r="DJ59" i="1"/>
  <c r="DI59" i="1"/>
  <c r="DH59" i="1"/>
  <c r="DG59" i="1"/>
  <c r="DF59" i="1"/>
  <c r="DB59" i="1"/>
  <c r="DA59" i="1"/>
  <c r="CZ59" i="1"/>
  <c r="CX59" i="1"/>
  <c r="CW59" i="1"/>
  <c r="CV59" i="1"/>
  <c r="CU59" i="1"/>
  <c r="CT59" i="1"/>
  <c r="CS59" i="1"/>
  <c r="CR59" i="1"/>
  <c r="CO59" i="1"/>
  <c r="CN59" i="1"/>
  <c r="CM59" i="1"/>
  <c r="KU58" i="1"/>
  <c r="KT58" i="1"/>
  <c r="KR58" i="1"/>
  <c r="KP58" i="1"/>
  <c r="KO58" i="1"/>
  <c r="IO58" i="1"/>
  <c r="IM58" i="1"/>
  <c r="GJ58" i="1"/>
  <c r="GI58" i="1"/>
  <c r="GB58" i="1"/>
  <c r="GA58" i="1"/>
  <c r="FZ58" i="1"/>
  <c r="FY58" i="1"/>
  <c r="FX58" i="1"/>
  <c r="FU58" i="1"/>
  <c r="FT58" i="1"/>
  <c r="FS58" i="1"/>
  <c r="FR58" i="1"/>
  <c r="FQ58" i="1"/>
  <c r="FN58" i="1"/>
  <c r="FM58" i="1"/>
  <c r="FL58" i="1"/>
  <c r="FG58" i="1"/>
  <c r="FF58" i="1"/>
  <c r="FE58" i="1"/>
  <c r="FD58" i="1"/>
  <c r="FC58" i="1"/>
  <c r="FB58" i="1"/>
  <c r="FA58" i="1"/>
  <c r="EX58" i="1"/>
  <c r="EW58" i="1"/>
  <c r="EV58" i="1"/>
  <c r="EU58" i="1"/>
  <c r="ET58" i="1"/>
  <c r="ES58" i="1"/>
  <c r="ER58" i="1"/>
  <c r="EQ58" i="1"/>
  <c r="EP58" i="1"/>
  <c r="EO58" i="1"/>
  <c r="EN58" i="1"/>
  <c r="EM58" i="1"/>
  <c r="EL58" i="1"/>
  <c r="EK58" i="1"/>
  <c r="EJ58" i="1"/>
  <c r="EI58" i="1"/>
  <c r="EG58" i="1"/>
  <c r="EF58" i="1"/>
  <c r="EE58" i="1"/>
  <c r="ED58" i="1"/>
  <c r="EC58" i="1"/>
  <c r="EB58" i="1"/>
  <c r="EA58" i="1"/>
  <c r="DZ58" i="1"/>
  <c r="DY58" i="1"/>
  <c r="DX58" i="1"/>
  <c r="DW58" i="1"/>
  <c r="DV58" i="1"/>
  <c r="DR58" i="1"/>
  <c r="DP58" i="1"/>
  <c r="DO58" i="1"/>
  <c r="DN58" i="1"/>
  <c r="DJ58" i="1"/>
  <c r="DI58" i="1"/>
  <c r="DH58" i="1"/>
  <c r="DG58" i="1"/>
  <c r="DF58" i="1"/>
  <c r="DB58" i="1"/>
  <c r="DA58" i="1"/>
  <c r="CZ58" i="1"/>
  <c r="CX58" i="1"/>
  <c r="CW58" i="1"/>
  <c r="CV58" i="1"/>
  <c r="CU58" i="1"/>
  <c r="CT58" i="1"/>
  <c r="CS58" i="1"/>
  <c r="CR58" i="1"/>
  <c r="CO58" i="1"/>
  <c r="CN58" i="1"/>
  <c r="CM58" i="1"/>
  <c r="KU57" i="1"/>
  <c r="KT57" i="1"/>
  <c r="KR57" i="1"/>
  <c r="KP57" i="1"/>
  <c r="KO57" i="1"/>
  <c r="IO57" i="1"/>
  <c r="IM57" i="1"/>
  <c r="GJ57" i="1"/>
  <c r="GI57" i="1"/>
  <c r="GB57" i="1"/>
  <c r="GA57" i="1"/>
  <c r="FZ57" i="1"/>
  <c r="FY57" i="1"/>
  <c r="FX57" i="1"/>
  <c r="FU57" i="1"/>
  <c r="FT57" i="1"/>
  <c r="FS57" i="1"/>
  <c r="FR57" i="1"/>
  <c r="FQ57" i="1"/>
  <c r="FN57" i="1"/>
  <c r="FM57" i="1"/>
  <c r="FL57" i="1"/>
  <c r="FG57" i="1"/>
  <c r="FF57" i="1"/>
  <c r="FE57" i="1"/>
  <c r="FD57" i="1"/>
  <c r="FC57" i="1"/>
  <c r="FB57" i="1"/>
  <c r="FA57" i="1"/>
  <c r="EX57" i="1"/>
  <c r="EW57" i="1"/>
  <c r="EV57" i="1"/>
  <c r="EU57" i="1"/>
  <c r="ET57" i="1"/>
  <c r="ES57" i="1"/>
  <c r="ER57" i="1"/>
  <c r="EQ57" i="1"/>
  <c r="EP57" i="1"/>
  <c r="EO57" i="1"/>
  <c r="EN57" i="1"/>
  <c r="EM57" i="1"/>
  <c r="EL57" i="1"/>
  <c r="EK57" i="1"/>
  <c r="EJ57" i="1"/>
  <c r="EI57" i="1"/>
  <c r="EG57" i="1"/>
  <c r="EF57" i="1"/>
  <c r="EE57" i="1"/>
  <c r="ED57" i="1"/>
  <c r="EC57" i="1"/>
  <c r="EB57" i="1"/>
  <c r="EA57" i="1"/>
  <c r="DZ57" i="1"/>
  <c r="DY57" i="1"/>
  <c r="DX57" i="1"/>
  <c r="DW57" i="1"/>
  <c r="DV57" i="1"/>
  <c r="DR57" i="1"/>
  <c r="DP57" i="1"/>
  <c r="DO57" i="1"/>
  <c r="DN57" i="1"/>
  <c r="DJ57" i="1"/>
  <c r="DI57" i="1"/>
  <c r="DH57" i="1"/>
  <c r="DG57" i="1"/>
  <c r="DF57" i="1"/>
  <c r="DB57" i="1"/>
  <c r="DA57" i="1"/>
  <c r="CZ57" i="1"/>
  <c r="CX57" i="1"/>
  <c r="CW57" i="1"/>
  <c r="CV57" i="1"/>
  <c r="CU57" i="1"/>
  <c r="CT57" i="1"/>
  <c r="CS57" i="1"/>
  <c r="CR57" i="1"/>
  <c r="CO57" i="1"/>
  <c r="CN57" i="1"/>
  <c r="CM57" i="1"/>
  <c r="KU56" i="1"/>
  <c r="KT56" i="1"/>
  <c r="KR56" i="1"/>
  <c r="KP56" i="1"/>
  <c r="KO56" i="1"/>
  <c r="IO56" i="1"/>
  <c r="IM56" i="1"/>
  <c r="GJ56" i="1"/>
  <c r="GI56" i="1"/>
  <c r="GB56" i="1"/>
  <c r="GA56" i="1"/>
  <c r="FZ56" i="1"/>
  <c r="FY56" i="1"/>
  <c r="FX56" i="1"/>
  <c r="FU56" i="1"/>
  <c r="FT56" i="1"/>
  <c r="FS56" i="1"/>
  <c r="FR56" i="1"/>
  <c r="FQ56" i="1"/>
  <c r="FN56" i="1"/>
  <c r="FM56" i="1"/>
  <c r="FL56" i="1"/>
  <c r="FG56" i="1"/>
  <c r="FF56" i="1"/>
  <c r="FE56" i="1"/>
  <c r="FD56" i="1"/>
  <c r="FC56" i="1"/>
  <c r="FB56" i="1"/>
  <c r="FA56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EI56" i="1"/>
  <c r="EG56" i="1"/>
  <c r="EF56" i="1"/>
  <c r="EE56" i="1"/>
  <c r="ED56" i="1"/>
  <c r="EC56" i="1"/>
  <c r="EB56" i="1"/>
  <c r="EA56" i="1"/>
  <c r="DZ56" i="1"/>
  <c r="DY56" i="1"/>
  <c r="DX56" i="1"/>
  <c r="DW56" i="1"/>
  <c r="DV56" i="1"/>
  <c r="DR56" i="1"/>
  <c r="DP56" i="1"/>
  <c r="DO56" i="1"/>
  <c r="DN56" i="1"/>
  <c r="DJ56" i="1"/>
  <c r="DI56" i="1"/>
  <c r="DH56" i="1"/>
  <c r="DG56" i="1"/>
  <c r="DF56" i="1"/>
  <c r="DB56" i="1"/>
  <c r="DA56" i="1"/>
  <c r="CZ56" i="1"/>
  <c r="CX56" i="1"/>
  <c r="CW56" i="1"/>
  <c r="CV56" i="1"/>
  <c r="CU56" i="1"/>
  <c r="CT56" i="1"/>
  <c r="CS56" i="1"/>
  <c r="CR56" i="1"/>
  <c r="CO56" i="1"/>
  <c r="CN56" i="1"/>
  <c r="CM56" i="1"/>
  <c r="KU55" i="1"/>
  <c r="KT55" i="1"/>
  <c r="KR55" i="1"/>
  <c r="KP55" i="1"/>
  <c r="KO55" i="1"/>
  <c r="IO55" i="1"/>
  <c r="IM55" i="1"/>
  <c r="GJ55" i="1"/>
  <c r="GI55" i="1"/>
  <c r="GB55" i="1"/>
  <c r="GA55" i="1"/>
  <c r="FZ55" i="1"/>
  <c r="FY55" i="1"/>
  <c r="FX55" i="1"/>
  <c r="FU55" i="1"/>
  <c r="FT55" i="1"/>
  <c r="FS55" i="1"/>
  <c r="FR55" i="1"/>
  <c r="FQ55" i="1"/>
  <c r="FN55" i="1"/>
  <c r="FM55" i="1"/>
  <c r="FL55" i="1"/>
  <c r="FG55" i="1"/>
  <c r="FF55" i="1"/>
  <c r="FE55" i="1"/>
  <c r="FD55" i="1"/>
  <c r="FC55" i="1"/>
  <c r="FB55" i="1"/>
  <c r="FA55" i="1"/>
  <c r="EX55" i="1"/>
  <c r="EW55" i="1"/>
  <c r="EV55" i="1"/>
  <c r="EU55" i="1"/>
  <c r="ET55" i="1"/>
  <c r="ES55" i="1"/>
  <c r="ER55" i="1"/>
  <c r="EQ55" i="1"/>
  <c r="EP55" i="1"/>
  <c r="EO55" i="1"/>
  <c r="EN55" i="1"/>
  <c r="EM55" i="1"/>
  <c r="EL55" i="1"/>
  <c r="EK55" i="1"/>
  <c r="EJ55" i="1"/>
  <c r="EI55" i="1"/>
  <c r="EG55" i="1"/>
  <c r="EF55" i="1"/>
  <c r="EE55" i="1"/>
  <c r="ED55" i="1"/>
  <c r="EC55" i="1"/>
  <c r="EB55" i="1"/>
  <c r="EA55" i="1"/>
  <c r="DZ55" i="1"/>
  <c r="DY55" i="1"/>
  <c r="DX55" i="1"/>
  <c r="DW55" i="1"/>
  <c r="DV55" i="1"/>
  <c r="DR55" i="1"/>
  <c r="DP55" i="1"/>
  <c r="DO55" i="1"/>
  <c r="DN55" i="1"/>
  <c r="DJ55" i="1"/>
  <c r="DI55" i="1"/>
  <c r="DH55" i="1"/>
  <c r="DG55" i="1"/>
  <c r="DF55" i="1"/>
  <c r="DB55" i="1"/>
  <c r="DA55" i="1"/>
  <c r="CZ55" i="1"/>
  <c r="CX55" i="1"/>
  <c r="CW55" i="1"/>
  <c r="CV55" i="1"/>
  <c r="CU55" i="1"/>
  <c r="CT55" i="1"/>
  <c r="CS55" i="1"/>
  <c r="CR55" i="1"/>
  <c r="CO55" i="1"/>
  <c r="CN55" i="1"/>
  <c r="CM55" i="1"/>
  <c r="KU54" i="1"/>
  <c r="KW54" i="1" s="1"/>
  <c r="KT54" i="1"/>
  <c r="KR54" i="1"/>
  <c r="KP54" i="1"/>
  <c r="KO54" i="1"/>
  <c r="IO54" i="1"/>
  <c r="IM54" i="1"/>
  <c r="GJ54" i="1"/>
  <c r="GI54" i="1"/>
  <c r="GB54" i="1"/>
  <c r="GA54" i="1"/>
  <c r="FZ54" i="1"/>
  <c r="FY54" i="1"/>
  <c r="FX54" i="1"/>
  <c r="FU54" i="1"/>
  <c r="FT54" i="1"/>
  <c r="FS54" i="1"/>
  <c r="FR54" i="1"/>
  <c r="FQ54" i="1"/>
  <c r="FN54" i="1"/>
  <c r="FM54" i="1"/>
  <c r="FL54" i="1"/>
  <c r="FG54" i="1"/>
  <c r="FF54" i="1"/>
  <c r="FE54" i="1"/>
  <c r="FD54" i="1"/>
  <c r="FC54" i="1"/>
  <c r="FB54" i="1"/>
  <c r="FA54" i="1"/>
  <c r="EX54" i="1"/>
  <c r="EW54" i="1"/>
  <c r="EV54" i="1"/>
  <c r="EU54" i="1"/>
  <c r="ET54" i="1"/>
  <c r="ES54" i="1"/>
  <c r="ER54" i="1"/>
  <c r="EQ54" i="1"/>
  <c r="EP54" i="1"/>
  <c r="EO54" i="1"/>
  <c r="EN54" i="1"/>
  <c r="EM54" i="1"/>
  <c r="EL54" i="1"/>
  <c r="EK54" i="1"/>
  <c r="EJ54" i="1"/>
  <c r="EI54" i="1"/>
  <c r="EG54" i="1"/>
  <c r="EF54" i="1"/>
  <c r="EE54" i="1"/>
  <c r="ED54" i="1"/>
  <c r="EC54" i="1"/>
  <c r="EB54" i="1"/>
  <c r="EA54" i="1"/>
  <c r="DZ54" i="1"/>
  <c r="DY54" i="1"/>
  <c r="DX54" i="1"/>
  <c r="DW54" i="1"/>
  <c r="DV54" i="1"/>
  <c r="DR54" i="1"/>
  <c r="DP54" i="1"/>
  <c r="DO54" i="1"/>
  <c r="DN54" i="1"/>
  <c r="DJ54" i="1"/>
  <c r="DI54" i="1"/>
  <c r="DH54" i="1"/>
  <c r="DG54" i="1"/>
  <c r="DF54" i="1"/>
  <c r="DB54" i="1"/>
  <c r="DA54" i="1"/>
  <c r="CZ54" i="1"/>
  <c r="CX54" i="1"/>
  <c r="CW54" i="1"/>
  <c r="CV54" i="1"/>
  <c r="CU54" i="1"/>
  <c r="CT54" i="1"/>
  <c r="CS54" i="1"/>
  <c r="CR54" i="1"/>
  <c r="CO54" i="1"/>
  <c r="CN54" i="1"/>
  <c r="CM54" i="1"/>
  <c r="KU53" i="1"/>
  <c r="KT53" i="1"/>
  <c r="KR53" i="1"/>
  <c r="KP53" i="1"/>
  <c r="KO53" i="1"/>
  <c r="IO53" i="1"/>
  <c r="IM53" i="1"/>
  <c r="GJ53" i="1"/>
  <c r="GI53" i="1"/>
  <c r="GB53" i="1"/>
  <c r="GA53" i="1"/>
  <c r="FZ53" i="1"/>
  <c r="FY53" i="1"/>
  <c r="FX53" i="1"/>
  <c r="FU53" i="1"/>
  <c r="FT53" i="1"/>
  <c r="FS53" i="1"/>
  <c r="FR53" i="1"/>
  <c r="FQ53" i="1"/>
  <c r="FN53" i="1"/>
  <c r="FM53" i="1"/>
  <c r="FL53" i="1"/>
  <c r="FG53" i="1"/>
  <c r="FF53" i="1"/>
  <c r="FE53" i="1"/>
  <c r="FD53" i="1"/>
  <c r="FC53" i="1"/>
  <c r="FB53" i="1"/>
  <c r="FA53" i="1"/>
  <c r="EX53" i="1"/>
  <c r="EW53" i="1"/>
  <c r="EV53" i="1"/>
  <c r="EU53" i="1"/>
  <c r="ET53" i="1"/>
  <c r="ES53" i="1"/>
  <c r="ER53" i="1"/>
  <c r="EQ53" i="1"/>
  <c r="EP53" i="1"/>
  <c r="EO53" i="1"/>
  <c r="EN53" i="1"/>
  <c r="EM53" i="1"/>
  <c r="EL53" i="1"/>
  <c r="EK53" i="1"/>
  <c r="EJ53" i="1"/>
  <c r="EI53" i="1"/>
  <c r="EG53" i="1"/>
  <c r="EF53" i="1"/>
  <c r="EE53" i="1"/>
  <c r="ED53" i="1"/>
  <c r="EC53" i="1"/>
  <c r="EB53" i="1"/>
  <c r="EA53" i="1"/>
  <c r="DZ53" i="1"/>
  <c r="DY53" i="1"/>
  <c r="DX53" i="1"/>
  <c r="DW53" i="1"/>
  <c r="DV53" i="1"/>
  <c r="DR53" i="1"/>
  <c r="DP53" i="1"/>
  <c r="DO53" i="1"/>
  <c r="DN53" i="1"/>
  <c r="DJ53" i="1"/>
  <c r="DI53" i="1"/>
  <c r="DH53" i="1"/>
  <c r="DG53" i="1"/>
  <c r="DF53" i="1"/>
  <c r="DB53" i="1"/>
  <c r="DA53" i="1"/>
  <c r="CZ53" i="1"/>
  <c r="CX53" i="1"/>
  <c r="CW53" i="1"/>
  <c r="CV53" i="1"/>
  <c r="CU53" i="1"/>
  <c r="CT53" i="1"/>
  <c r="CS53" i="1"/>
  <c r="CR53" i="1"/>
  <c r="CO53" i="1"/>
  <c r="CN53" i="1"/>
  <c r="CM53" i="1"/>
  <c r="KU52" i="1"/>
  <c r="KT52" i="1"/>
  <c r="KR52" i="1"/>
  <c r="KP52" i="1"/>
  <c r="KO52" i="1"/>
  <c r="IO52" i="1"/>
  <c r="IM52" i="1"/>
  <c r="GJ52" i="1"/>
  <c r="GI52" i="1"/>
  <c r="GB52" i="1"/>
  <c r="GA52" i="1"/>
  <c r="FZ52" i="1"/>
  <c r="FY52" i="1"/>
  <c r="FX52" i="1"/>
  <c r="FU52" i="1"/>
  <c r="FT52" i="1"/>
  <c r="FS52" i="1"/>
  <c r="FR52" i="1"/>
  <c r="FQ52" i="1"/>
  <c r="FN52" i="1"/>
  <c r="FM52" i="1"/>
  <c r="FL52" i="1"/>
  <c r="FG52" i="1"/>
  <c r="FF52" i="1"/>
  <c r="FE52" i="1"/>
  <c r="FD52" i="1"/>
  <c r="FC52" i="1"/>
  <c r="FB52" i="1"/>
  <c r="FA52" i="1"/>
  <c r="EX52" i="1"/>
  <c r="EW52" i="1"/>
  <c r="EV52" i="1"/>
  <c r="EU52" i="1"/>
  <c r="ET52" i="1"/>
  <c r="ES52" i="1"/>
  <c r="ER52" i="1"/>
  <c r="EQ52" i="1"/>
  <c r="EP52" i="1"/>
  <c r="EO52" i="1"/>
  <c r="EN52" i="1"/>
  <c r="EM52" i="1"/>
  <c r="EL52" i="1"/>
  <c r="EK52" i="1"/>
  <c r="EJ52" i="1"/>
  <c r="EI52" i="1"/>
  <c r="EG52" i="1"/>
  <c r="EF52" i="1"/>
  <c r="EE52" i="1"/>
  <c r="ED52" i="1"/>
  <c r="EC52" i="1"/>
  <c r="EB52" i="1"/>
  <c r="EA52" i="1"/>
  <c r="DZ52" i="1"/>
  <c r="DY52" i="1"/>
  <c r="DX52" i="1"/>
  <c r="DW52" i="1"/>
  <c r="DV52" i="1"/>
  <c r="DR52" i="1"/>
  <c r="DP52" i="1"/>
  <c r="DO52" i="1"/>
  <c r="DN52" i="1"/>
  <c r="DJ52" i="1"/>
  <c r="DI52" i="1"/>
  <c r="DH52" i="1"/>
  <c r="DG52" i="1"/>
  <c r="DF52" i="1"/>
  <c r="DB52" i="1"/>
  <c r="DA52" i="1"/>
  <c r="CZ52" i="1"/>
  <c r="CX52" i="1"/>
  <c r="CW52" i="1"/>
  <c r="CV52" i="1"/>
  <c r="CU52" i="1"/>
  <c r="CT52" i="1"/>
  <c r="CS52" i="1"/>
  <c r="CR52" i="1"/>
  <c r="CO52" i="1"/>
  <c r="CN52" i="1"/>
  <c r="CM52" i="1"/>
  <c r="KU51" i="1"/>
  <c r="KT51" i="1"/>
  <c r="KR51" i="1"/>
  <c r="KP51" i="1"/>
  <c r="KO51" i="1"/>
  <c r="IO51" i="1"/>
  <c r="IM51" i="1"/>
  <c r="GJ51" i="1"/>
  <c r="GI51" i="1"/>
  <c r="GB51" i="1"/>
  <c r="GA51" i="1"/>
  <c r="FZ51" i="1"/>
  <c r="FY51" i="1"/>
  <c r="FX51" i="1"/>
  <c r="FU51" i="1"/>
  <c r="FT51" i="1"/>
  <c r="FS51" i="1"/>
  <c r="FR51" i="1"/>
  <c r="FQ51" i="1"/>
  <c r="FN51" i="1"/>
  <c r="FM51" i="1"/>
  <c r="FL51" i="1"/>
  <c r="FG51" i="1"/>
  <c r="FF51" i="1"/>
  <c r="FE51" i="1"/>
  <c r="FD51" i="1"/>
  <c r="FC51" i="1"/>
  <c r="FB51" i="1"/>
  <c r="FA51" i="1"/>
  <c r="EX51" i="1"/>
  <c r="EW51" i="1"/>
  <c r="EV51" i="1"/>
  <c r="EU51" i="1"/>
  <c r="ET51" i="1"/>
  <c r="ES51" i="1"/>
  <c r="ER51" i="1"/>
  <c r="EQ51" i="1"/>
  <c r="EP51" i="1"/>
  <c r="EO51" i="1"/>
  <c r="EN51" i="1"/>
  <c r="EM51" i="1"/>
  <c r="EL51" i="1"/>
  <c r="EK51" i="1"/>
  <c r="EJ51" i="1"/>
  <c r="EI51" i="1"/>
  <c r="EG51" i="1"/>
  <c r="EF51" i="1"/>
  <c r="EE51" i="1"/>
  <c r="ED51" i="1"/>
  <c r="EC51" i="1"/>
  <c r="EB51" i="1"/>
  <c r="EA51" i="1"/>
  <c r="DZ51" i="1"/>
  <c r="DY51" i="1"/>
  <c r="DX51" i="1"/>
  <c r="DW51" i="1"/>
  <c r="DV51" i="1"/>
  <c r="DR51" i="1"/>
  <c r="DP51" i="1"/>
  <c r="DO51" i="1"/>
  <c r="DN51" i="1"/>
  <c r="DJ51" i="1"/>
  <c r="DI51" i="1"/>
  <c r="DH51" i="1"/>
  <c r="DG51" i="1"/>
  <c r="DF51" i="1"/>
  <c r="DB51" i="1"/>
  <c r="DA51" i="1"/>
  <c r="CZ51" i="1"/>
  <c r="CX51" i="1"/>
  <c r="CW51" i="1"/>
  <c r="CV51" i="1"/>
  <c r="CU51" i="1"/>
  <c r="CT51" i="1"/>
  <c r="CS51" i="1"/>
  <c r="CR51" i="1"/>
  <c r="CO51" i="1"/>
  <c r="CN51" i="1"/>
  <c r="CM51" i="1"/>
  <c r="KU50" i="1"/>
  <c r="KT50" i="1"/>
  <c r="KR50" i="1"/>
  <c r="KP50" i="1"/>
  <c r="KO50" i="1"/>
  <c r="IO50" i="1"/>
  <c r="IM50" i="1"/>
  <c r="GJ50" i="1"/>
  <c r="GI50" i="1"/>
  <c r="GB50" i="1"/>
  <c r="GA50" i="1"/>
  <c r="FZ50" i="1"/>
  <c r="FY50" i="1"/>
  <c r="FX50" i="1"/>
  <c r="FU50" i="1"/>
  <c r="FT50" i="1"/>
  <c r="FS50" i="1"/>
  <c r="FR50" i="1"/>
  <c r="FQ50" i="1"/>
  <c r="FN50" i="1"/>
  <c r="FM50" i="1"/>
  <c r="FL50" i="1"/>
  <c r="FG50" i="1"/>
  <c r="FF50" i="1"/>
  <c r="FE50" i="1"/>
  <c r="FD50" i="1"/>
  <c r="FC50" i="1"/>
  <c r="FB50" i="1"/>
  <c r="FA50" i="1"/>
  <c r="EX50" i="1"/>
  <c r="EW50" i="1"/>
  <c r="EV50" i="1"/>
  <c r="EU50" i="1"/>
  <c r="ET50" i="1"/>
  <c r="ES50" i="1"/>
  <c r="ER50" i="1"/>
  <c r="EQ50" i="1"/>
  <c r="EP50" i="1"/>
  <c r="EO50" i="1"/>
  <c r="EN50" i="1"/>
  <c r="EM50" i="1"/>
  <c r="EL50" i="1"/>
  <c r="EK50" i="1"/>
  <c r="EJ50" i="1"/>
  <c r="EI50" i="1"/>
  <c r="EG50" i="1"/>
  <c r="EF50" i="1"/>
  <c r="EE50" i="1"/>
  <c r="ED50" i="1"/>
  <c r="EC50" i="1"/>
  <c r="EB50" i="1"/>
  <c r="EA50" i="1"/>
  <c r="DZ50" i="1"/>
  <c r="DY50" i="1"/>
  <c r="DX50" i="1"/>
  <c r="DW50" i="1"/>
  <c r="DV50" i="1"/>
  <c r="DR50" i="1"/>
  <c r="DP50" i="1"/>
  <c r="DO50" i="1"/>
  <c r="DN50" i="1"/>
  <c r="DJ50" i="1"/>
  <c r="DI50" i="1"/>
  <c r="DH50" i="1"/>
  <c r="DG50" i="1"/>
  <c r="DF50" i="1"/>
  <c r="DB50" i="1"/>
  <c r="DA50" i="1"/>
  <c r="CZ50" i="1"/>
  <c r="CX50" i="1"/>
  <c r="CW50" i="1"/>
  <c r="CV50" i="1"/>
  <c r="CU50" i="1"/>
  <c r="CT50" i="1"/>
  <c r="CS50" i="1"/>
  <c r="CR50" i="1"/>
  <c r="CO50" i="1"/>
  <c r="CN50" i="1"/>
  <c r="CM50" i="1"/>
  <c r="KU49" i="1"/>
  <c r="KT49" i="1"/>
  <c r="KR49" i="1"/>
  <c r="KP49" i="1"/>
  <c r="KO49" i="1"/>
  <c r="IO49" i="1"/>
  <c r="IM49" i="1"/>
  <c r="GJ49" i="1"/>
  <c r="GI49" i="1"/>
  <c r="GB49" i="1"/>
  <c r="GA49" i="1"/>
  <c r="FZ49" i="1"/>
  <c r="FY49" i="1"/>
  <c r="FX49" i="1"/>
  <c r="FU49" i="1"/>
  <c r="FT49" i="1"/>
  <c r="FS49" i="1"/>
  <c r="FR49" i="1"/>
  <c r="FQ49" i="1"/>
  <c r="FN49" i="1"/>
  <c r="FM49" i="1"/>
  <c r="FL49" i="1"/>
  <c r="FG49" i="1"/>
  <c r="FF49" i="1"/>
  <c r="FE49" i="1"/>
  <c r="FD49" i="1"/>
  <c r="FC49" i="1"/>
  <c r="FB49" i="1"/>
  <c r="FA49" i="1"/>
  <c r="EX49" i="1"/>
  <c r="EW49" i="1"/>
  <c r="EV49" i="1"/>
  <c r="EU49" i="1"/>
  <c r="ET49" i="1"/>
  <c r="ES49" i="1"/>
  <c r="ER49" i="1"/>
  <c r="EQ49" i="1"/>
  <c r="EP49" i="1"/>
  <c r="EO49" i="1"/>
  <c r="EN49" i="1"/>
  <c r="EM49" i="1"/>
  <c r="EL49" i="1"/>
  <c r="EK49" i="1"/>
  <c r="EJ49" i="1"/>
  <c r="EI49" i="1"/>
  <c r="EG49" i="1"/>
  <c r="EF49" i="1"/>
  <c r="EE49" i="1"/>
  <c r="ED49" i="1"/>
  <c r="EC49" i="1"/>
  <c r="EB49" i="1"/>
  <c r="EA49" i="1"/>
  <c r="DZ49" i="1"/>
  <c r="DY49" i="1"/>
  <c r="DX49" i="1"/>
  <c r="DW49" i="1"/>
  <c r="DV49" i="1"/>
  <c r="DR49" i="1"/>
  <c r="DP49" i="1"/>
  <c r="DO49" i="1"/>
  <c r="DN49" i="1"/>
  <c r="DJ49" i="1"/>
  <c r="DI49" i="1"/>
  <c r="DH49" i="1"/>
  <c r="DG49" i="1"/>
  <c r="DF49" i="1"/>
  <c r="DB49" i="1"/>
  <c r="DA49" i="1"/>
  <c r="CZ49" i="1"/>
  <c r="CX49" i="1"/>
  <c r="CW49" i="1"/>
  <c r="CV49" i="1"/>
  <c r="CU49" i="1"/>
  <c r="CT49" i="1"/>
  <c r="CS49" i="1"/>
  <c r="CR49" i="1"/>
  <c r="CO49" i="1"/>
  <c r="CN49" i="1"/>
  <c r="CM49" i="1"/>
  <c r="KU48" i="1"/>
  <c r="KT48" i="1"/>
  <c r="KR48" i="1"/>
  <c r="KP48" i="1"/>
  <c r="KO48" i="1"/>
  <c r="IO48" i="1"/>
  <c r="IM48" i="1"/>
  <c r="GJ48" i="1"/>
  <c r="GI48" i="1"/>
  <c r="GB48" i="1"/>
  <c r="GA48" i="1"/>
  <c r="FZ48" i="1"/>
  <c r="FY48" i="1"/>
  <c r="FX48" i="1"/>
  <c r="FU48" i="1"/>
  <c r="FT48" i="1"/>
  <c r="FS48" i="1"/>
  <c r="FR48" i="1"/>
  <c r="FQ48" i="1"/>
  <c r="FN48" i="1"/>
  <c r="FM48" i="1"/>
  <c r="FL48" i="1"/>
  <c r="FG48" i="1"/>
  <c r="FF48" i="1"/>
  <c r="FE48" i="1"/>
  <c r="FD48" i="1"/>
  <c r="FC48" i="1"/>
  <c r="FB48" i="1"/>
  <c r="FA48" i="1"/>
  <c r="EX48" i="1"/>
  <c r="EW48" i="1"/>
  <c r="EV48" i="1"/>
  <c r="EU48" i="1"/>
  <c r="ET48" i="1"/>
  <c r="ES48" i="1"/>
  <c r="ER48" i="1"/>
  <c r="EQ48" i="1"/>
  <c r="EP48" i="1"/>
  <c r="EO48" i="1"/>
  <c r="EN48" i="1"/>
  <c r="EM48" i="1"/>
  <c r="EL48" i="1"/>
  <c r="EK48" i="1"/>
  <c r="EJ48" i="1"/>
  <c r="EI48" i="1"/>
  <c r="EG48" i="1"/>
  <c r="EF48" i="1"/>
  <c r="EE48" i="1"/>
  <c r="ED48" i="1"/>
  <c r="EC48" i="1"/>
  <c r="EB48" i="1"/>
  <c r="EA48" i="1"/>
  <c r="DZ48" i="1"/>
  <c r="DY48" i="1"/>
  <c r="DX48" i="1"/>
  <c r="DW48" i="1"/>
  <c r="DV48" i="1"/>
  <c r="DR48" i="1"/>
  <c r="DP48" i="1"/>
  <c r="DO48" i="1"/>
  <c r="DN48" i="1"/>
  <c r="DJ48" i="1"/>
  <c r="DI48" i="1"/>
  <c r="DH48" i="1"/>
  <c r="DG48" i="1"/>
  <c r="DF48" i="1"/>
  <c r="DB48" i="1"/>
  <c r="DA48" i="1"/>
  <c r="CZ48" i="1"/>
  <c r="CX48" i="1"/>
  <c r="CW48" i="1"/>
  <c r="CV48" i="1"/>
  <c r="CU48" i="1"/>
  <c r="CT48" i="1"/>
  <c r="CS48" i="1"/>
  <c r="CR48" i="1"/>
  <c r="CO48" i="1"/>
  <c r="CN48" i="1"/>
  <c r="CM48" i="1"/>
  <c r="KU47" i="1"/>
  <c r="KT47" i="1"/>
  <c r="KR47" i="1"/>
  <c r="KP47" i="1"/>
  <c r="KO47" i="1"/>
  <c r="IO47" i="1"/>
  <c r="IM47" i="1"/>
  <c r="GJ47" i="1"/>
  <c r="GI47" i="1"/>
  <c r="GB47" i="1"/>
  <c r="GA47" i="1"/>
  <c r="FZ47" i="1"/>
  <c r="FY47" i="1"/>
  <c r="FX47" i="1"/>
  <c r="FU47" i="1"/>
  <c r="FT47" i="1"/>
  <c r="FS47" i="1"/>
  <c r="FR47" i="1"/>
  <c r="FQ47" i="1"/>
  <c r="FN47" i="1"/>
  <c r="FM47" i="1"/>
  <c r="FL47" i="1"/>
  <c r="FG47" i="1"/>
  <c r="FF47" i="1"/>
  <c r="FE47" i="1"/>
  <c r="FD47" i="1"/>
  <c r="FC47" i="1"/>
  <c r="FB47" i="1"/>
  <c r="FA47" i="1"/>
  <c r="EX47" i="1"/>
  <c r="EW47" i="1"/>
  <c r="EV47" i="1"/>
  <c r="EU47" i="1"/>
  <c r="ET47" i="1"/>
  <c r="ES47" i="1"/>
  <c r="ER47" i="1"/>
  <c r="EQ47" i="1"/>
  <c r="EP47" i="1"/>
  <c r="EO47" i="1"/>
  <c r="EN47" i="1"/>
  <c r="EM47" i="1"/>
  <c r="EL47" i="1"/>
  <c r="EK47" i="1"/>
  <c r="EJ47" i="1"/>
  <c r="EI47" i="1"/>
  <c r="EG47" i="1"/>
  <c r="EF47" i="1"/>
  <c r="EE47" i="1"/>
  <c r="ED47" i="1"/>
  <c r="EC47" i="1"/>
  <c r="EB47" i="1"/>
  <c r="EA47" i="1"/>
  <c r="DZ47" i="1"/>
  <c r="DY47" i="1"/>
  <c r="DX47" i="1"/>
  <c r="DW47" i="1"/>
  <c r="DV47" i="1"/>
  <c r="DR47" i="1"/>
  <c r="DP47" i="1"/>
  <c r="DO47" i="1"/>
  <c r="DN47" i="1"/>
  <c r="DJ47" i="1"/>
  <c r="DI47" i="1"/>
  <c r="DH47" i="1"/>
  <c r="DG47" i="1"/>
  <c r="DF47" i="1"/>
  <c r="DB47" i="1"/>
  <c r="DA47" i="1"/>
  <c r="CZ47" i="1"/>
  <c r="CX47" i="1"/>
  <c r="CW47" i="1"/>
  <c r="CV47" i="1"/>
  <c r="CU47" i="1"/>
  <c r="CT47" i="1"/>
  <c r="CS47" i="1"/>
  <c r="CR47" i="1"/>
  <c r="CO47" i="1"/>
  <c r="CN47" i="1"/>
  <c r="CM47" i="1"/>
  <c r="KU46" i="1"/>
  <c r="KT46" i="1"/>
  <c r="KR46" i="1"/>
  <c r="KP46" i="1"/>
  <c r="KO46" i="1"/>
  <c r="IO46" i="1"/>
  <c r="IM46" i="1"/>
  <c r="GJ46" i="1"/>
  <c r="GI46" i="1"/>
  <c r="GB46" i="1"/>
  <c r="GA46" i="1"/>
  <c r="FZ46" i="1"/>
  <c r="FY46" i="1"/>
  <c r="FX46" i="1"/>
  <c r="FU46" i="1"/>
  <c r="FT46" i="1"/>
  <c r="FS46" i="1"/>
  <c r="FR46" i="1"/>
  <c r="FQ46" i="1"/>
  <c r="FN46" i="1"/>
  <c r="FM46" i="1"/>
  <c r="FL46" i="1"/>
  <c r="FG46" i="1"/>
  <c r="FF46" i="1"/>
  <c r="FE46" i="1"/>
  <c r="FD46" i="1"/>
  <c r="FC46" i="1"/>
  <c r="FB46" i="1"/>
  <c r="FA46" i="1"/>
  <c r="EX46" i="1"/>
  <c r="EW46" i="1"/>
  <c r="EV46" i="1"/>
  <c r="EU46" i="1"/>
  <c r="ET46" i="1"/>
  <c r="ES46" i="1"/>
  <c r="ER46" i="1"/>
  <c r="EQ46" i="1"/>
  <c r="EP46" i="1"/>
  <c r="EO46" i="1"/>
  <c r="EN46" i="1"/>
  <c r="EM46" i="1"/>
  <c r="EL46" i="1"/>
  <c r="EK46" i="1"/>
  <c r="EJ46" i="1"/>
  <c r="EI46" i="1"/>
  <c r="EG46" i="1"/>
  <c r="EF46" i="1"/>
  <c r="EE46" i="1"/>
  <c r="ED46" i="1"/>
  <c r="EC46" i="1"/>
  <c r="EB46" i="1"/>
  <c r="EA46" i="1"/>
  <c r="DZ46" i="1"/>
  <c r="DY46" i="1"/>
  <c r="DX46" i="1"/>
  <c r="DW46" i="1"/>
  <c r="DV46" i="1"/>
  <c r="DR46" i="1"/>
  <c r="DP46" i="1"/>
  <c r="DO46" i="1"/>
  <c r="DN46" i="1"/>
  <c r="DJ46" i="1"/>
  <c r="DI46" i="1"/>
  <c r="DH46" i="1"/>
  <c r="DG46" i="1"/>
  <c r="DF46" i="1"/>
  <c r="DB46" i="1"/>
  <c r="DA46" i="1"/>
  <c r="CZ46" i="1"/>
  <c r="CX46" i="1"/>
  <c r="CW46" i="1"/>
  <c r="CV46" i="1"/>
  <c r="CU46" i="1"/>
  <c r="CT46" i="1"/>
  <c r="CS46" i="1"/>
  <c r="CR46" i="1"/>
  <c r="CO46" i="1"/>
  <c r="CN46" i="1"/>
  <c r="CM46" i="1"/>
  <c r="KU45" i="1"/>
  <c r="KW45" i="1" s="1"/>
  <c r="KT45" i="1"/>
  <c r="KR45" i="1"/>
  <c r="KP45" i="1"/>
  <c r="KO45" i="1"/>
  <c r="IO45" i="1"/>
  <c r="IM45" i="1"/>
  <c r="GJ45" i="1"/>
  <c r="GI45" i="1"/>
  <c r="GB45" i="1"/>
  <c r="GA45" i="1"/>
  <c r="FZ45" i="1"/>
  <c r="FY45" i="1"/>
  <c r="FX45" i="1"/>
  <c r="FU45" i="1"/>
  <c r="FT45" i="1"/>
  <c r="FS45" i="1"/>
  <c r="FR45" i="1"/>
  <c r="FQ45" i="1"/>
  <c r="FN45" i="1"/>
  <c r="FM45" i="1"/>
  <c r="FL45" i="1"/>
  <c r="FG45" i="1"/>
  <c r="FF45" i="1"/>
  <c r="FE45" i="1"/>
  <c r="FD45" i="1"/>
  <c r="FC45" i="1"/>
  <c r="FB45" i="1"/>
  <c r="FA45" i="1"/>
  <c r="EX45" i="1"/>
  <c r="EW45" i="1"/>
  <c r="EV45" i="1"/>
  <c r="EU45" i="1"/>
  <c r="ET45" i="1"/>
  <c r="ES45" i="1"/>
  <c r="ER45" i="1"/>
  <c r="EQ45" i="1"/>
  <c r="EP45" i="1"/>
  <c r="EO45" i="1"/>
  <c r="EN45" i="1"/>
  <c r="EM45" i="1"/>
  <c r="EL45" i="1"/>
  <c r="EK45" i="1"/>
  <c r="EJ45" i="1"/>
  <c r="EI45" i="1"/>
  <c r="EG45" i="1"/>
  <c r="EF45" i="1"/>
  <c r="EE45" i="1"/>
  <c r="ED45" i="1"/>
  <c r="EC45" i="1"/>
  <c r="EB45" i="1"/>
  <c r="EA45" i="1"/>
  <c r="DZ45" i="1"/>
  <c r="DY45" i="1"/>
  <c r="DX45" i="1"/>
  <c r="DW45" i="1"/>
  <c r="DV45" i="1"/>
  <c r="DR45" i="1"/>
  <c r="DP45" i="1"/>
  <c r="DO45" i="1"/>
  <c r="DN45" i="1"/>
  <c r="DJ45" i="1"/>
  <c r="DI45" i="1"/>
  <c r="DH45" i="1"/>
  <c r="DG45" i="1"/>
  <c r="DF45" i="1"/>
  <c r="DB45" i="1"/>
  <c r="DA45" i="1"/>
  <c r="CZ45" i="1"/>
  <c r="CX45" i="1"/>
  <c r="CW45" i="1"/>
  <c r="CV45" i="1"/>
  <c r="CU45" i="1"/>
  <c r="CT45" i="1"/>
  <c r="CS45" i="1"/>
  <c r="CR45" i="1"/>
  <c r="CO45" i="1"/>
  <c r="CN45" i="1"/>
  <c r="CM45" i="1"/>
  <c r="KU44" i="1"/>
  <c r="KT44" i="1"/>
  <c r="KR44" i="1"/>
  <c r="KP44" i="1"/>
  <c r="KO44" i="1"/>
  <c r="IO44" i="1"/>
  <c r="IM44" i="1"/>
  <c r="GJ44" i="1"/>
  <c r="GI44" i="1"/>
  <c r="GB44" i="1"/>
  <c r="GA44" i="1"/>
  <c r="FZ44" i="1"/>
  <c r="FY44" i="1"/>
  <c r="FX44" i="1"/>
  <c r="FU44" i="1"/>
  <c r="FT44" i="1"/>
  <c r="FS44" i="1"/>
  <c r="FR44" i="1"/>
  <c r="FQ44" i="1"/>
  <c r="FN44" i="1"/>
  <c r="FM44" i="1"/>
  <c r="FL44" i="1"/>
  <c r="FG44" i="1"/>
  <c r="FF44" i="1"/>
  <c r="FE44" i="1"/>
  <c r="FD44" i="1"/>
  <c r="FC44" i="1"/>
  <c r="FB44" i="1"/>
  <c r="FA44" i="1"/>
  <c r="EX44" i="1"/>
  <c r="EW44" i="1"/>
  <c r="EV44" i="1"/>
  <c r="EU44" i="1"/>
  <c r="ET44" i="1"/>
  <c r="ES44" i="1"/>
  <c r="ER44" i="1"/>
  <c r="EQ44" i="1"/>
  <c r="EP44" i="1"/>
  <c r="EO44" i="1"/>
  <c r="EN44" i="1"/>
  <c r="EM44" i="1"/>
  <c r="EL44" i="1"/>
  <c r="EK44" i="1"/>
  <c r="EJ44" i="1"/>
  <c r="EI44" i="1"/>
  <c r="EG44" i="1"/>
  <c r="EF44" i="1"/>
  <c r="EE44" i="1"/>
  <c r="ED44" i="1"/>
  <c r="EC44" i="1"/>
  <c r="EB44" i="1"/>
  <c r="EA44" i="1"/>
  <c r="DZ44" i="1"/>
  <c r="DY44" i="1"/>
  <c r="DX44" i="1"/>
  <c r="DW44" i="1"/>
  <c r="DV44" i="1"/>
  <c r="DR44" i="1"/>
  <c r="DP44" i="1"/>
  <c r="DO44" i="1"/>
  <c r="DN44" i="1"/>
  <c r="DJ44" i="1"/>
  <c r="DI44" i="1"/>
  <c r="DH44" i="1"/>
  <c r="DG44" i="1"/>
  <c r="DF44" i="1"/>
  <c r="DB44" i="1"/>
  <c r="DA44" i="1"/>
  <c r="CZ44" i="1"/>
  <c r="CX44" i="1"/>
  <c r="CW44" i="1"/>
  <c r="CV44" i="1"/>
  <c r="CU44" i="1"/>
  <c r="CT44" i="1"/>
  <c r="CS44" i="1"/>
  <c r="CR44" i="1"/>
  <c r="CO44" i="1"/>
  <c r="CN44" i="1"/>
  <c r="CM44" i="1"/>
  <c r="KU43" i="1"/>
  <c r="KT43" i="1"/>
  <c r="KR43" i="1"/>
  <c r="KP43" i="1"/>
  <c r="KO43" i="1"/>
  <c r="IO43" i="1"/>
  <c r="IM43" i="1"/>
  <c r="GJ43" i="1"/>
  <c r="GI43" i="1"/>
  <c r="GB43" i="1"/>
  <c r="GA43" i="1"/>
  <c r="FZ43" i="1"/>
  <c r="FY43" i="1"/>
  <c r="FX43" i="1"/>
  <c r="FU43" i="1"/>
  <c r="FT43" i="1"/>
  <c r="FS43" i="1"/>
  <c r="FR43" i="1"/>
  <c r="FQ43" i="1"/>
  <c r="FN43" i="1"/>
  <c r="FM43" i="1"/>
  <c r="FL43" i="1"/>
  <c r="FG43" i="1"/>
  <c r="FF43" i="1"/>
  <c r="FE43" i="1"/>
  <c r="FD43" i="1"/>
  <c r="FC43" i="1"/>
  <c r="FB43" i="1"/>
  <c r="FA43" i="1"/>
  <c r="EX43" i="1"/>
  <c r="EW43" i="1"/>
  <c r="EV43" i="1"/>
  <c r="EU43" i="1"/>
  <c r="ET43" i="1"/>
  <c r="ES43" i="1"/>
  <c r="ER43" i="1"/>
  <c r="EQ43" i="1"/>
  <c r="EP43" i="1"/>
  <c r="EO43" i="1"/>
  <c r="EN43" i="1"/>
  <c r="EM43" i="1"/>
  <c r="EL43" i="1"/>
  <c r="EK43" i="1"/>
  <c r="EJ43" i="1"/>
  <c r="EI43" i="1"/>
  <c r="EG43" i="1"/>
  <c r="EF43" i="1"/>
  <c r="EE43" i="1"/>
  <c r="ED43" i="1"/>
  <c r="EC43" i="1"/>
  <c r="EB43" i="1"/>
  <c r="EA43" i="1"/>
  <c r="DZ43" i="1"/>
  <c r="DY43" i="1"/>
  <c r="DX43" i="1"/>
  <c r="DW43" i="1"/>
  <c r="DV43" i="1"/>
  <c r="DR43" i="1"/>
  <c r="DP43" i="1"/>
  <c r="DO43" i="1"/>
  <c r="DN43" i="1"/>
  <c r="DJ43" i="1"/>
  <c r="DI43" i="1"/>
  <c r="DH43" i="1"/>
  <c r="DG43" i="1"/>
  <c r="DF43" i="1"/>
  <c r="DB43" i="1"/>
  <c r="DA43" i="1"/>
  <c r="CZ43" i="1"/>
  <c r="CX43" i="1"/>
  <c r="CW43" i="1"/>
  <c r="CV43" i="1"/>
  <c r="CU43" i="1"/>
  <c r="CT43" i="1"/>
  <c r="CS43" i="1"/>
  <c r="CR43" i="1"/>
  <c r="CO43" i="1"/>
  <c r="CN43" i="1"/>
  <c r="CM43" i="1"/>
  <c r="KU42" i="1"/>
  <c r="KT42" i="1"/>
  <c r="KR42" i="1"/>
  <c r="KP42" i="1"/>
  <c r="KO42" i="1"/>
  <c r="IO42" i="1"/>
  <c r="IM42" i="1"/>
  <c r="GJ42" i="1"/>
  <c r="GI42" i="1"/>
  <c r="GB42" i="1"/>
  <c r="GA42" i="1"/>
  <c r="FZ42" i="1"/>
  <c r="FY42" i="1"/>
  <c r="FX42" i="1"/>
  <c r="FU42" i="1"/>
  <c r="FT42" i="1"/>
  <c r="FS42" i="1"/>
  <c r="FR42" i="1"/>
  <c r="FQ42" i="1"/>
  <c r="FN42" i="1"/>
  <c r="FM42" i="1"/>
  <c r="FL42" i="1"/>
  <c r="FG42" i="1"/>
  <c r="FF42" i="1"/>
  <c r="FE42" i="1"/>
  <c r="FD42" i="1"/>
  <c r="FC42" i="1"/>
  <c r="FB42" i="1"/>
  <c r="FA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EI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R42" i="1"/>
  <c r="DP42" i="1"/>
  <c r="DO42" i="1"/>
  <c r="DN42" i="1"/>
  <c r="DJ42" i="1"/>
  <c r="DI42" i="1"/>
  <c r="DH42" i="1"/>
  <c r="DG42" i="1"/>
  <c r="DF42" i="1"/>
  <c r="DB42" i="1"/>
  <c r="DA42" i="1"/>
  <c r="CZ42" i="1"/>
  <c r="CX42" i="1"/>
  <c r="CW42" i="1"/>
  <c r="CV42" i="1"/>
  <c r="CU42" i="1"/>
  <c r="CT42" i="1"/>
  <c r="CS42" i="1"/>
  <c r="CR42" i="1"/>
  <c r="CO42" i="1"/>
  <c r="CN42" i="1"/>
  <c r="CM42" i="1"/>
  <c r="KU41" i="1"/>
  <c r="KT41" i="1"/>
  <c r="KR41" i="1"/>
  <c r="KP41" i="1"/>
  <c r="KO41" i="1"/>
  <c r="IO41" i="1"/>
  <c r="IM41" i="1"/>
  <c r="GJ41" i="1"/>
  <c r="GI41" i="1"/>
  <c r="GB41" i="1"/>
  <c r="GA41" i="1"/>
  <c r="FZ41" i="1"/>
  <c r="FY41" i="1"/>
  <c r="FX41" i="1"/>
  <c r="FU41" i="1"/>
  <c r="FT41" i="1"/>
  <c r="FS41" i="1"/>
  <c r="FR41" i="1"/>
  <c r="FQ41" i="1"/>
  <c r="FN41" i="1"/>
  <c r="FM41" i="1"/>
  <c r="FL41" i="1"/>
  <c r="FG41" i="1"/>
  <c r="FF41" i="1"/>
  <c r="FE41" i="1"/>
  <c r="FD41" i="1"/>
  <c r="FC41" i="1"/>
  <c r="FB41" i="1"/>
  <c r="FA41" i="1"/>
  <c r="EX41" i="1"/>
  <c r="EW41" i="1"/>
  <c r="EV41" i="1"/>
  <c r="EU41" i="1"/>
  <c r="ET41" i="1"/>
  <c r="ES41" i="1"/>
  <c r="ER41" i="1"/>
  <c r="EQ41" i="1"/>
  <c r="EP41" i="1"/>
  <c r="EO41" i="1"/>
  <c r="EN41" i="1"/>
  <c r="EM41" i="1"/>
  <c r="EL41" i="1"/>
  <c r="EK41" i="1"/>
  <c r="EJ41" i="1"/>
  <c r="EI41" i="1"/>
  <c r="EG41" i="1"/>
  <c r="EF41" i="1"/>
  <c r="EE41" i="1"/>
  <c r="ED41" i="1"/>
  <c r="EC41" i="1"/>
  <c r="EB41" i="1"/>
  <c r="EA41" i="1"/>
  <c r="DZ41" i="1"/>
  <c r="DY41" i="1"/>
  <c r="DX41" i="1"/>
  <c r="DW41" i="1"/>
  <c r="DV41" i="1"/>
  <c r="DR41" i="1"/>
  <c r="DP41" i="1"/>
  <c r="DO41" i="1"/>
  <c r="DN41" i="1"/>
  <c r="DJ41" i="1"/>
  <c r="DI41" i="1"/>
  <c r="DH41" i="1"/>
  <c r="DG41" i="1"/>
  <c r="DF41" i="1"/>
  <c r="DB41" i="1"/>
  <c r="DA41" i="1"/>
  <c r="CZ41" i="1"/>
  <c r="CX41" i="1"/>
  <c r="CW41" i="1"/>
  <c r="CV41" i="1"/>
  <c r="CU41" i="1"/>
  <c r="CT41" i="1"/>
  <c r="CS41" i="1"/>
  <c r="CR41" i="1"/>
  <c r="CO41" i="1"/>
  <c r="CN41" i="1"/>
  <c r="CM41" i="1"/>
  <c r="KU40" i="1"/>
  <c r="KT40" i="1"/>
  <c r="KR40" i="1"/>
  <c r="KP40" i="1"/>
  <c r="KO40" i="1"/>
  <c r="IO40" i="1"/>
  <c r="IM40" i="1"/>
  <c r="GJ40" i="1"/>
  <c r="GI40" i="1"/>
  <c r="GB40" i="1"/>
  <c r="GA40" i="1"/>
  <c r="FZ40" i="1"/>
  <c r="FY40" i="1"/>
  <c r="FX40" i="1"/>
  <c r="FU40" i="1"/>
  <c r="FT40" i="1"/>
  <c r="FS40" i="1"/>
  <c r="FR40" i="1"/>
  <c r="FQ40" i="1"/>
  <c r="FN40" i="1"/>
  <c r="FM40" i="1"/>
  <c r="FL40" i="1"/>
  <c r="FG40" i="1"/>
  <c r="FF40" i="1"/>
  <c r="FE40" i="1"/>
  <c r="FD40" i="1"/>
  <c r="FC40" i="1"/>
  <c r="FB40" i="1"/>
  <c r="FA40" i="1"/>
  <c r="EX40" i="1"/>
  <c r="EW40" i="1"/>
  <c r="EV40" i="1"/>
  <c r="EU40" i="1"/>
  <c r="ET40" i="1"/>
  <c r="ES40" i="1"/>
  <c r="ER40" i="1"/>
  <c r="EQ40" i="1"/>
  <c r="EP40" i="1"/>
  <c r="EO40" i="1"/>
  <c r="EN40" i="1"/>
  <c r="EM40" i="1"/>
  <c r="EL40" i="1"/>
  <c r="EK40" i="1"/>
  <c r="EJ40" i="1"/>
  <c r="EI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R40" i="1"/>
  <c r="DP40" i="1"/>
  <c r="DO40" i="1"/>
  <c r="DN40" i="1"/>
  <c r="DJ40" i="1"/>
  <c r="DI40" i="1"/>
  <c r="DH40" i="1"/>
  <c r="DG40" i="1"/>
  <c r="DF40" i="1"/>
  <c r="DB40" i="1"/>
  <c r="DA40" i="1"/>
  <c r="CZ40" i="1"/>
  <c r="CX40" i="1"/>
  <c r="CW40" i="1"/>
  <c r="CV40" i="1"/>
  <c r="CU40" i="1"/>
  <c r="CT40" i="1"/>
  <c r="CS40" i="1"/>
  <c r="CR40" i="1"/>
  <c r="CO40" i="1"/>
  <c r="CN40" i="1"/>
  <c r="CM40" i="1"/>
  <c r="KU39" i="1"/>
  <c r="KT39" i="1"/>
  <c r="KR39" i="1"/>
  <c r="KP39" i="1"/>
  <c r="KO39" i="1"/>
  <c r="IO39" i="1"/>
  <c r="IM39" i="1"/>
  <c r="GJ39" i="1"/>
  <c r="GI39" i="1"/>
  <c r="GB39" i="1"/>
  <c r="GA39" i="1"/>
  <c r="FZ39" i="1"/>
  <c r="FY39" i="1"/>
  <c r="FX39" i="1"/>
  <c r="FU39" i="1"/>
  <c r="FT39" i="1"/>
  <c r="FS39" i="1"/>
  <c r="FR39" i="1"/>
  <c r="FQ39" i="1"/>
  <c r="FN39" i="1"/>
  <c r="FM39" i="1"/>
  <c r="FL39" i="1"/>
  <c r="FG39" i="1"/>
  <c r="FF39" i="1"/>
  <c r="FE39" i="1"/>
  <c r="FD39" i="1"/>
  <c r="FC39" i="1"/>
  <c r="FB39" i="1"/>
  <c r="FA39" i="1"/>
  <c r="EX39" i="1"/>
  <c r="EW39" i="1"/>
  <c r="EV39" i="1"/>
  <c r="EU39" i="1"/>
  <c r="ET39" i="1"/>
  <c r="ES39" i="1"/>
  <c r="ER39" i="1"/>
  <c r="EQ39" i="1"/>
  <c r="EP39" i="1"/>
  <c r="EO39" i="1"/>
  <c r="EN39" i="1"/>
  <c r="EM39" i="1"/>
  <c r="EL39" i="1"/>
  <c r="EK39" i="1"/>
  <c r="EJ39" i="1"/>
  <c r="EI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R39" i="1"/>
  <c r="DP39" i="1"/>
  <c r="DO39" i="1"/>
  <c r="DN39" i="1"/>
  <c r="DJ39" i="1"/>
  <c r="DI39" i="1"/>
  <c r="DH39" i="1"/>
  <c r="DG39" i="1"/>
  <c r="DF39" i="1"/>
  <c r="DB39" i="1"/>
  <c r="DA39" i="1"/>
  <c r="CZ39" i="1"/>
  <c r="CX39" i="1"/>
  <c r="CW39" i="1"/>
  <c r="CV39" i="1"/>
  <c r="CU39" i="1"/>
  <c r="CT39" i="1"/>
  <c r="CS39" i="1"/>
  <c r="CR39" i="1"/>
  <c r="CO39" i="1"/>
  <c r="CN39" i="1"/>
  <c r="CM39" i="1"/>
  <c r="KU38" i="1"/>
  <c r="KT38" i="1"/>
  <c r="KR38" i="1"/>
  <c r="KP38" i="1"/>
  <c r="KO38" i="1"/>
  <c r="IO38" i="1"/>
  <c r="IM38" i="1"/>
  <c r="GJ38" i="1"/>
  <c r="GI38" i="1"/>
  <c r="GB38" i="1"/>
  <c r="GA38" i="1"/>
  <c r="FZ38" i="1"/>
  <c r="FY38" i="1"/>
  <c r="FX38" i="1"/>
  <c r="FU38" i="1"/>
  <c r="FT38" i="1"/>
  <c r="FS38" i="1"/>
  <c r="FR38" i="1"/>
  <c r="FQ38" i="1"/>
  <c r="FN38" i="1"/>
  <c r="FM38" i="1"/>
  <c r="FL38" i="1"/>
  <c r="FG38" i="1"/>
  <c r="FF38" i="1"/>
  <c r="FE38" i="1"/>
  <c r="FD38" i="1"/>
  <c r="FC38" i="1"/>
  <c r="FB38" i="1"/>
  <c r="FA38" i="1"/>
  <c r="EX38" i="1"/>
  <c r="EW38" i="1"/>
  <c r="EV38" i="1"/>
  <c r="EU38" i="1"/>
  <c r="ET38" i="1"/>
  <c r="ES38" i="1"/>
  <c r="ER38" i="1"/>
  <c r="EQ38" i="1"/>
  <c r="EP38" i="1"/>
  <c r="EO38" i="1"/>
  <c r="EN38" i="1"/>
  <c r="EM38" i="1"/>
  <c r="EL38" i="1"/>
  <c r="EK38" i="1"/>
  <c r="EJ38" i="1"/>
  <c r="EI38" i="1"/>
  <c r="EG38" i="1"/>
  <c r="EF38" i="1"/>
  <c r="EE38" i="1"/>
  <c r="ED38" i="1"/>
  <c r="EC38" i="1"/>
  <c r="EB38" i="1"/>
  <c r="EA38" i="1"/>
  <c r="DZ38" i="1"/>
  <c r="DY38" i="1"/>
  <c r="DX38" i="1"/>
  <c r="DW38" i="1"/>
  <c r="DV38" i="1"/>
  <c r="DR38" i="1"/>
  <c r="DP38" i="1"/>
  <c r="DO38" i="1"/>
  <c r="DN38" i="1"/>
  <c r="DJ38" i="1"/>
  <c r="DI38" i="1"/>
  <c r="DH38" i="1"/>
  <c r="DG38" i="1"/>
  <c r="DF38" i="1"/>
  <c r="DB38" i="1"/>
  <c r="DA38" i="1"/>
  <c r="CZ38" i="1"/>
  <c r="CX38" i="1"/>
  <c r="CW38" i="1"/>
  <c r="CV38" i="1"/>
  <c r="CU38" i="1"/>
  <c r="CT38" i="1"/>
  <c r="CS38" i="1"/>
  <c r="CR38" i="1"/>
  <c r="CO38" i="1"/>
  <c r="CN38" i="1"/>
  <c r="CM38" i="1"/>
  <c r="KU37" i="1"/>
  <c r="KT37" i="1"/>
  <c r="KR37" i="1"/>
  <c r="KP37" i="1"/>
  <c r="KO37" i="1"/>
  <c r="IO37" i="1"/>
  <c r="IM37" i="1"/>
  <c r="GJ37" i="1"/>
  <c r="GI37" i="1"/>
  <c r="GB37" i="1"/>
  <c r="GA37" i="1"/>
  <c r="FZ37" i="1"/>
  <c r="FY37" i="1"/>
  <c r="FX37" i="1"/>
  <c r="FU37" i="1"/>
  <c r="FT37" i="1"/>
  <c r="FS37" i="1"/>
  <c r="FR37" i="1"/>
  <c r="FQ37" i="1"/>
  <c r="FN37" i="1"/>
  <c r="FM37" i="1"/>
  <c r="FL37" i="1"/>
  <c r="FG37" i="1"/>
  <c r="FF37" i="1"/>
  <c r="FE37" i="1"/>
  <c r="FD37" i="1"/>
  <c r="FC37" i="1"/>
  <c r="FB37" i="1"/>
  <c r="FA37" i="1"/>
  <c r="EX37" i="1"/>
  <c r="EW37" i="1"/>
  <c r="EV37" i="1"/>
  <c r="EU37" i="1"/>
  <c r="ET37" i="1"/>
  <c r="ES37" i="1"/>
  <c r="ER37" i="1"/>
  <c r="EQ37" i="1"/>
  <c r="EP37" i="1"/>
  <c r="EO37" i="1"/>
  <c r="EN37" i="1"/>
  <c r="EM37" i="1"/>
  <c r="EL37" i="1"/>
  <c r="EK37" i="1"/>
  <c r="EJ37" i="1"/>
  <c r="EI37" i="1"/>
  <c r="EG37" i="1"/>
  <c r="EF37" i="1"/>
  <c r="EE37" i="1"/>
  <c r="ED37" i="1"/>
  <c r="EC37" i="1"/>
  <c r="EB37" i="1"/>
  <c r="EA37" i="1"/>
  <c r="DZ37" i="1"/>
  <c r="DY37" i="1"/>
  <c r="DX37" i="1"/>
  <c r="DW37" i="1"/>
  <c r="DV37" i="1"/>
  <c r="DR37" i="1"/>
  <c r="DP37" i="1"/>
  <c r="DO37" i="1"/>
  <c r="DN37" i="1"/>
  <c r="DJ37" i="1"/>
  <c r="DI37" i="1"/>
  <c r="DH37" i="1"/>
  <c r="DG37" i="1"/>
  <c r="DF37" i="1"/>
  <c r="DB37" i="1"/>
  <c r="DA37" i="1"/>
  <c r="CZ37" i="1"/>
  <c r="CX37" i="1"/>
  <c r="CW37" i="1"/>
  <c r="CV37" i="1"/>
  <c r="CU37" i="1"/>
  <c r="CT37" i="1"/>
  <c r="CS37" i="1"/>
  <c r="CR37" i="1"/>
  <c r="CO37" i="1"/>
  <c r="CN37" i="1"/>
  <c r="CM37" i="1"/>
  <c r="KU36" i="1"/>
  <c r="KT36" i="1"/>
  <c r="KR36" i="1"/>
  <c r="KP36" i="1"/>
  <c r="KO36" i="1"/>
  <c r="IO36" i="1"/>
  <c r="IM36" i="1"/>
  <c r="GJ36" i="1"/>
  <c r="GI36" i="1"/>
  <c r="GB36" i="1"/>
  <c r="GA36" i="1"/>
  <c r="FZ36" i="1"/>
  <c r="FY36" i="1"/>
  <c r="FX36" i="1"/>
  <c r="FU36" i="1"/>
  <c r="FT36" i="1"/>
  <c r="FS36" i="1"/>
  <c r="FR36" i="1"/>
  <c r="FQ36" i="1"/>
  <c r="FN36" i="1"/>
  <c r="FM36" i="1"/>
  <c r="FL36" i="1"/>
  <c r="FG36" i="1"/>
  <c r="FF36" i="1"/>
  <c r="FE36" i="1"/>
  <c r="FD36" i="1"/>
  <c r="FC36" i="1"/>
  <c r="FB36" i="1"/>
  <c r="FA36" i="1"/>
  <c r="EX36" i="1"/>
  <c r="EW36" i="1"/>
  <c r="EV36" i="1"/>
  <c r="EU36" i="1"/>
  <c r="ET36" i="1"/>
  <c r="ES36" i="1"/>
  <c r="ER36" i="1"/>
  <c r="EQ36" i="1"/>
  <c r="EP36" i="1"/>
  <c r="EO36" i="1"/>
  <c r="EN36" i="1"/>
  <c r="EM36" i="1"/>
  <c r="EL36" i="1"/>
  <c r="EK36" i="1"/>
  <c r="EJ36" i="1"/>
  <c r="EI36" i="1"/>
  <c r="EG36" i="1"/>
  <c r="EF36" i="1"/>
  <c r="EE36" i="1"/>
  <c r="ED36" i="1"/>
  <c r="EC36" i="1"/>
  <c r="EB36" i="1"/>
  <c r="EA36" i="1"/>
  <c r="DZ36" i="1"/>
  <c r="DY36" i="1"/>
  <c r="DX36" i="1"/>
  <c r="DW36" i="1"/>
  <c r="DV36" i="1"/>
  <c r="DR36" i="1"/>
  <c r="DP36" i="1"/>
  <c r="DO36" i="1"/>
  <c r="DN36" i="1"/>
  <c r="DJ36" i="1"/>
  <c r="DI36" i="1"/>
  <c r="DH36" i="1"/>
  <c r="DG36" i="1"/>
  <c r="DF36" i="1"/>
  <c r="DB36" i="1"/>
  <c r="DA36" i="1"/>
  <c r="CZ36" i="1"/>
  <c r="CX36" i="1"/>
  <c r="CW36" i="1"/>
  <c r="CV36" i="1"/>
  <c r="CU36" i="1"/>
  <c r="CT36" i="1"/>
  <c r="CS36" i="1"/>
  <c r="CR36" i="1"/>
  <c r="CO36" i="1"/>
  <c r="CN36" i="1"/>
  <c r="CM36" i="1"/>
  <c r="KU35" i="1"/>
  <c r="KT35" i="1"/>
  <c r="KR35" i="1"/>
  <c r="KP35" i="1"/>
  <c r="KO35" i="1"/>
  <c r="IO35" i="1"/>
  <c r="IM35" i="1"/>
  <c r="GJ35" i="1"/>
  <c r="GI35" i="1"/>
  <c r="GB35" i="1"/>
  <c r="GA35" i="1"/>
  <c r="FZ35" i="1"/>
  <c r="FY35" i="1"/>
  <c r="FX35" i="1"/>
  <c r="FU35" i="1"/>
  <c r="FT35" i="1"/>
  <c r="FS35" i="1"/>
  <c r="FR35" i="1"/>
  <c r="FQ35" i="1"/>
  <c r="FN35" i="1"/>
  <c r="FM35" i="1"/>
  <c r="FL35" i="1"/>
  <c r="FG35" i="1"/>
  <c r="FF35" i="1"/>
  <c r="FE35" i="1"/>
  <c r="FD35" i="1"/>
  <c r="FC35" i="1"/>
  <c r="FB35" i="1"/>
  <c r="FA35" i="1"/>
  <c r="EX35" i="1"/>
  <c r="EW35" i="1"/>
  <c r="EV35" i="1"/>
  <c r="EU35" i="1"/>
  <c r="ET35" i="1"/>
  <c r="ES35" i="1"/>
  <c r="ER35" i="1"/>
  <c r="EQ35" i="1"/>
  <c r="EP35" i="1"/>
  <c r="EO35" i="1"/>
  <c r="EN35" i="1"/>
  <c r="EM35" i="1"/>
  <c r="EL35" i="1"/>
  <c r="EK35" i="1"/>
  <c r="EJ35" i="1"/>
  <c r="EI35" i="1"/>
  <c r="EG35" i="1"/>
  <c r="EF35" i="1"/>
  <c r="EE35" i="1"/>
  <c r="ED35" i="1"/>
  <c r="EC35" i="1"/>
  <c r="EB35" i="1"/>
  <c r="EA35" i="1"/>
  <c r="DZ35" i="1"/>
  <c r="DY35" i="1"/>
  <c r="DX35" i="1"/>
  <c r="DW35" i="1"/>
  <c r="DV35" i="1"/>
  <c r="DR35" i="1"/>
  <c r="DP35" i="1"/>
  <c r="DO35" i="1"/>
  <c r="DN35" i="1"/>
  <c r="DJ35" i="1"/>
  <c r="DI35" i="1"/>
  <c r="DH35" i="1"/>
  <c r="DG35" i="1"/>
  <c r="DF35" i="1"/>
  <c r="DB35" i="1"/>
  <c r="DA35" i="1"/>
  <c r="CZ35" i="1"/>
  <c r="CX35" i="1"/>
  <c r="CW35" i="1"/>
  <c r="CV35" i="1"/>
  <c r="CU35" i="1"/>
  <c r="CT35" i="1"/>
  <c r="CS35" i="1"/>
  <c r="CR35" i="1"/>
  <c r="CO35" i="1"/>
  <c r="CN35" i="1"/>
  <c r="CM35" i="1"/>
  <c r="KU34" i="1"/>
  <c r="KT34" i="1"/>
  <c r="KR34" i="1"/>
  <c r="KP34" i="1"/>
  <c r="KO34" i="1"/>
  <c r="IO34" i="1"/>
  <c r="IM34" i="1"/>
  <c r="GJ34" i="1"/>
  <c r="GI34" i="1"/>
  <c r="GB34" i="1"/>
  <c r="GA34" i="1"/>
  <c r="FZ34" i="1"/>
  <c r="FY34" i="1"/>
  <c r="FX34" i="1"/>
  <c r="FU34" i="1"/>
  <c r="FT34" i="1"/>
  <c r="FS34" i="1"/>
  <c r="FR34" i="1"/>
  <c r="FQ34" i="1"/>
  <c r="FN34" i="1"/>
  <c r="FM34" i="1"/>
  <c r="FL34" i="1"/>
  <c r="FG34" i="1"/>
  <c r="FF34" i="1"/>
  <c r="FE34" i="1"/>
  <c r="FD34" i="1"/>
  <c r="FC34" i="1"/>
  <c r="FB34" i="1"/>
  <c r="FA34" i="1"/>
  <c r="EX34" i="1"/>
  <c r="EW34" i="1"/>
  <c r="EV34" i="1"/>
  <c r="EU34" i="1"/>
  <c r="ET34" i="1"/>
  <c r="ES34" i="1"/>
  <c r="ER34" i="1"/>
  <c r="EQ34" i="1"/>
  <c r="EP34" i="1"/>
  <c r="EO34" i="1"/>
  <c r="EN34" i="1"/>
  <c r="EM34" i="1"/>
  <c r="EL34" i="1"/>
  <c r="EK34" i="1"/>
  <c r="EJ34" i="1"/>
  <c r="EI34" i="1"/>
  <c r="EG34" i="1"/>
  <c r="EF34" i="1"/>
  <c r="EE34" i="1"/>
  <c r="ED34" i="1"/>
  <c r="EC34" i="1"/>
  <c r="EB34" i="1"/>
  <c r="EA34" i="1"/>
  <c r="DZ34" i="1"/>
  <c r="DY34" i="1"/>
  <c r="DX34" i="1"/>
  <c r="DW34" i="1"/>
  <c r="DV34" i="1"/>
  <c r="DR34" i="1"/>
  <c r="DP34" i="1"/>
  <c r="DO34" i="1"/>
  <c r="DN34" i="1"/>
  <c r="DJ34" i="1"/>
  <c r="DI34" i="1"/>
  <c r="DH34" i="1"/>
  <c r="DG34" i="1"/>
  <c r="DF34" i="1"/>
  <c r="DB34" i="1"/>
  <c r="DA34" i="1"/>
  <c r="CZ34" i="1"/>
  <c r="CX34" i="1"/>
  <c r="CW34" i="1"/>
  <c r="CV34" i="1"/>
  <c r="CU34" i="1"/>
  <c r="CT34" i="1"/>
  <c r="CS34" i="1"/>
  <c r="CR34" i="1"/>
  <c r="CO34" i="1"/>
  <c r="CN34" i="1"/>
  <c r="CM34" i="1"/>
  <c r="KU33" i="1"/>
  <c r="KT33" i="1"/>
  <c r="KP33" i="1"/>
  <c r="KO33" i="1"/>
  <c r="IO33" i="1"/>
  <c r="IM33" i="1"/>
  <c r="GJ33" i="1"/>
  <c r="GI33" i="1"/>
  <c r="GB33" i="1"/>
  <c r="GA33" i="1"/>
  <c r="FZ33" i="1"/>
  <c r="FY33" i="1"/>
  <c r="FX33" i="1"/>
  <c r="FU33" i="1"/>
  <c r="FT33" i="1"/>
  <c r="FS33" i="1"/>
  <c r="FR33" i="1"/>
  <c r="FQ33" i="1"/>
  <c r="FN33" i="1"/>
  <c r="FM33" i="1"/>
  <c r="FL33" i="1"/>
  <c r="FG33" i="1"/>
  <c r="FF33" i="1"/>
  <c r="FE33" i="1"/>
  <c r="FD33" i="1"/>
  <c r="FC33" i="1"/>
  <c r="FB33" i="1"/>
  <c r="FA33" i="1"/>
  <c r="EX33" i="1"/>
  <c r="EW33" i="1"/>
  <c r="EV33" i="1"/>
  <c r="EU33" i="1"/>
  <c r="ET33" i="1"/>
  <c r="ES33" i="1"/>
  <c r="ER33" i="1"/>
  <c r="EQ33" i="1"/>
  <c r="EP33" i="1"/>
  <c r="EO33" i="1"/>
  <c r="EN33" i="1"/>
  <c r="EM33" i="1"/>
  <c r="EL33" i="1"/>
  <c r="EK33" i="1"/>
  <c r="EJ33" i="1"/>
  <c r="EI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R33" i="1"/>
  <c r="DP33" i="1"/>
  <c r="DO33" i="1"/>
  <c r="DN33" i="1"/>
  <c r="DJ33" i="1"/>
  <c r="DI33" i="1"/>
  <c r="DH33" i="1"/>
  <c r="DG33" i="1"/>
  <c r="DF33" i="1"/>
  <c r="DB33" i="1"/>
  <c r="DA33" i="1"/>
  <c r="CZ33" i="1"/>
  <c r="CX33" i="1"/>
  <c r="CW33" i="1"/>
  <c r="CV33" i="1"/>
  <c r="CU33" i="1"/>
  <c r="CT33" i="1"/>
  <c r="CS33" i="1"/>
  <c r="CR33" i="1"/>
  <c r="CO33" i="1"/>
  <c r="CN33" i="1"/>
  <c r="CM33" i="1"/>
  <c r="KU32" i="1"/>
  <c r="KT32" i="1"/>
  <c r="KP32" i="1"/>
  <c r="KO32" i="1"/>
  <c r="IO32" i="1"/>
  <c r="IM32" i="1"/>
  <c r="GJ32" i="1"/>
  <c r="GI32" i="1"/>
  <c r="GA32" i="1"/>
  <c r="FZ32" i="1"/>
  <c r="FY32" i="1"/>
  <c r="FX32" i="1"/>
  <c r="FU32" i="1"/>
  <c r="FT32" i="1"/>
  <c r="FS32" i="1"/>
  <c r="FR32" i="1"/>
  <c r="FQ32" i="1"/>
  <c r="FN32" i="1"/>
  <c r="FM32" i="1"/>
  <c r="FL32" i="1"/>
  <c r="FG32" i="1"/>
  <c r="FF32" i="1"/>
  <c r="FE32" i="1"/>
  <c r="FD32" i="1"/>
  <c r="FC32" i="1"/>
  <c r="FB32" i="1"/>
  <c r="FA32" i="1"/>
  <c r="EX32" i="1"/>
  <c r="EW32" i="1"/>
  <c r="EV32" i="1"/>
  <c r="EU32" i="1"/>
  <c r="ET32" i="1"/>
  <c r="ES32" i="1"/>
  <c r="ER32" i="1"/>
  <c r="EQ32" i="1"/>
  <c r="EP32" i="1"/>
  <c r="EO32" i="1"/>
  <c r="EN32" i="1"/>
  <c r="EM32" i="1"/>
  <c r="EL32" i="1"/>
  <c r="EK32" i="1"/>
  <c r="EJ32" i="1"/>
  <c r="EI32" i="1"/>
  <c r="EG32" i="1"/>
  <c r="EF32" i="1"/>
  <c r="EE32" i="1"/>
  <c r="ED32" i="1"/>
  <c r="EC32" i="1"/>
  <c r="EB32" i="1"/>
  <c r="EA32" i="1"/>
  <c r="DZ32" i="1"/>
  <c r="DY32" i="1"/>
  <c r="DX32" i="1"/>
  <c r="DW32" i="1"/>
  <c r="DV32" i="1"/>
  <c r="DR32" i="1"/>
  <c r="DP32" i="1"/>
  <c r="DO32" i="1"/>
  <c r="DN32" i="1"/>
  <c r="DJ32" i="1"/>
  <c r="DI32" i="1"/>
  <c r="DH32" i="1"/>
  <c r="DG32" i="1"/>
  <c r="DF32" i="1"/>
  <c r="DB32" i="1"/>
  <c r="DA32" i="1"/>
  <c r="CZ32" i="1"/>
  <c r="CX32" i="1"/>
  <c r="CW32" i="1"/>
  <c r="CV32" i="1"/>
  <c r="CU32" i="1"/>
  <c r="CT32" i="1"/>
  <c r="CS32" i="1"/>
  <c r="CR32" i="1"/>
  <c r="CO32" i="1"/>
  <c r="CN32" i="1"/>
  <c r="CM32" i="1"/>
  <c r="KU31" i="1"/>
  <c r="KT31" i="1"/>
  <c r="KP31" i="1"/>
  <c r="KO31" i="1"/>
  <c r="IO31" i="1"/>
  <c r="IM31" i="1"/>
  <c r="GJ31" i="1"/>
  <c r="GI31" i="1"/>
  <c r="GA31" i="1"/>
  <c r="FZ31" i="1"/>
  <c r="FY31" i="1"/>
  <c r="FX31" i="1"/>
  <c r="FU31" i="1"/>
  <c r="FT31" i="1"/>
  <c r="FS31" i="1"/>
  <c r="FR31" i="1"/>
  <c r="FQ31" i="1"/>
  <c r="FN31" i="1"/>
  <c r="FM31" i="1"/>
  <c r="FL31" i="1"/>
  <c r="FG31" i="1"/>
  <c r="FF31" i="1"/>
  <c r="FE31" i="1"/>
  <c r="FD31" i="1"/>
  <c r="FC31" i="1"/>
  <c r="FB31" i="1"/>
  <c r="FA31" i="1"/>
  <c r="EX31" i="1"/>
  <c r="EW31" i="1"/>
  <c r="EV31" i="1"/>
  <c r="EU31" i="1"/>
  <c r="ET31" i="1"/>
  <c r="ES31" i="1"/>
  <c r="ER31" i="1"/>
  <c r="EQ31" i="1"/>
  <c r="EP31" i="1"/>
  <c r="EO31" i="1"/>
  <c r="EN31" i="1"/>
  <c r="EM31" i="1"/>
  <c r="EL31" i="1"/>
  <c r="EK31" i="1"/>
  <c r="EJ31" i="1"/>
  <c r="EI31" i="1"/>
  <c r="EG31" i="1"/>
  <c r="EF31" i="1"/>
  <c r="EE31" i="1"/>
  <c r="ED31" i="1"/>
  <c r="EC31" i="1"/>
  <c r="EB31" i="1"/>
  <c r="EA31" i="1"/>
  <c r="DZ31" i="1"/>
  <c r="DY31" i="1"/>
  <c r="DX31" i="1"/>
  <c r="DW31" i="1"/>
  <c r="DV31" i="1"/>
  <c r="DR31" i="1"/>
  <c r="DP31" i="1"/>
  <c r="DO31" i="1"/>
  <c r="DN31" i="1"/>
  <c r="DJ31" i="1"/>
  <c r="DI31" i="1"/>
  <c r="DH31" i="1"/>
  <c r="DG31" i="1"/>
  <c r="DF31" i="1"/>
  <c r="DB31" i="1"/>
  <c r="DA31" i="1"/>
  <c r="CZ31" i="1"/>
  <c r="CX31" i="1"/>
  <c r="CW31" i="1"/>
  <c r="CV31" i="1"/>
  <c r="CU31" i="1"/>
  <c r="CT31" i="1"/>
  <c r="CS31" i="1"/>
  <c r="CR31" i="1"/>
  <c r="CO31" i="1"/>
  <c r="CN31" i="1"/>
  <c r="CM31" i="1"/>
  <c r="KU30" i="1"/>
  <c r="KT30" i="1"/>
  <c r="KP30" i="1"/>
  <c r="KO30" i="1"/>
  <c r="IO30" i="1"/>
  <c r="IM30" i="1"/>
  <c r="GJ30" i="1"/>
  <c r="GI30" i="1"/>
  <c r="GA30" i="1"/>
  <c r="FZ30" i="1"/>
  <c r="FY30" i="1"/>
  <c r="FX30" i="1"/>
  <c r="FU30" i="1"/>
  <c r="FT30" i="1"/>
  <c r="FS30" i="1"/>
  <c r="FR30" i="1"/>
  <c r="FQ30" i="1"/>
  <c r="FN30" i="1"/>
  <c r="FM30" i="1"/>
  <c r="FL30" i="1"/>
  <c r="FG30" i="1"/>
  <c r="FF30" i="1"/>
  <c r="FE30" i="1"/>
  <c r="FD30" i="1"/>
  <c r="FC30" i="1"/>
  <c r="FB30" i="1"/>
  <c r="FA30" i="1"/>
  <c r="EX30" i="1"/>
  <c r="EW30" i="1"/>
  <c r="EV30" i="1"/>
  <c r="EU30" i="1"/>
  <c r="ET30" i="1"/>
  <c r="ES30" i="1"/>
  <c r="ER30" i="1"/>
  <c r="EQ30" i="1"/>
  <c r="EP30" i="1"/>
  <c r="EO30" i="1"/>
  <c r="EN30" i="1"/>
  <c r="EM30" i="1"/>
  <c r="EL30" i="1"/>
  <c r="EK30" i="1"/>
  <c r="EJ30" i="1"/>
  <c r="EI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R30" i="1"/>
  <c r="DP30" i="1"/>
  <c r="DO30" i="1"/>
  <c r="DN30" i="1"/>
  <c r="DJ30" i="1"/>
  <c r="DI30" i="1"/>
  <c r="DH30" i="1"/>
  <c r="DG30" i="1"/>
  <c r="DF30" i="1"/>
  <c r="DB30" i="1"/>
  <c r="DA30" i="1"/>
  <c r="CZ30" i="1"/>
  <c r="CX30" i="1"/>
  <c r="CW30" i="1"/>
  <c r="CV30" i="1"/>
  <c r="CU30" i="1"/>
  <c r="CT30" i="1"/>
  <c r="CS30" i="1"/>
  <c r="CR30" i="1"/>
  <c r="CO30" i="1"/>
  <c r="CN30" i="1"/>
  <c r="CM30" i="1"/>
  <c r="KU29" i="1"/>
  <c r="KT29" i="1"/>
  <c r="KP29" i="1"/>
  <c r="KO29" i="1"/>
  <c r="IO29" i="1"/>
  <c r="IM29" i="1"/>
  <c r="GJ29" i="1"/>
  <c r="GI29" i="1"/>
  <c r="GA29" i="1"/>
  <c r="FZ29" i="1"/>
  <c r="FY29" i="1"/>
  <c r="FX29" i="1"/>
  <c r="FU29" i="1"/>
  <c r="FT29" i="1"/>
  <c r="FS29" i="1"/>
  <c r="FR29" i="1"/>
  <c r="FQ29" i="1"/>
  <c r="FN29" i="1"/>
  <c r="FM29" i="1"/>
  <c r="FL29" i="1"/>
  <c r="FG29" i="1"/>
  <c r="FF29" i="1"/>
  <c r="FE29" i="1"/>
  <c r="FD29" i="1"/>
  <c r="FC29" i="1"/>
  <c r="FB29" i="1"/>
  <c r="FA29" i="1"/>
  <c r="EX29" i="1"/>
  <c r="EW29" i="1"/>
  <c r="EV29" i="1"/>
  <c r="EU29" i="1"/>
  <c r="ET29" i="1"/>
  <c r="ES29" i="1"/>
  <c r="ER29" i="1"/>
  <c r="EQ29" i="1"/>
  <c r="EP29" i="1"/>
  <c r="EO29" i="1"/>
  <c r="EN29" i="1"/>
  <c r="EM29" i="1"/>
  <c r="EL29" i="1"/>
  <c r="EK29" i="1"/>
  <c r="EJ29" i="1"/>
  <c r="EI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R29" i="1"/>
  <c r="DP29" i="1"/>
  <c r="DO29" i="1"/>
  <c r="DN29" i="1"/>
  <c r="DJ29" i="1"/>
  <c r="DI29" i="1"/>
  <c r="DH29" i="1"/>
  <c r="DG29" i="1"/>
  <c r="DF29" i="1"/>
  <c r="DB29" i="1"/>
  <c r="DA29" i="1"/>
  <c r="CZ29" i="1"/>
  <c r="CX29" i="1"/>
  <c r="CW29" i="1"/>
  <c r="CV29" i="1"/>
  <c r="CU29" i="1"/>
  <c r="CT29" i="1"/>
  <c r="CS29" i="1"/>
  <c r="CR29" i="1"/>
  <c r="CO29" i="1"/>
  <c r="CN29" i="1"/>
  <c r="CM29" i="1"/>
  <c r="KU28" i="1"/>
  <c r="KT28" i="1"/>
  <c r="KP28" i="1"/>
  <c r="KO28" i="1"/>
  <c r="IO28" i="1"/>
  <c r="IM28" i="1"/>
  <c r="GJ28" i="1"/>
  <c r="GI28" i="1"/>
  <c r="GA28" i="1"/>
  <c r="FZ28" i="1"/>
  <c r="FY28" i="1"/>
  <c r="FX28" i="1"/>
  <c r="FU28" i="1"/>
  <c r="FT28" i="1"/>
  <c r="FS28" i="1"/>
  <c r="FR28" i="1"/>
  <c r="FQ28" i="1"/>
  <c r="FN28" i="1"/>
  <c r="FM28" i="1"/>
  <c r="FL28" i="1"/>
  <c r="FG28" i="1"/>
  <c r="FF28" i="1"/>
  <c r="FE28" i="1"/>
  <c r="FD28" i="1"/>
  <c r="FC28" i="1"/>
  <c r="FB28" i="1"/>
  <c r="FA28" i="1"/>
  <c r="EX28" i="1"/>
  <c r="EW28" i="1"/>
  <c r="EV28" i="1"/>
  <c r="EU28" i="1"/>
  <c r="ET28" i="1"/>
  <c r="ES28" i="1"/>
  <c r="ER28" i="1"/>
  <c r="EQ28" i="1"/>
  <c r="EP28" i="1"/>
  <c r="EO28" i="1"/>
  <c r="EN28" i="1"/>
  <c r="EM28" i="1"/>
  <c r="EL28" i="1"/>
  <c r="EK28" i="1"/>
  <c r="EJ28" i="1"/>
  <c r="EI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R28" i="1"/>
  <c r="DP28" i="1"/>
  <c r="DO28" i="1"/>
  <c r="DN28" i="1"/>
  <c r="DJ28" i="1"/>
  <c r="DI28" i="1"/>
  <c r="DH28" i="1"/>
  <c r="DG28" i="1"/>
  <c r="DF28" i="1"/>
  <c r="DB28" i="1"/>
  <c r="DA28" i="1"/>
  <c r="CZ28" i="1"/>
  <c r="CX28" i="1"/>
  <c r="CW28" i="1"/>
  <c r="CV28" i="1"/>
  <c r="CU28" i="1"/>
  <c r="CT28" i="1"/>
  <c r="CS28" i="1"/>
  <c r="CR28" i="1"/>
  <c r="CO28" i="1"/>
  <c r="CN28" i="1"/>
  <c r="CM28" i="1"/>
  <c r="KU27" i="1"/>
  <c r="KT27" i="1"/>
  <c r="KO27" i="1"/>
  <c r="IO27" i="1"/>
  <c r="IM27" i="1"/>
  <c r="GJ27" i="1"/>
  <c r="GI27" i="1"/>
  <c r="GA27" i="1"/>
  <c r="FZ27" i="1"/>
  <c r="FY27" i="1"/>
  <c r="FX27" i="1"/>
  <c r="FU27" i="1"/>
  <c r="FT27" i="1"/>
  <c r="FS27" i="1"/>
  <c r="FR27" i="1"/>
  <c r="FQ27" i="1"/>
  <c r="FN27" i="1"/>
  <c r="FM27" i="1"/>
  <c r="FL27" i="1"/>
  <c r="FG27" i="1"/>
  <c r="FF27" i="1"/>
  <c r="FE27" i="1"/>
  <c r="FD27" i="1"/>
  <c r="FC27" i="1"/>
  <c r="FB27" i="1"/>
  <c r="FA27" i="1"/>
  <c r="EX27" i="1"/>
  <c r="EW27" i="1"/>
  <c r="EV27" i="1"/>
  <c r="EU27" i="1"/>
  <c r="ET27" i="1"/>
  <c r="ES27" i="1"/>
  <c r="ER27" i="1"/>
  <c r="EQ27" i="1"/>
  <c r="EP27" i="1"/>
  <c r="EO27" i="1"/>
  <c r="EN27" i="1"/>
  <c r="EM27" i="1"/>
  <c r="EL27" i="1"/>
  <c r="EK27" i="1"/>
  <c r="EJ27" i="1"/>
  <c r="EI27" i="1"/>
  <c r="EG27" i="1"/>
  <c r="EF27" i="1"/>
  <c r="EE27" i="1"/>
  <c r="ED27" i="1"/>
  <c r="EC27" i="1"/>
  <c r="EB27" i="1"/>
  <c r="EA27" i="1"/>
  <c r="DZ27" i="1"/>
  <c r="DY27" i="1"/>
  <c r="DX27" i="1"/>
  <c r="DW27" i="1"/>
  <c r="DV27" i="1"/>
  <c r="DR27" i="1"/>
  <c r="DP27" i="1"/>
  <c r="DO27" i="1"/>
  <c r="DN27" i="1"/>
  <c r="DJ27" i="1"/>
  <c r="DI27" i="1"/>
  <c r="DH27" i="1"/>
  <c r="DG27" i="1"/>
  <c r="DF27" i="1"/>
  <c r="DB27" i="1"/>
  <c r="DA27" i="1"/>
  <c r="CZ27" i="1"/>
  <c r="CX27" i="1"/>
  <c r="CW27" i="1"/>
  <c r="CV27" i="1"/>
  <c r="CU27" i="1"/>
  <c r="CT27" i="1"/>
  <c r="CS27" i="1"/>
  <c r="CR27" i="1"/>
  <c r="CO27" i="1"/>
  <c r="CN27" i="1"/>
  <c r="CM27" i="1"/>
  <c r="KU26" i="1"/>
  <c r="KT26" i="1"/>
  <c r="KO26" i="1"/>
  <c r="IO26" i="1"/>
  <c r="IM26" i="1"/>
  <c r="GJ26" i="1"/>
  <c r="GI26" i="1"/>
  <c r="GA26" i="1"/>
  <c r="FZ26" i="1"/>
  <c r="FY26" i="1"/>
  <c r="FX26" i="1"/>
  <c r="FT26" i="1"/>
  <c r="FS26" i="1"/>
  <c r="FR26" i="1"/>
  <c r="FQ26" i="1"/>
  <c r="FN26" i="1"/>
  <c r="FM26" i="1"/>
  <c r="FL26" i="1"/>
  <c r="FG26" i="1"/>
  <c r="FF26" i="1"/>
  <c r="FE26" i="1"/>
  <c r="FD26" i="1"/>
  <c r="FC26" i="1"/>
  <c r="FB26" i="1"/>
  <c r="FA26" i="1"/>
  <c r="EX26" i="1"/>
  <c r="EW26" i="1"/>
  <c r="EV26" i="1"/>
  <c r="EU26" i="1"/>
  <c r="ET26" i="1"/>
  <c r="ES26" i="1"/>
  <c r="ER26" i="1"/>
  <c r="EQ26" i="1"/>
  <c r="EP26" i="1"/>
  <c r="EO26" i="1"/>
  <c r="EN26" i="1"/>
  <c r="EM26" i="1"/>
  <c r="EL26" i="1"/>
  <c r="EK26" i="1"/>
  <c r="EJ26" i="1"/>
  <c r="EI26" i="1"/>
  <c r="EG26" i="1"/>
  <c r="EF26" i="1"/>
  <c r="EE26" i="1"/>
  <c r="ED26" i="1"/>
  <c r="EC26" i="1"/>
  <c r="EB26" i="1"/>
  <c r="EA26" i="1"/>
  <c r="DZ26" i="1"/>
  <c r="DY26" i="1"/>
  <c r="DX26" i="1"/>
  <c r="DW26" i="1"/>
  <c r="DV26" i="1"/>
  <c r="DR26" i="1"/>
  <c r="DP26" i="1"/>
  <c r="DO26" i="1"/>
  <c r="DN26" i="1"/>
  <c r="DI26" i="1"/>
  <c r="DH26" i="1"/>
  <c r="DG26" i="1"/>
  <c r="DF26" i="1"/>
  <c r="DB26" i="1"/>
  <c r="DA26" i="1"/>
  <c r="CZ26" i="1"/>
  <c r="CX26" i="1"/>
  <c r="CW26" i="1"/>
  <c r="CV26" i="1"/>
  <c r="CU26" i="1"/>
  <c r="CT26" i="1"/>
  <c r="CS26" i="1"/>
  <c r="CR26" i="1"/>
  <c r="CO26" i="1"/>
  <c r="CN26" i="1"/>
  <c r="CM26" i="1"/>
  <c r="KU25" i="1"/>
  <c r="KT25" i="1"/>
  <c r="KO25" i="1"/>
  <c r="IO25" i="1"/>
  <c r="IM25" i="1"/>
  <c r="GJ25" i="1"/>
  <c r="GI25" i="1"/>
  <c r="GA25" i="1"/>
  <c r="FZ25" i="1"/>
  <c r="FY25" i="1"/>
  <c r="FX25" i="1"/>
  <c r="FT25" i="1"/>
  <c r="FS25" i="1"/>
  <c r="FR25" i="1"/>
  <c r="FQ25" i="1"/>
  <c r="FN25" i="1"/>
  <c r="FM25" i="1"/>
  <c r="FL25" i="1"/>
  <c r="FG25" i="1"/>
  <c r="FF25" i="1"/>
  <c r="FE25" i="1"/>
  <c r="FD25" i="1"/>
  <c r="FC25" i="1"/>
  <c r="FB25" i="1"/>
  <c r="FA25" i="1"/>
  <c r="EX25" i="1"/>
  <c r="EW25" i="1"/>
  <c r="EV25" i="1"/>
  <c r="EU25" i="1"/>
  <c r="ET25" i="1"/>
  <c r="ES25" i="1"/>
  <c r="ER25" i="1"/>
  <c r="EQ25" i="1"/>
  <c r="EP25" i="1"/>
  <c r="EO25" i="1"/>
  <c r="EN25" i="1"/>
  <c r="EM25" i="1"/>
  <c r="EL25" i="1"/>
  <c r="EK25" i="1"/>
  <c r="EJ25" i="1"/>
  <c r="EI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R25" i="1"/>
  <c r="DP25" i="1"/>
  <c r="DO25" i="1"/>
  <c r="DN25" i="1"/>
  <c r="DI25" i="1"/>
  <c r="DH25" i="1"/>
  <c r="DG25" i="1"/>
  <c r="DF25" i="1"/>
  <c r="DB25" i="1"/>
  <c r="DA25" i="1"/>
  <c r="CZ25" i="1"/>
  <c r="CX25" i="1"/>
  <c r="CW25" i="1"/>
  <c r="CV25" i="1"/>
  <c r="CU25" i="1"/>
  <c r="CT25" i="1"/>
  <c r="CS25" i="1"/>
  <c r="CR25" i="1"/>
  <c r="CO25" i="1"/>
  <c r="CN25" i="1"/>
  <c r="CM25" i="1"/>
  <c r="KU24" i="1"/>
  <c r="KT24" i="1"/>
  <c r="KO24" i="1"/>
  <c r="IO24" i="1"/>
  <c r="IM24" i="1"/>
  <c r="GJ24" i="1"/>
  <c r="GI24" i="1"/>
  <c r="GA24" i="1"/>
  <c r="FZ24" i="1"/>
  <c r="FY24" i="1"/>
  <c r="FX24" i="1"/>
  <c r="FT24" i="1"/>
  <c r="FS24" i="1"/>
  <c r="FR24" i="1"/>
  <c r="FQ24" i="1"/>
  <c r="FN24" i="1"/>
  <c r="FM24" i="1"/>
  <c r="FL24" i="1"/>
  <c r="FG24" i="1"/>
  <c r="FF24" i="1"/>
  <c r="FE24" i="1"/>
  <c r="FD24" i="1"/>
  <c r="FC24" i="1"/>
  <c r="FB24" i="1"/>
  <c r="FA24" i="1"/>
  <c r="EX24" i="1"/>
  <c r="EW24" i="1"/>
  <c r="EV24" i="1"/>
  <c r="EU24" i="1"/>
  <c r="ET24" i="1"/>
  <c r="ES24" i="1"/>
  <c r="ER24" i="1"/>
  <c r="EQ24" i="1"/>
  <c r="EP24" i="1"/>
  <c r="EO24" i="1"/>
  <c r="EN24" i="1"/>
  <c r="EM24" i="1"/>
  <c r="EL24" i="1"/>
  <c r="EK24" i="1"/>
  <c r="EJ24" i="1"/>
  <c r="EI24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R24" i="1"/>
  <c r="DP24" i="1"/>
  <c r="DO24" i="1"/>
  <c r="DN24" i="1"/>
  <c r="DI24" i="1"/>
  <c r="DH24" i="1"/>
  <c r="DG24" i="1"/>
  <c r="DF24" i="1"/>
  <c r="DB24" i="1"/>
  <c r="DA24" i="1"/>
  <c r="CZ24" i="1"/>
  <c r="CX24" i="1"/>
  <c r="CW24" i="1"/>
  <c r="CV24" i="1"/>
  <c r="CU24" i="1"/>
  <c r="CT24" i="1"/>
  <c r="CS24" i="1"/>
  <c r="CR24" i="1"/>
  <c r="CO24" i="1"/>
  <c r="CN24" i="1"/>
  <c r="CM24" i="1"/>
  <c r="OQ23" i="1"/>
  <c r="QB23" i="1" s="1"/>
  <c r="KU23" i="1"/>
  <c r="KT23" i="1"/>
  <c r="KO23" i="1"/>
  <c r="IO23" i="1"/>
  <c r="IM23" i="1"/>
  <c r="GA23" i="1"/>
  <c r="FZ23" i="1"/>
  <c r="FY23" i="1"/>
  <c r="FX23" i="1"/>
  <c r="FT23" i="1"/>
  <c r="FS23" i="1"/>
  <c r="FR23" i="1"/>
  <c r="FQ23" i="1"/>
  <c r="FN23" i="1"/>
  <c r="FM23" i="1"/>
  <c r="FL23" i="1"/>
  <c r="FG23" i="1"/>
  <c r="FF23" i="1"/>
  <c r="FE23" i="1"/>
  <c r="FD23" i="1"/>
  <c r="FC23" i="1"/>
  <c r="FB23" i="1"/>
  <c r="FA23" i="1"/>
  <c r="EX23" i="1"/>
  <c r="EW23" i="1"/>
  <c r="EV23" i="1"/>
  <c r="EU23" i="1"/>
  <c r="ET23" i="1"/>
  <c r="ES23" i="1"/>
  <c r="ER23" i="1"/>
  <c r="EQ23" i="1"/>
  <c r="EP23" i="1"/>
  <c r="EO23" i="1"/>
  <c r="EN23" i="1"/>
  <c r="EM23" i="1"/>
  <c r="EL23" i="1"/>
  <c r="EK23" i="1"/>
  <c r="EJ23" i="1"/>
  <c r="EI23" i="1"/>
  <c r="EG23" i="1"/>
  <c r="EF23" i="1"/>
  <c r="EE23" i="1"/>
  <c r="ED23" i="1"/>
  <c r="EC23" i="1"/>
  <c r="EB23" i="1"/>
  <c r="EA23" i="1"/>
  <c r="DZ23" i="1"/>
  <c r="DY23" i="1"/>
  <c r="DX23" i="1"/>
  <c r="DW23" i="1"/>
  <c r="DV23" i="1"/>
  <c r="DR23" i="1"/>
  <c r="DP23" i="1"/>
  <c r="DO23" i="1"/>
  <c r="DN23" i="1"/>
  <c r="DI23" i="1"/>
  <c r="DH23" i="1"/>
  <c r="DG23" i="1"/>
  <c r="DF23" i="1"/>
  <c r="DB23" i="1"/>
  <c r="DA23" i="1"/>
  <c r="CZ23" i="1"/>
  <c r="CX23" i="1"/>
  <c r="CW23" i="1"/>
  <c r="CV23" i="1"/>
  <c r="CU23" i="1"/>
  <c r="CT23" i="1"/>
  <c r="CS23" i="1"/>
  <c r="CR23" i="1"/>
  <c r="CO23" i="1"/>
  <c r="CN23" i="1"/>
  <c r="CM23" i="1"/>
  <c r="OQ22" i="1"/>
  <c r="QG22" i="1" s="1"/>
  <c r="KU22" i="1"/>
  <c r="KW22" i="1" s="1"/>
  <c r="KT22" i="1"/>
  <c r="KO22" i="1"/>
  <c r="IO22" i="1"/>
  <c r="IM22" i="1"/>
  <c r="GA22" i="1"/>
  <c r="FZ22" i="1"/>
  <c r="FY22" i="1"/>
  <c r="FX22" i="1"/>
  <c r="FT22" i="1"/>
  <c r="FS22" i="1"/>
  <c r="FR22" i="1"/>
  <c r="FQ22" i="1"/>
  <c r="FN22" i="1"/>
  <c r="FM22" i="1"/>
  <c r="FL22" i="1"/>
  <c r="FG22" i="1"/>
  <c r="FF22" i="1"/>
  <c r="FE22" i="1"/>
  <c r="FD22" i="1"/>
  <c r="FC22" i="1"/>
  <c r="FB22" i="1"/>
  <c r="FA22" i="1"/>
  <c r="EX22" i="1"/>
  <c r="EW22" i="1"/>
  <c r="EE22" i="1" s="1"/>
  <c r="EG22" i="1" s="1"/>
  <c r="EV22" i="1"/>
  <c r="EU22" i="1"/>
  <c r="ET22" i="1"/>
  <c r="ES22" i="1"/>
  <c r="ER22" i="1"/>
  <c r="EQ22" i="1"/>
  <c r="EP22" i="1"/>
  <c r="EO22" i="1"/>
  <c r="EN22" i="1"/>
  <c r="EM22" i="1"/>
  <c r="EL22" i="1"/>
  <c r="EK22" i="1"/>
  <c r="EJ22" i="1"/>
  <c r="EI22" i="1"/>
  <c r="ED22" i="1"/>
  <c r="EF22" i="1" s="1"/>
  <c r="EC22" i="1"/>
  <c r="EB22" i="1"/>
  <c r="EA22" i="1"/>
  <c r="DZ22" i="1"/>
  <c r="DY22" i="1"/>
  <c r="DX22" i="1"/>
  <c r="DW22" i="1"/>
  <c r="DV22" i="1"/>
  <c r="DR22" i="1"/>
  <c r="DP22" i="1"/>
  <c r="DO22" i="1"/>
  <c r="DN22" i="1"/>
  <c r="DI22" i="1"/>
  <c r="DH22" i="1"/>
  <c r="DG22" i="1"/>
  <c r="DF22" i="1"/>
  <c r="DB22" i="1"/>
  <c r="DA22" i="1"/>
  <c r="CZ22" i="1"/>
  <c r="CX22" i="1"/>
  <c r="CW22" i="1"/>
  <c r="CV22" i="1"/>
  <c r="CU22" i="1"/>
  <c r="CT22" i="1"/>
  <c r="CS22" i="1"/>
  <c r="CR22" i="1"/>
  <c r="CO22" i="1"/>
  <c r="CN22" i="1"/>
  <c r="CM22" i="1"/>
  <c r="KU21" i="1"/>
  <c r="KT21" i="1"/>
  <c r="KO21" i="1"/>
  <c r="IM21" i="1"/>
  <c r="GA21" i="1"/>
  <c r="FZ21" i="1"/>
  <c r="FY21" i="1"/>
  <c r="FX21" i="1"/>
  <c r="FT21" i="1"/>
  <c r="FS21" i="1"/>
  <c r="FR21" i="1"/>
  <c r="FQ21" i="1"/>
  <c r="FN21" i="1"/>
  <c r="FM21" i="1"/>
  <c r="FL21" i="1"/>
  <c r="EV21" i="1"/>
  <c r="EU21" i="1"/>
  <c r="DV21" i="1"/>
  <c r="DO21" i="1"/>
  <c r="DI21" i="1"/>
  <c r="DH21" i="1"/>
  <c r="DG21" i="1"/>
  <c r="DF21" i="1"/>
  <c r="DB21" i="1"/>
  <c r="DA21" i="1"/>
  <c r="CZ21" i="1"/>
  <c r="CX21" i="1"/>
  <c r="CW21" i="1"/>
  <c r="CV21" i="1"/>
  <c r="CU21" i="1"/>
  <c r="CT21" i="1"/>
  <c r="CS21" i="1"/>
  <c r="CR21" i="1"/>
  <c r="CO21" i="1"/>
  <c r="CN21" i="1"/>
  <c r="CM21" i="1"/>
  <c r="KU20" i="1"/>
  <c r="KT20" i="1"/>
  <c r="KO20" i="1"/>
  <c r="IM20" i="1"/>
  <c r="FT20" i="1"/>
  <c r="FS20" i="1"/>
  <c r="FR20" i="1"/>
  <c r="FQ20" i="1"/>
  <c r="FN20" i="1"/>
  <c r="FM20" i="1"/>
  <c r="FL20" i="1"/>
  <c r="EV20" i="1"/>
  <c r="EU20" i="1"/>
  <c r="DV20" i="1"/>
  <c r="DO20" i="1"/>
  <c r="DI20" i="1"/>
  <c r="DH20" i="1"/>
  <c r="DG20" i="1"/>
  <c r="DF20" i="1"/>
  <c r="DB20" i="1"/>
  <c r="DA20" i="1"/>
  <c r="CZ20" i="1"/>
  <c r="CX20" i="1"/>
  <c r="CW20" i="1"/>
  <c r="CV20" i="1"/>
  <c r="CU20" i="1"/>
  <c r="CT20" i="1"/>
  <c r="CS20" i="1"/>
  <c r="CR20" i="1"/>
  <c r="CO20" i="1"/>
  <c r="CN20" i="1"/>
  <c r="CM20" i="1"/>
  <c r="KU19" i="1"/>
  <c r="KT19" i="1"/>
  <c r="KO19" i="1"/>
  <c r="IM19" i="1"/>
  <c r="FT19" i="1"/>
  <c r="FS19" i="1"/>
  <c r="FR19" i="1"/>
  <c r="FQ19" i="1"/>
  <c r="FN19" i="1"/>
  <c r="FM19" i="1"/>
  <c r="FL19" i="1"/>
  <c r="EV19" i="1"/>
  <c r="EU19" i="1"/>
  <c r="DV19" i="1"/>
  <c r="DO19" i="1"/>
  <c r="DI19" i="1"/>
  <c r="DH19" i="1"/>
  <c r="DG19" i="1"/>
  <c r="DF19" i="1"/>
  <c r="DB19" i="1"/>
  <c r="DA19" i="1"/>
  <c r="CZ19" i="1"/>
  <c r="CX19" i="1"/>
  <c r="CW19" i="1"/>
  <c r="CV19" i="1"/>
  <c r="CU19" i="1"/>
  <c r="CT19" i="1"/>
  <c r="CS19" i="1"/>
  <c r="CR19" i="1"/>
  <c r="CO19" i="1"/>
  <c r="CN19" i="1"/>
  <c r="CM19" i="1"/>
  <c r="KU18" i="1"/>
  <c r="KT18" i="1"/>
  <c r="KO18" i="1"/>
  <c r="IM18" i="1"/>
  <c r="FT18" i="1"/>
  <c r="FS18" i="1"/>
  <c r="FR18" i="1"/>
  <c r="FQ18" i="1"/>
  <c r="FN18" i="1"/>
  <c r="FM18" i="1"/>
  <c r="FL18" i="1"/>
  <c r="EV18" i="1"/>
  <c r="EU18" i="1"/>
  <c r="DV18" i="1"/>
  <c r="DO18" i="1"/>
  <c r="DI18" i="1"/>
  <c r="DH18" i="1"/>
  <c r="DG18" i="1"/>
  <c r="DF18" i="1"/>
  <c r="DB18" i="1"/>
  <c r="DA18" i="1"/>
  <c r="CZ18" i="1"/>
  <c r="CX18" i="1"/>
  <c r="CW18" i="1"/>
  <c r="CV18" i="1"/>
  <c r="CU18" i="1"/>
  <c r="CT18" i="1"/>
  <c r="CS18" i="1"/>
  <c r="CR18" i="1"/>
  <c r="CO18" i="1"/>
  <c r="CN18" i="1"/>
  <c r="CM18" i="1"/>
  <c r="KU17" i="1"/>
  <c r="KT17" i="1"/>
  <c r="KO17" i="1"/>
  <c r="IM17" i="1"/>
  <c r="FT17" i="1"/>
  <c r="FS17" i="1"/>
  <c r="FR17" i="1"/>
  <c r="FQ17" i="1"/>
  <c r="FN17" i="1"/>
  <c r="FM17" i="1"/>
  <c r="FL17" i="1"/>
  <c r="EV17" i="1"/>
  <c r="EU17" i="1"/>
  <c r="DV17" i="1"/>
  <c r="DO17" i="1"/>
  <c r="DI17" i="1"/>
  <c r="DH17" i="1"/>
  <c r="DG17" i="1"/>
  <c r="DF17" i="1"/>
  <c r="DB17" i="1"/>
  <c r="DA17" i="1"/>
  <c r="CZ17" i="1"/>
  <c r="CX17" i="1"/>
  <c r="CW17" i="1"/>
  <c r="CV17" i="1"/>
  <c r="CU17" i="1"/>
  <c r="CT17" i="1"/>
  <c r="CS17" i="1"/>
  <c r="CR17" i="1"/>
  <c r="CO17" i="1"/>
  <c r="CN17" i="1"/>
  <c r="CM17" i="1"/>
  <c r="KU16" i="1"/>
  <c r="KT16" i="1"/>
  <c r="KO16" i="1"/>
  <c r="IM16" i="1"/>
  <c r="FT16" i="1"/>
  <c r="FS16" i="1"/>
  <c r="FR16" i="1"/>
  <c r="FQ16" i="1"/>
  <c r="FN16" i="1"/>
  <c r="FM16" i="1"/>
  <c r="FL16" i="1"/>
  <c r="EV16" i="1"/>
  <c r="EU16" i="1"/>
  <c r="DV16" i="1"/>
  <c r="DO16" i="1"/>
  <c r="DI16" i="1"/>
  <c r="DH16" i="1"/>
  <c r="DG16" i="1"/>
  <c r="DF16" i="1"/>
  <c r="DB16" i="1"/>
  <c r="DA16" i="1"/>
  <c r="CZ16" i="1"/>
  <c r="CX16" i="1"/>
  <c r="CW16" i="1"/>
  <c r="CV16" i="1"/>
  <c r="CU16" i="1"/>
  <c r="CT16" i="1"/>
  <c r="CS16" i="1"/>
  <c r="CR16" i="1"/>
  <c r="CO16" i="1"/>
  <c r="CN16" i="1"/>
  <c r="CM16" i="1"/>
  <c r="KU15" i="1"/>
  <c r="KT15" i="1"/>
  <c r="KO15" i="1"/>
  <c r="IM15" i="1"/>
  <c r="FT15" i="1"/>
  <c r="FS15" i="1"/>
  <c r="FR15" i="1"/>
  <c r="FQ15" i="1"/>
  <c r="FN15" i="1"/>
  <c r="FM15" i="1"/>
  <c r="FL15" i="1"/>
  <c r="EV15" i="1"/>
  <c r="EU15" i="1"/>
  <c r="DV15" i="1"/>
  <c r="DO15" i="1"/>
  <c r="DI15" i="1"/>
  <c r="DH15" i="1"/>
  <c r="DG15" i="1"/>
  <c r="DF15" i="1"/>
  <c r="DB15" i="1"/>
  <c r="DA15" i="1"/>
  <c r="CZ15" i="1"/>
  <c r="CX15" i="1"/>
  <c r="CW15" i="1"/>
  <c r="CV15" i="1"/>
  <c r="CU15" i="1"/>
  <c r="CT15" i="1"/>
  <c r="CS15" i="1"/>
  <c r="CR15" i="1"/>
  <c r="CO15" i="1"/>
  <c r="CN15" i="1"/>
  <c r="CM15" i="1"/>
  <c r="KU14" i="1"/>
  <c r="KT14" i="1"/>
  <c r="KO14" i="1"/>
  <c r="IM14" i="1"/>
  <c r="EV14" i="1"/>
  <c r="EU14" i="1"/>
  <c r="DV14" i="1"/>
  <c r="DO14" i="1"/>
  <c r="DH14" i="1"/>
  <c r="DG14" i="1"/>
  <c r="DF14" i="1"/>
  <c r="DB14" i="1"/>
  <c r="DA14" i="1"/>
  <c r="CZ14" i="1"/>
  <c r="CX14" i="1"/>
  <c r="CW14" i="1"/>
  <c r="CV14" i="1"/>
  <c r="CU14" i="1"/>
  <c r="CT14" i="1"/>
  <c r="CS14" i="1"/>
  <c r="CR14" i="1"/>
  <c r="CO14" i="1"/>
  <c r="CN14" i="1"/>
  <c r="CM14" i="1"/>
  <c r="KU13" i="1"/>
  <c r="KT13" i="1"/>
  <c r="KO13" i="1"/>
  <c r="IM13" i="1"/>
  <c r="EV13" i="1"/>
  <c r="EU13" i="1"/>
  <c r="DV13" i="1"/>
  <c r="DO13" i="1"/>
  <c r="DH13" i="1"/>
  <c r="DG13" i="1"/>
  <c r="DF13" i="1"/>
  <c r="DB13" i="1"/>
  <c r="DA13" i="1"/>
  <c r="CZ13" i="1"/>
  <c r="CX13" i="1"/>
  <c r="CW13" i="1"/>
  <c r="CV13" i="1"/>
  <c r="CU13" i="1"/>
  <c r="CT13" i="1"/>
  <c r="CS13" i="1"/>
  <c r="CR13" i="1"/>
  <c r="CO13" i="1"/>
  <c r="CN13" i="1"/>
  <c r="CM13" i="1"/>
  <c r="OQ12" i="1"/>
  <c r="QG12" i="1" s="1"/>
  <c r="KU12" i="1"/>
  <c r="KT12" i="1"/>
  <c r="KO12" i="1"/>
  <c r="IM12" i="1"/>
  <c r="EV12" i="1"/>
  <c r="EU12" i="1"/>
  <c r="DV12" i="1"/>
  <c r="DH12" i="1"/>
  <c r="DG12" i="1"/>
  <c r="DF12" i="1"/>
  <c r="DB12" i="1"/>
  <c r="DA12" i="1"/>
  <c r="CZ12" i="1"/>
  <c r="CX12" i="1"/>
  <c r="CW12" i="1"/>
  <c r="CV12" i="1"/>
  <c r="CU12" i="1"/>
  <c r="CT12" i="1"/>
  <c r="CS12" i="1"/>
  <c r="CR12" i="1"/>
  <c r="CO12" i="1"/>
  <c r="CN12" i="1"/>
  <c r="CM12" i="1"/>
  <c r="QI11" i="1"/>
  <c r="QH11" i="1"/>
  <c r="QG11" i="1"/>
  <c r="QF11" i="1"/>
  <c r="QE11" i="1"/>
  <c r="QD11" i="1"/>
  <c r="QC11" i="1"/>
  <c r="QB11" i="1"/>
  <c r="QA11" i="1"/>
  <c r="PZ11" i="1"/>
  <c r="PY11" i="1"/>
  <c r="PX11" i="1"/>
  <c r="PW11" i="1"/>
  <c r="PV11" i="1"/>
  <c r="PU11" i="1"/>
  <c r="PT11" i="1"/>
  <c r="PS11" i="1"/>
  <c r="PR11" i="1"/>
  <c r="PQ11" i="1"/>
  <c r="PP11" i="1"/>
  <c r="PO11" i="1"/>
  <c r="PN11" i="1"/>
  <c r="PM11" i="1"/>
  <c r="PL11" i="1"/>
  <c r="PK11" i="1"/>
  <c r="PJ11" i="1"/>
  <c r="PI11" i="1"/>
  <c r="PH11" i="1"/>
  <c r="PG11" i="1"/>
  <c r="PF11" i="1"/>
  <c r="PE11" i="1"/>
  <c r="PD11" i="1"/>
  <c r="PC11" i="1"/>
  <c r="PB11" i="1"/>
  <c r="PA11" i="1"/>
  <c r="OZ11" i="1"/>
  <c r="OY11" i="1"/>
  <c r="OX11" i="1"/>
  <c r="OW11" i="1"/>
  <c r="OV11" i="1"/>
  <c r="OU11" i="1"/>
  <c r="OT11" i="1"/>
  <c r="OS11" i="1"/>
  <c r="OR11" i="1"/>
  <c r="QJ11" i="1" s="1"/>
  <c r="KU11" i="1"/>
  <c r="KT11" i="1"/>
  <c r="KO11" i="1"/>
  <c r="IM11" i="1"/>
  <c r="EV11" i="1"/>
  <c r="EU11" i="1"/>
  <c r="DV11" i="1"/>
  <c r="DH11" i="1"/>
  <c r="DG11" i="1"/>
  <c r="DF11" i="1"/>
  <c r="CX11" i="1"/>
  <c r="CW11" i="1"/>
  <c r="CV11" i="1"/>
  <c r="CU11" i="1"/>
  <c r="CT11" i="1"/>
  <c r="CR11" i="1"/>
  <c r="CO11" i="1"/>
  <c r="CN11" i="1"/>
  <c r="CM11" i="1"/>
  <c r="KU10" i="1"/>
  <c r="KT10" i="1"/>
  <c r="KO10" i="1"/>
  <c r="IM10" i="1"/>
  <c r="EV10" i="1"/>
  <c r="EU10" i="1"/>
  <c r="CO10" i="1"/>
  <c r="CN10" i="1"/>
  <c r="CM10" i="1"/>
  <c r="FG7" i="1"/>
  <c r="FF7" i="1"/>
  <c r="FE7" i="1"/>
  <c r="FD7" i="1"/>
  <c r="FC7" i="1"/>
  <c r="FB7" i="1"/>
  <c r="KU5" i="1"/>
  <c r="KT5" i="1"/>
  <c r="KS5" i="1"/>
  <c r="KR5" i="1"/>
  <c r="KQ5" i="1"/>
  <c r="KP5" i="1"/>
  <c r="KO5" i="1"/>
  <c r="JC5" i="1"/>
  <c r="JB5" i="1"/>
  <c r="JA5" i="1"/>
  <c r="IZ5" i="1"/>
  <c r="IY5" i="1"/>
  <c r="IX5" i="1"/>
  <c r="IO5" i="1"/>
  <c r="IM5" i="1"/>
  <c r="II5" i="1"/>
  <c r="IH5" i="1"/>
  <c r="IG5" i="1"/>
  <c r="IE5" i="1"/>
  <c r="ID5" i="1"/>
  <c r="IC5" i="1"/>
  <c r="IB5" i="1"/>
  <c r="IA5" i="1"/>
  <c r="HZ5" i="1"/>
  <c r="HY5" i="1"/>
  <c r="HX5" i="1"/>
  <c r="HW5" i="1"/>
  <c r="HV5" i="1"/>
  <c r="HU5" i="1"/>
  <c r="HT5" i="1"/>
  <c r="HR5" i="1"/>
  <c r="HQ5" i="1"/>
  <c r="HP5" i="1"/>
  <c r="HO5" i="1"/>
  <c r="HN5" i="1"/>
  <c r="HM5" i="1"/>
  <c r="HL5" i="1"/>
  <c r="HK5" i="1"/>
  <c r="HJ5" i="1"/>
  <c r="HI5" i="1"/>
  <c r="HH5" i="1"/>
  <c r="HG5" i="1"/>
  <c r="HE5" i="1"/>
  <c r="HD5" i="1"/>
  <c r="HC5" i="1"/>
  <c r="HB5" i="1"/>
  <c r="HA5" i="1"/>
  <c r="GZ5" i="1"/>
  <c r="GY5" i="1"/>
  <c r="GX5" i="1"/>
  <c r="GW5" i="1"/>
  <c r="GV5" i="1"/>
  <c r="GU5" i="1"/>
  <c r="GT5" i="1"/>
  <c r="GQ5" i="1"/>
  <c r="GN5" i="1"/>
  <c r="GJ5" i="1"/>
  <c r="GI5" i="1"/>
  <c r="GF5" i="1"/>
  <c r="GE5" i="1"/>
  <c r="GB5" i="1"/>
  <c r="GA5" i="1"/>
  <c r="FZ5" i="1"/>
  <c r="FY5" i="1"/>
  <c r="FX5" i="1"/>
  <c r="FU5" i="1"/>
  <c r="FT5" i="1"/>
  <c r="FS5" i="1"/>
  <c r="FR5" i="1"/>
  <c r="FQ5" i="1"/>
  <c r="FN5" i="1"/>
  <c r="FM5" i="1"/>
  <c r="FL5" i="1"/>
  <c r="FA5" i="1"/>
  <c r="EX5" i="1"/>
  <c r="EW5" i="1"/>
  <c r="EV5" i="1"/>
  <c r="EU5" i="1"/>
  <c r="ET5" i="1"/>
  <c r="ES5" i="1"/>
  <c r="ER5" i="1"/>
  <c r="EQ5" i="1"/>
  <c r="EP5" i="1"/>
  <c r="EO5" i="1"/>
  <c r="EN5" i="1"/>
  <c r="EM5" i="1"/>
  <c r="EL5" i="1"/>
  <c r="EK5" i="1"/>
  <c r="EJ5" i="1"/>
  <c r="EI5" i="1"/>
  <c r="EG5" i="1"/>
  <c r="EF5" i="1"/>
  <c r="EE5" i="1"/>
  <c r="ED5" i="1"/>
  <c r="EA5" i="1"/>
  <c r="DZ5" i="1"/>
  <c r="DY5" i="1"/>
  <c r="DW5" i="1"/>
  <c r="DV5" i="1"/>
  <c r="DR5" i="1"/>
  <c r="DP5" i="1"/>
  <c r="DO5" i="1"/>
  <c r="DN5" i="1"/>
  <c r="DM5" i="1"/>
  <c r="DJ5" i="1"/>
  <c r="DI5" i="1"/>
  <c r="DH5" i="1"/>
  <c r="DG5" i="1"/>
  <c r="DF5" i="1"/>
  <c r="DC5" i="1"/>
  <c r="CY5" i="1"/>
  <c r="CW5" i="1"/>
  <c r="CV5" i="1"/>
  <c r="CU5" i="1"/>
  <c r="CT5" i="1"/>
  <c r="CS5" i="1"/>
  <c r="CR5" i="1"/>
  <c r="CO5" i="1"/>
  <c r="CN5" i="1"/>
  <c r="GH5" i="1" s="1"/>
  <c r="CM5" i="1"/>
  <c r="GG5" i="1" s="1"/>
  <c r="DN4" i="1"/>
  <c r="FG3" i="1"/>
  <c r="FF3" i="1"/>
  <c r="FE3" i="1"/>
  <c r="FD3" i="1"/>
  <c r="FC3" i="1"/>
  <c r="FB3" i="1"/>
  <c r="KQ2" i="1"/>
  <c r="KP1" i="1"/>
  <c r="DP1" i="1"/>
  <c r="HZ212" i="1" l="1"/>
  <c r="KV234" i="1"/>
  <c r="HV218" i="1"/>
  <c r="II218" i="1" s="1"/>
  <c r="HU191" i="1"/>
  <c r="IH191" i="1" s="1"/>
  <c r="KU462" i="1"/>
  <c r="JK201" i="1"/>
  <c r="KO465" i="1"/>
  <c r="KO466" i="1" s="1"/>
  <c r="KV293" i="1"/>
  <c r="KV363" i="1"/>
  <c r="KV383" i="1"/>
  <c r="KV409" i="1"/>
  <c r="KW232" i="1"/>
  <c r="PV22" i="1"/>
  <c r="KW35" i="1"/>
  <c r="KW42" i="1"/>
  <c r="KW131" i="1"/>
  <c r="KW222" i="1"/>
  <c r="KW41" i="1"/>
  <c r="KW124" i="1"/>
  <c r="KW195" i="1"/>
  <c r="KW217" i="1"/>
  <c r="KW274" i="1"/>
  <c r="GF350" i="1"/>
  <c r="KW177" i="1"/>
  <c r="KW24" i="1"/>
  <c r="KW27" i="1"/>
  <c r="KW40" i="1"/>
  <c r="KW64" i="1"/>
  <c r="KW63" i="1"/>
  <c r="EZ169" i="1"/>
  <c r="EY170" i="1"/>
  <c r="EZ177" i="1"/>
  <c r="EZ185" i="1"/>
  <c r="JK214" i="1"/>
  <c r="KV221" i="1"/>
  <c r="GF433" i="1"/>
  <c r="EY39" i="1"/>
  <c r="HU205" i="1"/>
  <c r="IH205" i="1" s="1"/>
  <c r="KV17" i="1"/>
  <c r="KV20" i="1"/>
  <c r="EY40" i="1"/>
  <c r="EZ76" i="1"/>
  <c r="GE367" i="1"/>
  <c r="JK376" i="1"/>
  <c r="DS382" i="1"/>
  <c r="JK389" i="1"/>
  <c r="JK418" i="1"/>
  <c r="KV78" i="1"/>
  <c r="KV81" i="1"/>
  <c r="GE445" i="1"/>
  <c r="KT444" i="1"/>
  <c r="KT445" i="1" s="1"/>
  <c r="KV33" i="1"/>
  <c r="KV57" i="1"/>
  <c r="KT465" i="1"/>
  <c r="KT466" i="1" s="1"/>
  <c r="KV452" i="1"/>
  <c r="KU465" i="1"/>
  <c r="HT239" i="1"/>
  <c r="IG239" i="1" s="1"/>
  <c r="KV346" i="1"/>
  <c r="KV354" i="1"/>
  <c r="KV360" i="1"/>
  <c r="KV380" i="1"/>
  <c r="KO424" i="1"/>
  <c r="KQ430" i="1" s="1"/>
  <c r="GE434" i="1"/>
  <c r="GE446" i="1"/>
  <c r="KT450" i="1"/>
  <c r="KT451" i="1" s="1"/>
  <c r="EZ234" i="1"/>
  <c r="KV467" i="1"/>
  <c r="QI23" i="1"/>
  <c r="KV107" i="1"/>
  <c r="DS233" i="1"/>
  <c r="KT459" i="1"/>
  <c r="KT460" i="1" s="1"/>
  <c r="KV156" i="1"/>
  <c r="DS173" i="1"/>
  <c r="HT241" i="1"/>
  <c r="IG241" i="1" s="1"/>
  <c r="DS364" i="1"/>
  <c r="HV248" i="1"/>
  <c r="II248" i="1" s="1"/>
  <c r="GH28" i="1"/>
  <c r="OZ22" i="1"/>
  <c r="KQ48" i="1"/>
  <c r="DS53" i="1"/>
  <c r="EZ92" i="1"/>
  <c r="KV192" i="1"/>
  <c r="JK195" i="1"/>
  <c r="EZ227" i="1"/>
  <c r="JK220" i="1"/>
  <c r="JK228" i="1"/>
  <c r="JK300" i="1"/>
  <c r="JK302" i="1"/>
  <c r="JK311" i="1"/>
  <c r="GE342" i="1"/>
  <c r="KV378" i="1"/>
  <c r="PB22" i="1"/>
  <c r="KQ99" i="1"/>
  <c r="KS112" i="1"/>
  <c r="EY174" i="1"/>
  <c r="JK223" i="1"/>
  <c r="KV169" i="1"/>
  <c r="KV176" i="1"/>
  <c r="KV395" i="1"/>
  <c r="PJ22" i="1"/>
  <c r="KQ69" i="1"/>
  <c r="DS68" i="1"/>
  <c r="DS70" i="1"/>
  <c r="DS76" i="1"/>
  <c r="KV96" i="1"/>
  <c r="KV112" i="1"/>
  <c r="KV290" i="1"/>
  <c r="JK366" i="1"/>
  <c r="JK369" i="1"/>
  <c r="DS390" i="1"/>
  <c r="DS410" i="1"/>
  <c r="EY428" i="1"/>
  <c r="DS424" i="1"/>
  <c r="KU459" i="1"/>
  <c r="DS177" i="1"/>
  <c r="DS219" i="1"/>
  <c r="GE430" i="1"/>
  <c r="KT429" i="1"/>
  <c r="KT430" i="1" s="1"/>
  <c r="DS432" i="1"/>
  <c r="KT453" i="1"/>
  <c r="KT454" i="1" s="1"/>
  <c r="DS456" i="1"/>
  <c r="PZ22" i="1"/>
  <c r="KV105" i="1"/>
  <c r="EY141" i="1"/>
  <c r="KV213" i="1"/>
  <c r="DS255" i="1"/>
  <c r="DS279" i="1"/>
  <c r="HV341" i="1"/>
  <c r="II341" i="1" s="1"/>
  <c r="JK392" i="1"/>
  <c r="JK406" i="1"/>
  <c r="EY5" i="1"/>
  <c r="QC22" i="1"/>
  <c r="DS93" i="1"/>
  <c r="KQ192" i="1"/>
  <c r="DS191" i="1"/>
  <c r="KV227" i="1"/>
  <c r="JK232" i="1"/>
  <c r="DS377" i="1"/>
  <c r="KV382" i="1"/>
  <c r="GF388" i="1"/>
  <c r="KV402" i="1"/>
  <c r="KQ200" i="1"/>
  <c r="EZ242" i="1"/>
  <c r="KK234" i="1"/>
  <c r="HT256" i="1"/>
  <c r="IG256" i="1" s="1"/>
  <c r="JK271" i="1"/>
  <c r="GE361" i="1"/>
  <c r="KK377" i="1"/>
  <c r="GF451" i="1"/>
  <c r="EZ29" i="1"/>
  <c r="PP23" i="1"/>
  <c r="KQ64" i="1"/>
  <c r="EY128" i="1"/>
  <c r="HV187" i="1"/>
  <c r="II187" i="1" s="1"/>
  <c r="HV216" i="1"/>
  <c r="II216" i="1" s="1"/>
  <c r="KV355" i="1"/>
  <c r="KW321" i="1"/>
  <c r="KU456" i="1"/>
  <c r="KW453" i="1" s="1"/>
  <c r="KW10" i="1"/>
  <c r="QA12" i="1"/>
  <c r="KW34" i="1"/>
  <c r="KW53" i="1"/>
  <c r="KW61" i="1"/>
  <c r="GG66" i="1"/>
  <c r="KW117" i="1"/>
  <c r="JK169" i="1"/>
  <c r="KV190" i="1"/>
  <c r="EZ225" i="1"/>
  <c r="GG218" i="1"/>
  <c r="KW225" i="1"/>
  <c r="DS246" i="1"/>
  <c r="DS271" i="1"/>
  <c r="DS275" i="1"/>
  <c r="KW286" i="1"/>
  <c r="GG388" i="1"/>
  <c r="EY376" i="1"/>
  <c r="DS397" i="1"/>
  <c r="DS403" i="1"/>
  <c r="OX12" i="1"/>
  <c r="EZ49" i="1"/>
  <c r="KW172" i="1"/>
  <c r="EY190" i="1"/>
  <c r="EZ22" i="1"/>
  <c r="PB12" i="1"/>
  <c r="QB12" i="1"/>
  <c r="KW13" i="1"/>
  <c r="KW14" i="1"/>
  <c r="KW15" i="1"/>
  <c r="KW17" i="1"/>
  <c r="KW18" i="1"/>
  <c r="KW19" i="1"/>
  <c r="KW20" i="1"/>
  <c r="PH22" i="1"/>
  <c r="QA22" i="1"/>
  <c r="DS105" i="1"/>
  <c r="KW110" i="1"/>
  <c r="KW157" i="1"/>
  <c r="KW173" i="1"/>
  <c r="HX186" i="1"/>
  <c r="IL186" i="1" s="1"/>
  <c r="DS175" i="1"/>
  <c r="KV180" i="1"/>
  <c r="DS188" i="1"/>
  <c r="DS211" i="1"/>
  <c r="JK212" i="1"/>
  <c r="EZ285" i="1"/>
  <c r="EZ279" i="1"/>
  <c r="DS281" i="1"/>
  <c r="DS301" i="1"/>
  <c r="KV302" i="1"/>
  <c r="KW306" i="1"/>
  <c r="KV328" i="1"/>
  <c r="DS357" i="1"/>
  <c r="KV420" i="1"/>
  <c r="KW328" i="1"/>
  <c r="KW344" i="1"/>
  <c r="EY433" i="1"/>
  <c r="KU438" i="1"/>
  <c r="KU450" i="1"/>
  <c r="KU451" i="1" s="1"/>
  <c r="KU453" i="1"/>
  <c r="JK455" i="1"/>
  <c r="KW119" i="1"/>
  <c r="KW198" i="1"/>
  <c r="KW202" i="1"/>
  <c r="KW218" i="1"/>
  <c r="KW228" i="1"/>
  <c r="KW233" i="1"/>
  <c r="KW257" i="1"/>
  <c r="KW39" i="1"/>
  <c r="EY60" i="1"/>
  <c r="DS84" i="1"/>
  <c r="EZ123" i="1"/>
  <c r="KW120" i="1"/>
  <c r="HT153" i="1"/>
  <c r="IG153" i="1" s="1"/>
  <c r="EZ157" i="1"/>
  <c r="GG165" i="1"/>
  <c r="HU167" i="1"/>
  <c r="IH167" i="1" s="1"/>
  <c r="KV167" i="1"/>
  <c r="DS169" i="1"/>
  <c r="DS183" i="1"/>
  <c r="HV205" i="1"/>
  <c r="II205" i="1" s="1"/>
  <c r="HZ207" i="1"/>
  <c r="IX207" i="1" s="1"/>
  <c r="GG226" i="1"/>
  <c r="DS264" i="1"/>
  <c r="JK301" i="1"/>
  <c r="DS353" i="1"/>
  <c r="KV372" i="1"/>
  <c r="GF405" i="1"/>
  <c r="KV411" i="1"/>
  <c r="KW191" i="1"/>
  <c r="KW263" i="1"/>
  <c r="PD12" i="1"/>
  <c r="PK22" i="1"/>
  <c r="KW32" i="1"/>
  <c r="PL12" i="1"/>
  <c r="JN22" i="1"/>
  <c r="OU22" i="1"/>
  <c r="PM22" i="1"/>
  <c r="OR23" i="1"/>
  <c r="QJ23" i="1" s="1"/>
  <c r="KV56" i="1"/>
  <c r="KW80" i="1"/>
  <c r="KV88" i="1"/>
  <c r="KW136" i="1"/>
  <c r="HT157" i="1"/>
  <c r="IG157" i="1" s="1"/>
  <c r="EZ163" i="1"/>
  <c r="KW160" i="1"/>
  <c r="JK165" i="1"/>
  <c r="EY180" i="1"/>
  <c r="KQ178" i="1"/>
  <c r="KW182" i="1"/>
  <c r="KV217" i="1"/>
  <c r="KS244" i="1"/>
  <c r="KW238" i="1"/>
  <c r="JK253" i="1"/>
  <c r="KW287" i="1"/>
  <c r="KW293" i="1"/>
  <c r="JK305" i="1"/>
  <c r="JK308" i="1"/>
  <c r="KV415" i="1"/>
  <c r="GE421" i="1"/>
  <c r="GF436" i="1"/>
  <c r="GF448" i="1"/>
  <c r="PC12" i="1"/>
  <c r="KW216" i="1"/>
  <c r="KW255" i="1"/>
  <c r="PM12" i="1"/>
  <c r="KK22" i="1"/>
  <c r="OW22" i="1"/>
  <c r="PN22" i="1"/>
  <c r="OU23" i="1"/>
  <c r="KW98" i="1"/>
  <c r="KW122" i="1"/>
  <c r="HU161" i="1"/>
  <c r="IH161" i="1" s="1"/>
  <c r="KW183" i="1"/>
  <c r="KW236" i="1"/>
  <c r="KW242" i="1"/>
  <c r="DS259" i="1"/>
  <c r="GG287" i="1"/>
  <c r="JK360" i="1"/>
  <c r="EZ383" i="1"/>
  <c r="DS414" i="1"/>
  <c r="JK432" i="1"/>
  <c r="DS449" i="1"/>
  <c r="PZ12" i="1"/>
  <c r="KW11" i="1"/>
  <c r="KW12" i="1"/>
  <c r="PN12" i="1"/>
  <c r="OX22" i="1"/>
  <c r="PU22" i="1"/>
  <c r="PM23" i="1"/>
  <c r="EY91" i="1"/>
  <c r="KW91" i="1"/>
  <c r="KV116" i="1"/>
  <c r="KV124" i="1"/>
  <c r="KW130" i="1"/>
  <c r="KW138" i="1"/>
  <c r="KV139" i="1"/>
  <c r="KW154" i="1"/>
  <c r="KW176" i="1"/>
  <c r="KV177" i="1"/>
  <c r="KW184" i="1"/>
  <c r="KS219" i="1"/>
  <c r="KQ212" i="1"/>
  <c r="KW212" i="1"/>
  <c r="HX227" i="1"/>
  <c r="IL227" i="1" s="1"/>
  <c r="KV222" i="1"/>
  <c r="EY237" i="1"/>
  <c r="KJ247" i="1"/>
  <c r="KS281" i="1"/>
  <c r="KW325" i="1"/>
  <c r="KW327" i="1"/>
  <c r="GF361" i="1"/>
  <c r="GF367" i="1"/>
  <c r="JK393" i="1"/>
  <c r="GF452" i="1"/>
  <c r="DS358" i="1"/>
  <c r="KW374" i="1"/>
  <c r="KW285" i="1"/>
  <c r="KW156" i="1"/>
  <c r="KW190" i="1"/>
  <c r="KW115" i="1"/>
  <c r="KW331" i="1"/>
  <c r="KW312" i="1"/>
  <c r="KW297" i="1"/>
  <c r="KW81" i="1"/>
  <c r="QC12" i="1"/>
  <c r="OV23" i="1"/>
  <c r="PQ23" i="1"/>
  <c r="GH49" i="1"/>
  <c r="KK37" i="1"/>
  <c r="KV308" i="1"/>
  <c r="KW308" i="1"/>
  <c r="KT426" i="1"/>
  <c r="KT427" i="1" s="1"/>
  <c r="PA23" i="1"/>
  <c r="PV23" i="1"/>
  <c r="EZ31" i="1"/>
  <c r="DS122" i="1"/>
  <c r="DS421" i="1"/>
  <c r="KH144" i="1"/>
  <c r="KI144" i="1" s="1"/>
  <c r="PR12" i="1"/>
  <c r="OT12" i="1"/>
  <c r="QD12" i="1"/>
  <c r="EZ24" i="1"/>
  <c r="OU12" i="1"/>
  <c r="PF12" i="1"/>
  <c r="PT12" i="1"/>
  <c r="QH12" i="1"/>
  <c r="PC23" i="1"/>
  <c r="PX23" i="1"/>
  <c r="KS82" i="1"/>
  <c r="HT237" i="1"/>
  <c r="IG237" i="1" s="1"/>
  <c r="DS343" i="1"/>
  <c r="DS349" i="1"/>
  <c r="KW366" i="1"/>
  <c r="KW368" i="1"/>
  <c r="KV21" i="1"/>
  <c r="PS12" i="1"/>
  <c r="OV12" i="1"/>
  <c r="PJ12" i="1"/>
  <c r="PU12" i="1"/>
  <c r="QI12" i="1"/>
  <c r="PE23" i="1"/>
  <c r="QA23" i="1"/>
  <c r="JK157" i="1"/>
  <c r="HT177" i="1"/>
  <c r="IG177" i="1" s="1"/>
  <c r="KW289" i="1"/>
  <c r="KV289" i="1"/>
  <c r="DS367" i="1"/>
  <c r="KU447" i="1"/>
  <c r="KW444" i="1" s="1"/>
  <c r="KV446" i="1"/>
  <c r="PE12" i="1"/>
  <c r="OW12" i="1"/>
  <c r="PK12" i="1"/>
  <c r="PV12" i="1"/>
  <c r="PF23" i="1"/>
  <c r="KV219" i="1"/>
  <c r="KW219" i="1"/>
  <c r="KW246" i="1"/>
  <c r="KV246" i="1"/>
  <c r="OQ35" i="1"/>
  <c r="QF23" i="1"/>
  <c r="PU23" i="1"/>
  <c r="PK23" i="1"/>
  <c r="OZ23" i="1"/>
  <c r="QD23" i="1"/>
  <c r="PT23" i="1"/>
  <c r="PI23" i="1"/>
  <c r="OX23" i="1"/>
  <c r="QC23" i="1"/>
  <c r="PS23" i="1"/>
  <c r="PH23" i="1"/>
  <c r="OW23" i="1"/>
  <c r="PY23" i="1"/>
  <c r="PN23" i="1"/>
  <c r="PD23" i="1"/>
  <c r="OS23" i="1"/>
  <c r="PL23" i="1"/>
  <c r="QG23" i="1"/>
  <c r="EY249" i="1"/>
  <c r="KU432" i="1"/>
  <c r="KU433" i="1" s="1"/>
  <c r="JK433" i="1"/>
  <c r="KW96" i="1"/>
  <c r="KW111" i="1"/>
  <c r="DS114" i="1"/>
  <c r="KV118" i="1"/>
  <c r="KW123" i="1"/>
  <c r="DS139" i="1"/>
  <c r="KJ145" i="1"/>
  <c r="JN145" i="1"/>
  <c r="KK146" i="1"/>
  <c r="JK149" i="1"/>
  <c r="KW152" i="1"/>
  <c r="KW158" i="1"/>
  <c r="KW165" i="1"/>
  <c r="KV188" i="1"/>
  <c r="KW205" i="1"/>
  <c r="DS206" i="1"/>
  <c r="KW215" i="1"/>
  <c r="KW230" i="1"/>
  <c r="KK235" i="1"/>
  <c r="HW247" i="1"/>
  <c r="IJ247" i="1" s="1"/>
  <c r="JN253" i="1"/>
  <c r="KW259" i="1"/>
  <c r="KW261" i="1"/>
  <c r="DS273" i="1"/>
  <c r="KW278" i="1"/>
  <c r="DS283" i="1"/>
  <c r="DS288" i="1"/>
  <c r="KW291" i="1"/>
  <c r="KV310" i="1"/>
  <c r="DS322" i="1"/>
  <c r="DS345" i="1"/>
  <c r="KV350" i="1"/>
  <c r="KW359" i="1"/>
  <c r="DS376" i="1"/>
  <c r="DS393" i="1"/>
  <c r="KV422" i="1"/>
  <c r="KV428" i="1"/>
  <c r="DS450" i="1"/>
  <c r="JK452" i="1"/>
  <c r="DS454" i="1"/>
  <c r="DS23" i="1"/>
  <c r="KW30" i="1"/>
  <c r="KW33" i="1"/>
  <c r="KV42" i="1"/>
  <c r="GH65" i="1"/>
  <c r="KW82" i="1"/>
  <c r="KW84" i="1"/>
  <c r="KW86" i="1"/>
  <c r="KW88" i="1"/>
  <c r="KW89" i="1"/>
  <c r="KW97" i="1"/>
  <c r="DS99" i="1"/>
  <c r="KW104" i="1"/>
  <c r="KW112" i="1"/>
  <c r="KW118" i="1"/>
  <c r="KV131" i="1"/>
  <c r="KQ140" i="1"/>
  <c r="DS142" i="1"/>
  <c r="KS173" i="1"/>
  <c r="KW153" i="1"/>
  <c r="KW159" i="1"/>
  <c r="KW166" i="1"/>
  <c r="EZ183" i="1"/>
  <c r="DS185" i="1"/>
  <c r="KV195" i="1"/>
  <c r="KV198" i="1"/>
  <c r="DS199" i="1"/>
  <c r="KV205" i="1"/>
  <c r="KW209" i="1"/>
  <c r="KW213" i="1"/>
  <c r="KV215" i="1"/>
  <c r="KW221" i="1"/>
  <c r="KW223" i="1"/>
  <c r="IA237" i="1"/>
  <c r="IY237" i="1" s="1"/>
  <c r="HW238" i="1"/>
  <c r="IJ238" i="1" s="1"/>
  <c r="HU248" i="1"/>
  <c r="IH248" i="1" s="1"/>
  <c r="KW237" i="1"/>
  <c r="KQ253" i="1"/>
  <c r="EZ256" i="1"/>
  <c r="KV265" i="1"/>
  <c r="EZ275" i="1"/>
  <c r="DS277" i="1"/>
  <c r="KW282" i="1"/>
  <c r="KW295" i="1"/>
  <c r="KV297" i="1"/>
  <c r="KW310" i="1"/>
  <c r="KV312" i="1"/>
  <c r="KV318" i="1"/>
  <c r="KW329" i="1"/>
  <c r="KW350" i="1"/>
  <c r="KW352" i="1"/>
  <c r="KV361" i="1"/>
  <c r="KV368" i="1"/>
  <c r="DS429" i="1"/>
  <c r="JK430" i="1"/>
  <c r="KU444" i="1"/>
  <c r="KW441" i="1" s="1"/>
  <c r="JN444" i="1"/>
  <c r="DS445" i="1"/>
  <c r="KO453" i="1"/>
  <c r="KW267" i="1"/>
  <c r="KQ274" i="1"/>
  <c r="JK275" i="1"/>
  <c r="KW299" i="1"/>
  <c r="KW301" i="1"/>
  <c r="JN309" i="1"/>
  <c r="KW318" i="1"/>
  <c r="DS330" i="1"/>
  <c r="KW333" i="1"/>
  <c r="GF358" i="1"/>
  <c r="KW356" i="1"/>
  <c r="KW365" i="1"/>
  <c r="KU429" i="1"/>
  <c r="KU430" i="1" s="1"/>
  <c r="KT441" i="1"/>
  <c r="KT442" i="1" s="1"/>
  <c r="KV464" i="1"/>
  <c r="KW58" i="1"/>
  <c r="KS74" i="1"/>
  <c r="DS80" i="1"/>
  <c r="DS101" i="1"/>
  <c r="KJ102" i="1"/>
  <c r="KW106" i="1"/>
  <c r="DS109" i="1"/>
  <c r="KW114" i="1"/>
  <c r="KW125" i="1"/>
  <c r="KW132" i="1"/>
  <c r="KW139" i="1"/>
  <c r="KW161" i="1"/>
  <c r="HU177" i="1"/>
  <c r="IH177" i="1" s="1"/>
  <c r="KW168" i="1"/>
  <c r="KW174" i="1"/>
  <c r="KJ181" i="1"/>
  <c r="KW185" i="1"/>
  <c r="KW192" i="1"/>
  <c r="KW206" i="1"/>
  <c r="KW210" i="1"/>
  <c r="DS220" i="1"/>
  <c r="HU237" i="1"/>
  <c r="IH237" i="1" s="1"/>
  <c r="KW226" i="1"/>
  <c r="KW231" i="1"/>
  <c r="DS232" i="1"/>
  <c r="DS240" i="1"/>
  <c r="HU256" i="1"/>
  <c r="IH256" i="1" s="1"/>
  <c r="KW271" i="1"/>
  <c r="KW288" i="1"/>
  <c r="KW303" i="1"/>
  <c r="KW307" i="1"/>
  <c r="EY319" i="1"/>
  <c r="DS319" i="1"/>
  <c r="KW322" i="1"/>
  <c r="DS332" i="1"/>
  <c r="DS338" i="1"/>
  <c r="DS340" i="1"/>
  <c r="GF349" i="1"/>
  <c r="KW347" i="1"/>
  <c r="GE351" i="1"/>
  <c r="EZ353" i="1"/>
  <c r="JN353" i="1"/>
  <c r="DS371" i="1"/>
  <c r="KV374" i="1"/>
  <c r="GF389" i="1"/>
  <c r="KV387" i="1"/>
  <c r="HZ410" i="1"/>
  <c r="IX410" i="1" s="1"/>
  <c r="DS399" i="1"/>
  <c r="GF406" i="1"/>
  <c r="DS416" i="1"/>
  <c r="GE423" i="1"/>
  <c r="GE431" i="1"/>
  <c r="GE438" i="1"/>
  <c r="GF442" i="1"/>
  <c r="PC22" i="1"/>
  <c r="PP22" i="1"/>
  <c r="QD22" i="1"/>
  <c r="KQ29" i="1"/>
  <c r="KV25" i="1"/>
  <c r="KW29" i="1"/>
  <c r="KW38" i="1"/>
  <c r="KW49" i="1"/>
  <c r="KW57" i="1"/>
  <c r="KV68" i="1"/>
  <c r="KV69" i="1"/>
  <c r="KW70" i="1"/>
  <c r="KW72" i="1"/>
  <c r="KW73" i="1"/>
  <c r="KW74" i="1"/>
  <c r="KW76" i="1"/>
  <c r="KW77" i="1"/>
  <c r="KW78" i="1"/>
  <c r="EY99" i="1"/>
  <c r="KW99" i="1"/>
  <c r="KW107" i="1"/>
  <c r="KW126" i="1"/>
  <c r="KW133" i="1"/>
  <c r="KW140" i="1"/>
  <c r="EZ173" i="1"/>
  <c r="KW162" i="1"/>
  <c r="KJ165" i="1"/>
  <c r="KW169" i="1"/>
  <c r="DS171" i="1"/>
  <c r="EZ191" i="1"/>
  <c r="KW180" i="1"/>
  <c r="EZ197" i="1"/>
  <c r="KW186" i="1"/>
  <c r="KW196" i="1"/>
  <c r="KW203" i="1"/>
  <c r="HV224" i="1"/>
  <c r="II224" i="1" s="1"/>
  <c r="EZ214" i="1"/>
  <c r="JK217" i="1"/>
  <c r="GH232" i="1"/>
  <c r="KW224" i="1"/>
  <c r="HV256" i="1"/>
  <c r="II256" i="1" s="1"/>
  <c r="DS257" i="1"/>
  <c r="KW260" i="1"/>
  <c r="KV264" i="1"/>
  <c r="EZ280" i="1"/>
  <c r="KW275" i="1"/>
  <c r="KW277" i="1"/>
  <c r="KW290" i="1"/>
  <c r="KW292" i="1"/>
  <c r="GH319" i="1"/>
  <c r="DS323" i="1"/>
  <c r="KK341" i="1"/>
  <c r="KW358" i="1"/>
  <c r="GF369" i="1"/>
  <c r="KV376" i="1"/>
  <c r="DS405" i="1"/>
  <c r="KV406" i="1"/>
  <c r="KV412" i="1"/>
  <c r="GE428" i="1"/>
  <c r="IM441" i="1"/>
  <c r="KT462" i="1"/>
  <c r="KT463" i="1" s="1"/>
  <c r="OR22" i="1"/>
  <c r="QJ22" i="1" s="1"/>
  <c r="PE22" i="1"/>
  <c r="PR22" i="1"/>
  <c r="QH22" i="1"/>
  <c r="DS31" i="1"/>
  <c r="KV31" i="1"/>
  <c r="DS44" i="1"/>
  <c r="KW47" i="1"/>
  <c r="KW48" i="1"/>
  <c r="KW56" i="1"/>
  <c r="KV66" i="1"/>
  <c r="GG72" i="1"/>
  <c r="EY72" i="1"/>
  <c r="JN91" i="1"/>
  <c r="KJ92" i="1"/>
  <c r="KW93" i="1"/>
  <c r="EY120" i="1"/>
  <c r="KW127" i="1"/>
  <c r="DS130" i="1"/>
  <c r="EZ133" i="1"/>
  <c r="KW134" i="1"/>
  <c r="KS149" i="1"/>
  <c r="KW141" i="1"/>
  <c r="KW142" i="1"/>
  <c r="KW143" i="1"/>
  <c r="KW144" i="1"/>
  <c r="KW146" i="1"/>
  <c r="KW147" i="1"/>
  <c r="KW148" i="1"/>
  <c r="KW149" i="1"/>
  <c r="DS157" i="1"/>
  <c r="HW169" i="1"/>
  <c r="IJ169" i="1" s="1"/>
  <c r="EZ181" i="1"/>
  <c r="KW170" i="1"/>
  <c r="KV196" i="1"/>
  <c r="KW211" i="1"/>
  <c r="KW214" i="1"/>
  <c r="KV216" i="1"/>
  <c r="KW229" i="1"/>
  <c r="HT247" i="1"/>
  <c r="IG247" i="1" s="1"/>
  <c r="JN241" i="1"/>
  <c r="KV242" i="1"/>
  <c r="KW247" i="1"/>
  <c r="KW251" i="1"/>
  <c r="KW264" i="1"/>
  <c r="KS277" i="1"/>
  <c r="DS267" i="1"/>
  <c r="EZ284" i="1"/>
  <c r="KW279" i="1"/>
  <c r="KW281" i="1"/>
  <c r="KW283" i="1"/>
  <c r="DS293" i="1"/>
  <c r="KW294" i="1"/>
  <c r="KW296" i="1"/>
  <c r="KW311" i="1"/>
  <c r="KW330" i="1"/>
  <c r="HT347" i="1"/>
  <c r="IG347" i="1" s="1"/>
  <c r="JN337" i="1"/>
  <c r="JK337" i="1"/>
  <c r="DS341" i="1"/>
  <c r="JN341" i="1"/>
  <c r="HT353" i="1"/>
  <c r="IG353" i="1" s="1"/>
  <c r="JK341" i="1"/>
  <c r="GE344" i="1"/>
  <c r="KW351" i="1"/>
  <c r="GE366" i="1"/>
  <c r="GE368" i="1"/>
  <c r="KJ394" i="1"/>
  <c r="JK402" i="1"/>
  <c r="KV455" i="1"/>
  <c r="OT22" i="1"/>
  <c r="PF22" i="1"/>
  <c r="PS22" i="1"/>
  <c r="QI22" i="1"/>
  <c r="KW23" i="1"/>
  <c r="KW26" i="1"/>
  <c r="KW31" i="1"/>
  <c r="KW36" i="1"/>
  <c r="DS43" i="1"/>
  <c r="KW46" i="1"/>
  <c r="KK51" i="1"/>
  <c r="KW55" i="1"/>
  <c r="KV62" i="1"/>
  <c r="KW65" i="1"/>
  <c r="EZ84" i="1"/>
  <c r="KW94" i="1"/>
  <c r="KS110" i="1"/>
  <c r="EZ100" i="1"/>
  <c r="KW101" i="1"/>
  <c r="DS104" i="1"/>
  <c r="KW109" i="1"/>
  <c r="KW116" i="1"/>
  <c r="KW135" i="1"/>
  <c r="KW150" i="1"/>
  <c r="KQ160" i="1"/>
  <c r="KJ155" i="1"/>
  <c r="JK155" i="1"/>
  <c r="KV157" i="1"/>
  <c r="KW164" i="1"/>
  <c r="IM183" i="1"/>
  <c r="KW181" i="1"/>
  <c r="KW200" i="1"/>
  <c r="GG217" i="1"/>
  <c r="DS217" i="1"/>
  <c r="KV218" i="1"/>
  <c r="IM232" i="1"/>
  <c r="KW220" i="1"/>
  <c r="HX237" i="1"/>
  <c r="IL237" i="1" s="1"/>
  <c r="KW227" i="1"/>
  <c r="KW234" i="1"/>
  <c r="KQ245" i="1"/>
  <c r="JK259" i="1"/>
  <c r="DS265" i="1"/>
  <c r="KW266" i="1"/>
  <c r="KW268" i="1"/>
  <c r="KW270" i="1"/>
  <c r="KW298" i="1"/>
  <c r="KW300" i="1"/>
  <c r="JK303" i="1"/>
  <c r="JK306" i="1"/>
  <c r="KW317" i="1"/>
  <c r="KV319" i="1"/>
  <c r="KW334" i="1"/>
  <c r="KW338" i="1"/>
  <c r="GF342" i="1"/>
  <c r="KW340" i="1"/>
  <c r="HU353" i="1"/>
  <c r="IH353" i="1" s="1"/>
  <c r="DS347" i="1"/>
  <c r="JK347" i="1"/>
  <c r="EY352" i="1"/>
  <c r="DS361" i="1"/>
  <c r="KW364" i="1"/>
  <c r="KV366" i="1"/>
  <c r="HV389" i="1"/>
  <c r="II389" i="1" s="1"/>
  <c r="GE386" i="1"/>
  <c r="JK388" i="1"/>
  <c r="DS389" i="1"/>
  <c r="EY406" i="1"/>
  <c r="GF399" i="1"/>
  <c r="DS413" i="1"/>
  <c r="KV416" i="1"/>
  <c r="KV418" i="1"/>
  <c r="HU445" i="1"/>
  <c r="IH445" i="1" s="1"/>
  <c r="EZ28" i="1"/>
  <c r="DS30" i="1"/>
  <c r="GG33" i="1"/>
  <c r="EY46" i="1"/>
  <c r="DS38" i="1"/>
  <c r="DS40" i="1"/>
  <c r="KQ56" i="1"/>
  <c r="DS51" i="1"/>
  <c r="DS60" i="1"/>
  <c r="KW69" i="1"/>
  <c r="KV70" i="1"/>
  <c r="JN77" i="1"/>
  <c r="KQ91" i="1"/>
  <c r="KS98" i="1"/>
  <c r="KJ91" i="1"/>
  <c r="KQ107" i="1"/>
  <c r="KK103" i="1"/>
  <c r="EZ104" i="1"/>
  <c r="DS106" i="1"/>
  <c r="JN113" i="1"/>
  <c r="KS140" i="1"/>
  <c r="IA147" i="1"/>
  <c r="IY147" i="1" s="1"/>
  <c r="EY136" i="1"/>
  <c r="DS138" i="1"/>
  <c r="JN140" i="1"/>
  <c r="KJ141" i="1"/>
  <c r="EZ154" i="1"/>
  <c r="GG149" i="1"/>
  <c r="JN147" i="1"/>
  <c r="EY160" i="1"/>
  <c r="DS151" i="1"/>
  <c r="DS158" i="1"/>
  <c r="KK159" i="1"/>
  <c r="DS163" i="1"/>
  <c r="KW208" i="1"/>
  <c r="KV208" i="1"/>
  <c r="JK145" i="1"/>
  <c r="KS38" i="1"/>
  <c r="DS96" i="1"/>
  <c r="KW105" i="1"/>
  <c r="KK115" i="1"/>
  <c r="JN144" i="1"/>
  <c r="DS153" i="1"/>
  <c r="KV163" i="1"/>
  <c r="KW167" i="1"/>
  <c r="KK170" i="1"/>
  <c r="KV170" i="1"/>
  <c r="DS179" i="1"/>
  <c r="GH228" i="1"/>
  <c r="KW250" i="1"/>
  <c r="KV250" i="1"/>
  <c r="DS447" i="1"/>
  <c r="DS27" i="1"/>
  <c r="DS52" i="1"/>
  <c r="DS88" i="1"/>
  <c r="KQ97" i="1"/>
  <c r="DS102" i="1"/>
  <c r="DS29" i="1"/>
  <c r="EY42" i="1"/>
  <c r="DS37" i="1"/>
  <c r="KV53" i="1"/>
  <c r="KV54" i="1"/>
  <c r="KV55" i="1"/>
  <c r="JN56" i="1"/>
  <c r="DS77" i="1"/>
  <c r="DS78" i="1"/>
  <c r="EY94" i="1"/>
  <c r="DS91" i="1"/>
  <c r="DS97" i="1"/>
  <c r="GG108" i="1"/>
  <c r="KK113" i="1"/>
  <c r="KJ124" i="1"/>
  <c r="KQ141" i="1"/>
  <c r="KQ153" i="1"/>
  <c r="DS154" i="1"/>
  <c r="JK161" i="1"/>
  <c r="KW163" i="1"/>
  <c r="DS165" i="1"/>
  <c r="KK174" i="1"/>
  <c r="KV174" i="1"/>
  <c r="KW178" i="1"/>
  <c r="KV178" i="1"/>
  <c r="EY247" i="1"/>
  <c r="KW370" i="1"/>
  <c r="KV370" i="1"/>
  <c r="EZ63" i="1"/>
  <c r="JN69" i="1"/>
  <c r="DS90" i="1"/>
  <c r="EZ34" i="1"/>
  <c r="DS25" i="1"/>
  <c r="GH32" i="1"/>
  <c r="JN34" i="1"/>
  <c r="KV37" i="1"/>
  <c r="KK41" i="1"/>
  <c r="KS53" i="1"/>
  <c r="KS54" i="1"/>
  <c r="KV50" i="1"/>
  <c r="GG57" i="1"/>
  <c r="EZ72" i="1"/>
  <c r="DS62" i="1"/>
  <c r="DS67" i="1"/>
  <c r="KK67" i="1"/>
  <c r="KK72" i="1"/>
  <c r="JN72" i="1"/>
  <c r="EY73" i="1"/>
  <c r="KV74" i="1"/>
  <c r="JN81" i="1"/>
  <c r="KV85" i="1"/>
  <c r="KV90" i="1"/>
  <c r="EY95" i="1"/>
  <c r="DS98" i="1"/>
  <c r="KJ100" i="1"/>
  <c r="JN110" i="1"/>
  <c r="DS119" i="1"/>
  <c r="KV128" i="1"/>
  <c r="EY132" i="1"/>
  <c r="DS135" i="1"/>
  <c r="EZ150" i="1"/>
  <c r="DS146" i="1"/>
  <c r="KK149" i="1"/>
  <c r="KJ150" i="1"/>
  <c r="JK150" i="1"/>
  <c r="EZ152" i="1"/>
  <c r="HW167" i="1"/>
  <c r="IJ167" i="1" s="1"/>
  <c r="DS161" i="1"/>
  <c r="KQ172" i="1"/>
  <c r="KV168" i="1"/>
  <c r="DS170" i="1"/>
  <c r="JK170" i="1"/>
  <c r="EY175" i="1"/>
  <c r="KV72" i="1"/>
  <c r="DS86" i="1"/>
  <c r="GG24" i="1"/>
  <c r="KQ30" i="1"/>
  <c r="DS26" i="1"/>
  <c r="KV28" i="1"/>
  <c r="JN30" i="1"/>
  <c r="GG46" i="1"/>
  <c r="KV34" i="1"/>
  <c r="KK40" i="1"/>
  <c r="JN40" i="1"/>
  <c r="GH56" i="1"/>
  <c r="GH57" i="1"/>
  <c r="DS66" i="1"/>
  <c r="KS83" i="1"/>
  <c r="KK79" i="1"/>
  <c r="GG87" i="1"/>
  <c r="EY88" i="1"/>
  <c r="KW90" i="1"/>
  <c r="EZ101" i="1"/>
  <c r="EY102" i="1"/>
  <c r="KV102" i="1"/>
  <c r="KS117" i="1"/>
  <c r="EZ112" i="1"/>
  <c r="KV113" i="1"/>
  <c r="KK122" i="1"/>
  <c r="KW128" i="1"/>
  <c r="KJ130" i="1"/>
  <c r="JN131" i="1"/>
  <c r="EY133" i="1"/>
  <c r="HZ152" i="1"/>
  <c r="IX152" i="1" s="1"/>
  <c r="KV146" i="1"/>
  <c r="KK148" i="1"/>
  <c r="DS149" i="1"/>
  <c r="EZ165" i="1"/>
  <c r="KV165" i="1"/>
  <c r="KV172" i="1"/>
  <c r="DS174" i="1"/>
  <c r="JK174" i="1"/>
  <c r="EZ175" i="1"/>
  <c r="DS181" i="1"/>
  <c r="DS244" i="1"/>
  <c r="EZ298" i="1"/>
  <c r="GH29" i="1"/>
  <c r="JN73" i="1"/>
  <c r="GH77" i="1"/>
  <c r="GH78" i="1"/>
  <c r="KK95" i="1"/>
  <c r="KK137" i="1"/>
  <c r="KW362" i="1"/>
  <c r="KV362" i="1"/>
  <c r="DO2" i="1"/>
  <c r="KW21" i="1"/>
  <c r="KW25" i="1"/>
  <c r="DS56" i="1"/>
  <c r="KQ33" i="1"/>
  <c r="EZ32" i="1"/>
  <c r="EZ33" i="1"/>
  <c r="JN24" i="1"/>
  <c r="KS37" i="1"/>
  <c r="KV27" i="1"/>
  <c r="KJ32" i="1"/>
  <c r="EY36" i="1"/>
  <c r="DS39" i="1"/>
  <c r="KK39" i="1"/>
  <c r="KV41" i="1"/>
  <c r="DS42" i="1"/>
  <c r="DS45" i="1"/>
  <c r="EZ62" i="1"/>
  <c r="KJ52" i="1"/>
  <c r="DS61" i="1"/>
  <c r="KV63" i="1"/>
  <c r="KS70" i="1"/>
  <c r="DS72" i="1"/>
  <c r="GH80" i="1"/>
  <c r="GG81" i="1"/>
  <c r="KV80" i="1"/>
  <c r="KJ84" i="1"/>
  <c r="JN85" i="1"/>
  <c r="KV98" i="1"/>
  <c r="KJ99" i="1"/>
  <c r="EZ115" i="1"/>
  <c r="GG106" i="1"/>
  <c r="KV104" i="1"/>
  <c r="EY109" i="1"/>
  <c r="KV115" i="1"/>
  <c r="KV120" i="1"/>
  <c r="DS121" i="1"/>
  <c r="GH123" i="1"/>
  <c r="KK127" i="1"/>
  <c r="DS128" i="1"/>
  <c r="JN128" i="1"/>
  <c r="EY130" i="1"/>
  <c r="KV130" i="1"/>
  <c r="JK154" i="1"/>
  <c r="HZ167" i="1"/>
  <c r="IX167" i="1" s="1"/>
  <c r="KQ163" i="1"/>
  <c r="JK158" i="1"/>
  <c r="KK162" i="1"/>
  <c r="DS167" i="1"/>
  <c r="IM181" i="1"/>
  <c r="KV173" i="1"/>
  <c r="DS178" i="1"/>
  <c r="DS209" i="1"/>
  <c r="KV240" i="1"/>
  <c r="KW240" i="1"/>
  <c r="DS297" i="1"/>
  <c r="KK176" i="1"/>
  <c r="JK176" i="1"/>
  <c r="EY177" i="1"/>
  <c r="DS187" i="1"/>
  <c r="JK188" i="1"/>
  <c r="HW205" i="1"/>
  <c r="IJ205" i="1" s="1"/>
  <c r="KQ210" i="1"/>
  <c r="HZ220" i="1"/>
  <c r="IX220" i="1" s="1"/>
  <c r="GG213" i="1"/>
  <c r="JN213" i="1"/>
  <c r="EZ213" i="1"/>
  <c r="GG228" i="1"/>
  <c r="JK216" i="1"/>
  <c r="DS222" i="1"/>
  <c r="EY224" i="1"/>
  <c r="JK225" i="1"/>
  <c r="KV228" i="1"/>
  <c r="JK234" i="1"/>
  <c r="GH236" i="1"/>
  <c r="GH251" i="1"/>
  <c r="KS263" i="1"/>
  <c r="JN258" i="1"/>
  <c r="KV273" i="1"/>
  <c r="JK279" i="1"/>
  <c r="KV286" i="1"/>
  <c r="KK294" i="1"/>
  <c r="GH298" i="1"/>
  <c r="DS299" i="1"/>
  <c r="JN299" i="1"/>
  <c r="HV316" i="1"/>
  <c r="II316" i="1" s="1"/>
  <c r="EY313" i="1"/>
  <c r="JK319" i="1"/>
  <c r="DS326" i="1"/>
  <c r="KK330" i="1"/>
  <c r="KV342" i="1"/>
  <c r="GE346" i="1"/>
  <c r="HX356" i="1"/>
  <c r="IL356" i="1" s="1"/>
  <c r="KV344" i="1"/>
  <c r="DS348" i="1"/>
  <c r="GF351" i="1"/>
  <c r="KJ363" i="1"/>
  <c r="GE369" i="1"/>
  <c r="GE374" i="1"/>
  <c r="GE379" i="1"/>
  <c r="DS378" i="1"/>
  <c r="EY381" i="1"/>
  <c r="DS381" i="1"/>
  <c r="DS385" i="1"/>
  <c r="KV388" i="1"/>
  <c r="KK390" i="1"/>
  <c r="DS394" i="1"/>
  <c r="HV406" i="1"/>
  <c r="II406" i="1" s="1"/>
  <c r="KV397" i="1"/>
  <c r="KV399" i="1"/>
  <c r="GF403" i="1"/>
  <c r="KV401" i="1"/>
  <c r="DS422" i="1"/>
  <c r="DS426" i="1"/>
  <c r="JK427" i="1"/>
  <c r="HV445" i="1"/>
  <c r="II445" i="1" s="1"/>
  <c r="GE437" i="1"/>
  <c r="DS441" i="1"/>
  <c r="DS444" i="1"/>
  <c r="JN454" i="1"/>
  <c r="KS188" i="1"/>
  <c r="JK180" i="1"/>
  <c r="EY186" i="1"/>
  <c r="KK189" i="1"/>
  <c r="EZ208" i="1"/>
  <c r="DS197" i="1"/>
  <c r="DS198" i="1"/>
  <c r="DS204" i="1"/>
  <c r="JN205" i="1"/>
  <c r="JK205" i="1"/>
  <c r="JK221" i="1"/>
  <c r="DS229" i="1"/>
  <c r="DS236" i="1"/>
  <c r="KJ238" i="1"/>
  <c r="DS241" i="1"/>
  <c r="JK243" i="1"/>
  <c r="HW256" i="1"/>
  <c r="IJ256" i="1" s="1"/>
  <c r="KQ276" i="1"/>
  <c r="JK260" i="1"/>
  <c r="JK265" i="1"/>
  <c r="EY272" i="1"/>
  <c r="JN289" i="1"/>
  <c r="JN296" i="1"/>
  <c r="JK297" i="1"/>
  <c r="EZ318" i="1"/>
  <c r="EY308" i="1"/>
  <c r="KK314" i="1"/>
  <c r="KJ319" i="1"/>
  <c r="GG330" i="1"/>
  <c r="DS335" i="1"/>
  <c r="GH362" i="1"/>
  <c r="GF353" i="1"/>
  <c r="DS354" i="1"/>
  <c r="GE357" i="1"/>
  <c r="GE360" i="1"/>
  <c r="KV364" i="1"/>
  <c r="KW372" i="1"/>
  <c r="JK375" i="1"/>
  <c r="HT392" i="1"/>
  <c r="IG392" i="1" s="1"/>
  <c r="JK380" i="1"/>
  <c r="KK386" i="1"/>
  <c r="GE394" i="1"/>
  <c r="KK393" i="1"/>
  <c r="DS400" i="1"/>
  <c r="DS402" i="1"/>
  <c r="KK405" i="1"/>
  <c r="JN406" i="1"/>
  <c r="KV414" i="1"/>
  <c r="GF425" i="1"/>
  <c r="IA437" i="1"/>
  <c r="IY437" i="1" s="1"/>
  <c r="JN447" i="1"/>
  <c r="JK209" i="1"/>
  <c r="JN210" i="1"/>
  <c r="JK210" i="1"/>
  <c r="EY212" i="1"/>
  <c r="JK283" i="1"/>
  <c r="KK312" i="1"/>
  <c r="JK325" i="1"/>
  <c r="JK328" i="1"/>
  <c r="GF348" i="1"/>
  <c r="GE350" i="1"/>
  <c r="KK357" i="1"/>
  <c r="GF363" i="1"/>
  <c r="KJ380" i="1"/>
  <c r="JN386" i="1"/>
  <c r="GE398" i="1"/>
  <c r="KJ401" i="1"/>
  <c r="KK412" i="1"/>
  <c r="KJ413" i="1"/>
  <c r="GE439" i="1"/>
  <c r="KK453" i="1"/>
  <c r="JK177" i="1"/>
  <c r="EY182" i="1"/>
  <c r="KQ190" i="1"/>
  <c r="JK185" i="1"/>
  <c r="EZ187" i="1"/>
  <c r="JK192" i="1"/>
  <c r="EY209" i="1"/>
  <c r="DS201" i="1"/>
  <c r="JK202" i="1"/>
  <c r="EZ209" i="1"/>
  <c r="EY216" i="1"/>
  <c r="GG233" i="1"/>
  <c r="JK229" i="1"/>
  <c r="GH243" i="1"/>
  <c r="KK233" i="1"/>
  <c r="JN237" i="1"/>
  <c r="GG242" i="1"/>
  <c r="DS248" i="1"/>
  <c r="KK259" i="1"/>
  <c r="EY280" i="1"/>
  <c r="KQ288" i="1"/>
  <c r="JK292" i="1"/>
  <c r="JN293" i="1"/>
  <c r="KW302" i="1"/>
  <c r="KJ303" i="1"/>
  <c r="KV304" i="1"/>
  <c r="EY312" i="1"/>
  <c r="KV315" i="1"/>
  <c r="KK325" i="1"/>
  <c r="KV331" i="1"/>
  <c r="JN345" i="1"/>
  <c r="KW346" i="1"/>
  <c r="KW348" i="1"/>
  <c r="KW355" i="1"/>
  <c r="GE362" i="1"/>
  <c r="KW361" i="1"/>
  <c r="JN362" i="1"/>
  <c r="KJ362" i="1"/>
  <c r="HU382" i="1"/>
  <c r="IH382" i="1" s="1"/>
  <c r="DS373" i="1"/>
  <c r="EY380" i="1"/>
  <c r="GF387" i="1"/>
  <c r="KK385" i="1"/>
  <c r="KK389" i="1"/>
  <c r="KJ390" i="1"/>
  <c r="KV392" i="1"/>
  <c r="JN399" i="1"/>
  <c r="JK399" i="1"/>
  <c r="GE402" i="1"/>
  <c r="KV400" i="1"/>
  <c r="GE413" i="1"/>
  <c r="DS412" i="1"/>
  <c r="IA435" i="1"/>
  <c r="IY435" i="1" s="1"/>
  <c r="KK425" i="1"/>
  <c r="GF428" i="1"/>
  <c r="GF439" i="1"/>
  <c r="JN438" i="1"/>
  <c r="DS442" i="1"/>
  <c r="GE447" i="1"/>
  <c r="GF449" i="1"/>
  <c r="DS453" i="1"/>
  <c r="JK453" i="1"/>
  <c r="GF456" i="1"/>
  <c r="KS189" i="1"/>
  <c r="EY179" i="1"/>
  <c r="KV200" i="1"/>
  <c r="EY207" i="1"/>
  <c r="DS208" i="1"/>
  <c r="GG227" i="1"/>
  <c r="KV214" i="1"/>
  <c r="JK215" i="1"/>
  <c r="JK218" i="1"/>
  <c r="DS223" i="1"/>
  <c r="JK227" i="1"/>
  <c r="JK233" i="1"/>
  <c r="KJ236" i="1"/>
  <c r="KV244" i="1"/>
  <c r="KK249" i="1"/>
  <c r="KQ272" i="1"/>
  <c r="KJ261" i="1"/>
  <c r="KK264" i="1"/>
  <c r="DS269" i="1"/>
  <c r="GG273" i="1"/>
  <c r="KV285" i="1"/>
  <c r="KS305" i="1"/>
  <c r="EY303" i="1"/>
  <c r="DS307" i="1"/>
  <c r="KW315" i="1"/>
  <c r="DS327" i="1"/>
  <c r="JN332" i="1"/>
  <c r="KK332" i="1"/>
  <c r="KS360" i="1"/>
  <c r="GE345" i="1"/>
  <c r="JN344" i="1"/>
  <c r="GF352" i="1"/>
  <c r="GE354" i="1"/>
  <c r="KV352" i="1"/>
  <c r="DS356" i="1"/>
  <c r="DS359" i="1"/>
  <c r="GF362" i="1"/>
  <c r="KK361" i="1"/>
  <c r="GF365" i="1"/>
  <c r="GE370" i="1"/>
  <c r="HV382" i="1"/>
  <c r="GE380" i="1"/>
  <c r="KJ379" i="1"/>
  <c r="DS386" i="1"/>
  <c r="GF391" i="1"/>
  <c r="KV398" i="1"/>
  <c r="GF404" i="1"/>
  <c r="DS408" i="1"/>
  <c r="KK410" i="1"/>
  <c r="KV413" i="1"/>
  <c r="GE429" i="1"/>
  <c r="DS443" i="1"/>
  <c r="GF447" i="1"/>
  <c r="GF454" i="1"/>
  <c r="JK181" i="1"/>
  <c r="KS202" i="1"/>
  <c r="JK193" i="1"/>
  <c r="HT218" i="1"/>
  <c r="JN214" i="1"/>
  <c r="JK224" i="1"/>
  <c r="DS228" i="1"/>
  <c r="KV238" i="1"/>
  <c r="JN249" i="1"/>
  <c r="DS252" i="1"/>
  <c r="GH259" i="1"/>
  <c r="DS261" i="1"/>
  <c r="KK263" i="1"/>
  <c r="EZ271" i="1"/>
  <c r="GG277" i="1"/>
  <c r="EY284" i="1"/>
  <c r="JN286" i="1"/>
  <c r="EY293" i="1"/>
  <c r="IM311" i="1"/>
  <c r="EZ314" i="1"/>
  <c r="HU332" i="1"/>
  <c r="IH332" i="1" s="1"/>
  <c r="JK329" i="1"/>
  <c r="KK331" i="1"/>
  <c r="EY342" i="1"/>
  <c r="KK342" i="1"/>
  <c r="GF345" i="1"/>
  <c r="KQ350" i="1"/>
  <c r="DS346" i="1"/>
  <c r="GE356" i="1"/>
  <c r="DS355" i="1"/>
  <c r="KW360" i="1"/>
  <c r="KW363" i="1"/>
  <c r="GF370" i="1"/>
  <c r="KK369" i="1"/>
  <c r="KW378" i="1"/>
  <c r="GE381" i="1"/>
  <c r="KK387" i="1"/>
  <c r="GE393" i="1"/>
  <c r="DS392" i="1"/>
  <c r="JN392" i="1"/>
  <c r="JN397" i="1"/>
  <c r="KV404" i="1"/>
  <c r="GF415" i="1"/>
  <c r="JK419" i="1"/>
  <c r="DS436" i="1"/>
  <c r="KK444" i="1"/>
  <c r="EZ210" i="1"/>
  <c r="HU218" i="1"/>
  <c r="IH218" i="1" s="1"/>
  <c r="GG232" i="1"/>
  <c r="KK239" i="1"/>
  <c r="JN256" i="1"/>
  <c r="DS263" i="1"/>
  <c r="JK263" i="1"/>
  <c r="KJ269" i="1"/>
  <c r="DS315" i="1"/>
  <c r="KV327" i="1"/>
  <c r="KV330" i="1"/>
  <c r="GF356" i="1"/>
  <c r="KV356" i="1"/>
  <c r="GF376" i="1"/>
  <c r="JK385" i="1"/>
  <c r="GH390" i="1"/>
  <c r="GF393" i="1"/>
  <c r="GE397" i="1"/>
  <c r="JK396" i="1"/>
  <c r="DS407" i="1"/>
  <c r="GE410" i="1"/>
  <c r="KV408" i="1"/>
  <c r="JN409" i="1"/>
  <c r="JN410" i="1"/>
  <c r="GF419" i="1"/>
  <c r="JK420" i="1"/>
  <c r="JN421" i="1"/>
  <c r="KK430" i="1"/>
  <c r="DS435" i="1"/>
  <c r="JK437" i="1"/>
  <c r="DS440" i="1"/>
  <c r="GF444" i="1"/>
  <c r="JK451" i="1"/>
  <c r="IM452" i="1"/>
  <c r="IM271" i="1"/>
  <c r="HU168" i="1"/>
  <c r="IH168" i="1" s="1"/>
  <c r="HU222" i="1"/>
  <c r="IH222" i="1" s="1"/>
  <c r="HU235" i="1"/>
  <c r="HU252" i="1"/>
  <c r="IH252" i="1" s="1"/>
  <c r="HT266" i="1"/>
  <c r="IG266" i="1" s="1"/>
  <c r="HV220" i="1"/>
  <c r="II220" i="1" s="1"/>
  <c r="HT238" i="1"/>
  <c r="IG238" i="1" s="1"/>
  <c r="HU240" i="1"/>
  <c r="IH240" i="1" s="1"/>
  <c r="IM349" i="1"/>
  <c r="II382" i="1"/>
  <c r="HV266" i="1"/>
  <c r="II266" i="1" s="1"/>
  <c r="HX301" i="1"/>
  <c r="IL301" i="1" s="1"/>
  <c r="IM453" i="1"/>
  <c r="HZ147" i="1"/>
  <c r="IX147" i="1" s="1"/>
  <c r="HX220" i="1"/>
  <c r="IL220" i="1" s="1"/>
  <c r="HX262" i="1"/>
  <c r="IL262" i="1" s="1"/>
  <c r="HW361" i="1"/>
  <c r="IJ361" i="1" s="1"/>
  <c r="HX328" i="1"/>
  <c r="IL328" i="1" s="1"/>
  <c r="HT195" i="1"/>
  <c r="IG195" i="1" s="1"/>
  <c r="KQ80" i="1"/>
  <c r="GG78" i="1"/>
  <c r="GH87" i="1"/>
  <c r="KQ89" i="1"/>
  <c r="GG126" i="1"/>
  <c r="JN78" i="1"/>
  <c r="GH86" i="1"/>
  <c r="EZ88" i="1"/>
  <c r="KK442" i="1"/>
  <c r="DS451" i="1"/>
  <c r="DS36" i="1"/>
  <c r="DS48" i="1"/>
  <c r="KK59" i="1"/>
  <c r="JP134" i="1"/>
  <c r="GH75" i="1"/>
  <c r="KQ77" i="1"/>
  <c r="JN96" i="1"/>
  <c r="GH139" i="1"/>
  <c r="GH231" i="1"/>
  <c r="EZ217" i="1"/>
  <c r="GG305" i="1"/>
  <c r="GG306" i="1"/>
  <c r="EY31" i="1"/>
  <c r="KH22" i="1"/>
  <c r="KI22" i="1" s="1"/>
  <c r="DS24" i="1"/>
  <c r="GH27" i="1"/>
  <c r="KH25" i="1"/>
  <c r="KI25" i="1" s="1"/>
  <c r="KJ26" i="1"/>
  <c r="KJ27" i="1"/>
  <c r="KW28" i="1"/>
  <c r="KK30" i="1"/>
  <c r="KK31" i="1"/>
  <c r="KS43" i="1"/>
  <c r="DS33" i="1"/>
  <c r="KH33" i="1"/>
  <c r="KI33" i="1" s="1"/>
  <c r="DS35" i="1"/>
  <c r="KH35" i="1"/>
  <c r="KI35" i="1" s="1"/>
  <c r="JN41" i="1"/>
  <c r="KV45" i="1"/>
  <c r="KV46" i="1"/>
  <c r="KV47" i="1"/>
  <c r="JN48" i="1"/>
  <c r="KV48" i="1"/>
  <c r="DS54" i="1"/>
  <c r="KK55" i="1"/>
  <c r="EZ55" i="1"/>
  <c r="GG58" i="1"/>
  <c r="KJ57" i="1"/>
  <c r="KV58" i="1"/>
  <c r="KQ70" i="1"/>
  <c r="KW66" i="1"/>
  <c r="GG70" i="1"/>
  <c r="DS69" i="1"/>
  <c r="GH72" i="1"/>
  <c r="KJ72" i="1"/>
  <c r="KV73" i="1"/>
  <c r="GH74" i="1"/>
  <c r="GH81" i="1"/>
  <c r="GG82" i="1"/>
  <c r="DS81" i="1"/>
  <c r="KK83" i="1"/>
  <c r="KW85" i="1"/>
  <c r="KS86" i="1"/>
  <c r="KK88" i="1"/>
  <c r="KS102" i="1"/>
  <c r="EZ93" i="1"/>
  <c r="GH97" i="1"/>
  <c r="KK96" i="1"/>
  <c r="KQ96" i="1"/>
  <c r="KV97" i="1"/>
  <c r="KV99" i="1"/>
  <c r="DS100" i="1"/>
  <c r="KV101" i="1"/>
  <c r="KV106" i="1"/>
  <c r="EZ109" i="1"/>
  <c r="JR146" i="1"/>
  <c r="JS146" i="1" s="1"/>
  <c r="DS110" i="1"/>
  <c r="KJ110" i="1"/>
  <c r="JN111" i="1"/>
  <c r="JN115" i="1"/>
  <c r="KJ132" i="1"/>
  <c r="KK138" i="1"/>
  <c r="JK172" i="1"/>
  <c r="JK173" i="1"/>
  <c r="KQ214" i="1"/>
  <c r="KS220" i="1"/>
  <c r="JN221" i="1"/>
  <c r="KV18" i="1"/>
  <c r="DS28" i="1"/>
  <c r="JN64" i="1"/>
  <c r="KV76" i="1"/>
  <c r="KQ87" i="1"/>
  <c r="EY194" i="1"/>
  <c r="GG25" i="1"/>
  <c r="GH33" i="1"/>
  <c r="DS22" i="1"/>
  <c r="EY23" i="1"/>
  <c r="JN25" i="1"/>
  <c r="KK26" i="1"/>
  <c r="JN27" i="1"/>
  <c r="GG31" i="1"/>
  <c r="KQ36" i="1"/>
  <c r="JN31" i="1"/>
  <c r="DS32" i="1"/>
  <c r="KV32" i="1"/>
  <c r="KK38" i="1"/>
  <c r="KJ43" i="1"/>
  <c r="KK44" i="1"/>
  <c r="JN55" i="1"/>
  <c r="KS67" i="1"/>
  <c r="GH58" i="1"/>
  <c r="JN65" i="1"/>
  <c r="EZ68" i="1"/>
  <c r="JN70" i="1"/>
  <c r="KK71" i="1"/>
  <c r="KS87" i="1"/>
  <c r="JN76" i="1"/>
  <c r="EY76" i="1"/>
  <c r="EY77" i="1"/>
  <c r="EZ79" i="1"/>
  <c r="EZ80" i="1"/>
  <c r="KQ81" i="1"/>
  <c r="JN82" i="1"/>
  <c r="KV82" i="1"/>
  <c r="KS97" i="1"/>
  <c r="GG88" i="1"/>
  <c r="KS99" i="1"/>
  <c r="DS92" i="1"/>
  <c r="DS94" i="1"/>
  <c r="KJ94" i="1"/>
  <c r="KQ100" i="1"/>
  <c r="JN97" i="1"/>
  <c r="JN101" i="1"/>
  <c r="DS103" i="1"/>
  <c r="KJ103" i="1"/>
  <c r="JN108" i="1"/>
  <c r="KK109" i="1"/>
  <c r="KV109" i="1"/>
  <c r="KQ117" i="1"/>
  <c r="KJ114" i="1"/>
  <c r="EY117" i="1"/>
  <c r="KS135" i="1"/>
  <c r="DS127" i="1"/>
  <c r="JP164" i="1"/>
  <c r="JQ164" i="1" s="1"/>
  <c r="DS131" i="1"/>
  <c r="DS155" i="1"/>
  <c r="KS193" i="1"/>
  <c r="EZ290" i="1"/>
  <c r="GH291" i="1"/>
  <c r="JN325" i="1"/>
  <c r="GG27" i="1"/>
  <c r="JN32" i="1"/>
  <c r="DS34" i="1"/>
  <c r="JN63" i="1"/>
  <c r="GG67" i="1"/>
  <c r="DS74" i="1"/>
  <c r="KS93" i="1"/>
  <c r="JN99" i="1"/>
  <c r="EY173" i="1"/>
  <c r="GG175" i="1"/>
  <c r="KQ195" i="1"/>
  <c r="KK212" i="1"/>
  <c r="KV252" i="1"/>
  <c r="KW252" i="1"/>
  <c r="KJ22" i="1"/>
  <c r="EZ23" i="1"/>
  <c r="KK23" i="1"/>
  <c r="GH31" i="1"/>
  <c r="KJ30" i="1"/>
  <c r="KJ31" i="1"/>
  <c r="GG39" i="1"/>
  <c r="KW37" i="1"/>
  <c r="DS41" i="1"/>
  <c r="KK43" i="1"/>
  <c r="KJ44" i="1"/>
  <c r="GH48" i="1"/>
  <c r="KW50" i="1"/>
  <c r="KS68" i="1"/>
  <c r="GG61" i="1"/>
  <c r="KV61" i="1"/>
  <c r="JN66" i="1"/>
  <c r="KQ72" i="1"/>
  <c r="GH69" i="1"/>
  <c r="KK68" i="1"/>
  <c r="KW68" i="1"/>
  <c r="EY71" i="1"/>
  <c r="KQ79" i="1"/>
  <c r="GG76" i="1"/>
  <c r="GH79" i="1"/>
  <c r="EY83" i="1"/>
  <c r="GG86" i="1"/>
  <c r="JR169" i="1"/>
  <c r="JS169" i="1" s="1"/>
  <c r="DS85" i="1"/>
  <c r="KV89" i="1"/>
  <c r="GH90" i="1"/>
  <c r="KV93" i="1"/>
  <c r="JN95" i="1"/>
  <c r="EZ96" i="1"/>
  <c r="EY98" i="1"/>
  <c r="EZ102" i="1"/>
  <c r="KV110" i="1"/>
  <c r="JR111" i="1"/>
  <c r="JS111" i="1" s="1"/>
  <c r="DS111" i="1"/>
  <c r="KJ111" i="1"/>
  <c r="KW113" i="1"/>
  <c r="KJ116" i="1"/>
  <c r="GH127" i="1"/>
  <c r="GG128" i="1"/>
  <c r="JN127" i="1"/>
  <c r="KJ129" i="1"/>
  <c r="EZ135" i="1"/>
  <c r="KJ173" i="1"/>
  <c r="JN182" i="1"/>
  <c r="GG191" i="1"/>
  <c r="EY189" i="1"/>
  <c r="KS205" i="1"/>
  <c r="KK194" i="1"/>
  <c r="EZ228" i="1"/>
  <c r="EZ216" i="1"/>
  <c r="KW326" i="1"/>
  <c r="KV326" i="1"/>
  <c r="EZ75" i="1"/>
  <c r="GH122" i="1"/>
  <c r="KV16" i="1"/>
  <c r="KS34" i="1"/>
  <c r="KK25" i="1"/>
  <c r="KQ32" i="1"/>
  <c r="GH30" i="1"/>
  <c r="KS40" i="1"/>
  <c r="KH29" i="1"/>
  <c r="KI29" i="1" s="1"/>
  <c r="JN29" i="1"/>
  <c r="EY33" i="1"/>
  <c r="GH36" i="1"/>
  <c r="GG37" i="1"/>
  <c r="GH38" i="1"/>
  <c r="KK36" i="1"/>
  <c r="KV39" i="1"/>
  <c r="KV40" i="1"/>
  <c r="KK47" i="1"/>
  <c r="GG62" i="1"/>
  <c r="GG53" i="1"/>
  <c r="GH61" i="1"/>
  <c r="KJ60" i="1"/>
  <c r="KK60" i="1"/>
  <c r="DS64" i="1"/>
  <c r="JN67" i="1"/>
  <c r="KS79" i="1"/>
  <c r="JN68" i="1"/>
  <c r="EY68" i="1"/>
  <c r="EY69" i="1"/>
  <c r="GH73" i="1"/>
  <c r="GG74" i="1"/>
  <c r="DS73" i="1"/>
  <c r="KV77" i="1"/>
  <c r="KS91" i="1"/>
  <c r="JN80" i="1"/>
  <c r="EY80" i="1"/>
  <c r="KS94" i="1"/>
  <c r="KV84" i="1"/>
  <c r="KQ85" i="1"/>
  <c r="JN86" i="1"/>
  <c r="KV86" i="1"/>
  <c r="KK87" i="1"/>
  <c r="KJ88" i="1"/>
  <c r="KL88" i="1" s="1"/>
  <c r="KK89" i="1"/>
  <c r="EY90" i="1"/>
  <c r="JN93" i="1"/>
  <c r="KJ96" i="1"/>
  <c r="KL96" i="1" s="1"/>
  <c r="EY112" i="1"/>
  <c r="KK102" i="1"/>
  <c r="KW102" i="1"/>
  <c r="KQ110" i="1"/>
  <c r="GH107" i="1"/>
  <c r="EZ117" i="1"/>
  <c r="EZ107" i="1"/>
  <c r="KJ107" i="1"/>
  <c r="KS124" i="1"/>
  <c r="JN119" i="1"/>
  <c r="DS124" i="1"/>
  <c r="KQ130" i="1"/>
  <c r="KJ125" i="1"/>
  <c r="EZ138" i="1"/>
  <c r="KV126" i="1"/>
  <c r="KV164" i="1"/>
  <c r="KQ175" i="1"/>
  <c r="KS181" i="1"/>
  <c r="KJ170" i="1"/>
  <c r="EY171" i="1"/>
  <c r="DS215" i="1"/>
  <c r="KQ221" i="1"/>
  <c r="KS227" i="1"/>
  <c r="KQ322" i="1"/>
  <c r="JN23" i="1"/>
  <c r="KJ24" i="1"/>
  <c r="GG45" i="1"/>
  <c r="KS63" i="1"/>
  <c r="KS75" i="1"/>
  <c r="KW187" i="1"/>
  <c r="KV187" i="1"/>
  <c r="KQ222" i="1"/>
  <c r="KS228" i="1"/>
  <c r="KW16" i="1"/>
  <c r="GG26" i="1"/>
  <c r="KS36" i="1"/>
  <c r="GG28" i="1"/>
  <c r="KV26" i="1"/>
  <c r="KJ28" i="1"/>
  <c r="KK34" i="1"/>
  <c r="KS46" i="1"/>
  <c r="KJ36" i="1"/>
  <c r="JN36" i="1"/>
  <c r="KJ37" i="1"/>
  <c r="GH40" i="1"/>
  <c r="GH41" i="1"/>
  <c r="JN47" i="1"/>
  <c r="KS69" i="1"/>
  <c r="KK58" i="1"/>
  <c r="JN58" i="1"/>
  <c r="JN59" i="1"/>
  <c r="KS71" i="1"/>
  <c r="GH64" i="1"/>
  <c r="KV64" i="1"/>
  <c r="GH71" i="1"/>
  <c r="KJ71" i="1"/>
  <c r="EZ71" i="1"/>
  <c r="KQ73" i="1"/>
  <c r="JN74" i="1"/>
  <c r="KK75" i="1"/>
  <c r="GH83" i="1"/>
  <c r="DS82" i="1"/>
  <c r="KK84" i="1"/>
  <c r="KL84" i="1" s="1"/>
  <c r="KQ95" i="1"/>
  <c r="EY92" i="1"/>
  <c r="GG92" i="1"/>
  <c r="KS105" i="1"/>
  <c r="GG96" i="1"/>
  <c r="DS95" i="1"/>
  <c r="KJ95" i="1"/>
  <c r="KL95" i="1" s="1"/>
  <c r="KS107" i="1"/>
  <c r="KS111" i="1"/>
  <c r="GH102" i="1"/>
  <c r="EY103" i="1"/>
  <c r="JN104" i="1"/>
  <c r="KK108" i="1"/>
  <c r="EZ110" i="1"/>
  <c r="KV111" i="1"/>
  <c r="KV123" i="1"/>
  <c r="JN129" i="1"/>
  <c r="JN166" i="1"/>
  <c r="EZ171" i="1"/>
  <c r="KQ179" i="1"/>
  <c r="KS185" i="1"/>
  <c r="JN188" i="1"/>
  <c r="JK191" i="1"/>
  <c r="KK207" i="1"/>
  <c r="GG225" i="1"/>
  <c r="KW276" i="1"/>
  <c r="KV276" i="1"/>
  <c r="KJ75" i="1"/>
  <c r="GG84" i="1"/>
  <c r="EZ132" i="1"/>
  <c r="KV12" i="1"/>
  <c r="EZ27" i="1"/>
  <c r="GH26" i="1"/>
  <c r="KK24" i="1"/>
  <c r="JN26" i="1"/>
  <c r="JN28" i="1"/>
  <c r="GH34" i="1"/>
  <c r="KK33" i="1"/>
  <c r="JN33" i="1"/>
  <c r="KS45" i="1"/>
  <c r="KK35" i="1"/>
  <c r="JN35" i="1"/>
  <c r="KQ41" i="1"/>
  <c r="JN37" i="1"/>
  <c r="KJ38" i="1"/>
  <c r="JN38" i="1"/>
  <c r="KJ39" i="1"/>
  <c r="JN39" i="1"/>
  <c r="EZ39" i="1"/>
  <c r="EY41" i="1"/>
  <c r="KQ55" i="1"/>
  <c r="KK50" i="1"/>
  <c r="JN50" i="1"/>
  <c r="KS62" i="1"/>
  <c r="KJ51" i="1"/>
  <c r="KL51" i="1" s="1"/>
  <c r="KK52" i="1"/>
  <c r="KL52" i="1" s="1"/>
  <c r="DS59" i="1"/>
  <c r="KQ66" i="1"/>
  <c r="KK62" i="1"/>
  <c r="JN62" i="1"/>
  <c r="KV65" i="1"/>
  <c r="KJ68" i="1"/>
  <c r="GH70" i="1"/>
  <c r="EY75" i="1"/>
  <c r="GG80" i="1"/>
  <c r="GH82" i="1"/>
  <c r="KS95" i="1"/>
  <c r="JN84" i="1"/>
  <c r="EY84" i="1"/>
  <c r="KQ92" i="1"/>
  <c r="EY87" i="1"/>
  <c r="JN89" i="1"/>
  <c r="GH94" i="1"/>
  <c r="EZ94" i="1"/>
  <c r="GG99" i="1"/>
  <c r="GG97" i="1"/>
  <c r="KS101" i="1"/>
  <c r="KK104" i="1"/>
  <c r="KQ104" i="1"/>
  <c r="DS107" i="1"/>
  <c r="JN107" i="1"/>
  <c r="JN117" i="1"/>
  <c r="DS118" i="1"/>
  <c r="KV132" i="1"/>
  <c r="GH145" i="1"/>
  <c r="KV161" i="1"/>
  <c r="KQ223" i="1"/>
  <c r="KS229" i="1"/>
  <c r="DS137" i="1"/>
  <c r="KS152" i="1"/>
  <c r="DS144" i="1"/>
  <c r="KS169" i="1"/>
  <c r="JK146" i="1"/>
  <c r="KK151" i="1"/>
  <c r="EY154" i="1"/>
  <c r="JN155" i="1"/>
  <c r="JK168" i="1"/>
  <c r="KJ169" i="1"/>
  <c r="JN170" i="1"/>
  <c r="KJ177" i="1"/>
  <c r="JN178" i="1"/>
  <c r="EY178" i="1"/>
  <c r="JK178" i="1"/>
  <c r="KQ186" i="1"/>
  <c r="EY181" i="1"/>
  <c r="KK182" i="1"/>
  <c r="JN187" i="1"/>
  <c r="DS190" i="1"/>
  <c r="JN192" i="1"/>
  <c r="KJ193" i="1"/>
  <c r="JN195" i="1"/>
  <c r="KJ203" i="1"/>
  <c r="KK204" i="1"/>
  <c r="JN207" i="1"/>
  <c r="EY208" i="1"/>
  <c r="KK209" i="1"/>
  <c r="KV209" i="1"/>
  <c r="DS210" i="1"/>
  <c r="DS213" i="1"/>
  <c r="DS214" i="1"/>
  <c r="EY215" i="1"/>
  <c r="KV220" i="1"/>
  <c r="GH226" i="1"/>
  <c r="EZ224" i="1"/>
  <c r="GH230" i="1"/>
  <c r="JN235" i="1"/>
  <c r="DS238" i="1"/>
  <c r="DS243" i="1"/>
  <c r="JN243" i="1"/>
  <c r="HZ257" i="1"/>
  <c r="IX257" i="1" s="1"/>
  <c r="KV269" i="1"/>
  <c r="KW269" i="1"/>
  <c r="DS289" i="1"/>
  <c r="GH311" i="1"/>
  <c r="DS311" i="1"/>
  <c r="JK351" i="1"/>
  <c r="JK352" i="1"/>
  <c r="KV114" i="1"/>
  <c r="KQ133" i="1"/>
  <c r="KK121" i="1"/>
  <c r="KK123" i="1"/>
  <c r="JN125" i="1"/>
  <c r="KK125" i="1"/>
  <c r="DS126" i="1"/>
  <c r="JN126" i="1"/>
  <c r="KJ128" i="1"/>
  <c r="EZ130" i="1"/>
  <c r="KV136" i="1"/>
  <c r="JN138" i="1"/>
  <c r="DS140" i="1"/>
  <c r="KJ140" i="1"/>
  <c r="JN141" i="1"/>
  <c r="KK141" i="1"/>
  <c r="KL141" i="1" s="1"/>
  <c r="KQ147" i="1"/>
  <c r="KJ142" i="1"/>
  <c r="KK143" i="1"/>
  <c r="KV143" i="1"/>
  <c r="KV144" i="1"/>
  <c r="DS145" i="1"/>
  <c r="KQ164" i="1"/>
  <c r="KJ147" i="1"/>
  <c r="EZ148" i="1"/>
  <c r="KV148" i="1"/>
  <c r="JN149" i="1"/>
  <c r="JK153" i="1"/>
  <c r="GH155" i="1"/>
  <c r="KV154" i="1"/>
  <c r="KJ157" i="1"/>
  <c r="JK159" i="1"/>
  <c r="GG161" i="1"/>
  <c r="GG164" i="1"/>
  <c r="JN162" i="1"/>
  <c r="JK164" i="1"/>
  <c r="KV166" i="1"/>
  <c r="KS182" i="1"/>
  <c r="KV171" i="1"/>
  <c r="DS172" i="1"/>
  <c r="KS190" i="1"/>
  <c r="GG179" i="1"/>
  <c r="KV182" i="1"/>
  <c r="KQ189" i="1"/>
  <c r="KV184" i="1"/>
  <c r="KS197" i="1"/>
  <c r="GG195" i="1"/>
  <c r="JN193" i="1"/>
  <c r="JK196" i="1"/>
  <c r="JK198" i="1"/>
  <c r="KK201" i="1"/>
  <c r="KV201" i="1"/>
  <c r="DS202" i="1"/>
  <c r="DS205" i="1"/>
  <c r="JK211" i="1"/>
  <c r="HU225" i="1"/>
  <c r="IH225" i="1" s="1"/>
  <c r="JK213" i="1"/>
  <c r="KQ220" i="1"/>
  <c r="KS226" i="1"/>
  <c r="JN220" i="1"/>
  <c r="KQ243" i="1"/>
  <c r="KQ231" i="1"/>
  <c r="KQ237" i="1"/>
  <c r="KS255" i="1"/>
  <c r="GH253" i="1"/>
  <c r="GH257" i="1"/>
  <c r="KQ278" i="1"/>
  <c r="GG281" i="1"/>
  <c r="KW280" i="1"/>
  <c r="KV280" i="1"/>
  <c r="DS286" i="1"/>
  <c r="KQ292" i="1"/>
  <c r="JN305" i="1"/>
  <c r="KQ314" i="1"/>
  <c r="KW314" i="1"/>
  <c r="KV314" i="1"/>
  <c r="KJ324" i="1"/>
  <c r="KK324" i="1"/>
  <c r="KV343" i="1"/>
  <c r="KW343" i="1"/>
  <c r="KJ122" i="1"/>
  <c r="JN123" i="1"/>
  <c r="DS125" i="1"/>
  <c r="EY127" i="1"/>
  <c r="KK130" i="1"/>
  <c r="KL130" i="1" s="1"/>
  <c r="KJ133" i="1"/>
  <c r="KK135" i="1"/>
  <c r="KK136" i="1"/>
  <c r="KQ144" i="1"/>
  <c r="KK139" i="1"/>
  <c r="DS141" i="1"/>
  <c r="JN142" i="1"/>
  <c r="KQ148" i="1"/>
  <c r="EZ143" i="1"/>
  <c r="JK147" i="1"/>
  <c r="KJ148" i="1"/>
  <c r="GG151" i="1"/>
  <c r="DS150" i="1"/>
  <c r="JN151" i="1"/>
  <c r="KV152" i="1"/>
  <c r="KK153" i="1"/>
  <c r="KS177" i="1"/>
  <c r="KK158" i="1"/>
  <c r="EZ160" i="1"/>
  <c r="KV162" i="1"/>
  <c r="JK166" i="1"/>
  <c r="EY167" i="1"/>
  <c r="KJ171" i="1"/>
  <c r="KW171" i="1"/>
  <c r="KV175" i="1"/>
  <c r="DS176" i="1"/>
  <c r="KQ176" i="1"/>
  <c r="KV179" i="1"/>
  <c r="KQ180" i="1"/>
  <c r="DS182" i="1"/>
  <c r="JK182" i="1"/>
  <c r="EY183" i="1"/>
  <c r="JK184" i="1"/>
  <c r="KK186" i="1"/>
  <c r="KV186" i="1"/>
  <c r="JN189" i="1"/>
  <c r="KK191" i="1"/>
  <c r="KV191" i="1"/>
  <c r="DS192" i="1"/>
  <c r="KS216" i="1"/>
  <c r="HX205" i="1"/>
  <c r="IL205" i="1" s="1"/>
  <c r="KV197" i="1"/>
  <c r="KW201" i="1"/>
  <c r="JN204" i="1"/>
  <c r="KJ206" i="1"/>
  <c r="KQ217" i="1"/>
  <c r="KS223" i="1"/>
  <c r="KJ212" i="1"/>
  <c r="EZ226" i="1"/>
  <c r="KS235" i="1"/>
  <c r="EY225" i="1"/>
  <c r="DS231" i="1"/>
  <c r="JN242" i="1"/>
  <c r="GG250" i="1"/>
  <c r="KW273" i="1"/>
  <c r="KJ291" i="1"/>
  <c r="KJ295" i="1"/>
  <c r="DS303" i="1"/>
  <c r="DS308" i="1"/>
  <c r="GG321" i="1"/>
  <c r="JN324" i="1"/>
  <c r="KJ337" i="1"/>
  <c r="KK337" i="1"/>
  <c r="JK412" i="1"/>
  <c r="JK413" i="1"/>
  <c r="DS113" i="1"/>
  <c r="KK120" i="1"/>
  <c r="JN121" i="1"/>
  <c r="KQ132" i="1"/>
  <c r="EZ127" i="1"/>
  <c r="DS129" i="1"/>
  <c r="KQ135" i="1"/>
  <c r="EY143" i="1"/>
  <c r="DS132" i="1"/>
  <c r="KQ138" i="1"/>
  <c r="EZ146" i="1"/>
  <c r="KV134" i="1"/>
  <c r="DS136" i="1"/>
  <c r="JN136" i="1"/>
  <c r="GG139" i="1"/>
  <c r="JN137" i="1"/>
  <c r="KJ138" i="1"/>
  <c r="KV140" i="1"/>
  <c r="JK143" i="1"/>
  <c r="DS148" i="1"/>
  <c r="JN148" i="1"/>
  <c r="EY148" i="1"/>
  <c r="JK148" i="1"/>
  <c r="EZ161" i="1"/>
  <c r="KK150" i="1"/>
  <c r="KK152" i="1"/>
  <c r="KS158" i="1"/>
  <c r="JN159" i="1"/>
  <c r="KV160" i="1"/>
  <c r="KS165" i="1"/>
  <c r="DS166" i="1"/>
  <c r="KW175" i="1"/>
  <c r="KK178" i="1"/>
  <c r="KW179" i="1"/>
  <c r="KV181" i="1"/>
  <c r="EY185" i="1"/>
  <c r="KJ185" i="1"/>
  <c r="KJ186" i="1"/>
  <c r="JK189" i="1"/>
  <c r="DS196" i="1"/>
  <c r="GG215" i="1"/>
  <c r="JN203" i="1"/>
  <c r="JK203" i="1"/>
  <c r="KK208" i="1"/>
  <c r="KV210" i="1"/>
  <c r="JN212" i="1"/>
  <c r="JK219" i="1"/>
  <c r="GH227" i="1"/>
  <c r="GH229" i="1"/>
  <c r="JN234" i="1"/>
  <c r="GG237" i="1"/>
  <c r="EY235" i="1"/>
  <c r="JK239" i="1"/>
  <c r="EY250" i="1"/>
  <c r="KQ282" i="1"/>
  <c r="KW284" i="1"/>
  <c r="KV284" i="1"/>
  <c r="KK290" i="1"/>
  <c r="KW323" i="1"/>
  <c r="KV323" i="1"/>
  <c r="DS116" i="1"/>
  <c r="KK117" i="1"/>
  <c r="KK119" i="1"/>
  <c r="KS131" i="1"/>
  <c r="DS120" i="1"/>
  <c r="JN120" i="1"/>
  <c r="KV122" i="1"/>
  <c r="DS123" i="1"/>
  <c r="KK129" i="1"/>
  <c r="GH133" i="1"/>
  <c r="JN133" i="1"/>
  <c r="JN135" i="1"/>
  <c r="EZ137" i="1"/>
  <c r="HX150" i="1"/>
  <c r="IL150" i="1" s="1"/>
  <c r="DS143" i="1"/>
  <c r="GH146" i="1"/>
  <c r="GG147" i="1"/>
  <c r="KK145" i="1"/>
  <c r="DS147" i="1"/>
  <c r="KJ149" i="1"/>
  <c r="KS150" i="1"/>
  <c r="JR175" i="1"/>
  <c r="JS175" i="1" s="1"/>
  <c r="JN153" i="1"/>
  <c r="GG160" i="1"/>
  <c r="DS159" i="1"/>
  <c r="JK162" i="1"/>
  <c r="GH165" i="1"/>
  <c r="KS178" i="1"/>
  <c r="JP181" i="1"/>
  <c r="JQ181" i="1" s="1"/>
  <c r="JN174" i="1"/>
  <c r="EY176" i="1"/>
  <c r="EZ179" i="1"/>
  <c r="GG183" i="1"/>
  <c r="DS186" i="1"/>
  <c r="JN186" i="1"/>
  <c r="JN191" i="1"/>
  <c r="DS195" i="1"/>
  <c r="EY195" i="1"/>
  <c r="KK196" i="1"/>
  <c r="JN199" i="1"/>
  <c r="GG209" i="1"/>
  <c r="DS218" i="1"/>
  <c r="KQ225" i="1"/>
  <c r="EY220" i="1"/>
  <c r="GG222" i="1"/>
  <c r="EY223" i="1"/>
  <c r="EY262" i="1"/>
  <c r="EY276" i="1"/>
  <c r="KV306" i="1"/>
  <c r="KS340" i="1"/>
  <c r="GG333" i="1"/>
  <c r="KK373" i="1"/>
  <c r="KJ398" i="1"/>
  <c r="JN114" i="1"/>
  <c r="KJ121" i="1"/>
  <c r="EZ122" i="1"/>
  <c r="JN124" i="1"/>
  <c r="EY125" i="1"/>
  <c r="KK128" i="1"/>
  <c r="KS142" i="1"/>
  <c r="KK131" i="1"/>
  <c r="KK133" i="1"/>
  <c r="KS145" i="1"/>
  <c r="DS134" i="1"/>
  <c r="EY135" i="1"/>
  <c r="KS148" i="1"/>
  <c r="KJ137" i="1"/>
  <c r="EY138" i="1"/>
  <c r="KV138" i="1"/>
  <c r="EZ140" i="1"/>
  <c r="GG143" i="1"/>
  <c r="KV142" i="1"/>
  <c r="GG148" i="1"/>
  <c r="KK147" i="1"/>
  <c r="GH152" i="1"/>
  <c r="JN150" i="1"/>
  <c r="KK155" i="1"/>
  <c r="GG169" i="1"/>
  <c r="JN157" i="1"/>
  <c r="JN160" i="1"/>
  <c r="EY161" i="1"/>
  <c r="KJ161" i="1"/>
  <c r="DS162" i="1"/>
  <c r="KV183" i="1"/>
  <c r="KQ184" i="1"/>
  <c r="KV185" i="1"/>
  <c r="GG187" i="1"/>
  <c r="KW188" i="1"/>
  <c r="KS192" i="1"/>
  <c r="DS193" i="1"/>
  <c r="EY193" i="1"/>
  <c r="KS209" i="1"/>
  <c r="KK199" i="1"/>
  <c r="KK200" i="1"/>
  <c r="DS203" i="1"/>
  <c r="JK204" i="1"/>
  <c r="JK206" i="1"/>
  <c r="KK210" i="1"/>
  <c r="DS212" i="1"/>
  <c r="KQ218" i="1"/>
  <c r="KS224" i="1"/>
  <c r="DS216" i="1"/>
  <c r="EY217" i="1"/>
  <c r="GG219" i="1"/>
  <c r="GH222" i="1"/>
  <c r="GG220" i="1"/>
  <c r="JK222" i="1"/>
  <c r="KS236" i="1"/>
  <c r="KS238" i="1"/>
  <c r="GG229" i="1"/>
  <c r="KV233" i="1"/>
  <c r="GH239" i="1"/>
  <c r="KV248" i="1"/>
  <c r="KW248" i="1"/>
  <c r="KW272" i="1"/>
  <c r="KV272" i="1"/>
  <c r="GH287" i="1"/>
  <c r="KS314" i="1"/>
  <c r="KS302" i="1"/>
  <c r="KQ296" i="1"/>
  <c r="JN304" i="1"/>
  <c r="GH314" i="1"/>
  <c r="DS316" i="1"/>
  <c r="JN316" i="1"/>
  <c r="GH333" i="1"/>
  <c r="DS328" i="1"/>
  <c r="KQ228" i="1"/>
  <c r="EZ235" i="1"/>
  <c r="KV232" i="1"/>
  <c r="DS234" i="1"/>
  <c r="JK238" i="1"/>
  <c r="EZ238" i="1"/>
  <c r="KJ239" i="1"/>
  <c r="KJ241" i="1"/>
  <c r="KK243" i="1"/>
  <c r="JK249" i="1"/>
  <c r="KK253" i="1"/>
  <c r="KK258" i="1"/>
  <c r="JN259" i="1"/>
  <c r="GG261" i="1"/>
  <c r="KK260" i="1"/>
  <c r="KJ262" i="1"/>
  <c r="KJ265" i="1"/>
  <c r="EY267" i="1"/>
  <c r="KS282" i="1"/>
  <c r="KV271" i="1"/>
  <c r="KK272" i="1"/>
  <c r="IA285" i="1"/>
  <c r="IY285" i="1" s="1"/>
  <c r="DS274" i="1"/>
  <c r="KV275" i="1"/>
  <c r="KK276" i="1"/>
  <c r="DS278" i="1"/>
  <c r="KV279" i="1"/>
  <c r="KK280" i="1"/>
  <c r="DS282" i="1"/>
  <c r="KV283" i="1"/>
  <c r="KK284" i="1"/>
  <c r="JN292" i="1"/>
  <c r="JK293" i="1"/>
  <c r="DS296" i="1"/>
  <c r="GH305" i="1"/>
  <c r="JK307" i="1"/>
  <c r="JN308" i="1"/>
  <c r="KJ311" i="1"/>
  <c r="JN314" i="1"/>
  <c r="EY318" i="1"/>
  <c r="DS318" i="1"/>
  <c r="DS321" i="1"/>
  <c r="JK324" i="1"/>
  <c r="DS325" i="1"/>
  <c r="JN327" i="1"/>
  <c r="JK331" i="1"/>
  <c r="KW336" i="1"/>
  <c r="KV336" i="1"/>
  <c r="GG356" i="1"/>
  <c r="GE359" i="1"/>
  <c r="KJ371" i="1"/>
  <c r="JN428" i="1"/>
  <c r="JK429" i="1"/>
  <c r="JK428" i="1"/>
  <c r="JN442" i="1"/>
  <c r="DS455" i="1"/>
  <c r="DS221" i="1"/>
  <c r="KQ227" i="1"/>
  <c r="GH224" i="1"/>
  <c r="GH233" i="1"/>
  <c r="JK241" i="1"/>
  <c r="DS242" i="1"/>
  <c r="JK245" i="1"/>
  <c r="GH247" i="1"/>
  <c r="KJ246" i="1"/>
  <c r="KJ251" i="1"/>
  <c r="KS265" i="1"/>
  <c r="EZ268" i="1"/>
  <c r="KK256" i="1"/>
  <c r="KJ257" i="1"/>
  <c r="KJ259" i="1"/>
  <c r="GH261" i="1"/>
  <c r="EZ267" i="1"/>
  <c r="DS270" i="1"/>
  <c r="JN272" i="1"/>
  <c r="EY273" i="1"/>
  <c r="KK273" i="1"/>
  <c r="HT285" i="1"/>
  <c r="IG285" i="1" s="1"/>
  <c r="JN276" i="1"/>
  <c r="EY277" i="1"/>
  <c r="JN280" i="1"/>
  <c r="EY281" i="1"/>
  <c r="JN284" i="1"/>
  <c r="DS285" i="1"/>
  <c r="JN287" i="1"/>
  <c r="HT300" i="1"/>
  <c r="IG300" i="1" s="1"/>
  <c r="JK289" i="1"/>
  <c r="KJ290" i="1"/>
  <c r="KL290" i="1" s="1"/>
  <c r="DS295" i="1"/>
  <c r="JK296" i="1"/>
  <c r="KK298" i="1"/>
  <c r="KK301" i="1"/>
  <c r="DS310" i="1"/>
  <c r="JN315" i="1"/>
  <c r="JK315" i="1"/>
  <c r="JN320" i="1"/>
  <c r="GG329" i="1"/>
  <c r="KQ336" i="1"/>
  <c r="EY335" i="1"/>
  <c r="EY339" i="1"/>
  <c r="KV340" i="1"/>
  <c r="JK348" i="1"/>
  <c r="DS351" i="1"/>
  <c r="KK353" i="1"/>
  <c r="KQ371" i="1"/>
  <c r="KQ359" i="1"/>
  <c r="JK355" i="1"/>
  <c r="JK356" i="1"/>
  <c r="GH358" i="1"/>
  <c r="DS362" i="1"/>
  <c r="JK370" i="1"/>
  <c r="JN385" i="1"/>
  <c r="DS427" i="1"/>
  <c r="KK439" i="1"/>
  <c r="KQ226" i="1"/>
  <c r="EY221" i="1"/>
  <c r="JN226" i="1"/>
  <c r="JN227" i="1"/>
  <c r="JN230" i="1"/>
  <c r="JK230" i="1"/>
  <c r="JN232" i="1"/>
  <c r="GG235" i="1"/>
  <c r="JN236" i="1"/>
  <c r="EZ254" i="1"/>
  <c r="KW244" i="1"/>
  <c r="JN248" i="1"/>
  <c r="JK252" i="1"/>
  <c r="JK258" i="1"/>
  <c r="JN260" i="1"/>
  <c r="JK262" i="1"/>
  <c r="JK267" i="1"/>
  <c r="KK268" i="1"/>
  <c r="KV268" i="1"/>
  <c r="KK271" i="1"/>
  <c r="JK272" i="1"/>
  <c r="HU285" i="1"/>
  <c r="IH285" i="1" s="1"/>
  <c r="KK275" i="1"/>
  <c r="JK276" i="1"/>
  <c r="GH279" i="1"/>
  <c r="KK279" i="1"/>
  <c r="JK280" i="1"/>
  <c r="GH283" i="1"/>
  <c r="KK283" i="1"/>
  <c r="KJ286" i="1"/>
  <c r="HU300" i="1"/>
  <c r="IH300" i="1" s="1"/>
  <c r="KQ294" i="1"/>
  <c r="DS291" i="1"/>
  <c r="DS292" i="1"/>
  <c r="HX305" i="1"/>
  <c r="IL305" i="1" s="1"/>
  <c r="JN298" i="1"/>
  <c r="GH301" i="1"/>
  <c r="EZ301" i="1"/>
  <c r="HX315" i="1"/>
  <c r="IL315" i="1" s="1"/>
  <c r="KK305" i="1"/>
  <c r="KQ312" i="1"/>
  <c r="KJ307" i="1"/>
  <c r="EY314" i="1"/>
  <c r="EY315" i="1"/>
  <c r="KK315" i="1"/>
  <c r="DS317" i="1"/>
  <c r="JN317" i="1"/>
  <c r="JK318" i="1"/>
  <c r="JN323" i="1"/>
  <c r="JK323" i="1"/>
  <c r="JN326" i="1"/>
  <c r="JK326" i="1"/>
  <c r="KK329" i="1"/>
  <c r="GH337" i="1"/>
  <c r="KW354" i="1"/>
  <c r="JN225" i="1"/>
  <c r="KV225" i="1"/>
  <c r="KV226" i="1"/>
  <c r="KV229" i="1"/>
  <c r="KQ236" i="1"/>
  <c r="KJ232" i="1"/>
  <c r="EZ237" i="1"/>
  <c r="EY241" i="1"/>
  <c r="KK241" i="1"/>
  <c r="KK245" i="1"/>
  <c r="EY264" i="1"/>
  <c r="EZ255" i="1"/>
  <c r="JN261" i="1"/>
  <c r="GG263" i="1"/>
  <c r="KQ280" i="1"/>
  <c r="KQ284" i="1"/>
  <c r="KV267" i="1"/>
  <c r="EY269" i="1"/>
  <c r="KK269" i="1"/>
  <c r="KS284" i="1"/>
  <c r="KK286" i="1"/>
  <c r="DS287" i="1"/>
  <c r="HV300" i="1"/>
  <c r="II300" i="1" s="1"/>
  <c r="KJ299" i="1"/>
  <c r="JN300" i="1"/>
  <c r="KV303" i="1"/>
  <c r="DS309" i="1"/>
  <c r="JK310" i="1"/>
  <c r="DS313" i="1"/>
  <c r="JN313" i="1"/>
  <c r="GH317" i="1"/>
  <c r="KJ315" i="1"/>
  <c r="HT235" i="1"/>
  <c r="IG235" i="1" s="1"/>
  <c r="KV223" i="1"/>
  <c r="KV224" i="1"/>
  <c r="DS226" i="1"/>
  <c r="JK226" i="1"/>
  <c r="DS227" i="1"/>
  <c r="DS230" i="1"/>
  <c r="HV242" i="1"/>
  <c r="II242" i="1" s="1"/>
  <c r="GG238" i="1"/>
  <c r="JN240" i="1"/>
  <c r="HW253" i="1"/>
  <c r="EY244" i="1"/>
  <c r="DS251" i="1"/>
  <c r="DS258" i="1"/>
  <c r="HV274" i="1"/>
  <c r="II274" i="1" s="1"/>
  <c r="KV263" i="1"/>
  <c r="EY266" i="1"/>
  <c r="JN268" i="1"/>
  <c r="JK268" i="1"/>
  <c r="GH271" i="1"/>
  <c r="HV284" i="1"/>
  <c r="II284" i="1" s="1"/>
  <c r="KJ273" i="1"/>
  <c r="KJ277" i="1"/>
  <c r="KJ281" i="1"/>
  <c r="JN290" i="1"/>
  <c r="JK290" i="1"/>
  <c r="JN294" i="1"/>
  <c r="JK294" i="1"/>
  <c r="EY298" i="1"/>
  <c r="KK302" i="1"/>
  <c r="DS304" i="1"/>
  <c r="JK304" i="1"/>
  <c r="KK309" i="1"/>
  <c r="DS312" i="1"/>
  <c r="JN312" i="1"/>
  <c r="GG319" i="1"/>
  <c r="DS320" i="1"/>
  <c r="JK320" i="1"/>
  <c r="HV335" i="1"/>
  <c r="II335" i="1" s="1"/>
  <c r="KS341" i="1"/>
  <c r="KQ338" i="1"/>
  <c r="JN377" i="1"/>
  <c r="KV391" i="1"/>
  <c r="JN222" i="1"/>
  <c r="DS224" i="1"/>
  <c r="DS225" i="1"/>
  <c r="EY226" i="1"/>
  <c r="KQ232" i="1"/>
  <c r="EY239" i="1"/>
  <c r="KQ233" i="1"/>
  <c r="EY228" i="1"/>
  <c r="KS240" i="1"/>
  <c r="GG231" i="1"/>
  <c r="JK231" i="1"/>
  <c r="GH234" i="1"/>
  <c r="HW244" i="1"/>
  <c r="IJ244" i="1" s="1"/>
  <c r="GH238" i="1"/>
  <c r="DS247" i="1"/>
  <c r="JN250" i="1"/>
  <c r="JK251" i="1"/>
  <c r="KV255" i="1"/>
  <c r="KJ256" i="1"/>
  <c r="KV259" i="1"/>
  <c r="KS273" i="1"/>
  <c r="JN264" i="1"/>
  <c r="JK264" i="1"/>
  <c r="KK267" i="1"/>
  <c r="KS280" i="1"/>
  <c r="HW281" i="1"/>
  <c r="IJ281" i="1" s="1"/>
  <c r="EY271" i="1"/>
  <c r="HX285" i="1"/>
  <c r="IL285" i="1" s="1"/>
  <c r="EY275" i="1"/>
  <c r="KV277" i="1"/>
  <c r="EY279" i="1"/>
  <c r="KV281" i="1"/>
  <c r="EY283" i="1"/>
  <c r="JK286" i="1"/>
  <c r="EY287" i="1"/>
  <c r="EY297" i="1"/>
  <c r="DS300" i="1"/>
  <c r="HX318" i="1"/>
  <c r="IL318" i="1" s="1"/>
  <c r="JK312" i="1"/>
  <c r="GG315" i="1"/>
  <c r="KQ319" i="1"/>
  <c r="EZ317" i="1"/>
  <c r="KW319" i="1"/>
  <c r="KV321" i="1"/>
  <c r="JN328" i="1"/>
  <c r="DS329" i="1"/>
  <c r="EY338" i="1"/>
  <c r="JN357" i="1"/>
  <c r="JN369" i="1"/>
  <c r="JK384" i="1"/>
  <c r="JN389" i="1"/>
  <c r="GE391" i="1"/>
  <c r="GE392" i="1"/>
  <c r="JN433" i="1"/>
  <c r="JN451" i="1"/>
  <c r="KJ333" i="1"/>
  <c r="KK336" i="1"/>
  <c r="EZ338" i="1"/>
  <c r="GF341" i="1"/>
  <c r="KK340" i="1"/>
  <c r="HV353" i="1"/>
  <c r="II353" i="1" s="1"/>
  <c r="KJ346" i="1"/>
  <c r="DS350" i="1"/>
  <c r="JN350" i="1"/>
  <c r="GF354" i="1"/>
  <c r="EY355" i="1"/>
  <c r="GE358" i="1"/>
  <c r="GF360" i="1"/>
  <c r="KV358" i="1"/>
  <c r="KV359" i="1"/>
  <c r="JN360" i="1"/>
  <c r="JN361" i="1"/>
  <c r="JK361" i="1"/>
  <c r="GE365" i="1"/>
  <c r="JN365" i="1"/>
  <c r="DS369" i="1"/>
  <c r="GE372" i="1"/>
  <c r="GE376" i="1"/>
  <c r="KK378" i="1"/>
  <c r="JK379" i="1"/>
  <c r="EY383" i="1"/>
  <c r="DS383" i="1"/>
  <c r="GF386" i="1"/>
  <c r="GE390" i="1"/>
  <c r="GF392" i="1"/>
  <c r="GE396" i="1"/>
  <c r="KK395" i="1"/>
  <c r="DS396" i="1"/>
  <c r="GE399" i="1"/>
  <c r="JN398" i="1"/>
  <c r="JK398" i="1"/>
  <c r="GH413" i="1"/>
  <c r="GF402" i="1"/>
  <c r="GE404" i="1"/>
  <c r="KV405" i="1"/>
  <c r="GF410" i="1"/>
  <c r="GE415" i="1"/>
  <c r="JN415" i="1"/>
  <c r="JK415" i="1"/>
  <c r="GE418" i="1"/>
  <c r="KJ417" i="1"/>
  <c r="KK420" i="1"/>
  <c r="DS423" i="1"/>
  <c r="DS425" i="1"/>
  <c r="JN427" i="1"/>
  <c r="KK429" i="1"/>
  <c r="JK431" i="1"/>
  <c r="JK436" i="1"/>
  <c r="DS438" i="1"/>
  <c r="DS439" i="1"/>
  <c r="KJ440" i="1"/>
  <c r="GF445" i="1"/>
  <c r="JK444" i="1"/>
  <c r="KK446" i="1"/>
  <c r="JK449" i="1"/>
  <c r="GE452" i="1"/>
  <c r="EZ455" i="1"/>
  <c r="JN455" i="1"/>
  <c r="DS331" i="1"/>
  <c r="DS334" i="1"/>
  <c r="JN336" i="1"/>
  <c r="GG339" i="1"/>
  <c r="DS337" i="1"/>
  <c r="JK340" i="1"/>
  <c r="HW353" i="1"/>
  <c r="IJ353" i="1" s="1"/>
  <c r="GF344" i="1"/>
  <c r="JK343" i="1"/>
  <c r="GF347" i="1"/>
  <c r="JN346" i="1"/>
  <c r="KJ349" i="1"/>
  <c r="GF355" i="1"/>
  <c r="JN354" i="1"/>
  <c r="GH357" i="1"/>
  <c r="JN355" i="1"/>
  <c r="GF359" i="1"/>
  <c r="GE364" i="1"/>
  <c r="KK364" i="1"/>
  <c r="JN367" i="1"/>
  <c r="JN372" i="1"/>
  <c r="GE377" i="1"/>
  <c r="GF379" i="1"/>
  <c r="JN382" i="1"/>
  <c r="JK383" i="1"/>
  <c r="KW384" i="1"/>
  <c r="DS387" i="1"/>
  <c r="GF390" i="1"/>
  <c r="KJ389" i="1"/>
  <c r="KK391" i="1"/>
  <c r="JN393" i="1"/>
  <c r="JN395" i="1"/>
  <c r="KK397" i="1"/>
  <c r="JN401" i="1"/>
  <c r="KK403" i="1"/>
  <c r="DS404" i="1"/>
  <c r="DS409" i="1"/>
  <c r="KQ421" i="1"/>
  <c r="GF418" i="1"/>
  <c r="DS420" i="1"/>
  <c r="JN422" i="1"/>
  <c r="JK423" i="1"/>
  <c r="DS430" i="1"/>
  <c r="JN436" i="1"/>
  <c r="JN437" i="1"/>
  <c r="KK441" i="1"/>
  <c r="KK445" i="1"/>
  <c r="EZ331" i="1"/>
  <c r="GH339" i="1"/>
  <c r="KJ339" i="1"/>
  <c r="KS352" i="1"/>
  <c r="KJ345" i="1"/>
  <c r="KV348" i="1"/>
  <c r="KK350" i="1"/>
  <c r="GE353" i="1"/>
  <c r="KJ353" i="1"/>
  <c r="KJ357" i="1"/>
  <c r="EY359" i="1"/>
  <c r="JK359" i="1"/>
  <c r="EY360" i="1"/>
  <c r="GH375" i="1"/>
  <c r="GF364" i="1"/>
  <c r="DS365" i="1"/>
  <c r="DS368" i="1"/>
  <c r="JN373" i="1"/>
  <c r="JN381" i="1"/>
  <c r="GE385" i="1"/>
  <c r="KV384" i="1"/>
  <c r="KV394" i="1"/>
  <c r="GE401" i="1"/>
  <c r="DS401" i="1"/>
  <c r="KK408" i="1"/>
  <c r="KJ410" i="1"/>
  <c r="KL410" i="1" s="1"/>
  <c r="JN411" i="1"/>
  <c r="DS415" i="1"/>
  <c r="GF423" i="1"/>
  <c r="KV421" i="1"/>
  <c r="GE425" i="1"/>
  <c r="DS431" i="1"/>
  <c r="GF434" i="1"/>
  <c r="GE435" i="1"/>
  <c r="DS434" i="1"/>
  <c r="GF437" i="1"/>
  <c r="GE440" i="1"/>
  <c r="JK441" i="1"/>
  <c r="JN445" i="1"/>
  <c r="JK446" i="1"/>
  <c r="GF450" i="1"/>
  <c r="GE453" i="1"/>
  <c r="KK456" i="1"/>
  <c r="JN333" i="1"/>
  <c r="JK333" i="1"/>
  <c r="KK335" i="1"/>
  <c r="DS336" i="1"/>
  <c r="JN339" i="1"/>
  <c r="EY340" i="1"/>
  <c r="GF343" i="1"/>
  <c r="JN343" i="1"/>
  <c r="KK343" i="1"/>
  <c r="GF346" i="1"/>
  <c r="KK346" i="1"/>
  <c r="GE349" i="1"/>
  <c r="JN348" i="1"/>
  <c r="JN352" i="1"/>
  <c r="KK354" i="1"/>
  <c r="JN358" i="1"/>
  <c r="JK358" i="1"/>
  <c r="GH361" i="1"/>
  <c r="EZ360" i="1"/>
  <c r="KK362" i="1"/>
  <c r="KL362" i="1" s="1"/>
  <c r="JN364" i="1"/>
  <c r="JK364" i="1"/>
  <c r="GF371" i="1"/>
  <c r="KK371" i="1"/>
  <c r="DS375" i="1"/>
  <c r="KK379" i="1"/>
  <c r="GF385" i="1"/>
  <c r="DS384" i="1"/>
  <c r="KJ386" i="1"/>
  <c r="GE389" i="1"/>
  <c r="GE395" i="1"/>
  <c r="DS395" i="1"/>
  <c r="KV396" i="1"/>
  <c r="JK400" i="1"/>
  <c r="GE406" i="1"/>
  <c r="JK405" i="1"/>
  <c r="GE407" i="1"/>
  <c r="JN408" i="1"/>
  <c r="JK409" i="1"/>
  <c r="GE411" i="1"/>
  <c r="KV410" i="1"/>
  <c r="GE414" i="1"/>
  <c r="JK414" i="1"/>
  <c r="EZ415" i="1"/>
  <c r="DS417" i="1"/>
  <c r="GE422" i="1"/>
  <c r="KK421" i="1"/>
  <c r="JK425" i="1"/>
  <c r="JK426" i="1"/>
  <c r="GF429" i="1"/>
  <c r="GE432" i="1"/>
  <c r="GF435" i="1"/>
  <c r="GG451" i="1"/>
  <c r="GF440" i="1"/>
  <c r="KK440" i="1"/>
  <c r="GE443" i="1"/>
  <c r="JN443" i="1"/>
  <c r="JK445" i="1"/>
  <c r="GE451" i="1"/>
  <c r="KJ449" i="1"/>
  <c r="KK450" i="1"/>
  <c r="DS452" i="1"/>
  <c r="KJ332" i="1"/>
  <c r="JN335" i="1"/>
  <c r="EZ336" i="1"/>
  <c r="KV338" i="1"/>
  <c r="JK339" i="1"/>
  <c r="DS342" i="1"/>
  <c r="JN342" i="1"/>
  <c r="EZ346" i="1"/>
  <c r="KK349" i="1"/>
  <c r="GE352" i="1"/>
  <c r="EZ354" i="1"/>
  <c r="GF357" i="1"/>
  <c r="JN356" i="1"/>
  <c r="JK357" i="1"/>
  <c r="EY358" i="1"/>
  <c r="GE363" i="1"/>
  <c r="KJ361" i="1"/>
  <c r="HX377" i="1"/>
  <c r="IL377" i="1" s="1"/>
  <c r="DS366" i="1"/>
  <c r="JK367" i="1"/>
  <c r="DS370" i="1"/>
  <c r="JN370" i="1"/>
  <c r="JK371" i="1"/>
  <c r="DS374" i="1"/>
  <c r="EZ378" i="1"/>
  <c r="GF380" i="1"/>
  <c r="DS388" i="1"/>
  <c r="JN388" i="1"/>
  <c r="JN390" i="1"/>
  <c r="DS391" i="1"/>
  <c r="GF394" i="1"/>
  <c r="GF395" i="1"/>
  <c r="JN394" i="1"/>
  <c r="JK397" i="1"/>
  <c r="GE400" i="1"/>
  <c r="JN402" i="1"/>
  <c r="JN407" i="1"/>
  <c r="KV407" i="1"/>
  <c r="DS411" i="1"/>
  <c r="GF414" i="1"/>
  <c r="KK414" i="1"/>
  <c r="GE416" i="1"/>
  <c r="JK417" i="1"/>
  <c r="JK424" i="1"/>
  <c r="KK427" i="1"/>
  <c r="GF430" i="1"/>
  <c r="GF432" i="1"/>
  <c r="GE433" i="1"/>
  <c r="GE436" i="1"/>
  <c r="KK435" i="1"/>
  <c r="GF438" i="1"/>
  <c r="KJ437" i="1"/>
  <c r="GE441" i="1"/>
  <c r="GF443" i="1"/>
  <c r="DS446" i="1"/>
  <c r="KK447" i="1"/>
  <c r="KK451" i="1"/>
  <c r="GF455" i="1"/>
  <c r="JK454" i="1"/>
  <c r="JK332" i="1"/>
  <c r="DS333" i="1"/>
  <c r="KV334" i="1"/>
  <c r="JK335" i="1"/>
  <c r="GG341" i="1"/>
  <c r="KK339" i="1"/>
  <c r="KJ341" i="1"/>
  <c r="KK345" i="1"/>
  <c r="GE348" i="1"/>
  <c r="EY348" i="1"/>
  <c r="JN349" i="1"/>
  <c r="KS361" i="1"/>
  <c r="EY353" i="1"/>
  <c r="KK356" i="1"/>
  <c r="EY357" i="1"/>
  <c r="EZ358" i="1"/>
  <c r="KK358" i="1"/>
  <c r="JN371" i="1"/>
  <c r="GF375" i="1"/>
  <c r="KK375" i="1"/>
  <c r="JN380" i="1"/>
  <c r="GE384" i="1"/>
  <c r="KJ393" i="1"/>
  <c r="JN403" i="1"/>
  <c r="KJ409" i="1"/>
  <c r="JN414" i="1"/>
  <c r="GF417" i="1"/>
  <c r="GE419" i="1"/>
  <c r="KV417" i="1"/>
  <c r="DS418" i="1"/>
  <c r="JN418" i="1"/>
  <c r="JK421" i="1"/>
  <c r="GE424" i="1"/>
  <c r="KJ425" i="1"/>
  <c r="EY426" i="1"/>
  <c r="GF441" i="1"/>
  <c r="GE444" i="1"/>
  <c r="GF446" i="1"/>
  <c r="JN450" i="1"/>
  <c r="HV309" i="1"/>
  <c r="II309" i="1" s="1"/>
  <c r="HV332" i="1"/>
  <c r="II332" i="1" s="1"/>
  <c r="HX320" i="1"/>
  <c r="IL320" i="1" s="1"/>
  <c r="HV357" i="1"/>
  <c r="II357" i="1" s="1"/>
  <c r="IM319" i="1"/>
  <c r="IM342" i="1"/>
  <c r="HW357" i="1"/>
  <c r="IJ357" i="1" s="1"/>
  <c r="HX260" i="1"/>
  <c r="IL260" i="1" s="1"/>
  <c r="HX270" i="1"/>
  <c r="IL270" i="1" s="1"/>
  <c r="HX409" i="1"/>
  <c r="IL409" i="1" s="1"/>
  <c r="HT413" i="1"/>
  <c r="IG413" i="1" s="1"/>
  <c r="IM216" i="1"/>
  <c r="IM152" i="1"/>
  <c r="IM222" i="1"/>
  <c r="IA264" i="1"/>
  <c r="IY264" i="1" s="1"/>
  <c r="IA365" i="1"/>
  <c r="IY365" i="1" s="1"/>
  <c r="HW410" i="1"/>
  <c r="IJ410" i="1" s="1"/>
  <c r="HW413" i="1"/>
  <c r="IJ413" i="1" s="1"/>
  <c r="IM153" i="1"/>
  <c r="IM157" i="1"/>
  <c r="HT189" i="1"/>
  <c r="IG189" i="1" s="1"/>
  <c r="ID192" i="1"/>
  <c r="HT244" i="1"/>
  <c r="IG244" i="1" s="1"/>
  <c r="IM269" i="1"/>
  <c r="HT335" i="1"/>
  <c r="IG335" i="1" s="1"/>
  <c r="HT357" i="1"/>
  <c r="IG357" i="1" s="1"/>
  <c r="HT365" i="1"/>
  <c r="IG365" i="1" s="1"/>
  <c r="HT389" i="1"/>
  <c r="IG389" i="1" s="1"/>
  <c r="HU164" i="1"/>
  <c r="IH164" i="1" s="1"/>
  <c r="HU169" i="1"/>
  <c r="IH169" i="1" s="1"/>
  <c r="IS169" i="1" s="1"/>
  <c r="HU193" i="1"/>
  <c r="IH193" i="1" s="1"/>
  <c r="HU229" i="1"/>
  <c r="IH229" i="1" s="1"/>
  <c r="HU242" i="1"/>
  <c r="IH242" i="1" s="1"/>
  <c r="HU244" i="1"/>
  <c r="IH244" i="1" s="1"/>
  <c r="HU284" i="1"/>
  <c r="IH284" i="1" s="1"/>
  <c r="HU292" i="1"/>
  <c r="IH292" i="1" s="1"/>
  <c r="HU335" i="1"/>
  <c r="IH335" i="1" s="1"/>
  <c r="HU357" i="1"/>
  <c r="IH357" i="1" s="1"/>
  <c r="IM377" i="1"/>
  <c r="HU389" i="1"/>
  <c r="HX439" i="1"/>
  <c r="IL439" i="1" s="1"/>
  <c r="HT181" i="1"/>
  <c r="IG181" i="1" s="1"/>
  <c r="HW146" i="1"/>
  <c r="IJ146" i="1" s="1"/>
  <c r="HV161" i="1"/>
  <c r="II161" i="1" s="1"/>
  <c r="HX213" i="1"/>
  <c r="IL213" i="1" s="1"/>
  <c r="HT424" i="1"/>
  <c r="IG424" i="1" s="1"/>
  <c r="HU424" i="1"/>
  <c r="IH424" i="1" s="1"/>
  <c r="HV421" i="1"/>
  <c r="II421" i="1" s="1"/>
  <c r="HT185" i="1"/>
  <c r="IG185" i="1" s="1"/>
  <c r="HX421" i="1"/>
  <c r="IL421" i="1" s="1"/>
  <c r="HU185" i="1"/>
  <c r="IH185" i="1" s="1"/>
  <c r="HT236" i="1"/>
  <c r="IG236" i="1" s="1"/>
  <c r="HV409" i="1"/>
  <c r="II409" i="1" s="1"/>
  <c r="HT204" i="1"/>
  <c r="IG204" i="1" s="1"/>
  <c r="HX148" i="1"/>
  <c r="IL148" i="1" s="1"/>
  <c r="HU236" i="1"/>
  <c r="HZ274" i="1"/>
  <c r="IX274" i="1" s="1"/>
  <c r="HX325" i="1"/>
  <c r="IL325" i="1" s="1"/>
  <c r="HU307" i="1"/>
  <c r="IH307" i="1" s="1"/>
  <c r="HZ144" i="1"/>
  <c r="IX144" i="1" s="1"/>
  <c r="HU220" i="1"/>
  <c r="IH220" i="1" s="1"/>
  <c r="HW317" i="1"/>
  <c r="IJ317" i="1" s="1"/>
  <c r="HW345" i="1"/>
  <c r="IJ345" i="1" s="1"/>
  <c r="HW360" i="1"/>
  <c r="IJ360" i="1" s="1"/>
  <c r="HV400" i="1"/>
  <c r="II400" i="1" s="1"/>
  <c r="HW412" i="1"/>
  <c r="IJ412" i="1" s="1"/>
  <c r="HX317" i="1"/>
  <c r="IL317" i="1" s="1"/>
  <c r="HT225" i="1"/>
  <c r="IG225" i="1" s="1"/>
  <c r="HT234" i="1"/>
  <c r="IG234" i="1" s="1"/>
  <c r="HV295" i="1"/>
  <c r="II295" i="1" s="1"/>
  <c r="HU234" i="1"/>
  <c r="IH234" i="1" s="1"/>
  <c r="HW280" i="1"/>
  <c r="IJ280" i="1" s="1"/>
  <c r="HV456" i="1"/>
  <c r="II456" i="1" s="1"/>
  <c r="HW144" i="1"/>
  <c r="IJ144" i="1" s="1"/>
  <c r="IA143" i="1"/>
  <c r="IY143" i="1" s="1"/>
  <c r="HX144" i="1"/>
  <c r="IL144" i="1" s="1"/>
  <c r="HT220" i="1"/>
  <c r="IG220" i="1" s="1"/>
  <c r="HV307" i="1"/>
  <c r="II307" i="1" s="1"/>
  <c r="IM173" i="1"/>
  <c r="IA243" i="1"/>
  <c r="IY243" i="1" s="1"/>
  <c r="HW300" i="1"/>
  <c r="IJ300" i="1" s="1"/>
  <c r="HZ301" i="1"/>
  <c r="IX301" i="1" s="1"/>
  <c r="HZ305" i="1"/>
  <c r="IX305" i="1" s="1"/>
  <c r="HZ308" i="1"/>
  <c r="IX308" i="1" s="1"/>
  <c r="HZ315" i="1"/>
  <c r="IX315" i="1" s="1"/>
  <c r="HZ320" i="1"/>
  <c r="IX320" i="1" s="1"/>
  <c r="HZ331" i="1"/>
  <c r="IX331" i="1" s="1"/>
  <c r="IM348" i="1"/>
  <c r="IM352" i="1"/>
  <c r="HZ391" i="1"/>
  <c r="IX391" i="1" s="1"/>
  <c r="HT200" i="1"/>
  <c r="IG200" i="1" s="1"/>
  <c r="HT217" i="1"/>
  <c r="HT343" i="1"/>
  <c r="IM185" i="1"/>
  <c r="IM257" i="1"/>
  <c r="IM345" i="1"/>
  <c r="IM360" i="1"/>
  <c r="IM361" i="1"/>
  <c r="HT377" i="1"/>
  <c r="IG377" i="1" s="1"/>
  <c r="HT385" i="1"/>
  <c r="IG385" i="1" s="1"/>
  <c r="HV157" i="1"/>
  <c r="II157" i="1" s="1"/>
  <c r="HV200" i="1"/>
  <c r="II200" i="1" s="1"/>
  <c r="HU315" i="1"/>
  <c r="IH315" i="1" s="1"/>
  <c r="HV340" i="1"/>
  <c r="II340" i="1" s="1"/>
  <c r="IM357" i="1"/>
  <c r="HU377" i="1"/>
  <c r="IH377" i="1" s="1"/>
  <c r="HU385" i="1"/>
  <c r="IH385" i="1" s="1"/>
  <c r="HV315" i="1"/>
  <c r="II315" i="1" s="1"/>
  <c r="IM350" i="1"/>
  <c r="HV385" i="1"/>
  <c r="II385" i="1" s="1"/>
  <c r="IM388" i="1"/>
  <c r="HX153" i="1"/>
  <c r="IL153" i="1" s="1"/>
  <c r="IM202" i="1"/>
  <c r="HX214" i="1"/>
  <c r="IL214" i="1" s="1"/>
  <c r="IM302" i="1"/>
  <c r="HW315" i="1"/>
  <c r="IJ315" i="1" s="1"/>
  <c r="IM353" i="1"/>
  <c r="IM374" i="1"/>
  <c r="HW377" i="1"/>
  <c r="IJ377" i="1" s="1"/>
  <c r="HW385" i="1"/>
  <c r="IJ385" i="1" s="1"/>
  <c r="HZ197" i="1"/>
  <c r="IX197" i="1" s="1"/>
  <c r="HZ269" i="1"/>
  <c r="IX269" i="1" s="1"/>
  <c r="IM315" i="1"/>
  <c r="IA153" i="1"/>
  <c r="IY153" i="1" s="1"/>
  <c r="HV164" i="1"/>
  <c r="II164" i="1" s="1"/>
  <c r="HT167" i="1"/>
  <c r="IG167" i="1" s="1"/>
  <c r="HV169" i="1"/>
  <c r="II169" i="1" s="1"/>
  <c r="HV183" i="1"/>
  <c r="II183" i="1" s="1"/>
  <c r="HT222" i="1"/>
  <c r="IG222" i="1" s="1"/>
  <c r="HT269" i="1"/>
  <c r="IG269" i="1" s="1"/>
  <c r="HT299" i="1"/>
  <c r="IG299" i="1" s="1"/>
  <c r="HT158" i="1"/>
  <c r="IG158" i="1" s="1"/>
  <c r="HV167" i="1"/>
  <c r="II167" i="1" s="1"/>
  <c r="HX169" i="1"/>
  <c r="IL169" i="1" s="1"/>
  <c r="HX189" i="1"/>
  <c r="IL189" i="1" s="1"/>
  <c r="HU263" i="1"/>
  <c r="HU269" i="1"/>
  <c r="IH269" i="1" s="1"/>
  <c r="HT286" i="1"/>
  <c r="IG286" i="1" s="1"/>
  <c r="HT290" i="1"/>
  <c r="IG290" i="1" s="1"/>
  <c r="HU299" i="1"/>
  <c r="IH299" i="1" s="1"/>
  <c r="HT301" i="1"/>
  <c r="IG301" i="1" s="1"/>
  <c r="HX365" i="1"/>
  <c r="IL365" i="1" s="1"/>
  <c r="HV259" i="1"/>
  <c r="II259" i="1" s="1"/>
  <c r="HV269" i="1"/>
  <c r="II269" i="1" s="1"/>
  <c r="IM281" i="1"/>
  <c r="HU286" i="1"/>
  <c r="IH286" i="1" s="1"/>
  <c r="HV298" i="1"/>
  <c r="II298" i="1" s="1"/>
  <c r="HU301" i="1"/>
  <c r="IH301" i="1" s="1"/>
  <c r="IS301" i="1" s="1"/>
  <c r="HV165" i="1"/>
  <c r="II165" i="1" s="1"/>
  <c r="IT165" i="1" s="1"/>
  <c r="HX167" i="1"/>
  <c r="IL167" i="1" s="1"/>
  <c r="HW259" i="1"/>
  <c r="IJ259" i="1" s="1"/>
  <c r="HV286" i="1"/>
  <c r="II286" i="1" s="1"/>
  <c r="HV301" i="1"/>
  <c r="II301" i="1" s="1"/>
  <c r="HW190" i="1"/>
  <c r="IJ190" i="1" s="1"/>
  <c r="HX269" i="1"/>
  <c r="IL269" i="1" s="1"/>
  <c r="IM277" i="1"/>
  <c r="HW286" i="1"/>
  <c r="IJ286" i="1" s="1"/>
  <c r="HW290" i="1"/>
  <c r="IJ290" i="1" s="1"/>
  <c r="HW301" i="1"/>
  <c r="IJ301" i="1" s="1"/>
  <c r="HT169" i="1"/>
  <c r="IG169" i="1" s="1"/>
  <c r="HU213" i="1"/>
  <c r="IH213" i="1" s="1"/>
  <c r="HU181" i="1"/>
  <c r="IH181" i="1" s="1"/>
  <c r="HV213" i="1"/>
  <c r="II213" i="1" s="1"/>
  <c r="HU338" i="1"/>
  <c r="IH338" i="1" s="1"/>
  <c r="HX145" i="1"/>
  <c r="IL145" i="1" s="1"/>
  <c r="HX253" i="1"/>
  <c r="HT253" i="1"/>
  <c r="HX276" i="1"/>
  <c r="IL276" i="1" s="1"/>
  <c r="HX343" i="1"/>
  <c r="HU253" i="1"/>
  <c r="HV253" i="1"/>
  <c r="HT291" i="1"/>
  <c r="IG291" i="1" s="1"/>
  <c r="HU344" i="1"/>
  <c r="IH344" i="1" s="1"/>
  <c r="HT356" i="1"/>
  <c r="IG356" i="1" s="1"/>
  <c r="HZ377" i="1"/>
  <c r="IX377" i="1" s="1"/>
  <c r="HT437" i="1"/>
  <c r="IG437" i="1" s="1"/>
  <c r="HU380" i="1"/>
  <c r="IH380" i="1" s="1"/>
  <c r="HT213" i="1"/>
  <c r="IG213" i="1" s="1"/>
  <c r="IA238" i="1"/>
  <c r="IY238" i="1" s="1"/>
  <c r="IA445" i="1"/>
  <c r="IY445" i="1" s="1"/>
  <c r="HU179" i="1"/>
  <c r="IH179" i="1" s="1"/>
  <c r="HU291" i="1"/>
  <c r="IH291" i="1" s="1"/>
  <c r="HT346" i="1"/>
  <c r="IG346" i="1" s="1"/>
  <c r="HT147" i="1"/>
  <c r="IG147" i="1" s="1"/>
  <c r="HT150" i="1"/>
  <c r="IG150" i="1" s="1"/>
  <c r="HU162" i="1"/>
  <c r="IH162" i="1" s="1"/>
  <c r="HV222" i="1"/>
  <c r="II222" i="1" s="1"/>
  <c r="HT251" i="1"/>
  <c r="IG251" i="1" s="1"/>
  <c r="HU298" i="1"/>
  <c r="IH298" i="1" s="1"/>
  <c r="HT331" i="1"/>
  <c r="IG331" i="1" s="1"/>
  <c r="HU419" i="1"/>
  <c r="IH419" i="1" s="1"/>
  <c r="HV416" i="1"/>
  <c r="HV419" i="1"/>
  <c r="II419" i="1" s="1"/>
  <c r="HZ350" i="1"/>
  <c r="IX350" i="1" s="1"/>
  <c r="HX292" i="1"/>
  <c r="IL292" i="1" s="1"/>
  <c r="HX354" i="1"/>
  <c r="IL354" i="1" s="1"/>
  <c r="HX357" i="1"/>
  <c r="IL357" i="1" s="1"/>
  <c r="HT380" i="1"/>
  <c r="IG380" i="1" s="1"/>
  <c r="HU416" i="1"/>
  <c r="IH416" i="1" s="1"/>
  <c r="HZ150" i="1"/>
  <c r="IX150" i="1" s="1"/>
  <c r="HW215" i="1"/>
  <c r="IJ215" i="1" s="1"/>
  <c r="IA359" i="1"/>
  <c r="IY359" i="1" s="1"/>
  <c r="HT364" i="1"/>
  <c r="IG364" i="1" s="1"/>
  <c r="HT180" i="1"/>
  <c r="IG180" i="1" s="1"/>
  <c r="HT337" i="1"/>
  <c r="IG337" i="1" s="1"/>
  <c r="HU158" i="1"/>
  <c r="IH158" i="1" s="1"/>
  <c r="HU180" i="1"/>
  <c r="IH180" i="1" s="1"/>
  <c r="IS180" i="1" s="1"/>
  <c r="HV337" i="1"/>
  <c r="II337" i="1" s="1"/>
  <c r="HW337" i="1"/>
  <c r="IJ337" i="1" s="1"/>
  <c r="HX337" i="1"/>
  <c r="IL337" i="1" s="1"/>
  <c r="HU316" i="1"/>
  <c r="IH316" i="1" s="1"/>
  <c r="IA331" i="1"/>
  <c r="IY331" i="1" s="1"/>
  <c r="HW335" i="1"/>
  <c r="IJ335" i="1" s="1"/>
  <c r="HV344" i="1"/>
  <c r="II344" i="1" s="1"/>
  <c r="HX345" i="1"/>
  <c r="IL345" i="1" s="1"/>
  <c r="IA413" i="1"/>
  <c r="IY413" i="1" s="1"/>
  <c r="HU153" i="1"/>
  <c r="IH153" i="1" s="1"/>
  <c r="HX264" i="1"/>
  <c r="IL264" i="1" s="1"/>
  <c r="HV291" i="1"/>
  <c r="II291" i="1" s="1"/>
  <c r="HW325" i="1"/>
  <c r="IJ325" i="1" s="1"/>
  <c r="HX309" i="1"/>
  <c r="IL309" i="1" s="1"/>
  <c r="HW147" i="1"/>
  <c r="IJ147" i="1" s="1"/>
  <c r="IA229" i="1"/>
  <c r="IY229" i="1" s="1"/>
  <c r="HT307" i="1"/>
  <c r="IG307" i="1" s="1"/>
  <c r="HT193" i="1"/>
  <c r="IG193" i="1" s="1"/>
  <c r="HV278" i="1"/>
  <c r="II278" i="1" s="1"/>
  <c r="HX181" i="1"/>
  <c r="IL181" i="1" s="1"/>
  <c r="HX341" i="1"/>
  <c r="IL341" i="1" s="1"/>
  <c r="HX157" i="1"/>
  <c r="IL157" i="1" s="1"/>
  <c r="IA169" i="1"/>
  <c r="IY169" i="1" s="1"/>
  <c r="HT281" i="1"/>
  <c r="IG281" i="1" s="1"/>
  <c r="HU278" i="1"/>
  <c r="IH278" i="1" s="1"/>
  <c r="HU281" i="1"/>
  <c r="IH281" i="1" s="1"/>
  <c r="HW151" i="1"/>
  <c r="IJ151" i="1" s="1"/>
  <c r="HV228" i="1"/>
  <c r="II228" i="1" s="1"/>
  <c r="HT283" i="1"/>
  <c r="IG283" i="1" s="1"/>
  <c r="HV365" i="1"/>
  <c r="II365" i="1" s="1"/>
  <c r="HT162" i="1"/>
  <c r="IG162" i="1" s="1"/>
  <c r="HU280" i="1"/>
  <c r="IH280" i="1" s="1"/>
  <c r="HU283" i="1"/>
  <c r="IH283" i="1" s="1"/>
  <c r="HT435" i="1"/>
  <c r="IG435" i="1" s="1"/>
  <c r="HV283" i="1"/>
  <c r="II283" i="1" s="1"/>
  <c r="HU435" i="1"/>
  <c r="IH435" i="1" s="1"/>
  <c r="IA151" i="1"/>
  <c r="IY151" i="1" s="1"/>
  <c r="HX236" i="1"/>
  <c r="IL236" i="1" s="1"/>
  <c r="HV272" i="1"/>
  <c r="II272" i="1" s="1"/>
  <c r="HT148" i="1"/>
  <c r="IG148" i="1" s="1"/>
  <c r="HT151" i="1"/>
  <c r="IG151" i="1" s="1"/>
  <c r="HU142" i="1"/>
  <c r="IH142" i="1" s="1"/>
  <c r="IS142" i="1" s="1"/>
  <c r="IA321" i="1"/>
  <c r="IY321" i="1" s="1"/>
  <c r="HU146" i="1"/>
  <c r="IH146" i="1" s="1"/>
  <c r="HU228" i="1"/>
  <c r="IH228" i="1" s="1"/>
  <c r="HU296" i="1"/>
  <c r="HU295" i="1"/>
  <c r="IH295" i="1" s="1"/>
  <c r="HT381" i="1"/>
  <c r="HT405" i="1"/>
  <c r="IG405" i="1" s="1"/>
  <c r="HU359" i="1"/>
  <c r="IH359" i="1" s="1"/>
  <c r="HU381" i="1"/>
  <c r="HW393" i="1"/>
  <c r="IJ393" i="1" s="1"/>
  <c r="HU405" i="1"/>
  <c r="IH405" i="1" s="1"/>
  <c r="HV359" i="1"/>
  <c r="II359" i="1" s="1"/>
  <c r="HV381" i="1"/>
  <c r="HX393" i="1"/>
  <c r="IL393" i="1" s="1"/>
  <c r="HV405" i="1"/>
  <c r="II405" i="1" s="1"/>
  <c r="HW197" i="1"/>
  <c r="IJ197" i="1" s="1"/>
  <c r="HV251" i="1"/>
  <c r="II251" i="1" s="1"/>
  <c r="HZ260" i="1"/>
  <c r="IX260" i="1" s="1"/>
  <c r="HX266" i="1"/>
  <c r="IL266" i="1" s="1"/>
  <c r="HZ278" i="1"/>
  <c r="IX278" i="1" s="1"/>
  <c r="HX280" i="1"/>
  <c r="IL280" i="1" s="1"/>
  <c r="HV290" i="1"/>
  <c r="II290" i="1" s="1"/>
  <c r="HX291" i="1"/>
  <c r="HV305" i="1"/>
  <c r="II305" i="1" s="1"/>
  <c r="HV328" i="1"/>
  <c r="II328" i="1" s="1"/>
  <c r="HX353" i="1"/>
  <c r="IL353" i="1" s="1"/>
  <c r="HW359" i="1"/>
  <c r="IJ359" i="1" s="1"/>
  <c r="HV377" i="1"/>
  <c r="II377" i="1" s="1"/>
  <c r="HV380" i="1"/>
  <c r="II380" i="1" s="1"/>
  <c r="HW419" i="1"/>
  <c r="IJ419" i="1" s="1"/>
  <c r="HW421" i="1"/>
  <c r="IJ421" i="1" s="1"/>
  <c r="HX359" i="1"/>
  <c r="IL359" i="1" s="1"/>
  <c r="HX363" i="1"/>
  <c r="IL363" i="1" s="1"/>
  <c r="HX381" i="1"/>
  <c r="HX250" i="1"/>
  <c r="IL250" i="1" s="1"/>
  <c r="HU183" i="1"/>
  <c r="IH183" i="1" s="1"/>
  <c r="HV257" i="1"/>
  <c r="II257" i="1" s="1"/>
  <c r="IT257" i="1" s="1"/>
  <c r="HZ381" i="1"/>
  <c r="HT393" i="1"/>
  <c r="IG393" i="1" s="1"/>
  <c r="HU156" i="1"/>
  <c r="IH156" i="1" s="1"/>
  <c r="IA259" i="1"/>
  <c r="IY259" i="1" s="1"/>
  <c r="IA363" i="1"/>
  <c r="IY363" i="1" s="1"/>
  <c r="HW156" i="1"/>
  <c r="IJ156" i="1" s="1"/>
  <c r="HX406" i="1"/>
  <c r="IL406" i="1" s="1"/>
  <c r="HW162" i="1"/>
  <c r="IJ162" i="1" s="1"/>
  <c r="HZ164" i="1"/>
  <c r="IX164" i="1" s="1"/>
  <c r="HW276" i="1"/>
  <c r="IJ276" i="1" s="1"/>
  <c r="HZ406" i="1"/>
  <c r="IX406" i="1" s="1"/>
  <c r="HZ156" i="1"/>
  <c r="IX156" i="1" s="1"/>
  <c r="IA220" i="1"/>
  <c r="IY220" i="1" s="1"/>
  <c r="HX294" i="1"/>
  <c r="IL294" i="1" s="1"/>
  <c r="HZ363" i="1"/>
  <c r="IX363" i="1" s="1"/>
  <c r="HT433" i="1"/>
  <c r="IG433" i="1" s="1"/>
  <c r="HX185" i="1"/>
  <c r="IL185" i="1" s="1"/>
  <c r="HW264" i="1"/>
  <c r="IJ264" i="1" s="1"/>
  <c r="HT314" i="1"/>
  <c r="IG314" i="1" s="1"/>
  <c r="HU356" i="1"/>
  <c r="IH356" i="1" s="1"/>
  <c r="HW389" i="1"/>
  <c r="IJ389" i="1" s="1"/>
  <c r="HU437" i="1"/>
  <c r="IH437" i="1" s="1"/>
  <c r="HW220" i="1"/>
  <c r="IJ220" i="1" s="1"/>
  <c r="HV280" i="1"/>
  <c r="II280" i="1" s="1"/>
  <c r="HX389" i="1"/>
  <c r="IL389" i="1" s="1"/>
  <c r="HV437" i="1"/>
  <c r="II437" i="1" s="1"/>
  <c r="HV439" i="1"/>
  <c r="II439" i="1" s="1"/>
  <c r="HV314" i="1"/>
  <c r="II314" i="1" s="1"/>
  <c r="IA215" i="1"/>
  <c r="IY215" i="1" s="1"/>
  <c r="HV448" i="1"/>
  <c r="II448" i="1" s="1"/>
  <c r="HX324" i="1"/>
  <c r="IL324" i="1" s="1"/>
  <c r="HT203" i="1"/>
  <c r="IG203" i="1" s="1"/>
  <c r="HU215" i="1"/>
  <c r="IH215" i="1" s="1"/>
  <c r="HT229" i="1"/>
  <c r="IG229" i="1" s="1"/>
  <c r="IA256" i="1"/>
  <c r="IY256" i="1" s="1"/>
  <c r="HU203" i="1"/>
  <c r="IH203" i="1" s="1"/>
  <c r="HV215" i="1"/>
  <c r="II215" i="1" s="1"/>
  <c r="HW211" i="1"/>
  <c r="IJ211" i="1" s="1"/>
  <c r="IA315" i="1"/>
  <c r="IY315" i="1" s="1"/>
  <c r="HX183" i="1"/>
  <c r="IL183" i="1" s="1"/>
  <c r="HU243" i="1"/>
  <c r="IH243" i="1" s="1"/>
  <c r="HV252" i="1"/>
  <c r="II252" i="1" s="1"/>
  <c r="HU276" i="1"/>
  <c r="IH276" i="1" s="1"/>
  <c r="HX281" i="1"/>
  <c r="IL281" i="1" s="1"/>
  <c r="HV263" i="1"/>
  <c r="II263" i="1" s="1"/>
  <c r="HZ281" i="1"/>
  <c r="IX281" i="1" s="1"/>
  <c r="HX287" i="1"/>
  <c r="IL287" i="1" s="1"/>
  <c r="HV331" i="1"/>
  <c r="II331" i="1" s="1"/>
  <c r="HX259" i="1"/>
  <c r="IL259" i="1" s="1"/>
  <c r="HX263" i="1"/>
  <c r="IL263" i="1" s="1"/>
  <c r="IA281" i="1"/>
  <c r="IY281" i="1" s="1"/>
  <c r="HT224" i="1"/>
  <c r="IG224" i="1" s="1"/>
  <c r="HZ165" i="1"/>
  <c r="IX165" i="1" s="1"/>
  <c r="HW185" i="1"/>
  <c r="IJ185" i="1" s="1"/>
  <c r="HT202" i="1"/>
  <c r="IG202" i="1" s="1"/>
  <c r="HT295" i="1"/>
  <c r="IG295" i="1" s="1"/>
  <c r="HU321" i="1"/>
  <c r="IH321" i="1" s="1"/>
  <c r="HV143" i="1"/>
  <c r="II143" i="1" s="1"/>
  <c r="IA320" i="1"/>
  <c r="IY320" i="1" s="1"/>
  <c r="HW143" i="1"/>
  <c r="IJ143" i="1" s="1"/>
  <c r="HX174" i="1"/>
  <c r="IL174" i="1" s="1"/>
  <c r="HU175" i="1"/>
  <c r="IH175" i="1" s="1"/>
  <c r="HT250" i="1"/>
  <c r="IG250" i="1" s="1"/>
  <c r="HX274" i="1"/>
  <c r="IL274" i="1" s="1"/>
  <c r="HW321" i="1"/>
  <c r="IJ321" i="1" s="1"/>
  <c r="HZ185" i="1"/>
  <c r="IX185" i="1" s="1"/>
  <c r="HU204" i="1"/>
  <c r="IH204" i="1" s="1"/>
  <c r="HZ224" i="1"/>
  <c r="IX224" i="1" s="1"/>
  <c r="IA253" i="1"/>
  <c r="HX162" i="1"/>
  <c r="IL162" i="1" s="1"/>
  <c r="HZ256" i="1"/>
  <c r="IX256" i="1" s="1"/>
  <c r="HU224" i="1"/>
  <c r="IH224" i="1" s="1"/>
  <c r="HZ314" i="1"/>
  <c r="IX314" i="1" s="1"/>
  <c r="HU409" i="1"/>
  <c r="IH409" i="1" s="1"/>
  <c r="HT184" i="1"/>
  <c r="IG184" i="1" s="1"/>
  <c r="HZ251" i="1"/>
  <c r="IX251" i="1" s="1"/>
  <c r="HT287" i="1"/>
  <c r="IG287" i="1" s="1"/>
  <c r="HT316" i="1"/>
  <c r="IG316" i="1" s="1"/>
  <c r="HW318" i="1"/>
  <c r="IJ318" i="1" s="1"/>
  <c r="HU341" i="1"/>
  <c r="IH341" i="1" s="1"/>
  <c r="HZ372" i="1"/>
  <c r="IX372" i="1" s="1"/>
  <c r="IA419" i="1"/>
  <c r="IY419" i="1" s="1"/>
  <c r="HW161" i="1"/>
  <c r="IJ161" i="1" s="1"/>
  <c r="HV287" i="1"/>
  <c r="II287" i="1" s="1"/>
  <c r="HV356" i="1"/>
  <c r="II356" i="1" s="1"/>
  <c r="HT362" i="1"/>
  <c r="IG362" i="1" s="1"/>
  <c r="HX369" i="1"/>
  <c r="IL369" i="1" s="1"/>
  <c r="HT373" i="1"/>
  <c r="IG373" i="1" s="1"/>
  <c r="HU147" i="1"/>
  <c r="IH147" i="1" s="1"/>
  <c r="HV153" i="1"/>
  <c r="II153" i="1" s="1"/>
  <c r="HU165" i="1"/>
  <c r="IH165" i="1" s="1"/>
  <c r="IS165" i="1" s="1"/>
  <c r="IV165" i="1" s="1"/>
  <c r="HU186" i="1"/>
  <c r="IH186" i="1" s="1"/>
  <c r="HZ201" i="1"/>
  <c r="IX201" i="1" s="1"/>
  <c r="HX218" i="1"/>
  <c r="IL218" i="1" s="1"/>
  <c r="HX241" i="1"/>
  <c r="IL241" i="1" s="1"/>
  <c r="HX248" i="1"/>
  <c r="IL248" i="1" s="1"/>
  <c r="HU251" i="1"/>
  <c r="IH251" i="1" s="1"/>
  <c r="HW252" i="1"/>
  <c r="IJ252" i="1" s="1"/>
  <c r="HZ253" i="1"/>
  <c r="HW283" i="1"/>
  <c r="IJ283" i="1" s="1"/>
  <c r="HW287" i="1"/>
  <c r="IJ287" i="1" s="1"/>
  <c r="HU290" i="1"/>
  <c r="IH290" i="1" s="1"/>
  <c r="HW291" i="1"/>
  <c r="IJ291" i="1" s="1"/>
  <c r="HW295" i="1"/>
  <c r="IJ295" i="1" s="1"/>
  <c r="HV299" i="1"/>
  <c r="II299" i="1" s="1"/>
  <c r="HZ327" i="1"/>
  <c r="IX327" i="1" s="1"/>
  <c r="HU328" i="1"/>
  <c r="IH328" i="1" s="1"/>
  <c r="HW356" i="1"/>
  <c r="IJ356" i="1" s="1"/>
  <c r="HU362" i="1"/>
  <c r="IH362" i="1" s="1"/>
  <c r="HV147" i="1"/>
  <c r="II147" i="1" s="1"/>
  <c r="HW299" i="1"/>
  <c r="IJ299" i="1" s="1"/>
  <c r="HV362" i="1"/>
  <c r="II362" i="1" s="1"/>
  <c r="HV373" i="1"/>
  <c r="II373" i="1" s="1"/>
  <c r="HW416" i="1"/>
  <c r="IJ416" i="1" s="1"/>
  <c r="HW362" i="1"/>
  <c r="IJ362" i="1" s="1"/>
  <c r="HX147" i="1"/>
  <c r="IL147" i="1" s="1"/>
  <c r="IA218" i="1"/>
  <c r="IY218" i="1" s="1"/>
  <c r="IA248" i="1"/>
  <c r="IY248" i="1" s="1"/>
  <c r="HT369" i="1"/>
  <c r="IG369" i="1" s="1"/>
  <c r="HX373" i="1"/>
  <c r="IL373" i="1" s="1"/>
  <c r="HT341" i="1"/>
  <c r="IG341" i="1" s="1"/>
  <c r="HZ416" i="1"/>
  <c r="IX416" i="1" s="1"/>
  <c r="HX142" i="1"/>
  <c r="IL142" i="1" s="1"/>
  <c r="HW174" i="1"/>
  <c r="IJ174" i="1" s="1"/>
  <c r="IA250" i="1"/>
  <c r="IY250" i="1" s="1"/>
  <c r="HW278" i="1"/>
  <c r="IJ278" i="1" s="1"/>
  <c r="HZ355" i="1"/>
  <c r="IX355" i="1" s="1"/>
  <c r="HZ358" i="1"/>
  <c r="IX358" i="1" s="1"/>
  <c r="HX360" i="1"/>
  <c r="IL360" i="1" s="1"/>
  <c r="HX361" i="1"/>
  <c r="IL361" i="1" s="1"/>
  <c r="HX370" i="1"/>
  <c r="IL370" i="1" s="1"/>
  <c r="HZ387" i="1"/>
  <c r="IX387" i="1" s="1"/>
  <c r="HZ394" i="1"/>
  <c r="IX394" i="1" s="1"/>
  <c r="HX401" i="1"/>
  <c r="IL401" i="1" s="1"/>
  <c r="HW402" i="1"/>
  <c r="IJ402" i="1" s="1"/>
  <c r="HW409" i="1"/>
  <c r="IJ409" i="1" s="1"/>
  <c r="HX415" i="1"/>
  <c r="IL415" i="1" s="1"/>
  <c r="HX417" i="1"/>
  <c r="IL417" i="1" s="1"/>
  <c r="HZ454" i="1"/>
  <c r="IX454" i="1" s="1"/>
  <c r="HX203" i="1"/>
  <c r="IL203" i="1" s="1"/>
  <c r="HX242" i="1"/>
  <c r="IL242" i="1" s="1"/>
  <c r="HU259" i="1"/>
  <c r="IH259" i="1" s="1"/>
  <c r="HX278" i="1"/>
  <c r="IL278" i="1" s="1"/>
  <c r="IA323" i="1"/>
  <c r="IY323" i="1" s="1"/>
  <c r="HT328" i="1"/>
  <c r="IG328" i="1" s="1"/>
  <c r="HX338" i="1"/>
  <c r="IL338" i="1" s="1"/>
  <c r="IA358" i="1"/>
  <c r="IY358" i="1" s="1"/>
  <c r="IA387" i="1"/>
  <c r="IY387" i="1" s="1"/>
  <c r="IM417" i="1"/>
  <c r="HT322" i="1"/>
  <c r="IG322" i="1" s="1"/>
  <c r="HT352" i="1"/>
  <c r="IG352" i="1" s="1"/>
  <c r="HT355" i="1"/>
  <c r="IG355" i="1" s="1"/>
  <c r="HT358" i="1"/>
  <c r="IG358" i="1" s="1"/>
  <c r="HZ360" i="1"/>
  <c r="IX360" i="1" s="1"/>
  <c r="HZ370" i="1"/>
  <c r="IX370" i="1" s="1"/>
  <c r="HT384" i="1"/>
  <c r="IG384" i="1" s="1"/>
  <c r="HT398" i="1"/>
  <c r="IG398" i="1" s="1"/>
  <c r="IM400" i="1"/>
  <c r="IM409" i="1"/>
  <c r="HZ420" i="1"/>
  <c r="IX420" i="1" s="1"/>
  <c r="IM422" i="1"/>
  <c r="IM428" i="1"/>
  <c r="HT429" i="1"/>
  <c r="IG429" i="1" s="1"/>
  <c r="HW445" i="1"/>
  <c r="IJ445" i="1" s="1"/>
  <c r="HZ181" i="1"/>
  <c r="IX181" i="1" s="1"/>
  <c r="HZ183" i="1"/>
  <c r="IX183" i="1" s="1"/>
  <c r="IM310" i="1"/>
  <c r="HU322" i="1"/>
  <c r="IH322" i="1" s="1"/>
  <c r="HU323" i="1"/>
  <c r="IH323" i="1" s="1"/>
  <c r="HU352" i="1"/>
  <c r="IH352" i="1" s="1"/>
  <c r="HU355" i="1"/>
  <c r="IH355" i="1" s="1"/>
  <c r="HU358" i="1"/>
  <c r="IH358" i="1" s="1"/>
  <c r="IS358" i="1" s="1"/>
  <c r="IA360" i="1"/>
  <c r="IY360" i="1" s="1"/>
  <c r="IA370" i="1"/>
  <c r="IY370" i="1" s="1"/>
  <c r="HU387" i="1"/>
  <c r="IH387" i="1" s="1"/>
  <c r="HU394" i="1"/>
  <c r="IH394" i="1" s="1"/>
  <c r="HU398" i="1"/>
  <c r="IH398" i="1" s="1"/>
  <c r="HV427" i="1"/>
  <c r="II427" i="1" s="1"/>
  <c r="HW435" i="1"/>
  <c r="IJ435" i="1" s="1"/>
  <c r="HW165" i="1"/>
  <c r="IJ165" i="1" s="1"/>
  <c r="IA278" i="1"/>
  <c r="IY278" i="1" s="1"/>
  <c r="HX298" i="1"/>
  <c r="IL298" i="1" s="1"/>
  <c r="IM309" i="1"/>
  <c r="HV322" i="1"/>
  <c r="II322" i="1" s="1"/>
  <c r="HV323" i="1"/>
  <c r="II323" i="1" s="1"/>
  <c r="HV352" i="1"/>
  <c r="II352" i="1" s="1"/>
  <c r="HV355" i="1"/>
  <c r="II355" i="1" s="1"/>
  <c r="HV358" i="1"/>
  <c r="II358" i="1" s="1"/>
  <c r="HT360" i="1"/>
  <c r="IG360" i="1" s="1"/>
  <c r="HT361" i="1"/>
  <c r="IG361" i="1" s="1"/>
  <c r="HV384" i="1"/>
  <c r="II384" i="1" s="1"/>
  <c r="HV387" i="1"/>
  <c r="II387" i="1" s="1"/>
  <c r="HV394" i="1"/>
  <c r="II394" i="1" s="1"/>
  <c r="HT412" i="1"/>
  <c r="IG412" i="1" s="1"/>
  <c r="HV429" i="1"/>
  <c r="II429" i="1" s="1"/>
  <c r="HX435" i="1"/>
  <c r="IL435" i="1" s="1"/>
  <c r="HT183" i="1"/>
  <c r="IG183" i="1" s="1"/>
  <c r="HZ222" i="1"/>
  <c r="IX222" i="1" s="1"/>
  <c r="HT278" i="1"/>
  <c r="IG278" i="1" s="1"/>
  <c r="HW322" i="1"/>
  <c r="IJ322" i="1" s="1"/>
  <c r="IM346" i="1"/>
  <c r="HW355" i="1"/>
  <c r="IJ355" i="1" s="1"/>
  <c r="HW358" i="1"/>
  <c r="IJ358" i="1" s="1"/>
  <c r="HU360" i="1"/>
  <c r="IH360" i="1" s="1"/>
  <c r="IS360" i="1" s="1"/>
  <c r="HU361" i="1"/>
  <c r="IH361" i="1" s="1"/>
  <c r="HW390" i="1"/>
  <c r="IJ390" i="1" s="1"/>
  <c r="HW394" i="1"/>
  <c r="IJ394" i="1" s="1"/>
  <c r="HW398" i="1"/>
  <c r="IJ398" i="1" s="1"/>
  <c r="HU412" i="1"/>
  <c r="IH412" i="1" s="1"/>
  <c r="IM424" i="1"/>
  <c r="HW429" i="1"/>
  <c r="IJ429" i="1" s="1"/>
  <c r="HU198" i="1"/>
  <c r="HU260" i="1"/>
  <c r="IH260" i="1" s="1"/>
  <c r="IA295" i="1"/>
  <c r="IY295" i="1" s="1"/>
  <c r="HX322" i="1"/>
  <c r="IL322" i="1" s="1"/>
  <c r="HX323" i="1"/>
  <c r="IL323" i="1" s="1"/>
  <c r="HZ346" i="1"/>
  <c r="IX346" i="1" s="1"/>
  <c r="HX355" i="1"/>
  <c r="IL355" i="1" s="1"/>
  <c r="HV361" i="1"/>
  <c r="II361" i="1" s="1"/>
  <c r="IM372" i="1"/>
  <c r="HV396" i="1"/>
  <c r="II396" i="1" s="1"/>
  <c r="HU402" i="1"/>
  <c r="IH402" i="1" s="1"/>
  <c r="HV412" i="1"/>
  <c r="II412" i="1" s="1"/>
  <c r="HW142" i="1"/>
  <c r="IJ142" i="1" s="1"/>
  <c r="HU143" i="1"/>
  <c r="IH143" i="1" s="1"/>
  <c r="HX155" i="1"/>
  <c r="IL155" i="1" s="1"/>
  <c r="IA157" i="1"/>
  <c r="IY157" i="1" s="1"/>
  <c r="HX163" i="1"/>
  <c r="IL163" i="1" s="1"/>
  <c r="IM210" i="1"/>
  <c r="HX221" i="1"/>
  <c r="IL221" i="1" s="1"/>
  <c r="IM223" i="1"/>
  <c r="HU239" i="1"/>
  <c r="IH239" i="1" s="1"/>
  <c r="HX249" i="1"/>
  <c r="IL249" i="1" s="1"/>
  <c r="HX261" i="1"/>
  <c r="IL261" i="1" s="1"/>
  <c r="IM275" i="1"/>
  <c r="IM279" i="1"/>
  <c r="HW307" i="1"/>
  <c r="IJ307" i="1" s="1"/>
  <c r="HX319" i="1"/>
  <c r="IL319" i="1" s="1"/>
  <c r="HX333" i="1"/>
  <c r="IL333" i="1" s="1"/>
  <c r="HX339" i="1"/>
  <c r="IL339" i="1" s="1"/>
  <c r="HX397" i="1"/>
  <c r="IL397" i="1" s="1"/>
  <c r="HZ155" i="1"/>
  <c r="IX155" i="1" s="1"/>
  <c r="HZ163" i="1"/>
  <c r="IX163" i="1" s="1"/>
  <c r="HX193" i="1"/>
  <c r="IL193" i="1" s="1"/>
  <c r="HX228" i="1"/>
  <c r="IL228" i="1" s="1"/>
  <c r="HZ232" i="1"/>
  <c r="IX232" i="1" s="1"/>
  <c r="HW239" i="1"/>
  <c r="IJ239" i="1" s="1"/>
  <c r="HX244" i="1"/>
  <c r="IL244" i="1" s="1"/>
  <c r="HZ261" i="1"/>
  <c r="IX261" i="1" s="1"/>
  <c r="HZ304" i="1"/>
  <c r="IX304" i="1" s="1"/>
  <c r="HV306" i="1"/>
  <c r="II306" i="1" s="1"/>
  <c r="IT306" i="1" s="1"/>
  <c r="HZ371" i="1"/>
  <c r="IX371" i="1" s="1"/>
  <c r="HZ397" i="1"/>
  <c r="IX397" i="1" s="1"/>
  <c r="HZ403" i="1"/>
  <c r="IA155" i="1"/>
  <c r="IY155" i="1" s="1"/>
  <c r="IA232" i="1"/>
  <c r="IY232" i="1" s="1"/>
  <c r="HX239" i="1"/>
  <c r="IL239" i="1" s="1"/>
  <c r="IM242" i="1"/>
  <c r="IA245" i="1"/>
  <c r="IY245" i="1" s="1"/>
  <c r="IA249" i="1"/>
  <c r="IY249" i="1" s="1"/>
  <c r="IA304" i="1"/>
  <c r="IY304" i="1" s="1"/>
  <c r="HZ307" i="1"/>
  <c r="IX307" i="1" s="1"/>
  <c r="IA333" i="1"/>
  <c r="IY333" i="1" s="1"/>
  <c r="IA397" i="1"/>
  <c r="IY397" i="1" s="1"/>
  <c r="IM143" i="1"/>
  <c r="HT155" i="1"/>
  <c r="IG155" i="1" s="1"/>
  <c r="HT163" i="1"/>
  <c r="IG163" i="1" s="1"/>
  <c r="HZ169" i="1"/>
  <c r="IX169" i="1" s="1"/>
  <c r="IM187" i="1"/>
  <c r="HZ209" i="1"/>
  <c r="HT221" i="1"/>
  <c r="IG221" i="1" s="1"/>
  <c r="HT231" i="1"/>
  <c r="IG231" i="1" s="1"/>
  <c r="HT232" i="1"/>
  <c r="IG232" i="1" s="1"/>
  <c r="HT261" i="1"/>
  <c r="IG261" i="1" s="1"/>
  <c r="IA317" i="1"/>
  <c r="IY317" i="1" s="1"/>
  <c r="IM321" i="1"/>
  <c r="HT333" i="1"/>
  <c r="IG333" i="1" s="1"/>
  <c r="HT336" i="1"/>
  <c r="IG336" i="1" s="1"/>
  <c r="HT339" i="1"/>
  <c r="IG339" i="1" s="1"/>
  <c r="IM341" i="1"/>
  <c r="HT397" i="1"/>
  <c r="IG397" i="1" s="1"/>
  <c r="HZ143" i="1"/>
  <c r="IX143" i="1" s="1"/>
  <c r="HZ149" i="1"/>
  <c r="IX149" i="1" s="1"/>
  <c r="HU155" i="1"/>
  <c r="IH155" i="1" s="1"/>
  <c r="HU196" i="1"/>
  <c r="IH196" i="1" s="1"/>
  <c r="HU221" i="1"/>
  <c r="IH221" i="1" s="1"/>
  <c r="IS221" i="1" s="1"/>
  <c r="HU231" i="1"/>
  <c r="IH231" i="1" s="1"/>
  <c r="HU232" i="1"/>
  <c r="IH232" i="1" s="1"/>
  <c r="HU271" i="1"/>
  <c r="IH271" i="1" s="1"/>
  <c r="IM283" i="1"/>
  <c r="HU304" i="1"/>
  <c r="IH304" i="1" s="1"/>
  <c r="HU333" i="1"/>
  <c r="IH333" i="1" s="1"/>
  <c r="IS333" i="1" s="1"/>
  <c r="HU336" i="1"/>
  <c r="IH336" i="1" s="1"/>
  <c r="IS336" i="1" s="1"/>
  <c r="HU339" i="1"/>
  <c r="IH339" i="1" s="1"/>
  <c r="IS339" i="1" s="1"/>
  <c r="HU371" i="1"/>
  <c r="IH371" i="1" s="1"/>
  <c r="HU397" i="1"/>
  <c r="IH397" i="1" s="1"/>
  <c r="HT415" i="1"/>
  <c r="IG415" i="1" s="1"/>
  <c r="HU423" i="1"/>
  <c r="IH423" i="1" s="1"/>
  <c r="IA149" i="1"/>
  <c r="IY149" i="1" s="1"/>
  <c r="HV155" i="1"/>
  <c r="II155" i="1" s="1"/>
  <c r="HX165" i="1"/>
  <c r="IL165" i="1" s="1"/>
  <c r="HV199" i="1"/>
  <c r="II199" i="1" s="1"/>
  <c r="HV221" i="1"/>
  <c r="II221" i="1" s="1"/>
  <c r="HV254" i="1"/>
  <c r="II254" i="1" s="1"/>
  <c r="IM259" i="1"/>
  <c r="HV261" i="1"/>
  <c r="II261" i="1" s="1"/>
  <c r="HV271" i="1"/>
  <c r="II271" i="1" s="1"/>
  <c r="HV304" i="1"/>
  <c r="II304" i="1" s="1"/>
  <c r="HV336" i="1"/>
  <c r="II336" i="1" s="1"/>
  <c r="HT368" i="1"/>
  <c r="IG368" i="1" s="1"/>
  <c r="HV371" i="1"/>
  <c r="II371" i="1" s="1"/>
  <c r="HV397" i="1"/>
  <c r="II397" i="1" s="1"/>
  <c r="HT402" i="1"/>
  <c r="IG402" i="1" s="1"/>
  <c r="HX410" i="1"/>
  <c r="IL410" i="1" s="1"/>
  <c r="HT143" i="1"/>
  <c r="IG143" i="1" s="1"/>
  <c r="HT149" i="1"/>
  <c r="IG149" i="1" s="1"/>
  <c r="HW155" i="1"/>
  <c r="IJ155" i="1" s="1"/>
  <c r="HW221" i="1"/>
  <c r="IJ221" i="1" s="1"/>
  <c r="IM225" i="1"/>
  <c r="HZ243" i="1"/>
  <c r="IX243" i="1" s="1"/>
  <c r="HW261" i="1"/>
  <c r="IJ261" i="1" s="1"/>
  <c r="HZ263" i="1"/>
  <c r="IX263" i="1" s="1"/>
  <c r="HW271" i="1"/>
  <c r="IJ271" i="1" s="1"/>
  <c r="HZ299" i="1"/>
  <c r="IX299" i="1" s="1"/>
  <c r="HW304" i="1"/>
  <c r="IJ304" i="1" s="1"/>
  <c r="HW333" i="1"/>
  <c r="IJ333" i="1" s="1"/>
  <c r="HW336" i="1"/>
  <c r="IJ336" i="1" s="1"/>
  <c r="HW339" i="1"/>
  <c r="IJ339" i="1" s="1"/>
  <c r="HW371" i="1"/>
  <c r="IJ371" i="1" s="1"/>
  <c r="IM380" i="1"/>
  <c r="HW397" i="1"/>
  <c r="IJ397" i="1" s="1"/>
  <c r="HV415" i="1"/>
  <c r="II415" i="1" s="1"/>
  <c r="HW423" i="1"/>
  <c r="IJ423" i="1" s="1"/>
  <c r="HT441" i="1"/>
  <c r="IG441" i="1" s="1"/>
  <c r="HX371" i="1"/>
  <c r="IL371" i="1" s="1"/>
  <c r="HW415" i="1"/>
  <c r="IJ415" i="1" s="1"/>
  <c r="HW420" i="1"/>
  <c r="IJ420" i="1" s="1"/>
  <c r="IA440" i="1"/>
  <c r="IY440" i="1" s="1"/>
  <c r="HZ159" i="1"/>
  <c r="IX159" i="1" s="1"/>
  <c r="HT197" i="1"/>
  <c r="HX201" i="1"/>
  <c r="IL201" i="1" s="1"/>
  <c r="HZ219" i="1"/>
  <c r="IX219" i="1" s="1"/>
  <c r="HZ223" i="1"/>
  <c r="IX223" i="1" s="1"/>
  <c r="HZ233" i="1"/>
  <c r="IX233" i="1" s="1"/>
  <c r="IA251" i="1"/>
  <c r="IY251" i="1" s="1"/>
  <c r="HT259" i="1"/>
  <c r="IG259" i="1" s="1"/>
  <c r="HU266" i="1"/>
  <c r="IH266" i="1" s="1"/>
  <c r="HZ275" i="1"/>
  <c r="IX275" i="1" s="1"/>
  <c r="HU287" i="1"/>
  <c r="IH287" i="1" s="1"/>
  <c r="HT419" i="1"/>
  <c r="IG419" i="1" s="1"/>
  <c r="HT440" i="1"/>
  <c r="IG440" i="1" s="1"/>
  <c r="HT442" i="1"/>
  <c r="IG442" i="1" s="1"/>
  <c r="HT450" i="1"/>
  <c r="IG450" i="1" s="1"/>
  <c r="HT453" i="1"/>
  <c r="IG453" i="1" s="1"/>
  <c r="IA159" i="1"/>
  <c r="IY159" i="1" s="1"/>
  <c r="IA210" i="1"/>
  <c r="IY210" i="1" s="1"/>
  <c r="IM215" i="1"/>
  <c r="IA223" i="1"/>
  <c r="IY223" i="1" s="1"/>
  <c r="HX229" i="1"/>
  <c r="IL229" i="1" s="1"/>
  <c r="IA233" i="1"/>
  <c r="IY233" i="1" s="1"/>
  <c r="IB251" i="1"/>
  <c r="IZ251" i="1" s="1"/>
  <c r="IA265" i="1"/>
  <c r="IY265" i="1" s="1"/>
  <c r="IM267" i="1"/>
  <c r="IA279" i="1"/>
  <c r="IY279" i="1" s="1"/>
  <c r="HZ313" i="1"/>
  <c r="IX313" i="1" s="1"/>
  <c r="IA429" i="1"/>
  <c r="IY429" i="1" s="1"/>
  <c r="HU450" i="1"/>
  <c r="IH450" i="1" s="1"/>
  <c r="IC450" i="1"/>
  <c r="JA450" i="1" s="1"/>
  <c r="HU453" i="1"/>
  <c r="IH453" i="1" s="1"/>
  <c r="HU144" i="1"/>
  <c r="IH144" i="1" s="1"/>
  <c r="HT154" i="1"/>
  <c r="HT210" i="1"/>
  <c r="IG210" i="1" s="1"/>
  <c r="HW212" i="1"/>
  <c r="HT219" i="1"/>
  <c r="IG219" i="1" s="1"/>
  <c r="IM228" i="1"/>
  <c r="HW266" i="1"/>
  <c r="IJ266" i="1" s="1"/>
  <c r="HT275" i="1"/>
  <c r="IG275" i="1" s="1"/>
  <c r="HT279" i="1"/>
  <c r="IG279" i="1" s="1"/>
  <c r="HT311" i="1"/>
  <c r="IG311" i="1" s="1"/>
  <c r="HV435" i="1"/>
  <c r="II435" i="1" s="1"/>
  <c r="HV440" i="1"/>
  <c r="II440" i="1" s="1"/>
  <c r="HV450" i="1"/>
  <c r="II450" i="1" s="1"/>
  <c r="HV453" i="1"/>
  <c r="II453" i="1" s="1"/>
  <c r="HV144" i="1"/>
  <c r="II144" i="1" s="1"/>
  <c r="IM149" i="1"/>
  <c r="HW153" i="1"/>
  <c r="IJ153" i="1" s="1"/>
  <c r="HU154" i="1"/>
  <c r="HU159" i="1"/>
  <c r="IH159" i="1" s="1"/>
  <c r="IS159" i="1" s="1"/>
  <c r="HU171" i="1"/>
  <c r="IH171" i="1" s="1"/>
  <c r="HU208" i="1"/>
  <c r="HU219" i="1"/>
  <c r="IH219" i="1" s="1"/>
  <c r="HU223" i="1"/>
  <c r="IH223" i="1" s="1"/>
  <c r="IM227" i="1"/>
  <c r="HT245" i="1"/>
  <c r="IG245" i="1" s="1"/>
  <c r="HU275" i="1"/>
  <c r="HU279" i="1"/>
  <c r="IH279" i="1" s="1"/>
  <c r="HU297" i="1"/>
  <c r="IH297" i="1" s="1"/>
  <c r="HU311" i="1"/>
  <c r="IH311" i="1" s="1"/>
  <c r="HZ378" i="1"/>
  <c r="IX378" i="1" s="1"/>
  <c r="HT142" i="1"/>
  <c r="IG142" i="1" s="1"/>
  <c r="HT145" i="1"/>
  <c r="IG145" i="1" s="1"/>
  <c r="HV154" i="1"/>
  <c r="HV171" i="1"/>
  <c r="II171" i="1" s="1"/>
  <c r="HV219" i="1"/>
  <c r="II219" i="1" s="1"/>
  <c r="IT219" i="1" s="1"/>
  <c r="HV223" i="1"/>
  <c r="II223" i="1" s="1"/>
  <c r="IT223" i="1" s="1"/>
  <c r="IM236" i="1"/>
  <c r="HU245" i="1"/>
  <c r="IH245" i="1" s="1"/>
  <c r="HV246" i="1"/>
  <c r="II246" i="1" s="1"/>
  <c r="HV265" i="1"/>
  <c r="II265" i="1" s="1"/>
  <c r="HV279" i="1"/>
  <c r="II279" i="1" s="1"/>
  <c r="HV297" i="1"/>
  <c r="II297" i="1" s="1"/>
  <c r="HV311" i="1"/>
  <c r="II311" i="1" s="1"/>
  <c r="HX340" i="1"/>
  <c r="IL340" i="1" s="1"/>
  <c r="HT345" i="1"/>
  <c r="IG345" i="1" s="1"/>
  <c r="HX419" i="1"/>
  <c r="IL419" i="1" s="1"/>
  <c r="HX453" i="1"/>
  <c r="IL453" i="1" s="1"/>
  <c r="HU145" i="1"/>
  <c r="IH145" i="1" s="1"/>
  <c r="HU151" i="1"/>
  <c r="IH151" i="1" s="1"/>
  <c r="HW159" i="1"/>
  <c r="IJ159" i="1" s="1"/>
  <c r="HW171" i="1"/>
  <c r="IJ171" i="1" s="1"/>
  <c r="HX195" i="1"/>
  <c r="IL195" i="1" s="1"/>
  <c r="HU201" i="1"/>
  <c r="IH201" i="1" s="1"/>
  <c r="HW219" i="1"/>
  <c r="IJ219" i="1" s="1"/>
  <c r="HW223" i="1"/>
  <c r="IJ223" i="1" s="1"/>
  <c r="IM226" i="1"/>
  <c r="HT228" i="1"/>
  <c r="IG228" i="1" s="1"/>
  <c r="HV245" i="1"/>
  <c r="II245" i="1" s="1"/>
  <c r="IM263" i="1"/>
  <c r="HW265" i="1"/>
  <c r="IJ265" i="1" s="1"/>
  <c r="HZ266" i="1"/>
  <c r="IX266" i="1" s="1"/>
  <c r="HT274" i="1"/>
  <c r="IG274" i="1" s="1"/>
  <c r="HW275" i="1"/>
  <c r="IJ275" i="1" s="1"/>
  <c r="HW279" i="1"/>
  <c r="IJ279" i="1" s="1"/>
  <c r="HW311" i="1"/>
  <c r="IJ311" i="1" s="1"/>
  <c r="HV313" i="1"/>
  <c r="II313" i="1" s="1"/>
  <c r="IT313" i="1" s="1"/>
  <c r="HT351" i="1"/>
  <c r="IG351" i="1" s="1"/>
  <c r="HU415" i="1"/>
  <c r="IH415" i="1" s="1"/>
  <c r="HU420" i="1"/>
  <c r="IH420" i="1" s="1"/>
  <c r="HV145" i="1"/>
  <c r="II145" i="1" s="1"/>
  <c r="IM147" i="1"/>
  <c r="HZ153" i="1"/>
  <c r="IX153" i="1" s="1"/>
  <c r="HX154" i="1"/>
  <c r="HX159" i="1"/>
  <c r="IL159" i="1" s="1"/>
  <c r="HX171" i="1"/>
  <c r="IL171" i="1" s="1"/>
  <c r="IM195" i="1"/>
  <c r="IA212" i="1"/>
  <c r="HX219" i="1"/>
  <c r="IL219" i="1" s="1"/>
  <c r="HX258" i="1"/>
  <c r="IL258" i="1" s="1"/>
  <c r="HX265" i="1"/>
  <c r="IL265" i="1" s="1"/>
  <c r="HX275" i="1"/>
  <c r="IL275" i="1" s="1"/>
  <c r="HX279" i="1"/>
  <c r="IL279" i="1" s="1"/>
  <c r="IA316" i="1"/>
  <c r="IY316" i="1" s="1"/>
  <c r="HV370" i="1"/>
  <c r="II370" i="1" s="1"/>
  <c r="HV420" i="1"/>
  <c r="II420" i="1" s="1"/>
  <c r="HZ453" i="1"/>
  <c r="IX453" i="1" s="1"/>
  <c r="HV146" i="1"/>
  <c r="II146" i="1" s="1"/>
  <c r="HU149" i="1"/>
  <c r="IH149" i="1" s="1"/>
  <c r="HX194" i="1"/>
  <c r="HW213" i="1"/>
  <c r="IJ213" i="1" s="1"/>
  <c r="ID224" i="1"/>
  <c r="JB224" i="1" s="1"/>
  <c r="HW257" i="1"/>
  <c r="IJ257" i="1" s="1"/>
  <c r="HV260" i="1"/>
  <c r="II260" i="1" s="1"/>
  <c r="HV270" i="1"/>
  <c r="II270" i="1" s="1"/>
  <c r="HX271" i="1"/>
  <c r="IL271" i="1" s="1"/>
  <c r="IB283" i="1"/>
  <c r="IZ283" i="1" s="1"/>
  <c r="IA314" i="1"/>
  <c r="IY314" i="1" s="1"/>
  <c r="HV338" i="1"/>
  <c r="ID406" i="1"/>
  <c r="JB406" i="1" s="1"/>
  <c r="ID409" i="1"/>
  <c r="JB409" i="1" s="1"/>
  <c r="IE415" i="1"/>
  <c r="JC415" i="1" s="1"/>
  <c r="IE417" i="1"/>
  <c r="JC417" i="1" s="1"/>
  <c r="HW438" i="1"/>
  <c r="IJ438" i="1" s="1"/>
  <c r="IA450" i="1"/>
  <c r="IY450" i="1" s="1"/>
  <c r="IA144" i="1"/>
  <c r="IY144" i="1" s="1"/>
  <c r="HV149" i="1"/>
  <c r="II149" i="1" s="1"/>
  <c r="IC167" i="1"/>
  <c r="JA167" i="1" s="1"/>
  <c r="ID177" i="1"/>
  <c r="JB177" i="1" s="1"/>
  <c r="HV191" i="1"/>
  <c r="II191" i="1" s="1"/>
  <c r="HW224" i="1"/>
  <c r="IJ224" i="1" s="1"/>
  <c r="IA234" i="1"/>
  <c r="IY234" i="1" s="1"/>
  <c r="HW260" i="1"/>
  <c r="IJ260" i="1" s="1"/>
  <c r="HW270" i="1"/>
  <c r="IJ270" i="1" s="1"/>
  <c r="HW274" i="1"/>
  <c r="IJ274" i="1" s="1"/>
  <c r="HW284" i="1"/>
  <c r="IJ284" i="1" s="1"/>
  <c r="IC316" i="1"/>
  <c r="JA316" i="1" s="1"/>
  <c r="HT340" i="1"/>
  <c r="IG340" i="1" s="1"/>
  <c r="HX436" i="1"/>
  <c r="IL436" i="1" s="1"/>
  <c r="HX438" i="1"/>
  <c r="IL438" i="1" s="1"/>
  <c r="HT144" i="1"/>
  <c r="IG144" i="1" s="1"/>
  <c r="HX146" i="1"/>
  <c r="IL146" i="1" s="1"/>
  <c r="HW149" i="1"/>
  <c r="IJ149" i="1" s="1"/>
  <c r="IC162" i="1"/>
  <c r="JA162" i="1" s="1"/>
  <c r="IB165" i="1"/>
  <c r="IZ165" i="1" s="1"/>
  <c r="ID167" i="1"/>
  <c r="JB167" i="1" s="1"/>
  <c r="HZ254" i="1"/>
  <c r="IX254" i="1" s="1"/>
  <c r="HT294" i="1"/>
  <c r="IG294" i="1" s="1"/>
  <c r="HX335" i="1"/>
  <c r="IL335" i="1" s="1"/>
  <c r="HT372" i="1"/>
  <c r="IG372" i="1" s="1"/>
  <c r="HZ423" i="1"/>
  <c r="IX423" i="1" s="1"/>
  <c r="HT173" i="1"/>
  <c r="IG173" i="1" s="1"/>
  <c r="HT233" i="1"/>
  <c r="IG233" i="1" s="1"/>
  <c r="HW235" i="1"/>
  <c r="IJ235" i="1" s="1"/>
  <c r="HW236" i="1"/>
  <c r="IJ236" i="1" s="1"/>
  <c r="HZ289" i="1"/>
  <c r="IX289" i="1" s="1"/>
  <c r="HZ293" i="1"/>
  <c r="IX293" i="1" s="1"/>
  <c r="HU294" i="1"/>
  <c r="IH294" i="1" s="1"/>
  <c r="HZ317" i="1"/>
  <c r="IX317" i="1" s="1"/>
  <c r="HZ361" i="1"/>
  <c r="IX361" i="1" s="1"/>
  <c r="IA423" i="1"/>
  <c r="IY423" i="1" s="1"/>
  <c r="HZ146" i="1"/>
  <c r="IX146" i="1" s="1"/>
  <c r="ID150" i="1"/>
  <c r="JB150" i="1" s="1"/>
  <c r="HU173" i="1"/>
  <c r="IH173" i="1" s="1"/>
  <c r="HZ203" i="1"/>
  <c r="IX203" i="1" s="1"/>
  <c r="HU233" i="1"/>
  <c r="IH233" i="1" s="1"/>
  <c r="IS233" i="1" s="1"/>
  <c r="HX235" i="1"/>
  <c r="IL235" i="1" s="1"/>
  <c r="HZ242" i="1"/>
  <c r="IX242" i="1" s="1"/>
  <c r="HZ270" i="1"/>
  <c r="IX270" i="1" s="1"/>
  <c r="HZ284" i="1"/>
  <c r="IX284" i="1" s="1"/>
  <c r="IA293" i="1"/>
  <c r="IY293" i="1" s="1"/>
  <c r="HV294" i="1"/>
  <c r="II294" i="1" s="1"/>
  <c r="HZ335" i="1"/>
  <c r="IX335" i="1" s="1"/>
  <c r="HW340" i="1"/>
  <c r="IJ340" i="1" s="1"/>
  <c r="IA361" i="1"/>
  <c r="IY361" i="1" s="1"/>
  <c r="HZ375" i="1"/>
  <c r="IX375" i="1" s="1"/>
  <c r="HW405" i="1"/>
  <c r="IJ405" i="1" s="1"/>
  <c r="IA412" i="1"/>
  <c r="IY412" i="1" s="1"/>
  <c r="IE419" i="1"/>
  <c r="JC419" i="1" s="1"/>
  <c r="IA436" i="1"/>
  <c r="IY436" i="1" s="1"/>
  <c r="IA438" i="1"/>
  <c r="IY438" i="1" s="1"/>
  <c r="HW450" i="1"/>
  <c r="IJ450" i="1" s="1"/>
  <c r="IA146" i="1"/>
  <c r="IY146" i="1" s="1"/>
  <c r="HW150" i="1"/>
  <c r="IJ150" i="1" s="1"/>
  <c r="IC178" i="1"/>
  <c r="JA178" i="1" s="1"/>
  <c r="IB213" i="1"/>
  <c r="IZ213" i="1" s="1"/>
  <c r="IA224" i="1"/>
  <c r="IY224" i="1" s="1"/>
  <c r="IM220" i="1"/>
  <c r="HW234" i="1"/>
  <c r="IJ234" i="1" s="1"/>
  <c r="HT257" i="1"/>
  <c r="IG257" i="1" s="1"/>
  <c r="IA274" i="1"/>
  <c r="IY274" i="1" s="1"/>
  <c r="HW294" i="1"/>
  <c r="IJ294" i="1" s="1"/>
  <c r="HT317" i="1"/>
  <c r="IG317" i="1" s="1"/>
  <c r="HT318" i="1"/>
  <c r="IG318" i="1" s="1"/>
  <c r="IA335" i="1"/>
  <c r="IY335" i="1" s="1"/>
  <c r="HT370" i="1"/>
  <c r="IG370" i="1" s="1"/>
  <c r="IA389" i="1"/>
  <c r="IY389" i="1" s="1"/>
  <c r="IE410" i="1"/>
  <c r="JC410" i="1" s="1"/>
  <c r="IB412" i="1"/>
  <c r="IZ412" i="1" s="1"/>
  <c r="IB415" i="1"/>
  <c r="IZ415" i="1" s="1"/>
  <c r="HT438" i="1"/>
  <c r="IG438" i="1" s="1"/>
  <c r="HX450" i="1"/>
  <c r="IL450" i="1" s="1"/>
  <c r="HT146" i="1"/>
  <c r="IG146" i="1" s="1"/>
  <c r="IB164" i="1"/>
  <c r="IZ164" i="1" s="1"/>
  <c r="HW173" i="1"/>
  <c r="IJ173" i="1" s="1"/>
  <c r="IC213" i="1"/>
  <c r="JA213" i="1" s="1"/>
  <c r="HW233" i="1"/>
  <c r="HX234" i="1"/>
  <c r="IL234" i="1" s="1"/>
  <c r="HT260" i="1"/>
  <c r="IG260" i="1" s="1"/>
  <c r="HT264" i="1"/>
  <c r="IG264" i="1" s="1"/>
  <c r="HT270" i="1"/>
  <c r="IG270" i="1" s="1"/>
  <c r="HT296" i="1"/>
  <c r="HZ309" i="1"/>
  <c r="IX309" i="1" s="1"/>
  <c r="HU317" i="1"/>
  <c r="IH317" i="1" s="1"/>
  <c r="HV319" i="1"/>
  <c r="II319" i="1" s="1"/>
  <c r="HZ332" i="1"/>
  <c r="IX332" i="1" s="1"/>
  <c r="IB335" i="1"/>
  <c r="IZ335" i="1" s="1"/>
  <c r="HT338" i="1"/>
  <c r="IG338" i="1" s="1"/>
  <c r="HU370" i="1"/>
  <c r="IH370" i="1" s="1"/>
  <c r="HV423" i="1"/>
  <c r="II423" i="1" s="1"/>
  <c r="HU438" i="1"/>
  <c r="IH438" i="1" s="1"/>
  <c r="HT156" i="1"/>
  <c r="IG156" i="1" s="1"/>
  <c r="IE163" i="1"/>
  <c r="JC163" i="1" s="1"/>
  <c r="HX173" i="1"/>
  <c r="IL173" i="1" s="1"/>
  <c r="HU174" i="1"/>
  <c r="IH174" i="1" s="1"/>
  <c r="IS174" i="1" s="1"/>
  <c r="HT191" i="1"/>
  <c r="IG191" i="1" s="1"/>
  <c r="IB207" i="1"/>
  <c r="IZ207" i="1" s="1"/>
  <c r="ID213" i="1"/>
  <c r="JB213" i="1" s="1"/>
  <c r="IA236" i="1"/>
  <c r="IY236" i="1" s="1"/>
  <c r="IB239" i="1"/>
  <c r="IZ239" i="1" s="1"/>
  <c r="HZ259" i="1"/>
  <c r="IX259" i="1" s="1"/>
  <c r="HU270" i="1"/>
  <c r="IH270" i="1" s="1"/>
  <c r="IS270" i="1" s="1"/>
  <c r="HU274" i="1"/>
  <c r="IH274" i="1" s="1"/>
  <c r="HZ276" i="1"/>
  <c r="IX276" i="1" s="1"/>
  <c r="IA283" i="1"/>
  <c r="IY283" i="1" s="1"/>
  <c r="IA287" i="1"/>
  <c r="IY287" i="1" s="1"/>
  <c r="IC292" i="1"/>
  <c r="JA292" i="1" s="1"/>
  <c r="HV317" i="1"/>
  <c r="II317" i="1" s="1"/>
  <c r="IT317" i="1" s="1"/>
  <c r="HX387" i="1"/>
  <c r="IL387" i="1" s="1"/>
  <c r="HV436" i="1"/>
  <c r="II436" i="1" s="1"/>
  <c r="IT436" i="1" s="1"/>
  <c r="HV438" i="1"/>
  <c r="II438" i="1" s="1"/>
  <c r="HZ450" i="1"/>
  <c r="IX450" i="1" s="1"/>
  <c r="HV455" i="1"/>
  <c r="II455" i="1" s="1"/>
  <c r="HU148" i="1"/>
  <c r="IH148" i="1" s="1"/>
  <c r="HW158" i="1"/>
  <c r="IJ158" i="1" s="1"/>
  <c r="HW170" i="1"/>
  <c r="IJ170" i="1" s="1"/>
  <c r="IC171" i="1"/>
  <c r="JA171" i="1" s="1"/>
  <c r="IC173" i="1"/>
  <c r="JA173" i="1" s="1"/>
  <c r="HW179" i="1"/>
  <c r="IJ179" i="1" s="1"/>
  <c r="IE179" i="1"/>
  <c r="JC179" i="1" s="1"/>
  <c r="HW184" i="1"/>
  <c r="IJ184" i="1" s="1"/>
  <c r="ID205" i="1"/>
  <c r="JB205" i="1" s="1"/>
  <c r="HZ208" i="1"/>
  <c r="HX215" i="1"/>
  <c r="IL215" i="1" s="1"/>
  <c r="ID216" i="1"/>
  <c r="JB216" i="1" s="1"/>
  <c r="IC218" i="1"/>
  <c r="JA218" i="1" s="1"/>
  <c r="IB222" i="1"/>
  <c r="IZ222" i="1" s="1"/>
  <c r="HZ225" i="1"/>
  <c r="IX225" i="1" s="1"/>
  <c r="ID228" i="1"/>
  <c r="JB228" i="1" s="1"/>
  <c r="ID229" i="1"/>
  <c r="JB229" i="1" s="1"/>
  <c r="HX231" i="1"/>
  <c r="IL231" i="1" s="1"/>
  <c r="HX232" i="1"/>
  <c r="IL232" i="1" s="1"/>
  <c r="HX233" i="1"/>
  <c r="IL233" i="1" s="1"/>
  <c r="IA244" i="1"/>
  <c r="IY244" i="1" s="1"/>
  <c r="IB245" i="1"/>
  <c r="IZ245" i="1" s="1"/>
  <c r="HT252" i="1"/>
  <c r="IG252" i="1" s="1"/>
  <c r="IE253" i="1"/>
  <c r="IA263" i="1"/>
  <c r="IY263" i="1" s="1"/>
  <c r="HV264" i="1"/>
  <c r="II264" i="1" s="1"/>
  <c r="IC281" i="1"/>
  <c r="JA281" i="1" s="1"/>
  <c r="IC285" i="1"/>
  <c r="JA285" i="1" s="1"/>
  <c r="HX286" i="1"/>
  <c r="IL286" i="1" s="1"/>
  <c r="HX290" i="1"/>
  <c r="IL290" i="1" s="1"/>
  <c r="ID297" i="1"/>
  <c r="JB297" i="1" s="1"/>
  <c r="HX299" i="1"/>
  <c r="IL299" i="1" s="1"/>
  <c r="ID301" i="1"/>
  <c r="JB301" i="1" s="1"/>
  <c r="HT304" i="1"/>
  <c r="IG304" i="1" s="1"/>
  <c r="IA313" i="1"/>
  <c r="HW316" i="1"/>
  <c r="IJ316" i="1" s="1"/>
  <c r="HX321" i="1"/>
  <c r="IL321" i="1" s="1"/>
  <c r="IB323" i="1"/>
  <c r="IZ323" i="1" s="1"/>
  <c r="IE325" i="1"/>
  <c r="JC325" i="1" s="1"/>
  <c r="IC328" i="1"/>
  <c r="JA328" i="1" s="1"/>
  <c r="IC340" i="1"/>
  <c r="JA340" i="1" s="1"/>
  <c r="HX351" i="1"/>
  <c r="IL351" i="1" s="1"/>
  <c r="IA355" i="1"/>
  <c r="IY355" i="1" s="1"/>
  <c r="IC359" i="1"/>
  <c r="JA359" i="1" s="1"/>
  <c r="IA362" i="1"/>
  <c r="IY362" i="1" s="1"/>
  <c r="IB363" i="1"/>
  <c r="IZ363" i="1" s="1"/>
  <c r="IA373" i="1"/>
  <c r="IY373" i="1" s="1"/>
  <c r="IE389" i="1"/>
  <c r="JC389" i="1" s="1"/>
  <c r="HV393" i="1"/>
  <c r="II393" i="1" s="1"/>
  <c r="HZ398" i="1"/>
  <c r="IX398" i="1" s="1"/>
  <c r="HW406" i="1"/>
  <c r="IJ406" i="1" s="1"/>
  <c r="IE409" i="1"/>
  <c r="HZ427" i="1"/>
  <c r="IX427" i="1" s="1"/>
  <c r="HU433" i="1"/>
  <c r="IH433" i="1" s="1"/>
  <c r="IE436" i="1"/>
  <c r="JC436" i="1" s="1"/>
  <c r="IB437" i="1"/>
  <c r="IZ437" i="1" s="1"/>
  <c r="IE438" i="1"/>
  <c r="JC438" i="1" s="1"/>
  <c r="HZ443" i="1"/>
  <c r="IX443" i="1" s="1"/>
  <c r="HU444" i="1"/>
  <c r="IH444" i="1" s="1"/>
  <c r="IC444" i="1"/>
  <c r="JA444" i="1" s="1"/>
  <c r="HZ451" i="1"/>
  <c r="IX451" i="1" s="1"/>
  <c r="HW455" i="1"/>
  <c r="IJ455" i="1" s="1"/>
  <c r="IE455" i="1"/>
  <c r="JC455" i="1" s="1"/>
  <c r="HZ456" i="1"/>
  <c r="IX456" i="1" s="1"/>
  <c r="IB149" i="1"/>
  <c r="IZ149" i="1" s="1"/>
  <c r="HV151" i="1"/>
  <c r="II151" i="1" s="1"/>
  <c r="IB156" i="1"/>
  <c r="IZ156" i="1" s="1"/>
  <c r="IE165" i="1"/>
  <c r="JC165" i="1" s="1"/>
  <c r="HT166" i="1"/>
  <c r="IG166" i="1" s="1"/>
  <c r="IB166" i="1"/>
  <c r="IZ166" i="1" s="1"/>
  <c r="HX170" i="1"/>
  <c r="IL170" i="1" s="1"/>
  <c r="HX175" i="1"/>
  <c r="IL175" i="1" s="1"/>
  <c r="HX179" i="1"/>
  <c r="IL179" i="1" s="1"/>
  <c r="HX191" i="1"/>
  <c r="IL191" i="1" s="1"/>
  <c r="IC195" i="1"/>
  <c r="JA195" i="1" s="1"/>
  <c r="ID200" i="1"/>
  <c r="JB200" i="1" s="1"/>
  <c r="IC204" i="1"/>
  <c r="JA204" i="1" s="1"/>
  <c r="IE205" i="1"/>
  <c r="JC205" i="1" s="1"/>
  <c r="IA208" i="1"/>
  <c r="ID218" i="1"/>
  <c r="JB218" i="1" s="1"/>
  <c r="IC222" i="1"/>
  <c r="JA222" i="1" s="1"/>
  <c r="IE224" i="1"/>
  <c r="JC224" i="1" s="1"/>
  <c r="IA225" i="1"/>
  <c r="IY225" i="1" s="1"/>
  <c r="IE229" i="1"/>
  <c r="JC229" i="1" s="1"/>
  <c r="IB244" i="1"/>
  <c r="IZ244" i="1" s="1"/>
  <c r="IB250" i="1"/>
  <c r="IZ250" i="1" s="1"/>
  <c r="IC252" i="1"/>
  <c r="JA252" i="1" s="1"/>
  <c r="IM240" i="1"/>
  <c r="HX257" i="1"/>
  <c r="IL257" i="1" s="1"/>
  <c r="IA269" i="1"/>
  <c r="IY269" i="1" s="1"/>
  <c r="IM261" i="1"/>
  <c r="ID281" i="1"/>
  <c r="JB281" i="1" s="1"/>
  <c r="IC284" i="1"/>
  <c r="JA284" i="1" s="1"/>
  <c r="IA291" i="1"/>
  <c r="IY291" i="1" s="1"/>
  <c r="ID293" i="1"/>
  <c r="JB293" i="1" s="1"/>
  <c r="IE301" i="1"/>
  <c r="JC301" i="1" s="1"/>
  <c r="IC311" i="1"/>
  <c r="JA311" i="1" s="1"/>
  <c r="IC322" i="1"/>
  <c r="JA322" i="1" s="1"/>
  <c r="IC323" i="1"/>
  <c r="HX332" i="1"/>
  <c r="IL332" i="1" s="1"/>
  <c r="IB333" i="1"/>
  <c r="IZ333" i="1" s="1"/>
  <c r="IA339" i="1"/>
  <c r="IY339" i="1" s="1"/>
  <c r="ID340" i="1"/>
  <c r="JB340" i="1" s="1"/>
  <c r="HX344" i="1"/>
  <c r="IL344" i="1" s="1"/>
  <c r="IB352" i="1"/>
  <c r="IZ352" i="1" s="1"/>
  <c r="IE353" i="1"/>
  <c r="JC353" i="1" s="1"/>
  <c r="HU363" i="1"/>
  <c r="IB372" i="1"/>
  <c r="IZ372" i="1" s="1"/>
  <c r="IC381" i="1"/>
  <c r="IB385" i="1"/>
  <c r="IZ385" i="1" s="1"/>
  <c r="HX402" i="1"/>
  <c r="IL402" i="1" s="1"/>
  <c r="IA427" i="1"/>
  <c r="IY427" i="1" s="1"/>
  <c r="HV433" i="1"/>
  <c r="II433" i="1" s="1"/>
  <c r="IB435" i="1"/>
  <c r="IZ435" i="1" s="1"/>
  <c r="IC437" i="1"/>
  <c r="JA437" i="1" s="1"/>
  <c r="IA443" i="1"/>
  <c r="IY443" i="1" s="1"/>
  <c r="IC445" i="1"/>
  <c r="IB453" i="1"/>
  <c r="IZ453" i="1" s="1"/>
  <c r="HX455" i="1"/>
  <c r="IL455" i="1" s="1"/>
  <c r="IA456" i="1"/>
  <c r="IY456" i="1" s="1"/>
  <c r="IE142" i="1"/>
  <c r="JC142" i="1" s="1"/>
  <c r="JJ142" i="1" s="1"/>
  <c r="HW145" i="1"/>
  <c r="IJ145" i="1" s="1"/>
  <c r="IB161" i="1"/>
  <c r="IZ161" i="1" s="1"/>
  <c r="HU166" i="1"/>
  <c r="IH166" i="1" s="1"/>
  <c r="IS166" i="1" s="1"/>
  <c r="IB185" i="1"/>
  <c r="IZ185" i="1" s="1"/>
  <c r="IE190" i="1"/>
  <c r="JC190" i="1" s="1"/>
  <c r="IB210" i="1"/>
  <c r="IZ210" i="1" s="1"/>
  <c r="IE212" i="1"/>
  <c r="ID222" i="1"/>
  <c r="JB222" i="1" s="1"/>
  <c r="IE227" i="1"/>
  <c r="JC227" i="1" s="1"/>
  <c r="IC242" i="1"/>
  <c r="JA242" i="1" s="1"/>
  <c r="IC244" i="1"/>
  <c r="JA244" i="1" s="1"/>
  <c r="ID245" i="1"/>
  <c r="JB245" i="1" s="1"/>
  <c r="ID246" i="1"/>
  <c r="JB246" i="1" s="1"/>
  <c r="ID273" i="1"/>
  <c r="JB273" i="1" s="1"/>
  <c r="IE281" i="1"/>
  <c r="JC281" i="1" s="1"/>
  <c r="ID284" i="1"/>
  <c r="JB284" i="1" s="1"/>
  <c r="HZ286" i="1"/>
  <c r="IX286" i="1" s="1"/>
  <c r="IB291" i="1"/>
  <c r="IZ291" i="1" s="1"/>
  <c r="IC300" i="1"/>
  <c r="JA300" i="1" s="1"/>
  <c r="IB336" i="1"/>
  <c r="IZ336" i="1" s="1"/>
  <c r="ID337" i="1"/>
  <c r="JB337" i="1" s="1"/>
  <c r="HZ338" i="1"/>
  <c r="IX338" i="1" s="1"/>
  <c r="IB339" i="1"/>
  <c r="IZ339" i="1" s="1"/>
  <c r="IC352" i="1"/>
  <c r="JA352" i="1" s="1"/>
  <c r="IC355" i="1"/>
  <c r="JA355" i="1" s="1"/>
  <c r="HZ357" i="1"/>
  <c r="IX357" i="1" s="1"/>
  <c r="HV363" i="1"/>
  <c r="II363" i="1" s="1"/>
  <c r="IT363" i="1" s="1"/>
  <c r="IC377" i="1"/>
  <c r="JA377" i="1" s="1"/>
  <c r="IC380" i="1"/>
  <c r="JA380" i="1" s="1"/>
  <c r="ID381" i="1"/>
  <c r="IB384" i="1"/>
  <c r="IZ384" i="1" s="1"/>
  <c r="IC385" i="1"/>
  <c r="JA385" i="1" s="1"/>
  <c r="IB387" i="1"/>
  <c r="IZ387" i="1" s="1"/>
  <c r="HZ415" i="1"/>
  <c r="IX415" i="1" s="1"/>
  <c r="IC424" i="1"/>
  <c r="JA424" i="1" s="1"/>
  <c r="HT427" i="1"/>
  <c r="IG427" i="1" s="1"/>
  <c r="IB427" i="1"/>
  <c r="IZ427" i="1" s="1"/>
  <c r="HW433" i="1"/>
  <c r="IJ433" i="1" s="1"/>
  <c r="IE433" i="1"/>
  <c r="JC433" i="1" s="1"/>
  <c r="HW444" i="1"/>
  <c r="IJ444" i="1" s="1"/>
  <c r="HW447" i="1"/>
  <c r="IJ447" i="1" s="1"/>
  <c r="HT456" i="1"/>
  <c r="IG456" i="1" s="1"/>
  <c r="IB456" i="1"/>
  <c r="IZ456" i="1" s="1"/>
  <c r="IB153" i="1"/>
  <c r="IZ153" i="1" s="1"/>
  <c r="HZ154" i="1"/>
  <c r="IB157" i="1"/>
  <c r="IZ157" i="1" s="1"/>
  <c r="HZ158" i="1"/>
  <c r="IX158" i="1" s="1"/>
  <c r="IC161" i="1"/>
  <c r="JA161" i="1" s="1"/>
  <c r="IC164" i="1"/>
  <c r="JA164" i="1" s="1"/>
  <c r="HV166" i="1"/>
  <c r="II166" i="1" s="1"/>
  <c r="IT166" i="1" s="1"/>
  <c r="IA167" i="1"/>
  <c r="IY167" i="1" s="1"/>
  <c r="HZ175" i="1"/>
  <c r="IX175" i="1" s="1"/>
  <c r="HZ179" i="1"/>
  <c r="IX179" i="1" s="1"/>
  <c r="IB189" i="1"/>
  <c r="IZ189" i="1" s="1"/>
  <c r="HZ191" i="1"/>
  <c r="IX191" i="1" s="1"/>
  <c r="HW195" i="1"/>
  <c r="IJ195" i="1" s="1"/>
  <c r="IA203" i="1"/>
  <c r="IY203" i="1" s="1"/>
  <c r="IC208" i="1"/>
  <c r="IB223" i="1"/>
  <c r="IZ223" i="1" s="1"/>
  <c r="ID226" i="1"/>
  <c r="JB226" i="1" s="1"/>
  <c r="IC235" i="1"/>
  <c r="JA235" i="1" s="1"/>
  <c r="IC236" i="1"/>
  <c r="JA236" i="1" s="1"/>
  <c r="IC240" i="1"/>
  <c r="JA240" i="1" s="1"/>
  <c r="IM229" i="1"/>
  <c r="ID242" i="1"/>
  <c r="JB242" i="1" s="1"/>
  <c r="ID244" i="1"/>
  <c r="JB244" i="1" s="1"/>
  <c r="ID266" i="1"/>
  <c r="JB266" i="1" s="1"/>
  <c r="IC269" i="1"/>
  <c r="JA269" i="1" s="1"/>
  <c r="HZ271" i="1"/>
  <c r="IX271" i="1" s="1"/>
  <c r="IC276" i="1"/>
  <c r="JA276" i="1" s="1"/>
  <c r="ID277" i="1"/>
  <c r="JB277" i="1" s="1"/>
  <c r="ID280" i="1"/>
  <c r="JB280" i="1" s="1"/>
  <c r="IE284" i="1"/>
  <c r="JC284" i="1" s="1"/>
  <c r="IA299" i="1"/>
  <c r="IY299" i="1" s="1"/>
  <c r="IM295" i="1"/>
  <c r="HZ316" i="1"/>
  <c r="IX316" i="1" s="1"/>
  <c r="IC317" i="1"/>
  <c r="JA317" i="1" s="1"/>
  <c r="ID319" i="1"/>
  <c r="JB319" i="1" s="1"/>
  <c r="IE322" i="1"/>
  <c r="JC322" i="1" s="1"/>
  <c r="IC336" i="1"/>
  <c r="JA336" i="1" s="1"/>
  <c r="IE337" i="1"/>
  <c r="JC337" i="1" s="1"/>
  <c r="IA338" i="1"/>
  <c r="IY338" i="1" s="1"/>
  <c r="IC339" i="1"/>
  <c r="JA339" i="1" s="1"/>
  <c r="ID355" i="1"/>
  <c r="JB355" i="1" s="1"/>
  <c r="HW363" i="1"/>
  <c r="IJ363" i="1" s="1"/>
  <c r="HZ364" i="1"/>
  <c r="IX364" i="1" s="1"/>
  <c r="ID373" i="1"/>
  <c r="JB373" i="1" s="1"/>
  <c r="ID377" i="1"/>
  <c r="JB377" i="1" s="1"/>
  <c r="HZ379" i="1"/>
  <c r="IX379" i="1" s="1"/>
  <c r="ID380" i="1"/>
  <c r="HW381" i="1"/>
  <c r="IC398" i="1"/>
  <c r="JA398" i="1" s="1"/>
  <c r="IA415" i="1"/>
  <c r="IY415" i="1" s="1"/>
  <c r="IE416" i="1"/>
  <c r="JC416" i="1" s="1"/>
  <c r="ID419" i="1"/>
  <c r="JB419" i="1" s="1"/>
  <c r="ID421" i="1"/>
  <c r="JB421" i="1" s="1"/>
  <c r="HU427" i="1"/>
  <c r="IH427" i="1" s="1"/>
  <c r="IC427" i="1"/>
  <c r="IB429" i="1"/>
  <c r="IZ429" i="1" s="1"/>
  <c r="HX433" i="1"/>
  <c r="IL433" i="1" s="1"/>
  <c r="HU448" i="1"/>
  <c r="IH448" i="1" s="1"/>
  <c r="HU456" i="1"/>
  <c r="IH456" i="1" s="1"/>
  <c r="IC456" i="1"/>
  <c r="JA456" i="1" s="1"/>
  <c r="IE156" i="1"/>
  <c r="JC156" i="1" s="1"/>
  <c r="ID161" i="1"/>
  <c r="JB161" i="1" s="1"/>
  <c r="IB162" i="1"/>
  <c r="IZ162" i="1" s="1"/>
  <c r="ID164" i="1"/>
  <c r="JB164" i="1" s="1"/>
  <c r="HW166" i="1"/>
  <c r="IJ166" i="1" s="1"/>
  <c r="IB167" i="1"/>
  <c r="IZ167" i="1" s="1"/>
  <c r="IA179" i="1"/>
  <c r="IY179" i="1" s="1"/>
  <c r="IC181" i="1"/>
  <c r="JA181" i="1" s="1"/>
  <c r="IC183" i="1"/>
  <c r="JA183" i="1" s="1"/>
  <c r="ID185" i="1"/>
  <c r="JB185" i="1" s="1"/>
  <c r="IA191" i="1"/>
  <c r="IY191" i="1" s="1"/>
  <c r="IB193" i="1"/>
  <c r="IZ193" i="1" s="1"/>
  <c r="ID199" i="1"/>
  <c r="JB199" i="1" s="1"/>
  <c r="IB203" i="1"/>
  <c r="IZ203" i="1" s="1"/>
  <c r="HZ205" i="1"/>
  <c r="IX205" i="1" s="1"/>
  <c r="IE206" i="1"/>
  <c r="JC206" i="1" s="1"/>
  <c r="IB215" i="1"/>
  <c r="IZ215" i="1" s="1"/>
  <c r="HZ216" i="1"/>
  <c r="IX216" i="1" s="1"/>
  <c r="IC223" i="1"/>
  <c r="JA223" i="1" s="1"/>
  <c r="ID225" i="1"/>
  <c r="JB225" i="1" s="1"/>
  <c r="IE226" i="1"/>
  <c r="JC226" i="1" s="1"/>
  <c r="HZ228" i="1"/>
  <c r="IX228" i="1" s="1"/>
  <c r="HZ229" i="1"/>
  <c r="IX229" i="1" s="1"/>
  <c r="IB231" i="1"/>
  <c r="IZ231" i="1" s="1"/>
  <c r="IB232" i="1"/>
  <c r="IZ232" i="1" s="1"/>
  <c r="IB233" i="1"/>
  <c r="IZ233" i="1" s="1"/>
  <c r="IB234" i="1"/>
  <c r="IB243" i="1"/>
  <c r="HW250" i="1"/>
  <c r="IJ250" i="1" s="1"/>
  <c r="IA257" i="1"/>
  <c r="IY257" i="1" s="1"/>
  <c r="IB261" i="1"/>
  <c r="IZ261" i="1" s="1"/>
  <c r="ID262" i="1"/>
  <c r="JB262" i="1" s="1"/>
  <c r="HW263" i="1"/>
  <c r="IJ263" i="1" s="1"/>
  <c r="HZ264" i="1"/>
  <c r="IX264" i="1" s="1"/>
  <c r="ID269" i="1"/>
  <c r="JB269" i="1" s="1"/>
  <c r="IB275" i="1"/>
  <c r="IZ275" i="1" s="1"/>
  <c r="IB279" i="1"/>
  <c r="IZ279" i="1" s="1"/>
  <c r="HX284" i="1"/>
  <c r="IL284" i="1" s="1"/>
  <c r="IB290" i="1"/>
  <c r="IZ290" i="1" s="1"/>
  <c r="IB294" i="1"/>
  <c r="IZ294" i="1" s="1"/>
  <c r="HX296" i="1"/>
  <c r="HZ297" i="1"/>
  <c r="IX297" i="1" s="1"/>
  <c r="IB299" i="1"/>
  <c r="HX304" i="1"/>
  <c r="IL304" i="1" s="1"/>
  <c r="HT321" i="1"/>
  <c r="IG321" i="1" s="1"/>
  <c r="IB321" i="1"/>
  <c r="IZ321" i="1" s="1"/>
  <c r="IE333" i="1"/>
  <c r="JC333" i="1" s="1"/>
  <c r="IA341" i="1"/>
  <c r="IY341" i="1" s="1"/>
  <c r="IB351" i="1"/>
  <c r="IZ351" i="1" s="1"/>
  <c r="IE355" i="1"/>
  <c r="JC355" i="1" s="1"/>
  <c r="HZ356" i="1"/>
  <c r="IB361" i="1"/>
  <c r="IZ361" i="1" s="1"/>
  <c r="IE362" i="1"/>
  <c r="JC362" i="1" s="1"/>
  <c r="IA369" i="1"/>
  <c r="IY369" i="1" s="1"/>
  <c r="IB370" i="1"/>
  <c r="IZ370" i="1" s="1"/>
  <c r="IC371" i="1"/>
  <c r="JA371" i="1" s="1"/>
  <c r="HW380" i="1"/>
  <c r="IJ380" i="1" s="1"/>
  <c r="HZ382" i="1"/>
  <c r="IX382" i="1" s="1"/>
  <c r="IC397" i="1"/>
  <c r="IA402" i="1"/>
  <c r="IY402" i="1" s="1"/>
  <c r="ID456" i="1"/>
  <c r="JB456" i="1" s="1"/>
  <c r="IC144" i="1"/>
  <c r="JA144" i="1" s="1"/>
  <c r="IB154" i="1"/>
  <c r="HX166" i="1"/>
  <c r="IL166" i="1" s="1"/>
  <c r="HT175" i="1"/>
  <c r="IG175" i="1" s="1"/>
  <c r="IB175" i="1"/>
  <c r="IZ175" i="1" s="1"/>
  <c r="IC177" i="1"/>
  <c r="JA177" i="1" s="1"/>
  <c r="HT179" i="1"/>
  <c r="IG179" i="1" s="1"/>
  <c r="IB179" i="1"/>
  <c r="IZ179" i="1" s="1"/>
  <c r="IB191" i="1"/>
  <c r="IZ191" i="1" s="1"/>
  <c r="IC198" i="1"/>
  <c r="IA202" i="1"/>
  <c r="IY202" i="1" s="1"/>
  <c r="IC203" i="1"/>
  <c r="JA203" i="1" s="1"/>
  <c r="IA205" i="1"/>
  <c r="IY205" i="1" s="1"/>
  <c r="HW210" i="1"/>
  <c r="IJ210" i="1" s="1"/>
  <c r="IB211" i="1"/>
  <c r="IZ211" i="1" s="1"/>
  <c r="IC215" i="1"/>
  <c r="JA215" i="1" s="1"/>
  <c r="HZ218" i="1"/>
  <c r="IX218" i="1" s="1"/>
  <c r="ID219" i="1"/>
  <c r="JB219" i="1" s="1"/>
  <c r="ID223" i="1"/>
  <c r="JB223" i="1" s="1"/>
  <c r="IA228" i="1"/>
  <c r="IY228" i="1" s="1"/>
  <c r="IM219" i="1"/>
  <c r="IC232" i="1"/>
  <c r="JA232" i="1" s="1"/>
  <c r="IC233" i="1"/>
  <c r="JA233" i="1" s="1"/>
  <c r="IC234" i="1"/>
  <c r="JA234" i="1" s="1"/>
  <c r="IE235" i="1"/>
  <c r="JC235" i="1" s="1"/>
  <c r="IE236" i="1"/>
  <c r="JC236" i="1" s="1"/>
  <c r="IC243" i="1"/>
  <c r="JA243" i="1" s="1"/>
  <c r="IB247" i="1"/>
  <c r="IZ247" i="1" s="1"/>
  <c r="IB257" i="1"/>
  <c r="IZ257" i="1" s="1"/>
  <c r="IA260" i="1"/>
  <c r="IY260" i="1" s="1"/>
  <c r="HX283" i="1"/>
  <c r="IC286" i="1"/>
  <c r="JA286" i="1" s="1"/>
  <c r="IE287" i="1"/>
  <c r="JC287" i="1" s="1"/>
  <c r="IE291" i="1"/>
  <c r="JC291" i="1" s="1"/>
  <c r="IC294" i="1"/>
  <c r="JA294" i="1" s="1"/>
  <c r="IA297" i="1"/>
  <c r="IY297" i="1" s="1"/>
  <c r="IC298" i="1"/>
  <c r="JA298" i="1" s="1"/>
  <c r="IC299" i="1"/>
  <c r="JA299" i="1" s="1"/>
  <c r="IA301" i="1"/>
  <c r="IY301" i="1" s="1"/>
  <c r="IA305" i="1"/>
  <c r="IY305" i="1" s="1"/>
  <c r="IE307" i="1"/>
  <c r="JC307" i="1" s="1"/>
  <c r="HX313" i="1"/>
  <c r="IL313" i="1" s="1"/>
  <c r="IE317" i="1"/>
  <c r="JC317" i="1" s="1"/>
  <c r="IE318" i="1"/>
  <c r="JC318" i="1" s="1"/>
  <c r="IC321" i="1"/>
  <c r="JA321" i="1" s="1"/>
  <c r="HT332" i="1"/>
  <c r="IG332" i="1" s="1"/>
  <c r="IA353" i="1"/>
  <c r="IY353" i="1" s="1"/>
  <c r="HZ359" i="1"/>
  <c r="IX359" i="1" s="1"/>
  <c r="IC361" i="1"/>
  <c r="JA361" i="1" s="1"/>
  <c r="IB368" i="1"/>
  <c r="IZ368" i="1" s="1"/>
  <c r="IB369" i="1"/>
  <c r="IZ369" i="1" s="1"/>
  <c r="IC370" i="1"/>
  <c r="JA370" i="1" s="1"/>
  <c r="ID371" i="1"/>
  <c r="JB371" i="1" s="1"/>
  <c r="IA393" i="1"/>
  <c r="IE394" i="1"/>
  <c r="JC394" i="1" s="1"/>
  <c r="IC415" i="1"/>
  <c r="JA415" i="1" s="1"/>
  <c r="HW427" i="1"/>
  <c r="IJ427" i="1" s="1"/>
  <c r="ID429" i="1"/>
  <c r="JB429" i="1" s="1"/>
  <c r="IM439" i="1"/>
  <c r="HW443" i="1"/>
  <c r="IJ443" i="1" s="1"/>
  <c r="IE443" i="1"/>
  <c r="JC443" i="1" s="1"/>
  <c r="HZ447" i="1"/>
  <c r="HW448" i="1"/>
  <c r="IJ448" i="1" s="1"/>
  <c r="HT455" i="1"/>
  <c r="IG455" i="1" s="1"/>
  <c r="IA142" i="1"/>
  <c r="IY142" i="1" s="1"/>
  <c r="JF142" i="1" s="1"/>
  <c r="IA145" i="1"/>
  <c r="IY145" i="1" s="1"/>
  <c r="ID147" i="1"/>
  <c r="JB147" i="1" s="1"/>
  <c r="IA148" i="1"/>
  <c r="IY148" i="1" s="1"/>
  <c r="HV150" i="1"/>
  <c r="II150" i="1" s="1"/>
  <c r="IC154" i="1"/>
  <c r="HW157" i="1"/>
  <c r="IJ157" i="1" s="1"/>
  <c r="HU170" i="1"/>
  <c r="IH170" i="1" s="1"/>
  <c r="IS170" i="1" s="1"/>
  <c r="HU184" i="1"/>
  <c r="IH184" i="1" s="1"/>
  <c r="IS184" i="1" s="1"/>
  <c r="ID187" i="1"/>
  <c r="JB187" i="1" s="1"/>
  <c r="IC191" i="1"/>
  <c r="JA191" i="1" s="1"/>
  <c r="ID193" i="1"/>
  <c r="JB193" i="1" s="1"/>
  <c r="HZ195" i="1"/>
  <c r="IX195" i="1" s="1"/>
  <c r="IB202" i="1"/>
  <c r="IZ202" i="1" s="1"/>
  <c r="IB205" i="1"/>
  <c r="IZ205" i="1" s="1"/>
  <c r="HX208" i="1"/>
  <c r="HX210" i="1"/>
  <c r="IL210" i="1" s="1"/>
  <c r="ID215" i="1"/>
  <c r="JB215" i="1" s="1"/>
  <c r="IE219" i="1"/>
  <c r="JC219" i="1" s="1"/>
  <c r="ID221" i="1"/>
  <c r="JB221" i="1" s="1"/>
  <c r="IB228" i="1"/>
  <c r="IZ228" i="1" s="1"/>
  <c r="IB229" i="1"/>
  <c r="IZ229" i="1" s="1"/>
  <c r="ID233" i="1"/>
  <c r="JB233" i="1" s="1"/>
  <c r="HV243" i="1"/>
  <c r="II243" i="1" s="1"/>
  <c r="IT243" i="1" s="1"/>
  <c r="HZ246" i="1"/>
  <c r="IX246" i="1" s="1"/>
  <c r="IC248" i="1"/>
  <c r="JA248" i="1" s="1"/>
  <c r="HZ252" i="1"/>
  <c r="IX252" i="1" s="1"/>
  <c r="IB264" i="1"/>
  <c r="IZ264" i="1" s="1"/>
  <c r="IE265" i="1"/>
  <c r="JC265" i="1" s="1"/>
  <c r="ID275" i="1"/>
  <c r="JB275" i="1" s="1"/>
  <c r="ID286" i="1"/>
  <c r="JB286" i="1" s="1"/>
  <c r="ID298" i="1"/>
  <c r="JB298" i="1" s="1"/>
  <c r="ID299" i="1"/>
  <c r="JB299" i="1" s="1"/>
  <c r="IB301" i="1"/>
  <c r="IZ301" i="1" s="1"/>
  <c r="HZ323" i="1"/>
  <c r="IX323" i="1" s="1"/>
  <c r="HX336" i="1"/>
  <c r="IL336" i="1" s="1"/>
  <c r="HZ337" i="1"/>
  <c r="IX337" i="1" s="1"/>
  <c r="IE345" i="1"/>
  <c r="IB353" i="1"/>
  <c r="IZ353" i="1" s="1"/>
  <c r="ID360" i="1"/>
  <c r="JB360" i="1" s="1"/>
  <c r="ID361" i="1"/>
  <c r="JB361" i="1" s="1"/>
  <c r="IC368" i="1"/>
  <c r="JA368" i="1" s="1"/>
  <c r="HV376" i="1"/>
  <c r="II376" i="1" s="1"/>
  <c r="IC378" i="1"/>
  <c r="JA378" i="1" s="1"/>
  <c r="IB393" i="1"/>
  <c r="IZ393" i="1" s="1"/>
  <c r="HX398" i="1"/>
  <c r="IC409" i="1"/>
  <c r="JA409" i="1" s="1"/>
  <c r="HX427" i="1"/>
  <c r="IL427" i="1" s="1"/>
  <c r="IE429" i="1"/>
  <c r="JC429" i="1" s="1"/>
  <c r="IA433" i="1"/>
  <c r="IY433" i="1" s="1"/>
  <c r="HU436" i="1"/>
  <c r="IH436" i="1" s="1"/>
  <c r="HU455" i="1"/>
  <c r="IH455" i="1" s="1"/>
  <c r="HX456" i="1"/>
  <c r="IL456" i="1" s="1"/>
  <c r="IB142" i="1"/>
  <c r="IZ142" i="1" s="1"/>
  <c r="JG142" i="1" s="1"/>
  <c r="IE144" i="1"/>
  <c r="JC144" i="1" s="1"/>
  <c r="IB145" i="1"/>
  <c r="IZ145" i="1" s="1"/>
  <c r="IE147" i="1"/>
  <c r="JC147" i="1" s="1"/>
  <c r="IB148" i="1"/>
  <c r="IZ148" i="1" s="1"/>
  <c r="IE150" i="1"/>
  <c r="JC150" i="1" s="1"/>
  <c r="IB151" i="1"/>
  <c r="IZ151" i="1" s="1"/>
  <c r="ID154" i="1"/>
  <c r="HV158" i="1"/>
  <c r="II158" i="1" s="1"/>
  <c r="IT158" i="1" s="1"/>
  <c r="IC159" i="1"/>
  <c r="JA159" i="1" s="1"/>
  <c r="IC165" i="1"/>
  <c r="JA165" i="1" s="1"/>
  <c r="HZ166" i="1"/>
  <c r="IX166" i="1" s="1"/>
  <c r="IE167" i="1"/>
  <c r="JC167" i="1" s="1"/>
  <c r="HT171" i="1"/>
  <c r="IG171" i="1" s="1"/>
  <c r="HV175" i="1"/>
  <c r="II175" i="1" s="1"/>
  <c r="HV179" i="1"/>
  <c r="II179" i="1" s="1"/>
  <c r="IB180" i="1"/>
  <c r="IZ180" i="1" s="1"/>
  <c r="IB190" i="1"/>
  <c r="IZ190" i="1" s="1"/>
  <c r="ID191" i="1"/>
  <c r="JB191" i="1" s="1"/>
  <c r="HW198" i="1"/>
  <c r="IB200" i="1"/>
  <c r="IZ200" i="1" s="1"/>
  <c r="IC205" i="1"/>
  <c r="JA205" i="1" s="1"/>
  <c r="HT212" i="1"/>
  <c r="IB218" i="1"/>
  <c r="IZ218" i="1" s="1"/>
  <c r="IE221" i="1"/>
  <c r="JC221" i="1" s="1"/>
  <c r="IC228" i="1"/>
  <c r="JA228" i="1" s="1"/>
  <c r="IC229" i="1"/>
  <c r="JA229" i="1" s="1"/>
  <c r="HZ250" i="1"/>
  <c r="IX250" i="1" s="1"/>
  <c r="IB256" i="1"/>
  <c r="IZ256" i="1" s="1"/>
  <c r="ID257" i="1"/>
  <c r="JB257" i="1" s="1"/>
  <c r="HU264" i="1"/>
  <c r="IH264" i="1" s="1"/>
  <c r="IB270" i="1"/>
  <c r="IZ270" i="1" s="1"/>
  <c r="ID271" i="1"/>
  <c r="JB271" i="1" s="1"/>
  <c r="IB281" i="1"/>
  <c r="IZ281" i="1" s="1"/>
  <c r="IA284" i="1"/>
  <c r="IY284" i="1" s="1"/>
  <c r="IE286" i="1"/>
  <c r="JC286" i="1" s="1"/>
  <c r="IE294" i="1"/>
  <c r="JC294" i="1" s="1"/>
  <c r="IC297" i="1"/>
  <c r="JA297" i="1" s="1"/>
  <c r="IC301" i="1"/>
  <c r="JA301" i="1" s="1"/>
  <c r="IA322" i="1"/>
  <c r="IY322" i="1" s="1"/>
  <c r="IB328" i="1"/>
  <c r="IZ328" i="1" s="1"/>
  <c r="IB331" i="1"/>
  <c r="IZ331" i="1" s="1"/>
  <c r="HZ333" i="1"/>
  <c r="IX333" i="1" s="1"/>
  <c r="IA337" i="1"/>
  <c r="IY337" i="1" s="1"/>
  <c r="HW338" i="1"/>
  <c r="IJ338" i="1" s="1"/>
  <c r="IB343" i="1"/>
  <c r="ID344" i="1"/>
  <c r="JB344" i="1" s="1"/>
  <c r="IB346" i="1"/>
  <c r="IC356" i="1"/>
  <c r="JA356" i="1" s="1"/>
  <c r="IE357" i="1"/>
  <c r="JC357" i="1" s="1"/>
  <c r="IE360" i="1"/>
  <c r="JC360" i="1" s="1"/>
  <c r="IE361" i="1"/>
  <c r="JC361" i="1" s="1"/>
  <c r="ID364" i="1"/>
  <c r="JB364" i="1" s="1"/>
  <c r="ID365" i="1"/>
  <c r="JB365" i="1" s="1"/>
  <c r="HV369" i="1"/>
  <c r="II369" i="1" s="1"/>
  <c r="HZ380" i="1"/>
  <c r="IX380" i="1" s="1"/>
  <c r="IC142" i="1"/>
  <c r="JA142" i="1" s="1"/>
  <c r="JH142" i="1" s="1"/>
  <c r="IC145" i="1"/>
  <c r="JA145" i="1" s="1"/>
  <c r="IB146" i="1"/>
  <c r="IZ146" i="1" s="1"/>
  <c r="IC148" i="1"/>
  <c r="JA148" i="1" s="1"/>
  <c r="IC151" i="1"/>
  <c r="JA151" i="1" s="1"/>
  <c r="IB155" i="1"/>
  <c r="IZ155" i="1" s="1"/>
  <c r="IA161" i="1"/>
  <c r="IY161" i="1" s="1"/>
  <c r="ID162" i="1"/>
  <c r="JB162" i="1" s="1"/>
  <c r="HZ168" i="1"/>
  <c r="IX168" i="1" s="1"/>
  <c r="IC169" i="1"/>
  <c r="JA169" i="1" s="1"/>
  <c r="ID171" i="1"/>
  <c r="JB171" i="1" s="1"/>
  <c r="IC175" i="1"/>
  <c r="JA175" i="1" s="1"/>
  <c r="HZ176" i="1"/>
  <c r="IX176" i="1" s="1"/>
  <c r="IC179" i="1"/>
  <c r="JA179" i="1" s="1"/>
  <c r="ID181" i="1"/>
  <c r="JB181" i="1" s="1"/>
  <c r="HZ182" i="1"/>
  <c r="IX182" i="1" s="1"/>
  <c r="ID183" i="1"/>
  <c r="JB183" i="1" s="1"/>
  <c r="IB184" i="1"/>
  <c r="IZ184" i="1" s="1"/>
  <c r="IE185" i="1"/>
  <c r="JC185" i="1" s="1"/>
  <c r="HZ187" i="1"/>
  <c r="IX187" i="1" s="1"/>
  <c r="HT192" i="1"/>
  <c r="HW193" i="1"/>
  <c r="IJ193" i="1" s="1"/>
  <c r="IA195" i="1"/>
  <c r="IY195" i="1" s="1"/>
  <c r="HW200" i="1"/>
  <c r="IJ200" i="1" s="1"/>
  <c r="IE200" i="1"/>
  <c r="JC200" i="1" s="1"/>
  <c r="IA201" i="1"/>
  <c r="IY201" i="1" s="1"/>
  <c r="HV203" i="1"/>
  <c r="II203" i="1" s="1"/>
  <c r="ID203" i="1"/>
  <c r="JB203" i="1" s="1"/>
  <c r="ID204" i="1"/>
  <c r="JB204" i="1" s="1"/>
  <c r="HZ206" i="1"/>
  <c r="IX206" i="1" s="1"/>
  <c r="HU207" i="1"/>
  <c r="IH207" i="1" s="1"/>
  <c r="IC207" i="1"/>
  <c r="JA207" i="1" s="1"/>
  <c r="HU210" i="1"/>
  <c r="IH210" i="1" s="1"/>
  <c r="IC210" i="1"/>
  <c r="JA210" i="1" s="1"/>
  <c r="HZ211" i="1"/>
  <c r="IX211" i="1" s="1"/>
  <c r="HT303" i="1"/>
  <c r="IG303" i="1" s="1"/>
  <c r="HV142" i="1"/>
  <c r="II142" i="1" s="1"/>
  <c r="IT142" i="1" s="1"/>
  <c r="ID142" i="1"/>
  <c r="JB142" i="1" s="1"/>
  <c r="JI142" i="1" s="1"/>
  <c r="IB143" i="1"/>
  <c r="IZ143" i="1" s="1"/>
  <c r="ID145" i="1"/>
  <c r="JB145" i="1" s="1"/>
  <c r="IC146" i="1"/>
  <c r="JA146" i="1" s="1"/>
  <c r="ID151" i="1"/>
  <c r="JB151" i="1" s="1"/>
  <c r="IA152" i="1"/>
  <c r="IY152" i="1" s="1"/>
  <c r="IC155" i="1"/>
  <c r="JA155" i="1" s="1"/>
  <c r="ID157" i="1"/>
  <c r="JB157" i="1" s="1"/>
  <c r="IE162" i="1"/>
  <c r="JC162" i="1" s="1"/>
  <c r="IM165" i="1"/>
  <c r="IE173" i="1"/>
  <c r="JC173" i="1" s="1"/>
  <c r="ID175" i="1"/>
  <c r="JB175" i="1" s="1"/>
  <c r="IA176" i="1"/>
  <c r="IY176" i="1" s="1"/>
  <c r="HW177" i="1"/>
  <c r="IJ177" i="1" s="1"/>
  <c r="ID179" i="1"/>
  <c r="JB179" i="1" s="1"/>
  <c r="IE181" i="1"/>
  <c r="JC181" i="1" s="1"/>
  <c r="IA182" i="1"/>
  <c r="IY182" i="1" s="1"/>
  <c r="IE183" i="1"/>
  <c r="JC183" i="1" s="1"/>
  <c r="IC184" i="1"/>
  <c r="JA184" i="1" s="1"/>
  <c r="IA187" i="1"/>
  <c r="IY187" i="1" s="1"/>
  <c r="HU192" i="1"/>
  <c r="IC192" i="1"/>
  <c r="IB195" i="1"/>
  <c r="IZ195" i="1" s="1"/>
  <c r="IB197" i="1"/>
  <c r="IZ197" i="1" s="1"/>
  <c r="IE198" i="1"/>
  <c r="HX200" i="1"/>
  <c r="IL200" i="1" s="1"/>
  <c r="HV202" i="1"/>
  <c r="II202" i="1" s="1"/>
  <c r="HW203" i="1"/>
  <c r="IJ203" i="1" s="1"/>
  <c r="IE203" i="1"/>
  <c r="JC203" i="1" s="1"/>
  <c r="HW204" i="1"/>
  <c r="IJ204" i="1" s="1"/>
  <c r="IE204" i="1"/>
  <c r="JC204" i="1" s="1"/>
  <c r="IA206" i="1"/>
  <c r="IY206" i="1" s="1"/>
  <c r="HW208" i="1"/>
  <c r="IE208" i="1"/>
  <c r="HT209" i="1"/>
  <c r="HV210" i="1"/>
  <c r="II210" i="1" s="1"/>
  <c r="ID210" i="1"/>
  <c r="JB210" i="1" s="1"/>
  <c r="IA211" i="1"/>
  <c r="IY211" i="1" s="1"/>
  <c r="HU230" i="1"/>
  <c r="IH230" i="1" s="1"/>
  <c r="IC230" i="1"/>
  <c r="JA230" i="1" s="1"/>
  <c r="IM273" i="1"/>
  <c r="IM291" i="1"/>
  <c r="IC143" i="1"/>
  <c r="JA143" i="1" s="1"/>
  <c r="IE145" i="1"/>
  <c r="JC145" i="1" s="1"/>
  <c r="ID146" i="1"/>
  <c r="JB146" i="1" s="1"/>
  <c r="IC149" i="1"/>
  <c r="JA149" i="1" s="1"/>
  <c r="IE151" i="1"/>
  <c r="JC151" i="1" s="1"/>
  <c r="HT152" i="1"/>
  <c r="IG152" i="1" s="1"/>
  <c r="IB152" i="1"/>
  <c r="IZ152" i="1" s="1"/>
  <c r="ID155" i="1"/>
  <c r="JB155" i="1" s="1"/>
  <c r="IC158" i="1"/>
  <c r="JA158" i="1" s="1"/>
  <c r="IA163" i="1"/>
  <c r="IY163" i="1" s="1"/>
  <c r="IC166" i="1"/>
  <c r="JA166" i="1" s="1"/>
  <c r="HT168" i="1"/>
  <c r="IG168" i="1" s="1"/>
  <c r="IB168" i="1"/>
  <c r="IZ168" i="1" s="1"/>
  <c r="IE169" i="1"/>
  <c r="JC169" i="1" s="1"/>
  <c r="HT176" i="1"/>
  <c r="IG176" i="1" s="1"/>
  <c r="IB176" i="1"/>
  <c r="IZ176" i="1" s="1"/>
  <c r="HX177" i="1"/>
  <c r="IL177" i="1" s="1"/>
  <c r="IC180" i="1"/>
  <c r="JA180" i="1" s="1"/>
  <c r="HT187" i="1"/>
  <c r="IG187" i="1" s="1"/>
  <c r="IB187" i="1"/>
  <c r="HU195" i="1"/>
  <c r="IH195" i="1" s="1"/>
  <c r="IC201" i="1"/>
  <c r="JA201" i="1" s="1"/>
  <c r="HT206" i="1"/>
  <c r="IG206" i="1" s="1"/>
  <c r="IB206" i="1"/>
  <c r="IZ206" i="1" s="1"/>
  <c r="HW207" i="1"/>
  <c r="IJ207" i="1" s="1"/>
  <c r="IE207" i="1"/>
  <c r="JC207" i="1" s="1"/>
  <c r="IE210" i="1"/>
  <c r="JC210" i="1" s="1"/>
  <c r="HT211" i="1"/>
  <c r="IG211" i="1" s="1"/>
  <c r="ID143" i="1"/>
  <c r="JB143" i="1" s="1"/>
  <c r="IE146" i="1"/>
  <c r="JC146" i="1" s="1"/>
  <c r="ID149" i="1"/>
  <c r="JB149" i="1" s="1"/>
  <c r="IA150" i="1"/>
  <c r="IY150" i="1" s="1"/>
  <c r="HX151" i="1"/>
  <c r="IL151" i="1" s="1"/>
  <c r="HU152" i="1"/>
  <c r="IH152" i="1" s="1"/>
  <c r="IS152" i="1" s="1"/>
  <c r="IC152" i="1"/>
  <c r="JA152" i="1" s="1"/>
  <c r="IE155" i="1"/>
  <c r="JC155" i="1" s="1"/>
  <c r="ID158" i="1"/>
  <c r="JB158" i="1" s="1"/>
  <c r="IB163" i="1"/>
  <c r="IZ163" i="1" s="1"/>
  <c r="ID166" i="1"/>
  <c r="JB166" i="1" s="1"/>
  <c r="IC168" i="1"/>
  <c r="JA168" i="1" s="1"/>
  <c r="HU176" i="1"/>
  <c r="IH176" i="1" s="1"/>
  <c r="IC176" i="1"/>
  <c r="JA176" i="1" s="1"/>
  <c r="IM177" i="1"/>
  <c r="HU182" i="1"/>
  <c r="IH182" i="1" s="1"/>
  <c r="IS182" i="1" s="1"/>
  <c r="IC182" i="1"/>
  <c r="JA182" i="1" s="1"/>
  <c r="IE184" i="1"/>
  <c r="JC184" i="1" s="1"/>
  <c r="HU187" i="1"/>
  <c r="IH187" i="1" s="1"/>
  <c r="IC187" i="1"/>
  <c r="JA187" i="1" s="1"/>
  <c r="HU189" i="1"/>
  <c r="IH189" i="1" s="1"/>
  <c r="IC189" i="1"/>
  <c r="JA189" i="1" s="1"/>
  <c r="HV195" i="1"/>
  <c r="II195" i="1" s="1"/>
  <c r="ID197" i="1"/>
  <c r="JB197" i="1" s="1"/>
  <c r="HZ200" i="1"/>
  <c r="IX200" i="1" s="1"/>
  <c r="HX207" i="1"/>
  <c r="IL207" i="1" s="1"/>
  <c r="ID209" i="1"/>
  <c r="HU211" i="1"/>
  <c r="IH211" i="1" s="1"/>
  <c r="IC211" i="1"/>
  <c r="JA211" i="1" s="1"/>
  <c r="HV227" i="1"/>
  <c r="II227" i="1" s="1"/>
  <c r="ID227" i="1"/>
  <c r="JB227" i="1" s="1"/>
  <c r="IM383" i="1"/>
  <c r="HY395" i="1"/>
  <c r="IM395" i="1" s="1"/>
  <c r="IE143" i="1"/>
  <c r="JC143" i="1" s="1"/>
  <c r="IB144" i="1"/>
  <c r="IZ144" i="1" s="1"/>
  <c r="IB147" i="1"/>
  <c r="IZ147" i="1" s="1"/>
  <c r="IE149" i="1"/>
  <c r="JC149" i="1" s="1"/>
  <c r="IB150" i="1"/>
  <c r="IZ150" i="1" s="1"/>
  <c r="HV152" i="1"/>
  <c r="II152" i="1" s="1"/>
  <c r="ID152" i="1"/>
  <c r="JB152" i="1" s="1"/>
  <c r="IC153" i="1"/>
  <c r="JA153" i="1" s="1"/>
  <c r="IA154" i="1"/>
  <c r="IE158" i="1"/>
  <c r="JC158" i="1" s="1"/>
  <c r="IE161" i="1"/>
  <c r="JC161" i="1" s="1"/>
  <c r="HZ162" i="1"/>
  <c r="IX162" i="1" s="1"/>
  <c r="IE166" i="1"/>
  <c r="JC166" i="1" s="1"/>
  <c r="IM169" i="1"/>
  <c r="IC170" i="1"/>
  <c r="JA170" i="1" s="1"/>
  <c r="HZ173" i="1"/>
  <c r="IX173" i="1" s="1"/>
  <c r="IC174" i="1"/>
  <c r="JA174" i="1" s="1"/>
  <c r="HZ177" i="1"/>
  <c r="IX177" i="1" s="1"/>
  <c r="HU178" i="1"/>
  <c r="IH178" i="1" s="1"/>
  <c r="IS178" i="1" s="1"/>
  <c r="IA185" i="1"/>
  <c r="IY185" i="1" s="1"/>
  <c r="IC186" i="1"/>
  <c r="JA186" i="1" s="1"/>
  <c r="ID189" i="1"/>
  <c r="JB189" i="1" s="1"/>
  <c r="IA193" i="1"/>
  <c r="IY193" i="1" s="1"/>
  <c r="IE195" i="1"/>
  <c r="JC195" i="1" s="1"/>
  <c r="IC196" i="1"/>
  <c r="JA196" i="1" s="1"/>
  <c r="IE197" i="1"/>
  <c r="JC197" i="1" s="1"/>
  <c r="IA200" i="1"/>
  <c r="IY200" i="1" s="1"/>
  <c r="HW209" i="1"/>
  <c r="IE209" i="1"/>
  <c r="HV211" i="1"/>
  <c r="II211" i="1" s="1"/>
  <c r="ID211" i="1"/>
  <c r="JB211" i="1" s="1"/>
  <c r="HZ255" i="1"/>
  <c r="IX255" i="1" s="1"/>
  <c r="HZ142" i="1"/>
  <c r="IX142" i="1" s="1"/>
  <c r="JE142" i="1" s="1"/>
  <c r="HX143" i="1"/>
  <c r="IL143" i="1" s="1"/>
  <c r="HZ145" i="1"/>
  <c r="IX145" i="1" s="1"/>
  <c r="IC147" i="1"/>
  <c r="JA147" i="1" s="1"/>
  <c r="HZ148" i="1"/>
  <c r="IX148" i="1" s="1"/>
  <c r="HX149" i="1"/>
  <c r="IL149" i="1" s="1"/>
  <c r="HU150" i="1"/>
  <c r="IH150" i="1" s="1"/>
  <c r="IC150" i="1"/>
  <c r="JA150" i="1" s="1"/>
  <c r="HZ151" i="1"/>
  <c r="IX151" i="1" s="1"/>
  <c r="HW152" i="1"/>
  <c r="IJ152" i="1" s="1"/>
  <c r="IE152" i="1"/>
  <c r="JC152" i="1" s="1"/>
  <c r="ID153" i="1"/>
  <c r="JB153" i="1" s="1"/>
  <c r="IC156" i="1"/>
  <c r="JA156" i="1" s="1"/>
  <c r="HZ157" i="1"/>
  <c r="IX157" i="1" s="1"/>
  <c r="HX158" i="1"/>
  <c r="IL158" i="1" s="1"/>
  <c r="ID159" i="1"/>
  <c r="JB159" i="1" s="1"/>
  <c r="HX161" i="1"/>
  <c r="IL161" i="1" s="1"/>
  <c r="HW168" i="1"/>
  <c r="IJ168" i="1" s="1"/>
  <c r="IE168" i="1"/>
  <c r="JC168" i="1" s="1"/>
  <c r="HW176" i="1"/>
  <c r="IJ176" i="1" s="1"/>
  <c r="IE176" i="1"/>
  <c r="JC176" i="1" s="1"/>
  <c r="IA177" i="1"/>
  <c r="IY177" i="1" s="1"/>
  <c r="HW182" i="1"/>
  <c r="IJ182" i="1" s="1"/>
  <c r="IE182" i="1"/>
  <c r="JC182" i="1" s="1"/>
  <c r="HW187" i="1"/>
  <c r="IJ187" i="1" s="1"/>
  <c r="IE187" i="1"/>
  <c r="JC187" i="1" s="1"/>
  <c r="IE189" i="1"/>
  <c r="JC189" i="1" s="1"/>
  <c r="HW206" i="1"/>
  <c r="IJ206" i="1" s="1"/>
  <c r="IE211" i="1"/>
  <c r="JC211" i="1" s="1"/>
  <c r="ID144" i="1"/>
  <c r="JB144" i="1" s="1"/>
  <c r="HX152" i="1"/>
  <c r="IL152" i="1" s="1"/>
  <c r="IE153" i="1"/>
  <c r="JC153" i="1" s="1"/>
  <c r="IE159" i="1"/>
  <c r="JC159" i="1" s="1"/>
  <c r="IM161" i="1"/>
  <c r="HW163" i="1"/>
  <c r="IJ163" i="1" s="1"/>
  <c r="ID165" i="1"/>
  <c r="JB165" i="1" s="1"/>
  <c r="HX168" i="1"/>
  <c r="IL168" i="1" s="1"/>
  <c r="IE170" i="1"/>
  <c r="JC170" i="1" s="1"/>
  <c r="IB171" i="1"/>
  <c r="IZ171" i="1" s="1"/>
  <c r="IB173" i="1"/>
  <c r="IZ173" i="1" s="1"/>
  <c r="IE174" i="1"/>
  <c r="JC174" i="1" s="1"/>
  <c r="IB177" i="1"/>
  <c r="IZ177" i="1" s="1"/>
  <c r="IB181" i="1"/>
  <c r="IZ181" i="1" s="1"/>
  <c r="HX182" i="1"/>
  <c r="IL182" i="1" s="1"/>
  <c r="IB183" i="1"/>
  <c r="IZ183" i="1" s="1"/>
  <c r="IC185" i="1"/>
  <c r="JA185" i="1" s="1"/>
  <c r="HX187" i="1"/>
  <c r="IL187" i="1" s="1"/>
  <c r="HZ192" i="1"/>
  <c r="IC193" i="1"/>
  <c r="JA193" i="1" s="1"/>
  <c r="HU200" i="1"/>
  <c r="IH200" i="1" s="1"/>
  <c r="IC200" i="1"/>
  <c r="JA200" i="1" s="1"/>
  <c r="IB204" i="1"/>
  <c r="IZ204" i="1" s="1"/>
  <c r="HX206" i="1"/>
  <c r="IL206" i="1" s="1"/>
  <c r="HX211" i="1"/>
  <c r="IL211" i="1" s="1"/>
  <c r="HX230" i="1"/>
  <c r="IL230" i="1" s="1"/>
  <c r="IE231" i="1"/>
  <c r="JC231" i="1" s="1"/>
  <c r="IE234" i="1"/>
  <c r="JC234" i="1" s="1"/>
  <c r="ID235" i="1"/>
  <c r="JB235" i="1" s="1"/>
  <c r="IB236" i="1"/>
  <c r="IZ236" i="1" s="1"/>
  <c r="IA247" i="1"/>
  <c r="IY247" i="1" s="1"/>
  <c r="HZ238" i="1"/>
  <c r="IX238" i="1" s="1"/>
  <c r="IB252" i="1"/>
  <c r="IZ252" i="1" s="1"/>
  <c r="ID253" i="1"/>
  <c r="HX255" i="1"/>
  <c r="IL255" i="1" s="1"/>
  <c r="IE259" i="1"/>
  <c r="JC259" i="1" s="1"/>
  <c r="ID263" i="1"/>
  <c r="JB263" i="1" s="1"/>
  <c r="IC266" i="1"/>
  <c r="JA266" i="1" s="1"/>
  <c r="HX267" i="1"/>
  <c r="IL267" i="1" s="1"/>
  <c r="HX268" i="1"/>
  <c r="IL268" i="1" s="1"/>
  <c r="IA270" i="1"/>
  <c r="IY270" i="1" s="1"/>
  <c r="IC271" i="1"/>
  <c r="JA271" i="1" s="1"/>
  <c r="ID272" i="1"/>
  <c r="JB272" i="1" s="1"/>
  <c r="HX273" i="1"/>
  <c r="IL273" i="1" s="1"/>
  <c r="IE274" i="1"/>
  <c r="JC274" i="1" s="1"/>
  <c r="HX277" i="1"/>
  <c r="IL277" i="1" s="1"/>
  <c r="IC280" i="1"/>
  <c r="JA280" i="1" s="1"/>
  <c r="HX282" i="1"/>
  <c r="IL282" i="1" s="1"/>
  <c r="IB285" i="1"/>
  <c r="IZ285" i="1" s="1"/>
  <c r="HX288" i="1"/>
  <c r="IB300" i="1"/>
  <c r="IZ300" i="1" s="1"/>
  <c r="HX303" i="1"/>
  <c r="IL303" i="1" s="1"/>
  <c r="ID307" i="1"/>
  <c r="JB307" i="1" s="1"/>
  <c r="HX308" i="1"/>
  <c r="IL308" i="1" s="1"/>
  <c r="HX310" i="1"/>
  <c r="IL310" i="1" s="1"/>
  <c r="IB311" i="1"/>
  <c r="IZ311" i="1" s="1"/>
  <c r="HX312" i="1"/>
  <c r="IL312" i="1" s="1"/>
  <c r="IB317" i="1"/>
  <c r="IZ317" i="1" s="1"/>
  <c r="IB318" i="1"/>
  <c r="IZ318" i="1" s="1"/>
  <c r="HU319" i="1"/>
  <c r="IH319" i="1" s="1"/>
  <c r="IC319" i="1"/>
  <c r="JA319" i="1" s="1"/>
  <c r="HW320" i="1"/>
  <c r="IJ320" i="1" s="1"/>
  <c r="IE320" i="1"/>
  <c r="JC320" i="1" s="1"/>
  <c r="HX329" i="1"/>
  <c r="IL329" i="1" s="1"/>
  <c r="HX342" i="1"/>
  <c r="IL342" i="1" s="1"/>
  <c r="HX366" i="1"/>
  <c r="IL366" i="1" s="1"/>
  <c r="HZ367" i="1"/>
  <c r="IX367" i="1" s="1"/>
  <c r="HT379" i="1"/>
  <c r="IG379" i="1" s="1"/>
  <c r="HW386" i="1"/>
  <c r="IJ386" i="1" s="1"/>
  <c r="IE213" i="1"/>
  <c r="JC213" i="1" s="1"/>
  <c r="HZ214" i="1"/>
  <c r="IX214" i="1" s="1"/>
  <c r="IA216" i="1"/>
  <c r="IY216" i="1" s="1"/>
  <c r="IE218" i="1"/>
  <c r="JC218" i="1" s="1"/>
  <c r="IC220" i="1"/>
  <c r="JA220" i="1" s="1"/>
  <c r="HX224" i="1"/>
  <c r="IL224" i="1" s="1"/>
  <c r="IB225" i="1"/>
  <c r="IZ225" i="1" s="1"/>
  <c r="HX226" i="1"/>
  <c r="IL226" i="1" s="1"/>
  <c r="HZ230" i="1"/>
  <c r="IX230" i="1" s="1"/>
  <c r="ID236" i="1"/>
  <c r="JB236" i="1" s="1"/>
  <c r="IB237" i="1"/>
  <c r="IZ237" i="1" s="1"/>
  <c r="IB238" i="1"/>
  <c r="IZ238" i="1" s="1"/>
  <c r="IC245" i="1"/>
  <c r="JA245" i="1" s="1"/>
  <c r="ID250" i="1"/>
  <c r="JB250" i="1" s="1"/>
  <c r="IC251" i="1"/>
  <c r="JA251" i="1" s="1"/>
  <c r="ID252" i="1"/>
  <c r="JB252" i="1" s="1"/>
  <c r="IC256" i="1"/>
  <c r="JA256" i="1" s="1"/>
  <c r="IM244" i="1"/>
  <c r="IE257" i="1"/>
  <c r="JC257" i="1" s="1"/>
  <c r="IB260" i="1"/>
  <c r="IZ260" i="1" s="1"/>
  <c r="IE266" i="1"/>
  <c r="JC266" i="1" s="1"/>
  <c r="IB269" i="1"/>
  <c r="IZ269" i="1" s="1"/>
  <c r="IC270" i="1"/>
  <c r="JA270" i="1" s="1"/>
  <c r="IE271" i="1"/>
  <c r="JC271" i="1" s="1"/>
  <c r="HZ273" i="1"/>
  <c r="IX273" i="1" s="1"/>
  <c r="HZ277" i="1"/>
  <c r="IX277" i="1" s="1"/>
  <c r="IC279" i="1"/>
  <c r="JA279" i="1" s="1"/>
  <c r="IE280" i="1"/>
  <c r="JC280" i="1" s="1"/>
  <c r="HZ282" i="1"/>
  <c r="IX282" i="1" s="1"/>
  <c r="IC283" i="1"/>
  <c r="JA283" i="1" s="1"/>
  <c r="ID285" i="1"/>
  <c r="JB285" i="1" s="1"/>
  <c r="IC291" i="1"/>
  <c r="JA291" i="1" s="1"/>
  <c r="IE293" i="1"/>
  <c r="JC293" i="1" s="1"/>
  <c r="ID300" i="1"/>
  <c r="JB300" i="1" s="1"/>
  <c r="HZ303" i="1"/>
  <c r="IX303" i="1" s="1"/>
  <c r="HX307" i="1"/>
  <c r="IL307" i="1" s="1"/>
  <c r="IA309" i="1"/>
  <c r="IY309" i="1" s="1"/>
  <c r="ID311" i="1"/>
  <c r="JB311" i="1" s="1"/>
  <c r="HZ312" i="1"/>
  <c r="IX312" i="1" s="1"/>
  <c r="IB314" i="1"/>
  <c r="IZ314" i="1" s="1"/>
  <c r="IB316" i="1"/>
  <c r="IZ316" i="1" s="1"/>
  <c r="ID317" i="1"/>
  <c r="JB317" i="1" s="1"/>
  <c r="IE319" i="1"/>
  <c r="JC319" i="1" s="1"/>
  <c r="HZ342" i="1"/>
  <c r="IX342" i="1" s="1"/>
  <c r="HZ395" i="1"/>
  <c r="IE215" i="1"/>
  <c r="JC215" i="1" s="1"/>
  <c r="HT216" i="1"/>
  <c r="IG216" i="1" s="1"/>
  <c r="IB216" i="1"/>
  <c r="IZ216" i="1" s="1"/>
  <c r="HX223" i="1"/>
  <c r="IL223" i="1" s="1"/>
  <c r="IM224" i="1"/>
  <c r="IC225" i="1"/>
  <c r="JA225" i="1" s="1"/>
  <c r="IA230" i="1"/>
  <c r="IY230" i="1" s="1"/>
  <c r="HZ231" i="1"/>
  <c r="IX231" i="1" s="1"/>
  <c r="IE232" i="1"/>
  <c r="JC232" i="1" s="1"/>
  <c r="IC237" i="1"/>
  <c r="JA237" i="1" s="1"/>
  <c r="IC239" i="1"/>
  <c r="JA239" i="1" s="1"/>
  <c r="ID248" i="1"/>
  <c r="JB248" i="1" s="1"/>
  <c r="IE250" i="1"/>
  <c r="JC250" i="1" s="1"/>
  <c r="ID251" i="1"/>
  <c r="JB251" i="1" s="1"/>
  <c r="IE252" i="1"/>
  <c r="JC252" i="1" s="1"/>
  <c r="IM241" i="1"/>
  <c r="IA255" i="1"/>
  <c r="IY255" i="1" s="1"/>
  <c r="ID256" i="1"/>
  <c r="JB256" i="1" s="1"/>
  <c r="IC260" i="1"/>
  <c r="JA260" i="1" s="1"/>
  <c r="ID265" i="1"/>
  <c r="JB265" i="1" s="1"/>
  <c r="IA267" i="1"/>
  <c r="IY267" i="1" s="1"/>
  <c r="IA268" i="1"/>
  <c r="IY268" i="1" s="1"/>
  <c r="ID270" i="1"/>
  <c r="JB270" i="1" s="1"/>
  <c r="IA273" i="1"/>
  <c r="IY273" i="1" s="1"/>
  <c r="IA277" i="1"/>
  <c r="IY277" i="1" s="1"/>
  <c r="ID279" i="1"/>
  <c r="JB279" i="1" s="1"/>
  <c r="IA282" i="1"/>
  <c r="IY282" i="1" s="1"/>
  <c r="ID283" i="1"/>
  <c r="JB283" i="1" s="1"/>
  <c r="IE285" i="1"/>
  <c r="JC285" i="1" s="1"/>
  <c r="IC290" i="1"/>
  <c r="JA290" i="1" s="1"/>
  <c r="ID291" i="1"/>
  <c r="JB291" i="1" s="1"/>
  <c r="IB295" i="1"/>
  <c r="IZ295" i="1" s="1"/>
  <c r="IE300" i="1"/>
  <c r="JC300" i="1" s="1"/>
  <c r="IB304" i="1"/>
  <c r="IZ304" i="1" s="1"/>
  <c r="ID305" i="1"/>
  <c r="JB305" i="1" s="1"/>
  <c r="IA308" i="1"/>
  <c r="IY308" i="1" s="1"/>
  <c r="IE311" i="1"/>
  <c r="JC311" i="1" s="1"/>
  <c r="IA312" i="1"/>
  <c r="IY312" i="1" s="1"/>
  <c r="IC327" i="1"/>
  <c r="JA327" i="1" s="1"/>
  <c r="IM354" i="1"/>
  <c r="HT214" i="1"/>
  <c r="IG214" i="1" s="1"/>
  <c r="IB214" i="1"/>
  <c r="IZ214" i="1" s="1"/>
  <c r="HU216" i="1"/>
  <c r="IH216" i="1" s="1"/>
  <c r="IC216" i="1"/>
  <c r="JA216" i="1" s="1"/>
  <c r="HV217" i="1"/>
  <c r="IM218" i="1"/>
  <c r="IE220" i="1"/>
  <c r="JC220" i="1" s="1"/>
  <c r="HZ221" i="1"/>
  <c r="IX221" i="1" s="1"/>
  <c r="HZ226" i="1"/>
  <c r="IX226" i="1" s="1"/>
  <c r="HZ227" i="1"/>
  <c r="IX227" i="1" s="1"/>
  <c r="HT230" i="1"/>
  <c r="IG230" i="1" s="1"/>
  <c r="IB230" i="1"/>
  <c r="IZ230" i="1" s="1"/>
  <c r="IA231" i="1"/>
  <c r="IY231" i="1" s="1"/>
  <c r="IE233" i="1"/>
  <c r="JC233" i="1" s="1"/>
  <c r="IM221" i="1"/>
  <c r="ID237" i="1"/>
  <c r="JB237" i="1" s="1"/>
  <c r="ID238" i="1"/>
  <c r="JB238" i="1" s="1"/>
  <c r="ID239" i="1"/>
  <c r="JB239" i="1" s="1"/>
  <c r="IA241" i="1"/>
  <c r="IY241" i="1" s="1"/>
  <c r="ID243" i="1"/>
  <c r="JB243" i="1" s="1"/>
  <c r="IE244" i="1"/>
  <c r="JC244" i="1" s="1"/>
  <c r="IE247" i="1"/>
  <c r="JC247" i="1" s="1"/>
  <c r="IE248" i="1"/>
  <c r="JC248" i="1" s="1"/>
  <c r="HW251" i="1"/>
  <c r="IJ251" i="1" s="1"/>
  <c r="HX252" i="1"/>
  <c r="IL252" i="1" s="1"/>
  <c r="HT255" i="1"/>
  <c r="IG255" i="1" s="1"/>
  <c r="IB255" i="1"/>
  <c r="IZ255" i="1" s="1"/>
  <c r="IE256" i="1"/>
  <c r="JC256" i="1" s="1"/>
  <c r="ID260" i="1"/>
  <c r="JB260" i="1" s="1"/>
  <c r="IE261" i="1"/>
  <c r="JC261" i="1" s="1"/>
  <c r="IC264" i="1"/>
  <c r="JA264" i="1" s="1"/>
  <c r="IB267" i="1"/>
  <c r="IZ267" i="1" s="1"/>
  <c r="IE270" i="1"/>
  <c r="JC270" i="1" s="1"/>
  <c r="HT273" i="1"/>
  <c r="IG273" i="1" s="1"/>
  <c r="IB273" i="1"/>
  <c r="IZ273" i="1" s="1"/>
  <c r="IC275" i="1"/>
  <c r="JA275" i="1" s="1"/>
  <c r="HT277" i="1"/>
  <c r="IG277" i="1" s="1"/>
  <c r="IB277" i="1"/>
  <c r="IZ277" i="1" s="1"/>
  <c r="IC278" i="1"/>
  <c r="JA278" i="1" s="1"/>
  <c r="IE279" i="1"/>
  <c r="JC279" i="1" s="1"/>
  <c r="HT282" i="1"/>
  <c r="IG282" i="1" s="1"/>
  <c r="IB282" i="1"/>
  <c r="IZ282" i="1" s="1"/>
  <c r="IE283" i="1"/>
  <c r="JC283" i="1" s="1"/>
  <c r="IC295" i="1"/>
  <c r="JA295" i="1" s="1"/>
  <c r="HX300" i="1"/>
  <c r="IL300" i="1" s="1"/>
  <c r="IB303" i="1"/>
  <c r="IZ303" i="1" s="1"/>
  <c r="IC304" i="1"/>
  <c r="JA304" i="1" s="1"/>
  <c r="HT308" i="1"/>
  <c r="IG308" i="1" s="1"/>
  <c r="HX311" i="1"/>
  <c r="IL311" i="1" s="1"/>
  <c r="HT312" i="1"/>
  <c r="IG312" i="1" s="1"/>
  <c r="IB312" i="1"/>
  <c r="IZ312" i="1" s="1"/>
  <c r="ID314" i="1"/>
  <c r="JB314" i="1" s="1"/>
  <c r="IC315" i="1"/>
  <c r="JA315" i="1" s="1"/>
  <c r="ID316" i="1"/>
  <c r="JB316" i="1" s="1"/>
  <c r="HZ390" i="1"/>
  <c r="IX390" i="1" s="1"/>
  <c r="HZ408" i="1"/>
  <c r="IX408" i="1" s="1"/>
  <c r="HZ213" i="1"/>
  <c r="IX213" i="1" s="1"/>
  <c r="HU214" i="1"/>
  <c r="IH214" i="1" s="1"/>
  <c r="IC214" i="1"/>
  <c r="JA214" i="1" s="1"/>
  <c r="IB219" i="1"/>
  <c r="IZ219" i="1" s="1"/>
  <c r="IA221" i="1"/>
  <c r="IY221" i="1" s="1"/>
  <c r="HW222" i="1"/>
  <c r="IJ222" i="1" s="1"/>
  <c r="IE225" i="1"/>
  <c r="JC225" i="1" s="1"/>
  <c r="IM213" i="1"/>
  <c r="IA226" i="1"/>
  <c r="IY226" i="1" s="1"/>
  <c r="IA227" i="1"/>
  <c r="IY227" i="1" s="1"/>
  <c r="IE228" i="1"/>
  <c r="JC228" i="1" s="1"/>
  <c r="IA235" i="1"/>
  <c r="IY235" i="1" s="1"/>
  <c r="IE238" i="1"/>
  <c r="JC238" i="1" s="1"/>
  <c r="IE239" i="1"/>
  <c r="JC239" i="1" s="1"/>
  <c r="ID240" i="1"/>
  <c r="JB240" i="1" s="1"/>
  <c r="IB241" i="1"/>
  <c r="IZ241" i="1" s="1"/>
  <c r="IE243" i="1"/>
  <c r="JC243" i="1" s="1"/>
  <c r="HX245" i="1"/>
  <c r="IL245" i="1" s="1"/>
  <c r="HX247" i="1"/>
  <c r="IL247" i="1" s="1"/>
  <c r="HX251" i="1"/>
  <c r="IL251" i="1" s="1"/>
  <c r="HU255" i="1"/>
  <c r="IH255" i="1" s="1"/>
  <c r="IC255" i="1"/>
  <c r="JA255" i="1" s="1"/>
  <c r="HX256" i="1"/>
  <c r="IL256" i="1" s="1"/>
  <c r="IB259" i="1"/>
  <c r="IZ259" i="1" s="1"/>
  <c r="IE260" i="1"/>
  <c r="JC260" i="1" s="1"/>
  <c r="ID264" i="1"/>
  <c r="JB264" i="1" s="1"/>
  <c r="HU267" i="1"/>
  <c r="IH267" i="1" s="1"/>
  <c r="IC267" i="1"/>
  <c r="JA267" i="1" s="1"/>
  <c r="IM255" i="1"/>
  <c r="IE269" i="1"/>
  <c r="JC269" i="1" s="1"/>
  <c r="HU273" i="1"/>
  <c r="IH273" i="1" s="1"/>
  <c r="IC273" i="1"/>
  <c r="JA273" i="1" s="1"/>
  <c r="IB274" i="1"/>
  <c r="IZ274" i="1" s="1"/>
  <c r="HU277" i="1"/>
  <c r="IH277" i="1" s="1"/>
  <c r="IC277" i="1"/>
  <c r="JA277" i="1" s="1"/>
  <c r="ID278" i="1"/>
  <c r="JB278" i="1" s="1"/>
  <c r="HZ280" i="1"/>
  <c r="IX280" i="1" s="1"/>
  <c r="HU282" i="1"/>
  <c r="IH282" i="1" s="1"/>
  <c r="IC282" i="1"/>
  <c r="JA282" i="1" s="1"/>
  <c r="IB287" i="1"/>
  <c r="IZ287" i="1" s="1"/>
  <c r="IC288" i="1"/>
  <c r="IE290" i="1"/>
  <c r="JC290" i="1" s="1"/>
  <c r="ID295" i="1"/>
  <c r="JB295" i="1" s="1"/>
  <c r="HU303" i="1"/>
  <c r="IH303" i="1" s="1"/>
  <c r="IC303" i="1"/>
  <c r="JA303" i="1" s="1"/>
  <c r="ID304" i="1"/>
  <c r="JB304" i="1" s="1"/>
  <c r="HU308" i="1"/>
  <c r="IH308" i="1" s="1"/>
  <c r="IC308" i="1"/>
  <c r="JA308" i="1" s="1"/>
  <c r="HU312" i="1"/>
  <c r="IH312" i="1" s="1"/>
  <c r="IC312" i="1"/>
  <c r="JA312" i="1" s="1"/>
  <c r="ID313" i="1"/>
  <c r="JB313" i="1" s="1"/>
  <c r="ID315" i="1"/>
  <c r="JB315" i="1" s="1"/>
  <c r="IE316" i="1"/>
  <c r="JC316" i="1" s="1"/>
  <c r="IM317" i="1"/>
  <c r="HT320" i="1"/>
  <c r="IG320" i="1" s="1"/>
  <c r="IB320" i="1"/>
  <c r="IZ320" i="1" s="1"/>
  <c r="HX349" i="1"/>
  <c r="IL349" i="1" s="1"/>
  <c r="HX383" i="1"/>
  <c r="IL383" i="1" s="1"/>
  <c r="HX386" i="1"/>
  <c r="IL386" i="1" s="1"/>
  <c r="IA213" i="1"/>
  <c r="IY213" i="1" s="1"/>
  <c r="HV214" i="1"/>
  <c r="II214" i="1" s="1"/>
  <c r="ID214" i="1"/>
  <c r="JB214" i="1" s="1"/>
  <c r="HZ215" i="1"/>
  <c r="IX215" i="1" s="1"/>
  <c r="HW216" i="1"/>
  <c r="IJ216" i="1" s="1"/>
  <c r="IE216" i="1"/>
  <c r="JC216" i="1" s="1"/>
  <c r="IC219" i="1"/>
  <c r="JA219" i="1" s="1"/>
  <c r="IB221" i="1"/>
  <c r="IZ221" i="1" s="1"/>
  <c r="HX222" i="1"/>
  <c r="IL222" i="1" s="1"/>
  <c r="IB224" i="1"/>
  <c r="IZ224" i="1" s="1"/>
  <c r="HX225" i="1"/>
  <c r="IL225" i="1" s="1"/>
  <c r="HT226" i="1"/>
  <c r="IG226" i="1" s="1"/>
  <c r="IB226" i="1"/>
  <c r="IZ226" i="1" s="1"/>
  <c r="HT227" i="1"/>
  <c r="IG227" i="1" s="1"/>
  <c r="IB227" i="1"/>
  <c r="IZ227" i="1" s="1"/>
  <c r="ID230" i="1"/>
  <c r="JB230" i="1" s="1"/>
  <c r="IC231" i="1"/>
  <c r="JA231" i="1" s="1"/>
  <c r="IB235" i="1"/>
  <c r="IZ235" i="1" s="1"/>
  <c r="HX243" i="1"/>
  <c r="IL243" i="1" s="1"/>
  <c r="IB253" i="1"/>
  <c r="HV255" i="1"/>
  <c r="II255" i="1" s="1"/>
  <c r="IT255" i="1" s="1"/>
  <c r="ID255" i="1"/>
  <c r="JB255" i="1" s="1"/>
  <c r="IC259" i="1"/>
  <c r="JA259" i="1" s="1"/>
  <c r="IB263" i="1"/>
  <c r="IZ263" i="1" s="1"/>
  <c r="IE264" i="1"/>
  <c r="JC264" i="1" s="1"/>
  <c r="IM265" i="1"/>
  <c r="IA266" i="1"/>
  <c r="HV267" i="1"/>
  <c r="II267" i="1" s="1"/>
  <c r="IT267" i="1" s="1"/>
  <c r="ID267" i="1"/>
  <c r="JB267" i="1" s="1"/>
  <c r="HV268" i="1"/>
  <c r="II268" i="1" s="1"/>
  <c r="ID268" i="1"/>
  <c r="JB268" i="1" s="1"/>
  <c r="IC274" i="1"/>
  <c r="JA274" i="1" s="1"/>
  <c r="IE275" i="1"/>
  <c r="JC275" i="1" s="1"/>
  <c r="IE276" i="1"/>
  <c r="JC276" i="1" s="1"/>
  <c r="HV277" i="1"/>
  <c r="II277" i="1" s="1"/>
  <c r="IE278" i="1"/>
  <c r="JC278" i="1" s="1"/>
  <c r="IA280" i="1"/>
  <c r="IY280" i="1" s="1"/>
  <c r="HV282" i="1"/>
  <c r="II282" i="1" s="1"/>
  <c r="ID282" i="1"/>
  <c r="JB282" i="1" s="1"/>
  <c r="IB286" i="1"/>
  <c r="IZ286" i="1" s="1"/>
  <c r="IC287" i="1"/>
  <c r="JA287" i="1" s="1"/>
  <c r="ID289" i="1"/>
  <c r="JB289" i="1" s="1"/>
  <c r="IE295" i="1"/>
  <c r="JC295" i="1" s="1"/>
  <c r="IM299" i="1"/>
  <c r="HZ300" i="1"/>
  <c r="IX300" i="1" s="1"/>
  <c r="HV302" i="1"/>
  <c r="II302" i="1" s="1"/>
  <c r="ID302" i="1"/>
  <c r="JB302" i="1" s="1"/>
  <c r="HV303" i="1"/>
  <c r="II303" i="1" s="1"/>
  <c r="ID303" i="1"/>
  <c r="JB303" i="1" s="1"/>
  <c r="IE304" i="1"/>
  <c r="JC304" i="1" s="1"/>
  <c r="IM305" i="1"/>
  <c r="IB307" i="1"/>
  <c r="IZ307" i="1" s="1"/>
  <c r="HV308" i="1"/>
  <c r="II308" i="1" s="1"/>
  <c r="IT308" i="1" s="1"/>
  <c r="ID308" i="1"/>
  <c r="JB308" i="1" s="1"/>
  <c r="HZ311" i="1"/>
  <c r="IX311" i="1" s="1"/>
  <c r="HV312" i="1"/>
  <c r="II312" i="1" s="1"/>
  <c r="ID312" i="1"/>
  <c r="JB312" i="1" s="1"/>
  <c r="IE315" i="1"/>
  <c r="JC315" i="1" s="1"/>
  <c r="HX316" i="1"/>
  <c r="IL316" i="1" s="1"/>
  <c r="IA319" i="1"/>
  <c r="IY319" i="1" s="1"/>
  <c r="HU320" i="1"/>
  <c r="IH320" i="1" s="1"/>
  <c r="IC320" i="1"/>
  <c r="JA320" i="1" s="1"/>
  <c r="HW214" i="1"/>
  <c r="IJ214" i="1" s="1"/>
  <c r="HX216" i="1"/>
  <c r="IL216" i="1" s="1"/>
  <c r="IB217" i="1"/>
  <c r="IC221" i="1"/>
  <c r="JA221" i="1" s="1"/>
  <c r="IC224" i="1"/>
  <c r="JA224" i="1" s="1"/>
  <c r="HU226" i="1"/>
  <c r="IH226" i="1" s="1"/>
  <c r="IC226" i="1"/>
  <c r="JA226" i="1" s="1"/>
  <c r="IM214" i="1"/>
  <c r="HU227" i="1"/>
  <c r="IH227" i="1" s="1"/>
  <c r="IC227" i="1"/>
  <c r="JA227" i="1" s="1"/>
  <c r="IE230" i="1"/>
  <c r="JC230" i="1" s="1"/>
  <c r="ID234" i="1"/>
  <c r="JB234" i="1" s="1"/>
  <c r="HZ245" i="1"/>
  <c r="IX245" i="1" s="1"/>
  <c r="HZ248" i="1"/>
  <c r="IX248" i="1" s="1"/>
  <c r="IA252" i="1"/>
  <c r="IY252" i="1" s="1"/>
  <c r="IC253" i="1"/>
  <c r="HW255" i="1"/>
  <c r="IJ255" i="1" s="1"/>
  <c r="IE255" i="1"/>
  <c r="JC255" i="1" s="1"/>
  <c r="IC258" i="1"/>
  <c r="JA258" i="1" s="1"/>
  <c r="ID259" i="1"/>
  <c r="JB259" i="1" s="1"/>
  <c r="IC263" i="1"/>
  <c r="JA263" i="1" s="1"/>
  <c r="HZ265" i="1"/>
  <c r="IX265" i="1" s="1"/>
  <c r="IB266" i="1"/>
  <c r="IZ266" i="1" s="1"/>
  <c r="HW267" i="1"/>
  <c r="IJ267" i="1" s="1"/>
  <c r="IE267" i="1"/>
  <c r="JC267" i="1" s="1"/>
  <c r="IB271" i="1"/>
  <c r="IZ271" i="1" s="1"/>
  <c r="HW273" i="1"/>
  <c r="IJ273" i="1" s="1"/>
  <c r="ID274" i="1"/>
  <c r="JB274" i="1" s="1"/>
  <c r="HW277" i="1"/>
  <c r="IJ277" i="1" s="1"/>
  <c r="HW282" i="1"/>
  <c r="IJ282" i="1" s="1"/>
  <c r="IE282" i="1"/>
  <c r="JC282" i="1" s="1"/>
  <c r="IE289" i="1"/>
  <c r="JC289" i="1" s="1"/>
  <c r="IA300" i="1"/>
  <c r="IY300" i="1" s="1"/>
  <c r="HW303" i="1"/>
  <c r="IJ303" i="1" s="1"/>
  <c r="IE303" i="1"/>
  <c r="JC303" i="1" s="1"/>
  <c r="IC307" i="1"/>
  <c r="JA307" i="1" s="1"/>
  <c r="HW308" i="1"/>
  <c r="IJ308" i="1" s="1"/>
  <c r="IE308" i="1"/>
  <c r="JC308" i="1" s="1"/>
  <c r="HW312" i="1"/>
  <c r="IJ312" i="1" s="1"/>
  <c r="IE312" i="1"/>
  <c r="JC312" i="1" s="1"/>
  <c r="IB319" i="1"/>
  <c r="IZ319" i="1" s="1"/>
  <c r="HV320" i="1"/>
  <c r="II320" i="1" s="1"/>
  <c r="ID320" i="1"/>
  <c r="JB320" i="1" s="1"/>
  <c r="IM313" i="1"/>
  <c r="HX452" i="1"/>
  <c r="IL452" i="1" s="1"/>
  <c r="ID321" i="1"/>
  <c r="JB321" i="1" s="1"/>
  <c r="IA327" i="1"/>
  <c r="IY327" i="1" s="1"/>
  <c r="ID328" i="1"/>
  <c r="JB328" i="1" s="1"/>
  <c r="HZ329" i="1"/>
  <c r="IX329" i="1" s="1"/>
  <c r="IB332" i="1"/>
  <c r="IZ332" i="1" s="1"/>
  <c r="IC335" i="1"/>
  <c r="JA335" i="1" s="1"/>
  <c r="ID336" i="1"/>
  <c r="JB336" i="1" s="1"/>
  <c r="HV339" i="1"/>
  <c r="II339" i="1" s="1"/>
  <c r="ID339" i="1"/>
  <c r="JB339" i="1" s="1"/>
  <c r="IE340" i="1"/>
  <c r="JC340" i="1" s="1"/>
  <c r="IA342" i="1"/>
  <c r="IY342" i="1" s="1"/>
  <c r="ID352" i="1"/>
  <c r="JB352" i="1" s="1"/>
  <c r="HZ354" i="1"/>
  <c r="IX354" i="1" s="1"/>
  <c r="IE356" i="1"/>
  <c r="JC356" i="1" s="1"/>
  <c r="IB358" i="1"/>
  <c r="IZ358" i="1" s="1"/>
  <c r="ID359" i="1"/>
  <c r="JB359" i="1" s="1"/>
  <c r="IB362" i="1"/>
  <c r="IZ362" i="1" s="1"/>
  <c r="IC363" i="1"/>
  <c r="JA363" i="1" s="1"/>
  <c r="HZ366" i="1"/>
  <c r="IX366" i="1" s="1"/>
  <c r="ID368" i="1"/>
  <c r="JB368" i="1" s="1"/>
  <c r="ID370" i="1"/>
  <c r="JB370" i="1" s="1"/>
  <c r="IE371" i="1"/>
  <c r="JC371" i="1" s="1"/>
  <c r="IA375" i="1"/>
  <c r="IY375" i="1" s="1"/>
  <c r="IE377" i="1"/>
  <c r="JC377" i="1" s="1"/>
  <c r="IA379" i="1"/>
  <c r="IY379" i="1" s="1"/>
  <c r="IE380" i="1"/>
  <c r="JC380" i="1" s="1"/>
  <c r="IE381" i="1"/>
  <c r="HZ386" i="1"/>
  <c r="IX386" i="1" s="1"/>
  <c r="IC387" i="1"/>
  <c r="JA387" i="1" s="1"/>
  <c r="IA391" i="1"/>
  <c r="IY391" i="1" s="1"/>
  <c r="IB392" i="1"/>
  <c r="IZ392" i="1" s="1"/>
  <c r="IA395" i="1"/>
  <c r="ID396" i="1"/>
  <c r="JB396" i="1" s="1"/>
  <c r="ID397" i="1"/>
  <c r="JB397" i="1" s="1"/>
  <c r="HZ401" i="1"/>
  <c r="IX401" i="1" s="1"/>
  <c r="IA404" i="1"/>
  <c r="IY404" i="1" s="1"/>
  <c r="IB405" i="1"/>
  <c r="IZ405" i="1" s="1"/>
  <c r="IE406" i="1"/>
  <c r="JC406" i="1" s="1"/>
  <c r="IA408" i="1"/>
  <c r="IY408" i="1" s="1"/>
  <c r="IC412" i="1"/>
  <c r="JA412" i="1" s="1"/>
  <c r="ID427" i="1"/>
  <c r="JB427" i="1" s="1"/>
  <c r="IA431" i="1"/>
  <c r="IY431" i="1" s="1"/>
  <c r="IC435" i="1"/>
  <c r="JA435" i="1" s="1"/>
  <c r="ID437" i="1"/>
  <c r="JB437" i="1" s="1"/>
  <c r="IE444" i="1"/>
  <c r="JC444" i="1" s="1"/>
  <c r="ID445" i="1"/>
  <c r="JB445" i="1" s="1"/>
  <c r="IE447" i="1"/>
  <c r="JC447" i="1" s="1"/>
  <c r="IA449" i="1"/>
  <c r="IY449" i="1" s="1"/>
  <c r="HZ452" i="1"/>
  <c r="IX452" i="1" s="1"/>
  <c r="IC453" i="1"/>
  <c r="JA453" i="1" s="1"/>
  <c r="IA454" i="1"/>
  <c r="IY454" i="1" s="1"/>
  <c r="IE321" i="1"/>
  <c r="JC321" i="1" s="1"/>
  <c r="HZ325" i="1"/>
  <c r="IX325" i="1" s="1"/>
  <c r="HT326" i="1"/>
  <c r="IA329" i="1"/>
  <c r="IY329" i="1" s="1"/>
  <c r="IC332" i="1"/>
  <c r="JA332" i="1" s="1"/>
  <c r="ID335" i="1"/>
  <c r="JB335" i="1" s="1"/>
  <c r="IE336" i="1"/>
  <c r="JC336" i="1" s="1"/>
  <c r="IC338" i="1"/>
  <c r="JA338" i="1" s="1"/>
  <c r="IE339" i="1"/>
  <c r="JC339" i="1" s="1"/>
  <c r="HT342" i="1"/>
  <c r="IG342" i="1" s="1"/>
  <c r="IB342" i="1"/>
  <c r="IZ342" i="1" s="1"/>
  <c r="IM344" i="1"/>
  <c r="HX347" i="1"/>
  <c r="IL347" i="1" s="1"/>
  <c r="HT350" i="1"/>
  <c r="IG350" i="1" s="1"/>
  <c r="IB350" i="1"/>
  <c r="IZ350" i="1" s="1"/>
  <c r="HZ353" i="1"/>
  <c r="IX353" i="1" s="1"/>
  <c r="IA354" i="1"/>
  <c r="IY354" i="1" s="1"/>
  <c r="IC358" i="1"/>
  <c r="JA358" i="1" s="1"/>
  <c r="IE359" i="1"/>
  <c r="JC359" i="1" s="1"/>
  <c r="IC362" i="1"/>
  <c r="JA362" i="1" s="1"/>
  <c r="ID363" i="1"/>
  <c r="JB363" i="1" s="1"/>
  <c r="IM365" i="1"/>
  <c r="IA366" i="1"/>
  <c r="IY366" i="1" s="1"/>
  <c r="IB367" i="1"/>
  <c r="IZ367" i="1" s="1"/>
  <c r="ID369" i="1"/>
  <c r="JB369" i="1" s="1"/>
  <c r="IM373" i="1"/>
  <c r="HT375" i="1"/>
  <c r="IG375" i="1" s="1"/>
  <c r="IB375" i="1"/>
  <c r="IZ375" i="1" s="1"/>
  <c r="HT378" i="1"/>
  <c r="IG378" i="1" s="1"/>
  <c r="IB378" i="1"/>
  <c r="IZ378" i="1" s="1"/>
  <c r="HX380" i="1"/>
  <c r="IL380" i="1" s="1"/>
  <c r="ID384" i="1"/>
  <c r="JB384" i="1" s="1"/>
  <c r="IE385" i="1"/>
  <c r="JC385" i="1" s="1"/>
  <c r="ID387" i="1"/>
  <c r="JB387" i="1" s="1"/>
  <c r="ID393" i="1"/>
  <c r="JB393" i="1" s="1"/>
  <c r="HT395" i="1"/>
  <c r="IB395" i="1"/>
  <c r="IE397" i="1"/>
  <c r="JC397" i="1" s="1"/>
  <c r="IE398" i="1"/>
  <c r="JC398" i="1" s="1"/>
  <c r="IA401" i="1"/>
  <c r="IY401" i="1" s="1"/>
  <c r="IB404" i="1"/>
  <c r="IZ404" i="1" s="1"/>
  <c r="IC405" i="1"/>
  <c r="JA405" i="1" s="1"/>
  <c r="HT408" i="1"/>
  <c r="IG408" i="1" s="1"/>
  <c r="IB408" i="1"/>
  <c r="IZ408" i="1" s="1"/>
  <c r="ID412" i="1"/>
  <c r="IM413" i="1"/>
  <c r="IM419" i="1"/>
  <c r="IC420" i="1"/>
  <c r="JA420" i="1" s="1"/>
  <c r="IA425" i="1"/>
  <c r="IY425" i="1" s="1"/>
  <c r="IE427" i="1"/>
  <c r="JC427" i="1" s="1"/>
  <c r="HT431" i="1"/>
  <c r="IG431" i="1" s="1"/>
  <c r="IB431" i="1"/>
  <c r="IZ431" i="1" s="1"/>
  <c r="IM433" i="1"/>
  <c r="ID435" i="1"/>
  <c r="JB435" i="1" s="1"/>
  <c r="HZ438" i="1"/>
  <c r="IX438" i="1" s="1"/>
  <c r="ID440" i="1"/>
  <c r="JB440" i="1" s="1"/>
  <c r="HX444" i="1"/>
  <c r="IL444" i="1" s="1"/>
  <c r="IE445" i="1"/>
  <c r="JC445" i="1" s="1"/>
  <c r="HT446" i="1"/>
  <c r="IG446" i="1" s="1"/>
  <c r="IB446" i="1"/>
  <c r="IZ446" i="1" s="1"/>
  <c r="IC448" i="1"/>
  <c r="IA452" i="1"/>
  <c r="IY452" i="1" s="1"/>
  <c r="ID453" i="1"/>
  <c r="JB453" i="1" s="1"/>
  <c r="HT454" i="1"/>
  <c r="IG454" i="1" s="1"/>
  <c r="IB454" i="1"/>
  <c r="IZ454" i="1" s="1"/>
  <c r="HZ455" i="1"/>
  <c r="IX455" i="1" s="1"/>
  <c r="HZ324" i="1"/>
  <c r="IX324" i="1" s="1"/>
  <c r="HU327" i="1"/>
  <c r="IH327" i="1" s="1"/>
  <c r="HT329" i="1"/>
  <c r="IG329" i="1" s="1"/>
  <c r="IB329" i="1"/>
  <c r="IZ329" i="1" s="1"/>
  <c r="ID331" i="1"/>
  <c r="JB331" i="1" s="1"/>
  <c r="ID332" i="1"/>
  <c r="JB332" i="1" s="1"/>
  <c r="IE335" i="1"/>
  <c r="JC335" i="1" s="1"/>
  <c r="ID338" i="1"/>
  <c r="JB338" i="1" s="1"/>
  <c r="HU342" i="1"/>
  <c r="IH342" i="1" s="1"/>
  <c r="IS342" i="1" s="1"/>
  <c r="IC342" i="1"/>
  <c r="JA342" i="1" s="1"/>
  <c r="HT348" i="1"/>
  <c r="IG348" i="1" s="1"/>
  <c r="IB348" i="1"/>
  <c r="IZ348" i="1" s="1"/>
  <c r="HU350" i="1"/>
  <c r="IH350" i="1" s="1"/>
  <c r="HT354" i="1"/>
  <c r="IG354" i="1" s="1"/>
  <c r="IB354" i="1"/>
  <c r="IZ354" i="1" s="1"/>
  <c r="IM356" i="1"/>
  <c r="IA357" i="1"/>
  <c r="IY357" i="1" s="1"/>
  <c r="ID358" i="1"/>
  <c r="JB358" i="1" s="1"/>
  <c r="ID362" i="1"/>
  <c r="JB362" i="1" s="1"/>
  <c r="HT366" i="1"/>
  <c r="IG366" i="1" s="1"/>
  <c r="IB366" i="1"/>
  <c r="IZ366" i="1" s="1"/>
  <c r="HU367" i="1"/>
  <c r="IH367" i="1" s="1"/>
  <c r="IC367" i="1"/>
  <c r="JA367" i="1" s="1"/>
  <c r="ID376" i="1"/>
  <c r="JB376" i="1" s="1"/>
  <c r="HU378" i="1"/>
  <c r="IH378" i="1" s="1"/>
  <c r="HU379" i="1"/>
  <c r="IH379" i="1" s="1"/>
  <c r="IC379" i="1"/>
  <c r="JA379" i="1" s="1"/>
  <c r="HT383" i="1"/>
  <c r="IG383" i="1" s="1"/>
  <c r="IB383" i="1"/>
  <c r="IZ383" i="1" s="1"/>
  <c r="HX385" i="1"/>
  <c r="IL385" i="1" s="1"/>
  <c r="HU390" i="1"/>
  <c r="IH390" i="1" s="1"/>
  <c r="IC390" i="1"/>
  <c r="JA390" i="1" s="1"/>
  <c r="HU391" i="1"/>
  <c r="IH391" i="1" s="1"/>
  <c r="IC391" i="1"/>
  <c r="JA391" i="1" s="1"/>
  <c r="ID392" i="1"/>
  <c r="JB392" i="1" s="1"/>
  <c r="IE393" i="1"/>
  <c r="JC393" i="1" s="1"/>
  <c r="HU395" i="1"/>
  <c r="IC395" i="1"/>
  <c r="IA400" i="1"/>
  <c r="IY400" i="1" s="1"/>
  <c r="HZ402" i="1"/>
  <c r="IX402" i="1" s="1"/>
  <c r="ID405" i="1"/>
  <c r="JB405" i="1" s="1"/>
  <c r="IA407" i="1"/>
  <c r="IY407" i="1" s="1"/>
  <c r="HU408" i="1"/>
  <c r="IH408" i="1" s="1"/>
  <c r="IC408" i="1"/>
  <c r="JA408" i="1" s="1"/>
  <c r="ID420" i="1"/>
  <c r="JB420" i="1" s="1"/>
  <c r="ID423" i="1"/>
  <c r="JB423" i="1" s="1"/>
  <c r="HT428" i="1"/>
  <c r="IG428" i="1" s="1"/>
  <c r="IB428" i="1"/>
  <c r="IZ428" i="1" s="1"/>
  <c r="HU431" i="1"/>
  <c r="IH431" i="1" s="1"/>
  <c r="IC431" i="1"/>
  <c r="JA431" i="1" s="1"/>
  <c r="HZ433" i="1"/>
  <c r="IX433" i="1" s="1"/>
  <c r="HU434" i="1"/>
  <c r="IH434" i="1" s="1"/>
  <c r="IC434" i="1"/>
  <c r="JA434" i="1" s="1"/>
  <c r="IE435" i="1"/>
  <c r="JC435" i="1" s="1"/>
  <c r="HU449" i="1"/>
  <c r="IH449" i="1" s="1"/>
  <c r="IC449" i="1"/>
  <c r="JA449" i="1" s="1"/>
  <c r="ID451" i="1"/>
  <c r="JB451" i="1" s="1"/>
  <c r="HU454" i="1"/>
  <c r="IH454" i="1" s="1"/>
  <c r="IS454" i="1" s="1"/>
  <c r="IA455" i="1"/>
  <c r="HT325" i="1"/>
  <c r="IG325" i="1" s="1"/>
  <c r="IB325" i="1"/>
  <c r="IZ325" i="1" s="1"/>
  <c r="HV327" i="1"/>
  <c r="II327" i="1" s="1"/>
  <c r="ID327" i="1"/>
  <c r="JB327" i="1" s="1"/>
  <c r="HU329" i="1"/>
  <c r="IH329" i="1" s="1"/>
  <c r="IE338" i="1"/>
  <c r="JC338" i="1" s="1"/>
  <c r="HZ340" i="1"/>
  <c r="IX340" i="1" s="1"/>
  <c r="IB341" i="1"/>
  <c r="IZ341" i="1" s="1"/>
  <c r="HV342" i="1"/>
  <c r="II342" i="1" s="1"/>
  <c r="ID342" i="1"/>
  <c r="JB342" i="1" s="1"/>
  <c r="IB345" i="1"/>
  <c r="IZ345" i="1" s="1"/>
  <c r="HU348" i="1"/>
  <c r="IH348" i="1" s="1"/>
  <c r="HU354" i="1"/>
  <c r="IH354" i="1" s="1"/>
  <c r="IC354" i="1"/>
  <c r="JA354" i="1" s="1"/>
  <c r="IB357" i="1"/>
  <c r="IZ357" i="1" s="1"/>
  <c r="IE358" i="1"/>
  <c r="JC358" i="1" s="1"/>
  <c r="IB360" i="1"/>
  <c r="IZ360" i="1" s="1"/>
  <c r="HU366" i="1"/>
  <c r="IH366" i="1" s="1"/>
  <c r="IC366" i="1"/>
  <c r="JA366" i="1" s="1"/>
  <c r="HV367" i="1"/>
  <c r="II367" i="1" s="1"/>
  <c r="ID367" i="1"/>
  <c r="JB367" i="1" s="1"/>
  <c r="HU374" i="1"/>
  <c r="IH374" i="1" s="1"/>
  <c r="HV378" i="1"/>
  <c r="II378" i="1" s="1"/>
  <c r="IT378" i="1" s="1"/>
  <c r="ID378" i="1"/>
  <c r="JB378" i="1" s="1"/>
  <c r="HV379" i="1"/>
  <c r="II379" i="1" s="1"/>
  <c r="ID379" i="1"/>
  <c r="JB379" i="1" s="1"/>
  <c r="IM385" i="1"/>
  <c r="HU386" i="1"/>
  <c r="IH386" i="1" s="1"/>
  <c r="IC386" i="1"/>
  <c r="JA386" i="1" s="1"/>
  <c r="IB389" i="1"/>
  <c r="IZ389" i="1" s="1"/>
  <c r="HV390" i="1"/>
  <c r="II390" i="1" s="1"/>
  <c r="ID390" i="1"/>
  <c r="HV391" i="1"/>
  <c r="II391" i="1" s="1"/>
  <c r="ID391" i="1"/>
  <c r="JB391" i="1" s="1"/>
  <c r="HV395" i="1"/>
  <c r="ID395" i="1"/>
  <c r="IM396" i="1"/>
  <c r="IB400" i="1"/>
  <c r="IZ400" i="1" s="1"/>
  <c r="HU401" i="1"/>
  <c r="IH401" i="1" s="1"/>
  <c r="IC401" i="1"/>
  <c r="JA401" i="1" s="1"/>
  <c r="HV404" i="1"/>
  <c r="II404" i="1" s="1"/>
  <c r="ID404" i="1"/>
  <c r="JB404" i="1" s="1"/>
  <c r="IE405" i="1"/>
  <c r="JC405" i="1" s="1"/>
  <c r="HV408" i="1"/>
  <c r="II408" i="1" s="1"/>
  <c r="ID408" i="1"/>
  <c r="JB408" i="1" s="1"/>
  <c r="IE420" i="1"/>
  <c r="JC420" i="1" s="1"/>
  <c r="IE423" i="1"/>
  <c r="JC423" i="1" s="1"/>
  <c r="HU428" i="1"/>
  <c r="IH428" i="1" s="1"/>
  <c r="IC428" i="1"/>
  <c r="JA428" i="1" s="1"/>
  <c r="HV431" i="1"/>
  <c r="II431" i="1" s="1"/>
  <c r="ID431" i="1"/>
  <c r="JB431" i="1" s="1"/>
  <c r="HV434" i="1"/>
  <c r="II434" i="1" s="1"/>
  <c r="IT434" i="1" s="1"/>
  <c r="ID434" i="1"/>
  <c r="JB434" i="1" s="1"/>
  <c r="IM437" i="1"/>
  <c r="IB438" i="1"/>
  <c r="IZ438" i="1" s="1"/>
  <c r="IM445" i="1"/>
  <c r="IE448" i="1"/>
  <c r="JC448" i="1" s="1"/>
  <c r="HV449" i="1"/>
  <c r="II449" i="1" s="1"/>
  <c r="ID449" i="1"/>
  <c r="JB449" i="1" s="1"/>
  <c r="HU452" i="1"/>
  <c r="IH452" i="1" s="1"/>
  <c r="IC452" i="1"/>
  <c r="JA452" i="1" s="1"/>
  <c r="HV454" i="1"/>
  <c r="II454" i="1" s="1"/>
  <c r="IT454" i="1" s="1"/>
  <c r="ID454" i="1"/>
  <c r="JB454" i="1" s="1"/>
  <c r="IB455" i="1"/>
  <c r="IZ455" i="1" s="1"/>
  <c r="HZ321" i="1"/>
  <c r="IX321" i="1" s="1"/>
  <c r="IE327" i="1"/>
  <c r="JC327" i="1" s="1"/>
  <c r="HZ328" i="1"/>
  <c r="IX328" i="1" s="1"/>
  <c r="ID329" i="1"/>
  <c r="JB329" i="1" s="1"/>
  <c r="HX331" i="1"/>
  <c r="IL331" i="1" s="1"/>
  <c r="HZ336" i="1"/>
  <c r="IX336" i="1" s="1"/>
  <c r="IB337" i="1"/>
  <c r="IZ337" i="1" s="1"/>
  <c r="HZ339" i="1"/>
  <c r="IX339" i="1" s="1"/>
  <c r="IA340" i="1"/>
  <c r="IY340" i="1" s="1"/>
  <c r="IC341" i="1"/>
  <c r="JA341" i="1" s="1"/>
  <c r="HW342" i="1"/>
  <c r="IJ342" i="1" s="1"/>
  <c r="IE342" i="1"/>
  <c r="JC342" i="1" s="1"/>
  <c r="HV348" i="1"/>
  <c r="II348" i="1" s="1"/>
  <c r="ID348" i="1"/>
  <c r="JB348" i="1" s="1"/>
  <c r="IC353" i="1"/>
  <c r="JA353" i="1" s="1"/>
  <c r="HV354" i="1"/>
  <c r="II354" i="1" s="1"/>
  <c r="IT354" i="1" s="1"/>
  <c r="ID354" i="1"/>
  <c r="JB354" i="1" s="1"/>
  <c r="IA356" i="1"/>
  <c r="IY356" i="1" s="1"/>
  <c r="IC357" i="1"/>
  <c r="JA357" i="1" s="1"/>
  <c r="HX358" i="1"/>
  <c r="IL358" i="1" s="1"/>
  <c r="IC360" i="1"/>
  <c r="JA360" i="1" s="1"/>
  <c r="HX362" i="1"/>
  <c r="IL362" i="1" s="1"/>
  <c r="IB364" i="1"/>
  <c r="IZ364" i="1" s="1"/>
  <c r="IB365" i="1"/>
  <c r="IZ365" i="1" s="1"/>
  <c r="HV366" i="1"/>
  <c r="II366" i="1" s="1"/>
  <c r="IT366" i="1" s="1"/>
  <c r="ID366" i="1"/>
  <c r="JB366" i="1" s="1"/>
  <c r="HW367" i="1"/>
  <c r="IJ367" i="1" s="1"/>
  <c r="IE367" i="1"/>
  <c r="JC367" i="1" s="1"/>
  <c r="HZ368" i="1"/>
  <c r="IX368" i="1" s="1"/>
  <c r="IA371" i="1"/>
  <c r="IY371" i="1" s="1"/>
  <c r="IB373" i="1"/>
  <c r="IZ373" i="1" s="1"/>
  <c r="IA377" i="1"/>
  <c r="IY377" i="1" s="1"/>
  <c r="IA380" i="1"/>
  <c r="IY380" i="1" s="1"/>
  <c r="IA381" i="1"/>
  <c r="IC382" i="1"/>
  <c r="JA382" i="1" s="1"/>
  <c r="ID383" i="1"/>
  <c r="JB383" i="1" s="1"/>
  <c r="IM384" i="1"/>
  <c r="HV386" i="1"/>
  <c r="II386" i="1" s="1"/>
  <c r="IT386" i="1" s="1"/>
  <c r="ID386" i="1"/>
  <c r="JB386" i="1" s="1"/>
  <c r="IC389" i="1"/>
  <c r="JA389" i="1" s="1"/>
  <c r="IE390" i="1"/>
  <c r="JC390" i="1" s="1"/>
  <c r="IE391" i="1"/>
  <c r="JC391" i="1" s="1"/>
  <c r="IC394" i="1"/>
  <c r="JA394" i="1" s="1"/>
  <c r="HW395" i="1"/>
  <c r="HV401" i="1"/>
  <c r="II401" i="1" s="1"/>
  <c r="ID401" i="1"/>
  <c r="JB401" i="1" s="1"/>
  <c r="IB402" i="1"/>
  <c r="IZ402" i="1" s="1"/>
  <c r="HX405" i="1"/>
  <c r="IL405" i="1" s="1"/>
  <c r="HW408" i="1"/>
  <c r="IJ408" i="1" s="1"/>
  <c r="IE408" i="1"/>
  <c r="JC408" i="1" s="1"/>
  <c r="IB413" i="1"/>
  <c r="IZ413" i="1" s="1"/>
  <c r="IC416" i="1"/>
  <c r="JA416" i="1" s="1"/>
  <c r="IB419" i="1"/>
  <c r="IZ419" i="1" s="1"/>
  <c r="HV422" i="1"/>
  <c r="II422" i="1" s="1"/>
  <c r="IT422" i="1" s="1"/>
  <c r="ID422" i="1"/>
  <c r="JB422" i="1" s="1"/>
  <c r="HV425" i="1"/>
  <c r="II425" i="1" s="1"/>
  <c r="ID425" i="1"/>
  <c r="JB425" i="1" s="1"/>
  <c r="HW431" i="1"/>
  <c r="IJ431" i="1" s="1"/>
  <c r="IE431" i="1"/>
  <c r="JC431" i="1" s="1"/>
  <c r="IB433" i="1"/>
  <c r="IZ433" i="1" s="1"/>
  <c r="IC436" i="1"/>
  <c r="JA436" i="1" s="1"/>
  <c r="IC438" i="1"/>
  <c r="JA438" i="1" s="1"/>
  <c r="IM440" i="1"/>
  <c r="IM442" i="1"/>
  <c r="HX448" i="1"/>
  <c r="IL448" i="1" s="1"/>
  <c r="HX451" i="1"/>
  <c r="IL451" i="1" s="1"/>
  <c r="HV452" i="1"/>
  <c r="II452" i="1" s="1"/>
  <c r="ID452" i="1"/>
  <c r="JB452" i="1" s="1"/>
  <c r="HW454" i="1"/>
  <c r="IJ454" i="1" s="1"/>
  <c r="IC455" i="1"/>
  <c r="JA455" i="1" s="1"/>
  <c r="ID322" i="1"/>
  <c r="JB322" i="1" s="1"/>
  <c r="ID323" i="1"/>
  <c r="JB323" i="1" s="1"/>
  <c r="HU324" i="1"/>
  <c r="IH324" i="1" s="1"/>
  <c r="IC324" i="1"/>
  <c r="JA324" i="1" s="1"/>
  <c r="ID325" i="1"/>
  <c r="JB325" i="1" s="1"/>
  <c r="HX327" i="1"/>
  <c r="IL327" i="1" s="1"/>
  <c r="HW329" i="1"/>
  <c r="IJ329" i="1" s="1"/>
  <c r="IE329" i="1"/>
  <c r="JC329" i="1" s="1"/>
  <c r="IA336" i="1"/>
  <c r="IY336" i="1" s="1"/>
  <c r="IC337" i="1"/>
  <c r="JA337" i="1" s="1"/>
  <c r="IB340" i="1"/>
  <c r="IZ340" i="1" s="1"/>
  <c r="ID341" i="1"/>
  <c r="JB341" i="1" s="1"/>
  <c r="IC344" i="1"/>
  <c r="JA344" i="1" s="1"/>
  <c r="IB347" i="1"/>
  <c r="IZ347" i="1" s="1"/>
  <c r="ID353" i="1"/>
  <c r="JB353" i="1" s="1"/>
  <c r="HW354" i="1"/>
  <c r="IJ354" i="1" s="1"/>
  <c r="IE354" i="1"/>
  <c r="JC354" i="1" s="1"/>
  <c r="IB356" i="1"/>
  <c r="IZ356" i="1" s="1"/>
  <c r="ID357" i="1"/>
  <c r="JB357" i="1" s="1"/>
  <c r="IM358" i="1"/>
  <c r="HX367" i="1"/>
  <c r="IL367" i="1" s="1"/>
  <c r="IB371" i="1"/>
  <c r="IZ371" i="1" s="1"/>
  <c r="ID372" i="1"/>
  <c r="JB372" i="1" s="1"/>
  <c r="HX379" i="1"/>
  <c r="IL379" i="1" s="1"/>
  <c r="IB380" i="1"/>
  <c r="IZ380" i="1" s="1"/>
  <c r="IB381" i="1"/>
  <c r="IE386" i="1"/>
  <c r="JC386" i="1" s="1"/>
  <c r="ID388" i="1"/>
  <c r="JB388" i="1" s="1"/>
  <c r="ID389" i="1"/>
  <c r="JB389" i="1" s="1"/>
  <c r="HX390" i="1"/>
  <c r="IL390" i="1" s="1"/>
  <c r="HX391" i="1"/>
  <c r="IL391" i="1" s="1"/>
  <c r="IM392" i="1"/>
  <c r="ID394" i="1"/>
  <c r="JB394" i="1" s="1"/>
  <c r="HX395" i="1"/>
  <c r="IA396" i="1"/>
  <c r="IY396" i="1" s="1"/>
  <c r="ID400" i="1"/>
  <c r="JB400" i="1" s="1"/>
  <c r="IE401" i="1"/>
  <c r="JC401" i="1" s="1"/>
  <c r="IC402" i="1"/>
  <c r="JA402" i="1" s="1"/>
  <c r="HZ412" i="1"/>
  <c r="IX412" i="1" s="1"/>
  <c r="ID416" i="1"/>
  <c r="JB416" i="1" s="1"/>
  <c r="IC419" i="1"/>
  <c r="JA419" i="1" s="1"/>
  <c r="IB424" i="1"/>
  <c r="IZ424" i="1" s="1"/>
  <c r="HX431" i="1"/>
  <c r="IL431" i="1" s="1"/>
  <c r="ID436" i="1"/>
  <c r="JB436" i="1" s="1"/>
  <c r="IB441" i="1"/>
  <c r="IZ441" i="1" s="1"/>
  <c r="IM448" i="1"/>
  <c r="HW452" i="1"/>
  <c r="IJ452" i="1" s="1"/>
  <c r="IE452" i="1"/>
  <c r="JC452" i="1" s="1"/>
  <c r="HX454" i="1"/>
  <c r="IL454" i="1" s="1"/>
  <c r="ID455" i="1"/>
  <c r="JB455" i="1" s="1"/>
  <c r="QE35" i="1"/>
  <c r="PW35" i="1"/>
  <c r="PO35" i="1"/>
  <c r="PG35" i="1"/>
  <c r="OY35" i="1"/>
  <c r="PX35" i="1"/>
  <c r="QD35" i="1"/>
  <c r="PV35" i="1"/>
  <c r="PN35" i="1"/>
  <c r="PF35" i="1"/>
  <c r="OX35" i="1"/>
  <c r="OQ47" i="1"/>
  <c r="QC35" i="1"/>
  <c r="PU35" i="1"/>
  <c r="PM35" i="1"/>
  <c r="PE35" i="1"/>
  <c r="OW35" i="1"/>
  <c r="PH35" i="1"/>
  <c r="QB35" i="1"/>
  <c r="PT35" i="1"/>
  <c r="PL35" i="1"/>
  <c r="PD35" i="1"/>
  <c r="OV35" i="1"/>
  <c r="QF35" i="1"/>
  <c r="OR35" i="1"/>
  <c r="QJ35" i="1" s="1"/>
  <c r="QI35" i="1"/>
  <c r="QA35" i="1"/>
  <c r="PS35" i="1"/>
  <c r="PK35" i="1"/>
  <c r="PC35" i="1"/>
  <c r="OU35" i="1"/>
  <c r="OZ35" i="1"/>
  <c r="QH35" i="1"/>
  <c r="PZ35" i="1"/>
  <c r="PR35" i="1"/>
  <c r="PJ35" i="1"/>
  <c r="PB35" i="1"/>
  <c r="OT35" i="1"/>
  <c r="QG35" i="1"/>
  <c r="PY35" i="1"/>
  <c r="PQ35" i="1"/>
  <c r="PI35" i="1"/>
  <c r="PA35" i="1"/>
  <c r="OS35" i="1"/>
  <c r="PP35" i="1"/>
  <c r="GG29" i="1"/>
  <c r="KK32" i="1"/>
  <c r="KL32" i="1" s="1"/>
  <c r="KH61" i="1"/>
  <c r="KI61" i="1" s="1"/>
  <c r="GG91" i="1"/>
  <c r="EY89" i="1"/>
  <c r="KH451" i="1"/>
  <c r="KI451" i="1" s="1"/>
  <c r="KH450" i="1"/>
  <c r="KI450" i="1" s="1"/>
  <c r="KH455" i="1"/>
  <c r="KI455" i="1" s="1"/>
  <c r="KH448" i="1"/>
  <c r="KI448" i="1" s="1"/>
  <c r="KH447" i="1"/>
  <c r="KI447" i="1" s="1"/>
  <c r="KH442" i="1"/>
  <c r="KI442" i="1" s="1"/>
  <c r="KH435" i="1"/>
  <c r="KI435" i="1" s="1"/>
  <c r="KH429" i="1"/>
  <c r="KI429" i="1" s="1"/>
  <c r="KH425" i="1"/>
  <c r="KI425" i="1" s="1"/>
  <c r="KH434" i="1"/>
  <c r="KI434" i="1" s="1"/>
  <c r="KH427" i="1"/>
  <c r="KI427" i="1" s="1"/>
  <c r="KH422" i="1"/>
  <c r="KI422" i="1" s="1"/>
  <c r="KH420" i="1"/>
  <c r="KI420" i="1" s="1"/>
  <c r="KH416" i="1"/>
  <c r="KI416" i="1" s="1"/>
  <c r="KH412" i="1"/>
  <c r="KI412" i="1" s="1"/>
  <c r="KH408" i="1"/>
  <c r="KI408" i="1" s="1"/>
  <c r="KH418" i="1"/>
  <c r="KI418" i="1" s="1"/>
  <c r="KH404" i="1"/>
  <c r="KI404" i="1" s="1"/>
  <c r="KH390" i="1"/>
  <c r="KI390" i="1" s="1"/>
  <c r="KH386" i="1"/>
  <c r="KI386" i="1" s="1"/>
  <c r="KH397" i="1"/>
  <c r="KI397" i="1" s="1"/>
  <c r="KH393" i="1"/>
  <c r="KI393" i="1" s="1"/>
  <c r="KH380" i="1"/>
  <c r="KI380" i="1" s="1"/>
  <c r="KH376" i="1"/>
  <c r="KI376" i="1" s="1"/>
  <c r="KH372" i="1"/>
  <c r="KI372" i="1" s="1"/>
  <c r="KH385" i="1"/>
  <c r="KI385" i="1" s="1"/>
  <c r="KH389" i="1"/>
  <c r="KI389" i="1" s="1"/>
  <c r="KH366" i="1"/>
  <c r="KI366" i="1" s="1"/>
  <c r="KH374" i="1"/>
  <c r="KI374" i="1" s="1"/>
  <c r="KH382" i="1"/>
  <c r="KI382" i="1" s="1"/>
  <c r="KH370" i="1"/>
  <c r="KI370" i="1" s="1"/>
  <c r="KH378" i="1"/>
  <c r="KI378" i="1" s="1"/>
  <c r="KH368" i="1"/>
  <c r="KI368" i="1" s="1"/>
  <c r="KH362" i="1"/>
  <c r="KI362" i="1" s="1"/>
  <c r="KH358" i="1"/>
  <c r="KI358" i="1" s="1"/>
  <c r="KH354" i="1"/>
  <c r="KI354" i="1" s="1"/>
  <c r="KH359" i="1"/>
  <c r="KI359" i="1" s="1"/>
  <c r="KH355" i="1"/>
  <c r="KI355" i="1" s="1"/>
  <c r="KH351" i="1"/>
  <c r="KI351" i="1" s="1"/>
  <c r="KH347" i="1"/>
  <c r="KI347" i="1" s="1"/>
  <c r="KH300" i="1"/>
  <c r="KI300" i="1" s="1"/>
  <c r="KH322" i="1"/>
  <c r="KI322" i="1" s="1"/>
  <c r="KH312" i="1"/>
  <c r="KI312" i="1" s="1"/>
  <c r="KH274" i="1"/>
  <c r="KI274" i="1" s="1"/>
  <c r="KH248" i="1"/>
  <c r="KI248" i="1" s="1"/>
  <c r="KH278" i="1"/>
  <c r="KI278" i="1" s="1"/>
  <c r="KH206" i="1"/>
  <c r="KI206" i="1" s="1"/>
  <c r="KH198" i="1"/>
  <c r="KI198" i="1" s="1"/>
  <c r="KH282" i="1"/>
  <c r="KI282" i="1" s="1"/>
  <c r="KH208" i="1"/>
  <c r="KI208" i="1" s="1"/>
  <c r="KH200" i="1"/>
  <c r="KI200" i="1" s="1"/>
  <c r="KH266" i="1"/>
  <c r="KI266" i="1" s="1"/>
  <c r="KH209" i="1"/>
  <c r="KI209" i="1" s="1"/>
  <c r="KH237" i="1"/>
  <c r="KI237" i="1" s="1"/>
  <c r="KH270" i="1"/>
  <c r="KI270" i="1" s="1"/>
  <c r="KH240" i="1"/>
  <c r="KI240" i="1" s="1"/>
  <c r="KH196" i="1"/>
  <c r="KI196" i="1" s="1"/>
  <c r="KH193" i="1"/>
  <c r="KI193" i="1" s="1"/>
  <c r="KH230" i="1"/>
  <c r="KI230" i="1" s="1"/>
  <c r="KH212" i="1"/>
  <c r="KI212" i="1" s="1"/>
  <c r="KH195" i="1"/>
  <c r="KI195" i="1" s="1"/>
  <c r="KH190" i="1"/>
  <c r="KI190" i="1" s="1"/>
  <c r="KH204" i="1"/>
  <c r="KI204" i="1" s="1"/>
  <c r="KH201" i="1"/>
  <c r="KI201" i="1" s="1"/>
  <c r="KH254" i="1"/>
  <c r="KI254" i="1" s="1"/>
  <c r="KH150" i="1"/>
  <c r="KI150" i="1" s="1"/>
  <c r="KH147" i="1"/>
  <c r="KI147" i="1" s="1"/>
  <c r="KH174" i="1"/>
  <c r="KI174" i="1" s="1"/>
  <c r="KH172" i="1"/>
  <c r="KI172" i="1" s="1"/>
  <c r="KH178" i="1"/>
  <c r="KI178" i="1" s="1"/>
  <c r="KH176" i="1"/>
  <c r="KI176" i="1" s="1"/>
  <c r="KH162" i="1"/>
  <c r="KI162" i="1" s="1"/>
  <c r="KH160" i="1"/>
  <c r="KI160" i="1" s="1"/>
  <c r="KH148" i="1"/>
  <c r="KI148" i="1" s="1"/>
  <c r="KH191" i="1"/>
  <c r="KI191" i="1" s="1"/>
  <c r="KH182" i="1"/>
  <c r="KI182" i="1" s="1"/>
  <c r="KH180" i="1"/>
  <c r="KI180" i="1" s="1"/>
  <c r="KH166" i="1"/>
  <c r="KI166" i="1" s="1"/>
  <c r="KH164" i="1"/>
  <c r="KI164" i="1" s="1"/>
  <c r="KH146" i="1"/>
  <c r="KI146" i="1" s="1"/>
  <c r="KH136" i="1"/>
  <c r="KI136" i="1" s="1"/>
  <c r="KH128" i="1"/>
  <c r="KI128" i="1" s="1"/>
  <c r="KH120" i="1"/>
  <c r="KI120" i="1" s="1"/>
  <c r="KH194" i="1"/>
  <c r="KI194" i="1" s="1"/>
  <c r="KH158" i="1"/>
  <c r="KI158" i="1" s="1"/>
  <c r="KH168" i="1"/>
  <c r="KI168" i="1" s="1"/>
  <c r="KH170" i="1"/>
  <c r="KI170" i="1" s="1"/>
  <c r="KH114" i="1"/>
  <c r="KI114" i="1" s="1"/>
  <c r="KH186" i="1"/>
  <c r="KI186" i="1" s="1"/>
  <c r="KH122" i="1"/>
  <c r="KI122" i="1" s="1"/>
  <c r="KH184" i="1"/>
  <c r="KI184" i="1" s="1"/>
  <c r="KH130" i="1"/>
  <c r="KI130" i="1" s="1"/>
  <c r="KH60" i="1"/>
  <c r="KI60" i="1" s="1"/>
  <c r="KH52" i="1"/>
  <c r="KI52" i="1" s="1"/>
  <c r="KH44" i="1"/>
  <c r="KI44" i="1" s="1"/>
  <c r="KH138" i="1"/>
  <c r="KI138" i="1" s="1"/>
  <c r="EZ5" i="1"/>
  <c r="KV19" i="1"/>
  <c r="KV22" i="1"/>
  <c r="OV22" i="1"/>
  <c r="PD22" i="1"/>
  <c r="PL22" i="1"/>
  <c r="PT22" i="1"/>
  <c r="QB22" i="1"/>
  <c r="OT23" i="1"/>
  <c r="PB23" i="1"/>
  <c r="PJ23" i="1"/>
  <c r="PR23" i="1"/>
  <c r="PZ23" i="1"/>
  <c r="QH23" i="1"/>
  <c r="KH24" i="1"/>
  <c r="KI24" i="1" s="1"/>
  <c r="KV24" i="1"/>
  <c r="GH25" i="1"/>
  <c r="KJ25" i="1"/>
  <c r="EY27" i="1"/>
  <c r="EY28" i="1"/>
  <c r="KJ29" i="1"/>
  <c r="KV29" i="1"/>
  <c r="KH30" i="1"/>
  <c r="KI30" i="1" s="1"/>
  <c r="EY32" i="1"/>
  <c r="GG35" i="1"/>
  <c r="KS35" i="1"/>
  <c r="EZ36" i="1"/>
  <c r="KV36" i="1"/>
  <c r="KQ37" i="1"/>
  <c r="KS51" i="1"/>
  <c r="KQ45" i="1"/>
  <c r="GG42" i="1"/>
  <c r="KH40" i="1"/>
  <c r="KI40" i="1" s="1"/>
  <c r="KH45" i="1"/>
  <c r="KI45" i="1" s="1"/>
  <c r="KK46" i="1"/>
  <c r="JN46" i="1"/>
  <c r="EZ46" i="1"/>
  <c r="GG50" i="1"/>
  <c r="GG51" i="1"/>
  <c r="KV49" i="1"/>
  <c r="KH53" i="1"/>
  <c r="KI53" i="1" s="1"/>
  <c r="KK54" i="1"/>
  <c r="JN54" i="1"/>
  <c r="EZ54" i="1"/>
  <c r="GG59" i="1"/>
  <c r="KW60" i="1"/>
  <c r="KV60" i="1"/>
  <c r="JN61" i="1"/>
  <c r="KK63" i="1"/>
  <c r="GH67" i="1"/>
  <c r="KK69" i="1"/>
  <c r="KK73" i="1"/>
  <c r="GH76" i="1"/>
  <c r="KK77" i="1"/>
  <c r="KK81" i="1"/>
  <c r="GH84" i="1"/>
  <c r="GH85" i="1"/>
  <c r="KK85" i="1"/>
  <c r="GH88" i="1"/>
  <c r="GG90" i="1"/>
  <c r="GH91" i="1"/>
  <c r="GH92" i="1"/>
  <c r="KS90" i="1"/>
  <c r="KH92" i="1"/>
  <c r="KI92" i="1" s="1"/>
  <c r="KH95" i="1"/>
  <c r="KI95" i="1" s="1"/>
  <c r="KW95" i="1"/>
  <c r="KV95" i="1"/>
  <c r="GH99" i="1"/>
  <c r="GH98" i="1"/>
  <c r="KK101" i="1"/>
  <c r="EY107" i="1"/>
  <c r="GH109" i="1"/>
  <c r="KS121" i="1"/>
  <c r="KQ115" i="1"/>
  <c r="JR124" i="1"/>
  <c r="JS124" i="1" s="1"/>
  <c r="JR136" i="1"/>
  <c r="JS136" i="1" s="1"/>
  <c r="JR112" i="1"/>
  <c r="JS112" i="1" s="1"/>
  <c r="DS112" i="1"/>
  <c r="JR153" i="1"/>
  <c r="JS153" i="1" s="1"/>
  <c r="JR141" i="1"/>
  <c r="JS141" i="1" s="1"/>
  <c r="JR155" i="1"/>
  <c r="JR159" i="1"/>
  <c r="KV155" i="1"/>
  <c r="KW155" i="1"/>
  <c r="JP158" i="1"/>
  <c r="JQ158" i="1" s="1"/>
  <c r="EZ176" i="1"/>
  <c r="GH178" i="1"/>
  <c r="KK27" i="1"/>
  <c r="KL27" i="1" s="1"/>
  <c r="JP120" i="1"/>
  <c r="JQ120" i="1" s="1"/>
  <c r="JP132" i="1"/>
  <c r="JQ132" i="1" s="1"/>
  <c r="JP180" i="1"/>
  <c r="JQ180" i="1" s="1"/>
  <c r="IA158" i="1"/>
  <c r="IY158" i="1" s="1"/>
  <c r="EY22" i="1"/>
  <c r="EY26" i="1"/>
  <c r="KK29" i="1"/>
  <c r="GG30" i="1"/>
  <c r="KQ31" i="1"/>
  <c r="KS44" i="1"/>
  <c r="KJ33" i="1"/>
  <c r="KQ34" i="1"/>
  <c r="OQ34" i="1"/>
  <c r="GH35" i="1"/>
  <c r="KJ35" i="1"/>
  <c r="KS48" i="1"/>
  <c r="KQ42" i="1"/>
  <c r="KH37" i="1"/>
  <c r="KI37" i="1" s="1"/>
  <c r="EY38" i="1"/>
  <c r="GH42" i="1"/>
  <c r="GG40" i="1"/>
  <c r="EZ41" i="1"/>
  <c r="GH46" i="1"/>
  <c r="KW44" i="1"/>
  <c r="KV44" i="1"/>
  <c r="JN45" i="1"/>
  <c r="EZ47" i="1"/>
  <c r="GH50" i="1"/>
  <c r="GH51" i="1"/>
  <c r="GH54" i="1"/>
  <c r="KW52" i="1"/>
  <c r="KV52" i="1"/>
  <c r="JN53" i="1"/>
  <c r="GH59" i="1"/>
  <c r="KH64" i="1"/>
  <c r="KI64" i="1" s="1"/>
  <c r="KK64" i="1"/>
  <c r="KK65" i="1"/>
  <c r="KH65" i="1"/>
  <c r="KI65" i="1" s="1"/>
  <c r="EY79" i="1"/>
  <c r="GG69" i="1"/>
  <c r="KH70" i="1"/>
  <c r="KI70" i="1" s="1"/>
  <c r="KK70" i="1"/>
  <c r="KJ70" i="1"/>
  <c r="JN71" i="1"/>
  <c r="KH74" i="1"/>
  <c r="KI74" i="1" s="1"/>
  <c r="KK74" i="1"/>
  <c r="KJ74" i="1"/>
  <c r="JN75" i="1"/>
  <c r="KH76" i="1"/>
  <c r="KI76" i="1" s="1"/>
  <c r="KH78" i="1"/>
  <c r="KI78" i="1" s="1"/>
  <c r="KK78" i="1"/>
  <c r="KJ78" i="1"/>
  <c r="KJ79" i="1"/>
  <c r="KL79" i="1" s="1"/>
  <c r="JN79" i="1"/>
  <c r="KH80" i="1"/>
  <c r="KI80" i="1" s="1"/>
  <c r="KH82" i="1"/>
  <c r="KI82" i="1" s="1"/>
  <c r="KK82" i="1"/>
  <c r="KJ82" i="1"/>
  <c r="KJ83" i="1"/>
  <c r="KL83" i="1" s="1"/>
  <c r="JN83" i="1"/>
  <c r="EZ83" i="1"/>
  <c r="KH86" i="1"/>
  <c r="KI86" i="1" s="1"/>
  <c r="KK86" i="1"/>
  <c r="KJ86" i="1"/>
  <c r="GH89" i="1"/>
  <c r="KH90" i="1"/>
  <c r="KI90" i="1" s="1"/>
  <c r="KK90" i="1"/>
  <c r="KJ90" i="1"/>
  <c r="GG93" i="1"/>
  <c r="KK92" i="1"/>
  <c r="KL92" i="1" s="1"/>
  <c r="KK94" i="1"/>
  <c r="KV94" i="1"/>
  <c r="EZ95" i="1"/>
  <c r="KK97" i="1"/>
  <c r="KJ97" i="1"/>
  <c r="GH100" i="1"/>
  <c r="JN100" i="1"/>
  <c r="KW100" i="1"/>
  <c r="KV100" i="1"/>
  <c r="GG104" i="1"/>
  <c r="GH105" i="1"/>
  <c r="KJ104" i="1"/>
  <c r="GG107" i="1"/>
  <c r="GG105" i="1"/>
  <c r="KJ108" i="1"/>
  <c r="GH110" i="1"/>
  <c r="KQ116" i="1"/>
  <c r="KS122" i="1"/>
  <c r="GG115" i="1"/>
  <c r="JR149" i="1"/>
  <c r="JS149" i="1" s="1"/>
  <c r="EY140" i="1"/>
  <c r="GG142" i="1"/>
  <c r="JP170" i="1"/>
  <c r="JQ170" i="1" s="1"/>
  <c r="KK28" i="1"/>
  <c r="GH55" i="1"/>
  <c r="EZ53" i="1"/>
  <c r="KS114" i="1"/>
  <c r="KQ108" i="1"/>
  <c r="KH105" i="1"/>
  <c r="KI105" i="1" s="1"/>
  <c r="KW121" i="1"/>
  <c r="KV121" i="1"/>
  <c r="JR171" i="1"/>
  <c r="JS171" i="1" s="1"/>
  <c r="KV11" i="1"/>
  <c r="KV13" i="1"/>
  <c r="KH23" i="1"/>
  <c r="KI23" i="1" s="1"/>
  <c r="KV23" i="1"/>
  <c r="GH24" i="1"/>
  <c r="EZ26" i="1"/>
  <c r="EY29" i="1"/>
  <c r="KV30" i="1"/>
  <c r="KH31" i="1"/>
  <c r="KI31" i="1" s="1"/>
  <c r="KH34" i="1"/>
  <c r="KI34" i="1" s="1"/>
  <c r="EY35" i="1"/>
  <c r="EZ38" i="1"/>
  <c r="KV38" i="1"/>
  <c r="KQ39" i="1"/>
  <c r="KJ40" i="1"/>
  <c r="GH45" i="1"/>
  <c r="KH48" i="1"/>
  <c r="KI48" i="1" s="1"/>
  <c r="KK48" i="1"/>
  <c r="KK49" i="1"/>
  <c r="KH49" i="1"/>
  <c r="KI49" i="1" s="1"/>
  <c r="JN49" i="1"/>
  <c r="DS50" i="1"/>
  <c r="GH53" i="1"/>
  <c r="KH56" i="1"/>
  <c r="KI56" i="1" s="1"/>
  <c r="KK56" i="1"/>
  <c r="KK57" i="1"/>
  <c r="KH57" i="1"/>
  <c r="KI57" i="1" s="1"/>
  <c r="JN57" i="1"/>
  <c r="DS58" i="1"/>
  <c r="KW59" i="1"/>
  <c r="KV59" i="1"/>
  <c r="JN60" i="1"/>
  <c r="KQ67" i="1"/>
  <c r="KJ65" i="1"/>
  <c r="KW67" i="1"/>
  <c r="KV67" i="1"/>
  <c r="KW71" i="1"/>
  <c r="KV71" i="1"/>
  <c r="KW75" i="1"/>
  <c r="KV75" i="1"/>
  <c r="KW79" i="1"/>
  <c r="KV79" i="1"/>
  <c r="KW83" i="1"/>
  <c r="KV83" i="1"/>
  <c r="KJ87" i="1"/>
  <c r="JN87" i="1"/>
  <c r="EZ87" i="1"/>
  <c r="JN90" i="1"/>
  <c r="EZ91" i="1"/>
  <c r="KQ98" i="1"/>
  <c r="JN94" i="1"/>
  <c r="KH98" i="1"/>
  <c r="KI98" i="1" s="1"/>
  <c r="KH103" i="1"/>
  <c r="KI103" i="1" s="1"/>
  <c r="KW103" i="1"/>
  <c r="KV103" i="1"/>
  <c r="EY118" i="1"/>
  <c r="EY106" i="1"/>
  <c r="GH106" i="1"/>
  <c r="EZ108" i="1"/>
  <c r="GG112" i="1"/>
  <c r="EY110" i="1"/>
  <c r="GG113" i="1"/>
  <c r="EY111" i="1"/>
  <c r="JP123" i="1"/>
  <c r="JQ123" i="1" s="1"/>
  <c r="EZ129" i="1"/>
  <c r="GH131" i="1"/>
  <c r="EZ141" i="1"/>
  <c r="JR152" i="1"/>
  <c r="JS152" i="1" s="1"/>
  <c r="EZ156" i="1"/>
  <c r="GH158" i="1"/>
  <c r="JR185" i="1"/>
  <c r="JS185" i="1" s="1"/>
  <c r="KS55" i="1"/>
  <c r="KH109" i="1"/>
  <c r="KI109" i="1" s="1"/>
  <c r="KH167" i="1"/>
  <c r="KI167" i="1" s="1"/>
  <c r="KK167" i="1"/>
  <c r="KJ167" i="1"/>
  <c r="KV14" i="1"/>
  <c r="OY22" i="1"/>
  <c r="PG22" i="1"/>
  <c r="PO22" i="1"/>
  <c r="PW22" i="1"/>
  <c r="QE22" i="1"/>
  <c r="OQ24" i="1"/>
  <c r="EY25" i="1"/>
  <c r="KQ28" i="1"/>
  <c r="KS41" i="1"/>
  <c r="GG34" i="1"/>
  <c r="EZ35" i="1"/>
  <c r="KV35" i="1"/>
  <c r="GH37" i="1"/>
  <c r="KS50" i="1"/>
  <c r="KQ44" i="1"/>
  <c r="GG41" i="1"/>
  <c r="KH39" i="1"/>
  <c r="KI39" i="1" s="1"/>
  <c r="EY54" i="1"/>
  <c r="GG44" i="1"/>
  <c r="KW43" i="1"/>
  <c r="KV43" i="1"/>
  <c r="JN44" i="1"/>
  <c r="EY44" i="1"/>
  <c r="KS57" i="1"/>
  <c r="DS46" i="1"/>
  <c r="KJ49" i="1"/>
  <c r="KW51" i="1"/>
  <c r="KV51" i="1"/>
  <c r="JN52" i="1"/>
  <c r="EY52" i="1"/>
  <c r="KS65" i="1"/>
  <c r="KJ59" i="1"/>
  <c r="KL59" i="1" s="1"/>
  <c r="EY59" i="1"/>
  <c r="KQ68" i="1"/>
  <c r="DS63" i="1"/>
  <c r="KJ64" i="1"/>
  <c r="KQ71" i="1"/>
  <c r="KS77" i="1"/>
  <c r="KJ67" i="1"/>
  <c r="EY67" i="1"/>
  <c r="KQ75" i="1"/>
  <c r="KQ83" i="1"/>
  <c r="KW87" i="1"/>
  <c r="KV87" i="1"/>
  <c r="JN88" i="1"/>
  <c r="KH91" i="1"/>
  <c r="KI91" i="1" s="1"/>
  <c r="EY93" i="1"/>
  <c r="GH93" i="1"/>
  <c r="JP109" i="1"/>
  <c r="JQ109" i="1" s="1"/>
  <c r="GG101" i="1"/>
  <c r="KH100" i="1"/>
  <c r="KI100" i="1" s="1"/>
  <c r="JN103" i="1"/>
  <c r="EZ103" i="1"/>
  <c r="KK105" i="1"/>
  <c r="KJ105" i="1"/>
  <c r="GH108" i="1"/>
  <c r="KW108" i="1"/>
  <c r="KV108" i="1"/>
  <c r="KQ111" i="1"/>
  <c r="KH119" i="1"/>
  <c r="KI119" i="1" s="1"/>
  <c r="JP136" i="1"/>
  <c r="JQ136" i="1" s="1"/>
  <c r="GG146" i="1"/>
  <c r="EY144" i="1"/>
  <c r="GG144" i="1"/>
  <c r="JP148" i="1"/>
  <c r="JQ148" i="1" s="1"/>
  <c r="GG152" i="1"/>
  <c r="JR237" i="1"/>
  <c r="JS237" i="1" s="1"/>
  <c r="JR189" i="1"/>
  <c r="JS189" i="1" s="1"/>
  <c r="HT201" i="1"/>
  <c r="IG201" i="1" s="1"/>
  <c r="IB201" i="1"/>
  <c r="IZ201" i="1" s="1"/>
  <c r="KQ207" i="1"/>
  <c r="KS225" i="1"/>
  <c r="KS213" i="1"/>
  <c r="JP238" i="1"/>
  <c r="JQ238" i="1" s="1"/>
  <c r="JP226" i="1"/>
  <c r="JQ226" i="1" s="1"/>
  <c r="KH226" i="1"/>
  <c r="KI226" i="1" s="1"/>
  <c r="KK226" i="1"/>
  <c r="KJ226" i="1"/>
  <c r="GG38" i="1"/>
  <c r="GG49" i="1"/>
  <c r="KH107" i="1"/>
  <c r="KI107" i="1" s="1"/>
  <c r="KV10" i="1"/>
  <c r="OY12" i="1"/>
  <c r="PG12" i="1"/>
  <c r="PO12" i="1"/>
  <c r="PW12" i="1"/>
  <c r="QE12" i="1"/>
  <c r="KV15" i="1"/>
  <c r="PX22" i="1"/>
  <c r="QF22" i="1"/>
  <c r="KJ23" i="1"/>
  <c r="EZ25" i="1"/>
  <c r="KH26" i="1"/>
  <c r="KI26" i="1" s="1"/>
  <c r="KH27" i="1"/>
  <c r="KI27" i="1" s="1"/>
  <c r="KH28" i="1"/>
  <c r="KI28" i="1" s="1"/>
  <c r="EY30" i="1"/>
  <c r="KH32" i="1"/>
  <c r="KI32" i="1" s="1"/>
  <c r="KJ34" i="1"/>
  <c r="KL34" i="1" s="1"/>
  <c r="KS47" i="1"/>
  <c r="KH36" i="1"/>
  <c r="KI36" i="1" s="1"/>
  <c r="EY37" i="1"/>
  <c r="KS39" i="1"/>
  <c r="EZ40" i="1"/>
  <c r="KH41" i="1"/>
  <c r="KI41" i="1" s="1"/>
  <c r="GH44" i="1"/>
  <c r="JN43" i="1"/>
  <c r="EY43" i="1"/>
  <c r="KS58" i="1"/>
  <c r="DS47" i="1"/>
  <c r="KS59" i="1"/>
  <c r="KJ48" i="1"/>
  <c r="JN51" i="1"/>
  <c r="EY51" i="1"/>
  <c r="KS66" i="1"/>
  <c r="DS55" i="1"/>
  <c r="KJ56" i="1"/>
  <c r="KH59" i="1"/>
  <c r="KI59" i="1" s="1"/>
  <c r="DS65" i="1"/>
  <c r="GG68" i="1"/>
  <c r="EY66" i="1"/>
  <c r="KH67" i="1"/>
  <c r="KI67" i="1" s="1"/>
  <c r="KQ76" i="1"/>
  <c r="DS71" i="1"/>
  <c r="KH71" i="1"/>
  <c r="KI71" i="1" s="1"/>
  <c r="DS75" i="1"/>
  <c r="KH75" i="1"/>
  <c r="KI75" i="1" s="1"/>
  <c r="KK76" i="1"/>
  <c r="KJ76" i="1"/>
  <c r="KQ84" i="1"/>
  <c r="DS79" i="1"/>
  <c r="KH79" i="1"/>
  <c r="KI79" i="1" s="1"/>
  <c r="KK80" i="1"/>
  <c r="KJ80" i="1"/>
  <c r="DS83" i="1"/>
  <c r="KH83" i="1"/>
  <c r="KI83" i="1" s="1"/>
  <c r="DS89" i="1"/>
  <c r="KS108" i="1"/>
  <c r="JN98" i="1"/>
  <c r="EZ99" i="1"/>
  <c r="KK100" i="1"/>
  <c r="KL100" i="1" s="1"/>
  <c r="JN102" i="1"/>
  <c r="JR128" i="1"/>
  <c r="JS128" i="1" s="1"/>
  <c r="KH106" i="1"/>
  <c r="KI106" i="1" s="1"/>
  <c r="KS106" i="1"/>
  <c r="JR120" i="1"/>
  <c r="JS120" i="1" s="1"/>
  <c r="DS108" i="1"/>
  <c r="JN109" i="1"/>
  <c r="KK110" i="1"/>
  <c r="KL110" i="1" s="1"/>
  <c r="KH111" i="1"/>
  <c r="KI111" i="1" s="1"/>
  <c r="KS126" i="1"/>
  <c r="EZ116" i="1"/>
  <c r="GH120" i="1"/>
  <c r="KS143" i="1"/>
  <c r="KQ137" i="1"/>
  <c r="JP166" i="1"/>
  <c r="JQ166" i="1" s="1"/>
  <c r="JP178" i="1"/>
  <c r="JQ178" i="1" s="1"/>
  <c r="KQ40" i="1"/>
  <c r="KH42" i="1"/>
  <c r="KI42" i="1" s="1"/>
  <c r="EZ57" i="1"/>
  <c r="GH47" i="1"/>
  <c r="EZ45" i="1"/>
  <c r="KH50" i="1"/>
  <c r="KI50" i="1" s="1"/>
  <c r="KH58" i="1"/>
  <c r="KI58" i="1" s="1"/>
  <c r="DQ448" i="1"/>
  <c r="DQ446" i="1"/>
  <c r="DQ442" i="1"/>
  <c r="DQ445" i="1"/>
  <c r="DQ441" i="1"/>
  <c r="DQ440" i="1"/>
  <c r="DQ439" i="1"/>
  <c r="DQ433" i="1"/>
  <c r="DQ437" i="1"/>
  <c r="DQ429" i="1"/>
  <c r="DQ424" i="1"/>
  <c r="DQ421" i="1"/>
  <c r="DQ423" i="1"/>
  <c r="DQ419" i="1"/>
  <c r="DQ428" i="1"/>
  <c r="DQ417" i="1"/>
  <c r="DQ413" i="1"/>
  <c r="DQ422" i="1"/>
  <c r="DQ411" i="1"/>
  <c r="DQ418" i="1"/>
  <c r="DQ409" i="1"/>
  <c r="DQ394" i="1"/>
  <c r="DQ400" i="1"/>
  <c r="DQ396" i="1"/>
  <c r="DQ402" i="1"/>
  <c r="DQ406" i="1"/>
  <c r="DQ391" i="1"/>
  <c r="DQ387" i="1"/>
  <c r="DQ392" i="1"/>
  <c r="DQ389" i="1"/>
  <c r="DQ381" i="1"/>
  <c r="DQ377" i="1"/>
  <c r="DQ373" i="1"/>
  <c r="DQ369" i="1"/>
  <c r="DQ388" i="1"/>
  <c r="DQ383" i="1"/>
  <c r="DQ363" i="1"/>
  <c r="DQ376" i="1"/>
  <c r="DQ384" i="1"/>
  <c r="DQ370" i="1"/>
  <c r="DQ365" i="1"/>
  <c r="DQ368" i="1"/>
  <c r="DQ380" i="1"/>
  <c r="DQ372" i="1"/>
  <c r="DQ366" i="1"/>
  <c r="DQ361" i="1"/>
  <c r="DQ357" i="1"/>
  <c r="DQ353" i="1"/>
  <c r="DQ349" i="1"/>
  <c r="DQ345" i="1"/>
  <c r="DQ358" i="1"/>
  <c r="DQ354" i="1"/>
  <c r="DQ350" i="1"/>
  <c r="DQ346" i="1"/>
  <c r="DQ356" i="1"/>
  <c r="DQ360" i="1"/>
  <c r="DQ342" i="1"/>
  <c r="DQ329" i="1"/>
  <c r="DQ325" i="1"/>
  <c r="DQ348" i="1"/>
  <c r="DQ341" i="1"/>
  <c r="DQ326" i="1"/>
  <c r="DQ327" i="1"/>
  <c r="DQ323" i="1"/>
  <c r="DQ352" i="1"/>
  <c r="DQ344" i="1"/>
  <c r="DQ337" i="1"/>
  <c r="DQ322" i="1"/>
  <c r="DQ318" i="1"/>
  <c r="DQ314" i="1"/>
  <c r="DQ310" i="1"/>
  <c r="DQ306" i="1"/>
  <c r="DQ302" i="1"/>
  <c r="DQ321" i="1"/>
  <c r="DQ317" i="1"/>
  <c r="DQ339" i="1"/>
  <c r="DQ324" i="1"/>
  <c r="DQ335" i="1"/>
  <c r="DQ309" i="1"/>
  <c r="DQ308" i="1"/>
  <c r="DQ300" i="1"/>
  <c r="DQ296" i="1"/>
  <c r="DQ292" i="1"/>
  <c r="DQ288" i="1"/>
  <c r="DQ320" i="1"/>
  <c r="DQ316" i="1"/>
  <c r="DQ305" i="1"/>
  <c r="DQ332" i="1"/>
  <c r="DQ304" i="1"/>
  <c r="DQ290" i="1"/>
  <c r="DQ313" i="1"/>
  <c r="DQ312" i="1"/>
  <c r="DQ294" i="1"/>
  <c r="DQ298" i="1"/>
  <c r="DQ287" i="1"/>
  <c r="DQ286" i="1"/>
  <c r="DQ282" i="1"/>
  <c r="DQ278" i="1"/>
  <c r="DQ274" i="1"/>
  <c r="DQ270" i="1"/>
  <c r="DQ264" i="1"/>
  <c r="DQ266" i="1"/>
  <c r="DQ252" i="1"/>
  <c r="DQ248" i="1"/>
  <c r="DQ244" i="1"/>
  <c r="DQ240" i="1"/>
  <c r="DQ260" i="1"/>
  <c r="DQ262" i="1"/>
  <c r="DQ258" i="1"/>
  <c r="DQ284" i="1"/>
  <c r="DQ280" i="1"/>
  <c r="DQ276" i="1"/>
  <c r="DQ272" i="1"/>
  <c r="DQ268" i="1"/>
  <c r="DQ234" i="1"/>
  <c r="DQ245" i="1"/>
  <c r="DQ241" i="1"/>
  <c r="DQ230" i="1"/>
  <c r="DQ256" i="1"/>
  <c r="DQ249" i="1"/>
  <c r="DQ237" i="1"/>
  <c r="DQ243" i="1"/>
  <c r="DQ235" i="1"/>
  <c r="DQ253" i="1"/>
  <c r="OR12" i="1"/>
  <c r="QJ12" i="1" s="1"/>
  <c r="OZ12" i="1"/>
  <c r="PH12" i="1"/>
  <c r="PP12" i="1"/>
  <c r="PX12" i="1"/>
  <c r="QF12" i="1"/>
  <c r="OQ13" i="1"/>
  <c r="OS22" i="1"/>
  <c r="PA22" i="1"/>
  <c r="PI22" i="1"/>
  <c r="PQ22" i="1"/>
  <c r="PY22" i="1"/>
  <c r="OY23" i="1"/>
  <c r="PG23" i="1"/>
  <c r="PO23" i="1"/>
  <c r="PW23" i="1"/>
  <c r="QE23" i="1"/>
  <c r="EY24" i="1"/>
  <c r="EZ30" i="1"/>
  <c r="KS42" i="1"/>
  <c r="GG32" i="1"/>
  <c r="EY34" i="1"/>
  <c r="GG36" i="1"/>
  <c r="EZ37" i="1"/>
  <c r="KQ38" i="1"/>
  <c r="GH39" i="1"/>
  <c r="KS52" i="1"/>
  <c r="KQ46" i="1"/>
  <c r="GG43" i="1"/>
  <c r="KJ41" i="1"/>
  <c r="KK42" i="1"/>
  <c r="KH43" i="1"/>
  <c r="KI43" i="1" s="1"/>
  <c r="KS56" i="1"/>
  <c r="KS60" i="1"/>
  <c r="DS49" i="1"/>
  <c r="EY62" i="1"/>
  <c r="GG52" i="1"/>
  <c r="EY50" i="1"/>
  <c r="KH51" i="1"/>
  <c r="KI51" i="1" s="1"/>
  <c r="KS64" i="1"/>
  <c r="GG54" i="1"/>
  <c r="DS57" i="1"/>
  <c r="GG60" i="1"/>
  <c r="EY58" i="1"/>
  <c r="GG63" i="1"/>
  <c r="KS61" i="1"/>
  <c r="GG64" i="1"/>
  <c r="KQ63" i="1"/>
  <c r="GH68" i="1"/>
  <c r="KQ74" i="1"/>
  <c r="KS80" i="1"/>
  <c r="KQ78" i="1"/>
  <c r="KS84" i="1"/>
  <c r="KQ82" i="1"/>
  <c r="KS88" i="1"/>
  <c r="KS92" i="1"/>
  <c r="KQ86" i="1"/>
  <c r="KQ90" i="1"/>
  <c r="KS96" i="1"/>
  <c r="DS87" i="1"/>
  <c r="KH87" i="1"/>
  <c r="KI87" i="1" s="1"/>
  <c r="KK93" i="1"/>
  <c r="GG98" i="1"/>
  <c r="KH97" i="1"/>
  <c r="KI97" i="1" s="1"/>
  <c r="KH99" i="1"/>
  <c r="KI99" i="1" s="1"/>
  <c r="GG100" i="1"/>
  <c r="KQ106" i="1"/>
  <c r="JP126" i="1"/>
  <c r="JQ126" i="1" s="1"/>
  <c r="JN105" i="1"/>
  <c r="GG109" i="1"/>
  <c r="KH108" i="1"/>
  <c r="KI108" i="1" s="1"/>
  <c r="EZ111" i="1"/>
  <c r="KK112" i="1"/>
  <c r="KJ112" i="1"/>
  <c r="KH112" i="1"/>
  <c r="KI112" i="1" s="1"/>
  <c r="JR125" i="1"/>
  <c r="JS125" i="1" s="1"/>
  <c r="JP127" i="1"/>
  <c r="JQ127" i="1" s="1"/>
  <c r="JP129" i="1"/>
  <c r="JQ129" i="1" s="1"/>
  <c r="KW137" i="1"/>
  <c r="KV137" i="1"/>
  <c r="HW154" i="1"/>
  <c r="IE154" i="1"/>
  <c r="EY152" i="1"/>
  <c r="IM168" i="1"/>
  <c r="HT207" i="1"/>
  <c r="IG207" i="1" s="1"/>
  <c r="KS78" i="1"/>
  <c r="KK134" i="1"/>
  <c r="KJ134" i="1"/>
  <c r="KH134" i="1"/>
  <c r="KI134" i="1" s="1"/>
  <c r="OS12" i="1"/>
  <c r="PA12" i="1"/>
  <c r="PI12" i="1"/>
  <c r="PQ12" i="1"/>
  <c r="PY12" i="1"/>
  <c r="KQ35" i="1"/>
  <c r="KS49" i="1"/>
  <c r="KQ43" i="1"/>
  <c r="KH38" i="1"/>
  <c r="KI38" i="1" s="1"/>
  <c r="GH43" i="1"/>
  <c r="JN42" i="1"/>
  <c r="GG47" i="1"/>
  <c r="GG48" i="1"/>
  <c r="KQ47" i="1"/>
  <c r="GH52" i="1"/>
  <c r="GG55" i="1"/>
  <c r="GG56" i="1"/>
  <c r="GH60" i="1"/>
  <c r="GH63" i="1"/>
  <c r="EZ61" i="1"/>
  <c r="GG65" i="1"/>
  <c r="KK66" i="1"/>
  <c r="KH66" i="1"/>
  <c r="KI66" i="1" s="1"/>
  <c r="GG71" i="1"/>
  <c r="GG75" i="1"/>
  <c r="GG79" i="1"/>
  <c r="EY81" i="1"/>
  <c r="GG83" i="1"/>
  <c r="EY85" i="1"/>
  <c r="KS100" i="1"/>
  <c r="KQ94" i="1"/>
  <c r="JN92" i="1"/>
  <c r="KW92" i="1"/>
  <c r="KV92" i="1"/>
  <c r="KS109" i="1"/>
  <c r="KQ103" i="1"/>
  <c r="EY101" i="1"/>
  <c r="GH101" i="1"/>
  <c r="JP190" i="1"/>
  <c r="JQ190" i="1" s="1"/>
  <c r="JN106" i="1"/>
  <c r="KQ119" i="1"/>
  <c r="KS125" i="1"/>
  <c r="KS134" i="1"/>
  <c r="IM144" i="1"/>
  <c r="JP187" i="1"/>
  <c r="JQ187" i="1" s="1"/>
  <c r="EZ43" i="1"/>
  <c r="KJ45" i="1"/>
  <c r="KH47" i="1"/>
  <c r="KI47" i="1" s="1"/>
  <c r="EY48" i="1"/>
  <c r="EZ51" i="1"/>
  <c r="KQ52" i="1"/>
  <c r="KJ53" i="1"/>
  <c r="KH55" i="1"/>
  <c r="KI55" i="1" s="1"/>
  <c r="EY56" i="1"/>
  <c r="EZ59" i="1"/>
  <c r="KQ60" i="1"/>
  <c r="KJ61" i="1"/>
  <c r="KH63" i="1"/>
  <c r="KI63" i="1" s="1"/>
  <c r="EY64" i="1"/>
  <c r="EZ67" i="1"/>
  <c r="KH69" i="1"/>
  <c r="KI69" i="1" s="1"/>
  <c r="EY70" i="1"/>
  <c r="GG73" i="1"/>
  <c r="KH73" i="1"/>
  <c r="KI73" i="1" s="1"/>
  <c r="EY74" i="1"/>
  <c r="GG77" i="1"/>
  <c r="KH77" i="1"/>
  <c r="KI77" i="1" s="1"/>
  <c r="EY78" i="1"/>
  <c r="KH81" i="1"/>
  <c r="KI81" i="1" s="1"/>
  <c r="EY82" i="1"/>
  <c r="GG85" i="1"/>
  <c r="KH85" i="1"/>
  <c r="KI85" i="1" s="1"/>
  <c r="EY86" i="1"/>
  <c r="GG89" i="1"/>
  <c r="KH89" i="1"/>
  <c r="KI89" i="1" s="1"/>
  <c r="KK91" i="1"/>
  <c r="KL91" i="1" s="1"/>
  <c r="KH96" i="1"/>
  <c r="KI96" i="1" s="1"/>
  <c r="KJ98" i="1"/>
  <c r="KK99" i="1"/>
  <c r="KL99" i="1" s="1"/>
  <c r="KS113" i="1"/>
  <c r="KH104" i="1"/>
  <c r="KI104" i="1" s="1"/>
  <c r="KJ106" i="1"/>
  <c r="KK107" i="1"/>
  <c r="JP122" i="1"/>
  <c r="JQ122" i="1" s="1"/>
  <c r="JR110" i="1"/>
  <c r="JS110" i="1" s="1"/>
  <c r="KK111" i="1"/>
  <c r="KL111" i="1" s="1"/>
  <c r="EZ113" i="1"/>
  <c r="EY114" i="1"/>
  <c r="EY126" i="1"/>
  <c r="GG116" i="1"/>
  <c r="KQ122" i="1"/>
  <c r="KK118" i="1"/>
  <c r="KJ118" i="1"/>
  <c r="KH118" i="1"/>
  <c r="KI118" i="1" s="1"/>
  <c r="JR132" i="1"/>
  <c r="JS132" i="1" s="1"/>
  <c r="GG125" i="1"/>
  <c r="KS137" i="1"/>
  <c r="JP138" i="1"/>
  <c r="JQ138" i="1" s="1"/>
  <c r="KS127" i="1"/>
  <c r="JN130" i="1"/>
  <c r="KH135" i="1"/>
  <c r="KI135" i="1" s="1"/>
  <c r="GG138" i="1"/>
  <c r="JN139" i="1"/>
  <c r="GH143" i="1"/>
  <c r="KS155" i="1"/>
  <c r="JP156" i="1"/>
  <c r="JQ156" i="1" s="1"/>
  <c r="HT161" i="1"/>
  <c r="IG161" i="1" s="1"/>
  <c r="JK151" i="1"/>
  <c r="JK152" i="1"/>
  <c r="KW151" i="1"/>
  <c r="KV151" i="1"/>
  <c r="KJ153" i="1"/>
  <c r="IB169" i="1"/>
  <c r="IZ169" i="1" s="1"/>
  <c r="JR202" i="1"/>
  <c r="JS202" i="1" s="1"/>
  <c r="JP182" i="1"/>
  <c r="JQ182" i="1" s="1"/>
  <c r="IM184" i="1"/>
  <c r="IA197" i="1"/>
  <c r="IY197" i="1" s="1"/>
  <c r="KJ42" i="1"/>
  <c r="EY45" i="1"/>
  <c r="KK45" i="1"/>
  <c r="EZ48" i="1"/>
  <c r="KQ49" i="1"/>
  <c r="KJ50" i="1"/>
  <c r="EY53" i="1"/>
  <c r="KK53" i="1"/>
  <c r="EZ56" i="1"/>
  <c r="KQ57" i="1"/>
  <c r="KJ58" i="1"/>
  <c r="KL58" i="1" s="1"/>
  <c r="EY61" i="1"/>
  <c r="KK61" i="1"/>
  <c r="EZ64" i="1"/>
  <c r="KQ65" i="1"/>
  <c r="GH66" i="1"/>
  <c r="KJ66" i="1"/>
  <c r="EZ70" i="1"/>
  <c r="KS73" i="1"/>
  <c r="EZ74" i="1"/>
  <c r="EZ78" i="1"/>
  <c r="KS81" i="1"/>
  <c r="EZ82" i="1"/>
  <c r="KS85" i="1"/>
  <c r="EZ86" i="1"/>
  <c r="KQ88" i="1"/>
  <c r="KS89" i="1"/>
  <c r="EZ90" i="1"/>
  <c r="KV91" i="1"/>
  <c r="GG95" i="1"/>
  <c r="GH96" i="1"/>
  <c r="EY97" i="1"/>
  <c r="EZ98" i="1"/>
  <c r="KK98" i="1"/>
  <c r="KQ102" i="1"/>
  <c r="GG103" i="1"/>
  <c r="GH104" i="1"/>
  <c r="KS104" i="1"/>
  <c r="EY105" i="1"/>
  <c r="JR118" i="1"/>
  <c r="JS118" i="1" s="1"/>
  <c r="EZ106" i="1"/>
  <c r="KK106" i="1"/>
  <c r="KQ114" i="1"/>
  <c r="KS120" i="1"/>
  <c r="KJ109" i="1"/>
  <c r="GG111" i="1"/>
  <c r="JP111" i="1"/>
  <c r="JQ111" i="1" s="1"/>
  <c r="KJ113" i="1"/>
  <c r="EZ114" i="1"/>
  <c r="GG117" i="1"/>
  <c r="GH115" i="1"/>
  <c r="KQ121" i="1"/>
  <c r="JR117" i="1"/>
  <c r="JS117" i="1" s="1"/>
  <c r="DS117" i="1"/>
  <c r="JN118" i="1"/>
  <c r="KJ120" i="1"/>
  <c r="KS132" i="1"/>
  <c r="JP121" i="1"/>
  <c r="JQ121" i="1" s="1"/>
  <c r="GH125" i="1"/>
  <c r="EY124" i="1"/>
  <c r="GG130" i="1"/>
  <c r="GH135" i="1"/>
  <c r="GG134" i="1"/>
  <c r="GH138" i="1"/>
  <c r="JP139" i="1"/>
  <c r="JQ139" i="1" s="1"/>
  <c r="KH140" i="1"/>
  <c r="KI140" i="1" s="1"/>
  <c r="IM142" i="1"/>
  <c r="JN143" i="1"/>
  <c r="JN146" i="1"/>
  <c r="HV162" i="1"/>
  <c r="II162" i="1" s="1"/>
  <c r="IM150" i="1"/>
  <c r="KQ158" i="1"/>
  <c r="KS164" i="1"/>
  <c r="HT165" i="1"/>
  <c r="IG165" i="1" s="1"/>
  <c r="JN154" i="1"/>
  <c r="HT172" i="1"/>
  <c r="IG172" i="1" s="1"/>
  <c r="KK166" i="1"/>
  <c r="IB172" i="1"/>
  <c r="IZ172" i="1" s="1"/>
  <c r="JR184" i="1"/>
  <c r="JS184" i="1" s="1"/>
  <c r="JP197" i="1"/>
  <c r="JQ197" i="1" s="1"/>
  <c r="JR187" i="1"/>
  <c r="JS187" i="1" s="1"/>
  <c r="HZ199" i="1"/>
  <c r="IX199" i="1" s="1"/>
  <c r="KJ47" i="1"/>
  <c r="KQ54" i="1"/>
  <c r="KJ55" i="1"/>
  <c r="KL55" i="1" s="1"/>
  <c r="KQ62" i="1"/>
  <c r="KJ63" i="1"/>
  <c r="KL63" i="1" s="1"/>
  <c r="KH68" i="1"/>
  <c r="KI68" i="1" s="1"/>
  <c r="KJ69" i="1"/>
  <c r="KH72" i="1"/>
  <c r="KI72" i="1" s="1"/>
  <c r="KJ73" i="1"/>
  <c r="KJ77" i="1"/>
  <c r="KL77" i="1" s="1"/>
  <c r="KJ81" i="1"/>
  <c r="KH84" i="1"/>
  <c r="KI84" i="1" s="1"/>
  <c r="KJ85" i="1"/>
  <c r="KH88" i="1"/>
  <c r="KI88" i="1" s="1"/>
  <c r="KJ89" i="1"/>
  <c r="KQ93" i="1"/>
  <c r="GG94" i="1"/>
  <c r="KH94" i="1"/>
  <c r="KI94" i="1" s="1"/>
  <c r="GH95" i="1"/>
  <c r="EY96" i="1"/>
  <c r="EZ97" i="1"/>
  <c r="KQ101" i="1"/>
  <c r="GG102" i="1"/>
  <c r="KH102" i="1"/>
  <c r="KI102" i="1" s="1"/>
  <c r="GH103" i="1"/>
  <c r="KS103" i="1"/>
  <c r="JP116" i="1"/>
  <c r="JQ116" i="1" s="1"/>
  <c r="EY104" i="1"/>
  <c r="EZ105" i="1"/>
  <c r="KQ113" i="1"/>
  <c r="KH110" i="1"/>
  <c r="KI110" i="1" s="1"/>
  <c r="GH111" i="1"/>
  <c r="KS123" i="1"/>
  <c r="GG114" i="1"/>
  <c r="KK114" i="1"/>
  <c r="GH117" i="1"/>
  <c r="KS129" i="1"/>
  <c r="JP130" i="1"/>
  <c r="JQ130" i="1" s="1"/>
  <c r="EY119" i="1"/>
  <c r="KS119" i="1"/>
  <c r="JN122" i="1"/>
  <c r="EZ124" i="1"/>
  <c r="KQ125" i="1"/>
  <c r="KH127" i="1"/>
  <c r="KI127" i="1" s="1"/>
  <c r="GH130" i="1"/>
  <c r="JP131" i="1"/>
  <c r="JQ131" i="1" s="1"/>
  <c r="KH132" i="1"/>
  <c r="KI132" i="1" s="1"/>
  <c r="GG136" i="1"/>
  <c r="JP135" i="1"/>
  <c r="JQ135" i="1" s="1"/>
  <c r="JP143" i="1"/>
  <c r="JQ143" i="1" s="1"/>
  <c r="HT160" i="1"/>
  <c r="IG160" i="1" s="1"/>
  <c r="IB160" i="1"/>
  <c r="IZ160" i="1" s="1"/>
  <c r="JR173" i="1"/>
  <c r="JS173" i="1" s="1"/>
  <c r="KQ149" i="1"/>
  <c r="GH151" i="1"/>
  <c r="JR177" i="1"/>
  <c r="JS177" i="1" s="1"/>
  <c r="JN158" i="1"/>
  <c r="JP159" i="1"/>
  <c r="JQ159" i="1" s="1"/>
  <c r="HU172" i="1"/>
  <c r="IH172" i="1" s="1"/>
  <c r="IC172" i="1"/>
  <c r="JA172" i="1" s="1"/>
  <c r="JP162" i="1"/>
  <c r="JQ162" i="1" s="1"/>
  <c r="HX178" i="1"/>
  <c r="IL178" i="1" s="1"/>
  <c r="IA183" i="1"/>
  <c r="IY183" i="1" s="1"/>
  <c r="HW189" i="1"/>
  <c r="IJ189" i="1" s="1"/>
  <c r="JP186" i="1"/>
  <c r="JQ186" i="1" s="1"/>
  <c r="JK186" i="1"/>
  <c r="JK187" i="1"/>
  <c r="IA204" i="1"/>
  <c r="IY204" i="1" s="1"/>
  <c r="EZ42" i="1"/>
  <c r="KH46" i="1"/>
  <c r="KI46" i="1" s="1"/>
  <c r="EY47" i="1"/>
  <c r="EZ50" i="1"/>
  <c r="KQ51" i="1"/>
  <c r="KH54" i="1"/>
  <c r="KI54" i="1" s="1"/>
  <c r="EY55" i="1"/>
  <c r="EZ58" i="1"/>
  <c r="KQ59" i="1"/>
  <c r="KH62" i="1"/>
  <c r="KI62" i="1" s="1"/>
  <c r="EY63" i="1"/>
  <c r="EZ66" i="1"/>
  <c r="EZ69" i="1"/>
  <c r="KS72" i="1"/>
  <c r="EZ73" i="1"/>
  <c r="KS76" i="1"/>
  <c r="EZ77" i="1"/>
  <c r="EZ81" i="1"/>
  <c r="EZ85" i="1"/>
  <c r="EZ89" i="1"/>
  <c r="KH93" i="1"/>
  <c r="KI93" i="1" s="1"/>
  <c r="KH101" i="1"/>
  <c r="KI101" i="1" s="1"/>
  <c r="KS118" i="1"/>
  <c r="KQ112" i="1"/>
  <c r="GH114" i="1"/>
  <c r="JP113" i="1"/>
  <c r="JQ113" i="1" s="1"/>
  <c r="EY116" i="1"/>
  <c r="JP118" i="1"/>
  <c r="JQ118" i="1" s="1"/>
  <c r="EZ119" i="1"/>
  <c r="GG122" i="1"/>
  <c r="KQ127" i="1"/>
  <c r="KH124" i="1"/>
  <c r="KI124" i="1" s="1"/>
  <c r="JN132" i="1"/>
  <c r="KS151" i="1"/>
  <c r="KQ145" i="1"/>
  <c r="JP152" i="1"/>
  <c r="JQ152" i="1" s="1"/>
  <c r="KH142" i="1"/>
  <c r="KI142" i="1" s="1"/>
  <c r="KK142" i="1"/>
  <c r="JR179" i="1"/>
  <c r="JS179" i="1" s="1"/>
  <c r="JR167" i="1"/>
  <c r="JS167" i="1" s="1"/>
  <c r="JR143" i="1"/>
  <c r="JS143" i="1" s="1"/>
  <c r="GH149" i="1"/>
  <c r="EZ147" i="1"/>
  <c r="GH147" i="1"/>
  <c r="EZ159" i="1"/>
  <c r="JP184" i="1"/>
  <c r="JQ184" i="1" s="1"/>
  <c r="JP172" i="1"/>
  <c r="JQ172" i="1" s="1"/>
  <c r="JP160" i="1"/>
  <c r="JQ160" i="1" s="1"/>
  <c r="HU160" i="1"/>
  <c r="IH160" i="1" s="1"/>
  <c r="IS160" i="1" s="1"/>
  <c r="IC160" i="1"/>
  <c r="JA160" i="1" s="1"/>
  <c r="JP176" i="1"/>
  <c r="JQ176" i="1" s="1"/>
  <c r="JN152" i="1"/>
  <c r="HW175" i="1"/>
  <c r="IJ175" i="1" s="1"/>
  <c r="IE175" i="1"/>
  <c r="JC175" i="1" s="1"/>
  <c r="IA181" i="1"/>
  <c r="IY181" i="1" s="1"/>
  <c r="JK171" i="1"/>
  <c r="KQ181" i="1"/>
  <c r="KS187" i="1"/>
  <c r="HY188" i="1"/>
  <c r="IM188" i="1" s="1"/>
  <c r="IE188" i="1"/>
  <c r="IA188" i="1"/>
  <c r="HZ188" i="1"/>
  <c r="HW188" i="1"/>
  <c r="HW191" i="1"/>
  <c r="IJ191" i="1" s="1"/>
  <c r="IE191" i="1"/>
  <c r="JC191" i="1" s="1"/>
  <c r="KK190" i="1"/>
  <c r="KJ190" i="1"/>
  <c r="DQ239" i="1"/>
  <c r="EZ44" i="1"/>
  <c r="KJ46" i="1"/>
  <c r="EY49" i="1"/>
  <c r="EZ52" i="1"/>
  <c r="KQ53" i="1"/>
  <c r="KJ54" i="1"/>
  <c r="EY57" i="1"/>
  <c r="EZ60" i="1"/>
  <c r="KQ61" i="1"/>
  <c r="GH62" i="1"/>
  <c r="KJ62" i="1"/>
  <c r="EY65" i="1"/>
  <c r="KJ93" i="1"/>
  <c r="KJ101" i="1"/>
  <c r="KS116" i="1"/>
  <c r="JR109" i="1"/>
  <c r="JS109" i="1" s="1"/>
  <c r="GH112" i="1"/>
  <c r="JP115" i="1"/>
  <c r="JQ115" i="1" s="1"/>
  <c r="KH116" i="1"/>
  <c r="KI116" i="1" s="1"/>
  <c r="KK116" i="1"/>
  <c r="KL116" i="1" s="1"/>
  <c r="GH119" i="1"/>
  <c r="GG118" i="1"/>
  <c r="KQ124" i="1"/>
  <c r="GG123" i="1"/>
  <c r="EZ125" i="1"/>
  <c r="KS139" i="1"/>
  <c r="JP128" i="1"/>
  <c r="JQ128" i="1" s="1"/>
  <c r="JP140" i="1"/>
  <c r="JQ140" i="1" s="1"/>
  <c r="KW129" i="1"/>
  <c r="KV129" i="1"/>
  <c r="JR133" i="1"/>
  <c r="JS133" i="1" s="1"/>
  <c r="DS133" i="1"/>
  <c r="JN134" i="1"/>
  <c r="JR148" i="1"/>
  <c r="JS148" i="1" s="1"/>
  <c r="HV148" i="1"/>
  <c r="II148" i="1" s="1"/>
  <c r="ID148" i="1"/>
  <c r="JB148" i="1" s="1"/>
  <c r="GG141" i="1"/>
  <c r="KJ151" i="1"/>
  <c r="DS152" i="1"/>
  <c r="GG167" i="1"/>
  <c r="EY153" i="1"/>
  <c r="GG155" i="1"/>
  <c r="JR168" i="1"/>
  <c r="JS168" i="1" s="1"/>
  <c r="JP174" i="1"/>
  <c r="JQ174" i="1" s="1"/>
  <c r="HT194" i="1"/>
  <c r="HY194" i="1"/>
  <c r="IM194" i="1" s="1"/>
  <c r="IB194" i="1"/>
  <c r="KH188" i="1"/>
  <c r="KI188" i="1" s="1"/>
  <c r="KQ50" i="1"/>
  <c r="KQ58" i="1"/>
  <c r="EZ65" i="1"/>
  <c r="EY100" i="1"/>
  <c r="KS115" i="1"/>
  <c r="KQ105" i="1"/>
  <c r="EY108" i="1"/>
  <c r="KQ109" i="1"/>
  <c r="GG110" i="1"/>
  <c r="JP110" i="1"/>
  <c r="JQ110" i="1" s="1"/>
  <c r="JP112" i="1"/>
  <c r="JQ112" i="1" s="1"/>
  <c r="JP124" i="1"/>
  <c r="JQ124" i="1" s="1"/>
  <c r="JN112" i="1"/>
  <c r="GH113" i="1"/>
  <c r="JR115" i="1"/>
  <c r="JS115" i="1" s="1"/>
  <c r="DS115" i="1"/>
  <c r="JN116" i="1"/>
  <c r="GG120" i="1"/>
  <c r="EZ121" i="1"/>
  <c r="EY122" i="1"/>
  <c r="KQ129" i="1"/>
  <c r="KK126" i="1"/>
  <c r="KJ126" i="1"/>
  <c r="KH126" i="1"/>
  <c r="KI126" i="1" s="1"/>
  <c r="JR140" i="1"/>
  <c r="JS140" i="1" s="1"/>
  <c r="JQ134" i="1"/>
  <c r="KJ136" i="1"/>
  <c r="HW148" i="1"/>
  <c r="IJ148" i="1" s="1"/>
  <c r="IE148" i="1"/>
  <c r="JC148" i="1" s="1"/>
  <c r="JP137" i="1"/>
  <c r="JQ137" i="1" s="1"/>
  <c r="GH141" i="1"/>
  <c r="JR154" i="1"/>
  <c r="JS154" i="1" s="1"/>
  <c r="GG145" i="1"/>
  <c r="KK144" i="1"/>
  <c r="JR157" i="1"/>
  <c r="JS157" i="1" s="1"/>
  <c r="KW145" i="1"/>
  <c r="KV145" i="1"/>
  <c r="GH148" i="1"/>
  <c r="JP147" i="1"/>
  <c r="JQ147" i="1" s="1"/>
  <c r="HV159" i="1"/>
  <c r="II159" i="1" s="1"/>
  <c r="KS147" i="1"/>
  <c r="JP151" i="1"/>
  <c r="JQ151" i="1" s="1"/>
  <c r="KK164" i="1"/>
  <c r="IM174" i="1"/>
  <c r="KK180" i="1"/>
  <c r="KH183" i="1"/>
  <c r="KI183" i="1" s="1"/>
  <c r="KK183" i="1"/>
  <c r="KJ183" i="1"/>
  <c r="EY115" i="1"/>
  <c r="KH117" i="1"/>
  <c r="KI117" i="1" s="1"/>
  <c r="GH118" i="1"/>
  <c r="KJ119" i="1"/>
  <c r="EZ120" i="1"/>
  <c r="KQ120" i="1"/>
  <c r="GG121" i="1"/>
  <c r="EY123" i="1"/>
  <c r="JR123" i="1"/>
  <c r="JS123" i="1" s="1"/>
  <c r="KK124" i="1"/>
  <c r="KL124" i="1" s="1"/>
  <c r="KH125" i="1"/>
  <c r="KI125" i="1" s="1"/>
  <c r="GH126" i="1"/>
  <c r="KJ127" i="1"/>
  <c r="EZ128" i="1"/>
  <c r="KQ128" i="1"/>
  <c r="GG129" i="1"/>
  <c r="KS130" i="1"/>
  <c r="EY131" i="1"/>
  <c r="JR131" i="1"/>
  <c r="JS131" i="1" s="1"/>
  <c r="KK132" i="1"/>
  <c r="KH133" i="1"/>
  <c r="KI133" i="1" s="1"/>
  <c r="GH134" i="1"/>
  <c r="KJ135" i="1"/>
  <c r="EZ136" i="1"/>
  <c r="KQ136" i="1"/>
  <c r="GG137" i="1"/>
  <c r="KS138" i="1"/>
  <c r="EY139" i="1"/>
  <c r="JR139" i="1"/>
  <c r="JS139" i="1" s="1"/>
  <c r="KK140" i="1"/>
  <c r="KH141" i="1"/>
  <c r="KI141" i="1" s="1"/>
  <c r="GH142" i="1"/>
  <c r="HV156" i="1"/>
  <c r="II156" i="1" s="1"/>
  <c r="ID156" i="1"/>
  <c r="JB156" i="1" s="1"/>
  <c r="KS144" i="1"/>
  <c r="JP157" i="1"/>
  <c r="JQ157" i="1" s="1"/>
  <c r="EY145" i="1"/>
  <c r="JP145" i="1"/>
  <c r="JQ145" i="1" s="1"/>
  <c r="IB158" i="1"/>
  <c r="IZ158" i="1" s="1"/>
  <c r="KQ146" i="1"/>
  <c r="HZ160" i="1"/>
  <c r="IX160" i="1" s="1"/>
  <c r="KS160" i="1"/>
  <c r="KH149" i="1"/>
  <c r="KI149" i="1" s="1"/>
  <c r="GG150" i="1"/>
  <c r="EY151" i="1"/>
  <c r="IA164" i="1"/>
  <c r="IY164" i="1" s="1"/>
  <c r="KH153" i="1"/>
  <c r="KI153" i="1" s="1"/>
  <c r="KJ154" i="1"/>
  <c r="GG154" i="1"/>
  <c r="KH154" i="1"/>
  <c r="KI154" i="1" s="1"/>
  <c r="KS154" i="1"/>
  <c r="EY155" i="1"/>
  <c r="IM155" i="1"/>
  <c r="KH155" i="1"/>
  <c r="KI155" i="1" s="1"/>
  <c r="GH160" i="1"/>
  <c r="EZ158" i="1"/>
  <c r="JS159" i="1"/>
  <c r="KS171" i="1"/>
  <c r="KQ165" i="1"/>
  <c r="KK160" i="1"/>
  <c r="HZ172" i="1"/>
  <c r="IX172" i="1" s="1"/>
  <c r="GH164" i="1"/>
  <c r="EZ162" i="1"/>
  <c r="GH163" i="1"/>
  <c r="GH162" i="1"/>
  <c r="GG163" i="1"/>
  <c r="JN164" i="1"/>
  <c r="EY164" i="1"/>
  <c r="HT164" i="1"/>
  <c r="IG164" i="1" s="1"/>
  <c r="KK165" i="1"/>
  <c r="KH165" i="1"/>
  <c r="KI165" i="1" s="1"/>
  <c r="KJ166" i="1"/>
  <c r="HZ178" i="1"/>
  <c r="IX178" i="1" s="1"/>
  <c r="JP167" i="1"/>
  <c r="JQ167" i="1" s="1"/>
  <c r="DS168" i="1"/>
  <c r="HV180" i="1"/>
  <c r="II180" i="1" s="1"/>
  <c r="ID180" i="1"/>
  <c r="JB180" i="1" s="1"/>
  <c r="JN169" i="1"/>
  <c r="JR170" i="1"/>
  <c r="JS170" i="1" s="1"/>
  <c r="HT182" i="1"/>
  <c r="IG182" i="1" s="1"/>
  <c r="IB182" i="1"/>
  <c r="IZ182" i="1" s="1"/>
  <c r="JN171" i="1"/>
  <c r="GG174" i="1"/>
  <c r="HX184" i="1"/>
  <c r="IL184" i="1" s="1"/>
  <c r="IA173" i="1"/>
  <c r="IY173" i="1" s="1"/>
  <c r="HV186" i="1"/>
  <c r="II186" i="1" s="1"/>
  <c r="ID186" i="1"/>
  <c r="JB186" i="1" s="1"/>
  <c r="IA175" i="1"/>
  <c r="IY175" i="1" s="1"/>
  <c r="GG177" i="1"/>
  <c r="IE177" i="1"/>
  <c r="JC177" i="1" s="1"/>
  <c r="GH180" i="1"/>
  <c r="EZ178" i="1"/>
  <c r="GH179" i="1"/>
  <c r="HX190" i="1"/>
  <c r="IL190" i="1" s="1"/>
  <c r="JN180" i="1"/>
  <c r="IB192" i="1"/>
  <c r="KK181" i="1"/>
  <c r="KH181" i="1"/>
  <c r="KI181" i="1" s="1"/>
  <c r="KJ182" i="1"/>
  <c r="KL182" i="1" s="1"/>
  <c r="JP183" i="1"/>
  <c r="JQ183" i="1" s="1"/>
  <c r="DS184" i="1"/>
  <c r="JN185" i="1"/>
  <c r="HV185" i="1"/>
  <c r="II185" i="1" s="1"/>
  <c r="JR186" i="1"/>
  <c r="JS186" i="1" s="1"/>
  <c r="JR210" i="1"/>
  <c r="JS210" i="1" s="1"/>
  <c r="JR198" i="1"/>
  <c r="JS198" i="1" s="1"/>
  <c r="JP200" i="1"/>
  <c r="JQ200" i="1" s="1"/>
  <c r="JP188" i="1"/>
  <c r="JQ188" i="1" s="1"/>
  <c r="DS189" i="1"/>
  <c r="HV192" i="1"/>
  <c r="EZ193" i="1"/>
  <c r="EZ205" i="1"/>
  <c r="GH193" i="1"/>
  <c r="KK195" i="1"/>
  <c r="KJ195" i="1"/>
  <c r="IB212" i="1"/>
  <c r="KH205" i="1"/>
  <c r="KI205" i="1" s="1"/>
  <c r="KK205" i="1"/>
  <c r="KJ205" i="1"/>
  <c r="IA219" i="1"/>
  <c r="IY219" i="1" s="1"/>
  <c r="KW207" i="1"/>
  <c r="KV207" i="1"/>
  <c r="HV225" i="1"/>
  <c r="II225" i="1" s="1"/>
  <c r="DQ236" i="1"/>
  <c r="GH121" i="1"/>
  <c r="KQ123" i="1"/>
  <c r="GG124" i="1"/>
  <c r="JR126" i="1"/>
  <c r="JS126" i="1" s="1"/>
  <c r="GH129" i="1"/>
  <c r="EZ131" i="1"/>
  <c r="KQ131" i="1"/>
  <c r="GG132" i="1"/>
  <c r="KS133" i="1"/>
  <c r="EY134" i="1"/>
  <c r="JR134" i="1"/>
  <c r="JS134" i="1" s="1"/>
  <c r="GH137" i="1"/>
  <c r="EZ139" i="1"/>
  <c r="KQ139" i="1"/>
  <c r="GG140" i="1"/>
  <c r="KS141" i="1"/>
  <c r="EY142" i="1"/>
  <c r="JP142" i="1"/>
  <c r="JQ142" i="1" s="1"/>
  <c r="KQ143" i="1"/>
  <c r="KJ144" i="1"/>
  <c r="EZ145" i="1"/>
  <c r="IA160" i="1"/>
  <c r="IY160" i="1" s="1"/>
  <c r="GH150" i="1"/>
  <c r="EZ151" i="1"/>
  <c r="KS163" i="1"/>
  <c r="KQ152" i="1"/>
  <c r="KS153" i="1"/>
  <c r="GH154" i="1"/>
  <c r="GH157" i="1"/>
  <c r="KK156" i="1"/>
  <c r="KJ156" i="1"/>
  <c r="KH156" i="1"/>
  <c r="KI156" i="1" s="1"/>
  <c r="KQ157" i="1"/>
  <c r="IA172" i="1"/>
  <c r="IY172" i="1" s="1"/>
  <c r="KS161" i="1"/>
  <c r="KH163" i="1"/>
  <c r="KI163" i="1" s="1"/>
  <c r="KK163" i="1"/>
  <c r="JR164" i="1"/>
  <c r="JS164" i="1" s="1"/>
  <c r="IM164" i="1"/>
  <c r="JP177" i="1"/>
  <c r="JQ177" i="1" s="1"/>
  <c r="JR165" i="1"/>
  <c r="JS165" i="1" s="1"/>
  <c r="EY166" i="1"/>
  <c r="IA178" i="1"/>
  <c r="IY178" i="1" s="1"/>
  <c r="EZ167" i="1"/>
  <c r="JK167" i="1"/>
  <c r="HW180" i="1"/>
  <c r="IJ180" i="1" s="1"/>
  <c r="IE180" i="1"/>
  <c r="JC180" i="1" s="1"/>
  <c r="KQ174" i="1"/>
  <c r="IM170" i="1"/>
  <c r="HZ171" i="1"/>
  <c r="IX171" i="1" s="1"/>
  <c r="KS183" i="1"/>
  <c r="KQ177" i="1"/>
  <c r="EZ172" i="1"/>
  <c r="ID173" i="1"/>
  <c r="JB173" i="1" s="1"/>
  <c r="GG176" i="1"/>
  <c r="HW186" i="1"/>
  <c r="IJ186" i="1" s="1"/>
  <c r="IE186" i="1"/>
  <c r="JC186" i="1" s="1"/>
  <c r="GH177" i="1"/>
  <c r="KH179" i="1"/>
  <c r="KI179" i="1" s="1"/>
  <c r="KK179" i="1"/>
  <c r="JR180" i="1"/>
  <c r="JS180" i="1" s="1"/>
  <c r="IM180" i="1"/>
  <c r="JR181" i="1"/>
  <c r="JS181" i="1" s="1"/>
  <c r="IA194" i="1"/>
  <c r="JK183" i="1"/>
  <c r="JR183" i="1"/>
  <c r="JS183" i="1" s="1"/>
  <c r="IM186" i="1"/>
  <c r="JR188" i="1"/>
  <c r="IA189" i="1"/>
  <c r="IY189" i="1" s="1"/>
  <c r="GH192" i="1"/>
  <c r="IA192" i="1"/>
  <c r="IE193" i="1"/>
  <c r="JC193" i="1" s="1"/>
  <c r="IA199" i="1"/>
  <c r="IY199" i="1" s="1"/>
  <c r="JR204" i="1"/>
  <c r="JS204" i="1" s="1"/>
  <c r="KW204" i="1"/>
  <c r="KV204" i="1"/>
  <c r="JK207" i="1"/>
  <c r="JK208" i="1"/>
  <c r="HV231" i="1"/>
  <c r="II231" i="1" s="1"/>
  <c r="ID231" i="1"/>
  <c r="JB231" i="1" s="1"/>
  <c r="DQ231" i="1"/>
  <c r="DQ232" i="1"/>
  <c r="JR245" i="1"/>
  <c r="JS245" i="1" s="1"/>
  <c r="EY113" i="1"/>
  <c r="JR113" i="1"/>
  <c r="JS113" i="1" s="1"/>
  <c r="KH115" i="1"/>
  <c r="KI115" i="1" s="1"/>
  <c r="GH116" i="1"/>
  <c r="KJ117" i="1"/>
  <c r="KL117" i="1" s="1"/>
  <c r="EZ118" i="1"/>
  <c r="KQ118" i="1"/>
  <c r="GG119" i="1"/>
  <c r="JP119" i="1"/>
  <c r="JQ119" i="1" s="1"/>
  <c r="KV119" i="1"/>
  <c r="EY121" i="1"/>
  <c r="JR121" i="1"/>
  <c r="JS121" i="1" s="1"/>
  <c r="KH123" i="1"/>
  <c r="KI123" i="1" s="1"/>
  <c r="GH124" i="1"/>
  <c r="EZ126" i="1"/>
  <c r="KQ126" i="1"/>
  <c r="GG127" i="1"/>
  <c r="KV127" i="1"/>
  <c r="KS128" i="1"/>
  <c r="EY129" i="1"/>
  <c r="JR129" i="1"/>
  <c r="JS129" i="1" s="1"/>
  <c r="KH131" i="1"/>
  <c r="KI131" i="1" s="1"/>
  <c r="GH132" i="1"/>
  <c r="EZ134" i="1"/>
  <c r="KQ134" i="1"/>
  <c r="GG135" i="1"/>
  <c r="KV135" i="1"/>
  <c r="KS136" i="1"/>
  <c r="EY137" i="1"/>
  <c r="JR137" i="1"/>
  <c r="JS137" i="1" s="1"/>
  <c r="KH139" i="1"/>
  <c r="KI139" i="1" s="1"/>
  <c r="GH140" i="1"/>
  <c r="EZ142" i="1"/>
  <c r="KH143" i="1"/>
  <c r="KI143" i="1" s="1"/>
  <c r="GH144" i="1"/>
  <c r="HX156" i="1"/>
  <c r="IL156" i="1" s="1"/>
  <c r="JR145" i="1"/>
  <c r="JS145" i="1" s="1"/>
  <c r="IM146" i="1"/>
  <c r="KS146" i="1"/>
  <c r="EY147" i="1"/>
  <c r="KV147" i="1"/>
  <c r="EY150" i="1"/>
  <c r="JP150" i="1"/>
  <c r="JQ150" i="1" s="1"/>
  <c r="KV150" i="1"/>
  <c r="JR151" i="1"/>
  <c r="JS151" i="1" s="1"/>
  <c r="KH152" i="1"/>
  <c r="KI152" i="1" s="1"/>
  <c r="GG153" i="1"/>
  <c r="HY154" i="1"/>
  <c r="KK154" i="1"/>
  <c r="JN156" i="1"/>
  <c r="EY156" i="1"/>
  <c r="IA168" i="1"/>
  <c r="IY168" i="1" s="1"/>
  <c r="EY157" i="1"/>
  <c r="KJ158" i="1"/>
  <c r="HZ170" i="1"/>
  <c r="IX170" i="1" s="1"/>
  <c r="KV158" i="1"/>
  <c r="JR160" i="1"/>
  <c r="JS160" i="1" s="1"/>
  <c r="JK160" i="1"/>
  <c r="KK161" i="1"/>
  <c r="KH161" i="1"/>
  <c r="KI161" i="1" s="1"/>
  <c r="KJ162" i="1"/>
  <c r="HZ174" i="1"/>
  <c r="IX174" i="1" s="1"/>
  <c r="JP163" i="1"/>
  <c r="JQ163" i="1" s="1"/>
  <c r="DS164" i="1"/>
  <c r="HV176" i="1"/>
  <c r="II176" i="1" s="1"/>
  <c r="IT176" i="1" s="1"/>
  <c r="ID176" i="1"/>
  <c r="JB176" i="1" s="1"/>
  <c r="JN165" i="1"/>
  <c r="JR166" i="1"/>
  <c r="JS166" i="1" s="1"/>
  <c r="HT178" i="1"/>
  <c r="IG178" i="1" s="1"/>
  <c r="IB178" i="1"/>
  <c r="IZ178" i="1" s="1"/>
  <c r="JN167" i="1"/>
  <c r="GG170" i="1"/>
  <c r="HX180" i="1"/>
  <c r="IL180" i="1" s="1"/>
  <c r="HV182" i="1"/>
  <c r="II182" i="1" s="1"/>
  <c r="ID182" i="1"/>
  <c r="JB182" i="1" s="1"/>
  <c r="IA171" i="1"/>
  <c r="IY171" i="1" s="1"/>
  <c r="HZ184" i="1"/>
  <c r="IX184" i="1" s="1"/>
  <c r="GG173" i="1"/>
  <c r="GH176" i="1"/>
  <c r="EZ174" i="1"/>
  <c r="GH175" i="1"/>
  <c r="GH174" i="1"/>
  <c r="JN176" i="1"/>
  <c r="HT188" i="1"/>
  <c r="IB188" i="1"/>
  <c r="KK177" i="1"/>
  <c r="KH177" i="1"/>
  <c r="KI177" i="1" s="1"/>
  <c r="KJ178" i="1"/>
  <c r="HZ190" i="1"/>
  <c r="IX190" i="1" s="1"/>
  <c r="JP191" i="1"/>
  <c r="JQ191" i="1" s="1"/>
  <c r="DS180" i="1"/>
  <c r="JN181" i="1"/>
  <c r="HV181" i="1"/>
  <c r="II181" i="1" s="1"/>
  <c r="IT181" i="1" s="1"/>
  <c r="JR182" i="1"/>
  <c r="JS182" i="1" s="1"/>
  <c r="JN183" i="1"/>
  <c r="HW183" i="1"/>
  <c r="IJ183" i="1" s="1"/>
  <c r="EY196" i="1"/>
  <c r="GG197" i="1"/>
  <c r="GG186" i="1"/>
  <c r="HX196" i="1"/>
  <c r="IL196" i="1" s="1"/>
  <c r="HV197" i="1"/>
  <c r="II197" i="1" s="1"/>
  <c r="KK188" i="1"/>
  <c r="KJ188" i="1"/>
  <c r="JK190" i="1"/>
  <c r="KQ197" i="1"/>
  <c r="KS203" i="1"/>
  <c r="KS215" i="1"/>
  <c r="HV204" i="1"/>
  <c r="II204" i="1" s="1"/>
  <c r="JR192" i="1"/>
  <c r="JS192" i="1" s="1"/>
  <c r="KK193" i="1"/>
  <c r="KQ199" i="1"/>
  <c r="KQ211" i="1"/>
  <c r="KS217" i="1"/>
  <c r="GH197" i="1"/>
  <c r="EZ195" i="1"/>
  <c r="GH195" i="1"/>
  <c r="JK199" i="1"/>
  <c r="JK200" i="1"/>
  <c r="EY210" i="1"/>
  <c r="GG210" i="1"/>
  <c r="GG212" i="1"/>
  <c r="GG223" i="1"/>
  <c r="GG224" i="1"/>
  <c r="JP214" i="1"/>
  <c r="JQ214" i="1" s="1"/>
  <c r="KH214" i="1"/>
  <c r="KI214" i="1" s="1"/>
  <c r="KK214" i="1"/>
  <c r="KJ214" i="1"/>
  <c r="JR244" i="1"/>
  <c r="JS244" i="1" s="1"/>
  <c r="KK244" i="1"/>
  <c r="KJ244" i="1"/>
  <c r="KH244" i="1"/>
  <c r="KI244" i="1" s="1"/>
  <c r="JP114" i="1"/>
  <c r="JQ114" i="1" s="1"/>
  <c r="JR116" i="1"/>
  <c r="JS116" i="1" s="1"/>
  <c r="JR142" i="1"/>
  <c r="JS142" i="1" s="1"/>
  <c r="JP144" i="1"/>
  <c r="JQ144" i="1" s="1"/>
  <c r="KJ146" i="1"/>
  <c r="KS159" i="1"/>
  <c r="KS162" i="1"/>
  <c r="KQ151" i="1"/>
  <c r="JP165" i="1"/>
  <c r="JQ165" i="1" s="1"/>
  <c r="GH153" i="1"/>
  <c r="KS167" i="1"/>
  <c r="KQ161" i="1"/>
  <c r="JR156" i="1"/>
  <c r="JS156" i="1" s="1"/>
  <c r="KQ162" i="1"/>
  <c r="KS168" i="1"/>
  <c r="GG157" i="1"/>
  <c r="KS157" i="1"/>
  <c r="EY158" i="1"/>
  <c r="IA170" i="1"/>
  <c r="IY170" i="1" s="1"/>
  <c r="EY159" i="1"/>
  <c r="DS160" i="1"/>
  <c r="IM160" i="1"/>
  <c r="JP173" i="1"/>
  <c r="JQ173" i="1" s="1"/>
  <c r="JR161" i="1"/>
  <c r="JS161" i="1" s="1"/>
  <c r="EY162" i="1"/>
  <c r="IA174" i="1"/>
  <c r="IY174" i="1" s="1"/>
  <c r="JK163" i="1"/>
  <c r="JR163" i="1"/>
  <c r="JS163" i="1" s="1"/>
  <c r="KQ170" i="1"/>
  <c r="IM166" i="1"/>
  <c r="KS179" i="1"/>
  <c r="KQ173" i="1"/>
  <c r="EZ168" i="1"/>
  <c r="KQ168" i="1"/>
  <c r="EY169" i="1"/>
  <c r="ID169" i="1"/>
  <c r="JB169" i="1" s="1"/>
  <c r="GG172" i="1"/>
  <c r="GH173" i="1"/>
  <c r="IE171" i="1"/>
  <c r="JC171" i="1" s="1"/>
  <c r="KK172" i="1"/>
  <c r="IA184" i="1"/>
  <c r="IY184" i="1" s="1"/>
  <c r="KH175" i="1"/>
  <c r="KI175" i="1" s="1"/>
  <c r="KK175" i="1"/>
  <c r="JR176" i="1"/>
  <c r="JS176" i="1" s="1"/>
  <c r="HU188" i="1"/>
  <c r="IC188" i="1"/>
  <c r="IM176" i="1"/>
  <c r="JP189" i="1"/>
  <c r="JQ189" i="1" s="1"/>
  <c r="IA190" i="1"/>
  <c r="IY190" i="1" s="1"/>
  <c r="JK179" i="1"/>
  <c r="HW181" i="1"/>
  <c r="IJ181" i="1" s="1"/>
  <c r="HU194" i="1"/>
  <c r="IC194" i="1"/>
  <c r="IM182" i="1"/>
  <c r="KS195" i="1"/>
  <c r="EZ196" i="1"/>
  <c r="GH198" i="1"/>
  <c r="EZ184" i="1"/>
  <c r="GG188" i="1"/>
  <c r="GH189" i="1"/>
  <c r="KS199" i="1"/>
  <c r="KQ193" i="1"/>
  <c r="KS200" i="1"/>
  <c r="KQ194" i="1"/>
  <c r="GH190" i="1"/>
  <c r="GH191" i="1"/>
  <c r="EZ189" i="1"/>
  <c r="EY204" i="1"/>
  <c r="GG194" i="1"/>
  <c r="EY192" i="1"/>
  <c r="GG192" i="1"/>
  <c r="JP193" i="1"/>
  <c r="JQ193" i="1" s="1"/>
  <c r="JP205" i="1"/>
  <c r="JQ205" i="1" s="1"/>
  <c r="HV209" i="1"/>
  <c r="KQ204" i="1"/>
  <c r="KS210" i="1"/>
  <c r="KS222" i="1"/>
  <c r="JR199" i="1"/>
  <c r="JS199" i="1" s="1"/>
  <c r="IA214" i="1"/>
  <c r="IY214" i="1" s="1"/>
  <c r="EZ203" i="1"/>
  <c r="EZ215" i="1"/>
  <c r="GH205" i="1"/>
  <c r="GH203" i="1"/>
  <c r="KH211" i="1"/>
  <c r="KI211" i="1" s="1"/>
  <c r="KH213" i="1"/>
  <c r="KI213" i="1" s="1"/>
  <c r="KK213" i="1"/>
  <c r="KJ213" i="1"/>
  <c r="HV241" i="1"/>
  <c r="II241" i="1" s="1"/>
  <c r="ID241" i="1"/>
  <c r="JB241" i="1" s="1"/>
  <c r="JP246" i="1"/>
  <c r="JQ246" i="1" s="1"/>
  <c r="KH113" i="1"/>
  <c r="KI113" i="1" s="1"/>
  <c r="KJ115" i="1"/>
  <c r="JP117" i="1"/>
  <c r="JQ117" i="1" s="1"/>
  <c r="KV117" i="1"/>
  <c r="JR119" i="1"/>
  <c r="JS119" i="1" s="1"/>
  <c r="KH121" i="1"/>
  <c r="KI121" i="1" s="1"/>
  <c r="KJ123" i="1"/>
  <c r="JP125" i="1"/>
  <c r="JQ125" i="1" s="1"/>
  <c r="KV125" i="1"/>
  <c r="JR127" i="1"/>
  <c r="JS127" i="1" s="1"/>
  <c r="KH129" i="1"/>
  <c r="KI129" i="1" s="1"/>
  <c r="KJ131" i="1"/>
  <c r="KL131" i="1" s="1"/>
  <c r="GG133" i="1"/>
  <c r="JP133" i="1"/>
  <c r="JQ133" i="1" s="1"/>
  <c r="KV133" i="1"/>
  <c r="JR135" i="1"/>
  <c r="JS135" i="1" s="1"/>
  <c r="KH137" i="1"/>
  <c r="KI137" i="1" s="1"/>
  <c r="KJ139" i="1"/>
  <c r="KL139" i="1" s="1"/>
  <c r="JP141" i="1"/>
  <c r="JQ141" i="1" s="1"/>
  <c r="KV141" i="1"/>
  <c r="KQ142" i="1"/>
  <c r="KJ143" i="1"/>
  <c r="EZ144" i="1"/>
  <c r="KS156" i="1"/>
  <c r="HU157" i="1"/>
  <c r="IH157" i="1" s="1"/>
  <c r="IC157" i="1"/>
  <c r="JA157" i="1" s="1"/>
  <c r="KH145" i="1"/>
  <c r="KI145" i="1" s="1"/>
  <c r="JR147" i="1"/>
  <c r="JS147" i="1" s="1"/>
  <c r="HV160" i="1"/>
  <c r="II160" i="1" s="1"/>
  <c r="ID160" i="1"/>
  <c r="JB160" i="1" s="1"/>
  <c r="IM148" i="1"/>
  <c r="JP161" i="1"/>
  <c r="JQ161" i="1" s="1"/>
  <c r="EY149" i="1"/>
  <c r="JP149" i="1"/>
  <c r="JQ149" i="1" s="1"/>
  <c r="KV149" i="1"/>
  <c r="IA162" i="1"/>
  <c r="IY162" i="1" s="1"/>
  <c r="JR150" i="1"/>
  <c r="JS150" i="1" s="1"/>
  <c r="HU163" i="1"/>
  <c r="IH163" i="1" s="1"/>
  <c r="IC163" i="1"/>
  <c r="JA163" i="1" s="1"/>
  <c r="KH151" i="1"/>
  <c r="KI151" i="1" s="1"/>
  <c r="HW164" i="1"/>
  <c r="IJ164" i="1" s="1"/>
  <c r="IE164" i="1"/>
  <c r="JC164" i="1" s="1"/>
  <c r="KJ152" i="1"/>
  <c r="JP153" i="1"/>
  <c r="JQ153" i="1" s="1"/>
  <c r="KV153" i="1"/>
  <c r="IA166" i="1"/>
  <c r="IY166" i="1" s="1"/>
  <c r="KS166" i="1"/>
  <c r="JP155" i="1"/>
  <c r="JQ155" i="1" s="1"/>
  <c r="DS156" i="1"/>
  <c r="IM156" i="1"/>
  <c r="JR158" i="1"/>
  <c r="JS158" i="1" s="1"/>
  <c r="HT170" i="1"/>
  <c r="IG170" i="1" s="1"/>
  <c r="IB170" i="1"/>
  <c r="IZ170" i="1" s="1"/>
  <c r="KS170" i="1"/>
  <c r="GH161" i="1"/>
  <c r="KV159" i="1"/>
  <c r="HV172" i="1"/>
  <c r="II172" i="1" s="1"/>
  <c r="ID172" i="1"/>
  <c r="JB172" i="1" s="1"/>
  <c r="JN161" i="1"/>
  <c r="JR162" i="1"/>
  <c r="JS162" i="1" s="1"/>
  <c r="HT174" i="1"/>
  <c r="IG174" i="1" s="1"/>
  <c r="IB174" i="1"/>
  <c r="IZ174" i="1" s="1"/>
  <c r="JN163" i="1"/>
  <c r="KJ163" i="1"/>
  <c r="GG166" i="1"/>
  <c r="HX176" i="1"/>
  <c r="IL176" i="1" s="1"/>
  <c r="IA165" i="1"/>
  <c r="IY165" i="1" s="1"/>
  <c r="KQ171" i="1"/>
  <c r="HV178" i="1"/>
  <c r="II178" i="1" s="1"/>
  <c r="ID178" i="1"/>
  <c r="JB178" i="1" s="1"/>
  <c r="HZ180" i="1"/>
  <c r="IX180" i="1" s="1"/>
  <c r="GH172" i="1"/>
  <c r="EZ170" i="1"/>
  <c r="GH171" i="1"/>
  <c r="GH170" i="1"/>
  <c r="GG171" i="1"/>
  <c r="JN172" i="1"/>
  <c r="EY172" i="1"/>
  <c r="KK173" i="1"/>
  <c r="KH173" i="1"/>
  <c r="KI173" i="1" s="1"/>
  <c r="KJ174" i="1"/>
  <c r="HZ186" i="1"/>
  <c r="IX186" i="1" s="1"/>
  <c r="JP175" i="1"/>
  <c r="JQ175" i="1" s="1"/>
  <c r="HV188" i="1"/>
  <c r="ID188" i="1"/>
  <c r="JN177" i="1"/>
  <c r="HV177" i="1"/>
  <c r="II177" i="1" s="1"/>
  <c r="JR178" i="1"/>
  <c r="JS178" i="1" s="1"/>
  <c r="JN179" i="1"/>
  <c r="KJ179" i="1"/>
  <c r="GG182" i="1"/>
  <c r="HX192" i="1"/>
  <c r="HV193" i="1"/>
  <c r="II193" i="1" s="1"/>
  <c r="HV194" i="1"/>
  <c r="ID194" i="1"/>
  <c r="GG185" i="1"/>
  <c r="EZ186" i="1"/>
  <c r="GH187" i="1"/>
  <c r="GH186" i="1"/>
  <c r="HX198" i="1"/>
  <c r="GG189" i="1"/>
  <c r="GG190" i="1"/>
  <c r="EY188" i="1"/>
  <c r="JN190" i="1"/>
  <c r="EZ190" i="1"/>
  <c r="IM191" i="1"/>
  <c r="JN196" i="1"/>
  <c r="HZ210" i="1"/>
  <c r="IX210" i="1" s="1"/>
  <c r="EY200" i="1"/>
  <c r="JN202" i="1"/>
  <c r="ID202" i="1"/>
  <c r="JB202" i="1" s="1"/>
  <c r="GG206" i="1"/>
  <c r="JP239" i="1"/>
  <c r="JQ239" i="1" s="1"/>
  <c r="KW243" i="1"/>
  <c r="KV243" i="1"/>
  <c r="JP264" i="1"/>
  <c r="JQ264" i="1" s="1"/>
  <c r="JP276" i="1"/>
  <c r="JQ276" i="1" s="1"/>
  <c r="JR114" i="1"/>
  <c r="JS114" i="1" s="1"/>
  <c r="JR122" i="1"/>
  <c r="JS122" i="1" s="1"/>
  <c r="JR130" i="1"/>
  <c r="JS130" i="1" s="1"/>
  <c r="JR138" i="1"/>
  <c r="JS138" i="1" s="1"/>
  <c r="IA156" i="1"/>
  <c r="IY156" i="1" s="1"/>
  <c r="JR144" i="1"/>
  <c r="JS144" i="1" s="1"/>
  <c r="IM145" i="1"/>
  <c r="EY146" i="1"/>
  <c r="JP146" i="1"/>
  <c r="JQ146" i="1" s="1"/>
  <c r="HT159" i="1"/>
  <c r="IG159" i="1" s="1"/>
  <c r="IB159" i="1"/>
  <c r="IZ159" i="1" s="1"/>
  <c r="HW160" i="1"/>
  <c r="IJ160" i="1" s="1"/>
  <c r="IE160" i="1"/>
  <c r="JC160" i="1" s="1"/>
  <c r="EZ149" i="1"/>
  <c r="HZ161" i="1"/>
  <c r="IX161" i="1" s="1"/>
  <c r="KQ155" i="1"/>
  <c r="KQ150" i="1"/>
  <c r="HV163" i="1"/>
  <c r="II163" i="1" s="1"/>
  <c r="ID163" i="1"/>
  <c r="JB163" i="1" s="1"/>
  <c r="IM151" i="1"/>
  <c r="HX164" i="1"/>
  <c r="IL164" i="1" s="1"/>
  <c r="EZ153" i="1"/>
  <c r="KQ159" i="1"/>
  <c r="GG156" i="1"/>
  <c r="JP154" i="1"/>
  <c r="JQ154" i="1" s="1"/>
  <c r="JS155" i="1"/>
  <c r="EZ155" i="1"/>
  <c r="HV168" i="1"/>
  <c r="II168" i="1" s="1"/>
  <c r="IT168" i="1" s="1"/>
  <c r="ID168" i="1"/>
  <c r="JB168" i="1" s="1"/>
  <c r="JK156" i="1"/>
  <c r="KQ156" i="1"/>
  <c r="KK157" i="1"/>
  <c r="KH157" i="1"/>
  <c r="KI157" i="1" s="1"/>
  <c r="IE157" i="1"/>
  <c r="JC157" i="1" s="1"/>
  <c r="IM158" i="1"/>
  <c r="GG159" i="1"/>
  <c r="GG162" i="1"/>
  <c r="HW172" i="1"/>
  <c r="IJ172" i="1" s="1"/>
  <c r="IE172" i="1"/>
  <c r="JC172" i="1" s="1"/>
  <c r="KQ166" i="1"/>
  <c r="IM162" i="1"/>
  <c r="KS175" i="1"/>
  <c r="KQ169" i="1"/>
  <c r="EZ164" i="1"/>
  <c r="EY165" i="1"/>
  <c r="GG168" i="1"/>
  <c r="HW178" i="1"/>
  <c r="IJ178" i="1" s="1"/>
  <c r="IE178" i="1"/>
  <c r="JC178" i="1" s="1"/>
  <c r="GH169" i="1"/>
  <c r="KK168" i="1"/>
  <c r="IA180" i="1"/>
  <c r="IY180" i="1" s="1"/>
  <c r="JP168" i="1"/>
  <c r="JQ168" i="1" s="1"/>
  <c r="KH171" i="1"/>
  <c r="KI171" i="1" s="1"/>
  <c r="KK171" i="1"/>
  <c r="JR172" i="1"/>
  <c r="JS172" i="1" s="1"/>
  <c r="IM172" i="1"/>
  <c r="JP185" i="1"/>
  <c r="JQ185" i="1" s="1"/>
  <c r="IA186" i="1"/>
  <c r="IY186" i="1" s="1"/>
  <c r="JK175" i="1"/>
  <c r="HU190" i="1"/>
  <c r="IH190" i="1" s="1"/>
  <c r="IC190" i="1"/>
  <c r="JA190" i="1" s="1"/>
  <c r="IM178" i="1"/>
  <c r="KS191" i="1"/>
  <c r="KQ185" i="1"/>
  <c r="EZ180" i="1"/>
  <c r="HY192" i="1"/>
  <c r="IE192" i="1"/>
  <c r="HW192" i="1"/>
  <c r="GG184" i="1"/>
  <c r="HW194" i="1"/>
  <c r="IE194" i="1"/>
  <c r="GH185" i="1"/>
  <c r="KK184" i="1"/>
  <c r="HY198" i="1"/>
  <c r="IA198" i="1"/>
  <c r="KH187" i="1"/>
  <c r="KI187" i="1" s="1"/>
  <c r="KK187" i="1"/>
  <c r="KJ187" i="1"/>
  <c r="HX199" i="1"/>
  <c r="IL199" i="1" s="1"/>
  <c r="EZ188" i="1"/>
  <c r="GH188" i="1"/>
  <c r="KJ189" i="1"/>
  <c r="KW189" i="1"/>
  <c r="KV189" i="1"/>
  <c r="JR190" i="1"/>
  <c r="JS190" i="1" s="1"/>
  <c r="HT190" i="1"/>
  <c r="IG190" i="1" s="1"/>
  <c r="HT205" i="1"/>
  <c r="IG205" i="1" s="1"/>
  <c r="KJ194" i="1"/>
  <c r="JP207" i="1"/>
  <c r="JQ207" i="1" s="1"/>
  <c r="JP195" i="1"/>
  <c r="JQ195" i="1" s="1"/>
  <c r="JR232" i="1"/>
  <c r="JS232" i="1" s="1"/>
  <c r="JP198" i="1"/>
  <c r="JQ198" i="1" s="1"/>
  <c r="KQ203" i="1"/>
  <c r="GH209" i="1"/>
  <c r="IA222" i="1"/>
  <c r="IY222" i="1" s="1"/>
  <c r="HV232" i="1"/>
  <c r="II232" i="1" s="1"/>
  <c r="ID232" i="1"/>
  <c r="JB232" i="1" s="1"/>
  <c r="JP237" i="1"/>
  <c r="JQ237" i="1" s="1"/>
  <c r="JP225" i="1"/>
  <c r="JQ225" i="1" s="1"/>
  <c r="KH225" i="1"/>
  <c r="KI225" i="1" s="1"/>
  <c r="KK225" i="1"/>
  <c r="KJ225" i="1"/>
  <c r="GH128" i="1"/>
  <c r="GG131" i="1"/>
  <c r="GH136" i="1"/>
  <c r="HX160" i="1"/>
  <c r="IL160" i="1" s="1"/>
  <c r="GH156" i="1"/>
  <c r="KQ154" i="1"/>
  <c r="GG158" i="1"/>
  <c r="JP169" i="1"/>
  <c r="JQ169" i="1" s="1"/>
  <c r="HV170" i="1"/>
  <c r="II170" i="1" s="1"/>
  <c r="ID170" i="1"/>
  <c r="JB170" i="1" s="1"/>
  <c r="KH159" i="1"/>
  <c r="KI159" i="1" s="1"/>
  <c r="GH159" i="1"/>
  <c r="KJ159" i="1"/>
  <c r="HX172" i="1"/>
  <c r="IL172" i="1" s="1"/>
  <c r="KQ167" i="1"/>
  <c r="HV174" i="1"/>
  <c r="II174" i="1" s="1"/>
  <c r="ID174" i="1"/>
  <c r="JB174" i="1" s="1"/>
  <c r="KS174" i="1"/>
  <c r="EY163" i="1"/>
  <c r="GH168" i="1"/>
  <c r="EZ166" i="1"/>
  <c r="GH167" i="1"/>
  <c r="GH166" i="1"/>
  <c r="JN168" i="1"/>
  <c r="EY168" i="1"/>
  <c r="KK169" i="1"/>
  <c r="KL169" i="1" s="1"/>
  <c r="KH169" i="1"/>
  <c r="KI169" i="1" s="1"/>
  <c r="JP171" i="1"/>
  <c r="JQ171" i="1" s="1"/>
  <c r="HV184" i="1"/>
  <c r="II184" i="1" s="1"/>
  <c r="IT184" i="1" s="1"/>
  <c r="ID184" i="1"/>
  <c r="JB184" i="1" s="1"/>
  <c r="JN173" i="1"/>
  <c r="HV173" i="1"/>
  <c r="II173" i="1" s="1"/>
  <c r="JR174" i="1"/>
  <c r="JS174" i="1" s="1"/>
  <c r="HT186" i="1"/>
  <c r="IG186" i="1" s="1"/>
  <c r="IB186" i="1"/>
  <c r="IZ186" i="1" s="1"/>
  <c r="JN175" i="1"/>
  <c r="KJ175" i="1"/>
  <c r="GG178" i="1"/>
  <c r="HX188" i="1"/>
  <c r="HV189" i="1"/>
  <c r="II189" i="1" s="1"/>
  <c r="HV190" i="1"/>
  <c r="II190" i="1" s="1"/>
  <c r="ID190" i="1"/>
  <c r="JB190" i="1" s="1"/>
  <c r="GG181" i="1"/>
  <c r="GH184" i="1"/>
  <c r="EZ182" i="1"/>
  <c r="EZ194" i="1"/>
  <c r="GH183" i="1"/>
  <c r="GH182" i="1"/>
  <c r="JP196" i="1"/>
  <c r="JQ196" i="1" s="1"/>
  <c r="JN184" i="1"/>
  <c r="EY184" i="1"/>
  <c r="HT196" i="1"/>
  <c r="IG196" i="1" s="1"/>
  <c r="IB196" i="1"/>
  <c r="IZ196" i="1" s="1"/>
  <c r="KK185" i="1"/>
  <c r="KH185" i="1"/>
  <c r="KI185" i="1" s="1"/>
  <c r="KK192" i="1"/>
  <c r="KJ192" i="1"/>
  <c r="KH192" i="1"/>
  <c r="KI192" i="1" s="1"/>
  <c r="JP194" i="1"/>
  <c r="JQ194" i="1" s="1"/>
  <c r="JN194" i="1"/>
  <c r="KW194" i="1"/>
  <c r="KV194" i="1"/>
  <c r="GH199" i="1"/>
  <c r="HZ198" i="1"/>
  <c r="GH201" i="1"/>
  <c r="EZ199" i="1"/>
  <c r="JP203" i="1"/>
  <c r="JQ203" i="1" s="1"/>
  <c r="HY217" i="1"/>
  <c r="IM217" i="1" s="1"/>
  <c r="IM205" i="1"/>
  <c r="ID217" i="1"/>
  <c r="JP206" i="1"/>
  <c r="JQ206" i="1" s="1"/>
  <c r="KS245" i="1"/>
  <c r="KQ251" i="1"/>
  <c r="KQ239" i="1"/>
  <c r="HZ196" i="1"/>
  <c r="IX196" i="1" s="1"/>
  <c r="KS196" i="1"/>
  <c r="HV198" i="1"/>
  <c r="ID198" i="1"/>
  <c r="KS186" i="1"/>
  <c r="JP199" i="1"/>
  <c r="JQ199" i="1" s="1"/>
  <c r="HW199" i="1"/>
  <c r="IJ199" i="1" s="1"/>
  <c r="IE199" i="1"/>
  <c r="JC199" i="1" s="1"/>
  <c r="JR200" i="1"/>
  <c r="JS200" i="1" s="1"/>
  <c r="HZ202" i="1"/>
  <c r="IX202" i="1" s="1"/>
  <c r="KQ196" i="1"/>
  <c r="KQ208" i="1"/>
  <c r="JR191" i="1"/>
  <c r="JS191" i="1" s="1"/>
  <c r="KV193" i="1"/>
  <c r="JR206" i="1"/>
  <c r="JS206" i="1" s="1"/>
  <c r="KS194" i="1"/>
  <c r="ID195" i="1"/>
  <c r="JB195" i="1" s="1"/>
  <c r="KS207" i="1"/>
  <c r="KQ201" i="1"/>
  <c r="IM196" i="1"/>
  <c r="JN198" i="1"/>
  <c r="DS200" i="1"/>
  <c r="EY201" i="1"/>
  <c r="KQ209" i="1"/>
  <c r="IM204" i="1"/>
  <c r="HX204" i="1"/>
  <c r="IL204" i="1" s="1"/>
  <c r="HZ217" i="1"/>
  <c r="JN206" i="1"/>
  <c r="GH210" i="1"/>
  <c r="EZ220" i="1"/>
  <c r="GG211" i="1"/>
  <c r="EZ211" i="1"/>
  <c r="EZ223" i="1"/>
  <c r="GH211" i="1"/>
  <c r="GH213" i="1"/>
  <c r="JP216" i="1"/>
  <c r="JQ216" i="1" s="1"/>
  <c r="KH216" i="1"/>
  <c r="KI216" i="1" s="1"/>
  <c r="KK216" i="1"/>
  <c r="KJ216" i="1"/>
  <c r="JP218" i="1"/>
  <c r="JQ218" i="1" s="1"/>
  <c r="KH218" i="1"/>
  <c r="KI218" i="1" s="1"/>
  <c r="KK218" i="1"/>
  <c r="KJ218" i="1"/>
  <c r="GH221" i="1"/>
  <c r="JP223" i="1"/>
  <c r="JQ223" i="1" s="1"/>
  <c r="JP235" i="1"/>
  <c r="JQ235" i="1" s="1"/>
  <c r="KH223" i="1"/>
  <c r="KI223" i="1" s="1"/>
  <c r="KK223" i="1"/>
  <c r="KJ223" i="1"/>
  <c r="HV236" i="1"/>
  <c r="II236" i="1" s="1"/>
  <c r="JP228" i="1"/>
  <c r="JQ228" i="1" s="1"/>
  <c r="KH228" i="1"/>
  <c r="KI228" i="1" s="1"/>
  <c r="KK228" i="1"/>
  <c r="KJ228" i="1"/>
  <c r="IM230" i="1"/>
  <c r="KK231" i="1"/>
  <c r="KJ231" i="1"/>
  <c r="DQ233" i="1"/>
  <c r="JN233" i="1"/>
  <c r="KH235" i="1"/>
  <c r="KI235" i="1" s="1"/>
  <c r="IH235" i="1"/>
  <c r="JP272" i="1"/>
  <c r="JQ272" i="1" s="1"/>
  <c r="KH236" i="1"/>
  <c r="KI236" i="1" s="1"/>
  <c r="IH236" i="1"/>
  <c r="JP250" i="1"/>
  <c r="JQ250" i="1" s="1"/>
  <c r="GG255" i="1"/>
  <c r="GG254" i="1"/>
  <c r="EY253" i="1"/>
  <c r="JP259" i="1"/>
  <c r="JQ259" i="1" s="1"/>
  <c r="HV293" i="1"/>
  <c r="II293" i="1" s="1"/>
  <c r="JP179" i="1"/>
  <c r="JQ179" i="1" s="1"/>
  <c r="IA196" i="1"/>
  <c r="IY196" i="1" s="1"/>
  <c r="HU197" i="1"/>
  <c r="IH197" i="1" s="1"/>
  <c r="IC197" i="1"/>
  <c r="JA197" i="1" s="1"/>
  <c r="EY187" i="1"/>
  <c r="HZ189" i="1"/>
  <c r="IX189" i="1" s="1"/>
  <c r="KS201" i="1"/>
  <c r="KQ191" i="1"/>
  <c r="GG193" i="1"/>
  <c r="IM193" i="1"/>
  <c r="KW193" i="1"/>
  <c r="DS194" i="1"/>
  <c r="JK194" i="1"/>
  <c r="HV207" i="1"/>
  <c r="II207" i="1" s="1"/>
  <c r="ID207" i="1"/>
  <c r="JB207" i="1" s="1"/>
  <c r="GG198" i="1"/>
  <c r="HV208" i="1"/>
  <c r="ID208" i="1"/>
  <c r="KS208" i="1"/>
  <c r="KK198" i="1"/>
  <c r="KJ198" i="1"/>
  <c r="EY211" i="1"/>
  <c r="GG201" i="1"/>
  <c r="KQ205" i="1"/>
  <c r="HV212" i="1"/>
  <c r="ID212" i="1"/>
  <c r="EZ201" i="1"/>
  <c r="KH203" i="1"/>
  <c r="KI203" i="1" s="1"/>
  <c r="IA217" i="1"/>
  <c r="KK206" i="1"/>
  <c r="KV206" i="1"/>
  <c r="KJ207" i="1"/>
  <c r="JP208" i="1"/>
  <c r="JQ208" i="1" s="1"/>
  <c r="GH214" i="1"/>
  <c r="JN216" i="1"/>
  <c r="JN218" i="1"/>
  <c r="KQ224" i="1"/>
  <c r="ID220" i="1"/>
  <c r="JB220" i="1" s="1"/>
  <c r="JP221" i="1"/>
  <c r="JQ221" i="1" s="1"/>
  <c r="KH221" i="1"/>
  <c r="KI221" i="1" s="1"/>
  <c r="KK221" i="1"/>
  <c r="KJ221" i="1"/>
  <c r="EY222" i="1"/>
  <c r="HV234" i="1"/>
  <c r="II234" i="1" s="1"/>
  <c r="JN223" i="1"/>
  <c r="HV239" i="1"/>
  <c r="II239" i="1" s="1"/>
  <c r="JN228" i="1"/>
  <c r="GG234" i="1"/>
  <c r="JR259" i="1"/>
  <c r="JS259" i="1" s="1"/>
  <c r="JN239" i="1"/>
  <c r="IE263" i="1"/>
  <c r="JC263" i="1" s="1"/>
  <c r="HU202" i="1"/>
  <c r="IH202" i="1" s="1"/>
  <c r="IC202" i="1"/>
  <c r="JA202" i="1" s="1"/>
  <c r="JP204" i="1"/>
  <c r="JQ204" i="1" s="1"/>
  <c r="GG196" i="1"/>
  <c r="JR195" i="1"/>
  <c r="JS195" i="1" s="1"/>
  <c r="GG200" i="1"/>
  <c r="EY198" i="1"/>
  <c r="EZ212" i="1"/>
  <c r="GH202" i="1"/>
  <c r="EY202" i="1"/>
  <c r="GG204" i="1"/>
  <c r="GG202" i="1"/>
  <c r="JR203" i="1"/>
  <c r="JS203" i="1" s="1"/>
  <c r="HT215" i="1"/>
  <c r="IG215" i="1" s="1"/>
  <c r="HU217" i="1"/>
  <c r="IC217" i="1"/>
  <c r="GG208" i="1"/>
  <c r="JN208" i="1"/>
  <c r="JN211" i="1"/>
  <c r="HT223" i="1"/>
  <c r="IG223" i="1" s="1"/>
  <c r="EY214" i="1"/>
  <c r="JP219" i="1"/>
  <c r="JQ219" i="1" s="1"/>
  <c r="KH219" i="1"/>
  <c r="KI219" i="1" s="1"/>
  <c r="KK219" i="1"/>
  <c r="KJ219" i="1"/>
  <c r="JP224" i="1"/>
  <c r="JQ224" i="1" s="1"/>
  <c r="JP236" i="1"/>
  <c r="JQ236" i="1" s="1"/>
  <c r="KH224" i="1"/>
  <c r="KI224" i="1" s="1"/>
  <c r="KK224" i="1"/>
  <c r="KJ224" i="1"/>
  <c r="HV237" i="1"/>
  <c r="II237" i="1" s="1"/>
  <c r="JP229" i="1"/>
  <c r="JQ229" i="1" s="1"/>
  <c r="KH229" i="1"/>
  <c r="KI229" i="1" s="1"/>
  <c r="KK229" i="1"/>
  <c r="KJ229" i="1"/>
  <c r="GH235" i="1"/>
  <c r="EZ233" i="1"/>
  <c r="GG236" i="1"/>
  <c r="EY234" i="1"/>
  <c r="KK236" i="1"/>
  <c r="JR249" i="1"/>
  <c r="JS249" i="1" s="1"/>
  <c r="IA261" i="1"/>
  <c r="IY261" i="1" s="1"/>
  <c r="KW249" i="1"/>
  <c r="KV249" i="1"/>
  <c r="KS172" i="1"/>
  <c r="KS176" i="1"/>
  <c r="KS180" i="1"/>
  <c r="GH181" i="1"/>
  <c r="HZ194" i="1"/>
  <c r="KQ183" i="1"/>
  <c r="HV196" i="1"/>
  <c r="II196" i="1" s="1"/>
  <c r="ID196" i="1"/>
  <c r="JB196" i="1" s="1"/>
  <c r="KS184" i="1"/>
  <c r="HX197" i="1"/>
  <c r="IL197" i="1" s="1"/>
  <c r="KS198" i="1"/>
  <c r="JS188" i="1"/>
  <c r="KQ188" i="1"/>
  <c r="KH189" i="1"/>
  <c r="KI189" i="1" s="1"/>
  <c r="IM190" i="1"/>
  <c r="KJ191" i="1"/>
  <c r="JR193" i="1"/>
  <c r="JS193" i="1" s="1"/>
  <c r="GH196" i="1"/>
  <c r="HU206" i="1"/>
  <c r="IH206" i="1" s="1"/>
  <c r="IC206" i="1"/>
  <c r="JA206" i="1" s="1"/>
  <c r="KS206" i="1"/>
  <c r="KJ196" i="1"/>
  <c r="KL196" i="1" s="1"/>
  <c r="IB208" i="1"/>
  <c r="HT208" i="1"/>
  <c r="KH197" i="1"/>
  <c r="KI197" i="1" s="1"/>
  <c r="KK197" i="1"/>
  <c r="KJ197" i="1"/>
  <c r="HX209" i="1"/>
  <c r="KJ199" i="1"/>
  <c r="KL199" i="1" s="1"/>
  <c r="HY212" i="1"/>
  <c r="HX212" i="1"/>
  <c r="KQ206" i="1"/>
  <c r="JP201" i="1"/>
  <c r="JQ201" i="1" s="1"/>
  <c r="EZ202" i="1"/>
  <c r="KK203" i="1"/>
  <c r="GG207" i="1"/>
  <c r="GH208" i="1"/>
  <c r="GH206" i="1"/>
  <c r="HW218" i="1"/>
  <c r="IJ218" i="1" s="1"/>
  <c r="DS207" i="1"/>
  <c r="IA207" i="1"/>
  <c r="IY207" i="1" s="1"/>
  <c r="JR207" i="1"/>
  <c r="JS207" i="1" s="1"/>
  <c r="IB220" i="1"/>
  <c r="IZ220" i="1" s="1"/>
  <c r="HY208" i="1"/>
  <c r="JP209" i="1"/>
  <c r="JQ209" i="1" s="1"/>
  <c r="KQ215" i="1"/>
  <c r="KQ216" i="1"/>
  <c r="JR211" i="1"/>
  <c r="JS211" i="1" s="1"/>
  <c r="JP215" i="1"/>
  <c r="JQ215" i="1" s="1"/>
  <c r="KH215" i="1"/>
  <c r="KI215" i="1" s="1"/>
  <c r="KK215" i="1"/>
  <c r="KJ215" i="1"/>
  <c r="JP217" i="1"/>
  <c r="JQ217" i="1" s="1"/>
  <c r="KH217" i="1"/>
  <c r="KI217" i="1" s="1"/>
  <c r="KK217" i="1"/>
  <c r="KJ217" i="1"/>
  <c r="HV230" i="1"/>
  <c r="II230" i="1" s="1"/>
  <c r="KS218" i="1"/>
  <c r="JN219" i="1"/>
  <c r="HV235" i="1"/>
  <c r="II235" i="1" s="1"/>
  <c r="IT235" i="1" s="1"/>
  <c r="JN224" i="1"/>
  <c r="HV226" i="1"/>
  <c r="II226" i="1" s="1"/>
  <c r="HV240" i="1"/>
  <c r="II240" i="1" s="1"/>
  <c r="JN229" i="1"/>
  <c r="DS235" i="1"/>
  <c r="KJ235" i="1"/>
  <c r="KL235" i="1" s="1"/>
  <c r="GG245" i="1"/>
  <c r="EY243" i="1"/>
  <c r="GG244" i="1"/>
  <c r="DQ247" i="1"/>
  <c r="HZ267" i="1"/>
  <c r="IX267" i="1" s="1"/>
  <c r="KJ160" i="1"/>
  <c r="KJ164" i="1"/>
  <c r="KJ168" i="1"/>
  <c r="KJ172" i="1"/>
  <c r="KJ176" i="1"/>
  <c r="GG180" i="1"/>
  <c r="KJ180" i="1"/>
  <c r="HW196" i="1"/>
  <c r="IJ196" i="1" s="1"/>
  <c r="IE196" i="1"/>
  <c r="JC196" i="1" s="1"/>
  <c r="KJ184" i="1"/>
  <c r="HT199" i="1"/>
  <c r="IG199" i="1" s="1"/>
  <c r="IB199" i="1"/>
  <c r="IZ199" i="1" s="1"/>
  <c r="IZ187" i="1"/>
  <c r="KQ187" i="1"/>
  <c r="HV201" i="1"/>
  <c r="II201" i="1" s="1"/>
  <c r="IT201" i="1" s="1"/>
  <c r="ID201" i="1"/>
  <c r="JB201" i="1" s="1"/>
  <c r="IM189" i="1"/>
  <c r="HW202" i="1"/>
  <c r="IJ202" i="1" s="1"/>
  <c r="IE202" i="1"/>
  <c r="JC202" i="1" s="1"/>
  <c r="EY191" i="1"/>
  <c r="EZ192" i="1"/>
  <c r="JP192" i="1"/>
  <c r="JQ192" i="1" s="1"/>
  <c r="HZ193" i="1"/>
  <c r="IX193" i="1" s="1"/>
  <c r="HV206" i="1"/>
  <c r="II206" i="1" s="1"/>
  <c r="ID206" i="1"/>
  <c r="JB206" i="1" s="1"/>
  <c r="JR194" i="1"/>
  <c r="JS194" i="1" s="1"/>
  <c r="HY209" i="1"/>
  <c r="IC209" i="1"/>
  <c r="HU209" i="1"/>
  <c r="JK197" i="1"/>
  <c r="KW199" i="1"/>
  <c r="KV199" i="1"/>
  <c r="JN201" i="1"/>
  <c r="KJ204" i="1"/>
  <c r="GH207" i="1"/>
  <c r="GG205" i="1"/>
  <c r="IE217" i="1"/>
  <c r="JN209" i="1"/>
  <c r="KK211" i="1"/>
  <c r="KJ211" i="1"/>
  <c r="HU212" i="1"/>
  <c r="KQ219" i="1"/>
  <c r="GG214" i="1"/>
  <c r="KS214" i="1"/>
  <c r="JN215" i="1"/>
  <c r="JN217" i="1"/>
  <c r="HV233" i="1"/>
  <c r="II233" i="1" s="1"/>
  <c r="IT233" i="1" s="1"/>
  <c r="JP222" i="1"/>
  <c r="JQ222" i="1" s="1"/>
  <c r="KH222" i="1"/>
  <c r="KI222" i="1" s="1"/>
  <c r="KK222" i="1"/>
  <c r="KJ222" i="1"/>
  <c r="JP227" i="1"/>
  <c r="JQ227" i="1" s="1"/>
  <c r="KH227" i="1"/>
  <c r="KI227" i="1" s="1"/>
  <c r="KK227" i="1"/>
  <c r="KJ227" i="1"/>
  <c r="HV229" i="1"/>
  <c r="II229" i="1" s="1"/>
  <c r="KH231" i="1"/>
  <c r="KI231" i="1" s="1"/>
  <c r="KK232" i="1"/>
  <c r="JK236" i="1"/>
  <c r="JK235" i="1"/>
  <c r="KW235" i="1"/>
  <c r="KV235" i="1"/>
  <c r="KK237" i="1"/>
  <c r="IM237" i="1"/>
  <c r="KS260" i="1"/>
  <c r="KQ266" i="1"/>
  <c r="KQ254" i="1"/>
  <c r="IM159" i="1"/>
  <c r="IM163" i="1"/>
  <c r="IM167" i="1"/>
  <c r="IM171" i="1"/>
  <c r="IM175" i="1"/>
  <c r="IM179" i="1"/>
  <c r="KQ182" i="1"/>
  <c r="HT198" i="1"/>
  <c r="IB198" i="1"/>
  <c r="HU199" i="1"/>
  <c r="IH199" i="1" s="1"/>
  <c r="IC199" i="1"/>
  <c r="JA199" i="1" s="1"/>
  <c r="JP213" i="1"/>
  <c r="JQ213" i="1" s="1"/>
  <c r="HW201" i="1"/>
  <c r="IJ201" i="1" s="1"/>
  <c r="IE201" i="1"/>
  <c r="JC201" i="1" s="1"/>
  <c r="HX202" i="1"/>
  <c r="IL202" i="1" s="1"/>
  <c r="HZ204" i="1"/>
  <c r="IX204" i="1" s="1"/>
  <c r="KQ198" i="1"/>
  <c r="KS204" i="1"/>
  <c r="GH194" i="1"/>
  <c r="JR196" i="1"/>
  <c r="JS196" i="1" s="1"/>
  <c r="JR208" i="1"/>
  <c r="JS208" i="1" s="1"/>
  <c r="JN197" i="1"/>
  <c r="IM197" i="1"/>
  <c r="JP212" i="1"/>
  <c r="JQ212" i="1" s="1"/>
  <c r="JN200" i="1"/>
  <c r="EZ200" i="1"/>
  <c r="IM201" i="1"/>
  <c r="KK202" i="1"/>
  <c r="KJ202" i="1"/>
  <c r="KH202" i="1"/>
  <c r="KI202" i="1" s="1"/>
  <c r="HX217" i="1"/>
  <c r="KQ213" i="1"/>
  <c r="IC212" i="1"/>
  <c r="GG216" i="1"/>
  <c r="IG218" i="1"/>
  <c r="JP220" i="1"/>
  <c r="JQ220" i="1" s="1"/>
  <c r="KH220" i="1"/>
  <c r="KI220" i="1" s="1"/>
  <c r="KK220" i="1"/>
  <c r="KJ220" i="1"/>
  <c r="GH223" i="1"/>
  <c r="GG221" i="1"/>
  <c r="KS221" i="1"/>
  <c r="HV238" i="1"/>
  <c r="II238" i="1" s="1"/>
  <c r="JP230" i="1"/>
  <c r="JQ230" i="1" s="1"/>
  <c r="JP242" i="1"/>
  <c r="JQ242" i="1" s="1"/>
  <c r="KK230" i="1"/>
  <c r="KJ230" i="1"/>
  <c r="JR231" i="1"/>
  <c r="JS231" i="1" s="1"/>
  <c r="JN231" i="1"/>
  <c r="HT243" i="1"/>
  <c r="IG243" i="1" s="1"/>
  <c r="JP233" i="1"/>
  <c r="JQ233" i="1" s="1"/>
  <c r="JP234" i="1"/>
  <c r="JQ234" i="1" s="1"/>
  <c r="HW248" i="1"/>
  <c r="IJ248" i="1" s="1"/>
  <c r="KV236" i="1"/>
  <c r="JN245" i="1"/>
  <c r="IE251" i="1"/>
  <c r="JC251" i="1" s="1"/>
  <c r="JR201" i="1"/>
  <c r="JS201" i="1" s="1"/>
  <c r="KQ202" i="1"/>
  <c r="EY206" i="1"/>
  <c r="EZ207" i="1"/>
  <c r="IA209" i="1"/>
  <c r="JR209" i="1"/>
  <c r="JS209" i="1" s="1"/>
  <c r="KS212" i="1"/>
  <c r="IE214" i="1"/>
  <c r="JC214" i="1" s="1"/>
  <c r="GH215" i="1"/>
  <c r="GH216" i="1"/>
  <c r="GH217" i="1"/>
  <c r="HW217" i="1"/>
  <c r="GH218" i="1"/>
  <c r="GH219" i="1"/>
  <c r="GH220" i="1"/>
  <c r="IE222" i="1"/>
  <c r="JC222" i="1" s="1"/>
  <c r="IE223" i="1"/>
  <c r="JC223" i="1" s="1"/>
  <c r="GH225" i="1"/>
  <c r="HW237" i="1"/>
  <c r="IJ237" i="1" s="1"/>
  <c r="IE237" i="1"/>
  <c r="JC237" i="1" s="1"/>
  <c r="HW225" i="1"/>
  <c r="IJ225" i="1" s="1"/>
  <c r="HW226" i="1"/>
  <c r="IJ226" i="1" s="1"/>
  <c r="HW227" i="1"/>
  <c r="IJ227" i="1" s="1"/>
  <c r="HW240" i="1"/>
  <c r="IJ240" i="1" s="1"/>
  <c r="IE240" i="1"/>
  <c r="JC240" i="1" s="1"/>
  <c r="HW228" i="1"/>
  <c r="IJ228" i="1" s="1"/>
  <c r="HW241" i="1"/>
  <c r="IJ241" i="1" s="1"/>
  <c r="IE241" i="1"/>
  <c r="JC241" i="1" s="1"/>
  <c r="HW229" i="1"/>
  <c r="IJ229" i="1" s="1"/>
  <c r="JR242" i="1"/>
  <c r="JS242" i="1" s="1"/>
  <c r="GG230" i="1"/>
  <c r="KS230" i="1"/>
  <c r="IJ233" i="1"/>
  <c r="JR233" i="1"/>
  <c r="JS233" i="1" s="1"/>
  <c r="HZ234" i="1"/>
  <c r="IX234" i="1" s="1"/>
  <c r="KQ240" i="1"/>
  <c r="EY236" i="1"/>
  <c r="HZ249" i="1"/>
  <c r="IX249" i="1" s="1"/>
  <c r="DQ238" i="1"/>
  <c r="JN238" i="1"/>
  <c r="IM238" i="1"/>
  <c r="JR238" i="1"/>
  <c r="JS238" i="1" s="1"/>
  <c r="JR239" i="1"/>
  <c r="JS239" i="1" s="1"/>
  <c r="KH239" i="1"/>
  <c r="KI239" i="1" s="1"/>
  <c r="KS251" i="1"/>
  <c r="EY240" i="1"/>
  <c r="JR241" i="1"/>
  <c r="JS241" i="1" s="1"/>
  <c r="KW241" i="1"/>
  <c r="KV241" i="1"/>
  <c r="KH242" i="1"/>
  <c r="KI242" i="1" s="1"/>
  <c r="GH245" i="1"/>
  <c r="KJ243" i="1"/>
  <c r="KL243" i="1" s="1"/>
  <c r="JK244" i="1"/>
  <c r="JP245" i="1"/>
  <c r="JQ245" i="1" s="1"/>
  <c r="HV258" i="1"/>
  <c r="II258" i="1" s="1"/>
  <c r="IT258" i="1" s="1"/>
  <c r="ID258" i="1"/>
  <c r="JB258" i="1" s="1"/>
  <c r="KS258" i="1"/>
  <c r="KQ264" i="1"/>
  <c r="KQ252" i="1"/>
  <c r="JN247" i="1"/>
  <c r="JP248" i="1"/>
  <c r="JQ248" i="1" s="1"/>
  <c r="GG251" i="1"/>
  <c r="IM250" i="1"/>
  <c r="JR252" i="1"/>
  <c r="JS252" i="1" s="1"/>
  <c r="KK252" i="1"/>
  <c r="KJ252" i="1"/>
  <c r="DS253" i="1"/>
  <c r="JR253" i="1"/>
  <c r="JS253" i="1" s="1"/>
  <c r="GG258" i="1"/>
  <c r="GG257" i="1"/>
  <c r="EY256" i="1"/>
  <c r="KW262" i="1"/>
  <c r="KV262" i="1"/>
  <c r="HZ279" i="1"/>
  <c r="IX279" i="1" s="1"/>
  <c r="JP268" i="1"/>
  <c r="JQ268" i="1" s="1"/>
  <c r="JP286" i="1"/>
  <c r="JQ286" i="1" s="1"/>
  <c r="HV289" i="1"/>
  <c r="II289" i="1" s="1"/>
  <c r="KQ289" i="1"/>
  <c r="KS295" i="1"/>
  <c r="EY197" i="1"/>
  <c r="IG197" i="1"/>
  <c r="EZ198" i="1"/>
  <c r="GG203" i="1"/>
  <c r="IM203" i="1"/>
  <c r="GH204" i="1"/>
  <c r="EY205" i="1"/>
  <c r="EZ206" i="1"/>
  <c r="IB209" i="1"/>
  <c r="KH210" i="1"/>
  <c r="KI210" i="1" s="1"/>
  <c r="IM211" i="1"/>
  <c r="KS211" i="1"/>
  <c r="GH212" i="1"/>
  <c r="EY213" i="1"/>
  <c r="EY218" i="1"/>
  <c r="EY219" i="1"/>
  <c r="HX238" i="1"/>
  <c r="IL238" i="1" s="1"/>
  <c r="EY227" i="1"/>
  <c r="HX240" i="1"/>
  <c r="IL240" i="1" s="1"/>
  <c r="EY229" i="1"/>
  <c r="HW242" i="1"/>
  <c r="IJ242" i="1" s="1"/>
  <c r="IE242" i="1"/>
  <c r="JC242" i="1" s="1"/>
  <c r="HW230" i="1"/>
  <c r="IJ230" i="1" s="1"/>
  <c r="IM231" i="1"/>
  <c r="KS231" i="1"/>
  <c r="KH232" i="1"/>
  <c r="KI232" i="1" s="1"/>
  <c r="IA246" i="1"/>
  <c r="IY246" i="1" s="1"/>
  <c r="JR234" i="1"/>
  <c r="JS234" i="1" s="1"/>
  <c r="GH237" i="1"/>
  <c r="HZ247" i="1"/>
  <c r="IX247" i="1" s="1"/>
  <c r="HZ235" i="1"/>
  <c r="IX235" i="1" s="1"/>
  <c r="KS247" i="1"/>
  <c r="EZ236" i="1"/>
  <c r="GG239" i="1"/>
  <c r="DS237" i="1"/>
  <c r="KS237" i="1"/>
  <c r="EY238" i="1"/>
  <c r="EZ240" i="1"/>
  <c r="JK242" i="1"/>
  <c r="KS242" i="1"/>
  <c r="HW243" i="1"/>
  <c r="IJ243" i="1" s="1"/>
  <c r="IZ243" i="1"/>
  <c r="JN244" i="1"/>
  <c r="KJ245" i="1"/>
  <c r="GG246" i="1"/>
  <c r="GG249" i="1"/>
  <c r="GG248" i="1"/>
  <c r="JR248" i="1"/>
  <c r="JS248" i="1" s="1"/>
  <c r="KK248" i="1"/>
  <c r="KJ248" i="1"/>
  <c r="GH250" i="1"/>
  <c r="DS249" i="1"/>
  <c r="KH250" i="1"/>
  <c r="KI250" i="1" s="1"/>
  <c r="JP251" i="1"/>
  <c r="JQ251" i="1" s="1"/>
  <c r="JK256" i="1"/>
  <c r="JK257" i="1"/>
  <c r="KW256" i="1"/>
  <c r="KV256" i="1"/>
  <c r="HW269" i="1"/>
  <c r="IJ269" i="1" s="1"/>
  <c r="IA271" i="1"/>
  <c r="IY271" i="1" s="1"/>
  <c r="HT276" i="1"/>
  <c r="IG276" i="1" s="1"/>
  <c r="IB276" i="1"/>
  <c r="IZ276" i="1" s="1"/>
  <c r="EY265" i="1"/>
  <c r="HV285" i="1"/>
  <c r="II285" i="1" s="1"/>
  <c r="KS291" i="1"/>
  <c r="KQ285" i="1"/>
  <c r="IM282" i="1"/>
  <c r="JK298" i="1"/>
  <c r="JK299" i="1"/>
  <c r="EZ218" i="1"/>
  <c r="EZ219" i="1"/>
  <c r="EZ221" i="1"/>
  <c r="EZ229" i="1"/>
  <c r="EY230" i="1"/>
  <c r="HW231" i="1"/>
  <c r="IJ231" i="1" s="1"/>
  <c r="KS232" i="1"/>
  <c r="KH233" i="1"/>
  <c r="KI233" i="1" s="1"/>
  <c r="HT246" i="1"/>
  <c r="IG246" i="1" s="1"/>
  <c r="IB246" i="1"/>
  <c r="IZ246" i="1" s="1"/>
  <c r="IZ234" i="1"/>
  <c r="KQ234" i="1"/>
  <c r="JR235" i="1"/>
  <c r="JS235" i="1" s="1"/>
  <c r="HZ236" i="1"/>
  <c r="IX236" i="1" s="1"/>
  <c r="KQ242" i="1"/>
  <c r="KS248" i="1"/>
  <c r="HT249" i="1"/>
  <c r="IG249" i="1" s="1"/>
  <c r="IB249" i="1"/>
  <c r="IZ249" i="1" s="1"/>
  <c r="GH240" i="1"/>
  <c r="HZ240" i="1"/>
  <c r="IX240" i="1" s="1"/>
  <c r="KQ246" i="1"/>
  <c r="KS252" i="1"/>
  <c r="GG243" i="1"/>
  <c r="DQ242" i="1"/>
  <c r="KW245" i="1"/>
  <c r="KV245" i="1"/>
  <c r="KH246" i="1"/>
  <c r="KI246" i="1" s="1"/>
  <c r="GH249" i="1"/>
  <c r="JK248" i="1"/>
  <c r="JK247" i="1"/>
  <c r="EZ250" i="1"/>
  <c r="JR275" i="1"/>
  <c r="JS275" i="1" s="1"/>
  <c r="KH251" i="1"/>
  <c r="KI251" i="1" s="1"/>
  <c r="JN252" i="1"/>
  <c r="DQ254" i="1"/>
  <c r="JN254" i="1"/>
  <c r="JP269" i="1"/>
  <c r="JQ269" i="1" s="1"/>
  <c r="KH258" i="1"/>
  <c r="KI258" i="1" s="1"/>
  <c r="DQ259" i="1"/>
  <c r="KS259" i="1"/>
  <c r="KQ281" i="1"/>
  <c r="KS299" i="1"/>
  <c r="KS287" i="1"/>
  <c r="IM278" i="1"/>
  <c r="KJ210" i="1"/>
  <c r="KV212" i="1"/>
  <c r="HZ237" i="1"/>
  <c r="IX237" i="1" s="1"/>
  <c r="HZ239" i="1"/>
  <c r="IX239" i="1" s="1"/>
  <c r="KS239" i="1"/>
  <c r="HZ241" i="1"/>
  <c r="IX241" i="1" s="1"/>
  <c r="KS241" i="1"/>
  <c r="EZ230" i="1"/>
  <c r="KV230" i="1"/>
  <c r="EY231" i="1"/>
  <c r="HW232" i="1"/>
  <c r="IJ232" i="1" s="1"/>
  <c r="IM233" i="1"/>
  <c r="KS233" i="1"/>
  <c r="HU246" i="1"/>
  <c r="IH246" i="1" s="1"/>
  <c r="IS246" i="1" s="1"/>
  <c r="IC246" i="1"/>
  <c r="JA246" i="1" s="1"/>
  <c r="KH234" i="1"/>
  <c r="KI234" i="1" s="1"/>
  <c r="KQ235" i="1"/>
  <c r="JR236" i="1"/>
  <c r="JS236" i="1" s="1"/>
  <c r="HU249" i="1"/>
  <c r="IH249" i="1" s="1"/>
  <c r="IC249" i="1"/>
  <c r="JA249" i="1" s="1"/>
  <c r="GG241" i="1"/>
  <c r="GG240" i="1"/>
  <c r="GH242" i="1"/>
  <c r="KS253" i="1"/>
  <c r="EY242" i="1"/>
  <c r="JP243" i="1"/>
  <c r="JQ243" i="1" s="1"/>
  <c r="EZ244" i="1"/>
  <c r="HV244" i="1"/>
  <c r="II244" i="1" s="1"/>
  <c r="EY245" i="1"/>
  <c r="JK246" i="1"/>
  <c r="KS246" i="1"/>
  <c r="KK247" i="1"/>
  <c r="KL247" i="1" s="1"/>
  <c r="DQ250" i="1"/>
  <c r="JN251" i="1"/>
  <c r="IM252" i="1"/>
  <c r="DS254" i="1"/>
  <c r="HX254" i="1"/>
  <c r="IL254" i="1" s="1"/>
  <c r="HU258" i="1"/>
  <c r="IH258" i="1" s="1"/>
  <c r="JP262" i="1"/>
  <c r="JQ262" i="1" s="1"/>
  <c r="HV281" i="1"/>
  <c r="II281" i="1" s="1"/>
  <c r="IT281" i="1" s="1"/>
  <c r="KQ277" i="1"/>
  <c r="KS283" i="1"/>
  <c r="IM274" i="1"/>
  <c r="HZ295" i="1"/>
  <c r="IX295" i="1" s="1"/>
  <c r="IM300" i="1"/>
  <c r="JR197" i="1"/>
  <c r="JS197" i="1" s="1"/>
  <c r="KH199" i="1"/>
  <c r="KI199" i="1" s="1"/>
  <c r="IM200" i="1"/>
  <c r="KJ201" i="1"/>
  <c r="KV203" i="1"/>
  <c r="JR205" i="1"/>
  <c r="JS205" i="1" s="1"/>
  <c r="KH207" i="1"/>
  <c r="KI207" i="1" s="1"/>
  <c r="KJ209" i="1"/>
  <c r="JP211" i="1"/>
  <c r="JQ211" i="1" s="1"/>
  <c r="KV211" i="1"/>
  <c r="JR213" i="1"/>
  <c r="JS213" i="1" s="1"/>
  <c r="JR214" i="1"/>
  <c r="JS214" i="1" s="1"/>
  <c r="JR215" i="1"/>
  <c r="JS215" i="1" s="1"/>
  <c r="JR216" i="1"/>
  <c r="JS216" i="1" s="1"/>
  <c r="JR217" i="1"/>
  <c r="JS217" i="1" s="1"/>
  <c r="JR218" i="1"/>
  <c r="JS218" i="1" s="1"/>
  <c r="JR219" i="1"/>
  <c r="JS219" i="1" s="1"/>
  <c r="JR220" i="1"/>
  <c r="JS220" i="1" s="1"/>
  <c r="JR221" i="1"/>
  <c r="JS221" i="1" s="1"/>
  <c r="JR222" i="1"/>
  <c r="JS222" i="1" s="1"/>
  <c r="JR223" i="1"/>
  <c r="JS223" i="1" s="1"/>
  <c r="JR224" i="1"/>
  <c r="JS224" i="1" s="1"/>
  <c r="JR225" i="1"/>
  <c r="JS225" i="1" s="1"/>
  <c r="JR226" i="1"/>
  <c r="JS226" i="1" s="1"/>
  <c r="IA239" i="1"/>
  <c r="IY239" i="1" s="1"/>
  <c r="JR227" i="1"/>
  <c r="JS227" i="1" s="1"/>
  <c r="IA240" i="1"/>
  <c r="IY240" i="1" s="1"/>
  <c r="JR228" i="1"/>
  <c r="JS228" i="1" s="1"/>
  <c r="JR229" i="1"/>
  <c r="JS229" i="1" s="1"/>
  <c r="EZ231" i="1"/>
  <c r="JP231" i="1"/>
  <c r="JQ231" i="1" s="1"/>
  <c r="KV231" i="1"/>
  <c r="EY232" i="1"/>
  <c r="HW245" i="1"/>
  <c r="IJ245" i="1" s="1"/>
  <c r="IE245" i="1"/>
  <c r="JC245" i="1" s="1"/>
  <c r="KJ233" i="1"/>
  <c r="KL233" i="1" s="1"/>
  <c r="JR246" i="1"/>
  <c r="JS246" i="1" s="1"/>
  <c r="IM234" i="1"/>
  <c r="KS234" i="1"/>
  <c r="HU247" i="1"/>
  <c r="IH247" i="1" s="1"/>
  <c r="IC247" i="1"/>
  <c r="JA247" i="1" s="1"/>
  <c r="HT248" i="1"/>
  <c r="IG248" i="1" s="1"/>
  <c r="IB248" i="1"/>
  <c r="IZ248" i="1" s="1"/>
  <c r="HV249" i="1"/>
  <c r="II249" i="1" s="1"/>
  <c r="ID249" i="1"/>
  <c r="JB249" i="1" s="1"/>
  <c r="JK237" i="1"/>
  <c r="KV237" i="1"/>
  <c r="HU250" i="1"/>
  <c r="IH250" i="1" s="1"/>
  <c r="IC250" i="1"/>
  <c r="JA250" i="1" s="1"/>
  <c r="KQ244" i="1"/>
  <c r="GH241" i="1"/>
  <c r="DS239" i="1"/>
  <c r="JP252" i="1"/>
  <c r="JQ252" i="1" s="1"/>
  <c r="GH244" i="1"/>
  <c r="HT254" i="1"/>
  <c r="IG254" i="1" s="1"/>
  <c r="JR279" i="1"/>
  <c r="JS279" i="1" s="1"/>
  <c r="KH243" i="1"/>
  <c r="KI243" i="1" s="1"/>
  <c r="HZ244" i="1"/>
  <c r="IX244" i="1" s="1"/>
  <c r="KS256" i="1"/>
  <c r="KQ250" i="1"/>
  <c r="GG259" i="1"/>
  <c r="GG247" i="1"/>
  <c r="DQ246" i="1"/>
  <c r="JN246" i="1"/>
  <c r="EZ246" i="1"/>
  <c r="HZ258" i="1"/>
  <c r="IX258" i="1" s="1"/>
  <c r="IM246" i="1"/>
  <c r="KQ247" i="1"/>
  <c r="EY248" i="1"/>
  <c r="IM248" i="1"/>
  <c r="DS250" i="1"/>
  <c r="HT262" i="1"/>
  <c r="IG262" i="1" s="1"/>
  <c r="IB262" i="1"/>
  <c r="IZ262" i="1" s="1"/>
  <c r="HV250" i="1"/>
  <c r="II250" i="1" s="1"/>
  <c r="KS250" i="1"/>
  <c r="DQ251" i="1"/>
  <c r="HT263" i="1"/>
  <c r="IG263" i="1" s="1"/>
  <c r="KJ253" i="1"/>
  <c r="GH256" i="1"/>
  <c r="KK254" i="1"/>
  <c r="ID254" i="1"/>
  <c r="JB254" i="1" s="1"/>
  <c r="JP256" i="1"/>
  <c r="JQ256" i="1" s="1"/>
  <c r="IM258" i="1"/>
  <c r="HX272" i="1"/>
  <c r="IL272" i="1" s="1"/>
  <c r="GH266" i="1"/>
  <c r="GH265" i="1"/>
  <c r="EZ264" i="1"/>
  <c r="GH277" i="1"/>
  <c r="EZ276" i="1"/>
  <c r="EY268" i="1"/>
  <c r="GG269" i="1"/>
  <c r="HZ291" i="1"/>
  <c r="IX291" i="1" s="1"/>
  <c r="JP280" i="1"/>
  <c r="JQ280" i="1" s="1"/>
  <c r="GG199" i="1"/>
  <c r="IM199" i="1"/>
  <c r="GH200" i="1"/>
  <c r="KJ200" i="1"/>
  <c r="JP202" i="1"/>
  <c r="JQ202" i="1" s="1"/>
  <c r="KV202" i="1"/>
  <c r="IM207" i="1"/>
  <c r="KJ208" i="1"/>
  <c r="KL208" i="1" s="1"/>
  <c r="JP210" i="1"/>
  <c r="JQ210" i="1" s="1"/>
  <c r="JR212" i="1"/>
  <c r="JS212" i="1" s="1"/>
  <c r="HT240" i="1"/>
  <c r="IG240" i="1" s="1"/>
  <c r="IB240" i="1"/>
  <c r="IZ240" i="1" s="1"/>
  <c r="KQ229" i="1"/>
  <c r="IA242" i="1"/>
  <c r="IY242" i="1" s="1"/>
  <c r="JR230" i="1"/>
  <c r="JS230" i="1" s="1"/>
  <c r="KS243" i="1"/>
  <c r="EZ232" i="1"/>
  <c r="JP232" i="1"/>
  <c r="JQ232" i="1" s="1"/>
  <c r="EY233" i="1"/>
  <c r="HW246" i="1"/>
  <c r="IJ246" i="1" s="1"/>
  <c r="IE246" i="1"/>
  <c r="JC246" i="1" s="1"/>
  <c r="KJ234" i="1"/>
  <c r="HV247" i="1"/>
  <c r="II247" i="1" s="1"/>
  <c r="IT247" i="1" s="1"/>
  <c r="ID247" i="1"/>
  <c r="JB247" i="1" s="1"/>
  <c r="IM235" i="1"/>
  <c r="KJ237" i="1"/>
  <c r="HW249" i="1"/>
  <c r="IJ249" i="1" s="1"/>
  <c r="IE249" i="1"/>
  <c r="JC249" i="1" s="1"/>
  <c r="KS249" i="1"/>
  <c r="IM239" i="1"/>
  <c r="KW239" i="1"/>
  <c r="KV239" i="1"/>
  <c r="JR240" i="1"/>
  <c r="JS240" i="1" s="1"/>
  <c r="KK240" i="1"/>
  <c r="KJ240" i="1"/>
  <c r="KQ241" i="1"/>
  <c r="KJ242" i="1"/>
  <c r="HU254" i="1"/>
  <c r="IH254" i="1" s="1"/>
  <c r="IC254" i="1"/>
  <c r="JA254" i="1" s="1"/>
  <c r="GH246" i="1"/>
  <c r="DS245" i="1"/>
  <c r="KS257" i="1"/>
  <c r="EY246" i="1"/>
  <c r="JP247" i="1"/>
  <c r="JQ247" i="1" s="1"/>
  <c r="EZ248" i="1"/>
  <c r="JR297" i="1"/>
  <c r="JS297" i="1" s="1"/>
  <c r="KJ249" i="1"/>
  <c r="KL249" i="1" s="1"/>
  <c r="GH252" i="1"/>
  <c r="KJ250" i="1"/>
  <c r="HU262" i="1"/>
  <c r="IH262" i="1" s="1"/>
  <c r="JK250" i="1"/>
  <c r="GG265" i="1"/>
  <c r="KK251" i="1"/>
  <c r="KL251" i="1" s="1"/>
  <c r="KH252" i="1"/>
  <c r="KI252" i="1" s="1"/>
  <c r="JK254" i="1"/>
  <c r="JK255" i="1"/>
  <c r="JR256" i="1"/>
  <c r="JS256" i="1" s="1"/>
  <c r="KS272" i="1"/>
  <c r="JN262" i="1"/>
  <c r="KQ262" i="1"/>
  <c r="JR266" i="1"/>
  <c r="JS266" i="1" s="1"/>
  <c r="KK266" i="1"/>
  <c r="KJ266" i="1"/>
  <c r="KQ273" i="1"/>
  <c r="KS279" i="1"/>
  <c r="IM270" i="1"/>
  <c r="HZ287" i="1"/>
  <c r="IX287" i="1" s="1"/>
  <c r="KK281" i="1"/>
  <c r="KL281" i="1" s="1"/>
  <c r="IM206" i="1"/>
  <c r="HU238" i="1"/>
  <c r="IH238" i="1" s="1"/>
  <c r="IC238" i="1"/>
  <c r="JA238" i="1" s="1"/>
  <c r="HU241" i="1"/>
  <c r="IH241" i="1" s="1"/>
  <c r="IS241" i="1" s="1"/>
  <c r="IC241" i="1"/>
  <c r="JA241" i="1" s="1"/>
  <c r="HT242" i="1"/>
  <c r="IG242" i="1" s="1"/>
  <c r="IB242" i="1"/>
  <c r="IZ242" i="1" s="1"/>
  <c r="KQ230" i="1"/>
  <c r="KQ238" i="1"/>
  <c r="HX246" i="1"/>
  <c r="IL246" i="1" s="1"/>
  <c r="JR250" i="1"/>
  <c r="JS250" i="1" s="1"/>
  <c r="KH238" i="1"/>
  <c r="KI238" i="1" s="1"/>
  <c r="JK240" i="1"/>
  <c r="JP241" i="1"/>
  <c r="JQ241" i="1" s="1"/>
  <c r="KS254" i="1"/>
  <c r="KQ260" i="1"/>
  <c r="KQ248" i="1"/>
  <c r="JP244" i="1"/>
  <c r="JQ244" i="1" s="1"/>
  <c r="GH248" i="1"/>
  <c r="HT258" i="1"/>
  <c r="IG258" i="1" s="1"/>
  <c r="JR283" i="1"/>
  <c r="JS283" i="1" s="1"/>
  <c r="KH247" i="1"/>
  <c r="KI247" i="1" s="1"/>
  <c r="HV262" i="1"/>
  <c r="II262" i="1" s="1"/>
  <c r="IT262" i="1" s="1"/>
  <c r="KS264" i="1"/>
  <c r="KQ270" i="1"/>
  <c r="KQ258" i="1"/>
  <c r="KW253" i="1"/>
  <c r="KV253" i="1"/>
  <c r="KQ261" i="1"/>
  <c r="KS267" i="1"/>
  <c r="KQ256" i="1"/>
  <c r="GH260" i="1"/>
  <c r="DQ261" i="1"/>
  <c r="IC262" i="1"/>
  <c r="JA262" i="1" s="1"/>
  <c r="HV275" i="1"/>
  <c r="II275" i="1" s="1"/>
  <c r="KH265" i="1"/>
  <c r="KI265" i="1" s="1"/>
  <c r="HZ283" i="1"/>
  <c r="IX283" i="1" s="1"/>
  <c r="KK277" i="1"/>
  <c r="EZ241" i="1"/>
  <c r="HW254" i="1"/>
  <c r="IJ254" i="1" s="1"/>
  <c r="IE254" i="1"/>
  <c r="JC254" i="1" s="1"/>
  <c r="EZ245" i="1"/>
  <c r="HW258" i="1"/>
  <c r="IJ258" i="1" s="1"/>
  <c r="IE258" i="1"/>
  <c r="JC258" i="1" s="1"/>
  <c r="EZ249" i="1"/>
  <c r="JP249" i="1"/>
  <c r="JQ249" i="1" s="1"/>
  <c r="HW262" i="1"/>
  <c r="IJ262" i="1" s="1"/>
  <c r="IE262" i="1"/>
  <c r="JC262" i="1" s="1"/>
  <c r="GH255" i="1"/>
  <c r="EZ253" i="1"/>
  <c r="HY253" i="1"/>
  <c r="JP253" i="1"/>
  <c r="JQ253" i="1" s="1"/>
  <c r="IB254" i="1"/>
  <c r="IZ254" i="1" s="1"/>
  <c r="DQ255" i="1"/>
  <c r="JN255" i="1"/>
  <c r="JR255" i="1"/>
  <c r="JS255" i="1" s="1"/>
  <c r="EY258" i="1"/>
  <c r="KW258" i="1"/>
  <c r="KV258" i="1"/>
  <c r="HW272" i="1"/>
  <c r="IJ272" i="1" s="1"/>
  <c r="IE272" i="1"/>
  <c r="JC272" i="1" s="1"/>
  <c r="EY261" i="1"/>
  <c r="KV261" i="1"/>
  <c r="JR262" i="1"/>
  <c r="JS262" i="1" s="1"/>
  <c r="GG270" i="1"/>
  <c r="KS269" i="1"/>
  <c r="GG272" i="1"/>
  <c r="GG274" i="1"/>
  <c r="EZ272" i="1"/>
  <c r="HV273" i="1"/>
  <c r="II273" i="1" s="1"/>
  <c r="IT273" i="1" s="1"/>
  <c r="GG276" i="1"/>
  <c r="GG278" i="1"/>
  <c r="GG280" i="1"/>
  <c r="IB278" i="1"/>
  <c r="IZ278" i="1" s="1"/>
  <c r="GG282" i="1"/>
  <c r="GG284" i="1"/>
  <c r="GG286" i="1"/>
  <c r="GG285" i="1"/>
  <c r="JR287" i="1"/>
  <c r="JS287" i="1" s="1"/>
  <c r="KK287" i="1"/>
  <c r="KJ287" i="1"/>
  <c r="KH287" i="1"/>
  <c r="KI287" i="1" s="1"/>
  <c r="JR292" i="1"/>
  <c r="JS292" i="1" s="1"/>
  <c r="KK292" i="1"/>
  <c r="KJ292" i="1"/>
  <c r="KH292" i="1"/>
  <c r="KI292" i="1" s="1"/>
  <c r="KH298" i="1"/>
  <c r="KI298" i="1" s="1"/>
  <c r="KK238" i="1"/>
  <c r="KL238" i="1" s="1"/>
  <c r="KK242" i="1"/>
  <c r="IM243" i="1"/>
  <c r="KK246" i="1"/>
  <c r="KL246" i="1" s="1"/>
  <c r="IM247" i="1"/>
  <c r="KQ255" i="1"/>
  <c r="KK250" i="1"/>
  <c r="IM251" i="1"/>
  <c r="KQ259" i="1"/>
  <c r="GG256" i="1"/>
  <c r="EY254" i="1"/>
  <c r="EY255" i="1"/>
  <c r="HZ268" i="1"/>
  <c r="IX268" i="1" s="1"/>
  <c r="KQ263" i="1"/>
  <c r="GG260" i="1"/>
  <c r="JR260" i="1"/>
  <c r="JS260" i="1" s="1"/>
  <c r="KJ260" i="1"/>
  <c r="KL260" i="1" s="1"/>
  <c r="GH263" i="1"/>
  <c r="JP263" i="1"/>
  <c r="JQ263" i="1" s="1"/>
  <c r="HV276" i="1"/>
  <c r="II276" i="1" s="1"/>
  <c r="ID276" i="1"/>
  <c r="JB276" i="1" s="1"/>
  <c r="KS276" i="1"/>
  <c r="DQ265" i="1"/>
  <c r="JN265" i="1"/>
  <c r="JP266" i="1"/>
  <c r="JQ266" i="1" s="1"/>
  <c r="JP267" i="1"/>
  <c r="JQ267" i="1" s="1"/>
  <c r="GH270" i="1"/>
  <c r="DS268" i="1"/>
  <c r="HT280" i="1"/>
  <c r="IG280" i="1" s="1"/>
  <c r="IB280" i="1"/>
  <c r="IZ280" i="1" s="1"/>
  <c r="JK269" i="1"/>
  <c r="GH272" i="1"/>
  <c r="JP271" i="1"/>
  <c r="JQ271" i="1" s="1"/>
  <c r="GH274" i="1"/>
  <c r="DS272" i="1"/>
  <c r="HT284" i="1"/>
  <c r="IG284" i="1" s="1"/>
  <c r="IB284" i="1"/>
  <c r="IZ284" i="1" s="1"/>
  <c r="JK273" i="1"/>
  <c r="GH276" i="1"/>
  <c r="GH278" i="1"/>
  <c r="DS276" i="1"/>
  <c r="HT288" i="1"/>
  <c r="IB288" i="1"/>
  <c r="JK277" i="1"/>
  <c r="GH280" i="1"/>
  <c r="GH282" i="1"/>
  <c r="DS280" i="1"/>
  <c r="HT292" i="1"/>
  <c r="IG292" i="1" s="1"/>
  <c r="IB292" i="1"/>
  <c r="IZ292" i="1" s="1"/>
  <c r="JK281" i="1"/>
  <c r="GH284" i="1"/>
  <c r="GH286" i="1"/>
  <c r="DS284" i="1"/>
  <c r="JP284" i="1"/>
  <c r="JQ284" i="1" s="1"/>
  <c r="HW323" i="1"/>
  <c r="IJ323" i="1" s="1"/>
  <c r="IE323" i="1"/>
  <c r="JC323" i="1" s="1"/>
  <c r="DQ338" i="1"/>
  <c r="JP285" i="1"/>
  <c r="JQ285" i="1" s="1"/>
  <c r="KQ249" i="1"/>
  <c r="HZ262" i="1"/>
  <c r="IX262" i="1" s="1"/>
  <c r="KQ268" i="1"/>
  <c r="KS262" i="1"/>
  <c r="EY251" i="1"/>
  <c r="GG252" i="1"/>
  <c r="HT265" i="1"/>
  <c r="IG265" i="1" s="1"/>
  <c r="IB265" i="1"/>
  <c r="IZ265" i="1" s="1"/>
  <c r="GH258" i="1"/>
  <c r="DS256" i="1"/>
  <c r="HT268" i="1"/>
  <c r="IG268" i="1" s="1"/>
  <c r="IB268" i="1"/>
  <c r="IZ268" i="1" s="1"/>
  <c r="KH257" i="1"/>
  <c r="KI257" i="1" s="1"/>
  <c r="EY259" i="1"/>
  <c r="EY260" i="1"/>
  <c r="HZ272" i="1"/>
  <c r="IX272" i="1" s="1"/>
  <c r="JP260" i="1"/>
  <c r="JQ260" i="1" s="1"/>
  <c r="KQ267" i="1"/>
  <c r="GG264" i="1"/>
  <c r="KH262" i="1"/>
  <c r="KI262" i="1" s="1"/>
  <c r="JR264" i="1"/>
  <c r="JS264" i="1" s="1"/>
  <c r="KJ264" i="1"/>
  <c r="GH267" i="1"/>
  <c r="JP281" i="1"/>
  <c r="JQ281" i="1" s="1"/>
  <c r="GH269" i="1"/>
  <c r="GH273" i="1"/>
  <c r="HW285" i="1"/>
  <c r="IJ285" i="1" s="1"/>
  <c r="IE273" i="1"/>
  <c r="JC273" i="1" s="1"/>
  <c r="HW289" i="1"/>
  <c r="IJ289" i="1" s="1"/>
  <c r="IE277" i="1"/>
  <c r="JC277" i="1" s="1"/>
  <c r="GH281" i="1"/>
  <c r="HW293" i="1"/>
  <c r="IJ293" i="1" s="1"/>
  <c r="JR298" i="1"/>
  <c r="JS298" i="1" s="1"/>
  <c r="KH286" i="1"/>
  <c r="KI286" i="1" s="1"/>
  <c r="JP288" i="1"/>
  <c r="JQ288" i="1" s="1"/>
  <c r="KH295" i="1"/>
  <c r="KI295" i="1" s="1"/>
  <c r="EZ239" i="1"/>
  <c r="KH241" i="1"/>
  <c r="KI241" i="1" s="1"/>
  <c r="IA254" i="1"/>
  <c r="IY254" i="1" s="1"/>
  <c r="EZ243" i="1"/>
  <c r="HU257" i="1"/>
  <c r="IH257" i="1" s="1"/>
  <c r="IC257" i="1"/>
  <c r="JA257" i="1" s="1"/>
  <c r="KH245" i="1"/>
  <c r="KI245" i="1" s="1"/>
  <c r="IA258" i="1"/>
  <c r="IY258" i="1" s="1"/>
  <c r="EZ247" i="1"/>
  <c r="KV247" i="1"/>
  <c r="HU261" i="1"/>
  <c r="IH261" i="1" s="1"/>
  <c r="IC261" i="1"/>
  <c r="JA261" i="1" s="1"/>
  <c r="KH249" i="1"/>
  <c r="KI249" i="1" s="1"/>
  <c r="IA262" i="1"/>
  <c r="IY262" i="1" s="1"/>
  <c r="EZ251" i="1"/>
  <c r="KV251" i="1"/>
  <c r="HU265" i="1"/>
  <c r="IH265" i="1" s="1"/>
  <c r="IS265" i="1" s="1"/>
  <c r="IC265" i="1"/>
  <c r="JA265" i="1" s="1"/>
  <c r="KH253" i="1"/>
  <c r="KI253" i="1" s="1"/>
  <c r="HU268" i="1"/>
  <c r="IH268" i="1" s="1"/>
  <c r="IS268" i="1" s="1"/>
  <c r="IC268" i="1"/>
  <c r="JA268" i="1" s="1"/>
  <c r="IB258" i="1"/>
  <c r="IZ258" i="1" s="1"/>
  <c r="EZ259" i="1"/>
  <c r="KQ265" i="1"/>
  <c r="KS271" i="1"/>
  <c r="GG262" i="1"/>
  <c r="EZ260" i="1"/>
  <c r="IA272" i="1"/>
  <c r="IY272" i="1" s="1"/>
  <c r="JP273" i="1"/>
  <c r="JQ273" i="1" s="1"/>
  <c r="ID261" i="1"/>
  <c r="JB261" i="1" s="1"/>
  <c r="GH264" i="1"/>
  <c r="DS262" i="1"/>
  <c r="IM262" i="1"/>
  <c r="KK262" i="1"/>
  <c r="DQ263" i="1"/>
  <c r="JN263" i="1"/>
  <c r="JR263" i="1"/>
  <c r="JS263" i="1" s="1"/>
  <c r="JN266" i="1"/>
  <c r="DQ267" i="1"/>
  <c r="JN267" i="1"/>
  <c r="KH269" i="1"/>
  <c r="KI269" i="1" s="1"/>
  <c r="JP270" i="1"/>
  <c r="JQ270" i="1" s="1"/>
  <c r="DQ271" i="1"/>
  <c r="JN271" i="1"/>
  <c r="KH273" i="1"/>
  <c r="KI273" i="1" s="1"/>
  <c r="JP298" i="1"/>
  <c r="JQ298" i="1" s="1"/>
  <c r="JP274" i="1"/>
  <c r="JQ274" i="1" s="1"/>
  <c r="DQ275" i="1"/>
  <c r="JN275" i="1"/>
  <c r="JR325" i="1"/>
  <c r="JS325" i="1" s="1"/>
  <c r="KH277" i="1"/>
  <c r="KI277" i="1" s="1"/>
  <c r="JP278" i="1"/>
  <c r="JQ278" i="1" s="1"/>
  <c r="JP302" i="1"/>
  <c r="JQ302" i="1" s="1"/>
  <c r="JP290" i="1"/>
  <c r="JQ290" i="1" s="1"/>
  <c r="DQ279" i="1"/>
  <c r="JN279" i="1"/>
  <c r="KH281" i="1"/>
  <c r="KI281" i="1" s="1"/>
  <c r="JP294" i="1"/>
  <c r="JQ294" i="1" s="1"/>
  <c r="JP282" i="1"/>
  <c r="JQ282" i="1" s="1"/>
  <c r="DQ283" i="1"/>
  <c r="JN283" i="1"/>
  <c r="DQ289" i="1"/>
  <c r="KK317" i="1"/>
  <c r="KJ317" i="1"/>
  <c r="IM245" i="1"/>
  <c r="IM249" i="1"/>
  <c r="KQ257" i="1"/>
  <c r="EY252" i="1"/>
  <c r="GG253" i="1"/>
  <c r="JP254" i="1"/>
  <c r="JQ254" i="1" s="1"/>
  <c r="JP255" i="1"/>
  <c r="JQ255" i="1" s="1"/>
  <c r="KS268" i="1"/>
  <c r="DQ257" i="1"/>
  <c r="JN257" i="1"/>
  <c r="JP258" i="1"/>
  <c r="JQ258" i="1" s="1"/>
  <c r="GH262" i="1"/>
  <c r="DS260" i="1"/>
  <c r="HT272" i="1"/>
  <c r="IG272" i="1" s="1"/>
  <c r="IB272" i="1"/>
  <c r="IZ272" i="1" s="1"/>
  <c r="KV260" i="1"/>
  <c r="KH261" i="1"/>
  <c r="KI261" i="1" s="1"/>
  <c r="EY263" i="1"/>
  <c r="KQ271" i="1"/>
  <c r="GG268" i="1"/>
  <c r="GG267" i="1"/>
  <c r="JR280" i="1"/>
  <c r="JS280" i="1" s="1"/>
  <c r="KJ268" i="1"/>
  <c r="KQ275" i="1"/>
  <c r="JR270" i="1"/>
  <c r="JS270" i="1" s="1"/>
  <c r="KK270" i="1"/>
  <c r="KJ270" i="1"/>
  <c r="JR284" i="1"/>
  <c r="JS284" i="1" s="1"/>
  <c r="KJ272" i="1"/>
  <c r="KL272" i="1" s="1"/>
  <c r="KS285" i="1"/>
  <c r="JR286" i="1"/>
  <c r="JS286" i="1" s="1"/>
  <c r="JR274" i="1"/>
  <c r="JS274" i="1" s="1"/>
  <c r="KK274" i="1"/>
  <c r="KJ274" i="1"/>
  <c r="IH275" i="1"/>
  <c r="IA275" i="1"/>
  <c r="IY275" i="1" s="1"/>
  <c r="JR276" i="1"/>
  <c r="JS276" i="1" s="1"/>
  <c r="KJ276" i="1"/>
  <c r="KL276" i="1" s="1"/>
  <c r="KQ283" i="1"/>
  <c r="JR290" i="1"/>
  <c r="JS290" i="1" s="1"/>
  <c r="JR278" i="1"/>
  <c r="JS278" i="1" s="1"/>
  <c r="KK278" i="1"/>
  <c r="KJ278" i="1"/>
  <c r="KJ280" i="1"/>
  <c r="JR294" i="1"/>
  <c r="JS294" i="1" s="1"/>
  <c r="JR282" i="1"/>
  <c r="JS282" i="1" s="1"/>
  <c r="KK282" i="1"/>
  <c r="KJ282" i="1"/>
  <c r="KJ284" i="1"/>
  <c r="JK285" i="1"/>
  <c r="JK284" i="1"/>
  <c r="IB308" i="1"/>
  <c r="IZ308" i="1" s="1"/>
  <c r="JP240" i="1"/>
  <c r="JQ240" i="1" s="1"/>
  <c r="JR243" i="1"/>
  <c r="JS243" i="1" s="1"/>
  <c r="JR247" i="1"/>
  <c r="JS247" i="1" s="1"/>
  <c r="JR251" i="1"/>
  <c r="JS251" i="1" s="1"/>
  <c r="GH254" i="1"/>
  <c r="EZ252" i="1"/>
  <c r="JR254" i="1"/>
  <c r="JS254" i="1" s="1"/>
  <c r="KJ254" i="1"/>
  <c r="IM254" i="1"/>
  <c r="KW254" i="1"/>
  <c r="KV254" i="1"/>
  <c r="KK255" i="1"/>
  <c r="HW268" i="1"/>
  <c r="IJ268" i="1" s="1"/>
  <c r="IE268" i="1"/>
  <c r="JC268" i="1" s="1"/>
  <c r="EY257" i="1"/>
  <c r="KV257" i="1"/>
  <c r="JR258" i="1"/>
  <c r="JS258" i="1" s="1"/>
  <c r="KJ258" i="1"/>
  <c r="HU272" i="1"/>
  <c r="IH272" i="1" s="1"/>
  <c r="IC272" i="1"/>
  <c r="JA272" i="1" s="1"/>
  <c r="JK261" i="1"/>
  <c r="KS261" i="1"/>
  <c r="EZ263" i="1"/>
  <c r="IH263" i="1"/>
  <c r="KQ269" i="1"/>
  <c r="KS275" i="1"/>
  <c r="GG266" i="1"/>
  <c r="IA276" i="1"/>
  <c r="IY276" i="1" s="1"/>
  <c r="JP277" i="1"/>
  <c r="JQ277" i="1" s="1"/>
  <c r="GH268" i="1"/>
  <c r="DS266" i="1"/>
  <c r="IY266" i="1"/>
  <c r="IM266" i="1"/>
  <c r="JR267" i="1"/>
  <c r="JS267" i="1" s="1"/>
  <c r="DQ269" i="1"/>
  <c r="JN269" i="1"/>
  <c r="JN270" i="1"/>
  <c r="JR271" i="1"/>
  <c r="JS271" i="1" s="1"/>
  <c r="DQ273" i="1"/>
  <c r="JN273" i="1"/>
  <c r="JN274" i="1"/>
  <c r="HY288" i="1"/>
  <c r="IM288" i="1" s="1"/>
  <c r="HU288" i="1"/>
  <c r="DQ277" i="1"/>
  <c r="JN277" i="1"/>
  <c r="JN278" i="1"/>
  <c r="DQ281" i="1"/>
  <c r="JN281" i="1"/>
  <c r="JN282" i="1"/>
  <c r="HY296" i="1"/>
  <c r="IC296" i="1"/>
  <c r="IE299" i="1"/>
  <c r="JC299" i="1" s="1"/>
  <c r="JK288" i="1"/>
  <c r="JK287" i="1"/>
  <c r="JP308" i="1"/>
  <c r="JQ308" i="1" s="1"/>
  <c r="JK316" i="1"/>
  <c r="JK317" i="1"/>
  <c r="JP299" i="1"/>
  <c r="JQ299" i="1" s="1"/>
  <c r="JP292" i="1"/>
  <c r="JQ292" i="1" s="1"/>
  <c r="DQ293" i="1"/>
  <c r="JR296" i="1"/>
  <c r="JS296" i="1" s="1"/>
  <c r="KK296" i="1"/>
  <c r="KJ296" i="1"/>
  <c r="KH299" i="1"/>
  <c r="KI299" i="1" s="1"/>
  <c r="GH312" i="1"/>
  <c r="EZ310" i="1"/>
  <c r="JR314" i="1"/>
  <c r="JS314" i="1" s="1"/>
  <c r="JR321" i="1"/>
  <c r="JS321" i="1" s="1"/>
  <c r="KK257" i="1"/>
  <c r="KK261" i="1"/>
  <c r="KK265" i="1"/>
  <c r="KL265" i="1" s="1"/>
  <c r="JK266" i="1"/>
  <c r="KS266" i="1"/>
  <c r="HT267" i="1"/>
  <c r="IG267" i="1" s="1"/>
  <c r="JK270" i="1"/>
  <c r="KS270" i="1"/>
  <c r="HT271" i="1"/>
  <c r="IG271" i="1" s="1"/>
  <c r="JK274" i="1"/>
  <c r="KS274" i="1"/>
  <c r="JP287" i="1"/>
  <c r="JQ287" i="1" s="1"/>
  <c r="HZ288" i="1"/>
  <c r="KS288" i="1"/>
  <c r="HX289" i="1"/>
  <c r="IL289" i="1" s="1"/>
  <c r="ID290" i="1"/>
  <c r="JB290" i="1" s="1"/>
  <c r="JK278" i="1"/>
  <c r="KS278" i="1"/>
  <c r="JP291" i="1"/>
  <c r="JQ291" i="1" s="1"/>
  <c r="KQ279" i="1"/>
  <c r="HZ292" i="1"/>
  <c r="IX292" i="1" s="1"/>
  <c r="KQ286" i="1"/>
  <c r="KS292" i="1"/>
  <c r="HX293" i="1"/>
  <c r="IL293" i="1" s="1"/>
  <c r="ID294" i="1"/>
  <c r="JB294" i="1" s="1"/>
  <c r="JK282" i="1"/>
  <c r="JP295" i="1"/>
  <c r="JQ295" i="1" s="1"/>
  <c r="HZ296" i="1"/>
  <c r="KQ290" i="1"/>
  <c r="KS296" i="1"/>
  <c r="HW297" i="1"/>
  <c r="IJ297" i="1" s="1"/>
  <c r="IE297" i="1"/>
  <c r="JC297" i="1" s="1"/>
  <c r="JR285" i="1"/>
  <c r="JS285" i="1" s="1"/>
  <c r="HW298" i="1"/>
  <c r="IJ298" i="1" s="1"/>
  <c r="IE298" i="1"/>
  <c r="JC298" i="1" s="1"/>
  <c r="JR288" i="1"/>
  <c r="JS288" i="1" s="1"/>
  <c r="KK288" i="1"/>
  <c r="KJ288" i="1"/>
  <c r="EY289" i="1"/>
  <c r="IA289" i="1"/>
  <c r="IY289" i="1" s="1"/>
  <c r="KH291" i="1"/>
  <c r="KI291" i="1" s="1"/>
  <c r="KQ297" i="1"/>
  <c r="GH294" i="1"/>
  <c r="JR293" i="1"/>
  <c r="JS293" i="1" s="1"/>
  <c r="KH294" i="1"/>
  <c r="KI294" i="1" s="1"/>
  <c r="HX306" i="1"/>
  <c r="IL306" i="1" s="1"/>
  <c r="KS306" i="1"/>
  <c r="JN295" i="1"/>
  <c r="KS321" i="1"/>
  <c r="KQ315" i="1"/>
  <c r="KQ303" i="1"/>
  <c r="KS309" i="1"/>
  <c r="KJ298" i="1"/>
  <c r="DQ299" i="1"/>
  <c r="GG302" i="1"/>
  <c r="KK304" i="1"/>
  <c r="EZ322" i="1"/>
  <c r="KH255" i="1"/>
  <c r="KI255" i="1" s="1"/>
  <c r="EZ257" i="1"/>
  <c r="JP257" i="1"/>
  <c r="JQ257" i="1" s="1"/>
  <c r="KH259" i="1"/>
  <c r="KI259" i="1" s="1"/>
  <c r="EZ261" i="1"/>
  <c r="JP261" i="1"/>
  <c r="JQ261" i="1" s="1"/>
  <c r="KH263" i="1"/>
  <c r="KI263" i="1" s="1"/>
  <c r="EZ265" i="1"/>
  <c r="JP265" i="1"/>
  <c r="JQ265" i="1" s="1"/>
  <c r="KH267" i="1"/>
  <c r="KI267" i="1" s="1"/>
  <c r="JR268" i="1"/>
  <c r="JS268" i="1" s="1"/>
  <c r="EZ269" i="1"/>
  <c r="KH271" i="1"/>
  <c r="KI271" i="1" s="1"/>
  <c r="JR272" i="1"/>
  <c r="JS272" i="1" s="1"/>
  <c r="EZ273" i="1"/>
  <c r="KH275" i="1"/>
  <c r="KI275" i="1" s="1"/>
  <c r="IA288" i="1"/>
  <c r="EZ277" i="1"/>
  <c r="KH279" i="1"/>
  <c r="KI279" i="1" s="1"/>
  <c r="IA292" i="1"/>
  <c r="IY292" i="1" s="1"/>
  <c r="EZ281" i="1"/>
  <c r="IL283" i="1"/>
  <c r="KH283" i="1"/>
  <c r="KI283" i="1" s="1"/>
  <c r="IA296" i="1"/>
  <c r="KK285" i="1"/>
  <c r="KJ285" i="1"/>
  <c r="KH285" i="1"/>
  <c r="KI285" i="1" s="1"/>
  <c r="HX297" i="1"/>
  <c r="IL297" i="1" s="1"/>
  <c r="HZ285" i="1"/>
  <c r="IX285" i="1" s="1"/>
  <c r="ID287" i="1"/>
  <c r="JB287" i="1" s="1"/>
  <c r="JN288" i="1"/>
  <c r="GH290" i="1"/>
  <c r="JR289" i="1"/>
  <c r="JS289" i="1" s="1"/>
  <c r="KH290" i="1"/>
  <c r="KI290" i="1" s="1"/>
  <c r="HX302" i="1"/>
  <c r="IL302" i="1" s="1"/>
  <c r="JN291" i="1"/>
  <c r="IM292" i="1"/>
  <c r="KS317" i="1"/>
  <c r="KQ299" i="1"/>
  <c r="KQ311" i="1"/>
  <c r="KJ294" i="1"/>
  <c r="DQ295" i="1"/>
  <c r="GG298" i="1"/>
  <c r="IB296" i="1"/>
  <c r="GG301" i="1"/>
  <c r="JN302" i="1"/>
  <c r="EZ302" i="1"/>
  <c r="JP306" i="1"/>
  <c r="JQ306" i="1" s="1"/>
  <c r="HV321" i="1"/>
  <c r="II321" i="1" s="1"/>
  <c r="IT321" i="1" s="1"/>
  <c r="KS323" i="1"/>
  <c r="KQ317" i="1"/>
  <c r="DQ315" i="1"/>
  <c r="HT327" i="1"/>
  <c r="IG327" i="1" s="1"/>
  <c r="IB327" i="1"/>
  <c r="IZ327" i="1" s="1"/>
  <c r="HT315" i="1"/>
  <c r="IG315" i="1" s="1"/>
  <c r="HW331" i="1"/>
  <c r="IJ331" i="1" s="1"/>
  <c r="IE331" i="1"/>
  <c r="JC331" i="1" s="1"/>
  <c r="IM327" i="1"/>
  <c r="EY270" i="1"/>
  <c r="GG271" i="1"/>
  <c r="EY274" i="1"/>
  <c r="GG275" i="1"/>
  <c r="KS289" i="1"/>
  <c r="EY278" i="1"/>
  <c r="GG279" i="1"/>
  <c r="KQ287" i="1"/>
  <c r="KS293" i="1"/>
  <c r="EY282" i="1"/>
  <c r="GG283" i="1"/>
  <c r="IM285" i="1"/>
  <c r="GG288" i="1"/>
  <c r="EY286" i="1"/>
  <c r="GG289" i="1"/>
  <c r="KQ307" i="1"/>
  <c r="KS313" i="1"/>
  <c r="KS301" i="1"/>
  <c r="KQ295" i="1"/>
  <c r="DQ291" i="1"/>
  <c r="GG294" i="1"/>
  <c r="EY294" i="1"/>
  <c r="GG297" i="1"/>
  <c r="EZ296" i="1"/>
  <c r="JP297" i="1"/>
  <c r="JQ297" i="1" s="1"/>
  <c r="GG300" i="1"/>
  <c r="IB315" i="1"/>
  <c r="IZ315" i="1" s="1"/>
  <c r="JR319" i="1"/>
  <c r="JS319" i="1" s="1"/>
  <c r="KH307" i="1"/>
  <c r="KI307" i="1" s="1"/>
  <c r="HZ319" i="1"/>
  <c r="IX319" i="1" s="1"/>
  <c r="IA325" i="1"/>
  <c r="IY325" i="1" s="1"/>
  <c r="IY313" i="1"/>
  <c r="JR320" i="1"/>
  <c r="JS320" i="1" s="1"/>
  <c r="KJ320" i="1"/>
  <c r="KK320" i="1"/>
  <c r="KH320" i="1"/>
  <c r="KI320" i="1" s="1"/>
  <c r="KJ255" i="1"/>
  <c r="KH256" i="1"/>
  <c r="KI256" i="1" s="1"/>
  <c r="JR257" i="1"/>
  <c r="JS257" i="1" s="1"/>
  <c r="EZ258" i="1"/>
  <c r="KH260" i="1"/>
  <c r="KI260" i="1" s="1"/>
  <c r="JR261" i="1"/>
  <c r="JS261" i="1" s="1"/>
  <c r="EZ262" i="1"/>
  <c r="KJ263" i="1"/>
  <c r="KH264" i="1"/>
  <c r="KI264" i="1" s="1"/>
  <c r="JR265" i="1"/>
  <c r="JS265" i="1" s="1"/>
  <c r="EZ266" i="1"/>
  <c r="KV266" i="1"/>
  <c r="KJ267" i="1"/>
  <c r="KH268" i="1"/>
  <c r="KI268" i="1" s="1"/>
  <c r="JR269" i="1"/>
  <c r="JS269" i="1" s="1"/>
  <c r="EZ270" i="1"/>
  <c r="KV270" i="1"/>
  <c r="KJ271" i="1"/>
  <c r="KL271" i="1" s="1"/>
  <c r="KH272" i="1"/>
  <c r="KI272" i="1" s="1"/>
  <c r="JR273" i="1"/>
  <c r="JS273" i="1" s="1"/>
  <c r="EZ274" i="1"/>
  <c r="KV274" i="1"/>
  <c r="GH275" i="1"/>
  <c r="KJ275" i="1"/>
  <c r="KL275" i="1" s="1"/>
  <c r="KH276" i="1"/>
  <c r="KI276" i="1" s="1"/>
  <c r="JR277" i="1"/>
  <c r="JS277" i="1" s="1"/>
  <c r="EZ278" i="1"/>
  <c r="KV278" i="1"/>
  <c r="KJ279" i="1"/>
  <c r="KH280" i="1"/>
  <c r="KI280" i="1" s="1"/>
  <c r="JR281" i="1"/>
  <c r="JS281" i="1" s="1"/>
  <c r="EZ282" i="1"/>
  <c r="KV282" i="1"/>
  <c r="KJ283" i="1"/>
  <c r="KL283" i="1" s="1"/>
  <c r="KH284" i="1"/>
  <c r="KI284" i="1" s="1"/>
  <c r="DQ285" i="1"/>
  <c r="JN285" i="1"/>
  <c r="GH288" i="1"/>
  <c r="EZ286" i="1"/>
  <c r="HZ298" i="1"/>
  <c r="IX298" i="1" s="1"/>
  <c r="GH289" i="1"/>
  <c r="KQ293" i="1"/>
  <c r="GG290" i="1"/>
  <c r="EY290" i="1"/>
  <c r="GG293" i="1"/>
  <c r="EZ292" i="1"/>
  <c r="JP293" i="1"/>
  <c r="JQ293" i="1" s="1"/>
  <c r="GG296" i="1"/>
  <c r="EZ294" i="1"/>
  <c r="GH297" i="1"/>
  <c r="JK295" i="1"/>
  <c r="KH296" i="1"/>
  <c r="KI296" i="1" s="1"/>
  <c r="JR309" i="1"/>
  <c r="JS309" i="1" s="1"/>
  <c r="KK297" i="1"/>
  <c r="GH300" i="1"/>
  <c r="DS298" i="1"/>
  <c r="GG299" i="1"/>
  <c r="KW304" i="1"/>
  <c r="IB322" i="1"/>
  <c r="IZ322" i="1" s="1"/>
  <c r="HT310" i="1"/>
  <c r="IG310" i="1" s="1"/>
  <c r="GG314" i="1"/>
  <c r="EY324" i="1"/>
  <c r="GG313" i="1"/>
  <c r="KW313" i="1"/>
  <c r="KV313" i="1"/>
  <c r="KL315" i="1"/>
  <c r="IM256" i="1"/>
  <c r="IM260" i="1"/>
  <c r="IM264" i="1"/>
  <c r="IM268" i="1"/>
  <c r="IM272" i="1"/>
  <c r="KS286" i="1"/>
  <c r="HV288" i="1"/>
  <c r="ID288" i="1"/>
  <c r="IM276" i="1"/>
  <c r="HT289" i="1"/>
  <c r="IG289" i="1" s="1"/>
  <c r="IB289" i="1"/>
  <c r="IZ289" i="1" s="1"/>
  <c r="HZ290" i="1"/>
  <c r="IX290" i="1" s="1"/>
  <c r="KS290" i="1"/>
  <c r="HV292" i="1"/>
  <c r="II292" i="1" s="1"/>
  <c r="ID292" i="1"/>
  <c r="JB292" i="1" s="1"/>
  <c r="IM280" i="1"/>
  <c r="HT293" i="1"/>
  <c r="IG293" i="1" s="1"/>
  <c r="IB293" i="1"/>
  <c r="IZ293" i="1" s="1"/>
  <c r="HZ294" i="1"/>
  <c r="IX294" i="1" s="1"/>
  <c r="KS294" i="1"/>
  <c r="HX295" i="1"/>
  <c r="IL295" i="1" s="1"/>
  <c r="HV296" i="1"/>
  <c r="ID296" i="1"/>
  <c r="IM284" i="1"/>
  <c r="EY285" i="1"/>
  <c r="KQ291" i="1"/>
  <c r="KS297" i="1"/>
  <c r="IA298" i="1"/>
  <c r="IY298" i="1" s="1"/>
  <c r="KS298" i="1"/>
  <c r="EZ288" i="1"/>
  <c r="JP289" i="1"/>
  <c r="JQ289" i="1" s="1"/>
  <c r="GG292" i="1"/>
  <c r="GH293" i="1"/>
  <c r="JK291" i="1"/>
  <c r="JR317" i="1"/>
  <c r="JS317" i="1" s="1"/>
  <c r="KK293" i="1"/>
  <c r="EZ306" i="1"/>
  <c r="GH296" i="1"/>
  <c r="DS294" i="1"/>
  <c r="HT306" i="1"/>
  <c r="IG306" i="1" s="1"/>
  <c r="GG295" i="1"/>
  <c r="KV298" i="1"/>
  <c r="GH299" i="1"/>
  <c r="JP300" i="1"/>
  <c r="JQ300" i="1" s="1"/>
  <c r="DQ301" i="1"/>
  <c r="KV301" i="1"/>
  <c r="IB306" i="1"/>
  <c r="IZ306" i="1" s="1"/>
  <c r="HV310" i="1"/>
  <c r="II310" i="1" s="1"/>
  <c r="JK313" i="1"/>
  <c r="JK314" i="1"/>
  <c r="HV333" i="1"/>
  <c r="II333" i="1" s="1"/>
  <c r="ID333" i="1"/>
  <c r="JB333" i="1" s="1"/>
  <c r="JP336" i="1"/>
  <c r="JQ336" i="1" s="1"/>
  <c r="IA286" i="1"/>
  <c r="IY286" i="1" s="1"/>
  <c r="JP275" i="1"/>
  <c r="JQ275" i="1" s="1"/>
  <c r="HW288" i="1"/>
  <c r="IE288" i="1"/>
  <c r="HU289" i="1"/>
  <c r="IH289" i="1" s="1"/>
  <c r="IC289" i="1"/>
  <c r="JA289" i="1" s="1"/>
  <c r="IA290" i="1"/>
  <c r="IY290" i="1" s="1"/>
  <c r="JP279" i="1"/>
  <c r="JQ279" i="1" s="1"/>
  <c r="HW292" i="1"/>
  <c r="IJ292" i="1" s="1"/>
  <c r="IE292" i="1"/>
  <c r="JC292" i="1" s="1"/>
  <c r="HU293" i="1"/>
  <c r="IH293" i="1" s="1"/>
  <c r="IC293" i="1"/>
  <c r="JA293" i="1" s="1"/>
  <c r="IA294" i="1"/>
  <c r="IY294" i="1" s="1"/>
  <c r="GH285" i="1"/>
  <c r="EZ283" i="1"/>
  <c r="JP283" i="1"/>
  <c r="JQ283" i="1" s="1"/>
  <c r="HW296" i="1"/>
  <c r="IE296" i="1"/>
  <c r="HT297" i="1"/>
  <c r="IG297" i="1" s="1"/>
  <c r="IB297" i="1"/>
  <c r="IZ297" i="1" s="1"/>
  <c r="HT298" i="1"/>
  <c r="IG298" i="1" s="1"/>
  <c r="IB298" i="1"/>
  <c r="IZ298" i="1" s="1"/>
  <c r="IM287" i="1"/>
  <c r="KH288" i="1"/>
  <c r="KI288" i="1" s="1"/>
  <c r="JR301" i="1"/>
  <c r="JS301" i="1" s="1"/>
  <c r="KK289" i="1"/>
  <c r="GH292" i="1"/>
  <c r="DS290" i="1"/>
  <c r="HT302" i="1"/>
  <c r="IG302" i="1" s="1"/>
  <c r="IB302" i="1"/>
  <c r="IZ302" i="1" s="1"/>
  <c r="GG291" i="1"/>
  <c r="KQ298" i="1"/>
  <c r="KV294" i="1"/>
  <c r="GH295" i="1"/>
  <c r="JP296" i="1"/>
  <c r="JQ296" i="1" s="1"/>
  <c r="DQ297" i="1"/>
  <c r="JN297" i="1"/>
  <c r="ID310" i="1"/>
  <c r="JB310" i="1" s="1"/>
  <c r="JR300" i="1"/>
  <c r="JS300" i="1" s="1"/>
  <c r="KK300" i="1"/>
  <c r="KJ300" i="1"/>
  <c r="KQ300" i="1"/>
  <c r="JN301" i="1"/>
  <c r="KJ305" i="1"/>
  <c r="KL305" i="1" s="1"/>
  <c r="ID306" i="1"/>
  <c r="JB306" i="1" s="1"/>
  <c r="EY310" i="1"/>
  <c r="JR313" i="1"/>
  <c r="JS313" i="1" s="1"/>
  <c r="JP314" i="1"/>
  <c r="JQ314" i="1" s="1"/>
  <c r="HY326" i="1"/>
  <c r="IM326" i="1" s="1"/>
  <c r="IM314" i="1"/>
  <c r="JR316" i="1"/>
  <c r="JS316" i="1" s="1"/>
  <c r="KJ316" i="1"/>
  <c r="KK316" i="1"/>
  <c r="KH316" i="1"/>
  <c r="KI316" i="1" s="1"/>
  <c r="JK321" i="1"/>
  <c r="HT359" i="1"/>
  <c r="IG359" i="1" s="1"/>
  <c r="IB359" i="1"/>
  <c r="IZ359" i="1" s="1"/>
  <c r="HZ302" i="1"/>
  <c r="IX302" i="1" s="1"/>
  <c r="EY291" i="1"/>
  <c r="KK291" i="1"/>
  <c r="HT305" i="1"/>
  <c r="IG305" i="1" s="1"/>
  <c r="IB305" i="1"/>
  <c r="IZ305" i="1" s="1"/>
  <c r="HZ306" i="1"/>
  <c r="IX306" i="1" s="1"/>
  <c r="EY295" i="1"/>
  <c r="KK295" i="1"/>
  <c r="HT309" i="1"/>
  <c r="IG309" i="1" s="1"/>
  <c r="IB309" i="1"/>
  <c r="IZ309" i="1" s="1"/>
  <c r="HZ310" i="1"/>
  <c r="IX310" i="1" s="1"/>
  <c r="KQ304" i="1"/>
  <c r="EY299" i="1"/>
  <c r="KK299" i="1"/>
  <c r="KL299" i="1" s="1"/>
  <c r="KS300" i="1"/>
  <c r="HT313" i="1"/>
  <c r="IG313" i="1" s="1"/>
  <c r="IB313" i="1"/>
  <c r="IZ313" i="1" s="1"/>
  <c r="EY302" i="1"/>
  <c r="DS302" i="1"/>
  <c r="KS315" i="1"/>
  <c r="KQ309" i="1"/>
  <c r="EY304" i="1"/>
  <c r="KH304" i="1"/>
  <c r="KI304" i="1" s="1"/>
  <c r="EY305" i="1"/>
  <c r="JR305" i="1"/>
  <c r="JS305" i="1" s="1"/>
  <c r="KW305" i="1"/>
  <c r="KV305" i="1"/>
  <c r="JR306" i="1"/>
  <c r="JS306" i="1" s="1"/>
  <c r="KK306" i="1"/>
  <c r="KQ306" i="1"/>
  <c r="DQ307" i="1"/>
  <c r="JN307" i="1"/>
  <c r="KV307" i="1"/>
  <c r="JR308" i="1"/>
  <c r="JS308" i="1" s="1"/>
  <c r="KJ308" i="1"/>
  <c r="GG309" i="1"/>
  <c r="ID309" i="1"/>
  <c r="JB309" i="1" s="1"/>
  <c r="JP311" i="1"/>
  <c r="JQ311" i="1" s="1"/>
  <c r="IM312" i="1"/>
  <c r="KS324" i="1"/>
  <c r="EZ313" i="1"/>
  <c r="KJ313" i="1"/>
  <c r="KK313" i="1"/>
  <c r="HV329" i="1"/>
  <c r="II329" i="1" s="1"/>
  <c r="HY330" i="1"/>
  <c r="IM318" i="1"/>
  <c r="JP331" i="1"/>
  <c r="JQ331" i="1" s="1"/>
  <c r="KS331" i="1"/>
  <c r="KQ325" i="1"/>
  <c r="EY320" i="1"/>
  <c r="JP322" i="1"/>
  <c r="JQ322" i="1" s="1"/>
  <c r="GH332" i="1"/>
  <c r="GG334" i="1"/>
  <c r="EY332" i="1"/>
  <c r="JR340" i="1"/>
  <c r="JS340" i="1" s="1"/>
  <c r="EZ287" i="1"/>
  <c r="KV287" i="1"/>
  <c r="KH289" i="1"/>
  <c r="KI289" i="1" s="1"/>
  <c r="IA302" i="1"/>
  <c r="IY302" i="1" s="1"/>
  <c r="EZ291" i="1"/>
  <c r="KV291" i="1"/>
  <c r="HU305" i="1"/>
  <c r="IH305" i="1" s="1"/>
  <c r="IC305" i="1"/>
  <c r="JA305" i="1" s="1"/>
  <c r="KH293" i="1"/>
  <c r="KI293" i="1" s="1"/>
  <c r="IA306" i="1"/>
  <c r="IY306" i="1" s="1"/>
  <c r="EZ295" i="1"/>
  <c r="KV295" i="1"/>
  <c r="HU309" i="1"/>
  <c r="IH309" i="1" s="1"/>
  <c r="IC309" i="1"/>
  <c r="JA309" i="1" s="1"/>
  <c r="KH297" i="1"/>
  <c r="KI297" i="1" s="1"/>
  <c r="IA310" i="1"/>
  <c r="IY310" i="1" s="1"/>
  <c r="EZ299" i="1"/>
  <c r="KV299" i="1"/>
  <c r="KJ301" i="1"/>
  <c r="KL301" i="1" s="1"/>
  <c r="HU313" i="1"/>
  <c r="IH313" i="1" s="1"/>
  <c r="IC313" i="1"/>
  <c r="JA313" i="1" s="1"/>
  <c r="JP301" i="1"/>
  <c r="JQ301" i="1" s="1"/>
  <c r="GH304" i="1"/>
  <c r="HU314" i="1"/>
  <c r="IH314" i="1" s="1"/>
  <c r="IC314" i="1"/>
  <c r="JA314" i="1" s="1"/>
  <c r="GH303" i="1"/>
  <c r="GH306" i="1"/>
  <c r="GG307" i="1"/>
  <c r="JN306" i="1"/>
  <c r="HZ318" i="1"/>
  <c r="IX318" i="1" s="1"/>
  <c r="EY307" i="1"/>
  <c r="HT319" i="1"/>
  <c r="IG319" i="1" s="1"/>
  <c r="KJ309" i="1"/>
  <c r="KL309" i="1" s="1"/>
  <c r="JK309" i="1"/>
  <c r="GG310" i="1"/>
  <c r="IB310" i="1"/>
  <c r="IZ310" i="1" s="1"/>
  <c r="KH311" i="1"/>
  <c r="KI311" i="1" s="1"/>
  <c r="DS314" i="1"/>
  <c r="IB326" i="1"/>
  <c r="KS327" i="1"/>
  <c r="KQ321" i="1"/>
  <c r="GG318" i="1"/>
  <c r="EY316" i="1"/>
  <c r="GG317" i="1"/>
  <c r="JR318" i="1"/>
  <c r="JS318" i="1" s="1"/>
  <c r="KK318" i="1"/>
  <c r="HZ330" i="1"/>
  <c r="KH319" i="1"/>
  <c r="KI319" i="1" s="1"/>
  <c r="GG322" i="1"/>
  <c r="KW320" i="1"/>
  <c r="KV320" i="1"/>
  <c r="KK322" i="1"/>
  <c r="GH331" i="1"/>
  <c r="DQ336" i="1"/>
  <c r="EY288" i="1"/>
  <c r="IM289" i="1"/>
  <c r="KS303" i="1"/>
  <c r="EY292" i="1"/>
  <c r="IM293" i="1"/>
  <c r="KS307" i="1"/>
  <c r="EY296" i="1"/>
  <c r="IM297" i="1"/>
  <c r="KS311" i="1"/>
  <c r="KQ305" i="1"/>
  <c r="EY300" i="1"/>
  <c r="IM301" i="1"/>
  <c r="KQ301" i="1"/>
  <c r="JP303" i="1"/>
  <c r="JQ303" i="1" s="1"/>
  <c r="IM304" i="1"/>
  <c r="KS316" i="1"/>
  <c r="EZ305" i="1"/>
  <c r="DS305" i="1"/>
  <c r="IA318" i="1"/>
  <c r="IY318" i="1" s="1"/>
  <c r="IM306" i="1"/>
  <c r="GH309" i="1"/>
  <c r="JP312" i="1"/>
  <c r="JQ312" i="1" s="1"/>
  <c r="HV325" i="1"/>
  <c r="II325" i="1" s="1"/>
  <c r="GH316" i="1"/>
  <c r="GH315" i="1"/>
  <c r="HW327" i="1"/>
  <c r="IJ327" i="1" s="1"/>
  <c r="GH318" i="1"/>
  <c r="KW316" i="1"/>
  <c r="KV316" i="1"/>
  <c r="JN318" i="1"/>
  <c r="KQ318" i="1"/>
  <c r="GH322" i="1"/>
  <c r="IM320" i="1"/>
  <c r="JN322" i="1"/>
  <c r="EZ334" i="1"/>
  <c r="DQ359" i="1"/>
  <c r="KV288" i="1"/>
  <c r="KJ289" i="1"/>
  <c r="HU302" i="1"/>
  <c r="IH302" i="1" s="1"/>
  <c r="IC302" i="1"/>
  <c r="JA302" i="1" s="1"/>
  <c r="IA303" i="1"/>
  <c r="IY303" i="1" s="1"/>
  <c r="JR291" i="1"/>
  <c r="JS291" i="1" s="1"/>
  <c r="KV292" i="1"/>
  <c r="HW305" i="1"/>
  <c r="IJ305" i="1" s="1"/>
  <c r="IE305" i="1"/>
  <c r="JC305" i="1" s="1"/>
  <c r="KJ293" i="1"/>
  <c r="HU306" i="1"/>
  <c r="IH306" i="1" s="1"/>
  <c r="IC306" i="1"/>
  <c r="JA306" i="1" s="1"/>
  <c r="IA307" i="1"/>
  <c r="IY307" i="1" s="1"/>
  <c r="JR295" i="1"/>
  <c r="JS295" i="1" s="1"/>
  <c r="KV296" i="1"/>
  <c r="HW309" i="1"/>
  <c r="IJ309" i="1" s="1"/>
  <c r="IE309" i="1"/>
  <c r="JC309" i="1" s="1"/>
  <c r="KJ297" i="1"/>
  <c r="HU310" i="1"/>
  <c r="IH310" i="1" s="1"/>
  <c r="IC310" i="1"/>
  <c r="JA310" i="1" s="1"/>
  <c r="IA311" i="1"/>
  <c r="IY311" i="1" s="1"/>
  <c r="JR299" i="1"/>
  <c r="JS299" i="1" s="1"/>
  <c r="GH302" i="1"/>
  <c r="EZ300" i="1"/>
  <c r="KV300" i="1"/>
  <c r="HW313" i="1"/>
  <c r="IJ313" i="1" s="1"/>
  <c r="IE313" i="1"/>
  <c r="JC313" i="1" s="1"/>
  <c r="HW314" i="1"/>
  <c r="IJ314" i="1" s="1"/>
  <c r="IE314" i="1"/>
  <c r="JC314" i="1" s="1"/>
  <c r="KQ308" i="1"/>
  <c r="JR315" i="1"/>
  <c r="JS315" i="1" s="1"/>
  <c r="KH303" i="1"/>
  <c r="KI303" i="1" s="1"/>
  <c r="EY306" i="1"/>
  <c r="DS306" i="1"/>
  <c r="KS319" i="1"/>
  <c r="KQ313" i="1"/>
  <c r="KH308" i="1"/>
  <c r="KI308" i="1" s="1"/>
  <c r="EY309" i="1"/>
  <c r="KW309" i="1"/>
  <c r="KV309" i="1"/>
  <c r="JR310" i="1"/>
  <c r="JS310" i="1" s="1"/>
  <c r="KK310" i="1"/>
  <c r="KQ310" i="1"/>
  <c r="DQ311" i="1"/>
  <c r="JN311" i="1"/>
  <c r="KV311" i="1"/>
  <c r="JR312" i="1"/>
  <c r="JS312" i="1" s="1"/>
  <c r="KJ312" i="1"/>
  <c r="HV326" i="1"/>
  <c r="ID326" i="1"/>
  <c r="JP315" i="1"/>
  <c r="JQ315" i="1" s="1"/>
  <c r="IM316" i="1"/>
  <c r="HT330" i="1"/>
  <c r="IB330" i="1"/>
  <c r="DQ319" i="1"/>
  <c r="JN319" i="1"/>
  <c r="KH321" i="1"/>
  <c r="KI321" i="1" s="1"/>
  <c r="HT334" i="1"/>
  <c r="IG334" i="1" s="1"/>
  <c r="IB334" i="1"/>
  <c r="IZ334" i="1" s="1"/>
  <c r="JP330" i="1"/>
  <c r="JQ330" i="1" s="1"/>
  <c r="IM286" i="1"/>
  <c r="IM290" i="1"/>
  <c r="KS304" i="1"/>
  <c r="IM294" i="1"/>
  <c r="KS308" i="1"/>
  <c r="IM298" i="1"/>
  <c r="IZ299" i="1"/>
  <c r="KS312" i="1"/>
  <c r="GG303" i="1"/>
  <c r="EY301" i="1"/>
  <c r="KH301" i="1"/>
  <c r="KI301" i="1" s="1"/>
  <c r="HX314" i="1"/>
  <c r="IL314" i="1" s="1"/>
  <c r="JP304" i="1"/>
  <c r="JQ304" i="1" s="1"/>
  <c r="GH308" i="1"/>
  <c r="HU318" i="1"/>
  <c r="IH318" i="1" s="1"/>
  <c r="IS318" i="1" s="1"/>
  <c r="IC318" i="1"/>
  <c r="JA318" i="1" s="1"/>
  <c r="GH307" i="1"/>
  <c r="GH310" i="1"/>
  <c r="KK308" i="1"/>
  <c r="GG311" i="1"/>
  <c r="JN310" i="1"/>
  <c r="HZ322" i="1"/>
  <c r="IX322" i="1" s="1"/>
  <c r="EY311" i="1"/>
  <c r="HT323" i="1"/>
  <c r="IG323" i="1" s="1"/>
  <c r="KH313" i="1"/>
  <c r="KI313" i="1" s="1"/>
  <c r="KH315" i="1"/>
  <c r="KI315" i="1" s="1"/>
  <c r="JR329" i="1"/>
  <c r="JS329" i="1" s="1"/>
  <c r="KH317" i="1"/>
  <c r="KI317" i="1" s="1"/>
  <c r="KK319" i="1"/>
  <c r="HW319" i="1"/>
  <c r="IJ319" i="1" s="1"/>
  <c r="JN321" i="1"/>
  <c r="JR328" i="1"/>
  <c r="JS328" i="1" s="1"/>
  <c r="KK328" i="1"/>
  <c r="EZ289" i="1"/>
  <c r="HW302" i="1"/>
  <c r="IJ302" i="1" s="1"/>
  <c r="IE302" i="1"/>
  <c r="JC302" i="1" s="1"/>
  <c r="IL291" i="1"/>
  <c r="EZ293" i="1"/>
  <c r="HW306" i="1"/>
  <c r="IJ306" i="1" s="1"/>
  <c r="IE306" i="1"/>
  <c r="JC306" i="1" s="1"/>
  <c r="EZ297" i="1"/>
  <c r="HW310" i="1"/>
  <c r="IJ310" i="1" s="1"/>
  <c r="IE310" i="1"/>
  <c r="JC310" i="1" s="1"/>
  <c r="JR311" i="1"/>
  <c r="JS311" i="1" s="1"/>
  <c r="JR302" i="1"/>
  <c r="JS302" i="1" s="1"/>
  <c r="KQ302" i="1"/>
  <c r="DQ303" i="1"/>
  <c r="JN303" i="1"/>
  <c r="JR304" i="1"/>
  <c r="JS304" i="1" s="1"/>
  <c r="KJ304" i="1"/>
  <c r="HV318" i="1"/>
  <c r="II318" i="1" s="1"/>
  <c r="IT318" i="1" s="1"/>
  <c r="ID318" i="1"/>
  <c r="JB318" i="1" s="1"/>
  <c r="JP307" i="1"/>
  <c r="JQ307" i="1" s="1"/>
  <c r="IM308" i="1"/>
  <c r="KS320" i="1"/>
  <c r="EZ309" i="1"/>
  <c r="JP310" i="1"/>
  <c r="JQ310" i="1" s="1"/>
  <c r="KS310" i="1"/>
  <c r="GH313" i="1"/>
  <c r="JP316" i="1"/>
  <c r="JQ316" i="1" s="1"/>
  <c r="GH320" i="1"/>
  <c r="JP318" i="1"/>
  <c r="JQ318" i="1" s="1"/>
  <c r="JP320" i="1"/>
  <c r="JQ320" i="1" s="1"/>
  <c r="KQ326" i="1"/>
  <c r="KK321" i="1"/>
  <c r="KJ321" i="1"/>
  <c r="GH324" i="1"/>
  <c r="JP334" i="1"/>
  <c r="JQ334" i="1" s="1"/>
  <c r="IB338" i="1"/>
  <c r="IZ338" i="1" s="1"/>
  <c r="KK303" i="1"/>
  <c r="GG304" i="1"/>
  <c r="KK307" i="1"/>
  <c r="GG308" i="1"/>
  <c r="KS322" i="1"/>
  <c r="KK311" i="1"/>
  <c r="GG312" i="1"/>
  <c r="HV324" i="1"/>
  <c r="II324" i="1" s="1"/>
  <c r="ID324" i="1"/>
  <c r="JB324" i="1" s="1"/>
  <c r="HZ326" i="1"/>
  <c r="KS326" i="1"/>
  <c r="GG316" i="1"/>
  <c r="KS330" i="1"/>
  <c r="KQ324" i="1"/>
  <c r="GG320" i="1"/>
  <c r="HZ334" i="1"/>
  <c r="IX334" i="1" s="1"/>
  <c r="JR322" i="1"/>
  <c r="JS322" i="1" s="1"/>
  <c r="GG325" i="1"/>
  <c r="IM323" i="1"/>
  <c r="KS337" i="1"/>
  <c r="JP326" i="1"/>
  <c r="JQ326" i="1" s="1"/>
  <c r="GH329" i="1"/>
  <c r="KS344" i="1"/>
  <c r="JR336" i="1"/>
  <c r="JS336" i="1" s="1"/>
  <c r="KW337" i="1"/>
  <c r="KV337" i="1"/>
  <c r="JP343" i="1"/>
  <c r="JQ343" i="1" s="1"/>
  <c r="JR349" i="1"/>
  <c r="JS349" i="1" s="1"/>
  <c r="EZ303" i="1"/>
  <c r="KH305" i="1"/>
  <c r="KI305" i="1" s="1"/>
  <c r="EZ307" i="1"/>
  <c r="KH309" i="1"/>
  <c r="KI309" i="1" s="1"/>
  <c r="EZ311" i="1"/>
  <c r="HW324" i="1"/>
  <c r="IJ324" i="1" s="1"/>
  <c r="IE324" i="1"/>
  <c r="JC324" i="1" s="1"/>
  <c r="HU325" i="1"/>
  <c r="IH325" i="1" s="1"/>
  <c r="IS325" i="1" s="1"/>
  <c r="IC325" i="1"/>
  <c r="JA325" i="1" s="1"/>
  <c r="IA326" i="1"/>
  <c r="EZ315" i="1"/>
  <c r="HW328" i="1"/>
  <c r="IJ328" i="1" s="1"/>
  <c r="IE328" i="1"/>
  <c r="JC328" i="1" s="1"/>
  <c r="IC329" i="1"/>
  <c r="JA329" i="1" s="1"/>
  <c r="IA330" i="1"/>
  <c r="EZ319" i="1"/>
  <c r="JP319" i="1"/>
  <c r="JQ319" i="1" s="1"/>
  <c r="HW332" i="1"/>
  <c r="IJ332" i="1" s="1"/>
  <c r="IE332" i="1"/>
  <c r="JC332" i="1" s="1"/>
  <c r="IC333" i="1"/>
  <c r="JA333" i="1" s="1"/>
  <c r="IA334" i="1"/>
  <c r="IY334" i="1" s="1"/>
  <c r="GH325" i="1"/>
  <c r="KS336" i="1"/>
  <c r="KJ325" i="1"/>
  <c r="JR326" i="1"/>
  <c r="JS326" i="1" s="1"/>
  <c r="KK326" i="1"/>
  <c r="KQ332" i="1"/>
  <c r="DQ328" i="1"/>
  <c r="KQ328" i="1"/>
  <c r="JR333" i="1"/>
  <c r="JS333" i="1" s="1"/>
  <c r="KH333" i="1"/>
  <c r="KI333" i="1" s="1"/>
  <c r="GG337" i="1"/>
  <c r="JK338" i="1"/>
  <c r="JP340" i="1"/>
  <c r="JQ340" i="1" s="1"/>
  <c r="KS362" i="1"/>
  <c r="KQ356" i="1"/>
  <c r="KH302" i="1"/>
  <c r="KI302" i="1" s="1"/>
  <c r="JR303" i="1"/>
  <c r="JS303" i="1" s="1"/>
  <c r="EZ304" i="1"/>
  <c r="KH306" i="1"/>
  <c r="KI306" i="1" s="1"/>
  <c r="JR307" i="1"/>
  <c r="JS307" i="1" s="1"/>
  <c r="EZ308" i="1"/>
  <c r="KH310" i="1"/>
  <c r="KI310" i="1" s="1"/>
  <c r="EZ312" i="1"/>
  <c r="HU326" i="1"/>
  <c r="IC326" i="1"/>
  <c r="KH314" i="1"/>
  <c r="KI314" i="1" s="1"/>
  <c r="EZ316" i="1"/>
  <c r="HU330" i="1"/>
  <c r="IC330" i="1"/>
  <c r="KH318" i="1"/>
  <c r="KI318" i="1" s="1"/>
  <c r="EZ320" i="1"/>
  <c r="GH321" i="1"/>
  <c r="HU334" i="1"/>
  <c r="IH334" i="1" s="1"/>
  <c r="IC334" i="1"/>
  <c r="JA334" i="1" s="1"/>
  <c r="KJ322" i="1"/>
  <c r="JA323" i="1"/>
  <c r="GG326" i="1"/>
  <c r="GH330" i="1"/>
  <c r="KS342" i="1"/>
  <c r="HY343" i="1"/>
  <c r="IM331" i="1"/>
  <c r="GH334" i="1"/>
  <c r="DQ333" i="1"/>
  <c r="JR334" i="1"/>
  <c r="JS334" i="1" s="1"/>
  <c r="KK334" i="1"/>
  <c r="KW335" i="1"/>
  <c r="KV335" i="1"/>
  <c r="EY336" i="1"/>
  <c r="JN340" i="1"/>
  <c r="EY347" i="1"/>
  <c r="KS328" i="1"/>
  <c r="EY317" i="1"/>
  <c r="HV330" i="1"/>
  <c r="ID330" i="1"/>
  <c r="KS318" i="1"/>
  <c r="KS332" i="1"/>
  <c r="GG323" i="1"/>
  <c r="EY321" i="1"/>
  <c r="HV334" i="1"/>
  <c r="II334" i="1" s="1"/>
  <c r="ID334" i="1"/>
  <c r="JB334" i="1" s="1"/>
  <c r="IM322" i="1"/>
  <c r="KV322" i="1"/>
  <c r="JP323" i="1"/>
  <c r="JQ323" i="1" s="1"/>
  <c r="GH326" i="1"/>
  <c r="DS324" i="1"/>
  <c r="EY325" i="1"/>
  <c r="EY326" i="1"/>
  <c r="JR327" i="1"/>
  <c r="JS327" i="1" s="1"/>
  <c r="KK327" i="1"/>
  <c r="KJ327" i="1"/>
  <c r="KH327" i="1"/>
  <c r="KI327" i="1" s="1"/>
  <c r="JN329" i="1"/>
  <c r="HZ343" i="1"/>
  <c r="KW332" i="1"/>
  <c r="KV332" i="1"/>
  <c r="GG335" i="1"/>
  <c r="KK333" i="1"/>
  <c r="JN334" i="1"/>
  <c r="JK336" i="1"/>
  <c r="JP338" i="1"/>
  <c r="JQ338" i="1" s="1"/>
  <c r="DS339" i="1"/>
  <c r="DQ340" i="1"/>
  <c r="JP341" i="1"/>
  <c r="JQ341" i="1" s="1"/>
  <c r="KQ348" i="1"/>
  <c r="KS354" i="1"/>
  <c r="GG348" i="1"/>
  <c r="KJ302" i="1"/>
  <c r="KL302" i="1" s="1"/>
  <c r="JP305" i="1"/>
  <c r="JQ305" i="1" s="1"/>
  <c r="KJ306" i="1"/>
  <c r="JP309" i="1"/>
  <c r="JQ309" i="1" s="1"/>
  <c r="KJ310" i="1"/>
  <c r="IA324" i="1"/>
  <c r="IY324" i="1" s="1"/>
  <c r="JP313" i="1"/>
  <c r="JQ313" i="1" s="1"/>
  <c r="HW326" i="1"/>
  <c r="IE326" i="1"/>
  <c r="KJ314" i="1"/>
  <c r="KL314" i="1" s="1"/>
  <c r="IA328" i="1"/>
  <c r="IY328" i="1" s="1"/>
  <c r="JP317" i="1"/>
  <c r="JQ317" i="1" s="1"/>
  <c r="KV317" i="1"/>
  <c r="HW330" i="1"/>
  <c r="IE330" i="1"/>
  <c r="KJ318" i="1"/>
  <c r="HU331" i="1"/>
  <c r="IH331" i="1" s="1"/>
  <c r="IC331" i="1"/>
  <c r="JA331" i="1" s="1"/>
  <c r="IA332" i="1"/>
  <c r="IY332" i="1" s="1"/>
  <c r="GH323" i="1"/>
  <c r="EZ321" i="1"/>
  <c r="JP321" i="1"/>
  <c r="JQ321" i="1" s="1"/>
  <c r="HW334" i="1"/>
  <c r="IJ334" i="1" s="1"/>
  <c r="IE334" i="1"/>
  <c r="JC334" i="1" s="1"/>
  <c r="JR323" i="1"/>
  <c r="JS323" i="1" s="1"/>
  <c r="KK323" i="1"/>
  <c r="KJ323" i="1"/>
  <c r="KH323" i="1"/>
  <c r="KI323" i="1" s="1"/>
  <c r="KW324" i="1"/>
  <c r="KV324" i="1"/>
  <c r="EZ325" i="1"/>
  <c r="EZ326" i="1"/>
  <c r="KS339" i="1"/>
  <c r="DQ330" i="1"/>
  <c r="JN330" i="1"/>
  <c r="JN331" i="1"/>
  <c r="GH335" i="1"/>
  <c r="DQ334" i="1"/>
  <c r="KQ334" i="1"/>
  <c r="EY337" i="1"/>
  <c r="JR338" i="1"/>
  <c r="JS338" i="1" s="1"/>
  <c r="KK338" i="1"/>
  <c r="KW339" i="1"/>
  <c r="KV339" i="1"/>
  <c r="IM303" i="1"/>
  <c r="IM307" i="1"/>
  <c r="HT324" i="1"/>
  <c r="IG324" i="1" s="1"/>
  <c r="IB324" i="1"/>
  <c r="IZ324" i="1" s="1"/>
  <c r="KS325" i="1"/>
  <c r="HX326" i="1"/>
  <c r="KQ316" i="1"/>
  <c r="KQ323" i="1"/>
  <c r="KS329" i="1"/>
  <c r="HX330" i="1"/>
  <c r="JP332" i="1"/>
  <c r="JQ332" i="1" s="1"/>
  <c r="KQ320" i="1"/>
  <c r="KS333" i="1"/>
  <c r="KQ327" i="1"/>
  <c r="GG324" i="1"/>
  <c r="EY322" i="1"/>
  <c r="HX334" i="1"/>
  <c r="IL334" i="1" s="1"/>
  <c r="JK322" i="1"/>
  <c r="KS334" i="1"/>
  <c r="KS335" i="1"/>
  <c r="JP328" i="1"/>
  <c r="JQ328" i="1" s="1"/>
  <c r="GG331" i="1"/>
  <c r="GG332" i="1"/>
  <c r="DQ331" i="1"/>
  <c r="EY334" i="1"/>
  <c r="KJ335" i="1"/>
  <c r="KL335" i="1" s="1"/>
  <c r="JN338" i="1"/>
  <c r="GE341" i="1"/>
  <c r="GG345" i="1"/>
  <c r="GG346" i="1"/>
  <c r="EY344" i="1"/>
  <c r="EY356" i="1"/>
  <c r="JP350" i="1"/>
  <c r="JQ350" i="1" s="1"/>
  <c r="JP362" i="1"/>
  <c r="JQ362" i="1" s="1"/>
  <c r="HZ362" i="1"/>
  <c r="IX362" i="1" s="1"/>
  <c r="EZ324" i="1"/>
  <c r="JP324" i="1"/>
  <c r="JQ324" i="1" s="1"/>
  <c r="KH326" i="1"/>
  <c r="KI326" i="1" s="1"/>
  <c r="GG327" i="1"/>
  <c r="JK327" i="1"/>
  <c r="KH328" i="1"/>
  <c r="KI328" i="1" s="1"/>
  <c r="KQ329" i="1"/>
  <c r="JR330" i="1"/>
  <c r="JS330" i="1" s="1"/>
  <c r="KS343" i="1"/>
  <c r="EZ332" i="1"/>
  <c r="EY333" i="1"/>
  <c r="HU346" i="1"/>
  <c r="IH346" i="1" s="1"/>
  <c r="IC346" i="1"/>
  <c r="JA346" i="1" s="1"/>
  <c r="KH334" i="1"/>
  <c r="KI334" i="1" s="1"/>
  <c r="EZ335" i="1"/>
  <c r="JP335" i="1"/>
  <c r="JQ335" i="1" s="1"/>
  <c r="IC348" i="1"/>
  <c r="JA348" i="1" s="1"/>
  <c r="KH336" i="1"/>
  <c r="KI336" i="1" s="1"/>
  <c r="EZ337" i="1"/>
  <c r="JP337" i="1"/>
  <c r="JQ337" i="1" s="1"/>
  <c r="IC350" i="1"/>
  <c r="JA350" i="1" s="1"/>
  <c r="KH338" i="1"/>
  <c r="KI338" i="1" s="1"/>
  <c r="GH341" i="1"/>
  <c r="EZ339" i="1"/>
  <c r="JP339" i="1"/>
  <c r="JQ339" i="1" s="1"/>
  <c r="HU340" i="1"/>
  <c r="IH340" i="1" s="1"/>
  <c r="KH340" i="1"/>
  <c r="KI340" i="1" s="1"/>
  <c r="JR341" i="1"/>
  <c r="JS341" i="1" s="1"/>
  <c r="KS353" i="1"/>
  <c r="JP342" i="1"/>
  <c r="JQ342" i="1" s="1"/>
  <c r="JR343" i="1"/>
  <c r="JS343" i="1" s="1"/>
  <c r="KJ343" i="1"/>
  <c r="GH346" i="1"/>
  <c r="DS344" i="1"/>
  <c r="GH349" i="1"/>
  <c r="JN347" i="1"/>
  <c r="KK347" i="1"/>
  <c r="KQ347" i="1"/>
  <c r="JR348" i="1"/>
  <c r="JS348" i="1" s="1"/>
  <c r="KH348" i="1"/>
  <c r="KI348" i="1" s="1"/>
  <c r="KJ350" i="1"/>
  <c r="GG353" i="1"/>
  <c r="GG354" i="1"/>
  <c r="KQ358" i="1"/>
  <c r="JK353" i="1"/>
  <c r="JK354" i="1"/>
  <c r="KW353" i="1"/>
  <c r="KV353" i="1"/>
  <c r="EY354" i="1"/>
  <c r="DQ355" i="1"/>
  <c r="ID356" i="1"/>
  <c r="JB356" i="1" s="1"/>
  <c r="HT371" i="1"/>
  <c r="IG371" i="1" s="1"/>
  <c r="HV372" i="1"/>
  <c r="II372" i="1" s="1"/>
  <c r="IT372" i="1" s="1"/>
  <c r="JP361" i="1"/>
  <c r="JQ361" i="1" s="1"/>
  <c r="GG374" i="1"/>
  <c r="KH325" i="1"/>
  <c r="KI325" i="1" s="1"/>
  <c r="GH327" i="1"/>
  <c r="GG328" i="1"/>
  <c r="IM328" i="1"/>
  <c r="KH329" i="1"/>
  <c r="KI329" i="1" s="1"/>
  <c r="KQ330" i="1"/>
  <c r="IA343" i="1"/>
  <c r="JR331" i="1"/>
  <c r="JS331" i="1" s="1"/>
  <c r="HZ344" i="1"/>
  <c r="IX344" i="1" s="1"/>
  <c r="EZ333" i="1"/>
  <c r="JP333" i="1"/>
  <c r="JQ333" i="1" s="1"/>
  <c r="KV333" i="1"/>
  <c r="HV346" i="1"/>
  <c r="II346" i="1" s="1"/>
  <c r="ID346" i="1"/>
  <c r="JB346" i="1" s="1"/>
  <c r="IM334" i="1"/>
  <c r="JK334" i="1"/>
  <c r="HZ347" i="1"/>
  <c r="IX347" i="1" s="1"/>
  <c r="KS347" i="1"/>
  <c r="GG336" i="1"/>
  <c r="IM336" i="1"/>
  <c r="HZ349" i="1"/>
  <c r="IX349" i="1" s="1"/>
  <c r="KS349" i="1"/>
  <c r="GG338" i="1"/>
  <c r="HV350" i="1"/>
  <c r="II350" i="1" s="1"/>
  <c r="ID350" i="1"/>
  <c r="JB350" i="1" s="1"/>
  <c r="IM338" i="1"/>
  <c r="KS338" i="1"/>
  <c r="HZ351" i="1"/>
  <c r="IX351" i="1" s="1"/>
  <c r="KQ345" i="1"/>
  <c r="KS351" i="1"/>
  <c r="GG340" i="1"/>
  <c r="IM340" i="1"/>
  <c r="KJ342" i="1"/>
  <c r="KL342" i="1" s="1"/>
  <c r="GG342" i="1"/>
  <c r="JR351" i="1"/>
  <c r="JS351" i="1" s="1"/>
  <c r="GH354" i="1"/>
  <c r="DS352" i="1"/>
  <c r="KK352" i="1"/>
  <c r="HT367" i="1"/>
  <c r="IG367" i="1" s="1"/>
  <c r="HV368" i="1"/>
  <c r="II368" i="1" s="1"/>
  <c r="KS356" i="1"/>
  <c r="JN359" i="1"/>
  <c r="KK359" i="1"/>
  <c r="GG360" i="1"/>
  <c r="JR361" i="1"/>
  <c r="JS361" i="1" s="1"/>
  <c r="EY323" i="1"/>
  <c r="JR324" i="1"/>
  <c r="JS324" i="1" s="1"/>
  <c r="IM325" i="1"/>
  <c r="KJ326" i="1"/>
  <c r="EY327" i="1"/>
  <c r="GH328" i="1"/>
  <c r="KJ328" i="1"/>
  <c r="IM329" i="1"/>
  <c r="KH330" i="1"/>
  <c r="KI330" i="1" s="1"/>
  <c r="KQ331" i="1"/>
  <c r="IA344" i="1"/>
  <c r="IY344" i="1" s="1"/>
  <c r="JR332" i="1"/>
  <c r="JS332" i="1" s="1"/>
  <c r="HZ345" i="1"/>
  <c r="IX345" i="1" s="1"/>
  <c r="KS345" i="1"/>
  <c r="HW346" i="1"/>
  <c r="IJ346" i="1" s="1"/>
  <c r="IE346" i="1"/>
  <c r="JC346" i="1" s="1"/>
  <c r="KJ334" i="1"/>
  <c r="IA347" i="1"/>
  <c r="IY347" i="1" s="1"/>
  <c r="JR335" i="1"/>
  <c r="JS335" i="1" s="1"/>
  <c r="GH336" i="1"/>
  <c r="HW348" i="1"/>
  <c r="IJ348" i="1" s="1"/>
  <c r="IE348" i="1"/>
  <c r="JC348" i="1" s="1"/>
  <c r="KJ336" i="1"/>
  <c r="IA349" i="1"/>
  <c r="IY349" i="1" s="1"/>
  <c r="JR337" i="1"/>
  <c r="JS337" i="1" s="1"/>
  <c r="GH338" i="1"/>
  <c r="HW350" i="1"/>
  <c r="IJ350" i="1" s="1"/>
  <c r="IE350" i="1"/>
  <c r="JC350" i="1" s="1"/>
  <c r="KJ338" i="1"/>
  <c r="IA351" i="1"/>
  <c r="IY351" i="1" s="1"/>
  <c r="JR339" i="1"/>
  <c r="JS339" i="1" s="1"/>
  <c r="GH340" i="1"/>
  <c r="HW352" i="1"/>
  <c r="IJ352" i="1" s="1"/>
  <c r="IE352" i="1"/>
  <c r="JC352" i="1" s="1"/>
  <c r="KJ340" i="1"/>
  <c r="KQ341" i="1"/>
  <c r="JK342" i="1"/>
  <c r="DQ343" i="1"/>
  <c r="JR345" i="1"/>
  <c r="JS345" i="1" s="1"/>
  <c r="KS357" i="1"/>
  <c r="JP346" i="1"/>
  <c r="JQ346" i="1" s="1"/>
  <c r="KQ352" i="1"/>
  <c r="KS358" i="1"/>
  <c r="GE347" i="1"/>
  <c r="EY349" i="1"/>
  <c r="KK355" i="1"/>
  <c r="IB355" i="1"/>
  <c r="IZ355" i="1" s="1"/>
  <c r="KQ355" i="1"/>
  <c r="JP356" i="1"/>
  <c r="JQ356" i="1" s="1"/>
  <c r="JR357" i="1"/>
  <c r="JS357" i="1" s="1"/>
  <c r="JP358" i="1"/>
  <c r="JQ358" i="1" s="1"/>
  <c r="JR360" i="1"/>
  <c r="JS360" i="1" s="1"/>
  <c r="KH360" i="1"/>
  <c r="KI360" i="1" s="1"/>
  <c r="HT391" i="1"/>
  <c r="IG391" i="1" s="1"/>
  <c r="IB391" i="1"/>
  <c r="IZ391" i="1" s="1"/>
  <c r="EZ323" i="1"/>
  <c r="EZ327" i="1"/>
  <c r="JP327" i="1"/>
  <c r="JQ327" i="1" s="1"/>
  <c r="EY328" i="1"/>
  <c r="HW341" i="1"/>
  <c r="IJ341" i="1" s="1"/>
  <c r="IE341" i="1"/>
  <c r="JC341" i="1" s="1"/>
  <c r="KJ329" i="1"/>
  <c r="JK330" i="1"/>
  <c r="HU343" i="1"/>
  <c r="IC343" i="1"/>
  <c r="KH331" i="1"/>
  <c r="KI331" i="1" s="1"/>
  <c r="HT344" i="1"/>
  <c r="IG344" i="1" s="1"/>
  <c r="IB344" i="1"/>
  <c r="IZ344" i="1" s="1"/>
  <c r="IA345" i="1"/>
  <c r="IY345" i="1" s="1"/>
  <c r="HX346" i="1"/>
  <c r="IL346" i="1" s="1"/>
  <c r="KQ335" i="1"/>
  <c r="HX348" i="1"/>
  <c r="IL348" i="1" s="1"/>
  <c r="HT349" i="1"/>
  <c r="IG349" i="1" s="1"/>
  <c r="IB349" i="1"/>
  <c r="IZ349" i="1" s="1"/>
  <c r="KQ337" i="1"/>
  <c r="HX350" i="1"/>
  <c r="IL350" i="1" s="1"/>
  <c r="KQ339" i="1"/>
  <c r="HX352" i="1"/>
  <c r="IL352" i="1" s="1"/>
  <c r="GG343" i="1"/>
  <c r="EY341" i="1"/>
  <c r="EY343" i="1"/>
  <c r="GG344" i="1"/>
  <c r="GG349" i="1"/>
  <c r="GG350" i="1"/>
  <c r="KQ354" i="1"/>
  <c r="EZ349" i="1"/>
  <c r="JK349" i="1"/>
  <c r="JK350" i="1"/>
  <c r="KW349" i="1"/>
  <c r="KV349" i="1"/>
  <c r="EY350" i="1"/>
  <c r="DQ351" i="1"/>
  <c r="KQ357" i="1"/>
  <c r="HV364" i="1"/>
  <c r="II364" i="1" s="1"/>
  <c r="JR356" i="1"/>
  <c r="JS356" i="1" s="1"/>
  <c r="KH356" i="1"/>
  <c r="KI356" i="1" s="1"/>
  <c r="KJ358" i="1"/>
  <c r="KQ364" i="1"/>
  <c r="KS370" i="1"/>
  <c r="DQ362" i="1"/>
  <c r="GG372" i="1"/>
  <c r="KH324" i="1"/>
  <c r="KI324" i="1" s="1"/>
  <c r="EZ328" i="1"/>
  <c r="EY329" i="1"/>
  <c r="KJ330" i="1"/>
  <c r="KL330" i="1" s="1"/>
  <c r="HV343" i="1"/>
  <c r="ID343" i="1"/>
  <c r="KH332" i="1"/>
  <c r="KI332" i="1" s="1"/>
  <c r="KQ333" i="1"/>
  <c r="HU347" i="1"/>
  <c r="IH347" i="1" s="1"/>
  <c r="IC347" i="1"/>
  <c r="JA347" i="1" s="1"/>
  <c r="KH335" i="1"/>
  <c r="KI335" i="1" s="1"/>
  <c r="HU349" i="1"/>
  <c r="IH349" i="1" s="1"/>
  <c r="IC349" i="1"/>
  <c r="JA349" i="1" s="1"/>
  <c r="HU337" i="1"/>
  <c r="IH337" i="1" s="1"/>
  <c r="KH337" i="1"/>
  <c r="KI337" i="1" s="1"/>
  <c r="HU351" i="1"/>
  <c r="IH351" i="1" s="1"/>
  <c r="IC351" i="1"/>
  <c r="JA351" i="1" s="1"/>
  <c r="KH339" i="1"/>
  <c r="KI339" i="1" s="1"/>
  <c r="GH342" i="1"/>
  <c r="EZ340" i="1"/>
  <c r="EZ341" i="1"/>
  <c r="GH345" i="1"/>
  <c r="KQ349" i="1"/>
  <c r="KS355" i="1"/>
  <c r="JR344" i="1"/>
  <c r="JS344" i="1" s="1"/>
  <c r="KH344" i="1"/>
  <c r="KI344" i="1" s="1"/>
  <c r="JR347" i="1"/>
  <c r="JS347" i="1" s="1"/>
  <c r="KJ348" i="1"/>
  <c r="EZ350" i="1"/>
  <c r="EY351" i="1"/>
  <c r="HT363" i="1"/>
  <c r="IG363" i="1" s="1"/>
  <c r="GG352" i="1"/>
  <c r="JR365" i="1"/>
  <c r="JS365" i="1" s="1"/>
  <c r="JP354" i="1"/>
  <c r="JQ354" i="1" s="1"/>
  <c r="KS366" i="1"/>
  <c r="KQ360" i="1"/>
  <c r="GE355" i="1"/>
  <c r="IM324" i="1"/>
  <c r="JP325" i="1"/>
  <c r="JQ325" i="1" s="1"/>
  <c r="KV325" i="1"/>
  <c r="EZ329" i="1"/>
  <c r="JP329" i="1"/>
  <c r="JQ329" i="1" s="1"/>
  <c r="KV329" i="1"/>
  <c r="EY330" i="1"/>
  <c r="HW343" i="1"/>
  <c r="IE343" i="1"/>
  <c r="KJ331" i="1"/>
  <c r="KL331" i="1" s="1"/>
  <c r="IM332" i="1"/>
  <c r="HU345" i="1"/>
  <c r="IH345" i="1" s="1"/>
  <c r="IS345" i="1" s="1"/>
  <c r="IC345" i="1"/>
  <c r="JA345" i="1" s="1"/>
  <c r="KS346" i="1"/>
  <c r="HV347" i="1"/>
  <c r="II347" i="1" s="1"/>
  <c r="ID347" i="1"/>
  <c r="JB347" i="1" s="1"/>
  <c r="IM335" i="1"/>
  <c r="HZ348" i="1"/>
  <c r="IX348" i="1" s="1"/>
  <c r="KQ342" i="1"/>
  <c r="HV349" i="1"/>
  <c r="II349" i="1" s="1"/>
  <c r="IT349" i="1" s="1"/>
  <c r="ID349" i="1"/>
  <c r="JB349" i="1" s="1"/>
  <c r="IM337" i="1"/>
  <c r="II338" i="1"/>
  <c r="IT338" i="1" s="1"/>
  <c r="KQ344" i="1"/>
  <c r="KS350" i="1"/>
  <c r="HV351" i="1"/>
  <c r="II351" i="1" s="1"/>
  <c r="ID351" i="1"/>
  <c r="JB351" i="1" s="1"/>
  <c r="IM339" i="1"/>
  <c r="HZ352" i="1"/>
  <c r="IX352" i="1" s="1"/>
  <c r="KQ346" i="1"/>
  <c r="EZ342" i="1"/>
  <c r="KW342" i="1"/>
  <c r="JK344" i="1"/>
  <c r="EY345" i="1"/>
  <c r="JC345" i="1"/>
  <c r="GH353" i="1"/>
  <c r="JN351" i="1"/>
  <c r="KK351" i="1"/>
  <c r="KQ351" i="1"/>
  <c r="JR352" i="1"/>
  <c r="JS352" i="1" s="1"/>
  <c r="KH352" i="1"/>
  <c r="KI352" i="1" s="1"/>
  <c r="KJ354" i="1"/>
  <c r="JR359" i="1"/>
  <c r="JS359" i="1" s="1"/>
  <c r="GG362" i="1"/>
  <c r="EY372" i="1"/>
  <c r="GG361" i="1"/>
  <c r="HZ341" i="1"/>
  <c r="IX341" i="1" s="1"/>
  <c r="EZ330" i="1"/>
  <c r="EY331" i="1"/>
  <c r="HW344" i="1"/>
  <c r="IJ344" i="1" s="1"/>
  <c r="IE344" i="1"/>
  <c r="JC344" i="1" s="1"/>
  <c r="HV345" i="1"/>
  <c r="II345" i="1" s="1"/>
  <c r="IT345" i="1" s="1"/>
  <c r="ID345" i="1"/>
  <c r="JB345" i="1" s="1"/>
  <c r="IM333" i="1"/>
  <c r="IA346" i="1"/>
  <c r="IY346" i="1" s="1"/>
  <c r="HW347" i="1"/>
  <c r="IJ347" i="1" s="1"/>
  <c r="IE347" i="1"/>
  <c r="JC347" i="1" s="1"/>
  <c r="IA348" i="1"/>
  <c r="IY348" i="1" s="1"/>
  <c r="HW349" i="1"/>
  <c r="IJ349" i="1" s="1"/>
  <c r="IE349" i="1"/>
  <c r="JC349" i="1" s="1"/>
  <c r="IA350" i="1"/>
  <c r="IY350" i="1" s="1"/>
  <c r="HW351" i="1"/>
  <c r="IJ351" i="1" s="1"/>
  <c r="IE351" i="1"/>
  <c r="JC351" i="1" s="1"/>
  <c r="IA352" i="1"/>
  <c r="IY352" i="1" s="1"/>
  <c r="KW341" i="1"/>
  <c r="KV341" i="1"/>
  <c r="GE343" i="1"/>
  <c r="KQ343" i="1"/>
  <c r="EZ345" i="1"/>
  <c r="JK345" i="1"/>
  <c r="JK346" i="1"/>
  <c r="KW345" i="1"/>
  <c r="KV345" i="1"/>
  <c r="EY346" i="1"/>
  <c r="DQ347" i="1"/>
  <c r="KQ353" i="1"/>
  <c r="KS348" i="1"/>
  <c r="JR355" i="1"/>
  <c r="JS355" i="1" s="1"/>
  <c r="GG357" i="1"/>
  <c r="GG358" i="1"/>
  <c r="KW357" i="1"/>
  <c r="KV357" i="1"/>
  <c r="DS360" i="1"/>
  <c r="KK360" i="1"/>
  <c r="HV360" i="1"/>
  <c r="II360" i="1" s="1"/>
  <c r="IT360" i="1" s="1"/>
  <c r="GG370" i="1"/>
  <c r="JR342" i="1"/>
  <c r="JS342" i="1" s="1"/>
  <c r="KH343" i="1"/>
  <c r="KI343" i="1" s="1"/>
  <c r="EZ344" i="1"/>
  <c r="GH344" i="1"/>
  <c r="KJ344" i="1"/>
  <c r="JP345" i="1"/>
  <c r="JQ345" i="1" s="1"/>
  <c r="JR346" i="1"/>
  <c r="JS346" i="1" s="1"/>
  <c r="EZ348" i="1"/>
  <c r="GH348" i="1"/>
  <c r="JP349" i="1"/>
  <c r="JQ349" i="1" s="1"/>
  <c r="JR350" i="1"/>
  <c r="JS350" i="1" s="1"/>
  <c r="EZ352" i="1"/>
  <c r="GH352" i="1"/>
  <c r="HW364" i="1"/>
  <c r="IJ364" i="1" s="1"/>
  <c r="IE364" i="1"/>
  <c r="JC364" i="1" s="1"/>
  <c r="KJ352" i="1"/>
  <c r="JP353" i="1"/>
  <c r="JQ353" i="1" s="1"/>
  <c r="JR354" i="1"/>
  <c r="JS354" i="1" s="1"/>
  <c r="EZ356" i="1"/>
  <c r="GH356" i="1"/>
  <c r="HW368" i="1"/>
  <c r="IJ368" i="1" s="1"/>
  <c r="IE368" i="1"/>
  <c r="JC368" i="1" s="1"/>
  <c r="KJ356" i="1"/>
  <c r="JP357" i="1"/>
  <c r="JQ357" i="1" s="1"/>
  <c r="JR358" i="1"/>
  <c r="JS358" i="1" s="1"/>
  <c r="GH360" i="1"/>
  <c r="HW372" i="1"/>
  <c r="IJ372" i="1" s="1"/>
  <c r="IE372" i="1"/>
  <c r="JC372" i="1" s="1"/>
  <c r="KJ360" i="1"/>
  <c r="GG364" i="1"/>
  <c r="HZ374" i="1"/>
  <c r="IX374" i="1" s="1"/>
  <c r="EY363" i="1"/>
  <c r="DS363" i="1"/>
  <c r="JP376" i="1"/>
  <c r="JQ376" i="1" s="1"/>
  <c r="GF366" i="1"/>
  <c r="JP364" i="1"/>
  <c r="JQ364" i="1" s="1"/>
  <c r="EZ365" i="1"/>
  <c r="ID382" i="1"/>
  <c r="JB382" i="1" s="1"/>
  <c r="JP372" i="1"/>
  <c r="JQ372" i="1" s="1"/>
  <c r="JP375" i="1"/>
  <c r="JQ375" i="1" s="1"/>
  <c r="JP381" i="1"/>
  <c r="JQ381" i="1" s="1"/>
  <c r="GF383" i="1"/>
  <c r="GF382" i="1"/>
  <c r="JR392" i="1"/>
  <c r="JS392" i="1" s="1"/>
  <c r="KK344" i="1"/>
  <c r="IZ346" i="1"/>
  <c r="GG347" i="1"/>
  <c r="IM347" i="1"/>
  <c r="KK348" i="1"/>
  <c r="GG351" i="1"/>
  <c r="IM351" i="1"/>
  <c r="HX364" i="1"/>
  <c r="IL364" i="1" s="1"/>
  <c r="HZ365" i="1"/>
  <c r="IX365" i="1" s="1"/>
  <c r="KS365" i="1"/>
  <c r="GG355" i="1"/>
  <c r="IM355" i="1"/>
  <c r="HX368" i="1"/>
  <c r="IL368" i="1" s="1"/>
  <c r="HZ369" i="1"/>
  <c r="IX369" i="1" s="1"/>
  <c r="KS369" i="1"/>
  <c r="KQ363" i="1"/>
  <c r="KQ375" i="1"/>
  <c r="GG359" i="1"/>
  <c r="IM359" i="1"/>
  <c r="KS359" i="1"/>
  <c r="HX372" i="1"/>
  <c r="IL372" i="1" s="1"/>
  <c r="HZ373" i="1"/>
  <c r="IX373" i="1" s="1"/>
  <c r="KH361" i="1"/>
  <c r="KI361" i="1" s="1"/>
  <c r="GH364" i="1"/>
  <c r="GH365" i="1"/>
  <c r="EZ375" i="1"/>
  <c r="IE363" i="1"/>
  <c r="JC363" i="1" s="1"/>
  <c r="KS380" i="1"/>
  <c r="IA385" i="1"/>
  <c r="IY385" i="1" s="1"/>
  <c r="GH381" i="1"/>
  <c r="EZ379" i="1"/>
  <c r="GH379" i="1"/>
  <c r="JX427" i="1"/>
  <c r="JY427" i="1" s="1"/>
  <c r="JW427" i="1"/>
  <c r="KH342" i="1"/>
  <c r="KI342" i="1" s="1"/>
  <c r="EZ343" i="1"/>
  <c r="GH343" i="1"/>
  <c r="JP344" i="1"/>
  <c r="JQ344" i="1" s="1"/>
  <c r="KH346" i="1"/>
  <c r="KI346" i="1" s="1"/>
  <c r="EZ347" i="1"/>
  <c r="GH347" i="1"/>
  <c r="KJ347" i="1"/>
  <c r="JP348" i="1"/>
  <c r="JQ348" i="1" s="1"/>
  <c r="KH350" i="1"/>
  <c r="KI350" i="1" s="1"/>
  <c r="EZ351" i="1"/>
  <c r="GH351" i="1"/>
  <c r="KJ351" i="1"/>
  <c r="JP352" i="1"/>
  <c r="JQ352" i="1" s="1"/>
  <c r="JR353" i="1"/>
  <c r="JS353" i="1" s="1"/>
  <c r="EZ355" i="1"/>
  <c r="GH355" i="1"/>
  <c r="KJ355" i="1"/>
  <c r="EZ359" i="1"/>
  <c r="GH359" i="1"/>
  <c r="KJ359" i="1"/>
  <c r="JP360" i="1"/>
  <c r="JQ360" i="1" s="1"/>
  <c r="IB379" i="1"/>
  <c r="IZ379" i="1" s="1"/>
  <c r="JK373" i="1"/>
  <c r="JK374" i="1"/>
  <c r="IH389" i="1"/>
  <c r="IM389" i="1"/>
  <c r="KS364" i="1"/>
  <c r="JP368" i="1"/>
  <c r="JQ368" i="1" s="1"/>
  <c r="IX356" i="1"/>
  <c r="KS368" i="1"/>
  <c r="KQ362" i="1"/>
  <c r="KQ366" i="1"/>
  <c r="KS372" i="1"/>
  <c r="IC374" i="1"/>
  <c r="JA374" i="1" s="1"/>
  <c r="IM362" i="1"/>
  <c r="GH363" i="1"/>
  <c r="HW375" i="1"/>
  <c r="IJ375" i="1" s="1"/>
  <c r="DQ364" i="1"/>
  <c r="JP380" i="1"/>
  <c r="JQ380" i="1" s="1"/>
  <c r="EY369" i="1"/>
  <c r="JU418" i="1"/>
  <c r="JV418" i="1" s="1"/>
  <c r="JT418" i="1"/>
  <c r="JP370" i="1"/>
  <c r="JQ370" i="1" s="1"/>
  <c r="JP384" i="1"/>
  <c r="JQ384" i="1" s="1"/>
  <c r="DQ374" i="1"/>
  <c r="IE375" i="1"/>
  <c r="JC375" i="1" s="1"/>
  <c r="JR377" i="1"/>
  <c r="JS377" i="1" s="1"/>
  <c r="DQ385" i="1"/>
  <c r="KH341" i="1"/>
  <c r="KI341" i="1" s="1"/>
  <c r="KH345" i="1"/>
  <c r="KI345" i="1" s="1"/>
  <c r="JP347" i="1"/>
  <c r="JQ347" i="1" s="1"/>
  <c r="KV347" i="1"/>
  <c r="KH349" i="1"/>
  <c r="KI349" i="1" s="1"/>
  <c r="GH350" i="1"/>
  <c r="JP351" i="1"/>
  <c r="JQ351" i="1" s="1"/>
  <c r="KV351" i="1"/>
  <c r="IA364" i="1"/>
  <c r="IY364" i="1" s="1"/>
  <c r="HU365" i="1"/>
  <c r="IH365" i="1" s="1"/>
  <c r="IC365" i="1"/>
  <c r="JA365" i="1" s="1"/>
  <c r="KH353" i="1"/>
  <c r="KI353" i="1" s="1"/>
  <c r="HW366" i="1"/>
  <c r="IJ366" i="1" s="1"/>
  <c r="IE366" i="1"/>
  <c r="JC366" i="1" s="1"/>
  <c r="JP355" i="1"/>
  <c r="JQ355" i="1" s="1"/>
  <c r="IA368" i="1"/>
  <c r="IY368" i="1" s="1"/>
  <c r="HU369" i="1"/>
  <c r="IH369" i="1" s="1"/>
  <c r="IC369" i="1"/>
  <c r="JA369" i="1" s="1"/>
  <c r="KH357" i="1"/>
  <c r="KI357" i="1" s="1"/>
  <c r="HW370" i="1"/>
  <c r="IJ370" i="1" s="1"/>
  <c r="IE370" i="1"/>
  <c r="JC370" i="1" s="1"/>
  <c r="JP359" i="1"/>
  <c r="JQ359" i="1" s="1"/>
  <c r="IA372" i="1"/>
  <c r="IY372" i="1" s="1"/>
  <c r="HU373" i="1"/>
  <c r="IH373" i="1" s="1"/>
  <c r="IC373" i="1"/>
  <c r="JA373" i="1" s="1"/>
  <c r="HV374" i="1"/>
  <c r="II374" i="1" s="1"/>
  <c r="ID374" i="1"/>
  <c r="JB374" i="1" s="1"/>
  <c r="JK363" i="1"/>
  <c r="JK362" i="1"/>
  <c r="GG366" i="1"/>
  <c r="KK365" i="1"/>
  <c r="KJ365" i="1"/>
  <c r="KH365" i="1"/>
  <c r="KI365" i="1" s="1"/>
  <c r="GH369" i="1"/>
  <c r="GH371" i="1"/>
  <c r="HZ384" i="1"/>
  <c r="IX384" i="1" s="1"/>
  <c r="KS363" i="1"/>
  <c r="KS367" i="1"/>
  <c r="KQ373" i="1"/>
  <c r="KQ361" i="1"/>
  <c r="KQ377" i="1"/>
  <c r="KS371" i="1"/>
  <c r="KQ365" i="1"/>
  <c r="GG363" i="1"/>
  <c r="EY361" i="1"/>
  <c r="HW374" i="1"/>
  <c r="IJ374" i="1" s="1"/>
  <c r="IE374" i="1"/>
  <c r="JC374" i="1" s="1"/>
  <c r="KH363" i="1"/>
  <c r="KI363" i="1" s="1"/>
  <c r="IH363" i="1"/>
  <c r="GG368" i="1"/>
  <c r="EY366" i="1"/>
  <c r="EZ371" i="1"/>
  <c r="HU364" i="1"/>
  <c r="IH364" i="1" s="1"/>
  <c r="IC364" i="1"/>
  <c r="JA364" i="1" s="1"/>
  <c r="HW365" i="1"/>
  <c r="IJ365" i="1" s="1"/>
  <c r="IE365" i="1"/>
  <c r="JC365" i="1" s="1"/>
  <c r="IA367" i="1"/>
  <c r="IY367" i="1" s="1"/>
  <c r="HU368" i="1"/>
  <c r="IH368" i="1" s="1"/>
  <c r="EZ357" i="1"/>
  <c r="HW369" i="1"/>
  <c r="IJ369" i="1" s="1"/>
  <c r="IE369" i="1"/>
  <c r="JC369" i="1" s="1"/>
  <c r="HU372" i="1"/>
  <c r="IH372" i="1" s="1"/>
  <c r="IS372" i="1" s="1"/>
  <c r="IC372" i="1"/>
  <c r="JA372" i="1" s="1"/>
  <c r="EZ361" i="1"/>
  <c r="HW373" i="1"/>
  <c r="IJ373" i="1" s="1"/>
  <c r="IE373" i="1"/>
  <c r="JC373" i="1" s="1"/>
  <c r="KS373" i="1"/>
  <c r="KQ379" i="1"/>
  <c r="KQ367" i="1"/>
  <c r="HX374" i="1"/>
  <c r="IL374" i="1" s="1"/>
  <c r="JN363" i="1"/>
  <c r="EZ363" i="1"/>
  <c r="HW387" i="1"/>
  <c r="IJ387" i="1" s="1"/>
  <c r="IE387" i="1"/>
  <c r="JC387" i="1" s="1"/>
  <c r="EY362" i="1"/>
  <c r="HX375" i="1"/>
  <c r="IL375" i="1" s="1"/>
  <c r="KK363" i="1"/>
  <c r="HZ376" i="1"/>
  <c r="IX376" i="1" s="1"/>
  <c r="KQ370" i="1"/>
  <c r="IB377" i="1"/>
  <c r="IZ377" i="1" s="1"/>
  <c r="EZ366" i="1"/>
  <c r="IA378" i="1"/>
  <c r="IY378" i="1" s="1"/>
  <c r="JN368" i="1"/>
  <c r="EY368" i="1"/>
  <c r="KS381" i="1"/>
  <c r="KK370" i="1"/>
  <c r="HW382" i="1"/>
  <c r="IJ382" i="1" s="1"/>
  <c r="IE382" i="1"/>
  <c r="JC382" i="1" s="1"/>
  <c r="DQ371" i="1"/>
  <c r="KD420" i="1"/>
  <c r="KE420" i="1" s="1"/>
  <c r="KC420" i="1"/>
  <c r="EY373" i="1"/>
  <c r="KH375" i="1"/>
  <c r="KI375" i="1" s="1"/>
  <c r="KJ375" i="1"/>
  <c r="KL375" i="1" s="1"/>
  <c r="EY377" i="1"/>
  <c r="GF378" i="1"/>
  <c r="HW379" i="1"/>
  <c r="IJ379" i="1" s="1"/>
  <c r="GG382" i="1"/>
  <c r="KD428" i="1"/>
  <c r="KE428" i="1" s="1"/>
  <c r="KC428" i="1"/>
  <c r="IA392" i="1"/>
  <c r="IY392" i="1" s="1"/>
  <c r="JB380" i="1"/>
  <c r="JZ429" i="1"/>
  <c r="KA429" i="1"/>
  <c r="KB429" i="1" s="1"/>
  <c r="KJ381" i="1"/>
  <c r="KH381" i="1"/>
  <c r="KI381" i="1" s="1"/>
  <c r="DQ382" i="1"/>
  <c r="KA432" i="1"/>
  <c r="KB432" i="1" s="1"/>
  <c r="JZ432" i="1"/>
  <c r="JR396" i="1"/>
  <c r="JS396" i="1" s="1"/>
  <c r="JR384" i="1"/>
  <c r="JS384" i="1" s="1"/>
  <c r="KK384" i="1"/>
  <c r="KJ384" i="1"/>
  <c r="KH384" i="1"/>
  <c r="KI384" i="1" s="1"/>
  <c r="EZ387" i="1"/>
  <c r="GH391" i="1"/>
  <c r="GH392" i="1"/>
  <c r="EZ390" i="1"/>
  <c r="JX438" i="1"/>
  <c r="JY438" i="1" s="1"/>
  <c r="JW438" i="1"/>
  <c r="JP363" i="1"/>
  <c r="JQ363" i="1" s="1"/>
  <c r="IA376" i="1"/>
  <c r="IY376" i="1" s="1"/>
  <c r="JR364" i="1"/>
  <c r="JS364" i="1" s="1"/>
  <c r="KQ372" i="1"/>
  <c r="KS378" i="1"/>
  <c r="HX382" i="1"/>
  <c r="IL382" i="1" s="1"/>
  <c r="GG373" i="1"/>
  <c r="GH374" i="1"/>
  <c r="DS372" i="1"/>
  <c r="EZ373" i="1"/>
  <c r="KS385" i="1"/>
  <c r="JT422" i="1"/>
  <c r="JU422" i="1"/>
  <c r="JV422" i="1" s="1"/>
  <c r="JP374" i="1"/>
  <c r="JQ374" i="1" s="1"/>
  <c r="GF374" i="1"/>
  <c r="GG376" i="1"/>
  <c r="EZ377" i="1"/>
  <c r="KS390" i="1"/>
  <c r="KQ384" i="1"/>
  <c r="KW379" i="1"/>
  <c r="GH382" i="1"/>
  <c r="DS380" i="1"/>
  <c r="KW381" i="1"/>
  <c r="KV381" i="1"/>
  <c r="EY382" i="1"/>
  <c r="IM382" i="1"/>
  <c r="KW383" i="1"/>
  <c r="GH387" i="1"/>
  <c r="GH388" i="1"/>
  <c r="GH386" i="1"/>
  <c r="EZ398" i="1"/>
  <c r="EZ386" i="1"/>
  <c r="JW434" i="1"/>
  <c r="JX434" i="1"/>
  <c r="JY434" i="1" s="1"/>
  <c r="KV386" i="1"/>
  <c r="KW386" i="1"/>
  <c r="KW390" i="1"/>
  <c r="KV390" i="1"/>
  <c r="JT439" i="1"/>
  <c r="JU439" i="1"/>
  <c r="JV439" i="1" s="1"/>
  <c r="JP391" i="1"/>
  <c r="JQ391" i="1" s="1"/>
  <c r="KQ381" i="1"/>
  <c r="KS375" i="1"/>
  <c r="HT376" i="1"/>
  <c r="IG376" i="1" s="1"/>
  <c r="IB376" i="1"/>
  <c r="IZ376" i="1" s="1"/>
  <c r="GG367" i="1"/>
  <c r="EY365" i="1"/>
  <c r="GG365" i="1"/>
  <c r="JK365" i="1"/>
  <c r="IM366" i="1"/>
  <c r="KH367" i="1"/>
  <c r="KI367" i="1" s="1"/>
  <c r="GH367" i="1"/>
  <c r="JR367" i="1"/>
  <c r="JS367" i="1" s="1"/>
  <c r="GH370" i="1"/>
  <c r="KQ369" i="1"/>
  <c r="EY370" i="1"/>
  <c r="GH373" i="1"/>
  <c r="JX419" i="1"/>
  <c r="JY419" i="1" s="1"/>
  <c r="JW419" i="1"/>
  <c r="KW371" i="1"/>
  <c r="KV371" i="1"/>
  <c r="KK374" i="1"/>
  <c r="DQ375" i="1"/>
  <c r="JN375" i="1"/>
  <c r="KK376" i="1"/>
  <c r="IM376" i="1"/>
  <c r="KS389" i="1"/>
  <c r="JU426" i="1"/>
  <c r="JV426" i="1" s="1"/>
  <c r="JT426" i="1"/>
  <c r="JP378" i="1"/>
  <c r="JQ378" i="1" s="1"/>
  <c r="JP379" i="1"/>
  <c r="JQ379" i="1" s="1"/>
  <c r="HW391" i="1"/>
  <c r="IJ391" i="1" s="1"/>
  <c r="IE379" i="1"/>
  <c r="JC379" i="1" s="1"/>
  <c r="KW382" i="1"/>
  <c r="GH385" i="1"/>
  <c r="JX431" i="1"/>
  <c r="JY431" i="1" s="1"/>
  <c r="JW431" i="1"/>
  <c r="IM387" i="1"/>
  <c r="HY399" i="1"/>
  <c r="KQ393" i="1"/>
  <c r="KS399" i="1"/>
  <c r="IE402" i="1"/>
  <c r="JC402" i="1" s="1"/>
  <c r="JR363" i="1"/>
  <c r="JS363" i="1" s="1"/>
  <c r="HU376" i="1"/>
  <c r="IH376" i="1" s="1"/>
  <c r="IC376" i="1"/>
  <c r="JA376" i="1" s="1"/>
  <c r="KH364" i="1"/>
  <c r="KI364" i="1" s="1"/>
  <c r="KW367" i="1"/>
  <c r="KV367" i="1"/>
  <c r="KQ374" i="1"/>
  <c r="KD418" i="1"/>
  <c r="KE418" i="1" s="1"/>
  <c r="KC418" i="1"/>
  <c r="KQ378" i="1"/>
  <c r="KS384" i="1"/>
  <c r="GE373" i="1"/>
  <c r="GG377" i="1"/>
  <c r="KS388" i="1"/>
  <c r="JK377" i="1"/>
  <c r="JK378" i="1"/>
  <c r="KH379" i="1"/>
  <c r="KI379" i="1" s="1"/>
  <c r="HV392" i="1"/>
  <c r="II392" i="1" s="1"/>
  <c r="JR381" i="1"/>
  <c r="JS381" i="1" s="1"/>
  <c r="GG386" i="1"/>
  <c r="EY384" i="1"/>
  <c r="KD432" i="1"/>
  <c r="KE432" i="1" s="1"/>
  <c r="KC432" i="1"/>
  <c r="IA384" i="1"/>
  <c r="IY384" i="1" s="1"/>
  <c r="GG385" i="1"/>
  <c r="JU435" i="1"/>
  <c r="JV435" i="1" s="1"/>
  <c r="JT435" i="1"/>
  <c r="JP399" i="1"/>
  <c r="JQ399" i="1" s="1"/>
  <c r="JP387" i="1"/>
  <c r="JQ387" i="1" s="1"/>
  <c r="JP389" i="1"/>
  <c r="JQ389" i="1" s="1"/>
  <c r="JU438" i="1"/>
  <c r="JV438" i="1" s="1"/>
  <c r="JT438" i="1"/>
  <c r="JP390" i="1"/>
  <c r="JQ390" i="1" s="1"/>
  <c r="KQ368" i="1"/>
  <c r="KS374" i="1"/>
  <c r="EY364" i="1"/>
  <c r="IM364" i="1"/>
  <c r="KK366" i="1"/>
  <c r="HW378" i="1"/>
  <c r="IJ378" i="1" s="1"/>
  <c r="IE378" i="1"/>
  <c r="JC378" i="1" s="1"/>
  <c r="JP366" i="1"/>
  <c r="JQ366" i="1" s="1"/>
  <c r="DQ367" i="1"/>
  <c r="EZ367" i="1"/>
  <c r="KJ367" i="1"/>
  <c r="IM368" i="1"/>
  <c r="KH369" i="1"/>
  <c r="KI369" i="1" s="1"/>
  <c r="JR369" i="1"/>
  <c r="JS369" i="1" s="1"/>
  <c r="EZ370" i="1"/>
  <c r="IA382" i="1"/>
  <c r="IY382" i="1" s="1"/>
  <c r="JU420" i="1"/>
  <c r="JV420" i="1" s="1"/>
  <c r="JT420" i="1"/>
  <c r="JP373" i="1"/>
  <c r="JQ373" i="1" s="1"/>
  <c r="JN374" i="1"/>
  <c r="EY374" i="1"/>
  <c r="GH377" i="1"/>
  <c r="JX423" i="1"/>
  <c r="JY423" i="1" s="1"/>
  <c r="JW423" i="1"/>
  <c r="HT387" i="1"/>
  <c r="IG387" i="1" s="1"/>
  <c r="JN376" i="1"/>
  <c r="JP377" i="1"/>
  <c r="JQ377" i="1" s="1"/>
  <c r="JN378" i="1"/>
  <c r="GG380" i="1"/>
  <c r="EZ381" i="1"/>
  <c r="KK381" i="1"/>
  <c r="KS394" i="1"/>
  <c r="GE383" i="1"/>
  <c r="IE383" i="1"/>
  <c r="JC383" i="1" s="1"/>
  <c r="KS395" i="1"/>
  <c r="KQ389" i="1"/>
  <c r="HV388" i="1"/>
  <c r="II388" i="1" s="1"/>
  <c r="IT388" i="1" s="1"/>
  <c r="IA374" i="1"/>
  <c r="IY374" i="1" s="1"/>
  <c r="JR362" i="1"/>
  <c r="JS362" i="1" s="1"/>
  <c r="HU375" i="1"/>
  <c r="IH375" i="1" s="1"/>
  <c r="IS375" i="1" s="1"/>
  <c r="IC375" i="1"/>
  <c r="JA375" i="1" s="1"/>
  <c r="GH366" i="1"/>
  <c r="EZ364" i="1"/>
  <c r="HW376" i="1"/>
  <c r="IJ376" i="1" s="1"/>
  <c r="IE376" i="1"/>
  <c r="JC376" i="1" s="1"/>
  <c r="KJ364" i="1"/>
  <c r="JP365" i="1"/>
  <c r="JQ365" i="1" s="1"/>
  <c r="KV365" i="1"/>
  <c r="HX378" i="1"/>
  <c r="IL378" i="1" s="1"/>
  <c r="GG369" i="1"/>
  <c r="KK367" i="1"/>
  <c r="GF368" i="1"/>
  <c r="JK368" i="1"/>
  <c r="KW369" i="1"/>
  <c r="KV369" i="1"/>
  <c r="HT382" i="1"/>
  <c r="IG382" i="1" s="1"/>
  <c r="IB382" i="1"/>
  <c r="IZ382" i="1" s="1"/>
  <c r="KQ376" i="1"/>
  <c r="KS382" i="1"/>
  <c r="JP371" i="1"/>
  <c r="JQ371" i="1" s="1"/>
  <c r="GF372" i="1"/>
  <c r="GF373" i="1"/>
  <c r="GE371" i="1"/>
  <c r="KS383" i="1"/>
  <c r="KK372" i="1"/>
  <c r="KA421" i="1"/>
  <c r="KB421" i="1" s="1"/>
  <c r="JZ421" i="1"/>
  <c r="KJ373" i="1"/>
  <c r="KL373" i="1" s="1"/>
  <c r="KH373" i="1"/>
  <c r="KI373" i="1" s="1"/>
  <c r="KD422" i="1"/>
  <c r="KE422" i="1" s="1"/>
  <c r="KC422" i="1"/>
  <c r="EY388" i="1"/>
  <c r="GG378" i="1"/>
  <c r="KC424" i="1"/>
  <c r="KD424" i="1"/>
  <c r="KE424" i="1" s="1"/>
  <c r="IA388" i="1"/>
  <c r="IY388" i="1" s="1"/>
  <c r="JZ425" i="1"/>
  <c r="KA425" i="1"/>
  <c r="KB425" i="1" s="1"/>
  <c r="KJ377" i="1"/>
  <c r="KH377" i="1"/>
  <c r="KI377" i="1" s="1"/>
  <c r="DQ378" i="1"/>
  <c r="DQ379" i="1"/>
  <c r="JN379" i="1"/>
  <c r="KK380" i="1"/>
  <c r="JU430" i="1"/>
  <c r="JV430" i="1" s="1"/>
  <c r="JT430" i="1"/>
  <c r="JP382" i="1"/>
  <c r="JQ382" i="1" s="1"/>
  <c r="GH383" i="1"/>
  <c r="IE395" i="1"/>
  <c r="KQ388" i="1"/>
  <c r="HT374" i="1"/>
  <c r="IG374" i="1" s="1"/>
  <c r="IB374" i="1"/>
  <c r="IZ374" i="1" s="1"/>
  <c r="HV375" i="1"/>
  <c r="II375" i="1" s="1"/>
  <c r="ID375" i="1"/>
  <c r="JB375" i="1" s="1"/>
  <c r="IM363" i="1"/>
  <c r="HX376" i="1"/>
  <c r="IL376" i="1" s="1"/>
  <c r="KS377" i="1"/>
  <c r="JN366" i="1"/>
  <c r="KS379" i="1"/>
  <c r="KK368" i="1"/>
  <c r="IM369" i="1"/>
  <c r="KJ369" i="1"/>
  <c r="KL369" i="1" s="1"/>
  <c r="IM370" i="1"/>
  <c r="KA419" i="1"/>
  <c r="KB419" i="1" s="1"/>
  <c r="JZ419" i="1"/>
  <c r="JR371" i="1"/>
  <c r="JS371" i="1" s="1"/>
  <c r="KH371" i="1"/>
  <c r="KI371" i="1" s="1"/>
  <c r="HW383" i="1"/>
  <c r="IJ383" i="1" s="1"/>
  <c r="JK372" i="1"/>
  <c r="JR373" i="1"/>
  <c r="JS373" i="1" s="1"/>
  <c r="KW455" i="1"/>
  <c r="KW458" i="1"/>
  <c r="KW464" i="1"/>
  <c r="KW452" i="1"/>
  <c r="KW449" i="1"/>
  <c r="KW461" i="1"/>
  <c r="KW443" i="1"/>
  <c r="KW446" i="1"/>
  <c r="KW440" i="1"/>
  <c r="KW434" i="1"/>
  <c r="KW437" i="1"/>
  <c r="KW429" i="1"/>
  <c r="KW425" i="1"/>
  <c r="KW417" i="1"/>
  <c r="KW420" i="1"/>
  <c r="KW419" i="1"/>
  <c r="KW428" i="1"/>
  <c r="KW415" i="1"/>
  <c r="KW416" i="1"/>
  <c r="KW412" i="1"/>
  <c r="KW408" i="1"/>
  <c r="KW422" i="1"/>
  <c r="KW413" i="1"/>
  <c r="KW409" i="1"/>
  <c r="KW414" i="1"/>
  <c r="KW410" i="1"/>
  <c r="KW405" i="1"/>
  <c r="KW401" i="1"/>
  <c r="KW406" i="1"/>
  <c r="KW418" i="1"/>
  <c r="KW403" i="1"/>
  <c r="KW396" i="1"/>
  <c r="KW397" i="1"/>
  <c r="KW402" i="1"/>
  <c r="KW398" i="1"/>
  <c r="KW394" i="1"/>
  <c r="KW399" i="1"/>
  <c r="KW395" i="1"/>
  <c r="KW411" i="1"/>
  <c r="KW404" i="1"/>
  <c r="KW391" i="1"/>
  <c r="KW387" i="1"/>
  <c r="KW380" i="1"/>
  <c r="KW376" i="1"/>
  <c r="KW373" i="1"/>
  <c r="KV373" i="1"/>
  <c r="KX452" i="1" s="1"/>
  <c r="EZ374" i="1"/>
  <c r="KS386" i="1"/>
  <c r="KQ380" i="1"/>
  <c r="GE375" i="1"/>
  <c r="KW375" i="1"/>
  <c r="GH378" i="1"/>
  <c r="HT388" i="1"/>
  <c r="IG388" i="1" s="1"/>
  <c r="IB388" i="1"/>
  <c r="IZ388" i="1" s="1"/>
  <c r="KS376" i="1"/>
  <c r="KW377" i="1"/>
  <c r="KV377" i="1"/>
  <c r="EY378" i="1"/>
  <c r="IM378" i="1"/>
  <c r="GG381" i="1"/>
  <c r="DS379" i="1"/>
  <c r="JK381" i="1"/>
  <c r="JK382" i="1"/>
  <c r="KK382" i="1"/>
  <c r="JR383" i="1"/>
  <c r="JS383" i="1" s="1"/>
  <c r="KJ383" i="1"/>
  <c r="GG384" i="1"/>
  <c r="JZ440" i="1"/>
  <c r="KA440" i="1"/>
  <c r="KB440" i="1" s="1"/>
  <c r="KK392" i="1"/>
  <c r="KJ392" i="1"/>
  <c r="KH392" i="1"/>
  <c r="KI392" i="1" s="1"/>
  <c r="GF398" i="1"/>
  <c r="GF397" i="1"/>
  <c r="JR366" i="1"/>
  <c r="JS366" i="1" s="1"/>
  <c r="EZ368" i="1"/>
  <c r="GH368" i="1"/>
  <c r="KJ368" i="1"/>
  <c r="JP369" i="1"/>
  <c r="JQ369" i="1" s="1"/>
  <c r="KA418" i="1"/>
  <c r="KB418" i="1" s="1"/>
  <c r="JZ418" i="1"/>
  <c r="JR370" i="1"/>
  <c r="JS370" i="1" s="1"/>
  <c r="HU383" i="1"/>
  <c r="IH383" i="1" s="1"/>
  <c r="IS383" i="1" s="1"/>
  <c r="IC383" i="1"/>
  <c r="JA383" i="1" s="1"/>
  <c r="JW420" i="1"/>
  <c r="JX420" i="1"/>
  <c r="JY420" i="1" s="1"/>
  <c r="EZ372" i="1"/>
  <c r="GH372" i="1"/>
  <c r="HW384" i="1"/>
  <c r="IJ384" i="1" s="1"/>
  <c r="IE384" i="1"/>
  <c r="JC384" i="1" s="1"/>
  <c r="KJ372" i="1"/>
  <c r="KA422" i="1"/>
  <c r="KB422" i="1" s="1"/>
  <c r="JZ422" i="1"/>
  <c r="IA386" i="1"/>
  <c r="IY386" i="1" s="1"/>
  <c r="JR374" i="1"/>
  <c r="JS374" i="1" s="1"/>
  <c r="JX424" i="1"/>
  <c r="JY424" i="1" s="1"/>
  <c r="JW424" i="1"/>
  <c r="EZ376" i="1"/>
  <c r="GH376" i="1"/>
  <c r="HW388" i="1"/>
  <c r="IJ388" i="1" s="1"/>
  <c r="IE388" i="1"/>
  <c r="JC388" i="1" s="1"/>
  <c r="KJ376" i="1"/>
  <c r="KA426" i="1"/>
  <c r="KB426" i="1" s="1"/>
  <c r="JZ426" i="1"/>
  <c r="IA390" i="1"/>
  <c r="IY390" i="1" s="1"/>
  <c r="JR378" i="1"/>
  <c r="JS378" i="1" s="1"/>
  <c r="JX428" i="1"/>
  <c r="JY428" i="1" s="1"/>
  <c r="JW428" i="1"/>
  <c r="EZ380" i="1"/>
  <c r="GH380" i="1"/>
  <c r="HW392" i="1"/>
  <c r="IJ392" i="1" s="1"/>
  <c r="IE392" i="1"/>
  <c r="JC392" i="1" s="1"/>
  <c r="HY381" i="1"/>
  <c r="KA430" i="1"/>
  <c r="KB430" i="1" s="1"/>
  <c r="JZ430" i="1"/>
  <c r="GF384" i="1"/>
  <c r="IA394" i="1"/>
  <c r="IY394" i="1" s="1"/>
  <c r="JR382" i="1"/>
  <c r="JS382" i="1" s="1"/>
  <c r="HV383" i="1"/>
  <c r="II383" i="1" s="1"/>
  <c r="ID385" i="1"/>
  <c r="JB385" i="1" s="1"/>
  <c r="DQ386" i="1"/>
  <c r="GE387" i="1"/>
  <c r="GE388" i="1"/>
  <c r="KS400" i="1"/>
  <c r="KW389" i="1"/>
  <c r="KV389" i="1"/>
  <c r="JB390" i="1"/>
  <c r="KS403" i="1"/>
  <c r="KQ397" i="1"/>
  <c r="JP396" i="1"/>
  <c r="JQ396" i="1" s="1"/>
  <c r="EY367" i="1"/>
  <c r="IM367" i="1"/>
  <c r="KC419" i="1"/>
  <c r="KD419" i="1"/>
  <c r="KE419" i="1" s="1"/>
  <c r="EY371" i="1"/>
  <c r="GG371" i="1"/>
  <c r="IM371" i="1"/>
  <c r="HX384" i="1"/>
  <c r="IL384" i="1" s="1"/>
  <c r="JU421" i="1"/>
  <c r="JV421" i="1" s="1"/>
  <c r="JT421" i="1"/>
  <c r="HZ385" i="1"/>
  <c r="IX385" i="1" s="1"/>
  <c r="HT386" i="1"/>
  <c r="IG386" i="1" s="1"/>
  <c r="IB386" i="1"/>
  <c r="IZ386" i="1" s="1"/>
  <c r="KD423" i="1"/>
  <c r="KE423" i="1" s="1"/>
  <c r="KC423" i="1"/>
  <c r="EY375" i="1"/>
  <c r="GG375" i="1"/>
  <c r="IM375" i="1"/>
  <c r="HX388" i="1"/>
  <c r="IL388" i="1" s="1"/>
  <c r="JU425" i="1"/>
  <c r="JV425" i="1" s="1"/>
  <c r="JT425" i="1"/>
  <c r="HZ389" i="1"/>
  <c r="IX389" i="1" s="1"/>
  <c r="GE378" i="1"/>
  <c r="HT390" i="1"/>
  <c r="IG390" i="1" s="1"/>
  <c r="IB390" i="1"/>
  <c r="IZ390" i="1" s="1"/>
  <c r="KD427" i="1"/>
  <c r="KE427" i="1" s="1"/>
  <c r="KC427" i="1"/>
  <c r="EY379" i="1"/>
  <c r="GG379" i="1"/>
  <c r="IM379" i="1"/>
  <c r="HX392" i="1"/>
  <c r="IL392" i="1" s="1"/>
  <c r="JU429" i="1"/>
  <c r="JV429" i="1" s="1"/>
  <c r="JT429" i="1"/>
  <c r="HZ393" i="1"/>
  <c r="IX393" i="1" s="1"/>
  <c r="KS393" i="1"/>
  <c r="GE382" i="1"/>
  <c r="HT394" i="1"/>
  <c r="IG394" i="1" s="1"/>
  <c r="IB394" i="1"/>
  <c r="IZ394" i="1" s="1"/>
  <c r="KQ382" i="1"/>
  <c r="KC431" i="1"/>
  <c r="KD431" i="1"/>
  <c r="KE431" i="1" s="1"/>
  <c r="JN383" i="1"/>
  <c r="GG383" i="1"/>
  <c r="JN384" i="1"/>
  <c r="GG387" i="1"/>
  <c r="KD433" i="1"/>
  <c r="KE433" i="1" s="1"/>
  <c r="KC433" i="1"/>
  <c r="EY385" i="1"/>
  <c r="EY386" i="1"/>
  <c r="JK386" i="1"/>
  <c r="JK387" i="1"/>
  <c r="KQ387" i="1"/>
  <c r="KA436" i="1"/>
  <c r="KB436" i="1" s="1"/>
  <c r="JZ436" i="1"/>
  <c r="KK388" i="1"/>
  <c r="KJ388" i="1"/>
  <c r="KH388" i="1"/>
  <c r="KI388" i="1" s="1"/>
  <c r="HY403" i="1"/>
  <c r="IM403" i="1" s="1"/>
  <c r="IM391" i="1"/>
  <c r="JT424" i="1"/>
  <c r="JU424" i="1"/>
  <c r="JV424" i="1" s="1"/>
  <c r="JP388" i="1"/>
  <c r="JQ388" i="1" s="1"/>
  <c r="HZ388" i="1"/>
  <c r="IX388" i="1" s="1"/>
  <c r="CW479" i="1"/>
  <c r="KD426" i="1"/>
  <c r="KE426" i="1" s="1"/>
  <c r="KC426" i="1"/>
  <c r="JT428" i="1"/>
  <c r="JU428" i="1"/>
  <c r="JV428" i="1" s="1"/>
  <c r="JP392" i="1"/>
  <c r="JQ392" i="1" s="1"/>
  <c r="HZ392" i="1"/>
  <c r="IX392" i="1" s="1"/>
  <c r="KQ386" i="1"/>
  <c r="KS392" i="1"/>
  <c r="KD430" i="1"/>
  <c r="KE430" i="1" s="1"/>
  <c r="KC430" i="1"/>
  <c r="HZ383" i="1"/>
  <c r="IX383" i="1" s="1"/>
  <c r="JP383" i="1"/>
  <c r="JQ383" i="1" s="1"/>
  <c r="EZ384" i="1"/>
  <c r="KW385" i="1"/>
  <c r="KV385" i="1"/>
  <c r="KS398" i="1"/>
  <c r="HZ399" i="1"/>
  <c r="KL389" i="1"/>
  <c r="KQ392" i="1"/>
  <c r="EY394" i="1"/>
  <c r="KJ366" i="1"/>
  <c r="JP367" i="1"/>
  <c r="JQ367" i="1" s="1"/>
  <c r="JR368" i="1"/>
  <c r="JS368" i="1" s="1"/>
  <c r="JW418" i="1"/>
  <c r="JX418" i="1"/>
  <c r="JY418" i="1" s="1"/>
  <c r="KJ370" i="1"/>
  <c r="KA420" i="1"/>
  <c r="KB420" i="1" s="1"/>
  <c r="JZ420" i="1"/>
  <c r="JR372" i="1"/>
  <c r="JS372" i="1" s="1"/>
  <c r="JX422" i="1"/>
  <c r="JY422" i="1" s="1"/>
  <c r="JW422" i="1"/>
  <c r="KJ374" i="1"/>
  <c r="KV375" i="1"/>
  <c r="KA424" i="1"/>
  <c r="KB424" i="1" s="1"/>
  <c r="JZ424" i="1"/>
  <c r="JR376" i="1"/>
  <c r="JS376" i="1" s="1"/>
  <c r="GF377" i="1"/>
  <c r="JX426" i="1"/>
  <c r="JY426" i="1" s="1"/>
  <c r="JW426" i="1"/>
  <c r="KJ378" i="1"/>
  <c r="KV379" i="1"/>
  <c r="KA428" i="1"/>
  <c r="KB428" i="1" s="1"/>
  <c r="JZ428" i="1"/>
  <c r="JR380" i="1"/>
  <c r="JS380" i="1" s="1"/>
  <c r="GF381" i="1"/>
  <c r="HU393" i="1"/>
  <c r="IH393" i="1" s="1"/>
  <c r="IC393" i="1"/>
  <c r="JA393" i="1" s="1"/>
  <c r="GH384" i="1"/>
  <c r="JW430" i="1"/>
  <c r="JX430" i="1"/>
  <c r="JY430" i="1" s="1"/>
  <c r="EZ382" i="1"/>
  <c r="KJ382" i="1"/>
  <c r="IA383" i="1"/>
  <c r="IY383" i="1" s="1"/>
  <c r="KQ383" i="1"/>
  <c r="HT396" i="1"/>
  <c r="IG396" i="1" s="1"/>
  <c r="IB396" i="1"/>
  <c r="IZ396" i="1" s="1"/>
  <c r="KQ390" i="1"/>
  <c r="JN387" i="1"/>
  <c r="GG390" i="1"/>
  <c r="KD436" i="1"/>
  <c r="KE436" i="1" s="1"/>
  <c r="KC436" i="1"/>
  <c r="GG389" i="1"/>
  <c r="JK390" i="1"/>
  <c r="JK391" i="1"/>
  <c r="JN391" i="1"/>
  <c r="HT404" i="1"/>
  <c r="IG404" i="1" s="1"/>
  <c r="GH396" i="1"/>
  <c r="EZ394" i="1"/>
  <c r="GH394" i="1"/>
  <c r="JX442" i="1"/>
  <c r="JY442" i="1" s="1"/>
  <c r="JW442" i="1"/>
  <c r="IM397" i="1"/>
  <c r="JA397" i="1"/>
  <c r="DQ398" i="1"/>
  <c r="JU419" i="1"/>
  <c r="JV419" i="1" s="1"/>
  <c r="JT419" i="1"/>
  <c r="KC421" i="1"/>
  <c r="KD421" i="1"/>
  <c r="KE421" i="1" s="1"/>
  <c r="JT423" i="1"/>
  <c r="JU423" i="1"/>
  <c r="JV423" i="1" s="1"/>
  <c r="KS387" i="1"/>
  <c r="KD425" i="1"/>
  <c r="KE425" i="1" s="1"/>
  <c r="KC425" i="1"/>
  <c r="JU427" i="1"/>
  <c r="JV427" i="1" s="1"/>
  <c r="JT427" i="1"/>
  <c r="KQ385" i="1"/>
  <c r="KS391" i="1"/>
  <c r="KD429" i="1"/>
  <c r="KE429" i="1" s="1"/>
  <c r="KC429" i="1"/>
  <c r="HX394" i="1"/>
  <c r="IL394" i="1" s="1"/>
  <c r="JU431" i="1"/>
  <c r="JV431" i="1" s="1"/>
  <c r="JT431" i="1"/>
  <c r="JP395" i="1"/>
  <c r="JQ395" i="1" s="1"/>
  <c r="JP385" i="1"/>
  <c r="JQ385" i="1" s="1"/>
  <c r="JU434" i="1"/>
  <c r="JV434" i="1" s="1"/>
  <c r="JT434" i="1"/>
  <c r="JP386" i="1"/>
  <c r="JQ386" i="1" s="1"/>
  <c r="KJ387" i="1"/>
  <c r="HT399" i="1"/>
  <c r="IB399" i="1"/>
  <c r="EZ388" i="1"/>
  <c r="JR388" i="1"/>
  <c r="JS388" i="1" s="1"/>
  <c r="DQ390" i="1"/>
  <c r="KJ391" i="1"/>
  <c r="GH399" i="1"/>
  <c r="HU384" i="1"/>
  <c r="IH384" i="1" s="1"/>
  <c r="IC384" i="1"/>
  <c r="JA384" i="1" s="1"/>
  <c r="JX421" i="1"/>
  <c r="JY421" i="1" s="1"/>
  <c r="JW421" i="1"/>
  <c r="KA423" i="1"/>
  <c r="KB423" i="1" s="1"/>
  <c r="JZ423" i="1"/>
  <c r="JR375" i="1"/>
  <c r="JS375" i="1" s="1"/>
  <c r="HU388" i="1"/>
  <c r="IH388" i="1" s="1"/>
  <c r="IS388" i="1" s="1"/>
  <c r="IC388" i="1"/>
  <c r="JA388" i="1" s="1"/>
  <c r="JX425" i="1"/>
  <c r="JY425" i="1" s="1"/>
  <c r="JW425" i="1"/>
  <c r="KA427" i="1"/>
  <c r="KB427" i="1" s="1"/>
  <c r="JZ427" i="1"/>
  <c r="JR379" i="1"/>
  <c r="JS379" i="1" s="1"/>
  <c r="HU392" i="1"/>
  <c r="IH392" i="1" s="1"/>
  <c r="IS392" i="1" s="1"/>
  <c r="IC392" i="1"/>
  <c r="JA392" i="1" s="1"/>
  <c r="JX429" i="1"/>
  <c r="JY429" i="1" s="1"/>
  <c r="JW429" i="1"/>
  <c r="KA431" i="1"/>
  <c r="KB431" i="1" s="1"/>
  <c r="JZ431" i="1"/>
  <c r="KK383" i="1"/>
  <c r="KH383" i="1"/>
  <c r="KI383" i="1" s="1"/>
  <c r="KJ385" i="1"/>
  <c r="KQ391" i="1"/>
  <c r="EY387" i="1"/>
  <c r="HT400" i="1"/>
  <c r="IG400" i="1" s="1"/>
  <c r="KW388" i="1"/>
  <c r="GG391" i="1"/>
  <c r="KD437" i="1"/>
  <c r="KE437" i="1" s="1"/>
  <c r="KC437" i="1"/>
  <c r="EY389" i="1"/>
  <c r="EY390" i="1"/>
  <c r="EZ392" i="1"/>
  <c r="GG402" i="1"/>
  <c r="HU396" i="1"/>
  <c r="IH396" i="1" s="1"/>
  <c r="IC396" i="1"/>
  <c r="JA396" i="1" s="1"/>
  <c r="JX433" i="1"/>
  <c r="JY433" i="1" s="1"/>
  <c r="JW433" i="1"/>
  <c r="EZ385" i="1"/>
  <c r="KA435" i="1"/>
  <c r="KB435" i="1" s="1"/>
  <c r="JZ435" i="1"/>
  <c r="IA399" i="1"/>
  <c r="JR387" i="1"/>
  <c r="JS387" i="1" s="1"/>
  <c r="HU400" i="1"/>
  <c r="IH400" i="1" s="1"/>
  <c r="IC400" i="1"/>
  <c r="JA400" i="1" s="1"/>
  <c r="JX437" i="1"/>
  <c r="JY437" i="1" s="1"/>
  <c r="JW437" i="1"/>
  <c r="EZ389" i="1"/>
  <c r="GH389" i="1"/>
  <c r="HW401" i="1"/>
  <c r="IJ401" i="1" s="1"/>
  <c r="KA439" i="1"/>
  <c r="KB439" i="1" s="1"/>
  <c r="JZ439" i="1"/>
  <c r="IA403" i="1"/>
  <c r="JR391" i="1"/>
  <c r="JS391" i="1" s="1"/>
  <c r="HU404" i="1"/>
  <c r="IH404" i="1" s="1"/>
  <c r="IC404" i="1"/>
  <c r="JA404" i="1" s="1"/>
  <c r="DQ393" i="1"/>
  <c r="DQ395" i="1"/>
  <c r="KA444" i="1"/>
  <c r="KB444" i="1" s="1"/>
  <c r="JZ444" i="1"/>
  <c r="KK396" i="1"/>
  <c r="KJ396" i="1"/>
  <c r="KH396" i="1"/>
  <c r="KI396" i="1" s="1"/>
  <c r="EY398" i="1"/>
  <c r="DS398" i="1"/>
  <c r="KK399" i="1"/>
  <c r="HZ411" i="1"/>
  <c r="IX411" i="1" s="1"/>
  <c r="EY402" i="1"/>
  <c r="KQ396" i="1"/>
  <c r="HT403" i="1"/>
  <c r="IB403" i="1"/>
  <c r="GG394" i="1"/>
  <c r="KD440" i="1"/>
  <c r="KE440" i="1" s="1"/>
  <c r="KC440" i="1"/>
  <c r="EY392" i="1"/>
  <c r="GG392" i="1"/>
  <c r="GG395" i="1"/>
  <c r="EY393" i="1"/>
  <c r="KD441" i="1"/>
  <c r="KE441" i="1" s="1"/>
  <c r="KC441" i="1"/>
  <c r="KW393" i="1"/>
  <c r="KV393" i="1"/>
  <c r="GF396" i="1"/>
  <c r="JK394" i="1"/>
  <c r="EY395" i="1"/>
  <c r="JN396" i="1"/>
  <c r="JP397" i="1"/>
  <c r="JQ397" i="1" s="1"/>
  <c r="GH400" i="1"/>
  <c r="JX446" i="1"/>
  <c r="JY446" i="1" s="1"/>
  <c r="JW446" i="1"/>
  <c r="KV403" i="1"/>
  <c r="KW400" i="1"/>
  <c r="HZ404" i="1"/>
  <c r="IX404" i="1" s="1"/>
  <c r="HT417" i="1"/>
  <c r="IG417" i="1" s="1"/>
  <c r="IB417" i="1"/>
  <c r="IZ417" i="1" s="1"/>
  <c r="JP407" i="1"/>
  <c r="JQ407" i="1" s="1"/>
  <c r="GF409" i="1"/>
  <c r="GF408" i="1"/>
  <c r="JX432" i="1"/>
  <c r="JY432" i="1" s="1"/>
  <c r="JW432" i="1"/>
  <c r="HW396" i="1"/>
  <c r="IJ396" i="1" s="1"/>
  <c r="IE396" i="1"/>
  <c r="JC396" i="1" s="1"/>
  <c r="JZ434" i="1"/>
  <c r="KA434" i="1"/>
  <c r="KB434" i="1" s="1"/>
  <c r="IA398" i="1"/>
  <c r="IY398" i="1" s="1"/>
  <c r="JR386" i="1"/>
  <c r="JS386" i="1" s="1"/>
  <c r="HU399" i="1"/>
  <c r="IC399" i="1"/>
  <c r="KH387" i="1"/>
  <c r="KI387" i="1" s="1"/>
  <c r="JX436" i="1"/>
  <c r="JY436" i="1" s="1"/>
  <c r="JW436" i="1"/>
  <c r="HW400" i="1"/>
  <c r="IJ400" i="1" s="1"/>
  <c r="IE400" i="1"/>
  <c r="JC400" i="1" s="1"/>
  <c r="JZ438" i="1"/>
  <c r="KA438" i="1"/>
  <c r="KB438" i="1" s="1"/>
  <c r="JR390" i="1"/>
  <c r="JS390" i="1" s="1"/>
  <c r="HU403" i="1"/>
  <c r="IC403" i="1"/>
  <c r="KH391" i="1"/>
  <c r="KI391" i="1" s="1"/>
  <c r="JX440" i="1"/>
  <c r="JY440" i="1" s="1"/>
  <c r="JW440" i="1"/>
  <c r="HW404" i="1"/>
  <c r="IJ404" i="1" s="1"/>
  <c r="IE404" i="1"/>
  <c r="JC404" i="1" s="1"/>
  <c r="GH395" i="1"/>
  <c r="EZ393" i="1"/>
  <c r="JX441" i="1"/>
  <c r="JY441" i="1" s="1"/>
  <c r="JW441" i="1"/>
  <c r="IY393" i="1"/>
  <c r="IM393" i="1"/>
  <c r="JP394" i="1"/>
  <c r="JQ394" i="1" s="1"/>
  <c r="EZ395" i="1"/>
  <c r="KJ397" i="1"/>
  <c r="DQ399" i="1"/>
  <c r="IM404" i="1"/>
  <c r="EZ417" i="1"/>
  <c r="HX396" i="1"/>
  <c r="IL396" i="1" s="1"/>
  <c r="JT433" i="1"/>
  <c r="JU433" i="1"/>
  <c r="JV433" i="1" s="1"/>
  <c r="KS397" i="1"/>
  <c r="IB398" i="1"/>
  <c r="IZ398" i="1" s="1"/>
  <c r="KC435" i="1"/>
  <c r="KD435" i="1"/>
  <c r="KE435" i="1" s="1"/>
  <c r="HV399" i="1"/>
  <c r="ID399" i="1"/>
  <c r="HX400" i="1"/>
  <c r="IL400" i="1" s="1"/>
  <c r="JT437" i="1"/>
  <c r="JU437" i="1"/>
  <c r="JV437" i="1" s="1"/>
  <c r="JP401" i="1"/>
  <c r="JQ401" i="1" s="1"/>
  <c r="KS401" i="1"/>
  <c r="KQ395" i="1"/>
  <c r="GG393" i="1"/>
  <c r="KD439" i="1"/>
  <c r="KE439" i="1" s="1"/>
  <c r="KC439" i="1"/>
  <c r="EY391" i="1"/>
  <c r="HV403" i="1"/>
  <c r="ID403" i="1"/>
  <c r="HX404" i="1"/>
  <c r="IL404" i="1" s="1"/>
  <c r="KW392" i="1"/>
  <c r="KH394" i="1"/>
  <c r="KI394" i="1" s="1"/>
  <c r="HX407" i="1"/>
  <c r="IL407" i="1" s="1"/>
  <c r="GG398" i="1"/>
  <c r="GF400" i="1"/>
  <c r="GH398" i="1"/>
  <c r="KA448" i="1"/>
  <c r="KB448" i="1" s="1"/>
  <c r="JZ448" i="1"/>
  <c r="JR400" i="1"/>
  <c r="JS400" i="1" s="1"/>
  <c r="KK400" i="1"/>
  <c r="KJ400" i="1"/>
  <c r="KH400" i="1"/>
  <c r="KI400" i="1" s="1"/>
  <c r="HY414" i="1"/>
  <c r="IM414" i="1" s="1"/>
  <c r="IM402" i="1"/>
  <c r="EY404" i="1"/>
  <c r="KA433" i="1"/>
  <c r="KB433" i="1" s="1"/>
  <c r="JZ433" i="1"/>
  <c r="JR385" i="1"/>
  <c r="JS385" i="1" s="1"/>
  <c r="JX435" i="1"/>
  <c r="JY435" i="1" s="1"/>
  <c r="JW435" i="1"/>
  <c r="HW399" i="1"/>
  <c r="IE399" i="1"/>
  <c r="KA437" i="1"/>
  <c r="KB437" i="1" s="1"/>
  <c r="JZ437" i="1"/>
  <c r="JR401" i="1"/>
  <c r="JS401" i="1" s="1"/>
  <c r="JR389" i="1"/>
  <c r="JS389" i="1" s="1"/>
  <c r="GH393" i="1"/>
  <c r="JX439" i="1"/>
  <c r="JY439" i="1" s="1"/>
  <c r="JW439" i="1"/>
  <c r="EZ391" i="1"/>
  <c r="HW403" i="1"/>
  <c r="IE403" i="1"/>
  <c r="EZ396" i="1"/>
  <c r="DQ397" i="1"/>
  <c r="JP398" i="1"/>
  <c r="JQ398" i="1" s="1"/>
  <c r="GG403" i="1"/>
  <c r="JP402" i="1"/>
  <c r="JQ402" i="1" s="1"/>
  <c r="KS402" i="1"/>
  <c r="JR403" i="1"/>
  <c r="JS403" i="1" s="1"/>
  <c r="GH407" i="1"/>
  <c r="EZ405" i="1"/>
  <c r="GH405" i="1"/>
  <c r="JX453" i="1"/>
  <c r="JY453" i="1" s="1"/>
  <c r="JW453" i="1"/>
  <c r="JU432" i="1"/>
  <c r="JV432" i="1" s="1"/>
  <c r="JT432" i="1"/>
  <c r="HZ396" i="1"/>
  <c r="IX396" i="1" s="1"/>
  <c r="KS396" i="1"/>
  <c r="IB397" i="1"/>
  <c r="IZ397" i="1" s="1"/>
  <c r="KD434" i="1"/>
  <c r="KE434" i="1" s="1"/>
  <c r="KC434" i="1"/>
  <c r="HV398" i="1"/>
  <c r="II398" i="1" s="1"/>
  <c r="IT398" i="1" s="1"/>
  <c r="ID398" i="1"/>
  <c r="JB398" i="1" s="1"/>
  <c r="IM386" i="1"/>
  <c r="HX399" i="1"/>
  <c r="JU436" i="1"/>
  <c r="JV436" i="1" s="1"/>
  <c r="JT436" i="1"/>
  <c r="HZ400" i="1"/>
  <c r="IX400" i="1" s="1"/>
  <c r="KQ394" i="1"/>
  <c r="HT401" i="1"/>
  <c r="IG401" i="1" s="1"/>
  <c r="IB401" i="1"/>
  <c r="IZ401" i="1" s="1"/>
  <c r="CW480" i="1"/>
  <c r="KD438" i="1"/>
  <c r="KE438" i="1" s="1"/>
  <c r="KC438" i="1"/>
  <c r="HV402" i="1"/>
  <c r="II402" i="1" s="1"/>
  <c r="IT402" i="1" s="1"/>
  <c r="ID402" i="1"/>
  <c r="JB402" i="1" s="1"/>
  <c r="IM390" i="1"/>
  <c r="HX403" i="1"/>
  <c r="JU440" i="1"/>
  <c r="JV440" i="1" s="1"/>
  <c r="JT440" i="1"/>
  <c r="KQ398" i="1"/>
  <c r="JP393" i="1"/>
  <c r="JQ393" i="1" s="1"/>
  <c r="KQ399" i="1"/>
  <c r="KS406" i="1"/>
  <c r="GG399" i="1"/>
  <c r="KH398" i="1"/>
  <c r="KI398" i="1" s="1"/>
  <c r="KK394" i="1"/>
  <c r="JU443" i="1"/>
  <c r="JV443" i="1" s="1"/>
  <c r="JT443" i="1"/>
  <c r="HZ407" i="1"/>
  <c r="IX407" i="1" s="1"/>
  <c r="KS407" i="1"/>
  <c r="KD445" i="1"/>
  <c r="KE445" i="1" s="1"/>
  <c r="KC445" i="1"/>
  <c r="EY397" i="1"/>
  <c r="GG397" i="1"/>
  <c r="KK398" i="1"/>
  <c r="KL398" i="1" s="1"/>
  <c r="JU447" i="1"/>
  <c r="JV447" i="1" s="1"/>
  <c r="JT447" i="1"/>
  <c r="KS411" i="1"/>
  <c r="GH403" i="1"/>
  <c r="EZ413" i="1"/>
  <c r="JW449" i="1"/>
  <c r="JX449" i="1"/>
  <c r="JY449" i="1" s="1"/>
  <c r="KQ401" i="1"/>
  <c r="HZ414" i="1"/>
  <c r="DQ403" i="1"/>
  <c r="JK403" i="1"/>
  <c r="JK404" i="1"/>
  <c r="EZ404" i="1"/>
  <c r="GG408" i="1"/>
  <c r="KD454" i="1"/>
  <c r="KE454" i="1" s="1"/>
  <c r="KC454" i="1"/>
  <c r="KA455" i="1"/>
  <c r="KB455" i="1" s="1"/>
  <c r="JZ455" i="1"/>
  <c r="KJ407" i="1"/>
  <c r="KH407" i="1"/>
  <c r="KI407" i="1" s="1"/>
  <c r="DQ408" i="1"/>
  <c r="KJ408" i="1"/>
  <c r="KL408" i="1" s="1"/>
  <c r="EY409" i="1"/>
  <c r="JR412" i="1"/>
  <c r="JS412" i="1" s="1"/>
  <c r="KA443" i="1"/>
  <c r="KB443" i="1" s="1"/>
  <c r="JZ443" i="1"/>
  <c r="JR395" i="1"/>
  <c r="JS395" i="1" s="1"/>
  <c r="JX445" i="1"/>
  <c r="JY445" i="1" s="1"/>
  <c r="JW445" i="1"/>
  <c r="EZ397" i="1"/>
  <c r="GH397" i="1"/>
  <c r="JZ447" i="1"/>
  <c r="KA447" i="1"/>
  <c r="KB447" i="1" s="1"/>
  <c r="JR411" i="1"/>
  <c r="JS411" i="1" s="1"/>
  <c r="GF401" i="1"/>
  <c r="IA411" i="1"/>
  <c r="IY411" i="1" s="1"/>
  <c r="JR399" i="1"/>
  <c r="JS399" i="1" s="1"/>
  <c r="GG404" i="1"/>
  <c r="CW481" i="1"/>
  <c r="KC450" i="1"/>
  <c r="KD450" i="1"/>
  <c r="KE450" i="1" s="1"/>
  <c r="EY403" i="1"/>
  <c r="GF407" i="1"/>
  <c r="GE405" i="1"/>
  <c r="GH408" i="1"/>
  <c r="DS406" i="1"/>
  <c r="IM408" i="1"/>
  <c r="GH411" i="1"/>
  <c r="EZ409" i="1"/>
  <c r="IM418" i="1"/>
  <c r="JU442" i="1"/>
  <c r="JV442" i="1" s="1"/>
  <c r="JT442" i="1"/>
  <c r="KQ400" i="1"/>
  <c r="HT407" i="1"/>
  <c r="IG407" i="1" s="1"/>
  <c r="IB407" i="1"/>
  <c r="IZ407" i="1" s="1"/>
  <c r="KD444" i="1"/>
  <c r="KE444" i="1" s="1"/>
  <c r="KC444" i="1"/>
  <c r="EY396" i="1"/>
  <c r="GG396" i="1"/>
  <c r="JT446" i="1"/>
  <c r="JU446" i="1"/>
  <c r="JV446" i="1" s="1"/>
  <c r="JP410" i="1"/>
  <c r="JQ410" i="1" s="1"/>
  <c r="KS410" i="1"/>
  <c r="KQ404" i="1"/>
  <c r="HT411" i="1"/>
  <c r="IG411" i="1" s="1"/>
  <c r="IB411" i="1"/>
  <c r="IZ411" i="1" s="1"/>
  <c r="KD448" i="1"/>
  <c r="KE448" i="1" s="1"/>
  <c r="KC448" i="1"/>
  <c r="JN400" i="1"/>
  <c r="EY400" i="1"/>
  <c r="GG400" i="1"/>
  <c r="GH404" i="1"/>
  <c r="EZ403" i="1"/>
  <c r="KQ410" i="1"/>
  <c r="KS416" i="1"/>
  <c r="HW417" i="1"/>
  <c r="IJ417" i="1" s="1"/>
  <c r="DQ407" i="1"/>
  <c r="GH409" i="1"/>
  <c r="IE421" i="1"/>
  <c r="JC421" i="1" s="1"/>
  <c r="JC409" i="1"/>
  <c r="EY418" i="1"/>
  <c r="JZ442" i="1"/>
  <c r="KA442" i="1"/>
  <c r="KB442" i="1" s="1"/>
  <c r="IA406" i="1"/>
  <c r="IY406" i="1" s="1"/>
  <c r="JR394" i="1"/>
  <c r="JS394" i="1" s="1"/>
  <c r="HU407" i="1"/>
  <c r="IH407" i="1" s="1"/>
  <c r="IC407" i="1"/>
  <c r="JA407" i="1" s="1"/>
  <c r="KH395" i="1"/>
  <c r="KI395" i="1" s="1"/>
  <c r="JX444" i="1"/>
  <c r="JY444" i="1" s="1"/>
  <c r="JW444" i="1"/>
  <c r="KA446" i="1"/>
  <c r="KB446" i="1" s="1"/>
  <c r="JZ446" i="1"/>
  <c r="IA410" i="1"/>
  <c r="IY410" i="1" s="1"/>
  <c r="JR398" i="1"/>
  <c r="JS398" i="1" s="1"/>
  <c r="HU411" i="1"/>
  <c r="IH411" i="1" s="1"/>
  <c r="IC411" i="1"/>
  <c r="JA411" i="1" s="1"/>
  <c r="KH399" i="1"/>
  <c r="KI399" i="1" s="1"/>
  <c r="GH402" i="1"/>
  <c r="JX448" i="1"/>
  <c r="JY448" i="1" s="1"/>
  <c r="JW448" i="1"/>
  <c r="EZ400" i="1"/>
  <c r="IE412" i="1"/>
  <c r="JC412" i="1" s="1"/>
  <c r="JU452" i="1"/>
  <c r="JV452" i="1" s="1"/>
  <c r="JT452" i="1"/>
  <c r="JP404" i="1"/>
  <c r="JQ404" i="1" s="1"/>
  <c r="JR417" i="1"/>
  <c r="JS417" i="1" s="1"/>
  <c r="KH405" i="1"/>
  <c r="KI405" i="1" s="1"/>
  <c r="KJ405" i="1"/>
  <c r="KL405" i="1" s="1"/>
  <c r="HV418" i="1"/>
  <c r="II418" i="1" s="1"/>
  <c r="ID418" i="1"/>
  <c r="JB418" i="1" s="1"/>
  <c r="JP406" i="1"/>
  <c r="JQ406" i="1" s="1"/>
  <c r="GG409" i="1"/>
  <c r="JR407" i="1"/>
  <c r="JS407" i="1" s="1"/>
  <c r="GF413" i="1"/>
  <c r="GF412" i="1"/>
  <c r="GG414" i="1"/>
  <c r="GG413" i="1"/>
  <c r="JP415" i="1"/>
  <c r="JQ415" i="1" s="1"/>
  <c r="JU441" i="1"/>
  <c r="JV441" i="1" s="1"/>
  <c r="JT441" i="1"/>
  <c r="JP405" i="1"/>
  <c r="JQ405" i="1" s="1"/>
  <c r="HZ405" i="1"/>
  <c r="IX405" i="1" s="1"/>
  <c r="KS405" i="1"/>
  <c r="HT406" i="1"/>
  <c r="IG406" i="1" s="1"/>
  <c r="IB406" i="1"/>
  <c r="IZ406" i="1" s="1"/>
  <c r="KD443" i="1"/>
  <c r="KE443" i="1" s="1"/>
  <c r="KC443" i="1"/>
  <c r="HV407" i="1"/>
  <c r="II407" i="1" s="1"/>
  <c r="ID407" i="1"/>
  <c r="JB407" i="1" s="1"/>
  <c r="JK395" i="1"/>
  <c r="HX408" i="1"/>
  <c r="IL408" i="1" s="1"/>
  <c r="JT445" i="1"/>
  <c r="JU445" i="1"/>
  <c r="JV445" i="1" s="1"/>
  <c r="HZ409" i="1"/>
  <c r="IX409" i="1" s="1"/>
  <c r="KS409" i="1"/>
  <c r="HT410" i="1"/>
  <c r="IG410" i="1" s="1"/>
  <c r="IB410" i="1"/>
  <c r="IZ410" i="1" s="1"/>
  <c r="GG401" i="1"/>
  <c r="KD447" i="1"/>
  <c r="KE447" i="1" s="1"/>
  <c r="KC447" i="1"/>
  <c r="EY399" i="1"/>
  <c r="HV411" i="1"/>
  <c r="II411" i="1" s="1"/>
  <c r="ID411" i="1"/>
  <c r="JB411" i="1" s="1"/>
  <c r="HX412" i="1"/>
  <c r="IL412" i="1" s="1"/>
  <c r="KS412" i="1"/>
  <c r="KQ406" i="1"/>
  <c r="KA449" i="1"/>
  <c r="KB449" i="1" s="1"/>
  <c r="JZ449" i="1"/>
  <c r="KH401" i="1"/>
  <c r="KI401" i="1" s="1"/>
  <c r="GH401" i="1"/>
  <c r="IE413" i="1"/>
  <c r="JC413" i="1" s="1"/>
  <c r="KK401" i="1"/>
  <c r="KL401" i="1" s="1"/>
  <c r="HV414" i="1"/>
  <c r="ID414" i="1"/>
  <c r="KS414" i="1"/>
  <c r="KQ408" i="1"/>
  <c r="GE403" i="1"/>
  <c r="KQ403" i="1"/>
  <c r="KK404" i="1"/>
  <c r="KS417" i="1"/>
  <c r="GG406" i="1"/>
  <c r="EZ407" i="1"/>
  <c r="KK407" i="1"/>
  <c r="KS420" i="1"/>
  <c r="KQ414" i="1"/>
  <c r="DQ414" i="1"/>
  <c r="JR415" i="1"/>
  <c r="JS415" i="1" s="1"/>
  <c r="KA441" i="1"/>
  <c r="KB441" i="1" s="1"/>
  <c r="JZ441" i="1"/>
  <c r="IA405" i="1"/>
  <c r="IY405" i="1" s="1"/>
  <c r="JR393" i="1"/>
  <c r="JS393" i="1" s="1"/>
  <c r="HU406" i="1"/>
  <c r="IH406" i="1" s="1"/>
  <c r="IC406" i="1"/>
  <c r="JA406" i="1" s="1"/>
  <c r="JX443" i="1"/>
  <c r="JY443" i="1" s="1"/>
  <c r="JW443" i="1"/>
  <c r="HW407" i="1"/>
  <c r="IJ407" i="1" s="1"/>
  <c r="IE407" i="1"/>
  <c r="JC407" i="1" s="1"/>
  <c r="KJ395" i="1"/>
  <c r="KA445" i="1"/>
  <c r="KB445" i="1" s="1"/>
  <c r="JZ445" i="1"/>
  <c r="IA409" i="1"/>
  <c r="IY409" i="1" s="1"/>
  <c r="JR397" i="1"/>
  <c r="JS397" i="1" s="1"/>
  <c r="HU410" i="1"/>
  <c r="IH410" i="1" s="1"/>
  <c r="IS410" i="1" s="1"/>
  <c r="IC410" i="1"/>
  <c r="JA410" i="1" s="1"/>
  <c r="IL398" i="1"/>
  <c r="JX447" i="1"/>
  <c r="JY447" i="1" s="1"/>
  <c r="JW447" i="1"/>
  <c r="EZ399" i="1"/>
  <c r="HW411" i="1"/>
  <c r="IJ411" i="1" s="1"/>
  <c r="IE411" i="1"/>
  <c r="JC411" i="1" s="1"/>
  <c r="KJ399" i="1"/>
  <c r="HX413" i="1"/>
  <c r="IL413" i="1" s="1"/>
  <c r="JK401" i="1"/>
  <c r="JU450" i="1"/>
  <c r="JV450" i="1" s="1"/>
  <c r="JT450" i="1"/>
  <c r="JP403" i="1"/>
  <c r="JQ403" i="1" s="1"/>
  <c r="JN404" i="1"/>
  <c r="DQ405" i="1"/>
  <c r="JN405" i="1"/>
  <c r="KH406" i="1"/>
  <c r="KI406" i="1" s="1"/>
  <c r="IM406" i="1"/>
  <c r="JU456" i="1"/>
  <c r="JV456" i="1" s="1"/>
  <c r="JT456" i="1"/>
  <c r="JP408" i="1"/>
  <c r="JQ408" i="1" s="1"/>
  <c r="HW425" i="1"/>
  <c r="IJ425" i="1" s="1"/>
  <c r="IE425" i="1"/>
  <c r="JC425" i="1" s="1"/>
  <c r="II416" i="1"/>
  <c r="IM416" i="1"/>
  <c r="KS404" i="1"/>
  <c r="KD442" i="1"/>
  <c r="KE442" i="1" s="1"/>
  <c r="KC442" i="1"/>
  <c r="IM394" i="1"/>
  <c r="JU444" i="1"/>
  <c r="JV444" i="1" s="1"/>
  <c r="JT444" i="1"/>
  <c r="KQ402" i="1"/>
  <c r="KS408" i="1"/>
  <c r="HT409" i="1"/>
  <c r="IG409" i="1" s="1"/>
  <c r="IB409" i="1"/>
  <c r="IZ409" i="1" s="1"/>
  <c r="KD446" i="1"/>
  <c r="KE446" i="1" s="1"/>
  <c r="KC446" i="1"/>
  <c r="HV410" i="1"/>
  <c r="II410" i="1" s="1"/>
  <c r="IT410" i="1" s="1"/>
  <c r="ID410" i="1"/>
  <c r="JB410" i="1" s="1"/>
  <c r="IM398" i="1"/>
  <c r="HX411" i="1"/>
  <c r="IL411" i="1" s="1"/>
  <c r="JT448" i="1"/>
  <c r="JU448" i="1"/>
  <c r="JV448" i="1" s="1"/>
  <c r="JP400" i="1"/>
  <c r="JQ400" i="1" s="1"/>
  <c r="DQ401" i="1"/>
  <c r="EZ401" i="1"/>
  <c r="KQ407" i="1"/>
  <c r="KA450" i="1"/>
  <c r="KB450" i="1" s="1"/>
  <c r="JZ450" i="1"/>
  <c r="JR402" i="1"/>
  <c r="JS402" i="1" s="1"/>
  <c r="KH402" i="1"/>
  <c r="KI402" i="1" s="1"/>
  <c r="KK402" i="1"/>
  <c r="KJ402" i="1"/>
  <c r="KA451" i="1"/>
  <c r="KB451" i="1" s="1"/>
  <c r="JZ451" i="1"/>
  <c r="KJ403" i="1"/>
  <c r="KH403" i="1"/>
  <c r="KI403" i="1" s="1"/>
  <c r="DQ404" i="1"/>
  <c r="KJ404" i="1"/>
  <c r="GG407" i="1"/>
  <c r="KQ405" i="1"/>
  <c r="JK407" i="1"/>
  <c r="JK408" i="1"/>
  <c r="JP414" i="1"/>
  <c r="JQ414" i="1" s="1"/>
  <c r="HU413" i="1"/>
  <c r="IH413" i="1" s="1"/>
  <c r="IC413" i="1"/>
  <c r="JA413" i="1" s="1"/>
  <c r="JX450" i="1"/>
  <c r="JY450" i="1" s="1"/>
  <c r="JW450" i="1"/>
  <c r="EZ402" i="1"/>
  <c r="HW414" i="1"/>
  <c r="IE414" i="1"/>
  <c r="JZ452" i="1"/>
  <c r="KA452" i="1"/>
  <c r="KB452" i="1" s="1"/>
  <c r="IA416" i="1"/>
  <c r="IY416" i="1" s="1"/>
  <c r="JR404" i="1"/>
  <c r="JS404" i="1" s="1"/>
  <c r="HU417" i="1"/>
  <c r="IH417" i="1" s="1"/>
  <c r="IC417" i="1"/>
  <c r="JA417" i="1" s="1"/>
  <c r="JX454" i="1"/>
  <c r="JY454" i="1" s="1"/>
  <c r="JW454" i="1"/>
  <c r="EZ406" i="1"/>
  <c r="GH406" i="1"/>
  <c r="HW418" i="1"/>
  <c r="IJ418" i="1" s="1"/>
  <c r="IE418" i="1"/>
  <c r="JC418" i="1" s="1"/>
  <c r="KJ406" i="1"/>
  <c r="KA456" i="1"/>
  <c r="KB456" i="1" s="1"/>
  <c r="JZ456" i="1"/>
  <c r="IA420" i="1"/>
  <c r="IY420" i="1" s="1"/>
  <c r="JR408" i="1"/>
  <c r="JS408" i="1" s="1"/>
  <c r="HX422" i="1"/>
  <c r="IL422" i="1" s="1"/>
  <c r="JK410" i="1"/>
  <c r="JK411" i="1"/>
  <c r="JP423" i="1"/>
  <c r="JQ423" i="1" s="1"/>
  <c r="JP411" i="1"/>
  <c r="JQ411" i="1" s="1"/>
  <c r="GH415" i="1"/>
  <c r="KJ414" i="1"/>
  <c r="KD449" i="1"/>
  <c r="KE449" i="1" s="1"/>
  <c r="KC449" i="1"/>
  <c r="EY401" i="1"/>
  <c r="HV413" i="1"/>
  <c r="II413" i="1" s="1"/>
  <c r="IT413" i="1" s="1"/>
  <c r="ID413" i="1"/>
  <c r="JB413" i="1" s="1"/>
  <c r="IM401" i="1"/>
  <c r="HX414" i="1"/>
  <c r="JU451" i="1"/>
  <c r="JV451" i="1" s="1"/>
  <c r="JT451" i="1"/>
  <c r="KQ409" i="1"/>
  <c r="KS415" i="1"/>
  <c r="HT416" i="1"/>
  <c r="IG416" i="1" s="1"/>
  <c r="IB416" i="1"/>
  <c r="IZ416" i="1" s="1"/>
  <c r="KD453" i="1"/>
  <c r="KE453" i="1" s="1"/>
  <c r="KC453" i="1"/>
  <c r="EY405" i="1"/>
  <c r="GG405" i="1"/>
  <c r="HV417" i="1"/>
  <c r="II417" i="1" s="1"/>
  <c r="ID417" i="1"/>
  <c r="JB417" i="1" s="1"/>
  <c r="IM405" i="1"/>
  <c r="HX418" i="1"/>
  <c r="IL418" i="1" s="1"/>
  <c r="KK406" i="1"/>
  <c r="JU455" i="1"/>
  <c r="JV455" i="1" s="1"/>
  <c r="JT455" i="1"/>
  <c r="GE409" i="1"/>
  <c r="HZ419" i="1"/>
  <c r="IX419" i="1" s="1"/>
  <c r="KS419" i="1"/>
  <c r="KQ413" i="1"/>
  <c r="KW407" i="1"/>
  <c r="GE408" i="1"/>
  <c r="HT420" i="1"/>
  <c r="IG420" i="1" s="1"/>
  <c r="IB420" i="1"/>
  <c r="IZ420" i="1" s="1"/>
  <c r="GG411" i="1"/>
  <c r="KQ415" i="1"/>
  <c r="KK411" i="1"/>
  <c r="KJ411" i="1"/>
  <c r="KH411" i="1"/>
  <c r="KI411" i="1" s="1"/>
  <c r="DQ412" i="1"/>
  <c r="JN412" i="1"/>
  <c r="GF416" i="1"/>
  <c r="JR419" i="1"/>
  <c r="JS419" i="1" s="1"/>
  <c r="KD452" i="1"/>
  <c r="KE452" i="1" s="1"/>
  <c r="KC452" i="1"/>
  <c r="JU454" i="1"/>
  <c r="JV454" i="1" s="1"/>
  <c r="JT454" i="1"/>
  <c r="JP418" i="1"/>
  <c r="JQ418" i="1" s="1"/>
  <c r="HZ418" i="1"/>
  <c r="IX418" i="1" s="1"/>
  <c r="KS418" i="1"/>
  <c r="KQ412" i="1"/>
  <c r="GG410" i="1"/>
  <c r="KC456" i="1"/>
  <c r="KD456" i="1"/>
  <c r="KE456" i="1" s="1"/>
  <c r="EY408" i="1"/>
  <c r="GH414" i="1"/>
  <c r="JP413" i="1"/>
  <c r="JQ413" i="1" s="1"/>
  <c r="EY414" i="1"/>
  <c r="KK415" i="1"/>
  <c r="KJ415" i="1"/>
  <c r="KH415" i="1"/>
  <c r="KI415" i="1" s="1"/>
  <c r="JP416" i="1"/>
  <c r="JQ416" i="1" s="1"/>
  <c r="GH417" i="1"/>
  <c r="GH419" i="1"/>
  <c r="IA414" i="1"/>
  <c r="JX452" i="1"/>
  <c r="JY452" i="1" s="1"/>
  <c r="JW452" i="1"/>
  <c r="KA454" i="1"/>
  <c r="KB454" i="1" s="1"/>
  <c r="JZ454" i="1"/>
  <c r="IA418" i="1"/>
  <c r="IY418" i="1" s="1"/>
  <c r="JR406" i="1"/>
  <c r="JS406" i="1" s="1"/>
  <c r="GH410" i="1"/>
  <c r="JX456" i="1"/>
  <c r="JY456" i="1" s="1"/>
  <c r="JW456" i="1"/>
  <c r="EZ408" i="1"/>
  <c r="DQ410" i="1"/>
  <c r="EY411" i="1"/>
  <c r="JB412" i="1"/>
  <c r="IM412" i="1"/>
  <c r="KH413" i="1"/>
  <c r="KI413" i="1" s="1"/>
  <c r="EZ414" i="1"/>
  <c r="JR416" i="1"/>
  <c r="JS416" i="1" s="1"/>
  <c r="KK416" i="1"/>
  <c r="JU449" i="1"/>
  <c r="JV449" i="1" s="1"/>
  <c r="JT449" i="1"/>
  <c r="HZ413" i="1"/>
  <c r="IX413" i="1" s="1"/>
  <c r="KS413" i="1"/>
  <c r="HT414" i="1"/>
  <c r="IB414" i="1"/>
  <c r="KD451" i="1"/>
  <c r="KE451" i="1" s="1"/>
  <c r="KC451" i="1"/>
  <c r="ID415" i="1"/>
  <c r="JB415" i="1" s="1"/>
  <c r="HX416" i="1"/>
  <c r="IL416" i="1" s="1"/>
  <c r="JU453" i="1"/>
  <c r="JV453" i="1" s="1"/>
  <c r="JT453" i="1"/>
  <c r="HZ417" i="1"/>
  <c r="IX417" i="1" s="1"/>
  <c r="KQ411" i="1"/>
  <c r="HT418" i="1"/>
  <c r="IG418" i="1" s="1"/>
  <c r="IB418" i="1"/>
  <c r="IZ418" i="1" s="1"/>
  <c r="KD455" i="1"/>
  <c r="KE455" i="1" s="1"/>
  <c r="KC455" i="1"/>
  <c r="EY407" i="1"/>
  <c r="IM407" i="1"/>
  <c r="HX420" i="1"/>
  <c r="IL420" i="1" s="1"/>
  <c r="GF411" i="1"/>
  <c r="EY410" i="1"/>
  <c r="EZ411" i="1"/>
  <c r="KS423" i="1"/>
  <c r="KQ417" i="1"/>
  <c r="GE412" i="1"/>
  <c r="JN413" i="1"/>
  <c r="DQ415" i="1"/>
  <c r="JN416" i="1"/>
  <c r="EZ419" i="1"/>
  <c r="GG422" i="1"/>
  <c r="HU414" i="1"/>
  <c r="IC414" i="1"/>
  <c r="JX451" i="1"/>
  <c r="JY451" i="1" s="1"/>
  <c r="JW451" i="1"/>
  <c r="JZ453" i="1"/>
  <c r="KA453" i="1"/>
  <c r="KB453" i="1" s="1"/>
  <c r="IA417" i="1"/>
  <c r="IY417" i="1" s="1"/>
  <c r="JR405" i="1"/>
  <c r="JS405" i="1" s="1"/>
  <c r="HU418" i="1"/>
  <c r="IH418" i="1" s="1"/>
  <c r="IC418" i="1"/>
  <c r="JA418" i="1" s="1"/>
  <c r="JW455" i="1"/>
  <c r="JX455" i="1"/>
  <c r="JY455" i="1" s="1"/>
  <c r="KH409" i="1"/>
  <c r="KI409" i="1" s="1"/>
  <c r="EZ410" i="1"/>
  <c r="GG417" i="1"/>
  <c r="DQ416" i="1"/>
  <c r="GG420" i="1"/>
  <c r="KK409" i="1"/>
  <c r="JP422" i="1"/>
  <c r="JQ422" i="1" s="1"/>
  <c r="HZ422" i="1"/>
  <c r="IX422" i="1" s="1"/>
  <c r="KS422" i="1"/>
  <c r="HT423" i="1"/>
  <c r="IG423" i="1" s="1"/>
  <c r="IB423" i="1"/>
  <c r="IZ423" i="1" s="1"/>
  <c r="EY412" i="1"/>
  <c r="GG412" i="1"/>
  <c r="HV424" i="1"/>
  <c r="II424" i="1" s="1"/>
  <c r="IT424" i="1" s="1"/>
  <c r="ID424" i="1"/>
  <c r="JB424" i="1" s="1"/>
  <c r="HX425" i="1"/>
  <c r="IL425" i="1" s="1"/>
  <c r="KK413" i="1"/>
  <c r="KL413" i="1" s="1"/>
  <c r="HZ426" i="1"/>
  <c r="IX426" i="1" s="1"/>
  <c r="KQ420" i="1"/>
  <c r="EY416" i="1"/>
  <c r="GG416" i="1"/>
  <c r="HV428" i="1"/>
  <c r="II428" i="1" s="1"/>
  <c r="IT428" i="1" s="1"/>
  <c r="ID428" i="1"/>
  <c r="JB428" i="1" s="1"/>
  <c r="JK416" i="1"/>
  <c r="GH420" i="1"/>
  <c r="GF421" i="1"/>
  <c r="GF420" i="1"/>
  <c r="JP420" i="1"/>
  <c r="JQ420" i="1" s="1"/>
  <c r="HZ432" i="1"/>
  <c r="IX432" i="1" s="1"/>
  <c r="KK422" i="1"/>
  <c r="JN423" i="1"/>
  <c r="KS426" i="1"/>
  <c r="JP409" i="1"/>
  <c r="JQ409" i="1" s="1"/>
  <c r="IA422" i="1"/>
  <c r="IY422" i="1" s="1"/>
  <c r="JR410" i="1"/>
  <c r="JS410" i="1" s="1"/>
  <c r="IC423" i="1"/>
  <c r="JA423" i="1" s="1"/>
  <c r="EZ412" i="1"/>
  <c r="GH412" i="1"/>
  <c r="HW424" i="1"/>
  <c r="IJ424" i="1" s="1"/>
  <c r="IE424" i="1"/>
  <c r="JC424" i="1" s="1"/>
  <c r="KJ412" i="1"/>
  <c r="IA426" i="1"/>
  <c r="IY426" i="1" s="1"/>
  <c r="JR414" i="1"/>
  <c r="JS414" i="1" s="1"/>
  <c r="GH418" i="1"/>
  <c r="EZ416" i="1"/>
  <c r="GH416" i="1"/>
  <c r="HW428" i="1"/>
  <c r="IJ428" i="1" s="1"/>
  <c r="IE428" i="1"/>
  <c r="JC428" i="1" s="1"/>
  <c r="KJ416" i="1"/>
  <c r="KS430" i="1"/>
  <c r="KQ424" i="1"/>
  <c r="KV419" i="1"/>
  <c r="JR420" i="1"/>
  <c r="JS420" i="1" s="1"/>
  <c r="KJ420" i="1"/>
  <c r="KL420" i="1" s="1"/>
  <c r="GH423" i="1"/>
  <c r="JK422" i="1"/>
  <c r="EY424" i="1"/>
  <c r="GH431" i="1"/>
  <c r="HZ421" i="1"/>
  <c r="IX421" i="1" s="1"/>
  <c r="KS421" i="1"/>
  <c r="HT422" i="1"/>
  <c r="IG422" i="1" s="1"/>
  <c r="IB422" i="1"/>
  <c r="IZ422" i="1" s="1"/>
  <c r="IM411" i="1"/>
  <c r="HX424" i="1"/>
  <c r="IL424" i="1" s="1"/>
  <c r="JP425" i="1"/>
  <c r="JQ425" i="1" s="1"/>
  <c r="HZ425" i="1"/>
  <c r="IX425" i="1" s="1"/>
  <c r="KS425" i="1"/>
  <c r="KQ419" i="1"/>
  <c r="HT426" i="1"/>
  <c r="IG426" i="1" s="1"/>
  <c r="IB426" i="1"/>
  <c r="IZ426" i="1" s="1"/>
  <c r="EY415" i="1"/>
  <c r="GG415" i="1"/>
  <c r="IM415" i="1"/>
  <c r="HX428" i="1"/>
  <c r="IL428" i="1" s="1"/>
  <c r="JP429" i="1"/>
  <c r="JQ429" i="1" s="1"/>
  <c r="JP417" i="1"/>
  <c r="JQ417" i="1" s="1"/>
  <c r="HT430" i="1"/>
  <c r="IG430" i="1" s="1"/>
  <c r="KH419" i="1"/>
  <c r="KI419" i="1" s="1"/>
  <c r="JN420" i="1"/>
  <c r="EY422" i="1"/>
  <c r="DQ427" i="1"/>
  <c r="IA421" i="1"/>
  <c r="IY421" i="1" s="1"/>
  <c r="JR409" i="1"/>
  <c r="JS409" i="1" s="1"/>
  <c r="HU422" i="1"/>
  <c r="IH422" i="1" s="1"/>
  <c r="IC422" i="1"/>
  <c r="JA422" i="1" s="1"/>
  <c r="KH410" i="1"/>
  <c r="KI410" i="1" s="1"/>
  <c r="JP412" i="1"/>
  <c r="JQ412" i="1" s="1"/>
  <c r="JR413" i="1"/>
  <c r="JS413" i="1" s="1"/>
  <c r="HU426" i="1"/>
  <c r="IH426" i="1" s="1"/>
  <c r="IC426" i="1"/>
  <c r="JA426" i="1" s="1"/>
  <c r="KH414" i="1"/>
  <c r="KI414" i="1" s="1"/>
  <c r="KK417" i="1"/>
  <c r="KL417" i="1" s="1"/>
  <c r="KH417" i="1"/>
  <c r="KI417" i="1" s="1"/>
  <c r="KQ423" i="1"/>
  <c r="GE420" i="1"/>
  <c r="HU430" i="1"/>
  <c r="IH430" i="1" s="1"/>
  <c r="IC430" i="1"/>
  <c r="JA430" i="1" s="1"/>
  <c r="JN419" i="1"/>
  <c r="KJ419" i="1"/>
  <c r="DQ420" i="1"/>
  <c r="KX421" i="1"/>
  <c r="GG424" i="1"/>
  <c r="KT424" i="1"/>
  <c r="KV423" i="1"/>
  <c r="HT421" i="1"/>
  <c r="IG421" i="1" s="1"/>
  <c r="IB421" i="1"/>
  <c r="IZ421" i="1" s="1"/>
  <c r="IM410" i="1"/>
  <c r="HX423" i="1"/>
  <c r="IL423" i="1" s="1"/>
  <c r="HZ424" i="1"/>
  <c r="IX424" i="1" s="1"/>
  <c r="KS424" i="1"/>
  <c r="KQ418" i="1"/>
  <c r="HT425" i="1"/>
  <c r="IG425" i="1" s="1"/>
  <c r="IB425" i="1"/>
  <c r="IZ425" i="1" s="1"/>
  <c r="HV426" i="1"/>
  <c r="II426" i="1" s="1"/>
  <c r="IT426" i="1" s="1"/>
  <c r="ID426" i="1"/>
  <c r="JB426" i="1" s="1"/>
  <c r="JP428" i="1"/>
  <c r="JQ428" i="1" s="1"/>
  <c r="HZ428" i="1"/>
  <c r="IX428" i="1" s="1"/>
  <c r="KS428" i="1"/>
  <c r="KQ422" i="1"/>
  <c r="GE417" i="1"/>
  <c r="KK418" i="1"/>
  <c r="HV430" i="1"/>
  <c r="II430" i="1" s="1"/>
  <c r="ID430" i="1"/>
  <c r="JB430" i="1" s="1"/>
  <c r="KK419" i="1"/>
  <c r="EY420" i="1"/>
  <c r="GH424" i="1"/>
  <c r="KS434" i="1"/>
  <c r="KQ428" i="1"/>
  <c r="JR425" i="1"/>
  <c r="JS425" i="1" s="1"/>
  <c r="HU421" i="1"/>
  <c r="IH421" i="1" s="1"/>
  <c r="IC421" i="1"/>
  <c r="JA421" i="1" s="1"/>
  <c r="HW422" i="1"/>
  <c r="IJ422" i="1" s="1"/>
  <c r="IE422" i="1"/>
  <c r="JC422" i="1" s="1"/>
  <c r="IA424" i="1"/>
  <c r="IY424" i="1" s="1"/>
  <c r="HU425" i="1"/>
  <c r="IH425" i="1" s="1"/>
  <c r="IC425" i="1"/>
  <c r="JA425" i="1" s="1"/>
  <c r="HW426" i="1"/>
  <c r="IJ426" i="1" s="1"/>
  <c r="IE426" i="1"/>
  <c r="JC426" i="1" s="1"/>
  <c r="IA428" i="1"/>
  <c r="IY428" i="1" s="1"/>
  <c r="GG418" i="1"/>
  <c r="GG421" i="1"/>
  <c r="DS419" i="1"/>
  <c r="EZ420" i="1"/>
  <c r="KU426" i="1"/>
  <c r="KV425" i="1"/>
  <c r="KQ427" i="1"/>
  <c r="EY413" i="1"/>
  <c r="HX426" i="1"/>
  <c r="IL426" i="1" s="1"/>
  <c r="JP427" i="1"/>
  <c r="JQ427" i="1" s="1"/>
  <c r="KS427" i="1"/>
  <c r="KQ416" i="1"/>
  <c r="GG419" i="1"/>
  <c r="JN417" i="1"/>
  <c r="EY417" i="1"/>
  <c r="EZ431" i="1"/>
  <c r="GH421" i="1"/>
  <c r="EZ421" i="1"/>
  <c r="GF422" i="1"/>
  <c r="KK423" i="1"/>
  <c r="KH423" i="1"/>
  <c r="KI423" i="1" s="1"/>
  <c r="GH426" i="1"/>
  <c r="DQ426" i="1"/>
  <c r="EY430" i="1"/>
  <c r="EY431" i="1"/>
  <c r="HU429" i="1"/>
  <c r="IH429" i="1" s="1"/>
  <c r="IS429" i="1" s="1"/>
  <c r="IC429" i="1"/>
  <c r="JA429" i="1" s="1"/>
  <c r="EZ418" i="1"/>
  <c r="HW430" i="1"/>
  <c r="IJ430" i="1" s="1"/>
  <c r="IE430" i="1"/>
  <c r="JC430" i="1" s="1"/>
  <c r="IA432" i="1"/>
  <c r="IY432" i="1" s="1"/>
  <c r="JP421" i="1"/>
  <c r="JQ421" i="1" s="1"/>
  <c r="KH421" i="1"/>
  <c r="KI421" i="1" s="1"/>
  <c r="EZ422" i="1"/>
  <c r="GH422" i="1"/>
  <c r="HW434" i="1"/>
  <c r="IJ434" i="1" s="1"/>
  <c r="IE434" i="1"/>
  <c r="JC434" i="1" s="1"/>
  <c r="KJ423" i="1"/>
  <c r="KU424" i="1"/>
  <c r="GE426" i="1"/>
  <c r="JN425" i="1"/>
  <c r="EZ426" i="1"/>
  <c r="EY427" i="1"/>
  <c r="GG430" i="1"/>
  <c r="KW426" i="1"/>
  <c r="DQ436" i="1"/>
  <c r="JR440" i="1"/>
  <c r="JS440" i="1" s="1"/>
  <c r="HX430" i="1"/>
  <c r="IL430" i="1" s="1"/>
  <c r="EY419" i="1"/>
  <c r="KQ425" i="1"/>
  <c r="KS431" i="1"/>
  <c r="HT432" i="1"/>
  <c r="IG432" i="1" s="1"/>
  <c r="IB432" i="1"/>
  <c r="IZ432" i="1" s="1"/>
  <c r="HX434" i="1"/>
  <c r="IL434" i="1" s="1"/>
  <c r="GG425" i="1"/>
  <c r="EY423" i="1"/>
  <c r="GG423" i="1"/>
  <c r="GF426" i="1"/>
  <c r="DQ425" i="1"/>
  <c r="EZ427" i="1"/>
  <c r="DS428" i="1"/>
  <c r="KS440" i="1"/>
  <c r="KQ434" i="1"/>
  <c r="KO429" i="1"/>
  <c r="JN432" i="1"/>
  <c r="HU432" i="1"/>
  <c r="IH432" i="1" s="1"/>
  <c r="IS432" i="1" s="1"/>
  <c r="IC432" i="1"/>
  <c r="JA432" i="1" s="1"/>
  <c r="JR421" i="1"/>
  <c r="JS421" i="1" s="1"/>
  <c r="KJ421" i="1"/>
  <c r="GH425" i="1"/>
  <c r="EZ423" i="1"/>
  <c r="KQ429" i="1"/>
  <c r="KS435" i="1"/>
  <c r="JR424" i="1"/>
  <c r="JS424" i="1" s="1"/>
  <c r="KK424" i="1"/>
  <c r="KJ424" i="1"/>
  <c r="KH424" i="1"/>
  <c r="KI424" i="1" s="1"/>
  <c r="GG427" i="1"/>
  <c r="HX429" i="1"/>
  <c r="IL429" i="1" s="1"/>
  <c r="JP430" i="1"/>
  <c r="JQ430" i="1" s="1"/>
  <c r="HZ430" i="1"/>
  <c r="IX430" i="1" s="1"/>
  <c r="HV432" i="1"/>
  <c r="II432" i="1" s="1"/>
  <c r="ID432" i="1"/>
  <c r="JB432" i="1" s="1"/>
  <c r="IM420" i="1"/>
  <c r="KS432" i="1"/>
  <c r="KQ426" i="1"/>
  <c r="JP434" i="1"/>
  <c r="JQ434" i="1" s="1"/>
  <c r="HZ434" i="1"/>
  <c r="IX434" i="1" s="1"/>
  <c r="HW436" i="1"/>
  <c r="IJ436" i="1" s="1"/>
  <c r="GH427" i="1"/>
  <c r="IM425" i="1"/>
  <c r="JP426" i="1"/>
  <c r="JQ426" i="1" s="1"/>
  <c r="JR429" i="1"/>
  <c r="JS429" i="1" s="1"/>
  <c r="KJ429" i="1"/>
  <c r="JR433" i="1"/>
  <c r="JS433" i="1" s="1"/>
  <c r="KH433" i="1"/>
  <c r="KI433" i="1" s="1"/>
  <c r="KK433" i="1"/>
  <c r="KJ433" i="1"/>
  <c r="KK434" i="1"/>
  <c r="IA430" i="1"/>
  <c r="IY430" i="1" s="1"/>
  <c r="JR418" i="1"/>
  <c r="JS418" i="1" s="1"/>
  <c r="KJ418" i="1"/>
  <c r="JP419" i="1"/>
  <c r="JQ419" i="1" s="1"/>
  <c r="HW432" i="1"/>
  <c r="IJ432" i="1" s="1"/>
  <c r="IE432" i="1"/>
  <c r="JC432" i="1" s="1"/>
  <c r="IC433" i="1"/>
  <c r="JA433" i="1" s="1"/>
  <c r="GF424" i="1"/>
  <c r="IA434" i="1"/>
  <c r="IY434" i="1" s="1"/>
  <c r="JR422" i="1"/>
  <c r="JS422" i="1" s="1"/>
  <c r="KJ422" i="1"/>
  <c r="IM423" i="1"/>
  <c r="JR423" i="1"/>
  <c r="JS423" i="1" s="1"/>
  <c r="JN424" i="1"/>
  <c r="GE427" i="1"/>
  <c r="JR426" i="1"/>
  <c r="JS426" i="1" s="1"/>
  <c r="KH426" i="1"/>
  <c r="KI426" i="1" s="1"/>
  <c r="KK426" i="1"/>
  <c r="KJ426" i="1"/>
  <c r="GG428" i="1"/>
  <c r="JN429" i="1"/>
  <c r="IB442" i="1"/>
  <c r="IZ442" i="1" s="1"/>
  <c r="EY435" i="1"/>
  <c r="HZ429" i="1"/>
  <c r="IX429" i="1" s="1"/>
  <c r="KS429" i="1"/>
  <c r="IB430" i="1"/>
  <c r="IZ430" i="1" s="1"/>
  <c r="HZ431" i="1"/>
  <c r="IX431" i="1" s="1"/>
  <c r="HX432" i="1"/>
  <c r="IL432" i="1" s="1"/>
  <c r="EY421" i="1"/>
  <c r="ID433" i="1"/>
  <c r="JB433" i="1" s="1"/>
  <c r="IM421" i="1"/>
  <c r="KS433" i="1"/>
  <c r="HT434" i="1"/>
  <c r="IG434" i="1" s="1"/>
  <c r="IB434" i="1"/>
  <c r="IZ434" i="1" s="1"/>
  <c r="HZ435" i="1"/>
  <c r="IX435" i="1" s="1"/>
  <c r="GG426" i="1"/>
  <c r="EZ424" i="1"/>
  <c r="GF427" i="1"/>
  <c r="JN426" i="1"/>
  <c r="KK428" i="1"/>
  <c r="GH430" i="1"/>
  <c r="EZ428" i="1"/>
  <c r="GH428" i="1"/>
  <c r="HW440" i="1"/>
  <c r="IJ440" i="1" s="1"/>
  <c r="IE440" i="1"/>
  <c r="JC440" i="1" s="1"/>
  <c r="HU441" i="1"/>
  <c r="IH441" i="1" s="1"/>
  <c r="IC441" i="1"/>
  <c r="JA441" i="1" s="1"/>
  <c r="EZ430" i="1"/>
  <c r="HU442" i="1"/>
  <c r="IH442" i="1" s="1"/>
  <c r="IC442" i="1"/>
  <c r="JA442" i="1" s="1"/>
  <c r="IM430" i="1"/>
  <c r="GH433" i="1"/>
  <c r="DQ432" i="1"/>
  <c r="KW431" i="1"/>
  <c r="KU435" i="1"/>
  <c r="KV434" i="1"/>
  <c r="GH437" i="1"/>
  <c r="GG438" i="1"/>
  <c r="EY437" i="1"/>
  <c r="JP451" i="1"/>
  <c r="JQ451" i="1" s="1"/>
  <c r="JP439" i="1"/>
  <c r="JQ439" i="1" s="1"/>
  <c r="EY425" i="1"/>
  <c r="KS437" i="1"/>
  <c r="KQ431" i="1"/>
  <c r="HZ439" i="1"/>
  <c r="IX439" i="1" s="1"/>
  <c r="HX440" i="1"/>
  <c r="IL440" i="1" s="1"/>
  <c r="GG431" i="1"/>
  <c r="EY429" i="1"/>
  <c r="GG429" i="1"/>
  <c r="HV441" i="1"/>
  <c r="II441" i="1" s="1"/>
  <c r="ID441" i="1"/>
  <c r="JB441" i="1" s="1"/>
  <c r="IM429" i="1"/>
  <c r="KT432" i="1"/>
  <c r="KT433" i="1" s="1"/>
  <c r="KV433" i="1" s="1"/>
  <c r="KX433" i="1" s="1"/>
  <c r="KV431" i="1"/>
  <c r="GG434" i="1"/>
  <c r="GH438" i="1"/>
  <c r="IM436" i="1"/>
  <c r="KS449" i="1"/>
  <c r="KQ443" i="1"/>
  <c r="KO438" i="1"/>
  <c r="HT452" i="1"/>
  <c r="IG452" i="1" s="1"/>
  <c r="IB452" i="1"/>
  <c r="IZ452" i="1" s="1"/>
  <c r="KU441" i="1"/>
  <c r="KV440" i="1"/>
  <c r="JP424" i="1"/>
  <c r="JQ424" i="1" s="1"/>
  <c r="EZ425" i="1"/>
  <c r="HW437" i="1"/>
  <c r="IJ437" i="1" s="1"/>
  <c r="IE437" i="1"/>
  <c r="JC437" i="1" s="1"/>
  <c r="IA439" i="1"/>
  <c r="IY439" i="1" s="1"/>
  <c r="JR427" i="1"/>
  <c r="JS427" i="1" s="1"/>
  <c r="KJ427" i="1"/>
  <c r="KL427" i="1" s="1"/>
  <c r="KH428" i="1"/>
  <c r="KI428" i="1" s="1"/>
  <c r="EZ429" i="1"/>
  <c r="GH429" i="1"/>
  <c r="HW441" i="1"/>
  <c r="IJ441" i="1" s="1"/>
  <c r="IE441" i="1"/>
  <c r="JC441" i="1" s="1"/>
  <c r="KH430" i="1"/>
  <c r="KI430" i="1" s="1"/>
  <c r="KW430" i="1"/>
  <c r="GH434" i="1"/>
  <c r="IM432" i="1"/>
  <c r="EY445" i="1"/>
  <c r="GG435" i="1"/>
  <c r="JR434" i="1"/>
  <c r="JS434" i="1" s="1"/>
  <c r="KJ434" i="1"/>
  <c r="GH435" i="1"/>
  <c r="DS437" i="1"/>
  <c r="HZ436" i="1"/>
  <c r="IX436" i="1" s="1"/>
  <c r="HX437" i="1"/>
  <c r="IL437" i="1" s="1"/>
  <c r="ID438" i="1"/>
  <c r="JB438" i="1" s="1"/>
  <c r="IM426" i="1"/>
  <c r="KO426" i="1"/>
  <c r="HT439" i="1"/>
  <c r="IG439" i="1" s="1"/>
  <c r="IB439" i="1"/>
  <c r="IZ439" i="1" s="1"/>
  <c r="HZ440" i="1"/>
  <c r="IX440" i="1" s="1"/>
  <c r="HX441" i="1"/>
  <c r="IL441" i="1" s="1"/>
  <c r="HX442" i="1"/>
  <c r="IL442" i="1" s="1"/>
  <c r="JR430" i="1"/>
  <c r="JS430" i="1" s="1"/>
  <c r="KJ430" i="1"/>
  <c r="KL430" i="1" s="1"/>
  <c r="JP431" i="1"/>
  <c r="JQ431" i="1" s="1"/>
  <c r="EZ433" i="1"/>
  <c r="DS433" i="1"/>
  <c r="JN434" i="1"/>
  <c r="JP447" i="1"/>
  <c r="JQ447" i="1" s="1"/>
  <c r="JP435" i="1"/>
  <c r="JQ435" i="1" s="1"/>
  <c r="HU439" i="1"/>
  <c r="IH439" i="1" s="1"/>
  <c r="IC439" i="1"/>
  <c r="JA439" i="1" s="1"/>
  <c r="JA427" i="1"/>
  <c r="JR428" i="1"/>
  <c r="JS428" i="1" s="1"/>
  <c r="KJ428" i="1"/>
  <c r="KK431" i="1"/>
  <c r="KH431" i="1"/>
  <c r="KI431" i="1" s="1"/>
  <c r="KJ431" i="1"/>
  <c r="DQ434" i="1"/>
  <c r="JR437" i="1"/>
  <c r="JS437" i="1" s="1"/>
  <c r="KT438" i="1"/>
  <c r="KT439" i="1" s="1"/>
  <c r="KV437" i="1"/>
  <c r="DQ438" i="1"/>
  <c r="IB450" i="1"/>
  <c r="IZ450" i="1" s="1"/>
  <c r="EY439" i="1"/>
  <c r="HT436" i="1"/>
  <c r="IG436" i="1" s="1"/>
  <c r="IB436" i="1"/>
  <c r="IZ436" i="1" s="1"/>
  <c r="HZ437" i="1"/>
  <c r="IX437" i="1" s="1"/>
  <c r="ID439" i="1"/>
  <c r="JB439" i="1" s="1"/>
  <c r="IM427" i="1"/>
  <c r="IB440" i="1"/>
  <c r="IZ440" i="1" s="1"/>
  <c r="HZ441" i="1"/>
  <c r="IX441" i="1" s="1"/>
  <c r="JN430" i="1"/>
  <c r="JN431" i="1"/>
  <c r="KQ437" i="1"/>
  <c r="EY434" i="1"/>
  <c r="JN435" i="1"/>
  <c r="EZ435" i="1"/>
  <c r="KK436" i="1"/>
  <c r="GG437" i="1"/>
  <c r="KU439" i="1"/>
  <c r="KW435" i="1"/>
  <c r="GH441" i="1"/>
  <c r="HW439" i="1"/>
  <c r="IJ439" i="1" s="1"/>
  <c r="IE439" i="1"/>
  <c r="JC439" i="1" s="1"/>
  <c r="HU440" i="1"/>
  <c r="IH440" i="1" s="1"/>
  <c r="IC440" i="1"/>
  <c r="JA440" i="1" s="1"/>
  <c r="GF431" i="1"/>
  <c r="IA441" i="1"/>
  <c r="IY441" i="1" s="1"/>
  <c r="DQ430" i="1"/>
  <c r="IA442" i="1"/>
  <c r="IY442" i="1" s="1"/>
  <c r="DQ431" i="1"/>
  <c r="JR431" i="1"/>
  <c r="JS431" i="1" s="1"/>
  <c r="KK432" i="1"/>
  <c r="GG433" i="1"/>
  <c r="EZ434" i="1"/>
  <c r="DQ435" i="1"/>
  <c r="KH437" i="1"/>
  <c r="KI437" i="1" s="1"/>
  <c r="KK437" i="1"/>
  <c r="GG439" i="1"/>
  <c r="HZ442" i="1"/>
  <c r="IX442" i="1" s="1"/>
  <c r="HX443" i="1"/>
  <c r="IL443" i="1" s="1"/>
  <c r="EY432" i="1"/>
  <c r="GG432" i="1"/>
  <c r="HV444" i="1"/>
  <c r="II444" i="1" s="1"/>
  <c r="ID444" i="1"/>
  <c r="JB444" i="1" s="1"/>
  <c r="KO432" i="1"/>
  <c r="HT445" i="1"/>
  <c r="IG445" i="1" s="1"/>
  <c r="IB445" i="1"/>
  <c r="IZ445" i="1" s="1"/>
  <c r="HZ446" i="1"/>
  <c r="IX446" i="1" s="1"/>
  <c r="HX447" i="1"/>
  <c r="IL447" i="1" s="1"/>
  <c r="EY436" i="1"/>
  <c r="GG436" i="1"/>
  <c r="ID448" i="1"/>
  <c r="JB448" i="1" s="1"/>
  <c r="HT449" i="1"/>
  <c r="IG449" i="1" s="1"/>
  <c r="IB449" i="1"/>
  <c r="IZ449" i="1" s="1"/>
  <c r="JP438" i="1"/>
  <c r="JQ438" i="1" s="1"/>
  <c r="JK443" i="1"/>
  <c r="JK442" i="1"/>
  <c r="EZ432" i="1"/>
  <c r="GH432" i="1"/>
  <c r="IA446" i="1"/>
  <c r="IY446" i="1" s="1"/>
  <c r="EZ436" i="1"/>
  <c r="GH436" i="1"/>
  <c r="JR438" i="1"/>
  <c r="JS438" i="1" s="1"/>
  <c r="KJ438" i="1"/>
  <c r="KH438" i="1"/>
  <c r="KI438" i="1" s="1"/>
  <c r="HV451" i="1"/>
  <c r="II451" i="1" s="1"/>
  <c r="JN440" i="1"/>
  <c r="JP432" i="1"/>
  <c r="JQ432" i="1" s="1"/>
  <c r="KH432" i="1"/>
  <c r="KI432" i="1" s="1"/>
  <c r="HU446" i="1"/>
  <c r="IH446" i="1" s="1"/>
  <c r="IC446" i="1"/>
  <c r="JA446" i="1" s="1"/>
  <c r="IA447" i="1"/>
  <c r="IY447" i="1" s="1"/>
  <c r="JR435" i="1"/>
  <c r="JS435" i="1" s="1"/>
  <c r="KJ435" i="1"/>
  <c r="JP436" i="1"/>
  <c r="JQ436" i="1" s="1"/>
  <c r="KH436" i="1"/>
  <c r="KI436" i="1" s="1"/>
  <c r="GH439" i="1"/>
  <c r="EZ437" i="1"/>
  <c r="HW449" i="1"/>
  <c r="IJ449" i="1" s="1"/>
  <c r="IE449" i="1"/>
  <c r="JC449" i="1" s="1"/>
  <c r="JK438" i="1"/>
  <c r="KK438" i="1"/>
  <c r="GH442" i="1"/>
  <c r="JP441" i="1"/>
  <c r="JQ441" i="1" s="1"/>
  <c r="HV442" i="1"/>
  <c r="II442" i="1" s="1"/>
  <c r="ID442" i="1"/>
  <c r="JB442" i="1" s="1"/>
  <c r="HT443" i="1"/>
  <c r="IG443" i="1" s="1"/>
  <c r="IB443" i="1"/>
  <c r="IZ443" i="1" s="1"/>
  <c r="HZ444" i="1"/>
  <c r="IX444" i="1" s="1"/>
  <c r="HX445" i="1"/>
  <c r="IL445" i="1" s="1"/>
  <c r="HV446" i="1"/>
  <c r="II446" i="1" s="1"/>
  <c r="ID446" i="1"/>
  <c r="JB446" i="1" s="1"/>
  <c r="IM434" i="1"/>
  <c r="JK434" i="1"/>
  <c r="KS446" i="1"/>
  <c r="KQ440" i="1"/>
  <c r="HT447" i="1"/>
  <c r="IG447" i="1" s="1"/>
  <c r="IB447" i="1"/>
  <c r="IZ447" i="1" s="1"/>
  <c r="HZ448" i="1"/>
  <c r="IX448" i="1" s="1"/>
  <c r="HX449" i="1"/>
  <c r="IL449" i="1" s="1"/>
  <c r="GG440" i="1"/>
  <c r="EY438" i="1"/>
  <c r="JK439" i="1"/>
  <c r="JR441" i="1"/>
  <c r="JS441" i="1" s="1"/>
  <c r="KH441" i="1"/>
  <c r="KI441" i="1" s="1"/>
  <c r="HW442" i="1"/>
  <c r="IJ442" i="1" s="1"/>
  <c r="IE442" i="1"/>
  <c r="JC442" i="1" s="1"/>
  <c r="HU443" i="1"/>
  <c r="IH443" i="1" s="1"/>
  <c r="IC443" i="1"/>
  <c r="JA443" i="1" s="1"/>
  <c r="IA444" i="1"/>
  <c r="IY444" i="1" s="1"/>
  <c r="JR432" i="1"/>
  <c r="JS432" i="1" s="1"/>
  <c r="KJ432" i="1"/>
  <c r="JP433" i="1"/>
  <c r="JQ433" i="1" s="1"/>
  <c r="HW446" i="1"/>
  <c r="IJ446" i="1" s="1"/>
  <c r="IE446" i="1"/>
  <c r="JC446" i="1" s="1"/>
  <c r="HU447" i="1"/>
  <c r="IH447" i="1" s="1"/>
  <c r="IC447" i="1"/>
  <c r="JA447" i="1" s="1"/>
  <c r="IA448" i="1"/>
  <c r="IY448" i="1" s="1"/>
  <c r="JR436" i="1"/>
  <c r="JS436" i="1" s="1"/>
  <c r="KJ436" i="1"/>
  <c r="JP437" i="1"/>
  <c r="JQ437" i="1" s="1"/>
  <c r="EZ450" i="1"/>
  <c r="GH440" i="1"/>
  <c r="EZ438" i="1"/>
  <c r="JN439" i="1"/>
  <c r="GE442" i="1"/>
  <c r="JN441" i="1"/>
  <c r="HV443" i="1"/>
  <c r="II443" i="1" s="1"/>
  <c r="ID443" i="1"/>
  <c r="JB443" i="1" s="1"/>
  <c r="IM431" i="1"/>
  <c r="KS443" i="1"/>
  <c r="HT444" i="1"/>
  <c r="IG444" i="1" s="1"/>
  <c r="IB444" i="1"/>
  <c r="IZ444" i="1" s="1"/>
  <c r="HZ445" i="1"/>
  <c r="IX445" i="1" s="1"/>
  <c r="HX446" i="1"/>
  <c r="IL446" i="1" s="1"/>
  <c r="HV447" i="1"/>
  <c r="II447" i="1" s="1"/>
  <c r="ID447" i="1"/>
  <c r="JB447" i="1" s="1"/>
  <c r="IM435" i="1"/>
  <c r="KO435" i="1"/>
  <c r="HT448" i="1"/>
  <c r="IG448" i="1" s="1"/>
  <c r="IB448" i="1"/>
  <c r="IZ448" i="1" s="1"/>
  <c r="HZ449" i="1"/>
  <c r="IX449" i="1" s="1"/>
  <c r="GG453" i="1"/>
  <c r="GG441" i="1"/>
  <c r="GG445" i="1"/>
  <c r="EZ439" i="1"/>
  <c r="HW451" i="1"/>
  <c r="IJ451" i="1" s="1"/>
  <c r="IE451" i="1"/>
  <c r="JC451" i="1" s="1"/>
  <c r="IA453" i="1"/>
  <c r="IY453" i="1" s="1"/>
  <c r="KJ441" i="1"/>
  <c r="JP442" i="1"/>
  <c r="JQ442" i="1" s="1"/>
  <c r="DQ443" i="1"/>
  <c r="GG448" i="1"/>
  <c r="EY440" i="1"/>
  <c r="JK440" i="1"/>
  <c r="KQ446" i="1"/>
  <c r="KS452" i="1"/>
  <c r="EY443" i="1"/>
  <c r="GH448" i="1"/>
  <c r="EY448" i="1"/>
  <c r="KH439" i="1"/>
  <c r="KI439" i="1" s="1"/>
  <c r="EZ440" i="1"/>
  <c r="KJ442" i="1"/>
  <c r="JR442" i="1"/>
  <c r="JS442" i="1" s="1"/>
  <c r="EZ443" i="1"/>
  <c r="GH450" i="1"/>
  <c r="GG443" i="1"/>
  <c r="EY441" i="1"/>
  <c r="KO441" i="1"/>
  <c r="KQ459" i="1" s="1"/>
  <c r="DQ444" i="1"/>
  <c r="GE450" i="1"/>
  <c r="GE449" i="1"/>
  <c r="JR454" i="1"/>
  <c r="JS454" i="1" s="1"/>
  <c r="IA451" i="1"/>
  <c r="IY451" i="1" s="1"/>
  <c r="JR439" i="1"/>
  <c r="JS439" i="1" s="1"/>
  <c r="KJ439" i="1"/>
  <c r="KL439" i="1" s="1"/>
  <c r="JP440" i="1"/>
  <c r="JQ440" i="1" s="1"/>
  <c r="KH440" i="1"/>
  <c r="KI440" i="1" s="1"/>
  <c r="GH443" i="1"/>
  <c r="EZ441" i="1"/>
  <c r="HW453" i="1"/>
  <c r="IJ453" i="1" s="1"/>
  <c r="IE453" i="1"/>
  <c r="JC453" i="1" s="1"/>
  <c r="IC454" i="1"/>
  <c r="JA454" i="1" s="1"/>
  <c r="KU445" i="1"/>
  <c r="KV444" i="1"/>
  <c r="EY444" i="1"/>
  <c r="GG447" i="1"/>
  <c r="IM446" i="1"/>
  <c r="ID450" i="1"/>
  <c r="JB450" i="1" s="1"/>
  <c r="IM438" i="1"/>
  <c r="HT451" i="1"/>
  <c r="IG451" i="1" s="1"/>
  <c r="IB451" i="1"/>
  <c r="IZ451" i="1" s="1"/>
  <c r="GG444" i="1"/>
  <c r="EY442" i="1"/>
  <c r="GG442" i="1"/>
  <c r="JP455" i="1"/>
  <c r="JQ455" i="1" s="1"/>
  <c r="JP443" i="1"/>
  <c r="JQ443" i="1" s="1"/>
  <c r="EZ444" i="1"/>
  <c r="IE450" i="1"/>
  <c r="JC450" i="1" s="1"/>
  <c r="HU451" i="1"/>
  <c r="IH451" i="1" s="1"/>
  <c r="IS451" i="1" s="1"/>
  <c r="IC451" i="1"/>
  <c r="JA451" i="1" s="1"/>
  <c r="GH444" i="1"/>
  <c r="EZ442" i="1"/>
  <c r="IE454" i="1"/>
  <c r="JC454" i="1" s="1"/>
  <c r="KH443" i="1"/>
  <c r="KI443" i="1" s="1"/>
  <c r="JA445" i="1"/>
  <c r="DQ449" i="1"/>
  <c r="JR443" i="1"/>
  <c r="JS443" i="1" s="1"/>
  <c r="KJ443" i="1"/>
  <c r="JP444" i="1"/>
  <c r="JQ444" i="1" s="1"/>
  <c r="KH444" i="1"/>
  <c r="KI444" i="1" s="1"/>
  <c r="GH447" i="1"/>
  <c r="EZ445" i="1"/>
  <c r="GH445" i="1"/>
  <c r="JP448" i="1"/>
  <c r="JQ448" i="1" s="1"/>
  <c r="JA448" i="1"/>
  <c r="EY449" i="1"/>
  <c r="KK443" i="1"/>
  <c r="JN446" i="1"/>
  <c r="EY446" i="1"/>
  <c r="GG446" i="1"/>
  <c r="KS458" i="1"/>
  <c r="KO447" i="1"/>
  <c r="KK448" i="1"/>
  <c r="EZ449" i="1"/>
  <c r="KV443" i="1"/>
  <c r="KX443" i="1" s="1"/>
  <c r="JR444" i="1"/>
  <c r="JS444" i="1" s="1"/>
  <c r="KJ444" i="1"/>
  <c r="JP445" i="1"/>
  <c r="JQ445" i="1" s="1"/>
  <c r="KH445" i="1"/>
  <c r="KI445" i="1" s="1"/>
  <c r="EZ446" i="1"/>
  <c r="GH446" i="1"/>
  <c r="JR447" i="1"/>
  <c r="JS447" i="1" s="1"/>
  <c r="KJ447" i="1"/>
  <c r="KL447" i="1" s="1"/>
  <c r="EY450" i="1"/>
  <c r="DQ453" i="1"/>
  <c r="IM443" i="1"/>
  <c r="KQ449" i="1"/>
  <c r="KS455" i="1"/>
  <c r="IX447" i="1"/>
  <c r="JN448" i="1"/>
  <c r="DQ451" i="1"/>
  <c r="EY453" i="1"/>
  <c r="JR445" i="1"/>
  <c r="JS445" i="1" s="1"/>
  <c r="KJ445" i="1"/>
  <c r="KL445" i="1" s="1"/>
  <c r="JR446" i="1"/>
  <c r="JS446" i="1" s="1"/>
  <c r="DQ447" i="1"/>
  <c r="JK447" i="1"/>
  <c r="GG450" i="1"/>
  <c r="EZ448" i="1"/>
  <c r="JK448" i="1"/>
  <c r="GG452" i="1"/>
  <c r="GH455" i="1"/>
  <c r="IM444" i="1"/>
  <c r="KO444" i="1"/>
  <c r="KQ462" i="1" s="1"/>
  <c r="JP446" i="1"/>
  <c r="JQ446" i="1" s="1"/>
  <c r="GE448" i="1"/>
  <c r="EY447" i="1"/>
  <c r="DS448" i="1"/>
  <c r="JR449" i="1"/>
  <c r="JS449" i="1" s="1"/>
  <c r="KH449" i="1"/>
  <c r="KI449" i="1" s="1"/>
  <c r="IM451" i="1"/>
  <c r="KQ452" i="1"/>
  <c r="HW456" i="1"/>
  <c r="IJ456" i="1" s="1"/>
  <c r="IE456" i="1"/>
  <c r="JC456" i="1" s="1"/>
  <c r="KH446" i="1"/>
  <c r="KI446" i="1" s="1"/>
  <c r="KJ446" i="1"/>
  <c r="EZ447" i="1"/>
  <c r="KU448" i="1"/>
  <c r="KV447" i="1"/>
  <c r="JP450" i="1"/>
  <c r="JQ450" i="1" s="1"/>
  <c r="DQ452" i="1"/>
  <c r="IM449" i="1"/>
  <c r="JN449" i="1"/>
  <c r="GG449" i="1"/>
  <c r="KK449" i="1"/>
  <c r="KV449" i="1"/>
  <c r="EY451" i="1"/>
  <c r="GH451" i="1"/>
  <c r="GH449" i="1"/>
  <c r="DQ450" i="1"/>
  <c r="GH453" i="1"/>
  <c r="EZ451" i="1"/>
  <c r="GF453" i="1"/>
  <c r="GG456" i="1"/>
  <c r="EZ456" i="1"/>
  <c r="GH456" i="1"/>
  <c r="JR452" i="1"/>
  <c r="JS452" i="1" s="1"/>
  <c r="KJ452" i="1"/>
  <c r="KH452" i="1"/>
  <c r="KI452" i="1" s="1"/>
  <c r="KK452" i="1"/>
  <c r="KW450" i="1"/>
  <c r="KU454" i="1"/>
  <c r="EZ454" i="1"/>
  <c r="KU463" i="1"/>
  <c r="KW459" i="1"/>
  <c r="KV462" i="1"/>
  <c r="KX462" i="1" s="1"/>
  <c r="JR448" i="1"/>
  <c r="JS448" i="1" s="1"/>
  <c r="KJ448" i="1"/>
  <c r="JP449" i="1"/>
  <c r="JQ449" i="1" s="1"/>
  <c r="GH452" i="1"/>
  <c r="IM447" i="1"/>
  <c r="JK450" i="1"/>
  <c r="JN452" i="1"/>
  <c r="KO454" i="1"/>
  <c r="JN453" i="1"/>
  <c r="GE456" i="1"/>
  <c r="GE454" i="1"/>
  <c r="DQ455" i="1"/>
  <c r="GG454" i="1"/>
  <c r="GG455" i="1"/>
  <c r="EY455" i="1"/>
  <c r="KO457" i="1"/>
  <c r="KQ464" i="1"/>
  <c r="JR450" i="1"/>
  <c r="JS450" i="1" s="1"/>
  <c r="KJ450" i="1"/>
  <c r="KL450" i="1" s="1"/>
  <c r="GH454" i="1"/>
  <c r="EZ452" i="1"/>
  <c r="JP454" i="1"/>
  <c r="JQ454" i="1" s="1"/>
  <c r="KW456" i="1"/>
  <c r="KU460" i="1"/>
  <c r="KQ455" i="1"/>
  <c r="KS461" i="1"/>
  <c r="JP452" i="1"/>
  <c r="JQ452" i="1" s="1"/>
  <c r="KH454" i="1"/>
  <c r="KI454" i="1" s="1"/>
  <c r="KJ454" i="1"/>
  <c r="JK456" i="1"/>
  <c r="KQ467" i="1"/>
  <c r="KX467" i="1"/>
  <c r="JR451" i="1"/>
  <c r="JS451" i="1" s="1"/>
  <c r="KJ451" i="1"/>
  <c r="KS464" i="1"/>
  <c r="KQ458" i="1"/>
  <c r="JP453" i="1"/>
  <c r="JQ453" i="1" s="1"/>
  <c r="GE455" i="1"/>
  <c r="KK454" i="1"/>
  <c r="KK455" i="1"/>
  <c r="KT456" i="1"/>
  <c r="KT457" i="1" s="1"/>
  <c r="DQ456" i="1"/>
  <c r="IM450" i="1"/>
  <c r="KO450" i="1"/>
  <c r="JR453" i="1"/>
  <c r="JS453" i="1" s="1"/>
  <c r="KJ453" i="1"/>
  <c r="DQ454" i="1"/>
  <c r="EY456" i="1"/>
  <c r="JN456" i="1"/>
  <c r="EZ453" i="1"/>
  <c r="IY455" i="1"/>
  <c r="JR455" i="1"/>
  <c r="JS455" i="1" s="1"/>
  <c r="KJ455" i="1"/>
  <c r="JP456" i="1"/>
  <c r="JQ456" i="1" s="1"/>
  <c r="KH456" i="1"/>
  <c r="KI456" i="1" s="1"/>
  <c r="KV458" i="1"/>
  <c r="KO459" i="1"/>
  <c r="KQ461" i="1"/>
  <c r="KO462" i="1"/>
  <c r="KO463" i="1" s="1"/>
  <c r="EY454" i="1"/>
  <c r="IM454" i="1"/>
  <c r="KS467" i="1"/>
  <c r="KH453" i="1"/>
  <c r="KI453" i="1" s="1"/>
  <c r="JR456" i="1"/>
  <c r="JS456" i="1" s="1"/>
  <c r="KJ456" i="1"/>
  <c r="IM455" i="1"/>
  <c r="IM456" i="1"/>
  <c r="KV461" i="1"/>
  <c r="KX461" i="1" s="1"/>
  <c r="IT432" i="1" l="1"/>
  <c r="JE424" i="1"/>
  <c r="IT310" i="1"/>
  <c r="IT172" i="1"/>
  <c r="IS157" i="1"/>
  <c r="IT302" i="1"/>
  <c r="IT440" i="1"/>
  <c r="IS287" i="1"/>
  <c r="IS447" i="1"/>
  <c r="IT430" i="1"/>
  <c r="IT285" i="1"/>
  <c r="IS206" i="1"/>
  <c r="IS163" i="1"/>
  <c r="IS282" i="1"/>
  <c r="IT279" i="1"/>
  <c r="IS334" i="1"/>
  <c r="IS305" i="1"/>
  <c r="IT390" i="1"/>
  <c r="IT150" i="1"/>
  <c r="IS143" i="1"/>
  <c r="IS243" i="1"/>
  <c r="IT204" i="1"/>
  <c r="IV388" i="1"/>
  <c r="IT364" i="1"/>
  <c r="IT333" i="1"/>
  <c r="IT156" i="1"/>
  <c r="IS378" i="1"/>
  <c r="IT442" i="1"/>
  <c r="IT416" i="1"/>
  <c r="IS351" i="1"/>
  <c r="IV351" i="1" s="1"/>
  <c r="IS309" i="1"/>
  <c r="IT329" i="1"/>
  <c r="IV329" i="1" s="1"/>
  <c r="IT244" i="1"/>
  <c r="IG154" i="1"/>
  <c r="IT401" i="1"/>
  <c r="IS329" i="1"/>
  <c r="IT320" i="1"/>
  <c r="IT312" i="1"/>
  <c r="IS187" i="1"/>
  <c r="IS245" i="1"/>
  <c r="IV245" i="1" s="1"/>
  <c r="IT226" i="1"/>
  <c r="IT196" i="1"/>
  <c r="IS277" i="1"/>
  <c r="IS214" i="1"/>
  <c r="IT420" i="1"/>
  <c r="IS230" i="1"/>
  <c r="IT438" i="1"/>
  <c r="IS279" i="1"/>
  <c r="IV279" i="1" s="1"/>
  <c r="IT287" i="1"/>
  <c r="IT163" i="1"/>
  <c r="IV163" i="1" s="1"/>
  <c r="IS145" i="1"/>
  <c r="IS211" i="1"/>
  <c r="IT144" i="1"/>
  <c r="IT159" i="1"/>
  <c r="IV159" i="1" s="1"/>
  <c r="IT270" i="1"/>
  <c r="IV270" i="1" s="1"/>
  <c r="IT145" i="1"/>
  <c r="IS266" i="1"/>
  <c r="IT245" i="1"/>
  <c r="IS418" i="1"/>
  <c r="IS443" i="1"/>
  <c r="IT160" i="1"/>
  <c r="IV160" i="1" s="1"/>
  <c r="IV372" i="1"/>
  <c r="IS384" i="1"/>
  <c r="IT232" i="1"/>
  <c r="IT392" i="1"/>
  <c r="IV392" i="1" s="1"/>
  <c r="IT375" i="1"/>
  <c r="IS250" i="1"/>
  <c r="IS236" i="1"/>
  <c r="IS310" i="1"/>
  <c r="IV310" i="1" s="1"/>
  <c r="IT351" i="1"/>
  <c r="IS314" i="1"/>
  <c r="IS421" i="1"/>
  <c r="IS435" i="1"/>
  <c r="IT446" i="1"/>
  <c r="IT451" i="1"/>
  <c r="IV451" i="1" s="1"/>
  <c r="IS406" i="1"/>
  <c r="IT211" i="1"/>
  <c r="IV211" i="1" s="1"/>
  <c r="IS340" i="1"/>
  <c r="IS176" i="1"/>
  <c r="IV176" i="1" s="1"/>
  <c r="IS438" i="1"/>
  <c r="IT407" i="1"/>
  <c r="IT238" i="1"/>
  <c r="IS347" i="1"/>
  <c r="IS363" i="1"/>
  <c r="IV363" i="1" s="1"/>
  <c r="IS337" i="1"/>
  <c r="IT441" i="1"/>
  <c r="IT347" i="1"/>
  <c r="IT250" i="1"/>
  <c r="IS227" i="1"/>
  <c r="IT268" i="1"/>
  <c r="IV268" i="1" s="1"/>
  <c r="IS361" i="1"/>
  <c r="IS204" i="1"/>
  <c r="IT252" i="1"/>
  <c r="IT237" i="1"/>
  <c r="IT447" i="1"/>
  <c r="IV447" i="1" s="1"/>
  <c r="IS440" i="1"/>
  <c r="IT276" i="1"/>
  <c r="IT240" i="1"/>
  <c r="IV454" i="1"/>
  <c r="IS379" i="1"/>
  <c r="IV243" i="1"/>
  <c r="IS232" i="1"/>
  <c r="IV232" i="1" s="1"/>
  <c r="IT417" i="1"/>
  <c r="IS256" i="1"/>
  <c r="IS202" i="1"/>
  <c r="IV378" i="1"/>
  <c r="IS148" i="1"/>
  <c r="IT146" i="1"/>
  <c r="IS223" i="1"/>
  <c r="IV223" i="1" s="1"/>
  <c r="IS322" i="1"/>
  <c r="IS168" i="1"/>
  <c r="IV168" i="1" s="1"/>
  <c r="IS425" i="1"/>
  <c r="IS417" i="1"/>
  <c r="IS190" i="1"/>
  <c r="IS216" i="1"/>
  <c r="IS219" i="1"/>
  <c r="IV219" i="1" s="1"/>
  <c r="IT260" i="1"/>
  <c r="IS420" i="1"/>
  <c r="IV420" i="1" s="1"/>
  <c r="IV432" i="1"/>
  <c r="IT374" i="1"/>
  <c r="IV318" i="1"/>
  <c r="IS306" i="1"/>
  <c r="IV306" i="1" s="1"/>
  <c r="IS302" i="1"/>
  <c r="IS272" i="1"/>
  <c r="IS262" i="1"/>
  <c r="IV262" i="1" s="1"/>
  <c r="IT230" i="1"/>
  <c r="IT197" i="1"/>
  <c r="IT180" i="1"/>
  <c r="IV180" i="1" s="1"/>
  <c r="IT452" i="1"/>
  <c r="IS367" i="1"/>
  <c r="IT282" i="1"/>
  <c r="IS312" i="1"/>
  <c r="IV184" i="1"/>
  <c r="IS448" i="1"/>
  <c r="IS433" i="1"/>
  <c r="IS274" i="1"/>
  <c r="IT370" i="1"/>
  <c r="IS171" i="1"/>
  <c r="IT336" i="1"/>
  <c r="IV336" i="1" s="1"/>
  <c r="IS260" i="1"/>
  <c r="IT356" i="1"/>
  <c r="IT263" i="1"/>
  <c r="IT215" i="1"/>
  <c r="IS146" i="1"/>
  <c r="IT228" i="1"/>
  <c r="IT291" i="1"/>
  <c r="IS316" i="1"/>
  <c r="IT222" i="1"/>
  <c r="IT298" i="1"/>
  <c r="IS385" i="1"/>
  <c r="IS284" i="1"/>
  <c r="IT220" i="1"/>
  <c r="IS445" i="1"/>
  <c r="IS353" i="1"/>
  <c r="IS248" i="1"/>
  <c r="IT205" i="1"/>
  <c r="IT341" i="1"/>
  <c r="IS441" i="1"/>
  <c r="IV441" i="1" s="1"/>
  <c r="IS422" i="1"/>
  <c r="IV422" i="1" s="1"/>
  <c r="IS413" i="1"/>
  <c r="IV413" i="1" s="1"/>
  <c r="IS369" i="1"/>
  <c r="IS389" i="1"/>
  <c r="IT324" i="1"/>
  <c r="IT177" i="1"/>
  <c r="IT449" i="1"/>
  <c r="IS320" i="1"/>
  <c r="IV320" i="1" s="1"/>
  <c r="IS150" i="1"/>
  <c r="IV150" i="1" s="1"/>
  <c r="IT203" i="1"/>
  <c r="IV360" i="1"/>
  <c r="IT358" i="1"/>
  <c r="IV358" i="1" s="1"/>
  <c r="IS162" i="1"/>
  <c r="IS286" i="1"/>
  <c r="IS439" i="1"/>
  <c r="IV410" i="1"/>
  <c r="IT383" i="1"/>
  <c r="IV383" i="1" s="1"/>
  <c r="IT368" i="1"/>
  <c r="IT275" i="1"/>
  <c r="IS235" i="1"/>
  <c r="IV235" i="1" s="1"/>
  <c r="IT173" i="1"/>
  <c r="IT170" i="1"/>
  <c r="IV170" i="1" s="1"/>
  <c r="IT148" i="1"/>
  <c r="IV148" i="1" s="1"/>
  <c r="IS324" i="1"/>
  <c r="IT391" i="1"/>
  <c r="IT379" i="1"/>
  <c r="IS226" i="1"/>
  <c r="IV226" i="1" s="1"/>
  <c r="IT152" i="1"/>
  <c r="IV152" i="1" s="1"/>
  <c r="IT301" i="1"/>
  <c r="IV301" i="1" s="1"/>
  <c r="IS349" i="1"/>
  <c r="IV349" i="1" s="1"/>
  <c r="IS293" i="1"/>
  <c r="IS238" i="1"/>
  <c r="IV238" i="1" s="1"/>
  <c r="IT249" i="1"/>
  <c r="IS252" i="1"/>
  <c r="IT174" i="1"/>
  <c r="IV174" i="1" s="1"/>
  <c r="IT162" i="1"/>
  <c r="IS428" i="1"/>
  <c r="IV428" i="1" s="1"/>
  <c r="IV233" i="1"/>
  <c r="IS144" i="1"/>
  <c r="IV144" i="1" s="1"/>
  <c r="IS411" i="1"/>
  <c r="IS373" i="1"/>
  <c r="IT325" i="1"/>
  <c r="IT293" i="1"/>
  <c r="IT190" i="1"/>
  <c r="IT231" i="1"/>
  <c r="IT225" i="1"/>
  <c r="IT431" i="1"/>
  <c r="IS366" i="1"/>
  <c r="IV366" i="1" s="1"/>
  <c r="IS350" i="1"/>
  <c r="IT311" i="1"/>
  <c r="IT435" i="1"/>
  <c r="IT304" i="1"/>
  <c r="IV333" i="1"/>
  <c r="IS186" i="1"/>
  <c r="IS203" i="1"/>
  <c r="IT314" i="1"/>
  <c r="IS356" i="1"/>
  <c r="IT328" i="1"/>
  <c r="IT251" i="1"/>
  <c r="IT283" i="1"/>
  <c r="IT278" i="1"/>
  <c r="IS181" i="1"/>
  <c r="IV181" i="1" s="1"/>
  <c r="IS377" i="1"/>
  <c r="IS244" i="1"/>
  <c r="IV244" i="1" s="1"/>
  <c r="IT332" i="1"/>
  <c r="IT284" i="1"/>
  <c r="IT389" i="1"/>
  <c r="IS196" i="1"/>
  <c r="IV196" i="1" s="1"/>
  <c r="IT444" i="1"/>
  <c r="IT411" i="1"/>
  <c r="IS407" i="1"/>
  <c r="IV407" i="1" s="1"/>
  <c r="IT350" i="1"/>
  <c r="IS313" i="1"/>
  <c r="IV313" i="1" s="1"/>
  <c r="IS257" i="1"/>
  <c r="IV257" i="1" s="1"/>
  <c r="IT229" i="1"/>
  <c r="IT206" i="1"/>
  <c r="IV206" i="1" s="1"/>
  <c r="IT241" i="1"/>
  <c r="IV241" i="1" s="1"/>
  <c r="IS172" i="1"/>
  <c r="IV172" i="1" s="1"/>
  <c r="IT342" i="1"/>
  <c r="IV342" i="1" s="1"/>
  <c r="IS434" i="1"/>
  <c r="IV434" i="1" s="1"/>
  <c r="IS308" i="1"/>
  <c r="IV308" i="1" s="1"/>
  <c r="IS273" i="1"/>
  <c r="IV273" i="1" s="1"/>
  <c r="IV166" i="1"/>
  <c r="IT319" i="1"/>
  <c r="IT149" i="1"/>
  <c r="IT171" i="1"/>
  <c r="IT271" i="1"/>
  <c r="IS304" i="1"/>
  <c r="IT361" i="1"/>
  <c r="IT429" i="1"/>
  <c r="IV429" i="1" s="1"/>
  <c r="IT355" i="1"/>
  <c r="IS355" i="1"/>
  <c r="IS328" i="1"/>
  <c r="IV204" i="1"/>
  <c r="IS276" i="1"/>
  <c r="IV276" i="1" s="1"/>
  <c r="IT439" i="1"/>
  <c r="IS156" i="1"/>
  <c r="IV156" i="1" s="1"/>
  <c r="IT305" i="1"/>
  <c r="IV305" i="1" s="1"/>
  <c r="IS359" i="1"/>
  <c r="IV142" i="1"/>
  <c r="IS281" i="1"/>
  <c r="IV281" i="1" s="1"/>
  <c r="IS153" i="1"/>
  <c r="IT419" i="1"/>
  <c r="IS380" i="1"/>
  <c r="IS269" i="1"/>
  <c r="IS242" i="1"/>
  <c r="IT309" i="1"/>
  <c r="IS332" i="1"/>
  <c r="IS205" i="1"/>
  <c r="IS185" i="1"/>
  <c r="IT224" i="1"/>
  <c r="IS426" i="1"/>
  <c r="IV426" i="1" s="1"/>
  <c r="IT418" i="1"/>
  <c r="IS263" i="1"/>
  <c r="IS249" i="1"/>
  <c r="IT239" i="1"/>
  <c r="IT207" i="1"/>
  <c r="IT178" i="1"/>
  <c r="IV178" i="1" s="1"/>
  <c r="IT182" i="1"/>
  <c r="IV182" i="1" s="1"/>
  <c r="IT425" i="1"/>
  <c r="IS408" i="1"/>
  <c r="IT339" i="1"/>
  <c r="IV339" i="1" s="1"/>
  <c r="IT277" i="1"/>
  <c r="IV277" i="1" s="1"/>
  <c r="IT227" i="1"/>
  <c r="IS444" i="1"/>
  <c r="IS317" i="1"/>
  <c r="IV317" i="1" s="1"/>
  <c r="IS294" i="1"/>
  <c r="IS151" i="1"/>
  <c r="IT261" i="1"/>
  <c r="IS423" i="1"/>
  <c r="IT352" i="1"/>
  <c r="IT427" i="1"/>
  <c r="IS352" i="1"/>
  <c r="IT153" i="1"/>
  <c r="IS409" i="1"/>
  <c r="IT143" i="1"/>
  <c r="IV143" i="1" s="1"/>
  <c r="IT437" i="1"/>
  <c r="IT405" i="1"/>
  <c r="IS283" i="1"/>
  <c r="IV283" i="1" s="1"/>
  <c r="IS278" i="1"/>
  <c r="IT337" i="1"/>
  <c r="IT286" i="1"/>
  <c r="IT269" i="1"/>
  <c r="IT183" i="1"/>
  <c r="IT340" i="1"/>
  <c r="IT421" i="1"/>
  <c r="IS229" i="1"/>
  <c r="IT266" i="1"/>
  <c r="IV266" i="1" s="1"/>
  <c r="IT256" i="1"/>
  <c r="IV256" i="1" s="1"/>
  <c r="IS430" i="1"/>
  <c r="IV430" i="1" s="1"/>
  <c r="IS364" i="1"/>
  <c r="IV364" i="1" s="1"/>
  <c r="IV345" i="1"/>
  <c r="IT334" i="1"/>
  <c r="IS275" i="1"/>
  <c r="IS261" i="1"/>
  <c r="IS401" i="1"/>
  <c r="IV401" i="1" s="1"/>
  <c r="IT214" i="1"/>
  <c r="IV214" i="1" s="1"/>
  <c r="IS255" i="1"/>
  <c r="IV255" i="1" s="1"/>
  <c r="IT202" i="1"/>
  <c r="IT179" i="1"/>
  <c r="IS427" i="1"/>
  <c r="IT151" i="1"/>
  <c r="IT264" i="1"/>
  <c r="IS149" i="1"/>
  <c r="IT265" i="1"/>
  <c r="IV265" i="1" s="1"/>
  <c r="IS453" i="1"/>
  <c r="IS271" i="1"/>
  <c r="IS412" i="1"/>
  <c r="IT394" i="1"/>
  <c r="IT323" i="1"/>
  <c r="IS398" i="1"/>
  <c r="IV398" i="1" s="1"/>
  <c r="IS323" i="1"/>
  <c r="IT373" i="1"/>
  <c r="IT299" i="1"/>
  <c r="IS251" i="1"/>
  <c r="IS147" i="1"/>
  <c r="IS321" i="1"/>
  <c r="IV321" i="1" s="1"/>
  <c r="IS215" i="1"/>
  <c r="IT290" i="1"/>
  <c r="IS280" i="1"/>
  <c r="IS416" i="1"/>
  <c r="IV416" i="1" s="1"/>
  <c r="IS419" i="1"/>
  <c r="IT259" i="1"/>
  <c r="IT169" i="1"/>
  <c r="IV169" i="1" s="1"/>
  <c r="IS315" i="1"/>
  <c r="IS234" i="1"/>
  <c r="IS424" i="1"/>
  <c r="IV424" i="1" s="1"/>
  <c r="IS222" i="1"/>
  <c r="IS237" i="1"/>
  <c r="IV237" i="1" s="1"/>
  <c r="IS161" i="1"/>
  <c r="IS167" i="1"/>
  <c r="IT248" i="1"/>
  <c r="IV248" i="1" s="1"/>
  <c r="IT443" i="1"/>
  <c r="IV443" i="1" s="1"/>
  <c r="IS442" i="1"/>
  <c r="IV442" i="1" s="1"/>
  <c r="IS376" i="1"/>
  <c r="IT346" i="1"/>
  <c r="IS346" i="1"/>
  <c r="IV325" i="1"/>
  <c r="IT292" i="1"/>
  <c r="IT234" i="1"/>
  <c r="IT236" i="1"/>
  <c r="IT185" i="1"/>
  <c r="IS374" i="1"/>
  <c r="IS431" i="1"/>
  <c r="IS391" i="1"/>
  <c r="IS303" i="1"/>
  <c r="IS207" i="1"/>
  <c r="IT369" i="1"/>
  <c r="IV369" i="1" s="1"/>
  <c r="IS264" i="1"/>
  <c r="IT175" i="1"/>
  <c r="IS455" i="1"/>
  <c r="IT433" i="1"/>
  <c r="IT393" i="1"/>
  <c r="IT423" i="1"/>
  <c r="IT294" i="1"/>
  <c r="IS173" i="1"/>
  <c r="IT246" i="1"/>
  <c r="IV246" i="1" s="1"/>
  <c r="IT397" i="1"/>
  <c r="IS397" i="1"/>
  <c r="IS239" i="1"/>
  <c r="IV239" i="1" s="1"/>
  <c r="IT387" i="1"/>
  <c r="IT322" i="1"/>
  <c r="IS394" i="1"/>
  <c r="IV394" i="1" s="1"/>
  <c r="IT362" i="1"/>
  <c r="IS341" i="1"/>
  <c r="IS224" i="1"/>
  <c r="IT280" i="1"/>
  <c r="IT380" i="1"/>
  <c r="IS295" i="1"/>
  <c r="IT272" i="1"/>
  <c r="IS158" i="1"/>
  <c r="IV158" i="1" s="1"/>
  <c r="IS291" i="1"/>
  <c r="IT385" i="1"/>
  <c r="IT200" i="1"/>
  <c r="IT307" i="1"/>
  <c r="IT295" i="1"/>
  <c r="IS357" i="1"/>
  <c r="IT316" i="1"/>
  <c r="IS177" i="1"/>
  <c r="IT216" i="1"/>
  <c r="IS362" i="1"/>
  <c r="IV375" i="1"/>
  <c r="IS197" i="1"/>
  <c r="IV197" i="1" s="1"/>
  <c r="IS191" i="1"/>
  <c r="IT186" i="1"/>
  <c r="IT348" i="1"/>
  <c r="IS354" i="1"/>
  <c r="IV354" i="1" s="1"/>
  <c r="IT303" i="1"/>
  <c r="IS267" i="1"/>
  <c r="IV267" i="1" s="1"/>
  <c r="IS200" i="1"/>
  <c r="IS436" i="1"/>
  <c r="IV436" i="1" s="1"/>
  <c r="IT376" i="1"/>
  <c r="IT455" i="1"/>
  <c r="IS370" i="1"/>
  <c r="IV370" i="1" s="1"/>
  <c r="IT453" i="1"/>
  <c r="IS450" i="1"/>
  <c r="IT371" i="1"/>
  <c r="IT221" i="1"/>
  <c r="IV221" i="1" s="1"/>
  <c r="IS371" i="1"/>
  <c r="IS231" i="1"/>
  <c r="IT412" i="1"/>
  <c r="IT384" i="1"/>
  <c r="IS387" i="1"/>
  <c r="IS183" i="1"/>
  <c r="IT377" i="1"/>
  <c r="IT359" i="1"/>
  <c r="IT365" i="1"/>
  <c r="IS298" i="1"/>
  <c r="IS179" i="1"/>
  <c r="IT167" i="1"/>
  <c r="IT164" i="1"/>
  <c r="IT157" i="1"/>
  <c r="IV157" i="1" s="1"/>
  <c r="IS220" i="1"/>
  <c r="IT409" i="1"/>
  <c r="IS335" i="1"/>
  <c r="IS164" i="1"/>
  <c r="IT353" i="1"/>
  <c r="IT242" i="1"/>
  <c r="IS300" i="1"/>
  <c r="IS240" i="1"/>
  <c r="IT187" i="1"/>
  <c r="IS307" i="1"/>
  <c r="IS446" i="1"/>
  <c r="IV446" i="1" s="1"/>
  <c r="IS393" i="1"/>
  <c r="IS368" i="1"/>
  <c r="IS365" i="1"/>
  <c r="IS247" i="1"/>
  <c r="IV247" i="1" s="1"/>
  <c r="IS258" i="1"/>
  <c r="IV258" i="1" s="1"/>
  <c r="IS452" i="1"/>
  <c r="IT408" i="1"/>
  <c r="IS386" i="1"/>
  <c r="IV386" i="1" s="1"/>
  <c r="IT367" i="1"/>
  <c r="IS348" i="1"/>
  <c r="IS449" i="1"/>
  <c r="IS390" i="1"/>
  <c r="IV390" i="1" s="1"/>
  <c r="IS319" i="1"/>
  <c r="IT191" i="1"/>
  <c r="IS201" i="1"/>
  <c r="IV201" i="1" s="1"/>
  <c r="IS311" i="1"/>
  <c r="IT450" i="1"/>
  <c r="IS402" i="1"/>
  <c r="IV402" i="1" s="1"/>
  <c r="IS259" i="1"/>
  <c r="IT147" i="1"/>
  <c r="IS290" i="1"/>
  <c r="IS175" i="1"/>
  <c r="IT448" i="1"/>
  <c r="IS437" i="1"/>
  <c r="IS405" i="1"/>
  <c r="IV405" i="1" s="1"/>
  <c r="IS228" i="1"/>
  <c r="IV228" i="1" s="1"/>
  <c r="IS338" i="1"/>
  <c r="IV338" i="1" s="1"/>
  <c r="IS299" i="1"/>
  <c r="IT315" i="1"/>
  <c r="IT161" i="1"/>
  <c r="IS292" i="1"/>
  <c r="IT357" i="1"/>
  <c r="IT335" i="1"/>
  <c r="IT274" i="1"/>
  <c r="IT300" i="1"/>
  <c r="IS285" i="1"/>
  <c r="IV285" i="1" s="1"/>
  <c r="IS225" i="1"/>
  <c r="IT445" i="1"/>
  <c r="IV445" i="1" s="1"/>
  <c r="IT406" i="1"/>
  <c r="IT456" i="1"/>
  <c r="IS456" i="1"/>
  <c r="KL148" i="1"/>
  <c r="KL239" i="1"/>
  <c r="KL39" i="1"/>
  <c r="KL191" i="1"/>
  <c r="KL62" i="1"/>
  <c r="KL137" i="1"/>
  <c r="KL206" i="1"/>
  <c r="KL46" i="1"/>
  <c r="KL142" i="1"/>
  <c r="KL145" i="1"/>
  <c r="KL357" i="1"/>
  <c r="KL121" i="1"/>
  <c r="JE355" i="1"/>
  <c r="IG343" i="1"/>
  <c r="IH296" i="1"/>
  <c r="IS296" i="1" s="1"/>
  <c r="KL298" i="1"/>
  <c r="KL143" i="1"/>
  <c r="KL26" i="1"/>
  <c r="KL414" i="1"/>
  <c r="KL377" i="1"/>
  <c r="KL22" i="1"/>
  <c r="KL210" i="1"/>
  <c r="KL161" i="1"/>
  <c r="KL57" i="1"/>
  <c r="KL372" i="1"/>
  <c r="KL363" i="1"/>
  <c r="KL263" i="1"/>
  <c r="KL181" i="1"/>
  <c r="KU457" i="1"/>
  <c r="KL403" i="1"/>
  <c r="KL291" i="1"/>
  <c r="KL442" i="1"/>
  <c r="KL418" i="1"/>
  <c r="KS436" i="1"/>
  <c r="KV429" i="1"/>
  <c r="KX429" i="1" s="1"/>
  <c r="KL387" i="1"/>
  <c r="KL343" i="1"/>
  <c r="KL297" i="1"/>
  <c r="KL336" i="1"/>
  <c r="KL312" i="1"/>
  <c r="KL176" i="1"/>
  <c r="KL109" i="1"/>
  <c r="KL364" i="1"/>
  <c r="KL379" i="1"/>
  <c r="KL332" i="1"/>
  <c r="KL259" i="1"/>
  <c r="KL89" i="1"/>
  <c r="KL153" i="1"/>
  <c r="KL170" i="1"/>
  <c r="KL194" i="1"/>
  <c r="KL151" i="1"/>
  <c r="KL386" i="1"/>
  <c r="KL132" i="1"/>
  <c r="KL119" i="1"/>
  <c r="KL67" i="1"/>
  <c r="KL33" i="1"/>
  <c r="KL163" i="1"/>
  <c r="KL193" i="1"/>
  <c r="KL41" i="1"/>
  <c r="KL104" i="1"/>
  <c r="KL256" i="1"/>
  <c r="KL273" i="1"/>
  <c r="KV465" i="1"/>
  <c r="KX465" i="1" s="1"/>
  <c r="KS465" i="1"/>
  <c r="KW462" i="1"/>
  <c r="KL429" i="1"/>
  <c r="KL352" i="1"/>
  <c r="KL358" i="1"/>
  <c r="IL395" i="1"/>
  <c r="KL212" i="1"/>
  <c r="KU466" i="1"/>
  <c r="KV466" i="1" s="1"/>
  <c r="KX466" i="1" s="1"/>
  <c r="KL446" i="1"/>
  <c r="KL234" i="1"/>
  <c r="KL140" i="1"/>
  <c r="KL269" i="1"/>
  <c r="KL38" i="1"/>
  <c r="KL444" i="1"/>
  <c r="KL165" i="1"/>
  <c r="KL25" i="1"/>
  <c r="KL129" i="1"/>
  <c r="KL72" i="1"/>
  <c r="KV453" i="1"/>
  <c r="KL428" i="1"/>
  <c r="KL294" i="1"/>
  <c r="KL257" i="1"/>
  <c r="KL174" i="1"/>
  <c r="KL437" i="1"/>
  <c r="KL306" i="1"/>
  <c r="KL295" i="1"/>
  <c r="KL409" i="1"/>
  <c r="KL385" i="1"/>
  <c r="KL311" i="1"/>
  <c r="KL94" i="1"/>
  <c r="KL390" i="1"/>
  <c r="KL113" i="1"/>
  <c r="KL138" i="1"/>
  <c r="KL118" i="1"/>
  <c r="KL71" i="1"/>
  <c r="KL43" i="1"/>
  <c r="KL324" i="1"/>
  <c r="KX410" i="1"/>
  <c r="IG395" i="1"/>
  <c r="KL284" i="1"/>
  <c r="KL203" i="1"/>
  <c r="KL236" i="1"/>
  <c r="KL157" i="1"/>
  <c r="KL135" i="1"/>
  <c r="KL149" i="1"/>
  <c r="KL422" i="1"/>
  <c r="KL168" i="1"/>
  <c r="KL158" i="1"/>
  <c r="KL28" i="1"/>
  <c r="KL393" i="1"/>
  <c r="KL341" i="1"/>
  <c r="KL54" i="1"/>
  <c r="KL69" i="1"/>
  <c r="II395" i="1"/>
  <c r="IT395" i="1" s="1"/>
  <c r="KL424" i="1"/>
  <c r="KL329" i="1"/>
  <c r="KL232" i="1"/>
  <c r="KL85" i="1"/>
  <c r="KL207" i="1"/>
  <c r="KL178" i="1"/>
  <c r="KL237" i="1"/>
  <c r="KL81" i="1"/>
  <c r="KL65" i="1"/>
  <c r="KL286" i="1"/>
  <c r="KL353" i="1"/>
  <c r="KL60" i="1"/>
  <c r="KL155" i="1"/>
  <c r="KV459" i="1"/>
  <c r="KX459" i="1" s="1"/>
  <c r="KL222" i="1"/>
  <c r="KL93" i="1"/>
  <c r="KL426" i="1"/>
  <c r="KL323" i="1"/>
  <c r="KW447" i="1"/>
  <c r="JB381" i="1"/>
  <c r="JI381" i="1" s="1"/>
  <c r="KL152" i="1"/>
  <c r="KL340" i="1"/>
  <c r="KL350" i="1"/>
  <c r="KL200" i="1"/>
  <c r="KL189" i="1"/>
  <c r="KL144" i="1"/>
  <c r="KL136" i="1"/>
  <c r="KV450" i="1"/>
  <c r="KX450" i="1" s="1"/>
  <c r="JF416" i="1"/>
  <c r="KL391" i="1"/>
  <c r="KL325" i="1"/>
  <c r="KL173" i="1"/>
  <c r="KL107" i="1"/>
  <c r="JH223" i="1"/>
  <c r="KL441" i="1"/>
  <c r="KL319" i="1"/>
  <c r="KL277" i="1"/>
  <c r="KL412" i="1"/>
  <c r="KL382" i="1"/>
  <c r="KL326" i="1"/>
  <c r="KL115" i="1"/>
  <c r="KL114" i="1"/>
  <c r="KL44" i="1"/>
  <c r="KL103" i="1"/>
  <c r="KL30" i="1"/>
  <c r="KV432" i="1"/>
  <c r="KX432" i="1" s="1"/>
  <c r="KL262" i="1"/>
  <c r="KL204" i="1"/>
  <c r="KL35" i="1"/>
  <c r="KL449" i="1"/>
  <c r="KL159" i="1"/>
  <c r="KL120" i="1"/>
  <c r="KL66" i="1"/>
  <c r="KL451" i="1"/>
  <c r="KL431" i="1"/>
  <c r="KL395" i="1"/>
  <c r="KL177" i="1"/>
  <c r="KL127" i="1"/>
  <c r="KL209" i="1"/>
  <c r="KL180" i="1"/>
  <c r="KL226" i="1"/>
  <c r="KL122" i="1"/>
  <c r="IG253" i="1"/>
  <c r="KL245" i="1"/>
  <c r="KL185" i="1"/>
  <c r="KL146" i="1"/>
  <c r="KL253" i="1"/>
  <c r="KL47" i="1"/>
  <c r="KL87" i="1"/>
  <c r="KL40" i="1"/>
  <c r="KL453" i="1"/>
  <c r="KL356" i="1"/>
  <c r="JC288" i="1"/>
  <c r="JJ288" i="1" s="1"/>
  <c r="KL23" i="1"/>
  <c r="KL448" i="1"/>
  <c r="KL421" i="1"/>
  <c r="KL404" i="1"/>
  <c r="KL378" i="1"/>
  <c r="KL374" i="1"/>
  <c r="KL261" i="1"/>
  <c r="KL201" i="1"/>
  <c r="KL166" i="1"/>
  <c r="KV438" i="1"/>
  <c r="KX438" i="1" s="1"/>
  <c r="KL433" i="1"/>
  <c r="KL397" i="1"/>
  <c r="KL354" i="1"/>
  <c r="KL179" i="1"/>
  <c r="KL50" i="1"/>
  <c r="KL371" i="1"/>
  <c r="KL75" i="1"/>
  <c r="KL37" i="1"/>
  <c r="KL31" i="1"/>
  <c r="KX464" i="1"/>
  <c r="KL376" i="1"/>
  <c r="KL347" i="1"/>
  <c r="KL333" i="1"/>
  <c r="KL304" i="1"/>
  <c r="KL258" i="1"/>
  <c r="KL184" i="1"/>
  <c r="IJ198" i="1"/>
  <c r="KL361" i="1"/>
  <c r="KL368" i="1"/>
  <c r="KL380" i="1"/>
  <c r="KL293" i="1"/>
  <c r="KL160" i="1"/>
  <c r="KL175" i="1"/>
  <c r="KL171" i="1"/>
  <c r="KL188" i="1"/>
  <c r="KL73" i="1"/>
  <c r="KL70" i="1"/>
  <c r="KL102" i="1"/>
  <c r="KL399" i="1"/>
  <c r="JH383" i="1"/>
  <c r="KL351" i="1"/>
  <c r="KL307" i="1"/>
  <c r="KL289" i="1"/>
  <c r="KL279" i="1"/>
  <c r="KL123" i="1"/>
  <c r="KL318" i="1"/>
  <c r="KL255" i="1"/>
  <c r="KL264" i="1"/>
  <c r="JG252" i="1"/>
  <c r="KL425" i="1"/>
  <c r="KL150" i="1"/>
  <c r="KL359" i="1"/>
  <c r="KL456" i="1"/>
  <c r="KL394" i="1"/>
  <c r="KL322" i="1"/>
  <c r="KL303" i="1"/>
  <c r="KL268" i="1"/>
  <c r="KL162" i="1"/>
  <c r="KL64" i="1"/>
  <c r="KL108" i="1"/>
  <c r="JH454" i="1"/>
  <c r="KL435" i="1"/>
  <c r="KL338" i="1"/>
  <c r="KL328" i="1"/>
  <c r="KL267" i="1"/>
  <c r="KL280" i="1"/>
  <c r="KL172" i="1"/>
  <c r="KL231" i="1"/>
  <c r="KL218" i="1"/>
  <c r="KL101" i="1"/>
  <c r="KL68" i="1"/>
  <c r="KL434" i="1"/>
  <c r="KL321" i="1"/>
  <c r="KL240" i="1"/>
  <c r="KL229" i="1"/>
  <c r="KL221" i="1"/>
  <c r="KL287" i="1"/>
  <c r="KL388" i="1"/>
  <c r="KL308" i="1"/>
  <c r="KL288" i="1"/>
  <c r="KL317" i="1"/>
  <c r="KL192" i="1"/>
  <c r="KL49" i="1"/>
  <c r="KL411" i="1"/>
  <c r="KL316" i="1"/>
  <c r="KL296" i="1"/>
  <c r="KL278" i="1"/>
  <c r="KL205" i="1"/>
  <c r="KL105" i="1"/>
  <c r="KL36" i="1"/>
  <c r="KL198" i="1"/>
  <c r="KL86" i="1"/>
  <c r="KL455" i="1"/>
  <c r="KL345" i="1"/>
  <c r="KL349" i="1"/>
  <c r="KL186" i="1"/>
  <c r="KX458" i="1"/>
  <c r="KX425" i="1"/>
  <c r="KX419" i="1"/>
  <c r="KX400" i="1"/>
  <c r="KX398" i="1"/>
  <c r="KX403" i="1"/>
  <c r="KX397" i="1"/>
  <c r="KX383" i="1"/>
  <c r="KX353" i="1"/>
  <c r="KX287" i="1"/>
  <c r="KL282" i="1"/>
  <c r="KL292" i="1"/>
  <c r="KL42" i="1"/>
  <c r="KL48" i="1"/>
  <c r="KL78" i="1"/>
  <c r="KL133" i="1"/>
  <c r="KL452" i="1"/>
  <c r="KX446" i="1"/>
  <c r="KX437" i="1"/>
  <c r="KX440" i="1"/>
  <c r="KX434" i="1"/>
  <c r="KX428" i="1"/>
  <c r="KX409" i="1"/>
  <c r="KX404" i="1"/>
  <c r="KX416" i="1"/>
  <c r="KX406" i="1"/>
  <c r="KX413" i="1"/>
  <c r="KX405" i="1"/>
  <c r="KX367" i="1"/>
  <c r="KX362" i="1"/>
  <c r="KX343" i="1"/>
  <c r="KL164" i="1"/>
  <c r="KL339" i="1"/>
  <c r="KX453" i="1"/>
  <c r="KX455" i="1"/>
  <c r="KX412" i="1"/>
  <c r="KL400" i="1"/>
  <c r="KX393" i="1"/>
  <c r="KX356" i="1"/>
  <c r="KL313" i="1"/>
  <c r="KL254" i="1"/>
  <c r="KL197" i="1"/>
  <c r="KL225" i="1"/>
  <c r="KL213" i="1"/>
  <c r="KL244" i="1"/>
  <c r="KL190" i="1"/>
  <c r="KL82" i="1"/>
  <c r="KL440" i="1"/>
  <c r="KL125" i="1"/>
  <c r="KX449" i="1"/>
  <c r="KX422" i="1"/>
  <c r="KL416" i="1"/>
  <c r="KX304" i="1"/>
  <c r="KL56" i="1"/>
  <c r="KL346" i="1"/>
  <c r="KL337" i="1"/>
  <c r="KL436" i="1"/>
  <c r="KX423" i="1"/>
  <c r="KX420" i="1"/>
  <c r="KX414" i="1"/>
  <c r="KX395" i="1"/>
  <c r="KX379" i="1"/>
  <c r="KL392" i="1"/>
  <c r="KX376" i="1"/>
  <c r="KL360" i="1"/>
  <c r="KL310" i="1"/>
  <c r="KX291" i="1"/>
  <c r="KL126" i="1"/>
  <c r="KL432" i="1"/>
  <c r="KX431" i="1"/>
  <c r="KX418" i="1"/>
  <c r="KX402" i="1"/>
  <c r="KX365" i="1"/>
  <c r="KL167" i="1"/>
  <c r="KL128" i="1"/>
  <c r="KL24" i="1"/>
  <c r="KX447" i="1"/>
  <c r="KX444" i="1"/>
  <c r="KL402" i="1"/>
  <c r="KL355" i="1"/>
  <c r="IJ288" i="1"/>
  <c r="KX298" i="1"/>
  <c r="KL285" i="1"/>
  <c r="KL266" i="1"/>
  <c r="KL227" i="1"/>
  <c r="KL223" i="1"/>
  <c r="KL187" i="1"/>
  <c r="KL74" i="1"/>
  <c r="KL241" i="1"/>
  <c r="KL147" i="1"/>
  <c r="JC194" i="1"/>
  <c r="JJ194" i="1" s="1"/>
  <c r="JB194" i="1"/>
  <c r="JI195" i="1" s="1"/>
  <c r="IG209" i="1"/>
  <c r="JC212" i="1"/>
  <c r="JJ212" i="1" s="1"/>
  <c r="JE387" i="1"/>
  <c r="JJ156" i="1"/>
  <c r="JJ282" i="1"/>
  <c r="JH362" i="1"/>
  <c r="II288" i="1"/>
  <c r="IT288" i="1" s="1"/>
  <c r="JF174" i="1"/>
  <c r="JF302" i="1"/>
  <c r="JI383" i="1"/>
  <c r="JE176" i="1"/>
  <c r="JI292" i="1"/>
  <c r="JI318" i="1"/>
  <c r="JI219" i="1"/>
  <c r="JG430" i="1"/>
  <c r="JI345" i="1"/>
  <c r="JJ324" i="1"/>
  <c r="IX194" i="1"/>
  <c r="JE194" i="1" s="1"/>
  <c r="JF301" i="1"/>
  <c r="JE157" i="1"/>
  <c r="JJ245" i="1"/>
  <c r="JI377" i="1"/>
  <c r="JH409" i="1"/>
  <c r="JE164" i="1"/>
  <c r="JG352" i="1"/>
  <c r="JH408" i="1"/>
  <c r="JG388" i="1"/>
  <c r="JE163" i="1"/>
  <c r="JG351" i="1"/>
  <c r="IH192" i="1"/>
  <c r="IS192" i="1" s="1"/>
  <c r="JF268" i="1"/>
  <c r="JJ287" i="1"/>
  <c r="JF242" i="1"/>
  <c r="IH188" i="1"/>
  <c r="IS188" i="1" s="1"/>
  <c r="JB395" i="1"/>
  <c r="JI396" i="1" s="1"/>
  <c r="IQ342" i="1"/>
  <c r="JH453" i="1"/>
  <c r="II459" i="1"/>
  <c r="IZ395" i="1"/>
  <c r="JG395" i="1" s="1"/>
  <c r="JE317" i="1"/>
  <c r="JF294" i="1"/>
  <c r="JJ398" i="1"/>
  <c r="JG376" i="1"/>
  <c r="JH157" i="1"/>
  <c r="IY395" i="1"/>
  <c r="JF395" i="1" s="1"/>
  <c r="JI228" i="1"/>
  <c r="JF284" i="1"/>
  <c r="IL326" i="1"/>
  <c r="JA326" i="1"/>
  <c r="JH326" i="1" s="1"/>
  <c r="JA208" i="1"/>
  <c r="JH208" i="1" s="1"/>
  <c r="JE196" i="1"/>
  <c r="IJ326" i="1"/>
  <c r="JF432" i="1"/>
  <c r="JH202" i="1"/>
  <c r="JI159" i="1"/>
  <c r="IX326" i="1"/>
  <c r="JE327" i="1" s="1"/>
  <c r="IZ194" i="1"/>
  <c r="JG194" i="1" s="1"/>
  <c r="JC395" i="1"/>
  <c r="JJ396" i="1" s="1"/>
  <c r="JA395" i="1"/>
  <c r="JH395" i="1" s="1"/>
  <c r="JJ406" i="1"/>
  <c r="JG286" i="1"/>
  <c r="JF310" i="1"/>
  <c r="JG393" i="1"/>
  <c r="JI306" i="1"/>
  <c r="II188" i="1"/>
  <c r="IT188" i="1" s="1"/>
  <c r="JJ281" i="1"/>
  <c r="JG406" i="1"/>
  <c r="JH237" i="1"/>
  <c r="JJ169" i="1"/>
  <c r="JJ145" i="1"/>
  <c r="JI229" i="1"/>
  <c r="JG312" i="1"/>
  <c r="IX188" i="1"/>
  <c r="JE189" i="1" s="1"/>
  <c r="JG304" i="1"/>
  <c r="JG267" i="1"/>
  <c r="JH249" i="1"/>
  <c r="JI225" i="1"/>
  <c r="JI224" i="1"/>
  <c r="JI424" i="1"/>
  <c r="JH416" i="1"/>
  <c r="JF402" i="1"/>
  <c r="IL403" i="1"/>
  <c r="JF366" i="1"/>
  <c r="JG301" i="1"/>
  <c r="JI423" i="1"/>
  <c r="JG302" i="1"/>
  <c r="JF438" i="1"/>
  <c r="JF409" i="1"/>
  <c r="JH394" i="1"/>
  <c r="JI385" i="1"/>
  <c r="JI357" i="1"/>
  <c r="JE369" i="1"/>
  <c r="JE182" i="1"/>
  <c r="JA188" i="1"/>
  <c r="JH189" i="1" s="1"/>
  <c r="JJ354" i="1"/>
  <c r="JJ334" i="1"/>
  <c r="JB288" i="1"/>
  <c r="JI288" i="1" s="1"/>
  <c r="JF321" i="1"/>
  <c r="IY288" i="1"/>
  <c r="JF289" i="1" s="1"/>
  <c r="JI234" i="1"/>
  <c r="JH275" i="1"/>
  <c r="IG326" i="1"/>
  <c r="JI239" i="1"/>
  <c r="JI151" i="1"/>
  <c r="JH175" i="1"/>
  <c r="IX459" i="1"/>
  <c r="JE455" i="1"/>
  <c r="JG392" i="1"/>
  <c r="IL217" i="1"/>
  <c r="JG323" i="1"/>
  <c r="IQ303" i="1"/>
  <c r="JE301" i="1"/>
  <c r="JF256" i="1"/>
  <c r="JF275" i="1"/>
  <c r="JI162" i="1"/>
  <c r="IX403" i="1"/>
  <c r="JE404" i="1" s="1"/>
  <c r="JJ266" i="1"/>
  <c r="IH217" i="1"/>
  <c r="IS217" i="1" s="1"/>
  <c r="JF280" i="1"/>
  <c r="IJ403" i="1"/>
  <c r="JA194" i="1"/>
  <c r="JH195" i="1" s="1"/>
  <c r="IG460" i="1"/>
  <c r="IY326" i="1"/>
  <c r="JF326" i="1" s="1"/>
  <c r="JB326" i="1"/>
  <c r="JI327" i="1" s="1"/>
  <c r="IZ326" i="1"/>
  <c r="JG326" i="1" s="1"/>
  <c r="II217" i="1"/>
  <c r="IT217" i="1" s="1"/>
  <c r="IZ414" i="1"/>
  <c r="JG415" i="1" s="1"/>
  <c r="II326" i="1"/>
  <c r="IT326" i="1" s="1"/>
  <c r="JA217" i="1"/>
  <c r="JH217" i="1" s="1"/>
  <c r="JI170" i="1"/>
  <c r="JH379" i="1"/>
  <c r="IH326" i="1"/>
  <c r="IS326" i="1" s="1"/>
  <c r="IY194" i="1"/>
  <c r="JF195" i="1" s="1"/>
  <c r="JC414" i="1"/>
  <c r="JJ415" i="1" s="1"/>
  <c r="JC326" i="1"/>
  <c r="JJ326" i="1" s="1"/>
  <c r="JF248" i="1"/>
  <c r="JG366" i="1"/>
  <c r="JF250" i="1"/>
  <c r="JA212" i="1"/>
  <c r="JH212" i="1" s="1"/>
  <c r="JH405" i="1"/>
  <c r="JJ391" i="1"/>
  <c r="JI284" i="1"/>
  <c r="JE260" i="1"/>
  <c r="IM212" i="1"/>
  <c r="IZ212" i="1"/>
  <c r="JG212" i="1" s="1"/>
  <c r="JH173" i="1"/>
  <c r="JI349" i="1"/>
  <c r="JF267" i="1"/>
  <c r="JG158" i="1"/>
  <c r="JJ417" i="1"/>
  <c r="JG363" i="1"/>
  <c r="JH314" i="1"/>
  <c r="JH167" i="1"/>
  <c r="IH288" i="1"/>
  <c r="IS288" i="1" s="1"/>
  <c r="JI236" i="1"/>
  <c r="JH181" i="1"/>
  <c r="JH161" i="1"/>
  <c r="JF450" i="1"/>
  <c r="JJ240" i="1"/>
  <c r="IX212" i="1"/>
  <c r="JE213" i="1" s="1"/>
  <c r="JI369" i="1"/>
  <c r="IJ212" i="1"/>
  <c r="JJ328" i="1"/>
  <c r="JE304" i="1"/>
  <c r="JH301" i="1"/>
  <c r="IK224" i="1"/>
  <c r="IN224" i="1" s="1"/>
  <c r="JE234" i="1"/>
  <c r="JG178" i="1"/>
  <c r="JE417" i="1"/>
  <c r="JI259" i="1"/>
  <c r="JE283" i="1"/>
  <c r="JJ166" i="1"/>
  <c r="JF420" i="1"/>
  <c r="JJ305" i="1"/>
  <c r="JJ207" i="1"/>
  <c r="JJ405" i="1"/>
  <c r="IZ198" i="1"/>
  <c r="JG198" i="1" s="1"/>
  <c r="JG232" i="1"/>
  <c r="IH212" i="1"/>
  <c r="IS212" i="1" s="1"/>
  <c r="JE160" i="1"/>
  <c r="JF408" i="1"/>
  <c r="JH364" i="1"/>
  <c r="JH293" i="1"/>
  <c r="JJ259" i="1"/>
  <c r="JH413" i="1"/>
  <c r="JJ424" i="1"/>
  <c r="JI148" i="1"/>
  <c r="JJ390" i="1"/>
  <c r="IG414" i="1"/>
  <c r="JB414" i="1"/>
  <c r="JI415" i="1" s="1"/>
  <c r="IX414" i="1"/>
  <c r="JE414" i="1" s="1"/>
  <c r="JJ242" i="1"/>
  <c r="JG341" i="1"/>
  <c r="IY414" i="1"/>
  <c r="JF414" i="1" s="1"/>
  <c r="JI279" i="1"/>
  <c r="JJ449" i="1"/>
  <c r="JA414" i="1"/>
  <c r="JH414" i="1" s="1"/>
  <c r="JB403" i="1"/>
  <c r="JI403" i="1" s="1"/>
  <c r="JJ437" i="1"/>
  <c r="IH414" i="1"/>
  <c r="IS414" i="1" s="1"/>
  <c r="IL414" i="1"/>
  <c r="II403" i="1"/>
  <c r="IT403" i="1" s="1"/>
  <c r="IX288" i="1"/>
  <c r="JE289" i="1" s="1"/>
  <c r="JJ384" i="1"/>
  <c r="JE306" i="1"/>
  <c r="JH187" i="1"/>
  <c r="JG439" i="1"/>
  <c r="JE402" i="1"/>
  <c r="JA403" i="1"/>
  <c r="JH404" i="1" s="1"/>
  <c r="IZ403" i="1"/>
  <c r="JG404" i="1" s="1"/>
  <c r="JE272" i="1"/>
  <c r="JH185" i="1"/>
  <c r="JJ402" i="1"/>
  <c r="JC403" i="1"/>
  <c r="JJ403" i="1" s="1"/>
  <c r="IH403" i="1"/>
  <c r="IS403" i="1" s="1"/>
  <c r="JJ308" i="1"/>
  <c r="JE291" i="1"/>
  <c r="JI230" i="1"/>
  <c r="JA253" i="1"/>
  <c r="JH253" i="1" s="1"/>
  <c r="JE262" i="1"/>
  <c r="IL253" i="1"/>
  <c r="JE225" i="1"/>
  <c r="IQ221" i="1"/>
  <c r="JI231" i="1"/>
  <c r="IJ395" i="1"/>
  <c r="JF398" i="1"/>
  <c r="JJ271" i="1"/>
  <c r="JB253" i="1"/>
  <c r="JI253" i="1" s="1"/>
  <c r="JJ234" i="1"/>
  <c r="JI274" i="1"/>
  <c r="JI206" i="1"/>
  <c r="JH361" i="1"/>
  <c r="JI275" i="1"/>
  <c r="JG156" i="1"/>
  <c r="JF233" i="1"/>
  <c r="JG271" i="1"/>
  <c r="IH395" i="1"/>
  <c r="IS395" i="1" s="1"/>
  <c r="JI426" i="1"/>
  <c r="JJ376" i="1"/>
  <c r="JI334" i="1"/>
  <c r="JE250" i="1"/>
  <c r="JJ358" i="1"/>
  <c r="JF260" i="1"/>
  <c r="IX209" i="1"/>
  <c r="JE210" i="1" s="1"/>
  <c r="JF158" i="1"/>
  <c r="JE173" i="1"/>
  <c r="JE269" i="1"/>
  <c r="IX395" i="1"/>
  <c r="JE395" i="1" s="1"/>
  <c r="JG173" i="1"/>
  <c r="JE150" i="1"/>
  <c r="IY212" i="1"/>
  <c r="JF213" i="1" s="1"/>
  <c r="JH450" i="1"/>
  <c r="JE169" i="1"/>
  <c r="JE249" i="1"/>
  <c r="IX330" i="1"/>
  <c r="JE330" i="1" s="1"/>
  <c r="JJ196" i="1"/>
  <c r="JH190" i="1"/>
  <c r="JF443" i="1"/>
  <c r="JI410" i="1"/>
  <c r="JF393" i="1"/>
  <c r="JI361" i="1"/>
  <c r="JE321" i="1"/>
  <c r="JA288" i="1"/>
  <c r="JH288" i="1" s="1"/>
  <c r="JG240" i="1"/>
  <c r="JE264" i="1"/>
  <c r="JG233" i="1"/>
  <c r="JI245" i="1"/>
  <c r="JG454" i="1"/>
  <c r="JE398" i="1"/>
  <c r="JE441" i="1"/>
  <c r="JF332" i="1"/>
  <c r="JC208" i="1"/>
  <c r="IY208" i="1"/>
  <c r="JF208" i="1" s="1"/>
  <c r="JG147" i="1"/>
  <c r="JI363" i="1"/>
  <c r="JH226" i="1"/>
  <c r="JI271" i="1"/>
  <c r="JH228" i="1"/>
  <c r="JE323" i="1"/>
  <c r="JE451" i="1"/>
  <c r="JJ411" i="1"/>
  <c r="IL399" i="1"/>
  <c r="JG342" i="1"/>
  <c r="IH330" i="1"/>
  <c r="IS330" i="1" s="1"/>
  <c r="JE247" i="1"/>
  <c r="JE246" i="1"/>
  <c r="JJ233" i="1"/>
  <c r="JI405" i="1"/>
  <c r="JF405" i="1"/>
  <c r="JE332" i="1"/>
  <c r="JH328" i="1"/>
  <c r="IM208" i="1"/>
  <c r="JB209" i="1"/>
  <c r="JI210" i="1" s="1"/>
  <c r="JG337" i="1"/>
  <c r="JE449" i="1"/>
  <c r="JI407" i="1"/>
  <c r="IX381" i="1"/>
  <c r="JE382" i="1" s="1"/>
  <c r="JF360" i="1"/>
  <c r="IL330" i="1"/>
  <c r="JE334" i="1"/>
  <c r="JG295" i="1"/>
  <c r="JE268" i="1"/>
  <c r="JH206" i="1"/>
  <c r="JJ225" i="1"/>
  <c r="IL209" i="1"/>
  <c r="JF196" i="1"/>
  <c r="JJ157" i="1"/>
  <c r="JI187" i="1"/>
  <c r="JF434" i="1"/>
  <c r="JF447" i="1"/>
  <c r="JE394" i="1"/>
  <c r="JH390" i="1"/>
  <c r="JH310" i="1"/>
  <c r="JH163" i="1"/>
  <c r="JI181" i="1"/>
  <c r="JH143" i="1"/>
  <c r="JG447" i="1"/>
  <c r="JH417" i="1"/>
  <c r="JJ386" i="1"/>
  <c r="JE309" i="1"/>
  <c r="JJ313" i="1"/>
  <c r="JF298" i="1"/>
  <c r="JJ285" i="1"/>
  <c r="JJ258" i="1"/>
  <c r="IM209" i="1"/>
  <c r="JG169" i="1"/>
  <c r="JH156" i="1"/>
  <c r="JF397" i="1"/>
  <c r="JE359" i="1"/>
  <c r="JE287" i="1"/>
  <c r="JG261" i="1"/>
  <c r="JJ262" i="1"/>
  <c r="JA198" i="1"/>
  <c r="JH198" i="1" s="1"/>
  <c r="JJ248" i="1"/>
  <c r="JF339" i="1"/>
  <c r="JH433" i="1"/>
  <c r="JF430" i="1"/>
  <c r="JH420" i="1"/>
  <c r="JI417" i="1"/>
  <c r="JH386" i="1"/>
  <c r="IX399" i="1"/>
  <c r="JE399" i="1" s="1"/>
  <c r="JH357" i="1"/>
  <c r="JJ325" i="1"/>
  <c r="JJ317" i="1"/>
  <c r="JH309" i="1"/>
  <c r="JG248" i="1"/>
  <c r="JC209" i="1"/>
  <c r="JJ210" i="1" s="1"/>
  <c r="JG235" i="1"/>
  <c r="JA209" i="1"/>
  <c r="JH210" i="1" s="1"/>
  <c r="IH198" i="1"/>
  <c r="IS198" i="1" s="1"/>
  <c r="IZ208" i="1"/>
  <c r="JG208" i="1" s="1"/>
  <c r="JF164" i="1"/>
  <c r="JE444" i="1"/>
  <c r="IK415" i="1"/>
  <c r="IN415" i="1" s="1"/>
  <c r="JE409" i="1"/>
  <c r="JI319" i="1"/>
  <c r="JI276" i="1"/>
  <c r="JG257" i="1"/>
  <c r="JH245" i="1"/>
  <c r="JG265" i="1"/>
  <c r="IM198" i="1"/>
  <c r="JI232" i="1"/>
  <c r="IG198" i="1"/>
  <c r="JH159" i="1"/>
  <c r="JG190" i="1"/>
  <c r="JI443" i="1"/>
  <c r="JJ432" i="1"/>
  <c r="JH401" i="1"/>
  <c r="JE347" i="1"/>
  <c r="JG269" i="1"/>
  <c r="JE279" i="1"/>
  <c r="JG234" i="1"/>
  <c r="JH232" i="1"/>
  <c r="IZ209" i="1"/>
  <c r="JG210" i="1" s="1"/>
  <c r="JF162" i="1"/>
  <c r="JJ387" i="1"/>
  <c r="JF385" i="1"/>
  <c r="JE351" i="1"/>
  <c r="JG324" i="1"/>
  <c r="JF286" i="1"/>
  <c r="IJ209" i="1"/>
  <c r="JH229" i="1"/>
  <c r="JB212" i="1"/>
  <c r="JI212" i="1" s="1"/>
  <c r="JH260" i="1"/>
  <c r="JC399" i="1"/>
  <c r="JJ399" i="1" s="1"/>
  <c r="JJ346" i="1"/>
  <c r="JH321" i="1"/>
  <c r="IK295" i="1"/>
  <c r="IN295" i="1" s="1"/>
  <c r="JE298" i="1"/>
  <c r="JH263" i="1"/>
  <c r="IY209" i="1"/>
  <c r="JF210" i="1" s="1"/>
  <c r="JF190" i="1"/>
  <c r="JI146" i="1"/>
  <c r="JE376" i="1"/>
  <c r="JG227" i="1"/>
  <c r="JH219" i="1"/>
  <c r="JJ244" i="1"/>
  <c r="IH209" i="1"/>
  <c r="IS210" i="1" s="1"/>
  <c r="JH224" i="1"/>
  <c r="IG399" i="1"/>
  <c r="IG212" i="1"/>
  <c r="JH234" i="1"/>
  <c r="JG167" i="1"/>
  <c r="JI222" i="1"/>
  <c r="JG244" i="1"/>
  <c r="JE203" i="1"/>
  <c r="IL154" i="1"/>
  <c r="JI311" i="1"/>
  <c r="IZ288" i="1"/>
  <c r="JG289" i="1" s="1"/>
  <c r="JJ321" i="1"/>
  <c r="IK196" i="1"/>
  <c r="IN196" i="1" s="1"/>
  <c r="JI437" i="1"/>
  <c r="JE271" i="1"/>
  <c r="JJ228" i="1"/>
  <c r="JI158" i="1"/>
  <c r="JF183" i="1"/>
  <c r="IX192" i="1"/>
  <c r="JE192" i="1" s="1"/>
  <c r="JJ309" i="1"/>
  <c r="JI177" i="1"/>
  <c r="JG201" i="1"/>
  <c r="IK151" i="1"/>
  <c r="IN151" i="1" s="1"/>
  <c r="JJ447" i="1"/>
  <c r="IZ399" i="1"/>
  <c r="JG400" i="1" s="1"/>
  <c r="IJ399" i="1"/>
  <c r="JE340" i="1"/>
  <c r="JB343" i="1"/>
  <c r="JI343" i="1" s="1"/>
  <c r="JF291" i="1"/>
  <c r="JC296" i="1"/>
  <c r="JJ296" i="1" s="1"/>
  <c r="JJ263" i="1"/>
  <c r="JI287" i="1"/>
  <c r="IK203" i="1"/>
  <c r="IN203" i="1" s="1"/>
  <c r="JJ249" i="1"/>
  <c r="IK226" i="1"/>
  <c r="IN226" i="1" s="1"/>
  <c r="JF279" i="1"/>
  <c r="JJ222" i="1"/>
  <c r="JH216" i="1"/>
  <c r="JB198" i="1"/>
  <c r="JI199" i="1" s="1"/>
  <c r="JI172" i="1"/>
  <c r="JH443" i="1"/>
  <c r="JB399" i="1"/>
  <c r="JI399" i="1" s="1"/>
  <c r="JH353" i="1"/>
  <c r="II343" i="1"/>
  <c r="IT343" i="1" s="1"/>
  <c r="IY343" i="1"/>
  <c r="JF343" i="1" s="1"/>
  <c r="JB296" i="1"/>
  <c r="JI297" i="1" s="1"/>
  <c r="JI243" i="1"/>
  <c r="JE239" i="1"/>
  <c r="JI278" i="1"/>
  <c r="II198" i="1"/>
  <c r="IT198" i="1" s="1"/>
  <c r="JA154" i="1"/>
  <c r="JH154" i="1" s="1"/>
  <c r="JF178" i="1"/>
  <c r="JF441" i="1"/>
  <c r="IM399" i="1"/>
  <c r="JG394" i="1"/>
  <c r="IY399" i="1"/>
  <c r="JF400" i="1" s="1"/>
  <c r="JA399" i="1"/>
  <c r="JH399" i="1" s="1"/>
  <c r="IG403" i="1"/>
  <c r="IY403" i="1"/>
  <c r="JF404" i="1" s="1"/>
  <c r="JG384" i="1"/>
  <c r="JH345" i="1"/>
  <c r="IJ343" i="1"/>
  <c r="JF303" i="1"/>
  <c r="JI301" i="1"/>
  <c r="JF263" i="1"/>
  <c r="IG192" i="1"/>
  <c r="IY217" i="1"/>
  <c r="JF218" i="1" s="1"/>
  <c r="JJ204" i="1"/>
  <c r="IX198" i="1"/>
  <c r="JE198" i="1" s="1"/>
  <c r="IM154" i="1"/>
  <c r="JG413" i="1"/>
  <c r="IH399" i="1"/>
  <c r="IS399" i="1" s="1"/>
  <c r="JG385" i="1"/>
  <c r="JC343" i="1"/>
  <c r="JJ344" i="1" s="1"/>
  <c r="IM343" i="1"/>
  <c r="JA343" i="1"/>
  <c r="JH343" i="1" s="1"/>
  <c r="JE313" i="1"/>
  <c r="JJ304" i="1"/>
  <c r="JF231" i="1"/>
  <c r="JE165" i="1"/>
  <c r="JH197" i="1"/>
  <c r="IQ204" i="1"/>
  <c r="JC154" i="1"/>
  <c r="JJ154" i="1" s="1"/>
  <c r="JI214" i="1"/>
  <c r="JH241" i="1"/>
  <c r="JJ439" i="1"/>
  <c r="JG424" i="1"/>
  <c r="JL424" i="1" s="1"/>
  <c r="IL343" i="1"/>
  <c r="IZ343" i="1"/>
  <c r="JG344" i="1" s="1"/>
  <c r="JJ301" i="1"/>
  <c r="JF264" i="1"/>
  <c r="IX296" i="1"/>
  <c r="JE296" i="1" s="1"/>
  <c r="JI270" i="1"/>
  <c r="JC192" i="1"/>
  <c r="JJ192" i="1" s="1"/>
  <c r="II154" i="1"/>
  <c r="IT154" i="1" s="1"/>
  <c r="IG459" i="1"/>
  <c r="JF378" i="1"/>
  <c r="JI332" i="1"/>
  <c r="JJ329" i="1"/>
  <c r="JI314" i="1"/>
  <c r="JH264" i="1"/>
  <c r="JJ270" i="1"/>
  <c r="JH240" i="1"/>
  <c r="JI203" i="1"/>
  <c r="IZ192" i="1"/>
  <c r="JG192" i="1" s="1"/>
  <c r="IX154" i="1"/>
  <c r="JE154" i="1" s="1"/>
  <c r="IH460" i="1"/>
  <c r="IH459" i="1"/>
  <c r="II399" i="1"/>
  <c r="IT399" i="1" s="1"/>
  <c r="JE383" i="1"/>
  <c r="JI375" i="1"/>
  <c r="IH343" i="1"/>
  <c r="IS343" i="1" s="1"/>
  <c r="IX343" i="1"/>
  <c r="JE344" i="1" s="1"/>
  <c r="JF306" i="1"/>
  <c r="JE294" i="1"/>
  <c r="JJ255" i="1"/>
  <c r="JG259" i="1"/>
  <c r="JI247" i="1"/>
  <c r="JF237" i="1"/>
  <c r="JE197" i="1"/>
  <c r="JG204" i="1"/>
  <c r="IH154" i="1"/>
  <c r="IS154" i="1" s="1"/>
  <c r="IK145" i="1"/>
  <c r="IN145" i="1" s="1"/>
  <c r="JG448" i="1"/>
  <c r="JE405" i="1"/>
  <c r="JG276" i="1"/>
  <c r="JG191" i="1"/>
  <c r="IL192" i="1"/>
  <c r="IY154" i="1"/>
  <c r="JF154" i="1" s="1"/>
  <c r="IQ151" i="1"/>
  <c r="JG444" i="1"/>
  <c r="IL212" i="1"/>
  <c r="JF435" i="1"/>
  <c r="JH426" i="1"/>
  <c r="JG411" i="1"/>
  <c r="JF317" i="1"/>
  <c r="JH298" i="1"/>
  <c r="II212" i="1"/>
  <c r="IT212" i="1" s="1"/>
  <c r="JB208" i="1"/>
  <c r="JI208" i="1" s="1"/>
  <c r="IQ152" i="1"/>
  <c r="JI223" i="1"/>
  <c r="IK435" i="1"/>
  <c r="IN435" i="1" s="1"/>
  <c r="IK407" i="1"/>
  <c r="IN407" i="1" s="1"/>
  <c r="IQ353" i="1"/>
  <c r="JH329" i="1"/>
  <c r="JH318" i="1"/>
  <c r="JH305" i="1"/>
  <c r="IK331" i="1"/>
  <c r="IN331" i="1" s="1"/>
  <c r="JJ323" i="1"/>
  <c r="JG181" i="1"/>
  <c r="JH439" i="1"/>
  <c r="IK328" i="1"/>
  <c r="IN328" i="1" s="1"/>
  <c r="JE362" i="1"/>
  <c r="JJ290" i="1"/>
  <c r="JE290" i="1"/>
  <c r="JI167" i="1"/>
  <c r="JG428" i="1"/>
  <c r="JI438" i="1"/>
  <c r="JF436" i="1"/>
  <c r="JI431" i="1"/>
  <c r="JH367" i="1"/>
  <c r="JG369" i="1"/>
  <c r="IG296" i="1"/>
  <c r="IZ253" i="1"/>
  <c r="JG253" i="1" s="1"/>
  <c r="JF227" i="1"/>
  <c r="IL198" i="1"/>
  <c r="JE178" i="1"/>
  <c r="JI442" i="1"/>
  <c r="JH429" i="1"/>
  <c r="IK366" i="1"/>
  <c r="IN366" i="1" s="1"/>
  <c r="IK341" i="1"/>
  <c r="IN341" i="1" s="1"/>
  <c r="IK352" i="1"/>
  <c r="IN352" i="1" s="1"/>
  <c r="JE308" i="1"/>
  <c r="IK251" i="1"/>
  <c r="IN251" i="1" s="1"/>
  <c r="II253" i="1"/>
  <c r="IT253" i="1" s="1"/>
  <c r="JJ148" i="1"/>
  <c r="JJ362" i="1"/>
  <c r="JJ440" i="1"/>
  <c r="JJ428" i="1"/>
  <c r="JE371" i="1"/>
  <c r="JG329" i="1"/>
  <c r="JG249" i="1"/>
  <c r="IG288" i="1"/>
  <c r="JG221" i="1"/>
  <c r="IK449" i="1"/>
  <c r="IN449" i="1" s="1"/>
  <c r="IK431" i="1"/>
  <c r="IN431" i="1" s="1"/>
  <c r="IK429" i="1"/>
  <c r="IN429" i="1" s="1"/>
  <c r="JH427" i="1"/>
  <c r="JF421" i="1"/>
  <c r="IK420" i="1"/>
  <c r="IN420" i="1" s="1"/>
  <c r="JJ372" i="1"/>
  <c r="JE374" i="1"/>
  <c r="JE316" i="1"/>
  <c r="JG307" i="1"/>
  <c r="JF299" i="1"/>
  <c r="JI310" i="1"/>
  <c r="JG313" i="1"/>
  <c r="JL313" i="1" s="1"/>
  <c r="JI449" i="1"/>
  <c r="JJ445" i="1"/>
  <c r="JG409" i="1"/>
  <c r="IQ393" i="1"/>
  <c r="IK373" i="1"/>
  <c r="IN373" i="1" s="1"/>
  <c r="JJ310" i="1"/>
  <c r="JJ302" i="1"/>
  <c r="JI324" i="1"/>
  <c r="JG308" i="1"/>
  <c r="JE447" i="1"/>
  <c r="JF451" i="1"/>
  <c r="JI447" i="1"/>
  <c r="JF427" i="1"/>
  <c r="JH419" i="1"/>
  <c r="JE452" i="1"/>
  <c r="JJ451" i="1"/>
  <c r="JH435" i="1"/>
  <c r="JE432" i="1"/>
  <c r="JJ409" i="1"/>
  <c r="IM381" i="1"/>
  <c r="IL381" i="1"/>
  <c r="JC381" i="1"/>
  <c r="JJ381" i="1" s="1"/>
  <c r="II381" i="1"/>
  <c r="IT381" i="1" s="1"/>
  <c r="IZ381" i="1"/>
  <c r="JG381" i="1" s="1"/>
  <c r="JH349" i="1"/>
  <c r="JE336" i="1"/>
  <c r="JJ338" i="1"/>
  <c r="IK334" i="1"/>
  <c r="IN334" i="1" s="1"/>
  <c r="JJ314" i="1"/>
  <c r="JI444" i="1"/>
  <c r="JF439" i="1"/>
  <c r="JI420" i="1"/>
  <c r="JI453" i="1"/>
  <c r="JH445" i="1"/>
  <c r="JH447" i="1"/>
  <c r="JH437" i="1"/>
  <c r="JI436" i="1"/>
  <c r="JJ421" i="1"/>
  <c r="JF394" i="1"/>
  <c r="JI398" i="1"/>
  <c r="JF367" i="1"/>
  <c r="JG360" i="1"/>
  <c r="IQ369" i="1"/>
  <c r="JH337" i="1"/>
  <c r="IK332" i="1"/>
  <c r="IN332" i="1" s="1"/>
  <c r="JI434" i="1"/>
  <c r="JH434" i="1"/>
  <c r="JE410" i="1"/>
  <c r="JE388" i="1"/>
  <c r="JI313" i="1"/>
  <c r="JJ441" i="1"/>
  <c r="JG450" i="1"/>
  <c r="JF362" i="1"/>
  <c r="JF379" i="1"/>
  <c r="JJ368" i="1"/>
  <c r="JH339" i="1"/>
  <c r="JF333" i="1"/>
  <c r="JI315" i="1"/>
  <c r="JJ298" i="1"/>
  <c r="JH313" i="1"/>
  <c r="IJ296" i="1"/>
  <c r="JJ292" i="1"/>
  <c r="JI298" i="1"/>
  <c r="JG281" i="1"/>
  <c r="JI268" i="1"/>
  <c r="JH276" i="1"/>
  <c r="JH268" i="1"/>
  <c r="JH266" i="1"/>
  <c r="JH272" i="1"/>
  <c r="IK250" i="1"/>
  <c r="IN250" i="1" s="1"/>
  <c r="JH243" i="1"/>
  <c r="IQ239" i="1"/>
  <c r="JH235" i="1"/>
  <c r="JF236" i="1"/>
  <c r="JC217" i="1"/>
  <c r="JJ217" i="1" s="1"/>
  <c r="IX208" i="1"/>
  <c r="JE208" i="1" s="1"/>
  <c r="JE161" i="1"/>
  <c r="IL188" i="1"/>
  <c r="IZ188" i="1"/>
  <c r="JG188" i="1" s="1"/>
  <c r="JH177" i="1"/>
  <c r="JG185" i="1"/>
  <c r="JB217" i="1"/>
  <c r="JI217" i="1" s="1"/>
  <c r="JC188" i="1"/>
  <c r="JJ188" i="1" s="1"/>
  <c r="JE180" i="1"/>
  <c r="II209" i="1"/>
  <c r="IT210" i="1" s="1"/>
  <c r="IH194" i="1"/>
  <c r="IS194" i="1" s="1"/>
  <c r="JF170" i="1"/>
  <c r="IG194" i="1"/>
  <c r="IY188" i="1"/>
  <c r="JF189" i="1" s="1"/>
  <c r="JE324" i="1"/>
  <c r="JG163" i="1"/>
  <c r="JJ146" i="1"/>
  <c r="JH398" i="1"/>
  <c r="JI393" i="1"/>
  <c r="JJ383" i="1"/>
  <c r="JJ363" i="1"/>
  <c r="JF352" i="1"/>
  <c r="IK321" i="1"/>
  <c r="IN321" i="1" s="1"/>
  <c r="JF323" i="1"/>
  <c r="JE305" i="1"/>
  <c r="IK313" i="1"/>
  <c r="IN313" i="1" s="1"/>
  <c r="IK291" i="1"/>
  <c r="IN291" i="1" s="1"/>
  <c r="JG293" i="1"/>
  <c r="IK292" i="1"/>
  <c r="IN292" i="1" s="1"/>
  <c r="IL296" i="1"/>
  <c r="JI256" i="1"/>
  <c r="IM296" i="1"/>
  <c r="JE243" i="1"/>
  <c r="IX253" i="1"/>
  <c r="JE253" i="1" s="1"/>
  <c r="JG220" i="1"/>
  <c r="JF219" i="1"/>
  <c r="JF205" i="1"/>
  <c r="JE229" i="1"/>
  <c r="JG246" i="1"/>
  <c r="JE235" i="1"/>
  <c r="JF200" i="1"/>
  <c r="JH231" i="1"/>
  <c r="IJ217" i="1"/>
  <c r="JG202" i="1"/>
  <c r="JJ251" i="1"/>
  <c r="JH171" i="1"/>
  <c r="II194" i="1"/>
  <c r="IT194" i="1" s="1"/>
  <c r="JG186" i="1"/>
  <c r="JI183" i="1"/>
  <c r="JB188" i="1"/>
  <c r="JI188" i="1" s="1"/>
  <c r="JJ164" i="1"/>
  <c r="JH145" i="1"/>
  <c r="JJ143" i="1"/>
  <c r="JJ185" i="1"/>
  <c r="JH148" i="1"/>
  <c r="JI143" i="1"/>
  <c r="JH152" i="1"/>
  <c r="JJ175" i="1"/>
  <c r="JG182" i="1"/>
  <c r="JG273" i="1"/>
  <c r="JI260" i="1"/>
  <c r="JI238" i="1"/>
  <c r="JJ187" i="1"/>
  <c r="JE145" i="1"/>
  <c r="IK249" i="1"/>
  <c r="IN249" i="1" s="1"/>
  <c r="JG159" i="1"/>
  <c r="JE280" i="1"/>
  <c r="JH280" i="1"/>
  <c r="JE238" i="1"/>
  <c r="IJ414" i="1"/>
  <c r="JJ407" i="1"/>
  <c r="II414" i="1"/>
  <c r="IT414" i="1" s="1"/>
  <c r="JJ377" i="1"/>
  <c r="JH371" i="1"/>
  <c r="JF370" i="1"/>
  <c r="JH369" i="1"/>
  <c r="JF344" i="1"/>
  <c r="JE341" i="1"/>
  <c r="IK354" i="1"/>
  <c r="IN354" i="1" s="1"/>
  <c r="IK339" i="1"/>
  <c r="IN339" i="1" s="1"/>
  <c r="JI328" i="1"/>
  <c r="JG309" i="1"/>
  <c r="JG291" i="1"/>
  <c r="JJ316" i="1"/>
  <c r="JH290" i="1"/>
  <c r="II296" i="1"/>
  <c r="IT296" i="1" s="1"/>
  <c r="JG268" i="1"/>
  <c r="IK256" i="1"/>
  <c r="IN256" i="1" s="1"/>
  <c r="JE256" i="1"/>
  <c r="JE251" i="1"/>
  <c r="JJ277" i="1"/>
  <c r="IZ217" i="1"/>
  <c r="JG218" i="1" s="1"/>
  <c r="JG205" i="1"/>
  <c r="JI258" i="1"/>
  <c r="IX217" i="1"/>
  <c r="JE218" i="1" s="1"/>
  <c r="IK225" i="1"/>
  <c r="IN225" i="1" s="1"/>
  <c r="JJ211" i="1"/>
  <c r="JH179" i="1"/>
  <c r="IJ194" i="1"/>
  <c r="JJ182" i="1"/>
  <c r="IL194" i="1"/>
  <c r="JG149" i="1"/>
  <c r="JF145" i="1"/>
  <c r="JG318" i="1"/>
  <c r="JI272" i="1"/>
  <c r="JF257" i="1"/>
  <c r="JI267" i="1"/>
  <c r="JG250" i="1"/>
  <c r="JJ246" i="1"/>
  <c r="JF221" i="1"/>
  <c r="JJ241" i="1"/>
  <c r="IK282" i="1"/>
  <c r="IN282" i="1" s="1"/>
  <c r="IG208" i="1"/>
  <c r="JJ275" i="1"/>
  <c r="JG238" i="1"/>
  <c r="JJ394" i="1"/>
  <c r="JE392" i="1"/>
  <c r="JG390" i="1"/>
  <c r="JI390" i="1"/>
  <c r="JI337" i="1"/>
  <c r="JI335" i="1"/>
  <c r="JG335" i="1"/>
  <c r="JI322" i="1"/>
  <c r="IK319" i="1"/>
  <c r="IN319" i="1" s="1"/>
  <c r="JI302" i="1"/>
  <c r="JH279" i="1"/>
  <c r="JG255" i="1"/>
  <c r="JH238" i="1"/>
  <c r="JE275" i="1"/>
  <c r="JG224" i="1"/>
  <c r="JG215" i="1"/>
  <c r="IK221" i="1"/>
  <c r="IN221" i="1" s="1"/>
  <c r="JH300" i="1"/>
  <c r="IL208" i="1"/>
  <c r="JF234" i="1"/>
  <c r="IJ208" i="1"/>
  <c r="JJ205" i="1"/>
  <c r="JE224" i="1"/>
  <c r="JG179" i="1"/>
  <c r="IG217" i="1"/>
  <c r="II208" i="1"/>
  <c r="IT208" i="1" s="1"/>
  <c r="JG165" i="1"/>
  <c r="IG188" i="1"/>
  <c r="JI179" i="1"/>
  <c r="JF186" i="1"/>
  <c r="JI168" i="1"/>
  <c r="JF176" i="1"/>
  <c r="JJ180" i="1"/>
  <c r="JI384" i="1"/>
  <c r="JH283" i="1"/>
  <c r="IK193" i="1"/>
  <c r="IN193" i="1" s="1"/>
  <c r="JH169" i="1"/>
  <c r="JG280" i="1"/>
  <c r="IZ296" i="1"/>
  <c r="JG296" i="1" s="1"/>
  <c r="IY296" i="1"/>
  <c r="JF296" i="1" s="1"/>
  <c r="JF276" i="1"/>
  <c r="JF245" i="1"/>
  <c r="JF223" i="1"/>
  <c r="JF274" i="1"/>
  <c r="IJ188" i="1"/>
  <c r="JI308" i="1"/>
  <c r="JJ183" i="1"/>
  <c r="JE259" i="1"/>
  <c r="JI282" i="1"/>
  <c r="IK162" i="1"/>
  <c r="IN162" i="1" s="1"/>
  <c r="JG150" i="1"/>
  <c r="JH335" i="1"/>
  <c r="JH307" i="1"/>
  <c r="JJ267" i="1"/>
  <c r="JF448" i="1"/>
  <c r="JF449" i="1"/>
  <c r="JG452" i="1"/>
  <c r="IK450" i="1"/>
  <c r="IN450" i="1" s="1"/>
  <c r="IK439" i="1"/>
  <c r="IN439" i="1" s="1"/>
  <c r="JI446" i="1"/>
  <c r="JG434" i="1"/>
  <c r="JE430" i="1"/>
  <c r="JL430" i="1" s="1"/>
  <c r="JF426" i="1"/>
  <c r="JJ420" i="1"/>
  <c r="JJ422" i="1"/>
  <c r="JI421" i="1"/>
  <c r="JI413" i="1"/>
  <c r="JG370" i="1"/>
  <c r="IK365" i="1"/>
  <c r="IN365" i="1" s="1"/>
  <c r="JI451" i="1"/>
  <c r="JE436" i="1"/>
  <c r="JH430" i="1"/>
  <c r="JF422" i="1"/>
  <c r="JE426" i="1"/>
  <c r="JH448" i="1"/>
  <c r="JE445" i="1"/>
  <c r="JE434" i="1"/>
  <c r="JH440" i="1"/>
  <c r="JG436" i="1"/>
  <c r="JG442" i="1"/>
  <c r="IK432" i="1"/>
  <c r="IN432" i="1" s="1"/>
  <c r="JG421" i="1"/>
  <c r="JG425" i="1"/>
  <c r="JI428" i="1"/>
  <c r="JF203" i="1"/>
  <c r="JJ434" i="1"/>
  <c r="IK424" i="1"/>
  <c r="IN424" i="1" s="1"/>
  <c r="JH421" i="1"/>
  <c r="JE428" i="1"/>
  <c r="JF412" i="1"/>
  <c r="JH302" i="1"/>
  <c r="IK228" i="1"/>
  <c r="IN228" i="1" s="1"/>
  <c r="IL460" i="1"/>
  <c r="JH444" i="1"/>
  <c r="JF445" i="1"/>
  <c r="JJ425" i="1"/>
  <c r="JE420" i="1"/>
  <c r="IK426" i="1"/>
  <c r="IN426" i="1" s="1"/>
  <c r="JG419" i="1"/>
  <c r="JI412" i="1"/>
  <c r="IK425" i="1"/>
  <c r="IN425" i="1" s="1"/>
  <c r="JH376" i="1"/>
  <c r="IK231" i="1"/>
  <c r="IN231" i="1" s="1"/>
  <c r="IL459" i="1"/>
  <c r="JG453" i="1"/>
  <c r="JE421" i="1"/>
  <c r="JJ418" i="1"/>
  <c r="JE310" i="1"/>
  <c r="JF312" i="1"/>
  <c r="JE276" i="1"/>
  <c r="JJ454" i="1"/>
  <c r="JJ452" i="1"/>
  <c r="IK447" i="1"/>
  <c r="IN447" i="1" s="1"/>
  <c r="JJ433" i="1"/>
  <c r="JG445" i="1"/>
  <c r="JI439" i="1"/>
  <c r="JI251" i="1"/>
  <c r="JF453" i="1"/>
  <c r="IK452" i="1"/>
  <c r="IN452" i="1" s="1"/>
  <c r="IK451" i="1"/>
  <c r="IN451" i="1" s="1"/>
  <c r="JJ442" i="1"/>
  <c r="JE440" i="1"/>
  <c r="JI432" i="1"/>
  <c r="JF424" i="1"/>
  <c r="JE413" i="1"/>
  <c r="JI370" i="1"/>
  <c r="JJ231" i="1"/>
  <c r="JJ153" i="1"/>
  <c r="JJ388" i="1"/>
  <c r="IK391" i="1"/>
  <c r="IN391" i="1" s="1"/>
  <c r="IK387" i="1"/>
  <c r="IN387" i="1" s="1"/>
  <c r="JH384" i="1"/>
  <c r="JJ370" i="1"/>
  <c r="JI353" i="1"/>
  <c r="JE372" i="1"/>
  <c r="JI350" i="1"/>
  <c r="JJ351" i="1"/>
  <c r="JH324" i="1"/>
  <c r="JJ341" i="1"/>
  <c r="JF336" i="1"/>
  <c r="JE333" i="1"/>
  <c r="JF319" i="1"/>
  <c r="JF315" i="1"/>
  <c r="IK318" i="1"/>
  <c r="IN318" i="1" s="1"/>
  <c r="IQ332" i="1"/>
  <c r="JA330" i="1"/>
  <c r="JH330" i="1" s="1"/>
  <c r="JG298" i="1"/>
  <c r="JG272" i="1"/>
  <c r="IK268" i="1"/>
  <c r="IN268" i="1" s="1"/>
  <c r="IK264" i="1"/>
  <c r="IN264" i="1" s="1"/>
  <c r="IK260" i="1"/>
  <c r="IN260" i="1" s="1"/>
  <c r="JJ235" i="1"/>
  <c r="IK223" i="1"/>
  <c r="IN223" i="1" s="1"/>
  <c r="JE237" i="1"/>
  <c r="JJ232" i="1"/>
  <c r="IK234" i="1"/>
  <c r="IN234" i="1" s="1"/>
  <c r="JE207" i="1"/>
  <c r="JI196" i="1"/>
  <c r="JG161" i="1"/>
  <c r="IK150" i="1"/>
  <c r="IN150" i="1" s="1"/>
  <c r="JH183" i="1"/>
  <c r="JJ171" i="1"/>
  <c r="JF160" i="1"/>
  <c r="JF168" i="1"/>
  <c r="JE144" i="1"/>
  <c r="JH215" i="1"/>
  <c r="JH402" i="1"/>
  <c r="JG386" i="1"/>
  <c r="JI367" i="1"/>
  <c r="IK384" i="1"/>
  <c r="IN384" i="1" s="1"/>
  <c r="JE368" i="1"/>
  <c r="JF356" i="1"/>
  <c r="JH374" i="1"/>
  <c r="JG379" i="1"/>
  <c r="JJ340" i="1"/>
  <c r="IK335" i="1"/>
  <c r="IN335" i="1" s="1"/>
  <c r="JH322" i="1"/>
  <c r="JF314" i="1"/>
  <c r="IK307" i="1"/>
  <c r="IN307" i="1" s="1"/>
  <c r="JH294" i="1"/>
  <c r="JG290" i="1"/>
  <c r="JG347" i="1"/>
  <c r="JG315" i="1"/>
  <c r="IK272" i="1"/>
  <c r="IN272" i="1" s="1"/>
  <c r="IK286" i="1"/>
  <c r="IN286" i="1" s="1"/>
  <c r="JI266" i="1"/>
  <c r="IK243" i="1"/>
  <c r="IN243" i="1" s="1"/>
  <c r="IQ247" i="1"/>
  <c r="JH251" i="1"/>
  <c r="JG237" i="1"/>
  <c r="JF225" i="1"/>
  <c r="JJ237" i="1"/>
  <c r="JE227" i="1"/>
  <c r="JE216" i="1"/>
  <c r="JJ219" i="1"/>
  <c r="JE222" i="1"/>
  <c r="IK204" i="1"/>
  <c r="IN204" i="1" s="1"/>
  <c r="JC198" i="1"/>
  <c r="JJ198" i="1" s="1"/>
  <c r="JJ162" i="1"/>
  <c r="JG174" i="1"/>
  <c r="IK164" i="1"/>
  <c r="IN164" i="1" s="1"/>
  <c r="IK176" i="1"/>
  <c r="IN176" i="1" s="1"/>
  <c r="IK152" i="1"/>
  <c r="IN152" i="1" s="1"/>
  <c r="JJ413" i="1"/>
  <c r="JI408" i="1"/>
  <c r="JG397" i="1"/>
  <c r="JG417" i="1"/>
  <c r="JG372" i="1"/>
  <c r="JJ380" i="1"/>
  <c r="JF386" i="1"/>
  <c r="JI378" i="1"/>
  <c r="JF374" i="1"/>
  <c r="JF363" i="1"/>
  <c r="JF364" i="1"/>
  <c r="IK356" i="1"/>
  <c r="IN356" i="1" s="1"/>
  <c r="JG367" i="1"/>
  <c r="JF346" i="1"/>
  <c r="IK338" i="1"/>
  <c r="IN338" i="1" s="1"/>
  <c r="JF347" i="1"/>
  <c r="JH317" i="1"/>
  <c r="IK316" i="1"/>
  <c r="IN316" i="1" s="1"/>
  <c r="IK299" i="1"/>
  <c r="IN299" i="1" s="1"/>
  <c r="JG277" i="1"/>
  <c r="JH299" i="1"/>
  <c r="JH267" i="1"/>
  <c r="JG275" i="1"/>
  <c r="JH259" i="1"/>
  <c r="JF238" i="1"/>
  <c r="JF222" i="1"/>
  <c r="JF215" i="1"/>
  <c r="JH233" i="1"/>
  <c r="IK230" i="1"/>
  <c r="IN230" i="1" s="1"/>
  <c r="JJ229" i="1"/>
  <c r="JJ227" i="1"/>
  <c r="IK236" i="1"/>
  <c r="IN236" i="1" s="1"/>
  <c r="JE204" i="1"/>
  <c r="JI215" i="1"/>
  <c r="JI184" i="1"/>
  <c r="IK167" i="1"/>
  <c r="IN167" i="1" s="1"/>
  <c r="IK185" i="1"/>
  <c r="IN185" i="1" s="1"/>
  <c r="IJ192" i="1"/>
  <c r="JF180" i="1"/>
  <c r="JE186" i="1"/>
  <c r="JE147" i="1"/>
  <c r="JE184" i="1"/>
  <c r="IQ155" i="1"/>
  <c r="JI145" i="1"/>
  <c r="JI216" i="1"/>
  <c r="IK394" i="1"/>
  <c r="IN394" i="1" s="1"/>
  <c r="JJ360" i="1"/>
  <c r="IK358" i="1"/>
  <c r="IN358" i="1" s="1"/>
  <c r="JH355" i="1"/>
  <c r="JE338" i="1"/>
  <c r="JG349" i="1"/>
  <c r="JJ336" i="1"/>
  <c r="JF305" i="1"/>
  <c r="JF269" i="1"/>
  <c r="JI283" i="1"/>
  <c r="JH271" i="1"/>
  <c r="JI241" i="1"/>
  <c r="JF246" i="1"/>
  <c r="IQ286" i="1"/>
  <c r="JE244" i="1"/>
  <c r="JI249" i="1"/>
  <c r="IK245" i="1"/>
  <c r="IN245" i="1" s="1"/>
  <c r="JF229" i="1"/>
  <c r="IK227" i="1"/>
  <c r="IN227" i="1" s="1"/>
  <c r="IK222" i="1"/>
  <c r="IN222" i="1" s="1"/>
  <c r="JH246" i="1"/>
  <c r="JE240" i="1"/>
  <c r="JH221" i="1"/>
  <c r="JG183" i="1"/>
  <c r="JF165" i="1"/>
  <c r="JG170" i="1"/>
  <c r="JI156" i="1"/>
  <c r="JL142" i="1"/>
  <c r="JG401" i="1"/>
  <c r="JI391" i="1"/>
  <c r="JJ373" i="1"/>
  <c r="JE385" i="1"/>
  <c r="JF376" i="1"/>
  <c r="JE366" i="1"/>
  <c r="JE363" i="1"/>
  <c r="IK355" i="1"/>
  <c r="IN355" i="1" s="1"/>
  <c r="JJ349" i="1"/>
  <c r="JH333" i="1"/>
  <c r="JG333" i="1"/>
  <c r="IK333" i="1"/>
  <c r="IN333" i="1" s="1"/>
  <c r="JF322" i="1"/>
  <c r="JJ320" i="1"/>
  <c r="JE319" i="1"/>
  <c r="JJ312" i="1"/>
  <c r="JF265" i="1"/>
  <c r="JF261" i="1"/>
  <c r="JG263" i="1"/>
  <c r="IK246" i="1"/>
  <c r="IN246" i="1" s="1"/>
  <c r="IK258" i="1"/>
  <c r="IN258" i="1" s="1"/>
  <c r="JG228" i="1"/>
  <c r="JF235" i="1"/>
  <c r="JJ214" i="1"/>
  <c r="IK202" i="1"/>
  <c r="IN202" i="1" s="1"/>
  <c r="JF211" i="1"/>
  <c r="IK187" i="1"/>
  <c r="IN187" i="1" s="1"/>
  <c r="IK190" i="1"/>
  <c r="IN190" i="1" s="1"/>
  <c r="IQ236" i="1"/>
  <c r="IK160" i="1"/>
  <c r="IN160" i="1" s="1"/>
  <c r="JF147" i="1"/>
  <c r="JI176" i="1"/>
  <c r="JH406" i="1"/>
  <c r="JE411" i="1"/>
  <c r="JH393" i="1"/>
  <c r="JE380" i="1"/>
  <c r="JE378" i="1"/>
  <c r="JF389" i="1"/>
  <c r="IK349" i="1"/>
  <c r="IN349" i="1" s="1"/>
  <c r="JI339" i="1"/>
  <c r="JH303" i="1"/>
  <c r="IK303" i="1"/>
  <c r="IN303" i="1" s="1"/>
  <c r="IK322" i="1"/>
  <c r="IN322" i="1" s="1"/>
  <c r="JG321" i="1"/>
  <c r="IK327" i="1"/>
  <c r="IN327" i="1" s="1"/>
  <c r="JH256" i="1"/>
  <c r="IK285" i="1"/>
  <c r="IN285" i="1" s="1"/>
  <c r="JG283" i="1"/>
  <c r="IK211" i="1"/>
  <c r="IN211" i="1" s="1"/>
  <c r="JG245" i="1"/>
  <c r="IK237" i="1"/>
  <c r="IN237" i="1" s="1"/>
  <c r="JG236" i="1"/>
  <c r="IK200" i="1"/>
  <c r="IN200" i="1" s="1"/>
  <c r="JF149" i="1"/>
  <c r="IK147" i="1"/>
  <c r="IN147" i="1" s="1"/>
  <c r="JJ176" i="1"/>
  <c r="JE170" i="1"/>
  <c r="JI173" i="1"/>
  <c r="JJ177" i="1"/>
  <c r="IK143" i="1"/>
  <c r="IN143" i="1" s="1"/>
  <c r="IK408" i="1"/>
  <c r="IN408" i="1" s="1"/>
  <c r="IK378" i="1"/>
  <c r="IN378" i="1" s="1"/>
  <c r="JH366" i="1"/>
  <c r="JF372" i="1"/>
  <c r="JH341" i="1"/>
  <c r="IK362" i="1"/>
  <c r="IN362" i="1" s="1"/>
  <c r="JF341" i="1"/>
  <c r="IK342" i="1"/>
  <c r="IN342" i="1" s="1"/>
  <c r="IK336" i="1"/>
  <c r="IN336" i="1" s="1"/>
  <c r="IK353" i="1"/>
  <c r="IN353" i="1" s="1"/>
  <c r="JG332" i="1"/>
  <c r="JG355" i="1"/>
  <c r="JG328" i="1"/>
  <c r="JF307" i="1"/>
  <c r="JF334" i="1"/>
  <c r="JH325" i="1"/>
  <c r="JI307" i="1"/>
  <c r="JF290" i="1"/>
  <c r="JJ283" i="1"/>
  <c r="JE266" i="1"/>
  <c r="IK247" i="1"/>
  <c r="IN247" i="1" s="1"/>
  <c r="JH261" i="1"/>
  <c r="IK242" i="1"/>
  <c r="IN242" i="1" s="1"/>
  <c r="JG242" i="1"/>
  <c r="JE211" i="1"/>
  <c r="IK248" i="1"/>
  <c r="IN248" i="1" s="1"/>
  <c r="JF244" i="1"/>
  <c r="JI233" i="1"/>
  <c r="JJ221" i="1"/>
  <c r="IK216" i="1"/>
  <c r="IN216" i="1" s="1"/>
  <c r="JE232" i="1"/>
  <c r="JF207" i="1"/>
  <c r="JH165" i="1"/>
  <c r="IK172" i="1"/>
  <c r="IN172" i="1" s="1"/>
  <c r="IK146" i="1"/>
  <c r="IN146" i="1" s="1"/>
  <c r="JF184" i="1"/>
  <c r="JI166" i="1"/>
  <c r="JG145" i="1"/>
  <c r="IY192" i="1"/>
  <c r="JF192" i="1" s="1"/>
  <c r="IK148" i="1"/>
  <c r="IN148" i="1" s="1"/>
  <c r="JF418" i="1"/>
  <c r="JF419" i="1"/>
  <c r="IQ416" i="1"/>
  <c r="JF383" i="1"/>
  <c r="IK383" i="1"/>
  <c r="IN383" i="1" s="1"/>
  <c r="IQ445" i="1"/>
  <c r="JG374" i="1"/>
  <c r="JG375" i="1"/>
  <c r="IQ345" i="1"/>
  <c r="JJ306" i="1"/>
  <c r="JJ307" i="1"/>
  <c r="IQ409" i="1"/>
  <c r="IQ374" i="1"/>
  <c r="JH451" i="1"/>
  <c r="JH452" i="1"/>
  <c r="IQ422" i="1"/>
  <c r="IQ418" i="1"/>
  <c r="IQ386" i="1"/>
  <c r="IQ337" i="1"/>
  <c r="JJ364" i="1"/>
  <c r="JJ352" i="1"/>
  <c r="JJ353" i="1"/>
  <c r="JI346" i="1"/>
  <c r="IQ309" i="1"/>
  <c r="IQ436" i="1"/>
  <c r="IQ407" i="1"/>
  <c r="IQ434" i="1"/>
  <c r="IQ421" i="1"/>
  <c r="JF406" i="1"/>
  <c r="JF407" i="1"/>
  <c r="IQ400" i="1"/>
  <c r="IQ396" i="1"/>
  <c r="JE389" i="1"/>
  <c r="IQ382" i="1"/>
  <c r="IQ349" i="1"/>
  <c r="JF328" i="1"/>
  <c r="JF329" i="1"/>
  <c r="IQ315" i="1"/>
  <c r="JJ430" i="1"/>
  <c r="JJ431" i="1"/>
  <c r="IQ324" i="1"/>
  <c r="JG310" i="1"/>
  <c r="JG311" i="1"/>
  <c r="JG431" i="1"/>
  <c r="JG437" i="1"/>
  <c r="IQ380" i="1"/>
  <c r="IQ370" i="1"/>
  <c r="JF368" i="1"/>
  <c r="JJ347" i="1"/>
  <c r="IQ311" i="1"/>
  <c r="IQ302" i="1"/>
  <c r="IQ263" i="1"/>
  <c r="IK263" i="1"/>
  <c r="IN263" i="1" s="1"/>
  <c r="IQ292" i="1"/>
  <c r="IQ240" i="1"/>
  <c r="IQ186" i="1"/>
  <c r="IX460" i="1"/>
  <c r="JE456" i="1"/>
  <c r="KQ465" i="1"/>
  <c r="KO460" i="1"/>
  <c r="IK455" i="1"/>
  <c r="IN455" i="1" s="1"/>
  <c r="IJ459" i="1"/>
  <c r="KV456" i="1"/>
  <c r="KX456" i="1" s="1"/>
  <c r="IK453" i="1"/>
  <c r="IN453" i="1" s="1"/>
  <c r="KL454" i="1"/>
  <c r="IQ452" i="1"/>
  <c r="JG451" i="1"/>
  <c r="KS456" i="1"/>
  <c r="KQ450" i="1"/>
  <c r="KO445" i="1"/>
  <c r="KQ463" i="1" s="1"/>
  <c r="JE453" i="1"/>
  <c r="KV445" i="1"/>
  <c r="KX445" i="1" s="1"/>
  <c r="KW442" i="1"/>
  <c r="JE439" i="1"/>
  <c r="JF442" i="1"/>
  <c r="IK441" i="1"/>
  <c r="IN441" i="1" s="1"/>
  <c r="JE427" i="1"/>
  <c r="KU436" i="1"/>
  <c r="KV435" i="1"/>
  <c r="KX435" i="1" s="1"/>
  <c r="KW432" i="1"/>
  <c r="IQ425" i="1"/>
  <c r="KW427" i="1"/>
  <c r="KV430" i="1"/>
  <c r="KX430" i="1" s="1"/>
  <c r="JG423" i="1"/>
  <c r="JF429" i="1"/>
  <c r="IQ427" i="1"/>
  <c r="IQ411" i="1"/>
  <c r="JG402" i="1"/>
  <c r="JG412" i="1"/>
  <c r="JJ416" i="1"/>
  <c r="IK411" i="1"/>
  <c r="IN411" i="1" s="1"/>
  <c r="JJ408" i="1"/>
  <c r="JE393" i="1"/>
  <c r="JJ392" i="1"/>
  <c r="JE397" i="1"/>
  <c r="IK376" i="1"/>
  <c r="IN376" i="1" s="1"/>
  <c r="JI386" i="1"/>
  <c r="IQ376" i="1"/>
  <c r="IQ383" i="1"/>
  <c r="KX417" i="1"/>
  <c r="KX411" i="1"/>
  <c r="KX415" i="1"/>
  <c r="KX388" i="1"/>
  <c r="KX373" i="1"/>
  <c r="KX289" i="1"/>
  <c r="KX293" i="1"/>
  <c r="KX297" i="1"/>
  <c r="KX198" i="1"/>
  <c r="KX177" i="1"/>
  <c r="KX161" i="1"/>
  <c r="KX192" i="1"/>
  <c r="KX181" i="1"/>
  <c r="KX165" i="1"/>
  <c r="KX185" i="1"/>
  <c r="KX169" i="1"/>
  <c r="KX173" i="1"/>
  <c r="KX66" i="1"/>
  <c r="KX171" i="1"/>
  <c r="KX157" i="1"/>
  <c r="KX98" i="1"/>
  <c r="KX120" i="1"/>
  <c r="KX90" i="1"/>
  <c r="KX86" i="1"/>
  <c r="KX82" i="1"/>
  <c r="KX78" i="1"/>
  <c r="KX74" i="1"/>
  <c r="KX70" i="1"/>
  <c r="KX136" i="1"/>
  <c r="KX53" i="1"/>
  <c r="KX45" i="1"/>
  <c r="KX146" i="1"/>
  <c r="KX106" i="1"/>
  <c r="KX61" i="1"/>
  <c r="KX17" i="1"/>
  <c r="KX26" i="1"/>
  <c r="KX56" i="1"/>
  <c r="KX88" i="1"/>
  <c r="KX47" i="1"/>
  <c r="KX96" i="1"/>
  <c r="KX112" i="1"/>
  <c r="KX109" i="1"/>
  <c r="KX131" i="1"/>
  <c r="KX116" i="1"/>
  <c r="KX154" i="1"/>
  <c r="KX115" i="1"/>
  <c r="KX187" i="1"/>
  <c r="KX178" i="1"/>
  <c r="KX209" i="1"/>
  <c r="KX226" i="1"/>
  <c r="KX196" i="1"/>
  <c r="KX225" i="1"/>
  <c r="KX283" i="1"/>
  <c r="KX271" i="1"/>
  <c r="KX284" i="1"/>
  <c r="KX16" i="1"/>
  <c r="KX179" i="1"/>
  <c r="KX54" i="1"/>
  <c r="KX102" i="1"/>
  <c r="KX168" i="1"/>
  <c r="KX58" i="1"/>
  <c r="KX65" i="1"/>
  <c r="KX99" i="1"/>
  <c r="KX132" i="1"/>
  <c r="KX183" i="1"/>
  <c r="KX118" i="1"/>
  <c r="KX148" i="1"/>
  <c r="KX190" i="1"/>
  <c r="KX224" i="1"/>
  <c r="KX201" i="1"/>
  <c r="KX242" i="1"/>
  <c r="KX285" i="1"/>
  <c r="KX41" i="1"/>
  <c r="KX18" i="1"/>
  <c r="KX32" i="1"/>
  <c r="KX39" i="1"/>
  <c r="KX48" i="1"/>
  <c r="KX72" i="1"/>
  <c r="KX76" i="1"/>
  <c r="KX80" i="1"/>
  <c r="KX84" i="1"/>
  <c r="KX55" i="1"/>
  <c r="KX111" i="1"/>
  <c r="KX144" i="1"/>
  <c r="KX123" i="1"/>
  <c r="KX182" i="1"/>
  <c r="KX172" i="1"/>
  <c r="KX210" i="1"/>
  <c r="KX218" i="1"/>
  <c r="KX214" i="1"/>
  <c r="KX216" i="1"/>
  <c r="KX244" i="1"/>
  <c r="KX265" i="1"/>
  <c r="KX264" i="1"/>
  <c r="KX28" i="1"/>
  <c r="KX34" i="1"/>
  <c r="KX40" i="1"/>
  <c r="KX107" i="1"/>
  <c r="KX62" i="1"/>
  <c r="KX68" i="1"/>
  <c r="KX73" i="1"/>
  <c r="KX77" i="1"/>
  <c r="KX81" i="1"/>
  <c r="KX85" i="1"/>
  <c r="KX122" i="1"/>
  <c r="KX89" i="1"/>
  <c r="KX50" i="1"/>
  <c r="KX175" i="1"/>
  <c r="KX167" i="1"/>
  <c r="KX184" i="1"/>
  <c r="KX130" i="1"/>
  <c r="KX134" i="1"/>
  <c r="KX142" i="1"/>
  <c r="KX232" i="1"/>
  <c r="KX176" i="1"/>
  <c r="KX213" i="1"/>
  <c r="KX273" i="1"/>
  <c r="KX215" i="1"/>
  <c r="KX255" i="1"/>
  <c r="KX248" i="1"/>
  <c r="KX259" i="1"/>
  <c r="KX272" i="1"/>
  <c r="KX246" i="1"/>
  <c r="KX277" i="1"/>
  <c r="KX281" i="1"/>
  <c r="KX286" i="1"/>
  <c r="KX12" i="1"/>
  <c r="KX33" i="1"/>
  <c r="KX37" i="1"/>
  <c r="KX25" i="1"/>
  <c r="KX64" i="1"/>
  <c r="KX140" i="1"/>
  <c r="KX63" i="1"/>
  <c r="KX69" i="1"/>
  <c r="KX42" i="1"/>
  <c r="KX101" i="1"/>
  <c r="KX105" i="1"/>
  <c r="KX126" i="1"/>
  <c r="KX124" i="1"/>
  <c r="KX229" i="1"/>
  <c r="KX162" i="1"/>
  <c r="KX191" i="1"/>
  <c r="KX217" i="1"/>
  <c r="KX267" i="1"/>
  <c r="KX238" i="1"/>
  <c r="KX276" i="1"/>
  <c r="KX263" i="1"/>
  <c r="KX268" i="1"/>
  <c r="KX21" i="1"/>
  <c r="KX163" i="1"/>
  <c r="KX128" i="1"/>
  <c r="KX186" i="1"/>
  <c r="KX114" i="1"/>
  <c r="KX156" i="1"/>
  <c r="KX166" i="1"/>
  <c r="KX180" i="1"/>
  <c r="KX200" i="1"/>
  <c r="KX160" i="1"/>
  <c r="KX208" i="1"/>
  <c r="KX250" i="1"/>
  <c r="KX252" i="1"/>
  <c r="KX280" i="1"/>
  <c r="KX93" i="1"/>
  <c r="KX97" i="1"/>
  <c r="KX110" i="1"/>
  <c r="KX57" i="1"/>
  <c r="KX139" i="1"/>
  <c r="KX113" i="1"/>
  <c r="KX152" i="1"/>
  <c r="KX228" i="1"/>
  <c r="KX164" i="1"/>
  <c r="KX223" i="1"/>
  <c r="KX197" i="1"/>
  <c r="KX222" i="1"/>
  <c r="KX233" i="1"/>
  <c r="KX240" i="1"/>
  <c r="KX195" i="1"/>
  <c r="KX269" i="1"/>
  <c r="KX275" i="1"/>
  <c r="KX20" i="1"/>
  <c r="KX27" i="1"/>
  <c r="KX31" i="1"/>
  <c r="KX138" i="1"/>
  <c r="KX46" i="1"/>
  <c r="KX104" i="1"/>
  <c r="KX170" i="1"/>
  <c r="KX143" i="1"/>
  <c r="KX188" i="1"/>
  <c r="KX219" i="1"/>
  <c r="KX174" i="1"/>
  <c r="KX221" i="1"/>
  <c r="KX227" i="1"/>
  <c r="KX205" i="1"/>
  <c r="KX220" i="1"/>
  <c r="KX234" i="1"/>
  <c r="KX279" i="1"/>
  <c r="KX290" i="1"/>
  <c r="JE391" i="1"/>
  <c r="KX380" i="1"/>
  <c r="IQ373" i="1"/>
  <c r="JG368" i="1"/>
  <c r="JI372" i="1"/>
  <c r="JI365" i="1"/>
  <c r="IQ385" i="1"/>
  <c r="KX372" i="1"/>
  <c r="KX368" i="1"/>
  <c r="IK364" i="1"/>
  <c r="IN364" i="1" s="1"/>
  <c r="IK374" i="1"/>
  <c r="IN374" i="1" s="1"/>
  <c r="JG365" i="1"/>
  <c r="IQ363" i="1"/>
  <c r="IK351" i="1"/>
  <c r="IN351" i="1" s="1"/>
  <c r="JF369" i="1"/>
  <c r="JI376" i="1"/>
  <c r="IQ364" i="1"/>
  <c r="JG373" i="1"/>
  <c r="JI389" i="1"/>
  <c r="JG389" i="1"/>
  <c r="IQ367" i="1"/>
  <c r="JF373" i="1"/>
  <c r="JI351" i="1"/>
  <c r="JI347" i="1"/>
  <c r="IK346" i="1"/>
  <c r="IN346" i="1" s="1"/>
  <c r="IK340" i="1"/>
  <c r="IN340" i="1" s="1"/>
  <c r="JF365" i="1"/>
  <c r="IG330" i="1"/>
  <c r="KL348" i="1"/>
  <c r="KX342" i="1"/>
  <c r="KX360" i="1"/>
  <c r="IK357" i="1"/>
  <c r="IN357" i="1" s="1"/>
  <c r="JF355" i="1"/>
  <c r="KL334" i="1"/>
  <c r="JI329" i="1"/>
  <c r="JI325" i="1"/>
  <c r="JE339" i="1"/>
  <c r="JI341" i="1"/>
  <c r="JH334" i="1"/>
  <c r="KX330" i="1"/>
  <c r="KX324" i="1"/>
  <c r="IQ331" i="1"/>
  <c r="KX323" i="1"/>
  <c r="JF318" i="1"/>
  <c r="KX337" i="1"/>
  <c r="KX327" i="1"/>
  <c r="JI323" i="1"/>
  <c r="IQ339" i="1"/>
  <c r="JJ322" i="1"/>
  <c r="JI316" i="1"/>
  <c r="JI317" i="1"/>
  <c r="IK305" i="1"/>
  <c r="IN305" i="1" s="1"/>
  <c r="JH304" i="1"/>
  <c r="JE299" i="1"/>
  <c r="KX305" i="1"/>
  <c r="IQ299" i="1"/>
  <c r="KX294" i="1"/>
  <c r="KX321" i="1"/>
  <c r="JI303" i="1"/>
  <c r="JJ291" i="1"/>
  <c r="JJ279" i="1"/>
  <c r="JJ280" i="1"/>
  <c r="KL320" i="1"/>
  <c r="JF313" i="1"/>
  <c r="IQ258" i="1"/>
  <c r="IQ215" i="1"/>
  <c r="JG432" i="1"/>
  <c r="JE390" i="1"/>
  <c r="IK350" i="1"/>
  <c r="IN350" i="1" s="1"/>
  <c r="IK315" i="1"/>
  <c r="IN315" i="1" s="1"/>
  <c r="IQ305" i="1"/>
  <c r="IQ287" i="1"/>
  <c r="IM460" i="1"/>
  <c r="IY460" i="1"/>
  <c r="JF456" i="1"/>
  <c r="II460" i="1"/>
  <c r="KW454" i="1"/>
  <c r="KV457" i="1"/>
  <c r="KX457" i="1" s="1"/>
  <c r="JF452" i="1"/>
  <c r="KW460" i="1"/>
  <c r="KV463" i="1"/>
  <c r="KX463" i="1" s="1"/>
  <c r="IQ449" i="1"/>
  <c r="KV451" i="1"/>
  <c r="KX451" i="1" s="1"/>
  <c r="KW448" i="1"/>
  <c r="IQ451" i="1"/>
  <c r="IQ450" i="1"/>
  <c r="JI452" i="1"/>
  <c r="IK443" i="1"/>
  <c r="IN443" i="1" s="1"/>
  <c r="IK440" i="1"/>
  <c r="IN440" i="1" s="1"/>
  <c r="JH442" i="1"/>
  <c r="JH438" i="1"/>
  <c r="JJ448" i="1"/>
  <c r="JF454" i="1"/>
  <c r="IQ439" i="1"/>
  <c r="JH436" i="1"/>
  <c r="IQ438" i="1"/>
  <c r="JI427" i="1"/>
  <c r="IQ440" i="1"/>
  <c r="JI430" i="1"/>
  <c r="JH428" i="1"/>
  <c r="IK421" i="1"/>
  <c r="IN421" i="1" s="1"/>
  <c r="JI419" i="1"/>
  <c r="JJ423" i="1"/>
  <c r="JH425" i="1"/>
  <c r="JH418" i="1"/>
  <c r="JH410" i="1"/>
  <c r="JG410" i="1"/>
  <c r="JJ419" i="1"/>
  <c r="JH411" i="1"/>
  <c r="JF417" i="1"/>
  <c r="JJ412" i="1"/>
  <c r="JI401" i="1"/>
  <c r="KL406" i="1"/>
  <c r="IQ408" i="1"/>
  <c r="IQ398" i="1"/>
  <c r="IQ384" i="1"/>
  <c r="IK404" i="1"/>
  <c r="IN404" i="1" s="1"/>
  <c r="IQ394" i="1"/>
  <c r="IK393" i="1"/>
  <c r="IN393" i="1" s="1"/>
  <c r="IK396" i="1"/>
  <c r="IN396" i="1" s="1"/>
  <c r="KX408" i="1"/>
  <c r="IK401" i="1"/>
  <c r="IN401" i="1" s="1"/>
  <c r="JF375" i="1"/>
  <c r="IK385" i="1"/>
  <c r="IN385" i="1" s="1"/>
  <c r="JE379" i="1"/>
  <c r="JH397" i="1"/>
  <c r="IK397" i="1"/>
  <c r="IN397" i="1" s="1"/>
  <c r="KX385" i="1"/>
  <c r="JI379" i="1"/>
  <c r="IQ390" i="1"/>
  <c r="IQ372" i="1"/>
  <c r="IK392" i="1"/>
  <c r="IN392" i="1" s="1"/>
  <c r="JJ378" i="1"/>
  <c r="KL367" i="1"/>
  <c r="IQ365" i="1"/>
  <c r="JH380" i="1"/>
  <c r="KX386" i="1"/>
  <c r="KX384" i="1"/>
  <c r="JI380" i="1"/>
  <c r="IK369" i="1"/>
  <c r="IN369" i="1" s="1"/>
  <c r="JH368" i="1"/>
  <c r="JG348" i="1"/>
  <c r="JI368" i="1"/>
  <c r="JI362" i="1"/>
  <c r="JE356" i="1"/>
  <c r="JE348" i="1"/>
  <c r="IQ389" i="1"/>
  <c r="KX363" i="1"/>
  <c r="JH358" i="1"/>
  <c r="JH354" i="1"/>
  <c r="JE357" i="1"/>
  <c r="JG354" i="1"/>
  <c r="JJ348" i="1"/>
  <c r="JJ357" i="1"/>
  <c r="JI352" i="1"/>
  <c r="IQ350" i="1"/>
  <c r="KX361" i="1"/>
  <c r="KX350" i="1"/>
  <c r="IQ336" i="1"/>
  <c r="IQ328" i="1"/>
  <c r="KX348" i="1"/>
  <c r="JE335" i="1"/>
  <c r="KX333" i="1"/>
  <c r="JE358" i="1"/>
  <c r="IQ346" i="1"/>
  <c r="KX339" i="1"/>
  <c r="JE329" i="1"/>
  <c r="JF340" i="1"/>
  <c r="KX322" i="1"/>
  <c r="IQ357" i="1"/>
  <c r="KX338" i="1"/>
  <c r="JH323" i="1"/>
  <c r="JE302" i="1"/>
  <c r="JE303" i="1"/>
  <c r="JH308" i="1"/>
  <c r="IQ306" i="1"/>
  <c r="KX314" i="1"/>
  <c r="KX292" i="1"/>
  <c r="KX302" i="1"/>
  <c r="JH312" i="1"/>
  <c r="IQ295" i="1"/>
  <c r="IQ291" i="1"/>
  <c r="IQ347" i="1"/>
  <c r="JI294" i="1"/>
  <c r="JI295" i="1"/>
  <c r="IQ297" i="1"/>
  <c r="KX301" i="1"/>
  <c r="JH295" i="1"/>
  <c r="KX282" i="1"/>
  <c r="KX278" i="1"/>
  <c r="JH316" i="1"/>
  <c r="JF240" i="1"/>
  <c r="JF241" i="1"/>
  <c r="JI220" i="1"/>
  <c r="JI221" i="1"/>
  <c r="IQ196" i="1"/>
  <c r="KV460" i="1"/>
  <c r="KX460" i="1" s="1"/>
  <c r="KW457" i="1"/>
  <c r="KS438" i="1"/>
  <c r="KO427" i="1"/>
  <c r="KQ432" i="1"/>
  <c r="IQ402" i="1"/>
  <c r="IQ410" i="1"/>
  <c r="IQ348" i="1"/>
  <c r="IQ340" i="1"/>
  <c r="JF308" i="1"/>
  <c r="JF309" i="1"/>
  <c r="IQ271" i="1"/>
  <c r="IK271" i="1"/>
  <c r="IN271" i="1" s="1"/>
  <c r="JA460" i="1"/>
  <c r="JH456" i="1"/>
  <c r="IJ460" i="1"/>
  <c r="IK456" i="1"/>
  <c r="IZ459" i="1"/>
  <c r="JG455" i="1"/>
  <c r="JC460" i="1"/>
  <c r="JJ456" i="1"/>
  <c r="KV448" i="1"/>
  <c r="KX448" i="1" s="1"/>
  <c r="KW445" i="1"/>
  <c r="IQ456" i="1"/>
  <c r="JF444" i="1"/>
  <c r="IK445" i="1"/>
  <c r="IN445" i="1" s="1"/>
  <c r="JI448" i="1"/>
  <c r="JI445" i="1"/>
  <c r="JG435" i="1"/>
  <c r="KL438" i="1"/>
  <c r="JG433" i="1"/>
  <c r="IQ431" i="1"/>
  <c r="JJ435" i="1"/>
  <c r="JE435" i="1"/>
  <c r="JG438" i="1"/>
  <c r="JJ436" i="1"/>
  <c r="JF437" i="1"/>
  <c r="IQ442" i="1"/>
  <c r="IQ417" i="1"/>
  <c r="IK423" i="1"/>
  <c r="IN423" i="1" s="1"/>
  <c r="JF433" i="1"/>
  <c r="KO430" i="1"/>
  <c r="KQ435" i="1"/>
  <c r="KS441" i="1"/>
  <c r="JH424" i="1"/>
  <c r="IK428" i="1"/>
  <c r="IN428" i="1" s="1"/>
  <c r="IQ424" i="1"/>
  <c r="IK417" i="1"/>
  <c r="IN417" i="1" s="1"/>
  <c r="IQ412" i="1"/>
  <c r="KL415" i="1"/>
  <c r="JE406" i="1"/>
  <c r="IK413" i="1"/>
  <c r="IN413" i="1" s="1"/>
  <c r="IK402" i="1"/>
  <c r="IN402" i="1" s="1"/>
  <c r="KL407" i="1"/>
  <c r="IQ401" i="1"/>
  <c r="JH412" i="1"/>
  <c r="KX401" i="1"/>
  <c r="JG405" i="1"/>
  <c r="JJ401" i="1"/>
  <c r="IQ388" i="1"/>
  <c r="IQ392" i="1"/>
  <c r="IK372" i="1"/>
  <c r="IN372" i="1" s="1"/>
  <c r="IQ378" i="1"/>
  <c r="JI364" i="1"/>
  <c r="KX370" i="1"/>
  <c r="JJ365" i="1"/>
  <c r="JJ379" i="1"/>
  <c r="JI373" i="1"/>
  <c r="JG383" i="1"/>
  <c r="JF392" i="1"/>
  <c r="JH377" i="1"/>
  <c r="KX366" i="1"/>
  <c r="IK347" i="1"/>
  <c r="IN347" i="1" s="1"/>
  <c r="JJ367" i="1"/>
  <c r="JG361" i="1"/>
  <c r="KX351" i="1"/>
  <c r="JF348" i="1"/>
  <c r="JH370" i="1"/>
  <c r="JJ389" i="1"/>
  <c r="IJ381" i="1"/>
  <c r="JF361" i="1"/>
  <c r="JH350" i="1"/>
  <c r="JI359" i="1"/>
  <c r="JJ356" i="1"/>
  <c r="JF354" i="1"/>
  <c r="KL344" i="1"/>
  <c r="JF342" i="1"/>
  <c r="KX355" i="1"/>
  <c r="JH348" i="1"/>
  <c r="KX329" i="1"/>
  <c r="KX325" i="1"/>
  <c r="KX359" i="1"/>
  <c r="JC330" i="1"/>
  <c r="JJ330" i="1" s="1"/>
  <c r="JG339" i="1"/>
  <c r="JG340" i="1"/>
  <c r="IQ354" i="1"/>
  <c r="JF359" i="1"/>
  <c r="JE337" i="1"/>
  <c r="IQ335" i="1"/>
  <c r="JI356" i="1"/>
  <c r="JH336" i="1"/>
  <c r="KX336" i="1"/>
  <c r="KX328" i="1"/>
  <c r="JI333" i="1"/>
  <c r="JG319" i="1"/>
  <c r="JJ332" i="1"/>
  <c r="JF311" i="1"/>
  <c r="IQ323" i="1"/>
  <c r="JE318" i="1"/>
  <c r="JE311" i="1"/>
  <c r="JE312" i="1"/>
  <c r="KX306" i="1"/>
  <c r="JJ337" i="1"/>
  <c r="IQ320" i="1"/>
  <c r="IQ301" i="1"/>
  <c r="IK301" i="1"/>
  <c r="IN301" i="1" s="1"/>
  <c r="JG314" i="1"/>
  <c r="KX309" i="1"/>
  <c r="JE320" i="1"/>
  <c r="IQ317" i="1"/>
  <c r="IQ314" i="1"/>
  <c r="JI304" i="1"/>
  <c r="JI305" i="1"/>
  <c r="KX310" i="1"/>
  <c r="KX307" i="1"/>
  <c r="IK287" i="1"/>
  <c r="IN287" i="1" s="1"/>
  <c r="IQ293" i="1"/>
  <c r="IQ275" i="1"/>
  <c r="IK275" i="1"/>
  <c r="IN275" i="1" s="1"/>
  <c r="KX274" i="1"/>
  <c r="KX270" i="1"/>
  <c r="JG303" i="1"/>
  <c r="JE292" i="1"/>
  <c r="JE293" i="1"/>
  <c r="JH257" i="1"/>
  <c r="JJ272" i="1"/>
  <c r="JI160" i="1"/>
  <c r="JI161" i="1"/>
  <c r="JE171" i="1"/>
  <c r="IY459" i="1"/>
  <c r="JF455" i="1"/>
  <c r="JG449" i="1"/>
  <c r="JI416" i="1"/>
  <c r="JG377" i="1"/>
  <c r="JG356" i="1"/>
  <c r="JJ361" i="1"/>
  <c r="IQ359" i="1"/>
  <c r="JG325" i="1"/>
  <c r="JI293" i="1"/>
  <c r="IQ279" i="1"/>
  <c r="IK279" i="1"/>
  <c r="IN279" i="1" s="1"/>
  <c r="JI397" i="1"/>
  <c r="KX375" i="1"/>
  <c r="KX389" i="1"/>
  <c r="KL383" i="1"/>
  <c r="KX378" i="1"/>
  <c r="IK370" i="1"/>
  <c r="IN370" i="1" s="1"/>
  <c r="JF377" i="1"/>
  <c r="JA381" i="1"/>
  <c r="KX392" i="1"/>
  <c r="IK379" i="1"/>
  <c r="IN379" i="1" s="1"/>
  <c r="JH372" i="1"/>
  <c r="KX382" i="1"/>
  <c r="KL384" i="1"/>
  <c r="JI374" i="1"/>
  <c r="IQ371" i="1"/>
  <c r="JE365" i="1"/>
  <c r="IK359" i="1"/>
  <c r="IN359" i="1" s="1"/>
  <c r="IK367" i="1"/>
  <c r="IN367" i="1" s="1"/>
  <c r="IK348" i="1"/>
  <c r="IN348" i="1" s="1"/>
  <c r="JE360" i="1"/>
  <c r="JI354" i="1"/>
  <c r="JG345" i="1"/>
  <c r="JH346" i="1"/>
  <c r="JH342" i="1"/>
  <c r="JE353" i="1"/>
  <c r="JE354" i="1"/>
  <c r="JG350" i="1"/>
  <c r="JG346" i="1"/>
  <c r="IK377" i="1"/>
  <c r="IN377" i="1" s="1"/>
  <c r="IQ362" i="1"/>
  <c r="JH359" i="1"/>
  <c r="JH351" i="1"/>
  <c r="KX352" i="1"/>
  <c r="KX364" i="1"/>
  <c r="JG359" i="1"/>
  <c r="IQ351" i="1"/>
  <c r="IQ329" i="1"/>
  <c r="KX349" i="1"/>
  <c r="IQ338" i="1"/>
  <c r="JB330" i="1"/>
  <c r="JI330" i="1" s="1"/>
  <c r="IQ379" i="1"/>
  <c r="JH352" i="1"/>
  <c r="JF324" i="1"/>
  <c r="JI340" i="1"/>
  <c r="IZ330" i="1"/>
  <c r="JG330" i="1" s="1"/>
  <c r="JH356" i="1"/>
  <c r="JH338" i="1"/>
  <c r="IY330" i="1"/>
  <c r="JF330" i="1" s="1"/>
  <c r="JJ339" i="1"/>
  <c r="JH306" i="1"/>
  <c r="IK314" i="1"/>
  <c r="IN314" i="1" s="1"/>
  <c r="JE322" i="1"/>
  <c r="JG317" i="1"/>
  <c r="KX331" i="1"/>
  <c r="JH311" i="1"/>
  <c r="KX319" i="1"/>
  <c r="JG334" i="1"/>
  <c r="IQ318" i="1"/>
  <c r="KX311" i="1"/>
  <c r="IK309" i="1"/>
  <c r="IN309" i="1" s="1"/>
  <c r="IK320" i="1"/>
  <c r="IN320" i="1" s="1"/>
  <c r="KX316" i="1"/>
  <c r="JG336" i="1"/>
  <c r="KX299" i="1"/>
  <c r="JE315" i="1"/>
  <c r="JI312" i="1"/>
  <c r="JI309" i="1"/>
  <c r="JJ333" i="1"/>
  <c r="JF287" i="1"/>
  <c r="JG294" i="1"/>
  <c r="JH291" i="1"/>
  <c r="JI280" i="1"/>
  <c r="JI281" i="1"/>
  <c r="IQ267" i="1"/>
  <c r="IK267" i="1"/>
  <c r="IN267" i="1" s="1"/>
  <c r="KX266" i="1"/>
  <c r="JE307" i="1"/>
  <c r="JJ319" i="1"/>
  <c r="IK298" i="1"/>
  <c r="IN298" i="1" s="1"/>
  <c r="JI261" i="1"/>
  <c r="JG278" i="1"/>
  <c r="JI174" i="1"/>
  <c r="JI175" i="1"/>
  <c r="IQ174" i="1"/>
  <c r="JJ443" i="1"/>
  <c r="JE446" i="1"/>
  <c r="JH431" i="1"/>
  <c r="JI429" i="1"/>
  <c r="IQ325" i="1"/>
  <c r="IQ319" i="1"/>
  <c r="IQ312" i="1"/>
  <c r="JA459" i="1"/>
  <c r="JH455" i="1"/>
  <c r="JJ455" i="1"/>
  <c r="JC459" i="1"/>
  <c r="IQ443" i="1"/>
  <c r="IK444" i="1"/>
  <c r="IN444" i="1" s="1"/>
  <c r="JJ446" i="1"/>
  <c r="JI440" i="1"/>
  <c r="IQ444" i="1"/>
  <c r="JE438" i="1"/>
  <c r="IQ447" i="1"/>
  <c r="KS450" i="1"/>
  <c r="KQ444" i="1"/>
  <c r="KO439" i="1"/>
  <c r="IK422" i="1"/>
  <c r="IN422" i="1" s="1"/>
  <c r="JE425" i="1"/>
  <c r="JH422" i="1"/>
  <c r="KU427" i="1"/>
  <c r="KV426" i="1"/>
  <c r="KX426" i="1" s="1"/>
  <c r="KW423" i="1"/>
  <c r="IQ420" i="1"/>
  <c r="JH423" i="1"/>
  <c r="IQ406" i="1"/>
  <c r="JF390" i="1"/>
  <c r="IK386" i="1"/>
  <c r="IN386" i="1" s="1"/>
  <c r="IZ460" i="1"/>
  <c r="JG456" i="1"/>
  <c r="KS462" i="1"/>
  <c r="KQ456" i="1"/>
  <c r="KO451" i="1"/>
  <c r="IK448" i="1"/>
  <c r="IN448" i="1" s="1"/>
  <c r="JB460" i="1"/>
  <c r="JI456" i="1"/>
  <c r="IQ448" i="1"/>
  <c r="IQ441" i="1"/>
  <c r="KS453" i="1"/>
  <c r="KQ447" i="1"/>
  <c r="KO442" i="1"/>
  <c r="KS466" i="1" s="1"/>
  <c r="JE442" i="1"/>
  <c r="IK442" i="1"/>
  <c r="IN442" i="1" s="1"/>
  <c r="IQ433" i="1"/>
  <c r="JG446" i="1"/>
  <c r="IK430" i="1"/>
  <c r="IN430" i="1" s="1"/>
  <c r="KV439" i="1"/>
  <c r="KX439" i="1" s="1"/>
  <c r="KW436" i="1"/>
  <c r="JE429" i="1"/>
  <c r="IQ426" i="1"/>
  <c r="IK434" i="1"/>
  <c r="IN434" i="1" s="1"/>
  <c r="JG427" i="1"/>
  <c r="JI433" i="1"/>
  <c r="JJ429" i="1"/>
  <c r="JG420" i="1"/>
  <c r="JJ427" i="1"/>
  <c r="KV424" i="1"/>
  <c r="KX424" i="1" s="1"/>
  <c r="KW421" i="1"/>
  <c r="JG422" i="1"/>
  <c r="IK418" i="1"/>
  <c r="IN418" i="1" s="1"/>
  <c r="IQ423" i="1"/>
  <c r="JI422" i="1"/>
  <c r="JJ410" i="1"/>
  <c r="JF431" i="1"/>
  <c r="JE407" i="1"/>
  <c r="JE416" i="1"/>
  <c r="IK398" i="1"/>
  <c r="IN398" i="1" s="1"/>
  <c r="KX407" i="1"/>
  <c r="IK390" i="1"/>
  <c r="IN390" i="1" s="1"/>
  <c r="IQ405" i="1"/>
  <c r="KX394" i="1"/>
  <c r="KX387" i="1"/>
  <c r="JH385" i="1"/>
  <c r="JJ397" i="1"/>
  <c r="JF380" i="1"/>
  <c r="JE377" i="1"/>
  <c r="JE373" i="1"/>
  <c r="JF384" i="1"/>
  <c r="JH375" i="1"/>
  <c r="JG371" i="1"/>
  <c r="KX374" i="1"/>
  <c r="KX371" i="1"/>
  <c r="JG364" i="1"/>
  <c r="IK382" i="1"/>
  <c r="IN382" i="1" s="1"/>
  <c r="JH365" i="1"/>
  <c r="JJ374" i="1"/>
  <c r="JE367" i="1"/>
  <c r="JE364" i="1"/>
  <c r="JH378" i="1"/>
  <c r="JJ369" i="1"/>
  <c r="KX347" i="1"/>
  <c r="IK344" i="1"/>
  <c r="IN344" i="1" s="1"/>
  <c r="JI358" i="1"/>
  <c r="JG353" i="1"/>
  <c r="JF357" i="1"/>
  <c r="JF353" i="1"/>
  <c r="JF349" i="1"/>
  <c r="JE361" i="1"/>
  <c r="IQ356" i="1"/>
  <c r="JE349" i="1"/>
  <c r="JE345" i="1"/>
  <c r="JE386" i="1"/>
  <c r="JH347" i="1"/>
  <c r="KX346" i="1"/>
  <c r="JH332" i="1"/>
  <c r="IY381" i="1"/>
  <c r="JF381" i="1" s="1"/>
  <c r="IQ341" i="1"/>
  <c r="IM330" i="1"/>
  <c r="JF337" i="1"/>
  <c r="JF338" i="1"/>
  <c r="IK324" i="1"/>
  <c r="IN324" i="1" s="1"/>
  <c r="IQ355" i="1"/>
  <c r="JI338" i="1"/>
  <c r="JH340" i="1"/>
  <c r="IQ333" i="1"/>
  <c r="IJ330" i="1"/>
  <c r="JE350" i="1"/>
  <c r="IQ361" i="1"/>
  <c r="KX317" i="1"/>
  <c r="JI348" i="1"/>
  <c r="KX335" i="1"/>
  <c r="IK302" i="1"/>
  <c r="IN302" i="1" s="1"/>
  <c r="JG338" i="1"/>
  <c r="IK329" i="1"/>
  <c r="IN329" i="1" s="1"/>
  <c r="JH319" i="1"/>
  <c r="JH320" i="1"/>
  <c r="KX296" i="1"/>
  <c r="KX288" i="1"/>
  <c r="JF320" i="1"/>
  <c r="KX308" i="1"/>
  <c r="JH315" i="1"/>
  <c r="IQ313" i="1"/>
  <c r="IK317" i="1"/>
  <c r="IN317" i="1" s="1"/>
  <c r="JG287" i="1"/>
  <c r="IQ283" i="1"/>
  <c r="IK283" i="1"/>
  <c r="IN283" i="1" s="1"/>
  <c r="JG322" i="1"/>
  <c r="KX318" i="1"/>
  <c r="IQ327" i="1"/>
  <c r="JF292" i="1"/>
  <c r="JF293" i="1"/>
  <c r="IQ284" i="1"/>
  <c r="IQ280" i="1"/>
  <c r="JJ202" i="1"/>
  <c r="JJ203" i="1"/>
  <c r="JJ160" i="1"/>
  <c r="JJ161" i="1"/>
  <c r="JF166" i="1"/>
  <c r="JF171" i="1"/>
  <c r="IQ437" i="1"/>
  <c r="JE437" i="1"/>
  <c r="IK409" i="1"/>
  <c r="IN409" i="1" s="1"/>
  <c r="IQ375" i="1"/>
  <c r="JG316" i="1"/>
  <c r="JE285" i="1"/>
  <c r="JE286" i="1"/>
  <c r="JI454" i="1"/>
  <c r="JH441" i="1"/>
  <c r="JJ426" i="1"/>
  <c r="JG426" i="1"/>
  <c r="IQ430" i="1"/>
  <c r="IK437" i="1"/>
  <c r="IN437" i="1" s="1"/>
  <c r="JE422" i="1"/>
  <c r="JG429" i="1"/>
  <c r="JI455" i="1"/>
  <c r="JB459" i="1"/>
  <c r="JJ453" i="1"/>
  <c r="JI450" i="1"/>
  <c r="IQ454" i="1"/>
  <c r="KS459" i="1"/>
  <c r="KQ453" i="1"/>
  <c r="KO448" i="1"/>
  <c r="JG443" i="1"/>
  <c r="JH446" i="1"/>
  <c r="JJ444" i="1"/>
  <c r="JI441" i="1"/>
  <c r="JE454" i="1"/>
  <c r="JF446" i="1"/>
  <c r="KS447" i="1"/>
  <c r="KQ441" i="1"/>
  <c r="KO436" i="1"/>
  <c r="JJ438" i="1"/>
  <c r="IQ446" i="1"/>
  <c r="JE450" i="1"/>
  <c r="IQ435" i="1"/>
  <c r="KS444" i="1"/>
  <c r="KQ438" i="1"/>
  <c r="KO433" i="1"/>
  <c r="IK438" i="1"/>
  <c r="IN438" i="1" s="1"/>
  <c r="IK427" i="1"/>
  <c r="IN427" i="1" s="1"/>
  <c r="JI435" i="1"/>
  <c r="JF425" i="1"/>
  <c r="JH432" i="1"/>
  <c r="KL423" i="1"/>
  <c r="IQ415" i="1"/>
  <c r="KL419" i="1"/>
  <c r="JF413" i="1"/>
  <c r="JF410" i="1"/>
  <c r="IQ413" i="1"/>
  <c r="JE412" i="1"/>
  <c r="JE419" i="1"/>
  <c r="JF411" i="1"/>
  <c r="JE408" i="1"/>
  <c r="IK416" i="1"/>
  <c r="IN416" i="1" s="1"/>
  <c r="JG398" i="1"/>
  <c r="IK405" i="1"/>
  <c r="IN405" i="1" s="1"/>
  <c r="JE401" i="1"/>
  <c r="JG408" i="1"/>
  <c r="JI409" i="1"/>
  <c r="JI387" i="1"/>
  <c r="JJ393" i="1"/>
  <c r="JH387" i="1"/>
  <c r="JI392" i="1"/>
  <c r="IQ387" i="1"/>
  <c r="KX391" i="1"/>
  <c r="JJ385" i="1"/>
  <c r="JE384" i="1"/>
  <c r="JG380" i="1"/>
  <c r="KX399" i="1"/>
  <c r="IQ397" i="1"/>
  <c r="IK380" i="1"/>
  <c r="IN380" i="1" s="1"/>
  <c r="JI388" i="1"/>
  <c r="JF401" i="1"/>
  <c r="KX377" i="1"/>
  <c r="IK371" i="1"/>
  <c r="IN371" i="1" s="1"/>
  <c r="JF388" i="1"/>
  <c r="JI394" i="1"/>
  <c r="JI371" i="1"/>
  <c r="IQ368" i="1"/>
  <c r="JE375" i="1"/>
  <c r="JJ366" i="1"/>
  <c r="KX381" i="1"/>
  <c r="KL381" i="1"/>
  <c r="JJ375" i="1"/>
  <c r="KL365" i="1"/>
  <c r="JJ350" i="1"/>
  <c r="JG387" i="1"/>
  <c r="IK363" i="1"/>
  <c r="IN363" i="1" s="1"/>
  <c r="JG357" i="1"/>
  <c r="JF345" i="1"/>
  <c r="IQ377" i="1"/>
  <c r="JG358" i="1"/>
  <c r="KX357" i="1"/>
  <c r="JE342" i="1"/>
  <c r="JF351" i="1"/>
  <c r="JJ345" i="1"/>
  <c r="IK345" i="1"/>
  <c r="IN345" i="1" s="1"/>
  <c r="IQ334" i="1"/>
  <c r="IK361" i="1"/>
  <c r="IN361" i="1" s="1"/>
  <c r="IK337" i="1"/>
  <c r="IN337" i="1" s="1"/>
  <c r="JF335" i="1"/>
  <c r="IQ358" i="1"/>
  <c r="JI336" i="1"/>
  <c r="KX354" i="1"/>
  <c r="JE325" i="1"/>
  <c r="KX334" i="1"/>
  <c r="IK306" i="1"/>
  <c r="IN306" i="1" s="1"/>
  <c r="JH360" i="1"/>
  <c r="JE346" i="1"/>
  <c r="KX312" i="1"/>
  <c r="IQ322" i="1"/>
  <c r="IK325" i="1"/>
  <c r="IN325" i="1" s="1"/>
  <c r="KX300" i="1"/>
  <c r="JH286" i="1"/>
  <c r="JH287" i="1"/>
  <c r="JG320" i="1"/>
  <c r="IK304" i="1"/>
  <c r="IN304" i="1" s="1"/>
  <c r="JE295" i="1"/>
  <c r="KX320" i="1"/>
  <c r="JJ303" i="1"/>
  <c r="KX295" i="1"/>
  <c r="JI321" i="1"/>
  <c r="IQ310" i="1"/>
  <c r="IQ289" i="1"/>
  <c r="JI264" i="1"/>
  <c r="JI265" i="1"/>
  <c r="KX313" i="1"/>
  <c r="JH284" i="1"/>
  <c r="IQ316" i="1"/>
  <c r="JI290" i="1"/>
  <c r="JI291" i="1"/>
  <c r="IQ265" i="1"/>
  <c r="IQ262" i="1"/>
  <c r="JI169" i="1"/>
  <c r="IQ178" i="1"/>
  <c r="JE174" i="1"/>
  <c r="JE175" i="1"/>
  <c r="IQ429" i="1"/>
  <c r="JG440" i="1"/>
  <c r="JH407" i="1"/>
  <c r="JG416" i="1"/>
  <c r="IK400" i="1"/>
  <c r="IN400" i="1" s="1"/>
  <c r="IQ404" i="1"/>
  <c r="IK388" i="1"/>
  <c r="IN388" i="1" s="1"/>
  <c r="IK375" i="1"/>
  <c r="IN375" i="1" s="1"/>
  <c r="IQ360" i="1"/>
  <c r="IQ344" i="1"/>
  <c r="JF272" i="1"/>
  <c r="JF273" i="1"/>
  <c r="IQ268" i="1"/>
  <c r="JF156" i="1"/>
  <c r="JF157" i="1"/>
  <c r="IK433" i="1"/>
  <c r="IN433" i="1" s="1"/>
  <c r="JI418" i="1"/>
  <c r="JE418" i="1"/>
  <c r="JG391" i="1"/>
  <c r="JF391" i="1"/>
  <c r="JF387" i="1"/>
  <c r="IM459" i="1"/>
  <c r="IQ453" i="1"/>
  <c r="JH449" i="1"/>
  <c r="KV454" i="1"/>
  <c r="KX454" i="1" s="1"/>
  <c r="KW451" i="1"/>
  <c r="IK454" i="1"/>
  <c r="IN454" i="1" s="1"/>
  <c r="IK446" i="1"/>
  <c r="IN446" i="1" s="1"/>
  <c r="JJ450" i="1"/>
  <c r="IQ455" i="1"/>
  <c r="KL443" i="1"/>
  <c r="JE448" i="1"/>
  <c r="JG441" i="1"/>
  <c r="JF440" i="1"/>
  <c r="JE433" i="1"/>
  <c r="JF428" i="1"/>
  <c r="KU442" i="1"/>
  <c r="KW438" i="1"/>
  <c r="KV441" i="1"/>
  <c r="KX441" i="1" s="1"/>
  <c r="IK436" i="1"/>
  <c r="IN436" i="1" s="1"/>
  <c r="IQ428" i="1"/>
  <c r="JE431" i="1"/>
  <c r="JI425" i="1"/>
  <c r="IQ419" i="1"/>
  <c r="JE443" i="1"/>
  <c r="IQ432" i="1"/>
  <c r="JF423" i="1"/>
  <c r="IK419" i="1"/>
  <c r="IN419" i="1" s="1"/>
  <c r="JG418" i="1"/>
  <c r="JI411" i="1"/>
  <c r="IK410" i="1"/>
  <c r="IN410" i="1" s="1"/>
  <c r="IK412" i="1"/>
  <c r="IN412" i="1" s="1"/>
  <c r="JG407" i="1"/>
  <c r="JE423" i="1"/>
  <c r="JI402" i="1"/>
  <c r="IK406" i="1"/>
  <c r="IN406" i="1" s="1"/>
  <c r="JI406" i="1"/>
  <c r="JH391" i="1"/>
  <c r="KL396" i="1"/>
  <c r="JH392" i="1"/>
  <c r="JH388" i="1"/>
  <c r="IQ391" i="1"/>
  <c r="KL370" i="1"/>
  <c r="KL366" i="1"/>
  <c r="KX396" i="1"/>
  <c r="JG378" i="1"/>
  <c r="KX369" i="1"/>
  <c r="IK368" i="1"/>
  <c r="IN368" i="1" s="1"/>
  <c r="JF371" i="1"/>
  <c r="IQ366" i="1"/>
  <c r="KX390" i="1"/>
  <c r="JH373" i="1"/>
  <c r="JE370" i="1"/>
  <c r="JJ371" i="1"/>
  <c r="IK360" i="1"/>
  <c r="IN360" i="1" s="1"/>
  <c r="JJ342" i="1"/>
  <c r="JG362" i="1"/>
  <c r="JE352" i="1"/>
  <c r="JH389" i="1"/>
  <c r="IK389" i="1"/>
  <c r="IN389" i="1" s="1"/>
  <c r="JJ359" i="1"/>
  <c r="JJ355" i="1"/>
  <c r="JH363" i="1"/>
  <c r="JI355" i="1"/>
  <c r="IQ352" i="1"/>
  <c r="IH381" i="1"/>
  <c r="IS381" i="1" s="1"/>
  <c r="JF358" i="1"/>
  <c r="JF350" i="1"/>
  <c r="JI366" i="1"/>
  <c r="KX345" i="1"/>
  <c r="KX341" i="1"/>
  <c r="JE328" i="1"/>
  <c r="IG381" i="1"/>
  <c r="KX344" i="1"/>
  <c r="JI360" i="1"/>
  <c r="KX358" i="1"/>
  <c r="JF325" i="1"/>
  <c r="KX332" i="1"/>
  <c r="KL327" i="1"/>
  <c r="IQ321" i="1"/>
  <c r="II330" i="1"/>
  <c r="IT330" i="1" s="1"/>
  <c r="IK310" i="1"/>
  <c r="IN310" i="1" s="1"/>
  <c r="KX340" i="1"/>
  <c r="IK323" i="1"/>
  <c r="IN323" i="1" s="1"/>
  <c r="JE314" i="1"/>
  <c r="JG305" i="1"/>
  <c r="IK308" i="1"/>
  <c r="IN308" i="1" s="1"/>
  <c r="IQ304" i="1"/>
  <c r="JJ294" i="1"/>
  <c r="JJ295" i="1"/>
  <c r="KX326" i="1"/>
  <c r="JJ318" i="1"/>
  <c r="KX303" i="1"/>
  <c r="JG299" i="1"/>
  <c r="JF316" i="1"/>
  <c r="JF295" i="1"/>
  <c r="JJ293" i="1"/>
  <c r="JI320" i="1"/>
  <c r="JJ315" i="1"/>
  <c r="JF304" i="1"/>
  <c r="JJ335" i="1"/>
  <c r="IQ307" i="1"/>
  <c r="JI342" i="1"/>
  <c r="IK312" i="1"/>
  <c r="IN312" i="1" s="1"/>
  <c r="IQ308" i="1"/>
  <c r="KL300" i="1"/>
  <c r="IQ298" i="1"/>
  <c r="JG306" i="1"/>
  <c r="KX315" i="1"/>
  <c r="JJ268" i="1"/>
  <c r="JJ269" i="1"/>
  <c r="IQ272" i="1"/>
  <c r="JF258" i="1"/>
  <c r="IQ199" i="1"/>
  <c r="IK199" i="1"/>
  <c r="IN199" i="1" s="1"/>
  <c r="IQ173" i="1"/>
  <c r="IK290" i="1"/>
  <c r="IN290" i="1" s="1"/>
  <c r="JG279" i="1"/>
  <c r="JG260" i="1"/>
  <c r="IL288" i="1"/>
  <c r="KL270" i="1"/>
  <c r="IQ277" i="1"/>
  <c r="IK262" i="1"/>
  <c r="IN262" i="1" s="1"/>
  <c r="JJ256" i="1"/>
  <c r="KX251" i="1"/>
  <c r="IK277" i="1"/>
  <c r="IN277" i="1" s="1"/>
  <c r="JJ311" i="1"/>
  <c r="JG284" i="1"/>
  <c r="IK284" i="1"/>
  <c r="IN284" i="1" s="1"/>
  <c r="IK276" i="1"/>
  <c r="IN276" i="1" s="1"/>
  <c r="JH247" i="1"/>
  <c r="JF277" i="1"/>
  <c r="JH270" i="1"/>
  <c r="IK270" i="1"/>
  <c r="IN270" i="1" s="1"/>
  <c r="KL250" i="1"/>
  <c r="JE242" i="1"/>
  <c r="JG229" i="1"/>
  <c r="JG223" i="1"/>
  <c r="JG214" i="1"/>
  <c r="KX202" i="1"/>
  <c r="IY253" i="1"/>
  <c r="JF253" i="1" s="1"/>
  <c r="KX203" i="1"/>
  <c r="JJ300" i="1"/>
  <c r="IQ252" i="1"/>
  <c r="IQ237" i="1"/>
  <c r="JE219" i="1"/>
  <c r="JH200" i="1"/>
  <c r="JJ261" i="1"/>
  <c r="KX256" i="1"/>
  <c r="KX262" i="1"/>
  <c r="IQ214" i="1"/>
  <c r="JF201" i="1"/>
  <c r="JI250" i="1"/>
  <c r="JI211" i="1"/>
  <c r="JE255" i="1"/>
  <c r="JI190" i="1"/>
  <c r="IQ222" i="1"/>
  <c r="JH205" i="1"/>
  <c r="JJ243" i="1"/>
  <c r="JG230" i="1"/>
  <c r="IQ226" i="1"/>
  <c r="KL216" i="1"/>
  <c r="IK213" i="1"/>
  <c r="IN213" i="1" s="1"/>
  <c r="JF204" i="1"/>
  <c r="JI226" i="1"/>
  <c r="JI202" i="1"/>
  <c r="IQ193" i="1"/>
  <c r="JH162" i="1"/>
  <c r="JG162" i="1"/>
  <c r="JJ236" i="1"/>
  <c r="JH191" i="1"/>
  <c r="JG176" i="1"/>
  <c r="JI205" i="1"/>
  <c r="IK175" i="1"/>
  <c r="IN175" i="1" s="1"/>
  <c r="JF167" i="1"/>
  <c r="IK166" i="1"/>
  <c r="IN166" i="1" s="1"/>
  <c r="JE206" i="1"/>
  <c r="JE183" i="1"/>
  <c r="JG180" i="1"/>
  <c r="JF151" i="1"/>
  <c r="KX147" i="1"/>
  <c r="KX127" i="1"/>
  <c r="KX119" i="1"/>
  <c r="JH186" i="1"/>
  <c r="JI180" i="1"/>
  <c r="IK170" i="1"/>
  <c r="IN170" i="1" s="1"/>
  <c r="IQ163" i="1"/>
  <c r="JE148" i="1"/>
  <c r="JJ179" i="1"/>
  <c r="IK177" i="1"/>
  <c r="IN177" i="1" s="1"/>
  <c r="JE153" i="1"/>
  <c r="JF161" i="1"/>
  <c r="JF185" i="1"/>
  <c r="IK184" i="1"/>
  <c r="IN184" i="1" s="1"/>
  <c r="JI165" i="1"/>
  <c r="JF153" i="1"/>
  <c r="IQ144" i="1"/>
  <c r="JJ168" i="1"/>
  <c r="IQ145" i="1"/>
  <c r="KX83" i="1"/>
  <c r="KX67" i="1"/>
  <c r="KX13" i="1"/>
  <c r="KX100" i="1"/>
  <c r="KL29" i="1"/>
  <c r="IQ285" i="1"/>
  <c r="JE277" i="1"/>
  <c r="JE273" i="1"/>
  <c r="IK266" i="1"/>
  <c r="IN266" i="1" s="1"/>
  <c r="JJ260" i="1"/>
  <c r="KX260" i="1"/>
  <c r="JG262" i="1"/>
  <c r="JF262" i="1"/>
  <c r="JJ264" i="1"/>
  <c r="JE263" i="1"/>
  <c r="JF270" i="1"/>
  <c r="JN2" i="1"/>
  <c r="JH242" i="1"/>
  <c r="JG222" i="1"/>
  <c r="JI207" i="1"/>
  <c r="IH253" i="1"/>
  <c r="IS253" i="1" s="1"/>
  <c r="KX231" i="1"/>
  <c r="JF228" i="1"/>
  <c r="JF226" i="1"/>
  <c r="IQ300" i="1"/>
  <c r="JG241" i="1"/>
  <c r="JJ278" i="1"/>
  <c r="JE236" i="1"/>
  <c r="IQ282" i="1"/>
  <c r="IQ290" i="1"/>
  <c r="IK259" i="1"/>
  <c r="IN259" i="1" s="1"/>
  <c r="JF243" i="1"/>
  <c r="IQ228" i="1"/>
  <c r="IK255" i="1"/>
  <c r="IN255" i="1" s="1"/>
  <c r="JI246" i="1"/>
  <c r="IK233" i="1"/>
  <c r="IN233" i="1" s="1"/>
  <c r="JJ223" i="1"/>
  <c r="JJ215" i="1"/>
  <c r="KX199" i="1"/>
  <c r="JF249" i="1"/>
  <c r="JE233" i="1"/>
  <c r="KL224" i="1"/>
  <c r="IK220" i="1"/>
  <c r="IN220" i="1" s="1"/>
  <c r="JH220" i="1"/>
  <c r="IK215" i="1"/>
  <c r="IN215" i="1" s="1"/>
  <c r="JJ230" i="1"/>
  <c r="JE228" i="1"/>
  <c r="IQ207" i="1"/>
  <c r="IH208" i="1"/>
  <c r="IS208" i="1" s="1"/>
  <c r="JH178" i="1"/>
  <c r="JF172" i="1"/>
  <c r="IQ161" i="1"/>
  <c r="JJ158" i="1"/>
  <c r="IK191" i="1"/>
  <c r="IN191" i="1" s="1"/>
  <c r="JE179" i="1"/>
  <c r="JG160" i="1"/>
  <c r="KX153" i="1"/>
  <c r="KX141" i="1"/>
  <c r="KX117" i="1"/>
  <c r="JF181" i="1"/>
  <c r="JI185" i="1"/>
  <c r="IK183" i="1"/>
  <c r="IN183" i="1" s="1"/>
  <c r="KX204" i="1"/>
  <c r="IQ185" i="1"/>
  <c r="JI171" i="1"/>
  <c r="IQ164" i="1"/>
  <c r="IK207" i="1"/>
  <c r="IN207" i="1" s="1"/>
  <c r="JG200" i="1"/>
  <c r="JF173" i="1"/>
  <c r="KL183" i="1"/>
  <c r="JF169" i="1"/>
  <c r="JG203" i="1"/>
  <c r="IQ149" i="1"/>
  <c r="KL45" i="1"/>
  <c r="IK149" i="1"/>
  <c r="IN149" i="1" s="1"/>
  <c r="KX92" i="1"/>
  <c r="IQ168" i="1"/>
  <c r="IJ154" i="1"/>
  <c r="KX35" i="1"/>
  <c r="JJ152" i="1"/>
  <c r="KX11" i="1"/>
  <c r="KX52" i="1"/>
  <c r="KX44" i="1"/>
  <c r="KX95" i="1"/>
  <c r="KX36" i="1"/>
  <c r="JE284" i="1"/>
  <c r="IQ294" i="1"/>
  <c r="JF266" i="1"/>
  <c r="JJ273" i="1"/>
  <c r="IK311" i="1"/>
  <c r="IN311" i="1" s="1"/>
  <c r="KX253" i="1"/>
  <c r="IK238" i="1"/>
  <c r="IN238" i="1" s="1"/>
  <c r="JF251" i="1"/>
  <c r="JG256" i="1"/>
  <c r="JI248" i="1"/>
  <c r="JH244" i="1"/>
  <c r="KX237" i="1"/>
  <c r="KX211" i="1"/>
  <c r="IK197" i="1"/>
  <c r="IN197" i="1" s="1"/>
  <c r="JJ274" i="1"/>
  <c r="IK252" i="1"/>
  <c r="IN252" i="1" s="1"/>
  <c r="IQ244" i="1"/>
  <c r="IQ278" i="1"/>
  <c r="JJ284" i="1"/>
  <c r="JF259" i="1"/>
  <c r="JJ226" i="1"/>
  <c r="IQ206" i="1"/>
  <c r="IQ223" i="1"/>
  <c r="KL211" i="1"/>
  <c r="IK205" i="1"/>
  <c r="IN205" i="1" s="1"/>
  <c r="KL219" i="1"/>
  <c r="JH214" i="1"/>
  <c r="JJ224" i="1"/>
  <c r="JE221" i="1"/>
  <c r="IQ219" i="1"/>
  <c r="IQ213" i="1"/>
  <c r="JH252" i="1"/>
  <c r="IQ230" i="1"/>
  <c r="KL228" i="1"/>
  <c r="JI204" i="1"/>
  <c r="JG197" i="1"/>
  <c r="IQ159" i="1"/>
  <c r="JF191" i="1"/>
  <c r="IQ156" i="1"/>
  <c r="IK181" i="1"/>
  <c r="IN181" i="1" s="1"/>
  <c r="JH166" i="1"/>
  <c r="JG166" i="1"/>
  <c r="IQ160" i="1"/>
  <c r="JI152" i="1"/>
  <c r="JH230" i="1"/>
  <c r="JG164" i="1"/>
  <c r="KX150" i="1"/>
  <c r="JI186" i="1"/>
  <c r="IQ180" i="1"/>
  <c r="JH170" i="1"/>
  <c r="JF148" i="1"/>
  <c r="JG143" i="1"/>
  <c r="JH225" i="1"/>
  <c r="IQ162" i="1"/>
  <c r="IK155" i="1"/>
  <c r="IN155" i="1" s="1"/>
  <c r="JJ150" i="1"/>
  <c r="JE152" i="1"/>
  <c r="IK179" i="1"/>
  <c r="IN179" i="1" s="1"/>
  <c r="JJ151" i="1"/>
  <c r="JE146" i="1"/>
  <c r="JG184" i="1"/>
  <c r="IK159" i="1"/>
  <c r="IN159" i="1" s="1"/>
  <c r="KL98" i="1"/>
  <c r="IQ195" i="1"/>
  <c r="IK142" i="1"/>
  <c r="IN142" i="1" s="1"/>
  <c r="OQ14" i="1"/>
  <c r="QF13" i="1"/>
  <c r="PX13" i="1"/>
  <c r="PP13" i="1"/>
  <c r="PH13" i="1"/>
  <c r="OZ13" i="1"/>
  <c r="OR13" i="1"/>
  <c r="QJ13" i="1" s="1"/>
  <c r="PA13" i="1"/>
  <c r="QE13" i="1"/>
  <c r="PW13" i="1"/>
  <c r="PO13" i="1"/>
  <c r="PG13" i="1"/>
  <c r="OY13" i="1"/>
  <c r="PQ13" i="1"/>
  <c r="QD13" i="1"/>
  <c r="PV13" i="1"/>
  <c r="PN13" i="1"/>
  <c r="PF13" i="1"/>
  <c r="OX13" i="1"/>
  <c r="QG13" i="1"/>
  <c r="OS13" i="1"/>
  <c r="QC13" i="1"/>
  <c r="PU13" i="1"/>
  <c r="PM13" i="1"/>
  <c r="PE13" i="1"/>
  <c r="OW13" i="1"/>
  <c r="QB13" i="1"/>
  <c r="PT13" i="1"/>
  <c r="PL13" i="1"/>
  <c r="PD13" i="1"/>
  <c r="OV13" i="1"/>
  <c r="PI13" i="1"/>
  <c r="OQ25" i="1"/>
  <c r="QI13" i="1"/>
  <c r="QA13" i="1"/>
  <c r="PS13" i="1"/>
  <c r="PK13" i="1"/>
  <c r="PC13" i="1"/>
  <c r="OU13" i="1"/>
  <c r="QH13" i="1"/>
  <c r="PZ13" i="1"/>
  <c r="PR13" i="1"/>
  <c r="PJ13" i="1"/>
  <c r="PB13" i="1"/>
  <c r="OT13" i="1"/>
  <c r="PY13" i="1"/>
  <c r="KL76" i="1"/>
  <c r="KX79" i="1"/>
  <c r="KX30" i="1"/>
  <c r="KX22" i="1"/>
  <c r="JI286" i="1"/>
  <c r="IK254" i="1"/>
  <c r="IN254" i="1" s="1"/>
  <c r="IQ273" i="1"/>
  <c r="JI262" i="1"/>
  <c r="KX247" i="1"/>
  <c r="IK273" i="1"/>
  <c r="IN273" i="1" s="1"/>
  <c r="IQ259" i="1"/>
  <c r="JJ286" i="1"/>
  <c r="IQ255" i="1"/>
  <c r="IQ242" i="1"/>
  <c r="KX258" i="1"/>
  <c r="JJ250" i="1"/>
  <c r="KX239" i="1"/>
  <c r="JF220" i="1"/>
  <c r="JF216" i="1"/>
  <c r="JH207" i="1"/>
  <c r="JI200" i="1"/>
  <c r="IQ274" i="1"/>
  <c r="JF252" i="1"/>
  <c r="IK232" i="1"/>
  <c r="IN232" i="1" s="1"/>
  <c r="JF271" i="1"/>
  <c r="JE248" i="1"/>
  <c r="IQ227" i="1"/>
  <c r="JC253" i="1"/>
  <c r="JJ253" i="1" s="1"/>
  <c r="KX241" i="1"/>
  <c r="JJ238" i="1"/>
  <c r="IK241" i="1"/>
  <c r="IN241" i="1" s="1"/>
  <c r="JE200" i="1"/>
  <c r="KX236" i="1"/>
  <c r="IQ231" i="1"/>
  <c r="JI201" i="1"/>
  <c r="JG219" i="1"/>
  <c r="IK214" i="1"/>
  <c r="IN214" i="1" s="1"/>
  <c r="JE201" i="1"/>
  <c r="JH222" i="1"/>
  <c r="JH196" i="1"/>
  <c r="JG196" i="1"/>
  <c r="JE190" i="1"/>
  <c r="IQ224" i="1"/>
  <c r="JE185" i="1"/>
  <c r="IM192" i="1"/>
  <c r="JB192" i="1"/>
  <c r="JI192" i="1" s="1"/>
  <c r="JI178" i="1"/>
  <c r="JH160" i="1"/>
  <c r="JE158" i="1"/>
  <c r="IQ171" i="1"/>
  <c r="IQ146" i="1"/>
  <c r="IK182" i="1"/>
  <c r="IN182" i="1" s="1"/>
  <c r="IQ181" i="1"/>
  <c r="IQ216" i="1"/>
  <c r="JE167" i="1"/>
  <c r="JA192" i="1"/>
  <c r="JH192" i="1" s="1"/>
  <c r="JJ186" i="1"/>
  <c r="JJ173" i="1"/>
  <c r="IQ169" i="1"/>
  <c r="JI153" i="1"/>
  <c r="KL154" i="1"/>
  <c r="JJ147" i="1"/>
  <c r="JG251" i="1"/>
  <c r="JG172" i="1"/>
  <c r="JI263" i="1"/>
  <c r="JH184" i="1"/>
  <c r="JF159" i="1"/>
  <c r="KX151" i="1"/>
  <c r="JI147" i="1"/>
  <c r="JE168" i="1"/>
  <c r="KX137" i="1"/>
  <c r="KL112" i="1"/>
  <c r="IZ154" i="1"/>
  <c r="JG154" i="1" s="1"/>
  <c r="KX10" i="1"/>
  <c r="JE226" i="1"/>
  <c r="KX103" i="1"/>
  <c r="IK157" i="1"/>
  <c r="IN157" i="1" s="1"/>
  <c r="KX19" i="1"/>
  <c r="JI299" i="1"/>
  <c r="JI285" i="1"/>
  <c r="JF285" i="1"/>
  <c r="JE281" i="1"/>
  <c r="IQ269" i="1"/>
  <c r="JH265" i="1"/>
  <c r="IK281" i="1"/>
  <c r="IN281" i="1" s="1"/>
  <c r="JE241" i="1"/>
  <c r="IK280" i="1"/>
  <c r="IN280" i="1" s="1"/>
  <c r="KX261" i="1"/>
  <c r="JH292" i="1"/>
  <c r="IQ270" i="1"/>
  <c r="KL242" i="1"/>
  <c r="JJ200" i="1"/>
  <c r="IQ251" i="1"/>
  <c r="IQ248" i="1"/>
  <c r="JE300" i="1"/>
  <c r="JJ276" i="1"/>
  <c r="JI269" i="1"/>
  <c r="JI240" i="1"/>
  <c r="JE215" i="1"/>
  <c r="KX245" i="1"/>
  <c r="JG282" i="1"/>
  <c r="JE282" i="1"/>
  <c r="JG264" i="1"/>
  <c r="JJ257" i="1"/>
  <c r="KL248" i="1"/>
  <c r="JE267" i="1"/>
  <c r="IQ260" i="1"/>
  <c r="KL202" i="1"/>
  <c r="JJ201" i="1"/>
  <c r="KX235" i="1"/>
  <c r="IK218" i="1"/>
  <c r="IN218" i="1" s="1"/>
  <c r="JJ190" i="1"/>
  <c r="IQ256" i="1"/>
  <c r="JH236" i="1"/>
  <c r="IQ203" i="1"/>
  <c r="JG211" i="1"/>
  <c r="JE223" i="1"/>
  <c r="KX193" i="1"/>
  <c r="IQ183" i="1"/>
  <c r="IQ167" i="1"/>
  <c r="JJ178" i="1"/>
  <c r="IQ177" i="1"/>
  <c r="JJ172" i="1"/>
  <c r="IK158" i="1"/>
  <c r="IN158" i="1" s="1"/>
  <c r="KX243" i="1"/>
  <c r="KX159" i="1"/>
  <c r="JF150" i="1"/>
  <c r="KX125" i="1"/>
  <c r="JI197" i="1"/>
  <c r="JF182" i="1"/>
  <c r="JH180" i="1"/>
  <c r="IQ176" i="1"/>
  <c r="JG151" i="1"/>
  <c r="JI227" i="1"/>
  <c r="IQ175" i="1"/>
  <c r="KL156" i="1"/>
  <c r="JH146" i="1"/>
  <c r="JJ206" i="1"/>
  <c r="IQ179" i="1"/>
  <c r="JH158" i="1"/>
  <c r="JJ174" i="1"/>
  <c r="IK171" i="1"/>
  <c r="IN171" i="1" s="1"/>
  <c r="KX145" i="1"/>
  <c r="IK173" i="1"/>
  <c r="IN173" i="1" s="1"/>
  <c r="JJ163" i="1"/>
  <c r="IQ150" i="1"/>
  <c r="JB154" i="1"/>
  <c r="JI154" i="1" s="1"/>
  <c r="JJ184" i="1"/>
  <c r="JG157" i="1"/>
  <c r="IQ147" i="1"/>
  <c r="KL53" i="1"/>
  <c r="JH144" i="1"/>
  <c r="IK144" i="1"/>
  <c r="IN144" i="1" s="1"/>
  <c r="IK168" i="1"/>
  <c r="IN168" i="1" s="1"/>
  <c r="KX75" i="1"/>
  <c r="KX121" i="1"/>
  <c r="JE159" i="1"/>
  <c r="KL97" i="1"/>
  <c r="KL90" i="1"/>
  <c r="JJ299" i="1"/>
  <c r="IQ266" i="1"/>
  <c r="IK265" i="1"/>
  <c r="IN265" i="1" s="1"/>
  <c r="KX254" i="1"/>
  <c r="JH262" i="1"/>
  <c r="IQ281" i="1"/>
  <c r="IK261" i="1"/>
  <c r="IN261" i="1" s="1"/>
  <c r="IK289" i="1"/>
  <c r="IN289" i="1" s="1"/>
  <c r="IK293" i="1"/>
  <c r="IN293" i="1" s="1"/>
  <c r="JI255" i="1"/>
  <c r="IQ246" i="1"/>
  <c r="JG266" i="1"/>
  <c r="IQ241" i="1"/>
  <c r="JI237" i="1"/>
  <c r="IK239" i="1"/>
  <c r="IN239" i="1" s="1"/>
  <c r="JG226" i="1"/>
  <c r="IQ254" i="1"/>
  <c r="IQ210" i="1"/>
  <c r="JG206" i="1"/>
  <c r="JG300" i="1"/>
  <c r="IK300" i="1"/>
  <c r="IN300" i="1" s="1"/>
  <c r="JG247" i="1"/>
  <c r="KX230" i="1"/>
  <c r="JE214" i="1"/>
  <c r="JG207" i="1"/>
  <c r="JE278" i="1"/>
  <c r="JH282" i="1"/>
  <c r="JI273" i="1"/>
  <c r="IQ197" i="1"/>
  <c r="JI277" i="1"/>
  <c r="JI257" i="1"/>
  <c r="JE252" i="1"/>
  <c r="JH203" i="1"/>
  <c r="IQ218" i="1"/>
  <c r="IQ201" i="1"/>
  <c r="JH204" i="1"/>
  <c r="JG187" i="1"/>
  <c r="JH248" i="1"/>
  <c r="IQ220" i="1"/>
  <c r="IK206" i="1"/>
  <c r="IN206" i="1" s="1"/>
  <c r="IQ202" i="1"/>
  <c r="JG175" i="1"/>
  <c r="JE202" i="1"/>
  <c r="JE230" i="1"/>
  <c r="IK219" i="1"/>
  <c r="IN219" i="1" s="1"/>
  <c r="IQ200" i="1"/>
  <c r="JF255" i="1"/>
  <c r="IQ190" i="1"/>
  <c r="IQ182" i="1"/>
  <c r="IQ166" i="1"/>
  <c r="JH201" i="1"/>
  <c r="KX189" i="1"/>
  <c r="JH176" i="1"/>
  <c r="IQ172" i="1"/>
  <c r="JE162" i="1"/>
  <c r="JI191" i="1"/>
  <c r="IQ170" i="1"/>
  <c r="IK156" i="1"/>
  <c r="IN156" i="1" s="1"/>
  <c r="IQ235" i="1"/>
  <c r="JG239" i="1"/>
  <c r="JH182" i="1"/>
  <c r="IQ165" i="1"/>
  <c r="KL214" i="1"/>
  <c r="JE177" i="1"/>
  <c r="IK180" i="1"/>
  <c r="IN180" i="1" s="1"/>
  <c r="JJ170" i="1"/>
  <c r="JG152" i="1"/>
  <c r="JF197" i="1"/>
  <c r="JF175" i="1"/>
  <c r="JH153" i="1"/>
  <c r="JH149" i="1"/>
  <c r="JG146" i="1"/>
  <c r="JF143" i="1"/>
  <c r="IQ245" i="1"/>
  <c r="JE191" i="1"/>
  <c r="IK161" i="1"/>
  <c r="IN161" i="1" s="1"/>
  <c r="JH147" i="1"/>
  <c r="KX129" i="1"/>
  <c r="JG231" i="1"/>
  <c r="IK163" i="1"/>
  <c r="IN163" i="1" s="1"/>
  <c r="IQ148" i="1"/>
  <c r="JI149" i="1"/>
  <c r="IQ143" i="1"/>
  <c r="IQ184" i="1"/>
  <c r="JF163" i="1"/>
  <c r="JF144" i="1"/>
  <c r="KL134" i="1"/>
  <c r="IK169" i="1"/>
  <c r="IN169" i="1" s="1"/>
  <c r="KL80" i="1"/>
  <c r="KX15" i="1"/>
  <c r="JE156" i="1"/>
  <c r="KX14" i="1"/>
  <c r="KX59" i="1"/>
  <c r="KX38" i="1"/>
  <c r="JH174" i="1"/>
  <c r="OQ46" i="1"/>
  <c r="QB34" i="1"/>
  <c r="PT34" i="1"/>
  <c r="PL34" i="1"/>
  <c r="PD34" i="1"/>
  <c r="OV34" i="1"/>
  <c r="QI34" i="1"/>
  <c r="QA34" i="1"/>
  <c r="PS34" i="1"/>
  <c r="PK34" i="1"/>
  <c r="PC34" i="1"/>
  <c r="OU34" i="1"/>
  <c r="PU34" i="1"/>
  <c r="QH34" i="1"/>
  <c r="PZ34" i="1"/>
  <c r="PR34" i="1"/>
  <c r="PJ34" i="1"/>
  <c r="PB34" i="1"/>
  <c r="OT34" i="1"/>
  <c r="QG34" i="1"/>
  <c r="PY34" i="1"/>
  <c r="PQ34" i="1"/>
  <c r="PI34" i="1"/>
  <c r="PA34" i="1"/>
  <c r="OS34" i="1"/>
  <c r="OW34" i="1"/>
  <c r="QF34" i="1"/>
  <c r="PX34" i="1"/>
  <c r="PP34" i="1"/>
  <c r="PH34" i="1"/>
  <c r="OZ34" i="1"/>
  <c r="OR34" i="1"/>
  <c r="QJ34" i="1" s="1"/>
  <c r="PE34" i="1"/>
  <c r="QE34" i="1"/>
  <c r="PW34" i="1"/>
  <c r="PO34" i="1"/>
  <c r="PG34" i="1"/>
  <c r="OY34" i="1"/>
  <c r="PM34" i="1"/>
  <c r="QD34" i="1"/>
  <c r="PV34" i="1"/>
  <c r="PN34" i="1"/>
  <c r="PF34" i="1"/>
  <c r="OX34" i="1"/>
  <c r="QC34" i="1"/>
  <c r="KX155" i="1"/>
  <c r="KX49" i="1"/>
  <c r="KX24" i="1"/>
  <c r="QD47" i="1"/>
  <c r="PV47" i="1"/>
  <c r="PN47" i="1"/>
  <c r="PF47" i="1"/>
  <c r="OX47" i="1"/>
  <c r="QC47" i="1"/>
  <c r="PU47" i="1"/>
  <c r="PM47" i="1"/>
  <c r="PE47" i="1"/>
  <c r="OW47" i="1"/>
  <c r="OQ59" i="1"/>
  <c r="QI47" i="1"/>
  <c r="QA47" i="1"/>
  <c r="PS47" i="1"/>
  <c r="PK47" i="1"/>
  <c r="PC47" i="1"/>
  <c r="OU47" i="1"/>
  <c r="QH47" i="1"/>
  <c r="PZ47" i="1"/>
  <c r="PR47" i="1"/>
  <c r="PJ47" i="1"/>
  <c r="PB47" i="1"/>
  <c r="OT47" i="1"/>
  <c r="QG47" i="1"/>
  <c r="PY47" i="1"/>
  <c r="PQ47" i="1"/>
  <c r="PI47" i="1"/>
  <c r="PA47" i="1"/>
  <c r="OS47" i="1"/>
  <c r="QF47" i="1"/>
  <c r="PX47" i="1"/>
  <c r="PP47" i="1"/>
  <c r="PH47" i="1"/>
  <c r="OZ47" i="1"/>
  <c r="OR47" i="1"/>
  <c r="QJ47" i="1" s="1"/>
  <c r="QE47" i="1"/>
  <c r="OY47" i="1"/>
  <c r="QB47" i="1"/>
  <c r="OV47" i="1"/>
  <c r="PW47" i="1"/>
  <c r="PD47" i="1"/>
  <c r="PT47" i="1"/>
  <c r="PO47" i="1"/>
  <c r="PL47" i="1"/>
  <c r="PG47" i="1"/>
  <c r="KX257" i="1"/>
  <c r="KL274" i="1"/>
  <c r="IQ261" i="1"/>
  <c r="IK269" i="1"/>
  <c r="IN269" i="1" s="1"/>
  <c r="IQ257" i="1"/>
  <c r="JH281" i="1"/>
  <c r="JH277" i="1"/>
  <c r="JH273" i="1"/>
  <c r="JH269" i="1"/>
  <c r="IQ250" i="1"/>
  <c r="JE245" i="1"/>
  <c r="JE257" i="1"/>
  <c r="IM253" i="1"/>
  <c r="IJ253" i="1"/>
  <c r="JH250" i="1"/>
  <c r="JI244" i="1"/>
  <c r="JF239" i="1"/>
  <c r="JG225" i="1"/>
  <c r="JG216" i="1"/>
  <c r="JF281" i="1"/>
  <c r="JE258" i="1"/>
  <c r="JF300" i="1"/>
  <c r="JG274" i="1"/>
  <c r="JE274" i="1"/>
  <c r="JI252" i="1"/>
  <c r="JF247" i="1"/>
  <c r="IK244" i="1"/>
  <c r="IN244" i="1" s="1"/>
  <c r="JF206" i="1"/>
  <c r="JH278" i="1"/>
  <c r="IK278" i="1"/>
  <c r="IN278" i="1" s="1"/>
  <c r="JE265" i="1"/>
  <c r="IQ249" i="1"/>
  <c r="JF282" i="1"/>
  <c r="IQ264" i="1"/>
  <c r="KL252" i="1"/>
  <c r="JJ220" i="1"/>
  <c r="JJ247" i="1"/>
  <c r="KL230" i="1"/>
  <c r="JG285" i="1"/>
  <c r="JI235" i="1"/>
  <c r="KL217" i="1"/>
  <c r="KL215" i="1"/>
  <c r="KX249" i="1"/>
  <c r="IQ211" i="1"/>
  <c r="IQ187" i="1"/>
  <c r="IK235" i="1"/>
  <c r="IN235" i="1" s="1"/>
  <c r="JE261" i="1"/>
  <c r="IK210" i="1"/>
  <c r="IN210" i="1" s="1"/>
  <c r="JJ191" i="1"/>
  <c r="JG177" i="1"/>
  <c r="KX133" i="1"/>
  <c r="JF202" i="1"/>
  <c r="KX158" i="1"/>
  <c r="JJ149" i="1"/>
  <c r="JE231" i="1"/>
  <c r="IK186" i="1"/>
  <c r="IN186" i="1" s="1"/>
  <c r="JI242" i="1"/>
  <c r="JE181" i="1"/>
  <c r="JF177" i="1"/>
  <c r="JJ181" i="1"/>
  <c r="IQ153" i="1"/>
  <c r="KX91" i="1"/>
  <c r="JJ167" i="1"/>
  <c r="KL106" i="1"/>
  <c r="JJ159" i="1"/>
  <c r="JI144" i="1"/>
  <c r="JG144" i="1"/>
  <c r="JG168" i="1"/>
  <c r="IK165" i="1"/>
  <c r="IN165" i="1" s="1"/>
  <c r="JI150" i="1"/>
  <c r="KX71" i="1"/>
  <c r="KX23" i="1"/>
  <c r="JF146" i="1"/>
  <c r="KX60" i="1"/>
  <c r="IK297" i="1"/>
  <c r="IN297" i="1" s="1"/>
  <c r="JH285" i="1"/>
  <c r="IK294" i="1"/>
  <c r="IN294" i="1" s="1"/>
  <c r="JA296" i="1"/>
  <c r="JH296" i="1" s="1"/>
  <c r="JG258" i="1"/>
  <c r="JG292" i="1"/>
  <c r="IQ238" i="1"/>
  <c r="JG270" i="1"/>
  <c r="JE270" i="1"/>
  <c r="IQ243" i="1"/>
  <c r="JH239" i="1"/>
  <c r="IQ233" i="1"/>
  <c r="JH258" i="1"/>
  <c r="IQ232" i="1"/>
  <c r="IK229" i="1"/>
  <c r="IN229" i="1" s="1"/>
  <c r="JF224" i="1"/>
  <c r="JF214" i="1"/>
  <c r="JI300" i="1"/>
  <c r="JH274" i="1"/>
  <c r="IK274" i="1"/>
  <c r="IN274" i="1" s="1"/>
  <c r="JJ265" i="1"/>
  <c r="JJ252" i="1"/>
  <c r="JE220" i="1"/>
  <c r="KX212" i="1"/>
  <c r="JE205" i="1"/>
  <c r="JF278" i="1"/>
  <c r="JH255" i="1"/>
  <c r="IQ276" i="1"/>
  <c r="IK257" i="1"/>
  <c r="IN257" i="1" s="1"/>
  <c r="JG243" i="1"/>
  <c r="IK240" i="1"/>
  <c r="IN240" i="1" s="1"/>
  <c r="IQ229" i="1"/>
  <c r="IQ205" i="1"/>
  <c r="JJ216" i="1"/>
  <c r="JH211" i="1"/>
  <c r="JJ197" i="1"/>
  <c r="KL220" i="1"/>
  <c r="IK201" i="1"/>
  <c r="IN201" i="1" s="1"/>
  <c r="JJ239" i="1"/>
  <c r="IQ225" i="1"/>
  <c r="JF187" i="1"/>
  <c r="JG171" i="1"/>
  <c r="KX206" i="1"/>
  <c r="JF230" i="1"/>
  <c r="JH227" i="1"/>
  <c r="IK195" i="1"/>
  <c r="IN195" i="1" s="1"/>
  <c r="IQ234" i="1"/>
  <c r="KX194" i="1"/>
  <c r="IY198" i="1"/>
  <c r="JF198" i="1" s="1"/>
  <c r="JF179" i="1"/>
  <c r="IK178" i="1"/>
  <c r="IN178" i="1" s="1"/>
  <c r="JE172" i="1"/>
  <c r="JI163" i="1"/>
  <c r="JF283" i="1"/>
  <c r="IQ191" i="1"/>
  <c r="KX149" i="1"/>
  <c r="JF232" i="1"/>
  <c r="JI182" i="1"/>
  <c r="JE166" i="1"/>
  <c r="JH164" i="1"/>
  <c r="II192" i="1"/>
  <c r="IT192" i="1" s="1"/>
  <c r="IQ158" i="1"/>
  <c r="JG148" i="1"/>
  <c r="KX135" i="1"/>
  <c r="JI164" i="1"/>
  <c r="JE151" i="1"/>
  <c r="KX207" i="1"/>
  <c r="KL195" i="1"/>
  <c r="IQ157" i="1"/>
  <c r="JF152" i="1"/>
  <c r="IQ142" i="1"/>
  <c r="IK189" i="1"/>
  <c r="IN189" i="1" s="1"/>
  <c r="IK174" i="1"/>
  <c r="IN174" i="1" s="1"/>
  <c r="JG153" i="1"/>
  <c r="JH172" i="1"/>
  <c r="JI157" i="1"/>
  <c r="JE187" i="1"/>
  <c r="JJ165" i="1"/>
  <c r="JE149" i="1"/>
  <c r="IK153" i="1"/>
  <c r="IN153" i="1" s="1"/>
  <c r="JH150" i="1"/>
  <c r="KL61" i="1"/>
  <c r="JH151" i="1"/>
  <c r="JJ144" i="1"/>
  <c r="JH168" i="1"/>
  <c r="IQ189" i="1"/>
  <c r="KX108" i="1"/>
  <c r="KX87" i="1"/>
  <c r="KX51" i="1"/>
  <c r="KX43" i="1"/>
  <c r="QH24" i="1"/>
  <c r="PZ24" i="1"/>
  <c r="PR24" i="1"/>
  <c r="PJ24" i="1"/>
  <c r="PB24" i="1"/>
  <c r="OT24" i="1"/>
  <c r="QI24" i="1"/>
  <c r="QG24" i="1"/>
  <c r="PY24" i="1"/>
  <c r="PQ24" i="1"/>
  <c r="PI24" i="1"/>
  <c r="PA24" i="1"/>
  <c r="OS24" i="1"/>
  <c r="QF24" i="1"/>
  <c r="PX24" i="1"/>
  <c r="PP24" i="1"/>
  <c r="PH24" i="1"/>
  <c r="OZ24" i="1"/>
  <c r="OR24" i="1"/>
  <c r="QJ24" i="1" s="1"/>
  <c r="PS24" i="1"/>
  <c r="OQ36" i="1"/>
  <c r="QE24" i="1"/>
  <c r="PW24" i="1"/>
  <c r="PO24" i="1"/>
  <c r="PG24" i="1"/>
  <c r="OY24" i="1"/>
  <c r="QA24" i="1"/>
  <c r="QD24" i="1"/>
  <c r="PV24" i="1"/>
  <c r="PN24" i="1"/>
  <c r="PF24" i="1"/>
  <c r="OX24" i="1"/>
  <c r="PC24" i="1"/>
  <c r="QC24" i="1"/>
  <c r="PU24" i="1"/>
  <c r="PM24" i="1"/>
  <c r="PE24" i="1"/>
  <c r="OW24" i="1"/>
  <c r="OU24" i="1"/>
  <c r="QB24" i="1"/>
  <c r="PT24" i="1"/>
  <c r="PL24" i="1"/>
  <c r="PD24" i="1"/>
  <c r="OV24" i="1"/>
  <c r="PK24" i="1"/>
  <c r="KX94" i="1"/>
  <c r="JE143" i="1"/>
  <c r="KX29" i="1"/>
  <c r="IV440" i="1" l="1"/>
  <c r="IV438" i="1"/>
  <c r="IV187" i="1"/>
  <c r="IV278" i="1"/>
  <c r="IV312" i="1"/>
  <c r="IV309" i="1"/>
  <c r="IV282" i="1"/>
  <c r="IV302" i="1"/>
  <c r="IV448" i="1"/>
  <c r="IV299" i="1"/>
  <c r="IV145" i="1"/>
  <c r="IV384" i="1"/>
  <c r="IV334" i="1"/>
  <c r="IV340" i="1"/>
  <c r="IV230" i="1"/>
  <c r="IV425" i="1"/>
  <c r="IV314" i="1"/>
  <c r="IV287" i="1"/>
  <c r="IV391" i="1"/>
  <c r="IV332" i="1"/>
  <c r="IV190" i="1"/>
  <c r="IV240" i="1"/>
  <c r="IV183" i="1"/>
  <c r="IV418" i="1"/>
  <c r="IV361" i="1"/>
  <c r="IV154" i="1"/>
  <c r="IV236" i="1"/>
  <c r="IV250" i="1"/>
  <c r="IV431" i="1"/>
  <c r="IV222" i="1"/>
  <c r="IV205" i="1"/>
  <c r="IV215" i="1"/>
  <c r="IV435" i="1"/>
  <c r="IV347" i="1"/>
  <c r="IV253" i="1"/>
  <c r="IV406" i="1"/>
  <c r="IV177" i="1"/>
  <c r="IV427" i="1"/>
  <c r="IV175" i="1"/>
  <c r="JL423" i="1"/>
  <c r="IV439" i="1"/>
  <c r="IV368" i="1"/>
  <c r="IV437" i="1"/>
  <c r="IV311" i="1"/>
  <c r="IV393" i="1"/>
  <c r="IV292" i="1"/>
  <c r="IV288" i="1"/>
  <c r="IV316" i="1"/>
  <c r="IV171" i="1"/>
  <c r="IV272" i="1"/>
  <c r="IV229" i="1"/>
  <c r="IV251" i="1"/>
  <c r="IV275" i="1"/>
  <c r="IV421" i="1"/>
  <c r="IV284" i="1"/>
  <c r="IV362" i="1"/>
  <c r="IV304" i="1"/>
  <c r="IV225" i="1"/>
  <c r="JL224" i="1"/>
  <c r="IV433" i="1"/>
  <c r="IV252" i="1"/>
  <c r="IV374" i="1"/>
  <c r="IV286" i="1"/>
  <c r="IV337" i="1"/>
  <c r="IV146" i="1"/>
  <c r="IV203" i="1"/>
  <c r="IV220" i="1"/>
  <c r="IV295" i="1"/>
  <c r="IV227" i="1"/>
  <c r="IV417" i="1"/>
  <c r="IV224" i="1"/>
  <c r="IV419" i="1"/>
  <c r="IV271" i="1"/>
  <c r="IV397" i="1"/>
  <c r="IV202" i="1"/>
  <c r="IV379" i="1"/>
  <c r="IV307" i="1"/>
  <c r="IV323" i="1"/>
  <c r="IV389" i="1"/>
  <c r="IV328" i="1"/>
  <c r="IV324" i="1"/>
  <c r="IV353" i="1"/>
  <c r="IV179" i="1"/>
  <c r="IV291" i="1"/>
  <c r="IV249" i="1"/>
  <c r="IV371" i="1"/>
  <c r="IV149" i="1"/>
  <c r="IV151" i="1"/>
  <c r="IV162" i="1"/>
  <c r="IV216" i="1"/>
  <c r="IV259" i="1"/>
  <c r="IV207" i="1"/>
  <c r="IV293" i="1"/>
  <c r="IV260" i="1"/>
  <c r="IV300" i="1"/>
  <c r="IV387" i="1"/>
  <c r="IV381" i="1"/>
  <c r="IV234" i="1"/>
  <c r="IV452" i="1"/>
  <c r="IV403" i="1"/>
  <c r="IV319" i="1"/>
  <c r="IV298" i="1"/>
  <c r="IS195" i="1"/>
  <c r="IV444" i="1"/>
  <c r="IV343" i="1"/>
  <c r="IV274" i="1"/>
  <c r="IV385" i="1"/>
  <c r="IV341" i="1"/>
  <c r="IV395" i="1"/>
  <c r="IV449" i="1"/>
  <c r="IV153" i="1"/>
  <c r="IV263" i="1"/>
  <c r="IT199" i="1"/>
  <c r="IV173" i="1"/>
  <c r="IV264" i="1"/>
  <c r="IT297" i="1"/>
  <c r="IV411" i="1"/>
  <c r="IV212" i="1"/>
  <c r="IV367" i="1"/>
  <c r="IV450" i="1"/>
  <c r="IV322" i="1"/>
  <c r="IV356" i="1"/>
  <c r="IV188" i="1"/>
  <c r="IV348" i="1"/>
  <c r="IV200" i="1"/>
  <c r="IV191" i="1"/>
  <c r="IT218" i="1"/>
  <c r="IV167" i="1"/>
  <c r="IV315" i="1"/>
  <c r="IS327" i="1"/>
  <c r="IV423" i="1"/>
  <c r="IV242" i="1"/>
  <c r="IV355" i="1"/>
  <c r="IT327" i="1"/>
  <c r="IV194" i="1"/>
  <c r="IS218" i="1"/>
  <c r="IV365" i="1"/>
  <c r="IV376" i="1"/>
  <c r="IV161" i="1"/>
  <c r="IT400" i="1"/>
  <c r="IV359" i="1"/>
  <c r="IT404" i="1"/>
  <c r="IV186" i="1"/>
  <c r="IV210" i="1"/>
  <c r="IT209" i="1"/>
  <c r="IV414" i="1"/>
  <c r="IV290" i="1"/>
  <c r="IT331" i="1"/>
  <c r="IS404" i="1"/>
  <c r="IV147" i="1"/>
  <c r="IV412" i="1"/>
  <c r="IS297" i="1"/>
  <c r="IT193" i="1"/>
  <c r="IV185" i="1"/>
  <c r="IV269" i="1"/>
  <c r="IS155" i="1"/>
  <c r="IT289" i="1"/>
  <c r="IS331" i="1"/>
  <c r="IV208" i="1"/>
  <c r="IV303" i="1"/>
  <c r="IS199" i="1"/>
  <c r="IV199" i="1" s="1"/>
  <c r="IS254" i="1"/>
  <c r="IV409" i="1"/>
  <c r="IS415" i="1"/>
  <c r="IS213" i="1"/>
  <c r="IT195" i="1"/>
  <c r="IV350" i="1"/>
  <c r="IS289" i="1"/>
  <c r="IV399" i="1"/>
  <c r="IS209" i="1"/>
  <c r="IV198" i="1"/>
  <c r="IV217" i="1"/>
  <c r="IV192" i="1"/>
  <c r="IS344" i="1"/>
  <c r="IS382" i="1"/>
  <c r="IT254" i="1"/>
  <c r="IT382" i="1"/>
  <c r="IV453" i="1"/>
  <c r="IV261" i="1"/>
  <c r="IV294" i="1"/>
  <c r="IS400" i="1"/>
  <c r="IV380" i="1"/>
  <c r="IT189" i="1"/>
  <c r="IT155" i="1"/>
  <c r="IV456" i="1"/>
  <c r="IV164" i="1"/>
  <c r="IT344" i="1"/>
  <c r="IV455" i="1"/>
  <c r="IT213" i="1"/>
  <c r="IS193" i="1"/>
  <c r="IS189" i="1"/>
  <c r="IV352" i="1"/>
  <c r="IV373" i="1"/>
  <c r="IV330" i="1"/>
  <c r="IV326" i="1"/>
  <c r="IV296" i="1"/>
  <c r="IV335" i="1"/>
  <c r="IV231" i="1"/>
  <c r="IT396" i="1"/>
  <c r="IV357" i="1"/>
  <c r="IV346" i="1"/>
  <c r="IV280" i="1"/>
  <c r="IV408" i="1"/>
  <c r="IV377" i="1"/>
  <c r="IT415" i="1"/>
  <c r="IS396" i="1"/>
  <c r="JL355" i="1"/>
  <c r="JL441" i="1"/>
  <c r="JL159" i="1"/>
  <c r="JL352" i="1"/>
  <c r="JG396" i="1"/>
  <c r="JL393" i="1"/>
  <c r="JJ327" i="1"/>
  <c r="JJ195" i="1"/>
  <c r="JG414" i="1"/>
  <c r="JL414" i="1" s="1"/>
  <c r="JJ289" i="1"/>
  <c r="JJ297" i="1"/>
  <c r="JL201" i="1"/>
  <c r="JL439" i="1"/>
  <c r="JI382" i="1"/>
  <c r="JI194" i="1"/>
  <c r="JE331" i="1"/>
  <c r="JL431" i="1"/>
  <c r="JL205" i="1"/>
  <c r="JE199" i="1"/>
  <c r="JL405" i="1"/>
  <c r="JL295" i="1"/>
  <c r="JL244" i="1"/>
  <c r="JL406" i="1"/>
  <c r="JL267" i="1"/>
  <c r="JJ395" i="1"/>
  <c r="JG288" i="1"/>
  <c r="KW463" i="1"/>
  <c r="JL359" i="1"/>
  <c r="JL349" i="1"/>
  <c r="JL232" i="1"/>
  <c r="JL315" i="1"/>
  <c r="JL455" i="1"/>
  <c r="JF327" i="1"/>
  <c r="JI395" i="1"/>
  <c r="JL196" i="1"/>
  <c r="JH396" i="1"/>
  <c r="JL176" i="1"/>
  <c r="JF288" i="1"/>
  <c r="JL387" i="1"/>
  <c r="KQ460" i="1"/>
  <c r="IQ395" i="1"/>
  <c r="JL259" i="1"/>
  <c r="JL269" i="1"/>
  <c r="JL252" i="1"/>
  <c r="JL360" i="1"/>
  <c r="JE195" i="1"/>
  <c r="JJ213" i="1"/>
  <c r="JL402" i="1"/>
  <c r="JL376" i="1"/>
  <c r="JL388" i="1"/>
  <c r="JL374" i="1"/>
  <c r="JL221" i="1"/>
  <c r="JE288" i="1"/>
  <c r="JJ414" i="1"/>
  <c r="JL369" i="1"/>
  <c r="JH289" i="1"/>
  <c r="JG382" i="1"/>
  <c r="JL382" i="1" s="1"/>
  <c r="JL163" i="1"/>
  <c r="JL157" i="1"/>
  <c r="JL433" i="1"/>
  <c r="JL323" i="1"/>
  <c r="JL211" i="1"/>
  <c r="JL156" i="1"/>
  <c r="JL280" i="1"/>
  <c r="JI400" i="1"/>
  <c r="JG189" i="1"/>
  <c r="JL189" i="1" s="1"/>
  <c r="JH188" i="1"/>
  <c r="JL220" i="1"/>
  <c r="JL150" i="1"/>
  <c r="JL234" i="1"/>
  <c r="JL158" i="1"/>
  <c r="JL233" i="1"/>
  <c r="JL302" i="1"/>
  <c r="JL147" i="1"/>
  <c r="IQ217" i="1"/>
  <c r="JL164" i="1"/>
  <c r="JE326" i="1"/>
  <c r="JL326" i="1" s="1"/>
  <c r="JL334" i="1"/>
  <c r="JL273" i="1"/>
  <c r="JH400" i="1"/>
  <c r="JL351" i="1"/>
  <c r="JL372" i="1"/>
  <c r="JH403" i="1"/>
  <c r="JL283" i="1"/>
  <c r="IK188" i="1"/>
  <c r="IN188" i="1" s="1"/>
  <c r="JE403" i="1"/>
  <c r="JL341" i="1"/>
  <c r="JL394" i="1"/>
  <c r="JL392" i="1"/>
  <c r="JH213" i="1"/>
  <c r="JI326" i="1"/>
  <c r="JL291" i="1"/>
  <c r="JL401" i="1"/>
  <c r="JE381" i="1"/>
  <c r="JL381" i="1" s="1"/>
  <c r="JL186" i="1"/>
  <c r="IQ188" i="1"/>
  <c r="IQ414" i="1"/>
  <c r="JF396" i="1"/>
  <c r="IK212" i="1"/>
  <c r="IN212" i="1" s="1"/>
  <c r="JL266" i="1"/>
  <c r="JF415" i="1"/>
  <c r="JL255" i="1"/>
  <c r="JL287" i="1"/>
  <c r="JL312" i="1"/>
  <c r="JL340" i="1"/>
  <c r="JL225" i="1"/>
  <c r="JL370" i="1"/>
  <c r="JL386" i="1"/>
  <c r="JJ343" i="1"/>
  <c r="JL192" i="1"/>
  <c r="JG195" i="1"/>
  <c r="JI289" i="1"/>
  <c r="IQ212" i="1"/>
  <c r="JI209" i="1"/>
  <c r="JL398" i="1"/>
  <c r="JL294" i="1"/>
  <c r="IQ253" i="1"/>
  <c r="IQ192" i="1"/>
  <c r="JL247" i="1"/>
  <c r="JL365" i="1"/>
  <c r="IQ403" i="1"/>
  <c r="JL236" i="1"/>
  <c r="JE155" i="1"/>
  <c r="JH327" i="1"/>
  <c r="JL317" i="1"/>
  <c r="JI344" i="1"/>
  <c r="JE193" i="1"/>
  <c r="JL248" i="1"/>
  <c r="JL318" i="1"/>
  <c r="JL330" i="1"/>
  <c r="JL145" i="1"/>
  <c r="JE188" i="1"/>
  <c r="JL188" i="1" s="1"/>
  <c r="JG327" i="1"/>
  <c r="JL327" i="1" s="1"/>
  <c r="JF194" i="1"/>
  <c r="JL203" i="1"/>
  <c r="JL160" i="1"/>
  <c r="JL182" i="1"/>
  <c r="IK154" i="1"/>
  <c r="IN154" i="1" s="1"/>
  <c r="IQ198" i="1"/>
  <c r="JL409" i="1"/>
  <c r="JL321" i="1"/>
  <c r="JL286" i="1"/>
  <c r="IQ209" i="1"/>
  <c r="JL257" i="1"/>
  <c r="IK326" i="1"/>
  <c r="IN326" i="1" s="1"/>
  <c r="JL301" i="1"/>
  <c r="JG403" i="1"/>
  <c r="JI189" i="1"/>
  <c r="JL281" i="1"/>
  <c r="JG199" i="1"/>
  <c r="JL299" i="1"/>
  <c r="JL384" i="1"/>
  <c r="JH344" i="1"/>
  <c r="IK403" i="1"/>
  <c r="IN403" i="1" s="1"/>
  <c r="JL251" i="1"/>
  <c r="JL246" i="1"/>
  <c r="JL167" i="1"/>
  <c r="JL279" i="1"/>
  <c r="JE415" i="1"/>
  <c r="JL415" i="1" s="1"/>
  <c r="JL366" i="1"/>
  <c r="JL324" i="1"/>
  <c r="IK198" i="1"/>
  <c r="IN198" i="1" s="1"/>
  <c r="JL456" i="1"/>
  <c r="JL337" i="1"/>
  <c r="JL227" i="1"/>
  <c r="JL304" i="1"/>
  <c r="JL261" i="1"/>
  <c r="JE297" i="1"/>
  <c r="JL417" i="1"/>
  <c r="JF399" i="1"/>
  <c r="JL262" i="1"/>
  <c r="JL306" i="1"/>
  <c r="JF212" i="1"/>
  <c r="JH415" i="1"/>
  <c r="JL170" i="1"/>
  <c r="IQ326" i="1"/>
  <c r="JL260" i="1"/>
  <c r="JL353" i="1"/>
  <c r="JL239" i="1"/>
  <c r="JL363" i="1"/>
  <c r="JL444" i="1"/>
  <c r="JL165" i="1"/>
  <c r="IQ154" i="1"/>
  <c r="JL249" i="1"/>
  <c r="JL214" i="1"/>
  <c r="JL347" i="1"/>
  <c r="JL411" i="1"/>
  <c r="JL413" i="1"/>
  <c r="IK399" i="1"/>
  <c r="IN399" i="1" s="1"/>
  <c r="JL309" i="1"/>
  <c r="JL169" i="1"/>
  <c r="JL230" i="1"/>
  <c r="JL397" i="1"/>
  <c r="IK288" i="1"/>
  <c r="IN288" i="1" s="1"/>
  <c r="JL173" i="1"/>
  <c r="JJ400" i="1"/>
  <c r="JL198" i="1"/>
  <c r="JL172" i="1"/>
  <c r="JL385" i="1"/>
  <c r="JG213" i="1"/>
  <c r="JL213" i="1" s="1"/>
  <c r="JL284" i="1"/>
  <c r="JH194" i="1"/>
  <c r="IK343" i="1"/>
  <c r="IN343" i="1" s="1"/>
  <c r="JL194" i="1"/>
  <c r="JL265" i="1"/>
  <c r="JF297" i="1"/>
  <c r="JJ331" i="1"/>
  <c r="IQ399" i="1"/>
  <c r="JG254" i="1"/>
  <c r="JL271" i="1"/>
  <c r="JL191" i="1"/>
  <c r="JL454" i="1"/>
  <c r="JL285" i="1"/>
  <c r="JL378" i="1"/>
  <c r="JL450" i="1"/>
  <c r="JL307" i="1"/>
  <c r="JJ193" i="1"/>
  <c r="JL412" i="1"/>
  <c r="JH218" i="1"/>
  <c r="JL253" i="1"/>
  <c r="JL187" i="1"/>
  <c r="JJ209" i="1"/>
  <c r="IK395" i="1"/>
  <c r="IN395" i="1" s="1"/>
  <c r="JF193" i="1"/>
  <c r="JL383" i="1"/>
  <c r="JI414" i="1"/>
  <c r="JL332" i="1"/>
  <c r="JL440" i="1"/>
  <c r="JL293" i="1"/>
  <c r="JL335" i="1"/>
  <c r="JL235" i="1"/>
  <c r="JL202" i="1"/>
  <c r="JE212" i="1"/>
  <c r="JL212" i="1" s="1"/>
  <c r="JI296" i="1"/>
  <c r="JL390" i="1"/>
  <c r="JL310" i="1"/>
  <c r="IQ296" i="1"/>
  <c r="JL314" i="1"/>
  <c r="JL276" i="1"/>
  <c r="JL316" i="1"/>
  <c r="JL290" i="1"/>
  <c r="JL215" i="1"/>
  <c r="JL342" i="1"/>
  <c r="JL419" i="1"/>
  <c r="JG209" i="1"/>
  <c r="JI254" i="1"/>
  <c r="JL222" i="1"/>
  <c r="JL268" i="1"/>
  <c r="JL178" i="1"/>
  <c r="JL256" i="1"/>
  <c r="JL391" i="1"/>
  <c r="JL240" i="1"/>
  <c r="JJ208" i="1"/>
  <c r="JL272" i="1"/>
  <c r="IK414" i="1"/>
  <c r="IN414" i="1" s="1"/>
  <c r="IQ343" i="1"/>
  <c r="IK296" i="1"/>
  <c r="IN296" i="1" s="1"/>
  <c r="JJ404" i="1"/>
  <c r="JL395" i="1"/>
  <c r="JL380" i="1"/>
  <c r="JI404" i="1"/>
  <c r="JL377" i="1"/>
  <c r="JL449" i="1"/>
  <c r="IQ288" i="1"/>
  <c r="JL451" i="1"/>
  <c r="JJ189" i="1"/>
  <c r="JI213" i="1"/>
  <c r="JE396" i="1"/>
  <c r="JL237" i="1"/>
  <c r="IK253" i="1"/>
  <c r="IN253" i="1" s="1"/>
  <c r="JL151" i="1"/>
  <c r="JH155" i="1"/>
  <c r="JL190" i="1"/>
  <c r="JJ218" i="1"/>
  <c r="JL263" i="1"/>
  <c r="JL229" i="1"/>
  <c r="JL407" i="1"/>
  <c r="JE343" i="1"/>
  <c r="JJ155" i="1"/>
  <c r="JL452" i="1"/>
  <c r="JI218" i="1"/>
  <c r="JL223" i="1"/>
  <c r="JG193" i="1"/>
  <c r="JI155" i="1"/>
  <c r="JL154" i="1"/>
  <c r="JL354" i="1"/>
  <c r="JL379" i="1"/>
  <c r="JL250" i="1"/>
  <c r="JL162" i="1"/>
  <c r="JL338" i="1"/>
  <c r="JL204" i="1"/>
  <c r="JG217" i="1"/>
  <c r="JH254" i="1"/>
  <c r="JL329" i="1"/>
  <c r="JL345" i="1"/>
  <c r="JL200" i="1"/>
  <c r="JL404" i="1"/>
  <c r="JL298" i="1"/>
  <c r="JL436" i="1"/>
  <c r="IK208" i="1"/>
  <c r="IN208" i="1" s="1"/>
  <c r="JF188" i="1"/>
  <c r="JF217" i="1"/>
  <c r="JL438" i="1"/>
  <c r="JL435" i="1"/>
  <c r="JJ382" i="1"/>
  <c r="JE400" i="1"/>
  <c r="JL400" i="1" s="1"/>
  <c r="JH209" i="1"/>
  <c r="JG343" i="1"/>
  <c r="JL174" i="1"/>
  <c r="JF403" i="1"/>
  <c r="JL434" i="1"/>
  <c r="JE254" i="1"/>
  <c r="JH199" i="1"/>
  <c r="JL264" i="1"/>
  <c r="IK460" i="1"/>
  <c r="JF209" i="1"/>
  <c r="JL181" i="1"/>
  <c r="JL207" i="1"/>
  <c r="JL371" i="1"/>
  <c r="JL289" i="1"/>
  <c r="JL447" i="1"/>
  <c r="JL166" i="1"/>
  <c r="JL185" i="1"/>
  <c r="JL428" i="1"/>
  <c r="JL149" i="1"/>
  <c r="JL197" i="1"/>
  <c r="JL183" i="1"/>
  <c r="IK194" i="1"/>
  <c r="IN194" i="1" s="1"/>
  <c r="JL305" i="1"/>
  <c r="JL161" i="1"/>
  <c r="JI198" i="1"/>
  <c r="JL362" i="1"/>
  <c r="JG399" i="1"/>
  <c r="JL399" i="1" s="1"/>
  <c r="IK209" i="1"/>
  <c r="IN209" i="1" s="1"/>
  <c r="JE217" i="1"/>
  <c r="JL448" i="1"/>
  <c r="JL425" i="1"/>
  <c r="JL184" i="1"/>
  <c r="JL336" i="1"/>
  <c r="JL171" i="1"/>
  <c r="JL243" i="1"/>
  <c r="JL443" i="1"/>
  <c r="JL432" i="1"/>
  <c r="JL453" i="1"/>
  <c r="JL245" i="1"/>
  <c r="JF254" i="1"/>
  <c r="JL408" i="1"/>
  <c r="JL275" i="1"/>
  <c r="JL282" i="1"/>
  <c r="JL350" i="1"/>
  <c r="JL344" i="1"/>
  <c r="IQ194" i="1"/>
  <c r="JL152" i="1"/>
  <c r="JL175" i="1"/>
  <c r="JL238" i="1"/>
  <c r="JL179" i="1"/>
  <c r="IK217" i="1"/>
  <c r="IN217" i="1" s="1"/>
  <c r="JL421" i="1"/>
  <c r="JL445" i="1"/>
  <c r="JL218" i="1"/>
  <c r="JL319" i="1"/>
  <c r="JL368" i="1"/>
  <c r="JL208" i="1"/>
  <c r="JL308" i="1"/>
  <c r="JF155" i="1"/>
  <c r="JL270" i="1"/>
  <c r="JL375" i="1"/>
  <c r="JL311" i="1"/>
  <c r="JL410" i="1"/>
  <c r="JH331" i="1"/>
  <c r="JL328" i="1"/>
  <c r="JG331" i="1"/>
  <c r="JE209" i="1"/>
  <c r="JL277" i="1"/>
  <c r="JG297" i="1"/>
  <c r="JL216" i="1"/>
  <c r="JL242" i="1"/>
  <c r="IQ208" i="1"/>
  <c r="JG155" i="1"/>
  <c r="JL180" i="1"/>
  <c r="JL346" i="1"/>
  <c r="JL420" i="1"/>
  <c r="JL322" i="1"/>
  <c r="JL144" i="1"/>
  <c r="JJ254" i="1"/>
  <c r="JH193" i="1"/>
  <c r="JL373" i="1"/>
  <c r="JL296" i="1"/>
  <c r="JI331" i="1"/>
  <c r="JL143" i="1"/>
  <c r="JL429" i="1"/>
  <c r="JL442" i="1"/>
  <c r="JL177" i="1"/>
  <c r="JL278" i="1"/>
  <c r="JL426" i="1"/>
  <c r="JL364" i="1"/>
  <c r="JL274" i="1"/>
  <c r="JL437" i="1"/>
  <c r="JL367" i="1"/>
  <c r="JL320" i="1"/>
  <c r="JJ199" i="1"/>
  <c r="JL333" i="1"/>
  <c r="JF199" i="1"/>
  <c r="JL228" i="1"/>
  <c r="JL422" i="1"/>
  <c r="JL416" i="1"/>
  <c r="JL258" i="1"/>
  <c r="JL241" i="1"/>
  <c r="JL210" i="1"/>
  <c r="JL206" i="1"/>
  <c r="KS451" i="1"/>
  <c r="KQ445" i="1"/>
  <c r="JL358" i="1"/>
  <c r="JL348" i="1"/>
  <c r="JL339" i="1"/>
  <c r="KQ466" i="1"/>
  <c r="JL231" i="1"/>
  <c r="JI193" i="1"/>
  <c r="KS445" i="1"/>
  <c r="KQ439" i="1"/>
  <c r="KS454" i="1"/>
  <c r="KQ448" i="1"/>
  <c r="JH381" i="1"/>
  <c r="JH382" i="1"/>
  <c r="JL356" i="1"/>
  <c r="IQ330" i="1"/>
  <c r="JL146" i="1"/>
  <c r="JL148" i="1"/>
  <c r="KV442" i="1"/>
  <c r="KX442" i="1" s="1"/>
  <c r="KW439" i="1"/>
  <c r="KS448" i="1"/>
  <c r="KQ442" i="1"/>
  <c r="IK330" i="1"/>
  <c r="IN330" i="1" s="1"/>
  <c r="JL361" i="1"/>
  <c r="KS442" i="1"/>
  <c r="KQ436" i="1"/>
  <c r="KS439" i="1"/>
  <c r="KQ433" i="1"/>
  <c r="JH297" i="1"/>
  <c r="JL357" i="1"/>
  <c r="IN456" i="1"/>
  <c r="QH36" i="1"/>
  <c r="PZ36" i="1"/>
  <c r="PR36" i="1"/>
  <c r="PJ36" i="1"/>
  <c r="PB36" i="1"/>
  <c r="OT36" i="1"/>
  <c r="OU36" i="1"/>
  <c r="QG36" i="1"/>
  <c r="PY36" i="1"/>
  <c r="PQ36" i="1"/>
  <c r="PI36" i="1"/>
  <c r="PA36" i="1"/>
  <c r="OS36" i="1"/>
  <c r="QA36" i="1"/>
  <c r="OQ48" i="1"/>
  <c r="QF36" i="1"/>
  <c r="PX36" i="1"/>
  <c r="PP36" i="1"/>
  <c r="PH36" i="1"/>
  <c r="OZ36" i="1"/>
  <c r="OR36" i="1"/>
  <c r="QJ36" i="1" s="1"/>
  <c r="PK36" i="1"/>
  <c r="QE36" i="1"/>
  <c r="PW36" i="1"/>
  <c r="PO36" i="1"/>
  <c r="PG36" i="1"/>
  <c r="OY36" i="1"/>
  <c r="QD36" i="1"/>
  <c r="PV36" i="1"/>
  <c r="PN36" i="1"/>
  <c r="PF36" i="1"/>
  <c r="OX36" i="1"/>
  <c r="QI36" i="1"/>
  <c r="QC36" i="1"/>
  <c r="PU36" i="1"/>
  <c r="PM36" i="1"/>
  <c r="PE36" i="1"/>
  <c r="OW36" i="1"/>
  <c r="PS36" i="1"/>
  <c r="QB36" i="1"/>
  <c r="PT36" i="1"/>
  <c r="PL36" i="1"/>
  <c r="PD36" i="1"/>
  <c r="OV36" i="1"/>
  <c r="PC36" i="1"/>
  <c r="QH59" i="1"/>
  <c r="PZ59" i="1"/>
  <c r="PR59" i="1"/>
  <c r="PJ59" i="1"/>
  <c r="PB59" i="1"/>
  <c r="OT59" i="1"/>
  <c r="QG59" i="1"/>
  <c r="PY59" i="1"/>
  <c r="PQ59" i="1"/>
  <c r="PI59" i="1"/>
  <c r="PA59" i="1"/>
  <c r="OS59" i="1"/>
  <c r="OQ71" i="1"/>
  <c r="QE59" i="1"/>
  <c r="PW59" i="1"/>
  <c r="PO59" i="1"/>
  <c r="PG59" i="1"/>
  <c r="OY59" i="1"/>
  <c r="QD59" i="1"/>
  <c r="PV59" i="1"/>
  <c r="PN59" i="1"/>
  <c r="PF59" i="1"/>
  <c r="OX59" i="1"/>
  <c r="QC59" i="1"/>
  <c r="PU59" i="1"/>
  <c r="PM59" i="1"/>
  <c r="PE59" i="1"/>
  <c r="OW59" i="1"/>
  <c r="QB59" i="1"/>
  <c r="PT59" i="1"/>
  <c r="PL59" i="1"/>
  <c r="PD59" i="1"/>
  <c r="OV59" i="1"/>
  <c r="QI59" i="1"/>
  <c r="PC59" i="1"/>
  <c r="QF59" i="1"/>
  <c r="OZ59" i="1"/>
  <c r="QA59" i="1"/>
  <c r="OU59" i="1"/>
  <c r="PX59" i="1"/>
  <c r="OR59" i="1"/>
  <c r="QJ59" i="1" s="1"/>
  <c r="PS59" i="1"/>
  <c r="PP59" i="1"/>
  <c r="PH59" i="1"/>
  <c r="PK59" i="1"/>
  <c r="JL300" i="1"/>
  <c r="JL168" i="1"/>
  <c r="QB25" i="1"/>
  <c r="PT25" i="1"/>
  <c r="PL25" i="1"/>
  <c r="PD25" i="1"/>
  <c r="OV25" i="1"/>
  <c r="PU25" i="1"/>
  <c r="QI25" i="1"/>
  <c r="QA25" i="1"/>
  <c r="PS25" i="1"/>
  <c r="PK25" i="1"/>
  <c r="PC25" i="1"/>
  <c r="OU25" i="1"/>
  <c r="OW25" i="1"/>
  <c r="QH25" i="1"/>
  <c r="PZ25" i="1"/>
  <c r="PR25" i="1"/>
  <c r="PJ25" i="1"/>
  <c r="PB25" i="1"/>
  <c r="OT25" i="1"/>
  <c r="PM25" i="1"/>
  <c r="QG25" i="1"/>
  <c r="PY25" i="1"/>
  <c r="PQ25" i="1"/>
  <c r="PI25" i="1"/>
  <c r="PA25" i="1"/>
  <c r="OS25" i="1"/>
  <c r="QC25" i="1"/>
  <c r="QF25" i="1"/>
  <c r="PX25" i="1"/>
  <c r="PP25" i="1"/>
  <c r="PH25" i="1"/>
  <c r="OZ25" i="1"/>
  <c r="OR25" i="1"/>
  <c r="QJ25" i="1" s="1"/>
  <c r="QE25" i="1"/>
  <c r="PW25" i="1"/>
  <c r="PO25" i="1"/>
  <c r="PG25" i="1"/>
  <c r="OY25" i="1"/>
  <c r="OQ37" i="1"/>
  <c r="QD25" i="1"/>
  <c r="PV25" i="1"/>
  <c r="PN25" i="1"/>
  <c r="PF25" i="1"/>
  <c r="OX25" i="1"/>
  <c r="PE25" i="1"/>
  <c r="QE14" i="1"/>
  <c r="PW14" i="1"/>
  <c r="PO14" i="1"/>
  <c r="PG14" i="1"/>
  <c r="OY14" i="1"/>
  <c r="OQ26" i="1"/>
  <c r="OQ15" i="1"/>
  <c r="PP14" i="1"/>
  <c r="QD14" i="1"/>
  <c r="PV14" i="1"/>
  <c r="PN14" i="1"/>
  <c r="PF14" i="1"/>
  <c r="OX14" i="1"/>
  <c r="QC14" i="1"/>
  <c r="PU14" i="1"/>
  <c r="PM14" i="1"/>
  <c r="PE14" i="1"/>
  <c r="OW14" i="1"/>
  <c r="QB14" i="1"/>
  <c r="PT14" i="1"/>
  <c r="PL14" i="1"/>
  <c r="PD14" i="1"/>
  <c r="OV14" i="1"/>
  <c r="QF14" i="1"/>
  <c r="QI14" i="1"/>
  <c r="QA14" i="1"/>
  <c r="PS14" i="1"/>
  <c r="PK14" i="1"/>
  <c r="PC14" i="1"/>
  <c r="OU14" i="1"/>
  <c r="PX14" i="1"/>
  <c r="OR14" i="1"/>
  <c r="QJ14" i="1" s="1"/>
  <c r="QH14" i="1"/>
  <c r="PZ14" i="1"/>
  <c r="PR14" i="1"/>
  <c r="PJ14" i="1"/>
  <c r="PB14" i="1"/>
  <c r="OT14" i="1"/>
  <c r="PH14" i="1"/>
  <c r="QG14" i="1"/>
  <c r="PY14" i="1"/>
  <c r="PQ14" i="1"/>
  <c r="PI14" i="1"/>
  <c r="PA14" i="1"/>
  <c r="OS14" i="1"/>
  <c r="OZ14" i="1"/>
  <c r="JL219" i="1"/>
  <c r="IQ381" i="1"/>
  <c r="JL418" i="1"/>
  <c r="KQ454" i="1"/>
  <c r="KS460" i="1"/>
  <c r="JL303" i="1"/>
  <c r="KW433" i="1"/>
  <c r="KV436" i="1"/>
  <c r="KX436" i="1" s="1"/>
  <c r="JL389" i="1"/>
  <c r="JF382" i="1"/>
  <c r="KS463" i="1"/>
  <c r="KQ457" i="1"/>
  <c r="KV427" i="1"/>
  <c r="KX427" i="1" s="1"/>
  <c r="KW424" i="1"/>
  <c r="IK192" i="1"/>
  <c r="IN192" i="1" s="1"/>
  <c r="JL427" i="1"/>
  <c r="OQ58" i="1"/>
  <c r="QI46" i="1"/>
  <c r="QA46" i="1"/>
  <c r="PS46" i="1"/>
  <c r="PK46" i="1"/>
  <c r="PC46" i="1"/>
  <c r="OU46" i="1"/>
  <c r="QH46" i="1"/>
  <c r="PZ46" i="1"/>
  <c r="PR46" i="1"/>
  <c r="PJ46" i="1"/>
  <c r="PB46" i="1"/>
  <c r="OT46" i="1"/>
  <c r="QF46" i="1"/>
  <c r="PX46" i="1"/>
  <c r="PP46" i="1"/>
  <c r="PH46" i="1"/>
  <c r="OZ46" i="1"/>
  <c r="OR46" i="1"/>
  <c r="QJ46" i="1" s="1"/>
  <c r="QE46" i="1"/>
  <c r="PW46" i="1"/>
  <c r="PO46" i="1"/>
  <c r="PG46" i="1"/>
  <c r="OY46" i="1"/>
  <c r="QD46" i="1"/>
  <c r="PV46" i="1"/>
  <c r="PN46" i="1"/>
  <c r="PF46" i="1"/>
  <c r="OX46" i="1"/>
  <c r="QC46" i="1"/>
  <c r="PU46" i="1"/>
  <c r="PM46" i="1"/>
  <c r="PE46" i="1"/>
  <c r="OW46" i="1"/>
  <c r="PD46" i="1"/>
  <c r="QG46" i="1"/>
  <c r="PA46" i="1"/>
  <c r="QB46" i="1"/>
  <c r="OV46" i="1"/>
  <c r="PY46" i="1"/>
  <c r="OS46" i="1"/>
  <c r="PI46" i="1"/>
  <c r="PT46" i="1"/>
  <c r="PQ46" i="1"/>
  <c r="PL46" i="1"/>
  <c r="KS457" i="1"/>
  <c r="KQ451" i="1"/>
  <c r="JL226" i="1"/>
  <c r="JL325" i="1"/>
  <c r="JL446" i="1"/>
  <c r="JL292" i="1"/>
  <c r="JL153" i="1"/>
  <c r="IK381" i="1"/>
  <c r="IN381" i="1" s="1"/>
  <c r="JF331" i="1"/>
  <c r="IK459" i="1"/>
  <c r="IV189" i="1" l="1"/>
  <c r="IV331" i="1"/>
  <c r="IV289" i="1"/>
  <c r="IV297" i="1"/>
  <c r="IV400" i="1"/>
  <c r="IV396" i="1"/>
  <c r="IV344" i="1"/>
  <c r="IV195" i="1"/>
  <c r="IV218" i="1"/>
  <c r="IV382" i="1"/>
  <c r="IV193" i="1"/>
  <c r="IV213" i="1"/>
  <c r="IV404" i="1"/>
  <c r="IV415" i="1"/>
  <c r="IV155" i="1"/>
  <c r="IV209" i="1"/>
  <c r="IV254" i="1"/>
  <c r="IV327" i="1"/>
  <c r="JL396" i="1"/>
  <c r="JL199" i="1"/>
  <c r="JL331" i="1"/>
  <c r="JL403" i="1"/>
  <c r="JL288" i="1"/>
  <c r="JL195" i="1"/>
  <c r="JL193" i="1"/>
  <c r="JL155" i="1"/>
  <c r="JL209" i="1"/>
  <c r="JL297" i="1"/>
  <c r="JL254" i="1"/>
  <c r="JL217" i="1"/>
  <c r="JL343" i="1"/>
  <c r="QD15" i="1"/>
  <c r="PV15" i="1"/>
  <c r="PN15" i="1"/>
  <c r="PF15" i="1"/>
  <c r="OX15" i="1"/>
  <c r="QC15" i="1"/>
  <c r="PU15" i="1"/>
  <c r="PM15" i="1"/>
  <c r="PE15" i="1"/>
  <c r="OW15" i="1"/>
  <c r="QB15" i="1"/>
  <c r="PT15" i="1"/>
  <c r="PL15" i="1"/>
  <c r="PD15" i="1"/>
  <c r="OV15" i="1"/>
  <c r="PW15" i="1"/>
  <c r="QI15" i="1"/>
  <c r="QA15" i="1"/>
  <c r="PS15" i="1"/>
  <c r="PK15" i="1"/>
  <c r="PC15" i="1"/>
  <c r="OU15" i="1"/>
  <c r="QH15" i="1"/>
  <c r="PZ15" i="1"/>
  <c r="PR15" i="1"/>
  <c r="PJ15" i="1"/>
  <c r="PB15" i="1"/>
  <c r="OT15" i="1"/>
  <c r="OQ27" i="1"/>
  <c r="OY15" i="1"/>
  <c r="QG15" i="1"/>
  <c r="PY15" i="1"/>
  <c r="PQ15" i="1"/>
  <c r="PI15" i="1"/>
  <c r="PA15" i="1"/>
  <c r="OS15" i="1"/>
  <c r="QE15" i="1"/>
  <c r="PG15" i="1"/>
  <c r="OQ16" i="1"/>
  <c r="QF15" i="1"/>
  <c r="PX15" i="1"/>
  <c r="PP15" i="1"/>
  <c r="PH15" i="1"/>
  <c r="OZ15" i="1"/>
  <c r="OR15" i="1"/>
  <c r="QJ15" i="1" s="1"/>
  <c r="PO15" i="1"/>
  <c r="QD26" i="1"/>
  <c r="PV26" i="1"/>
  <c r="PN26" i="1"/>
  <c r="PF26" i="1"/>
  <c r="OX26" i="1"/>
  <c r="OQ38" i="1"/>
  <c r="QC26" i="1"/>
  <c r="PU26" i="1"/>
  <c r="PM26" i="1"/>
  <c r="PE26" i="1"/>
  <c r="OW26" i="1"/>
  <c r="PW26" i="1"/>
  <c r="QB26" i="1"/>
  <c r="PT26" i="1"/>
  <c r="PL26" i="1"/>
  <c r="PD26" i="1"/>
  <c r="OV26" i="1"/>
  <c r="PG26" i="1"/>
  <c r="QI26" i="1"/>
  <c r="QA26" i="1"/>
  <c r="PS26" i="1"/>
  <c r="PK26" i="1"/>
  <c r="PC26" i="1"/>
  <c r="OU26" i="1"/>
  <c r="OY26" i="1"/>
  <c r="QH26" i="1"/>
  <c r="PZ26" i="1"/>
  <c r="PR26" i="1"/>
  <c r="PJ26" i="1"/>
  <c r="PB26" i="1"/>
  <c r="OT26" i="1"/>
  <c r="QG26" i="1"/>
  <c r="PY26" i="1"/>
  <c r="PQ26" i="1"/>
  <c r="PI26" i="1"/>
  <c r="PA26" i="1"/>
  <c r="OS26" i="1"/>
  <c r="PO26" i="1"/>
  <c r="QF26" i="1"/>
  <c r="PX26" i="1"/>
  <c r="PP26" i="1"/>
  <c r="PH26" i="1"/>
  <c r="OZ26" i="1"/>
  <c r="OR26" i="1"/>
  <c r="QJ26" i="1" s="1"/>
  <c r="QE26" i="1"/>
  <c r="QG48" i="1"/>
  <c r="PY48" i="1"/>
  <c r="PQ48" i="1"/>
  <c r="PI48" i="1"/>
  <c r="PA48" i="1"/>
  <c r="OS48" i="1"/>
  <c r="QF48" i="1"/>
  <c r="PX48" i="1"/>
  <c r="PP48" i="1"/>
  <c r="PH48" i="1"/>
  <c r="OZ48" i="1"/>
  <c r="OR48" i="1"/>
  <c r="QJ48" i="1" s="1"/>
  <c r="QD48" i="1"/>
  <c r="PV48" i="1"/>
  <c r="PN48" i="1"/>
  <c r="PF48" i="1"/>
  <c r="OX48" i="1"/>
  <c r="QC48" i="1"/>
  <c r="PU48" i="1"/>
  <c r="PM48" i="1"/>
  <c r="PE48" i="1"/>
  <c r="OW48" i="1"/>
  <c r="QB48" i="1"/>
  <c r="PT48" i="1"/>
  <c r="PL48" i="1"/>
  <c r="PD48" i="1"/>
  <c r="OV48" i="1"/>
  <c r="OQ60" i="1"/>
  <c r="QI48" i="1"/>
  <c r="QA48" i="1"/>
  <c r="PS48" i="1"/>
  <c r="PK48" i="1"/>
  <c r="PC48" i="1"/>
  <c r="OU48" i="1"/>
  <c r="QE48" i="1"/>
  <c r="OY48" i="1"/>
  <c r="PZ48" i="1"/>
  <c r="OT48" i="1"/>
  <c r="PW48" i="1"/>
  <c r="PR48" i="1"/>
  <c r="PO48" i="1"/>
  <c r="PB48" i="1"/>
  <c r="PJ48" i="1"/>
  <c r="PG48" i="1"/>
  <c r="QH48" i="1"/>
  <c r="QE58" i="1"/>
  <c r="PW58" i="1"/>
  <c r="PO58" i="1"/>
  <c r="PG58" i="1"/>
  <c r="OY58" i="1"/>
  <c r="OQ70" i="1"/>
  <c r="QD58" i="1"/>
  <c r="PV58" i="1"/>
  <c r="PN58" i="1"/>
  <c r="PF58" i="1"/>
  <c r="OX58" i="1"/>
  <c r="QB58" i="1"/>
  <c r="PT58" i="1"/>
  <c r="PL58" i="1"/>
  <c r="PD58" i="1"/>
  <c r="OV58" i="1"/>
  <c r="QI58" i="1"/>
  <c r="QA58" i="1"/>
  <c r="PS58" i="1"/>
  <c r="PK58" i="1"/>
  <c r="PC58" i="1"/>
  <c r="OU58" i="1"/>
  <c r="QH58" i="1"/>
  <c r="PZ58" i="1"/>
  <c r="PR58" i="1"/>
  <c r="PJ58" i="1"/>
  <c r="PB58" i="1"/>
  <c r="OT58" i="1"/>
  <c r="QG58" i="1"/>
  <c r="PY58" i="1"/>
  <c r="PQ58" i="1"/>
  <c r="PI58" i="1"/>
  <c r="PA58" i="1"/>
  <c r="OS58" i="1"/>
  <c r="PX58" i="1"/>
  <c r="OR58" i="1"/>
  <c r="QJ58" i="1" s="1"/>
  <c r="PU58" i="1"/>
  <c r="PP58" i="1"/>
  <c r="PM58" i="1"/>
  <c r="OW58" i="1"/>
  <c r="PH58" i="1"/>
  <c r="PE58" i="1"/>
  <c r="QC58" i="1"/>
  <c r="QF58" i="1"/>
  <c r="OZ58" i="1"/>
  <c r="OQ49" i="1"/>
  <c r="QC37" i="1"/>
  <c r="PU37" i="1"/>
  <c r="PM37" i="1"/>
  <c r="PE37" i="1"/>
  <c r="OW37" i="1"/>
  <c r="QD37" i="1"/>
  <c r="OX37" i="1"/>
  <c r="QB37" i="1"/>
  <c r="PT37" i="1"/>
  <c r="PL37" i="1"/>
  <c r="PD37" i="1"/>
  <c r="OV37" i="1"/>
  <c r="QI37" i="1"/>
  <c r="QA37" i="1"/>
  <c r="PS37" i="1"/>
  <c r="PK37" i="1"/>
  <c r="PC37" i="1"/>
  <c r="OU37" i="1"/>
  <c r="PF37" i="1"/>
  <c r="QH37" i="1"/>
  <c r="PZ37" i="1"/>
  <c r="PR37" i="1"/>
  <c r="PJ37" i="1"/>
  <c r="PB37" i="1"/>
  <c r="OT37" i="1"/>
  <c r="QG37" i="1"/>
  <c r="PY37" i="1"/>
  <c r="PQ37" i="1"/>
  <c r="PI37" i="1"/>
  <c r="PA37" i="1"/>
  <c r="OS37" i="1"/>
  <c r="QF37" i="1"/>
  <c r="PX37" i="1"/>
  <c r="PP37" i="1"/>
  <c r="PH37" i="1"/>
  <c r="OZ37" i="1"/>
  <c r="OR37" i="1"/>
  <c r="QJ37" i="1" s="1"/>
  <c r="PN37" i="1"/>
  <c r="QE37" i="1"/>
  <c r="PW37" i="1"/>
  <c r="PO37" i="1"/>
  <c r="PG37" i="1"/>
  <c r="OY37" i="1"/>
  <c r="PV37" i="1"/>
  <c r="QH71" i="1"/>
  <c r="PZ71" i="1"/>
  <c r="PR71" i="1"/>
  <c r="PJ71" i="1"/>
  <c r="PB71" i="1"/>
  <c r="OT71" i="1"/>
  <c r="QG71" i="1"/>
  <c r="PY71" i="1"/>
  <c r="PQ71" i="1"/>
  <c r="PI71" i="1"/>
  <c r="PA71" i="1"/>
  <c r="OS71" i="1"/>
  <c r="OQ83" i="1"/>
  <c r="QE71" i="1"/>
  <c r="PW71" i="1"/>
  <c r="PO71" i="1"/>
  <c r="PG71" i="1"/>
  <c r="OY71" i="1"/>
  <c r="QD71" i="1"/>
  <c r="PV71" i="1"/>
  <c r="PN71" i="1"/>
  <c r="PF71" i="1"/>
  <c r="OX71" i="1"/>
  <c r="QC71" i="1"/>
  <c r="PU71" i="1"/>
  <c r="PM71" i="1"/>
  <c r="PE71" i="1"/>
  <c r="OW71" i="1"/>
  <c r="QB71" i="1"/>
  <c r="PT71" i="1"/>
  <c r="PL71" i="1"/>
  <c r="PD71" i="1"/>
  <c r="OV71" i="1"/>
  <c r="QI71" i="1"/>
  <c r="PC71" i="1"/>
  <c r="QF71" i="1"/>
  <c r="OZ71" i="1"/>
  <c r="QA71" i="1"/>
  <c r="OU71" i="1"/>
  <c r="PX71" i="1"/>
  <c r="OR71" i="1"/>
  <c r="QJ71" i="1" s="1"/>
  <c r="PH71" i="1"/>
  <c r="PS71" i="1"/>
  <c r="PP71" i="1"/>
  <c r="PK71" i="1"/>
  <c r="QH83" i="1" l="1"/>
  <c r="PZ83" i="1"/>
  <c r="PR83" i="1"/>
  <c r="PJ83" i="1"/>
  <c r="PB83" i="1"/>
  <c r="OT83" i="1"/>
  <c r="QG83" i="1"/>
  <c r="PY83" i="1"/>
  <c r="PQ83" i="1"/>
  <c r="PI83" i="1"/>
  <c r="PA83" i="1"/>
  <c r="OS83" i="1"/>
  <c r="QE83" i="1"/>
  <c r="PW83" i="1"/>
  <c r="PO83" i="1"/>
  <c r="PG83" i="1"/>
  <c r="OY83" i="1"/>
  <c r="QD83" i="1"/>
  <c r="PV83" i="1"/>
  <c r="PN83" i="1"/>
  <c r="PF83" i="1"/>
  <c r="OX83" i="1"/>
  <c r="QC83" i="1"/>
  <c r="PU83" i="1"/>
  <c r="PM83" i="1"/>
  <c r="PE83" i="1"/>
  <c r="OW83" i="1"/>
  <c r="OQ95" i="1"/>
  <c r="QB83" i="1"/>
  <c r="PT83" i="1"/>
  <c r="PL83" i="1"/>
  <c r="PD83" i="1"/>
  <c r="OV83" i="1"/>
  <c r="QI83" i="1"/>
  <c r="PC83" i="1"/>
  <c r="QF83" i="1"/>
  <c r="OZ83" i="1"/>
  <c r="QA83" i="1"/>
  <c r="OU83" i="1"/>
  <c r="PH83" i="1"/>
  <c r="PX83" i="1"/>
  <c r="OR83" i="1"/>
  <c r="QJ83" i="1" s="1"/>
  <c r="PS83" i="1"/>
  <c r="PP83" i="1"/>
  <c r="PK83" i="1"/>
  <c r="QC60" i="1"/>
  <c r="PU60" i="1"/>
  <c r="PM60" i="1"/>
  <c r="PE60" i="1"/>
  <c r="OW60" i="1"/>
  <c r="QB60" i="1"/>
  <c r="PT60" i="1"/>
  <c r="PL60" i="1"/>
  <c r="PD60" i="1"/>
  <c r="OV60" i="1"/>
  <c r="QH60" i="1"/>
  <c r="PZ60" i="1"/>
  <c r="PR60" i="1"/>
  <c r="PJ60" i="1"/>
  <c r="PB60" i="1"/>
  <c r="OT60" i="1"/>
  <c r="QG60" i="1"/>
  <c r="PY60" i="1"/>
  <c r="PQ60" i="1"/>
  <c r="PI60" i="1"/>
  <c r="PA60" i="1"/>
  <c r="OS60" i="1"/>
  <c r="OQ72" i="1"/>
  <c r="QF60" i="1"/>
  <c r="PX60" i="1"/>
  <c r="PP60" i="1"/>
  <c r="PH60" i="1"/>
  <c r="OZ60" i="1"/>
  <c r="OR60" i="1"/>
  <c r="QJ60" i="1" s="1"/>
  <c r="QE60" i="1"/>
  <c r="PW60" i="1"/>
  <c r="PO60" i="1"/>
  <c r="PG60" i="1"/>
  <c r="OY60" i="1"/>
  <c r="PK60" i="1"/>
  <c r="PN60" i="1"/>
  <c r="PF60" i="1"/>
  <c r="QI60" i="1"/>
  <c r="PC60" i="1"/>
  <c r="QD60" i="1"/>
  <c r="OX60" i="1"/>
  <c r="QA60" i="1"/>
  <c r="OU60" i="1"/>
  <c r="PV60" i="1"/>
  <c r="PS60" i="1"/>
  <c r="QC16" i="1"/>
  <c r="PU16" i="1"/>
  <c r="PM16" i="1"/>
  <c r="PE16" i="1"/>
  <c r="OW16" i="1"/>
  <c r="PV16" i="1"/>
  <c r="QB16" i="1"/>
  <c r="PT16" i="1"/>
  <c r="PL16" i="1"/>
  <c r="PD16" i="1"/>
  <c r="OV16" i="1"/>
  <c r="OX16" i="1"/>
  <c r="QI16" i="1"/>
  <c r="QA16" i="1"/>
  <c r="PS16" i="1"/>
  <c r="PK16" i="1"/>
  <c r="PC16" i="1"/>
  <c r="OU16" i="1"/>
  <c r="QH16" i="1"/>
  <c r="PZ16" i="1"/>
  <c r="PR16" i="1"/>
  <c r="PJ16" i="1"/>
  <c r="PB16" i="1"/>
  <c r="OT16" i="1"/>
  <c r="QG16" i="1"/>
  <c r="PY16" i="1"/>
  <c r="PQ16" i="1"/>
  <c r="PI16" i="1"/>
  <c r="PA16" i="1"/>
  <c r="OS16" i="1"/>
  <c r="PF16" i="1"/>
  <c r="OQ28" i="1"/>
  <c r="OQ17" i="1"/>
  <c r="QF16" i="1"/>
  <c r="PX16" i="1"/>
  <c r="PP16" i="1"/>
  <c r="PH16" i="1"/>
  <c r="OZ16" i="1"/>
  <c r="OR16" i="1"/>
  <c r="QJ16" i="1" s="1"/>
  <c r="QD16" i="1"/>
  <c r="QE16" i="1"/>
  <c r="PW16" i="1"/>
  <c r="PO16" i="1"/>
  <c r="PG16" i="1"/>
  <c r="OY16" i="1"/>
  <c r="PN16" i="1"/>
  <c r="QB49" i="1"/>
  <c r="PT49" i="1"/>
  <c r="PL49" i="1"/>
  <c r="PD49" i="1"/>
  <c r="OV49" i="1"/>
  <c r="OQ61" i="1"/>
  <c r="QI49" i="1"/>
  <c r="QA49" i="1"/>
  <c r="PS49" i="1"/>
  <c r="PK49" i="1"/>
  <c r="PC49" i="1"/>
  <c r="OU49" i="1"/>
  <c r="QG49" i="1"/>
  <c r="PY49" i="1"/>
  <c r="PQ49" i="1"/>
  <c r="PI49" i="1"/>
  <c r="PA49" i="1"/>
  <c r="OS49" i="1"/>
  <c r="QF49" i="1"/>
  <c r="PX49" i="1"/>
  <c r="PP49" i="1"/>
  <c r="PH49" i="1"/>
  <c r="OZ49" i="1"/>
  <c r="OR49" i="1"/>
  <c r="QJ49" i="1" s="1"/>
  <c r="QE49" i="1"/>
  <c r="PW49" i="1"/>
  <c r="PO49" i="1"/>
  <c r="PG49" i="1"/>
  <c r="OY49" i="1"/>
  <c r="QD49" i="1"/>
  <c r="PV49" i="1"/>
  <c r="PN49" i="1"/>
  <c r="PF49" i="1"/>
  <c r="OX49" i="1"/>
  <c r="PJ49" i="1"/>
  <c r="PE49" i="1"/>
  <c r="PM49" i="1"/>
  <c r="QH49" i="1"/>
  <c r="PB49" i="1"/>
  <c r="QC49" i="1"/>
  <c r="OW49" i="1"/>
  <c r="PZ49" i="1"/>
  <c r="OT49" i="1"/>
  <c r="PU49" i="1"/>
  <c r="PR49" i="1"/>
  <c r="QF70" i="1"/>
  <c r="PX70" i="1"/>
  <c r="PP70" i="1"/>
  <c r="PH70" i="1"/>
  <c r="OZ70" i="1"/>
  <c r="OR70" i="1"/>
  <c r="QJ70" i="1" s="1"/>
  <c r="OQ82" i="1"/>
  <c r="QE70" i="1"/>
  <c r="PW70" i="1"/>
  <c r="PO70" i="1"/>
  <c r="PG70" i="1"/>
  <c r="OY70" i="1"/>
  <c r="QC70" i="1"/>
  <c r="PU70" i="1"/>
  <c r="PM70" i="1"/>
  <c r="PE70" i="1"/>
  <c r="OW70" i="1"/>
  <c r="QB70" i="1"/>
  <c r="PT70" i="1"/>
  <c r="PL70" i="1"/>
  <c r="PD70" i="1"/>
  <c r="OV70" i="1"/>
  <c r="QI70" i="1"/>
  <c r="QA70" i="1"/>
  <c r="PS70" i="1"/>
  <c r="PK70" i="1"/>
  <c r="PC70" i="1"/>
  <c r="OU70" i="1"/>
  <c r="QH70" i="1"/>
  <c r="PZ70" i="1"/>
  <c r="PR70" i="1"/>
  <c r="PJ70" i="1"/>
  <c r="PB70" i="1"/>
  <c r="OT70" i="1"/>
  <c r="QG70" i="1"/>
  <c r="PA70" i="1"/>
  <c r="QD70" i="1"/>
  <c r="OX70" i="1"/>
  <c r="PY70" i="1"/>
  <c r="OS70" i="1"/>
  <c r="PV70" i="1"/>
  <c r="PQ70" i="1"/>
  <c r="PF70" i="1"/>
  <c r="PN70" i="1"/>
  <c r="PI70" i="1"/>
  <c r="QD27" i="1"/>
  <c r="PV27" i="1"/>
  <c r="PN27" i="1"/>
  <c r="PF27" i="1"/>
  <c r="OX27" i="1"/>
  <c r="OY27" i="1"/>
  <c r="QC27" i="1"/>
  <c r="PU27" i="1"/>
  <c r="PM27" i="1"/>
  <c r="PE27" i="1"/>
  <c r="OW27" i="1"/>
  <c r="PG27" i="1"/>
  <c r="QB27" i="1"/>
  <c r="PT27" i="1"/>
  <c r="PL27" i="1"/>
  <c r="PD27" i="1"/>
  <c r="OV27" i="1"/>
  <c r="PO27" i="1"/>
  <c r="QI27" i="1"/>
  <c r="QA27" i="1"/>
  <c r="PS27" i="1"/>
  <c r="PK27" i="1"/>
  <c r="PC27" i="1"/>
  <c r="OU27" i="1"/>
  <c r="OQ39" i="1"/>
  <c r="QH27" i="1"/>
  <c r="PZ27" i="1"/>
  <c r="PR27" i="1"/>
  <c r="PJ27" i="1"/>
  <c r="PB27" i="1"/>
  <c r="OT27" i="1"/>
  <c r="QG27" i="1"/>
  <c r="PY27" i="1"/>
  <c r="PQ27" i="1"/>
  <c r="PI27" i="1"/>
  <c r="PA27" i="1"/>
  <c r="OS27" i="1"/>
  <c r="PW27" i="1"/>
  <c r="QF27" i="1"/>
  <c r="PX27" i="1"/>
  <c r="PP27" i="1"/>
  <c r="PH27" i="1"/>
  <c r="OZ27" i="1"/>
  <c r="OR27" i="1"/>
  <c r="QJ27" i="1" s="1"/>
  <c r="QE27" i="1"/>
  <c r="OQ50" i="1"/>
  <c r="QF38" i="1"/>
  <c r="PX38" i="1"/>
  <c r="PP38" i="1"/>
  <c r="PH38" i="1"/>
  <c r="OZ38" i="1"/>
  <c r="OR38" i="1"/>
  <c r="QJ38" i="1" s="1"/>
  <c r="QE38" i="1"/>
  <c r="PW38" i="1"/>
  <c r="PO38" i="1"/>
  <c r="PG38" i="1"/>
  <c r="OY38" i="1"/>
  <c r="PQ38" i="1"/>
  <c r="QD38" i="1"/>
  <c r="PV38" i="1"/>
  <c r="PN38" i="1"/>
  <c r="PF38" i="1"/>
  <c r="OX38" i="1"/>
  <c r="QC38" i="1"/>
  <c r="PU38" i="1"/>
  <c r="PM38" i="1"/>
  <c r="PE38" i="1"/>
  <c r="OW38" i="1"/>
  <c r="PA38" i="1"/>
  <c r="QB38" i="1"/>
  <c r="PT38" i="1"/>
  <c r="PL38" i="1"/>
  <c r="PD38" i="1"/>
  <c r="OV38" i="1"/>
  <c r="QG38" i="1"/>
  <c r="OS38" i="1"/>
  <c r="QI38" i="1"/>
  <c r="QA38" i="1"/>
  <c r="PS38" i="1"/>
  <c r="PK38" i="1"/>
  <c r="PC38" i="1"/>
  <c r="OU38" i="1"/>
  <c r="PI38" i="1"/>
  <c r="QH38" i="1"/>
  <c r="PZ38" i="1"/>
  <c r="PR38" i="1"/>
  <c r="PJ38" i="1"/>
  <c r="PB38" i="1"/>
  <c r="OT38" i="1"/>
  <c r="PY38" i="1"/>
  <c r="QE50" i="1" l="1"/>
  <c r="PW50" i="1"/>
  <c r="PO50" i="1"/>
  <c r="PG50" i="1"/>
  <c r="OY50" i="1"/>
  <c r="QD50" i="1"/>
  <c r="PV50" i="1"/>
  <c r="PN50" i="1"/>
  <c r="PF50" i="1"/>
  <c r="OX50" i="1"/>
  <c r="QB50" i="1"/>
  <c r="PT50" i="1"/>
  <c r="PL50" i="1"/>
  <c r="PD50" i="1"/>
  <c r="OV50" i="1"/>
  <c r="OQ62" i="1"/>
  <c r="QI50" i="1"/>
  <c r="QA50" i="1"/>
  <c r="PS50" i="1"/>
  <c r="PK50" i="1"/>
  <c r="PC50" i="1"/>
  <c r="OU50" i="1"/>
  <c r="QH50" i="1"/>
  <c r="PZ50" i="1"/>
  <c r="PR50" i="1"/>
  <c r="PJ50" i="1"/>
  <c r="PB50" i="1"/>
  <c r="OT50" i="1"/>
  <c r="QG50" i="1"/>
  <c r="PY50" i="1"/>
  <c r="PQ50" i="1"/>
  <c r="PI50" i="1"/>
  <c r="PA50" i="1"/>
  <c r="OS50" i="1"/>
  <c r="PX50" i="1"/>
  <c r="OR50" i="1"/>
  <c r="QJ50" i="1" s="1"/>
  <c r="QC50" i="1"/>
  <c r="PU50" i="1"/>
  <c r="PP50" i="1"/>
  <c r="PM50" i="1"/>
  <c r="OW50" i="1"/>
  <c r="PH50" i="1"/>
  <c r="PE50" i="1"/>
  <c r="QF50" i="1"/>
  <c r="OZ50" i="1"/>
  <c r="QF61" i="1"/>
  <c r="PX61" i="1"/>
  <c r="PP61" i="1"/>
  <c r="PH61" i="1"/>
  <c r="OZ61" i="1"/>
  <c r="OR61" i="1"/>
  <c r="QJ61" i="1" s="1"/>
  <c r="QE61" i="1"/>
  <c r="PW61" i="1"/>
  <c r="PO61" i="1"/>
  <c r="PG61" i="1"/>
  <c r="OY61" i="1"/>
  <c r="QC61" i="1"/>
  <c r="PU61" i="1"/>
  <c r="PM61" i="1"/>
  <c r="PE61" i="1"/>
  <c r="OW61" i="1"/>
  <c r="QB61" i="1"/>
  <c r="PT61" i="1"/>
  <c r="PL61" i="1"/>
  <c r="PD61" i="1"/>
  <c r="OV61" i="1"/>
  <c r="QI61" i="1"/>
  <c r="QA61" i="1"/>
  <c r="PS61" i="1"/>
  <c r="PK61" i="1"/>
  <c r="PC61" i="1"/>
  <c r="OU61" i="1"/>
  <c r="QH61" i="1"/>
  <c r="PZ61" i="1"/>
  <c r="PR61" i="1"/>
  <c r="PJ61" i="1"/>
  <c r="PB61" i="1"/>
  <c r="OT61" i="1"/>
  <c r="PI61" i="1"/>
  <c r="PN61" i="1"/>
  <c r="PF61" i="1"/>
  <c r="QG61" i="1"/>
  <c r="PA61" i="1"/>
  <c r="OQ73" i="1"/>
  <c r="QD61" i="1"/>
  <c r="OX61" i="1"/>
  <c r="PY61" i="1"/>
  <c r="OS61" i="1"/>
  <c r="PV61" i="1"/>
  <c r="PQ61" i="1"/>
  <c r="QF82" i="1"/>
  <c r="PX82" i="1"/>
  <c r="PP82" i="1"/>
  <c r="PH82" i="1"/>
  <c r="OZ82" i="1"/>
  <c r="OR82" i="1"/>
  <c r="QJ82" i="1" s="1"/>
  <c r="QE82" i="1"/>
  <c r="PW82" i="1"/>
  <c r="PO82" i="1"/>
  <c r="PG82" i="1"/>
  <c r="OY82" i="1"/>
  <c r="QC82" i="1"/>
  <c r="PU82" i="1"/>
  <c r="PM82" i="1"/>
  <c r="PE82" i="1"/>
  <c r="OW82" i="1"/>
  <c r="QB82" i="1"/>
  <c r="PT82" i="1"/>
  <c r="PL82" i="1"/>
  <c r="PD82" i="1"/>
  <c r="OV82" i="1"/>
  <c r="OQ94" i="1"/>
  <c r="QI82" i="1"/>
  <c r="QA82" i="1"/>
  <c r="PS82" i="1"/>
  <c r="PK82" i="1"/>
  <c r="PC82" i="1"/>
  <c r="OU82" i="1"/>
  <c r="QH82" i="1"/>
  <c r="PZ82" i="1"/>
  <c r="PR82" i="1"/>
  <c r="PJ82" i="1"/>
  <c r="PB82" i="1"/>
  <c r="OT82" i="1"/>
  <c r="QG82" i="1"/>
  <c r="PA82" i="1"/>
  <c r="QD82" i="1"/>
  <c r="OX82" i="1"/>
  <c r="PY82" i="1"/>
  <c r="OS82" i="1"/>
  <c r="PV82" i="1"/>
  <c r="PQ82" i="1"/>
  <c r="PF82" i="1"/>
  <c r="PN82" i="1"/>
  <c r="PI82" i="1"/>
  <c r="QB72" i="1"/>
  <c r="PT72" i="1"/>
  <c r="PL72" i="1"/>
  <c r="PD72" i="1"/>
  <c r="OV72" i="1"/>
  <c r="QI72" i="1"/>
  <c r="QA72" i="1"/>
  <c r="PS72" i="1"/>
  <c r="PK72" i="1"/>
  <c r="PC72" i="1"/>
  <c r="OU72" i="1"/>
  <c r="QG72" i="1"/>
  <c r="PY72" i="1"/>
  <c r="PQ72" i="1"/>
  <c r="PI72" i="1"/>
  <c r="PA72" i="1"/>
  <c r="OS72" i="1"/>
  <c r="QF72" i="1"/>
  <c r="PX72" i="1"/>
  <c r="PP72" i="1"/>
  <c r="PH72" i="1"/>
  <c r="OZ72" i="1"/>
  <c r="OR72" i="1"/>
  <c r="QJ72" i="1" s="1"/>
  <c r="OQ84" i="1"/>
  <c r="QE72" i="1"/>
  <c r="PW72" i="1"/>
  <c r="PO72" i="1"/>
  <c r="PG72" i="1"/>
  <c r="OY72" i="1"/>
  <c r="QD72" i="1"/>
  <c r="PV72" i="1"/>
  <c r="PN72" i="1"/>
  <c r="PF72" i="1"/>
  <c r="OX72" i="1"/>
  <c r="PE72" i="1"/>
  <c r="PJ72" i="1"/>
  <c r="QH72" i="1"/>
  <c r="PB72" i="1"/>
  <c r="QC72" i="1"/>
  <c r="OW72" i="1"/>
  <c r="PZ72" i="1"/>
  <c r="OT72" i="1"/>
  <c r="PU72" i="1"/>
  <c r="PR72" i="1"/>
  <c r="PM72" i="1"/>
  <c r="QC95" i="1"/>
  <c r="PU95" i="1"/>
  <c r="PM95" i="1"/>
  <c r="PE95" i="1"/>
  <c r="OW95" i="1"/>
  <c r="QB95" i="1"/>
  <c r="PT95" i="1"/>
  <c r="PL95" i="1"/>
  <c r="PD95" i="1"/>
  <c r="OV95" i="1"/>
  <c r="QH95" i="1"/>
  <c r="PZ95" i="1"/>
  <c r="PR95" i="1"/>
  <c r="PJ95" i="1"/>
  <c r="PB95" i="1"/>
  <c r="OT95" i="1"/>
  <c r="QG95" i="1"/>
  <c r="PY95" i="1"/>
  <c r="PQ95" i="1"/>
  <c r="PI95" i="1"/>
  <c r="PA95" i="1"/>
  <c r="OS95" i="1"/>
  <c r="QF95" i="1"/>
  <c r="PX95" i="1"/>
  <c r="PP95" i="1"/>
  <c r="PH95" i="1"/>
  <c r="OZ95" i="1"/>
  <c r="OR95" i="1"/>
  <c r="QJ95" i="1" s="1"/>
  <c r="QE95" i="1"/>
  <c r="PW95" i="1"/>
  <c r="PO95" i="1"/>
  <c r="PG95" i="1"/>
  <c r="OY95" i="1"/>
  <c r="PK95" i="1"/>
  <c r="PN95" i="1"/>
  <c r="PF95" i="1"/>
  <c r="QI95" i="1"/>
  <c r="PC95" i="1"/>
  <c r="OQ107" i="1"/>
  <c r="QD95" i="1"/>
  <c r="OX95" i="1"/>
  <c r="QA95" i="1"/>
  <c r="OU95" i="1"/>
  <c r="PV95" i="1"/>
  <c r="PS95" i="1"/>
  <c r="OQ51" i="1"/>
  <c r="QI39" i="1"/>
  <c r="QA39" i="1"/>
  <c r="PS39" i="1"/>
  <c r="PK39" i="1"/>
  <c r="PC39" i="1"/>
  <c r="OU39" i="1"/>
  <c r="OV39" i="1"/>
  <c r="QH39" i="1"/>
  <c r="PZ39" i="1"/>
  <c r="PR39" i="1"/>
  <c r="PJ39" i="1"/>
  <c r="PB39" i="1"/>
  <c r="OT39" i="1"/>
  <c r="QG39" i="1"/>
  <c r="PY39" i="1"/>
  <c r="PQ39" i="1"/>
  <c r="PI39" i="1"/>
  <c r="PA39" i="1"/>
  <c r="OS39" i="1"/>
  <c r="PT39" i="1"/>
  <c r="QF39" i="1"/>
  <c r="PX39" i="1"/>
  <c r="PP39" i="1"/>
  <c r="PH39" i="1"/>
  <c r="OZ39" i="1"/>
  <c r="OR39" i="1"/>
  <c r="QJ39" i="1" s="1"/>
  <c r="PD39" i="1"/>
  <c r="QE39" i="1"/>
  <c r="PW39" i="1"/>
  <c r="PO39" i="1"/>
  <c r="PG39" i="1"/>
  <c r="OY39" i="1"/>
  <c r="PL39" i="1"/>
  <c r="QD39" i="1"/>
  <c r="PV39" i="1"/>
  <c r="PN39" i="1"/>
  <c r="PF39" i="1"/>
  <c r="OX39" i="1"/>
  <c r="QB39" i="1"/>
  <c r="QC39" i="1"/>
  <c r="PU39" i="1"/>
  <c r="PM39" i="1"/>
  <c r="PE39" i="1"/>
  <c r="OW39" i="1"/>
  <c r="QB17" i="1"/>
  <c r="PT17" i="1"/>
  <c r="PL17" i="1"/>
  <c r="PD17" i="1"/>
  <c r="OV17" i="1"/>
  <c r="PM17" i="1"/>
  <c r="QI17" i="1"/>
  <c r="QA17" i="1"/>
  <c r="PS17" i="1"/>
  <c r="PK17" i="1"/>
  <c r="PC17" i="1"/>
  <c r="OU17" i="1"/>
  <c r="PU17" i="1"/>
  <c r="OW17" i="1"/>
  <c r="QH17" i="1"/>
  <c r="PZ17" i="1"/>
  <c r="PR17" i="1"/>
  <c r="PJ17" i="1"/>
  <c r="PB17" i="1"/>
  <c r="OT17" i="1"/>
  <c r="OQ29" i="1"/>
  <c r="QG17" i="1"/>
  <c r="PY17" i="1"/>
  <c r="PQ17" i="1"/>
  <c r="PI17" i="1"/>
  <c r="PA17" i="1"/>
  <c r="OS17" i="1"/>
  <c r="QC17" i="1"/>
  <c r="OQ18" i="1"/>
  <c r="QF17" i="1"/>
  <c r="PX17" i="1"/>
  <c r="PP17" i="1"/>
  <c r="PH17" i="1"/>
  <c r="OZ17" i="1"/>
  <c r="OR17" i="1"/>
  <c r="QJ17" i="1" s="1"/>
  <c r="PE17" i="1"/>
  <c r="QE17" i="1"/>
  <c r="PW17" i="1"/>
  <c r="PO17" i="1"/>
  <c r="PG17" i="1"/>
  <c r="OY17" i="1"/>
  <c r="QD17" i="1"/>
  <c r="PV17" i="1"/>
  <c r="PN17" i="1"/>
  <c r="PF17" i="1"/>
  <c r="OX17" i="1"/>
  <c r="QB28" i="1"/>
  <c r="PT28" i="1"/>
  <c r="PL28" i="1"/>
  <c r="PD28" i="1"/>
  <c r="OV28" i="1"/>
  <c r="OQ40" i="1"/>
  <c r="QI28" i="1"/>
  <c r="QA28" i="1"/>
  <c r="PS28" i="1"/>
  <c r="PK28" i="1"/>
  <c r="PC28" i="1"/>
  <c r="OU28" i="1"/>
  <c r="QH28" i="1"/>
  <c r="PZ28" i="1"/>
  <c r="PR28" i="1"/>
  <c r="PJ28" i="1"/>
  <c r="PB28" i="1"/>
  <c r="OT28" i="1"/>
  <c r="PM28" i="1"/>
  <c r="QG28" i="1"/>
  <c r="PY28" i="1"/>
  <c r="PQ28" i="1"/>
  <c r="PI28" i="1"/>
  <c r="PA28" i="1"/>
  <c r="OS28" i="1"/>
  <c r="OW28" i="1"/>
  <c r="QF28" i="1"/>
  <c r="PX28" i="1"/>
  <c r="PP28" i="1"/>
  <c r="PH28" i="1"/>
  <c r="OZ28" i="1"/>
  <c r="OR28" i="1"/>
  <c r="QJ28" i="1" s="1"/>
  <c r="PU28" i="1"/>
  <c r="QE28" i="1"/>
  <c r="PW28" i="1"/>
  <c r="PO28" i="1"/>
  <c r="PG28" i="1"/>
  <c r="OY28" i="1"/>
  <c r="PE28" i="1"/>
  <c r="QD28" i="1"/>
  <c r="PV28" i="1"/>
  <c r="PN28" i="1"/>
  <c r="PF28" i="1"/>
  <c r="OX28" i="1"/>
  <c r="QC28" i="1"/>
  <c r="QB84" i="1" l="1"/>
  <c r="PT84" i="1"/>
  <c r="PL84" i="1"/>
  <c r="PD84" i="1"/>
  <c r="OV84" i="1"/>
  <c r="QI84" i="1"/>
  <c r="QA84" i="1"/>
  <c r="PS84" i="1"/>
  <c r="PK84" i="1"/>
  <c r="PC84" i="1"/>
  <c r="OU84" i="1"/>
  <c r="QG84" i="1"/>
  <c r="PY84" i="1"/>
  <c r="PQ84" i="1"/>
  <c r="PI84" i="1"/>
  <c r="PA84" i="1"/>
  <c r="OS84" i="1"/>
  <c r="QF84" i="1"/>
  <c r="PX84" i="1"/>
  <c r="PP84" i="1"/>
  <c r="PH84" i="1"/>
  <c r="OZ84" i="1"/>
  <c r="OR84" i="1"/>
  <c r="QJ84" i="1" s="1"/>
  <c r="QE84" i="1"/>
  <c r="PW84" i="1"/>
  <c r="PO84" i="1"/>
  <c r="PG84" i="1"/>
  <c r="OY84" i="1"/>
  <c r="QD84" i="1"/>
  <c r="PV84" i="1"/>
  <c r="PN84" i="1"/>
  <c r="PF84" i="1"/>
  <c r="OX84" i="1"/>
  <c r="PE84" i="1"/>
  <c r="QH84" i="1"/>
  <c r="PB84" i="1"/>
  <c r="QC84" i="1"/>
  <c r="OW84" i="1"/>
  <c r="PJ84" i="1"/>
  <c r="OQ96" i="1"/>
  <c r="PZ84" i="1"/>
  <c r="OT84" i="1"/>
  <c r="PU84" i="1"/>
  <c r="PR84" i="1"/>
  <c r="PM84" i="1"/>
  <c r="QB94" i="1"/>
  <c r="PT94" i="1"/>
  <c r="PL94" i="1"/>
  <c r="PD94" i="1"/>
  <c r="OV94" i="1"/>
  <c r="OQ106" i="1"/>
  <c r="QI94" i="1"/>
  <c r="QA94" i="1"/>
  <c r="PS94" i="1"/>
  <c r="PK94" i="1"/>
  <c r="PC94" i="1"/>
  <c r="OU94" i="1"/>
  <c r="QG94" i="1"/>
  <c r="PY94" i="1"/>
  <c r="PQ94" i="1"/>
  <c r="PI94" i="1"/>
  <c r="PA94" i="1"/>
  <c r="OS94" i="1"/>
  <c r="QF94" i="1"/>
  <c r="PX94" i="1"/>
  <c r="PP94" i="1"/>
  <c r="PH94" i="1"/>
  <c r="OZ94" i="1"/>
  <c r="OR94" i="1"/>
  <c r="QJ94" i="1" s="1"/>
  <c r="QE94" i="1"/>
  <c r="PW94" i="1"/>
  <c r="PO94" i="1"/>
  <c r="PG94" i="1"/>
  <c r="OY94" i="1"/>
  <c r="QD94" i="1"/>
  <c r="PV94" i="1"/>
  <c r="PN94" i="1"/>
  <c r="PF94" i="1"/>
  <c r="OX94" i="1"/>
  <c r="PE94" i="1"/>
  <c r="QH94" i="1"/>
  <c r="PB94" i="1"/>
  <c r="QC94" i="1"/>
  <c r="OW94" i="1"/>
  <c r="PZ94" i="1"/>
  <c r="OT94" i="1"/>
  <c r="PU94" i="1"/>
  <c r="PR94" i="1"/>
  <c r="PM94" i="1"/>
  <c r="PJ94" i="1"/>
  <c r="QI62" i="1"/>
  <c r="QA62" i="1"/>
  <c r="PS62" i="1"/>
  <c r="PK62" i="1"/>
  <c r="PC62" i="1"/>
  <c r="OU62" i="1"/>
  <c r="OQ74" i="1"/>
  <c r="QH62" i="1"/>
  <c r="PZ62" i="1"/>
  <c r="PR62" i="1"/>
  <c r="PJ62" i="1"/>
  <c r="PB62" i="1"/>
  <c r="OT62" i="1"/>
  <c r="QF62" i="1"/>
  <c r="PX62" i="1"/>
  <c r="PP62" i="1"/>
  <c r="PH62" i="1"/>
  <c r="OZ62" i="1"/>
  <c r="OR62" i="1"/>
  <c r="QJ62" i="1" s="1"/>
  <c r="QE62" i="1"/>
  <c r="PW62" i="1"/>
  <c r="PO62" i="1"/>
  <c r="PG62" i="1"/>
  <c r="OY62" i="1"/>
  <c r="QD62" i="1"/>
  <c r="PV62" i="1"/>
  <c r="PN62" i="1"/>
  <c r="PF62" i="1"/>
  <c r="OX62" i="1"/>
  <c r="QC62" i="1"/>
  <c r="PU62" i="1"/>
  <c r="PM62" i="1"/>
  <c r="PE62" i="1"/>
  <c r="OW62" i="1"/>
  <c r="PI62" i="1"/>
  <c r="PD62" i="1"/>
  <c r="QG62" i="1"/>
  <c r="PA62" i="1"/>
  <c r="QB62" i="1"/>
  <c r="OV62" i="1"/>
  <c r="PL62" i="1"/>
  <c r="PY62" i="1"/>
  <c r="OS62" i="1"/>
  <c r="PT62" i="1"/>
  <c r="PQ62" i="1"/>
  <c r="QD73" i="1"/>
  <c r="PV73" i="1"/>
  <c r="PN73" i="1"/>
  <c r="PF73" i="1"/>
  <c r="OX73" i="1"/>
  <c r="QC73" i="1"/>
  <c r="PU73" i="1"/>
  <c r="PM73" i="1"/>
  <c r="PE73" i="1"/>
  <c r="OW73" i="1"/>
  <c r="QI73" i="1"/>
  <c r="QA73" i="1"/>
  <c r="PS73" i="1"/>
  <c r="PK73" i="1"/>
  <c r="PC73" i="1"/>
  <c r="OU73" i="1"/>
  <c r="QH73" i="1"/>
  <c r="PZ73" i="1"/>
  <c r="PR73" i="1"/>
  <c r="PJ73" i="1"/>
  <c r="PB73" i="1"/>
  <c r="OT73" i="1"/>
  <c r="QG73" i="1"/>
  <c r="PY73" i="1"/>
  <c r="PQ73" i="1"/>
  <c r="PI73" i="1"/>
  <c r="PA73" i="1"/>
  <c r="OS73" i="1"/>
  <c r="QF73" i="1"/>
  <c r="PX73" i="1"/>
  <c r="PP73" i="1"/>
  <c r="PH73" i="1"/>
  <c r="OZ73" i="1"/>
  <c r="OR73" i="1"/>
  <c r="QJ73" i="1" s="1"/>
  <c r="PD73" i="1"/>
  <c r="QE73" i="1"/>
  <c r="OY73" i="1"/>
  <c r="QB73" i="1"/>
  <c r="OV73" i="1"/>
  <c r="OQ85" i="1"/>
  <c r="PW73" i="1"/>
  <c r="PG73" i="1"/>
  <c r="PT73" i="1"/>
  <c r="PO73" i="1"/>
  <c r="PL73" i="1"/>
  <c r="QI18" i="1"/>
  <c r="QA18" i="1"/>
  <c r="PS18" i="1"/>
  <c r="PK18" i="1"/>
  <c r="PC18" i="1"/>
  <c r="OU18" i="1"/>
  <c r="QB18" i="1"/>
  <c r="PD18" i="1"/>
  <c r="OQ30" i="1"/>
  <c r="QH18" i="1"/>
  <c r="PZ18" i="1"/>
  <c r="PR18" i="1"/>
  <c r="PJ18" i="1"/>
  <c r="PB18" i="1"/>
  <c r="OT18" i="1"/>
  <c r="PL18" i="1"/>
  <c r="QG18" i="1"/>
  <c r="PY18" i="1"/>
  <c r="PQ18" i="1"/>
  <c r="PI18" i="1"/>
  <c r="PA18" i="1"/>
  <c r="OS18" i="1"/>
  <c r="PT18" i="1"/>
  <c r="OQ19" i="1"/>
  <c r="QF18" i="1"/>
  <c r="PX18" i="1"/>
  <c r="PP18" i="1"/>
  <c r="PH18" i="1"/>
  <c r="OZ18" i="1"/>
  <c r="OR18" i="1"/>
  <c r="QJ18" i="1" s="1"/>
  <c r="QE18" i="1"/>
  <c r="PW18" i="1"/>
  <c r="PO18" i="1"/>
  <c r="PG18" i="1"/>
  <c r="OY18" i="1"/>
  <c r="OV18" i="1"/>
  <c r="QD18" i="1"/>
  <c r="PV18" i="1"/>
  <c r="PN18" i="1"/>
  <c r="PF18" i="1"/>
  <c r="OX18" i="1"/>
  <c r="QC18" i="1"/>
  <c r="PU18" i="1"/>
  <c r="PM18" i="1"/>
  <c r="PE18" i="1"/>
  <c r="OW18" i="1"/>
  <c r="QH29" i="1"/>
  <c r="PZ29" i="1"/>
  <c r="PR29" i="1"/>
  <c r="PJ29" i="1"/>
  <c r="PB29" i="1"/>
  <c r="OT29" i="1"/>
  <c r="QG29" i="1"/>
  <c r="PY29" i="1"/>
  <c r="PQ29" i="1"/>
  <c r="PI29" i="1"/>
  <c r="PA29" i="1"/>
  <c r="OS29" i="1"/>
  <c r="PC29" i="1"/>
  <c r="QF29" i="1"/>
  <c r="PX29" i="1"/>
  <c r="PP29" i="1"/>
  <c r="PH29" i="1"/>
  <c r="OZ29" i="1"/>
  <c r="OR29" i="1"/>
  <c r="QJ29" i="1" s="1"/>
  <c r="PS29" i="1"/>
  <c r="QE29" i="1"/>
  <c r="PW29" i="1"/>
  <c r="PO29" i="1"/>
  <c r="PG29" i="1"/>
  <c r="OY29" i="1"/>
  <c r="QD29" i="1"/>
  <c r="PV29" i="1"/>
  <c r="PN29" i="1"/>
  <c r="PF29" i="1"/>
  <c r="OX29" i="1"/>
  <c r="QA29" i="1"/>
  <c r="OQ41" i="1"/>
  <c r="QC29" i="1"/>
  <c r="PU29" i="1"/>
  <c r="PM29" i="1"/>
  <c r="PE29" i="1"/>
  <c r="OW29" i="1"/>
  <c r="QI29" i="1"/>
  <c r="OU29" i="1"/>
  <c r="QB29" i="1"/>
  <c r="PT29" i="1"/>
  <c r="PL29" i="1"/>
  <c r="PD29" i="1"/>
  <c r="OV29" i="1"/>
  <c r="PK29" i="1"/>
  <c r="OQ119" i="1"/>
  <c r="QG107" i="1"/>
  <c r="PY107" i="1"/>
  <c r="PQ107" i="1"/>
  <c r="PI107" i="1"/>
  <c r="PA107" i="1"/>
  <c r="OS107" i="1"/>
  <c r="QF107" i="1"/>
  <c r="PX107" i="1"/>
  <c r="PP107" i="1"/>
  <c r="PH107" i="1"/>
  <c r="OZ107" i="1"/>
  <c r="OR107" i="1"/>
  <c r="QJ107" i="1" s="1"/>
  <c r="QD107" i="1"/>
  <c r="PV107" i="1"/>
  <c r="PN107" i="1"/>
  <c r="PF107" i="1"/>
  <c r="OX107" i="1"/>
  <c r="QC107" i="1"/>
  <c r="PU107" i="1"/>
  <c r="PM107" i="1"/>
  <c r="PE107" i="1"/>
  <c r="OW107" i="1"/>
  <c r="QB107" i="1"/>
  <c r="PT107" i="1"/>
  <c r="PL107" i="1"/>
  <c r="PD107" i="1"/>
  <c r="OV107" i="1"/>
  <c r="QI107" i="1"/>
  <c r="QA107" i="1"/>
  <c r="PS107" i="1"/>
  <c r="PK107" i="1"/>
  <c r="PC107" i="1"/>
  <c r="OU107" i="1"/>
  <c r="QH107" i="1"/>
  <c r="PB107" i="1"/>
  <c r="QE107" i="1"/>
  <c r="OY107" i="1"/>
  <c r="PG107" i="1"/>
  <c r="PZ107" i="1"/>
  <c r="OT107" i="1"/>
  <c r="PW107" i="1"/>
  <c r="PR107" i="1"/>
  <c r="PO107" i="1"/>
  <c r="PJ107" i="1"/>
  <c r="OQ52" i="1"/>
  <c r="QD40" i="1"/>
  <c r="PV40" i="1"/>
  <c r="PN40" i="1"/>
  <c r="PF40" i="1"/>
  <c r="OX40" i="1"/>
  <c r="QC40" i="1"/>
  <c r="PU40" i="1"/>
  <c r="PM40" i="1"/>
  <c r="PE40" i="1"/>
  <c r="OW40" i="1"/>
  <c r="PG40" i="1"/>
  <c r="QB40" i="1"/>
  <c r="PT40" i="1"/>
  <c r="PL40" i="1"/>
  <c r="PD40" i="1"/>
  <c r="OV40" i="1"/>
  <c r="OY40" i="1"/>
  <c r="QI40" i="1"/>
  <c r="QA40" i="1"/>
  <c r="PS40" i="1"/>
  <c r="PK40" i="1"/>
  <c r="PC40" i="1"/>
  <c r="OU40" i="1"/>
  <c r="QH40" i="1"/>
  <c r="PZ40" i="1"/>
  <c r="PR40" i="1"/>
  <c r="PJ40" i="1"/>
  <c r="PB40" i="1"/>
  <c r="OT40" i="1"/>
  <c r="PW40" i="1"/>
  <c r="QG40" i="1"/>
  <c r="PY40" i="1"/>
  <c r="PQ40" i="1"/>
  <c r="PI40" i="1"/>
  <c r="PA40" i="1"/>
  <c r="OS40" i="1"/>
  <c r="QE40" i="1"/>
  <c r="QF40" i="1"/>
  <c r="PX40" i="1"/>
  <c r="PP40" i="1"/>
  <c r="PH40" i="1"/>
  <c r="OZ40" i="1"/>
  <c r="OR40" i="1"/>
  <c r="QJ40" i="1" s="1"/>
  <c r="PO40" i="1"/>
  <c r="QH51" i="1"/>
  <c r="PZ51" i="1"/>
  <c r="PR51" i="1"/>
  <c r="PJ51" i="1"/>
  <c r="PB51" i="1"/>
  <c r="OT51" i="1"/>
  <c r="QG51" i="1"/>
  <c r="PY51" i="1"/>
  <c r="PQ51" i="1"/>
  <c r="PI51" i="1"/>
  <c r="PA51" i="1"/>
  <c r="OS51" i="1"/>
  <c r="QE51" i="1"/>
  <c r="PW51" i="1"/>
  <c r="PO51" i="1"/>
  <c r="PG51" i="1"/>
  <c r="OY51" i="1"/>
  <c r="QD51" i="1"/>
  <c r="PV51" i="1"/>
  <c r="PN51" i="1"/>
  <c r="PF51" i="1"/>
  <c r="OX51" i="1"/>
  <c r="QC51" i="1"/>
  <c r="PU51" i="1"/>
  <c r="PM51" i="1"/>
  <c r="PE51" i="1"/>
  <c r="OW51" i="1"/>
  <c r="QB51" i="1"/>
  <c r="PT51" i="1"/>
  <c r="PL51" i="1"/>
  <c r="PD51" i="1"/>
  <c r="OV51" i="1"/>
  <c r="QF51" i="1"/>
  <c r="OZ51" i="1"/>
  <c r="QA51" i="1"/>
  <c r="OU51" i="1"/>
  <c r="QI51" i="1"/>
  <c r="PX51" i="1"/>
  <c r="OR51" i="1"/>
  <c r="QJ51" i="1" s="1"/>
  <c r="OQ63" i="1"/>
  <c r="PS51" i="1"/>
  <c r="PC51" i="1"/>
  <c r="PP51" i="1"/>
  <c r="PK51" i="1"/>
  <c r="PH51" i="1"/>
  <c r="QF119" i="1" l="1"/>
  <c r="PX119" i="1"/>
  <c r="PP119" i="1"/>
  <c r="PH119" i="1"/>
  <c r="OZ119" i="1"/>
  <c r="OR119" i="1"/>
  <c r="QJ119" i="1" s="1"/>
  <c r="QE119" i="1"/>
  <c r="PW119" i="1"/>
  <c r="PO119" i="1"/>
  <c r="PG119" i="1"/>
  <c r="OY119" i="1"/>
  <c r="QD119" i="1"/>
  <c r="PV119" i="1"/>
  <c r="PN119" i="1"/>
  <c r="PF119" i="1"/>
  <c r="OX119" i="1"/>
  <c r="QC119" i="1"/>
  <c r="PU119" i="1"/>
  <c r="PM119" i="1"/>
  <c r="PE119" i="1"/>
  <c r="OW119" i="1"/>
  <c r="QB119" i="1"/>
  <c r="PT119" i="1"/>
  <c r="PL119" i="1"/>
  <c r="PD119" i="1"/>
  <c r="OV119" i="1"/>
  <c r="OQ131" i="1"/>
  <c r="QI119" i="1"/>
  <c r="QA119" i="1"/>
  <c r="PS119" i="1"/>
  <c r="PK119" i="1"/>
  <c r="PC119" i="1"/>
  <c r="OU119" i="1"/>
  <c r="QH119" i="1"/>
  <c r="PZ119" i="1"/>
  <c r="PR119" i="1"/>
  <c r="PJ119" i="1"/>
  <c r="PB119" i="1"/>
  <c r="OT119" i="1"/>
  <c r="PA119" i="1"/>
  <c r="OS119" i="1"/>
  <c r="QG119" i="1"/>
  <c r="PY119" i="1"/>
  <c r="PQ119" i="1"/>
  <c r="PI119" i="1"/>
  <c r="QD96" i="1"/>
  <c r="PV96" i="1"/>
  <c r="PN96" i="1"/>
  <c r="PF96" i="1"/>
  <c r="OX96" i="1"/>
  <c r="QC96" i="1"/>
  <c r="PU96" i="1"/>
  <c r="PM96" i="1"/>
  <c r="PE96" i="1"/>
  <c r="OW96" i="1"/>
  <c r="OQ108" i="1"/>
  <c r="QI96" i="1"/>
  <c r="QA96" i="1"/>
  <c r="PS96" i="1"/>
  <c r="PK96" i="1"/>
  <c r="PC96" i="1"/>
  <c r="OU96" i="1"/>
  <c r="QH96" i="1"/>
  <c r="PZ96" i="1"/>
  <c r="PR96" i="1"/>
  <c r="PJ96" i="1"/>
  <c r="PB96" i="1"/>
  <c r="OT96" i="1"/>
  <c r="QG96" i="1"/>
  <c r="PY96" i="1"/>
  <c r="PQ96" i="1"/>
  <c r="PI96" i="1"/>
  <c r="PA96" i="1"/>
  <c r="OS96" i="1"/>
  <c r="QF96" i="1"/>
  <c r="PX96" i="1"/>
  <c r="PP96" i="1"/>
  <c r="PH96" i="1"/>
  <c r="OZ96" i="1"/>
  <c r="OR96" i="1"/>
  <c r="QJ96" i="1" s="1"/>
  <c r="PD96" i="1"/>
  <c r="QE96" i="1"/>
  <c r="OY96" i="1"/>
  <c r="QB96" i="1"/>
  <c r="OV96" i="1"/>
  <c r="PW96" i="1"/>
  <c r="PT96" i="1"/>
  <c r="PO96" i="1"/>
  <c r="PG96" i="1"/>
  <c r="PL96" i="1"/>
  <c r="OQ97" i="1"/>
  <c r="QD85" i="1"/>
  <c r="PV85" i="1"/>
  <c r="PN85" i="1"/>
  <c r="PF85" i="1"/>
  <c r="OX85" i="1"/>
  <c r="QC85" i="1"/>
  <c r="PU85" i="1"/>
  <c r="PM85" i="1"/>
  <c r="PE85" i="1"/>
  <c r="OW85" i="1"/>
  <c r="QI85" i="1"/>
  <c r="QA85" i="1"/>
  <c r="PS85" i="1"/>
  <c r="PK85" i="1"/>
  <c r="PC85" i="1"/>
  <c r="OU85" i="1"/>
  <c r="QH85" i="1"/>
  <c r="PZ85" i="1"/>
  <c r="PR85" i="1"/>
  <c r="PJ85" i="1"/>
  <c r="PB85" i="1"/>
  <c r="OT85" i="1"/>
  <c r="QG85" i="1"/>
  <c r="PY85" i="1"/>
  <c r="PQ85" i="1"/>
  <c r="PI85" i="1"/>
  <c r="PA85" i="1"/>
  <c r="OS85" i="1"/>
  <c r="QF85" i="1"/>
  <c r="PX85" i="1"/>
  <c r="PP85" i="1"/>
  <c r="PH85" i="1"/>
  <c r="OZ85" i="1"/>
  <c r="OR85" i="1"/>
  <c r="QJ85" i="1" s="1"/>
  <c r="PD85" i="1"/>
  <c r="QE85" i="1"/>
  <c r="OY85" i="1"/>
  <c r="QB85" i="1"/>
  <c r="OV85" i="1"/>
  <c r="PW85" i="1"/>
  <c r="PT85" i="1"/>
  <c r="PO85" i="1"/>
  <c r="PG85" i="1"/>
  <c r="PL85" i="1"/>
  <c r="QC52" i="1"/>
  <c r="PU52" i="1"/>
  <c r="PM52" i="1"/>
  <c r="PE52" i="1"/>
  <c r="OW52" i="1"/>
  <c r="QB52" i="1"/>
  <c r="PT52" i="1"/>
  <c r="PL52" i="1"/>
  <c r="PD52" i="1"/>
  <c r="OV52" i="1"/>
  <c r="QH52" i="1"/>
  <c r="PZ52" i="1"/>
  <c r="PR52" i="1"/>
  <c r="PJ52" i="1"/>
  <c r="PB52" i="1"/>
  <c r="OT52" i="1"/>
  <c r="QG52" i="1"/>
  <c r="PY52" i="1"/>
  <c r="PQ52" i="1"/>
  <c r="PI52" i="1"/>
  <c r="PA52" i="1"/>
  <c r="OS52" i="1"/>
  <c r="QF52" i="1"/>
  <c r="PX52" i="1"/>
  <c r="PP52" i="1"/>
  <c r="PH52" i="1"/>
  <c r="OZ52" i="1"/>
  <c r="OR52" i="1"/>
  <c r="QJ52" i="1" s="1"/>
  <c r="QE52" i="1"/>
  <c r="PW52" i="1"/>
  <c r="PO52" i="1"/>
  <c r="PG52" i="1"/>
  <c r="OY52" i="1"/>
  <c r="PF52" i="1"/>
  <c r="QI52" i="1"/>
  <c r="PC52" i="1"/>
  <c r="PK52" i="1"/>
  <c r="QD52" i="1"/>
  <c r="OX52" i="1"/>
  <c r="OQ64" i="1"/>
  <c r="QA52" i="1"/>
  <c r="OU52" i="1"/>
  <c r="PV52" i="1"/>
  <c r="PS52" i="1"/>
  <c r="PN52" i="1"/>
  <c r="OQ42" i="1"/>
  <c r="QF30" i="1"/>
  <c r="PX30" i="1"/>
  <c r="PP30" i="1"/>
  <c r="PH30" i="1"/>
  <c r="OZ30" i="1"/>
  <c r="OR30" i="1"/>
  <c r="QJ30" i="1" s="1"/>
  <c r="PA30" i="1"/>
  <c r="QE30" i="1"/>
  <c r="PW30" i="1"/>
  <c r="PO30" i="1"/>
  <c r="PG30" i="1"/>
  <c r="OY30" i="1"/>
  <c r="QD30" i="1"/>
  <c r="PV30" i="1"/>
  <c r="PN30" i="1"/>
  <c r="PF30" i="1"/>
  <c r="OX30" i="1"/>
  <c r="QC30" i="1"/>
  <c r="PU30" i="1"/>
  <c r="PM30" i="1"/>
  <c r="PE30" i="1"/>
  <c r="OW30" i="1"/>
  <c r="QG30" i="1"/>
  <c r="OS30" i="1"/>
  <c r="QB30" i="1"/>
  <c r="PT30" i="1"/>
  <c r="PL30" i="1"/>
  <c r="PD30" i="1"/>
  <c r="OV30" i="1"/>
  <c r="PQ30" i="1"/>
  <c r="QI30" i="1"/>
  <c r="QA30" i="1"/>
  <c r="PS30" i="1"/>
  <c r="PK30" i="1"/>
  <c r="PC30" i="1"/>
  <c r="OU30" i="1"/>
  <c r="PI30" i="1"/>
  <c r="QH30" i="1"/>
  <c r="PZ30" i="1"/>
  <c r="PR30" i="1"/>
  <c r="PJ30" i="1"/>
  <c r="PB30" i="1"/>
  <c r="OT30" i="1"/>
  <c r="PY30" i="1"/>
  <c r="QH19" i="1"/>
  <c r="PZ19" i="1"/>
  <c r="PR19" i="1"/>
  <c r="PJ19" i="1"/>
  <c r="PB19" i="1"/>
  <c r="OT19" i="1"/>
  <c r="QA19" i="1"/>
  <c r="PK19" i="1"/>
  <c r="QG19" i="1"/>
  <c r="PY19" i="1"/>
  <c r="PQ19" i="1"/>
  <c r="PI19" i="1"/>
  <c r="PA19" i="1"/>
  <c r="OS19" i="1"/>
  <c r="OU19" i="1"/>
  <c r="OQ20" i="1"/>
  <c r="QF19" i="1"/>
  <c r="PX19" i="1"/>
  <c r="PP19" i="1"/>
  <c r="PH19" i="1"/>
  <c r="OZ19" i="1"/>
  <c r="OR19" i="1"/>
  <c r="QJ19" i="1" s="1"/>
  <c r="QI19" i="1"/>
  <c r="QE19" i="1"/>
  <c r="PW19" i="1"/>
  <c r="PO19" i="1"/>
  <c r="PG19" i="1"/>
  <c r="OY19" i="1"/>
  <c r="QD19" i="1"/>
  <c r="PV19" i="1"/>
  <c r="PN19" i="1"/>
  <c r="PF19" i="1"/>
  <c r="OX19" i="1"/>
  <c r="PC19" i="1"/>
  <c r="QC19" i="1"/>
  <c r="PU19" i="1"/>
  <c r="PM19" i="1"/>
  <c r="PE19" i="1"/>
  <c r="OW19" i="1"/>
  <c r="PS19" i="1"/>
  <c r="QB19" i="1"/>
  <c r="PT19" i="1"/>
  <c r="PL19" i="1"/>
  <c r="PD19" i="1"/>
  <c r="OV19" i="1"/>
  <c r="OQ31" i="1"/>
  <c r="OQ118" i="1"/>
  <c r="QF106" i="1"/>
  <c r="PX106" i="1"/>
  <c r="PP106" i="1"/>
  <c r="PH106" i="1"/>
  <c r="OZ106" i="1"/>
  <c r="OR106" i="1"/>
  <c r="QJ106" i="1" s="1"/>
  <c r="QE106" i="1"/>
  <c r="PW106" i="1"/>
  <c r="PO106" i="1"/>
  <c r="PG106" i="1"/>
  <c r="OY106" i="1"/>
  <c r="QC106" i="1"/>
  <c r="PU106" i="1"/>
  <c r="PM106" i="1"/>
  <c r="PE106" i="1"/>
  <c r="OW106" i="1"/>
  <c r="QB106" i="1"/>
  <c r="PT106" i="1"/>
  <c r="PL106" i="1"/>
  <c r="PD106" i="1"/>
  <c r="OV106" i="1"/>
  <c r="QI106" i="1"/>
  <c r="QA106" i="1"/>
  <c r="PS106" i="1"/>
  <c r="PK106" i="1"/>
  <c r="PC106" i="1"/>
  <c r="OU106" i="1"/>
  <c r="QH106" i="1"/>
  <c r="PZ106" i="1"/>
  <c r="PR106" i="1"/>
  <c r="PJ106" i="1"/>
  <c r="PB106" i="1"/>
  <c r="OT106" i="1"/>
  <c r="PI106" i="1"/>
  <c r="PF106" i="1"/>
  <c r="QG106" i="1"/>
  <c r="PA106" i="1"/>
  <c r="QD106" i="1"/>
  <c r="OX106" i="1"/>
  <c r="PY106" i="1"/>
  <c r="OS106" i="1"/>
  <c r="PV106" i="1"/>
  <c r="PN106" i="1"/>
  <c r="PQ106" i="1"/>
  <c r="OQ53" i="1"/>
  <c r="QG41" i="1"/>
  <c r="PY41" i="1"/>
  <c r="PQ41" i="1"/>
  <c r="PI41" i="1"/>
  <c r="PA41" i="1"/>
  <c r="OS41" i="1"/>
  <c r="QE41" i="1"/>
  <c r="PW41" i="1"/>
  <c r="PO41" i="1"/>
  <c r="PG41" i="1"/>
  <c r="OY41" i="1"/>
  <c r="QD41" i="1"/>
  <c r="QC41" i="1"/>
  <c r="PS41" i="1"/>
  <c r="PH41" i="1"/>
  <c r="OW41" i="1"/>
  <c r="QF41" i="1"/>
  <c r="QB41" i="1"/>
  <c r="PR41" i="1"/>
  <c r="PF41" i="1"/>
  <c r="OV41" i="1"/>
  <c r="PJ41" i="1"/>
  <c r="QA41" i="1"/>
  <c r="PP41" i="1"/>
  <c r="PE41" i="1"/>
  <c r="OU41" i="1"/>
  <c r="PZ41" i="1"/>
  <c r="PN41" i="1"/>
  <c r="PD41" i="1"/>
  <c r="OT41" i="1"/>
  <c r="PX41" i="1"/>
  <c r="PM41" i="1"/>
  <c r="PC41" i="1"/>
  <c r="OR41" i="1"/>
  <c r="QJ41" i="1" s="1"/>
  <c r="PT41" i="1"/>
  <c r="QI41" i="1"/>
  <c r="PV41" i="1"/>
  <c r="PL41" i="1"/>
  <c r="PB41" i="1"/>
  <c r="QH41" i="1"/>
  <c r="PU41" i="1"/>
  <c r="PK41" i="1"/>
  <c r="OZ41" i="1"/>
  <c r="OX41" i="1"/>
  <c r="QD63" i="1"/>
  <c r="PV63" i="1"/>
  <c r="PN63" i="1"/>
  <c r="PF63" i="1"/>
  <c r="OX63" i="1"/>
  <c r="QC63" i="1"/>
  <c r="PU63" i="1"/>
  <c r="PM63" i="1"/>
  <c r="PE63" i="1"/>
  <c r="OW63" i="1"/>
  <c r="OQ75" i="1"/>
  <c r="QI63" i="1"/>
  <c r="QA63" i="1"/>
  <c r="PS63" i="1"/>
  <c r="PK63" i="1"/>
  <c r="PC63" i="1"/>
  <c r="OU63" i="1"/>
  <c r="QH63" i="1"/>
  <c r="PZ63" i="1"/>
  <c r="PR63" i="1"/>
  <c r="PJ63" i="1"/>
  <c r="PB63" i="1"/>
  <c r="OT63" i="1"/>
  <c r="QG63" i="1"/>
  <c r="PY63" i="1"/>
  <c r="PQ63" i="1"/>
  <c r="PI63" i="1"/>
  <c r="PA63" i="1"/>
  <c r="OS63" i="1"/>
  <c r="QF63" i="1"/>
  <c r="PX63" i="1"/>
  <c r="PP63" i="1"/>
  <c r="PH63" i="1"/>
  <c r="OZ63" i="1"/>
  <c r="OR63" i="1"/>
  <c r="QJ63" i="1" s="1"/>
  <c r="PD63" i="1"/>
  <c r="QE63" i="1"/>
  <c r="OY63" i="1"/>
  <c r="QB63" i="1"/>
  <c r="OV63" i="1"/>
  <c r="PW63" i="1"/>
  <c r="PT63" i="1"/>
  <c r="PO63" i="1"/>
  <c r="PG63" i="1"/>
  <c r="PL63" i="1"/>
  <c r="QF74" i="1"/>
  <c r="PX74" i="1"/>
  <c r="PP74" i="1"/>
  <c r="PH74" i="1"/>
  <c r="OZ74" i="1"/>
  <c r="OR74" i="1"/>
  <c r="QJ74" i="1" s="1"/>
  <c r="OQ86" i="1"/>
  <c r="QE74" i="1"/>
  <c r="PW74" i="1"/>
  <c r="PO74" i="1"/>
  <c r="PG74" i="1"/>
  <c r="OY74" i="1"/>
  <c r="QC74" i="1"/>
  <c r="PU74" i="1"/>
  <c r="PM74" i="1"/>
  <c r="PE74" i="1"/>
  <c r="OW74" i="1"/>
  <c r="QB74" i="1"/>
  <c r="PT74" i="1"/>
  <c r="PL74" i="1"/>
  <c r="PD74" i="1"/>
  <c r="OV74" i="1"/>
  <c r="QI74" i="1"/>
  <c r="QA74" i="1"/>
  <c r="PS74" i="1"/>
  <c r="PK74" i="1"/>
  <c r="PC74" i="1"/>
  <c r="OU74" i="1"/>
  <c r="QH74" i="1"/>
  <c r="PZ74" i="1"/>
  <c r="PR74" i="1"/>
  <c r="PJ74" i="1"/>
  <c r="PB74" i="1"/>
  <c r="OT74" i="1"/>
  <c r="QG74" i="1"/>
  <c r="PA74" i="1"/>
  <c r="QD74" i="1"/>
  <c r="OX74" i="1"/>
  <c r="PY74" i="1"/>
  <c r="OS74" i="1"/>
  <c r="PV74" i="1"/>
  <c r="PF74" i="1"/>
  <c r="PQ74" i="1"/>
  <c r="PN74" i="1"/>
  <c r="PI74" i="1"/>
  <c r="OQ130" i="1" l="1"/>
  <c r="QI118" i="1"/>
  <c r="QA118" i="1"/>
  <c r="PS118" i="1"/>
  <c r="PK118" i="1"/>
  <c r="PC118" i="1"/>
  <c r="OU118" i="1"/>
  <c r="QH118" i="1"/>
  <c r="PZ118" i="1"/>
  <c r="PR118" i="1"/>
  <c r="PJ118" i="1"/>
  <c r="PB118" i="1"/>
  <c r="OT118" i="1"/>
  <c r="QG118" i="1"/>
  <c r="PY118" i="1"/>
  <c r="PQ118" i="1"/>
  <c r="PI118" i="1"/>
  <c r="PA118" i="1"/>
  <c r="OS118" i="1"/>
  <c r="QF118" i="1"/>
  <c r="PX118" i="1"/>
  <c r="PP118" i="1"/>
  <c r="PH118" i="1"/>
  <c r="OZ118" i="1"/>
  <c r="OR118" i="1"/>
  <c r="QJ118" i="1" s="1"/>
  <c r="QE118" i="1"/>
  <c r="PW118" i="1"/>
  <c r="PO118" i="1"/>
  <c r="PG118" i="1"/>
  <c r="OY118" i="1"/>
  <c r="QD118" i="1"/>
  <c r="PV118" i="1"/>
  <c r="PN118" i="1"/>
  <c r="PF118" i="1"/>
  <c r="OX118" i="1"/>
  <c r="QC118" i="1"/>
  <c r="PU118" i="1"/>
  <c r="PM118" i="1"/>
  <c r="PE118" i="1"/>
  <c r="OW118" i="1"/>
  <c r="PL118" i="1"/>
  <c r="PD118" i="1"/>
  <c r="QB118" i="1"/>
  <c r="OV118" i="1"/>
  <c r="PT118" i="1"/>
  <c r="OQ120" i="1"/>
  <c r="QH108" i="1"/>
  <c r="PZ108" i="1"/>
  <c r="PR108" i="1"/>
  <c r="PJ108" i="1"/>
  <c r="PB108" i="1"/>
  <c r="OT108" i="1"/>
  <c r="QG108" i="1"/>
  <c r="PY108" i="1"/>
  <c r="PQ108" i="1"/>
  <c r="PI108" i="1"/>
  <c r="PA108" i="1"/>
  <c r="OS108" i="1"/>
  <c r="QE108" i="1"/>
  <c r="PW108" i="1"/>
  <c r="PO108" i="1"/>
  <c r="PG108" i="1"/>
  <c r="OY108" i="1"/>
  <c r="QD108" i="1"/>
  <c r="PV108" i="1"/>
  <c r="PN108" i="1"/>
  <c r="PF108" i="1"/>
  <c r="OX108" i="1"/>
  <c r="QC108" i="1"/>
  <c r="PU108" i="1"/>
  <c r="PM108" i="1"/>
  <c r="PE108" i="1"/>
  <c r="OW108" i="1"/>
  <c r="QB108" i="1"/>
  <c r="PT108" i="1"/>
  <c r="PL108" i="1"/>
  <c r="PD108" i="1"/>
  <c r="OV108" i="1"/>
  <c r="QF108" i="1"/>
  <c r="OZ108" i="1"/>
  <c r="QA108" i="1"/>
  <c r="OU108" i="1"/>
  <c r="PX108" i="1"/>
  <c r="OR108" i="1"/>
  <c r="QJ108" i="1" s="1"/>
  <c r="QI108" i="1"/>
  <c r="PS108" i="1"/>
  <c r="PP108" i="1"/>
  <c r="PK108" i="1"/>
  <c r="PC108" i="1"/>
  <c r="PH108" i="1"/>
  <c r="OQ43" i="1"/>
  <c r="QD31" i="1"/>
  <c r="PV31" i="1"/>
  <c r="PN31" i="1"/>
  <c r="PF31" i="1"/>
  <c r="OX31" i="1"/>
  <c r="PW31" i="1"/>
  <c r="QC31" i="1"/>
  <c r="PU31" i="1"/>
  <c r="PM31" i="1"/>
  <c r="PE31" i="1"/>
  <c r="OW31" i="1"/>
  <c r="PG31" i="1"/>
  <c r="QB31" i="1"/>
  <c r="PT31" i="1"/>
  <c r="PL31" i="1"/>
  <c r="PD31" i="1"/>
  <c r="OV31" i="1"/>
  <c r="OY31" i="1"/>
  <c r="QI31" i="1"/>
  <c r="QA31" i="1"/>
  <c r="PS31" i="1"/>
  <c r="PK31" i="1"/>
  <c r="PC31" i="1"/>
  <c r="OU31" i="1"/>
  <c r="QE31" i="1"/>
  <c r="QH31" i="1"/>
  <c r="PZ31" i="1"/>
  <c r="PR31" i="1"/>
  <c r="PJ31" i="1"/>
  <c r="PB31" i="1"/>
  <c r="OT31" i="1"/>
  <c r="QG31" i="1"/>
  <c r="PY31" i="1"/>
  <c r="PQ31" i="1"/>
  <c r="PI31" i="1"/>
  <c r="PA31" i="1"/>
  <c r="OS31" i="1"/>
  <c r="PO31" i="1"/>
  <c r="QF31" i="1"/>
  <c r="PX31" i="1"/>
  <c r="PP31" i="1"/>
  <c r="PH31" i="1"/>
  <c r="OZ31" i="1"/>
  <c r="OR31" i="1"/>
  <c r="QJ31" i="1" s="1"/>
  <c r="QG64" i="1"/>
  <c r="PY64" i="1"/>
  <c r="PQ64" i="1"/>
  <c r="PI64" i="1"/>
  <c r="PA64" i="1"/>
  <c r="OS64" i="1"/>
  <c r="QF64" i="1"/>
  <c r="PX64" i="1"/>
  <c r="PP64" i="1"/>
  <c r="PH64" i="1"/>
  <c r="OZ64" i="1"/>
  <c r="OR64" i="1"/>
  <c r="QJ64" i="1" s="1"/>
  <c r="QD64" i="1"/>
  <c r="PV64" i="1"/>
  <c r="PN64" i="1"/>
  <c r="PF64" i="1"/>
  <c r="OX64" i="1"/>
  <c r="QC64" i="1"/>
  <c r="PU64" i="1"/>
  <c r="PM64" i="1"/>
  <c r="PE64" i="1"/>
  <c r="OW64" i="1"/>
  <c r="OQ76" i="1"/>
  <c r="QB64" i="1"/>
  <c r="PT64" i="1"/>
  <c r="PL64" i="1"/>
  <c r="PD64" i="1"/>
  <c r="OV64" i="1"/>
  <c r="QI64" i="1"/>
  <c r="QA64" i="1"/>
  <c r="PS64" i="1"/>
  <c r="PK64" i="1"/>
  <c r="PC64" i="1"/>
  <c r="OU64" i="1"/>
  <c r="QH64" i="1"/>
  <c r="PB64" i="1"/>
  <c r="PG64" i="1"/>
  <c r="QE64" i="1"/>
  <c r="OY64" i="1"/>
  <c r="PZ64" i="1"/>
  <c r="OT64" i="1"/>
  <c r="PW64" i="1"/>
  <c r="PR64" i="1"/>
  <c r="PO64" i="1"/>
  <c r="PJ64" i="1"/>
  <c r="QF86" i="1"/>
  <c r="PX86" i="1"/>
  <c r="PP86" i="1"/>
  <c r="PH86" i="1"/>
  <c r="OZ86" i="1"/>
  <c r="OR86" i="1"/>
  <c r="QJ86" i="1" s="1"/>
  <c r="OQ98" i="1"/>
  <c r="QE86" i="1"/>
  <c r="PW86" i="1"/>
  <c r="PO86" i="1"/>
  <c r="PG86" i="1"/>
  <c r="OY86" i="1"/>
  <c r="QC86" i="1"/>
  <c r="PU86" i="1"/>
  <c r="PM86" i="1"/>
  <c r="PE86" i="1"/>
  <c r="OW86" i="1"/>
  <c r="QB86" i="1"/>
  <c r="PT86" i="1"/>
  <c r="PL86" i="1"/>
  <c r="PD86" i="1"/>
  <c r="OV86" i="1"/>
  <c r="QI86" i="1"/>
  <c r="QA86" i="1"/>
  <c r="PS86" i="1"/>
  <c r="PK86" i="1"/>
  <c r="PC86" i="1"/>
  <c r="OU86" i="1"/>
  <c r="QH86" i="1"/>
  <c r="PZ86" i="1"/>
  <c r="PR86" i="1"/>
  <c r="PJ86" i="1"/>
  <c r="PB86" i="1"/>
  <c r="OT86" i="1"/>
  <c r="QD86" i="1"/>
  <c r="OX86" i="1"/>
  <c r="PY86" i="1"/>
  <c r="OS86" i="1"/>
  <c r="PV86" i="1"/>
  <c r="PA86" i="1"/>
  <c r="PQ86" i="1"/>
  <c r="PN86" i="1"/>
  <c r="PI86" i="1"/>
  <c r="PF86" i="1"/>
  <c r="QG86" i="1"/>
  <c r="QF53" i="1"/>
  <c r="PX53" i="1"/>
  <c r="PP53" i="1"/>
  <c r="PH53" i="1"/>
  <c r="OZ53" i="1"/>
  <c r="OR53" i="1"/>
  <c r="QJ53" i="1" s="1"/>
  <c r="QE53" i="1"/>
  <c r="PW53" i="1"/>
  <c r="PO53" i="1"/>
  <c r="PG53" i="1"/>
  <c r="OY53" i="1"/>
  <c r="QC53" i="1"/>
  <c r="PU53" i="1"/>
  <c r="PM53" i="1"/>
  <c r="PE53" i="1"/>
  <c r="OW53" i="1"/>
  <c r="QB53" i="1"/>
  <c r="PT53" i="1"/>
  <c r="PL53" i="1"/>
  <c r="PD53" i="1"/>
  <c r="OV53" i="1"/>
  <c r="OQ65" i="1"/>
  <c r="QI53" i="1"/>
  <c r="QA53" i="1"/>
  <c r="PS53" i="1"/>
  <c r="PK53" i="1"/>
  <c r="PC53" i="1"/>
  <c r="OU53" i="1"/>
  <c r="QH53" i="1"/>
  <c r="PZ53" i="1"/>
  <c r="PR53" i="1"/>
  <c r="PJ53" i="1"/>
  <c r="PB53" i="1"/>
  <c r="OT53" i="1"/>
  <c r="PF53" i="1"/>
  <c r="QG53" i="1"/>
  <c r="PA53" i="1"/>
  <c r="QD53" i="1"/>
  <c r="OX53" i="1"/>
  <c r="PY53" i="1"/>
  <c r="OS53" i="1"/>
  <c r="PV53" i="1"/>
  <c r="PQ53" i="1"/>
  <c r="PI53" i="1"/>
  <c r="PN53" i="1"/>
  <c r="QE42" i="1"/>
  <c r="PW42" i="1"/>
  <c r="PO42" i="1"/>
  <c r="PG42" i="1"/>
  <c r="OY42" i="1"/>
  <c r="QD42" i="1"/>
  <c r="PV42" i="1"/>
  <c r="PN42" i="1"/>
  <c r="PF42" i="1"/>
  <c r="OX42" i="1"/>
  <c r="QB42" i="1"/>
  <c r="PT42" i="1"/>
  <c r="PL42" i="1"/>
  <c r="PD42" i="1"/>
  <c r="OV42" i="1"/>
  <c r="OQ54" i="1"/>
  <c r="QI42" i="1"/>
  <c r="QA42" i="1"/>
  <c r="PS42" i="1"/>
  <c r="PK42" i="1"/>
  <c r="PC42" i="1"/>
  <c r="OU42" i="1"/>
  <c r="QH42" i="1"/>
  <c r="PZ42" i="1"/>
  <c r="PR42" i="1"/>
  <c r="PJ42" i="1"/>
  <c r="PB42" i="1"/>
  <c r="OT42" i="1"/>
  <c r="QG42" i="1"/>
  <c r="PY42" i="1"/>
  <c r="PQ42" i="1"/>
  <c r="PI42" i="1"/>
  <c r="PA42" i="1"/>
  <c r="OS42" i="1"/>
  <c r="PX42" i="1"/>
  <c r="OR42" i="1"/>
  <c r="QJ42" i="1" s="1"/>
  <c r="PU42" i="1"/>
  <c r="PP42" i="1"/>
  <c r="PM42" i="1"/>
  <c r="PH42" i="1"/>
  <c r="OW42" i="1"/>
  <c r="PE42" i="1"/>
  <c r="QF42" i="1"/>
  <c r="OZ42" i="1"/>
  <c r="QC42" i="1"/>
  <c r="QH75" i="1"/>
  <c r="PZ75" i="1"/>
  <c r="PR75" i="1"/>
  <c r="PJ75" i="1"/>
  <c r="PB75" i="1"/>
  <c r="OT75" i="1"/>
  <c r="QG75" i="1"/>
  <c r="PY75" i="1"/>
  <c r="PQ75" i="1"/>
  <c r="PI75" i="1"/>
  <c r="PA75" i="1"/>
  <c r="OS75" i="1"/>
  <c r="OQ87" i="1"/>
  <c r="QE75" i="1"/>
  <c r="PW75" i="1"/>
  <c r="PO75" i="1"/>
  <c r="PG75" i="1"/>
  <c r="OY75" i="1"/>
  <c r="QD75" i="1"/>
  <c r="PV75" i="1"/>
  <c r="PN75" i="1"/>
  <c r="PF75" i="1"/>
  <c r="OX75" i="1"/>
  <c r="QC75" i="1"/>
  <c r="PU75" i="1"/>
  <c r="PM75" i="1"/>
  <c r="PE75" i="1"/>
  <c r="OW75" i="1"/>
  <c r="QB75" i="1"/>
  <c r="PT75" i="1"/>
  <c r="PL75" i="1"/>
  <c r="PD75" i="1"/>
  <c r="OV75" i="1"/>
  <c r="QI75" i="1"/>
  <c r="PC75" i="1"/>
  <c r="QF75" i="1"/>
  <c r="OZ75" i="1"/>
  <c r="QA75" i="1"/>
  <c r="OU75" i="1"/>
  <c r="PH75" i="1"/>
  <c r="PX75" i="1"/>
  <c r="OR75" i="1"/>
  <c r="QJ75" i="1" s="1"/>
  <c r="PS75" i="1"/>
  <c r="PP75" i="1"/>
  <c r="PK75" i="1"/>
  <c r="OQ109" i="1"/>
  <c r="QE97" i="1"/>
  <c r="PW97" i="1"/>
  <c r="PO97" i="1"/>
  <c r="PG97" i="1"/>
  <c r="OY97" i="1"/>
  <c r="QD97" i="1"/>
  <c r="PV97" i="1"/>
  <c r="PN97" i="1"/>
  <c r="PF97" i="1"/>
  <c r="OX97" i="1"/>
  <c r="QB97" i="1"/>
  <c r="PT97" i="1"/>
  <c r="PL97" i="1"/>
  <c r="PD97" i="1"/>
  <c r="OV97" i="1"/>
  <c r="QI97" i="1"/>
  <c r="QA97" i="1"/>
  <c r="PS97" i="1"/>
  <c r="PK97" i="1"/>
  <c r="PC97" i="1"/>
  <c r="OU97" i="1"/>
  <c r="QH97" i="1"/>
  <c r="PZ97" i="1"/>
  <c r="PR97" i="1"/>
  <c r="PJ97" i="1"/>
  <c r="PB97" i="1"/>
  <c r="OT97" i="1"/>
  <c r="QG97" i="1"/>
  <c r="PY97" i="1"/>
  <c r="PQ97" i="1"/>
  <c r="PI97" i="1"/>
  <c r="PA97" i="1"/>
  <c r="OS97" i="1"/>
  <c r="QC97" i="1"/>
  <c r="OW97" i="1"/>
  <c r="PX97" i="1"/>
  <c r="OR97" i="1"/>
  <c r="QJ97" i="1" s="1"/>
  <c r="OZ97" i="1"/>
  <c r="PU97" i="1"/>
  <c r="PP97" i="1"/>
  <c r="PM97" i="1"/>
  <c r="QF97" i="1"/>
  <c r="PH97" i="1"/>
  <c r="PE97" i="1"/>
  <c r="QB131" i="1"/>
  <c r="PT131" i="1"/>
  <c r="PL131" i="1"/>
  <c r="PD131" i="1"/>
  <c r="OV131" i="1"/>
  <c r="QI131" i="1"/>
  <c r="QA131" i="1"/>
  <c r="PS131" i="1"/>
  <c r="PK131" i="1"/>
  <c r="PC131" i="1"/>
  <c r="OU131" i="1"/>
  <c r="QH131" i="1"/>
  <c r="PZ131" i="1"/>
  <c r="PR131" i="1"/>
  <c r="PJ131" i="1"/>
  <c r="PB131" i="1"/>
  <c r="OT131" i="1"/>
  <c r="QG131" i="1"/>
  <c r="PY131" i="1"/>
  <c r="PQ131" i="1"/>
  <c r="PI131" i="1"/>
  <c r="PA131" i="1"/>
  <c r="OS131" i="1"/>
  <c r="QF131" i="1"/>
  <c r="PX131" i="1"/>
  <c r="PP131" i="1"/>
  <c r="PH131" i="1"/>
  <c r="OZ131" i="1"/>
  <c r="OR131" i="1"/>
  <c r="QJ131" i="1" s="1"/>
  <c r="OQ143" i="1"/>
  <c r="QE131" i="1"/>
  <c r="PW131" i="1"/>
  <c r="PO131" i="1"/>
  <c r="PG131" i="1"/>
  <c r="OY131" i="1"/>
  <c r="QD131" i="1"/>
  <c r="PV131" i="1"/>
  <c r="PN131" i="1"/>
  <c r="PF131" i="1"/>
  <c r="OX131" i="1"/>
  <c r="PU131" i="1"/>
  <c r="PM131" i="1"/>
  <c r="OW131" i="1"/>
  <c r="QC131" i="1"/>
  <c r="PE131" i="1"/>
  <c r="QG20" i="1"/>
  <c r="PY20" i="1"/>
  <c r="PQ20" i="1"/>
  <c r="PI20" i="1"/>
  <c r="PA20" i="1"/>
  <c r="OS20" i="1"/>
  <c r="QH20" i="1"/>
  <c r="PJ20" i="1"/>
  <c r="QF20" i="1"/>
  <c r="PX20" i="1"/>
  <c r="PP20" i="1"/>
  <c r="PH20" i="1"/>
  <c r="OZ20" i="1"/>
  <c r="OR20" i="1"/>
  <c r="QJ20" i="1" s="1"/>
  <c r="PZ20" i="1"/>
  <c r="QE20" i="1"/>
  <c r="PW20" i="1"/>
  <c r="PO20" i="1"/>
  <c r="PG20" i="1"/>
  <c r="OY20" i="1"/>
  <c r="QD20" i="1"/>
  <c r="PV20" i="1"/>
  <c r="PN20" i="1"/>
  <c r="PF20" i="1"/>
  <c r="OX20" i="1"/>
  <c r="OT20" i="1"/>
  <c r="QC20" i="1"/>
  <c r="PU20" i="1"/>
  <c r="PM20" i="1"/>
  <c r="PE20" i="1"/>
  <c r="OW20" i="1"/>
  <c r="PB20" i="1"/>
  <c r="OQ32" i="1"/>
  <c r="OQ21" i="1"/>
  <c r="QB20" i="1"/>
  <c r="PT20" i="1"/>
  <c r="PL20" i="1"/>
  <c r="PD20" i="1"/>
  <c r="OV20" i="1"/>
  <c r="QI20" i="1"/>
  <c r="QA20" i="1"/>
  <c r="PS20" i="1"/>
  <c r="PK20" i="1"/>
  <c r="PC20" i="1"/>
  <c r="OU20" i="1"/>
  <c r="PR20" i="1"/>
  <c r="QH87" i="1" l="1"/>
  <c r="PZ87" i="1"/>
  <c r="PR87" i="1"/>
  <c r="PJ87" i="1"/>
  <c r="PB87" i="1"/>
  <c r="OT87" i="1"/>
  <c r="QG87" i="1"/>
  <c r="PY87" i="1"/>
  <c r="PQ87" i="1"/>
  <c r="PI87" i="1"/>
  <c r="PA87" i="1"/>
  <c r="OS87" i="1"/>
  <c r="QE87" i="1"/>
  <c r="PW87" i="1"/>
  <c r="PO87" i="1"/>
  <c r="PG87" i="1"/>
  <c r="OY87" i="1"/>
  <c r="QD87" i="1"/>
  <c r="PV87" i="1"/>
  <c r="PN87" i="1"/>
  <c r="PF87" i="1"/>
  <c r="OX87" i="1"/>
  <c r="QC87" i="1"/>
  <c r="PU87" i="1"/>
  <c r="PM87" i="1"/>
  <c r="PE87" i="1"/>
  <c r="OW87" i="1"/>
  <c r="QB87" i="1"/>
  <c r="PT87" i="1"/>
  <c r="PL87" i="1"/>
  <c r="PD87" i="1"/>
  <c r="OV87" i="1"/>
  <c r="QF87" i="1"/>
  <c r="OZ87" i="1"/>
  <c r="QA87" i="1"/>
  <c r="OU87" i="1"/>
  <c r="PX87" i="1"/>
  <c r="OR87" i="1"/>
  <c r="QJ87" i="1" s="1"/>
  <c r="QI87" i="1"/>
  <c r="PS87" i="1"/>
  <c r="PP87" i="1"/>
  <c r="OQ99" i="1"/>
  <c r="PK87" i="1"/>
  <c r="PH87" i="1"/>
  <c r="PC87" i="1"/>
  <c r="QB65" i="1"/>
  <c r="PT65" i="1"/>
  <c r="PL65" i="1"/>
  <c r="PD65" i="1"/>
  <c r="OV65" i="1"/>
  <c r="QI65" i="1"/>
  <c r="QA65" i="1"/>
  <c r="PS65" i="1"/>
  <c r="PK65" i="1"/>
  <c r="PC65" i="1"/>
  <c r="OU65" i="1"/>
  <c r="QG65" i="1"/>
  <c r="PY65" i="1"/>
  <c r="PQ65" i="1"/>
  <c r="PI65" i="1"/>
  <c r="PA65" i="1"/>
  <c r="OS65" i="1"/>
  <c r="QF65" i="1"/>
  <c r="PX65" i="1"/>
  <c r="PP65" i="1"/>
  <c r="PH65" i="1"/>
  <c r="OZ65" i="1"/>
  <c r="OR65" i="1"/>
  <c r="QJ65" i="1" s="1"/>
  <c r="QE65" i="1"/>
  <c r="PW65" i="1"/>
  <c r="PO65" i="1"/>
  <c r="PG65" i="1"/>
  <c r="OY65" i="1"/>
  <c r="QD65" i="1"/>
  <c r="PV65" i="1"/>
  <c r="PN65" i="1"/>
  <c r="PF65" i="1"/>
  <c r="OX65" i="1"/>
  <c r="PM65" i="1"/>
  <c r="PJ65" i="1"/>
  <c r="PR65" i="1"/>
  <c r="PE65" i="1"/>
  <c r="OQ77" i="1"/>
  <c r="QH65" i="1"/>
  <c r="PB65" i="1"/>
  <c r="QC65" i="1"/>
  <c r="OW65" i="1"/>
  <c r="PZ65" i="1"/>
  <c r="OT65" i="1"/>
  <c r="PU65" i="1"/>
  <c r="OQ66" i="1"/>
  <c r="QI54" i="1"/>
  <c r="QA54" i="1"/>
  <c r="PS54" i="1"/>
  <c r="PK54" i="1"/>
  <c r="PC54" i="1"/>
  <c r="OU54" i="1"/>
  <c r="QH54" i="1"/>
  <c r="PZ54" i="1"/>
  <c r="PR54" i="1"/>
  <c r="PJ54" i="1"/>
  <c r="PB54" i="1"/>
  <c r="OT54" i="1"/>
  <c r="QF54" i="1"/>
  <c r="PX54" i="1"/>
  <c r="PP54" i="1"/>
  <c r="PH54" i="1"/>
  <c r="OZ54" i="1"/>
  <c r="OR54" i="1"/>
  <c r="QJ54" i="1" s="1"/>
  <c r="QE54" i="1"/>
  <c r="PW54" i="1"/>
  <c r="PO54" i="1"/>
  <c r="PG54" i="1"/>
  <c r="OY54" i="1"/>
  <c r="QD54" i="1"/>
  <c r="PV54" i="1"/>
  <c r="PN54" i="1"/>
  <c r="PF54" i="1"/>
  <c r="OX54" i="1"/>
  <c r="QC54" i="1"/>
  <c r="PU54" i="1"/>
  <c r="PM54" i="1"/>
  <c r="PE54" i="1"/>
  <c r="OW54" i="1"/>
  <c r="PD54" i="1"/>
  <c r="QG54" i="1"/>
  <c r="PA54" i="1"/>
  <c r="QB54" i="1"/>
  <c r="OV54" i="1"/>
  <c r="PY54" i="1"/>
  <c r="OS54" i="1"/>
  <c r="PT54" i="1"/>
  <c r="PQ54" i="1"/>
  <c r="PL54" i="1"/>
  <c r="PI54" i="1"/>
  <c r="QB76" i="1"/>
  <c r="PT76" i="1"/>
  <c r="PL76" i="1"/>
  <c r="PD76" i="1"/>
  <c r="OV76" i="1"/>
  <c r="QI76" i="1"/>
  <c r="QA76" i="1"/>
  <c r="PS76" i="1"/>
  <c r="PK76" i="1"/>
  <c r="PC76" i="1"/>
  <c r="OU76" i="1"/>
  <c r="QG76" i="1"/>
  <c r="PY76" i="1"/>
  <c r="PQ76" i="1"/>
  <c r="PI76" i="1"/>
  <c r="PA76" i="1"/>
  <c r="OS76" i="1"/>
  <c r="QF76" i="1"/>
  <c r="PX76" i="1"/>
  <c r="PP76" i="1"/>
  <c r="PH76" i="1"/>
  <c r="OZ76" i="1"/>
  <c r="OR76" i="1"/>
  <c r="QJ76" i="1" s="1"/>
  <c r="OQ88" i="1"/>
  <c r="QE76" i="1"/>
  <c r="PW76" i="1"/>
  <c r="PO76" i="1"/>
  <c r="PG76" i="1"/>
  <c r="OY76" i="1"/>
  <c r="QD76" i="1"/>
  <c r="PV76" i="1"/>
  <c r="PN76" i="1"/>
  <c r="PF76" i="1"/>
  <c r="OX76" i="1"/>
  <c r="PE76" i="1"/>
  <c r="QH76" i="1"/>
  <c r="PB76" i="1"/>
  <c r="QC76" i="1"/>
  <c r="OW76" i="1"/>
  <c r="PZ76" i="1"/>
  <c r="OT76" i="1"/>
  <c r="PU76" i="1"/>
  <c r="PR76" i="1"/>
  <c r="PJ76" i="1"/>
  <c r="PM76" i="1"/>
  <c r="QC120" i="1"/>
  <c r="PU120" i="1"/>
  <c r="PM120" i="1"/>
  <c r="PE120" i="1"/>
  <c r="OW120" i="1"/>
  <c r="QB120" i="1"/>
  <c r="PT120" i="1"/>
  <c r="PL120" i="1"/>
  <c r="PD120" i="1"/>
  <c r="OV120" i="1"/>
  <c r="OQ132" i="1"/>
  <c r="QI120" i="1"/>
  <c r="QA120" i="1"/>
  <c r="PS120" i="1"/>
  <c r="PK120" i="1"/>
  <c r="PC120" i="1"/>
  <c r="OU120" i="1"/>
  <c r="QH120" i="1"/>
  <c r="PZ120" i="1"/>
  <c r="PR120" i="1"/>
  <c r="PJ120" i="1"/>
  <c r="PB120" i="1"/>
  <c r="OT120" i="1"/>
  <c r="QG120" i="1"/>
  <c r="PY120" i="1"/>
  <c r="PQ120" i="1"/>
  <c r="PI120" i="1"/>
  <c r="PA120" i="1"/>
  <c r="OS120" i="1"/>
  <c r="QF120" i="1"/>
  <c r="PX120" i="1"/>
  <c r="PP120" i="1"/>
  <c r="PH120" i="1"/>
  <c r="OZ120" i="1"/>
  <c r="OR120" i="1"/>
  <c r="QJ120" i="1" s="1"/>
  <c r="QE120" i="1"/>
  <c r="PW120" i="1"/>
  <c r="PO120" i="1"/>
  <c r="PG120" i="1"/>
  <c r="OY120" i="1"/>
  <c r="PV120" i="1"/>
  <c r="PN120" i="1"/>
  <c r="PF120" i="1"/>
  <c r="OX120" i="1"/>
  <c r="QD120" i="1"/>
  <c r="QB21" i="1"/>
  <c r="PT21" i="1"/>
  <c r="PL21" i="1"/>
  <c r="PD21" i="1"/>
  <c r="OV21" i="1"/>
  <c r="QC21" i="1"/>
  <c r="OW21" i="1"/>
  <c r="QI21" i="1"/>
  <c r="QA21" i="1"/>
  <c r="PS21" i="1"/>
  <c r="PK21" i="1"/>
  <c r="PC21" i="1"/>
  <c r="OU21" i="1"/>
  <c r="PM21" i="1"/>
  <c r="OQ33" i="1"/>
  <c r="QH21" i="1"/>
  <c r="PZ21" i="1"/>
  <c r="PR21" i="1"/>
  <c r="PJ21" i="1"/>
  <c r="PB21" i="1"/>
  <c r="OT21" i="1"/>
  <c r="QG21" i="1"/>
  <c r="PY21" i="1"/>
  <c r="PQ21" i="1"/>
  <c r="PI21" i="1"/>
  <c r="PA21" i="1"/>
  <c r="OS21" i="1"/>
  <c r="QF21" i="1"/>
  <c r="PX21" i="1"/>
  <c r="PP21" i="1"/>
  <c r="PH21" i="1"/>
  <c r="OZ21" i="1"/>
  <c r="OR21" i="1"/>
  <c r="QJ21" i="1" s="1"/>
  <c r="PE21" i="1"/>
  <c r="QE21" i="1"/>
  <c r="PW21" i="1"/>
  <c r="PO21" i="1"/>
  <c r="PG21" i="1"/>
  <c r="OY21" i="1"/>
  <c r="QD21" i="1"/>
  <c r="PV21" i="1"/>
  <c r="PN21" i="1"/>
  <c r="PF21" i="1"/>
  <c r="OX21" i="1"/>
  <c r="PU21" i="1"/>
  <c r="OQ44" i="1"/>
  <c r="QB32" i="1"/>
  <c r="PT32" i="1"/>
  <c r="PL32" i="1"/>
  <c r="PD32" i="1"/>
  <c r="OV32" i="1"/>
  <c r="PU32" i="1"/>
  <c r="QI32" i="1"/>
  <c r="QA32" i="1"/>
  <c r="PS32" i="1"/>
  <c r="PK32" i="1"/>
  <c r="PC32" i="1"/>
  <c r="OU32" i="1"/>
  <c r="PM32" i="1"/>
  <c r="QH32" i="1"/>
  <c r="PZ32" i="1"/>
  <c r="PR32" i="1"/>
  <c r="PJ32" i="1"/>
  <c r="PB32" i="1"/>
  <c r="OT32" i="1"/>
  <c r="QC32" i="1"/>
  <c r="QG32" i="1"/>
  <c r="PY32" i="1"/>
  <c r="PQ32" i="1"/>
  <c r="PI32" i="1"/>
  <c r="PA32" i="1"/>
  <c r="OS32" i="1"/>
  <c r="QF32" i="1"/>
  <c r="PX32" i="1"/>
  <c r="PP32" i="1"/>
  <c r="PH32" i="1"/>
  <c r="OZ32" i="1"/>
  <c r="OR32" i="1"/>
  <c r="QJ32" i="1" s="1"/>
  <c r="QE32" i="1"/>
  <c r="PW32" i="1"/>
  <c r="PO32" i="1"/>
  <c r="PG32" i="1"/>
  <c r="OY32" i="1"/>
  <c r="OW32" i="1"/>
  <c r="QD32" i="1"/>
  <c r="PV32" i="1"/>
  <c r="PN32" i="1"/>
  <c r="PF32" i="1"/>
  <c r="OX32" i="1"/>
  <c r="PE32" i="1"/>
  <c r="OQ155" i="1"/>
  <c r="QB143" i="1"/>
  <c r="PT143" i="1"/>
  <c r="PL143" i="1"/>
  <c r="PD143" i="1"/>
  <c r="OV143" i="1"/>
  <c r="QI143" i="1"/>
  <c r="QA143" i="1"/>
  <c r="PS143" i="1"/>
  <c r="PK143" i="1"/>
  <c r="PC143" i="1"/>
  <c r="OU143" i="1"/>
  <c r="QH143" i="1"/>
  <c r="PZ143" i="1"/>
  <c r="PR143" i="1"/>
  <c r="PJ143" i="1"/>
  <c r="PB143" i="1"/>
  <c r="OT143" i="1"/>
  <c r="QG143" i="1"/>
  <c r="PY143" i="1"/>
  <c r="PQ143" i="1"/>
  <c r="PI143" i="1"/>
  <c r="PA143" i="1"/>
  <c r="OS143" i="1"/>
  <c r="QF143" i="1"/>
  <c r="PX143" i="1"/>
  <c r="PP143" i="1"/>
  <c r="PH143" i="1"/>
  <c r="OZ143" i="1"/>
  <c r="OR143" i="1"/>
  <c r="QJ143" i="1" s="1"/>
  <c r="QE143" i="1"/>
  <c r="PW143" i="1"/>
  <c r="PO143" i="1"/>
  <c r="PG143" i="1"/>
  <c r="OY143" i="1"/>
  <c r="QD143" i="1"/>
  <c r="PV143" i="1"/>
  <c r="PN143" i="1"/>
  <c r="PF143" i="1"/>
  <c r="OX143" i="1"/>
  <c r="QC143" i="1"/>
  <c r="PU143" i="1"/>
  <c r="PM143" i="1"/>
  <c r="PE143" i="1"/>
  <c r="OW143" i="1"/>
  <c r="QF98" i="1"/>
  <c r="PX98" i="1"/>
  <c r="PP98" i="1"/>
  <c r="PH98" i="1"/>
  <c r="OZ98" i="1"/>
  <c r="OR98" i="1"/>
  <c r="QJ98" i="1" s="1"/>
  <c r="QE98" i="1"/>
  <c r="PW98" i="1"/>
  <c r="PO98" i="1"/>
  <c r="PG98" i="1"/>
  <c r="OY98" i="1"/>
  <c r="QC98" i="1"/>
  <c r="PU98" i="1"/>
  <c r="PM98" i="1"/>
  <c r="PE98" i="1"/>
  <c r="OW98" i="1"/>
  <c r="QB98" i="1"/>
  <c r="PT98" i="1"/>
  <c r="PL98" i="1"/>
  <c r="PD98" i="1"/>
  <c r="OV98" i="1"/>
  <c r="OQ110" i="1"/>
  <c r="QI98" i="1"/>
  <c r="QA98" i="1"/>
  <c r="PS98" i="1"/>
  <c r="PK98" i="1"/>
  <c r="PC98" i="1"/>
  <c r="OU98" i="1"/>
  <c r="QH98" i="1"/>
  <c r="PZ98" i="1"/>
  <c r="PR98" i="1"/>
  <c r="PJ98" i="1"/>
  <c r="PB98" i="1"/>
  <c r="OT98" i="1"/>
  <c r="PQ98" i="1"/>
  <c r="PN98" i="1"/>
  <c r="PI98" i="1"/>
  <c r="PF98" i="1"/>
  <c r="QG98" i="1"/>
  <c r="PA98" i="1"/>
  <c r="PV98" i="1"/>
  <c r="QD98" i="1"/>
  <c r="OX98" i="1"/>
  <c r="PY98" i="1"/>
  <c r="OS98" i="1"/>
  <c r="QH43" i="1"/>
  <c r="PZ43" i="1"/>
  <c r="PR43" i="1"/>
  <c r="PJ43" i="1"/>
  <c r="PB43" i="1"/>
  <c r="OT43" i="1"/>
  <c r="QG43" i="1"/>
  <c r="PY43" i="1"/>
  <c r="PQ43" i="1"/>
  <c r="PI43" i="1"/>
  <c r="PA43" i="1"/>
  <c r="OS43" i="1"/>
  <c r="QE43" i="1"/>
  <c r="PW43" i="1"/>
  <c r="PO43" i="1"/>
  <c r="PG43" i="1"/>
  <c r="OY43" i="1"/>
  <c r="QD43" i="1"/>
  <c r="PV43" i="1"/>
  <c r="PN43" i="1"/>
  <c r="PF43" i="1"/>
  <c r="OX43" i="1"/>
  <c r="QC43" i="1"/>
  <c r="PU43" i="1"/>
  <c r="PM43" i="1"/>
  <c r="PE43" i="1"/>
  <c r="OW43" i="1"/>
  <c r="QB43" i="1"/>
  <c r="PT43" i="1"/>
  <c r="PL43" i="1"/>
  <c r="PD43" i="1"/>
  <c r="OV43" i="1"/>
  <c r="QF43" i="1"/>
  <c r="OZ43" i="1"/>
  <c r="QA43" i="1"/>
  <c r="OU43" i="1"/>
  <c r="OQ55" i="1"/>
  <c r="PX43" i="1"/>
  <c r="OR43" i="1"/>
  <c r="QJ43" i="1" s="1"/>
  <c r="PC43" i="1"/>
  <c r="PS43" i="1"/>
  <c r="PP43" i="1"/>
  <c r="QI43" i="1"/>
  <c r="PK43" i="1"/>
  <c r="PH43" i="1"/>
  <c r="OQ121" i="1"/>
  <c r="QE109" i="1"/>
  <c r="PW109" i="1"/>
  <c r="PO109" i="1"/>
  <c r="PG109" i="1"/>
  <c r="OY109" i="1"/>
  <c r="QD109" i="1"/>
  <c r="PV109" i="1"/>
  <c r="PN109" i="1"/>
  <c r="PF109" i="1"/>
  <c r="OX109" i="1"/>
  <c r="QB109" i="1"/>
  <c r="PT109" i="1"/>
  <c r="PL109" i="1"/>
  <c r="PD109" i="1"/>
  <c r="OV109" i="1"/>
  <c r="QI109" i="1"/>
  <c r="QA109" i="1"/>
  <c r="PS109" i="1"/>
  <c r="PK109" i="1"/>
  <c r="PC109" i="1"/>
  <c r="OU109" i="1"/>
  <c r="QH109" i="1"/>
  <c r="PZ109" i="1"/>
  <c r="PR109" i="1"/>
  <c r="PJ109" i="1"/>
  <c r="PB109" i="1"/>
  <c r="OT109" i="1"/>
  <c r="QG109" i="1"/>
  <c r="PY109" i="1"/>
  <c r="PQ109" i="1"/>
  <c r="PI109" i="1"/>
  <c r="PA109" i="1"/>
  <c r="OS109" i="1"/>
  <c r="PU109" i="1"/>
  <c r="PP109" i="1"/>
  <c r="PM109" i="1"/>
  <c r="OR109" i="1"/>
  <c r="QJ109" i="1" s="1"/>
  <c r="PH109" i="1"/>
  <c r="PE109" i="1"/>
  <c r="QF109" i="1"/>
  <c r="OZ109" i="1"/>
  <c r="QC109" i="1"/>
  <c r="OW109" i="1"/>
  <c r="PX109" i="1"/>
  <c r="QE130" i="1"/>
  <c r="PW130" i="1"/>
  <c r="PO130" i="1"/>
  <c r="PG130" i="1"/>
  <c r="OY130" i="1"/>
  <c r="QD130" i="1"/>
  <c r="PV130" i="1"/>
  <c r="PN130" i="1"/>
  <c r="PF130" i="1"/>
  <c r="OX130" i="1"/>
  <c r="OQ142" i="1"/>
  <c r="QC130" i="1"/>
  <c r="PU130" i="1"/>
  <c r="PM130" i="1"/>
  <c r="PE130" i="1"/>
  <c r="OW130" i="1"/>
  <c r="QB130" i="1"/>
  <c r="PT130" i="1"/>
  <c r="PL130" i="1"/>
  <c r="PD130" i="1"/>
  <c r="OV130" i="1"/>
  <c r="QI130" i="1"/>
  <c r="QA130" i="1"/>
  <c r="PS130" i="1"/>
  <c r="PK130" i="1"/>
  <c r="PC130" i="1"/>
  <c r="OU130" i="1"/>
  <c r="QH130" i="1"/>
  <c r="PZ130" i="1"/>
  <c r="PR130" i="1"/>
  <c r="PJ130" i="1"/>
  <c r="PB130" i="1"/>
  <c r="OT130" i="1"/>
  <c r="QG130" i="1"/>
  <c r="PY130" i="1"/>
  <c r="PQ130" i="1"/>
  <c r="PI130" i="1"/>
  <c r="PA130" i="1"/>
  <c r="OS130" i="1"/>
  <c r="QF130" i="1"/>
  <c r="PP130" i="1"/>
  <c r="PH130" i="1"/>
  <c r="OZ130" i="1"/>
  <c r="OR130" i="1"/>
  <c r="QJ130" i="1" s="1"/>
  <c r="PX130" i="1"/>
  <c r="OQ45" i="1" l="1"/>
  <c r="QG33" i="1"/>
  <c r="PY33" i="1"/>
  <c r="PQ33" i="1"/>
  <c r="PI33" i="1"/>
  <c r="PA33" i="1"/>
  <c r="OS33" i="1"/>
  <c r="PB33" i="1"/>
  <c r="QF33" i="1"/>
  <c r="PX33" i="1"/>
  <c r="PP33" i="1"/>
  <c r="PH33" i="1"/>
  <c r="OZ33" i="1"/>
  <c r="OR33" i="1"/>
  <c r="QJ33" i="1" s="1"/>
  <c r="PR33" i="1"/>
  <c r="QE33" i="1"/>
  <c r="PW33" i="1"/>
  <c r="PO33" i="1"/>
  <c r="PG33" i="1"/>
  <c r="OY33" i="1"/>
  <c r="QD33" i="1"/>
  <c r="PV33" i="1"/>
  <c r="PN33" i="1"/>
  <c r="PF33" i="1"/>
  <c r="OX33" i="1"/>
  <c r="PZ33" i="1"/>
  <c r="QC33" i="1"/>
  <c r="PU33" i="1"/>
  <c r="PM33" i="1"/>
  <c r="PE33" i="1"/>
  <c r="OW33" i="1"/>
  <c r="PJ33" i="1"/>
  <c r="QB33" i="1"/>
  <c r="PT33" i="1"/>
  <c r="PL33" i="1"/>
  <c r="PD33" i="1"/>
  <c r="OV33" i="1"/>
  <c r="QH33" i="1"/>
  <c r="QI33" i="1"/>
  <c r="QA33" i="1"/>
  <c r="PS33" i="1"/>
  <c r="PK33" i="1"/>
  <c r="PC33" i="1"/>
  <c r="OU33" i="1"/>
  <c r="OT33" i="1"/>
  <c r="QC44" i="1"/>
  <c r="PU44" i="1"/>
  <c r="PM44" i="1"/>
  <c r="PE44" i="1"/>
  <c r="OW44" i="1"/>
  <c r="QB44" i="1"/>
  <c r="PT44" i="1"/>
  <c r="PL44" i="1"/>
  <c r="PD44" i="1"/>
  <c r="OV44" i="1"/>
  <c r="QH44" i="1"/>
  <c r="PZ44" i="1"/>
  <c r="PR44" i="1"/>
  <c r="PJ44" i="1"/>
  <c r="PB44" i="1"/>
  <c r="OT44" i="1"/>
  <c r="QG44" i="1"/>
  <c r="PY44" i="1"/>
  <c r="PQ44" i="1"/>
  <c r="PI44" i="1"/>
  <c r="PA44" i="1"/>
  <c r="OS44" i="1"/>
  <c r="QF44" i="1"/>
  <c r="PX44" i="1"/>
  <c r="PP44" i="1"/>
  <c r="PH44" i="1"/>
  <c r="OZ44" i="1"/>
  <c r="OR44" i="1"/>
  <c r="QJ44" i="1" s="1"/>
  <c r="QE44" i="1"/>
  <c r="PW44" i="1"/>
  <c r="PO44" i="1"/>
  <c r="PG44" i="1"/>
  <c r="OY44" i="1"/>
  <c r="PF44" i="1"/>
  <c r="QI44" i="1"/>
  <c r="PC44" i="1"/>
  <c r="OQ56" i="1"/>
  <c r="QD44" i="1"/>
  <c r="OX44" i="1"/>
  <c r="PK44" i="1"/>
  <c r="QA44" i="1"/>
  <c r="OU44" i="1"/>
  <c r="PV44" i="1"/>
  <c r="PS44" i="1"/>
  <c r="PN44" i="1"/>
  <c r="OQ144" i="1"/>
  <c r="QG132" i="1"/>
  <c r="PY132" i="1"/>
  <c r="PQ132" i="1"/>
  <c r="PI132" i="1"/>
  <c r="PA132" i="1"/>
  <c r="OS132" i="1"/>
  <c r="QF132" i="1"/>
  <c r="PX132" i="1"/>
  <c r="PP132" i="1"/>
  <c r="PH132" i="1"/>
  <c r="OZ132" i="1"/>
  <c r="OR132" i="1"/>
  <c r="QJ132" i="1" s="1"/>
  <c r="QE132" i="1"/>
  <c r="PW132" i="1"/>
  <c r="PO132" i="1"/>
  <c r="PG132" i="1"/>
  <c r="OY132" i="1"/>
  <c r="QD132" i="1"/>
  <c r="PV132" i="1"/>
  <c r="PN132" i="1"/>
  <c r="PF132" i="1"/>
  <c r="OX132" i="1"/>
  <c r="QC132" i="1"/>
  <c r="PU132" i="1"/>
  <c r="PM132" i="1"/>
  <c r="PE132" i="1"/>
  <c r="OW132" i="1"/>
  <c r="QB132" i="1"/>
  <c r="PT132" i="1"/>
  <c r="PL132" i="1"/>
  <c r="PD132" i="1"/>
  <c r="OV132" i="1"/>
  <c r="QI132" i="1"/>
  <c r="QA132" i="1"/>
  <c r="PS132" i="1"/>
  <c r="PK132" i="1"/>
  <c r="PC132" i="1"/>
  <c r="OU132" i="1"/>
  <c r="PZ132" i="1"/>
  <c r="PR132" i="1"/>
  <c r="PB132" i="1"/>
  <c r="OT132" i="1"/>
  <c r="PJ132" i="1"/>
  <c r="QH132" i="1"/>
  <c r="QB88" i="1"/>
  <c r="PT88" i="1"/>
  <c r="PL88" i="1"/>
  <c r="PD88" i="1"/>
  <c r="OV88" i="1"/>
  <c r="QI88" i="1"/>
  <c r="QA88" i="1"/>
  <c r="PS88" i="1"/>
  <c r="PK88" i="1"/>
  <c r="PC88" i="1"/>
  <c r="OU88" i="1"/>
  <c r="OQ100" i="1"/>
  <c r="QG88" i="1"/>
  <c r="PY88" i="1"/>
  <c r="PQ88" i="1"/>
  <c r="PI88" i="1"/>
  <c r="PA88" i="1"/>
  <c r="OS88" i="1"/>
  <c r="QF88" i="1"/>
  <c r="PX88" i="1"/>
  <c r="PP88" i="1"/>
  <c r="PH88" i="1"/>
  <c r="OZ88" i="1"/>
  <c r="OR88" i="1"/>
  <c r="QJ88" i="1" s="1"/>
  <c r="QE88" i="1"/>
  <c r="PW88" i="1"/>
  <c r="PO88" i="1"/>
  <c r="PG88" i="1"/>
  <c r="OY88" i="1"/>
  <c r="QD88" i="1"/>
  <c r="PV88" i="1"/>
  <c r="PN88" i="1"/>
  <c r="PF88" i="1"/>
  <c r="OX88" i="1"/>
  <c r="QH88" i="1"/>
  <c r="PB88" i="1"/>
  <c r="PE88" i="1"/>
  <c r="QC88" i="1"/>
  <c r="OW88" i="1"/>
  <c r="PZ88" i="1"/>
  <c r="OT88" i="1"/>
  <c r="PU88" i="1"/>
  <c r="PR88" i="1"/>
  <c r="PM88" i="1"/>
  <c r="PJ88" i="1"/>
  <c r="OQ122" i="1"/>
  <c r="QB110" i="1"/>
  <c r="PT110" i="1"/>
  <c r="PL110" i="1"/>
  <c r="PD110" i="1"/>
  <c r="OV110" i="1"/>
  <c r="QI110" i="1"/>
  <c r="QA110" i="1"/>
  <c r="PS110" i="1"/>
  <c r="PK110" i="1"/>
  <c r="PC110" i="1"/>
  <c r="OU110" i="1"/>
  <c r="QG110" i="1"/>
  <c r="PY110" i="1"/>
  <c r="PQ110" i="1"/>
  <c r="PI110" i="1"/>
  <c r="PA110" i="1"/>
  <c r="OS110" i="1"/>
  <c r="QF110" i="1"/>
  <c r="PX110" i="1"/>
  <c r="PP110" i="1"/>
  <c r="PH110" i="1"/>
  <c r="OZ110" i="1"/>
  <c r="OR110" i="1"/>
  <c r="QJ110" i="1" s="1"/>
  <c r="QE110" i="1"/>
  <c r="PW110" i="1"/>
  <c r="PO110" i="1"/>
  <c r="PG110" i="1"/>
  <c r="OY110" i="1"/>
  <c r="QD110" i="1"/>
  <c r="PV110" i="1"/>
  <c r="PN110" i="1"/>
  <c r="PF110" i="1"/>
  <c r="OX110" i="1"/>
  <c r="PU110" i="1"/>
  <c r="PR110" i="1"/>
  <c r="PM110" i="1"/>
  <c r="PZ110" i="1"/>
  <c r="PJ110" i="1"/>
  <c r="PE110" i="1"/>
  <c r="QH110" i="1"/>
  <c r="PB110" i="1"/>
  <c r="OT110" i="1"/>
  <c r="QC110" i="1"/>
  <c r="OW110" i="1"/>
  <c r="QG155" i="1"/>
  <c r="PY155" i="1"/>
  <c r="PQ155" i="1"/>
  <c r="PI155" i="1"/>
  <c r="PA155" i="1"/>
  <c r="OS155" i="1"/>
  <c r="OQ167" i="1"/>
  <c r="QE155" i="1"/>
  <c r="PW155" i="1"/>
  <c r="PO155" i="1"/>
  <c r="PG155" i="1"/>
  <c r="OY155" i="1"/>
  <c r="QB155" i="1"/>
  <c r="PT155" i="1"/>
  <c r="PL155" i="1"/>
  <c r="PD155" i="1"/>
  <c r="OV155" i="1"/>
  <c r="PX155" i="1"/>
  <c r="PK155" i="1"/>
  <c r="OX155" i="1"/>
  <c r="QI155" i="1"/>
  <c r="PV155" i="1"/>
  <c r="PJ155" i="1"/>
  <c r="OW155" i="1"/>
  <c r="QH155" i="1"/>
  <c r="PU155" i="1"/>
  <c r="PH155" i="1"/>
  <c r="OU155" i="1"/>
  <c r="QF155" i="1"/>
  <c r="PS155" i="1"/>
  <c r="PF155" i="1"/>
  <c r="OT155" i="1"/>
  <c r="QD155" i="1"/>
  <c r="PR155" i="1"/>
  <c r="PE155" i="1"/>
  <c r="OR155" i="1"/>
  <c r="QJ155" i="1" s="1"/>
  <c r="QC155" i="1"/>
  <c r="PP155" i="1"/>
  <c r="PC155" i="1"/>
  <c r="QA155" i="1"/>
  <c r="PN155" i="1"/>
  <c r="PB155" i="1"/>
  <c r="PZ155" i="1"/>
  <c r="PM155" i="1"/>
  <c r="OZ155" i="1"/>
  <c r="QH121" i="1"/>
  <c r="PZ121" i="1"/>
  <c r="PR121" i="1"/>
  <c r="PJ121" i="1"/>
  <c r="PB121" i="1"/>
  <c r="OT121" i="1"/>
  <c r="QG121" i="1"/>
  <c r="PY121" i="1"/>
  <c r="PQ121" i="1"/>
  <c r="PI121" i="1"/>
  <c r="PA121" i="1"/>
  <c r="OS121" i="1"/>
  <c r="QF121" i="1"/>
  <c r="PX121" i="1"/>
  <c r="PP121" i="1"/>
  <c r="PH121" i="1"/>
  <c r="OZ121" i="1"/>
  <c r="OR121" i="1"/>
  <c r="QJ121" i="1" s="1"/>
  <c r="QE121" i="1"/>
  <c r="PW121" i="1"/>
  <c r="PO121" i="1"/>
  <c r="PG121" i="1"/>
  <c r="OY121" i="1"/>
  <c r="QD121" i="1"/>
  <c r="PV121" i="1"/>
  <c r="PN121" i="1"/>
  <c r="PF121" i="1"/>
  <c r="OX121" i="1"/>
  <c r="QC121" i="1"/>
  <c r="PU121" i="1"/>
  <c r="PM121" i="1"/>
  <c r="PE121" i="1"/>
  <c r="OW121" i="1"/>
  <c r="QB121" i="1"/>
  <c r="PT121" i="1"/>
  <c r="PL121" i="1"/>
  <c r="PD121" i="1"/>
  <c r="OV121" i="1"/>
  <c r="QI121" i="1"/>
  <c r="PS121" i="1"/>
  <c r="PK121" i="1"/>
  <c r="PC121" i="1"/>
  <c r="OU121" i="1"/>
  <c r="OQ133" i="1"/>
  <c r="QA121" i="1"/>
  <c r="QE66" i="1"/>
  <c r="PW66" i="1"/>
  <c r="PO66" i="1"/>
  <c r="PG66" i="1"/>
  <c r="OY66" i="1"/>
  <c r="OQ78" i="1"/>
  <c r="QD66" i="1"/>
  <c r="PV66" i="1"/>
  <c r="PN66" i="1"/>
  <c r="PF66" i="1"/>
  <c r="OX66" i="1"/>
  <c r="QB66" i="1"/>
  <c r="PT66" i="1"/>
  <c r="PL66" i="1"/>
  <c r="PD66" i="1"/>
  <c r="OV66" i="1"/>
  <c r="QI66" i="1"/>
  <c r="QA66" i="1"/>
  <c r="PS66" i="1"/>
  <c r="PK66" i="1"/>
  <c r="PC66" i="1"/>
  <c r="OU66" i="1"/>
  <c r="QH66" i="1"/>
  <c r="PZ66" i="1"/>
  <c r="PR66" i="1"/>
  <c r="PJ66" i="1"/>
  <c r="PB66" i="1"/>
  <c r="OT66" i="1"/>
  <c r="QG66" i="1"/>
  <c r="PY66" i="1"/>
  <c r="PQ66" i="1"/>
  <c r="PI66" i="1"/>
  <c r="PA66" i="1"/>
  <c r="OS66" i="1"/>
  <c r="PX66" i="1"/>
  <c r="OR66" i="1"/>
  <c r="QJ66" i="1" s="1"/>
  <c r="OW66" i="1"/>
  <c r="PU66" i="1"/>
  <c r="QC66" i="1"/>
  <c r="PP66" i="1"/>
  <c r="PM66" i="1"/>
  <c r="PH66" i="1"/>
  <c r="PE66" i="1"/>
  <c r="QF66" i="1"/>
  <c r="OZ66" i="1"/>
  <c r="QD77" i="1"/>
  <c r="PV77" i="1"/>
  <c r="PN77" i="1"/>
  <c r="PF77" i="1"/>
  <c r="OX77" i="1"/>
  <c r="QC77" i="1"/>
  <c r="PU77" i="1"/>
  <c r="PM77" i="1"/>
  <c r="PE77" i="1"/>
  <c r="OW77" i="1"/>
  <c r="QI77" i="1"/>
  <c r="QA77" i="1"/>
  <c r="PS77" i="1"/>
  <c r="PK77" i="1"/>
  <c r="PC77" i="1"/>
  <c r="OU77" i="1"/>
  <c r="QH77" i="1"/>
  <c r="PZ77" i="1"/>
  <c r="PR77" i="1"/>
  <c r="PJ77" i="1"/>
  <c r="PB77" i="1"/>
  <c r="OT77" i="1"/>
  <c r="QG77" i="1"/>
  <c r="PY77" i="1"/>
  <c r="PQ77" i="1"/>
  <c r="PI77" i="1"/>
  <c r="PA77" i="1"/>
  <c r="OS77" i="1"/>
  <c r="QF77" i="1"/>
  <c r="PX77" i="1"/>
  <c r="PP77" i="1"/>
  <c r="PH77" i="1"/>
  <c r="OZ77" i="1"/>
  <c r="OR77" i="1"/>
  <c r="QJ77" i="1" s="1"/>
  <c r="PD77" i="1"/>
  <c r="PG77" i="1"/>
  <c r="QE77" i="1"/>
  <c r="OY77" i="1"/>
  <c r="QB77" i="1"/>
  <c r="OV77" i="1"/>
  <c r="OQ89" i="1"/>
  <c r="PW77" i="1"/>
  <c r="PT77" i="1"/>
  <c r="PO77" i="1"/>
  <c r="PL77" i="1"/>
  <c r="QG142" i="1"/>
  <c r="PY142" i="1"/>
  <c r="PQ142" i="1"/>
  <c r="PI142" i="1"/>
  <c r="PA142" i="1"/>
  <c r="OS142" i="1"/>
  <c r="OQ154" i="1"/>
  <c r="QF142" i="1"/>
  <c r="PX142" i="1"/>
  <c r="PP142" i="1"/>
  <c r="PH142" i="1"/>
  <c r="OZ142" i="1"/>
  <c r="OR142" i="1"/>
  <c r="QJ142" i="1" s="1"/>
  <c r="QE142" i="1"/>
  <c r="PW142" i="1"/>
  <c r="PO142" i="1"/>
  <c r="PG142" i="1"/>
  <c r="OY142" i="1"/>
  <c r="QD142" i="1"/>
  <c r="PV142" i="1"/>
  <c r="PN142" i="1"/>
  <c r="PF142" i="1"/>
  <c r="OX142" i="1"/>
  <c r="QC142" i="1"/>
  <c r="PU142" i="1"/>
  <c r="PM142" i="1"/>
  <c r="PE142" i="1"/>
  <c r="OW142" i="1"/>
  <c r="QB142" i="1"/>
  <c r="PT142" i="1"/>
  <c r="PL142" i="1"/>
  <c r="PD142" i="1"/>
  <c r="OV142" i="1"/>
  <c r="QI142" i="1"/>
  <c r="QA142" i="1"/>
  <c r="PS142" i="1"/>
  <c r="PK142" i="1"/>
  <c r="PC142" i="1"/>
  <c r="OU142" i="1"/>
  <c r="QH142" i="1"/>
  <c r="PR142" i="1"/>
  <c r="PJ142" i="1"/>
  <c r="PB142" i="1"/>
  <c r="OT142" i="1"/>
  <c r="PZ142" i="1"/>
  <c r="QD55" i="1"/>
  <c r="PV55" i="1"/>
  <c r="PN55" i="1"/>
  <c r="PF55" i="1"/>
  <c r="OX55" i="1"/>
  <c r="QC55" i="1"/>
  <c r="PU55" i="1"/>
  <c r="PM55" i="1"/>
  <c r="PE55" i="1"/>
  <c r="OW55" i="1"/>
  <c r="OQ67" i="1"/>
  <c r="QI55" i="1"/>
  <c r="QA55" i="1"/>
  <c r="PS55" i="1"/>
  <c r="PK55" i="1"/>
  <c r="PC55" i="1"/>
  <c r="OU55" i="1"/>
  <c r="QH55" i="1"/>
  <c r="PZ55" i="1"/>
  <c r="PR55" i="1"/>
  <c r="PJ55" i="1"/>
  <c r="PB55" i="1"/>
  <c r="OT55" i="1"/>
  <c r="QG55" i="1"/>
  <c r="PY55" i="1"/>
  <c r="PQ55" i="1"/>
  <c r="PI55" i="1"/>
  <c r="PA55" i="1"/>
  <c r="OS55" i="1"/>
  <c r="QF55" i="1"/>
  <c r="PX55" i="1"/>
  <c r="PP55" i="1"/>
  <c r="PH55" i="1"/>
  <c r="OZ55" i="1"/>
  <c r="OR55" i="1"/>
  <c r="QJ55" i="1" s="1"/>
  <c r="QE55" i="1"/>
  <c r="OY55" i="1"/>
  <c r="QB55" i="1"/>
  <c r="OV55" i="1"/>
  <c r="PW55" i="1"/>
  <c r="PT55" i="1"/>
  <c r="PO55" i="1"/>
  <c r="PL55" i="1"/>
  <c r="PG55" i="1"/>
  <c r="PD55" i="1"/>
  <c r="QG99" i="1"/>
  <c r="PY99" i="1"/>
  <c r="PQ99" i="1"/>
  <c r="PI99" i="1"/>
  <c r="PA99" i="1"/>
  <c r="OS99" i="1"/>
  <c r="QF99" i="1"/>
  <c r="PX99" i="1"/>
  <c r="PP99" i="1"/>
  <c r="PH99" i="1"/>
  <c r="OZ99" i="1"/>
  <c r="OR99" i="1"/>
  <c r="QJ99" i="1" s="1"/>
  <c r="QD99" i="1"/>
  <c r="PV99" i="1"/>
  <c r="PN99" i="1"/>
  <c r="PF99" i="1"/>
  <c r="OX99" i="1"/>
  <c r="QC99" i="1"/>
  <c r="PU99" i="1"/>
  <c r="PM99" i="1"/>
  <c r="PE99" i="1"/>
  <c r="OW99" i="1"/>
  <c r="QB99" i="1"/>
  <c r="PT99" i="1"/>
  <c r="PL99" i="1"/>
  <c r="PD99" i="1"/>
  <c r="OV99" i="1"/>
  <c r="QI99" i="1"/>
  <c r="QA99" i="1"/>
  <c r="PS99" i="1"/>
  <c r="PK99" i="1"/>
  <c r="PC99" i="1"/>
  <c r="OU99" i="1"/>
  <c r="PJ99" i="1"/>
  <c r="PG99" i="1"/>
  <c r="PO99" i="1"/>
  <c r="QH99" i="1"/>
  <c r="PB99" i="1"/>
  <c r="OQ111" i="1"/>
  <c r="QE99" i="1"/>
  <c r="OY99" i="1"/>
  <c r="PZ99" i="1"/>
  <c r="OT99" i="1"/>
  <c r="PW99" i="1"/>
  <c r="PR99" i="1"/>
  <c r="OQ123" i="1" l="1"/>
  <c r="QG111" i="1"/>
  <c r="PY111" i="1"/>
  <c r="PQ111" i="1"/>
  <c r="PI111" i="1"/>
  <c r="PA111" i="1"/>
  <c r="OS111" i="1"/>
  <c r="QF111" i="1"/>
  <c r="PX111" i="1"/>
  <c r="PP111" i="1"/>
  <c r="PH111" i="1"/>
  <c r="OZ111" i="1"/>
  <c r="OR111" i="1"/>
  <c r="QJ111" i="1" s="1"/>
  <c r="QD111" i="1"/>
  <c r="PV111" i="1"/>
  <c r="PN111" i="1"/>
  <c r="PF111" i="1"/>
  <c r="OX111" i="1"/>
  <c r="QC111" i="1"/>
  <c r="PU111" i="1"/>
  <c r="PM111" i="1"/>
  <c r="PE111" i="1"/>
  <c r="OW111" i="1"/>
  <c r="QB111" i="1"/>
  <c r="PT111" i="1"/>
  <c r="PL111" i="1"/>
  <c r="PD111" i="1"/>
  <c r="OV111" i="1"/>
  <c r="QI111" i="1"/>
  <c r="QA111" i="1"/>
  <c r="PS111" i="1"/>
  <c r="PK111" i="1"/>
  <c r="PC111" i="1"/>
  <c r="OU111" i="1"/>
  <c r="PR111" i="1"/>
  <c r="PO111" i="1"/>
  <c r="PJ111" i="1"/>
  <c r="PG111" i="1"/>
  <c r="QH111" i="1"/>
  <c r="PB111" i="1"/>
  <c r="QE111" i="1"/>
  <c r="OY111" i="1"/>
  <c r="PW111" i="1"/>
  <c r="PZ111" i="1"/>
  <c r="OT111" i="1"/>
  <c r="QG167" i="1"/>
  <c r="PY167" i="1"/>
  <c r="PQ167" i="1"/>
  <c r="PI167" i="1"/>
  <c r="PA167" i="1"/>
  <c r="OS167" i="1"/>
  <c r="QF167" i="1"/>
  <c r="PX167" i="1"/>
  <c r="PP167" i="1"/>
  <c r="PH167" i="1"/>
  <c r="OZ167" i="1"/>
  <c r="OR167" i="1"/>
  <c r="QJ167" i="1" s="1"/>
  <c r="OQ179" i="1"/>
  <c r="QE167" i="1"/>
  <c r="PW167" i="1"/>
  <c r="PO167" i="1"/>
  <c r="PG167" i="1"/>
  <c r="OY167" i="1"/>
  <c r="QB167" i="1"/>
  <c r="PT167" i="1"/>
  <c r="PL167" i="1"/>
  <c r="PD167" i="1"/>
  <c r="OV167" i="1"/>
  <c r="QI167" i="1"/>
  <c r="QA167" i="1"/>
  <c r="PS167" i="1"/>
  <c r="PK167" i="1"/>
  <c r="PC167" i="1"/>
  <c r="OU167" i="1"/>
  <c r="PZ167" i="1"/>
  <c r="PE167" i="1"/>
  <c r="PV167" i="1"/>
  <c r="PB167" i="1"/>
  <c r="PU167" i="1"/>
  <c r="OX167" i="1"/>
  <c r="PR167" i="1"/>
  <c r="OW167" i="1"/>
  <c r="PN167" i="1"/>
  <c r="OT167" i="1"/>
  <c r="QH167" i="1"/>
  <c r="PM167" i="1"/>
  <c r="QD167" i="1"/>
  <c r="PJ167" i="1"/>
  <c r="PF167" i="1"/>
  <c r="QC167" i="1"/>
  <c r="QH67" i="1"/>
  <c r="PZ67" i="1"/>
  <c r="PR67" i="1"/>
  <c r="PJ67" i="1"/>
  <c r="PB67" i="1"/>
  <c r="OT67" i="1"/>
  <c r="QG67" i="1"/>
  <c r="PY67" i="1"/>
  <c r="PQ67" i="1"/>
  <c r="PI67" i="1"/>
  <c r="PA67" i="1"/>
  <c r="OS67" i="1"/>
  <c r="OQ79" i="1"/>
  <c r="QE67" i="1"/>
  <c r="PW67" i="1"/>
  <c r="PO67" i="1"/>
  <c r="PG67" i="1"/>
  <c r="OY67" i="1"/>
  <c r="QD67" i="1"/>
  <c r="PV67" i="1"/>
  <c r="PN67" i="1"/>
  <c r="PF67" i="1"/>
  <c r="OX67" i="1"/>
  <c r="QC67" i="1"/>
  <c r="PU67" i="1"/>
  <c r="PM67" i="1"/>
  <c r="PE67" i="1"/>
  <c r="OW67" i="1"/>
  <c r="QB67" i="1"/>
  <c r="PT67" i="1"/>
  <c r="PL67" i="1"/>
  <c r="PD67" i="1"/>
  <c r="OV67" i="1"/>
  <c r="QI67" i="1"/>
  <c r="PC67" i="1"/>
  <c r="QF67" i="1"/>
  <c r="OZ67" i="1"/>
  <c r="QA67" i="1"/>
  <c r="OU67" i="1"/>
  <c r="PH67" i="1"/>
  <c r="PX67" i="1"/>
  <c r="OR67" i="1"/>
  <c r="QJ67" i="1" s="1"/>
  <c r="PS67" i="1"/>
  <c r="PP67" i="1"/>
  <c r="PK67" i="1"/>
  <c r="QE122" i="1"/>
  <c r="PW122" i="1"/>
  <c r="PO122" i="1"/>
  <c r="PG122" i="1"/>
  <c r="OY122" i="1"/>
  <c r="QD122" i="1"/>
  <c r="PV122" i="1"/>
  <c r="PN122" i="1"/>
  <c r="PF122" i="1"/>
  <c r="OX122" i="1"/>
  <c r="QC122" i="1"/>
  <c r="PU122" i="1"/>
  <c r="PM122" i="1"/>
  <c r="PE122" i="1"/>
  <c r="OW122" i="1"/>
  <c r="QB122" i="1"/>
  <c r="PT122" i="1"/>
  <c r="PL122" i="1"/>
  <c r="PD122" i="1"/>
  <c r="OV122" i="1"/>
  <c r="OQ134" i="1"/>
  <c r="QI122" i="1"/>
  <c r="QA122" i="1"/>
  <c r="PS122" i="1"/>
  <c r="PK122" i="1"/>
  <c r="PC122" i="1"/>
  <c r="OU122" i="1"/>
  <c r="QH122" i="1"/>
  <c r="PZ122" i="1"/>
  <c r="PR122" i="1"/>
  <c r="PJ122" i="1"/>
  <c r="PB122" i="1"/>
  <c r="OT122" i="1"/>
  <c r="QG122" i="1"/>
  <c r="PY122" i="1"/>
  <c r="PQ122" i="1"/>
  <c r="PI122" i="1"/>
  <c r="PA122" i="1"/>
  <c r="OS122" i="1"/>
  <c r="PX122" i="1"/>
  <c r="PP122" i="1"/>
  <c r="OZ122" i="1"/>
  <c r="OR122" i="1"/>
  <c r="QJ122" i="1" s="1"/>
  <c r="QF122" i="1"/>
  <c r="PH122" i="1"/>
  <c r="OQ166" i="1"/>
  <c r="QC154" i="1"/>
  <c r="PU154" i="1"/>
  <c r="PM154" i="1"/>
  <c r="PE154" i="1"/>
  <c r="OW154" i="1"/>
  <c r="QH154" i="1"/>
  <c r="PZ154" i="1"/>
  <c r="PR154" i="1"/>
  <c r="PJ154" i="1"/>
  <c r="PB154" i="1"/>
  <c r="OT154" i="1"/>
  <c r="QI154" i="1"/>
  <c r="PX154" i="1"/>
  <c r="PN154" i="1"/>
  <c r="PC154" i="1"/>
  <c r="OR154" i="1"/>
  <c r="QJ154" i="1" s="1"/>
  <c r="QG154" i="1"/>
  <c r="PW154" i="1"/>
  <c r="PL154" i="1"/>
  <c r="PA154" i="1"/>
  <c r="QF154" i="1"/>
  <c r="PV154" i="1"/>
  <c r="PK154" i="1"/>
  <c r="OZ154" i="1"/>
  <c r="QE154" i="1"/>
  <c r="PT154" i="1"/>
  <c r="PI154" i="1"/>
  <c r="OY154" i="1"/>
  <c r="QD154" i="1"/>
  <c r="PS154" i="1"/>
  <c r="PH154" i="1"/>
  <c r="OX154" i="1"/>
  <c r="QB154" i="1"/>
  <c r="PQ154" i="1"/>
  <c r="PG154" i="1"/>
  <c r="OV154" i="1"/>
  <c r="QA154" i="1"/>
  <c r="PP154" i="1"/>
  <c r="PF154" i="1"/>
  <c r="OU154" i="1"/>
  <c r="PO154" i="1"/>
  <c r="PD154" i="1"/>
  <c r="PY154" i="1"/>
  <c r="OS154" i="1"/>
  <c r="OQ112" i="1"/>
  <c r="QH100" i="1"/>
  <c r="PZ100" i="1"/>
  <c r="PR100" i="1"/>
  <c r="PJ100" i="1"/>
  <c r="PB100" i="1"/>
  <c r="OT100" i="1"/>
  <c r="QG100" i="1"/>
  <c r="PY100" i="1"/>
  <c r="PQ100" i="1"/>
  <c r="PI100" i="1"/>
  <c r="PA100" i="1"/>
  <c r="OS100" i="1"/>
  <c r="QE100" i="1"/>
  <c r="PW100" i="1"/>
  <c r="PO100" i="1"/>
  <c r="PG100" i="1"/>
  <c r="OY100" i="1"/>
  <c r="QD100" i="1"/>
  <c r="PV100" i="1"/>
  <c r="PN100" i="1"/>
  <c r="PF100" i="1"/>
  <c r="OX100" i="1"/>
  <c r="QC100" i="1"/>
  <c r="PU100" i="1"/>
  <c r="PM100" i="1"/>
  <c r="PE100" i="1"/>
  <c r="OW100" i="1"/>
  <c r="QB100" i="1"/>
  <c r="PT100" i="1"/>
  <c r="PL100" i="1"/>
  <c r="PD100" i="1"/>
  <c r="OV100" i="1"/>
  <c r="PH100" i="1"/>
  <c r="QI100" i="1"/>
  <c r="PC100" i="1"/>
  <c r="QF100" i="1"/>
  <c r="OZ100" i="1"/>
  <c r="PK100" i="1"/>
  <c r="QA100" i="1"/>
  <c r="OU100" i="1"/>
  <c r="PX100" i="1"/>
  <c r="OR100" i="1"/>
  <c r="QJ100" i="1" s="1"/>
  <c r="PS100" i="1"/>
  <c r="PP100" i="1"/>
  <c r="QE144" i="1"/>
  <c r="PW144" i="1"/>
  <c r="PO144" i="1"/>
  <c r="PG144" i="1"/>
  <c r="OY144" i="1"/>
  <c r="QD144" i="1"/>
  <c r="PV144" i="1"/>
  <c r="PN144" i="1"/>
  <c r="PF144" i="1"/>
  <c r="OX144" i="1"/>
  <c r="QC144" i="1"/>
  <c r="PU144" i="1"/>
  <c r="PM144" i="1"/>
  <c r="PE144" i="1"/>
  <c r="OW144" i="1"/>
  <c r="OQ156" i="1"/>
  <c r="QB144" i="1"/>
  <c r="PT144" i="1"/>
  <c r="PL144" i="1"/>
  <c r="PD144" i="1"/>
  <c r="OV144" i="1"/>
  <c r="QI144" i="1"/>
  <c r="QA144" i="1"/>
  <c r="PS144" i="1"/>
  <c r="PK144" i="1"/>
  <c r="PC144" i="1"/>
  <c r="OU144" i="1"/>
  <c r="QH144" i="1"/>
  <c r="PZ144" i="1"/>
  <c r="PR144" i="1"/>
  <c r="PJ144" i="1"/>
  <c r="PB144" i="1"/>
  <c r="OT144" i="1"/>
  <c r="QG144" i="1"/>
  <c r="PY144" i="1"/>
  <c r="PQ144" i="1"/>
  <c r="PI144" i="1"/>
  <c r="PA144" i="1"/>
  <c r="OS144" i="1"/>
  <c r="PP144" i="1"/>
  <c r="PH144" i="1"/>
  <c r="OR144" i="1"/>
  <c r="QJ144" i="1" s="1"/>
  <c r="QF144" i="1"/>
  <c r="OZ144" i="1"/>
  <c r="PX144" i="1"/>
  <c r="QD133" i="1"/>
  <c r="PV133" i="1"/>
  <c r="PN133" i="1"/>
  <c r="PF133" i="1"/>
  <c r="OX133" i="1"/>
  <c r="QC133" i="1"/>
  <c r="PU133" i="1"/>
  <c r="PM133" i="1"/>
  <c r="PE133" i="1"/>
  <c r="OW133" i="1"/>
  <c r="QB133" i="1"/>
  <c r="PT133" i="1"/>
  <c r="PL133" i="1"/>
  <c r="PD133" i="1"/>
  <c r="OV133" i="1"/>
  <c r="OQ145" i="1"/>
  <c r="QI133" i="1"/>
  <c r="QA133" i="1"/>
  <c r="PS133" i="1"/>
  <c r="PK133" i="1"/>
  <c r="PC133" i="1"/>
  <c r="OU133" i="1"/>
  <c r="QH133" i="1"/>
  <c r="PZ133" i="1"/>
  <c r="PR133" i="1"/>
  <c r="PJ133" i="1"/>
  <c r="PB133" i="1"/>
  <c r="OT133" i="1"/>
  <c r="QG133" i="1"/>
  <c r="PY133" i="1"/>
  <c r="PQ133" i="1"/>
  <c r="PI133" i="1"/>
  <c r="PA133" i="1"/>
  <c r="OS133" i="1"/>
  <c r="QF133" i="1"/>
  <c r="PX133" i="1"/>
  <c r="PP133" i="1"/>
  <c r="PH133" i="1"/>
  <c r="OZ133" i="1"/>
  <c r="OR133" i="1"/>
  <c r="QJ133" i="1" s="1"/>
  <c r="PG133" i="1"/>
  <c r="OY133" i="1"/>
  <c r="QE133" i="1"/>
  <c r="PW133" i="1"/>
  <c r="PO133" i="1"/>
  <c r="QG56" i="1"/>
  <c r="PY56" i="1"/>
  <c r="PQ56" i="1"/>
  <c r="PI56" i="1"/>
  <c r="PA56" i="1"/>
  <c r="OS56" i="1"/>
  <c r="QF56" i="1"/>
  <c r="PX56" i="1"/>
  <c r="PP56" i="1"/>
  <c r="PH56" i="1"/>
  <c r="OZ56" i="1"/>
  <c r="OR56" i="1"/>
  <c r="QJ56" i="1" s="1"/>
  <c r="QD56" i="1"/>
  <c r="PV56" i="1"/>
  <c r="PN56" i="1"/>
  <c r="PF56" i="1"/>
  <c r="OX56" i="1"/>
  <c r="QC56" i="1"/>
  <c r="PU56" i="1"/>
  <c r="PM56" i="1"/>
  <c r="PE56" i="1"/>
  <c r="OW56" i="1"/>
  <c r="OQ68" i="1"/>
  <c r="QB56" i="1"/>
  <c r="PT56" i="1"/>
  <c r="PL56" i="1"/>
  <c r="PD56" i="1"/>
  <c r="OV56" i="1"/>
  <c r="QI56" i="1"/>
  <c r="QA56" i="1"/>
  <c r="PS56" i="1"/>
  <c r="PK56" i="1"/>
  <c r="PC56" i="1"/>
  <c r="OU56" i="1"/>
  <c r="QE56" i="1"/>
  <c r="OY56" i="1"/>
  <c r="PB56" i="1"/>
  <c r="PZ56" i="1"/>
  <c r="OT56" i="1"/>
  <c r="PW56" i="1"/>
  <c r="PR56" i="1"/>
  <c r="PO56" i="1"/>
  <c r="PJ56" i="1"/>
  <c r="PG56" i="1"/>
  <c r="QH56" i="1"/>
  <c r="QD89" i="1"/>
  <c r="PV89" i="1"/>
  <c r="PN89" i="1"/>
  <c r="PF89" i="1"/>
  <c r="OX89" i="1"/>
  <c r="QC89" i="1"/>
  <c r="PU89" i="1"/>
  <c r="PM89" i="1"/>
  <c r="PE89" i="1"/>
  <c r="OW89" i="1"/>
  <c r="QI89" i="1"/>
  <c r="QA89" i="1"/>
  <c r="PS89" i="1"/>
  <c r="PK89" i="1"/>
  <c r="PC89" i="1"/>
  <c r="OU89" i="1"/>
  <c r="OQ101" i="1"/>
  <c r="QH89" i="1"/>
  <c r="PZ89" i="1"/>
  <c r="PR89" i="1"/>
  <c r="PJ89" i="1"/>
  <c r="PB89" i="1"/>
  <c r="OT89" i="1"/>
  <c r="QG89" i="1"/>
  <c r="PY89" i="1"/>
  <c r="PQ89" i="1"/>
  <c r="PI89" i="1"/>
  <c r="PA89" i="1"/>
  <c r="OS89" i="1"/>
  <c r="QF89" i="1"/>
  <c r="PX89" i="1"/>
  <c r="PP89" i="1"/>
  <c r="PH89" i="1"/>
  <c r="OZ89" i="1"/>
  <c r="OR89" i="1"/>
  <c r="QJ89" i="1" s="1"/>
  <c r="PD89" i="1"/>
  <c r="QE89" i="1"/>
  <c r="OY89" i="1"/>
  <c r="QB89" i="1"/>
  <c r="OV89" i="1"/>
  <c r="PW89" i="1"/>
  <c r="PT89" i="1"/>
  <c r="PG89" i="1"/>
  <c r="PO89" i="1"/>
  <c r="PL89" i="1"/>
  <c r="QF78" i="1"/>
  <c r="PX78" i="1"/>
  <c r="PP78" i="1"/>
  <c r="PH78" i="1"/>
  <c r="OZ78" i="1"/>
  <c r="OR78" i="1"/>
  <c r="QJ78" i="1" s="1"/>
  <c r="OQ90" i="1"/>
  <c r="QE78" i="1"/>
  <c r="PW78" i="1"/>
  <c r="PO78" i="1"/>
  <c r="PG78" i="1"/>
  <c r="OY78" i="1"/>
  <c r="QC78" i="1"/>
  <c r="PU78" i="1"/>
  <c r="PM78" i="1"/>
  <c r="PE78" i="1"/>
  <c r="OW78" i="1"/>
  <c r="QB78" i="1"/>
  <c r="PT78" i="1"/>
  <c r="PL78" i="1"/>
  <c r="PD78" i="1"/>
  <c r="OV78" i="1"/>
  <c r="QI78" i="1"/>
  <c r="QA78" i="1"/>
  <c r="PS78" i="1"/>
  <c r="PK78" i="1"/>
  <c r="PC78" i="1"/>
  <c r="OU78" i="1"/>
  <c r="QH78" i="1"/>
  <c r="PZ78" i="1"/>
  <c r="PR78" i="1"/>
  <c r="PJ78" i="1"/>
  <c r="PB78" i="1"/>
  <c r="OT78" i="1"/>
  <c r="QG78" i="1"/>
  <c r="PA78" i="1"/>
  <c r="QD78" i="1"/>
  <c r="OX78" i="1"/>
  <c r="PY78" i="1"/>
  <c r="OS78" i="1"/>
  <c r="PV78" i="1"/>
  <c r="PQ78" i="1"/>
  <c r="PF78" i="1"/>
  <c r="PN78" i="1"/>
  <c r="PI78" i="1"/>
  <c r="QF45" i="1"/>
  <c r="PX45" i="1"/>
  <c r="PP45" i="1"/>
  <c r="PH45" i="1"/>
  <c r="OZ45" i="1"/>
  <c r="OR45" i="1"/>
  <c r="QJ45" i="1" s="1"/>
  <c r="QE45" i="1"/>
  <c r="PW45" i="1"/>
  <c r="PO45" i="1"/>
  <c r="PG45" i="1"/>
  <c r="OY45" i="1"/>
  <c r="QC45" i="1"/>
  <c r="PU45" i="1"/>
  <c r="PM45" i="1"/>
  <c r="PE45" i="1"/>
  <c r="OW45" i="1"/>
  <c r="QB45" i="1"/>
  <c r="PT45" i="1"/>
  <c r="PL45" i="1"/>
  <c r="PD45" i="1"/>
  <c r="OV45" i="1"/>
  <c r="OQ57" i="1"/>
  <c r="QI45" i="1"/>
  <c r="QA45" i="1"/>
  <c r="PS45" i="1"/>
  <c r="PK45" i="1"/>
  <c r="PC45" i="1"/>
  <c r="OU45" i="1"/>
  <c r="QH45" i="1"/>
  <c r="PZ45" i="1"/>
  <c r="PR45" i="1"/>
  <c r="PJ45" i="1"/>
  <c r="PB45" i="1"/>
  <c r="OT45" i="1"/>
  <c r="PF45" i="1"/>
  <c r="PI45" i="1"/>
  <c r="QG45" i="1"/>
  <c r="PA45" i="1"/>
  <c r="QD45" i="1"/>
  <c r="OX45" i="1"/>
  <c r="PY45" i="1"/>
  <c r="OS45" i="1"/>
  <c r="PV45" i="1"/>
  <c r="PQ45" i="1"/>
  <c r="PN45" i="1"/>
  <c r="QB68" i="1" l="1"/>
  <c r="PT68" i="1"/>
  <c r="PL68" i="1"/>
  <c r="PD68" i="1"/>
  <c r="OV68" i="1"/>
  <c r="QI68" i="1"/>
  <c r="QA68" i="1"/>
  <c r="PS68" i="1"/>
  <c r="PK68" i="1"/>
  <c r="PC68" i="1"/>
  <c r="OU68" i="1"/>
  <c r="QG68" i="1"/>
  <c r="PY68" i="1"/>
  <c r="PQ68" i="1"/>
  <c r="PI68" i="1"/>
  <c r="PA68" i="1"/>
  <c r="OS68" i="1"/>
  <c r="QF68" i="1"/>
  <c r="PX68" i="1"/>
  <c r="PP68" i="1"/>
  <c r="PH68" i="1"/>
  <c r="OZ68" i="1"/>
  <c r="OR68" i="1"/>
  <c r="QJ68" i="1" s="1"/>
  <c r="OQ80" i="1"/>
  <c r="QE68" i="1"/>
  <c r="PW68" i="1"/>
  <c r="PO68" i="1"/>
  <c r="PG68" i="1"/>
  <c r="OY68" i="1"/>
  <c r="QD68" i="1"/>
  <c r="PV68" i="1"/>
  <c r="PN68" i="1"/>
  <c r="PF68" i="1"/>
  <c r="OX68" i="1"/>
  <c r="PE68" i="1"/>
  <c r="QH68" i="1"/>
  <c r="PB68" i="1"/>
  <c r="QC68" i="1"/>
  <c r="OW68" i="1"/>
  <c r="PZ68" i="1"/>
  <c r="OT68" i="1"/>
  <c r="PU68" i="1"/>
  <c r="PR68" i="1"/>
  <c r="PM68" i="1"/>
  <c r="PJ68" i="1"/>
  <c r="QH79" i="1"/>
  <c r="PZ79" i="1"/>
  <c r="PR79" i="1"/>
  <c r="PJ79" i="1"/>
  <c r="PB79" i="1"/>
  <c r="OT79" i="1"/>
  <c r="QG79" i="1"/>
  <c r="PY79" i="1"/>
  <c r="PQ79" i="1"/>
  <c r="PI79" i="1"/>
  <c r="PA79" i="1"/>
  <c r="OS79" i="1"/>
  <c r="QE79" i="1"/>
  <c r="PW79" i="1"/>
  <c r="PO79" i="1"/>
  <c r="PG79" i="1"/>
  <c r="OY79" i="1"/>
  <c r="QD79" i="1"/>
  <c r="PV79" i="1"/>
  <c r="PN79" i="1"/>
  <c r="PF79" i="1"/>
  <c r="OX79" i="1"/>
  <c r="QC79" i="1"/>
  <c r="PU79" i="1"/>
  <c r="PM79" i="1"/>
  <c r="PE79" i="1"/>
  <c r="OW79" i="1"/>
  <c r="QB79" i="1"/>
  <c r="PT79" i="1"/>
  <c r="PL79" i="1"/>
  <c r="PD79" i="1"/>
  <c r="OV79" i="1"/>
  <c r="OQ91" i="1"/>
  <c r="QI79" i="1"/>
  <c r="PC79" i="1"/>
  <c r="QF79" i="1"/>
  <c r="OZ79" i="1"/>
  <c r="QA79" i="1"/>
  <c r="OU79" i="1"/>
  <c r="PX79" i="1"/>
  <c r="OR79" i="1"/>
  <c r="QJ79" i="1" s="1"/>
  <c r="PH79" i="1"/>
  <c r="PS79" i="1"/>
  <c r="PP79" i="1"/>
  <c r="PK79" i="1"/>
  <c r="OQ113" i="1"/>
  <c r="QI101" i="1"/>
  <c r="QA101" i="1"/>
  <c r="PS101" i="1"/>
  <c r="PK101" i="1"/>
  <c r="PC101" i="1"/>
  <c r="OU101" i="1"/>
  <c r="QH101" i="1"/>
  <c r="PZ101" i="1"/>
  <c r="PR101" i="1"/>
  <c r="PJ101" i="1"/>
  <c r="PB101" i="1"/>
  <c r="OT101" i="1"/>
  <c r="QF101" i="1"/>
  <c r="PX101" i="1"/>
  <c r="PP101" i="1"/>
  <c r="PH101" i="1"/>
  <c r="OZ101" i="1"/>
  <c r="OR101" i="1"/>
  <c r="QJ101" i="1" s="1"/>
  <c r="QE101" i="1"/>
  <c r="PW101" i="1"/>
  <c r="PO101" i="1"/>
  <c r="PG101" i="1"/>
  <c r="OY101" i="1"/>
  <c r="QD101" i="1"/>
  <c r="PV101" i="1"/>
  <c r="PN101" i="1"/>
  <c r="PF101" i="1"/>
  <c r="OX101" i="1"/>
  <c r="QC101" i="1"/>
  <c r="PU101" i="1"/>
  <c r="PM101" i="1"/>
  <c r="PE101" i="1"/>
  <c r="OW101" i="1"/>
  <c r="QB101" i="1"/>
  <c r="OV101" i="1"/>
  <c r="PY101" i="1"/>
  <c r="OS101" i="1"/>
  <c r="PT101" i="1"/>
  <c r="PQ101" i="1"/>
  <c r="PA101" i="1"/>
  <c r="PL101" i="1"/>
  <c r="PI101" i="1"/>
  <c r="PD101" i="1"/>
  <c r="QG101" i="1"/>
  <c r="QI156" i="1"/>
  <c r="QA156" i="1"/>
  <c r="PS156" i="1"/>
  <c r="PK156" i="1"/>
  <c r="PC156" i="1"/>
  <c r="OU156" i="1"/>
  <c r="QH156" i="1"/>
  <c r="PZ156" i="1"/>
  <c r="PR156" i="1"/>
  <c r="PJ156" i="1"/>
  <c r="PB156" i="1"/>
  <c r="OT156" i="1"/>
  <c r="QG156" i="1"/>
  <c r="PY156" i="1"/>
  <c r="PQ156" i="1"/>
  <c r="PI156" i="1"/>
  <c r="PA156" i="1"/>
  <c r="OS156" i="1"/>
  <c r="QD156" i="1"/>
  <c r="PV156" i="1"/>
  <c r="PN156" i="1"/>
  <c r="PF156" i="1"/>
  <c r="OX156" i="1"/>
  <c r="QC156" i="1"/>
  <c r="PM156" i="1"/>
  <c r="OW156" i="1"/>
  <c r="QB156" i="1"/>
  <c r="PL156" i="1"/>
  <c r="OV156" i="1"/>
  <c r="PX156" i="1"/>
  <c r="PH156" i="1"/>
  <c r="OR156" i="1"/>
  <c r="QJ156" i="1" s="1"/>
  <c r="PW156" i="1"/>
  <c r="PG156" i="1"/>
  <c r="PU156" i="1"/>
  <c r="PE156" i="1"/>
  <c r="OQ168" i="1"/>
  <c r="PT156" i="1"/>
  <c r="PD156" i="1"/>
  <c r="QF156" i="1"/>
  <c r="PP156" i="1"/>
  <c r="OZ156" i="1"/>
  <c r="QE156" i="1"/>
  <c r="PO156" i="1"/>
  <c r="OY156" i="1"/>
  <c r="QB57" i="1"/>
  <c r="PT57" i="1"/>
  <c r="PL57" i="1"/>
  <c r="PD57" i="1"/>
  <c r="OV57" i="1"/>
  <c r="QI57" i="1"/>
  <c r="QA57" i="1"/>
  <c r="PS57" i="1"/>
  <c r="PK57" i="1"/>
  <c r="PC57" i="1"/>
  <c r="OU57" i="1"/>
  <c r="QG57" i="1"/>
  <c r="PY57" i="1"/>
  <c r="PQ57" i="1"/>
  <c r="PI57" i="1"/>
  <c r="PA57" i="1"/>
  <c r="OS57" i="1"/>
  <c r="QF57" i="1"/>
  <c r="PX57" i="1"/>
  <c r="PP57" i="1"/>
  <c r="PH57" i="1"/>
  <c r="OZ57" i="1"/>
  <c r="OR57" i="1"/>
  <c r="QJ57" i="1" s="1"/>
  <c r="QE57" i="1"/>
  <c r="PW57" i="1"/>
  <c r="PO57" i="1"/>
  <c r="PG57" i="1"/>
  <c r="OY57" i="1"/>
  <c r="QD57" i="1"/>
  <c r="PV57" i="1"/>
  <c r="PN57" i="1"/>
  <c r="PF57" i="1"/>
  <c r="OX57" i="1"/>
  <c r="PJ57" i="1"/>
  <c r="PE57" i="1"/>
  <c r="QH57" i="1"/>
  <c r="PB57" i="1"/>
  <c r="OQ69" i="1"/>
  <c r="QC57" i="1"/>
  <c r="OW57" i="1"/>
  <c r="PZ57" i="1"/>
  <c r="OT57" i="1"/>
  <c r="PU57" i="1"/>
  <c r="PR57" i="1"/>
  <c r="PM57" i="1"/>
  <c r="OQ178" i="1"/>
  <c r="QE166" i="1"/>
  <c r="PW166" i="1"/>
  <c r="PO166" i="1"/>
  <c r="PG166" i="1"/>
  <c r="OY166" i="1"/>
  <c r="QD166" i="1"/>
  <c r="PV166" i="1"/>
  <c r="PN166" i="1"/>
  <c r="PF166" i="1"/>
  <c r="OX166" i="1"/>
  <c r="QC166" i="1"/>
  <c r="PU166" i="1"/>
  <c r="PM166" i="1"/>
  <c r="PE166" i="1"/>
  <c r="OW166" i="1"/>
  <c r="QH166" i="1"/>
  <c r="PZ166" i="1"/>
  <c r="PR166" i="1"/>
  <c r="PJ166" i="1"/>
  <c r="PB166" i="1"/>
  <c r="OT166" i="1"/>
  <c r="QG166" i="1"/>
  <c r="PY166" i="1"/>
  <c r="PQ166" i="1"/>
  <c r="PI166" i="1"/>
  <c r="PA166" i="1"/>
  <c r="OS166" i="1"/>
  <c r="PX166" i="1"/>
  <c r="PC166" i="1"/>
  <c r="PT166" i="1"/>
  <c r="OZ166" i="1"/>
  <c r="PS166" i="1"/>
  <c r="OV166" i="1"/>
  <c r="PP166" i="1"/>
  <c r="OU166" i="1"/>
  <c r="QI166" i="1"/>
  <c r="PL166" i="1"/>
  <c r="OR166" i="1"/>
  <c r="QJ166" i="1" s="1"/>
  <c r="QF166" i="1"/>
  <c r="PK166" i="1"/>
  <c r="QB166" i="1"/>
  <c r="PH166" i="1"/>
  <c r="QA166" i="1"/>
  <c r="PD166" i="1"/>
  <c r="QI134" i="1"/>
  <c r="QA134" i="1"/>
  <c r="PS134" i="1"/>
  <c r="PK134" i="1"/>
  <c r="PC134" i="1"/>
  <c r="OU134" i="1"/>
  <c r="QH134" i="1"/>
  <c r="PZ134" i="1"/>
  <c r="PR134" i="1"/>
  <c r="PJ134" i="1"/>
  <c r="PB134" i="1"/>
  <c r="OT134" i="1"/>
  <c r="QG134" i="1"/>
  <c r="PY134" i="1"/>
  <c r="PQ134" i="1"/>
  <c r="PI134" i="1"/>
  <c r="PA134" i="1"/>
  <c r="OS134" i="1"/>
  <c r="QF134" i="1"/>
  <c r="PX134" i="1"/>
  <c r="PP134" i="1"/>
  <c r="PH134" i="1"/>
  <c r="OZ134" i="1"/>
  <c r="OR134" i="1"/>
  <c r="QJ134" i="1" s="1"/>
  <c r="QE134" i="1"/>
  <c r="PW134" i="1"/>
  <c r="PO134" i="1"/>
  <c r="PG134" i="1"/>
  <c r="OY134" i="1"/>
  <c r="QD134" i="1"/>
  <c r="PV134" i="1"/>
  <c r="PN134" i="1"/>
  <c r="PF134" i="1"/>
  <c r="OX134" i="1"/>
  <c r="OQ146" i="1"/>
  <c r="QC134" i="1"/>
  <c r="PU134" i="1"/>
  <c r="PM134" i="1"/>
  <c r="PE134" i="1"/>
  <c r="OW134" i="1"/>
  <c r="PT134" i="1"/>
  <c r="PL134" i="1"/>
  <c r="PD134" i="1"/>
  <c r="OV134" i="1"/>
  <c r="QB134" i="1"/>
  <c r="QH145" i="1"/>
  <c r="PZ145" i="1"/>
  <c r="PR145" i="1"/>
  <c r="PJ145" i="1"/>
  <c r="PB145" i="1"/>
  <c r="OT145" i="1"/>
  <c r="QG145" i="1"/>
  <c r="PY145" i="1"/>
  <c r="PQ145" i="1"/>
  <c r="PI145" i="1"/>
  <c r="PA145" i="1"/>
  <c r="OS145" i="1"/>
  <c r="QF145" i="1"/>
  <c r="PX145" i="1"/>
  <c r="PP145" i="1"/>
  <c r="PH145" i="1"/>
  <c r="OZ145" i="1"/>
  <c r="OR145" i="1"/>
  <c r="QJ145" i="1" s="1"/>
  <c r="QE145" i="1"/>
  <c r="PW145" i="1"/>
  <c r="PO145" i="1"/>
  <c r="PG145" i="1"/>
  <c r="OY145" i="1"/>
  <c r="QD145" i="1"/>
  <c r="PV145" i="1"/>
  <c r="PN145" i="1"/>
  <c r="PF145" i="1"/>
  <c r="OX145" i="1"/>
  <c r="QC145" i="1"/>
  <c r="PU145" i="1"/>
  <c r="PM145" i="1"/>
  <c r="PE145" i="1"/>
  <c r="OW145" i="1"/>
  <c r="OQ157" i="1"/>
  <c r="QB145" i="1"/>
  <c r="PT145" i="1"/>
  <c r="PL145" i="1"/>
  <c r="PD145" i="1"/>
  <c r="OV145" i="1"/>
  <c r="QA145" i="1"/>
  <c r="PS145" i="1"/>
  <c r="PK145" i="1"/>
  <c r="PC145" i="1"/>
  <c r="QI145" i="1"/>
  <c r="OU145" i="1"/>
  <c r="QC112" i="1"/>
  <c r="PU112" i="1"/>
  <c r="PM112" i="1"/>
  <c r="PE112" i="1"/>
  <c r="OW112" i="1"/>
  <c r="QB112" i="1"/>
  <c r="PT112" i="1"/>
  <c r="PL112" i="1"/>
  <c r="PD112" i="1"/>
  <c r="OV112" i="1"/>
  <c r="OQ124" i="1"/>
  <c r="QI112" i="1"/>
  <c r="QA112" i="1"/>
  <c r="PS112" i="1"/>
  <c r="PK112" i="1"/>
  <c r="PC112" i="1"/>
  <c r="OU112" i="1"/>
  <c r="QH112" i="1"/>
  <c r="PZ112" i="1"/>
  <c r="PR112" i="1"/>
  <c r="PJ112" i="1"/>
  <c r="PB112" i="1"/>
  <c r="OT112" i="1"/>
  <c r="QG112" i="1"/>
  <c r="PY112" i="1"/>
  <c r="PQ112" i="1"/>
  <c r="PI112" i="1"/>
  <c r="PA112" i="1"/>
  <c r="QE112" i="1"/>
  <c r="PW112" i="1"/>
  <c r="PO112" i="1"/>
  <c r="PG112" i="1"/>
  <c r="OY112" i="1"/>
  <c r="QF112" i="1"/>
  <c r="OZ112" i="1"/>
  <c r="QD112" i="1"/>
  <c r="OX112" i="1"/>
  <c r="PV112" i="1"/>
  <c r="OR112" i="1"/>
  <c r="QJ112" i="1" s="1"/>
  <c r="PP112" i="1"/>
  <c r="PN112" i="1"/>
  <c r="PH112" i="1"/>
  <c r="OS112" i="1"/>
  <c r="PF112" i="1"/>
  <c r="PX112" i="1"/>
  <c r="QG179" i="1"/>
  <c r="PY179" i="1"/>
  <c r="PQ179" i="1"/>
  <c r="PI179" i="1"/>
  <c r="PA179" i="1"/>
  <c r="OS179" i="1"/>
  <c r="QF179" i="1"/>
  <c r="PX179" i="1"/>
  <c r="PP179" i="1"/>
  <c r="PH179" i="1"/>
  <c r="OZ179" i="1"/>
  <c r="OR179" i="1"/>
  <c r="QJ179" i="1" s="1"/>
  <c r="QE179" i="1"/>
  <c r="PW179" i="1"/>
  <c r="PO179" i="1"/>
  <c r="PG179" i="1"/>
  <c r="OY179" i="1"/>
  <c r="OQ191" i="1"/>
  <c r="QB179" i="1"/>
  <c r="PT179" i="1"/>
  <c r="PL179" i="1"/>
  <c r="PD179" i="1"/>
  <c r="OV179" i="1"/>
  <c r="QI179" i="1"/>
  <c r="QA179" i="1"/>
  <c r="PS179" i="1"/>
  <c r="PK179" i="1"/>
  <c r="PC179" i="1"/>
  <c r="OU179" i="1"/>
  <c r="PU179" i="1"/>
  <c r="OX179" i="1"/>
  <c r="PR179" i="1"/>
  <c r="OW179" i="1"/>
  <c r="PN179" i="1"/>
  <c r="OT179" i="1"/>
  <c r="QH179" i="1"/>
  <c r="PM179" i="1"/>
  <c r="QD179" i="1"/>
  <c r="PJ179" i="1"/>
  <c r="QC179" i="1"/>
  <c r="PF179" i="1"/>
  <c r="PZ179" i="1"/>
  <c r="PE179" i="1"/>
  <c r="PV179" i="1"/>
  <c r="PB179" i="1"/>
  <c r="QF90" i="1"/>
  <c r="PX90" i="1"/>
  <c r="PP90" i="1"/>
  <c r="PH90" i="1"/>
  <c r="OZ90" i="1"/>
  <c r="OR90" i="1"/>
  <c r="QJ90" i="1" s="1"/>
  <c r="QE90" i="1"/>
  <c r="PW90" i="1"/>
  <c r="PO90" i="1"/>
  <c r="PG90" i="1"/>
  <c r="OY90" i="1"/>
  <c r="QC90" i="1"/>
  <c r="PU90" i="1"/>
  <c r="PM90" i="1"/>
  <c r="PE90" i="1"/>
  <c r="OW90" i="1"/>
  <c r="QB90" i="1"/>
  <c r="PT90" i="1"/>
  <c r="PL90" i="1"/>
  <c r="PD90" i="1"/>
  <c r="OV90" i="1"/>
  <c r="OQ102" i="1"/>
  <c r="QI90" i="1"/>
  <c r="QA90" i="1"/>
  <c r="PS90" i="1"/>
  <c r="PK90" i="1"/>
  <c r="PC90" i="1"/>
  <c r="OU90" i="1"/>
  <c r="QH90" i="1"/>
  <c r="PZ90" i="1"/>
  <c r="PR90" i="1"/>
  <c r="PJ90" i="1"/>
  <c r="PB90" i="1"/>
  <c r="OT90" i="1"/>
  <c r="PY90" i="1"/>
  <c r="OS90" i="1"/>
  <c r="PV90" i="1"/>
  <c r="PQ90" i="1"/>
  <c r="OX90" i="1"/>
  <c r="PN90" i="1"/>
  <c r="PI90" i="1"/>
  <c r="QD90" i="1"/>
  <c r="PF90" i="1"/>
  <c r="QG90" i="1"/>
  <c r="PA90" i="1"/>
  <c r="QB123" i="1"/>
  <c r="PT123" i="1"/>
  <c r="PL123" i="1"/>
  <c r="PD123" i="1"/>
  <c r="OV123" i="1"/>
  <c r="OQ135" i="1"/>
  <c r="QI123" i="1"/>
  <c r="QA123" i="1"/>
  <c r="PS123" i="1"/>
  <c r="PK123" i="1"/>
  <c r="PC123" i="1"/>
  <c r="OU123" i="1"/>
  <c r="QH123" i="1"/>
  <c r="PZ123" i="1"/>
  <c r="PR123" i="1"/>
  <c r="PJ123" i="1"/>
  <c r="PB123" i="1"/>
  <c r="OT123" i="1"/>
  <c r="QG123" i="1"/>
  <c r="PY123" i="1"/>
  <c r="PQ123" i="1"/>
  <c r="PI123" i="1"/>
  <c r="PA123" i="1"/>
  <c r="OS123" i="1"/>
  <c r="QF123" i="1"/>
  <c r="PX123" i="1"/>
  <c r="PP123" i="1"/>
  <c r="PH123" i="1"/>
  <c r="OZ123" i="1"/>
  <c r="OR123" i="1"/>
  <c r="QJ123" i="1" s="1"/>
  <c r="QE123" i="1"/>
  <c r="PW123" i="1"/>
  <c r="PO123" i="1"/>
  <c r="PG123" i="1"/>
  <c r="OY123" i="1"/>
  <c r="QD123" i="1"/>
  <c r="PV123" i="1"/>
  <c r="PN123" i="1"/>
  <c r="PF123" i="1"/>
  <c r="OX123" i="1"/>
  <c r="PM123" i="1"/>
  <c r="PE123" i="1"/>
  <c r="QC123" i="1"/>
  <c r="PU123" i="1"/>
  <c r="OW123" i="1"/>
  <c r="QB80" i="1" l="1"/>
  <c r="PT80" i="1"/>
  <c r="PL80" i="1"/>
  <c r="PD80" i="1"/>
  <c r="OV80" i="1"/>
  <c r="QI80" i="1"/>
  <c r="QA80" i="1"/>
  <c r="PS80" i="1"/>
  <c r="PK80" i="1"/>
  <c r="PC80" i="1"/>
  <c r="OU80" i="1"/>
  <c r="OQ92" i="1"/>
  <c r="QG80" i="1"/>
  <c r="PY80" i="1"/>
  <c r="PQ80" i="1"/>
  <c r="PI80" i="1"/>
  <c r="PA80" i="1"/>
  <c r="OS80" i="1"/>
  <c r="QF80" i="1"/>
  <c r="PX80" i="1"/>
  <c r="PP80" i="1"/>
  <c r="PH80" i="1"/>
  <c r="OZ80" i="1"/>
  <c r="OR80" i="1"/>
  <c r="QJ80" i="1" s="1"/>
  <c r="QE80" i="1"/>
  <c r="PW80" i="1"/>
  <c r="PO80" i="1"/>
  <c r="PG80" i="1"/>
  <c r="OY80" i="1"/>
  <c r="QD80" i="1"/>
  <c r="PV80" i="1"/>
  <c r="PN80" i="1"/>
  <c r="PF80" i="1"/>
  <c r="OX80" i="1"/>
  <c r="PE80" i="1"/>
  <c r="QH80" i="1"/>
  <c r="PB80" i="1"/>
  <c r="QC80" i="1"/>
  <c r="OW80" i="1"/>
  <c r="PZ80" i="1"/>
  <c r="OT80" i="1"/>
  <c r="PJ80" i="1"/>
  <c r="PU80" i="1"/>
  <c r="PR80" i="1"/>
  <c r="PM80" i="1"/>
  <c r="OQ203" i="1"/>
  <c r="QB191" i="1"/>
  <c r="PT191" i="1"/>
  <c r="PL191" i="1"/>
  <c r="PD191" i="1"/>
  <c r="OV191" i="1"/>
  <c r="QI191" i="1"/>
  <c r="QA191" i="1"/>
  <c r="PS191" i="1"/>
  <c r="PK191" i="1"/>
  <c r="PC191" i="1"/>
  <c r="OU191" i="1"/>
  <c r="QH191" i="1"/>
  <c r="PZ191" i="1"/>
  <c r="PR191" i="1"/>
  <c r="PJ191" i="1"/>
  <c r="PB191" i="1"/>
  <c r="OT191" i="1"/>
  <c r="QG191" i="1"/>
  <c r="PY191" i="1"/>
  <c r="PQ191" i="1"/>
  <c r="PI191" i="1"/>
  <c r="PA191" i="1"/>
  <c r="OS191" i="1"/>
  <c r="QE191" i="1"/>
  <c r="PW191" i="1"/>
  <c r="PO191" i="1"/>
  <c r="PG191" i="1"/>
  <c r="OY191" i="1"/>
  <c r="QD191" i="1"/>
  <c r="PV191" i="1"/>
  <c r="PN191" i="1"/>
  <c r="PF191" i="1"/>
  <c r="OX191" i="1"/>
  <c r="PP191" i="1"/>
  <c r="PM191" i="1"/>
  <c r="PH191" i="1"/>
  <c r="PE191" i="1"/>
  <c r="QF191" i="1"/>
  <c r="OZ191" i="1"/>
  <c r="QC191" i="1"/>
  <c r="OW191" i="1"/>
  <c r="PX191" i="1"/>
  <c r="OR191" i="1"/>
  <c r="QJ191" i="1" s="1"/>
  <c r="PU191" i="1"/>
  <c r="OQ114" i="1"/>
  <c r="QB102" i="1"/>
  <c r="PT102" i="1"/>
  <c r="PL102" i="1"/>
  <c r="PD102" i="1"/>
  <c r="OV102" i="1"/>
  <c r="QI102" i="1"/>
  <c r="QA102" i="1"/>
  <c r="PS102" i="1"/>
  <c r="PK102" i="1"/>
  <c r="PC102" i="1"/>
  <c r="OU102" i="1"/>
  <c r="QG102" i="1"/>
  <c r="PY102" i="1"/>
  <c r="PQ102" i="1"/>
  <c r="PI102" i="1"/>
  <c r="PA102" i="1"/>
  <c r="OS102" i="1"/>
  <c r="QF102" i="1"/>
  <c r="PX102" i="1"/>
  <c r="PP102" i="1"/>
  <c r="PH102" i="1"/>
  <c r="OZ102" i="1"/>
  <c r="OR102" i="1"/>
  <c r="QJ102" i="1" s="1"/>
  <c r="QE102" i="1"/>
  <c r="PW102" i="1"/>
  <c r="PO102" i="1"/>
  <c r="PG102" i="1"/>
  <c r="OY102" i="1"/>
  <c r="QD102" i="1"/>
  <c r="PV102" i="1"/>
  <c r="PN102" i="1"/>
  <c r="PF102" i="1"/>
  <c r="OX102" i="1"/>
  <c r="QC102" i="1"/>
  <c r="OW102" i="1"/>
  <c r="PZ102" i="1"/>
  <c r="OT102" i="1"/>
  <c r="QH102" i="1"/>
  <c r="PU102" i="1"/>
  <c r="PR102" i="1"/>
  <c r="PM102" i="1"/>
  <c r="PJ102" i="1"/>
  <c r="PB102" i="1"/>
  <c r="PE102" i="1"/>
  <c r="QG91" i="1"/>
  <c r="PY91" i="1"/>
  <c r="PQ91" i="1"/>
  <c r="PI91" i="1"/>
  <c r="PA91" i="1"/>
  <c r="OS91" i="1"/>
  <c r="QF91" i="1"/>
  <c r="PX91" i="1"/>
  <c r="PP91" i="1"/>
  <c r="PH91" i="1"/>
  <c r="OZ91" i="1"/>
  <c r="OR91" i="1"/>
  <c r="QJ91" i="1" s="1"/>
  <c r="QD91" i="1"/>
  <c r="PV91" i="1"/>
  <c r="PN91" i="1"/>
  <c r="PF91" i="1"/>
  <c r="OX91" i="1"/>
  <c r="QC91" i="1"/>
  <c r="PU91" i="1"/>
  <c r="PM91" i="1"/>
  <c r="PE91" i="1"/>
  <c r="OW91" i="1"/>
  <c r="QB91" i="1"/>
  <c r="PT91" i="1"/>
  <c r="PL91" i="1"/>
  <c r="PD91" i="1"/>
  <c r="OV91" i="1"/>
  <c r="OQ103" i="1"/>
  <c r="QI91" i="1"/>
  <c r="QA91" i="1"/>
  <c r="PS91" i="1"/>
  <c r="PK91" i="1"/>
  <c r="PC91" i="1"/>
  <c r="OU91" i="1"/>
  <c r="PW91" i="1"/>
  <c r="PZ91" i="1"/>
  <c r="PR91" i="1"/>
  <c r="OT91" i="1"/>
  <c r="PO91" i="1"/>
  <c r="PJ91" i="1"/>
  <c r="PG91" i="1"/>
  <c r="QH91" i="1"/>
  <c r="PB91" i="1"/>
  <c r="QE91" i="1"/>
  <c r="OY91" i="1"/>
  <c r="QF135" i="1"/>
  <c r="PX135" i="1"/>
  <c r="PP135" i="1"/>
  <c r="PH135" i="1"/>
  <c r="OZ135" i="1"/>
  <c r="OR135" i="1"/>
  <c r="QJ135" i="1" s="1"/>
  <c r="OQ147" i="1"/>
  <c r="QE135" i="1"/>
  <c r="PW135" i="1"/>
  <c r="PO135" i="1"/>
  <c r="PG135" i="1"/>
  <c r="OY135" i="1"/>
  <c r="QD135" i="1"/>
  <c r="PV135" i="1"/>
  <c r="PN135" i="1"/>
  <c r="PF135" i="1"/>
  <c r="OX135" i="1"/>
  <c r="QC135" i="1"/>
  <c r="PU135" i="1"/>
  <c r="PM135" i="1"/>
  <c r="PE135" i="1"/>
  <c r="OW135" i="1"/>
  <c r="QB135" i="1"/>
  <c r="PT135" i="1"/>
  <c r="PL135" i="1"/>
  <c r="PD135" i="1"/>
  <c r="OV135" i="1"/>
  <c r="QI135" i="1"/>
  <c r="QA135" i="1"/>
  <c r="PS135" i="1"/>
  <c r="PK135" i="1"/>
  <c r="PC135" i="1"/>
  <c r="OU135" i="1"/>
  <c r="QH135" i="1"/>
  <c r="PZ135" i="1"/>
  <c r="PR135" i="1"/>
  <c r="PJ135" i="1"/>
  <c r="PB135" i="1"/>
  <c r="OT135" i="1"/>
  <c r="PY135" i="1"/>
  <c r="PQ135" i="1"/>
  <c r="PA135" i="1"/>
  <c r="OS135" i="1"/>
  <c r="QG135" i="1"/>
  <c r="PI135" i="1"/>
  <c r="QC157" i="1"/>
  <c r="PU157" i="1"/>
  <c r="PM157" i="1"/>
  <c r="PE157" i="1"/>
  <c r="OW157" i="1"/>
  <c r="QB157" i="1"/>
  <c r="PT157" i="1"/>
  <c r="PL157" i="1"/>
  <c r="PD157" i="1"/>
  <c r="OV157" i="1"/>
  <c r="QI157" i="1"/>
  <c r="QA157" i="1"/>
  <c r="PS157" i="1"/>
  <c r="PK157" i="1"/>
  <c r="PC157" i="1"/>
  <c r="OU157" i="1"/>
  <c r="QF157" i="1"/>
  <c r="PX157" i="1"/>
  <c r="PP157" i="1"/>
  <c r="PH157" i="1"/>
  <c r="OZ157" i="1"/>
  <c r="OR157" i="1"/>
  <c r="QJ157" i="1" s="1"/>
  <c r="OQ169" i="1"/>
  <c r="QH157" i="1"/>
  <c r="PR157" i="1"/>
  <c r="PB157" i="1"/>
  <c r="QG157" i="1"/>
  <c r="PQ157" i="1"/>
  <c r="PA157" i="1"/>
  <c r="QE157" i="1"/>
  <c r="PO157" i="1"/>
  <c r="OY157" i="1"/>
  <c r="QD157" i="1"/>
  <c r="PN157" i="1"/>
  <c r="OX157" i="1"/>
  <c r="PZ157" i="1"/>
  <c r="PJ157" i="1"/>
  <c r="OT157" i="1"/>
  <c r="PY157" i="1"/>
  <c r="PI157" i="1"/>
  <c r="OS157" i="1"/>
  <c r="PW157" i="1"/>
  <c r="PG157" i="1"/>
  <c r="PV157" i="1"/>
  <c r="PF157" i="1"/>
  <c r="QI168" i="1"/>
  <c r="QA168" i="1"/>
  <c r="PS168" i="1"/>
  <c r="PK168" i="1"/>
  <c r="PC168" i="1"/>
  <c r="OU168" i="1"/>
  <c r="QH168" i="1"/>
  <c r="PZ168" i="1"/>
  <c r="PR168" i="1"/>
  <c r="PJ168" i="1"/>
  <c r="PB168" i="1"/>
  <c r="OT168" i="1"/>
  <c r="QG168" i="1"/>
  <c r="PY168" i="1"/>
  <c r="PQ168" i="1"/>
  <c r="PI168" i="1"/>
  <c r="PA168" i="1"/>
  <c r="OS168" i="1"/>
  <c r="QD168" i="1"/>
  <c r="PV168" i="1"/>
  <c r="PN168" i="1"/>
  <c r="PF168" i="1"/>
  <c r="OX168" i="1"/>
  <c r="QC168" i="1"/>
  <c r="PU168" i="1"/>
  <c r="PM168" i="1"/>
  <c r="PE168" i="1"/>
  <c r="OW168" i="1"/>
  <c r="PX168" i="1"/>
  <c r="PD168" i="1"/>
  <c r="PW168" i="1"/>
  <c r="OZ168" i="1"/>
  <c r="PT168" i="1"/>
  <c r="OY168" i="1"/>
  <c r="OQ180" i="1"/>
  <c r="PP168" i="1"/>
  <c r="OV168" i="1"/>
  <c r="PO168" i="1"/>
  <c r="OR168" i="1"/>
  <c r="QJ168" i="1" s="1"/>
  <c r="QF168" i="1"/>
  <c r="PL168" i="1"/>
  <c r="QE168" i="1"/>
  <c r="PH168" i="1"/>
  <c r="PG168" i="1"/>
  <c r="QB168" i="1"/>
  <c r="QG124" i="1"/>
  <c r="PY124" i="1"/>
  <c r="PQ124" i="1"/>
  <c r="PI124" i="1"/>
  <c r="PA124" i="1"/>
  <c r="OS124" i="1"/>
  <c r="QF124" i="1"/>
  <c r="PX124" i="1"/>
  <c r="PP124" i="1"/>
  <c r="PH124" i="1"/>
  <c r="OZ124" i="1"/>
  <c r="OR124" i="1"/>
  <c r="QJ124" i="1" s="1"/>
  <c r="QE124" i="1"/>
  <c r="PW124" i="1"/>
  <c r="PO124" i="1"/>
  <c r="PG124" i="1"/>
  <c r="OY124" i="1"/>
  <c r="QD124" i="1"/>
  <c r="PV124" i="1"/>
  <c r="PN124" i="1"/>
  <c r="PF124" i="1"/>
  <c r="OX124" i="1"/>
  <c r="QC124" i="1"/>
  <c r="PU124" i="1"/>
  <c r="PM124" i="1"/>
  <c r="PE124" i="1"/>
  <c r="OW124" i="1"/>
  <c r="QB124" i="1"/>
  <c r="PT124" i="1"/>
  <c r="PL124" i="1"/>
  <c r="PD124" i="1"/>
  <c r="OV124" i="1"/>
  <c r="OQ136" i="1"/>
  <c r="QI124" i="1"/>
  <c r="QA124" i="1"/>
  <c r="PS124" i="1"/>
  <c r="PK124" i="1"/>
  <c r="PC124" i="1"/>
  <c r="OU124" i="1"/>
  <c r="PJ124" i="1"/>
  <c r="PB124" i="1"/>
  <c r="QH124" i="1"/>
  <c r="PZ124" i="1"/>
  <c r="OT124" i="1"/>
  <c r="PR124" i="1"/>
  <c r="QH113" i="1"/>
  <c r="PZ113" i="1"/>
  <c r="PR113" i="1"/>
  <c r="PJ113" i="1"/>
  <c r="PB113" i="1"/>
  <c r="OT113" i="1"/>
  <c r="QG113" i="1"/>
  <c r="PY113" i="1"/>
  <c r="PQ113" i="1"/>
  <c r="PI113" i="1"/>
  <c r="PA113" i="1"/>
  <c r="OS113" i="1"/>
  <c r="QF113" i="1"/>
  <c r="PX113" i="1"/>
  <c r="PP113" i="1"/>
  <c r="PH113" i="1"/>
  <c r="OZ113" i="1"/>
  <c r="OR113" i="1"/>
  <c r="QJ113" i="1" s="1"/>
  <c r="QE113" i="1"/>
  <c r="PW113" i="1"/>
  <c r="PO113" i="1"/>
  <c r="PG113" i="1"/>
  <c r="OY113" i="1"/>
  <c r="QD113" i="1"/>
  <c r="PV113" i="1"/>
  <c r="PN113" i="1"/>
  <c r="PF113" i="1"/>
  <c r="OX113" i="1"/>
  <c r="QB113" i="1"/>
  <c r="PT113" i="1"/>
  <c r="PL113" i="1"/>
  <c r="PD113" i="1"/>
  <c r="OV113" i="1"/>
  <c r="OQ125" i="1"/>
  <c r="QC113" i="1"/>
  <c r="OW113" i="1"/>
  <c r="QA113" i="1"/>
  <c r="OU113" i="1"/>
  <c r="PS113" i="1"/>
  <c r="PM113" i="1"/>
  <c r="PK113" i="1"/>
  <c r="PE113" i="1"/>
  <c r="QI113" i="1"/>
  <c r="PU113" i="1"/>
  <c r="PC113" i="1"/>
  <c r="QE178" i="1"/>
  <c r="PW178" i="1"/>
  <c r="PO178" i="1"/>
  <c r="PG178" i="1"/>
  <c r="OY178" i="1"/>
  <c r="QD178" i="1"/>
  <c r="PV178" i="1"/>
  <c r="PN178" i="1"/>
  <c r="PF178" i="1"/>
  <c r="OX178" i="1"/>
  <c r="QC178" i="1"/>
  <c r="PU178" i="1"/>
  <c r="PM178" i="1"/>
  <c r="PE178" i="1"/>
  <c r="OW178" i="1"/>
  <c r="QH178" i="1"/>
  <c r="PZ178" i="1"/>
  <c r="PR178" i="1"/>
  <c r="PJ178" i="1"/>
  <c r="PB178" i="1"/>
  <c r="OT178" i="1"/>
  <c r="QG178" i="1"/>
  <c r="PY178" i="1"/>
  <c r="PQ178" i="1"/>
  <c r="PI178" i="1"/>
  <c r="PA178" i="1"/>
  <c r="OS178" i="1"/>
  <c r="PS178" i="1"/>
  <c r="OV178" i="1"/>
  <c r="PP178" i="1"/>
  <c r="OU178" i="1"/>
  <c r="QI178" i="1"/>
  <c r="PL178" i="1"/>
  <c r="OR178" i="1"/>
  <c r="QJ178" i="1" s="1"/>
  <c r="QF178" i="1"/>
  <c r="PK178" i="1"/>
  <c r="OQ190" i="1"/>
  <c r="QB178" i="1"/>
  <c r="PH178" i="1"/>
  <c r="QA178" i="1"/>
  <c r="PD178" i="1"/>
  <c r="PX178" i="1"/>
  <c r="PC178" i="1"/>
  <c r="PT178" i="1"/>
  <c r="OZ178" i="1"/>
  <c r="QD69" i="1"/>
  <c r="PV69" i="1"/>
  <c r="PN69" i="1"/>
  <c r="PF69" i="1"/>
  <c r="OX69" i="1"/>
  <c r="QC69" i="1"/>
  <c r="PU69" i="1"/>
  <c r="PM69" i="1"/>
  <c r="PE69" i="1"/>
  <c r="OW69" i="1"/>
  <c r="QI69" i="1"/>
  <c r="QA69" i="1"/>
  <c r="PS69" i="1"/>
  <c r="PK69" i="1"/>
  <c r="PC69" i="1"/>
  <c r="OU69" i="1"/>
  <c r="QH69" i="1"/>
  <c r="PZ69" i="1"/>
  <c r="PR69" i="1"/>
  <c r="PJ69" i="1"/>
  <c r="PB69" i="1"/>
  <c r="OT69" i="1"/>
  <c r="QG69" i="1"/>
  <c r="PY69" i="1"/>
  <c r="PQ69" i="1"/>
  <c r="PI69" i="1"/>
  <c r="PA69" i="1"/>
  <c r="OS69" i="1"/>
  <c r="QF69" i="1"/>
  <c r="PX69" i="1"/>
  <c r="PP69" i="1"/>
  <c r="PH69" i="1"/>
  <c r="OZ69" i="1"/>
  <c r="OR69" i="1"/>
  <c r="QJ69" i="1" s="1"/>
  <c r="PD69" i="1"/>
  <c r="QE69" i="1"/>
  <c r="OY69" i="1"/>
  <c r="PG69" i="1"/>
  <c r="QB69" i="1"/>
  <c r="OV69" i="1"/>
  <c r="OQ81" i="1"/>
  <c r="PW69" i="1"/>
  <c r="PT69" i="1"/>
  <c r="PO69" i="1"/>
  <c r="PL69" i="1"/>
  <c r="OQ158" i="1"/>
  <c r="QC146" i="1"/>
  <c r="PU146" i="1"/>
  <c r="PM146" i="1"/>
  <c r="PE146" i="1"/>
  <c r="OW146" i="1"/>
  <c r="QB146" i="1"/>
  <c r="PT146" i="1"/>
  <c r="PL146" i="1"/>
  <c r="PD146" i="1"/>
  <c r="OV146" i="1"/>
  <c r="QI146" i="1"/>
  <c r="QA146" i="1"/>
  <c r="PS146" i="1"/>
  <c r="PK146" i="1"/>
  <c r="PC146" i="1"/>
  <c r="OU146" i="1"/>
  <c r="QH146" i="1"/>
  <c r="PZ146" i="1"/>
  <c r="PR146" i="1"/>
  <c r="PJ146" i="1"/>
  <c r="PB146" i="1"/>
  <c r="OT146" i="1"/>
  <c r="QG146" i="1"/>
  <c r="PY146" i="1"/>
  <c r="PQ146" i="1"/>
  <c r="PI146" i="1"/>
  <c r="PA146" i="1"/>
  <c r="OS146" i="1"/>
  <c r="QF146" i="1"/>
  <c r="PX146" i="1"/>
  <c r="PP146" i="1"/>
  <c r="PH146" i="1"/>
  <c r="OZ146" i="1"/>
  <c r="OR146" i="1"/>
  <c r="QJ146" i="1" s="1"/>
  <c r="QE146" i="1"/>
  <c r="PW146" i="1"/>
  <c r="PO146" i="1"/>
  <c r="PG146" i="1"/>
  <c r="OY146" i="1"/>
  <c r="PF146" i="1"/>
  <c r="OX146" i="1"/>
  <c r="QD146" i="1"/>
  <c r="PV146" i="1"/>
  <c r="PN146" i="1"/>
  <c r="OQ170" i="1" l="1"/>
  <c r="QE158" i="1"/>
  <c r="PW158" i="1"/>
  <c r="PO158" i="1"/>
  <c r="PG158" i="1"/>
  <c r="OY158" i="1"/>
  <c r="QD158" i="1"/>
  <c r="PV158" i="1"/>
  <c r="PN158" i="1"/>
  <c r="PF158" i="1"/>
  <c r="OX158" i="1"/>
  <c r="QC158" i="1"/>
  <c r="PU158" i="1"/>
  <c r="PM158" i="1"/>
  <c r="PE158" i="1"/>
  <c r="OW158" i="1"/>
  <c r="QH158" i="1"/>
  <c r="PZ158" i="1"/>
  <c r="PR158" i="1"/>
  <c r="PJ158" i="1"/>
  <c r="PB158" i="1"/>
  <c r="OT158" i="1"/>
  <c r="QB158" i="1"/>
  <c r="PL158" i="1"/>
  <c r="OV158" i="1"/>
  <c r="QA158" i="1"/>
  <c r="PK158" i="1"/>
  <c r="OU158" i="1"/>
  <c r="PY158" i="1"/>
  <c r="PI158" i="1"/>
  <c r="OS158" i="1"/>
  <c r="PX158" i="1"/>
  <c r="PH158" i="1"/>
  <c r="OR158" i="1"/>
  <c r="QJ158" i="1" s="1"/>
  <c r="PT158" i="1"/>
  <c r="PD158" i="1"/>
  <c r="QI158" i="1"/>
  <c r="PS158" i="1"/>
  <c r="PC158" i="1"/>
  <c r="QG158" i="1"/>
  <c r="PQ158" i="1"/>
  <c r="PA158" i="1"/>
  <c r="QF158" i="1"/>
  <c r="OZ158" i="1"/>
  <c r="PP158" i="1"/>
  <c r="QC169" i="1"/>
  <c r="PU169" i="1"/>
  <c r="PM169" i="1"/>
  <c r="PE169" i="1"/>
  <c r="OW169" i="1"/>
  <c r="QB169" i="1"/>
  <c r="PT169" i="1"/>
  <c r="PL169" i="1"/>
  <c r="PD169" i="1"/>
  <c r="OV169" i="1"/>
  <c r="QI169" i="1"/>
  <c r="QA169" i="1"/>
  <c r="PS169" i="1"/>
  <c r="PK169" i="1"/>
  <c r="PC169" i="1"/>
  <c r="OU169" i="1"/>
  <c r="QF169" i="1"/>
  <c r="PX169" i="1"/>
  <c r="PP169" i="1"/>
  <c r="PH169" i="1"/>
  <c r="OZ169" i="1"/>
  <c r="OR169" i="1"/>
  <c r="QJ169" i="1" s="1"/>
  <c r="OQ181" i="1"/>
  <c r="QE169" i="1"/>
  <c r="PW169" i="1"/>
  <c r="PO169" i="1"/>
  <c r="PG169" i="1"/>
  <c r="OY169" i="1"/>
  <c r="PY169" i="1"/>
  <c r="PB169" i="1"/>
  <c r="PV169" i="1"/>
  <c r="PA169" i="1"/>
  <c r="PR169" i="1"/>
  <c r="OX169" i="1"/>
  <c r="PQ169" i="1"/>
  <c r="OT169" i="1"/>
  <c r="QH169" i="1"/>
  <c r="PN169" i="1"/>
  <c r="OS169" i="1"/>
  <c r="QG169" i="1"/>
  <c r="PJ169" i="1"/>
  <c r="QD169" i="1"/>
  <c r="PI169" i="1"/>
  <c r="PF169" i="1"/>
  <c r="PZ169" i="1"/>
  <c r="QD203" i="1"/>
  <c r="PV203" i="1"/>
  <c r="PN203" i="1"/>
  <c r="PF203" i="1"/>
  <c r="OX203" i="1"/>
  <c r="OQ215" i="1"/>
  <c r="QC203" i="1"/>
  <c r="PU203" i="1"/>
  <c r="PM203" i="1"/>
  <c r="PE203" i="1"/>
  <c r="OW203" i="1"/>
  <c r="QB203" i="1"/>
  <c r="PT203" i="1"/>
  <c r="PL203" i="1"/>
  <c r="PD203" i="1"/>
  <c r="OV203" i="1"/>
  <c r="QI203" i="1"/>
  <c r="QA203" i="1"/>
  <c r="PS203" i="1"/>
  <c r="PK203" i="1"/>
  <c r="PC203" i="1"/>
  <c r="OU203" i="1"/>
  <c r="QG203" i="1"/>
  <c r="PY203" i="1"/>
  <c r="PQ203" i="1"/>
  <c r="PI203" i="1"/>
  <c r="PA203" i="1"/>
  <c r="OS203" i="1"/>
  <c r="QF203" i="1"/>
  <c r="PX203" i="1"/>
  <c r="PP203" i="1"/>
  <c r="PH203" i="1"/>
  <c r="OZ203" i="1"/>
  <c r="OR203" i="1"/>
  <c r="QJ203" i="1" s="1"/>
  <c r="PW203" i="1"/>
  <c r="PR203" i="1"/>
  <c r="PO203" i="1"/>
  <c r="PJ203" i="1"/>
  <c r="QH203" i="1"/>
  <c r="PB203" i="1"/>
  <c r="QE203" i="1"/>
  <c r="OY203" i="1"/>
  <c r="PZ203" i="1"/>
  <c r="PG203" i="1"/>
  <c r="OT203" i="1"/>
  <c r="QC136" i="1"/>
  <c r="PU136" i="1"/>
  <c r="PM136" i="1"/>
  <c r="PE136" i="1"/>
  <c r="OW136" i="1"/>
  <c r="QB136" i="1"/>
  <c r="PT136" i="1"/>
  <c r="PL136" i="1"/>
  <c r="PD136" i="1"/>
  <c r="OV136" i="1"/>
  <c r="QI136" i="1"/>
  <c r="QA136" i="1"/>
  <c r="PS136" i="1"/>
  <c r="PK136" i="1"/>
  <c r="PC136" i="1"/>
  <c r="OU136" i="1"/>
  <c r="QH136" i="1"/>
  <c r="PZ136" i="1"/>
  <c r="PR136" i="1"/>
  <c r="PJ136" i="1"/>
  <c r="PB136" i="1"/>
  <c r="OT136" i="1"/>
  <c r="OQ148" i="1"/>
  <c r="QG136" i="1"/>
  <c r="PY136" i="1"/>
  <c r="PQ136" i="1"/>
  <c r="PI136" i="1"/>
  <c r="PA136" i="1"/>
  <c r="OS136" i="1"/>
  <c r="QF136" i="1"/>
  <c r="PX136" i="1"/>
  <c r="PP136" i="1"/>
  <c r="PH136" i="1"/>
  <c r="OZ136" i="1"/>
  <c r="OR136" i="1"/>
  <c r="QJ136" i="1" s="1"/>
  <c r="QE136" i="1"/>
  <c r="PW136" i="1"/>
  <c r="PO136" i="1"/>
  <c r="PG136" i="1"/>
  <c r="OY136" i="1"/>
  <c r="PF136" i="1"/>
  <c r="OX136" i="1"/>
  <c r="QD136" i="1"/>
  <c r="PV136" i="1"/>
  <c r="PN136" i="1"/>
  <c r="QH92" i="1"/>
  <c r="PZ92" i="1"/>
  <c r="PR92" i="1"/>
  <c r="PJ92" i="1"/>
  <c r="PB92" i="1"/>
  <c r="OT92" i="1"/>
  <c r="QG92" i="1"/>
  <c r="PY92" i="1"/>
  <c r="PQ92" i="1"/>
  <c r="PI92" i="1"/>
  <c r="PA92" i="1"/>
  <c r="OS92" i="1"/>
  <c r="QE92" i="1"/>
  <c r="PW92" i="1"/>
  <c r="PO92" i="1"/>
  <c r="PG92" i="1"/>
  <c r="OY92" i="1"/>
  <c r="QD92" i="1"/>
  <c r="PV92" i="1"/>
  <c r="PN92" i="1"/>
  <c r="PF92" i="1"/>
  <c r="OX92" i="1"/>
  <c r="QC92" i="1"/>
  <c r="PU92" i="1"/>
  <c r="PM92" i="1"/>
  <c r="PE92" i="1"/>
  <c r="OW92" i="1"/>
  <c r="QB92" i="1"/>
  <c r="PT92" i="1"/>
  <c r="PL92" i="1"/>
  <c r="PD92" i="1"/>
  <c r="OV92" i="1"/>
  <c r="PS92" i="1"/>
  <c r="OQ104" i="1"/>
  <c r="PP92" i="1"/>
  <c r="PK92" i="1"/>
  <c r="PX92" i="1"/>
  <c r="PH92" i="1"/>
  <c r="QI92" i="1"/>
  <c r="PC92" i="1"/>
  <c r="QF92" i="1"/>
  <c r="OZ92" i="1"/>
  <c r="OR92" i="1"/>
  <c r="QJ92" i="1" s="1"/>
  <c r="QA92" i="1"/>
  <c r="OU92" i="1"/>
  <c r="QD81" i="1"/>
  <c r="PV81" i="1"/>
  <c r="PN81" i="1"/>
  <c r="PF81" i="1"/>
  <c r="OX81" i="1"/>
  <c r="QC81" i="1"/>
  <c r="PU81" i="1"/>
  <c r="PM81" i="1"/>
  <c r="PE81" i="1"/>
  <c r="OW81" i="1"/>
  <c r="QI81" i="1"/>
  <c r="QA81" i="1"/>
  <c r="PS81" i="1"/>
  <c r="PK81" i="1"/>
  <c r="PC81" i="1"/>
  <c r="OU81" i="1"/>
  <c r="OQ93" i="1"/>
  <c r="QH81" i="1"/>
  <c r="PZ81" i="1"/>
  <c r="PR81" i="1"/>
  <c r="PJ81" i="1"/>
  <c r="PB81" i="1"/>
  <c r="OT81" i="1"/>
  <c r="QG81" i="1"/>
  <c r="PY81" i="1"/>
  <c r="PQ81" i="1"/>
  <c r="PI81" i="1"/>
  <c r="PA81" i="1"/>
  <c r="OS81" i="1"/>
  <c r="QF81" i="1"/>
  <c r="PX81" i="1"/>
  <c r="PP81" i="1"/>
  <c r="PH81" i="1"/>
  <c r="OZ81" i="1"/>
  <c r="OR81" i="1"/>
  <c r="QJ81" i="1" s="1"/>
  <c r="PD81" i="1"/>
  <c r="QE81" i="1"/>
  <c r="OY81" i="1"/>
  <c r="QB81" i="1"/>
  <c r="OV81" i="1"/>
  <c r="PW81" i="1"/>
  <c r="PT81" i="1"/>
  <c r="PO81" i="1"/>
  <c r="PG81" i="1"/>
  <c r="PL81" i="1"/>
  <c r="OQ159" i="1"/>
  <c r="QF147" i="1"/>
  <c r="PX147" i="1"/>
  <c r="PP147" i="1"/>
  <c r="PH147" i="1"/>
  <c r="OZ147" i="1"/>
  <c r="OR147" i="1"/>
  <c r="QJ147" i="1" s="1"/>
  <c r="QE147" i="1"/>
  <c r="PW147" i="1"/>
  <c r="PO147" i="1"/>
  <c r="PG147" i="1"/>
  <c r="OY147" i="1"/>
  <c r="QD147" i="1"/>
  <c r="PV147" i="1"/>
  <c r="PN147" i="1"/>
  <c r="PF147" i="1"/>
  <c r="OX147" i="1"/>
  <c r="QC147" i="1"/>
  <c r="PU147" i="1"/>
  <c r="PM147" i="1"/>
  <c r="PE147" i="1"/>
  <c r="OW147" i="1"/>
  <c r="QB147" i="1"/>
  <c r="PT147" i="1"/>
  <c r="PL147" i="1"/>
  <c r="PD147" i="1"/>
  <c r="OV147" i="1"/>
  <c r="QI147" i="1"/>
  <c r="QA147" i="1"/>
  <c r="PS147" i="1"/>
  <c r="PK147" i="1"/>
  <c r="PC147" i="1"/>
  <c r="OU147" i="1"/>
  <c r="QH147" i="1"/>
  <c r="PZ147" i="1"/>
  <c r="PR147" i="1"/>
  <c r="PJ147" i="1"/>
  <c r="PB147" i="1"/>
  <c r="OT147" i="1"/>
  <c r="QG147" i="1"/>
  <c r="PY147" i="1"/>
  <c r="PI147" i="1"/>
  <c r="PA147" i="1"/>
  <c r="OS147" i="1"/>
  <c r="PQ147" i="1"/>
  <c r="QC103" i="1"/>
  <c r="PU103" i="1"/>
  <c r="PM103" i="1"/>
  <c r="PE103" i="1"/>
  <c r="OW103" i="1"/>
  <c r="QB103" i="1"/>
  <c r="PT103" i="1"/>
  <c r="PL103" i="1"/>
  <c r="PD103" i="1"/>
  <c r="OV103" i="1"/>
  <c r="QH103" i="1"/>
  <c r="PZ103" i="1"/>
  <c r="PR103" i="1"/>
  <c r="PJ103" i="1"/>
  <c r="PB103" i="1"/>
  <c r="OT103" i="1"/>
  <c r="QG103" i="1"/>
  <c r="PY103" i="1"/>
  <c r="PQ103" i="1"/>
  <c r="PI103" i="1"/>
  <c r="PA103" i="1"/>
  <c r="OS103" i="1"/>
  <c r="QF103" i="1"/>
  <c r="PX103" i="1"/>
  <c r="PP103" i="1"/>
  <c r="PH103" i="1"/>
  <c r="OZ103" i="1"/>
  <c r="OR103" i="1"/>
  <c r="QJ103" i="1" s="1"/>
  <c r="OQ115" i="1"/>
  <c r="QE103" i="1"/>
  <c r="PW103" i="1"/>
  <c r="PO103" i="1"/>
  <c r="PG103" i="1"/>
  <c r="OY103" i="1"/>
  <c r="QI103" i="1"/>
  <c r="PC103" i="1"/>
  <c r="QD103" i="1"/>
  <c r="OX103" i="1"/>
  <c r="QA103" i="1"/>
  <c r="OU103" i="1"/>
  <c r="PV103" i="1"/>
  <c r="PS103" i="1"/>
  <c r="PN103" i="1"/>
  <c r="PF103" i="1"/>
  <c r="PK103" i="1"/>
  <c r="QE114" i="1"/>
  <c r="PW114" i="1"/>
  <c r="PO114" i="1"/>
  <c r="PG114" i="1"/>
  <c r="OY114" i="1"/>
  <c r="QD114" i="1"/>
  <c r="PV114" i="1"/>
  <c r="PN114" i="1"/>
  <c r="PF114" i="1"/>
  <c r="OX114" i="1"/>
  <c r="QC114" i="1"/>
  <c r="PU114" i="1"/>
  <c r="PM114" i="1"/>
  <c r="PE114" i="1"/>
  <c r="OW114" i="1"/>
  <c r="QB114" i="1"/>
  <c r="PT114" i="1"/>
  <c r="PL114" i="1"/>
  <c r="PD114" i="1"/>
  <c r="OV114" i="1"/>
  <c r="OQ126" i="1"/>
  <c r="QI114" i="1"/>
  <c r="QA114" i="1"/>
  <c r="PS114" i="1"/>
  <c r="PK114" i="1"/>
  <c r="PC114" i="1"/>
  <c r="OU114" i="1"/>
  <c r="QG114" i="1"/>
  <c r="PY114" i="1"/>
  <c r="PQ114" i="1"/>
  <c r="PI114" i="1"/>
  <c r="PA114" i="1"/>
  <c r="OS114" i="1"/>
  <c r="PZ114" i="1"/>
  <c r="OT114" i="1"/>
  <c r="PX114" i="1"/>
  <c r="OR114" i="1"/>
  <c r="QJ114" i="1" s="1"/>
  <c r="PP114" i="1"/>
  <c r="PJ114" i="1"/>
  <c r="PH114" i="1"/>
  <c r="QH114" i="1"/>
  <c r="PB114" i="1"/>
  <c r="QF114" i="1"/>
  <c r="PR114" i="1"/>
  <c r="OZ114" i="1"/>
  <c r="OQ202" i="1"/>
  <c r="QI190" i="1"/>
  <c r="QA190" i="1"/>
  <c r="PS190" i="1"/>
  <c r="PK190" i="1"/>
  <c r="PC190" i="1"/>
  <c r="OU190" i="1"/>
  <c r="QH190" i="1"/>
  <c r="PZ190" i="1"/>
  <c r="PR190" i="1"/>
  <c r="PJ190" i="1"/>
  <c r="PB190" i="1"/>
  <c r="OT190" i="1"/>
  <c r="QG190" i="1"/>
  <c r="PY190" i="1"/>
  <c r="PQ190" i="1"/>
  <c r="PI190" i="1"/>
  <c r="PA190" i="1"/>
  <c r="OS190" i="1"/>
  <c r="QF190" i="1"/>
  <c r="PX190" i="1"/>
  <c r="PP190" i="1"/>
  <c r="PH190" i="1"/>
  <c r="OZ190" i="1"/>
  <c r="OR190" i="1"/>
  <c r="QJ190" i="1" s="1"/>
  <c r="QD190" i="1"/>
  <c r="PV190" i="1"/>
  <c r="PN190" i="1"/>
  <c r="PF190" i="1"/>
  <c r="OX190" i="1"/>
  <c r="QC190" i="1"/>
  <c r="PU190" i="1"/>
  <c r="PM190" i="1"/>
  <c r="PE190" i="1"/>
  <c r="OW190" i="1"/>
  <c r="PG190" i="1"/>
  <c r="PD190" i="1"/>
  <c r="QE190" i="1"/>
  <c r="OY190" i="1"/>
  <c r="QB190" i="1"/>
  <c r="OV190" i="1"/>
  <c r="PW190" i="1"/>
  <c r="PT190" i="1"/>
  <c r="PO190" i="1"/>
  <c r="PL190" i="1"/>
  <c r="QD125" i="1"/>
  <c r="PV125" i="1"/>
  <c r="PN125" i="1"/>
  <c r="PF125" i="1"/>
  <c r="OX125" i="1"/>
  <c r="QC125" i="1"/>
  <c r="PU125" i="1"/>
  <c r="PM125" i="1"/>
  <c r="PE125" i="1"/>
  <c r="OW125" i="1"/>
  <c r="QB125" i="1"/>
  <c r="PT125" i="1"/>
  <c r="PL125" i="1"/>
  <c r="PD125" i="1"/>
  <c r="OV125" i="1"/>
  <c r="OQ137" i="1"/>
  <c r="QI125" i="1"/>
  <c r="QA125" i="1"/>
  <c r="PS125" i="1"/>
  <c r="PK125" i="1"/>
  <c r="PC125" i="1"/>
  <c r="OU125" i="1"/>
  <c r="QH125" i="1"/>
  <c r="PZ125" i="1"/>
  <c r="PR125" i="1"/>
  <c r="PJ125" i="1"/>
  <c r="PB125" i="1"/>
  <c r="OT125" i="1"/>
  <c r="QG125" i="1"/>
  <c r="PY125" i="1"/>
  <c r="PQ125" i="1"/>
  <c r="PI125" i="1"/>
  <c r="PA125" i="1"/>
  <c r="OS125" i="1"/>
  <c r="QF125" i="1"/>
  <c r="PX125" i="1"/>
  <c r="PP125" i="1"/>
  <c r="PH125" i="1"/>
  <c r="OZ125" i="1"/>
  <c r="OR125" i="1"/>
  <c r="QJ125" i="1" s="1"/>
  <c r="QE125" i="1"/>
  <c r="PW125" i="1"/>
  <c r="PO125" i="1"/>
  <c r="PG125" i="1"/>
  <c r="OY125" i="1"/>
  <c r="QI180" i="1"/>
  <c r="QA180" i="1"/>
  <c r="PS180" i="1"/>
  <c r="PK180" i="1"/>
  <c r="PC180" i="1"/>
  <c r="OU180" i="1"/>
  <c r="QH180" i="1"/>
  <c r="PZ180" i="1"/>
  <c r="PR180" i="1"/>
  <c r="PJ180" i="1"/>
  <c r="PB180" i="1"/>
  <c r="OT180" i="1"/>
  <c r="QG180" i="1"/>
  <c r="PY180" i="1"/>
  <c r="PQ180" i="1"/>
  <c r="PI180" i="1"/>
  <c r="PA180" i="1"/>
  <c r="OS180" i="1"/>
  <c r="QD180" i="1"/>
  <c r="PV180" i="1"/>
  <c r="PN180" i="1"/>
  <c r="PF180" i="1"/>
  <c r="OX180" i="1"/>
  <c r="OQ192" i="1"/>
  <c r="QC180" i="1"/>
  <c r="PU180" i="1"/>
  <c r="PM180" i="1"/>
  <c r="PE180" i="1"/>
  <c r="OW180" i="1"/>
  <c r="PT180" i="1"/>
  <c r="OY180" i="1"/>
  <c r="PP180" i="1"/>
  <c r="OV180" i="1"/>
  <c r="PO180" i="1"/>
  <c r="OR180" i="1"/>
  <c r="QJ180" i="1" s="1"/>
  <c r="QF180" i="1"/>
  <c r="PL180" i="1"/>
  <c r="QE180" i="1"/>
  <c r="PH180" i="1"/>
  <c r="QB180" i="1"/>
  <c r="PG180" i="1"/>
  <c r="PX180" i="1"/>
  <c r="PD180" i="1"/>
  <c r="PW180" i="1"/>
  <c r="OZ180" i="1"/>
  <c r="QB115" i="1" l="1"/>
  <c r="PT115" i="1"/>
  <c r="PL115" i="1"/>
  <c r="PD115" i="1"/>
  <c r="OV115" i="1"/>
  <c r="OQ127" i="1"/>
  <c r="QI115" i="1"/>
  <c r="QA115" i="1"/>
  <c r="PS115" i="1"/>
  <c r="PK115" i="1"/>
  <c r="PC115" i="1"/>
  <c r="OU115" i="1"/>
  <c r="QH115" i="1"/>
  <c r="PZ115" i="1"/>
  <c r="PR115" i="1"/>
  <c r="PJ115" i="1"/>
  <c r="PB115" i="1"/>
  <c r="OT115" i="1"/>
  <c r="QG115" i="1"/>
  <c r="PY115" i="1"/>
  <c r="PQ115" i="1"/>
  <c r="PI115" i="1"/>
  <c r="PA115" i="1"/>
  <c r="OS115" i="1"/>
  <c r="QF115" i="1"/>
  <c r="PX115" i="1"/>
  <c r="PP115" i="1"/>
  <c r="PH115" i="1"/>
  <c r="OZ115" i="1"/>
  <c r="OR115" i="1"/>
  <c r="QJ115" i="1" s="1"/>
  <c r="QD115" i="1"/>
  <c r="PV115" i="1"/>
  <c r="PN115" i="1"/>
  <c r="PF115" i="1"/>
  <c r="OX115" i="1"/>
  <c r="PO115" i="1"/>
  <c r="PM115" i="1"/>
  <c r="PE115" i="1"/>
  <c r="QE115" i="1"/>
  <c r="OY115" i="1"/>
  <c r="QC115" i="1"/>
  <c r="OW115" i="1"/>
  <c r="PW115" i="1"/>
  <c r="PU115" i="1"/>
  <c r="PG115" i="1"/>
  <c r="QF215" i="1"/>
  <c r="PX215" i="1"/>
  <c r="PP215" i="1"/>
  <c r="PH215" i="1"/>
  <c r="OZ215" i="1"/>
  <c r="OR215" i="1"/>
  <c r="QJ215" i="1" s="1"/>
  <c r="OQ227" i="1"/>
  <c r="QE215" i="1"/>
  <c r="PW215" i="1"/>
  <c r="PO215" i="1"/>
  <c r="PG215" i="1"/>
  <c r="OY215" i="1"/>
  <c r="QD215" i="1"/>
  <c r="PV215" i="1"/>
  <c r="PN215" i="1"/>
  <c r="PF215" i="1"/>
  <c r="OX215" i="1"/>
  <c r="QC215" i="1"/>
  <c r="PU215" i="1"/>
  <c r="PM215" i="1"/>
  <c r="PE215" i="1"/>
  <c r="OW215" i="1"/>
  <c r="QB215" i="1"/>
  <c r="PT215" i="1"/>
  <c r="PL215" i="1"/>
  <c r="PD215" i="1"/>
  <c r="OV215" i="1"/>
  <c r="QI215" i="1"/>
  <c r="QA215" i="1"/>
  <c r="PS215" i="1"/>
  <c r="PK215" i="1"/>
  <c r="PC215" i="1"/>
  <c r="OU215" i="1"/>
  <c r="QH215" i="1"/>
  <c r="PZ215" i="1"/>
  <c r="PR215" i="1"/>
  <c r="PJ215" i="1"/>
  <c r="PB215" i="1"/>
  <c r="OT215" i="1"/>
  <c r="OS215" i="1"/>
  <c r="QG215" i="1"/>
  <c r="PQ215" i="1"/>
  <c r="PI215" i="1"/>
  <c r="PA215" i="1"/>
  <c r="PY215" i="1"/>
  <c r="QC202" i="1"/>
  <c r="PU202" i="1"/>
  <c r="PM202" i="1"/>
  <c r="PE202" i="1"/>
  <c r="OW202" i="1"/>
  <c r="OQ214" i="1"/>
  <c r="QB202" i="1"/>
  <c r="PT202" i="1"/>
  <c r="PL202" i="1"/>
  <c r="PD202" i="1"/>
  <c r="OV202" i="1"/>
  <c r="QI202" i="1"/>
  <c r="QA202" i="1"/>
  <c r="PS202" i="1"/>
  <c r="PK202" i="1"/>
  <c r="PC202" i="1"/>
  <c r="OU202" i="1"/>
  <c r="QH202" i="1"/>
  <c r="PZ202" i="1"/>
  <c r="PR202" i="1"/>
  <c r="PJ202" i="1"/>
  <c r="PB202" i="1"/>
  <c r="OT202" i="1"/>
  <c r="QF202" i="1"/>
  <c r="PX202" i="1"/>
  <c r="PP202" i="1"/>
  <c r="PH202" i="1"/>
  <c r="OZ202" i="1"/>
  <c r="OR202" i="1"/>
  <c r="QJ202" i="1" s="1"/>
  <c r="QE202" i="1"/>
  <c r="PW202" i="1"/>
  <c r="PO202" i="1"/>
  <c r="PG202" i="1"/>
  <c r="OY202" i="1"/>
  <c r="PF202" i="1"/>
  <c r="QG202" i="1"/>
  <c r="PA202" i="1"/>
  <c r="QD202" i="1"/>
  <c r="OX202" i="1"/>
  <c r="PY202" i="1"/>
  <c r="OS202" i="1"/>
  <c r="PQ202" i="1"/>
  <c r="PN202" i="1"/>
  <c r="PV202" i="1"/>
  <c r="PI202" i="1"/>
  <c r="OQ116" i="1"/>
  <c r="QD104" i="1"/>
  <c r="PV104" i="1"/>
  <c r="PN104" i="1"/>
  <c r="PF104" i="1"/>
  <c r="OX104" i="1"/>
  <c r="QC104" i="1"/>
  <c r="PU104" i="1"/>
  <c r="PM104" i="1"/>
  <c r="PE104" i="1"/>
  <c r="OW104" i="1"/>
  <c r="QI104" i="1"/>
  <c r="QA104" i="1"/>
  <c r="PS104" i="1"/>
  <c r="PK104" i="1"/>
  <c r="PC104" i="1"/>
  <c r="OU104" i="1"/>
  <c r="QH104" i="1"/>
  <c r="PZ104" i="1"/>
  <c r="PR104" i="1"/>
  <c r="PJ104" i="1"/>
  <c r="PB104" i="1"/>
  <c r="OT104" i="1"/>
  <c r="QG104" i="1"/>
  <c r="PY104" i="1"/>
  <c r="PQ104" i="1"/>
  <c r="PI104" i="1"/>
  <c r="PA104" i="1"/>
  <c r="OS104" i="1"/>
  <c r="QF104" i="1"/>
  <c r="PX104" i="1"/>
  <c r="PP104" i="1"/>
  <c r="PH104" i="1"/>
  <c r="OZ104" i="1"/>
  <c r="OR104" i="1"/>
  <c r="QJ104" i="1" s="1"/>
  <c r="QB104" i="1"/>
  <c r="OV104" i="1"/>
  <c r="OY104" i="1"/>
  <c r="PW104" i="1"/>
  <c r="PT104" i="1"/>
  <c r="PO104" i="1"/>
  <c r="PL104" i="1"/>
  <c r="PG104" i="1"/>
  <c r="QE104" i="1"/>
  <c r="PD104" i="1"/>
  <c r="QI148" i="1"/>
  <c r="QA148" i="1"/>
  <c r="PS148" i="1"/>
  <c r="PK148" i="1"/>
  <c r="PC148" i="1"/>
  <c r="OU148" i="1"/>
  <c r="OQ160" i="1"/>
  <c r="QH148" i="1"/>
  <c r="PZ148" i="1"/>
  <c r="PR148" i="1"/>
  <c r="PJ148" i="1"/>
  <c r="PB148" i="1"/>
  <c r="OT148" i="1"/>
  <c r="QG148" i="1"/>
  <c r="PY148" i="1"/>
  <c r="PQ148" i="1"/>
  <c r="PI148" i="1"/>
  <c r="PA148" i="1"/>
  <c r="OS148" i="1"/>
  <c r="QF148" i="1"/>
  <c r="PX148" i="1"/>
  <c r="PP148" i="1"/>
  <c r="PH148" i="1"/>
  <c r="OZ148" i="1"/>
  <c r="OR148" i="1"/>
  <c r="QJ148" i="1" s="1"/>
  <c r="QE148" i="1"/>
  <c r="PW148" i="1"/>
  <c r="PO148" i="1"/>
  <c r="PG148" i="1"/>
  <c r="OY148" i="1"/>
  <c r="QD148" i="1"/>
  <c r="PV148" i="1"/>
  <c r="PN148" i="1"/>
  <c r="PF148" i="1"/>
  <c r="OX148" i="1"/>
  <c r="QC148" i="1"/>
  <c r="PU148" i="1"/>
  <c r="PM148" i="1"/>
  <c r="PE148" i="1"/>
  <c r="OW148" i="1"/>
  <c r="QB148" i="1"/>
  <c r="PT148" i="1"/>
  <c r="PL148" i="1"/>
  <c r="PD148" i="1"/>
  <c r="OV148" i="1"/>
  <c r="OQ138" i="1"/>
  <c r="QI126" i="1"/>
  <c r="QA126" i="1"/>
  <c r="PS126" i="1"/>
  <c r="PK126" i="1"/>
  <c r="PC126" i="1"/>
  <c r="OU126" i="1"/>
  <c r="QH126" i="1"/>
  <c r="PZ126" i="1"/>
  <c r="PR126" i="1"/>
  <c r="PJ126" i="1"/>
  <c r="PB126" i="1"/>
  <c r="OT126" i="1"/>
  <c r="QG126" i="1"/>
  <c r="PY126" i="1"/>
  <c r="PQ126" i="1"/>
  <c r="PI126" i="1"/>
  <c r="PA126" i="1"/>
  <c r="OS126" i="1"/>
  <c r="QF126" i="1"/>
  <c r="PX126" i="1"/>
  <c r="PP126" i="1"/>
  <c r="PH126" i="1"/>
  <c r="OZ126" i="1"/>
  <c r="OR126" i="1"/>
  <c r="QJ126" i="1" s="1"/>
  <c r="QE126" i="1"/>
  <c r="PW126" i="1"/>
  <c r="PO126" i="1"/>
  <c r="PG126" i="1"/>
  <c r="OY126" i="1"/>
  <c r="QD126" i="1"/>
  <c r="PV126" i="1"/>
  <c r="PN126" i="1"/>
  <c r="PF126" i="1"/>
  <c r="OX126" i="1"/>
  <c r="QC126" i="1"/>
  <c r="PU126" i="1"/>
  <c r="PM126" i="1"/>
  <c r="PE126" i="1"/>
  <c r="OW126" i="1"/>
  <c r="QB126" i="1"/>
  <c r="PT126" i="1"/>
  <c r="PD126" i="1"/>
  <c r="OV126" i="1"/>
  <c r="PL126" i="1"/>
  <c r="QC181" i="1"/>
  <c r="PU181" i="1"/>
  <c r="PM181" i="1"/>
  <c r="PE181" i="1"/>
  <c r="OW181" i="1"/>
  <c r="QB181" i="1"/>
  <c r="PT181" i="1"/>
  <c r="PL181" i="1"/>
  <c r="PD181" i="1"/>
  <c r="OV181" i="1"/>
  <c r="QI181" i="1"/>
  <c r="QA181" i="1"/>
  <c r="PS181" i="1"/>
  <c r="PK181" i="1"/>
  <c r="PC181" i="1"/>
  <c r="OU181" i="1"/>
  <c r="OQ193" i="1"/>
  <c r="QF181" i="1"/>
  <c r="PX181" i="1"/>
  <c r="PP181" i="1"/>
  <c r="PH181" i="1"/>
  <c r="OZ181" i="1"/>
  <c r="OR181" i="1"/>
  <c r="QJ181" i="1" s="1"/>
  <c r="QE181" i="1"/>
  <c r="PW181" i="1"/>
  <c r="PO181" i="1"/>
  <c r="PG181" i="1"/>
  <c r="OY181" i="1"/>
  <c r="PR181" i="1"/>
  <c r="OX181" i="1"/>
  <c r="PQ181" i="1"/>
  <c r="OT181" i="1"/>
  <c r="QH181" i="1"/>
  <c r="PN181" i="1"/>
  <c r="OS181" i="1"/>
  <c r="QG181" i="1"/>
  <c r="PJ181" i="1"/>
  <c r="QD181" i="1"/>
  <c r="PI181" i="1"/>
  <c r="PZ181" i="1"/>
  <c r="PF181" i="1"/>
  <c r="PY181" i="1"/>
  <c r="PB181" i="1"/>
  <c r="PV181" i="1"/>
  <c r="PA181" i="1"/>
  <c r="QG159" i="1"/>
  <c r="PY159" i="1"/>
  <c r="PQ159" i="1"/>
  <c r="PI159" i="1"/>
  <c r="PA159" i="1"/>
  <c r="OS159" i="1"/>
  <c r="QF159" i="1"/>
  <c r="PX159" i="1"/>
  <c r="PP159" i="1"/>
  <c r="PH159" i="1"/>
  <c r="OZ159" i="1"/>
  <c r="OR159" i="1"/>
  <c r="QJ159" i="1" s="1"/>
  <c r="OQ171" i="1"/>
  <c r="QE159" i="1"/>
  <c r="PW159" i="1"/>
  <c r="PO159" i="1"/>
  <c r="PG159" i="1"/>
  <c r="OY159" i="1"/>
  <c r="QB159" i="1"/>
  <c r="PT159" i="1"/>
  <c r="PL159" i="1"/>
  <c r="PD159" i="1"/>
  <c r="OV159" i="1"/>
  <c r="PV159" i="1"/>
  <c r="PF159" i="1"/>
  <c r="PU159" i="1"/>
  <c r="PE159" i="1"/>
  <c r="QI159" i="1"/>
  <c r="PS159" i="1"/>
  <c r="PC159" i="1"/>
  <c r="QH159" i="1"/>
  <c r="PR159" i="1"/>
  <c r="PB159" i="1"/>
  <c r="QD159" i="1"/>
  <c r="PN159" i="1"/>
  <c r="OX159" i="1"/>
  <c r="QC159" i="1"/>
  <c r="PM159" i="1"/>
  <c r="OW159" i="1"/>
  <c r="QA159" i="1"/>
  <c r="PK159" i="1"/>
  <c r="OU159" i="1"/>
  <c r="PZ159" i="1"/>
  <c r="OT159" i="1"/>
  <c r="PJ159" i="1"/>
  <c r="OQ204" i="1"/>
  <c r="QC192" i="1"/>
  <c r="PU192" i="1"/>
  <c r="PM192" i="1"/>
  <c r="PE192" i="1"/>
  <c r="OW192" i="1"/>
  <c r="QB192" i="1"/>
  <c r="PT192" i="1"/>
  <c r="PL192" i="1"/>
  <c r="PD192" i="1"/>
  <c r="OV192" i="1"/>
  <c r="QI192" i="1"/>
  <c r="QA192" i="1"/>
  <c r="PS192" i="1"/>
  <c r="PK192" i="1"/>
  <c r="PC192" i="1"/>
  <c r="OU192" i="1"/>
  <c r="QH192" i="1"/>
  <c r="PZ192" i="1"/>
  <c r="PR192" i="1"/>
  <c r="PJ192" i="1"/>
  <c r="PB192" i="1"/>
  <c r="OT192" i="1"/>
  <c r="QF192" i="1"/>
  <c r="PX192" i="1"/>
  <c r="PP192" i="1"/>
  <c r="PH192" i="1"/>
  <c r="OZ192" i="1"/>
  <c r="OR192" i="1"/>
  <c r="QJ192" i="1" s="1"/>
  <c r="QE192" i="1"/>
  <c r="PW192" i="1"/>
  <c r="PO192" i="1"/>
  <c r="PG192" i="1"/>
  <c r="OY192" i="1"/>
  <c r="QG192" i="1"/>
  <c r="PA192" i="1"/>
  <c r="QD192" i="1"/>
  <c r="OX192" i="1"/>
  <c r="PY192" i="1"/>
  <c r="OS192" i="1"/>
  <c r="PV192" i="1"/>
  <c r="PQ192" i="1"/>
  <c r="PN192" i="1"/>
  <c r="PI192" i="1"/>
  <c r="PF192" i="1"/>
  <c r="QH137" i="1"/>
  <c r="PZ137" i="1"/>
  <c r="PR137" i="1"/>
  <c r="PJ137" i="1"/>
  <c r="PB137" i="1"/>
  <c r="OT137" i="1"/>
  <c r="QG137" i="1"/>
  <c r="PY137" i="1"/>
  <c r="PQ137" i="1"/>
  <c r="PI137" i="1"/>
  <c r="PA137" i="1"/>
  <c r="OS137" i="1"/>
  <c r="QF137" i="1"/>
  <c r="PX137" i="1"/>
  <c r="PP137" i="1"/>
  <c r="PH137" i="1"/>
  <c r="OZ137" i="1"/>
  <c r="OR137" i="1"/>
  <c r="QJ137" i="1" s="1"/>
  <c r="QE137" i="1"/>
  <c r="PW137" i="1"/>
  <c r="PO137" i="1"/>
  <c r="PG137" i="1"/>
  <c r="OY137" i="1"/>
  <c r="QD137" i="1"/>
  <c r="PV137" i="1"/>
  <c r="PN137" i="1"/>
  <c r="PF137" i="1"/>
  <c r="OX137" i="1"/>
  <c r="QC137" i="1"/>
  <c r="PU137" i="1"/>
  <c r="PM137" i="1"/>
  <c r="PE137" i="1"/>
  <c r="OW137" i="1"/>
  <c r="QB137" i="1"/>
  <c r="PT137" i="1"/>
  <c r="PL137" i="1"/>
  <c r="PD137" i="1"/>
  <c r="OV137" i="1"/>
  <c r="OQ149" i="1"/>
  <c r="PC137" i="1"/>
  <c r="OU137" i="1"/>
  <c r="QI137" i="1"/>
  <c r="QA137" i="1"/>
  <c r="PS137" i="1"/>
  <c r="PK137" i="1"/>
  <c r="OQ105" i="1"/>
  <c r="QI93" i="1"/>
  <c r="QA93" i="1"/>
  <c r="PS93" i="1"/>
  <c r="PK93" i="1"/>
  <c r="PC93" i="1"/>
  <c r="OU93" i="1"/>
  <c r="QH93" i="1"/>
  <c r="PZ93" i="1"/>
  <c r="PR93" i="1"/>
  <c r="PJ93" i="1"/>
  <c r="PB93" i="1"/>
  <c r="OT93" i="1"/>
  <c r="QF93" i="1"/>
  <c r="PX93" i="1"/>
  <c r="PP93" i="1"/>
  <c r="PH93" i="1"/>
  <c r="OZ93" i="1"/>
  <c r="OR93" i="1"/>
  <c r="QJ93" i="1" s="1"/>
  <c r="QE93" i="1"/>
  <c r="PW93" i="1"/>
  <c r="PO93" i="1"/>
  <c r="PG93" i="1"/>
  <c r="OY93" i="1"/>
  <c r="QD93" i="1"/>
  <c r="PV93" i="1"/>
  <c r="PN93" i="1"/>
  <c r="PF93" i="1"/>
  <c r="OX93" i="1"/>
  <c r="QC93" i="1"/>
  <c r="PU93" i="1"/>
  <c r="PM93" i="1"/>
  <c r="PE93" i="1"/>
  <c r="OW93" i="1"/>
  <c r="PD93" i="1"/>
  <c r="QG93" i="1"/>
  <c r="PA93" i="1"/>
  <c r="QB93" i="1"/>
  <c r="OV93" i="1"/>
  <c r="PY93" i="1"/>
  <c r="OS93" i="1"/>
  <c r="PT93" i="1"/>
  <c r="PQ93" i="1"/>
  <c r="PI93" i="1"/>
  <c r="PL93" i="1"/>
  <c r="OQ182" i="1"/>
  <c r="QE170" i="1"/>
  <c r="PW170" i="1"/>
  <c r="PO170" i="1"/>
  <c r="PG170" i="1"/>
  <c r="OY170" i="1"/>
  <c r="QD170" i="1"/>
  <c r="PV170" i="1"/>
  <c r="PN170" i="1"/>
  <c r="PF170" i="1"/>
  <c r="OX170" i="1"/>
  <c r="QC170" i="1"/>
  <c r="PU170" i="1"/>
  <c r="PM170" i="1"/>
  <c r="PE170" i="1"/>
  <c r="OW170" i="1"/>
  <c r="QH170" i="1"/>
  <c r="PZ170" i="1"/>
  <c r="PR170" i="1"/>
  <c r="PJ170" i="1"/>
  <c r="PB170" i="1"/>
  <c r="OT170" i="1"/>
  <c r="QG170" i="1"/>
  <c r="PY170" i="1"/>
  <c r="PQ170" i="1"/>
  <c r="PI170" i="1"/>
  <c r="PA170" i="1"/>
  <c r="OS170" i="1"/>
  <c r="QB170" i="1"/>
  <c r="PH170" i="1"/>
  <c r="QA170" i="1"/>
  <c r="PD170" i="1"/>
  <c r="PX170" i="1"/>
  <c r="PC170" i="1"/>
  <c r="PT170" i="1"/>
  <c r="OZ170" i="1"/>
  <c r="PS170" i="1"/>
  <c r="OV170" i="1"/>
  <c r="PP170" i="1"/>
  <c r="OU170" i="1"/>
  <c r="QI170" i="1"/>
  <c r="PL170" i="1"/>
  <c r="OR170" i="1"/>
  <c r="QJ170" i="1" s="1"/>
  <c r="QF170" i="1"/>
  <c r="PK170" i="1"/>
  <c r="QE182" i="1" l="1"/>
  <c r="PW182" i="1"/>
  <c r="PO182" i="1"/>
  <c r="PG182" i="1"/>
  <c r="OY182" i="1"/>
  <c r="OQ194" i="1"/>
  <c r="QD182" i="1"/>
  <c r="PV182" i="1"/>
  <c r="PN182" i="1"/>
  <c r="PF182" i="1"/>
  <c r="OX182" i="1"/>
  <c r="QC182" i="1"/>
  <c r="PU182" i="1"/>
  <c r="PM182" i="1"/>
  <c r="PE182" i="1"/>
  <c r="OW182" i="1"/>
  <c r="QH182" i="1"/>
  <c r="PZ182" i="1"/>
  <c r="PR182" i="1"/>
  <c r="PJ182" i="1"/>
  <c r="PB182" i="1"/>
  <c r="OT182" i="1"/>
  <c r="QG182" i="1"/>
  <c r="PY182" i="1"/>
  <c r="PQ182" i="1"/>
  <c r="PI182" i="1"/>
  <c r="PA182" i="1"/>
  <c r="OS182" i="1"/>
  <c r="PX182" i="1"/>
  <c r="PC182" i="1"/>
  <c r="PT182" i="1"/>
  <c r="OZ182" i="1"/>
  <c r="PS182" i="1"/>
  <c r="OV182" i="1"/>
  <c r="PP182" i="1"/>
  <c r="OU182" i="1"/>
  <c r="QI182" i="1"/>
  <c r="PL182" i="1"/>
  <c r="OR182" i="1"/>
  <c r="QJ182" i="1" s="1"/>
  <c r="QF182" i="1"/>
  <c r="PK182" i="1"/>
  <c r="QB182" i="1"/>
  <c r="PH182" i="1"/>
  <c r="QA182" i="1"/>
  <c r="PD182" i="1"/>
  <c r="QG171" i="1"/>
  <c r="PY171" i="1"/>
  <c r="PQ171" i="1"/>
  <c r="PI171" i="1"/>
  <c r="PA171" i="1"/>
  <c r="OS171" i="1"/>
  <c r="QF171" i="1"/>
  <c r="PX171" i="1"/>
  <c r="PP171" i="1"/>
  <c r="PH171" i="1"/>
  <c r="OZ171" i="1"/>
  <c r="OR171" i="1"/>
  <c r="QJ171" i="1" s="1"/>
  <c r="OQ183" i="1"/>
  <c r="QE171" i="1"/>
  <c r="PW171" i="1"/>
  <c r="PO171" i="1"/>
  <c r="PG171" i="1"/>
  <c r="OY171" i="1"/>
  <c r="QB171" i="1"/>
  <c r="PT171" i="1"/>
  <c r="PL171" i="1"/>
  <c r="PD171" i="1"/>
  <c r="OV171" i="1"/>
  <c r="QI171" i="1"/>
  <c r="QA171" i="1"/>
  <c r="PS171" i="1"/>
  <c r="PK171" i="1"/>
  <c r="PC171" i="1"/>
  <c r="OU171" i="1"/>
  <c r="QD171" i="1"/>
  <c r="PJ171" i="1"/>
  <c r="QC171" i="1"/>
  <c r="PF171" i="1"/>
  <c r="PZ171" i="1"/>
  <c r="PE171" i="1"/>
  <c r="PV171" i="1"/>
  <c r="PB171" i="1"/>
  <c r="PU171" i="1"/>
  <c r="OX171" i="1"/>
  <c r="PR171" i="1"/>
  <c r="OW171" i="1"/>
  <c r="PN171" i="1"/>
  <c r="OT171" i="1"/>
  <c r="QH171" i="1"/>
  <c r="PM171" i="1"/>
  <c r="QG116" i="1"/>
  <c r="PY116" i="1"/>
  <c r="PQ116" i="1"/>
  <c r="PI116" i="1"/>
  <c r="PA116" i="1"/>
  <c r="OS116" i="1"/>
  <c r="QF116" i="1"/>
  <c r="PX116" i="1"/>
  <c r="PP116" i="1"/>
  <c r="PH116" i="1"/>
  <c r="OZ116" i="1"/>
  <c r="OR116" i="1"/>
  <c r="QJ116" i="1" s="1"/>
  <c r="QE116" i="1"/>
  <c r="PW116" i="1"/>
  <c r="PO116" i="1"/>
  <c r="PG116" i="1"/>
  <c r="OY116" i="1"/>
  <c r="QD116" i="1"/>
  <c r="PV116" i="1"/>
  <c r="PN116" i="1"/>
  <c r="PF116" i="1"/>
  <c r="OX116" i="1"/>
  <c r="QC116" i="1"/>
  <c r="PU116" i="1"/>
  <c r="PM116" i="1"/>
  <c r="PE116" i="1"/>
  <c r="OW116" i="1"/>
  <c r="QB116" i="1"/>
  <c r="PT116" i="1"/>
  <c r="PL116" i="1"/>
  <c r="PD116" i="1"/>
  <c r="OV116" i="1"/>
  <c r="OQ128" i="1"/>
  <c r="QI116" i="1"/>
  <c r="QA116" i="1"/>
  <c r="PS116" i="1"/>
  <c r="PK116" i="1"/>
  <c r="PC116" i="1"/>
  <c r="OU116" i="1"/>
  <c r="OT116" i="1"/>
  <c r="QH116" i="1"/>
  <c r="PZ116" i="1"/>
  <c r="PR116" i="1"/>
  <c r="PJ116" i="1"/>
  <c r="PB116" i="1"/>
  <c r="QF214" i="1"/>
  <c r="PX214" i="1"/>
  <c r="PP214" i="1"/>
  <c r="PH214" i="1"/>
  <c r="OZ214" i="1"/>
  <c r="OR214" i="1"/>
  <c r="QJ214" i="1" s="1"/>
  <c r="OQ226" i="1"/>
  <c r="QE214" i="1"/>
  <c r="PW214" i="1"/>
  <c r="PO214" i="1"/>
  <c r="PG214" i="1"/>
  <c r="OY214" i="1"/>
  <c r="QD214" i="1"/>
  <c r="PV214" i="1"/>
  <c r="PN214" i="1"/>
  <c r="PF214" i="1"/>
  <c r="OX214" i="1"/>
  <c r="QC214" i="1"/>
  <c r="PU214" i="1"/>
  <c r="PM214" i="1"/>
  <c r="PE214" i="1"/>
  <c r="OW214" i="1"/>
  <c r="QB214" i="1"/>
  <c r="PT214" i="1"/>
  <c r="PL214" i="1"/>
  <c r="PD214" i="1"/>
  <c r="OV214" i="1"/>
  <c r="QI214" i="1"/>
  <c r="QA214" i="1"/>
  <c r="PS214" i="1"/>
  <c r="PK214" i="1"/>
  <c r="PC214" i="1"/>
  <c r="OU214" i="1"/>
  <c r="QH214" i="1"/>
  <c r="PZ214" i="1"/>
  <c r="PR214" i="1"/>
  <c r="PJ214" i="1"/>
  <c r="PB214" i="1"/>
  <c r="OT214" i="1"/>
  <c r="PY214" i="1"/>
  <c r="PQ214" i="1"/>
  <c r="PI214" i="1"/>
  <c r="PA214" i="1"/>
  <c r="QG214" i="1"/>
  <c r="OS214" i="1"/>
  <c r="QF127" i="1"/>
  <c r="PX127" i="1"/>
  <c r="PP127" i="1"/>
  <c r="PH127" i="1"/>
  <c r="OZ127" i="1"/>
  <c r="OR127" i="1"/>
  <c r="QJ127" i="1" s="1"/>
  <c r="QE127" i="1"/>
  <c r="PW127" i="1"/>
  <c r="PO127" i="1"/>
  <c r="PG127" i="1"/>
  <c r="OY127" i="1"/>
  <c r="QD127" i="1"/>
  <c r="PV127" i="1"/>
  <c r="PN127" i="1"/>
  <c r="PF127" i="1"/>
  <c r="OX127" i="1"/>
  <c r="QC127" i="1"/>
  <c r="PU127" i="1"/>
  <c r="PM127" i="1"/>
  <c r="PE127" i="1"/>
  <c r="OW127" i="1"/>
  <c r="QB127" i="1"/>
  <c r="PT127" i="1"/>
  <c r="PL127" i="1"/>
  <c r="PD127" i="1"/>
  <c r="OV127" i="1"/>
  <c r="OQ139" i="1"/>
  <c r="QI127" i="1"/>
  <c r="QA127" i="1"/>
  <c r="PS127" i="1"/>
  <c r="PK127" i="1"/>
  <c r="PC127" i="1"/>
  <c r="OU127" i="1"/>
  <c r="QH127" i="1"/>
  <c r="PZ127" i="1"/>
  <c r="PR127" i="1"/>
  <c r="PJ127" i="1"/>
  <c r="PB127" i="1"/>
  <c r="OT127" i="1"/>
  <c r="PQ127" i="1"/>
  <c r="PI127" i="1"/>
  <c r="OS127" i="1"/>
  <c r="QG127" i="1"/>
  <c r="PY127" i="1"/>
  <c r="PA127" i="1"/>
  <c r="OQ161" i="1"/>
  <c r="QD149" i="1"/>
  <c r="PV149" i="1"/>
  <c r="PN149" i="1"/>
  <c r="PF149" i="1"/>
  <c r="OX149" i="1"/>
  <c r="QC149" i="1"/>
  <c r="PU149" i="1"/>
  <c r="PM149" i="1"/>
  <c r="PE149" i="1"/>
  <c r="OW149" i="1"/>
  <c r="QB149" i="1"/>
  <c r="PT149" i="1"/>
  <c r="PL149" i="1"/>
  <c r="PD149" i="1"/>
  <c r="OV149" i="1"/>
  <c r="QI149" i="1"/>
  <c r="QA149" i="1"/>
  <c r="PS149" i="1"/>
  <c r="PK149" i="1"/>
  <c r="PC149" i="1"/>
  <c r="OU149" i="1"/>
  <c r="QH149" i="1"/>
  <c r="PZ149" i="1"/>
  <c r="PR149" i="1"/>
  <c r="PJ149" i="1"/>
  <c r="PB149" i="1"/>
  <c r="OT149" i="1"/>
  <c r="QG149" i="1"/>
  <c r="PY149" i="1"/>
  <c r="PQ149" i="1"/>
  <c r="PI149" i="1"/>
  <c r="PA149" i="1"/>
  <c r="OS149" i="1"/>
  <c r="QF149" i="1"/>
  <c r="PX149" i="1"/>
  <c r="PP149" i="1"/>
  <c r="PH149" i="1"/>
  <c r="OZ149" i="1"/>
  <c r="OR149" i="1"/>
  <c r="QJ149" i="1" s="1"/>
  <c r="QE149" i="1"/>
  <c r="PW149" i="1"/>
  <c r="PO149" i="1"/>
  <c r="PG149" i="1"/>
  <c r="OY149" i="1"/>
  <c r="OQ239" i="1"/>
  <c r="QF227" i="1"/>
  <c r="PX227" i="1"/>
  <c r="PP227" i="1"/>
  <c r="PH227" i="1"/>
  <c r="OZ227" i="1"/>
  <c r="OR227" i="1"/>
  <c r="QJ227" i="1" s="1"/>
  <c r="QE227" i="1"/>
  <c r="PW227" i="1"/>
  <c r="PO227" i="1"/>
  <c r="PG227" i="1"/>
  <c r="OY227" i="1"/>
  <c r="QD227" i="1"/>
  <c r="PV227" i="1"/>
  <c r="PN227" i="1"/>
  <c r="PF227" i="1"/>
  <c r="OX227" i="1"/>
  <c r="QC227" i="1"/>
  <c r="PU227" i="1"/>
  <c r="PM227" i="1"/>
  <c r="PE227" i="1"/>
  <c r="OW227" i="1"/>
  <c r="QB227" i="1"/>
  <c r="PT227" i="1"/>
  <c r="PL227" i="1"/>
  <c r="PD227" i="1"/>
  <c r="OV227" i="1"/>
  <c r="QI227" i="1"/>
  <c r="QA227" i="1"/>
  <c r="PS227" i="1"/>
  <c r="PK227" i="1"/>
  <c r="PC227" i="1"/>
  <c r="OU227" i="1"/>
  <c r="QH227" i="1"/>
  <c r="PZ227" i="1"/>
  <c r="PR227" i="1"/>
  <c r="PJ227" i="1"/>
  <c r="PB227" i="1"/>
  <c r="OT227" i="1"/>
  <c r="OS227" i="1"/>
  <c r="QG227" i="1"/>
  <c r="PQ227" i="1"/>
  <c r="PI227" i="1"/>
  <c r="PA227" i="1"/>
  <c r="PY227" i="1"/>
  <c r="QE105" i="1"/>
  <c r="PW105" i="1"/>
  <c r="PO105" i="1"/>
  <c r="PG105" i="1"/>
  <c r="OY105" i="1"/>
  <c r="QD105" i="1"/>
  <c r="PV105" i="1"/>
  <c r="PN105" i="1"/>
  <c r="PF105" i="1"/>
  <c r="OX105" i="1"/>
  <c r="QB105" i="1"/>
  <c r="PT105" i="1"/>
  <c r="PL105" i="1"/>
  <c r="PD105" i="1"/>
  <c r="OV105" i="1"/>
  <c r="QI105" i="1"/>
  <c r="QA105" i="1"/>
  <c r="PS105" i="1"/>
  <c r="PK105" i="1"/>
  <c r="PC105" i="1"/>
  <c r="OU105" i="1"/>
  <c r="QH105" i="1"/>
  <c r="PZ105" i="1"/>
  <c r="PR105" i="1"/>
  <c r="PJ105" i="1"/>
  <c r="PB105" i="1"/>
  <c r="OT105" i="1"/>
  <c r="OQ117" i="1"/>
  <c r="QG105" i="1"/>
  <c r="PY105" i="1"/>
  <c r="PQ105" i="1"/>
  <c r="PI105" i="1"/>
  <c r="PA105" i="1"/>
  <c r="OS105" i="1"/>
  <c r="PU105" i="1"/>
  <c r="PX105" i="1"/>
  <c r="PP105" i="1"/>
  <c r="PM105" i="1"/>
  <c r="OR105" i="1"/>
  <c r="QJ105" i="1" s="1"/>
  <c r="PH105" i="1"/>
  <c r="PE105" i="1"/>
  <c r="QF105" i="1"/>
  <c r="OZ105" i="1"/>
  <c r="QC105" i="1"/>
  <c r="OW105" i="1"/>
  <c r="QI160" i="1"/>
  <c r="QA160" i="1"/>
  <c r="PS160" i="1"/>
  <c r="PK160" i="1"/>
  <c r="PC160" i="1"/>
  <c r="OU160" i="1"/>
  <c r="QH160" i="1"/>
  <c r="PZ160" i="1"/>
  <c r="PR160" i="1"/>
  <c r="PJ160" i="1"/>
  <c r="PB160" i="1"/>
  <c r="OT160" i="1"/>
  <c r="QG160" i="1"/>
  <c r="PY160" i="1"/>
  <c r="PQ160" i="1"/>
  <c r="PI160" i="1"/>
  <c r="PA160" i="1"/>
  <c r="OS160" i="1"/>
  <c r="QD160" i="1"/>
  <c r="PV160" i="1"/>
  <c r="PN160" i="1"/>
  <c r="PF160" i="1"/>
  <c r="OX160" i="1"/>
  <c r="QC160" i="1"/>
  <c r="PU160" i="1"/>
  <c r="PM160" i="1"/>
  <c r="PE160" i="1"/>
  <c r="OW160" i="1"/>
  <c r="PO160" i="1"/>
  <c r="OR160" i="1"/>
  <c r="QJ160" i="1" s="1"/>
  <c r="QF160" i="1"/>
  <c r="PL160" i="1"/>
  <c r="QE160" i="1"/>
  <c r="PH160" i="1"/>
  <c r="QB160" i="1"/>
  <c r="PG160" i="1"/>
  <c r="PX160" i="1"/>
  <c r="PD160" i="1"/>
  <c r="PW160" i="1"/>
  <c r="OZ160" i="1"/>
  <c r="PT160" i="1"/>
  <c r="OY160" i="1"/>
  <c r="PP160" i="1"/>
  <c r="OQ172" i="1"/>
  <c r="OV160" i="1"/>
  <c r="QB193" i="1"/>
  <c r="PT193" i="1"/>
  <c r="PL193" i="1"/>
  <c r="PD193" i="1"/>
  <c r="OV193" i="1"/>
  <c r="OQ205" i="1"/>
  <c r="QE193" i="1"/>
  <c r="PV193" i="1"/>
  <c r="PM193" i="1"/>
  <c r="PC193" i="1"/>
  <c r="OT193" i="1"/>
  <c r="QD193" i="1"/>
  <c r="PU193" i="1"/>
  <c r="PK193" i="1"/>
  <c r="PB193" i="1"/>
  <c r="OS193" i="1"/>
  <c r="QC193" i="1"/>
  <c r="PS193" i="1"/>
  <c r="PJ193" i="1"/>
  <c r="PA193" i="1"/>
  <c r="OR193" i="1"/>
  <c r="QJ193" i="1" s="1"/>
  <c r="QA193" i="1"/>
  <c r="PR193" i="1"/>
  <c r="PI193" i="1"/>
  <c r="OZ193" i="1"/>
  <c r="QH193" i="1"/>
  <c r="PY193" i="1"/>
  <c r="PP193" i="1"/>
  <c r="PG193" i="1"/>
  <c r="OX193" i="1"/>
  <c r="QG193" i="1"/>
  <c r="PX193" i="1"/>
  <c r="PO193" i="1"/>
  <c r="PF193" i="1"/>
  <c r="OW193" i="1"/>
  <c r="PW193" i="1"/>
  <c r="PQ193" i="1"/>
  <c r="PN193" i="1"/>
  <c r="PH193" i="1"/>
  <c r="PE193" i="1"/>
  <c r="QI193" i="1"/>
  <c r="OY193" i="1"/>
  <c r="QF193" i="1"/>
  <c r="OU193" i="1"/>
  <c r="PZ193" i="1"/>
  <c r="QE138" i="1"/>
  <c r="PW138" i="1"/>
  <c r="PO138" i="1"/>
  <c r="PG138" i="1"/>
  <c r="OY138" i="1"/>
  <c r="OQ150" i="1"/>
  <c r="QD138" i="1"/>
  <c r="PV138" i="1"/>
  <c r="PN138" i="1"/>
  <c r="PF138" i="1"/>
  <c r="OX138" i="1"/>
  <c r="QC138" i="1"/>
  <c r="PU138" i="1"/>
  <c r="PM138" i="1"/>
  <c r="PE138" i="1"/>
  <c r="OW138" i="1"/>
  <c r="QB138" i="1"/>
  <c r="PT138" i="1"/>
  <c r="PL138" i="1"/>
  <c r="PD138" i="1"/>
  <c r="OV138" i="1"/>
  <c r="QI138" i="1"/>
  <c r="QA138" i="1"/>
  <c r="PS138" i="1"/>
  <c r="PK138" i="1"/>
  <c r="PC138" i="1"/>
  <c r="OU138" i="1"/>
  <c r="QH138" i="1"/>
  <c r="PZ138" i="1"/>
  <c r="PR138" i="1"/>
  <c r="PJ138" i="1"/>
  <c r="PB138" i="1"/>
  <c r="OT138" i="1"/>
  <c r="QG138" i="1"/>
  <c r="PY138" i="1"/>
  <c r="PQ138" i="1"/>
  <c r="PI138" i="1"/>
  <c r="PA138" i="1"/>
  <c r="OS138" i="1"/>
  <c r="PX138" i="1"/>
  <c r="PP138" i="1"/>
  <c r="PH138" i="1"/>
  <c r="OZ138" i="1"/>
  <c r="QF138" i="1"/>
  <c r="OR138" i="1"/>
  <c r="QJ138" i="1" s="1"/>
  <c r="QE204" i="1"/>
  <c r="PW204" i="1"/>
  <c r="PO204" i="1"/>
  <c r="PG204" i="1"/>
  <c r="OY204" i="1"/>
  <c r="OQ216" i="1"/>
  <c r="QD204" i="1"/>
  <c r="PV204" i="1"/>
  <c r="PN204" i="1"/>
  <c r="PF204" i="1"/>
  <c r="OX204" i="1"/>
  <c r="QC204" i="1"/>
  <c r="PU204" i="1"/>
  <c r="PM204" i="1"/>
  <c r="PE204" i="1"/>
  <c r="OW204" i="1"/>
  <c r="QB204" i="1"/>
  <c r="PT204" i="1"/>
  <c r="PL204" i="1"/>
  <c r="PD204" i="1"/>
  <c r="OV204" i="1"/>
  <c r="QH204" i="1"/>
  <c r="PZ204" i="1"/>
  <c r="PR204" i="1"/>
  <c r="PJ204" i="1"/>
  <c r="PB204" i="1"/>
  <c r="OT204" i="1"/>
  <c r="QG204" i="1"/>
  <c r="PY204" i="1"/>
  <c r="PQ204" i="1"/>
  <c r="PI204" i="1"/>
  <c r="PA204" i="1"/>
  <c r="OS204" i="1"/>
  <c r="PP204" i="1"/>
  <c r="PK204" i="1"/>
  <c r="PH204" i="1"/>
  <c r="QI204" i="1"/>
  <c r="PC204" i="1"/>
  <c r="QA204" i="1"/>
  <c r="OU204" i="1"/>
  <c r="PX204" i="1"/>
  <c r="OR204" i="1"/>
  <c r="QJ204" i="1" s="1"/>
  <c r="QF204" i="1"/>
  <c r="PS204" i="1"/>
  <c r="OZ204" i="1"/>
  <c r="OQ162" i="1" l="1"/>
  <c r="QF150" i="1"/>
  <c r="PX150" i="1"/>
  <c r="PP150" i="1"/>
  <c r="PH150" i="1"/>
  <c r="OZ150" i="1"/>
  <c r="OR150" i="1"/>
  <c r="QJ150" i="1" s="1"/>
  <c r="QE150" i="1"/>
  <c r="PW150" i="1"/>
  <c r="PO150" i="1"/>
  <c r="PG150" i="1"/>
  <c r="OY150" i="1"/>
  <c r="QD150" i="1"/>
  <c r="PV150" i="1"/>
  <c r="PN150" i="1"/>
  <c r="PF150" i="1"/>
  <c r="OX150" i="1"/>
  <c r="QC150" i="1"/>
  <c r="PU150" i="1"/>
  <c r="PM150" i="1"/>
  <c r="PE150" i="1"/>
  <c r="OW150" i="1"/>
  <c r="QB150" i="1"/>
  <c r="PT150" i="1"/>
  <c r="PL150" i="1"/>
  <c r="PD150" i="1"/>
  <c r="OV150" i="1"/>
  <c r="QI150" i="1"/>
  <c r="QA150" i="1"/>
  <c r="PS150" i="1"/>
  <c r="PK150" i="1"/>
  <c r="PC150" i="1"/>
  <c r="OU150" i="1"/>
  <c r="QH150" i="1"/>
  <c r="PZ150" i="1"/>
  <c r="PR150" i="1"/>
  <c r="PJ150" i="1"/>
  <c r="PB150" i="1"/>
  <c r="OT150" i="1"/>
  <c r="PI150" i="1"/>
  <c r="PA150" i="1"/>
  <c r="QG150" i="1"/>
  <c r="PY150" i="1"/>
  <c r="PQ150" i="1"/>
  <c r="OS150" i="1"/>
  <c r="OQ238" i="1"/>
  <c r="QF226" i="1"/>
  <c r="PX226" i="1"/>
  <c r="PP226" i="1"/>
  <c r="PH226" i="1"/>
  <c r="OZ226" i="1"/>
  <c r="OR226" i="1"/>
  <c r="QJ226" i="1" s="1"/>
  <c r="QE226" i="1"/>
  <c r="PW226" i="1"/>
  <c r="PO226" i="1"/>
  <c r="PG226" i="1"/>
  <c r="OY226" i="1"/>
  <c r="QD226" i="1"/>
  <c r="PV226" i="1"/>
  <c r="PN226" i="1"/>
  <c r="PF226" i="1"/>
  <c r="OX226" i="1"/>
  <c r="QC226" i="1"/>
  <c r="PU226" i="1"/>
  <c r="PM226" i="1"/>
  <c r="PE226" i="1"/>
  <c r="OW226" i="1"/>
  <c r="QB226" i="1"/>
  <c r="PT226" i="1"/>
  <c r="PL226" i="1"/>
  <c r="PD226" i="1"/>
  <c r="OV226" i="1"/>
  <c r="QI226" i="1"/>
  <c r="QA226" i="1"/>
  <c r="PS226" i="1"/>
  <c r="PK226" i="1"/>
  <c r="PC226" i="1"/>
  <c r="OU226" i="1"/>
  <c r="QH226" i="1"/>
  <c r="PZ226" i="1"/>
  <c r="PR226" i="1"/>
  <c r="PJ226" i="1"/>
  <c r="PB226" i="1"/>
  <c r="OT226" i="1"/>
  <c r="PQ226" i="1"/>
  <c r="PI226" i="1"/>
  <c r="PA226" i="1"/>
  <c r="OS226" i="1"/>
  <c r="QG226" i="1"/>
  <c r="PY226" i="1"/>
  <c r="QC194" i="1"/>
  <c r="PU194" i="1"/>
  <c r="PM194" i="1"/>
  <c r="PE194" i="1"/>
  <c r="OW194" i="1"/>
  <c r="OQ206" i="1"/>
  <c r="QB194" i="1"/>
  <c r="PS194" i="1"/>
  <c r="PJ194" i="1"/>
  <c r="PA194" i="1"/>
  <c r="OR194" i="1"/>
  <c r="QJ194" i="1" s="1"/>
  <c r="QA194" i="1"/>
  <c r="PR194" i="1"/>
  <c r="PI194" i="1"/>
  <c r="OZ194" i="1"/>
  <c r="QI194" i="1"/>
  <c r="PZ194" i="1"/>
  <c r="PQ194" i="1"/>
  <c r="PH194" i="1"/>
  <c r="OY194" i="1"/>
  <c r="QH194" i="1"/>
  <c r="PY194" i="1"/>
  <c r="PP194" i="1"/>
  <c r="PG194" i="1"/>
  <c r="OX194" i="1"/>
  <c r="QF194" i="1"/>
  <c r="PW194" i="1"/>
  <c r="PN194" i="1"/>
  <c r="PD194" i="1"/>
  <c r="OU194" i="1"/>
  <c r="QE194" i="1"/>
  <c r="PV194" i="1"/>
  <c r="PL194" i="1"/>
  <c r="PC194" i="1"/>
  <c r="OT194" i="1"/>
  <c r="PX194" i="1"/>
  <c r="PT194" i="1"/>
  <c r="PO194" i="1"/>
  <c r="PK194" i="1"/>
  <c r="PF194" i="1"/>
  <c r="PB194" i="1"/>
  <c r="QG194" i="1"/>
  <c r="OV194" i="1"/>
  <c r="QD194" i="1"/>
  <c r="OS194" i="1"/>
  <c r="QD239" i="1"/>
  <c r="PV239" i="1"/>
  <c r="PN239" i="1"/>
  <c r="PF239" i="1"/>
  <c r="OX239" i="1"/>
  <c r="QC239" i="1"/>
  <c r="PU239" i="1"/>
  <c r="PM239" i="1"/>
  <c r="PE239" i="1"/>
  <c r="OW239" i="1"/>
  <c r="QB239" i="1"/>
  <c r="PT239" i="1"/>
  <c r="PL239" i="1"/>
  <c r="PD239" i="1"/>
  <c r="OV239" i="1"/>
  <c r="QG239" i="1"/>
  <c r="PY239" i="1"/>
  <c r="PQ239" i="1"/>
  <c r="PI239" i="1"/>
  <c r="PA239" i="1"/>
  <c r="OS239" i="1"/>
  <c r="QF239" i="1"/>
  <c r="PX239" i="1"/>
  <c r="PP239" i="1"/>
  <c r="PH239" i="1"/>
  <c r="OZ239" i="1"/>
  <c r="OR239" i="1"/>
  <c r="QJ239" i="1" s="1"/>
  <c r="QH239" i="1"/>
  <c r="PK239" i="1"/>
  <c r="QE239" i="1"/>
  <c r="PJ239" i="1"/>
  <c r="QA239" i="1"/>
  <c r="PG239" i="1"/>
  <c r="PZ239" i="1"/>
  <c r="PC239" i="1"/>
  <c r="PW239" i="1"/>
  <c r="PB239" i="1"/>
  <c r="PS239" i="1"/>
  <c r="OY239" i="1"/>
  <c r="PR239" i="1"/>
  <c r="OU239" i="1"/>
  <c r="OQ251" i="1"/>
  <c r="QI239" i="1"/>
  <c r="PO239" i="1"/>
  <c r="OT239" i="1"/>
  <c r="QB139" i="1"/>
  <c r="PT139" i="1"/>
  <c r="PL139" i="1"/>
  <c r="PD139" i="1"/>
  <c r="OV139" i="1"/>
  <c r="QI139" i="1"/>
  <c r="QA139" i="1"/>
  <c r="PS139" i="1"/>
  <c r="PK139" i="1"/>
  <c r="PC139" i="1"/>
  <c r="OU139" i="1"/>
  <c r="QH139" i="1"/>
  <c r="PZ139" i="1"/>
  <c r="PR139" i="1"/>
  <c r="PJ139" i="1"/>
  <c r="PB139" i="1"/>
  <c r="OT139" i="1"/>
  <c r="OQ151" i="1"/>
  <c r="QG139" i="1"/>
  <c r="PY139" i="1"/>
  <c r="PQ139" i="1"/>
  <c r="PI139" i="1"/>
  <c r="PA139" i="1"/>
  <c r="OS139" i="1"/>
  <c r="QF139" i="1"/>
  <c r="PX139" i="1"/>
  <c r="PP139" i="1"/>
  <c r="PH139" i="1"/>
  <c r="OZ139" i="1"/>
  <c r="OR139" i="1"/>
  <c r="QJ139" i="1" s="1"/>
  <c r="QE139" i="1"/>
  <c r="PW139" i="1"/>
  <c r="PO139" i="1"/>
  <c r="PG139" i="1"/>
  <c r="OY139" i="1"/>
  <c r="QD139" i="1"/>
  <c r="PV139" i="1"/>
  <c r="PN139" i="1"/>
  <c r="PF139" i="1"/>
  <c r="OX139" i="1"/>
  <c r="QC139" i="1"/>
  <c r="PU139" i="1"/>
  <c r="PE139" i="1"/>
  <c r="OW139" i="1"/>
  <c r="PM139" i="1"/>
  <c r="QF216" i="1"/>
  <c r="PX216" i="1"/>
  <c r="PP216" i="1"/>
  <c r="PH216" i="1"/>
  <c r="OZ216" i="1"/>
  <c r="OR216" i="1"/>
  <c r="QJ216" i="1" s="1"/>
  <c r="OQ228" i="1"/>
  <c r="QE216" i="1"/>
  <c r="PW216" i="1"/>
  <c r="PO216" i="1"/>
  <c r="PG216" i="1"/>
  <c r="OY216" i="1"/>
  <c r="QD216" i="1"/>
  <c r="PV216" i="1"/>
  <c r="PN216" i="1"/>
  <c r="PF216" i="1"/>
  <c r="OX216" i="1"/>
  <c r="QC216" i="1"/>
  <c r="PU216" i="1"/>
  <c r="PM216" i="1"/>
  <c r="PE216" i="1"/>
  <c r="OW216" i="1"/>
  <c r="QB216" i="1"/>
  <c r="PT216" i="1"/>
  <c r="PL216" i="1"/>
  <c r="PD216" i="1"/>
  <c r="OV216" i="1"/>
  <c r="QI216" i="1"/>
  <c r="QA216" i="1"/>
  <c r="PS216" i="1"/>
  <c r="PK216" i="1"/>
  <c r="PC216" i="1"/>
  <c r="OU216" i="1"/>
  <c r="QH216" i="1"/>
  <c r="PZ216" i="1"/>
  <c r="PR216" i="1"/>
  <c r="PJ216" i="1"/>
  <c r="PB216" i="1"/>
  <c r="OT216" i="1"/>
  <c r="PY216" i="1"/>
  <c r="PQ216" i="1"/>
  <c r="PI216" i="1"/>
  <c r="PA216" i="1"/>
  <c r="QG216" i="1"/>
  <c r="OS216" i="1"/>
  <c r="QI172" i="1"/>
  <c r="QA172" i="1"/>
  <c r="PS172" i="1"/>
  <c r="PK172" i="1"/>
  <c r="PC172" i="1"/>
  <c r="OU172" i="1"/>
  <c r="QH172" i="1"/>
  <c r="PZ172" i="1"/>
  <c r="PR172" i="1"/>
  <c r="PJ172" i="1"/>
  <c r="PB172" i="1"/>
  <c r="OT172" i="1"/>
  <c r="QG172" i="1"/>
  <c r="PY172" i="1"/>
  <c r="PQ172" i="1"/>
  <c r="PI172" i="1"/>
  <c r="PA172" i="1"/>
  <c r="OS172" i="1"/>
  <c r="QD172" i="1"/>
  <c r="PV172" i="1"/>
  <c r="PN172" i="1"/>
  <c r="PF172" i="1"/>
  <c r="OX172" i="1"/>
  <c r="QC172" i="1"/>
  <c r="PU172" i="1"/>
  <c r="PM172" i="1"/>
  <c r="PE172" i="1"/>
  <c r="OW172" i="1"/>
  <c r="QE172" i="1"/>
  <c r="PH172" i="1"/>
  <c r="QB172" i="1"/>
  <c r="PG172" i="1"/>
  <c r="PX172" i="1"/>
  <c r="PD172" i="1"/>
  <c r="PW172" i="1"/>
  <c r="OZ172" i="1"/>
  <c r="PT172" i="1"/>
  <c r="OY172" i="1"/>
  <c r="OQ184" i="1"/>
  <c r="PP172" i="1"/>
  <c r="OV172" i="1"/>
  <c r="PO172" i="1"/>
  <c r="OR172" i="1"/>
  <c r="QJ172" i="1" s="1"/>
  <c r="QF172" i="1"/>
  <c r="PL172" i="1"/>
  <c r="QF205" i="1"/>
  <c r="PX205" i="1"/>
  <c r="PP205" i="1"/>
  <c r="PH205" i="1"/>
  <c r="OZ205" i="1"/>
  <c r="OR205" i="1"/>
  <c r="QJ205" i="1" s="1"/>
  <c r="OQ217" i="1"/>
  <c r="QE205" i="1"/>
  <c r="PW205" i="1"/>
  <c r="PO205" i="1"/>
  <c r="PG205" i="1"/>
  <c r="OY205" i="1"/>
  <c r="QD205" i="1"/>
  <c r="PV205" i="1"/>
  <c r="PN205" i="1"/>
  <c r="PF205" i="1"/>
  <c r="OX205" i="1"/>
  <c r="QC205" i="1"/>
  <c r="PU205" i="1"/>
  <c r="PM205" i="1"/>
  <c r="PE205" i="1"/>
  <c r="OW205" i="1"/>
  <c r="QI205" i="1"/>
  <c r="QA205" i="1"/>
  <c r="PS205" i="1"/>
  <c r="PK205" i="1"/>
  <c r="PC205" i="1"/>
  <c r="OU205" i="1"/>
  <c r="QH205" i="1"/>
  <c r="PZ205" i="1"/>
  <c r="PR205" i="1"/>
  <c r="PJ205" i="1"/>
  <c r="PB205" i="1"/>
  <c r="OT205" i="1"/>
  <c r="PT205" i="1"/>
  <c r="PQ205" i="1"/>
  <c r="PL205" i="1"/>
  <c r="PI205" i="1"/>
  <c r="QG205" i="1"/>
  <c r="PA205" i="1"/>
  <c r="QB205" i="1"/>
  <c r="OV205" i="1"/>
  <c r="OS205" i="1"/>
  <c r="PY205" i="1"/>
  <c r="PD205" i="1"/>
  <c r="QC128" i="1"/>
  <c r="PU128" i="1"/>
  <c r="PM128" i="1"/>
  <c r="PE128" i="1"/>
  <c r="OW128" i="1"/>
  <c r="QB128" i="1"/>
  <c r="PT128" i="1"/>
  <c r="PL128" i="1"/>
  <c r="PD128" i="1"/>
  <c r="OV128" i="1"/>
  <c r="OQ140" i="1"/>
  <c r="QI128" i="1"/>
  <c r="QA128" i="1"/>
  <c r="PS128" i="1"/>
  <c r="PK128" i="1"/>
  <c r="PC128" i="1"/>
  <c r="OU128" i="1"/>
  <c r="QH128" i="1"/>
  <c r="PZ128" i="1"/>
  <c r="PR128" i="1"/>
  <c r="PJ128" i="1"/>
  <c r="PB128" i="1"/>
  <c r="OT128" i="1"/>
  <c r="QG128" i="1"/>
  <c r="PY128" i="1"/>
  <c r="PQ128" i="1"/>
  <c r="PI128" i="1"/>
  <c r="PA128" i="1"/>
  <c r="OS128" i="1"/>
  <c r="QF128" i="1"/>
  <c r="PX128" i="1"/>
  <c r="PP128" i="1"/>
  <c r="PH128" i="1"/>
  <c r="OZ128" i="1"/>
  <c r="OR128" i="1"/>
  <c r="QJ128" i="1" s="1"/>
  <c r="QE128" i="1"/>
  <c r="PW128" i="1"/>
  <c r="PO128" i="1"/>
  <c r="PG128" i="1"/>
  <c r="OY128" i="1"/>
  <c r="OX128" i="1"/>
  <c r="QD128" i="1"/>
  <c r="PV128" i="1"/>
  <c r="PN128" i="1"/>
  <c r="PF128" i="1"/>
  <c r="QD117" i="1"/>
  <c r="PV117" i="1"/>
  <c r="PN117" i="1"/>
  <c r="PF117" i="1"/>
  <c r="OX117" i="1"/>
  <c r="QC117" i="1"/>
  <c r="PU117" i="1"/>
  <c r="PM117" i="1"/>
  <c r="PE117" i="1"/>
  <c r="OW117" i="1"/>
  <c r="QB117" i="1"/>
  <c r="PT117" i="1"/>
  <c r="PL117" i="1"/>
  <c r="PD117" i="1"/>
  <c r="OV117" i="1"/>
  <c r="OQ129" i="1"/>
  <c r="QI117" i="1"/>
  <c r="QA117" i="1"/>
  <c r="PS117" i="1"/>
  <c r="PK117" i="1"/>
  <c r="PC117" i="1"/>
  <c r="OU117" i="1"/>
  <c r="QH117" i="1"/>
  <c r="PZ117" i="1"/>
  <c r="PR117" i="1"/>
  <c r="PJ117" i="1"/>
  <c r="PB117" i="1"/>
  <c r="OT117" i="1"/>
  <c r="QG117" i="1"/>
  <c r="PY117" i="1"/>
  <c r="PQ117" i="1"/>
  <c r="PI117" i="1"/>
  <c r="PA117" i="1"/>
  <c r="OS117" i="1"/>
  <c r="QF117" i="1"/>
  <c r="PX117" i="1"/>
  <c r="PP117" i="1"/>
  <c r="PH117" i="1"/>
  <c r="OZ117" i="1"/>
  <c r="OR117" i="1"/>
  <c r="QJ117" i="1" s="1"/>
  <c r="QE117" i="1"/>
  <c r="PO117" i="1"/>
  <c r="PG117" i="1"/>
  <c r="OY117" i="1"/>
  <c r="PW117" i="1"/>
  <c r="QC161" i="1"/>
  <c r="PU161" i="1"/>
  <c r="PM161" i="1"/>
  <c r="PE161" i="1"/>
  <c r="OW161" i="1"/>
  <c r="QB161" i="1"/>
  <c r="PT161" i="1"/>
  <c r="PL161" i="1"/>
  <c r="PD161" i="1"/>
  <c r="OV161" i="1"/>
  <c r="QI161" i="1"/>
  <c r="QA161" i="1"/>
  <c r="PS161" i="1"/>
  <c r="PK161" i="1"/>
  <c r="PC161" i="1"/>
  <c r="OU161" i="1"/>
  <c r="QF161" i="1"/>
  <c r="PX161" i="1"/>
  <c r="PP161" i="1"/>
  <c r="PH161" i="1"/>
  <c r="OZ161" i="1"/>
  <c r="OR161" i="1"/>
  <c r="QJ161" i="1" s="1"/>
  <c r="OQ173" i="1"/>
  <c r="QE161" i="1"/>
  <c r="PW161" i="1"/>
  <c r="PO161" i="1"/>
  <c r="PG161" i="1"/>
  <c r="OY161" i="1"/>
  <c r="QH161" i="1"/>
  <c r="PN161" i="1"/>
  <c r="OS161" i="1"/>
  <c r="QG161" i="1"/>
  <c r="PJ161" i="1"/>
  <c r="QD161" i="1"/>
  <c r="PI161" i="1"/>
  <c r="PZ161" i="1"/>
  <c r="PF161" i="1"/>
  <c r="PY161" i="1"/>
  <c r="PB161" i="1"/>
  <c r="PV161" i="1"/>
  <c r="PA161" i="1"/>
  <c r="PR161" i="1"/>
  <c r="OX161" i="1"/>
  <c r="PQ161" i="1"/>
  <c r="OT161" i="1"/>
  <c r="QG183" i="1"/>
  <c r="PY183" i="1"/>
  <c r="PQ183" i="1"/>
  <c r="PI183" i="1"/>
  <c r="PA183" i="1"/>
  <c r="OS183" i="1"/>
  <c r="QF183" i="1"/>
  <c r="PX183" i="1"/>
  <c r="PP183" i="1"/>
  <c r="PH183" i="1"/>
  <c r="OZ183" i="1"/>
  <c r="OR183" i="1"/>
  <c r="QJ183" i="1" s="1"/>
  <c r="QE183" i="1"/>
  <c r="PW183" i="1"/>
  <c r="PO183" i="1"/>
  <c r="PG183" i="1"/>
  <c r="OY183" i="1"/>
  <c r="QB183" i="1"/>
  <c r="PT183" i="1"/>
  <c r="PL183" i="1"/>
  <c r="PD183" i="1"/>
  <c r="OV183" i="1"/>
  <c r="QI183" i="1"/>
  <c r="QA183" i="1"/>
  <c r="PS183" i="1"/>
  <c r="PK183" i="1"/>
  <c r="PC183" i="1"/>
  <c r="OU183" i="1"/>
  <c r="PZ183" i="1"/>
  <c r="PE183" i="1"/>
  <c r="PV183" i="1"/>
  <c r="PB183" i="1"/>
  <c r="PU183" i="1"/>
  <c r="OX183" i="1"/>
  <c r="OQ195" i="1"/>
  <c r="PR183" i="1"/>
  <c r="OW183" i="1"/>
  <c r="PN183" i="1"/>
  <c r="OT183" i="1"/>
  <c r="QH183" i="1"/>
  <c r="PM183" i="1"/>
  <c r="QD183" i="1"/>
  <c r="PJ183" i="1"/>
  <c r="QC183" i="1"/>
  <c r="PF183" i="1"/>
  <c r="OQ240" i="1" l="1"/>
  <c r="QF228" i="1"/>
  <c r="PX228" i="1"/>
  <c r="PP228" i="1"/>
  <c r="PH228" i="1"/>
  <c r="OZ228" i="1"/>
  <c r="OR228" i="1"/>
  <c r="QJ228" i="1" s="1"/>
  <c r="QE228" i="1"/>
  <c r="PW228" i="1"/>
  <c r="PO228" i="1"/>
  <c r="PG228" i="1"/>
  <c r="OY228" i="1"/>
  <c r="QD228" i="1"/>
  <c r="PV228" i="1"/>
  <c r="PN228" i="1"/>
  <c r="PF228" i="1"/>
  <c r="OX228" i="1"/>
  <c r="QC228" i="1"/>
  <c r="PU228" i="1"/>
  <c r="PM228" i="1"/>
  <c r="PE228" i="1"/>
  <c r="OW228" i="1"/>
  <c r="QB228" i="1"/>
  <c r="PT228" i="1"/>
  <c r="PL228" i="1"/>
  <c r="PD228" i="1"/>
  <c r="OV228" i="1"/>
  <c r="QI228" i="1"/>
  <c r="QA228" i="1"/>
  <c r="PS228" i="1"/>
  <c r="PK228" i="1"/>
  <c r="PC228" i="1"/>
  <c r="OU228" i="1"/>
  <c r="QH228" i="1"/>
  <c r="PZ228" i="1"/>
  <c r="PR228" i="1"/>
  <c r="PJ228" i="1"/>
  <c r="PB228" i="1"/>
  <c r="OT228" i="1"/>
  <c r="QG228" i="1"/>
  <c r="PY228" i="1"/>
  <c r="PQ228" i="1"/>
  <c r="PI228" i="1"/>
  <c r="OS228" i="1"/>
  <c r="PA228" i="1"/>
  <c r="QG206" i="1"/>
  <c r="PY206" i="1"/>
  <c r="PQ206" i="1"/>
  <c r="PI206" i="1"/>
  <c r="PA206" i="1"/>
  <c r="OS206" i="1"/>
  <c r="OQ218" i="1"/>
  <c r="QF206" i="1"/>
  <c r="PX206" i="1"/>
  <c r="PP206" i="1"/>
  <c r="PH206" i="1"/>
  <c r="OZ206" i="1"/>
  <c r="OR206" i="1"/>
  <c r="QJ206" i="1" s="1"/>
  <c r="QE206" i="1"/>
  <c r="PW206" i="1"/>
  <c r="PO206" i="1"/>
  <c r="PG206" i="1"/>
  <c r="OY206" i="1"/>
  <c r="QD206" i="1"/>
  <c r="PV206" i="1"/>
  <c r="PN206" i="1"/>
  <c r="PF206" i="1"/>
  <c r="OX206" i="1"/>
  <c r="QB206" i="1"/>
  <c r="PT206" i="1"/>
  <c r="PL206" i="1"/>
  <c r="PD206" i="1"/>
  <c r="OV206" i="1"/>
  <c r="QI206" i="1"/>
  <c r="QA206" i="1"/>
  <c r="PS206" i="1"/>
  <c r="PK206" i="1"/>
  <c r="PC206" i="1"/>
  <c r="OU206" i="1"/>
  <c r="PE206" i="1"/>
  <c r="QH206" i="1"/>
  <c r="PB206" i="1"/>
  <c r="QC206" i="1"/>
  <c r="OW206" i="1"/>
  <c r="PZ206" i="1"/>
  <c r="OT206" i="1"/>
  <c r="PR206" i="1"/>
  <c r="PM206" i="1"/>
  <c r="PU206" i="1"/>
  <c r="PJ206" i="1"/>
  <c r="OQ163" i="1"/>
  <c r="QH151" i="1"/>
  <c r="PZ151" i="1"/>
  <c r="PR151" i="1"/>
  <c r="PJ151" i="1"/>
  <c r="PB151" i="1"/>
  <c r="OT151" i="1"/>
  <c r="QG151" i="1"/>
  <c r="PY151" i="1"/>
  <c r="PQ151" i="1"/>
  <c r="PI151" i="1"/>
  <c r="PA151" i="1"/>
  <c r="OS151" i="1"/>
  <c r="QF151" i="1"/>
  <c r="PX151" i="1"/>
  <c r="PP151" i="1"/>
  <c r="PH151" i="1"/>
  <c r="OZ151" i="1"/>
  <c r="OR151" i="1"/>
  <c r="QJ151" i="1" s="1"/>
  <c r="QE151" i="1"/>
  <c r="PW151" i="1"/>
  <c r="PO151" i="1"/>
  <c r="PG151" i="1"/>
  <c r="OY151" i="1"/>
  <c r="QD151" i="1"/>
  <c r="PV151" i="1"/>
  <c r="PN151" i="1"/>
  <c r="PF151" i="1"/>
  <c r="OX151" i="1"/>
  <c r="QC151" i="1"/>
  <c r="PU151" i="1"/>
  <c r="PM151" i="1"/>
  <c r="PE151" i="1"/>
  <c r="OW151" i="1"/>
  <c r="QB151" i="1"/>
  <c r="PT151" i="1"/>
  <c r="PL151" i="1"/>
  <c r="PD151" i="1"/>
  <c r="OV151" i="1"/>
  <c r="QI151" i="1"/>
  <c r="QA151" i="1"/>
  <c r="PK151" i="1"/>
  <c r="PC151" i="1"/>
  <c r="OU151" i="1"/>
  <c r="PS151" i="1"/>
  <c r="QF238" i="1"/>
  <c r="PX238" i="1"/>
  <c r="PP238" i="1"/>
  <c r="PH238" i="1"/>
  <c r="OZ238" i="1"/>
  <c r="OR238" i="1"/>
  <c r="QJ238" i="1" s="1"/>
  <c r="OQ250" i="1"/>
  <c r="QE238" i="1"/>
  <c r="PW238" i="1"/>
  <c r="PO238" i="1"/>
  <c r="PG238" i="1"/>
  <c r="OY238" i="1"/>
  <c r="QD238" i="1"/>
  <c r="PV238" i="1"/>
  <c r="PN238" i="1"/>
  <c r="PF238" i="1"/>
  <c r="OX238" i="1"/>
  <c r="QI238" i="1"/>
  <c r="QA238" i="1"/>
  <c r="PS238" i="1"/>
  <c r="PK238" i="1"/>
  <c r="PC238" i="1"/>
  <c r="OU238" i="1"/>
  <c r="QB238" i="1"/>
  <c r="PL238" i="1"/>
  <c r="OV238" i="1"/>
  <c r="PZ238" i="1"/>
  <c r="PJ238" i="1"/>
  <c r="OT238" i="1"/>
  <c r="PY238" i="1"/>
  <c r="PI238" i="1"/>
  <c r="OS238" i="1"/>
  <c r="PU238" i="1"/>
  <c r="PE238" i="1"/>
  <c r="PT238" i="1"/>
  <c r="PD238" i="1"/>
  <c r="QH238" i="1"/>
  <c r="PR238" i="1"/>
  <c r="PB238" i="1"/>
  <c r="QG238" i="1"/>
  <c r="PQ238" i="1"/>
  <c r="PA238" i="1"/>
  <c r="PM238" i="1"/>
  <c r="OW238" i="1"/>
  <c r="QC238" i="1"/>
  <c r="QH129" i="1"/>
  <c r="PZ129" i="1"/>
  <c r="PR129" i="1"/>
  <c r="PJ129" i="1"/>
  <c r="PB129" i="1"/>
  <c r="OT129" i="1"/>
  <c r="QG129" i="1"/>
  <c r="PY129" i="1"/>
  <c r="PQ129" i="1"/>
  <c r="PI129" i="1"/>
  <c r="PA129" i="1"/>
  <c r="OS129" i="1"/>
  <c r="QF129" i="1"/>
  <c r="PX129" i="1"/>
  <c r="PP129" i="1"/>
  <c r="PH129" i="1"/>
  <c r="OZ129" i="1"/>
  <c r="OR129" i="1"/>
  <c r="QJ129" i="1" s="1"/>
  <c r="QE129" i="1"/>
  <c r="PW129" i="1"/>
  <c r="PO129" i="1"/>
  <c r="PG129" i="1"/>
  <c r="OY129" i="1"/>
  <c r="QD129" i="1"/>
  <c r="PV129" i="1"/>
  <c r="PN129" i="1"/>
  <c r="PF129" i="1"/>
  <c r="OX129" i="1"/>
  <c r="QC129" i="1"/>
  <c r="PU129" i="1"/>
  <c r="PM129" i="1"/>
  <c r="PE129" i="1"/>
  <c r="OW129" i="1"/>
  <c r="QB129" i="1"/>
  <c r="PT129" i="1"/>
  <c r="PL129" i="1"/>
  <c r="PD129" i="1"/>
  <c r="OV129" i="1"/>
  <c r="OU129" i="1"/>
  <c r="OQ141" i="1"/>
  <c r="QI129" i="1"/>
  <c r="QA129" i="1"/>
  <c r="PS129" i="1"/>
  <c r="PK129" i="1"/>
  <c r="PC129" i="1"/>
  <c r="OQ196" i="1"/>
  <c r="QI184" i="1"/>
  <c r="QA184" i="1"/>
  <c r="PS184" i="1"/>
  <c r="PK184" i="1"/>
  <c r="PC184" i="1"/>
  <c r="OU184" i="1"/>
  <c r="QH184" i="1"/>
  <c r="PZ184" i="1"/>
  <c r="PR184" i="1"/>
  <c r="PJ184" i="1"/>
  <c r="PB184" i="1"/>
  <c r="OT184" i="1"/>
  <c r="QG184" i="1"/>
  <c r="PY184" i="1"/>
  <c r="PQ184" i="1"/>
  <c r="PI184" i="1"/>
  <c r="PA184" i="1"/>
  <c r="OS184" i="1"/>
  <c r="QD184" i="1"/>
  <c r="PV184" i="1"/>
  <c r="PN184" i="1"/>
  <c r="PF184" i="1"/>
  <c r="OX184" i="1"/>
  <c r="QC184" i="1"/>
  <c r="PU184" i="1"/>
  <c r="PM184" i="1"/>
  <c r="PE184" i="1"/>
  <c r="OW184" i="1"/>
  <c r="PX184" i="1"/>
  <c r="PD184" i="1"/>
  <c r="PW184" i="1"/>
  <c r="OZ184" i="1"/>
  <c r="PT184" i="1"/>
  <c r="OY184" i="1"/>
  <c r="PP184" i="1"/>
  <c r="OV184" i="1"/>
  <c r="PO184" i="1"/>
  <c r="OR184" i="1"/>
  <c r="QJ184" i="1" s="1"/>
  <c r="QF184" i="1"/>
  <c r="PL184" i="1"/>
  <c r="QE184" i="1"/>
  <c r="PH184" i="1"/>
  <c r="PG184" i="1"/>
  <c r="QB184" i="1"/>
  <c r="QG140" i="1"/>
  <c r="PY140" i="1"/>
  <c r="PQ140" i="1"/>
  <c r="PI140" i="1"/>
  <c r="PA140" i="1"/>
  <c r="OS140" i="1"/>
  <c r="QF140" i="1"/>
  <c r="PX140" i="1"/>
  <c r="PP140" i="1"/>
  <c r="PH140" i="1"/>
  <c r="OZ140" i="1"/>
  <c r="OR140" i="1"/>
  <c r="QJ140" i="1" s="1"/>
  <c r="QE140" i="1"/>
  <c r="PW140" i="1"/>
  <c r="PO140" i="1"/>
  <c r="PG140" i="1"/>
  <c r="OY140" i="1"/>
  <c r="QD140" i="1"/>
  <c r="PV140" i="1"/>
  <c r="PN140" i="1"/>
  <c r="PF140" i="1"/>
  <c r="OX140" i="1"/>
  <c r="QC140" i="1"/>
  <c r="PU140" i="1"/>
  <c r="PM140" i="1"/>
  <c r="PE140" i="1"/>
  <c r="OW140" i="1"/>
  <c r="OQ152" i="1"/>
  <c r="QB140" i="1"/>
  <c r="PT140" i="1"/>
  <c r="PL140" i="1"/>
  <c r="PD140" i="1"/>
  <c r="OV140" i="1"/>
  <c r="QI140" i="1"/>
  <c r="QA140" i="1"/>
  <c r="PS140" i="1"/>
  <c r="PK140" i="1"/>
  <c r="PC140" i="1"/>
  <c r="OU140" i="1"/>
  <c r="QH140" i="1"/>
  <c r="PZ140" i="1"/>
  <c r="PJ140" i="1"/>
  <c r="PB140" i="1"/>
  <c r="OT140" i="1"/>
  <c r="PR140" i="1"/>
  <c r="QD195" i="1"/>
  <c r="PV195" i="1"/>
  <c r="PN195" i="1"/>
  <c r="PF195" i="1"/>
  <c r="OX195" i="1"/>
  <c r="QC195" i="1"/>
  <c r="PU195" i="1"/>
  <c r="PM195" i="1"/>
  <c r="PE195" i="1"/>
  <c r="OW195" i="1"/>
  <c r="QB195" i="1"/>
  <c r="PT195" i="1"/>
  <c r="PL195" i="1"/>
  <c r="PD195" i="1"/>
  <c r="OV195" i="1"/>
  <c r="OQ207" i="1"/>
  <c r="QG195" i="1"/>
  <c r="PY195" i="1"/>
  <c r="PQ195" i="1"/>
  <c r="PI195" i="1"/>
  <c r="PA195" i="1"/>
  <c r="OS195" i="1"/>
  <c r="QF195" i="1"/>
  <c r="PX195" i="1"/>
  <c r="PP195" i="1"/>
  <c r="PH195" i="1"/>
  <c r="OZ195" i="1"/>
  <c r="OR195" i="1"/>
  <c r="QJ195" i="1" s="1"/>
  <c r="QE195" i="1"/>
  <c r="PJ195" i="1"/>
  <c r="QA195" i="1"/>
  <c r="PG195" i="1"/>
  <c r="PZ195" i="1"/>
  <c r="PC195" i="1"/>
  <c r="PW195" i="1"/>
  <c r="PB195" i="1"/>
  <c r="PR195" i="1"/>
  <c r="OU195" i="1"/>
  <c r="QI195" i="1"/>
  <c r="PO195" i="1"/>
  <c r="OT195" i="1"/>
  <c r="PS195" i="1"/>
  <c r="PK195" i="1"/>
  <c r="OY195" i="1"/>
  <c r="QH195" i="1"/>
  <c r="QF217" i="1"/>
  <c r="PX217" i="1"/>
  <c r="PP217" i="1"/>
  <c r="PH217" i="1"/>
  <c r="OZ217" i="1"/>
  <c r="OR217" i="1"/>
  <c r="QJ217" i="1" s="1"/>
  <c r="OQ229" i="1"/>
  <c r="QE217" i="1"/>
  <c r="PW217" i="1"/>
  <c r="PO217" i="1"/>
  <c r="PG217" i="1"/>
  <c r="OY217" i="1"/>
  <c r="QD217" i="1"/>
  <c r="PV217" i="1"/>
  <c r="PN217" i="1"/>
  <c r="PF217" i="1"/>
  <c r="OX217" i="1"/>
  <c r="QC217" i="1"/>
  <c r="PU217" i="1"/>
  <c r="PM217" i="1"/>
  <c r="PE217" i="1"/>
  <c r="OW217" i="1"/>
  <c r="QB217" i="1"/>
  <c r="PT217" i="1"/>
  <c r="PL217" i="1"/>
  <c r="PD217" i="1"/>
  <c r="OV217" i="1"/>
  <c r="QI217" i="1"/>
  <c r="QA217" i="1"/>
  <c r="PS217" i="1"/>
  <c r="PK217" i="1"/>
  <c r="PC217" i="1"/>
  <c r="OU217" i="1"/>
  <c r="QH217" i="1"/>
  <c r="PZ217" i="1"/>
  <c r="PR217" i="1"/>
  <c r="PJ217" i="1"/>
  <c r="PB217" i="1"/>
  <c r="OT217" i="1"/>
  <c r="OS217" i="1"/>
  <c r="QG217" i="1"/>
  <c r="PQ217" i="1"/>
  <c r="PI217" i="1"/>
  <c r="PY217" i="1"/>
  <c r="PA217" i="1"/>
  <c r="QC173" i="1"/>
  <c r="PU173" i="1"/>
  <c r="PM173" i="1"/>
  <c r="PE173" i="1"/>
  <c r="OW173" i="1"/>
  <c r="QB173" i="1"/>
  <c r="PT173" i="1"/>
  <c r="PL173" i="1"/>
  <c r="PD173" i="1"/>
  <c r="OV173" i="1"/>
  <c r="QI173" i="1"/>
  <c r="QA173" i="1"/>
  <c r="PS173" i="1"/>
  <c r="PK173" i="1"/>
  <c r="PC173" i="1"/>
  <c r="OU173" i="1"/>
  <c r="QF173" i="1"/>
  <c r="PX173" i="1"/>
  <c r="PP173" i="1"/>
  <c r="PH173" i="1"/>
  <c r="OZ173" i="1"/>
  <c r="OR173" i="1"/>
  <c r="QJ173" i="1" s="1"/>
  <c r="OQ185" i="1"/>
  <c r="QE173" i="1"/>
  <c r="PW173" i="1"/>
  <c r="PO173" i="1"/>
  <c r="PG173" i="1"/>
  <c r="OY173" i="1"/>
  <c r="QD173" i="1"/>
  <c r="PI173" i="1"/>
  <c r="PZ173" i="1"/>
  <c r="PF173" i="1"/>
  <c r="PY173" i="1"/>
  <c r="PB173" i="1"/>
  <c r="PV173" i="1"/>
  <c r="PA173" i="1"/>
  <c r="PR173" i="1"/>
  <c r="OX173" i="1"/>
  <c r="PQ173" i="1"/>
  <c r="OT173" i="1"/>
  <c r="QH173" i="1"/>
  <c r="PN173" i="1"/>
  <c r="OS173" i="1"/>
  <c r="QG173" i="1"/>
  <c r="PJ173" i="1"/>
  <c r="OQ263" i="1"/>
  <c r="QD251" i="1"/>
  <c r="PV251" i="1"/>
  <c r="PN251" i="1"/>
  <c r="PF251" i="1"/>
  <c r="OX251" i="1"/>
  <c r="QC251" i="1"/>
  <c r="PU251" i="1"/>
  <c r="PM251" i="1"/>
  <c r="PE251" i="1"/>
  <c r="OW251" i="1"/>
  <c r="QB251" i="1"/>
  <c r="PT251" i="1"/>
  <c r="PL251" i="1"/>
  <c r="PD251" i="1"/>
  <c r="OV251" i="1"/>
  <c r="QI251" i="1"/>
  <c r="QA251" i="1"/>
  <c r="PS251" i="1"/>
  <c r="PK251" i="1"/>
  <c r="PC251" i="1"/>
  <c r="OU251" i="1"/>
  <c r="QG251" i="1"/>
  <c r="PY251" i="1"/>
  <c r="PQ251" i="1"/>
  <c r="PI251" i="1"/>
  <c r="PA251" i="1"/>
  <c r="OS251" i="1"/>
  <c r="QF251" i="1"/>
  <c r="PX251" i="1"/>
  <c r="PP251" i="1"/>
  <c r="PH251" i="1"/>
  <c r="OZ251" i="1"/>
  <c r="OR251" i="1"/>
  <c r="QJ251" i="1" s="1"/>
  <c r="PR251" i="1"/>
  <c r="PO251" i="1"/>
  <c r="PJ251" i="1"/>
  <c r="PG251" i="1"/>
  <c r="QH251" i="1"/>
  <c r="PB251" i="1"/>
  <c r="QE251" i="1"/>
  <c r="OY251" i="1"/>
  <c r="PZ251" i="1"/>
  <c r="OT251" i="1"/>
  <c r="PW251" i="1"/>
  <c r="OQ174" i="1"/>
  <c r="QE162" i="1"/>
  <c r="PW162" i="1"/>
  <c r="PO162" i="1"/>
  <c r="PG162" i="1"/>
  <c r="OY162" i="1"/>
  <c r="QD162" i="1"/>
  <c r="PV162" i="1"/>
  <c r="PN162" i="1"/>
  <c r="PF162" i="1"/>
  <c r="OX162" i="1"/>
  <c r="QC162" i="1"/>
  <c r="PU162" i="1"/>
  <c r="PM162" i="1"/>
  <c r="PE162" i="1"/>
  <c r="OW162" i="1"/>
  <c r="QH162" i="1"/>
  <c r="PZ162" i="1"/>
  <c r="PR162" i="1"/>
  <c r="PJ162" i="1"/>
  <c r="PB162" i="1"/>
  <c r="OT162" i="1"/>
  <c r="QG162" i="1"/>
  <c r="PY162" i="1"/>
  <c r="PQ162" i="1"/>
  <c r="PI162" i="1"/>
  <c r="PA162" i="1"/>
  <c r="OS162" i="1"/>
  <c r="PS162" i="1"/>
  <c r="OV162" i="1"/>
  <c r="PP162" i="1"/>
  <c r="OU162" i="1"/>
  <c r="QI162" i="1"/>
  <c r="PL162" i="1"/>
  <c r="OR162" i="1"/>
  <c r="QJ162" i="1" s="1"/>
  <c r="QF162" i="1"/>
  <c r="PK162" i="1"/>
  <c r="QB162" i="1"/>
  <c r="PH162" i="1"/>
  <c r="QA162" i="1"/>
  <c r="PD162" i="1"/>
  <c r="PX162" i="1"/>
  <c r="PC162" i="1"/>
  <c r="PT162" i="1"/>
  <c r="OZ162" i="1"/>
  <c r="OQ186" i="1" l="1"/>
  <c r="QE174" i="1"/>
  <c r="PW174" i="1"/>
  <c r="PO174" i="1"/>
  <c r="PG174" i="1"/>
  <c r="OY174" i="1"/>
  <c r="QD174" i="1"/>
  <c r="PV174" i="1"/>
  <c r="PN174" i="1"/>
  <c r="PF174" i="1"/>
  <c r="OX174" i="1"/>
  <c r="QC174" i="1"/>
  <c r="PU174" i="1"/>
  <c r="PM174" i="1"/>
  <c r="PE174" i="1"/>
  <c r="OW174" i="1"/>
  <c r="QH174" i="1"/>
  <c r="PZ174" i="1"/>
  <c r="PR174" i="1"/>
  <c r="PJ174" i="1"/>
  <c r="PB174" i="1"/>
  <c r="OT174" i="1"/>
  <c r="QG174" i="1"/>
  <c r="PY174" i="1"/>
  <c r="PQ174" i="1"/>
  <c r="PI174" i="1"/>
  <c r="PA174" i="1"/>
  <c r="OS174" i="1"/>
  <c r="QI174" i="1"/>
  <c r="PL174" i="1"/>
  <c r="OR174" i="1"/>
  <c r="QJ174" i="1" s="1"/>
  <c r="QF174" i="1"/>
  <c r="PK174" i="1"/>
  <c r="QB174" i="1"/>
  <c r="PH174" i="1"/>
  <c r="QA174" i="1"/>
  <c r="PD174" i="1"/>
  <c r="PX174" i="1"/>
  <c r="PC174" i="1"/>
  <c r="PT174" i="1"/>
  <c r="OZ174" i="1"/>
  <c r="PS174" i="1"/>
  <c r="OV174" i="1"/>
  <c r="PP174" i="1"/>
  <c r="OU174" i="1"/>
  <c r="QF229" i="1"/>
  <c r="PX229" i="1"/>
  <c r="PP229" i="1"/>
  <c r="PH229" i="1"/>
  <c r="OZ229" i="1"/>
  <c r="OR229" i="1"/>
  <c r="QJ229" i="1" s="1"/>
  <c r="QE229" i="1"/>
  <c r="PW229" i="1"/>
  <c r="PO229" i="1"/>
  <c r="PG229" i="1"/>
  <c r="OY229" i="1"/>
  <c r="QD229" i="1"/>
  <c r="PV229" i="1"/>
  <c r="PN229" i="1"/>
  <c r="PF229" i="1"/>
  <c r="OX229" i="1"/>
  <c r="QC229" i="1"/>
  <c r="PU229" i="1"/>
  <c r="PM229" i="1"/>
  <c r="PE229" i="1"/>
  <c r="OW229" i="1"/>
  <c r="OQ241" i="1"/>
  <c r="QB229" i="1"/>
  <c r="PT229" i="1"/>
  <c r="PL229" i="1"/>
  <c r="PD229" i="1"/>
  <c r="OV229" i="1"/>
  <c r="QI229" i="1"/>
  <c r="QA229" i="1"/>
  <c r="PS229" i="1"/>
  <c r="PK229" i="1"/>
  <c r="PC229" i="1"/>
  <c r="OU229" i="1"/>
  <c r="QH229" i="1"/>
  <c r="PZ229" i="1"/>
  <c r="PR229" i="1"/>
  <c r="PJ229" i="1"/>
  <c r="PB229" i="1"/>
  <c r="OT229" i="1"/>
  <c r="PI229" i="1"/>
  <c r="PA229" i="1"/>
  <c r="OS229" i="1"/>
  <c r="QG229" i="1"/>
  <c r="PY229" i="1"/>
  <c r="PQ229" i="1"/>
  <c r="QF250" i="1"/>
  <c r="PX250" i="1"/>
  <c r="PP250" i="1"/>
  <c r="PH250" i="1"/>
  <c r="OZ250" i="1"/>
  <c r="OR250" i="1"/>
  <c r="QJ250" i="1" s="1"/>
  <c r="QE250" i="1"/>
  <c r="PW250" i="1"/>
  <c r="PO250" i="1"/>
  <c r="PG250" i="1"/>
  <c r="OY250" i="1"/>
  <c r="QD250" i="1"/>
  <c r="PV250" i="1"/>
  <c r="PN250" i="1"/>
  <c r="PF250" i="1"/>
  <c r="OX250" i="1"/>
  <c r="OQ262" i="1"/>
  <c r="QC250" i="1"/>
  <c r="PU250" i="1"/>
  <c r="PM250" i="1"/>
  <c r="PE250" i="1"/>
  <c r="OW250" i="1"/>
  <c r="QI250" i="1"/>
  <c r="QA250" i="1"/>
  <c r="PS250" i="1"/>
  <c r="PK250" i="1"/>
  <c r="PC250" i="1"/>
  <c r="OU250" i="1"/>
  <c r="QH250" i="1"/>
  <c r="PZ250" i="1"/>
  <c r="PR250" i="1"/>
  <c r="PJ250" i="1"/>
  <c r="PB250" i="1"/>
  <c r="OT250" i="1"/>
  <c r="PL250" i="1"/>
  <c r="PI250" i="1"/>
  <c r="PD250" i="1"/>
  <c r="QG250" i="1"/>
  <c r="PA250" i="1"/>
  <c r="QB250" i="1"/>
  <c r="OV250" i="1"/>
  <c r="PY250" i="1"/>
  <c r="OS250" i="1"/>
  <c r="PT250" i="1"/>
  <c r="PQ250" i="1"/>
  <c r="OQ197" i="1"/>
  <c r="QC185" i="1"/>
  <c r="PU185" i="1"/>
  <c r="PM185" i="1"/>
  <c r="PE185" i="1"/>
  <c r="OW185" i="1"/>
  <c r="QB185" i="1"/>
  <c r="PT185" i="1"/>
  <c r="PL185" i="1"/>
  <c r="PD185" i="1"/>
  <c r="OV185" i="1"/>
  <c r="QI185" i="1"/>
  <c r="QA185" i="1"/>
  <c r="PS185" i="1"/>
  <c r="PK185" i="1"/>
  <c r="PC185" i="1"/>
  <c r="OU185" i="1"/>
  <c r="QF185" i="1"/>
  <c r="PX185" i="1"/>
  <c r="PP185" i="1"/>
  <c r="PH185" i="1"/>
  <c r="OZ185" i="1"/>
  <c r="OR185" i="1"/>
  <c r="QJ185" i="1" s="1"/>
  <c r="QE185" i="1"/>
  <c r="PW185" i="1"/>
  <c r="PO185" i="1"/>
  <c r="PG185" i="1"/>
  <c r="OY185" i="1"/>
  <c r="PY185" i="1"/>
  <c r="PB185" i="1"/>
  <c r="PV185" i="1"/>
  <c r="PA185" i="1"/>
  <c r="PR185" i="1"/>
  <c r="OX185" i="1"/>
  <c r="PQ185" i="1"/>
  <c r="OT185" i="1"/>
  <c r="QH185" i="1"/>
  <c r="PN185" i="1"/>
  <c r="OS185" i="1"/>
  <c r="QG185" i="1"/>
  <c r="PJ185" i="1"/>
  <c r="QD185" i="1"/>
  <c r="PI185" i="1"/>
  <c r="PZ185" i="1"/>
  <c r="PF185" i="1"/>
  <c r="QD141" i="1"/>
  <c r="PV141" i="1"/>
  <c r="PN141" i="1"/>
  <c r="PF141" i="1"/>
  <c r="OX141" i="1"/>
  <c r="QC141" i="1"/>
  <c r="PU141" i="1"/>
  <c r="PM141" i="1"/>
  <c r="PE141" i="1"/>
  <c r="OW141" i="1"/>
  <c r="QB141" i="1"/>
  <c r="PT141" i="1"/>
  <c r="PL141" i="1"/>
  <c r="PD141" i="1"/>
  <c r="OV141" i="1"/>
  <c r="QI141" i="1"/>
  <c r="QA141" i="1"/>
  <c r="PS141" i="1"/>
  <c r="PK141" i="1"/>
  <c r="PC141" i="1"/>
  <c r="OU141" i="1"/>
  <c r="QH141" i="1"/>
  <c r="PZ141" i="1"/>
  <c r="PR141" i="1"/>
  <c r="PJ141" i="1"/>
  <c r="PB141" i="1"/>
  <c r="OT141" i="1"/>
  <c r="QG141" i="1"/>
  <c r="PY141" i="1"/>
  <c r="PQ141" i="1"/>
  <c r="PI141" i="1"/>
  <c r="PA141" i="1"/>
  <c r="OS141" i="1"/>
  <c r="QF141" i="1"/>
  <c r="PX141" i="1"/>
  <c r="PP141" i="1"/>
  <c r="PH141" i="1"/>
  <c r="OZ141" i="1"/>
  <c r="OR141" i="1"/>
  <c r="QJ141" i="1" s="1"/>
  <c r="PO141" i="1"/>
  <c r="PG141" i="1"/>
  <c r="QE141" i="1"/>
  <c r="OY141" i="1"/>
  <c r="PW141" i="1"/>
  <c r="OQ153" i="1"/>
  <c r="OQ230" i="1"/>
  <c r="QF218" i="1"/>
  <c r="PX218" i="1"/>
  <c r="PP218" i="1"/>
  <c r="PH218" i="1"/>
  <c r="OZ218" i="1"/>
  <c r="OR218" i="1"/>
  <c r="QJ218" i="1" s="1"/>
  <c r="QE218" i="1"/>
  <c r="PW218" i="1"/>
  <c r="PO218" i="1"/>
  <c r="PG218" i="1"/>
  <c r="OY218" i="1"/>
  <c r="QD218" i="1"/>
  <c r="PV218" i="1"/>
  <c r="PN218" i="1"/>
  <c r="PF218" i="1"/>
  <c r="OX218" i="1"/>
  <c r="QC218" i="1"/>
  <c r="PU218" i="1"/>
  <c r="PM218" i="1"/>
  <c r="PE218" i="1"/>
  <c r="OW218" i="1"/>
  <c r="QB218" i="1"/>
  <c r="PT218" i="1"/>
  <c r="PL218" i="1"/>
  <c r="PD218" i="1"/>
  <c r="OV218" i="1"/>
  <c r="QI218" i="1"/>
  <c r="QA218" i="1"/>
  <c r="PS218" i="1"/>
  <c r="PK218" i="1"/>
  <c r="PC218" i="1"/>
  <c r="OU218" i="1"/>
  <c r="QH218" i="1"/>
  <c r="PZ218" i="1"/>
  <c r="PR218" i="1"/>
  <c r="PJ218" i="1"/>
  <c r="PB218" i="1"/>
  <c r="OT218" i="1"/>
  <c r="QG218" i="1"/>
  <c r="PY218" i="1"/>
  <c r="PQ218" i="1"/>
  <c r="PI218" i="1"/>
  <c r="OS218" i="1"/>
  <c r="PA218" i="1"/>
  <c r="QB263" i="1"/>
  <c r="PT263" i="1"/>
  <c r="PL263" i="1"/>
  <c r="PD263" i="1"/>
  <c r="OV263" i="1"/>
  <c r="QI263" i="1"/>
  <c r="QA263" i="1"/>
  <c r="PS263" i="1"/>
  <c r="PK263" i="1"/>
  <c r="PC263" i="1"/>
  <c r="OU263" i="1"/>
  <c r="QH263" i="1"/>
  <c r="PZ263" i="1"/>
  <c r="PR263" i="1"/>
  <c r="PJ263" i="1"/>
  <c r="PB263" i="1"/>
  <c r="OT263" i="1"/>
  <c r="QF263" i="1"/>
  <c r="PX263" i="1"/>
  <c r="PP263" i="1"/>
  <c r="PH263" i="1"/>
  <c r="OZ263" i="1"/>
  <c r="OR263" i="1"/>
  <c r="QJ263" i="1" s="1"/>
  <c r="OQ275" i="1"/>
  <c r="QE263" i="1"/>
  <c r="PW263" i="1"/>
  <c r="PO263" i="1"/>
  <c r="PG263" i="1"/>
  <c r="OY263" i="1"/>
  <c r="PN263" i="1"/>
  <c r="OS263" i="1"/>
  <c r="QG263" i="1"/>
  <c r="PM263" i="1"/>
  <c r="QD263" i="1"/>
  <c r="PI263" i="1"/>
  <c r="QC263" i="1"/>
  <c r="PF263" i="1"/>
  <c r="PV263" i="1"/>
  <c r="PA263" i="1"/>
  <c r="PU263" i="1"/>
  <c r="OX263" i="1"/>
  <c r="PY263" i="1"/>
  <c r="PQ263" i="1"/>
  <c r="PE263" i="1"/>
  <c r="OW263" i="1"/>
  <c r="QH207" i="1"/>
  <c r="PZ207" i="1"/>
  <c r="PR207" i="1"/>
  <c r="PJ207" i="1"/>
  <c r="PB207" i="1"/>
  <c r="OT207" i="1"/>
  <c r="OQ219" i="1"/>
  <c r="QG207" i="1"/>
  <c r="PY207" i="1"/>
  <c r="PQ207" i="1"/>
  <c r="PI207" i="1"/>
  <c r="PA207" i="1"/>
  <c r="OS207" i="1"/>
  <c r="QF207" i="1"/>
  <c r="PX207" i="1"/>
  <c r="PP207" i="1"/>
  <c r="PH207" i="1"/>
  <c r="OZ207" i="1"/>
  <c r="OR207" i="1"/>
  <c r="QJ207" i="1" s="1"/>
  <c r="QE207" i="1"/>
  <c r="PW207" i="1"/>
  <c r="PO207" i="1"/>
  <c r="PG207" i="1"/>
  <c r="OY207" i="1"/>
  <c r="QC207" i="1"/>
  <c r="PU207" i="1"/>
  <c r="PM207" i="1"/>
  <c r="PE207" i="1"/>
  <c r="OW207" i="1"/>
  <c r="QB207" i="1"/>
  <c r="PT207" i="1"/>
  <c r="PL207" i="1"/>
  <c r="PD207" i="1"/>
  <c r="OV207" i="1"/>
  <c r="QI207" i="1"/>
  <c r="PC207" i="1"/>
  <c r="QD207" i="1"/>
  <c r="OX207" i="1"/>
  <c r="QA207" i="1"/>
  <c r="OU207" i="1"/>
  <c r="PV207" i="1"/>
  <c r="PN207" i="1"/>
  <c r="PK207" i="1"/>
  <c r="PS207" i="1"/>
  <c r="PF207" i="1"/>
  <c r="QG163" i="1"/>
  <c r="PY163" i="1"/>
  <c r="PQ163" i="1"/>
  <c r="PI163" i="1"/>
  <c r="PA163" i="1"/>
  <c r="OS163" i="1"/>
  <c r="QF163" i="1"/>
  <c r="PX163" i="1"/>
  <c r="PP163" i="1"/>
  <c r="PH163" i="1"/>
  <c r="OZ163" i="1"/>
  <c r="OR163" i="1"/>
  <c r="QJ163" i="1" s="1"/>
  <c r="OQ175" i="1"/>
  <c r="QE163" i="1"/>
  <c r="PW163" i="1"/>
  <c r="PO163" i="1"/>
  <c r="PG163" i="1"/>
  <c r="OY163" i="1"/>
  <c r="QB163" i="1"/>
  <c r="PT163" i="1"/>
  <c r="PL163" i="1"/>
  <c r="PD163" i="1"/>
  <c r="OV163" i="1"/>
  <c r="QI163" i="1"/>
  <c r="QA163" i="1"/>
  <c r="PS163" i="1"/>
  <c r="PK163" i="1"/>
  <c r="PC163" i="1"/>
  <c r="OU163" i="1"/>
  <c r="PU163" i="1"/>
  <c r="OX163" i="1"/>
  <c r="PR163" i="1"/>
  <c r="OW163" i="1"/>
  <c r="PN163" i="1"/>
  <c r="OT163" i="1"/>
  <c r="QH163" i="1"/>
  <c r="PM163" i="1"/>
  <c r="QD163" i="1"/>
  <c r="PJ163" i="1"/>
  <c r="QC163" i="1"/>
  <c r="PF163" i="1"/>
  <c r="PZ163" i="1"/>
  <c r="PE163" i="1"/>
  <c r="PV163" i="1"/>
  <c r="PB163" i="1"/>
  <c r="QB152" i="1"/>
  <c r="PT152" i="1"/>
  <c r="PL152" i="1"/>
  <c r="PD152" i="1"/>
  <c r="OV152" i="1"/>
  <c r="QI152" i="1"/>
  <c r="QA152" i="1"/>
  <c r="PS152" i="1"/>
  <c r="PK152" i="1"/>
  <c r="PC152" i="1"/>
  <c r="OU152" i="1"/>
  <c r="QH152" i="1"/>
  <c r="PZ152" i="1"/>
  <c r="PR152" i="1"/>
  <c r="PJ152" i="1"/>
  <c r="PB152" i="1"/>
  <c r="OT152" i="1"/>
  <c r="OQ164" i="1"/>
  <c r="QG152" i="1"/>
  <c r="PY152" i="1"/>
  <c r="PQ152" i="1"/>
  <c r="PI152" i="1"/>
  <c r="PA152" i="1"/>
  <c r="OS152" i="1"/>
  <c r="QF152" i="1"/>
  <c r="PX152" i="1"/>
  <c r="PP152" i="1"/>
  <c r="PH152" i="1"/>
  <c r="OZ152" i="1"/>
  <c r="OR152" i="1"/>
  <c r="QJ152" i="1" s="1"/>
  <c r="QE152" i="1"/>
  <c r="PW152" i="1"/>
  <c r="PO152" i="1"/>
  <c r="PG152" i="1"/>
  <c r="OY152" i="1"/>
  <c r="QD152" i="1"/>
  <c r="PV152" i="1"/>
  <c r="PN152" i="1"/>
  <c r="PF152" i="1"/>
  <c r="OX152" i="1"/>
  <c r="PU152" i="1"/>
  <c r="PM152" i="1"/>
  <c r="PE152" i="1"/>
  <c r="OW152" i="1"/>
  <c r="QC152" i="1"/>
  <c r="QE196" i="1"/>
  <c r="PW196" i="1"/>
  <c r="PO196" i="1"/>
  <c r="PG196" i="1"/>
  <c r="OY196" i="1"/>
  <c r="QD196" i="1"/>
  <c r="PV196" i="1"/>
  <c r="PN196" i="1"/>
  <c r="PF196" i="1"/>
  <c r="OX196" i="1"/>
  <c r="QC196" i="1"/>
  <c r="PU196" i="1"/>
  <c r="PM196" i="1"/>
  <c r="PE196" i="1"/>
  <c r="OW196" i="1"/>
  <c r="OQ208" i="1"/>
  <c r="QH196" i="1"/>
  <c r="PZ196" i="1"/>
  <c r="PR196" i="1"/>
  <c r="PJ196" i="1"/>
  <c r="PB196" i="1"/>
  <c r="OT196" i="1"/>
  <c r="QG196" i="1"/>
  <c r="PY196" i="1"/>
  <c r="PQ196" i="1"/>
  <c r="PI196" i="1"/>
  <c r="PA196" i="1"/>
  <c r="OS196" i="1"/>
  <c r="QF196" i="1"/>
  <c r="PK196" i="1"/>
  <c r="QB196" i="1"/>
  <c r="PH196" i="1"/>
  <c r="QA196" i="1"/>
  <c r="PD196" i="1"/>
  <c r="PX196" i="1"/>
  <c r="PC196" i="1"/>
  <c r="PS196" i="1"/>
  <c r="OV196" i="1"/>
  <c r="PP196" i="1"/>
  <c r="OU196" i="1"/>
  <c r="QI196" i="1"/>
  <c r="PT196" i="1"/>
  <c r="PL196" i="1"/>
  <c r="OZ196" i="1"/>
  <c r="OR196" i="1"/>
  <c r="QJ196" i="1" s="1"/>
  <c r="QB240" i="1"/>
  <c r="PT240" i="1"/>
  <c r="PL240" i="1"/>
  <c r="PD240" i="1"/>
  <c r="OV240" i="1"/>
  <c r="QI240" i="1"/>
  <c r="QA240" i="1"/>
  <c r="PS240" i="1"/>
  <c r="PK240" i="1"/>
  <c r="PC240" i="1"/>
  <c r="OU240" i="1"/>
  <c r="QH240" i="1"/>
  <c r="PZ240" i="1"/>
  <c r="PR240" i="1"/>
  <c r="PJ240" i="1"/>
  <c r="PB240" i="1"/>
  <c r="OT240" i="1"/>
  <c r="OQ252" i="1"/>
  <c r="QE240" i="1"/>
  <c r="PW240" i="1"/>
  <c r="PO240" i="1"/>
  <c r="PG240" i="1"/>
  <c r="OY240" i="1"/>
  <c r="QD240" i="1"/>
  <c r="PV240" i="1"/>
  <c r="PN240" i="1"/>
  <c r="PF240" i="1"/>
  <c r="OX240" i="1"/>
  <c r="PY240" i="1"/>
  <c r="PE240" i="1"/>
  <c r="PX240" i="1"/>
  <c r="PA240" i="1"/>
  <c r="PU240" i="1"/>
  <c r="OZ240" i="1"/>
  <c r="PQ240" i="1"/>
  <c r="OW240" i="1"/>
  <c r="PP240" i="1"/>
  <c r="OS240" i="1"/>
  <c r="QG240" i="1"/>
  <c r="PM240" i="1"/>
  <c r="OR240" i="1"/>
  <c r="QJ240" i="1" s="1"/>
  <c r="QF240" i="1"/>
  <c r="PI240" i="1"/>
  <c r="PH240" i="1"/>
  <c r="QC240" i="1"/>
  <c r="QF197" i="1" l="1"/>
  <c r="PX197" i="1"/>
  <c r="PP197" i="1"/>
  <c r="PH197" i="1"/>
  <c r="OZ197" i="1"/>
  <c r="OR197" i="1"/>
  <c r="QJ197" i="1" s="1"/>
  <c r="QE197" i="1"/>
  <c r="PW197" i="1"/>
  <c r="PO197" i="1"/>
  <c r="PG197" i="1"/>
  <c r="OY197" i="1"/>
  <c r="QD197" i="1"/>
  <c r="PV197" i="1"/>
  <c r="PN197" i="1"/>
  <c r="PF197" i="1"/>
  <c r="OX197" i="1"/>
  <c r="OQ209" i="1"/>
  <c r="QI197" i="1"/>
  <c r="QA197" i="1"/>
  <c r="PS197" i="1"/>
  <c r="PK197" i="1"/>
  <c r="PC197" i="1"/>
  <c r="OU197" i="1"/>
  <c r="QH197" i="1"/>
  <c r="PZ197" i="1"/>
  <c r="PR197" i="1"/>
  <c r="PJ197" i="1"/>
  <c r="PB197" i="1"/>
  <c r="OT197" i="1"/>
  <c r="PY197" i="1"/>
  <c r="PD197" i="1"/>
  <c r="PU197" i="1"/>
  <c r="PA197" i="1"/>
  <c r="PT197" i="1"/>
  <c r="OW197" i="1"/>
  <c r="PQ197" i="1"/>
  <c r="OV197" i="1"/>
  <c r="QG197" i="1"/>
  <c r="PL197" i="1"/>
  <c r="QC197" i="1"/>
  <c r="PI197" i="1"/>
  <c r="PM197" i="1"/>
  <c r="PE197" i="1"/>
  <c r="OS197" i="1"/>
  <c r="QB197" i="1"/>
  <c r="QI164" i="1"/>
  <c r="QA164" i="1"/>
  <c r="PS164" i="1"/>
  <c r="PK164" i="1"/>
  <c r="PC164" i="1"/>
  <c r="OU164" i="1"/>
  <c r="QH164" i="1"/>
  <c r="PZ164" i="1"/>
  <c r="PR164" i="1"/>
  <c r="PJ164" i="1"/>
  <c r="PB164" i="1"/>
  <c r="OT164" i="1"/>
  <c r="QG164" i="1"/>
  <c r="PY164" i="1"/>
  <c r="PQ164" i="1"/>
  <c r="PI164" i="1"/>
  <c r="PA164" i="1"/>
  <c r="OS164" i="1"/>
  <c r="QD164" i="1"/>
  <c r="PV164" i="1"/>
  <c r="PN164" i="1"/>
  <c r="PF164" i="1"/>
  <c r="OX164" i="1"/>
  <c r="QC164" i="1"/>
  <c r="PU164" i="1"/>
  <c r="PM164" i="1"/>
  <c r="PE164" i="1"/>
  <c r="OW164" i="1"/>
  <c r="PT164" i="1"/>
  <c r="OY164" i="1"/>
  <c r="OQ176" i="1"/>
  <c r="PP164" i="1"/>
  <c r="OV164" i="1"/>
  <c r="PO164" i="1"/>
  <c r="OR164" i="1"/>
  <c r="QJ164" i="1" s="1"/>
  <c r="QF164" i="1"/>
  <c r="PL164" i="1"/>
  <c r="QE164" i="1"/>
  <c r="PH164" i="1"/>
  <c r="QB164" i="1"/>
  <c r="PG164" i="1"/>
  <c r="PX164" i="1"/>
  <c r="PD164" i="1"/>
  <c r="PW164" i="1"/>
  <c r="OZ164" i="1"/>
  <c r="OQ287" i="1"/>
  <c r="QB275" i="1"/>
  <c r="PT275" i="1"/>
  <c r="PL275" i="1"/>
  <c r="PD275" i="1"/>
  <c r="OV275" i="1"/>
  <c r="QI275" i="1"/>
  <c r="QA275" i="1"/>
  <c r="PS275" i="1"/>
  <c r="PK275" i="1"/>
  <c r="PC275" i="1"/>
  <c r="OU275" i="1"/>
  <c r="QH275" i="1"/>
  <c r="PZ275" i="1"/>
  <c r="PR275" i="1"/>
  <c r="PJ275" i="1"/>
  <c r="PB275" i="1"/>
  <c r="OT275" i="1"/>
  <c r="QG275" i="1"/>
  <c r="PY275" i="1"/>
  <c r="PQ275" i="1"/>
  <c r="PI275" i="1"/>
  <c r="PA275" i="1"/>
  <c r="OS275" i="1"/>
  <c r="QF275" i="1"/>
  <c r="PX275" i="1"/>
  <c r="PP275" i="1"/>
  <c r="PH275" i="1"/>
  <c r="OZ275" i="1"/>
  <c r="OR275" i="1"/>
  <c r="QJ275" i="1" s="1"/>
  <c r="QE275" i="1"/>
  <c r="PW275" i="1"/>
  <c r="PO275" i="1"/>
  <c r="PG275" i="1"/>
  <c r="OY275" i="1"/>
  <c r="QC275" i="1"/>
  <c r="OW275" i="1"/>
  <c r="PV275" i="1"/>
  <c r="PU275" i="1"/>
  <c r="PN275" i="1"/>
  <c r="PF275" i="1"/>
  <c r="PE275" i="1"/>
  <c r="QD275" i="1"/>
  <c r="PM275" i="1"/>
  <c r="OX275" i="1"/>
  <c r="QG175" i="1"/>
  <c r="PY175" i="1"/>
  <c r="PQ175" i="1"/>
  <c r="PI175" i="1"/>
  <c r="PA175" i="1"/>
  <c r="OS175" i="1"/>
  <c r="OQ187" i="1"/>
  <c r="QF175" i="1"/>
  <c r="PX175" i="1"/>
  <c r="PP175" i="1"/>
  <c r="PH175" i="1"/>
  <c r="OZ175" i="1"/>
  <c r="OR175" i="1"/>
  <c r="QJ175" i="1" s="1"/>
  <c r="QE175" i="1"/>
  <c r="PW175" i="1"/>
  <c r="PO175" i="1"/>
  <c r="PG175" i="1"/>
  <c r="OY175" i="1"/>
  <c r="QB175" i="1"/>
  <c r="PT175" i="1"/>
  <c r="PL175" i="1"/>
  <c r="PD175" i="1"/>
  <c r="OV175" i="1"/>
  <c r="QI175" i="1"/>
  <c r="QA175" i="1"/>
  <c r="PS175" i="1"/>
  <c r="PK175" i="1"/>
  <c r="PC175" i="1"/>
  <c r="OU175" i="1"/>
  <c r="PN175" i="1"/>
  <c r="OT175" i="1"/>
  <c r="QH175" i="1"/>
  <c r="PM175" i="1"/>
  <c r="QD175" i="1"/>
  <c r="PJ175" i="1"/>
  <c r="QC175" i="1"/>
  <c r="PF175" i="1"/>
  <c r="PZ175" i="1"/>
  <c r="PE175" i="1"/>
  <c r="PV175" i="1"/>
  <c r="PB175" i="1"/>
  <c r="PU175" i="1"/>
  <c r="OX175" i="1"/>
  <c r="PR175" i="1"/>
  <c r="OW175" i="1"/>
  <c r="QD262" i="1"/>
  <c r="PV262" i="1"/>
  <c r="PN262" i="1"/>
  <c r="PF262" i="1"/>
  <c r="OX262" i="1"/>
  <c r="QC262" i="1"/>
  <c r="PU262" i="1"/>
  <c r="PM262" i="1"/>
  <c r="PE262" i="1"/>
  <c r="OW262" i="1"/>
  <c r="QB262" i="1"/>
  <c r="PT262" i="1"/>
  <c r="PL262" i="1"/>
  <c r="PD262" i="1"/>
  <c r="OV262" i="1"/>
  <c r="QH262" i="1"/>
  <c r="PZ262" i="1"/>
  <c r="PR262" i="1"/>
  <c r="PJ262" i="1"/>
  <c r="PB262" i="1"/>
  <c r="OT262" i="1"/>
  <c r="QG262" i="1"/>
  <c r="PY262" i="1"/>
  <c r="PQ262" i="1"/>
  <c r="PI262" i="1"/>
  <c r="PA262" i="1"/>
  <c r="OS262" i="1"/>
  <c r="PS262" i="1"/>
  <c r="OY262" i="1"/>
  <c r="PP262" i="1"/>
  <c r="OU262" i="1"/>
  <c r="QI262" i="1"/>
  <c r="PO262" i="1"/>
  <c r="OR262" i="1"/>
  <c r="QJ262" i="1" s="1"/>
  <c r="QF262" i="1"/>
  <c r="PK262" i="1"/>
  <c r="OQ274" i="1"/>
  <c r="QA262" i="1"/>
  <c r="PG262" i="1"/>
  <c r="PX262" i="1"/>
  <c r="PC262" i="1"/>
  <c r="QE262" i="1"/>
  <c r="PW262" i="1"/>
  <c r="PH262" i="1"/>
  <c r="OZ262" i="1"/>
  <c r="QH241" i="1"/>
  <c r="PZ241" i="1"/>
  <c r="PR241" i="1"/>
  <c r="PJ241" i="1"/>
  <c r="PB241" i="1"/>
  <c r="OT241" i="1"/>
  <c r="QG241" i="1"/>
  <c r="PY241" i="1"/>
  <c r="PQ241" i="1"/>
  <c r="PI241" i="1"/>
  <c r="PA241" i="1"/>
  <c r="OS241" i="1"/>
  <c r="QF241" i="1"/>
  <c r="PX241" i="1"/>
  <c r="PP241" i="1"/>
  <c r="PH241" i="1"/>
  <c r="OZ241" i="1"/>
  <c r="OR241" i="1"/>
  <c r="QJ241" i="1" s="1"/>
  <c r="OQ253" i="1"/>
  <c r="QC241" i="1"/>
  <c r="PU241" i="1"/>
  <c r="PM241" i="1"/>
  <c r="PE241" i="1"/>
  <c r="OW241" i="1"/>
  <c r="QB241" i="1"/>
  <c r="PT241" i="1"/>
  <c r="PL241" i="1"/>
  <c r="PD241" i="1"/>
  <c r="OV241" i="1"/>
  <c r="PW241" i="1"/>
  <c r="PC241" i="1"/>
  <c r="PV241" i="1"/>
  <c r="OY241" i="1"/>
  <c r="PS241" i="1"/>
  <c r="OX241" i="1"/>
  <c r="PO241" i="1"/>
  <c r="OU241" i="1"/>
  <c r="QI241" i="1"/>
  <c r="PN241" i="1"/>
  <c r="QE241" i="1"/>
  <c r="PK241" i="1"/>
  <c r="QD241" i="1"/>
  <c r="PG241" i="1"/>
  <c r="QA241" i="1"/>
  <c r="PF241" i="1"/>
  <c r="QI208" i="1"/>
  <c r="QA208" i="1"/>
  <c r="PS208" i="1"/>
  <c r="PK208" i="1"/>
  <c r="PC208" i="1"/>
  <c r="OU208" i="1"/>
  <c r="OQ220" i="1"/>
  <c r="QH208" i="1"/>
  <c r="PZ208" i="1"/>
  <c r="PR208" i="1"/>
  <c r="PJ208" i="1"/>
  <c r="PB208" i="1"/>
  <c r="OT208" i="1"/>
  <c r="QG208" i="1"/>
  <c r="PY208" i="1"/>
  <c r="PQ208" i="1"/>
  <c r="PI208" i="1"/>
  <c r="PA208" i="1"/>
  <c r="OS208" i="1"/>
  <c r="QF208" i="1"/>
  <c r="PX208" i="1"/>
  <c r="PP208" i="1"/>
  <c r="PH208" i="1"/>
  <c r="OZ208" i="1"/>
  <c r="OR208" i="1"/>
  <c r="QJ208" i="1" s="1"/>
  <c r="QE208" i="1"/>
  <c r="PW208" i="1"/>
  <c r="PO208" i="1"/>
  <c r="PG208" i="1"/>
  <c r="OY208" i="1"/>
  <c r="QD208" i="1"/>
  <c r="PV208" i="1"/>
  <c r="PN208" i="1"/>
  <c r="PF208" i="1"/>
  <c r="OX208" i="1"/>
  <c r="QC208" i="1"/>
  <c r="PU208" i="1"/>
  <c r="PM208" i="1"/>
  <c r="PE208" i="1"/>
  <c r="OW208" i="1"/>
  <c r="QB208" i="1"/>
  <c r="PT208" i="1"/>
  <c r="PL208" i="1"/>
  <c r="PD208" i="1"/>
  <c r="OV208" i="1"/>
  <c r="QF219" i="1"/>
  <c r="PX219" i="1"/>
  <c r="PP219" i="1"/>
  <c r="PH219" i="1"/>
  <c r="OZ219" i="1"/>
  <c r="OR219" i="1"/>
  <c r="QJ219" i="1" s="1"/>
  <c r="QE219" i="1"/>
  <c r="PW219" i="1"/>
  <c r="PO219" i="1"/>
  <c r="PG219" i="1"/>
  <c r="OY219" i="1"/>
  <c r="QD219" i="1"/>
  <c r="PV219" i="1"/>
  <c r="PN219" i="1"/>
  <c r="PF219" i="1"/>
  <c r="OX219" i="1"/>
  <c r="QC219" i="1"/>
  <c r="PU219" i="1"/>
  <c r="PM219" i="1"/>
  <c r="PE219" i="1"/>
  <c r="OW219" i="1"/>
  <c r="QB219" i="1"/>
  <c r="PT219" i="1"/>
  <c r="PL219" i="1"/>
  <c r="PD219" i="1"/>
  <c r="OV219" i="1"/>
  <c r="QI219" i="1"/>
  <c r="QA219" i="1"/>
  <c r="PS219" i="1"/>
  <c r="PK219" i="1"/>
  <c r="PC219" i="1"/>
  <c r="OU219" i="1"/>
  <c r="QH219" i="1"/>
  <c r="PZ219" i="1"/>
  <c r="PR219" i="1"/>
  <c r="PJ219" i="1"/>
  <c r="PB219" i="1"/>
  <c r="OT219" i="1"/>
  <c r="PI219" i="1"/>
  <c r="PA219" i="1"/>
  <c r="OS219" i="1"/>
  <c r="OQ231" i="1"/>
  <c r="QG219" i="1"/>
  <c r="PY219" i="1"/>
  <c r="PQ219" i="1"/>
  <c r="OQ242" i="1"/>
  <c r="QE230" i="1"/>
  <c r="PW230" i="1"/>
  <c r="PO230" i="1"/>
  <c r="PG230" i="1"/>
  <c r="OY230" i="1"/>
  <c r="QD230" i="1"/>
  <c r="PV230" i="1"/>
  <c r="PN230" i="1"/>
  <c r="PF230" i="1"/>
  <c r="OX230" i="1"/>
  <c r="QC230" i="1"/>
  <c r="PU230" i="1"/>
  <c r="PM230" i="1"/>
  <c r="PE230" i="1"/>
  <c r="OW230" i="1"/>
  <c r="QB230" i="1"/>
  <c r="PT230" i="1"/>
  <c r="PL230" i="1"/>
  <c r="PD230" i="1"/>
  <c r="OV230" i="1"/>
  <c r="QI230" i="1"/>
  <c r="QA230" i="1"/>
  <c r="PS230" i="1"/>
  <c r="PK230" i="1"/>
  <c r="PC230" i="1"/>
  <c r="OU230" i="1"/>
  <c r="QH230" i="1"/>
  <c r="PZ230" i="1"/>
  <c r="PR230" i="1"/>
  <c r="PJ230" i="1"/>
  <c r="PB230" i="1"/>
  <c r="OT230" i="1"/>
  <c r="QG230" i="1"/>
  <c r="PY230" i="1"/>
  <c r="PQ230" i="1"/>
  <c r="PI230" i="1"/>
  <c r="PA230" i="1"/>
  <c r="OS230" i="1"/>
  <c r="PP230" i="1"/>
  <c r="PH230" i="1"/>
  <c r="OZ230" i="1"/>
  <c r="OR230" i="1"/>
  <c r="QJ230" i="1" s="1"/>
  <c r="QF230" i="1"/>
  <c r="PX230" i="1"/>
  <c r="QB252" i="1"/>
  <c r="PT252" i="1"/>
  <c r="PL252" i="1"/>
  <c r="PD252" i="1"/>
  <c r="OV252" i="1"/>
  <c r="QI252" i="1"/>
  <c r="QA252" i="1"/>
  <c r="PS252" i="1"/>
  <c r="PK252" i="1"/>
  <c r="PC252" i="1"/>
  <c r="OU252" i="1"/>
  <c r="QH252" i="1"/>
  <c r="PZ252" i="1"/>
  <c r="PR252" i="1"/>
  <c r="PJ252" i="1"/>
  <c r="PB252" i="1"/>
  <c r="OT252" i="1"/>
  <c r="QG252" i="1"/>
  <c r="PY252" i="1"/>
  <c r="PQ252" i="1"/>
  <c r="PI252" i="1"/>
  <c r="PA252" i="1"/>
  <c r="OS252" i="1"/>
  <c r="QE252" i="1"/>
  <c r="PW252" i="1"/>
  <c r="PO252" i="1"/>
  <c r="PG252" i="1"/>
  <c r="OY252" i="1"/>
  <c r="OQ264" i="1"/>
  <c r="QD252" i="1"/>
  <c r="PV252" i="1"/>
  <c r="PN252" i="1"/>
  <c r="PF252" i="1"/>
  <c r="OX252" i="1"/>
  <c r="QF252" i="1"/>
  <c r="OZ252" i="1"/>
  <c r="QC252" i="1"/>
  <c r="OW252" i="1"/>
  <c r="PX252" i="1"/>
  <c r="OR252" i="1"/>
  <c r="QJ252" i="1" s="1"/>
  <c r="PU252" i="1"/>
  <c r="PP252" i="1"/>
  <c r="PM252" i="1"/>
  <c r="PH252" i="1"/>
  <c r="PE252" i="1"/>
  <c r="OQ165" i="1"/>
  <c r="QD153" i="1"/>
  <c r="PV153" i="1"/>
  <c r="PN153" i="1"/>
  <c r="PF153" i="1"/>
  <c r="OX153" i="1"/>
  <c r="QC153" i="1"/>
  <c r="PU153" i="1"/>
  <c r="PM153" i="1"/>
  <c r="PE153" i="1"/>
  <c r="OW153" i="1"/>
  <c r="QB153" i="1"/>
  <c r="PT153" i="1"/>
  <c r="PL153" i="1"/>
  <c r="PD153" i="1"/>
  <c r="OV153" i="1"/>
  <c r="QI153" i="1"/>
  <c r="QA153" i="1"/>
  <c r="PS153" i="1"/>
  <c r="PK153" i="1"/>
  <c r="PC153" i="1"/>
  <c r="OU153" i="1"/>
  <c r="QH153" i="1"/>
  <c r="PZ153" i="1"/>
  <c r="PR153" i="1"/>
  <c r="PJ153" i="1"/>
  <c r="PB153" i="1"/>
  <c r="OT153" i="1"/>
  <c r="QG153" i="1"/>
  <c r="PY153" i="1"/>
  <c r="PQ153" i="1"/>
  <c r="PI153" i="1"/>
  <c r="PA153" i="1"/>
  <c r="OS153" i="1"/>
  <c r="QF153" i="1"/>
  <c r="PX153" i="1"/>
  <c r="PP153" i="1"/>
  <c r="PH153" i="1"/>
  <c r="OZ153" i="1"/>
  <c r="OR153" i="1"/>
  <c r="QJ153" i="1" s="1"/>
  <c r="PW153" i="1"/>
  <c r="PO153" i="1"/>
  <c r="PG153" i="1"/>
  <c r="OY153" i="1"/>
  <c r="QE153" i="1"/>
  <c r="OQ198" i="1"/>
  <c r="QE186" i="1"/>
  <c r="PW186" i="1"/>
  <c r="PO186" i="1"/>
  <c r="PG186" i="1"/>
  <c r="OY186" i="1"/>
  <c r="QD186" i="1"/>
  <c r="PV186" i="1"/>
  <c r="PN186" i="1"/>
  <c r="PF186" i="1"/>
  <c r="OX186" i="1"/>
  <c r="QC186" i="1"/>
  <c r="PU186" i="1"/>
  <c r="PM186" i="1"/>
  <c r="PE186" i="1"/>
  <c r="OW186" i="1"/>
  <c r="QH186" i="1"/>
  <c r="PZ186" i="1"/>
  <c r="PR186" i="1"/>
  <c r="PJ186" i="1"/>
  <c r="PB186" i="1"/>
  <c r="OT186" i="1"/>
  <c r="QG186" i="1"/>
  <c r="PY186" i="1"/>
  <c r="PQ186" i="1"/>
  <c r="PI186" i="1"/>
  <c r="PA186" i="1"/>
  <c r="OS186" i="1"/>
  <c r="QB186" i="1"/>
  <c r="PH186" i="1"/>
  <c r="QA186" i="1"/>
  <c r="PD186" i="1"/>
  <c r="PX186" i="1"/>
  <c r="PC186" i="1"/>
  <c r="PT186" i="1"/>
  <c r="OZ186" i="1"/>
  <c r="PS186" i="1"/>
  <c r="OV186" i="1"/>
  <c r="PP186" i="1"/>
  <c r="OU186" i="1"/>
  <c r="QI186" i="1"/>
  <c r="PL186" i="1"/>
  <c r="OR186" i="1"/>
  <c r="QJ186" i="1" s="1"/>
  <c r="QF186" i="1"/>
  <c r="PK186" i="1"/>
  <c r="QG198" i="1" l="1"/>
  <c r="PY198" i="1"/>
  <c r="PQ198" i="1"/>
  <c r="PI198" i="1"/>
  <c r="PA198" i="1"/>
  <c r="OS198" i="1"/>
  <c r="QF198" i="1"/>
  <c r="PX198" i="1"/>
  <c r="PP198" i="1"/>
  <c r="PH198" i="1"/>
  <c r="OZ198" i="1"/>
  <c r="OR198" i="1"/>
  <c r="QJ198" i="1" s="1"/>
  <c r="QE198" i="1"/>
  <c r="PW198" i="1"/>
  <c r="PO198" i="1"/>
  <c r="PG198" i="1"/>
  <c r="OY198" i="1"/>
  <c r="QB198" i="1"/>
  <c r="PT198" i="1"/>
  <c r="PL198" i="1"/>
  <c r="PD198" i="1"/>
  <c r="OV198" i="1"/>
  <c r="OQ210" i="1"/>
  <c r="QI198" i="1"/>
  <c r="QA198" i="1"/>
  <c r="PS198" i="1"/>
  <c r="PK198" i="1"/>
  <c r="PC198" i="1"/>
  <c r="OU198" i="1"/>
  <c r="QC198" i="1"/>
  <c r="PF198" i="1"/>
  <c r="PZ198" i="1"/>
  <c r="PE198" i="1"/>
  <c r="PV198" i="1"/>
  <c r="PB198" i="1"/>
  <c r="PU198" i="1"/>
  <c r="OX198" i="1"/>
  <c r="PN198" i="1"/>
  <c r="OT198" i="1"/>
  <c r="QH198" i="1"/>
  <c r="PM198" i="1"/>
  <c r="QD198" i="1"/>
  <c r="PR198" i="1"/>
  <c r="PJ198" i="1"/>
  <c r="OW198" i="1"/>
  <c r="OQ199" i="1"/>
  <c r="QF187" i="1"/>
  <c r="PX187" i="1"/>
  <c r="PP187" i="1"/>
  <c r="PH187" i="1"/>
  <c r="OZ187" i="1"/>
  <c r="OR187" i="1"/>
  <c r="QJ187" i="1" s="1"/>
  <c r="QE187" i="1"/>
  <c r="PW187" i="1"/>
  <c r="PO187" i="1"/>
  <c r="PG187" i="1"/>
  <c r="OY187" i="1"/>
  <c r="QD187" i="1"/>
  <c r="PV187" i="1"/>
  <c r="PN187" i="1"/>
  <c r="PF187" i="1"/>
  <c r="OX187" i="1"/>
  <c r="QI187" i="1"/>
  <c r="QA187" i="1"/>
  <c r="PS187" i="1"/>
  <c r="PK187" i="1"/>
  <c r="PC187" i="1"/>
  <c r="OU187" i="1"/>
  <c r="QH187" i="1"/>
  <c r="PZ187" i="1"/>
  <c r="PR187" i="1"/>
  <c r="PJ187" i="1"/>
  <c r="PB187" i="1"/>
  <c r="OT187" i="1"/>
  <c r="PU187" i="1"/>
  <c r="PA187" i="1"/>
  <c r="PT187" i="1"/>
  <c r="OW187" i="1"/>
  <c r="PQ187" i="1"/>
  <c r="OV187" i="1"/>
  <c r="PM187" i="1"/>
  <c r="OS187" i="1"/>
  <c r="QG187" i="1"/>
  <c r="PL187" i="1"/>
  <c r="QC187" i="1"/>
  <c r="PI187" i="1"/>
  <c r="QB187" i="1"/>
  <c r="PE187" i="1"/>
  <c r="PY187" i="1"/>
  <c r="PD187" i="1"/>
  <c r="QD231" i="1"/>
  <c r="PV231" i="1"/>
  <c r="PN231" i="1"/>
  <c r="PF231" i="1"/>
  <c r="OX231" i="1"/>
  <c r="QC231" i="1"/>
  <c r="PU231" i="1"/>
  <c r="PM231" i="1"/>
  <c r="PE231" i="1"/>
  <c r="OW231" i="1"/>
  <c r="QB231" i="1"/>
  <c r="PT231" i="1"/>
  <c r="PL231" i="1"/>
  <c r="PD231" i="1"/>
  <c r="OV231" i="1"/>
  <c r="QI231" i="1"/>
  <c r="QA231" i="1"/>
  <c r="PS231" i="1"/>
  <c r="PK231" i="1"/>
  <c r="PC231" i="1"/>
  <c r="OU231" i="1"/>
  <c r="QH231" i="1"/>
  <c r="PZ231" i="1"/>
  <c r="PR231" i="1"/>
  <c r="PJ231" i="1"/>
  <c r="PB231" i="1"/>
  <c r="OT231" i="1"/>
  <c r="QG231" i="1"/>
  <c r="PY231" i="1"/>
  <c r="PQ231" i="1"/>
  <c r="PI231" i="1"/>
  <c r="PA231" i="1"/>
  <c r="OS231" i="1"/>
  <c r="OQ243" i="1"/>
  <c r="QF231" i="1"/>
  <c r="PX231" i="1"/>
  <c r="PP231" i="1"/>
  <c r="PH231" i="1"/>
  <c r="OZ231" i="1"/>
  <c r="OR231" i="1"/>
  <c r="QJ231" i="1" s="1"/>
  <c r="PO231" i="1"/>
  <c r="PG231" i="1"/>
  <c r="OY231" i="1"/>
  <c r="QE231" i="1"/>
  <c r="PW231" i="1"/>
  <c r="QF220" i="1"/>
  <c r="PX220" i="1"/>
  <c r="PP220" i="1"/>
  <c r="PH220" i="1"/>
  <c r="OZ220" i="1"/>
  <c r="OR220" i="1"/>
  <c r="QJ220" i="1" s="1"/>
  <c r="QE220" i="1"/>
  <c r="PW220" i="1"/>
  <c r="PO220" i="1"/>
  <c r="PG220" i="1"/>
  <c r="OY220" i="1"/>
  <c r="QD220" i="1"/>
  <c r="PV220" i="1"/>
  <c r="PN220" i="1"/>
  <c r="PF220" i="1"/>
  <c r="OX220" i="1"/>
  <c r="QC220" i="1"/>
  <c r="PU220" i="1"/>
  <c r="PM220" i="1"/>
  <c r="PE220" i="1"/>
  <c r="OW220" i="1"/>
  <c r="QB220" i="1"/>
  <c r="PT220" i="1"/>
  <c r="PL220" i="1"/>
  <c r="PD220" i="1"/>
  <c r="OV220" i="1"/>
  <c r="QI220" i="1"/>
  <c r="QA220" i="1"/>
  <c r="PS220" i="1"/>
  <c r="PK220" i="1"/>
  <c r="PC220" i="1"/>
  <c r="OU220" i="1"/>
  <c r="OQ232" i="1"/>
  <c r="QH220" i="1"/>
  <c r="PZ220" i="1"/>
  <c r="PR220" i="1"/>
  <c r="PJ220" i="1"/>
  <c r="PB220" i="1"/>
  <c r="OT220" i="1"/>
  <c r="QG220" i="1"/>
  <c r="PY220" i="1"/>
  <c r="PI220" i="1"/>
  <c r="PA220" i="1"/>
  <c r="PQ220" i="1"/>
  <c r="OS220" i="1"/>
  <c r="OQ265" i="1"/>
  <c r="QH253" i="1"/>
  <c r="PZ253" i="1"/>
  <c r="PR253" i="1"/>
  <c r="PJ253" i="1"/>
  <c r="PB253" i="1"/>
  <c r="OT253" i="1"/>
  <c r="QG253" i="1"/>
  <c r="PY253" i="1"/>
  <c r="PQ253" i="1"/>
  <c r="PI253" i="1"/>
  <c r="PA253" i="1"/>
  <c r="OS253" i="1"/>
  <c r="QF253" i="1"/>
  <c r="PX253" i="1"/>
  <c r="PP253" i="1"/>
  <c r="PH253" i="1"/>
  <c r="OZ253" i="1"/>
  <c r="OR253" i="1"/>
  <c r="QJ253" i="1" s="1"/>
  <c r="QE253" i="1"/>
  <c r="PW253" i="1"/>
  <c r="PO253" i="1"/>
  <c r="PG253" i="1"/>
  <c r="OY253" i="1"/>
  <c r="QC253" i="1"/>
  <c r="PU253" i="1"/>
  <c r="PM253" i="1"/>
  <c r="PE253" i="1"/>
  <c r="OW253" i="1"/>
  <c r="QB253" i="1"/>
  <c r="PT253" i="1"/>
  <c r="PL253" i="1"/>
  <c r="PD253" i="1"/>
  <c r="OV253" i="1"/>
  <c r="PS253" i="1"/>
  <c r="PN253" i="1"/>
  <c r="PK253" i="1"/>
  <c r="PF253" i="1"/>
  <c r="QI253" i="1"/>
  <c r="PC253" i="1"/>
  <c r="QD253" i="1"/>
  <c r="OX253" i="1"/>
  <c r="QA253" i="1"/>
  <c r="OU253" i="1"/>
  <c r="PV253" i="1"/>
  <c r="QI176" i="1"/>
  <c r="QA176" i="1"/>
  <c r="PS176" i="1"/>
  <c r="PK176" i="1"/>
  <c r="PC176" i="1"/>
  <c r="OU176" i="1"/>
  <c r="QH176" i="1"/>
  <c r="PZ176" i="1"/>
  <c r="PR176" i="1"/>
  <c r="PJ176" i="1"/>
  <c r="PB176" i="1"/>
  <c r="OT176" i="1"/>
  <c r="OQ188" i="1"/>
  <c r="QG176" i="1"/>
  <c r="PY176" i="1"/>
  <c r="PQ176" i="1"/>
  <c r="PI176" i="1"/>
  <c r="PA176" i="1"/>
  <c r="OS176" i="1"/>
  <c r="QD176" i="1"/>
  <c r="PV176" i="1"/>
  <c r="PN176" i="1"/>
  <c r="PF176" i="1"/>
  <c r="OX176" i="1"/>
  <c r="QC176" i="1"/>
  <c r="PU176" i="1"/>
  <c r="PM176" i="1"/>
  <c r="PE176" i="1"/>
  <c r="OW176" i="1"/>
  <c r="PO176" i="1"/>
  <c r="OR176" i="1"/>
  <c r="QJ176" i="1" s="1"/>
  <c r="QF176" i="1"/>
  <c r="PL176" i="1"/>
  <c r="QE176" i="1"/>
  <c r="PH176" i="1"/>
  <c r="QB176" i="1"/>
  <c r="PG176" i="1"/>
  <c r="PX176" i="1"/>
  <c r="PD176" i="1"/>
  <c r="PW176" i="1"/>
  <c r="OZ176" i="1"/>
  <c r="PT176" i="1"/>
  <c r="OY176" i="1"/>
  <c r="PP176" i="1"/>
  <c r="OV176" i="1"/>
  <c r="QC165" i="1"/>
  <c r="PU165" i="1"/>
  <c r="PM165" i="1"/>
  <c r="PE165" i="1"/>
  <c r="OW165" i="1"/>
  <c r="QB165" i="1"/>
  <c r="PT165" i="1"/>
  <c r="PL165" i="1"/>
  <c r="PD165" i="1"/>
  <c r="OV165" i="1"/>
  <c r="QI165" i="1"/>
  <c r="QA165" i="1"/>
  <c r="PS165" i="1"/>
  <c r="PK165" i="1"/>
  <c r="PC165" i="1"/>
  <c r="OU165" i="1"/>
  <c r="QF165" i="1"/>
  <c r="PX165" i="1"/>
  <c r="PP165" i="1"/>
  <c r="PH165" i="1"/>
  <c r="OZ165" i="1"/>
  <c r="OR165" i="1"/>
  <c r="QJ165" i="1" s="1"/>
  <c r="OQ177" i="1"/>
  <c r="QE165" i="1"/>
  <c r="PW165" i="1"/>
  <c r="PO165" i="1"/>
  <c r="PG165" i="1"/>
  <c r="OY165" i="1"/>
  <c r="PR165" i="1"/>
  <c r="OX165" i="1"/>
  <c r="PQ165" i="1"/>
  <c r="OT165" i="1"/>
  <c r="QH165" i="1"/>
  <c r="PN165" i="1"/>
  <c r="OS165" i="1"/>
  <c r="QG165" i="1"/>
  <c r="PJ165" i="1"/>
  <c r="QD165" i="1"/>
  <c r="PI165" i="1"/>
  <c r="PZ165" i="1"/>
  <c r="PF165" i="1"/>
  <c r="PY165" i="1"/>
  <c r="PB165" i="1"/>
  <c r="PV165" i="1"/>
  <c r="PA165" i="1"/>
  <c r="OQ299" i="1"/>
  <c r="QE287" i="1"/>
  <c r="PW287" i="1"/>
  <c r="PO287" i="1"/>
  <c r="PG287" i="1"/>
  <c r="OY287" i="1"/>
  <c r="QD287" i="1"/>
  <c r="PV287" i="1"/>
  <c r="PN287" i="1"/>
  <c r="PF287" i="1"/>
  <c r="OX287" i="1"/>
  <c r="QC287" i="1"/>
  <c r="PU287" i="1"/>
  <c r="PM287" i="1"/>
  <c r="PE287" i="1"/>
  <c r="OW287" i="1"/>
  <c r="QB287" i="1"/>
  <c r="PT287" i="1"/>
  <c r="PL287" i="1"/>
  <c r="PD287" i="1"/>
  <c r="OV287" i="1"/>
  <c r="QI287" i="1"/>
  <c r="QA287" i="1"/>
  <c r="PS287" i="1"/>
  <c r="PK287" i="1"/>
  <c r="PC287" i="1"/>
  <c r="OU287" i="1"/>
  <c r="PX287" i="1"/>
  <c r="PA287" i="1"/>
  <c r="PR287" i="1"/>
  <c r="OZ287" i="1"/>
  <c r="PQ287" i="1"/>
  <c r="OT287" i="1"/>
  <c r="QH287" i="1"/>
  <c r="PP287" i="1"/>
  <c r="OS287" i="1"/>
  <c r="QG287" i="1"/>
  <c r="PJ287" i="1"/>
  <c r="OR287" i="1"/>
  <c r="QJ287" i="1" s="1"/>
  <c r="QF287" i="1"/>
  <c r="PI287" i="1"/>
  <c r="PY287" i="1"/>
  <c r="PB287" i="1"/>
  <c r="PZ287" i="1"/>
  <c r="PH287" i="1"/>
  <c r="QH264" i="1"/>
  <c r="PZ264" i="1"/>
  <c r="PR264" i="1"/>
  <c r="PJ264" i="1"/>
  <c r="PB264" i="1"/>
  <c r="OT264" i="1"/>
  <c r="QG264" i="1"/>
  <c r="PY264" i="1"/>
  <c r="PQ264" i="1"/>
  <c r="PI264" i="1"/>
  <c r="PA264" i="1"/>
  <c r="OS264" i="1"/>
  <c r="QF264" i="1"/>
  <c r="PX264" i="1"/>
  <c r="PP264" i="1"/>
  <c r="PH264" i="1"/>
  <c r="OZ264" i="1"/>
  <c r="OR264" i="1"/>
  <c r="QJ264" i="1" s="1"/>
  <c r="OQ276" i="1"/>
  <c r="QD264" i="1"/>
  <c r="PV264" i="1"/>
  <c r="PN264" i="1"/>
  <c r="PF264" i="1"/>
  <c r="OX264" i="1"/>
  <c r="QC264" i="1"/>
  <c r="PU264" i="1"/>
  <c r="PM264" i="1"/>
  <c r="PE264" i="1"/>
  <c r="OW264" i="1"/>
  <c r="QB264" i="1"/>
  <c r="PG264" i="1"/>
  <c r="QA264" i="1"/>
  <c r="PD264" i="1"/>
  <c r="PW264" i="1"/>
  <c r="PC264" i="1"/>
  <c r="PT264" i="1"/>
  <c r="OY264" i="1"/>
  <c r="PO264" i="1"/>
  <c r="OU264" i="1"/>
  <c r="QI264" i="1"/>
  <c r="PL264" i="1"/>
  <c r="PK264" i="1"/>
  <c r="OV264" i="1"/>
  <c r="QE264" i="1"/>
  <c r="PS264" i="1"/>
  <c r="QF242" i="1"/>
  <c r="PX242" i="1"/>
  <c r="PP242" i="1"/>
  <c r="PH242" i="1"/>
  <c r="OZ242" i="1"/>
  <c r="OR242" i="1"/>
  <c r="QJ242" i="1" s="1"/>
  <c r="QE242" i="1"/>
  <c r="PW242" i="1"/>
  <c r="PO242" i="1"/>
  <c r="PG242" i="1"/>
  <c r="OY242" i="1"/>
  <c r="QD242" i="1"/>
  <c r="PV242" i="1"/>
  <c r="PN242" i="1"/>
  <c r="PF242" i="1"/>
  <c r="OX242" i="1"/>
  <c r="QI242" i="1"/>
  <c r="QA242" i="1"/>
  <c r="PS242" i="1"/>
  <c r="PK242" i="1"/>
  <c r="PC242" i="1"/>
  <c r="OU242" i="1"/>
  <c r="QH242" i="1"/>
  <c r="PZ242" i="1"/>
  <c r="PR242" i="1"/>
  <c r="PJ242" i="1"/>
  <c r="PB242" i="1"/>
  <c r="OT242" i="1"/>
  <c r="PM242" i="1"/>
  <c r="OS242" i="1"/>
  <c r="OQ254" i="1"/>
  <c r="QG242" i="1"/>
  <c r="PL242" i="1"/>
  <c r="QC242" i="1"/>
  <c r="PI242" i="1"/>
  <c r="QB242" i="1"/>
  <c r="PE242" i="1"/>
  <c r="PY242" i="1"/>
  <c r="PD242" i="1"/>
  <c r="PU242" i="1"/>
  <c r="PA242" i="1"/>
  <c r="PT242" i="1"/>
  <c r="OW242" i="1"/>
  <c r="PQ242" i="1"/>
  <c r="OV242" i="1"/>
  <c r="OQ286" i="1"/>
  <c r="QD274" i="1"/>
  <c r="PV274" i="1"/>
  <c r="PN274" i="1"/>
  <c r="PF274" i="1"/>
  <c r="OX274" i="1"/>
  <c r="QC274" i="1"/>
  <c r="PU274" i="1"/>
  <c r="PM274" i="1"/>
  <c r="PE274" i="1"/>
  <c r="OW274" i="1"/>
  <c r="QB274" i="1"/>
  <c r="PT274" i="1"/>
  <c r="PL274" i="1"/>
  <c r="PD274" i="1"/>
  <c r="OV274" i="1"/>
  <c r="QI274" i="1"/>
  <c r="QA274" i="1"/>
  <c r="PS274" i="1"/>
  <c r="PK274" i="1"/>
  <c r="PC274" i="1"/>
  <c r="OU274" i="1"/>
  <c r="QH274" i="1"/>
  <c r="PZ274" i="1"/>
  <c r="PR274" i="1"/>
  <c r="PJ274" i="1"/>
  <c r="PB274" i="1"/>
  <c r="OT274" i="1"/>
  <c r="QG274" i="1"/>
  <c r="PY274" i="1"/>
  <c r="PQ274" i="1"/>
  <c r="PI274" i="1"/>
  <c r="PA274" i="1"/>
  <c r="OS274" i="1"/>
  <c r="PH274" i="1"/>
  <c r="PG274" i="1"/>
  <c r="QF274" i="1"/>
  <c r="OZ274" i="1"/>
  <c r="QE274" i="1"/>
  <c r="OY274" i="1"/>
  <c r="PW274" i="1"/>
  <c r="PP274" i="1"/>
  <c r="PO274" i="1"/>
  <c r="OR274" i="1"/>
  <c r="QJ274" i="1" s="1"/>
  <c r="PX274" i="1"/>
  <c r="QB209" i="1"/>
  <c r="PT209" i="1"/>
  <c r="PL209" i="1"/>
  <c r="PD209" i="1"/>
  <c r="OV209" i="1"/>
  <c r="OQ221" i="1"/>
  <c r="QI209" i="1"/>
  <c r="QA209" i="1"/>
  <c r="PS209" i="1"/>
  <c r="PK209" i="1"/>
  <c r="PC209" i="1"/>
  <c r="OU209" i="1"/>
  <c r="QH209" i="1"/>
  <c r="PZ209" i="1"/>
  <c r="PR209" i="1"/>
  <c r="PJ209" i="1"/>
  <c r="PB209" i="1"/>
  <c r="OT209" i="1"/>
  <c r="QG209" i="1"/>
  <c r="PY209" i="1"/>
  <c r="PQ209" i="1"/>
  <c r="PI209" i="1"/>
  <c r="PA209" i="1"/>
  <c r="OS209" i="1"/>
  <c r="QF209" i="1"/>
  <c r="PX209" i="1"/>
  <c r="PP209" i="1"/>
  <c r="PH209" i="1"/>
  <c r="OZ209" i="1"/>
  <c r="OR209" i="1"/>
  <c r="QJ209" i="1" s="1"/>
  <c r="QE209" i="1"/>
  <c r="PW209" i="1"/>
  <c r="PO209" i="1"/>
  <c r="PG209" i="1"/>
  <c r="OY209" i="1"/>
  <c r="QD209" i="1"/>
  <c r="PV209" i="1"/>
  <c r="PN209" i="1"/>
  <c r="PF209" i="1"/>
  <c r="OX209" i="1"/>
  <c r="QC209" i="1"/>
  <c r="PU209" i="1"/>
  <c r="PM209" i="1"/>
  <c r="PE209" i="1"/>
  <c r="OW209" i="1"/>
  <c r="OQ244" i="1" l="1"/>
  <c r="QC232" i="1"/>
  <c r="PU232" i="1"/>
  <c r="PM232" i="1"/>
  <c r="PE232" i="1"/>
  <c r="OW232" i="1"/>
  <c r="QB232" i="1"/>
  <c r="PT232" i="1"/>
  <c r="PL232" i="1"/>
  <c r="PD232" i="1"/>
  <c r="OV232" i="1"/>
  <c r="QI232" i="1"/>
  <c r="QA232" i="1"/>
  <c r="PS232" i="1"/>
  <c r="PK232" i="1"/>
  <c r="PC232" i="1"/>
  <c r="OU232" i="1"/>
  <c r="QH232" i="1"/>
  <c r="PZ232" i="1"/>
  <c r="PR232" i="1"/>
  <c r="PJ232" i="1"/>
  <c r="PB232" i="1"/>
  <c r="OT232" i="1"/>
  <c r="QG232" i="1"/>
  <c r="PY232" i="1"/>
  <c r="PQ232" i="1"/>
  <c r="PI232" i="1"/>
  <c r="PA232" i="1"/>
  <c r="OS232" i="1"/>
  <c r="QF232" i="1"/>
  <c r="PX232" i="1"/>
  <c r="PP232" i="1"/>
  <c r="PH232" i="1"/>
  <c r="OZ232" i="1"/>
  <c r="OR232" i="1"/>
  <c r="QJ232" i="1" s="1"/>
  <c r="QE232" i="1"/>
  <c r="PW232" i="1"/>
  <c r="PO232" i="1"/>
  <c r="PG232" i="1"/>
  <c r="OY232" i="1"/>
  <c r="PF232" i="1"/>
  <c r="OX232" i="1"/>
  <c r="QD232" i="1"/>
  <c r="PV232" i="1"/>
  <c r="PN232" i="1"/>
  <c r="QC210" i="1"/>
  <c r="PU210" i="1"/>
  <c r="PM210" i="1"/>
  <c r="PE210" i="1"/>
  <c r="OW210" i="1"/>
  <c r="OQ222" i="1"/>
  <c r="QB210" i="1"/>
  <c r="PT210" i="1"/>
  <c r="PL210" i="1"/>
  <c r="PD210" i="1"/>
  <c r="OV210" i="1"/>
  <c r="QI210" i="1"/>
  <c r="QA210" i="1"/>
  <c r="PS210" i="1"/>
  <c r="PK210" i="1"/>
  <c r="PC210" i="1"/>
  <c r="OU210" i="1"/>
  <c r="QH210" i="1"/>
  <c r="PZ210" i="1"/>
  <c r="PR210" i="1"/>
  <c r="PJ210" i="1"/>
  <c r="PB210" i="1"/>
  <c r="OT210" i="1"/>
  <c r="QG210" i="1"/>
  <c r="PY210" i="1"/>
  <c r="PQ210" i="1"/>
  <c r="PI210" i="1"/>
  <c r="PA210" i="1"/>
  <c r="OS210" i="1"/>
  <c r="QF210" i="1"/>
  <c r="PX210" i="1"/>
  <c r="PP210" i="1"/>
  <c r="PH210" i="1"/>
  <c r="OZ210" i="1"/>
  <c r="OR210" i="1"/>
  <c r="QJ210" i="1" s="1"/>
  <c r="QE210" i="1"/>
  <c r="PW210" i="1"/>
  <c r="PO210" i="1"/>
  <c r="PG210" i="1"/>
  <c r="OY210" i="1"/>
  <c r="QD210" i="1"/>
  <c r="PV210" i="1"/>
  <c r="PN210" i="1"/>
  <c r="PF210" i="1"/>
  <c r="OX210" i="1"/>
  <c r="QG188" i="1"/>
  <c r="PY188" i="1"/>
  <c r="PQ188" i="1"/>
  <c r="PI188" i="1"/>
  <c r="PA188" i="1"/>
  <c r="OS188" i="1"/>
  <c r="QF188" i="1"/>
  <c r="PX188" i="1"/>
  <c r="PP188" i="1"/>
  <c r="PH188" i="1"/>
  <c r="OZ188" i="1"/>
  <c r="OR188" i="1"/>
  <c r="QJ188" i="1" s="1"/>
  <c r="OQ200" i="1"/>
  <c r="QE188" i="1"/>
  <c r="PW188" i="1"/>
  <c r="PO188" i="1"/>
  <c r="PG188" i="1"/>
  <c r="OY188" i="1"/>
  <c r="QB188" i="1"/>
  <c r="PT188" i="1"/>
  <c r="PL188" i="1"/>
  <c r="PD188" i="1"/>
  <c r="OV188" i="1"/>
  <c r="QI188" i="1"/>
  <c r="QA188" i="1"/>
  <c r="PS188" i="1"/>
  <c r="PK188" i="1"/>
  <c r="PC188" i="1"/>
  <c r="OU188" i="1"/>
  <c r="PZ188" i="1"/>
  <c r="PE188" i="1"/>
  <c r="PV188" i="1"/>
  <c r="PB188" i="1"/>
  <c r="PU188" i="1"/>
  <c r="OX188" i="1"/>
  <c r="PR188" i="1"/>
  <c r="OW188" i="1"/>
  <c r="PN188" i="1"/>
  <c r="OT188" i="1"/>
  <c r="QH188" i="1"/>
  <c r="PM188" i="1"/>
  <c r="QD188" i="1"/>
  <c r="PJ188" i="1"/>
  <c r="QC188" i="1"/>
  <c r="PF188" i="1"/>
  <c r="QH199" i="1"/>
  <c r="PZ199" i="1"/>
  <c r="PR199" i="1"/>
  <c r="PJ199" i="1"/>
  <c r="PB199" i="1"/>
  <c r="OT199" i="1"/>
  <c r="QG199" i="1"/>
  <c r="PY199" i="1"/>
  <c r="PQ199" i="1"/>
  <c r="PI199" i="1"/>
  <c r="PA199" i="1"/>
  <c r="OS199" i="1"/>
  <c r="QF199" i="1"/>
  <c r="PX199" i="1"/>
  <c r="PP199" i="1"/>
  <c r="PH199" i="1"/>
  <c r="OZ199" i="1"/>
  <c r="OR199" i="1"/>
  <c r="QJ199" i="1" s="1"/>
  <c r="QE199" i="1"/>
  <c r="PW199" i="1"/>
  <c r="PO199" i="1"/>
  <c r="PG199" i="1"/>
  <c r="OY199" i="1"/>
  <c r="QC199" i="1"/>
  <c r="PU199" i="1"/>
  <c r="PM199" i="1"/>
  <c r="PE199" i="1"/>
  <c r="OW199" i="1"/>
  <c r="QB199" i="1"/>
  <c r="PT199" i="1"/>
  <c r="PL199" i="1"/>
  <c r="PD199" i="1"/>
  <c r="OV199" i="1"/>
  <c r="PV199" i="1"/>
  <c r="PS199" i="1"/>
  <c r="PN199" i="1"/>
  <c r="PK199" i="1"/>
  <c r="QI199" i="1"/>
  <c r="PC199" i="1"/>
  <c r="QD199" i="1"/>
  <c r="OX199" i="1"/>
  <c r="QA199" i="1"/>
  <c r="PF199" i="1"/>
  <c r="OU199" i="1"/>
  <c r="OQ211" i="1"/>
  <c r="QF221" i="1"/>
  <c r="PX221" i="1"/>
  <c r="PP221" i="1"/>
  <c r="PH221" i="1"/>
  <c r="OZ221" i="1"/>
  <c r="OR221" i="1"/>
  <c r="QJ221" i="1" s="1"/>
  <c r="QE221" i="1"/>
  <c r="PW221" i="1"/>
  <c r="PO221" i="1"/>
  <c r="PG221" i="1"/>
  <c r="OY221" i="1"/>
  <c r="QD221" i="1"/>
  <c r="PV221" i="1"/>
  <c r="PN221" i="1"/>
  <c r="PF221" i="1"/>
  <c r="OX221" i="1"/>
  <c r="QC221" i="1"/>
  <c r="PU221" i="1"/>
  <c r="PM221" i="1"/>
  <c r="PE221" i="1"/>
  <c r="OW221" i="1"/>
  <c r="QB221" i="1"/>
  <c r="PT221" i="1"/>
  <c r="PL221" i="1"/>
  <c r="PD221" i="1"/>
  <c r="OV221" i="1"/>
  <c r="OQ233" i="1"/>
  <c r="QI221" i="1"/>
  <c r="QA221" i="1"/>
  <c r="PS221" i="1"/>
  <c r="PK221" i="1"/>
  <c r="PC221" i="1"/>
  <c r="OU221" i="1"/>
  <c r="QH221" i="1"/>
  <c r="PZ221" i="1"/>
  <c r="PR221" i="1"/>
  <c r="PJ221" i="1"/>
  <c r="PB221" i="1"/>
  <c r="OT221" i="1"/>
  <c r="PQ221" i="1"/>
  <c r="PI221" i="1"/>
  <c r="PA221" i="1"/>
  <c r="OS221" i="1"/>
  <c r="QG221" i="1"/>
  <c r="PY221" i="1"/>
  <c r="QC177" i="1"/>
  <c r="PU177" i="1"/>
  <c r="PM177" i="1"/>
  <c r="PE177" i="1"/>
  <c r="OW177" i="1"/>
  <c r="QB177" i="1"/>
  <c r="PT177" i="1"/>
  <c r="PL177" i="1"/>
  <c r="PD177" i="1"/>
  <c r="OV177" i="1"/>
  <c r="QI177" i="1"/>
  <c r="QA177" i="1"/>
  <c r="PS177" i="1"/>
  <c r="PK177" i="1"/>
  <c r="PC177" i="1"/>
  <c r="OU177" i="1"/>
  <c r="QF177" i="1"/>
  <c r="PX177" i="1"/>
  <c r="PP177" i="1"/>
  <c r="PH177" i="1"/>
  <c r="OZ177" i="1"/>
  <c r="OR177" i="1"/>
  <c r="QJ177" i="1" s="1"/>
  <c r="QE177" i="1"/>
  <c r="PW177" i="1"/>
  <c r="PO177" i="1"/>
  <c r="PG177" i="1"/>
  <c r="OY177" i="1"/>
  <c r="QH177" i="1"/>
  <c r="PN177" i="1"/>
  <c r="OS177" i="1"/>
  <c r="QG177" i="1"/>
  <c r="PJ177" i="1"/>
  <c r="QD177" i="1"/>
  <c r="PI177" i="1"/>
  <c r="PZ177" i="1"/>
  <c r="PF177" i="1"/>
  <c r="PY177" i="1"/>
  <c r="PB177" i="1"/>
  <c r="PV177" i="1"/>
  <c r="PA177" i="1"/>
  <c r="PR177" i="1"/>
  <c r="OX177" i="1"/>
  <c r="OQ189" i="1"/>
  <c r="PQ177" i="1"/>
  <c r="OT177" i="1"/>
  <c r="QF265" i="1"/>
  <c r="PX265" i="1"/>
  <c r="PP265" i="1"/>
  <c r="PH265" i="1"/>
  <c r="OZ265" i="1"/>
  <c r="OR265" i="1"/>
  <c r="QJ265" i="1" s="1"/>
  <c r="OQ277" i="1"/>
  <c r="QE265" i="1"/>
  <c r="PW265" i="1"/>
  <c r="PO265" i="1"/>
  <c r="PG265" i="1"/>
  <c r="OY265" i="1"/>
  <c r="QD265" i="1"/>
  <c r="PV265" i="1"/>
  <c r="PN265" i="1"/>
  <c r="PF265" i="1"/>
  <c r="OX265" i="1"/>
  <c r="QB265" i="1"/>
  <c r="PT265" i="1"/>
  <c r="PL265" i="1"/>
  <c r="PD265" i="1"/>
  <c r="OV265" i="1"/>
  <c r="QI265" i="1"/>
  <c r="QA265" i="1"/>
  <c r="PS265" i="1"/>
  <c r="PK265" i="1"/>
  <c r="PC265" i="1"/>
  <c r="OU265" i="1"/>
  <c r="PR265" i="1"/>
  <c r="OW265" i="1"/>
  <c r="PQ265" i="1"/>
  <c r="OT265" i="1"/>
  <c r="QH265" i="1"/>
  <c r="PM265" i="1"/>
  <c r="OS265" i="1"/>
  <c r="QG265" i="1"/>
  <c r="PJ265" i="1"/>
  <c r="PZ265" i="1"/>
  <c r="PE265" i="1"/>
  <c r="PY265" i="1"/>
  <c r="PB265" i="1"/>
  <c r="PU265" i="1"/>
  <c r="PI265" i="1"/>
  <c r="PA265" i="1"/>
  <c r="QC265" i="1"/>
  <c r="QD254" i="1"/>
  <c r="PV254" i="1"/>
  <c r="PN254" i="1"/>
  <c r="PF254" i="1"/>
  <c r="OX254" i="1"/>
  <c r="QC254" i="1"/>
  <c r="PU254" i="1"/>
  <c r="PM254" i="1"/>
  <c r="PE254" i="1"/>
  <c r="OW254" i="1"/>
  <c r="QB254" i="1"/>
  <c r="PT254" i="1"/>
  <c r="PL254" i="1"/>
  <c r="PD254" i="1"/>
  <c r="OV254" i="1"/>
  <c r="QH254" i="1"/>
  <c r="PZ254" i="1"/>
  <c r="PR254" i="1"/>
  <c r="PJ254" i="1"/>
  <c r="PB254" i="1"/>
  <c r="OT254" i="1"/>
  <c r="QG254" i="1"/>
  <c r="PY254" i="1"/>
  <c r="PQ254" i="1"/>
  <c r="PI254" i="1"/>
  <c r="PA254" i="1"/>
  <c r="OS254" i="1"/>
  <c r="QE254" i="1"/>
  <c r="PH254" i="1"/>
  <c r="QA254" i="1"/>
  <c r="PG254" i="1"/>
  <c r="PX254" i="1"/>
  <c r="PC254" i="1"/>
  <c r="PW254" i="1"/>
  <c r="OZ254" i="1"/>
  <c r="OQ266" i="1"/>
  <c r="PP254" i="1"/>
  <c r="OU254" i="1"/>
  <c r="QI254" i="1"/>
  <c r="PO254" i="1"/>
  <c r="OR254" i="1"/>
  <c r="QJ254" i="1" s="1"/>
  <c r="OY254" i="1"/>
  <c r="QF254" i="1"/>
  <c r="PS254" i="1"/>
  <c r="PK254" i="1"/>
  <c r="OQ311" i="1"/>
  <c r="QF299" i="1"/>
  <c r="PX299" i="1"/>
  <c r="PP299" i="1"/>
  <c r="PH299" i="1"/>
  <c r="OZ299" i="1"/>
  <c r="OR299" i="1"/>
  <c r="QJ299" i="1" s="1"/>
  <c r="QE299" i="1"/>
  <c r="PW299" i="1"/>
  <c r="PO299" i="1"/>
  <c r="PG299" i="1"/>
  <c r="OY299" i="1"/>
  <c r="QD299" i="1"/>
  <c r="PV299" i="1"/>
  <c r="PN299" i="1"/>
  <c r="PF299" i="1"/>
  <c r="OX299" i="1"/>
  <c r="QC299" i="1"/>
  <c r="PU299" i="1"/>
  <c r="PM299" i="1"/>
  <c r="PE299" i="1"/>
  <c r="OW299" i="1"/>
  <c r="QB299" i="1"/>
  <c r="PT299" i="1"/>
  <c r="PL299" i="1"/>
  <c r="PD299" i="1"/>
  <c r="OV299" i="1"/>
  <c r="QI299" i="1"/>
  <c r="QA299" i="1"/>
  <c r="PS299" i="1"/>
  <c r="PK299" i="1"/>
  <c r="PC299" i="1"/>
  <c r="OU299" i="1"/>
  <c r="PZ299" i="1"/>
  <c r="OT299" i="1"/>
  <c r="PY299" i="1"/>
  <c r="OS299" i="1"/>
  <c r="PR299" i="1"/>
  <c r="PQ299" i="1"/>
  <c r="PJ299" i="1"/>
  <c r="PI299" i="1"/>
  <c r="QG299" i="1"/>
  <c r="PA299" i="1"/>
  <c r="PB299" i="1"/>
  <c r="QH299" i="1"/>
  <c r="OQ255" i="1"/>
  <c r="QD243" i="1"/>
  <c r="PV243" i="1"/>
  <c r="PN243" i="1"/>
  <c r="PF243" i="1"/>
  <c r="OX243" i="1"/>
  <c r="QC243" i="1"/>
  <c r="PU243" i="1"/>
  <c r="PM243" i="1"/>
  <c r="PE243" i="1"/>
  <c r="OW243" i="1"/>
  <c r="QB243" i="1"/>
  <c r="PT243" i="1"/>
  <c r="PL243" i="1"/>
  <c r="PD243" i="1"/>
  <c r="OV243" i="1"/>
  <c r="QG243" i="1"/>
  <c r="PY243" i="1"/>
  <c r="PQ243" i="1"/>
  <c r="PI243" i="1"/>
  <c r="PA243" i="1"/>
  <c r="OS243" i="1"/>
  <c r="QF243" i="1"/>
  <c r="PX243" i="1"/>
  <c r="PP243" i="1"/>
  <c r="PH243" i="1"/>
  <c r="OZ243" i="1"/>
  <c r="OR243" i="1"/>
  <c r="QJ243" i="1" s="1"/>
  <c r="QA243" i="1"/>
  <c r="PG243" i="1"/>
  <c r="PZ243" i="1"/>
  <c r="PC243" i="1"/>
  <c r="PW243" i="1"/>
  <c r="PB243" i="1"/>
  <c r="PS243" i="1"/>
  <c r="OY243" i="1"/>
  <c r="PR243" i="1"/>
  <c r="OU243" i="1"/>
  <c r="QI243" i="1"/>
  <c r="PO243" i="1"/>
  <c r="OT243" i="1"/>
  <c r="QH243" i="1"/>
  <c r="PK243" i="1"/>
  <c r="QE243" i="1"/>
  <c r="PJ243" i="1"/>
  <c r="QG286" i="1"/>
  <c r="PY286" i="1"/>
  <c r="PQ286" i="1"/>
  <c r="PI286" i="1"/>
  <c r="PA286" i="1"/>
  <c r="OS286" i="1"/>
  <c r="QF286" i="1"/>
  <c r="PX286" i="1"/>
  <c r="PP286" i="1"/>
  <c r="PH286" i="1"/>
  <c r="OZ286" i="1"/>
  <c r="OR286" i="1"/>
  <c r="QJ286" i="1" s="1"/>
  <c r="OQ298" i="1"/>
  <c r="QE286" i="1"/>
  <c r="PW286" i="1"/>
  <c r="PO286" i="1"/>
  <c r="PG286" i="1"/>
  <c r="OY286" i="1"/>
  <c r="QD286" i="1"/>
  <c r="PV286" i="1"/>
  <c r="PN286" i="1"/>
  <c r="PF286" i="1"/>
  <c r="OX286" i="1"/>
  <c r="QB286" i="1"/>
  <c r="PL286" i="1"/>
  <c r="OV286" i="1"/>
  <c r="QA286" i="1"/>
  <c r="PK286" i="1"/>
  <c r="OU286" i="1"/>
  <c r="PZ286" i="1"/>
  <c r="PJ286" i="1"/>
  <c r="OT286" i="1"/>
  <c r="PU286" i="1"/>
  <c r="PE286" i="1"/>
  <c r="PT286" i="1"/>
  <c r="PD286" i="1"/>
  <c r="QI286" i="1"/>
  <c r="PS286" i="1"/>
  <c r="PC286" i="1"/>
  <c r="QC286" i="1"/>
  <c r="PM286" i="1"/>
  <c r="OW286" i="1"/>
  <c r="PR286" i="1"/>
  <c r="PB286" i="1"/>
  <c r="QH286" i="1"/>
  <c r="QH276" i="1"/>
  <c r="PZ276" i="1"/>
  <c r="PR276" i="1"/>
  <c r="PJ276" i="1"/>
  <c r="PB276" i="1"/>
  <c r="OT276" i="1"/>
  <c r="OQ288" i="1"/>
  <c r="QG276" i="1"/>
  <c r="PY276" i="1"/>
  <c r="PQ276" i="1"/>
  <c r="PI276" i="1"/>
  <c r="PA276" i="1"/>
  <c r="OS276" i="1"/>
  <c r="QF276" i="1"/>
  <c r="PX276" i="1"/>
  <c r="PP276" i="1"/>
  <c r="PH276" i="1"/>
  <c r="OZ276" i="1"/>
  <c r="OR276" i="1"/>
  <c r="QJ276" i="1" s="1"/>
  <c r="QE276" i="1"/>
  <c r="PW276" i="1"/>
  <c r="PO276" i="1"/>
  <c r="PG276" i="1"/>
  <c r="OY276" i="1"/>
  <c r="QD276" i="1"/>
  <c r="PV276" i="1"/>
  <c r="PN276" i="1"/>
  <c r="PF276" i="1"/>
  <c r="OX276" i="1"/>
  <c r="QC276" i="1"/>
  <c r="PU276" i="1"/>
  <c r="PM276" i="1"/>
  <c r="PE276" i="1"/>
  <c r="OW276" i="1"/>
  <c r="PD276" i="1"/>
  <c r="QI276" i="1"/>
  <c r="PC276" i="1"/>
  <c r="QB276" i="1"/>
  <c r="OV276" i="1"/>
  <c r="QA276" i="1"/>
  <c r="OU276" i="1"/>
  <c r="PS276" i="1"/>
  <c r="PL276" i="1"/>
  <c r="PT276" i="1"/>
  <c r="PK276" i="1"/>
  <c r="QH298" i="1" l="1"/>
  <c r="PZ298" i="1"/>
  <c r="PR298" i="1"/>
  <c r="PJ298" i="1"/>
  <c r="PB298" i="1"/>
  <c r="OT298" i="1"/>
  <c r="QG298" i="1"/>
  <c r="PY298" i="1"/>
  <c r="PQ298" i="1"/>
  <c r="PI298" i="1"/>
  <c r="PA298" i="1"/>
  <c r="OS298" i="1"/>
  <c r="QF298" i="1"/>
  <c r="PX298" i="1"/>
  <c r="PP298" i="1"/>
  <c r="PH298" i="1"/>
  <c r="OZ298" i="1"/>
  <c r="OR298" i="1"/>
  <c r="QJ298" i="1" s="1"/>
  <c r="OQ310" i="1"/>
  <c r="QE298" i="1"/>
  <c r="PW298" i="1"/>
  <c r="PO298" i="1"/>
  <c r="PG298" i="1"/>
  <c r="OY298" i="1"/>
  <c r="QD298" i="1"/>
  <c r="PV298" i="1"/>
  <c r="PN298" i="1"/>
  <c r="PF298" i="1"/>
  <c r="OX298" i="1"/>
  <c r="QC298" i="1"/>
  <c r="PU298" i="1"/>
  <c r="PM298" i="1"/>
  <c r="PE298" i="1"/>
  <c r="OW298" i="1"/>
  <c r="QA298" i="1"/>
  <c r="OU298" i="1"/>
  <c r="PT298" i="1"/>
  <c r="PS298" i="1"/>
  <c r="PL298" i="1"/>
  <c r="PK298" i="1"/>
  <c r="PD298" i="1"/>
  <c r="QB298" i="1"/>
  <c r="OV298" i="1"/>
  <c r="QI298" i="1"/>
  <c r="PC298" i="1"/>
  <c r="QD266" i="1"/>
  <c r="PV266" i="1"/>
  <c r="PN266" i="1"/>
  <c r="PF266" i="1"/>
  <c r="OX266" i="1"/>
  <c r="QC266" i="1"/>
  <c r="PU266" i="1"/>
  <c r="PM266" i="1"/>
  <c r="PE266" i="1"/>
  <c r="OW266" i="1"/>
  <c r="QB266" i="1"/>
  <c r="PT266" i="1"/>
  <c r="PL266" i="1"/>
  <c r="PD266" i="1"/>
  <c r="OV266" i="1"/>
  <c r="QI266" i="1"/>
  <c r="QA266" i="1"/>
  <c r="PS266" i="1"/>
  <c r="PK266" i="1"/>
  <c r="PC266" i="1"/>
  <c r="OU266" i="1"/>
  <c r="QH266" i="1"/>
  <c r="PZ266" i="1"/>
  <c r="PR266" i="1"/>
  <c r="PJ266" i="1"/>
  <c r="PB266" i="1"/>
  <c r="OT266" i="1"/>
  <c r="QG266" i="1"/>
  <c r="PY266" i="1"/>
  <c r="PQ266" i="1"/>
  <c r="PI266" i="1"/>
  <c r="PA266" i="1"/>
  <c r="OS266" i="1"/>
  <c r="PH266" i="1"/>
  <c r="PG266" i="1"/>
  <c r="QF266" i="1"/>
  <c r="OZ266" i="1"/>
  <c r="QE266" i="1"/>
  <c r="OY266" i="1"/>
  <c r="OQ278" i="1"/>
  <c r="PW266" i="1"/>
  <c r="PP266" i="1"/>
  <c r="PX266" i="1"/>
  <c r="PO266" i="1"/>
  <c r="OR266" i="1"/>
  <c r="QJ266" i="1" s="1"/>
  <c r="QB233" i="1"/>
  <c r="PT233" i="1"/>
  <c r="PL233" i="1"/>
  <c r="PD233" i="1"/>
  <c r="OV233" i="1"/>
  <c r="QI233" i="1"/>
  <c r="QA233" i="1"/>
  <c r="PS233" i="1"/>
  <c r="PK233" i="1"/>
  <c r="PC233" i="1"/>
  <c r="OU233" i="1"/>
  <c r="OQ245" i="1"/>
  <c r="QH233" i="1"/>
  <c r="PZ233" i="1"/>
  <c r="PR233" i="1"/>
  <c r="PJ233" i="1"/>
  <c r="PB233" i="1"/>
  <c r="OT233" i="1"/>
  <c r="QG233" i="1"/>
  <c r="PY233" i="1"/>
  <c r="PQ233" i="1"/>
  <c r="PI233" i="1"/>
  <c r="PA233" i="1"/>
  <c r="OS233" i="1"/>
  <c r="QF233" i="1"/>
  <c r="PX233" i="1"/>
  <c r="PP233" i="1"/>
  <c r="PH233" i="1"/>
  <c r="OZ233" i="1"/>
  <c r="OR233" i="1"/>
  <c r="QJ233" i="1" s="1"/>
  <c r="QE233" i="1"/>
  <c r="PW233" i="1"/>
  <c r="PO233" i="1"/>
  <c r="PG233" i="1"/>
  <c r="OY233" i="1"/>
  <c r="QD233" i="1"/>
  <c r="PV233" i="1"/>
  <c r="PN233" i="1"/>
  <c r="PF233" i="1"/>
  <c r="OX233" i="1"/>
  <c r="OW233" i="1"/>
  <c r="PU233" i="1"/>
  <c r="PM233" i="1"/>
  <c r="QC233" i="1"/>
  <c r="PE233" i="1"/>
  <c r="OQ212" i="1"/>
  <c r="QI200" i="1"/>
  <c r="QA200" i="1"/>
  <c r="PS200" i="1"/>
  <c r="PK200" i="1"/>
  <c r="PC200" i="1"/>
  <c r="OU200" i="1"/>
  <c r="QH200" i="1"/>
  <c r="PZ200" i="1"/>
  <c r="PR200" i="1"/>
  <c r="PJ200" i="1"/>
  <c r="PB200" i="1"/>
  <c r="OT200" i="1"/>
  <c r="QG200" i="1"/>
  <c r="PY200" i="1"/>
  <c r="PQ200" i="1"/>
  <c r="PI200" i="1"/>
  <c r="PA200" i="1"/>
  <c r="OS200" i="1"/>
  <c r="QF200" i="1"/>
  <c r="PX200" i="1"/>
  <c r="PP200" i="1"/>
  <c r="PH200" i="1"/>
  <c r="OZ200" i="1"/>
  <c r="OR200" i="1"/>
  <c r="QJ200" i="1" s="1"/>
  <c r="QD200" i="1"/>
  <c r="PV200" i="1"/>
  <c r="PN200" i="1"/>
  <c r="PF200" i="1"/>
  <c r="OX200" i="1"/>
  <c r="QC200" i="1"/>
  <c r="PU200" i="1"/>
  <c r="PM200" i="1"/>
  <c r="PE200" i="1"/>
  <c r="OW200" i="1"/>
  <c r="QE200" i="1"/>
  <c r="OY200" i="1"/>
  <c r="QB200" i="1"/>
  <c r="OV200" i="1"/>
  <c r="PW200" i="1"/>
  <c r="PT200" i="1"/>
  <c r="PL200" i="1"/>
  <c r="PG200" i="1"/>
  <c r="PO200" i="1"/>
  <c r="PD200" i="1"/>
  <c r="QD288" i="1"/>
  <c r="PV288" i="1"/>
  <c r="PN288" i="1"/>
  <c r="PF288" i="1"/>
  <c r="OX288" i="1"/>
  <c r="QC288" i="1"/>
  <c r="PU288" i="1"/>
  <c r="PM288" i="1"/>
  <c r="PE288" i="1"/>
  <c r="OW288" i="1"/>
  <c r="QB288" i="1"/>
  <c r="PT288" i="1"/>
  <c r="PL288" i="1"/>
  <c r="PD288" i="1"/>
  <c r="OV288" i="1"/>
  <c r="QI288" i="1"/>
  <c r="QA288" i="1"/>
  <c r="PS288" i="1"/>
  <c r="PK288" i="1"/>
  <c r="PC288" i="1"/>
  <c r="OU288" i="1"/>
  <c r="QH288" i="1"/>
  <c r="PZ288" i="1"/>
  <c r="PR288" i="1"/>
  <c r="PJ288" i="1"/>
  <c r="PB288" i="1"/>
  <c r="OT288" i="1"/>
  <c r="QG288" i="1"/>
  <c r="PY288" i="1"/>
  <c r="PQ288" i="1"/>
  <c r="PI288" i="1"/>
  <c r="PA288" i="1"/>
  <c r="OS288" i="1"/>
  <c r="PX288" i="1"/>
  <c r="OR288" i="1"/>
  <c r="QJ288" i="1" s="1"/>
  <c r="PW288" i="1"/>
  <c r="PP288" i="1"/>
  <c r="PO288" i="1"/>
  <c r="OQ300" i="1"/>
  <c r="PH288" i="1"/>
  <c r="PG288" i="1"/>
  <c r="QE288" i="1"/>
  <c r="OY288" i="1"/>
  <c r="QF288" i="1"/>
  <c r="OZ288" i="1"/>
  <c r="QB255" i="1"/>
  <c r="PT255" i="1"/>
  <c r="PL255" i="1"/>
  <c r="PD255" i="1"/>
  <c r="OV255" i="1"/>
  <c r="QI255" i="1"/>
  <c r="QA255" i="1"/>
  <c r="PS255" i="1"/>
  <c r="PK255" i="1"/>
  <c r="PC255" i="1"/>
  <c r="OU255" i="1"/>
  <c r="QH255" i="1"/>
  <c r="PZ255" i="1"/>
  <c r="PR255" i="1"/>
  <c r="PJ255" i="1"/>
  <c r="PB255" i="1"/>
  <c r="OT255" i="1"/>
  <c r="QF255" i="1"/>
  <c r="PX255" i="1"/>
  <c r="PP255" i="1"/>
  <c r="PH255" i="1"/>
  <c r="OZ255" i="1"/>
  <c r="OR255" i="1"/>
  <c r="QJ255" i="1" s="1"/>
  <c r="OQ267" i="1"/>
  <c r="QE255" i="1"/>
  <c r="PW255" i="1"/>
  <c r="PO255" i="1"/>
  <c r="PG255" i="1"/>
  <c r="OY255" i="1"/>
  <c r="PY255" i="1"/>
  <c r="PE255" i="1"/>
  <c r="PV255" i="1"/>
  <c r="PA255" i="1"/>
  <c r="PU255" i="1"/>
  <c r="OX255" i="1"/>
  <c r="PQ255" i="1"/>
  <c r="OW255" i="1"/>
  <c r="QG255" i="1"/>
  <c r="PM255" i="1"/>
  <c r="QD255" i="1"/>
  <c r="PI255" i="1"/>
  <c r="PN255" i="1"/>
  <c r="PF255" i="1"/>
  <c r="OS255" i="1"/>
  <c r="QC255" i="1"/>
  <c r="OQ289" i="1"/>
  <c r="QF277" i="1"/>
  <c r="PX277" i="1"/>
  <c r="PP277" i="1"/>
  <c r="PH277" i="1"/>
  <c r="OZ277" i="1"/>
  <c r="OR277" i="1"/>
  <c r="QJ277" i="1" s="1"/>
  <c r="QE277" i="1"/>
  <c r="PW277" i="1"/>
  <c r="PO277" i="1"/>
  <c r="PG277" i="1"/>
  <c r="OY277" i="1"/>
  <c r="QD277" i="1"/>
  <c r="PV277" i="1"/>
  <c r="PN277" i="1"/>
  <c r="PF277" i="1"/>
  <c r="OX277" i="1"/>
  <c r="QC277" i="1"/>
  <c r="PU277" i="1"/>
  <c r="PM277" i="1"/>
  <c r="PE277" i="1"/>
  <c r="OW277" i="1"/>
  <c r="QB277" i="1"/>
  <c r="PT277" i="1"/>
  <c r="PL277" i="1"/>
  <c r="PD277" i="1"/>
  <c r="OV277" i="1"/>
  <c r="QI277" i="1"/>
  <c r="QA277" i="1"/>
  <c r="PS277" i="1"/>
  <c r="PK277" i="1"/>
  <c r="PC277" i="1"/>
  <c r="OU277" i="1"/>
  <c r="QG277" i="1"/>
  <c r="PA277" i="1"/>
  <c r="PZ277" i="1"/>
  <c r="OT277" i="1"/>
  <c r="PY277" i="1"/>
  <c r="OS277" i="1"/>
  <c r="PR277" i="1"/>
  <c r="PJ277" i="1"/>
  <c r="PI277" i="1"/>
  <c r="QH277" i="1"/>
  <c r="PQ277" i="1"/>
  <c r="PB277" i="1"/>
  <c r="OQ201" i="1"/>
  <c r="QH189" i="1"/>
  <c r="PZ189" i="1"/>
  <c r="PR189" i="1"/>
  <c r="PJ189" i="1"/>
  <c r="PB189" i="1"/>
  <c r="OT189" i="1"/>
  <c r="QG189" i="1"/>
  <c r="PY189" i="1"/>
  <c r="PQ189" i="1"/>
  <c r="PI189" i="1"/>
  <c r="PA189" i="1"/>
  <c r="OS189" i="1"/>
  <c r="QF189" i="1"/>
  <c r="PX189" i="1"/>
  <c r="PP189" i="1"/>
  <c r="PH189" i="1"/>
  <c r="OZ189" i="1"/>
  <c r="OR189" i="1"/>
  <c r="QJ189" i="1" s="1"/>
  <c r="QC189" i="1"/>
  <c r="PU189" i="1"/>
  <c r="PM189" i="1"/>
  <c r="PE189" i="1"/>
  <c r="OW189" i="1"/>
  <c r="QB189" i="1"/>
  <c r="PT189" i="1"/>
  <c r="PL189" i="1"/>
  <c r="PD189" i="1"/>
  <c r="OV189" i="1"/>
  <c r="QE189" i="1"/>
  <c r="PK189" i="1"/>
  <c r="QD189" i="1"/>
  <c r="PG189" i="1"/>
  <c r="QA189" i="1"/>
  <c r="PF189" i="1"/>
  <c r="PW189" i="1"/>
  <c r="PC189" i="1"/>
  <c r="PV189" i="1"/>
  <c r="OY189" i="1"/>
  <c r="PS189" i="1"/>
  <c r="OX189" i="1"/>
  <c r="PO189" i="1"/>
  <c r="OU189" i="1"/>
  <c r="PN189" i="1"/>
  <c r="QI189" i="1"/>
  <c r="QD211" i="1"/>
  <c r="PV211" i="1"/>
  <c r="PN211" i="1"/>
  <c r="PF211" i="1"/>
  <c r="OX211" i="1"/>
  <c r="OQ223" i="1"/>
  <c r="QC211" i="1"/>
  <c r="PU211" i="1"/>
  <c r="PM211" i="1"/>
  <c r="PE211" i="1"/>
  <c r="OW211" i="1"/>
  <c r="QB211" i="1"/>
  <c r="PT211" i="1"/>
  <c r="PL211" i="1"/>
  <c r="PD211" i="1"/>
  <c r="OV211" i="1"/>
  <c r="QI211" i="1"/>
  <c r="QA211" i="1"/>
  <c r="PS211" i="1"/>
  <c r="PK211" i="1"/>
  <c r="PC211" i="1"/>
  <c r="OU211" i="1"/>
  <c r="QH211" i="1"/>
  <c r="PZ211" i="1"/>
  <c r="PR211" i="1"/>
  <c r="PJ211" i="1"/>
  <c r="PB211" i="1"/>
  <c r="OT211" i="1"/>
  <c r="QG211" i="1"/>
  <c r="PY211" i="1"/>
  <c r="PQ211" i="1"/>
  <c r="PI211" i="1"/>
  <c r="PA211" i="1"/>
  <c r="OS211" i="1"/>
  <c r="QF211" i="1"/>
  <c r="PX211" i="1"/>
  <c r="PP211" i="1"/>
  <c r="PH211" i="1"/>
  <c r="OZ211" i="1"/>
  <c r="OR211" i="1"/>
  <c r="QJ211" i="1" s="1"/>
  <c r="PW211" i="1"/>
  <c r="PO211" i="1"/>
  <c r="PG211" i="1"/>
  <c r="OY211" i="1"/>
  <c r="QE211" i="1"/>
  <c r="QF222" i="1"/>
  <c r="PX222" i="1"/>
  <c r="PP222" i="1"/>
  <c r="PH222" i="1"/>
  <c r="OZ222" i="1"/>
  <c r="OR222" i="1"/>
  <c r="QJ222" i="1" s="1"/>
  <c r="QE222" i="1"/>
  <c r="PW222" i="1"/>
  <c r="PO222" i="1"/>
  <c r="PG222" i="1"/>
  <c r="OY222" i="1"/>
  <c r="QD222" i="1"/>
  <c r="PV222" i="1"/>
  <c r="PN222" i="1"/>
  <c r="PF222" i="1"/>
  <c r="OX222" i="1"/>
  <c r="QC222" i="1"/>
  <c r="PU222" i="1"/>
  <c r="PM222" i="1"/>
  <c r="PE222" i="1"/>
  <c r="OW222" i="1"/>
  <c r="OQ234" i="1"/>
  <c r="QB222" i="1"/>
  <c r="PT222" i="1"/>
  <c r="PL222" i="1"/>
  <c r="PD222" i="1"/>
  <c r="OV222" i="1"/>
  <c r="QI222" i="1"/>
  <c r="QA222" i="1"/>
  <c r="PS222" i="1"/>
  <c r="PK222" i="1"/>
  <c r="PC222" i="1"/>
  <c r="OU222" i="1"/>
  <c r="QH222" i="1"/>
  <c r="PZ222" i="1"/>
  <c r="PR222" i="1"/>
  <c r="PJ222" i="1"/>
  <c r="PB222" i="1"/>
  <c r="OT222" i="1"/>
  <c r="OS222" i="1"/>
  <c r="QG222" i="1"/>
  <c r="PQ222" i="1"/>
  <c r="PI222" i="1"/>
  <c r="PY222" i="1"/>
  <c r="PA222" i="1"/>
  <c r="OQ323" i="1"/>
  <c r="QG311" i="1"/>
  <c r="PY311" i="1"/>
  <c r="PQ311" i="1"/>
  <c r="PI311" i="1"/>
  <c r="PA311" i="1"/>
  <c r="OS311" i="1"/>
  <c r="QF311" i="1"/>
  <c r="PX311" i="1"/>
  <c r="PP311" i="1"/>
  <c r="PH311" i="1"/>
  <c r="OZ311" i="1"/>
  <c r="OR311" i="1"/>
  <c r="QJ311" i="1" s="1"/>
  <c r="QD311" i="1"/>
  <c r="PV311" i="1"/>
  <c r="PN311" i="1"/>
  <c r="PF311" i="1"/>
  <c r="OX311" i="1"/>
  <c r="QB311" i="1"/>
  <c r="PT311" i="1"/>
  <c r="PL311" i="1"/>
  <c r="PD311" i="1"/>
  <c r="OV311" i="1"/>
  <c r="QI311" i="1"/>
  <c r="QA311" i="1"/>
  <c r="PS311" i="1"/>
  <c r="PK311" i="1"/>
  <c r="PC311" i="1"/>
  <c r="OU311" i="1"/>
  <c r="QH311" i="1"/>
  <c r="PM311" i="1"/>
  <c r="QE311" i="1"/>
  <c r="PJ311" i="1"/>
  <c r="QC311" i="1"/>
  <c r="PG311" i="1"/>
  <c r="PZ311" i="1"/>
  <c r="PE311" i="1"/>
  <c r="PW311" i="1"/>
  <c r="PB311" i="1"/>
  <c r="PU311" i="1"/>
  <c r="OY311" i="1"/>
  <c r="PR311" i="1"/>
  <c r="PO311" i="1"/>
  <c r="OW311" i="1"/>
  <c r="OT311" i="1"/>
  <c r="QB244" i="1"/>
  <c r="PT244" i="1"/>
  <c r="PL244" i="1"/>
  <c r="PD244" i="1"/>
  <c r="OV244" i="1"/>
  <c r="QI244" i="1"/>
  <c r="QA244" i="1"/>
  <c r="PS244" i="1"/>
  <c r="PK244" i="1"/>
  <c r="PC244" i="1"/>
  <c r="OU244" i="1"/>
  <c r="OQ256" i="1"/>
  <c r="QH244" i="1"/>
  <c r="PZ244" i="1"/>
  <c r="PR244" i="1"/>
  <c r="PJ244" i="1"/>
  <c r="PB244" i="1"/>
  <c r="OT244" i="1"/>
  <c r="QE244" i="1"/>
  <c r="PW244" i="1"/>
  <c r="PO244" i="1"/>
  <c r="PG244" i="1"/>
  <c r="OY244" i="1"/>
  <c r="QD244" i="1"/>
  <c r="PV244" i="1"/>
  <c r="PN244" i="1"/>
  <c r="PF244" i="1"/>
  <c r="OX244" i="1"/>
  <c r="PU244" i="1"/>
  <c r="OZ244" i="1"/>
  <c r="PQ244" i="1"/>
  <c r="OW244" i="1"/>
  <c r="PP244" i="1"/>
  <c r="OS244" i="1"/>
  <c r="QG244" i="1"/>
  <c r="PM244" i="1"/>
  <c r="OR244" i="1"/>
  <c r="QJ244" i="1" s="1"/>
  <c r="QF244" i="1"/>
  <c r="PI244" i="1"/>
  <c r="QC244" i="1"/>
  <c r="PH244" i="1"/>
  <c r="PY244" i="1"/>
  <c r="PE244" i="1"/>
  <c r="PA244" i="1"/>
  <c r="PX244" i="1"/>
  <c r="QE212" i="1" l="1"/>
  <c r="PW212" i="1"/>
  <c r="PO212" i="1"/>
  <c r="PG212" i="1"/>
  <c r="OY212" i="1"/>
  <c r="OQ224" i="1"/>
  <c r="QD212" i="1"/>
  <c r="PV212" i="1"/>
  <c r="PN212" i="1"/>
  <c r="PF212" i="1"/>
  <c r="OX212" i="1"/>
  <c r="QC212" i="1"/>
  <c r="PU212" i="1"/>
  <c r="PM212" i="1"/>
  <c r="PE212" i="1"/>
  <c r="OW212" i="1"/>
  <c r="QB212" i="1"/>
  <c r="PT212" i="1"/>
  <c r="PL212" i="1"/>
  <c r="PD212" i="1"/>
  <c r="OV212" i="1"/>
  <c r="QI212" i="1"/>
  <c r="QA212" i="1"/>
  <c r="PS212" i="1"/>
  <c r="PK212" i="1"/>
  <c r="PC212" i="1"/>
  <c r="OU212" i="1"/>
  <c r="QH212" i="1"/>
  <c r="PZ212" i="1"/>
  <c r="PR212" i="1"/>
  <c r="PJ212" i="1"/>
  <c r="PB212" i="1"/>
  <c r="OT212" i="1"/>
  <c r="QG212" i="1"/>
  <c r="PY212" i="1"/>
  <c r="PQ212" i="1"/>
  <c r="PI212" i="1"/>
  <c r="PA212" i="1"/>
  <c r="OS212" i="1"/>
  <c r="QF212" i="1"/>
  <c r="PX212" i="1"/>
  <c r="PP212" i="1"/>
  <c r="PH212" i="1"/>
  <c r="OR212" i="1"/>
  <c r="QJ212" i="1" s="1"/>
  <c r="OZ212" i="1"/>
  <c r="QF223" i="1"/>
  <c r="PX223" i="1"/>
  <c r="PP223" i="1"/>
  <c r="PH223" i="1"/>
  <c r="OZ223" i="1"/>
  <c r="OR223" i="1"/>
  <c r="QJ223" i="1" s="1"/>
  <c r="QE223" i="1"/>
  <c r="PW223" i="1"/>
  <c r="PO223" i="1"/>
  <c r="PG223" i="1"/>
  <c r="OY223" i="1"/>
  <c r="QD223" i="1"/>
  <c r="PV223" i="1"/>
  <c r="PN223" i="1"/>
  <c r="PF223" i="1"/>
  <c r="OX223" i="1"/>
  <c r="OQ235" i="1"/>
  <c r="QC223" i="1"/>
  <c r="PU223" i="1"/>
  <c r="PM223" i="1"/>
  <c r="PE223" i="1"/>
  <c r="OW223" i="1"/>
  <c r="QB223" i="1"/>
  <c r="PT223" i="1"/>
  <c r="PL223" i="1"/>
  <c r="PD223" i="1"/>
  <c r="OV223" i="1"/>
  <c r="QI223" i="1"/>
  <c r="QA223" i="1"/>
  <c r="PS223" i="1"/>
  <c r="PK223" i="1"/>
  <c r="PC223" i="1"/>
  <c r="OU223" i="1"/>
  <c r="QH223" i="1"/>
  <c r="PZ223" i="1"/>
  <c r="PR223" i="1"/>
  <c r="PJ223" i="1"/>
  <c r="PB223" i="1"/>
  <c r="OT223" i="1"/>
  <c r="QG223" i="1"/>
  <c r="PY223" i="1"/>
  <c r="PQ223" i="1"/>
  <c r="PI223" i="1"/>
  <c r="OS223" i="1"/>
  <c r="PA223" i="1"/>
  <c r="OQ257" i="1"/>
  <c r="QH245" i="1"/>
  <c r="PZ245" i="1"/>
  <c r="PR245" i="1"/>
  <c r="PJ245" i="1"/>
  <c r="PB245" i="1"/>
  <c r="OT245" i="1"/>
  <c r="QG245" i="1"/>
  <c r="PY245" i="1"/>
  <c r="PQ245" i="1"/>
  <c r="PI245" i="1"/>
  <c r="PA245" i="1"/>
  <c r="OS245" i="1"/>
  <c r="QF245" i="1"/>
  <c r="PX245" i="1"/>
  <c r="PP245" i="1"/>
  <c r="PH245" i="1"/>
  <c r="OZ245" i="1"/>
  <c r="OR245" i="1"/>
  <c r="QJ245" i="1" s="1"/>
  <c r="QC245" i="1"/>
  <c r="PU245" i="1"/>
  <c r="PM245" i="1"/>
  <c r="PE245" i="1"/>
  <c r="OW245" i="1"/>
  <c r="QB245" i="1"/>
  <c r="PT245" i="1"/>
  <c r="PL245" i="1"/>
  <c r="PD245" i="1"/>
  <c r="OV245" i="1"/>
  <c r="PS245" i="1"/>
  <c r="OX245" i="1"/>
  <c r="PO245" i="1"/>
  <c r="OU245" i="1"/>
  <c r="QI245" i="1"/>
  <c r="PN245" i="1"/>
  <c r="QE245" i="1"/>
  <c r="PK245" i="1"/>
  <c r="QD245" i="1"/>
  <c r="PG245" i="1"/>
  <c r="QA245" i="1"/>
  <c r="PF245" i="1"/>
  <c r="PW245" i="1"/>
  <c r="PC245" i="1"/>
  <c r="PV245" i="1"/>
  <c r="OY245" i="1"/>
  <c r="QB289" i="1"/>
  <c r="PT289" i="1"/>
  <c r="PL289" i="1"/>
  <c r="PD289" i="1"/>
  <c r="OV289" i="1"/>
  <c r="QI289" i="1"/>
  <c r="QA289" i="1"/>
  <c r="PS289" i="1"/>
  <c r="PK289" i="1"/>
  <c r="PC289" i="1"/>
  <c r="OU289" i="1"/>
  <c r="QH289" i="1"/>
  <c r="PZ289" i="1"/>
  <c r="PR289" i="1"/>
  <c r="PJ289" i="1"/>
  <c r="PB289" i="1"/>
  <c r="OT289" i="1"/>
  <c r="QG289" i="1"/>
  <c r="PY289" i="1"/>
  <c r="PQ289" i="1"/>
  <c r="PI289" i="1"/>
  <c r="PA289" i="1"/>
  <c r="OS289" i="1"/>
  <c r="OQ301" i="1"/>
  <c r="QF289" i="1"/>
  <c r="PX289" i="1"/>
  <c r="PP289" i="1"/>
  <c r="PH289" i="1"/>
  <c r="OZ289" i="1"/>
  <c r="OR289" i="1"/>
  <c r="QJ289" i="1" s="1"/>
  <c r="QE289" i="1"/>
  <c r="PW289" i="1"/>
  <c r="PO289" i="1"/>
  <c r="PG289" i="1"/>
  <c r="OY289" i="1"/>
  <c r="PF289" i="1"/>
  <c r="PE289" i="1"/>
  <c r="QD289" i="1"/>
  <c r="OX289" i="1"/>
  <c r="QC289" i="1"/>
  <c r="OW289" i="1"/>
  <c r="PV289" i="1"/>
  <c r="PU289" i="1"/>
  <c r="PM289" i="1"/>
  <c r="PN289" i="1"/>
  <c r="OQ290" i="1"/>
  <c r="QD278" i="1"/>
  <c r="PV278" i="1"/>
  <c r="PN278" i="1"/>
  <c r="PF278" i="1"/>
  <c r="OX278" i="1"/>
  <c r="QC278" i="1"/>
  <c r="PU278" i="1"/>
  <c r="PM278" i="1"/>
  <c r="PE278" i="1"/>
  <c r="OW278" i="1"/>
  <c r="QB278" i="1"/>
  <c r="PT278" i="1"/>
  <c r="PL278" i="1"/>
  <c r="PD278" i="1"/>
  <c r="OV278" i="1"/>
  <c r="QI278" i="1"/>
  <c r="QA278" i="1"/>
  <c r="PS278" i="1"/>
  <c r="PK278" i="1"/>
  <c r="PC278" i="1"/>
  <c r="OU278" i="1"/>
  <c r="QH278" i="1"/>
  <c r="PZ278" i="1"/>
  <c r="PR278" i="1"/>
  <c r="PJ278" i="1"/>
  <c r="PB278" i="1"/>
  <c r="OT278" i="1"/>
  <c r="QG278" i="1"/>
  <c r="PY278" i="1"/>
  <c r="PQ278" i="1"/>
  <c r="PI278" i="1"/>
  <c r="PA278" i="1"/>
  <c r="OS278" i="1"/>
  <c r="PH278" i="1"/>
  <c r="PG278" i="1"/>
  <c r="QF278" i="1"/>
  <c r="OZ278" i="1"/>
  <c r="QE278" i="1"/>
  <c r="OY278" i="1"/>
  <c r="PW278" i="1"/>
  <c r="PP278" i="1"/>
  <c r="PX278" i="1"/>
  <c r="PO278" i="1"/>
  <c r="OR278" i="1"/>
  <c r="QJ278" i="1" s="1"/>
  <c r="QB201" i="1"/>
  <c r="PT201" i="1"/>
  <c r="PL201" i="1"/>
  <c r="PD201" i="1"/>
  <c r="OV201" i="1"/>
  <c r="OQ213" i="1"/>
  <c r="QI201" i="1"/>
  <c r="QA201" i="1"/>
  <c r="PS201" i="1"/>
  <c r="PK201" i="1"/>
  <c r="PC201" i="1"/>
  <c r="OU201" i="1"/>
  <c r="QH201" i="1"/>
  <c r="PZ201" i="1"/>
  <c r="PR201" i="1"/>
  <c r="PJ201" i="1"/>
  <c r="PB201" i="1"/>
  <c r="OT201" i="1"/>
  <c r="QG201" i="1"/>
  <c r="PY201" i="1"/>
  <c r="PQ201" i="1"/>
  <c r="PI201" i="1"/>
  <c r="PA201" i="1"/>
  <c r="OS201" i="1"/>
  <c r="QE201" i="1"/>
  <c r="PW201" i="1"/>
  <c r="PO201" i="1"/>
  <c r="PG201" i="1"/>
  <c r="OY201" i="1"/>
  <c r="QD201" i="1"/>
  <c r="PV201" i="1"/>
  <c r="PN201" i="1"/>
  <c r="PF201" i="1"/>
  <c r="OX201" i="1"/>
  <c r="PP201" i="1"/>
  <c r="PM201" i="1"/>
  <c r="PH201" i="1"/>
  <c r="PE201" i="1"/>
  <c r="QC201" i="1"/>
  <c r="OW201" i="1"/>
  <c r="PX201" i="1"/>
  <c r="OR201" i="1"/>
  <c r="QJ201" i="1" s="1"/>
  <c r="PU201" i="1"/>
  <c r="OZ201" i="1"/>
  <c r="QF201" i="1"/>
  <c r="QH256" i="1"/>
  <c r="PZ256" i="1"/>
  <c r="PR256" i="1"/>
  <c r="PJ256" i="1"/>
  <c r="PB256" i="1"/>
  <c r="OT256" i="1"/>
  <c r="QG256" i="1"/>
  <c r="PY256" i="1"/>
  <c r="PQ256" i="1"/>
  <c r="PI256" i="1"/>
  <c r="PA256" i="1"/>
  <c r="OS256" i="1"/>
  <c r="QF256" i="1"/>
  <c r="PX256" i="1"/>
  <c r="PP256" i="1"/>
  <c r="PH256" i="1"/>
  <c r="OZ256" i="1"/>
  <c r="OR256" i="1"/>
  <c r="QJ256" i="1" s="1"/>
  <c r="OQ268" i="1"/>
  <c r="QD256" i="1"/>
  <c r="PV256" i="1"/>
  <c r="PN256" i="1"/>
  <c r="PF256" i="1"/>
  <c r="OX256" i="1"/>
  <c r="QC256" i="1"/>
  <c r="PU256" i="1"/>
  <c r="PM256" i="1"/>
  <c r="PE256" i="1"/>
  <c r="OW256" i="1"/>
  <c r="PS256" i="1"/>
  <c r="OV256" i="1"/>
  <c r="PO256" i="1"/>
  <c r="OU256" i="1"/>
  <c r="QI256" i="1"/>
  <c r="PL256" i="1"/>
  <c r="QE256" i="1"/>
  <c r="PK256" i="1"/>
  <c r="QA256" i="1"/>
  <c r="PD256" i="1"/>
  <c r="PW256" i="1"/>
  <c r="PC256" i="1"/>
  <c r="QB256" i="1"/>
  <c r="PT256" i="1"/>
  <c r="PG256" i="1"/>
  <c r="OY256" i="1"/>
  <c r="QE323" i="1"/>
  <c r="PW323" i="1"/>
  <c r="PO323" i="1"/>
  <c r="PG323" i="1"/>
  <c r="OY323" i="1"/>
  <c r="QD323" i="1"/>
  <c r="PV323" i="1"/>
  <c r="PN323" i="1"/>
  <c r="PF323" i="1"/>
  <c r="OX323" i="1"/>
  <c r="QC323" i="1"/>
  <c r="PU323" i="1"/>
  <c r="PM323" i="1"/>
  <c r="PE323" i="1"/>
  <c r="OW323" i="1"/>
  <c r="OQ335" i="1"/>
  <c r="QB323" i="1"/>
  <c r="PT323" i="1"/>
  <c r="PL323" i="1"/>
  <c r="PD323" i="1"/>
  <c r="OV323" i="1"/>
  <c r="QI323" i="1"/>
  <c r="QA323" i="1"/>
  <c r="PS323" i="1"/>
  <c r="PK323" i="1"/>
  <c r="PC323" i="1"/>
  <c r="OU323" i="1"/>
  <c r="QH323" i="1"/>
  <c r="PZ323" i="1"/>
  <c r="PR323" i="1"/>
  <c r="PJ323" i="1"/>
  <c r="PB323" i="1"/>
  <c r="OT323" i="1"/>
  <c r="QG323" i="1"/>
  <c r="PY323" i="1"/>
  <c r="PQ323" i="1"/>
  <c r="PI323" i="1"/>
  <c r="PA323" i="1"/>
  <c r="OS323" i="1"/>
  <c r="OZ323" i="1"/>
  <c r="OR323" i="1"/>
  <c r="PX323" i="1"/>
  <c r="PP323" i="1"/>
  <c r="QF323" i="1"/>
  <c r="PH323" i="1"/>
  <c r="OQ246" i="1"/>
  <c r="QI234" i="1"/>
  <c r="QA234" i="1"/>
  <c r="PS234" i="1"/>
  <c r="PK234" i="1"/>
  <c r="PC234" i="1"/>
  <c r="OU234" i="1"/>
  <c r="QH234" i="1"/>
  <c r="PZ234" i="1"/>
  <c r="PR234" i="1"/>
  <c r="PJ234" i="1"/>
  <c r="PB234" i="1"/>
  <c r="OT234" i="1"/>
  <c r="QG234" i="1"/>
  <c r="PY234" i="1"/>
  <c r="PQ234" i="1"/>
  <c r="PI234" i="1"/>
  <c r="PA234" i="1"/>
  <c r="OS234" i="1"/>
  <c r="QF234" i="1"/>
  <c r="PX234" i="1"/>
  <c r="PP234" i="1"/>
  <c r="PH234" i="1"/>
  <c r="OZ234" i="1"/>
  <c r="OR234" i="1"/>
  <c r="QJ234" i="1" s="1"/>
  <c r="QE234" i="1"/>
  <c r="PW234" i="1"/>
  <c r="PO234" i="1"/>
  <c r="PG234" i="1"/>
  <c r="OY234" i="1"/>
  <c r="QD234" i="1"/>
  <c r="PV234" i="1"/>
  <c r="PN234" i="1"/>
  <c r="PF234" i="1"/>
  <c r="OX234" i="1"/>
  <c r="QC234" i="1"/>
  <c r="PU234" i="1"/>
  <c r="PM234" i="1"/>
  <c r="PE234" i="1"/>
  <c r="OW234" i="1"/>
  <c r="OV234" i="1"/>
  <c r="PT234" i="1"/>
  <c r="PL234" i="1"/>
  <c r="QB234" i="1"/>
  <c r="PD234" i="1"/>
  <c r="OQ312" i="1"/>
  <c r="QD300" i="1"/>
  <c r="PV300" i="1"/>
  <c r="PN300" i="1"/>
  <c r="PF300" i="1"/>
  <c r="OX300" i="1"/>
  <c r="QC300" i="1"/>
  <c r="PU300" i="1"/>
  <c r="PM300" i="1"/>
  <c r="PE300" i="1"/>
  <c r="OW300" i="1"/>
  <c r="QB300" i="1"/>
  <c r="PT300" i="1"/>
  <c r="PL300" i="1"/>
  <c r="PD300" i="1"/>
  <c r="OV300" i="1"/>
  <c r="QI300" i="1"/>
  <c r="QA300" i="1"/>
  <c r="PS300" i="1"/>
  <c r="PK300" i="1"/>
  <c r="PC300" i="1"/>
  <c r="OU300" i="1"/>
  <c r="QH300" i="1"/>
  <c r="PZ300" i="1"/>
  <c r="PR300" i="1"/>
  <c r="PJ300" i="1"/>
  <c r="PB300" i="1"/>
  <c r="OT300" i="1"/>
  <c r="QG300" i="1"/>
  <c r="PY300" i="1"/>
  <c r="PQ300" i="1"/>
  <c r="PI300" i="1"/>
  <c r="PA300" i="1"/>
  <c r="OS300" i="1"/>
  <c r="PG300" i="1"/>
  <c r="QF300" i="1"/>
  <c r="OZ300" i="1"/>
  <c r="QE300" i="1"/>
  <c r="OY300" i="1"/>
  <c r="PX300" i="1"/>
  <c r="OR300" i="1"/>
  <c r="QJ300" i="1" s="1"/>
  <c r="PW300" i="1"/>
  <c r="PP300" i="1"/>
  <c r="PH300" i="1"/>
  <c r="PO300" i="1"/>
  <c r="QI310" i="1"/>
  <c r="QA310" i="1"/>
  <c r="PS310" i="1"/>
  <c r="PK310" i="1"/>
  <c r="PC310" i="1"/>
  <c r="OU310" i="1"/>
  <c r="QH310" i="1"/>
  <c r="PZ310" i="1"/>
  <c r="PR310" i="1"/>
  <c r="PJ310" i="1"/>
  <c r="PB310" i="1"/>
  <c r="OT310" i="1"/>
  <c r="QF310" i="1"/>
  <c r="PX310" i="1"/>
  <c r="PP310" i="1"/>
  <c r="PH310" i="1"/>
  <c r="OZ310" i="1"/>
  <c r="OR310" i="1"/>
  <c r="QJ310" i="1" s="1"/>
  <c r="QD310" i="1"/>
  <c r="PV310" i="1"/>
  <c r="PN310" i="1"/>
  <c r="PF310" i="1"/>
  <c r="OX310" i="1"/>
  <c r="QC310" i="1"/>
  <c r="PU310" i="1"/>
  <c r="PM310" i="1"/>
  <c r="PE310" i="1"/>
  <c r="OW310" i="1"/>
  <c r="PT310" i="1"/>
  <c r="OY310" i="1"/>
  <c r="OQ322" i="1"/>
  <c r="PQ310" i="1"/>
  <c r="OV310" i="1"/>
  <c r="PO310" i="1"/>
  <c r="OS310" i="1"/>
  <c r="QG310" i="1"/>
  <c r="PL310" i="1"/>
  <c r="QE310" i="1"/>
  <c r="PI310" i="1"/>
  <c r="QB310" i="1"/>
  <c r="PG310" i="1"/>
  <c r="PY310" i="1"/>
  <c r="PW310" i="1"/>
  <c r="PD310" i="1"/>
  <c r="PA310" i="1"/>
  <c r="QB267" i="1"/>
  <c r="PT267" i="1"/>
  <c r="PL267" i="1"/>
  <c r="PD267" i="1"/>
  <c r="OV267" i="1"/>
  <c r="QI267" i="1"/>
  <c r="QA267" i="1"/>
  <c r="PS267" i="1"/>
  <c r="PK267" i="1"/>
  <c r="PC267" i="1"/>
  <c r="OU267" i="1"/>
  <c r="QH267" i="1"/>
  <c r="PZ267" i="1"/>
  <c r="PR267" i="1"/>
  <c r="PJ267" i="1"/>
  <c r="PB267" i="1"/>
  <c r="OT267" i="1"/>
  <c r="QG267" i="1"/>
  <c r="PY267" i="1"/>
  <c r="PQ267" i="1"/>
  <c r="PI267" i="1"/>
  <c r="PA267" i="1"/>
  <c r="OS267" i="1"/>
  <c r="QF267" i="1"/>
  <c r="PX267" i="1"/>
  <c r="PP267" i="1"/>
  <c r="PH267" i="1"/>
  <c r="OZ267" i="1"/>
  <c r="OR267" i="1"/>
  <c r="QJ267" i="1" s="1"/>
  <c r="OQ279" i="1"/>
  <c r="QE267" i="1"/>
  <c r="PW267" i="1"/>
  <c r="PO267" i="1"/>
  <c r="PG267" i="1"/>
  <c r="OY267" i="1"/>
  <c r="QC267" i="1"/>
  <c r="OW267" i="1"/>
  <c r="PV267" i="1"/>
  <c r="PU267" i="1"/>
  <c r="PN267" i="1"/>
  <c r="PF267" i="1"/>
  <c r="PE267" i="1"/>
  <c r="QD267" i="1"/>
  <c r="PM267" i="1"/>
  <c r="OX267" i="1"/>
  <c r="QF213" i="1" l="1"/>
  <c r="PX213" i="1"/>
  <c r="PP213" i="1"/>
  <c r="PH213" i="1"/>
  <c r="OZ213" i="1"/>
  <c r="OR213" i="1"/>
  <c r="QJ213" i="1" s="1"/>
  <c r="OQ225" i="1"/>
  <c r="QE213" i="1"/>
  <c r="PW213" i="1"/>
  <c r="PO213" i="1"/>
  <c r="PG213" i="1"/>
  <c r="OY213" i="1"/>
  <c r="QD213" i="1"/>
  <c r="PV213" i="1"/>
  <c r="PN213" i="1"/>
  <c r="PF213" i="1"/>
  <c r="OX213" i="1"/>
  <c r="QC213" i="1"/>
  <c r="PU213" i="1"/>
  <c r="PM213" i="1"/>
  <c r="PE213" i="1"/>
  <c r="OW213" i="1"/>
  <c r="QB213" i="1"/>
  <c r="PT213" i="1"/>
  <c r="PL213" i="1"/>
  <c r="PD213" i="1"/>
  <c r="OV213" i="1"/>
  <c r="QI213" i="1"/>
  <c r="QA213" i="1"/>
  <c r="PS213" i="1"/>
  <c r="PK213" i="1"/>
  <c r="PC213" i="1"/>
  <c r="OU213" i="1"/>
  <c r="QH213" i="1"/>
  <c r="PZ213" i="1"/>
  <c r="PR213" i="1"/>
  <c r="PJ213" i="1"/>
  <c r="PB213" i="1"/>
  <c r="OT213" i="1"/>
  <c r="PA213" i="1"/>
  <c r="OS213" i="1"/>
  <c r="PY213" i="1"/>
  <c r="PQ213" i="1"/>
  <c r="QG213" i="1"/>
  <c r="PI213" i="1"/>
  <c r="QC301" i="1"/>
  <c r="PU301" i="1"/>
  <c r="PM301" i="1"/>
  <c r="PE301" i="1"/>
  <c r="OW301" i="1"/>
  <c r="QB301" i="1"/>
  <c r="QH301" i="1"/>
  <c r="PZ301" i="1"/>
  <c r="PR301" i="1"/>
  <c r="PJ301" i="1"/>
  <c r="PB301" i="1"/>
  <c r="OT301" i="1"/>
  <c r="QF301" i="1"/>
  <c r="PX301" i="1"/>
  <c r="PP301" i="1"/>
  <c r="PH301" i="1"/>
  <c r="OZ301" i="1"/>
  <c r="OR301" i="1"/>
  <c r="QJ301" i="1" s="1"/>
  <c r="OQ313" i="1"/>
  <c r="QE301" i="1"/>
  <c r="PW301" i="1"/>
  <c r="PO301" i="1"/>
  <c r="PG301" i="1"/>
  <c r="QD301" i="1"/>
  <c r="PL301" i="1"/>
  <c r="OX301" i="1"/>
  <c r="QA301" i="1"/>
  <c r="PK301" i="1"/>
  <c r="OV301" i="1"/>
  <c r="PY301" i="1"/>
  <c r="PI301" i="1"/>
  <c r="OU301" i="1"/>
  <c r="PV301" i="1"/>
  <c r="PF301" i="1"/>
  <c r="OS301" i="1"/>
  <c r="PT301" i="1"/>
  <c r="PD301" i="1"/>
  <c r="PS301" i="1"/>
  <c r="PC301" i="1"/>
  <c r="OY301" i="1"/>
  <c r="QI301" i="1"/>
  <c r="QG301" i="1"/>
  <c r="PQ301" i="1"/>
  <c r="PA301" i="1"/>
  <c r="PN301" i="1"/>
  <c r="OQ324" i="1"/>
  <c r="QE312" i="1"/>
  <c r="PW312" i="1"/>
  <c r="PO312" i="1"/>
  <c r="PG312" i="1"/>
  <c r="OY312" i="1"/>
  <c r="QD312" i="1"/>
  <c r="PV312" i="1"/>
  <c r="PN312" i="1"/>
  <c r="PF312" i="1"/>
  <c r="OX312" i="1"/>
  <c r="QB312" i="1"/>
  <c r="PT312" i="1"/>
  <c r="PL312" i="1"/>
  <c r="PD312" i="1"/>
  <c r="OV312" i="1"/>
  <c r="QH312" i="1"/>
  <c r="PZ312" i="1"/>
  <c r="PR312" i="1"/>
  <c r="PJ312" i="1"/>
  <c r="PB312" i="1"/>
  <c r="OT312" i="1"/>
  <c r="QG312" i="1"/>
  <c r="PY312" i="1"/>
  <c r="PQ312" i="1"/>
  <c r="PI312" i="1"/>
  <c r="PA312" i="1"/>
  <c r="OS312" i="1"/>
  <c r="QF312" i="1"/>
  <c r="PK312" i="1"/>
  <c r="QC312" i="1"/>
  <c r="PH312" i="1"/>
  <c r="QA312" i="1"/>
  <c r="PE312" i="1"/>
  <c r="PX312" i="1"/>
  <c r="PC312" i="1"/>
  <c r="PU312" i="1"/>
  <c r="OZ312" i="1"/>
  <c r="PS312" i="1"/>
  <c r="OW312" i="1"/>
  <c r="QI312" i="1"/>
  <c r="PP312" i="1"/>
  <c r="PM312" i="1"/>
  <c r="OR312" i="1"/>
  <c r="QJ312" i="1" s="1"/>
  <c r="OU312" i="1"/>
  <c r="QH235" i="1"/>
  <c r="PZ235" i="1"/>
  <c r="PR235" i="1"/>
  <c r="PJ235" i="1"/>
  <c r="PB235" i="1"/>
  <c r="OT235" i="1"/>
  <c r="QG235" i="1"/>
  <c r="PY235" i="1"/>
  <c r="PQ235" i="1"/>
  <c r="PI235" i="1"/>
  <c r="PA235" i="1"/>
  <c r="OS235" i="1"/>
  <c r="QF235" i="1"/>
  <c r="PX235" i="1"/>
  <c r="PP235" i="1"/>
  <c r="PH235" i="1"/>
  <c r="OZ235" i="1"/>
  <c r="OR235" i="1"/>
  <c r="QJ235" i="1" s="1"/>
  <c r="QE235" i="1"/>
  <c r="PW235" i="1"/>
  <c r="PO235" i="1"/>
  <c r="PG235" i="1"/>
  <c r="OY235" i="1"/>
  <c r="QD235" i="1"/>
  <c r="PV235" i="1"/>
  <c r="PN235" i="1"/>
  <c r="PF235" i="1"/>
  <c r="OX235" i="1"/>
  <c r="QC235" i="1"/>
  <c r="PU235" i="1"/>
  <c r="PM235" i="1"/>
  <c r="PE235" i="1"/>
  <c r="OW235" i="1"/>
  <c r="OQ247" i="1"/>
  <c r="QB235" i="1"/>
  <c r="PT235" i="1"/>
  <c r="PL235" i="1"/>
  <c r="PD235" i="1"/>
  <c r="OV235" i="1"/>
  <c r="OU235" i="1"/>
  <c r="QI235" i="1"/>
  <c r="PS235" i="1"/>
  <c r="PK235" i="1"/>
  <c r="QA235" i="1"/>
  <c r="PC235" i="1"/>
  <c r="QF224" i="1"/>
  <c r="PX224" i="1"/>
  <c r="PP224" i="1"/>
  <c r="PH224" i="1"/>
  <c r="OZ224" i="1"/>
  <c r="OR224" i="1"/>
  <c r="QJ224" i="1" s="1"/>
  <c r="QE224" i="1"/>
  <c r="PW224" i="1"/>
  <c r="PO224" i="1"/>
  <c r="PG224" i="1"/>
  <c r="OY224" i="1"/>
  <c r="OQ236" i="1"/>
  <c r="QD224" i="1"/>
  <c r="PV224" i="1"/>
  <c r="PN224" i="1"/>
  <c r="PF224" i="1"/>
  <c r="OX224" i="1"/>
  <c r="QC224" i="1"/>
  <c r="PU224" i="1"/>
  <c r="PM224" i="1"/>
  <c r="PE224" i="1"/>
  <c r="OW224" i="1"/>
  <c r="QB224" i="1"/>
  <c r="PT224" i="1"/>
  <c r="PL224" i="1"/>
  <c r="PD224" i="1"/>
  <c r="OV224" i="1"/>
  <c r="QI224" i="1"/>
  <c r="QA224" i="1"/>
  <c r="PS224" i="1"/>
  <c r="PK224" i="1"/>
  <c r="PC224" i="1"/>
  <c r="OU224" i="1"/>
  <c r="QH224" i="1"/>
  <c r="PZ224" i="1"/>
  <c r="PR224" i="1"/>
  <c r="PJ224" i="1"/>
  <c r="PB224" i="1"/>
  <c r="OT224" i="1"/>
  <c r="PA224" i="1"/>
  <c r="OS224" i="1"/>
  <c r="PY224" i="1"/>
  <c r="PQ224" i="1"/>
  <c r="QG224" i="1"/>
  <c r="PI224" i="1"/>
  <c r="OQ291" i="1"/>
  <c r="QB279" i="1"/>
  <c r="PT279" i="1"/>
  <c r="PL279" i="1"/>
  <c r="PD279" i="1"/>
  <c r="OV279" i="1"/>
  <c r="QI279" i="1"/>
  <c r="QA279" i="1"/>
  <c r="PS279" i="1"/>
  <c r="PK279" i="1"/>
  <c r="PC279" i="1"/>
  <c r="OU279" i="1"/>
  <c r="QH279" i="1"/>
  <c r="PZ279" i="1"/>
  <c r="PR279" i="1"/>
  <c r="PJ279" i="1"/>
  <c r="PB279" i="1"/>
  <c r="OT279" i="1"/>
  <c r="QG279" i="1"/>
  <c r="PY279" i="1"/>
  <c r="PQ279" i="1"/>
  <c r="PI279" i="1"/>
  <c r="PA279" i="1"/>
  <c r="OS279" i="1"/>
  <c r="QF279" i="1"/>
  <c r="PX279" i="1"/>
  <c r="PP279" i="1"/>
  <c r="PH279" i="1"/>
  <c r="OZ279" i="1"/>
  <c r="OR279" i="1"/>
  <c r="QJ279" i="1" s="1"/>
  <c r="QE279" i="1"/>
  <c r="PW279" i="1"/>
  <c r="PO279" i="1"/>
  <c r="PG279" i="1"/>
  <c r="OY279" i="1"/>
  <c r="QC279" i="1"/>
  <c r="OW279" i="1"/>
  <c r="PV279" i="1"/>
  <c r="PU279" i="1"/>
  <c r="PN279" i="1"/>
  <c r="PF279" i="1"/>
  <c r="PE279" i="1"/>
  <c r="QD279" i="1"/>
  <c r="PM279" i="1"/>
  <c r="OX279" i="1"/>
  <c r="QH290" i="1"/>
  <c r="PZ290" i="1"/>
  <c r="PR290" i="1"/>
  <c r="PJ290" i="1"/>
  <c r="PB290" i="1"/>
  <c r="OT290" i="1"/>
  <c r="OQ302" i="1"/>
  <c r="QG290" i="1"/>
  <c r="PY290" i="1"/>
  <c r="PQ290" i="1"/>
  <c r="PI290" i="1"/>
  <c r="PA290" i="1"/>
  <c r="OS290" i="1"/>
  <c r="QF290" i="1"/>
  <c r="PX290" i="1"/>
  <c r="PP290" i="1"/>
  <c r="PH290" i="1"/>
  <c r="OZ290" i="1"/>
  <c r="OR290" i="1"/>
  <c r="QJ290" i="1" s="1"/>
  <c r="QE290" i="1"/>
  <c r="PW290" i="1"/>
  <c r="PO290" i="1"/>
  <c r="PG290" i="1"/>
  <c r="OY290" i="1"/>
  <c r="QD290" i="1"/>
  <c r="PV290" i="1"/>
  <c r="PN290" i="1"/>
  <c r="PF290" i="1"/>
  <c r="OX290" i="1"/>
  <c r="QC290" i="1"/>
  <c r="PU290" i="1"/>
  <c r="PM290" i="1"/>
  <c r="PE290" i="1"/>
  <c r="OW290" i="1"/>
  <c r="PS290" i="1"/>
  <c r="PL290" i="1"/>
  <c r="PK290" i="1"/>
  <c r="PD290" i="1"/>
  <c r="QI290" i="1"/>
  <c r="PC290" i="1"/>
  <c r="QB290" i="1"/>
  <c r="OV290" i="1"/>
  <c r="PT290" i="1"/>
  <c r="QA290" i="1"/>
  <c r="OU290" i="1"/>
  <c r="QJ323" i="1"/>
  <c r="QL323" i="1" s="1"/>
  <c r="QH335" i="1"/>
  <c r="PZ335" i="1"/>
  <c r="PR335" i="1"/>
  <c r="PJ335" i="1"/>
  <c r="PB335" i="1"/>
  <c r="OT335" i="1"/>
  <c r="QG335" i="1"/>
  <c r="PY335" i="1"/>
  <c r="PQ335" i="1"/>
  <c r="PI335" i="1"/>
  <c r="PA335" i="1"/>
  <c r="OS335" i="1"/>
  <c r="OQ347" i="1"/>
  <c r="QF335" i="1"/>
  <c r="PX335" i="1"/>
  <c r="PP335" i="1"/>
  <c r="PH335" i="1"/>
  <c r="OZ335" i="1"/>
  <c r="OR335" i="1"/>
  <c r="QE335" i="1"/>
  <c r="PW335" i="1"/>
  <c r="PO335" i="1"/>
  <c r="PG335" i="1"/>
  <c r="OY335" i="1"/>
  <c r="QD335" i="1"/>
  <c r="PV335" i="1"/>
  <c r="PN335" i="1"/>
  <c r="PF335" i="1"/>
  <c r="OX335" i="1"/>
  <c r="QC335" i="1"/>
  <c r="PU335" i="1"/>
  <c r="PM335" i="1"/>
  <c r="PE335" i="1"/>
  <c r="OW335" i="1"/>
  <c r="QB335" i="1"/>
  <c r="PT335" i="1"/>
  <c r="PL335" i="1"/>
  <c r="PD335" i="1"/>
  <c r="OV335" i="1"/>
  <c r="PK335" i="1"/>
  <c r="PC335" i="1"/>
  <c r="OU335" i="1"/>
  <c r="QI335" i="1"/>
  <c r="QA335" i="1"/>
  <c r="PS335" i="1"/>
  <c r="QF257" i="1"/>
  <c r="PX257" i="1"/>
  <c r="PP257" i="1"/>
  <c r="PH257" i="1"/>
  <c r="OZ257" i="1"/>
  <c r="OR257" i="1"/>
  <c r="QJ257" i="1" s="1"/>
  <c r="OQ269" i="1"/>
  <c r="QE257" i="1"/>
  <c r="PW257" i="1"/>
  <c r="PO257" i="1"/>
  <c r="PG257" i="1"/>
  <c r="OY257" i="1"/>
  <c r="QD257" i="1"/>
  <c r="PV257" i="1"/>
  <c r="PN257" i="1"/>
  <c r="PF257" i="1"/>
  <c r="OX257" i="1"/>
  <c r="QB257" i="1"/>
  <c r="PT257" i="1"/>
  <c r="PL257" i="1"/>
  <c r="PD257" i="1"/>
  <c r="OV257" i="1"/>
  <c r="QI257" i="1"/>
  <c r="QA257" i="1"/>
  <c r="PS257" i="1"/>
  <c r="PK257" i="1"/>
  <c r="PC257" i="1"/>
  <c r="OU257" i="1"/>
  <c r="QC257" i="1"/>
  <c r="PI257" i="1"/>
  <c r="PZ257" i="1"/>
  <c r="PE257" i="1"/>
  <c r="PY257" i="1"/>
  <c r="PB257" i="1"/>
  <c r="PU257" i="1"/>
  <c r="PA257" i="1"/>
  <c r="PQ257" i="1"/>
  <c r="OT257" i="1"/>
  <c r="QH257" i="1"/>
  <c r="PM257" i="1"/>
  <c r="OS257" i="1"/>
  <c r="QG257" i="1"/>
  <c r="PR257" i="1"/>
  <c r="PJ257" i="1"/>
  <c r="OW257" i="1"/>
  <c r="QG322" i="1"/>
  <c r="PY322" i="1"/>
  <c r="PQ322" i="1"/>
  <c r="PI322" i="1"/>
  <c r="PA322" i="1"/>
  <c r="OS322" i="1"/>
  <c r="QF322" i="1"/>
  <c r="PX322" i="1"/>
  <c r="PP322" i="1"/>
  <c r="PH322" i="1"/>
  <c r="OZ322" i="1"/>
  <c r="OR322" i="1"/>
  <c r="QJ322" i="1" s="1"/>
  <c r="QC322" i="1"/>
  <c r="QB322" i="1"/>
  <c r="QI322" i="1"/>
  <c r="QA322" i="1"/>
  <c r="PS322" i="1"/>
  <c r="PK322" i="1"/>
  <c r="PC322" i="1"/>
  <c r="OU322" i="1"/>
  <c r="QE322" i="1"/>
  <c r="PO322" i="1"/>
  <c r="PD322" i="1"/>
  <c r="QD322" i="1"/>
  <c r="PN322" i="1"/>
  <c r="PB322" i="1"/>
  <c r="PZ322" i="1"/>
  <c r="PM322" i="1"/>
  <c r="OY322" i="1"/>
  <c r="PW322" i="1"/>
  <c r="PL322" i="1"/>
  <c r="OX322" i="1"/>
  <c r="PU322" i="1"/>
  <c r="PG322" i="1"/>
  <c r="OV322" i="1"/>
  <c r="PT322" i="1"/>
  <c r="PF322" i="1"/>
  <c r="OT322" i="1"/>
  <c r="OW322" i="1"/>
  <c r="QH322" i="1"/>
  <c r="PV322" i="1"/>
  <c r="PR322" i="1"/>
  <c r="OQ334" i="1"/>
  <c r="PE322" i="1"/>
  <c r="PJ322" i="1"/>
  <c r="QF246" i="1"/>
  <c r="PX246" i="1"/>
  <c r="PP246" i="1"/>
  <c r="PH246" i="1"/>
  <c r="OZ246" i="1"/>
  <c r="OR246" i="1"/>
  <c r="QJ246" i="1" s="1"/>
  <c r="QE246" i="1"/>
  <c r="PW246" i="1"/>
  <c r="PO246" i="1"/>
  <c r="PG246" i="1"/>
  <c r="OY246" i="1"/>
  <c r="QD246" i="1"/>
  <c r="PV246" i="1"/>
  <c r="PN246" i="1"/>
  <c r="PF246" i="1"/>
  <c r="OX246" i="1"/>
  <c r="OQ258" i="1"/>
  <c r="QI246" i="1"/>
  <c r="QA246" i="1"/>
  <c r="PS246" i="1"/>
  <c r="PK246" i="1"/>
  <c r="PC246" i="1"/>
  <c r="OU246" i="1"/>
  <c r="QH246" i="1"/>
  <c r="PZ246" i="1"/>
  <c r="PR246" i="1"/>
  <c r="PJ246" i="1"/>
  <c r="PB246" i="1"/>
  <c r="OT246" i="1"/>
  <c r="QC246" i="1"/>
  <c r="PI246" i="1"/>
  <c r="QB246" i="1"/>
  <c r="PE246" i="1"/>
  <c r="PY246" i="1"/>
  <c r="PD246" i="1"/>
  <c r="PU246" i="1"/>
  <c r="PA246" i="1"/>
  <c r="PT246" i="1"/>
  <c r="OW246" i="1"/>
  <c r="PQ246" i="1"/>
  <c r="OV246" i="1"/>
  <c r="PM246" i="1"/>
  <c r="OS246" i="1"/>
  <c r="QG246" i="1"/>
  <c r="PL246" i="1"/>
  <c r="QH268" i="1"/>
  <c r="PZ268" i="1"/>
  <c r="PR268" i="1"/>
  <c r="PJ268" i="1"/>
  <c r="PB268" i="1"/>
  <c r="OT268" i="1"/>
  <c r="QG268" i="1"/>
  <c r="PY268" i="1"/>
  <c r="PQ268" i="1"/>
  <c r="PI268" i="1"/>
  <c r="PA268" i="1"/>
  <c r="OS268" i="1"/>
  <c r="QF268" i="1"/>
  <c r="PX268" i="1"/>
  <c r="PP268" i="1"/>
  <c r="PH268" i="1"/>
  <c r="OZ268" i="1"/>
  <c r="OR268" i="1"/>
  <c r="QJ268" i="1" s="1"/>
  <c r="OQ280" i="1"/>
  <c r="QE268" i="1"/>
  <c r="PW268" i="1"/>
  <c r="PO268" i="1"/>
  <c r="PG268" i="1"/>
  <c r="OY268" i="1"/>
  <c r="QD268" i="1"/>
  <c r="PV268" i="1"/>
  <c r="PN268" i="1"/>
  <c r="PF268" i="1"/>
  <c r="OX268" i="1"/>
  <c r="QC268" i="1"/>
  <c r="PU268" i="1"/>
  <c r="PM268" i="1"/>
  <c r="PE268" i="1"/>
  <c r="OW268" i="1"/>
  <c r="PD268" i="1"/>
  <c r="QI268" i="1"/>
  <c r="PC268" i="1"/>
  <c r="QB268" i="1"/>
  <c r="OV268" i="1"/>
  <c r="QA268" i="1"/>
  <c r="OU268" i="1"/>
  <c r="PS268" i="1"/>
  <c r="PL268" i="1"/>
  <c r="PT268" i="1"/>
  <c r="PK268" i="1"/>
  <c r="QF269" i="1" l="1"/>
  <c r="PX269" i="1"/>
  <c r="PP269" i="1"/>
  <c r="PH269" i="1"/>
  <c r="OZ269" i="1"/>
  <c r="OR269" i="1"/>
  <c r="QJ269" i="1" s="1"/>
  <c r="OQ281" i="1"/>
  <c r="QE269" i="1"/>
  <c r="PW269" i="1"/>
  <c r="PO269" i="1"/>
  <c r="PG269" i="1"/>
  <c r="OY269" i="1"/>
  <c r="QD269" i="1"/>
  <c r="PV269" i="1"/>
  <c r="PN269" i="1"/>
  <c r="PF269" i="1"/>
  <c r="OX269" i="1"/>
  <c r="QC269" i="1"/>
  <c r="PU269" i="1"/>
  <c r="PM269" i="1"/>
  <c r="PE269" i="1"/>
  <c r="OW269" i="1"/>
  <c r="QB269" i="1"/>
  <c r="PT269" i="1"/>
  <c r="PL269" i="1"/>
  <c r="PD269" i="1"/>
  <c r="OV269" i="1"/>
  <c r="QI269" i="1"/>
  <c r="QA269" i="1"/>
  <c r="PS269" i="1"/>
  <c r="PK269" i="1"/>
  <c r="PC269" i="1"/>
  <c r="OU269" i="1"/>
  <c r="QG269" i="1"/>
  <c r="PA269" i="1"/>
  <c r="PZ269" i="1"/>
  <c r="OT269" i="1"/>
  <c r="PY269" i="1"/>
  <c r="OS269" i="1"/>
  <c r="PR269" i="1"/>
  <c r="PJ269" i="1"/>
  <c r="PI269" i="1"/>
  <c r="QH269" i="1"/>
  <c r="PQ269" i="1"/>
  <c r="PB269" i="1"/>
  <c r="QI236" i="1"/>
  <c r="OQ248" i="1"/>
  <c r="QG236" i="1"/>
  <c r="PY236" i="1"/>
  <c r="PQ236" i="1"/>
  <c r="PI236" i="1"/>
  <c r="PA236" i="1"/>
  <c r="OS236" i="1"/>
  <c r="QF236" i="1"/>
  <c r="PX236" i="1"/>
  <c r="PP236" i="1"/>
  <c r="PH236" i="1"/>
  <c r="OZ236" i="1"/>
  <c r="OR236" i="1"/>
  <c r="QJ236" i="1" s="1"/>
  <c r="QE236" i="1"/>
  <c r="PW236" i="1"/>
  <c r="PO236" i="1"/>
  <c r="PG236" i="1"/>
  <c r="OY236" i="1"/>
  <c r="QD236" i="1"/>
  <c r="PV236" i="1"/>
  <c r="PN236" i="1"/>
  <c r="PF236" i="1"/>
  <c r="OX236" i="1"/>
  <c r="QC236" i="1"/>
  <c r="PU236" i="1"/>
  <c r="PM236" i="1"/>
  <c r="PE236" i="1"/>
  <c r="OW236" i="1"/>
  <c r="QB236" i="1"/>
  <c r="PT236" i="1"/>
  <c r="PL236" i="1"/>
  <c r="PD236" i="1"/>
  <c r="OV236" i="1"/>
  <c r="QA236" i="1"/>
  <c r="PS236" i="1"/>
  <c r="PK236" i="1"/>
  <c r="PC236" i="1"/>
  <c r="OU236" i="1"/>
  <c r="QH236" i="1"/>
  <c r="PZ236" i="1"/>
  <c r="PR236" i="1"/>
  <c r="PB236" i="1"/>
  <c r="OT236" i="1"/>
  <c r="PJ236" i="1"/>
  <c r="OQ325" i="1"/>
  <c r="QC313" i="1"/>
  <c r="PU313" i="1"/>
  <c r="PM313" i="1"/>
  <c r="PE313" i="1"/>
  <c r="OW313" i="1"/>
  <c r="QB313" i="1"/>
  <c r="PT313" i="1"/>
  <c r="PL313" i="1"/>
  <c r="PD313" i="1"/>
  <c r="OV313" i="1"/>
  <c r="QH313" i="1"/>
  <c r="PZ313" i="1"/>
  <c r="PR313" i="1"/>
  <c r="PJ313" i="1"/>
  <c r="PB313" i="1"/>
  <c r="OT313" i="1"/>
  <c r="QF313" i="1"/>
  <c r="PX313" i="1"/>
  <c r="PP313" i="1"/>
  <c r="PH313" i="1"/>
  <c r="OZ313" i="1"/>
  <c r="OR313" i="1"/>
  <c r="QJ313" i="1" s="1"/>
  <c r="QE313" i="1"/>
  <c r="PW313" i="1"/>
  <c r="PO313" i="1"/>
  <c r="PG313" i="1"/>
  <c r="OY313" i="1"/>
  <c r="QA313" i="1"/>
  <c r="PF313" i="1"/>
  <c r="PY313" i="1"/>
  <c r="PC313" i="1"/>
  <c r="PV313" i="1"/>
  <c r="PA313" i="1"/>
  <c r="PS313" i="1"/>
  <c r="OX313" i="1"/>
  <c r="PQ313" i="1"/>
  <c r="OU313" i="1"/>
  <c r="QI313" i="1"/>
  <c r="PN313" i="1"/>
  <c r="OS313" i="1"/>
  <c r="PI313" i="1"/>
  <c r="QG313" i="1"/>
  <c r="PK313" i="1"/>
  <c r="QD313" i="1"/>
  <c r="QJ335" i="1"/>
  <c r="OQ237" i="1"/>
  <c r="QF225" i="1"/>
  <c r="PX225" i="1"/>
  <c r="PP225" i="1"/>
  <c r="PH225" i="1"/>
  <c r="OZ225" i="1"/>
  <c r="OR225" i="1"/>
  <c r="QJ225" i="1" s="1"/>
  <c r="QE225" i="1"/>
  <c r="PW225" i="1"/>
  <c r="PO225" i="1"/>
  <c r="PG225" i="1"/>
  <c r="OY225" i="1"/>
  <c r="QD225" i="1"/>
  <c r="PV225" i="1"/>
  <c r="PN225" i="1"/>
  <c r="PF225" i="1"/>
  <c r="OX225" i="1"/>
  <c r="QC225" i="1"/>
  <c r="PU225" i="1"/>
  <c r="PM225" i="1"/>
  <c r="PE225" i="1"/>
  <c r="OW225" i="1"/>
  <c r="QB225" i="1"/>
  <c r="PT225" i="1"/>
  <c r="PL225" i="1"/>
  <c r="PD225" i="1"/>
  <c r="OV225" i="1"/>
  <c r="QI225" i="1"/>
  <c r="QA225" i="1"/>
  <c r="PS225" i="1"/>
  <c r="PK225" i="1"/>
  <c r="PC225" i="1"/>
  <c r="OU225" i="1"/>
  <c r="QH225" i="1"/>
  <c r="PZ225" i="1"/>
  <c r="PR225" i="1"/>
  <c r="PJ225" i="1"/>
  <c r="PB225" i="1"/>
  <c r="OT225" i="1"/>
  <c r="QG225" i="1"/>
  <c r="PY225" i="1"/>
  <c r="PQ225" i="1"/>
  <c r="PA225" i="1"/>
  <c r="OS225" i="1"/>
  <c r="PI225" i="1"/>
  <c r="QI302" i="1"/>
  <c r="QA302" i="1"/>
  <c r="PS302" i="1"/>
  <c r="PK302" i="1"/>
  <c r="PC302" i="1"/>
  <c r="OU302" i="1"/>
  <c r="QH302" i="1"/>
  <c r="PZ302" i="1"/>
  <c r="PR302" i="1"/>
  <c r="PJ302" i="1"/>
  <c r="PB302" i="1"/>
  <c r="OT302" i="1"/>
  <c r="QF302" i="1"/>
  <c r="PX302" i="1"/>
  <c r="PP302" i="1"/>
  <c r="PH302" i="1"/>
  <c r="OZ302" i="1"/>
  <c r="OR302" i="1"/>
  <c r="QJ302" i="1" s="1"/>
  <c r="QD302" i="1"/>
  <c r="PV302" i="1"/>
  <c r="PN302" i="1"/>
  <c r="PF302" i="1"/>
  <c r="OX302" i="1"/>
  <c r="QC302" i="1"/>
  <c r="PU302" i="1"/>
  <c r="PM302" i="1"/>
  <c r="PE302" i="1"/>
  <c r="OW302" i="1"/>
  <c r="OQ314" i="1"/>
  <c r="PO302" i="1"/>
  <c r="OS302" i="1"/>
  <c r="QG302" i="1"/>
  <c r="PL302" i="1"/>
  <c r="QE302" i="1"/>
  <c r="PI302" i="1"/>
  <c r="QB302" i="1"/>
  <c r="PG302" i="1"/>
  <c r="PY302" i="1"/>
  <c r="PD302" i="1"/>
  <c r="PW302" i="1"/>
  <c r="PA302" i="1"/>
  <c r="PT302" i="1"/>
  <c r="PQ302" i="1"/>
  <c r="OY302" i="1"/>
  <c r="OV302" i="1"/>
  <c r="QD258" i="1"/>
  <c r="PV258" i="1"/>
  <c r="PN258" i="1"/>
  <c r="PF258" i="1"/>
  <c r="OX258" i="1"/>
  <c r="QC258" i="1"/>
  <c r="PU258" i="1"/>
  <c r="PM258" i="1"/>
  <c r="PE258" i="1"/>
  <c r="OW258" i="1"/>
  <c r="QB258" i="1"/>
  <c r="PT258" i="1"/>
  <c r="PL258" i="1"/>
  <c r="PD258" i="1"/>
  <c r="OV258" i="1"/>
  <c r="QH258" i="1"/>
  <c r="PZ258" i="1"/>
  <c r="PR258" i="1"/>
  <c r="PJ258" i="1"/>
  <c r="PB258" i="1"/>
  <c r="OT258" i="1"/>
  <c r="QG258" i="1"/>
  <c r="PY258" i="1"/>
  <c r="PQ258" i="1"/>
  <c r="PI258" i="1"/>
  <c r="PA258" i="1"/>
  <c r="OS258" i="1"/>
  <c r="PX258" i="1"/>
  <c r="PC258" i="1"/>
  <c r="PW258" i="1"/>
  <c r="OZ258" i="1"/>
  <c r="PS258" i="1"/>
  <c r="OY258" i="1"/>
  <c r="PP258" i="1"/>
  <c r="OU258" i="1"/>
  <c r="OQ270" i="1"/>
  <c r="QF258" i="1"/>
  <c r="PK258" i="1"/>
  <c r="QE258" i="1"/>
  <c r="PH258" i="1"/>
  <c r="OR258" i="1"/>
  <c r="QJ258" i="1" s="1"/>
  <c r="QI258" i="1"/>
  <c r="QA258" i="1"/>
  <c r="PO258" i="1"/>
  <c r="PG258" i="1"/>
  <c r="QR323" i="1"/>
  <c r="QM323" i="1"/>
  <c r="QH280" i="1"/>
  <c r="PZ280" i="1"/>
  <c r="PR280" i="1"/>
  <c r="PJ280" i="1"/>
  <c r="PB280" i="1"/>
  <c r="OT280" i="1"/>
  <c r="QG280" i="1"/>
  <c r="PY280" i="1"/>
  <c r="PQ280" i="1"/>
  <c r="PI280" i="1"/>
  <c r="PA280" i="1"/>
  <c r="OS280" i="1"/>
  <c r="OQ292" i="1"/>
  <c r="QF280" i="1"/>
  <c r="PX280" i="1"/>
  <c r="PP280" i="1"/>
  <c r="PH280" i="1"/>
  <c r="OZ280" i="1"/>
  <c r="OR280" i="1"/>
  <c r="QJ280" i="1" s="1"/>
  <c r="QE280" i="1"/>
  <c r="PW280" i="1"/>
  <c r="PO280" i="1"/>
  <c r="PG280" i="1"/>
  <c r="OY280" i="1"/>
  <c r="QD280" i="1"/>
  <c r="PV280" i="1"/>
  <c r="PN280" i="1"/>
  <c r="PF280" i="1"/>
  <c r="OX280" i="1"/>
  <c r="QC280" i="1"/>
  <c r="PU280" i="1"/>
  <c r="PM280" i="1"/>
  <c r="PE280" i="1"/>
  <c r="OW280" i="1"/>
  <c r="PD280" i="1"/>
  <c r="QI280" i="1"/>
  <c r="PC280" i="1"/>
  <c r="QB280" i="1"/>
  <c r="OV280" i="1"/>
  <c r="QA280" i="1"/>
  <c r="OU280" i="1"/>
  <c r="PS280" i="1"/>
  <c r="PL280" i="1"/>
  <c r="PT280" i="1"/>
  <c r="PK280" i="1"/>
  <c r="QH324" i="1"/>
  <c r="PZ324" i="1"/>
  <c r="PR324" i="1"/>
  <c r="PJ324" i="1"/>
  <c r="PB324" i="1"/>
  <c r="OT324" i="1"/>
  <c r="QG324" i="1"/>
  <c r="PY324" i="1"/>
  <c r="PQ324" i="1"/>
  <c r="PI324" i="1"/>
  <c r="PA324" i="1"/>
  <c r="OS324" i="1"/>
  <c r="QF324" i="1"/>
  <c r="PX324" i="1"/>
  <c r="PP324" i="1"/>
  <c r="PH324" i="1"/>
  <c r="OZ324" i="1"/>
  <c r="OR324" i="1"/>
  <c r="QE324" i="1"/>
  <c r="PW324" i="1"/>
  <c r="PO324" i="1"/>
  <c r="PG324" i="1"/>
  <c r="OY324" i="1"/>
  <c r="QD324" i="1"/>
  <c r="PV324" i="1"/>
  <c r="PN324" i="1"/>
  <c r="PF324" i="1"/>
  <c r="OX324" i="1"/>
  <c r="QC324" i="1"/>
  <c r="PU324" i="1"/>
  <c r="PM324" i="1"/>
  <c r="PE324" i="1"/>
  <c r="OW324" i="1"/>
  <c r="QB324" i="1"/>
  <c r="PT324" i="1"/>
  <c r="PL324" i="1"/>
  <c r="PD324" i="1"/>
  <c r="OV324" i="1"/>
  <c r="OU324" i="1"/>
  <c r="QI324" i="1"/>
  <c r="PS324" i="1"/>
  <c r="PK324" i="1"/>
  <c r="QA324" i="1"/>
  <c r="PC324" i="1"/>
  <c r="OQ336" i="1"/>
  <c r="QF291" i="1"/>
  <c r="PX291" i="1"/>
  <c r="PP291" i="1"/>
  <c r="PH291" i="1"/>
  <c r="OZ291" i="1"/>
  <c r="OR291" i="1"/>
  <c r="QJ291" i="1" s="1"/>
  <c r="QE291" i="1"/>
  <c r="PW291" i="1"/>
  <c r="PO291" i="1"/>
  <c r="PG291" i="1"/>
  <c r="OY291" i="1"/>
  <c r="QD291" i="1"/>
  <c r="PV291" i="1"/>
  <c r="PN291" i="1"/>
  <c r="PF291" i="1"/>
  <c r="OX291" i="1"/>
  <c r="QC291" i="1"/>
  <c r="PU291" i="1"/>
  <c r="PM291" i="1"/>
  <c r="PE291" i="1"/>
  <c r="OW291" i="1"/>
  <c r="QB291" i="1"/>
  <c r="PT291" i="1"/>
  <c r="PL291" i="1"/>
  <c r="PD291" i="1"/>
  <c r="OV291" i="1"/>
  <c r="QI291" i="1"/>
  <c r="QA291" i="1"/>
  <c r="PS291" i="1"/>
  <c r="PK291" i="1"/>
  <c r="PC291" i="1"/>
  <c r="OU291" i="1"/>
  <c r="PR291" i="1"/>
  <c r="PQ291" i="1"/>
  <c r="PJ291" i="1"/>
  <c r="PI291" i="1"/>
  <c r="QH291" i="1"/>
  <c r="PB291" i="1"/>
  <c r="QG291" i="1"/>
  <c r="PA291" i="1"/>
  <c r="OQ303" i="1"/>
  <c r="PY291" i="1"/>
  <c r="OS291" i="1"/>
  <c r="OT291" i="1"/>
  <c r="PZ291" i="1"/>
  <c r="OQ346" i="1"/>
  <c r="QD334" i="1"/>
  <c r="PV334" i="1"/>
  <c r="PN334" i="1"/>
  <c r="PF334" i="1"/>
  <c r="OX334" i="1"/>
  <c r="QC334" i="1"/>
  <c r="PU334" i="1"/>
  <c r="PM334" i="1"/>
  <c r="PE334" i="1"/>
  <c r="OW334" i="1"/>
  <c r="QB334" i="1"/>
  <c r="PT334" i="1"/>
  <c r="PL334" i="1"/>
  <c r="PD334" i="1"/>
  <c r="OV334" i="1"/>
  <c r="QI334" i="1"/>
  <c r="QA334" i="1"/>
  <c r="PS334" i="1"/>
  <c r="PK334" i="1"/>
  <c r="PC334" i="1"/>
  <c r="OU334" i="1"/>
  <c r="QH334" i="1"/>
  <c r="PZ334" i="1"/>
  <c r="PR334" i="1"/>
  <c r="PJ334" i="1"/>
  <c r="PB334" i="1"/>
  <c r="OT334" i="1"/>
  <c r="QG334" i="1"/>
  <c r="PY334" i="1"/>
  <c r="PQ334" i="1"/>
  <c r="PI334" i="1"/>
  <c r="PA334" i="1"/>
  <c r="OS334" i="1"/>
  <c r="QF334" i="1"/>
  <c r="PX334" i="1"/>
  <c r="PP334" i="1"/>
  <c r="PH334" i="1"/>
  <c r="OZ334" i="1"/>
  <c r="OR334" i="1"/>
  <c r="PW334" i="1"/>
  <c r="PO334" i="1"/>
  <c r="PG334" i="1"/>
  <c r="OY334" i="1"/>
  <c r="QE334" i="1"/>
  <c r="QD347" i="1"/>
  <c r="PV347" i="1"/>
  <c r="PN347" i="1"/>
  <c r="PF347" i="1"/>
  <c r="OX347" i="1"/>
  <c r="QC347" i="1"/>
  <c r="PU347" i="1"/>
  <c r="PM347" i="1"/>
  <c r="PE347" i="1"/>
  <c r="OW347" i="1"/>
  <c r="QB347" i="1"/>
  <c r="PT347" i="1"/>
  <c r="PL347" i="1"/>
  <c r="PD347" i="1"/>
  <c r="OV347" i="1"/>
  <c r="QI347" i="1"/>
  <c r="QA347" i="1"/>
  <c r="PS347" i="1"/>
  <c r="PK347" i="1"/>
  <c r="PC347" i="1"/>
  <c r="OU347" i="1"/>
  <c r="QH347" i="1"/>
  <c r="PZ347" i="1"/>
  <c r="PR347" i="1"/>
  <c r="PJ347" i="1"/>
  <c r="PB347" i="1"/>
  <c r="OT347" i="1"/>
  <c r="QG347" i="1"/>
  <c r="PY347" i="1"/>
  <c r="PQ347" i="1"/>
  <c r="PI347" i="1"/>
  <c r="PA347" i="1"/>
  <c r="OS347" i="1"/>
  <c r="QF347" i="1"/>
  <c r="PX347" i="1"/>
  <c r="PP347" i="1"/>
  <c r="PH347" i="1"/>
  <c r="OZ347" i="1"/>
  <c r="OR347" i="1"/>
  <c r="OQ359" i="1"/>
  <c r="PG347" i="1"/>
  <c r="OY347" i="1"/>
  <c r="QE347" i="1"/>
  <c r="PW347" i="1"/>
  <c r="PO347" i="1"/>
  <c r="OQ259" i="1"/>
  <c r="QD247" i="1"/>
  <c r="PV247" i="1"/>
  <c r="PN247" i="1"/>
  <c r="PF247" i="1"/>
  <c r="OX247" i="1"/>
  <c r="QC247" i="1"/>
  <c r="PU247" i="1"/>
  <c r="PM247" i="1"/>
  <c r="PE247" i="1"/>
  <c r="OW247" i="1"/>
  <c r="QB247" i="1"/>
  <c r="PT247" i="1"/>
  <c r="PL247" i="1"/>
  <c r="PD247" i="1"/>
  <c r="OV247" i="1"/>
  <c r="QI247" i="1"/>
  <c r="QA247" i="1"/>
  <c r="PS247" i="1"/>
  <c r="PK247" i="1"/>
  <c r="PC247" i="1"/>
  <c r="OU247" i="1"/>
  <c r="QG247" i="1"/>
  <c r="PY247" i="1"/>
  <c r="PQ247" i="1"/>
  <c r="PI247" i="1"/>
  <c r="PA247" i="1"/>
  <c r="OS247" i="1"/>
  <c r="QF247" i="1"/>
  <c r="PX247" i="1"/>
  <c r="PP247" i="1"/>
  <c r="PH247" i="1"/>
  <c r="OZ247" i="1"/>
  <c r="OR247" i="1"/>
  <c r="QJ247" i="1" s="1"/>
  <c r="PO247" i="1"/>
  <c r="PJ247" i="1"/>
  <c r="PG247" i="1"/>
  <c r="QH247" i="1"/>
  <c r="PB247" i="1"/>
  <c r="QE247" i="1"/>
  <c r="OY247" i="1"/>
  <c r="PZ247" i="1"/>
  <c r="OT247" i="1"/>
  <c r="PW247" i="1"/>
  <c r="PR247" i="1"/>
  <c r="QJ334" i="1" l="1"/>
  <c r="QJ324" i="1"/>
  <c r="QL324" i="1" s="1"/>
  <c r="QB346" i="1"/>
  <c r="PT346" i="1"/>
  <c r="PL346" i="1"/>
  <c r="PD346" i="1"/>
  <c r="OV346" i="1"/>
  <c r="QI346" i="1"/>
  <c r="QA346" i="1"/>
  <c r="PS346" i="1"/>
  <c r="PK346" i="1"/>
  <c r="PC346" i="1"/>
  <c r="OU346" i="1"/>
  <c r="QH346" i="1"/>
  <c r="PZ346" i="1"/>
  <c r="PR346" i="1"/>
  <c r="PJ346" i="1"/>
  <c r="PB346" i="1"/>
  <c r="OT346" i="1"/>
  <c r="QG346" i="1"/>
  <c r="PY346" i="1"/>
  <c r="PQ346" i="1"/>
  <c r="PI346" i="1"/>
  <c r="PA346" i="1"/>
  <c r="OS346" i="1"/>
  <c r="QF346" i="1"/>
  <c r="PX346" i="1"/>
  <c r="PP346" i="1"/>
  <c r="PH346" i="1"/>
  <c r="OZ346" i="1"/>
  <c r="OR346" i="1"/>
  <c r="OQ358" i="1"/>
  <c r="QE346" i="1"/>
  <c r="PW346" i="1"/>
  <c r="PO346" i="1"/>
  <c r="PG346" i="1"/>
  <c r="OY346" i="1"/>
  <c r="QD346" i="1"/>
  <c r="PV346" i="1"/>
  <c r="PN346" i="1"/>
  <c r="PF346" i="1"/>
  <c r="OX346" i="1"/>
  <c r="QC346" i="1"/>
  <c r="PU346" i="1"/>
  <c r="PM346" i="1"/>
  <c r="PE346" i="1"/>
  <c r="OW346" i="1"/>
  <c r="OQ260" i="1"/>
  <c r="QB248" i="1"/>
  <c r="PT248" i="1"/>
  <c r="PL248" i="1"/>
  <c r="PD248" i="1"/>
  <c r="OV248" i="1"/>
  <c r="QI248" i="1"/>
  <c r="QA248" i="1"/>
  <c r="PS248" i="1"/>
  <c r="PK248" i="1"/>
  <c r="PC248" i="1"/>
  <c r="OU248" i="1"/>
  <c r="QH248" i="1"/>
  <c r="PZ248" i="1"/>
  <c r="PR248" i="1"/>
  <c r="PJ248" i="1"/>
  <c r="PB248" i="1"/>
  <c r="OT248" i="1"/>
  <c r="QG248" i="1"/>
  <c r="PY248" i="1"/>
  <c r="PQ248" i="1"/>
  <c r="PI248" i="1"/>
  <c r="PA248" i="1"/>
  <c r="OS248" i="1"/>
  <c r="QE248" i="1"/>
  <c r="PW248" i="1"/>
  <c r="PO248" i="1"/>
  <c r="PG248" i="1"/>
  <c r="OY248" i="1"/>
  <c r="QD248" i="1"/>
  <c r="PV248" i="1"/>
  <c r="PN248" i="1"/>
  <c r="PF248" i="1"/>
  <c r="OX248" i="1"/>
  <c r="QC248" i="1"/>
  <c r="OW248" i="1"/>
  <c r="PX248" i="1"/>
  <c r="OR248" i="1"/>
  <c r="QJ248" i="1" s="1"/>
  <c r="PU248" i="1"/>
  <c r="PP248" i="1"/>
  <c r="PM248" i="1"/>
  <c r="PH248" i="1"/>
  <c r="PE248" i="1"/>
  <c r="QF248" i="1"/>
  <c r="OZ248" i="1"/>
  <c r="OQ293" i="1"/>
  <c r="QF281" i="1"/>
  <c r="PX281" i="1"/>
  <c r="PP281" i="1"/>
  <c r="PH281" i="1"/>
  <c r="OZ281" i="1"/>
  <c r="OR281" i="1"/>
  <c r="QJ281" i="1" s="1"/>
  <c r="QE281" i="1"/>
  <c r="PW281" i="1"/>
  <c r="PO281" i="1"/>
  <c r="PG281" i="1"/>
  <c r="OY281" i="1"/>
  <c r="QD281" i="1"/>
  <c r="PV281" i="1"/>
  <c r="PN281" i="1"/>
  <c r="PF281" i="1"/>
  <c r="OX281" i="1"/>
  <c r="QC281" i="1"/>
  <c r="PU281" i="1"/>
  <c r="PM281" i="1"/>
  <c r="PE281" i="1"/>
  <c r="OW281" i="1"/>
  <c r="QB281" i="1"/>
  <c r="PT281" i="1"/>
  <c r="PL281" i="1"/>
  <c r="PD281" i="1"/>
  <c r="OV281" i="1"/>
  <c r="QI281" i="1"/>
  <c r="QA281" i="1"/>
  <c r="PS281" i="1"/>
  <c r="PK281" i="1"/>
  <c r="PC281" i="1"/>
  <c r="OU281" i="1"/>
  <c r="QG281" i="1"/>
  <c r="PA281" i="1"/>
  <c r="PZ281" i="1"/>
  <c r="OT281" i="1"/>
  <c r="PY281" i="1"/>
  <c r="OS281" i="1"/>
  <c r="PR281" i="1"/>
  <c r="PJ281" i="1"/>
  <c r="PI281" i="1"/>
  <c r="QH281" i="1"/>
  <c r="PQ281" i="1"/>
  <c r="PB281" i="1"/>
  <c r="OQ304" i="1"/>
  <c r="QD292" i="1"/>
  <c r="PV292" i="1"/>
  <c r="PN292" i="1"/>
  <c r="PF292" i="1"/>
  <c r="OX292" i="1"/>
  <c r="QC292" i="1"/>
  <c r="PU292" i="1"/>
  <c r="PM292" i="1"/>
  <c r="PE292" i="1"/>
  <c r="OW292" i="1"/>
  <c r="QB292" i="1"/>
  <c r="PT292" i="1"/>
  <c r="PL292" i="1"/>
  <c r="PD292" i="1"/>
  <c r="OV292" i="1"/>
  <c r="QI292" i="1"/>
  <c r="QA292" i="1"/>
  <c r="PS292" i="1"/>
  <c r="PK292" i="1"/>
  <c r="PC292" i="1"/>
  <c r="OU292" i="1"/>
  <c r="QH292" i="1"/>
  <c r="PZ292" i="1"/>
  <c r="PR292" i="1"/>
  <c r="PJ292" i="1"/>
  <c r="PB292" i="1"/>
  <c r="OT292" i="1"/>
  <c r="QG292" i="1"/>
  <c r="PY292" i="1"/>
  <c r="PQ292" i="1"/>
  <c r="PI292" i="1"/>
  <c r="PA292" i="1"/>
  <c r="OS292" i="1"/>
  <c r="QE292" i="1"/>
  <c r="OY292" i="1"/>
  <c r="PX292" i="1"/>
  <c r="OR292" i="1"/>
  <c r="QJ292" i="1" s="1"/>
  <c r="PW292" i="1"/>
  <c r="PP292" i="1"/>
  <c r="PO292" i="1"/>
  <c r="PH292" i="1"/>
  <c r="QF292" i="1"/>
  <c r="OZ292" i="1"/>
  <c r="PG292" i="1"/>
  <c r="QD270" i="1"/>
  <c r="PV270" i="1"/>
  <c r="PN270" i="1"/>
  <c r="PF270" i="1"/>
  <c r="OX270" i="1"/>
  <c r="QC270" i="1"/>
  <c r="PU270" i="1"/>
  <c r="PM270" i="1"/>
  <c r="PE270" i="1"/>
  <c r="OW270" i="1"/>
  <c r="QB270" i="1"/>
  <c r="PT270" i="1"/>
  <c r="PL270" i="1"/>
  <c r="PD270" i="1"/>
  <c r="OV270" i="1"/>
  <c r="QI270" i="1"/>
  <c r="QA270" i="1"/>
  <c r="PS270" i="1"/>
  <c r="PK270" i="1"/>
  <c r="PC270" i="1"/>
  <c r="OU270" i="1"/>
  <c r="QH270" i="1"/>
  <c r="PZ270" i="1"/>
  <c r="PR270" i="1"/>
  <c r="PJ270" i="1"/>
  <c r="PB270" i="1"/>
  <c r="OT270" i="1"/>
  <c r="QG270" i="1"/>
  <c r="PY270" i="1"/>
  <c r="PQ270" i="1"/>
  <c r="PI270" i="1"/>
  <c r="PA270" i="1"/>
  <c r="OS270" i="1"/>
  <c r="PH270" i="1"/>
  <c r="PG270" i="1"/>
  <c r="QF270" i="1"/>
  <c r="OZ270" i="1"/>
  <c r="QE270" i="1"/>
  <c r="OY270" i="1"/>
  <c r="OQ282" i="1"/>
  <c r="PW270" i="1"/>
  <c r="PP270" i="1"/>
  <c r="OR270" i="1"/>
  <c r="QJ270" i="1" s="1"/>
  <c r="PX270" i="1"/>
  <c r="PO270" i="1"/>
  <c r="OQ371" i="1"/>
  <c r="QD359" i="1"/>
  <c r="PV359" i="1"/>
  <c r="PN359" i="1"/>
  <c r="PF359" i="1"/>
  <c r="OX359" i="1"/>
  <c r="QC359" i="1"/>
  <c r="PU359" i="1"/>
  <c r="PM359" i="1"/>
  <c r="PE359" i="1"/>
  <c r="OW359" i="1"/>
  <c r="QB359" i="1"/>
  <c r="PT359" i="1"/>
  <c r="PL359" i="1"/>
  <c r="PD359" i="1"/>
  <c r="OV359" i="1"/>
  <c r="QI359" i="1"/>
  <c r="QA359" i="1"/>
  <c r="PS359" i="1"/>
  <c r="PK359" i="1"/>
  <c r="PC359" i="1"/>
  <c r="OU359" i="1"/>
  <c r="QH359" i="1"/>
  <c r="PZ359" i="1"/>
  <c r="PR359" i="1"/>
  <c r="PJ359" i="1"/>
  <c r="PB359" i="1"/>
  <c r="OT359" i="1"/>
  <c r="QG359" i="1"/>
  <c r="PY359" i="1"/>
  <c r="PQ359" i="1"/>
  <c r="PI359" i="1"/>
  <c r="PA359" i="1"/>
  <c r="OS359" i="1"/>
  <c r="QF359" i="1"/>
  <c r="PX359" i="1"/>
  <c r="PP359" i="1"/>
  <c r="PH359" i="1"/>
  <c r="OZ359" i="1"/>
  <c r="OR359" i="1"/>
  <c r="QE359" i="1"/>
  <c r="PW359" i="1"/>
  <c r="PO359" i="1"/>
  <c r="PG359" i="1"/>
  <c r="OY359" i="1"/>
  <c r="QH237" i="1"/>
  <c r="PZ237" i="1"/>
  <c r="PR237" i="1"/>
  <c r="PJ237" i="1"/>
  <c r="PB237" i="1"/>
  <c r="OT237" i="1"/>
  <c r="OQ249" i="1"/>
  <c r="QC237" i="1"/>
  <c r="PU237" i="1"/>
  <c r="PM237" i="1"/>
  <c r="PE237" i="1"/>
  <c r="OW237" i="1"/>
  <c r="QG237" i="1"/>
  <c r="PW237" i="1"/>
  <c r="PL237" i="1"/>
  <c r="PA237" i="1"/>
  <c r="QF237" i="1"/>
  <c r="PV237" i="1"/>
  <c r="PK237" i="1"/>
  <c r="OZ237" i="1"/>
  <c r="QE237" i="1"/>
  <c r="PT237" i="1"/>
  <c r="PI237" i="1"/>
  <c r="OY237" i="1"/>
  <c r="QD237" i="1"/>
  <c r="PS237" i="1"/>
  <c r="PH237" i="1"/>
  <c r="OX237" i="1"/>
  <c r="QB237" i="1"/>
  <c r="PQ237" i="1"/>
  <c r="PG237" i="1"/>
  <c r="OV237" i="1"/>
  <c r="QA237" i="1"/>
  <c r="PP237" i="1"/>
  <c r="PF237" i="1"/>
  <c r="OU237" i="1"/>
  <c r="PY237" i="1"/>
  <c r="PO237" i="1"/>
  <c r="PD237" i="1"/>
  <c r="OS237" i="1"/>
  <c r="QI237" i="1"/>
  <c r="PN237" i="1"/>
  <c r="PC237" i="1"/>
  <c r="PX237" i="1"/>
  <c r="OR237" i="1"/>
  <c r="QJ237" i="1" s="1"/>
  <c r="QJ347" i="1"/>
  <c r="QG303" i="1"/>
  <c r="PY303" i="1"/>
  <c r="PQ303" i="1"/>
  <c r="PI303" i="1"/>
  <c r="PA303" i="1"/>
  <c r="OS303" i="1"/>
  <c r="QF303" i="1"/>
  <c r="PX303" i="1"/>
  <c r="PP303" i="1"/>
  <c r="PH303" i="1"/>
  <c r="OZ303" i="1"/>
  <c r="OR303" i="1"/>
  <c r="QJ303" i="1" s="1"/>
  <c r="QD303" i="1"/>
  <c r="PV303" i="1"/>
  <c r="PN303" i="1"/>
  <c r="PF303" i="1"/>
  <c r="OX303" i="1"/>
  <c r="QB303" i="1"/>
  <c r="PT303" i="1"/>
  <c r="PL303" i="1"/>
  <c r="PD303" i="1"/>
  <c r="OV303" i="1"/>
  <c r="QI303" i="1"/>
  <c r="QA303" i="1"/>
  <c r="PS303" i="1"/>
  <c r="PK303" i="1"/>
  <c r="PC303" i="1"/>
  <c r="OU303" i="1"/>
  <c r="QC303" i="1"/>
  <c r="PG303" i="1"/>
  <c r="PZ303" i="1"/>
  <c r="PE303" i="1"/>
  <c r="PW303" i="1"/>
  <c r="PB303" i="1"/>
  <c r="PU303" i="1"/>
  <c r="OY303" i="1"/>
  <c r="PR303" i="1"/>
  <c r="OW303" i="1"/>
  <c r="OQ315" i="1"/>
  <c r="PO303" i="1"/>
  <c r="OT303" i="1"/>
  <c r="QH303" i="1"/>
  <c r="QE303" i="1"/>
  <c r="PM303" i="1"/>
  <c r="PJ303" i="1"/>
  <c r="QB259" i="1"/>
  <c r="PT259" i="1"/>
  <c r="PL259" i="1"/>
  <c r="PD259" i="1"/>
  <c r="OV259" i="1"/>
  <c r="QI259" i="1"/>
  <c r="QA259" i="1"/>
  <c r="PS259" i="1"/>
  <c r="PK259" i="1"/>
  <c r="PC259" i="1"/>
  <c r="OU259" i="1"/>
  <c r="QH259" i="1"/>
  <c r="PZ259" i="1"/>
  <c r="PR259" i="1"/>
  <c r="PJ259" i="1"/>
  <c r="PB259" i="1"/>
  <c r="OT259" i="1"/>
  <c r="QF259" i="1"/>
  <c r="PX259" i="1"/>
  <c r="PP259" i="1"/>
  <c r="PH259" i="1"/>
  <c r="OZ259" i="1"/>
  <c r="OR259" i="1"/>
  <c r="QJ259" i="1" s="1"/>
  <c r="OQ271" i="1"/>
  <c r="QE259" i="1"/>
  <c r="PW259" i="1"/>
  <c r="PO259" i="1"/>
  <c r="PG259" i="1"/>
  <c r="OY259" i="1"/>
  <c r="PU259" i="1"/>
  <c r="OX259" i="1"/>
  <c r="PQ259" i="1"/>
  <c r="OW259" i="1"/>
  <c r="PN259" i="1"/>
  <c r="OS259" i="1"/>
  <c r="QG259" i="1"/>
  <c r="PM259" i="1"/>
  <c r="QC259" i="1"/>
  <c r="PF259" i="1"/>
  <c r="PY259" i="1"/>
  <c r="PE259" i="1"/>
  <c r="PA259" i="1"/>
  <c r="QD259" i="1"/>
  <c r="PV259" i="1"/>
  <c r="PI259" i="1"/>
  <c r="OQ348" i="1"/>
  <c r="QD336" i="1"/>
  <c r="PV336" i="1"/>
  <c r="PN336" i="1"/>
  <c r="PF336" i="1"/>
  <c r="OX336" i="1"/>
  <c r="QC336" i="1"/>
  <c r="PU336" i="1"/>
  <c r="PM336" i="1"/>
  <c r="PE336" i="1"/>
  <c r="OW336" i="1"/>
  <c r="QB336" i="1"/>
  <c r="PT336" i="1"/>
  <c r="PL336" i="1"/>
  <c r="PD336" i="1"/>
  <c r="OV336" i="1"/>
  <c r="QI336" i="1"/>
  <c r="QA336" i="1"/>
  <c r="PS336" i="1"/>
  <c r="PK336" i="1"/>
  <c r="PC336" i="1"/>
  <c r="OU336" i="1"/>
  <c r="QH336" i="1"/>
  <c r="PZ336" i="1"/>
  <c r="PR336" i="1"/>
  <c r="PJ336" i="1"/>
  <c r="PB336" i="1"/>
  <c r="OT336" i="1"/>
  <c r="QG336" i="1"/>
  <c r="PY336" i="1"/>
  <c r="PQ336" i="1"/>
  <c r="PI336" i="1"/>
  <c r="PA336" i="1"/>
  <c r="OS336" i="1"/>
  <c r="QF336" i="1"/>
  <c r="PX336" i="1"/>
  <c r="PP336" i="1"/>
  <c r="PH336" i="1"/>
  <c r="OZ336" i="1"/>
  <c r="OR336" i="1"/>
  <c r="QE336" i="1"/>
  <c r="PW336" i="1"/>
  <c r="PG336" i="1"/>
  <c r="OY336" i="1"/>
  <c r="PO336" i="1"/>
  <c r="QC325" i="1"/>
  <c r="PU325" i="1"/>
  <c r="PM325" i="1"/>
  <c r="PE325" i="1"/>
  <c r="OW325" i="1"/>
  <c r="QB325" i="1"/>
  <c r="PT325" i="1"/>
  <c r="PL325" i="1"/>
  <c r="PD325" i="1"/>
  <c r="OV325" i="1"/>
  <c r="QI325" i="1"/>
  <c r="QA325" i="1"/>
  <c r="PS325" i="1"/>
  <c r="PK325" i="1"/>
  <c r="PC325" i="1"/>
  <c r="OU325" i="1"/>
  <c r="OQ337" i="1"/>
  <c r="QH325" i="1"/>
  <c r="PZ325" i="1"/>
  <c r="PR325" i="1"/>
  <c r="PJ325" i="1"/>
  <c r="PB325" i="1"/>
  <c r="OT325" i="1"/>
  <c r="QG325" i="1"/>
  <c r="PY325" i="1"/>
  <c r="PQ325" i="1"/>
  <c r="PI325" i="1"/>
  <c r="PA325" i="1"/>
  <c r="OS325" i="1"/>
  <c r="QF325" i="1"/>
  <c r="PX325" i="1"/>
  <c r="PP325" i="1"/>
  <c r="PH325" i="1"/>
  <c r="OZ325" i="1"/>
  <c r="OR325" i="1"/>
  <c r="QE325" i="1"/>
  <c r="PW325" i="1"/>
  <c r="PO325" i="1"/>
  <c r="PG325" i="1"/>
  <c r="OY325" i="1"/>
  <c r="OX325" i="1"/>
  <c r="PV325" i="1"/>
  <c r="PN325" i="1"/>
  <c r="QD325" i="1"/>
  <c r="PF325" i="1"/>
  <c r="QI314" i="1"/>
  <c r="QA314" i="1"/>
  <c r="PS314" i="1"/>
  <c r="PK314" i="1"/>
  <c r="PC314" i="1"/>
  <c r="OU314" i="1"/>
  <c r="QH314" i="1"/>
  <c r="PZ314" i="1"/>
  <c r="PR314" i="1"/>
  <c r="PJ314" i="1"/>
  <c r="PB314" i="1"/>
  <c r="OT314" i="1"/>
  <c r="QF314" i="1"/>
  <c r="PX314" i="1"/>
  <c r="PP314" i="1"/>
  <c r="PH314" i="1"/>
  <c r="OZ314" i="1"/>
  <c r="OR314" i="1"/>
  <c r="QJ314" i="1" s="1"/>
  <c r="QD314" i="1"/>
  <c r="PV314" i="1"/>
  <c r="PN314" i="1"/>
  <c r="PF314" i="1"/>
  <c r="OX314" i="1"/>
  <c r="OQ326" i="1"/>
  <c r="QC314" i="1"/>
  <c r="PU314" i="1"/>
  <c r="PM314" i="1"/>
  <c r="PE314" i="1"/>
  <c r="OW314" i="1"/>
  <c r="QG314" i="1"/>
  <c r="PL314" i="1"/>
  <c r="QE314" i="1"/>
  <c r="PI314" i="1"/>
  <c r="QB314" i="1"/>
  <c r="PG314" i="1"/>
  <c r="PY314" i="1"/>
  <c r="PD314" i="1"/>
  <c r="PW314" i="1"/>
  <c r="PA314" i="1"/>
  <c r="PT314" i="1"/>
  <c r="OY314" i="1"/>
  <c r="OS314" i="1"/>
  <c r="PQ314" i="1"/>
  <c r="OV314" i="1"/>
  <c r="PO314" i="1"/>
  <c r="OQ294" i="1" l="1"/>
  <c r="QD282" i="1"/>
  <c r="PV282" i="1"/>
  <c r="PN282" i="1"/>
  <c r="PF282" i="1"/>
  <c r="OX282" i="1"/>
  <c r="QC282" i="1"/>
  <c r="PU282" i="1"/>
  <c r="PM282" i="1"/>
  <c r="PE282" i="1"/>
  <c r="OW282" i="1"/>
  <c r="QB282" i="1"/>
  <c r="PT282" i="1"/>
  <c r="PL282" i="1"/>
  <c r="PD282" i="1"/>
  <c r="OV282" i="1"/>
  <c r="QI282" i="1"/>
  <c r="QA282" i="1"/>
  <c r="PS282" i="1"/>
  <c r="PK282" i="1"/>
  <c r="PC282" i="1"/>
  <c r="OU282" i="1"/>
  <c r="QH282" i="1"/>
  <c r="PZ282" i="1"/>
  <c r="PR282" i="1"/>
  <c r="PJ282" i="1"/>
  <c r="PB282" i="1"/>
  <c r="OT282" i="1"/>
  <c r="QG282" i="1"/>
  <c r="PY282" i="1"/>
  <c r="PQ282" i="1"/>
  <c r="PI282" i="1"/>
  <c r="PA282" i="1"/>
  <c r="OS282" i="1"/>
  <c r="PH282" i="1"/>
  <c r="PG282" i="1"/>
  <c r="QF282" i="1"/>
  <c r="OZ282" i="1"/>
  <c r="QE282" i="1"/>
  <c r="OY282" i="1"/>
  <c r="PW282" i="1"/>
  <c r="PP282" i="1"/>
  <c r="PX282" i="1"/>
  <c r="PO282" i="1"/>
  <c r="OR282" i="1"/>
  <c r="QJ282" i="1" s="1"/>
  <c r="OQ327" i="1"/>
  <c r="QG315" i="1"/>
  <c r="PY315" i="1"/>
  <c r="PQ315" i="1"/>
  <c r="PI315" i="1"/>
  <c r="PA315" i="1"/>
  <c r="OS315" i="1"/>
  <c r="QF315" i="1"/>
  <c r="PX315" i="1"/>
  <c r="PP315" i="1"/>
  <c r="PH315" i="1"/>
  <c r="OZ315" i="1"/>
  <c r="OR315" i="1"/>
  <c r="QJ315" i="1" s="1"/>
  <c r="QD315" i="1"/>
  <c r="PV315" i="1"/>
  <c r="PN315" i="1"/>
  <c r="PF315" i="1"/>
  <c r="OX315" i="1"/>
  <c r="QB315" i="1"/>
  <c r="PT315" i="1"/>
  <c r="PL315" i="1"/>
  <c r="PD315" i="1"/>
  <c r="OV315" i="1"/>
  <c r="QI315" i="1"/>
  <c r="QA315" i="1"/>
  <c r="PS315" i="1"/>
  <c r="PK315" i="1"/>
  <c r="PC315" i="1"/>
  <c r="OU315" i="1"/>
  <c r="PZ315" i="1"/>
  <c r="PE315" i="1"/>
  <c r="PW315" i="1"/>
  <c r="PB315" i="1"/>
  <c r="PU315" i="1"/>
  <c r="OY315" i="1"/>
  <c r="PR315" i="1"/>
  <c r="OW315" i="1"/>
  <c r="PO315" i="1"/>
  <c r="OT315" i="1"/>
  <c r="QH315" i="1"/>
  <c r="PM315" i="1"/>
  <c r="PJ315" i="1"/>
  <c r="PG315" i="1"/>
  <c r="QC315" i="1"/>
  <c r="QE315" i="1"/>
  <c r="OQ305" i="1"/>
  <c r="QB293" i="1"/>
  <c r="PT293" i="1"/>
  <c r="PL293" i="1"/>
  <c r="PD293" i="1"/>
  <c r="OV293" i="1"/>
  <c r="QI293" i="1"/>
  <c r="QA293" i="1"/>
  <c r="PS293" i="1"/>
  <c r="PK293" i="1"/>
  <c r="PC293" i="1"/>
  <c r="OU293" i="1"/>
  <c r="QH293" i="1"/>
  <c r="PZ293" i="1"/>
  <c r="PR293" i="1"/>
  <c r="PJ293" i="1"/>
  <c r="PB293" i="1"/>
  <c r="OT293" i="1"/>
  <c r="QG293" i="1"/>
  <c r="PY293" i="1"/>
  <c r="PQ293" i="1"/>
  <c r="PI293" i="1"/>
  <c r="PA293" i="1"/>
  <c r="OS293" i="1"/>
  <c r="QF293" i="1"/>
  <c r="PX293" i="1"/>
  <c r="PP293" i="1"/>
  <c r="PH293" i="1"/>
  <c r="OZ293" i="1"/>
  <c r="OR293" i="1"/>
  <c r="QJ293" i="1" s="1"/>
  <c r="QE293" i="1"/>
  <c r="PW293" i="1"/>
  <c r="PO293" i="1"/>
  <c r="PG293" i="1"/>
  <c r="OY293" i="1"/>
  <c r="PM293" i="1"/>
  <c r="PF293" i="1"/>
  <c r="PE293" i="1"/>
  <c r="QD293" i="1"/>
  <c r="OX293" i="1"/>
  <c r="QC293" i="1"/>
  <c r="OW293" i="1"/>
  <c r="PV293" i="1"/>
  <c r="PN293" i="1"/>
  <c r="PU293" i="1"/>
  <c r="QB271" i="1"/>
  <c r="PT271" i="1"/>
  <c r="PL271" i="1"/>
  <c r="PD271" i="1"/>
  <c r="OV271" i="1"/>
  <c r="QI271" i="1"/>
  <c r="QA271" i="1"/>
  <c r="PS271" i="1"/>
  <c r="PK271" i="1"/>
  <c r="PC271" i="1"/>
  <c r="OU271" i="1"/>
  <c r="QH271" i="1"/>
  <c r="PZ271" i="1"/>
  <c r="PR271" i="1"/>
  <c r="PJ271" i="1"/>
  <c r="PB271" i="1"/>
  <c r="OT271" i="1"/>
  <c r="QG271" i="1"/>
  <c r="PY271" i="1"/>
  <c r="PQ271" i="1"/>
  <c r="PI271" i="1"/>
  <c r="PA271" i="1"/>
  <c r="OS271" i="1"/>
  <c r="QF271" i="1"/>
  <c r="PX271" i="1"/>
  <c r="PP271" i="1"/>
  <c r="PH271" i="1"/>
  <c r="OZ271" i="1"/>
  <c r="OR271" i="1"/>
  <c r="QJ271" i="1" s="1"/>
  <c r="OQ283" i="1"/>
  <c r="QE271" i="1"/>
  <c r="PW271" i="1"/>
  <c r="PO271" i="1"/>
  <c r="PG271" i="1"/>
  <c r="OY271" i="1"/>
  <c r="QC271" i="1"/>
  <c r="OW271" i="1"/>
  <c r="PV271" i="1"/>
  <c r="PU271" i="1"/>
  <c r="PN271" i="1"/>
  <c r="PF271" i="1"/>
  <c r="PE271" i="1"/>
  <c r="QD271" i="1"/>
  <c r="PM271" i="1"/>
  <c r="OX271" i="1"/>
  <c r="QD371" i="1"/>
  <c r="PV371" i="1"/>
  <c r="PN371" i="1"/>
  <c r="PF371" i="1"/>
  <c r="OX371" i="1"/>
  <c r="QC371" i="1"/>
  <c r="PU371" i="1"/>
  <c r="PM371" i="1"/>
  <c r="PE371" i="1"/>
  <c r="OW371" i="1"/>
  <c r="OQ383" i="1"/>
  <c r="QB371" i="1"/>
  <c r="PT371" i="1"/>
  <c r="PL371" i="1"/>
  <c r="PD371" i="1"/>
  <c r="OV371" i="1"/>
  <c r="QG371" i="1"/>
  <c r="PY371" i="1"/>
  <c r="PQ371" i="1"/>
  <c r="PI371" i="1"/>
  <c r="PA371" i="1"/>
  <c r="OS371" i="1"/>
  <c r="QF371" i="1"/>
  <c r="PX371" i="1"/>
  <c r="PP371" i="1"/>
  <c r="PH371" i="1"/>
  <c r="OZ371" i="1"/>
  <c r="OR371" i="1"/>
  <c r="PS371" i="1"/>
  <c r="OY371" i="1"/>
  <c r="PR371" i="1"/>
  <c r="OU371" i="1"/>
  <c r="QI371" i="1"/>
  <c r="PO371" i="1"/>
  <c r="OT371" i="1"/>
  <c r="QH371" i="1"/>
  <c r="PK371" i="1"/>
  <c r="QE371" i="1"/>
  <c r="PJ371" i="1"/>
  <c r="QA371" i="1"/>
  <c r="PG371" i="1"/>
  <c r="PZ371" i="1"/>
  <c r="PC371" i="1"/>
  <c r="PW371" i="1"/>
  <c r="PB371" i="1"/>
  <c r="QD326" i="1"/>
  <c r="PV326" i="1"/>
  <c r="PN326" i="1"/>
  <c r="PF326" i="1"/>
  <c r="OX326" i="1"/>
  <c r="QC326" i="1"/>
  <c r="PU326" i="1"/>
  <c r="PM326" i="1"/>
  <c r="PE326" i="1"/>
  <c r="OW326" i="1"/>
  <c r="QB326" i="1"/>
  <c r="PT326" i="1"/>
  <c r="PL326" i="1"/>
  <c r="PD326" i="1"/>
  <c r="OV326" i="1"/>
  <c r="QI326" i="1"/>
  <c r="QA326" i="1"/>
  <c r="PS326" i="1"/>
  <c r="PK326" i="1"/>
  <c r="PC326" i="1"/>
  <c r="OU326" i="1"/>
  <c r="QH326" i="1"/>
  <c r="PZ326" i="1"/>
  <c r="PR326" i="1"/>
  <c r="PJ326" i="1"/>
  <c r="PB326" i="1"/>
  <c r="OT326" i="1"/>
  <c r="QG326" i="1"/>
  <c r="PY326" i="1"/>
  <c r="PQ326" i="1"/>
  <c r="PI326" i="1"/>
  <c r="PA326" i="1"/>
  <c r="OS326" i="1"/>
  <c r="QF326" i="1"/>
  <c r="PX326" i="1"/>
  <c r="PP326" i="1"/>
  <c r="PH326" i="1"/>
  <c r="OZ326" i="1"/>
  <c r="OR326" i="1"/>
  <c r="QE326" i="1"/>
  <c r="OQ338" i="1"/>
  <c r="PW326" i="1"/>
  <c r="PO326" i="1"/>
  <c r="OY326" i="1"/>
  <c r="PG326" i="1"/>
  <c r="QJ359" i="1"/>
  <c r="QF348" i="1"/>
  <c r="PX348" i="1"/>
  <c r="PP348" i="1"/>
  <c r="PH348" i="1"/>
  <c r="OZ348" i="1"/>
  <c r="OR348" i="1"/>
  <c r="OQ360" i="1"/>
  <c r="QE348" i="1"/>
  <c r="PW348" i="1"/>
  <c r="PO348" i="1"/>
  <c r="PG348" i="1"/>
  <c r="OY348" i="1"/>
  <c r="QD348" i="1"/>
  <c r="PV348" i="1"/>
  <c r="PN348" i="1"/>
  <c r="PF348" i="1"/>
  <c r="OX348" i="1"/>
  <c r="QC348" i="1"/>
  <c r="PU348" i="1"/>
  <c r="PM348" i="1"/>
  <c r="PE348" i="1"/>
  <c r="OW348" i="1"/>
  <c r="QB348" i="1"/>
  <c r="PT348" i="1"/>
  <c r="PL348" i="1"/>
  <c r="PD348" i="1"/>
  <c r="OV348" i="1"/>
  <c r="QI348" i="1"/>
  <c r="QA348" i="1"/>
  <c r="PS348" i="1"/>
  <c r="PK348" i="1"/>
  <c r="PC348" i="1"/>
  <c r="OU348" i="1"/>
  <c r="QH348" i="1"/>
  <c r="PZ348" i="1"/>
  <c r="PR348" i="1"/>
  <c r="PJ348" i="1"/>
  <c r="PB348" i="1"/>
  <c r="OT348" i="1"/>
  <c r="PQ348" i="1"/>
  <c r="PI348" i="1"/>
  <c r="PA348" i="1"/>
  <c r="OS348" i="1"/>
  <c r="QG348" i="1"/>
  <c r="PY348" i="1"/>
  <c r="OQ316" i="1"/>
  <c r="QE304" i="1"/>
  <c r="PW304" i="1"/>
  <c r="PO304" i="1"/>
  <c r="PG304" i="1"/>
  <c r="OY304" i="1"/>
  <c r="QD304" i="1"/>
  <c r="PV304" i="1"/>
  <c r="PN304" i="1"/>
  <c r="PF304" i="1"/>
  <c r="OX304" i="1"/>
  <c r="QB304" i="1"/>
  <c r="PT304" i="1"/>
  <c r="PL304" i="1"/>
  <c r="PD304" i="1"/>
  <c r="OV304" i="1"/>
  <c r="QH304" i="1"/>
  <c r="PZ304" i="1"/>
  <c r="PR304" i="1"/>
  <c r="PJ304" i="1"/>
  <c r="PB304" i="1"/>
  <c r="OT304" i="1"/>
  <c r="QG304" i="1"/>
  <c r="PY304" i="1"/>
  <c r="PQ304" i="1"/>
  <c r="PI304" i="1"/>
  <c r="PA304" i="1"/>
  <c r="OS304" i="1"/>
  <c r="QA304" i="1"/>
  <c r="PE304" i="1"/>
  <c r="PX304" i="1"/>
  <c r="PC304" i="1"/>
  <c r="PU304" i="1"/>
  <c r="OZ304" i="1"/>
  <c r="PS304" i="1"/>
  <c r="OW304" i="1"/>
  <c r="PP304" i="1"/>
  <c r="OU304" i="1"/>
  <c r="QI304" i="1"/>
  <c r="PM304" i="1"/>
  <c r="OR304" i="1"/>
  <c r="QJ304" i="1" s="1"/>
  <c r="PK304" i="1"/>
  <c r="PH304" i="1"/>
  <c r="QC304" i="1"/>
  <c r="QF304" i="1"/>
  <c r="QJ325" i="1"/>
  <c r="QL325" i="1" s="1"/>
  <c r="QJ336" i="1"/>
  <c r="QH260" i="1"/>
  <c r="PZ260" i="1"/>
  <c r="PR260" i="1"/>
  <c r="PJ260" i="1"/>
  <c r="PB260" i="1"/>
  <c r="OT260" i="1"/>
  <c r="QG260" i="1"/>
  <c r="PY260" i="1"/>
  <c r="PQ260" i="1"/>
  <c r="PI260" i="1"/>
  <c r="PA260" i="1"/>
  <c r="OS260" i="1"/>
  <c r="QF260" i="1"/>
  <c r="PX260" i="1"/>
  <c r="PP260" i="1"/>
  <c r="PH260" i="1"/>
  <c r="OZ260" i="1"/>
  <c r="OR260" i="1"/>
  <c r="QJ260" i="1" s="1"/>
  <c r="OQ272" i="1"/>
  <c r="QD260" i="1"/>
  <c r="PV260" i="1"/>
  <c r="PN260" i="1"/>
  <c r="PF260" i="1"/>
  <c r="OX260" i="1"/>
  <c r="QC260" i="1"/>
  <c r="PU260" i="1"/>
  <c r="PM260" i="1"/>
  <c r="PE260" i="1"/>
  <c r="OW260" i="1"/>
  <c r="QI260" i="1"/>
  <c r="PL260" i="1"/>
  <c r="QE260" i="1"/>
  <c r="PK260" i="1"/>
  <c r="QB260" i="1"/>
  <c r="PG260" i="1"/>
  <c r="QA260" i="1"/>
  <c r="PD260" i="1"/>
  <c r="PT260" i="1"/>
  <c r="OY260" i="1"/>
  <c r="PS260" i="1"/>
  <c r="OV260" i="1"/>
  <c r="PW260" i="1"/>
  <c r="PO260" i="1"/>
  <c r="PC260" i="1"/>
  <c r="OU260" i="1"/>
  <c r="OQ370" i="1"/>
  <c r="QB358" i="1"/>
  <c r="PT358" i="1"/>
  <c r="PL358" i="1"/>
  <c r="PD358" i="1"/>
  <c r="OV358" i="1"/>
  <c r="QI358" i="1"/>
  <c r="QA358" i="1"/>
  <c r="PS358" i="1"/>
  <c r="PK358" i="1"/>
  <c r="PC358" i="1"/>
  <c r="OU358" i="1"/>
  <c r="QH358" i="1"/>
  <c r="PZ358" i="1"/>
  <c r="PR358" i="1"/>
  <c r="PJ358" i="1"/>
  <c r="PB358" i="1"/>
  <c r="OT358" i="1"/>
  <c r="QG358" i="1"/>
  <c r="PY358" i="1"/>
  <c r="PQ358" i="1"/>
  <c r="PI358" i="1"/>
  <c r="PA358" i="1"/>
  <c r="OS358" i="1"/>
  <c r="QF358" i="1"/>
  <c r="PX358" i="1"/>
  <c r="PP358" i="1"/>
  <c r="PH358" i="1"/>
  <c r="OZ358" i="1"/>
  <c r="OR358" i="1"/>
  <c r="QE358" i="1"/>
  <c r="PW358" i="1"/>
  <c r="PO358" i="1"/>
  <c r="PG358" i="1"/>
  <c r="OY358" i="1"/>
  <c r="QD358" i="1"/>
  <c r="PV358" i="1"/>
  <c r="PN358" i="1"/>
  <c r="PF358" i="1"/>
  <c r="OX358" i="1"/>
  <c r="QC358" i="1"/>
  <c r="PU358" i="1"/>
  <c r="PM358" i="1"/>
  <c r="PE358" i="1"/>
  <c r="OW358" i="1"/>
  <c r="QR324" i="1"/>
  <c r="QM324" i="1"/>
  <c r="OQ349" i="1"/>
  <c r="QH337" i="1"/>
  <c r="PZ337" i="1"/>
  <c r="PR337" i="1"/>
  <c r="PJ337" i="1"/>
  <c r="PB337" i="1"/>
  <c r="OT337" i="1"/>
  <c r="QG337" i="1"/>
  <c r="PY337" i="1"/>
  <c r="PQ337" i="1"/>
  <c r="PI337" i="1"/>
  <c r="PA337" i="1"/>
  <c r="OS337" i="1"/>
  <c r="QF337" i="1"/>
  <c r="PX337" i="1"/>
  <c r="PP337" i="1"/>
  <c r="PH337" i="1"/>
  <c r="OZ337" i="1"/>
  <c r="OR337" i="1"/>
  <c r="QE337" i="1"/>
  <c r="PW337" i="1"/>
  <c r="PO337" i="1"/>
  <c r="PG337" i="1"/>
  <c r="OY337" i="1"/>
  <c r="QD337" i="1"/>
  <c r="PV337" i="1"/>
  <c r="PN337" i="1"/>
  <c r="PF337" i="1"/>
  <c r="OX337" i="1"/>
  <c r="QC337" i="1"/>
  <c r="PU337" i="1"/>
  <c r="PM337" i="1"/>
  <c r="PE337" i="1"/>
  <c r="OW337" i="1"/>
  <c r="QB337" i="1"/>
  <c r="PT337" i="1"/>
  <c r="PL337" i="1"/>
  <c r="PD337" i="1"/>
  <c r="OV337" i="1"/>
  <c r="QI337" i="1"/>
  <c r="QA337" i="1"/>
  <c r="PS337" i="1"/>
  <c r="PK337" i="1"/>
  <c r="OU337" i="1"/>
  <c r="PC337" i="1"/>
  <c r="OQ261" i="1"/>
  <c r="QH249" i="1"/>
  <c r="PZ249" i="1"/>
  <c r="PR249" i="1"/>
  <c r="PJ249" i="1"/>
  <c r="PB249" i="1"/>
  <c r="OT249" i="1"/>
  <c r="QG249" i="1"/>
  <c r="PY249" i="1"/>
  <c r="PQ249" i="1"/>
  <c r="PI249" i="1"/>
  <c r="PA249" i="1"/>
  <c r="OS249" i="1"/>
  <c r="QF249" i="1"/>
  <c r="PX249" i="1"/>
  <c r="PP249" i="1"/>
  <c r="PH249" i="1"/>
  <c r="OZ249" i="1"/>
  <c r="OR249" i="1"/>
  <c r="QJ249" i="1" s="1"/>
  <c r="QE249" i="1"/>
  <c r="PW249" i="1"/>
  <c r="PO249" i="1"/>
  <c r="PG249" i="1"/>
  <c r="OY249" i="1"/>
  <c r="QC249" i="1"/>
  <c r="PU249" i="1"/>
  <c r="PM249" i="1"/>
  <c r="PE249" i="1"/>
  <c r="OW249" i="1"/>
  <c r="QB249" i="1"/>
  <c r="PT249" i="1"/>
  <c r="PL249" i="1"/>
  <c r="PD249" i="1"/>
  <c r="OV249" i="1"/>
  <c r="PN249" i="1"/>
  <c r="PK249" i="1"/>
  <c r="PF249" i="1"/>
  <c r="QI249" i="1"/>
  <c r="PC249" i="1"/>
  <c r="QD249" i="1"/>
  <c r="OX249" i="1"/>
  <c r="QA249" i="1"/>
  <c r="OU249" i="1"/>
  <c r="PV249" i="1"/>
  <c r="PS249" i="1"/>
  <c r="QJ346" i="1"/>
  <c r="QJ358" i="1" l="1"/>
  <c r="QH272" i="1"/>
  <c r="PZ272" i="1"/>
  <c r="PR272" i="1"/>
  <c r="PJ272" i="1"/>
  <c r="PB272" i="1"/>
  <c r="OT272" i="1"/>
  <c r="QG272" i="1"/>
  <c r="PY272" i="1"/>
  <c r="PQ272" i="1"/>
  <c r="PI272" i="1"/>
  <c r="PA272" i="1"/>
  <c r="OS272" i="1"/>
  <c r="QF272" i="1"/>
  <c r="PX272" i="1"/>
  <c r="PP272" i="1"/>
  <c r="PH272" i="1"/>
  <c r="OZ272" i="1"/>
  <c r="OR272" i="1"/>
  <c r="QJ272" i="1" s="1"/>
  <c r="OQ284" i="1"/>
  <c r="QE272" i="1"/>
  <c r="PW272" i="1"/>
  <c r="PO272" i="1"/>
  <c r="PG272" i="1"/>
  <c r="OY272" i="1"/>
  <c r="QD272" i="1"/>
  <c r="PV272" i="1"/>
  <c r="PN272" i="1"/>
  <c r="PF272" i="1"/>
  <c r="OX272" i="1"/>
  <c r="QC272" i="1"/>
  <c r="PU272" i="1"/>
  <c r="PM272" i="1"/>
  <c r="PE272" i="1"/>
  <c r="OW272" i="1"/>
  <c r="PD272" i="1"/>
  <c r="QI272" i="1"/>
  <c r="PC272" i="1"/>
  <c r="QB272" i="1"/>
  <c r="OV272" i="1"/>
  <c r="QA272" i="1"/>
  <c r="OU272" i="1"/>
  <c r="PS272" i="1"/>
  <c r="PL272" i="1"/>
  <c r="PT272" i="1"/>
  <c r="PK272" i="1"/>
  <c r="OQ395" i="1"/>
  <c r="QI383" i="1"/>
  <c r="QA383" i="1"/>
  <c r="PS383" i="1"/>
  <c r="PK383" i="1"/>
  <c r="PC383" i="1"/>
  <c r="OU383" i="1"/>
  <c r="QG383" i="1"/>
  <c r="QF383" i="1"/>
  <c r="PX383" i="1"/>
  <c r="PP383" i="1"/>
  <c r="PH383" i="1"/>
  <c r="OZ383" i="1"/>
  <c r="OR383" i="1"/>
  <c r="PZ383" i="1"/>
  <c r="PO383" i="1"/>
  <c r="PE383" i="1"/>
  <c r="OT383" i="1"/>
  <c r="PY383" i="1"/>
  <c r="PN383" i="1"/>
  <c r="PD383" i="1"/>
  <c r="OS383" i="1"/>
  <c r="PW383" i="1"/>
  <c r="PM383" i="1"/>
  <c r="PB383" i="1"/>
  <c r="QH383" i="1"/>
  <c r="PV383" i="1"/>
  <c r="PL383" i="1"/>
  <c r="PA383" i="1"/>
  <c r="QD383" i="1"/>
  <c r="PT383" i="1"/>
  <c r="PI383" i="1"/>
  <c r="OX383" i="1"/>
  <c r="QC383" i="1"/>
  <c r="PR383" i="1"/>
  <c r="PG383" i="1"/>
  <c r="OW383" i="1"/>
  <c r="PQ383" i="1"/>
  <c r="PJ383" i="1"/>
  <c r="PF383" i="1"/>
  <c r="OY383" i="1"/>
  <c r="OV383" i="1"/>
  <c r="QE383" i="1"/>
  <c r="QB383" i="1"/>
  <c r="PU383" i="1"/>
  <c r="QF261" i="1"/>
  <c r="PX261" i="1"/>
  <c r="PP261" i="1"/>
  <c r="PH261" i="1"/>
  <c r="OZ261" i="1"/>
  <c r="OR261" i="1"/>
  <c r="QJ261" i="1" s="1"/>
  <c r="OQ273" i="1"/>
  <c r="QE261" i="1"/>
  <c r="PW261" i="1"/>
  <c r="PO261" i="1"/>
  <c r="PG261" i="1"/>
  <c r="OY261" i="1"/>
  <c r="QD261" i="1"/>
  <c r="PV261" i="1"/>
  <c r="PN261" i="1"/>
  <c r="PF261" i="1"/>
  <c r="OX261" i="1"/>
  <c r="QB261" i="1"/>
  <c r="PT261" i="1"/>
  <c r="PL261" i="1"/>
  <c r="PD261" i="1"/>
  <c r="OV261" i="1"/>
  <c r="QI261" i="1"/>
  <c r="QA261" i="1"/>
  <c r="PS261" i="1"/>
  <c r="PK261" i="1"/>
  <c r="PC261" i="1"/>
  <c r="OU261" i="1"/>
  <c r="PY261" i="1"/>
  <c r="PB261" i="1"/>
  <c r="PU261" i="1"/>
  <c r="PA261" i="1"/>
  <c r="PR261" i="1"/>
  <c r="OW261" i="1"/>
  <c r="PQ261" i="1"/>
  <c r="OT261" i="1"/>
  <c r="QG261" i="1"/>
  <c r="PJ261" i="1"/>
  <c r="QC261" i="1"/>
  <c r="PI261" i="1"/>
  <c r="QH261" i="1"/>
  <c r="PZ261" i="1"/>
  <c r="PM261" i="1"/>
  <c r="PE261" i="1"/>
  <c r="OS261" i="1"/>
  <c r="QE316" i="1"/>
  <c r="PW316" i="1"/>
  <c r="PO316" i="1"/>
  <c r="PG316" i="1"/>
  <c r="OY316" i="1"/>
  <c r="QD316" i="1"/>
  <c r="PV316" i="1"/>
  <c r="PN316" i="1"/>
  <c r="PF316" i="1"/>
  <c r="OX316" i="1"/>
  <c r="QC316" i="1"/>
  <c r="PU316" i="1"/>
  <c r="PM316" i="1"/>
  <c r="PE316" i="1"/>
  <c r="OW316" i="1"/>
  <c r="QB316" i="1"/>
  <c r="PT316" i="1"/>
  <c r="PL316" i="1"/>
  <c r="PD316" i="1"/>
  <c r="OV316" i="1"/>
  <c r="QH316" i="1"/>
  <c r="PZ316" i="1"/>
  <c r="PR316" i="1"/>
  <c r="PJ316" i="1"/>
  <c r="PB316" i="1"/>
  <c r="OT316" i="1"/>
  <c r="QG316" i="1"/>
  <c r="PY316" i="1"/>
  <c r="PQ316" i="1"/>
  <c r="PI316" i="1"/>
  <c r="PA316" i="1"/>
  <c r="OS316" i="1"/>
  <c r="QF316" i="1"/>
  <c r="OZ316" i="1"/>
  <c r="QA316" i="1"/>
  <c r="OU316" i="1"/>
  <c r="PX316" i="1"/>
  <c r="OR316" i="1"/>
  <c r="QJ316" i="1" s="1"/>
  <c r="PS316" i="1"/>
  <c r="PP316" i="1"/>
  <c r="PK316" i="1"/>
  <c r="PC316" i="1"/>
  <c r="OQ328" i="1"/>
  <c r="PH316" i="1"/>
  <c r="QI316" i="1"/>
  <c r="QJ348" i="1"/>
  <c r="OQ295" i="1"/>
  <c r="QB283" i="1"/>
  <c r="PT283" i="1"/>
  <c r="PL283" i="1"/>
  <c r="PD283" i="1"/>
  <c r="OV283" i="1"/>
  <c r="QI283" i="1"/>
  <c r="QA283" i="1"/>
  <c r="PS283" i="1"/>
  <c r="PK283" i="1"/>
  <c r="PC283" i="1"/>
  <c r="OU283" i="1"/>
  <c r="QH283" i="1"/>
  <c r="PZ283" i="1"/>
  <c r="PR283" i="1"/>
  <c r="PJ283" i="1"/>
  <c r="PB283" i="1"/>
  <c r="OT283" i="1"/>
  <c r="QG283" i="1"/>
  <c r="PY283" i="1"/>
  <c r="PQ283" i="1"/>
  <c r="PI283" i="1"/>
  <c r="PA283" i="1"/>
  <c r="OS283" i="1"/>
  <c r="QF283" i="1"/>
  <c r="PX283" i="1"/>
  <c r="PP283" i="1"/>
  <c r="PH283" i="1"/>
  <c r="OZ283" i="1"/>
  <c r="OR283" i="1"/>
  <c r="QJ283" i="1" s="1"/>
  <c r="QE283" i="1"/>
  <c r="PW283" i="1"/>
  <c r="PO283" i="1"/>
  <c r="PG283" i="1"/>
  <c r="OY283" i="1"/>
  <c r="QC283" i="1"/>
  <c r="OW283" i="1"/>
  <c r="PV283" i="1"/>
  <c r="PU283" i="1"/>
  <c r="PN283" i="1"/>
  <c r="PF283" i="1"/>
  <c r="PE283" i="1"/>
  <c r="OX283" i="1"/>
  <c r="QD283" i="1"/>
  <c r="PM283" i="1"/>
  <c r="QE327" i="1"/>
  <c r="PW327" i="1"/>
  <c r="PO327" i="1"/>
  <c r="PG327" i="1"/>
  <c r="OY327" i="1"/>
  <c r="QD327" i="1"/>
  <c r="PV327" i="1"/>
  <c r="PN327" i="1"/>
  <c r="PF327" i="1"/>
  <c r="OX327" i="1"/>
  <c r="QC327" i="1"/>
  <c r="PU327" i="1"/>
  <c r="PM327" i="1"/>
  <c r="PE327" i="1"/>
  <c r="OW327" i="1"/>
  <c r="OQ339" i="1"/>
  <c r="QB327" i="1"/>
  <c r="PT327" i="1"/>
  <c r="PL327" i="1"/>
  <c r="PD327" i="1"/>
  <c r="OV327" i="1"/>
  <c r="QI327" i="1"/>
  <c r="QA327" i="1"/>
  <c r="PS327" i="1"/>
  <c r="PK327" i="1"/>
  <c r="PC327" i="1"/>
  <c r="OU327" i="1"/>
  <c r="QH327" i="1"/>
  <c r="PZ327" i="1"/>
  <c r="PR327" i="1"/>
  <c r="PJ327" i="1"/>
  <c r="PB327" i="1"/>
  <c r="OT327" i="1"/>
  <c r="QG327" i="1"/>
  <c r="PY327" i="1"/>
  <c r="PQ327" i="1"/>
  <c r="PI327" i="1"/>
  <c r="PA327" i="1"/>
  <c r="OS327" i="1"/>
  <c r="PP327" i="1"/>
  <c r="PH327" i="1"/>
  <c r="OZ327" i="1"/>
  <c r="OR327" i="1"/>
  <c r="QF327" i="1"/>
  <c r="PX327" i="1"/>
  <c r="QJ337" i="1"/>
  <c r="QR325" i="1"/>
  <c r="QS325" i="1" s="1"/>
  <c r="QM325" i="1"/>
  <c r="OQ350" i="1"/>
  <c r="QD338" i="1"/>
  <c r="PV338" i="1"/>
  <c r="PN338" i="1"/>
  <c r="PF338" i="1"/>
  <c r="OX338" i="1"/>
  <c r="QC338" i="1"/>
  <c r="PU338" i="1"/>
  <c r="PM338" i="1"/>
  <c r="PE338" i="1"/>
  <c r="OW338" i="1"/>
  <c r="QB338" i="1"/>
  <c r="PT338" i="1"/>
  <c r="PL338" i="1"/>
  <c r="PD338" i="1"/>
  <c r="OV338" i="1"/>
  <c r="QI338" i="1"/>
  <c r="QA338" i="1"/>
  <c r="PS338" i="1"/>
  <c r="PK338" i="1"/>
  <c r="PC338" i="1"/>
  <c r="OU338" i="1"/>
  <c r="QH338" i="1"/>
  <c r="PZ338" i="1"/>
  <c r="PR338" i="1"/>
  <c r="PJ338" i="1"/>
  <c r="PB338" i="1"/>
  <c r="OT338" i="1"/>
  <c r="QG338" i="1"/>
  <c r="PY338" i="1"/>
  <c r="PQ338" i="1"/>
  <c r="PI338" i="1"/>
  <c r="PA338" i="1"/>
  <c r="OS338" i="1"/>
  <c r="QF338" i="1"/>
  <c r="PX338" i="1"/>
  <c r="PP338" i="1"/>
  <c r="PH338" i="1"/>
  <c r="OZ338" i="1"/>
  <c r="OR338" i="1"/>
  <c r="PG338" i="1"/>
  <c r="OY338" i="1"/>
  <c r="QE338" i="1"/>
  <c r="PW338" i="1"/>
  <c r="PO338" i="1"/>
  <c r="QC305" i="1"/>
  <c r="PU305" i="1"/>
  <c r="PM305" i="1"/>
  <c r="PE305" i="1"/>
  <c r="OW305" i="1"/>
  <c r="QB305" i="1"/>
  <c r="PT305" i="1"/>
  <c r="PL305" i="1"/>
  <c r="PD305" i="1"/>
  <c r="OV305" i="1"/>
  <c r="QH305" i="1"/>
  <c r="PZ305" i="1"/>
  <c r="PR305" i="1"/>
  <c r="PJ305" i="1"/>
  <c r="PB305" i="1"/>
  <c r="OT305" i="1"/>
  <c r="QF305" i="1"/>
  <c r="PX305" i="1"/>
  <c r="PP305" i="1"/>
  <c r="PH305" i="1"/>
  <c r="OZ305" i="1"/>
  <c r="OR305" i="1"/>
  <c r="QJ305" i="1" s="1"/>
  <c r="OQ317" i="1"/>
  <c r="QE305" i="1"/>
  <c r="PW305" i="1"/>
  <c r="PO305" i="1"/>
  <c r="PG305" i="1"/>
  <c r="OY305" i="1"/>
  <c r="PV305" i="1"/>
  <c r="PA305" i="1"/>
  <c r="PS305" i="1"/>
  <c r="OX305" i="1"/>
  <c r="PQ305" i="1"/>
  <c r="OU305" i="1"/>
  <c r="QI305" i="1"/>
  <c r="PN305" i="1"/>
  <c r="OS305" i="1"/>
  <c r="QG305" i="1"/>
  <c r="PK305" i="1"/>
  <c r="QD305" i="1"/>
  <c r="PI305" i="1"/>
  <c r="QA305" i="1"/>
  <c r="PY305" i="1"/>
  <c r="PF305" i="1"/>
  <c r="PC305" i="1"/>
  <c r="OQ372" i="1"/>
  <c r="QF360" i="1"/>
  <c r="PX360" i="1"/>
  <c r="PP360" i="1"/>
  <c r="PH360" i="1"/>
  <c r="OZ360" i="1"/>
  <c r="OR360" i="1"/>
  <c r="QE360" i="1"/>
  <c r="PW360" i="1"/>
  <c r="PO360" i="1"/>
  <c r="PG360" i="1"/>
  <c r="OY360" i="1"/>
  <c r="QD360" i="1"/>
  <c r="PV360" i="1"/>
  <c r="PN360" i="1"/>
  <c r="PF360" i="1"/>
  <c r="OX360" i="1"/>
  <c r="QC360" i="1"/>
  <c r="PU360" i="1"/>
  <c r="PM360" i="1"/>
  <c r="PE360" i="1"/>
  <c r="OW360" i="1"/>
  <c r="QB360" i="1"/>
  <c r="PT360" i="1"/>
  <c r="PL360" i="1"/>
  <c r="PD360" i="1"/>
  <c r="OV360" i="1"/>
  <c r="QI360" i="1"/>
  <c r="QA360" i="1"/>
  <c r="PS360" i="1"/>
  <c r="PK360" i="1"/>
  <c r="PC360" i="1"/>
  <c r="OU360" i="1"/>
  <c r="QH360" i="1"/>
  <c r="PZ360" i="1"/>
  <c r="PR360" i="1"/>
  <c r="PJ360" i="1"/>
  <c r="PB360" i="1"/>
  <c r="OT360" i="1"/>
  <c r="PA360" i="1"/>
  <c r="OS360" i="1"/>
  <c r="QG360" i="1"/>
  <c r="PY360" i="1"/>
  <c r="PQ360" i="1"/>
  <c r="PI360" i="1"/>
  <c r="QI370" i="1"/>
  <c r="QA370" i="1"/>
  <c r="PS370" i="1"/>
  <c r="PK370" i="1"/>
  <c r="PC370" i="1"/>
  <c r="OU370" i="1"/>
  <c r="QH370" i="1"/>
  <c r="PZ370" i="1"/>
  <c r="PR370" i="1"/>
  <c r="PJ370" i="1"/>
  <c r="PB370" i="1"/>
  <c r="OT370" i="1"/>
  <c r="OQ382" i="1"/>
  <c r="QE370" i="1"/>
  <c r="PW370" i="1"/>
  <c r="PO370" i="1"/>
  <c r="PG370" i="1"/>
  <c r="OY370" i="1"/>
  <c r="QD370" i="1"/>
  <c r="PV370" i="1"/>
  <c r="PN370" i="1"/>
  <c r="PF370" i="1"/>
  <c r="OX370" i="1"/>
  <c r="PY370" i="1"/>
  <c r="PI370" i="1"/>
  <c r="OS370" i="1"/>
  <c r="PX370" i="1"/>
  <c r="PH370" i="1"/>
  <c r="OR370" i="1"/>
  <c r="PU370" i="1"/>
  <c r="PE370" i="1"/>
  <c r="PT370" i="1"/>
  <c r="PD370" i="1"/>
  <c r="QG370" i="1"/>
  <c r="PQ370" i="1"/>
  <c r="PA370" i="1"/>
  <c r="QF370" i="1"/>
  <c r="PP370" i="1"/>
  <c r="OZ370" i="1"/>
  <c r="QC370" i="1"/>
  <c r="PM370" i="1"/>
  <c r="OW370" i="1"/>
  <c r="QB370" i="1"/>
  <c r="PL370" i="1"/>
  <c r="OV370" i="1"/>
  <c r="OQ361" i="1"/>
  <c r="QH349" i="1"/>
  <c r="PZ349" i="1"/>
  <c r="PR349" i="1"/>
  <c r="PJ349" i="1"/>
  <c r="PB349" i="1"/>
  <c r="OT349" i="1"/>
  <c r="QG349" i="1"/>
  <c r="PY349" i="1"/>
  <c r="PQ349" i="1"/>
  <c r="PI349" i="1"/>
  <c r="PA349" i="1"/>
  <c r="OS349" i="1"/>
  <c r="QF349" i="1"/>
  <c r="PX349" i="1"/>
  <c r="PP349" i="1"/>
  <c r="PH349" i="1"/>
  <c r="OZ349" i="1"/>
  <c r="OR349" i="1"/>
  <c r="QE349" i="1"/>
  <c r="PW349" i="1"/>
  <c r="PO349" i="1"/>
  <c r="PG349" i="1"/>
  <c r="OY349" i="1"/>
  <c r="QD349" i="1"/>
  <c r="PV349" i="1"/>
  <c r="PN349" i="1"/>
  <c r="PF349" i="1"/>
  <c r="OX349" i="1"/>
  <c r="QC349" i="1"/>
  <c r="PU349" i="1"/>
  <c r="PM349" i="1"/>
  <c r="PE349" i="1"/>
  <c r="OW349" i="1"/>
  <c r="QB349" i="1"/>
  <c r="PT349" i="1"/>
  <c r="PL349" i="1"/>
  <c r="PD349" i="1"/>
  <c r="OV349" i="1"/>
  <c r="PK349" i="1"/>
  <c r="PC349" i="1"/>
  <c r="OU349" i="1"/>
  <c r="QI349" i="1"/>
  <c r="QA349" i="1"/>
  <c r="PS349" i="1"/>
  <c r="QJ326" i="1"/>
  <c r="QL326" i="1" s="1"/>
  <c r="QJ371" i="1"/>
  <c r="QH294" i="1"/>
  <c r="PZ294" i="1"/>
  <c r="PR294" i="1"/>
  <c r="PJ294" i="1"/>
  <c r="PB294" i="1"/>
  <c r="OT294" i="1"/>
  <c r="QG294" i="1"/>
  <c r="PY294" i="1"/>
  <c r="PQ294" i="1"/>
  <c r="PI294" i="1"/>
  <c r="PA294" i="1"/>
  <c r="OS294" i="1"/>
  <c r="QF294" i="1"/>
  <c r="PX294" i="1"/>
  <c r="PP294" i="1"/>
  <c r="PH294" i="1"/>
  <c r="OZ294" i="1"/>
  <c r="OR294" i="1"/>
  <c r="QJ294" i="1" s="1"/>
  <c r="QE294" i="1"/>
  <c r="PW294" i="1"/>
  <c r="PO294" i="1"/>
  <c r="PG294" i="1"/>
  <c r="OY294" i="1"/>
  <c r="QD294" i="1"/>
  <c r="PV294" i="1"/>
  <c r="PN294" i="1"/>
  <c r="PF294" i="1"/>
  <c r="OX294" i="1"/>
  <c r="QC294" i="1"/>
  <c r="PU294" i="1"/>
  <c r="PM294" i="1"/>
  <c r="PE294" i="1"/>
  <c r="OW294" i="1"/>
  <c r="PT294" i="1"/>
  <c r="PS294" i="1"/>
  <c r="PL294" i="1"/>
  <c r="PK294" i="1"/>
  <c r="PD294" i="1"/>
  <c r="OQ306" i="1"/>
  <c r="QI294" i="1"/>
  <c r="PC294" i="1"/>
  <c r="QA294" i="1"/>
  <c r="OU294" i="1"/>
  <c r="QB294" i="1"/>
  <c r="OV294" i="1"/>
  <c r="QJ338" i="1" l="1"/>
  <c r="QJ370" i="1"/>
  <c r="OQ394" i="1"/>
  <c r="QB382" i="1"/>
  <c r="PT382" i="1"/>
  <c r="PL382" i="1"/>
  <c r="PD382" i="1"/>
  <c r="OV382" i="1"/>
  <c r="QI382" i="1"/>
  <c r="QA382" i="1"/>
  <c r="PS382" i="1"/>
  <c r="PK382" i="1"/>
  <c r="PC382" i="1"/>
  <c r="OU382" i="1"/>
  <c r="QH382" i="1"/>
  <c r="PZ382" i="1"/>
  <c r="PR382" i="1"/>
  <c r="PJ382" i="1"/>
  <c r="PB382" i="1"/>
  <c r="OT382" i="1"/>
  <c r="QG382" i="1"/>
  <c r="PY382" i="1"/>
  <c r="PQ382" i="1"/>
  <c r="PI382" i="1"/>
  <c r="PA382" i="1"/>
  <c r="OS382" i="1"/>
  <c r="QE382" i="1"/>
  <c r="PW382" i="1"/>
  <c r="PO382" i="1"/>
  <c r="PG382" i="1"/>
  <c r="OY382" i="1"/>
  <c r="QD382" i="1"/>
  <c r="PV382" i="1"/>
  <c r="PN382" i="1"/>
  <c r="PF382" i="1"/>
  <c r="OX382" i="1"/>
  <c r="PE382" i="1"/>
  <c r="QF382" i="1"/>
  <c r="OZ382" i="1"/>
  <c r="QC382" i="1"/>
  <c r="OW382" i="1"/>
  <c r="PX382" i="1"/>
  <c r="OR382" i="1"/>
  <c r="PU382" i="1"/>
  <c r="PP382" i="1"/>
  <c r="PM382" i="1"/>
  <c r="PH382" i="1"/>
  <c r="QJ327" i="1"/>
  <c r="QL327" i="1" s="1"/>
  <c r="QB361" i="1"/>
  <c r="PT361" i="1"/>
  <c r="PL361" i="1"/>
  <c r="PD361" i="1"/>
  <c r="OV361" i="1"/>
  <c r="OQ373" i="1"/>
  <c r="QE361" i="1"/>
  <c r="PW361" i="1"/>
  <c r="PO361" i="1"/>
  <c r="PG361" i="1"/>
  <c r="OY361" i="1"/>
  <c r="QG361" i="1"/>
  <c r="PV361" i="1"/>
  <c r="PK361" i="1"/>
  <c r="PA361" i="1"/>
  <c r="QF361" i="1"/>
  <c r="PU361" i="1"/>
  <c r="PJ361" i="1"/>
  <c r="OZ361" i="1"/>
  <c r="QD361" i="1"/>
  <c r="PS361" i="1"/>
  <c r="PI361" i="1"/>
  <c r="OX361" i="1"/>
  <c r="QC361" i="1"/>
  <c r="PR361" i="1"/>
  <c r="PH361" i="1"/>
  <c r="OW361" i="1"/>
  <c r="QA361" i="1"/>
  <c r="PQ361" i="1"/>
  <c r="PF361" i="1"/>
  <c r="OU361" i="1"/>
  <c r="PZ361" i="1"/>
  <c r="PP361" i="1"/>
  <c r="PE361" i="1"/>
  <c r="OT361" i="1"/>
  <c r="QI361" i="1"/>
  <c r="PY361" i="1"/>
  <c r="PN361" i="1"/>
  <c r="PC361" i="1"/>
  <c r="OS361" i="1"/>
  <c r="OR361" i="1"/>
  <c r="QH361" i="1"/>
  <c r="PX361" i="1"/>
  <c r="PM361" i="1"/>
  <c r="PB361" i="1"/>
  <c r="QF372" i="1"/>
  <c r="PX372" i="1"/>
  <c r="PP372" i="1"/>
  <c r="PH372" i="1"/>
  <c r="OZ372" i="1"/>
  <c r="OR372" i="1"/>
  <c r="OQ384" i="1"/>
  <c r="QE372" i="1"/>
  <c r="PW372" i="1"/>
  <c r="PO372" i="1"/>
  <c r="PG372" i="1"/>
  <c r="OY372" i="1"/>
  <c r="QD372" i="1"/>
  <c r="PV372" i="1"/>
  <c r="PN372" i="1"/>
  <c r="PF372" i="1"/>
  <c r="OX372" i="1"/>
  <c r="QI372" i="1"/>
  <c r="QA372" i="1"/>
  <c r="PS372" i="1"/>
  <c r="PK372" i="1"/>
  <c r="PC372" i="1"/>
  <c r="OU372" i="1"/>
  <c r="QH372" i="1"/>
  <c r="PZ372" i="1"/>
  <c r="PR372" i="1"/>
  <c r="PJ372" i="1"/>
  <c r="PB372" i="1"/>
  <c r="OT372" i="1"/>
  <c r="PU372" i="1"/>
  <c r="PA372" i="1"/>
  <c r="PT372" i="1"/>
  <c r="OW372" i="1"/>
  <c r="PQ372" i="1"/>
  <c r="OV372" i="1"/>
  <c r="PM372" i="1"/>
  <c r="OS372" i="1"/>
  <c r="QG372" i="1"/>
  <c r="PL372" i="1"/>
  <c r="QC372" i="1"/>
  <c r="PI372" i="1"/>
  <c r="QB372" i="1"/>
  <c r="PE372" i="1"/>
  <c r="PY372" i="1"/>
  <c r="PD372" i="1"/>
  <c r="QN325" i="1"/>
  <c r="QI306" i="1"/>
  <c r="QA306" i="1"/>
  <c r="PS306" i="1"/>
  <c r="PK306" i="1"/>
  <c r="PC306" i="1"/>
  <c r="OU306" i="1"/>
  <c r="QH306" i="1"/>
  <c r="PZ306" i="1"/>
  <c r="PR306" i="1"/>
  <c r="PJ306" i="1"/>
  <c r="PB306" i="1"/>
  <c r="OT306" i="1"/>
  <c r="QF306" i="1"/>
  <c r="PX306" i="1"/>
  <c r="PP306" i="1"/>
  <c r="PH306" i="1"/>
  <c r="OZ306" i="1"/>
  <c r="OR306" i="1"/>
  <c r="QJ306" i="1" s="1"/>
  <c r="QD306" i="1"/>
  <c r="PV306" i="1"/>
  <c r="PN306" i="1"/>
  <c r="PF306" i="1"/>
  <c r="OX306" i="1"/>
  <c r="QC306" i="1"/>
  <c r="PU306" i="1"/>
  <c r="PM306" i="1"/>
  <c r="PE306" i="1"/>
  <c r="OW306" i="1"/>
  <c r="QB306" i="1"/>
  <c r="PG306" i="1"/>
  <c r="PY306" i="1"/>
  <c r="PD306" i="1"/>
  <c r="PW306" i="1"/>
  <c r="PA306" i="1"/>
  <c r="PT306" i="1"/>
  <c r="OY306" i="1"/>
  <c r="PQ306" i="1"/>
  <c r="OV306" i="1"/>
  <c r="OQ318" i="1"/>
  <c r="PO306" i="1"/>
  <c r="OS306" i="1"/>
  <c r="QG306" i="1"/>
  <c r="QE306" i="1"/>
  <c r="PL306" i="1"/>
  <c r="PI306" i="1"/>
  <c r="QM326" i="1"/>
  <c r="QR326" i="1"/>
  <c r="OQ329" i="1"/>
  <c r="QC317" i="1"/>
  <c r="PU317" i="1"/>
  <c r="PM317" i="1"/>
  <c r="PE317" i="1"/>
  <c r="OW317" i="1"/>
  <c r="QB317" i="1"/>
  <c r="PT317" i="1"/>
  <c r="PL317" i="1"/>
  <c r="PD317" i="1"/>
  <c r="OV317" i="1"/>
  <c r="QI317" i="1"/>
  <c r="QA317" i="1"/>
  <c r="PS317" i="1"/>
  <c r="PK317" i="1"/>
  <c r="PC317" i="1"/>
  <c r="OU317" i="1"/>
  <c r="QH317" i="1"/>
  <c r="PZ317" i="1"/>
  <c r="PR317" i="1"/>
  <c r="PJ317" i="1"/>
  <c r="PB317" i="1"/>
  <c r="OT317" i="1"/>
  <c r="QF317" i="1"/>
  <c r="PX317" i="1"/>
  <c r="PP317" i="1"/>
  <c r="PH317" i="1"/>
  <c r="OZ317" i="1"/>
  <c r="OR317" i="1"/>
  <c r="QJ317" i="1" s="1"/>
  <c r="QE317" i="1"/>
  <c r="PW317" i="1"/>
  <c r="PO317" i="1"/>
  <c r="PG317" i="1"/>
  <c r="OY317" i="1"/>
  <c r="PI317" i="1"/>
  <c r="PF317" i="1"/>
  <c r="QG317" i="1"/>
  <c r="PA317" i="1"/>
  <c r="QD317" i="1"/>
  <c r="OX317" i="1"/>
  <c r="PY317" i="1"/>
  <c r="OS317" i="1"/>
  <c r="PV317" i="1"/>
  <c r="PQ317" i="1"/>
  <c r="PN317" i="1"/>
  <c r="QJ383" i="1"/>
  <c r="QJ360" i="1"/>
  <c r="QS326" i="1"/>
  <c r="QH339" i="1"/>
  <c r="PZ339" i="1"/>
  <c r="PR339" i="1"/>
  <c r="PJ339" i="1"/>
  <c r="PB339" i="1"/>
  <c r="OT339" i="1"/>
  <c r="QG339" i="1"/>
  <c r="PY339" i="1"/>
  <c r="PQ339" i="1"/>
  <c r="PI339" i="1"/>
  <c r="PA339" i="1"/>
  <c r="OS339" i="1"/>
  <c r="QF339" i="1"/>
  <c r="PX339" i="1"/>
  <c r="PP339" i="1"/>
  <c r="PH339" i="1"/>
  <c r="OZ339" i="1"/>
  <c r="OR339" i="1"/>
  <c r="QE339" i="1"/>
  <c r="PW339" i="1"/>
  <c r="PO339" i="1"/>
  <c r="PG339" i="1"/>
  <c r="OY339" i="1"/>
  <c r="QD339" i="1"/>
  <c r="PV339" i="1"/>
  <c r="PN339" i="1"/>
  <c r="PF339" i="1"/>
  <c r="OX339" i="1"/>
  <c r="OQ351" i="1"/>
  <c r="QC339" i="1"/>
  <c r="PU339" i="1"/>
  <c r="PM339" i="1"/>
  <c r="PE339" i="1"/>
  <c r="OW339" i="1"/>
  <c r="QB339" i="1"/>
  <c r="PT339" i="1"/>
  <c r="PL339" i="1"/>
  <c r="PD339" i="1"/>
  <c r="OV339" i="1"/>
  <c r="OU339" i="1"/>
  <c r="QI339" i="1"/>
  <c r="PS339" i="1"/>
  <c r="PK339" i="1"/>
  <c r="QA339" i="1"/>
  <c r="PC339" i="1"/>
  <c r="QD328" i="1"/>
  <c r="PV328" i="1"/>
  <c r="PN328" i="1"/>
  <c r="PF328" i="1"/>
  <c r="OX328" i="1"/>
  <c r="QC328" i="1"/>
  <c r="PU328" i="1"/>
  <c r="PM328" i="1"/>
  <c r="PE328" i="1"/>
  <c r="OW328" i="1"/>
  <c r="QB328" i="1"/>
  <c r="PT328" i="1"/>
  <c r="PL328" i="1"/>
  <c r="PD328" i="1"/>
  <c r="OV328" i="1"/>
  <c r="QI328" i="1"/>
  <c r="QA328" i="1"/>
  <c r="PS328" i="1"/>
  <c r="PK328" i="1"/>
  <c r="PC328" i="1"/>
  <c r="OU328" i="1"/>
  <c r="QH328" i="1"/>
  <c r="PZ328" i="1"/>
  <c r="PR328" i="1"/>
  <c r="PJ328" i="1"/>
  <c r="PB328" i="1"/>
  <c r="OT328" i="1"/>
  <c r="QG328" i="1"/>
  <c r="PY328" i="1"/>
  <c r="PQ328" i="1"/>
  <c r="PI328" i="1"/>
  <c r="PA328" i="1"/>
  <c r="OS328" i="1"/>
  <c r="QF328" i="1"/>
  <c r="PX328" i="1"/>
  <c r="PP328" i="1"/>
  <c r="PH328" i="1"/>
  <c r="OZ328" i="1"/>
  <c r="OR328" i="1"/>
  <c r="QE328" i="1"/>
  <c r="PW328" i="1"/>
  <c r="OQ340" i="1"/>
  <c r="PG328" i="1"/>
  <c r="OY328" i="1"/>
  <c r="PO328" i="1"/>
  <c r="QF273" i="1"/>
  <c r="PX273" i="1"/>
  <c r="PP273" i="1"/>
  <c r="PH273" i="1"/>
  <c r="OZ273" i="1"/>
  <c r="OR273" i="1"/>
  <c r="QJ273" i="1" s="1"/>
  <c r="QE273" i="1"/>
  <c r="PW273" i="1"/>
  <c r="PO273" i="1"/>
  <c r="PG273" i="1"/>
  <c r="OY273" i="1"/>
  <c r="QD273" i="1"/>
  <c r="PV273" i="1"/>
  <c r="PN273" i="1"/>
  <c r="PF273" i="1"/>
  <c r="OX273" i="1"/>
  <c r="QC273" i="1"/>
  <c r="PU273" i="1"/>
  <c r="PM273" i="1"/>
  <c r="PE273" i="1"/>
  <c r="OW273" i="1"/>
  <c r="QB273" i="1"/>
  <c r="PT273" i="1"/>
  <c r="PL273" i="1"/>
  <c r="PD273" i="1"/>
  <c r="OV273" i="1"/>
  <c r="QI273" i="1"/>
  <c r="QA273" i="1"/>
  <c r="PS273" i="1"/>
  <c r="PK273" i="1"/>
  <c r="PC273" i="1"/>
  <c r="OU273" i="1"/>
  <c r="OQ285" i="1"/>
  <c r="QG273" i="1"/>
  <c r="PA273" i="1"/>
  <c r="PZ273" i="1"/>
  <c r="OT273" i="1"/>
  <c r="PY273" i="1"/>
  <c r="OS273" i="1"/>
  <c r="PR273" i="1"/>
  <c r="PJ273" i="1"/>
  <c r="PI273" i="1"/>
  <c r="QH273" i="1"/>
  <c r="PQ273" i="1"/>
  <c r="PB273" i="1"/>
  <c r="QJ349" i="1"/>
  <c r="OQ362" i="1"/>
  <c r="QB350" i="1"/>
  <c r="PT350" i="1"/>
  <c r="PL350" i="1"/>
  <c r="PD350" i="1"/>
  <c r="OV350" i="1"/>
  <c r="QI350" i="1"/>
  <c r="QA350" i="1"/>
  <c r="PS350" i="1"/>
  <c r="PK350" i="1"/>
  <c r="PC350" i="1"/>
  <c r="OU350" i="1"/>
  <c r="QH350" i="1"/>
  <c r="PZ350" i="1"/>
  <c r="PR350" i="1"/>
  <c r="PJ350" i="1"/>
  <c r="PB350" i="1"/>
  <c r="OT350" i="1"/>
  <c r="QG350" i="1"/>
  <c r="PY350" i="1"/>
  <c r="PQ350" i="1"/>
  <c r="PI350" i="1"/>
  <c r="PA350" i="1"/>
  <c r="OS350" i="1"/>
  <c r="QF350" i="1"/>
  <c r="PX350" i="1"/>
  <c r="PP350" i="1"/>
  <c r="PH350" i="1"/>
  <c r="OZ350" i="1"/>
  <c r="OR350" i="1"/>
  <c r="QE350" i="1"/>
  <c r="PW350" i="1"/>
  <c r="PO350" i="1"/>
  <c r="PG350" i="1"/>
  <c r="OY350" i="1"/>
  <c r="QD350" i="1"/>
  <c r="PV350" i="1"/>
  <c r="PN350" i="1"/>
  <c r="PF350" i="1"/>
  <c r="OX350" i="1"/>
  <c r="PE350" i="1"/>
  <c r="OW350" i="1"/>
  <c r="QC350" i="1"/>
  <c r="PU350" i="1"/>
  <c r="PM350" i="1"/>
  <c r="QC284" i="1"/>
  <c r="PU284" i="1"/>
  <c r="PM284" i="1"/>
  <c r="QB284" i="1"/>
  <c r="PS284" i="1"/>
  <c r="PJ284" i="1"/>
  <c r="PB284" i="1"/>
  <c r="OT284" i="1"/>
  <c r="QA284" i="1"/>
  <c r="PR284" i="1"/>
  <c r="PI284" i="1"/>
  <c r="PA284" i="1"/>
  <c r="OS284" i="1"/>
  <c r="QI284" i="1"/>
  <c r="PZ284" i="1"/>
  <c r="PQ284" i="1"/>
  <c r="PH284" i="1"/>
  <c r="OZ284" i="1"/>
  <c r="OR284" i="1"/>
  <c r="QJ284" i="1" s="1"/>
  <c r="OQ296" i="1"/>
  <c r="QH284" i="1"/>
  <c r="PY284" i="1"/>
  <c r="PP284" i="1"/>
  <c r="PG284" i="1"/>
  <c r="OY284" i="1"/>
  <c r="QG284" i="1"/>
  <c r="PX284" i="1"/>
  <c r="PO284" i="1"/>
  <c r="PF284" i="1"/>
  <c r="OX284" i="1"/>
  <c r="QF284" i="1"/>
  <c r="PW284" i="1"/>
  <c r="PN284" i="1"/>
  <c r="PE284" i="1"/>
  <c r="OW284" i="1"/>
  <c r="QD284" i="1"/>
  <c r="PT284" i="1"/>
  <c r="PK284" i="1"/>
  <c r="PC284" i="1"/>
  <c r="OU284" i="1"/>
  <c r="QE284" i="1"/>
  <c r="PV284" i="1"/>
  <c r="PL284" i="1"/>
  <c r="OV284" i="1"/>
  <c r="PD284" i="1"/>
  <c r="QF295" i="1"/>
  <c r="PX295" i="1"/>
  <c r="PP295" i="1"/>
  <c r="PH295" i="1"/>
  <c r="OZ295" i="1"/>
  <c r="OR295" i="1"/>
  <c r="QJ295" i="1" s="1"/>
  <c r="QE295" i="1"/>
  <c r="PW295" i="1"/>
  <c r="PO295" i="1"/>
  <c r="PG295" i="1"/>
  <c r="OY295" i="1"/>
  <c r="QD295" i="1"/>
  <c r="PV295" i="1"/>
  <c r="PN295" i="1"/>
  <c r="PF295" i="1"/>
  <c r="OX295" i="1"/>
  <c r="OQ307" i="1"/>
  <c r="QC295" i="1"/>
  <c r="PU295" i="1"/>
  <c r="PM295" i="1"/>
  <c r="PE295" i="1"/>
  <c r="OW295" i="1"/>
  <c r="QB295" i="1"/>
  <c r="PT295" i="1"/>
  <c r="PL295" i="1"/>
  <c r="PD295" i="1"/>
  <c r="OV295" i="1"/>
  <c r="QI295" i="1"/>
  <c r="QA295" i="1"/>
  <c r="PS295" i="1"/>
  <c r="PK295" i="1"/>
  <c r="PC295" i="1"/>
  <c r="OU295" i="1"/>
  <c r="PY295" i="1"/>
  <c r="OS295" i="1"/>
  <c r="PR295" i="1"/>
  <c r="PQ295" i="1"/>
  <c r="PJ295" i="1"/>
  <c r="PI295" i="1"/>
  <c r="QH295" i="1"/>
  <c r="PB295" i="1"/>
  <c r="PZ295" i="1"/>
  <c r="OT295" i="1"/>
  <c r="QG295" i="1"/>
  <c r="PA295" i="1"/>
  <c r="OQ407" i="1"/>
  <c r="QI395" i="1"/>
  <c r="QA395" i="1"/>
  <c r="PS395" i="1"/>
  <c r="PK395" i="1"/>
  <c r="PC395" i="1"/>
  <c r="OU395" i="1"/>
  <c r="QH395" i="1"/>
  <c r="PZ395" i="1"/>
  <c r="PR395" i="1"/>
  <c r="PJ395" i="1"/>
  <c r="PB395" i="1"/>
  <c r="OT395" i="1"/>
  <c r="QG395" i="1"/>
  <c r="PY395" i="1"/>
  <c r="PQ395" i="1"/>
  <c r="PI395" i="1"/>
  <c r="PA395" i="1"/>
  <c r="OS395" i="1"/>
  <c r="QF395" i="1"/>
  <c r="PX395" i="1"/>
  <c r="PP395" i="1"/>
  <c r="PH395" i="1"/>
  <c r="OZ395" i="1"/>
  <c r="OR395" i="1"/>
  <c r="QE395" i="1"/>
  <c r="PW395" i="1"/>
  <c r="PO395" i="1"/>
  <c r="PG395" i="1"/>
  <c r="OY395" i="1"/>
  <c r="QD395" i="1"/>
  <c r="PV395" i="1"/>
  <c r="PN395" i="1"/>
  <c r="PF395" i="1"/>
  <c r="OX395" i="1"/>
  <c r="QC395" i="1"/>
  <c r="PU395" i="1"/>
  <c r="PM395" i="1"/>
  <c r="PE395" i="1"/>
  <c r="OW395" i="1"/>
  <c r="PD395" i="1"/>
  <c r="OV395" i="1"/>
  <c r="QB395" i="1"/>
  <c r="PT395" i="1"/>
  <c r="PL395" i="1"/>
  <c r="QF340" i="1" l="1"/>
  <c r="OQ352" i="1"/>
  <c r="QD340" i="1"/>
  <c r="PV340" i="1"/>
  <c r="PN340" i="1"/>
  <c r="PF340" i="1"/>
  <c r="OX340" i="1"/>
  <c r="QC340" i="1"/>
  <c r="PU340" i="1"/>
  <c r="PM340" i="1"/>
  <c r="PE340" i="1"/>
  <c r="OW340" i="1"/>
  <c r="QB340" i="1"/>
  <c r="PT340" i="1"/>
  <c r="PL340" i="1"/>
  <c r="PD340" i="1"/>
  <c r="OV340" i="1"/>
  <c r="QA340" i="1"/>
  <c r="PS340" i="1"/>
  <c r="PK340" i="1"/>
  <c r="PC340" i="1"/>
  <c r="OU340" i="1"/>
  <c r="QI340" i="1"/>
  <c r="PZ340" i="1"/>
  <c r="PR340" i="1"/>
  <c r="PJ340" i="1"/>
  <c r="PB340" i="1"/>
  <c r="OT340" i="1"/>
  <c r="QH340" i="1"/>
  <c r="PY340" i="1"/>
  <c r="PQ340" i="1"/>
  <c r="PI340" i="1"/>
  <c r="PA340" i="1"/>
  <c r="OS340" i="1"/>
  <c r="QG340" i="1"/>
  <c r="PX340" i="1"/>
  <c r="PP340" i="1"/>
  <c r="PH340" i="1"/>
  <c r="OZ340" i="1"/>
  <c r="OR340" i="1"/>
  <c r="QE340" i="1"/>
  <c r="PW340" i="1"/>
  <c r="PO340" i="1"/>
  <c r="PG340" i="1"/>
  <c r="OY340" i="1"/>
  <c r="OQ396" i="1"/>
  <c r="QC384" i="1"/>
  <c r="PU384" i="1"/>
  <c r="PM384" i="1"/>
  <c r="PE384" i="1"/>
  <c r="OW384" i="1"/>
  <c r="QI384" i="1"/>
  <c r="QA384" i="1"/>
  <c r="PS384" i="1"/>
  <c r="PK384" i="1"/>
  <c r="PC384" i="1"/>
  <c r="OU384" i="1"/>
  <c r="QH384" i="1"/>
  <c r="PZ384" i="1"/>
  <c r="PR384" i="1"/>
  <c r="PJ384" i="1"/>
  <c r="PB384" i="1"/>
  <c r="OT384" i="1"/>
  <c r="QF384" i="1"/>
  <c r="PX384" i="1"/>
  <c r="PP384" i="1"/>
  <c r="PH384" i="1"/>
  <c r="OZ384" i="1"/>
  <c r="OR384" i="1"/>
  <c r="PY384" i="1"/>
  <c r="PI384" i="1"/>
  <c r="OS384" i="1"/>
  <c r="PW384" i="1"/>
  <c r="PG384" i="1"/>
  <c r="PV384" i="1"/>
  <c r="PF384" i="1"/>
  <c r="PT384" i="1"/>
  <c r="PD384" i="1"/>
  <c r="QE384" i="1"/>
  <c r="PO384" i="1"/>
  <c r="OY384" i="1"/>
  <c r="QD384" i="1"/>
  <c r="PN384" i="1"/>
  <c r="OX384" i="1"/>
  <c r="QG384" i="1"/>
  <c r="QB384" i="1"/>
  <c r="PQ384" i="1"/>
  <c r="PL384" i="1"/>
  <c r="PA384" i="1"/>
  <c r="OV384" i="1"/>
  <c r="QJ350" i="1"/>
  <c r="QJ372" i="1"/>
  <c r="QG307" i="1"/>
  <c r="PY307" i="1"/>
  <c r="PQ307" i="1"/>
  <c r="PI307" i="1"/>
  <c r="PA307" i="1"/>
  <c r="OS307" i="1"/>
  <c r="QF307" i="1"/>
  <c r="PX307" i="1"/>
  <c r="PP307" i="1"/>
  <c r="PH307" i="1"/>
  <c r="OZ307" i="1"/>
  <c r="OR307" i="1"/>
  <c r="QJ307" i="1" s="1"/>
  <c r="OQ319" i="1"/>
  <c r="QD307" i="1"/>
  <c r="PV307" i="1"/>
  <c r="PN307" i="1"/>
  <c r="PF307" i="1"/>
  <c r="OX307" i="1"/>
  <c r="QB307" i="1"/>
  <c r="PT307" i="1"/>
  <c r="PL307" i="1"/>
  <c r="PD307" i="1"/>
  <c r="OV307" i="1"/>
  <c r="QI307" i="1"/>
  <c r="QA307" i="1"/>
  <c r="PS307" i="1"/>
  <c r="PK307" i="1"/>
  <c r="PC307" i="1"/>
  <c r="OU307" i="1"/>
  <c r="PU307" i="1"/>
  <c r="OY307" i="1"/>
  <c r="PR307" i="1"/>
  <c r="OW307" i="1"/>
  <c r="PO307" i="1"/>
  <c r="OT307" i="1"/>
  <c r="QH307" i="1"/>
  <c r="PM307" i="1"/>
  <c r="QE307" i="1"/>
  <c r="PJ307" i="1"/>
  <c r="QC307" i="1"/>
  <c r="PG307" i="1"/>
  <c r="PZ307" i="1"/>
  <c r="PW307" i="1"/>
  <c r="PE307" i="1"/>
  <c r="PB307" i="1"/>
  <c r="OQ363" i="1"/>
  <c r="QD351" i="1"/>
  <c r="PV351" i="1"/>
  <c r="PN351" i="1"/>
  <c r="PF351" i="1"/>
  <c r="OX351" i="1"/>
  <c r="QC351" i="1"/>
  <c r="PU351" i="1"/>
  <c r="PM351" i="1"/>
  <c r="PE351" i="1"/>
  <c r="OW351" i="1"/>
  <c r="QB351" i="1"/>
  <c r="PT351" i="1"/>
  <c r="PL351" i="1"/>
  <c r="PD351" i="1"/>
  <c r="OV351" i="1"/>
  <c r="QI351" i="1"/>
  <c r="QA351" i="1"/>
  <c r="PS351" i="1"/>
  <c r="PK351" i="1"/>
  <c r="PC351" i="1"/>
  <c r="OU351" i="1"/>
  <c r="QH351" i="1"/>
  <c r="PZ351" i="1"/>
  <c r="PR351" i="1"/>
  <c r="PJ351" i="1"/>
  <c r="PB351" i="1"/>
  <c r="OT351" i="1"/>
  <c r="QG351" i="1"/>
  <c r="PY351" i="1"/>
  <c r="PQ351" i="1"/>
  <c r="PI351" i="1"/>
  <c r="PA351" i="1"/>
  <c r="OS351" i="1"/>
  <c r="QF351" i="1"/>
  <c r="PX351" i="1"/>
  <c r="PP351" i="1"/>
  <c r="PH351" i="1"/>
  <c r="OZ351" i="1"/>
  <c r="OR351" i="1"/>
  <c r="QE351" i="1"/>
  <c r="PW351" i="1"/>
  <c r="PO351" i="1"/>
  <c r="PG351" i="1"/>
  <c r="OY351" i="1"/>
  <c r="OQ330" i="1"/>
  <c r="QI318" i="1"/>
  <c r="QA318" i="1"/>
  <c r="PS318" i="1"/>
  <c r="PK318" i="1"/>
  <c r="PC318" i="1"/>
  <c r="OU318" i="1"/>
  <c r="QH318" i="1"/>
  <c r="PZ318" i="1"/>
  <c r="PR318" i="1"/>
  <c r="PJ318" i="1"/>
  <c r="PB318" i="1"/>
  <c r="OT318" i="1"/>
  <c r="QG318" i="1"/>
  <c r="PY318" i="1"/>
  <c r="PQ318" i="1"/>
  <c r="PI318" i="1"/>
  <c r="PA318" i="1"/>
  <c r="OS318" i="1"/>
  <c r="QF318" i="1"/>
  <c r="PX318" i="1"/>
  <c r="PP318" i="1"/>
  <c r="PH318" i="1"/>
  <c r="OZ318" i="1"/>
  <c r="OR318" i="1"/>
  <c r="QJ318" i="1" s="1"/>
  <c r="QD318" i="1"/>
  <c r="PV318" i="1"/>
  <c r="PN318" i="1"/>
  <c r="PF318" i="1"/>
  <c r="OX318" i="1"/>
  <c r="QC318" i="1"/>
  <c r="PU318" i="1"/>
  <c r="PM318" i="1"/>
  <c r="PE318" i="1"/>
  <c r="OW318" i="1"/>
  <c r="PL318" i="1"/>
  <c r="PG318" i="1"/>
  <c r="PD318" i="1"/>
  <c r="QE318" i="1"/>
  <c r="OY318" i="1"/>
  <c r="QB318" i="1"/>
  <c r="OV318" i="1"/>
  <c r="PW318" i="1"/>
  <c r="PT318" i="1"/>
  <c r="PO318" i="1"/>
  <c r="QJ328" i="1"/>
  <c r="QL328" i="1" s="1"/>
  <c r="QO328" i="1" s="1"/>
  <c r="QI285" i="1"/>
  <c r="QA285" i="1"/>
  <c r="PS285" i="1"/>
  <c r="PK285" i="1"/>
  <c r="PC285" i="1"/>
  <c r="OU285" i="1"/>
  <c r="QH285" i="1"/>
  <c r="PZ285" i="1"/>
  <c r="PR285" i="1"/>
  <c r="PJ285" i="1"/>
  <c r="PB285" i="1"/>
  <c r="OT285" i="1"/>
  <c r="QF285" i="1"/>
  <c r="PX285" i="1"/>
  <c r="PP285" i="1"/>
  <c r="PH285" i="1"/>
  <c r="OZ285" i="1"/>
  <c r="OR285" i="1"/>
  <c r="QJ285" i="1" s="1"/>
  <c r="OQ297" i="1"/>
  <c r="QC285" i="1"/>
  <c r="PO285" i="1"/>
  <c r="PD285" i="1"/>
  <c r="QB285" i="1"/>
  <c r="PN285" i="1"/>
  <c r="PA285" i="1"/>
  <c r="PY285" i="1"/>
  <c r="PM285" i="1"/>
  <c r="OY285" i="1"/>
  <c r="PW285" i="1"/>
  <c r="PL285" i="1"/>
  <c r="OX285" i="1"/>
  <c r="PV285" i="1"/>
  <c r="PI285" i="1"/>
  <c r="OW285" i="1"/>
  <c r="QG285" i="1"/>
  <c r="PU285" i="1"/>
  <c r="PG285" i="1"/>
  <c r="OV285" i="1"/>
  <c r="QD285" i="1"/>
  <c r="PQ285" i="1"/>
  <c r="PE285" i="1"/>
  <c r="QE285" i="1"/>
  <c r="PT285" i="1"/>
  <c r="PF285" i="1"/>
  <c r="OS285" i="1"/>
  <c r="QJ361" i="1"/>
  <c r="QJ382" i="1"/>
  <c r="OQ406" i="1"/>
  <c r="QG394" i="1"/>
  <c r="PY394" i="1"/>
  <c r="PQ394" i="1"/>
  <c r="PI394" i="1"/>
  <c r="PA394" i="1"/>
  <c r="OS394" i="1"/>
  <c r="QF394" i="1"/>
  <c r="PX394" i="1"/>
  <c r="PP394" i="1"/>
  <c r="PH394" i="1"/>
  <c r="OZ394" i="1"/>
  <c r="OR394" i="1"/>
  <c r="QE394" i="1"/>
  <c r="PW394" i="1"/>
  <c r="PO394" i="1"/>
  <c r="PG394" i="1"/>
  <c r="OY394" i="1"/>
  <c r="QD394" i="1"/>
  <c r="PV394" i="1"/>
  <c r="PN394" i="1"/>
  <c r="PF394" i="1"/>
  <c r="OX394" i="1"/>
  <c r="QC394" i="1"/>
  <c r="PU394" i="1"/>
  <c r="PM394" i="1"/>
  <c r="PE394" i="1"/>
  <c r="OW394" i="1"/>
  <c r="QB394" i="1"/>
  <c r="PT394" i="1"/>
  <c r="PL394" i="1"/>
  <c r="PD394" i="1"/>
  <c r="OV394" i="1"/>
  <c r="QI394" i="1"/>
  <c r="QA394" i="1"/>
  <c r="PS394" i="1"/>
  <c r="PK394" i="1"/>
  <c r="PC394" i="1"/>
  <c r="OU394" i="1"/>
  <c r="PR394" i="1"/>
  <c r="PJ394" i="1"/>
  <c r="PB394" i="1"/>
  <c r="OT394" i="1"/>
  <c r="QH394" i="1"/>
  <c r="PZ394" i="1"/>
  <c r="QJ395" i="1"/>
  <c r="OQ419" i="1"/>
  <c r="QH407" i="1"/>
  <c r="PZ407" i="1"/>
  <c r="PR407" i="1"/>
  <c r="PJ407" i="1"/>
  <c r="PB407" i="1"/>
  <c r="OT407" i="1"/>
  <c r="QG407" i="1"/>
  <c r="PY407" i="1"/>
  <c r="PQ407" i="1"/>
  <c r="PI407" i="1"/>
  <c r="PA407" i="1"/>
  <c r="OS407" i="1"/>
  <c r="QF407" i="1"/>
  <c r="PX407" i="1"/>
  <c r="PP407" i="1"/>
  <c r="PH407" i="1"/>
  <c r="OZ407" i="1"/>
  <c r="OR407" i="1"/>
  <c r="QE407" i="1"/>
  <c r="PW407" i="1"/>
  <c r="PO407" i="1"/>
  <c r="PG407" i="1"/>
  <c r="OY407" i="1"/>
  <c r="QC407" i="1"/>
  <c r="PU407" i="1"/>
  <c r="PM407" i="1"/>
  <c r="PE407" i="1"/>
  <c r="OW407" i="1"/>
  <c r="QB407" i="1"/>
  <c r="PT407" i="1"/>
  <c r="PL407" i="1"/>
  <c r="PD407" i="1"/>
  <c r="OV407" i="1"/>
  <c r="PF407" i="1"/>
  <c r="QI407" i="1"/>
  <c r="PC407" i="1"/>
  <c r="QD407" i="1"/>
  <c r="OX407" i="1"/>
  <c r="QA407" i="1"/>
  <c r="OU407" i="1"/>
  <c r="PV407" i="1"/>
  <c r="PS407" i="1"/>
  <c r="PN407" i="1"/>
  <c r="PK407" i="1"/>
  <c r="QJ339" i="1"/>
  <c r="OQ308" i="1"/>
  <c r="QD296" i="1"/>
  <c r="PV296" i="1"/>
  <c r="PN296" i="1"/>
  <c r="PF296" i="1"/>
  <c r="OX296" i="1"/>
  <c r="QC296" i="1"/>
  <c r="PU296" i="1"/>
  <c r="PM296" i="1"/>
  <c r="PE296" i="1"/>
  <c r="OW296" i="1"/>
  <c r="QB296" i="1"/>
  <c r="PT296" i="1"/>
  <c r="PL296" i="1"/>
  <c r="PD296" i="1"/>
  <c r="OV296" i="1"/>
  <c r="QI296" i="1"/>
  <c r="QA296" i="1"/>
  <c r="PS296" i="1"/>
  <c r="PK296" i="1"/>
  <c r="PC296" i="1"/>
  <c r="OU296" i="1"/>
  <c r="QH296" i="1"/>
  <c r="PZ296" i="1"/>
  <c r="PR296" i="1"/>
  <c r="PJ296" i="1"/>
  <c r="PB296" i="1"/>
  <c r="OT296" i="1"/>
  <c r="QG296" i="1"/>
  <c r="PY296" i="1"/>
  <c r="PQ296" i="1"/>
  <c r="PI296" i="1"/>
  <c r="PA296" i="1"/>
  <c r="OS296" i="1"/>
  <c r="QF296" i="1"/>
  <c r="OZ296" i="1"/>
  <c r="QE296" i="1"/>
  <c r="OY296" i="1"/>
  <c r="PX296" i="1"/>
  <c r="OR296" i="1"/>
  <c r="QJ296" i="1" s="1"/>
  <c r="PW296" i="1"/>
  <c r="PP296" i="1"/>
  <c r="PO296" i="1"/>
  <c r="PG296" i="1"/>
  <c r="PH296" i="1"/>
  <c r="OQ374" i="1"/>
  <c r="QE362" i="1"/>
  <c r="PW362" i="1"/>
  <c r="PO362" i="1"/>
  <c r="PG362" i="1"/>
  <c r="OY362" i="1"/>
  <c r="QD362" i="1"/>
  <c r="PV362" i="1"/>
  <c r="PN362" i="1"/>
  <c r="PF362" i="1"/>
  <c r="OX362" i="1"/>
  <c r="QC362" i="1"/>
  <c r="PU362" i="1"/>
  <c r="PM362" i="1"/>
  <c r="PE362" i="1"/>
  <c r="OW362" i="1"/>
  <c r="QH362" i="1"/>
  <c r="QG362" i="1"/>
  <c r="PY362" i="1"/>
  <c r="PQ362" i="1"/>
  <c r="PI362" i="1"/>
  <c r="PA362" i="1"/>
  <c r="OS362" i="1"/>
  <c r="PS362" i="1"/>
  <c r="PC362" i="1"/>
  <c r="QI362" i="1"/>
  <c r="PR362" i="1"/>
  <c r="PB362" i="1"/>
  <c r="QF362" i="1"/>
  <c r="PP362" i="1"/>
  <c r="OZ362" i="1"/>
  <c r="QB362" i="1"/>
  <c r="PL362" i="1"/>
  <c r="OV362" i="1"/>
  <c r="QA362" i="1"/>
  <c r="PK362" i="1"/>
  <c r="OU362" i="1"/>
  <c r="PZ362" i="1"/>
  <c r="PJ362" i="1"/>
  <c r="OT362" i="1"/>
  <c r="PX362" i="1"/>
  <c r="PH362" i="1"/>
  <c r="OR362" i="1"/>
  <c r="PT362" i="1"/>
  <c r="PD362" i="1"/>
  <c r="QM327" i="1"/>
  <c r="QR327" i="1"/>
  <c r="QO327" i="1"/>
  <c r="QT327" i="1"/>
  <c r="QC329" i="1"/>
  <c r="PU329" i="1"/>
  <c r="PM329" i="1"/>
  <c r="PE329" i="1"/>
  <c r="OW329" i="1"/>
  <c r="QB329" i="1"/>
  <c r="PT329" i="1"/>
  <c r="PL329" i="1"/>
  <c r="PD329" i="1"/>
  <c r="OV329" i="1"/>
  <c r="QI329" i="1"/>
  <c r="QA329" i="1"/>
  <c r="PS329" i="1"/>
  <c r="PK329" i="1"/>
  <c r="PC329" i="1"/>
  <c r="OU329" i="1"/>
  <c r="QH329" i="1"/>
  <c r="PZ329" i="1"/>
  <c r="PR329" i="1"/>
  <c r="PJ329" i="1"/>
  <c r="PB329" i="1"/>
  <c r="OT329" i="1"/>
  <c r="QG329" i="1"/>
  <c r="PY329" i="1"/>
  <c r="PQ329" i="1"/>
  <c r="PI329" i="1"/>
  <c r="PA329" i="1"/>
  <c r="OS329" i="1"/>
  <c r="QF329" i="1"/>
  <c r="PX329" i="1"/>
  <c r="PP329" i="1"/>
  <c r="PH329" i="1"/>
  <c r="OZ329" i="1"/>
  <c r="OR329" i="1"/>
  <c r="QE329" i="1"/>
  <c r="PW329" i="1"/>
  <c r="PO329" i="1"/>
  <c r="PG329" i="1"/>
  <c r="OY329" i="1"/>
  <c r="QD329" i="1"/>
  <c r="PV329" i="1"/>
  <c r="PF329" i="1"/>
  <c r="OQ341" i="1"/>
  <c r="OX329" i="1"/>
  <c r="PN329" i="1"/>
  <c r="OQ385" i="1"/>
  <c r="QH373" i="1"/>
  <c r="PZ373" i="1"/>
  <c r="PR373" i="1"/>
  <c r="PJ373" i="1"/>
  <c r="PB373" i="1"/>
  <c r="OT373" i="1"/>
  <c r="QG373" i="1"/>
  <c r="PY373" i="1"/>
  <c r="PQ373" i="1"/>
  <c r="PI373" i="1"/>
  <c r="PA373" i="1"/>
  <c r="OS373" i="1"/>
  <c r="QF373" i="1"/>
  <c r="PX373" i="1"/>
  <c r="PP373" i="1"/>
  <c r="PH373" i="1"/>
  <c r="OZ373" i="1"/>
  <c r="OR373" i="1"/>
  <c r="QC373" i="1"/>
  <c r="PU373" i="1"/>
  <c r="PM373" i="1"/>
  <c r="PE373" i="1"/>
  <c r="OW373" i="1"/>
  <c r="QB373" i="1"/>
  <c r="PT373" i="1"/>
  <c r="PL373" i="1"/>
  <c r="PD373" i="1"/>
  <c r="OV373" i="1"/>
  <c r="QD373" i="1"/>
  <c r="PG373" i="1"/>
  <c r="QA373" i="1"/>
  <c r="PF373" i="1"/>
  <c r="PW373" i="1"/>
  <c r="PC373" i="1"/>
  <c r="PV373" i="1"/>
  <c r="OY373" i="1"/>
  <c r="PS373" i="1"/>
  <c r="OX373" i="1"/>
  <c r="PO373" i="1"/>
  <c r="OU373" i="1"/>
  <c r="QI373" i="1"/>
  <c r="PN373" i="1"/>
  <c r="QE373" i="1"/>
  <c r="PK373" i="1"/>
  <c r="QN326" i="1"/>
  <c r="QJ384" i="1" l="1"/>
  <c r="QJ373" i="1"/>
  <c r="OQ320" i="1"/>
  <c r="QE308" i="1"/>
  <c r="PW308" i="1"/>
  <c r="PO308" i="1"/>
  <c r="PG308" i="1"/>
  <c r="OY308" i="1"/>
  <c r="QD308" i="1"/>
  <c r="PV308" i="1"/>
  <c r="PN308" i="1"/>
  <c r="PF308" i="1"/>
  <c r="OX308" i="1"/>
  <c r="QB308" i="1"/>
  <c r="PT308" i="1"/>
  <c r="PL308" i="1"/>
  <c r="PD308" i="1"/>
  <c r="OV308" i="1"/>
  <c r="QH308" i="1"/>
  <c r="PZ308" i="1"/>
  <c r="PR308" i="1"/>
  <c r="PJ308" i="1"/>
  <c r="PB308" i="1"/>
  <c r="OT308" i="1"/>
  <c r="QG308" i="1"/>
  <c r="PY308" i="1"/>
  <c r="PQ308" i="1"/>
  <c r="PI308" i="1"/>
  <c r="PA308" i="1"/>
  <c r="OS308" i="1"/>
  <c r="PS308" i="1"/>
  <c r="OW308" i="1"/>
  <c r="PP308" i="1"/>
  <c r="OU308" i="1"/>
  <c r="QI308" i="1"/>
  <c r="PM308" i="1"/>
  <c r="OR308" i="1"/>
  <c r="QJ308" i="1" s="1"/>
  <c r="QF308" i="1"/>
  <c r="PK308" i="1"/>
  <c r="QC308" i="1"/>
  <c r="PH308" i="1"/>
  <c r="QA308" i="1"/>
  <c r="PE308" i="1"/>
  <c r="OZ308" i="1"/>
  <c r="PX308" i="1"/>
  <c r="PC308" i="1"/>
  <c r="PU308" i="1"/>
  <c r="QG363" i="1"/>
  <c r="PY363" i="1"/>
  <c r="PQ363" i="1"/>
  <c r="PI363" i="1"/>
  <c r="PA363" i="1"/>
  <c r="OS363" i="1"/>
  <c r="QF363" i="1"/>
  <c r="PX363" i="1"/>
  <c r="PP363" i="1"/>
  <c r="PH363" i="1"/>
  <c r="OZ363" i="1"/>
  <c r="OR363" i="1"/>
  <c r="QE363" i="1"/>
  <c r="PW363" i="1"/>
  <c r="PO363" i="1"/>
  <c r="PG363" i="1"/>
  <c r="OY363" i="1"/>
  <c r="QD363" i="1"/>
  <c r="PV363" i="1"/>
  <c r="PN363" i="1"/>
  <c r="PF363" i="1"/>
  <c r="OX363" i="1"/>
  <c r="QC363" i="1"/>
  <c r="PU363" i="1"/>
  <c r="PM363" i="1"/>
  <c r="PE363" i="1"/>
  <c r="OW363" i="1"/>
  <c r="QB363" i="1"/>
  <c r="PT363" i="1"/>
  <c r="PL363" i="1"/>
  <c r="PD363" i="1"/>
  <c r="OV363" i="1"/>
  <c r="QI363" i="1"/>
  <c r="QA363" i="1"/>
  <c r="PS363" i="1"/>
  <c r="PK363" i="1"/>
  <c r="PC363" i="1"/>
  <c r="OU363" i="1"/>
  <c r="PB363" i="1"/>
  <c r="OT363" i="1"/>
  <c r="OQ375" i="1"/>
  <c r="QH363" i="1"/>
  <c r="PZ363" i="1"/>
  <c r="PR363" i="1"/>
  <c r="PJ363" i="1"/>
  <c r="QJ362" i="1"/>
  <c r="QJ394" i="1"/>
  <c r="QJ351" i="1"/>
  <c r="OQ331" i="1"/>
  <c r="QG319" i="1"/>
  <c r="PY319" i="1"/>
  <c r="PQ319" i="1"/>
  <c r="PI319" i="1"/>
  <c r="PA319" i="1"/>
  <c r="OS319" i="1"/>
  <c r="QF319" i="1"/>
  <c r="PX319" i="1"/>
  <c r="PP319" i="1"/>
  <c r="PH319" i="1"/>
  <c r="OZ319" i="1"/>
  <c r="OR319" i="1"/>
  <c r="QJ319" i="1" s="1"/>
  <c r="QE319" i="1"/>
  <c r="PW319" i="1"/>
  <c r="PO319" i="1"/>
  <c r="PG319" i="1"/>
  <c r="OY319" i="1"/>
  <c r="QD319" i="1"/>
  <c r="PV319" i="1"/>
  <c r="PN319" i="1"/>
  <c r="PF319" i="1"/>
  <c r="OX319" i="1"/>
  <c r="QB319" i="1"/>
  <c r="PT319" i="1"/>
  <c r="PL319" i="1"/>
  <c r="PD319" i="1"/>
  <c r="OV319" i="1"/>
  <c r="QI319" i="1"/>
  <c r="QA319" i="1"/>
  <c r="PS319" i="1"/>
  <c r="PK319" i="1"/>
  <c r="PC319" i="1"/>
  <c r="OU319" i="1"/>
  <c r="PU319" i="1"/>
  <c r="PR319" i="1"/>
  <c r="PM319" i="1"/>
  <c r="PJ319" i="1"/>
  <c r="PE319" i="1"/>
  <c r="QH319" i="1"/>
  <c r="PB319" i="1"/>
  <c r="QC319" i="1"/>
  <c r="PZ319" i="1"/>
  <c r="OW319" i="1"/>
  <c r="OT319" i="1"/>
  <c r="OQ397" i="1"/>
  <c r="QE385" i="1"/>
  <c r="PW385" i="1"/>
  <c r="PO385" i="1"/>
  <c r="PG385" i="1"/>
  <c r="OY385" i="1"/>
  <c r="QD385" i="1"/>
  <c r="PV385" i="1"/>
  <c r="PN385" i="1"/>
  <c r="PF385" i="1"/>
  <c r="OX385" i="1"/>
  <c r="QC385" i="1"/>
  <c r="PU385" i="1"/>
  <c r="PM385" i="1"/>
  <c r="PE385" i="1"/>
  <c r="OW385" i="1"/>
  <c r="QB385" i="1"/>
  <c r="PT385" i="1"/>
  <c r="PL385" i="1"/>
  <c r="PD385" i="1"/>
  <c r="OV385" i="1"/>
  <c r="QH385" i="1"/>
  <c r="PZ385" i="1"/>
  <c r="PR385" i="1"/>
  <c r="PJ385" i="1"/>
  <c r="PB385" i="1"/>
  <c r="OT385" i="1"/>
  <c r="PQ385" i="1"/>
  <c r="OU385" i="1"/>
  <c r="QI385" i="1"/>
  <c r="PP385" i="1"/>
  <c r="OS385" i="1"/>
  <c r="QG385" i="1"/>
  <c r="PK385" i="1"/>
  <c r="OR385" i="1"/>
  <c r="QF385" i="1"/>
  <c r="PI385" i="1"/>
  <c r="PY385" i="1"/>
  <c r="PC385" i="1"/>
  <c r="PX385" i="1"/>
  <c r="PA385" i="1"/>
  <c r="QA385" i="1"/>
  <c r="PS385" i="1"/>
  <c r="PH385" i="1"/>
  <c r="OZ385" i="1"/>
  <c r="OQ309" i="1"/>
  <c r="QB297" i="1"/>
  <c r="PT297" i="1"/>
  <c r="PL297" i="1"/>
  <c r="PD297" i="1"/>
  <c r="OV297" i="1"/>
  <c r="QI297" i="1"/>
  <c r="QA297" i="1"/>
  <c r="PS297" i="1"/>
  <c r="PK297" i="1"/>
  <c r="PC297" i="1"/>
  <c r="OU297" i="1"/>
  <c r="QH297" i="1"/>
  <c r="PZ297" i="1"/>
  <c r="PR297" i="1"/>
  <c r="PJ297" i="1"/>
  <c r="PB297" i="1"/>
  <c r="OT297" i="1"/>
  <c r="QG297" i="1"/>
  <c r="PY297" i="1"/>
  <c r="PQ297" i="1"/>
  <c r="PI297" i="1"/>
  <c r="PA297" i="1"/>
  <c r="OS297" i="1"/>
  <c r="QF297" i="1"/>
  <c r="PX297" i="1"/>
  <c r="PP297" i="1"/>
  <c r="PH297" i="1"/>
  <c r="OZ297" i="1"/>
  <c r="OR297" i="1"/>
  <c r="QJ297" i="1" s="1"/>
  <c r="QE297" i="1"/>
  <c r="PW297" i="1"/>
  <c r="PO297" i="1"/>
  <c r="PG297" i="1"/>
  <c r="OY297" i="1"/>
  <c r="PN297" i="1"/>
  <c r="PM297" i="1"/>
  <c r="PF297" i="1"/>
  <c r="PE297" i="1"/>
  <c r="QD297" i="1"/>
  <c r="OX297" i="1"/>
  <c r="QC297" i="1"/>
  <c r="OW297" i="1"/>
  <c r="PU297" i="1"/>
  <c r="PV297" i="1"/>
  <c r="QS327" i="1"/>
  <c r="OQ386" i="1"/>
  <c r="QB374" i="1"/>
  <c r="PT374" i="1"/>
  <c r="PL374" i="1"/>
  <c r="PD374" i="1"/>
  <c r="OV374" i="1"/>
  <c r="QI374" i="1"/>
  <c r="QA374" i="1"/>
  <c r="PS374" i="1"/>
  <c r="PK374" i="1"/>
  <c r="PC374" i="1"/>
  <c r="OU374" i="1"/>
  <c r="QH374" i="1"/>
  <c r="PZ374" i="1"/>
  <c r="PR374" i="1"/>
  <c r="PJ374" i="1"/>
  <c r="PB374" i="1"/>
  <c r="OT374" i="1"/>
  <c r="QG374" i="1"/>
  <c r="PY374" i="1"/>
  <c r="PQ374" i="1"/>
  <c r="PI374" i="1"/>
  <c r="PA374" i="1"/>
  <c r="OS374" i="1"/>
  <c r="QE374" i="1"/>
  <c r="PW374" i="1"/>
  <c r="PO374" i="1"/>
  <c r="PG374" i="1"/>
  <c r="OY374" i="1"/>
  <c r="QD374" i="1"/>
  <c r="PV374" i="1"/>
  <c r="PN374" i="1"/>
  <c r="PF374" i="1"/>
  <c r="OX374" i="1"/>
  <c r="QC374" i="1"/>
  <c r="OW374" i="1"/>
  <c r="PX374" i="1"/>
  <c r="OR374" i="1"/>
  <c r="PU374" i="1"/>
  <c r="PP374" i="1"/>
  <c r="PM374" i="1"/>
  <c r="PH374" i="1"/>
  <c r="PE374" i="1"/>
  <c r="QF374" i="1"/>
  <c r="OZ374" i="1"/>
  <c r="OQ342" i="1"/>
  <c r="QB330" i="1"/>
  <c r="PT330" i="1"/>
  <c r="PL330" i="1"/>
  <c r="PD330" i="1"/>
  <c r="OV330" i="1"/>
  <c r="QI330" i="1"/>
  <c r="QA330" i="1"/>
  <c r="PS330" i="1"/>
  <c r="PK330" i="1"/>
  <c r="PC330" i="1"/>
  <c r="OU330" i="1"/>
  <c r="QH330" i="1"/>
  <c r="PZ330" i="1"/>
  <c r="PR330" i="1"/>
  <c r="PJ330" i="1"/>
  <c r="PB330" i="1"/>
  <c r="OT330" i="1"/>
  <c r="QG330" i="1"/>
  <c r="PY330" i="1"/>
  <c r="PQ330" i="1"/>
  <c r="PI330" i="1"/>
  <c r="PA330" i="1"/>
  <c r="OS330" i="1"/>
  <c r="QF330" i="1"/>
  <c r="PX330" i="1"/>
  <c r="PP330" i="1"/>
  <c r="PH330" i="1"/>
  <c r="OZ330" i="1"/>
  <c r="OR330" i="1"/>
  <c r="QE330" i="1"/>
  <c r="PW330" i="1"/>
  <c r="PO330" i="1"/>
  <c r="PG330" i="1"/>
  <c r="OY330" i="1"/>
  <c r="QD330" i="1"/>
  <c r="PV330" i="1"/>
  <c r="PN330" i="1"/>
  <c r="PF330" i="1"/>
  <c r="OX330" i="1"/>
  <c r="QC330" i="1"/>
  <c r="PU330" i="1"/>
  <c r="PM330" i="1"/>
  <c r="OW330" i="1"/>
  <c r="PE330" i="1"/>
  <c r="OQ364" i="1"/>
  <c r="QF352" i="1"/>
  <c r="PX352" i="1"/>
  <c r="PP352" i="1"/>
  <c r="PH352" i="1"/>
  <c r="OZ352" i="1"/>
  <c r="OR352" i="1"/>
  <c r="QE352" i="1"/>
  <c r="PW352" i="1"/>
  <c r="PO352" i="1"/>
  <c r="PG352" i="1"/>
  <c r="OY352" i="1"/>
  <c r="QD352" i="1"/>
  <c r="PV352" i="1"/>
  <c r="PN352" i="1"/>
  <c r="PF352" i="1"/>
  <c r="OX352" i="1"/>
  <c r="QC352" i="1"/>
  <c r="PU352" i="1"/>
  <c r="PM352" i="1"/>
  <c r="PE352" i="1"/>
  <c r="OW352" i="1"/>
  <c r="QB352" i="1"/>
  <c r="PT352" i="1"/>
  <c r="PL352" i="1"/>
  <c r="PD352" i="1"/>
  <c r="OV352" i="1"/>
  <c r="QI352" i="1"/>
  <c r="QA352" i="1"/>
  <c r="PS352" i="1"/>
  <c r="PK352" i="1"/>
  <c r="PC352" i="1"/>
  <c r="OU352" i="1"/>
  <c r="QH352" i="1"/>
  <c r="PZ352" i="1"/>
  <c r="PR352" i="1"/>
  <c r="PJ352" i="1"/>
  <c r="PB352" i="1"/>
  <c r="OT352" i="1"/>
  <c r="QG352" i="1"/>
  <c r="PY352" i="1"/>
  <c r="PQ352" i="1"/>
  <c r="PI352" i="1"/>
  <c r="PA352" i="1"/>
  <c r="OS352" i="1"/>
  <c r="OQ431" i="1"/>
  <c r="QG419" i="1"/>
  <c r="PY419" i="1"/>
  <c r="PQ419" i="1"/>
  <c r="PI419" i="1"/>
  <c r="PA419" i="1"/>
  <c r="OS419" i="1"/>
  <c r="QF419" i="1"/>
  <c r="PX419" i="1"/>
  <c r="PP419" i="1"/>
  <c r="PH419" i="1"/>
  <c r="OZ419" i="1"/>
  <c r="OR419" i="1"/>
  <c r="QE419" i="1"/>
  <c r="PW419" i="1"/>
  <c r="PO419" i="1"/>
  <c r="PG419" i="1"/>
  <c r="OY419" i="1"/>
  <c r="QD419" i="1"/>
  <c r="PV419" i="1"/>
  <c r="QC419" i="1"/>
  <c r="PU419" i="1"/>
  <c r="PM419" i="1"/>
  <c r="PE419" i="1"/>
  <c r="OW419" i="1"/>
  <c r="QB419" i="1"/>
  <c r="PT419" i="1"/>
  <c r="PL419" i="1"/>
  <c r="PD419" i="1"/>
  <c r="OV419" i="1"/>
  <c r="PZ419" i="1"/>
  <c r="PB419" i="1"/>
  <c r="PS419" i="1"/>
  <c r="OX419" i="1"/>
  <c r="PR419" i="1"/>
  <c r="OU419" i="1"/>
  <c r="PN419" i="1"/>
  <c r="OT419" i="1"/>
  <c r="PK419" i="1"/>
  <c r="QI419" i="1"/>
  <c r="PJ419" i="1"/>
  <c r="QH419" i="1"/>
  <c r="PF419" i="1"/>
  <c r="QA419" i="1"/>
  <c r="PC419" i="1"/>
  <c r="QH341" i="1"/>
  <c r="PZ341" i="1"/>
  <c r="PR341" i="1"/>
  <c r="PJ341" i="1"/>
  <c r="PB341" i="1"/>
  <c r="OT341" i="1"/>
  <c r="QF341" i="1"/>
  <c r="PX341" i="1"/>
  <c r="PP341" i="1"/>
  <c r="PH341" i="1"/>
  <c r="OZ341" i="1"/>
  <c r="OR341" i="1"/>
  <c r="OQ353" i="1"/>
  <c r="QD341" i="1"/>
  <c r="PV341" i="1"/>
  <c r="PN341" i="1"/>
  <c r="PF341" i="1"/>
  <c r="OX341" i="1"/>
  <c r="QC341" i="1"/>
  <c r="PU341" i="1"/>
  <c r="PM341" i="1"/>
  <c r="PE341" i="1"/>
  <c r="OW341" i="1"/>
  <c r="QB341" i="1"/>
  <c r="PT341" i="1"/>
  <c r="PL341" i="1"/>
  <c r="PD341" i="1"/>
  <c r="OV341" i="1"/>
  <c r="QE341" i="1"/>
  <c r="PI341" i="1"/>
  <c r="QA341" i="1"/>
  <c r="PG341" i="1"/>
  <c r="PY341" i="1"/>
  <c r="PC341" i="1"/>
  <c r="PW341" i="1"/>
  <c r="PA341" i="1"/>
  <c r="PS341" i="1"/>
  <c r="OY341" i="1"/>
  <c r="PQ341" i="1"/>
  <c r="OU341" i="1"/>
  <c r="QI341" i="1"/>
  <c r="PO341" i="1"/>
  <c r="OS341" i="1"/>
  <c r="PK341" i="1"/>
  <c r="QG341" i="1"/>
  <c r="QJ407" i="1"/>
  <c r="OQ418" i="1"/>
  <c r="QF406" i="1"/>
  <c r="PX406" i="1"/>
  <c r="PP406" i="1"/>
  <c r="PH406" i="1"/>
  <c r="OZ406" i="1"/>
  <c r="OR406" i="1"/>
  <c r="QE406" i="1"/>
  <c r="PW406" i="1"/>
  <c r="PO406" i="1"/>
  <c r="PG406" i="1"/>
  <c r="OY406" i="1"/>
  <c r="QD406" i="1"/>
  <c r="PV406" i="1"/>
  <c r="PN406" i="1"/>
  <c r="PF406" i="1"/>
  <c r="OX406" i="1"/>
  <c r="QC406" i="1"/>
  <c r="PU406" i="1"/>
  <c r="PM406" i="1"/>
  <c r="PE406" i="1"/>
  <c r="OW406" i="1"/>
  <c r="QI406" i="1"/>
  <c r="QA406" i="1"/>
  <c r="PS406" i="1"/>
  <c r="PK406" i="1"/>
  <c r="PC406" i="1"/>
  <c r="OU406" i="1"/>
  <c r="QH406" i="1"/>
  <c r="PZ406" i="1"/>
  <c r="PR406" i="1"/>
  <c r="PJ406" i="1"/>
  <c r="PB406" i="1"/>
  <c r="OT406" i="1"/>
  <c r="QB406" i="1"/>
  <c r="OV406" i="1"/>
  <c r="PY406" i="1"/>
  <c r="OS406" i="1"/>
  <c r="PT406" i="1"/>
  <c r="PQ406" i="1"/>
  <c r="PL406" i="1"/>
  <c r="PI406" i="1"/>
  <c r="PD406" i="1"/>
  <c r="QG406" i="1"/>
  <c r="PA406" i="1"/>
  <c r="QJ329" i="1"/>
  <c r="QL329" i="1" s="1"/>
  <c r="QN327" i="1"/>
  <c r="QM328" i="1"/>
  <c r="QR328" i="1"/>
  <c r="OQ408" i="1"/>
  <c r="QC396" i="1"/>
  <c r="PU396" i="1"/>
  <c r="PM396" i="1"/>
  <c r="PE396" i="1"/>
  <c r="OW396" i="1"/>
  <c r="QB396" i="1"/>
  <c r="PT396" i="1"/>
  <c r="PL396" i="1"/>
  <c r="PD396" i="1"/>
  <c r="OV396" i="1"/>
  <c r="QI396" i="1"/>
  <c r="QA396" i="1"/>
  <c r="PS396" i="1"/>
  <c r="PK396" i="1"/>
  <c r="PC396" i="1"/>
  <c r="OU396" i="1"/>
  <c r="QH396" i="1"/>
  <c r="PZ396" i="1"/>
  <c r="PR396" i="1"/>
  <c r="PJ396" i="1"/>
  <c r="PB396" i="1"/>
  <c r="OT396" i="1"/>
  <c r="QG396" i="1"/>
  <c r="PY396" i="1"/>
  <c r="PQ396" i="1"/>
  <c r="PI396" i="1"/>
  <c r="PA396" i="1"/>
  <c r="OS396" i="1"/>
  <c r="QF396" i="1"/>
  <c r="PX396" i="1"/>
  <c r="PP396" i="1"/>
  <c r="PH396" i="1"/>
  <c r="OZ396" i="1"/>
  <c r="OR396" i="1"/>
  <c r="QE396" i="1"/>
  <c r="PW396" i="1"/>
  <c r="PO396" i="1"/>
  <c r="PG396" i="1"/>
  <c r="OY396" i="1"/>
  <c r="QD396" i="1"/>
  <c r="PV396" i="1"/>
  <c r="PN396" i="1"/>
  <c r="PF396" i="1"/>
  <c r="OX396" i="1"/>
  <c r="QJ340" i="1"/>
  <c r="QT328" i="1"/>
  <c r="OQ420" i="1" l="1"/>
  <c r="QD408" i="1"/>
  <c r="PV408" i="1"/>
  <c r="PN408" i="1"/>
  <c r="PF408" i="1"/>
  <c r="OX408" i="1"/>
  <c r="QC408" i="1"/>
  <c r="PU408" i="1"/>
  <c r="PM408" i="1"/>
  <c r="PE408" i="1"/>
  <c r="OW408" i="1"/>
  <c r="QI408" i="1"/>
  <c r="QA408" i="1"/>
  <c r="PS408" i="1"/>
  <c r="PK408" i="1"/>
  <c r="PC408" i="1"/>
  <c r="OU408" i="1"/>
  <c r="QH408" i="1"/>
  <c r="QG408" i="1"/>
  <c r="PY408" i="1"/>
  <c r="PQ408" i="1"/>
  <c r="PI408" i="1"/>
  <c r="PA408" i="1"/>
  <c r="QF408" i="1"/>
  <c r="PP408" i="1"/>
  <c r="OZ408" i="1"/>
  <c r="QE408" i="1"/>
  <c r="PO408" i="1"/>
  <c r="OY408" i="1"/>
  <c r="QB408" i="1"/>
  <c r="PL408" i="1"/>
  <c r="OV408" i="1"/>
  <c r="PZ408" i="1"/>
  <c r="PJ408" i="1"/>
  <c r="OT408" i="1"/>
  <c r="PW408" i="1"/>
  <c r="PG408" i="1"/>
  <c r="OR408" i="1"/>
  <c r="PT408" i="1"/>
  <c r="PD408" i="1"/>
  <c r="PX408" i="1"/>
  <c r="PR408" i="1"/>
  <c r="PH408" i="1"/>
  <c r="PB408" i="1"/>
  <c r="OS408" i="1"/>
  <c r="OQ430" i="1"/>
  <c r="QI418" i="1"/>
  <c r="QA418" i="1"/>
  <c r="PS418" i="1"/>
  <c r="PK418" i="1"/>
  <c r="PC418" i="1"/>
  <c r="OU418" i="1"/>
  <c r="QH418" i="1"/>
  <c r="PZ418" i="1"/>
  <c r="PR418" i="1"/>
  <c r="PJ418" i="1"/>
  <c r="PB418" i="1"/>
  <c r="OT418" i="1"/>
  <c r="QG418" i="1"/>
  <c r="PY418" i="1"/>
  <c r="PQ418" i="1"/>
  <c r="PI418" i="1"/>
  <c r="PA418" i="1"/>
  <c r="OS418" i="1"/>
  <c r="QE418" i="1"/>
  <c r="PW418" i="1"/>
  <c r="PO418" i="1"/>
  <c r="PG418" i="1"/>
  <c r="OY418" i="1"/>
  <c r="QD418" i="1"/>
  <c r="PV418" i="1"/>
  <c r="PN418" i="1"/>
  <c r="PF418" i="1"/>
  <c r="OX418" i="1"/>
  <c r="QC418" i="1"/>
  <c r="PH418" i="1"/>
  <c r="QB418" i="1"/>
  <c r="PE418" i="1"/>
  <c r="PX418" i="1"/>
  <c r="PD418" i="1"/>
  <c r="PU418" i="1"/>
  <c r="OZ418" i="1"/>
  <c r="PT418" i="1"/>
  <c r="OW418" i="1"/>
  <c r="PP418" i="1"/>
  <c r="OV418" i="1"/>
  <c r="PM418" i="1"/>
  <c r="OR418" i="1"/>
  <c r="QF418" i="1"/>
  <c r="PL418" i="1"/>
  <c r="OQ376" i="1"/>
  <c r="QI364" i="1"/>
  <c r="QA364" i="1"/>
  <c r="PS364" i="1"/>
  <c r="PK364" i="1"/>
  <c r="PC364" i="1"/>
  <c r="OU364" i="1"/>
  <c r="QH364" i="1"/>
  <c r="PZ364" i="1"/>
  <c r="PR364" i="1"/>
  <c r="PJ364" i="1"/>
  <c r="PB364" i="1"/>
  <c r="OT364" i="1"/>
  <c r="QG364" i="1"/>
  <c r="PY364" i="1"/>
  <c r="PQ364" i="1"/>
  <c r="PI364" i="1"/>
  <c r="PA364" i="1"/>
  <c r="OS364" i="1"/>
  <c r="QF364" i="1"/>
  <c r="PX364" i="1"/>
  <c r="PP364" i="1"/>
  <c r="PH364" i="1"/>
  <c r="OZ364" i="1"/>
  <c r="OR364" i="1"/>
  <c r="QE364" i="1"/>
  <c r="PW364" i="1"/>
  <c r="PO364" i="1"/>
  <c r="PG364" i="1"/>
  <c r="OY364" i="1"/>
  <c r="QD364" i="1"/>
  <c r="PV364" i="1"/>
  <c r="PN364" i="1"/>
  <c r="PF364" i="1"/>
  <c r="OX364" i="1"/>
  <c r="QC364" i="1"/>
  <c r="PU364" i="1"/>
  <c r="PM364" i="1"/>
  <c r="PE364" i="1"/>
  <c r="OW364" i="1"/>
  <c r="QB364" i="1"/>
  <c r="PT364" i="1"/>
  <c r="PL364" i="1"/>
  <c r="PD364" i="1"/>
  <c r="OV364" i="1"/>
  <c r="QJ330" i="1"/>
  <c r="QL330" i="1" s="1"/>
  <c r="QT330" i="1" s="1"/>
  <c r="QC309" i="1"/>
  <c r="PU309" i="1"/>
  <c r="PM309" i="1"/>
  <c r="PE309" i="1"/>
  <c r="OW309" i="1"/>
  <c r="QB309" i="1"/>
  <c r="PT309" i="1"/>
  <c r="PL309" i="1"/>
  <c r="PD309" i="1"/>
  <c r="OV309" i="1"/>
  <c r="QH309" i="1"/>
  <c r="PZ309" i="1"/>
  <c r="PR309" i="1"/>
  <c r="PJ309" i="1"/>
  <c r="PB309" i="1"/>
  <c r="OT309" i="1"/>
  <c r="QF309" i="1"/>
  <c r="PX309" i="1"/>
  <c r="PP309" i="1"/>
  <c r="PH309" i="1"/>
  <c r="OZ309" i="1"/>
  <c r="OR309" i="1"/>
  <c r="QJ309" i="1" s="1"/>
  <c r="OQ321" i="1"/>
  <c r="QE309" i="1"/>
  <c r="PW309" i="1"/>
  <c r="PO309" i="1"/>
  <c r="PG309" i="1"/>
  <c r="OY309" i="1"/>
  <c r="QI309" i="1"/>
  <c r="PN309" i="1"/>
  <c r="OS309" i="1"/>
  <c r="QG309" i="1"/>
  <c r="PK309" i="1"/>
  <c r="QD309" i="1"/>
  <c r="PI309" i="1"/>
  <c r="QA309" i="1"/>
  <c r="PF309" i="1"/>
  <c r="PY309" i="1"/>
  <c r="PC309" i="1"/>
  <c r="PV309" i="1"/>
  <c r="PA309" i="1"/>
  <c r="PS309" i="1"/>
  <c r="PQ309" i="1"/>
  <c r="OX309" i="1"/>
  <c r="OU309" i="1"/>
  <c r="QS328" i="1"/>
  <c r="QJ406" i="1"/>
  <c r="QH353" i="1"/>
  <c r="PZ353" i="1"/>
  <c r="PR353" i="1"/>
  <c r="PJ353" i="1"/>
  <c r="PB353" i="1"/>
  <c r="OT353" i="1"/>
  <c r="QG353" i="1"/>
  <c r="PY353" i="1"/>
  <c r="PQ353" i="1"/>
  <c r="PI353" i="1"/>
  <c r="PA353" i="1"/>
  <c r="OS353" i="1"/>
  <c r="QF353" i="1"/>
  <c r="PX353" i="1"/>
  <c r="PP353" i="1"/>
  <c r="PH353" i="1"/>
  <c r="OZ353" i="1"/>
  <c r="OR353" i="1"/>
  <c r="QE353" i="1"/>
  <c r="PW353" i="1"/>
  <c r="PO353" i="1"/>
  <c r="PG353" i="1"/>
  <c r="OY353" i="1"/>
  <c r="QD353" i="1"/>
  <c r="PV353" i="1"/>
  <c r="PN353" i="1"/>
  <c r="PF353" i="1"/>
  <c r="OX353" i="1"/>
  <c r="QC353" i="1"/>
  <c r="PU353" i="1"/>
  <c r="PM353" i="1"/>
  <c r="PE353" i="1"/>
  <c r="OW353" i="1"/>
  <c r="OQ365" i="1"/>
  <c r="QB353" i="1"/>
  <c r="PT353" i="1"/>
  <c r="PL353" i="1"/>
  <c r="PD353" i="1"/>
  <c r="OV353" i="1"/>
  <c r="QI353" i="1"/>
  <c r="QA353" i="1"/>
  <c r="PS353" i="1"/>
  <c r="PK353" i="1"/>
  <c r="PC353" i="1"/>
  <c r="OU353" i="1"/>
  <c r="QJ352" i="1"/>
  <c r="OQ398" i="1"/>
  <c r="QG386" i="1"/>
  <c r="PY386" i="1"/>
  <c r="PQ386" i="1"/>
  <c r="PI386" i="1"/>
  <c r="PA386" i="1"/>
  <c r="OS386" i="1"/>
  <c r="QF386" i="1"/>
  <c r="PX386" i="1"/>
  <c r="PP386" i="1"/>
  <c r="PH386" i="1"/>
  <c r="OZ386" i="1"/>
  <c r="OR386" i="1"/>
  <c r="QE386" i="1"/>
  <c r="PW386" i="1"/>
  <c r="PO386" i="1"/>
  <c r="PG386" i="1"/>
  <c r="OY386" i="1"/>
  <c r="QD386" i="1"/>
  <c r="PV386" i="1"/>
  <c r="PN386" i="1"/>
  <c r="PF386" i="1"/>
  <c r="OX386" i="1"/>
  <c r="QB386" i="1"/>
  <c r="PT386" i="1"/>
  <c r="PL386" i="1"/>
  <c r="PD386" i="1"/>
  <c r="OV386" i="1"/>
  <c r="QA386" i="1"/>
  <c r="PE386" i="1"/>
  <c r="PZ386" i="1"/>
  <c r="PC386" i="1"/>
  <c r="PU386" i="1"/>
  <c r="PB386" i="1"/>
  <c r="PS386" i="1"/>
  <c r="OW386" i="1"/>
  <c r="QI386" i="1"/>
  <c r="PM386" i="1"/>
  <c r="OT386" i="1"/>
  <c r="QH386" i="1"/>
  <c r="PK386" i="1"/>
  <c r="QC386" i="1"/>
  <c r="PR386" i="1"/>
  <c r="PJ386" i="1"/>
  <c r="OU386" i="1"/>
  <c r="QJ363" i="1"/>
  <c r="QR329" i="1"/>
  <c r="QS329" i="1" s="1"/>
  <c r="QM329" i="1"/>
  <c r="QT329" i="1"/>
  <c r="QO329" i="1"/>
  <c r="QJ341" i="1"/>
  <c r="OQ443" i="1"/>
  <c r="QC431" i="1"/>
  <c r="PU431" i="1"/>
  <c r="PM431" i="1"/>
  <c r="PE431" i="1"/>
  <c r="OW431" i="1"/>
  <c r="QB431" i="1"/>
  <c r="PT431" i="1"/>
  <c r="PL431" i="1"/>
  <c r="PD431" i="1"/>
  <c r="OV431" i="1"/>
  <c r="QI431" i="1"/>
  <c r="QA431" i="1"/>
  <c r="PS431" i="1"/>
  <c r="PK431" i="1"/>
  <c r="PC431" i="1"/>
  <c r="OU431" i="1"/>
  <c r="QF431" i="1"/>
  <c r="PX431" i="1"/>
  <c r="PP431" i="1"/>
  <c r="PH431" i="1"/>
  <c r="OZ431" i="1"/>
  <c r="OR431" i="1"/>
  <c r="QE431" i="1"/>
  <c r="PW431" i="1"/>
  <c r="PO431" i="1"/>
  <c r="PG431" i="1"/>
  <c r="OY431" i="1"/>
  <c r="PR431" i="1"/>
  <c r="OX431" i="1"/>
  <c r="PQ431" i="1"/>
  <c r="OT431" i="1"/>
  <c r="QH431" i="1"/>
  <c r="PN431" i="1"/>
  <c r="OS431" i="1"/>
  <c r="QG431" i="1"/>
  <c r="PJ431" i="1"/>
  <c r="QD431" i="1"/>
  <c r="PI431" i="1"/>
  <c r="PZ431" i="1"/>
  <c r="PF431" i="1"/>
  <c r="PY431" i="1"/>
  <c r="PB431" i="1"/>
  <c r="PA431" i="1"/>
  <c r="PV431" i="1"/>
  <c r="OQ332" i="1"/>
  <c r="QE320" i="1"/>
  <c r="PW320" i="1"/>
  <c r="PO320" i="1"/>
  <c r="PG320" i="1"/>
  <c r="OY320" i="1"/>
  <c r="QD320" i="1"/>
  <c r="PV320" i="1"/>
  <c r="PN320" i="1"/>
  <c r="PF320" i="1"/>
  <c r="OX320" i="1"/>
  <c r="QC320" i="1"/>
  <c r="PU320" i="1"/>
  <c r="PM320" i="1"/>
  <c r="PE320" i="1"/>
  <c r="OW320" i="1"/>
  <c r="QB320" i="1"/>
  <c r="PT320" i="1"/>
  <c r="PL320" i="1"/>
  <c r="PD320" i="1"/>
  <c r="OV320" i="1"/>
  <c r="QH320" i="1"/>
  <c r="PZ320" i="1"/>
  <c r="PR320" i="1"/>
  <c r="PJ320" i="1"/>
  <c r="PB320" i="1"/>
  <c r="OT320" i="1"/>
  <c r="QG320" i="1"/>
  <c r="PY320" i="1"/>
  <c r="PQ320" i="1"/>
  <c r="PI320" i="1"/>
  <c r="PA320" i="1"/>
  <c r="OS320" i="1"/>
  <c r="QI320" i="1"/>
  <c r="PC320" i="1"/>
  <c r="QF320" i="1"/>
  <c r="OZ320" i="1"/>
  <c r="QA320" i="1"/>
  <c r="OU320" i="1"/>
  <c r="PX320" i="1"/>
  <c r="OR320" i="1"/>
  <c r="QJ320" i="1" s="1"/>
  <c r="PS320" i="1"/>
  <c r="PP320" i="1"/>
  <c r="PK320" i="1"/>
  <c r="PH320" i="1"/>
  <c r="QB342" i="1"/>
  <c r="PT342" i="1"/>
  <c r="PL342" i="1"/>
  <c r="PD342" i="1"/>
  <c r="OV342" i="1"/>
  <c r="QH342" i="1"/>
  <c r="PZ342" i="1"/>
  <c r="PR342" i="1"/>
  <c r="PJ342" i="1"/>
  <c r="PB342" i="1"/>
  <c r="OT342" i="1"/>
  <c r="QF342" i="1"/>
  <c r="PX342" i="1"/>
  <c r="PP342" i="1"/>
  <c r="PH342" i="1"/>
  <c r="OZ342" i="1"/>
  <c r="OR342" i="1"/>
  <c r="OQ354" i="1"/>
  <c r="QE342" i="1"/>
  <c r="PW342" i="1"/>
  <c r="PO342" i="1"/>
  <c r="PG342" i="1"/>
  <c r="OY342" i="1"/>
  <c r="QD342" i="1"/>
  <c r="PV342" i="1"/>
  <c r="PN342" i="1"/>
  <c r="PF342" i="1"/>
  <c r="OX342" i="1"/>
  <c r="QI342" i="1"/>
  <c r="PM342" i="1"/>
  <c r="OS342" i="1"/>
  <c r="QG342" i="1"/>
  <c r="PK342" i="1"/>
  <c r="QC342" i="1"/>
  <c r="PI342" i="1"/>
  <c r="QA342" i="1"/>
  <c r="PE342" i="1"/>
  <c r="PY342" i="1"/>
  <c r="PC342" i="1"/>
  <c r="PU342" i="1"/>
  <c r="PA342" i="1"/>
  <c r="PS342" i="1"/>
  <c r="OW342" i="1"/>
  <c r="OU342" i="1"/>
  <c r="PQ342" i="1"/>
  <c r="QJ374" i="1"/>
  <c r="QJ385" i="1"/>
  <c r="QI331" i="1"/>
  <c r="QA331" i="1"/>
  <c r="PS331" i="1"/>
  <c r="PK331" i="1"/>
  <c r="PC331" i="1"/>
  <c r="OU331" i="1"/>
  <c r="QH331" i="1"/>
  <c r="PZ331" i="1"/>
  <c r="PR331" i="1"/>
  <c r="PJ331" i="1"/>
  <c r="PB331" i="1"/>
  <c r="OT331" i="1"/>
  <c r="QG331" i="1"/>
  <c r="PY331" i="1"/>
  <c r="PQ331" i="1"/>
  <c r="PI331" i="1"/>
  <c r="PA331" i="1"/>
  <c r="OS331" i="1"/>
  <c r="OQ343" i="1"/>
  <c r="QF331" i="1"/>
  <c r="PX331" i="1"/>
  <c r="PP331" i="1"/>
  <c r="PH331" i="1"/>
  <c r="OZ331" i="1"/>
  <c r="OR331" i="1"/>
  <c r="QE331" i="1"/>
  <c r="PW331" i="1"/>
  <c r="PO331" i="1"/>
  <c r="PG331" i="1"/>
  <c r="OY331" i="1"/>
  <c r="QD331" i="1"/>
  <c r="PV331" i="1"/>
  <c r="PN331" i="1"/>
  <c r="PF331" i="1"/>
  <c r="OX331" i="1"/>
  <c r="QC331" i="1"/>
  <c r="PU331" i="1"/>
  <c r="PM331" i="1"/>
  <c r="PE331" i="1"/>
  <c r="OW331" i="1"/>
  <c r="PL331" i="1"/>
  <c r="PD331" i="1"/>
  <c r="OV331" i="1"/>
  <c r="QB331" i="1"/>
  <c r="PT331" i="1"/>
  <c r="QD375" i="1"/>
  <c r="PV375" i="1"/>
  <c r="PN375" i="1"/>
  <c r="PF375" i="1"/>
  <c r="OX375" i="1"/>
  <c r="QC375" i="1"/>
  <c r="PU375" i="1"/>
  <c r="PM375" i="1"/>
  <c r="PE375" i="1"/>
  <c r="OW375" i="1"/>
  <c r="QB375" i="1"/>
  <c r="PT375" i="1"/>
  <c r="PL375" i="1"/>
  <c r="PD375" i="1"/>
  <c r="OV375" i="1"/>
  <c r="QI375" i="1"/>
  <c r="QA375" i="1"/>
  <c r="PS375" i="1"/>
  <c r="PK375" i="1"/>
  <c r="PC375" i="1"/>
  <c r="OU375" i="1"/>
  <c r="QG375" i="1"/>
  <c r="PY375" i="1"/>
  <c r="PQ375" i="1"/>
  <c r="PI375" i="1"/>
  <c r="PA375" i="1"/>
  <c r="OS375" i="1"/>
  <c r="QF375" i="1"/>
  <c r="PX375" i="1"/>
  <c r="PP375" i="1"/>
  <c r="PH375" i="1"/>
  <c r="OZ375" i="1"/>
  <c r="OR375" i="1"/>
  <c r="PR375" i="1"/>
  <c r="PO375" i="1"/>
  <c r="PJ375" i="1"/>
  <c r="PG375" i="1"/>
  <c r="QH375" i="1"/>
  <c r="PB375" i="1"/>
  <c r="QE375" i="1"/>
  <c r="OY375" i="1"/>
  <c r="OQ387" i="1"/>
  <c r="PZ375" i="1"/>
  <c r="OT375" i="1"/>
  <c r="PW375" i="1"/>
  <c r="QJ396" i="1"/>
  <c r="QJ419" i="1"/>
  <c r="OQ409" i="1"/>
  <c r="QE397" i="1"/>
  <c r="PW397" i="1"/>
  <c r="PO397" i="1"/>
  <c r="PG397" i="1"/>
  <c r="OY397" i="1"/>
  <c r="QD397" i="1"/>
  <c r="PV397" i="1"/>
  <c r="PN397" i="1"/>
  <c r="PF397" i="1"/>
  <c r="OX397" i="1"/>
  <c r="QC397" i="1"/>
  <c r="PU397" i="1"/>
  <c r="PM397" i="1"/>
  <c r="PE397" i="1"/>
  <c r="OW397" i="1"/>
  <c r="QB397" i="1"/>
  <c r="PT397" i="1"/>
  <c r="PL397" i="1"/>
  <c r="PD397" i="1"/>
  <c r="OV397" i="1"/>
  <c r="QI397" i="1"/>
  <c r="QA397" i="1"/>
  <c r="PS397" i="1"/>
  <c r="PK397" i="1"/>
  <c r="PC397" i="1"/>
  <c r="OU397" i="1"/>
  <c r="QH397" i="1"/>
  <c r="PZ397" i="1"/>
  <c r="PR397" i="1"/>
  <c r="PJ397" i="1"/>
  <c r="PB397" i="1"/>
  <c r="OT397" i="1"/>
  <c r="QG397" i="1"/>
  <c r="PY397" i="1"/>
  <c r="PQ397" i="1"/>
  <c r="PI397" i="1"/>
  <c r="PA397" i="1"/>
  <c r="OS397" i="1"/>
  <c r="PX397" i="1"/>
  <c r="PP397" i="1"/>
  <c r="PH397" i="1"/>
  <c r="OZ397" i="1"/>
  <c r="OR397" i="1"/>
  <c r="QF397" i="1"/>
  <c r="QN328" i="1"/>
  <c r="QJ408" i="1" l="1"/>
  <c r="QJ431" i="1"/>
  <c r="OQ442" i="1"/>
  <c r="QE430" i="1"/>
  <c r="PW430" i="1"/>
  <c r="PO430" i="1"/>
  <c r="PG430" i="1"/>
  <c r="OY430" i="1"/>
  <c r="QD430" i="1"/>
  <c r="PV430" i="1"/>
  <c r="PN430" i="1"/>
  <c r="PF430" i="1"/>
  <c r="OX430" i="1"/>
  <c r="QC430" i="1"/>
  <c r="PU430" i="1"/>
  <c r="PM430" i="1"/>
  <c r="PE430" i="1"/>
  <c r="OW430" i="1"/>
  <c r="QG430" i="1"/>
  <c r="PY430" i="1"/>
  <c r="PQ430" i="1"/>
  <c r="PI430" i="1"/>
  <c r="PA430" i="1"/>
  <c r="OS430" i="1"/>
  <c r="QB430" i="1"/>
  <c r="PL430" i="1"/>
  <c r="OV430" i="1"/>
  <c r="QA430" i="1"/>
  <c r="PK430" i="1"/>
  <c r="OU430" i="1"/>
  <c r="PZ430" i="1"/>
  <c r="PJ430" i="1"/>
  <c r="OT430" i="1"/>
  <c r="PX430" i="1"/>
  <c r="PH430" i="1"/>
  <c r="OR430" i="1"/>
  <c r="PT430" i="1"/>
  <c r="PD430" i="1"/>
  <c r="QI430" i="1"/>
  <c r="PS430" i="1"/>
  <c r="PC430" i="1"/>
  <c r="QH430" i="1"/>
  <c r="PR430" i="1"/>
  <c r="PB430" i="1"/>
  <c r="QF430" i="1"/>
  <c r="PP430" i="1"/>
  <c r="OZ430" i="1"/>
  <c r="QF409" i="1"/>
  <c r="PX409" i="1"/>
  <c r="PP409" i="1"/>
  <c r="PH409" i="1"/>
  <c r="OZ409" i="1"/>
  <c r="OR409" i="1"/>
  <c r="OQ421" i="1"/>
  <c r="QE409" i="1"/>
  <c r="PW409" i="1"/>
  <c r="PO409" i="1"/>
  <c r="PG409" i="1"/>
  <c r="OY409" i="1"/>
  <c r="QD409" i="1"/>
  <c r="PV409" i="1"/>
  <c r="PN409" i="1"/>
  <c r="PF409" i="1"/>
  <c r="OX409" i="1"/>
  <c r="QC409" i="1"/>
  <c r="PU409" i="1"/>
  <c r="PM409" i="1"/>
  <c r="PE409" i="1"/>
  <c r="OW409" i="1"/>
  <c r="QB409" i="1"/>
  <c r="PT409" i="1"/>
  <c r="PL409" i="1"/>
  <c r="PD409" i="1"/>
  <c r="OV409" i="1"/>
  <c r="QI409" i="1"/>
  <c r="QA409" i="1"/>
  <c r="PS409" i="1"/>
  <c r="PK409" i="1"/>
  <c r="PC409" i="1"/>
  <c r="OU409" i="1"/>
  <c r="PR409" i="1"/>
  <c r="PQ409" i="1"/>
  <c r="PJ409" i="1"/>
  <c r="PI409" i="1"/>
  <c r="QG409" i="1"/>
  <c r="PA409" i="1"/>
  <c r="PZ409" i="1"/>
  <c r="OT409" i="1"/>
  <c r="QH409" i="1"/>
  <c r="PY409" i="1"/>
  <c r="PB409" i="1"/>
  <c r="OS409" i="1"/>
  <c r="QJ342" i="1"/>
  <c r="OQ344" i="1"/>
  <c r="QH332" i="1"/>
  <c r="PZ332" i="1"/>
  <c r="PR332" i="1"/>
  <c r="PJ332" i="1"/>
  <c r="PB332" i="1"/>
  <c r="OT332" i="1"/>
  <c r="QG332" i="1"/>
  <c r="PY332" i="1"/>
  <c r="PQ332" i="1"/>
  <c r="PI332" i="1"/>
  <c r="PA332" i="1"/>
  <c r="OS332" i="1"/>
  <c r="QF332" i="1"/>
  <c r="PX332" i="1"/>
  <c r="PP332" i="1"/>
  <c r="PH332" i="1"/>
  <c r="OZ332" i="1"/>
  <c r="OR332" i="1"/>
  <c r="QE332" i="1"/>
  <c r="PW332" i="1"/>
  <c r="PO332" i="1"/>
  <c r="PG332" i="1"/>
  <c r="OY332" i="1"/>
  <c r="QD332" i="1"/>
  <c r="PV332" i="1"/>
  <c r="PN332" i="1"/>
  <c r="PF332" i="1"/>
  <c r="OX332" i="1"/>
  <c r="QC332" i="1"/>
  <c r="PU332" i="1"/>
  <c r="PM332" i="1"/>
  <c r="PE332" i="1"/>
  <c r="OW332" i="1"/>
  <c r="QB332" i="1"/>
  <c r="PT332" i="1"/>
  <c r="PL332" i="1"/>
  <c r="PD332" i="1"/>
  <c r="OV332" i="1"/>
  <c r="PC332" i="1"/>
  <c r="OU332" i="1"/>
  <c r="QA332" i="1"/>
  <c r="PS332" i="1"/>
  <c r="QI332" i="1"/>
  <c r="PK332" i="1"/>
  <c r="QJ331" i="1"/>
  <c r="QL331" i="1" s="1"/>
  <c r="QJ386" i="1"/>
  <c r="QF365" i="1"/>
  <c r="PX365" i="1"/>
  <c r="PP365" i="1"/>
  <c r="OQ377" i="1"/>
  <c r="QC365" i="1"/>
  <c r="PU365" i="1"/>
  <c r="PM365" i="1"/>
  <c r="PE365" i="1"/>
  <c r="OW365" i="1"/>
  <c r="QB365" i="1"/>
  <c r="PT365" i="1"/>
  <c r="PL365" i="1"/>
  <c r="QG365" i="1"/>
  <c r="PS365" i="1"/>
  <c r="PH365" i="1"/>
  <c r="OY365" i="1"/>
  <c r="QE365" i="1"/>
  <c r="PR365" i="1"/>
  <c r="PG365" i="1"/>
  <c r="OX365" i="1"/>
  <c r="QD365" i="1"/>
  <c r="PQ365" i="1"/>
  <c r="PF365" i="1"/>
  <c r="OV365" i="1"/>
  <c r="QA365" i="1"/>
  <c r="PO365" i="1"/>
  <c r="PD365" i="1"/>
  <c r="OU365" i="1"/>
  <c r="PZ365" i="1"/>
  <c r="PN365" i="1"/>
  <c r="PC365" i="1"/>
  <c r="OT365" i="1"/>
  <c r="PY365" i="1"/>
  <c r="PK365" i="1"/>
  <c r="PB365" i="1"/>
  <c r="OS365" i="1"/>
  <c r="QI365" i="1"/>
  <c r="PW365" i="1"/>
  <c r="PJ365" i="1"/>
  <c r="PA365" i="1"/>
  <c r="OR365" i="1"/>
  <c r="QH365" i="1"/>
  <c r="PV365" i="1"/>
  <c r="PI365" i="1"/>
  <c r="OZ365" i="1"/>
  <c r="QJ353" i="1"/>
  <c r="QJ364" i="1"/>
  <c r="QF376" i="1"/>
  <c r="PX376" i="1"/>
  <c r="PP376" i="1"/>
  <c r="PH376" i="1"/>
  <c r="OZ376" i="1"/>
  <c r="OR376" i="1"/>
  <c r="QE376" i="1"/>
  <c r="PW376" i="1"/>
  <c r="PO376" i="1"/>
  <c r="PG376" i="1"/>
  <c r="OY376" i="1"/>
  <c r="QD376" i="1"/>
  <c r="PV376" i="1"/>
  <c r="PN376" i="1"/>
  <c r="PF376" i="1"/>
  <c r="OX376" i="1"/>
  <c r="QC376" i="1"/>
  <c r="PU376" i="1"/>
  <c r="PM376" i="1"/>
  <c r="PE376" i="1"/>
  <c r="OW376" i="1"/>
  <c r="OQ388" i="1"/>
  <c r="QI376" i="1"/>
  <c r="QA376" i="1"/>
  <c r="PS376" i="1"/>
  <c r="PK376" i="1"/>
  <c r="PC376" i="1"/>
  <c r="OU376" i="1"/>
  <c r="QH376" i="1"/>
  <c r="PZ376" i="1"/>
  <c r="PR376" i="1"/>
  <c r="PJ376" i="1"/>
  <c r="PB376" i="1"/>
  <c r="OT376" i="1"/>
  <c r="PI376" i="1"/>
  <c r="PD376" i="1"/>
  <c r="QG376" i="1"/>
  <c r="PA376" i="1"/>
  <c r="QB376" i="1"/>
  <c r="OV376" i="1"/>
  <c r="PY376" i="1"/>
  <c r="OS376" i="1"/>
  <c r="PT376" i="1"/>
  <c r="PQ376" i="1"/>
  <c r="PL376" i="1"/>
  <c r="QD343" i="1"/>
  <c r="PV343" i="1"/>
  <c r="PN343" i="1"/>
  <c r="PF343" i="1"/>
  <c r="OX343" i="1"/>
  <c r="QB343" i="1"/>
  <c r="PT343" i="1"/>
  <c r="PL343" i="1"/>
  <c r="PD343" i="1"/>
  <c r="OV343" i="1"/>
  <c r="QH343" i="1"/>
  <c r="PZ343" i="1"/>
  <c r="PR343" i="1"/>
  <c r="PJ343" i="1"/>
  <c r="PB343" i="1"/>
  <c r="OT343" i="1"/>
  <c r="QG343" i="1"/>
  <c r="PY343" i="1"/>
  <c r="PQ343" i="1"/>
  <c r="PI343" i="1"/>
  <c r="PA343" i="1"/>
  <c r="OS343" i="1"/>
  <c r="QF343" i="1"/>
  <c r="PX343" i="1"/>
  <c r="PP343" i="1"/>
  <c r="PH343" i="1"/>
  <c r="OZ343" i="1"/>
  <c r="OR343" i="1"/>
  <c r="PU343" i="1"/>
  <c r="OY343" i="1"/>
  <c r="PS343" i="1"/>
  <c r="OW343" i="1"/>
  <c r="PO343" i="1"/>
  <c r="OU343" i="1"/>
  <c r="QI343" i="1"/>
  <c r="PM343" i="1"/>
  <c r="QE343" i="1"/>
  <c r="PK343" i="1"/>
  <c r="QC343" i="1"/>
  <c r="PG343" i="1"/>
  <c r="QA343" i="1"/>
  <c r="PE343" i="1"/>
  <c r="OQ355" i="1"/>
  <c r="PW343" i="1"/>
  <c r="PC343" i="1"/>
  <c r="OQ399" i="1"/>
  <c r="QI387" i="1"/>
  <c r="QA387" i="1"/>
  <c r="PS387" i="1"/>
  <c r="PK387" i="1"/>
  <c r="PC387" i="1"/>
  <c r="OU387" i="1"/>
  <c r="QH387" i="1"/>
  <c r="PZ387" i="1"/>
  <c r="PR387" i="1"/>
  <c r="PJ387" i="1"/>
  <c r="PB387" i="1"/>
  <c r="OT387" i="1"/>
  <c r="QG387" i="1"/>
  <c r="PY387" i="1"/>
  <c r="PQ387" i="1"/>
  <c r="PI387" i="1"/>
  <c r="PA387" i="1"/>
  <c r="OS387" i="1"/>
  <c r="QF387" i="1"/>
  <c r="PX387" i="1"/>
  <c r="PP387" i="1"/>
  <c r="PH387" i="1"/>
  <c r="OZ387" i="1"/>
  <c r="OR387" i="1"/>
  <c r="QD387" i="1"/>
  <c r="PV387" i="1"/>
  <c r="PN387" i="1"/>
  <c r="PF387" i="1"/>
  <c r="OX387" i="1"/>
  <c r="QE387" i="1"/>
  <c r="PL387" i="1"/>
  <c r="QC387" i="1"/>
  <c r="PG387" i="1"/>
  <c r="QB387" i="1"/>
  <c r="PE387" i="1"/>
  <c r="PW387" i="1"/>
  <c r="PD387" i="1"/>
  <c r="PT387" i="1"/>
  <c r="OW387" i="1"/>
  <c r="PO387" i="1"/>
  <c r="OV387" i="1"/>
  <c r="PU387" i="1"/>
  <c r="PM387" i="1"/>
  <c r="OY387" i="1"/>
  <c r="QJ375" i="1"/>
  <c r="OQ432" i="1"/>
  <c r="QE420" i="1"/>
  <c r="PW420" i="1"/>
  <c r="PO420" i="1"/>
  <c r="PG420" i="1"/>
  <c r="OY420" i="1"/>
  <c r="QD420" i="1"/>
  <c r="PV420" i="1"/>
  <c r="PN420" i="1"/>
  <c r="PF420" i="1"/>
  <c r="OX420" i="1"/>
  <c r="QC420" i="1"/>
  <c r="PU420" i="1"/>
  <c r="PM420" i="1"/>
  <c r="PE420" i="1"/>
  <c r="OW420" i="1"/>
  <c r="QB420" i="1"/>
  <c r="PT420" i="1"/>
  <c r="PL420" i="1"/>
  <c r="PD420" i="1"/>
  <c r="OV420" i="1"/>
  <c r="QI420" i="1"/>
  <c r="QA420" i="1"/>
  <c r="PS420" i="1"/>
  <c r="PK420" i="1"/>
  <c r="PC420" i="1"/>
  <c r="OU420" i="1"/>
  <c r="QH420" i="1"/>
  <c r="PZ420" i="1"/>
  <c r="PR420" i="1"/>
  <c r="PJ420" i="1"/>
  <c r="PB420" i="1"/>
  <c r="OT420" i="1"/>
  <c r="QF420" i="1"/>
  <c r="PX420" i="1"/>
  <c r="PP420" i="1"/>
  <c r="PH420" i="1"/>
  <c r="OZ420" i="1"/>
  <c r="OR420" i="1"/>
  <c r="QG420" i="1"/>
  <c r="PY420" i="1"/>
  <c r="PQ420" i="1"/>
  <c r="PI420" i="1"/>
  <c r="PA420" i="1"/>
  <c r="OS420" i="1"/>
  <c r="OQ366" i="1"/>
  <c r="QB354" i="1"/>
  <c r="PT354" i="1"/>
  <c r="PL354" i="1"/>
  <c r="PD354" i="1"/>
  <c r="OV354" i="1"/>
  <c r="QI354" i="1"/>
  <c r="QA354" i="1"/>
  <c r="PS354" i="1"/>
  <c r="PK354" i="1"/>
  <c r="PC354" i="1"/>
  <c r="OU354" i="1"/>
  <c r="QH354" i="1"/>
  <c r="PZ354" i="1"/>
  <c r="PR354" i="1"/>
  <c r="PJ354" i="1"/>
  <c r="PB354" i="1"/>
  <c r="OT354" i="1"/>
  <c r="QG354" i="1"/>
  <c r="PY354" i="1"/>
  <c r="PQ354" i="1"/>
  <c r="PI354" i="1"/>
  <c r="PA354" i="1"/>
  <c r="OS354" i="1"/>
  <c r="QF354" i="1"/>
  <c r="PX354" i="1"/>
  <c r="PP354" i="1"/>
  <c r="PH354" i="1"/>
  <c r="OZ354" i="1"/>
  <c r="OR354" i="1"/>
  <c r="QE354" i="1"/>
  <c r="PW354" i="1"/>
  <c r="PO354" i="1"/>
  <c r="PG354" i="1"/>
  <c r="OY354" i="1"/>
  <c r="QD354" i="1"/>
  <c r="PV354" i="1"/>
  <c r="PN354" i="1"/>
  <c r="PF354" i="1"/>
  <c r="OX354" i="1"/>
  <c r="QC354" i="1"/>
  <c r="PU354" i="1"/>
  <c r="PM354" i="1"/>
  <c r="PE354" i="1"/>
  <c r="OW354" i="1"/>
  <c r="QJ397" i="1"/>
  <c r="OQ455" i="1"/>
  <c r="QF443" i="1"/>
  <c r="PX443" i="1"/>
  <c r="PP443" i="1"/>
  <c r="PH443" i="1"/>
  <c r="OZ443" i="1"/>
  <c r="OR443" i="1"/>
  <c r="QE443" i="1"/>
  <c r="PW443" i="1"/>
  <c r="PO443" i="1"/>
  <c r="PG443" i="1"/>
  <c r="OY443" i="1"/>
  <c r="QD443" i="1"/>
  <c r="PV443" i="1"/>
  <c r="PN443" i="1"/>
  <c r="PF443" i="1"/>
  <c r="OX443" i="1"/>
  <c r="QC443" i="1"/>
  <c r="PU443" i="1"/>
  <c r="PM443" i="1"/>
  <c r="PE443" i="1"/>
  <c r="OW443" i="1"/>
  <c r="QB443" i="1"/>
  <c r="PT443" i="1"/>
  <c r="PL443" i="1"/>
  <c r="PD443" i="1"/>
  <c r="OV443" i="1"/>
  <c r="QI443" i="1"/>
  <c r="QA443" i="1"/>
  <c r="PS443" i="1"/>
  <c r="PK443" i="1"/>
  <c r="PC443" i="1"/>
  <c r="OU443" i="1"/>
  <c r="QH443" i="1"/>
  <c r="PZ443" i="1"/>
  <c r="PR443" i="1"/>
  <c r="PJ443" i="1"/>
  <c r="PB443" i="1"/>
  <c r="OT443" i="1"/>
  <c r="PA443" i="1"/>
  <c r="OS443" i="1"/>
  <c r="QG443" i="1"/>
  <c r="PY443" i="1"/>
  <c r="PQ443" i="1"/>
  <c r="PI443" i="1"/>
  <c r="OQ410" i="1"/>
  <c r="QG398" i="1"/>
  <c r="PY398" i="1"/>
  <c r="PQ398" i="1"/>
  <c r="PI398" i="1"/>
  <c r="PA398" i="1"/>
  <c r="OS398" i="1"/>
  <c r="QF398" i="1"/>
  <c r="PX398" i="1"/>
  <c r="PP398" i="1"/>
  <c r="PH398" i="1"/>
  <c r="OZ398" i="1"/>
  <c r="OR398" i="1"/>
  <c r="QE398" i="1"/>
  <c r="PW398" i="1"/>
  <c r="PO398" i="1"/>
  <c r="PG398" i="1"/>
  <c r="OY398" i="1"/>
  <c r="QD398" i="1"/>
  <c r="PV398" i="1"/>
  <c r="PN398" i="1"/>
  <c r="PF398" i="1"/>
  <c r="OX398" i="1"/>
  <c r="QC398" i="1"/>
  <c r="PU398" i="1"/>
  <c r="PM398" i="1"/>
  <c r="PE398" i="1"/>
  <c r="OW398" i="1"/>
  <c r="QB398" i="1"/>
  <c r="PT398" i="1"/>
  <c r="PL398" i="1"/>
  <c r="PD398" i="1"/>
  <c r="OV398" i="1"/>
  <c r="QI398" i="1"/>
  <c r="QA398" i="1"/>
  <c r="PS398" i="1"/>
  <c r="PK398" i="1"/>
  <c r="PC398" i="1"/>
  <c r="OU398" i="1"/>
  <c r="PB398" i="1"/>
  <c r="OT398" i="1"/>
  <c r="QH398" i="1"/>
  <c r="PZ398" i="1"/>
  <c r="PR398" i="1"/>
  <c r="PJ398" i="1"/>
  <c r="OQ333" i="1"/>
  <c r="QC321" i="1"/>
  <c r="PU321" i="1"/>
  <c r="PM321" i="1"/>
  <c r="PE321" i="1"/>
  <c r="OW321" i="1"/>
  <c r="QB321" i="1"/>
  <c r="PT321" i="1"/>
  <c r="PL321" i="1"/>
  <c r="PD321" i="1"/>
  <c r="OV321" i="1"/>
  <c r="QI321" i="1"/>
  <c r="QA321" i="1"/>
  <c r="PS321" i="1"/>
  <c r="PK321" i="1"/>
  <c r="PC321" i="1"/>
  <c r="OU321" i="1"/>
  <c r="QH321" i="1"/>
  <c r="PZ321" i="1"/>
  <c r="PR321" i="1"/>
  <c r="PJ321" i="1"/>
  <c r="PB321" i="1"/>
  <c r="OT321" i="1"/>
  <c r="QF321" i="1"/>
  <c r="PX321" i="1"/>
  <c r="PP321" i="1"/>
  <c r="PH321" i="1"/>
  <c r="OZ321" i="1"/>
  <c r="OR321" i="1"/>
  <c r="QJ321" i="1" s="1"/>
  <c r="QE321" i="1"/>
  <c r="PW321" i="1"/>
  <c r="PO321" i="1"/>
  <c r="PG321" i="1"/>
  <c r="OY321" i="1"/>
  <c r="PI321" i="1"/>
  <c r="PF321" i="1"/>
  <c r="QG321" i="1"/>
  <c r="PA321" i="1"/>
  <c r="QD321" i="1"/>
  <c r="OX321" i="1"/>
  <c r="PY321" i="1"/>
  <c r="OS321" i="1"/>
  <c r="PV321" i="1"/>
  <c r="PN321" i="1"/>
  <c r="PQ321" i="1"/>
  <c r="QR330" i="1"/>
  <c r="QM330" i="1"/>
  <c r="QO330" i="1"/>
  <c r="QJ418" i="1"/>
  <c r="QN329" i="1"/>
  <c r="QJ354" i="1" l="1"/>
  <c r="QJ443" i="1"/>
  <c r="QJ376" i="1"/>
  <c r="QJ332" i="1"/>
  <c r="QL332" i="1" s="1"/>
  <c r="OQ400" i="1"/>
  <c r="QC388" i="1"/>
  <c r="PU388" i="1"/>
  <c r="PM388" i="1"/>
  <c r="PE388" i="1"/>
  <c r="OW388" i="1"/>
  <c r="QB388" i="1"/>
  <c r="PT388" i="1"/>
  <c r="PL388" i="1"/>
  <c r="PD388" i="1"/>
  <c r="OV388" i="1"/>
  <c r="QI388" i="1"/>
  <c r="QA388" i="1"/>
  <c r="PS388" i="1"/>
  <c r="PK388" i="1"/>
  <c r="PC388" i="1"/>
  <c r="OU388" i="1"/>
  <c r="QH388" i="1"/>
  <c r="PZ388" i="1"/>
  <c r="PR388" i="1"/>
  <c r="PJ388" i="1"/>
  <c r="PB388" i="1"/>
  <c r="OT388" i="1"/>
  <c r="QF388" i="1"/>
  <c r="PX388" i="1"/>
  <c r="PP388" i="1"/>
  <c r="PH388" i="1"/>
  <c r="OZ388" i="1"/>
  <c r="OR388" i="1"/>
  <c r="PY388" i="1"/>
  <c r="PF388" i="1"/>
  <c r="PW388" i="1"/>
  <c r="PA388" i="1"/>
  <c r="PV388" i="1"/>
  <c r="OY388" i="1"/>
  <c r="PQ388" i="1"/>
  <c r="OX388" i="1"/>
  <c r="QG388" i="1"/>
  <c r="PN388" i="1"/>
  <c r="QE388" i="1"/>
  <c r="PI388" i="1"/>
  <c r="QD388" i="1"/>
  <c r="PO388" i="1"/>
  <c r="PG388" i="1"/>
  <c r="OS388" i="1"/>
  <c r="OQ422" i="1"/>
  <c r="QH410" i="1"/>
  <c r="PZ410" i="1"/>
  <c r="PR410" i="1"/>
  <c r="PJ410" i="1"/>
  <c r="PB410" i="1"/>
  <c r="OT410" i="1"/>
  <c r="QG410" i="1"/>
  <c r="PY410" i="1"/>
  <c r="PQ410" i="1"/>
  <c r="PI410" i="1"/>
  <c r="PA410" i="1"/>
  <c r="OS410" i="1"/>
  <c r="QF410" i="1"/>
  <c r="PX410" i="1"/>
  <c r="PP410" i="1"/>
  <c r="PH410" i="1"/>
  <c r="OZ410" i="1"/>
  <c r="OR410" i="1"/>
  <c r="QE410" i="1"/>
  <c r="PW410" i="1"/>
  <c r="PO410" i="1"/>
  <c r="PG410" i="1"/>
  <c r="OY410" i="1"/>
  <c r="QD410" i="1"/>
  <c r="PV410" i="1"/>
  <c r="PN410" i="1"/>
  <c r="PF410" i="1"/>
  <c r="OX410" i="1"/>
  <c r="QC410" i="1"/>
  <c r="PU410" i="1"/>
  <c r="PM410" i="1"/>
  <c r="PE410" i="1"/>
  <c r="OW410" i="1"/>
  <c r="QA410" i="1"/>
  <c r="OU410" i="1"/>
  <c r="PT410" i="1"/>
  <c r="PS410" i="1"/>
  <c r="PL410" i="1"/>
  <c r="PD410" i="1"/>
  <c r="QI410" i="1"/>
  <c r="PC410" i="1"/>
  <c r="QB410" i="1"/>
  <c r="PK410" i="1"/>
  <c r="OV410" i="1"/>
  <c r="OQ389" i="1"/>
  <c r="QH377" i="1"/>
  <c r="PZ377" i="1"/>
  <c r="PR377" i="1"/>
  <c r="PJ377" i="1"/>
  <c r="PB377" i="1"/>
  <c r="OT377" i="1"/>
  <c r="QG377" i="1"/>
  <c r="PY377" i="1"/>
  <c r="PQ377" i="1"/>
  <c r="PI377" i="1"/>
  <c r="PA377" i="1"/>
  <c r="OS377" i="1"/>
  <c r="QF377" i="1"/>
  <c r="PX377" i="1"/>
  <c r="PP377" i="1"/>
  <c r="PH377" i="1"/>
  <c r="OZ377" i="1"/>
  <c r="OR377" i="1"/>
  <c r="QE377" i="1"/>
  <c r="PW377" i="1"/>
  <c r="PO377" i="1"/>
  <c r="PG377" i="1"/>
  <c r="OY377" i="1"/>
  <c r="QC377" i="1"/>
  <c r="PU377" i="1"/>
  <c r="PM377" i="1"/>
  <c r="PE377" i="1"/>
  <c r="OW377" i="1"/>
  <c r="QB377" i="1"/>
  <c r="PT377" i="1"/>
  <c r="PL377" i="1"/>
  <c r="PD377" i="1"/>
  <c r="OV377" i="1"/>
  <c r="PS377" i="1"/>
  <c r="PN377" i="1"/>
  <c r="PK377" i="1"/>
  <c r="PF377" i="1"/>
  <c r="QI377" i="1"/>
  <c r="PC377" i="1"/>
  <c r="QD377" i="1"/>
  <c r="OX377" i="1"/>
  <c r="QA377" i="1"/>
  <c r="OU377" i="1"/>
  <c r="PV377" i="1"/>
  <c r="QR331" i="1"/>
  <c r="QS331" i="1" s="1"/>
  <c r="QM331" i="1"/>
  <c r="QT331" i="1"/>
  <c r="QO331" i="1"/>
  <c r="QF344" i="1"/>
  <c r="PX344" i="1"/>
  <c r="PP344" i="1"/>
  <c r="PH344" i="1"/>
  <c r="OZ344" i="1"/>
  <c r="OR344" i="1"/>
  <c r="OQ356" i="1"/>
  <c r="QE344" i="1"/>
  <c r="PW344" i="1"/>
  <c r="PO344" i="1"/>
  <c r="PG344" i="1"/>
  <c r="OY344" i="1"/>
  <c r="QD344" i="1"/>
  <c r="PV344" i="1"/>
  <c r="PN344" i="1"/>
  <c r="PF344" i="1"/>
  <c r="OX344" i="1"/>
  <c r="QC344" i="1"/>
  <c r="PU344" i="1"/>
  <c r="PM344" i="1"/>
  <c r="PE344" i="1"/>
  <c r="OW344" i="1"/>
  <c r="QB344" i="1"/>
  <c r="PT344" i="1"/>
  <c r="PL344" i="1"/>
  <c r="PD344" i="1"/>
  <c r="OV344" i="1"/>
  <c r="QI344" i="1"/>
  <c r="QA344" i="1"/>
  <c r="PS344" i="1"/>
  <c r="PK344" i="1"/>
  <c r="PC344" i="1"/>
  <c r="OU344" i="1"/>
  <c r="QH344" i="1"/>
  <c r="PZ344" i="1"/>
  <c r="PR344" i="1"/>
  <c r="PJ344" i="1"/>
  <c r="PB344" i="1"/>
  <c r="OT344" i="1"/>
  <c r="OS344" i="1"/>
  <c r="QG344" i="1"/>
  <c r="PY344" i="1"/>
  <c r="PQ344" i="1"/>
  <c r="PI344" i="1"/>
  <c r="PA344" i="1"/>
  <c r="OQ433" i="1"/>
  <c r="QC421" i="1"/>
  <c r="PU421" i="1"/>
  <c r="PM421" i="1"/>
  <c r="PE421" i="1"/>
  <c r="OW421" i="1"/>
  <c r="QB421" i="1"/>
  <c r="PT421" i="1"/>
  <c r="PL421" i="1"/>
  <c r="PD421" i="1"/>
  <c r="OV421" i="1"/>
  <c r="QI421" i="1"/>
  <c r="QA421" i="1"/>
  <c r="PS421" i="1"/>
  <c r="PK421" i="1"/>
  <c r="PC421" i="1"/>
  <c r="OU421" i="1"/>
  <c r="QH421" i="1"/>
  <c r="PZ421" i="1"/>
  <c r="PR421" i="1"/>
  <c r="PJ421" i="1"/>
  <c r="PB421" i="1"/>
  <c r="OT421" i="1"/>
  <c r="QG421" i="1"/>
  <c r="PY421" i="1"/>
  <c r="PQ421" i="1"/>
  <c r="PI421" i="1"/>
  <c r="PA421" i="1"/>
  <c r="OS421" i="1"/>
  <c r="QF421" i="1"/>
  <c r="PX421" i="1"/>
  <c r="PP421" i="1"/>
  <c r="PH421" i="1"/>
  <c r="OZ421" i="1"/>
  <c r="OR421" i="1"/>
  <c r="QD421" i="1"/>
  <c r="PV421" i="1"/>
  <c r="PN421" i="1"/>
  <c r="PF421" i="1"/>
  <c r="OX421" i="1"/>
  <c r="PG421" i="1"/>
  <c r="OY421" i="1"/>
  <c r="QE421" i="1"/>
  <c r="PW421" i="1"/>
  <c r="PO421" i="1"/>
  <c r="OQ444" i="1"/>
  <c r="QI432" i="1"/>
  <c r="QA432" i="1"/>
  <c r="PS432" i="1"/>
  <c r="PK432" i="1"/>
  <c r="PC432" i="1"/>
  <c r="OU432" i="1"/>
  <c r="QH432" i="1"/>
  <c r="PZ432" i="1"/>
  <c r="PR432" i="1"/>
  <c r="PJ432" i="1"/>
  <c r="PB432" i="1"/>
  <c r="OT432" i="1"/>
  <c r="QG432" i="1"/>
  <c r="PY432" i="1"/>
  <c r="PQ432" i="1"/>
  <c r="PI432" i="1"/>
  <c r="PA432" i="1"/>
  <c r="OS432" i="1"/>
  <c r="QF432" i="1"/>
  <c r="PX432" i="1"/>
  <c r="PP432" i="1"/>
  <c r="PH432" i="1"/>
  <c r="OZ432" i="1"/>
  <c r="OR432" i="1"/>
  <c r="QD432" i="1"/>
  <c r="PV432" i="1"/>
  <c r="PN432" i="1"/>
  <c r="PF432" i="1"/>
  <c r="OX432" i="1"/>
  <c r="QC432" i="1"/>
  <c r="PU432" i="1"/>
  <c r="PM432" i="1"/>
  <c r="PE432" i="1"/>
  <c r="OW432" i="1"/>
  <c r="QE432" i="1"/>
  <c r="OY432" i="1"/>
  <c r="QB432" i="1"/>
  <c r="OV432" i="1"/>
  <c r="PW432" i="1"/>
  <c r="PT432" i="1"/>
  <c r="PO432" i="1"/>
  <c r="PL432" i="1"/>
  <c r="PG432" i="1"/>
  <c r="PD432" i="1"/>
  <c r="QJ409" i="1"/>
  <c r="QN330" i="1"/>
  <c r="QJ387" i="1"/>
  <c r="OQ411" i="1"/>
  <c r="QI399" i="1"/>
  <c r="QA399" i="1"/>
  <c r="PS399" i="1"/>
  <c r="PK399" i="1"/>
  <c r="PC399" i="1"/>
  <c r="OU399" i="1"/>
  <c r="QH399" i="1"/>
  <c r="PZ399" i="1"/>
  <c r="PR399" i="1"/>
  <c r="PJ399" i="1"/>
  <c r="PB399" i="1"/>
  <c r="OT399" i="1"/>
  <c r="QG399" i="1"/>
  <c r="PY399" i="1"/>
  <c r="PQ399" i="1"/>
  <c r="PI399" i="1"/>
  <c r="PA399" i="1"/>
  <c r="OS399" i="1"/>
  <c r="QF399" i="1"/>
  <c r="PX399" i="1"/>
  <c r="PP399" i="1"/>
  <c r="PH399" i="1"/>
  <c r="OZ399" i="1"/>
  <c r="OR399" i="1"/>
  <c r="QE399" i="1"/>
  <c r="PW399" i="1"/>
  <c r="PO399" i="1"/>
  <c r="PG399" i="1"/>
  <c r="OY399" i="1"/>
  <c r="QD399" i="1"/>
  <c r="PV399" i="1"/>
  <c r="PN399" i="1"/>
  <c r="PF399" i="1"/>
  <c r="OX399" i="1"/>
  <c r="QC399" i="1"/>
  <c r="PU399" i="1"/>
  <c r="PM399" i="1"/>
  <c r="PE399" i="1"/>
  <c r="OW399" i="1"/>
  <c r="QB399" i="1"/>
  <c r="PT399" i="1"/>
  <c r="PL399" i="1"/>
  <c r="PD399" i="1"/>
  <c r="OV399" i="1"/>
  <c r="OQ345" i="1"/>
  <c r="QG333" i="1"/>
  <c r="PY333" i="1"/>
  <c r="PQ333" i="1"/>
  <c r="PI333" i="1"/>
  <c r="PA333" i="1"/>
  <c r="OS333" i="1"/>
  <c r="QF333" i="1"/>
  <c r="PX333" i="1"/>
  <c r="PP333" i="1"/>
  <c r="PH333" i="1"/>
  <c r="OZ333" i="1"/>
  <c r="OR333" i="1"/>
  <c r="QE333" i="1"/>
  <c r="PW333" i="1"/>
  <c r="PO333" i="1"/>
  <c r="PG333" i="1"/>
  <c r="OY333" i="1"/>
  <c r="QD333" i="1"/>
  <c r="PV333" i="1"/>
  <c r="PN333" i="1"/>
  <c r="PF333" i="1"/>
  <c r="OX333" i="1"/>
  <c r="QC333" i="1"/>
  <c r="PU333" i="1"/>
  <c r="PM333" i="1"/>
  <c r="PE333" i="1"/>
  <c r="OW333" i="1"/>
  <c r="QB333" i="1"/>
  <c r="PT333" i="1"/>
  <c r="PL333" i="1"/>
  <c r="PD333" i="1"/>
  <c r="OV333" i="1"/>
  <c r="QI333" i="1"/>
  <c r="QA333" i="1"/>
  <c r="PS333" i="1"/>
  <c r="PK333" i="1"/>
  <c r="PC333" i="1"/>
  <c r="OU333" i="1"/>
  <c r="QH333" i="1"/>
  <c r="PZ333" i="1"/>
  <c r="PJ333" i="1"/>
  <c r="PB333" i="1"/>
  <c r="PR333" i="1"/>
  <c r="OT333" i="1"/>
  <c r="QJ420" i="1"/>
  <c r="QJ365" i="1"/>
  <c r="QS330" i="1"/>
  <c r="QJ398" i="1"/>
  <c r="QI366" i="1"/>
  <c r="QA366" i="1"/>
  <c r="PS366" i="1"/>
  <c r="PK366" i="1"/>
  <c r="PC366" i="1"/>
  <c r="OU366" i="1"/>
  <c r="QH366" i="1"/>
  <c r="PZ366" i="1"/>
  <c r="PR366" i="1"/>
  <c r="PJ366" i="1"/>
  <c r="PB366" i="1"/>
  <c r="OT366" i="1"/>
  <c r="OQ378" i="1"/>
  <c r="QE366" i="1"/>
  <c r="PW366" i="1"/>
  <c r="PO366" i="1"/>
  <c r="PG366" i="1"/>
  <c r="OY366" i="1"/>
  <c r="QD366" i="1"/>
  <c r="PV366" i="1"/>
  <c r="PN366" i="1"/>
  <c r="PF366" i="1"/>
  <c r="OX366" i="1"/>
  <c r="QG366" i="1"/>
  <c r="PQ366" i="1"/>
  <c r="PA366" i="1"/>
  <c r="QF366" i="1"/>
  <c r="PP366" i="1"/>
  <c r="OZ366" i="1"/>
  <c r="QC366" i="1"/>
  <c r="PM366" i="1"/>
  <c r="OW366" i="1"/>
  <c r="QB366" i="1"/>
  <c r="PL366" i="1"/>
  <c r="OV366" i="1"/>
  <c r="PY366" i="1"/>
  <c r="PI366" i="1"/>
  <c r="OS366" i="1"/>
  <c r="PX366" i="1"/>
  <c r="PH366" i="1"/>
  <c r="OR366" i="1"/>
  <c r="PU366" i="1"/>
  <c r="PE366" i="1"/>
  <c r="PT366" i="1"/>
  <c r="PD366" i="1"/>
  <c r="QJ343" i="1"/>
  <c r="QJ430" i="1"/>
  <c r="QE455" i="1"/>
  <c r="PW455" i="1"/>
  <c r="PO455" i="1"/>
  <c r="PG455" i="1"/>
  <c r="OY455" i="1"/>
  <c r="QD455" i="1"/>
  <c r="PV455" i="1"/>
  <c r="PN455" i="1"/>
  <c r="PF455" i="1"/>
  <c r="OX455" i="1"/>
  <c r="QC455" i="1"/>
  <c r="PU455" i="1"/>
  <c r="PM455" i="1"/>
  <c r="PE455" i="1"/>
  <c r="OW455" i="1"/>
  <c r="QB455" i="1"/>
  <c r="PT455" i="1"/>
  <c r="PL455" i="1"/>
  <c r="PD455" i="1"/>
  <c r="OV455" i="1"/>
  <c r="QI455" i="1"/>
  <c r="QA455" i="1"/>
  <c r="PS455" i="1"/>
  <c r="PK455" i="1"/>
  <c r="PC455" i="1"/>
  <c r="OU455" i="1"/>
  <c r="QH455" i="1"/>
  <c r="PZ455" i="1"/>
  <c r="PR455" i="1"/>
  <c r="PJ455" i="1"/>
  <c r="PB455" i="1"/>
  <c r="OT455" i="1"/>
  <c r="PP455" i="1"/>
  <c r="PI455" i="1"/>
  <c r="PH455" i="1"/>
  <c r="QG455" i="1"/>
  <c r="PA455" i="1"/>
  <c r="QF455" i="1"/>
  <c r="OZ455" i="1"/>
  <c r="PQ455" i="1"/>
  <c r="OS455" i="1"/>
  <c r="OR455" i="1"/>
  <c r="PY455" i="1"/>
  <c r="PX455" i="1"/>
  <c r="OQ367" i="1"/>
  <c r="QD355" i="1"/>
  <c r="PV355" i="1"/>
  <c r="PN355" i="1"/>
  <c r="PF355" i="1"/>
  <c r="OX355" i="1"/>
  <c r="QC355" i="1"/>
  <c r="PU355" i="1"/>
  <c r="PM355" i="1"/>
  <c r="PE355" i="1"/>
  <c r="OW355" i="1"/>
  <c r="QB355" i="1"/>
  <c r="PT355" i="1"/>
  <c r="PL355" i="1"/>
  <c r="PD355" i="1"/>
  <c r="OV355" i="1"/>
  <c r="QI355" i="1"/>
  <c r="QA355" i="1"/>
  <c r="PS355" i="1"/>
  <c r="PK355" i="1"/>
  <c r="PC355" i="1"/>
  <c r="OU355" i="1"/>
  <c r="QH355" i="1"/>
  <c r="PZ355" i="1"/>
  <c r="PR355" i="1"/>
  <c r="PJ355" i="1"/>
  <c r="PB355" i="1"/>
  <c r="OT355" i="1"/>
  <c r="QG355" i="1"/>
  <c r="PY355" i="1"/>
  <c r="PQ355" i="1"/>
  <c r="PI355" i="1"/>
  <c r="PA355" i="1"/>
  <c r="OS355" i="1"/>
  <c r="QF355" i="1"/>
  <c r="PX355" i="1"/>
  <c r="PP355" i="1"/>
  <c r="PH355" i="1"/>
  <c r="OZ355" i="1"/>
  <c r="OR355" i="1"/>
  <c r="QE355" i="1"/>
  <c r="PW355" i="1"/>
  <c r="PO355" i="1"/>
  <c r="PG355" i="1"/>
  <c r="OY355" i="1"/>
  <c r="OQ454" i="1"/>
  <c r="QH442" i="1"/>
  <c r="PZ442" i="1"/>
  <c r="PR442" i="1"/>
  <c r="PJ442" i="1"/>
  <c r="PB442" i="1"/>
  <c r="OT442" i="1"/>
  <c r="QG442" i="1"/>
  <c r="PY442" i="1"/>
  <c r="PQ442" i="1"/>
  <c r="PI442" i="1"/>
  <c r="PA442" i="1"/>
  <c r="OS442" i="1"/>
  <c r="QF442" i="1"/>
  <c r="PX442" i="1"/>
  <c r="QE442" i="1"/>
  <c r="PW442" i="1"/>
  <c r="QB442" i="1"/>
  <c r="PT442" i="1"/>
  <c r="PS442" i="1"/>
  <c r="PG442" i="1"/>
  <c r="OW442" i="1"/>
  <c r="PP442" i="1"/>
  <c r="PF442" i="1"/>
  <c r="OV442" i="1"/>
  <c r="QI442" i="1"/>
  <c r="PO442" i="1"/>
  <c r="PE442" i="1"/>
  <c r="OU442" i="1"/>
  <c r="QD442" i="1"/>
  <c r="PN442" i="1"/>
  <c r="PD442" i="1"/>
  <c r="OR442" i="1"/>
  <c r="QC442" i="1"/>
  <c r="PM442" i="1"/>
  <c r="PC442" i="1"/>
  <c r="QA442" i="1"/>
  <c r="PL442" i="1"/>
  <c r="OZ442" i="1"/>
  <c r="PV442" i="1"/>
  <c r="PK442" i="1"/>
  <c r="OY442" i="1"/>
  <c r="PH442" i="1"/>
  <c r="OX442" i="1"/>
  <c r="PU442" i="1"/>
  <c r="QJ442" i="1" l="1"/>
  <c r="QJ455" i="1"/>
  <c r="OQ401" i="1"/>
  <c r="QE389" i="1"/>
  <c r="PW389" i="1"/>
  <c r="PO389" i="1"/>
  <c r="PG389" i="1"/>
  <c r="OY389" i="1"/>
  <c r="QD389" i="1"/>
  <c r="PV389" i="1"/>
  <c r="PN389" i="1"/>
  <c r="PF389" i="1"/>
  <c r="OX389" i="1"/>
  <c r="QC389" i="1"/>
  <c r="PU389" i="1"/>
  <c r="PM389" i="1"/>
  <c r="PE389" i="1"/>
  <c r="OW389" i="1"/>
  <c r="QB389" i="1"/>
  <c r="PT389" i="1"/>
  <c r="PL389" i="1"/>
  <c r="PD389" i="1"/>
  <c r="OV389" i="1"/>
  <c r="QH389" i="1"/>
  <c r="PZ389" i="1"/>
  <c r="PR389" i="1"/>
  <c r="PJ389" i="1"/>
  <c r="PB389" i="1"/>
  <c r="OT389" i="1"/>
  <c r="PY389" i="1"/>
  <c r="PC389" i="1"/>
  <c r="PX389" i="1"/>
  <c r="PA389" i="1"/>
  <c r="PS389" i="1"/>
  <c r="OZ389" i="1"/>
  <c r="PQ389" i="1"/>
  <c r="OU389" i="1"/>
  <c r="QG389" i="1"/>
  <c r="PK389" i="1"/>
  <c r="OR389" i="1"/>
  <c r="QF389" i="1"/>
  <c r="PI389" i="1"/>
  <c r="QI389" i="1"/>
  <c r="QA389" i="1"/>
  <c r="PP389" i="1"/>
  <c r="PH389" i="1"/>
  <c r="OS389" i="1"/>
  <c r="QJ366" i="1"/>
  <c r="QJ333" i="1"/>
  <c r="QL333" i="1" s="1"/>
  <c r="QU333" i="1" s="1"/>
  <c r="QJ421" i="1"/>
  <c r="OQ368" i="1"/>
  <c r="QF356" i="1"/>
  <c r="PX356" i="1"/>
  <c r="PP356" i="1"/>
  <c r="PH356" i="1"/>
  <c r="OZ356" i="1"/>
  <c r="OR356" i="1"/>
  <c r="QE356" i="1"/>
  <c r="PW356" i="1"/>
  <c r="PO356" i="1"/>
  <c r="PG356" i="1"/>
  <c r="OY356" i="1"/>
  <c r="QD356" i="1"/>
  <c r="PV356" i="1"/>
  <c r="PN356" i="1"/>
  <c r="PF356" i="1"/>
  <c r="OX356" i="1"/>
  <c r="QC356" i="1"/>
  <c r="PU356" i="1"/>
  <c r="PM356" i="1"/>
  <c r="PE356" i="1"/>
  <c r="OW356" i="1"/>
  <c r="QB356" i="1"/>
  <c r="PT356" i="1"/>
  <c r="PL356" i="1"/>
  <c r="PD356" i="1"/>
  <c r="OV356" i="1"/>
  <c r="QI356" i="1"/>
  <c r="QA356" i="1"/>
  <c r="PS356" i="1"/>
  <c r="PK356" i="1"/>
  <c r="PC356" i="1"/>
  <c r="OU356" i="1"/>
  <c r="QH356" i="1"/>
  <c r="PZ356" i="1"/>
  <c r="PR356" i="1"/>
  <c r="PJ356" i="1"/>
  <c r="PB356" i="1"/>
  <c r="OT356" i="1"/>
  <c r="OS356" i="1"/>
  <c r="QG356" i="1"/>
  <c r="PY356" i="1"/>
  <c r="PQ356" i="1"/>
  <c r="PI356" i="1"/>
  <c r="PA356" i="1"/>
  <c r="OQ412" i="1"/>
  <c r="QI400" i="1"/>
  <c r="QA400" i="1"/>
  <c r="PS400" i="1"/>
  <c r="PK400" i="1"/>
  <c r="PC400" i="1"/>
  <c r="OU400" i="1"/>
  <c r="QE400" i="1"/>
  <c r="PW400" i="1"/>
  <c r="PO400" i="1"/>
  <c r="PG400" i="1"/>
  <c r="OY400" i="1"/>
  <c r="QD400" i="1"/>
  <c r="PV400" i="1"/>
  <c r="PN400" i="1"/>
  <c r="PF400" i="1"/>
  <c r="OX400" i="1"/>
  <c r="QG400" i="1"/>
  <c r="PT400" i="1"/>
  <c r="PH400" i="1"/>
  <c r="OT400" i="1"/>
  <c r="QF400" i="1"/>
  <c r="PR400" i="1"/>
  <c r="PE400" i="1"/>
  <c r="OS400" i="1"/>
  <c r="QC400" i="1"/>
  <c r="PQ400" i="1"/>
  <c r="PD400" i="1"/>
  <c r="OR400" i="1"/>
  <c r="QB400" i="1"/>
  <c r="PP400" i="1"/>
  <c r="PB400" i="1"/>
  <c r="PZ400" i="1"/>
  <c r="PM400" i="1"/>
  <c r="PA400" i="1"/>
  <c r="PY400" i="1"/>
  <c r="PL400" i="1"/>
  <c r="OZ400" i="1"/>
  <c r="PX400" i="1"/>
  <c r="PJ400" i="1"/>
  <c r="OW400" i="1"/>
  <c r="QH400" i="1"/>
  <c r="PU400" i="1"/>
  <c r="PI400" i="1"/>
  <c r="OV400" i="1"/>
  <c r="QJ399" i="1"/>
  <c r="OQ423" i="1"/>
  <c r="QB411" i="1"/>
  <c r="PT411" i="1"/>
  <c r="PL411" i="1"/>
  <c r="PD411" i="1"/>
  <c r="OV411" i="1"/>
  <c r="QI411" i="1"/>
  <c r="QA411" i="1"/>
  <c r="PS411" i="1"/>
  <c r="PK411" i="1"/>
  <c r="PC411" i="1"/>
  <c r="OU411" i="1"/>
  <c r="QH411" i="1"/>
  <c r="PZ411" i="1"/>
  <c r="PR411" i="1"/>
  <c r="PJ411" i="1"/>
  <c r="PB411" i="1"/>
  <c r="OT411" i="1"/>
  <c r="QG411" i="1"/>
  <c r="PY411" i="1"/>
  <c r="PQ411" i="1"/>
  <c r="PI411" i="1"/>
  <c r="PA411" i="1"/>
  <c r="OS411" i="1"/>
  <c r="QF411" i="1"/>
  <c r="PX411" i="1"/>
  <c r="PP411" i="1"/>
  <c r="PH411" i="1"/>
  <c r="OZ411" i="1"/>
  <c r="OR411" i="1"/>
  <c r="QE411" i="1"/>
  <c r="PW411" i="1"/>
  <c r="PO411" i="1"/>
  <c r="PG411" i="1"/>
  <c r="OY411" i="1"/>
  <c r="PE411" i="1"/>
  <c r="QD411" i="1"/>
  <c r="OX411" i="1"/>
  <c r="QC411" i="1"/>
  <c r="OW411" i="1"/>
  <c r="PV411" i="1"/>
  <c r="PN411" i="1"/>
  <c r="PM411" i="1"/>
  <c r="PU411" i="1"/>
  <c r="PF411" i="1"/>
  <c r="OQ445" i="1"/>
  <c r="QG433" i="1"/>
  <c r="PY433" i="1"/>
  <c r="PQ433" i="1"/>
  <c r="PI433" i="1"/>
  <c r="PA433" i="1"/>
  <c r="OS433" i="1"/>
  <c r="QF433" i="1"/>
  <c r="PX433" i="1"/>
  <c r="PP433" i="1"/>
  <c r="PH433" i="1"/>
  <c r="OZ433" i="1"/>
  <c r="OR433" i="1"/>
  <c r="QE433" i="1"/>
  <c r="PW433" i="1"/>
  <c r="PO433" i="1"/>
  <c r="PG433" i="1"/>
  <c r="OY433" i="1"/>
  <c r="QD433" i="1"/>
  <c r="PV433" i="1"/>
  <c r="PN433" i="1"/>
  <c r="PF433" i="1"/>
  <c r="OX433" i="1"/>
  <c r="QB433" i="1"/>
  <c r="PT433" i="1"/>
  <c r="PL433" i="1"/>
  <c r="PD433" i="1"/>
  <c r="OV433" i="1"/>
  <c r="QI433" i="1"/>
  <c r="QA433" i="1"/>
  <c r="PS433" i="1"/>
  <c r="PK433" i="1"/>
  <c r="PC433" i="1"/>
  <c r="OU433" i="1"/>
  <c r="PU433" i="1"/>
  <c r="PR433" i="1"/>
  <c r="PM433" i="1"/>
  <c r="PJ433" i="1"/>
  <c r="PE433" i="1"/>
  <c r="QH433" i="1"/>
  <c r="PB433" i="1"/>
  <c r="QC433" i="1"/>
  <c r="OW433" i="1"/>
  <c r="PZ433" i="1"/>
  <c r="OT433" i="1"/>
  <c r="QJ344" i="1"/>
  <c r="QJ410" i="1"/>
  <c r="QR332" i="1"/>
  <c r="QM332" i="1"/>
  <c r="QO332" i="1"/>
  <c r="QT332" i="1"/>
  <c r="QC367" i="1"/>
  <c r="PU367" i="1"/>
  <c r="PM367" i="1"/>
  <c r="PE367" i="1"/>
  <c r="OW367" i="1"/>
  <c r="QB367" i="1"/>
  <c r="PT367" i="1"/>
  <c r="PL367" i="1"/>
  <c r="PD367" i="1"/>
  <c r="OV367" i="1"/>
  <c r="QG367" i="1"/>
  <c r="PY367" i="1"/>
  <c r="PQ367" i="1"/>
  <c r="PI367" i="1"/>
  <c r="PA367" i="1"/>
  <c r="OS367" i="1"/>
  <c r="QF367" i="1"/>
  <c r="PX367" i="1"/>
  <c r="PP367" i="1"/>
  <c r="PH367" i="1"/>
  <c r="OZ367" i="1"/>
  <c r="OR367" i="1"/>
  <c r="PZ367" i="1"/>
  <c r="PJ367" i="1"/>
  <c r="OT367" i="1"/>
  <c r="PW367" i="1"/>
  <c r="PG367" i="1"/>
  <c r="PV367" i="1"/>
  <c r="PF367" i="1"/>
  <c r="QI367" i="1"/>
  <c r="PS367" i="1"/>
  <c r="PC367" i="1"/>
  <c r="OQ379" i="1"/>
  <c r="QH367" i="1"/>
  <c r="PR367" i="1"/>
  <c r="PB367" i="1"/>
  <c r="QE367" i="1"/>
  <c r="PO367" i="1"/>
  <c r="OY367" i="1"/>
  <c r="QD367" i="1"/>
  <c r="PN367" i="1"/>
  <c r="OX367" i="1"/>
  <c r="QA367" i="1"/>
  <c r="PK367" i="1"/>
  <c r="OU367" i="1"/>
  <c r="QJ355" i="1"/>
  <c r="OQ390" i="1"/>
  <c r="QB378" i="1"/>
  <c r="PT378" i="1"/>
  <c r="PL378" i="1"/>
  <c r="PD378" i="1"/>
  <c r="OV378" i="1"/>
  <c r="QI378" i="1"/>
  <c r="QA378" i="1"/>
  <c r="PS378" i="1"/>
  <c r="PK378" i="1"/>
  <c r="PC378" i="1"/>
  <c r="OU378" i="1"/>
  <c r="QH378" i="1"/>
  <c r="PZ378" i="1"/>
  <c r="PR378" i="1"/>
  <c r="PJ378" i="1"/>
  <c r="PB378" i="1"/>
  <c r="OT378" i="1"/>
  <c r="QG378" i="1"/>
  <c r="PY378" i="1"/>
  <c r="PQ378" i="1"/>
  <c r="PI378" i="1"/>
  <c r="PA378" i="1"/>
  <c r="OS378" i="1"/>
  <c r="QE378" i="1"/>
  <c r="PW378" i="1"/>
  <c r="PO378" i="1"/>
  <c r="PG378" i="1"/>
  <c r="OY378" i="1"/>
  <c r="QD378" i="1"/>
  <c r="PV378" i="1"/>
  <c r="PN378" i="1"/>
  <c r="PF378" i="1"/>
  <c r="OX378" i="1"/>
  <c r="PP378" i="1"/>
  <c r="PM378" i="1"/>
  <c r="PH378" i="1"/>
  <c r="PE378" i="1"/>
  <c r="QF378" i="1"/>
  <c r="OZ378" i="1"/>
  <c r="QC378" i="1"/>
  <c r="OW378" i="1"/>
  <c r="PX378" i="1"/>
  <c r="OR378" i="1"/>
  <c r="PU378" i="1"/>
  <c r="QH345" i="1"/>
  <c r="PZ345" i="1"/>
  <c r="PR345" i="1"/>
  <c r="PJ345" i="1"/>
  <c r="PB345" i="1"/>
  <c r="OT345" i="1"/>
  <c r="QG345" i="1"/>
  <c r="PY345" i="1"/>
  <c r="PQ345" i="1"/>
  <c r="PI345" i="1"/>
  <c r="PA345" i="1"/>
  <c r="OS345" i="1"/>
  <c r="QF345" i="1"/>
  <c r="PX345" i="1"/>
  <c r="PP345" i="1"/>
  <c r="PH345" i="1"/>
  <c r="OZ345" i="1"/>
  <c r="OR345" i="1"/>
  <c r="OQ357" i="1"/>
  <c r="QE345" i="1"/>
  <c r="PW345" i="1"/>
  <c r="PO345" i="1"/>
  <c r="PG345" i="1"/>
  <c r="OY345" i="1"/>
  <c r="QD345" i="1"/>
  <c r="PV345" i="1"/>
  <c r="PN345" i="1"/>
  <c r="PF345" i="1"/>
  <c r="OX345" i="1"/>
  <c r="QC345" i="1"/>
  <c r="PU345" i="1"/>
  <c r="PM345" i="1"/>
  <c r="PE345" i="1"/>
  <c r="OW345" i="1"/>
  <c r="QB345" i="1"/>
  <c r="PT345" i="1"/>
  <c r="PL345" i="1"/>
  <c r="PD345" i="1"/>
  <c r="OV345" i="1"/>
  <c r="QI345" i="1"/>
  <c r="QA345" i="1"/>
  <c r="PS345" i="1"/>
  <c r="PK345" i="1"/>
  <c r="PC345" i="1"/>
  <c r="OU345" i="1"/>
  <c r="OQ434" i="1"/>
  <c r="QI422" i="1"/>
  <c r="QA422" i="1"/>
  <c r="PS422" i="1"/>
  <c r="PK422" i="1"/>
  <c r="PC422" i="1"/>
  <c r="OU422" i="1"/>
  <c r="QH422" i="1"/>
  <c r="PZ422" i="1"/>
  <c r="PR422" i="1"/>
  <c r="PJ422" i="1"/>
  <c r="PB422" i="1"/>
  <c r="OT422" i="1"/>
  <c r="QG422" i="1"/>
  <c r="PY422" i="1"/>
  <c r="PQ422" i="1"/>
  <c r="PI422" i="1"/>
  <c r="PA422" i="1"/>
  <c r="OS422" i="1"/>
  <c r="QF422" i="1"/>
  <c r="PX422" i="1"/>
  <c r="PP422" i="1"/>
  <c r="PH422" i="1"/>
  <c r="OZ422" i="1"/>
  <c r="OR422" i="1"/>
  <c r="QE422" i="1"/>
  <c r="PW422" i="1"/>
  <c r="PO422" i="1"/>
  <c r="PG422" i="1"/>
  <c r="OY422" i="1"/>
  <c r="QD422" i="1"/>
  <c r="PV422" i="1"/>
  <c r="PN422" i="1"/>
  <c r="PF422" i="1"/>
  <c r="OX422" i="1"/>
  <c r="QB422" i="1"/>
  <c r="PT422" i="1"/>
  <c r="PL422" i="1"/>
  <c r="PD422" i="1"/>
  <c r="OV422" i="1"/>
  <c r="PU422" i="1"/>
  <c r="PM422" i="1"/>
  <c r="PE422" i="1"/>
  <c r="OW422" i="1"/>
  <c r="QC422" i="1"/>
  <c r="QF454" i="1"/>
  <c r="PX454" i="1"/>
  <c r="PP454" i="1"/>
  <c r="PH454" i="1"/>
  <c r="OZ454" i="1"/>
  <c r="OR454" i="1"/>
  <c r="QE454" i="1"/>
  <c r="PW454" i="1"/>
  <c r="PO454" i="1"/>
  <c r="PG454" i="1"/>
  <c r="OY454" i="1"/>
  <c r="QD454" i="1"/>
  <c r="PV454" i="1"/>
  <c r="PN454" i="1"/>
  <c r="PF454" i="1"/>
  <c r="OX454" i="1"/>
  <c r="QC454" i="1"/>
  <c r="PU454" i="1"/>
  <c r="PM454" i="1"/>
  <c r="PE454" i="1"/>
  <c r="OW454" i="1"/>
  <c r="QB454" i="1"/>
  <c r="PT454" i="1"/>
  <c r="PL454" i="1"/>
  <c r="PD454" i="1"/>
  <c r="OV454" i="1"/>
  <c r="PS454" i="1"/>
  <c r="PA454" i="1"/>
  <c r="PR454" i="1"/>
  <c r="OU454" i="1"/>
  <c r="QI454" i="1"/>
  <c r="PQ454" i="1"/>
  <c r="OT454" i="1"/>
  <c r="QH454" i="1"/>
  <c r="PK454" i="1"/>
  <c r="OS454" i="1"/>
  <c r="QG454" i="1"/>
  <c r="PJ454" i="1"/>
  <c r="QA454" i="1"/>
  <c r="PZ454" i="1"/>
  <c r="PY454" i="1"/>
  <c r="PI454" i="1"/>
  <c r="PC454" i="1"/>
  <c r="PB454" i="1"/>
  <c r="QJ432" i="1"/>
  <c r="OQ456" i="1"/>
  <c r="QD444" i="1"/>
  <c r="PV444" i="1"/>
  <c r="PN444" i="1"/>
  <c r="PF444" i="1"/>
  <c r="OX444" i="1"/>
  <c r="QC444" i="1"/>
  <c r="PU444" i="1"/>
  <c r="PM444" i="1"/>
  <c r="PE444" i="1"/>
  <c r="OW444" i="1"/>
  <c r="QB444" i="1"/>
  <c r="PT444" i="1"/>
  <c r="PL444" i="1"/>
  <c r="PD444" i="1"/>
  <c r="OV444" i="1"/>
  <c r="QI444" i="1"/>
  <c r="QA444" i="1"/>
  <c r="PS444" i="1"/>
  <c r="PK444" i="1"/>
  <c r="PC444" i="1"/>
  <c r="OU444" i="1"/>
  <c r="QH444" i="1"/>
  <c r="PZ444" i="1"/>
  <c r="PR444" i="1"/>
  <c r="PJ444" i="1"/>
  <c r="PB444" i="1"/>
  <c r="OT444" i="1"/>
  <c r="QG444" i="1"/>
  <c r="PY444" i="1"/>
  <c r="PQ444" i="1"/>
  <c r="PI444" i="1"/>
  <c r="PA444" i="1"/>
  <c r="OS444" i="1"/>
  <c r="QF444" i="1"/>
  <c r="PX444" i="1"/>
  <c r="PP444" i="1"/>
  <c r="PH444" i="1"/>
  <c r="OZ444" i="1"/>
  <c r="OR444" i="1"/>
  <c r="OY444" i="1"/>
  <c r="QE444" i="1"/>
  <c r="PW444" i="1"/>
  <c r="PO444" i="1"/>
  <c r="PG444" i="1"/>
  <c r="QN331" i="1"/>
  <c r="QJ377" i="1"/>
  <c r="QJ388" i="1"/>
  <c r="QJ454" i="1" l="1"/>
  <c r="QJ356" i="1"/>
  <c r="QJ444" i="1"/>
  <c r="QJ378" i="1"/>
  <c r="QJ433" i="1"/>
  <c r="OQ424" i="1"/>
  <c r="QE412" i="1"/>
  <c r="PW412" i="1"/>
  <c r="PO412" i="1"/>
  <c r="PG412" i="1"/>
  <c r="OY412" i="1"/>
  <c r="QD412" i="1"/>
  <c r="PV412" i="1"/>
  <c r="PN412" i="1"/>
  <c r="PF412" i="1"/>
  <c r="OX412" i="1"/>
  <c r="QC412" i="1"/>
  <c r="PU412" i="1"/>
  <c r="PM412" i="1"/>
  <c r="PE412" i="1"/>
  <c r="OW412" i="1"/>
  <c r="QB412" i="1"/>
  <c r="PT412" i="1"/>
  <c r="PL412" i="1"/>
  <c r="PD412" i="1"/>
  <c r="OV412" i="1"/>
  <c r="QI412" i="1"/>
  <c r="QA412" i="1"/>
  <c r="PS412" i="1"/>
  <c r="PK412" i="1"/>
  <c r="PC412" i="1"/>
  <c r="OU412" i="1"/>
  <c r="QH412" i="1"/>
  <c r="PZ412" i="1"/>
  <c r="PR412" i="1"/>
  <c r="PJ412" i="1"/>
  <c r="PB412" i="1"/>
  <c r="OT412" i="1"/>
  <c r="QG412" i="1"/>
  <c r="PY412" i="1"/>
  <c r="PQ412" i="1"/>
  <c r="PI412" i="1"/>
  <c r="PA412" i="1"/>
  <c r="OS412" i="1"/>
  <c r="QF412" i="1"/>
  <c r="PX412" i="1"/>
  <c r="PP412" i="1"/>
  <c r="OZ412" i="1"/>
  <c r="OR412" i="1"/>
  <c r="PH412" i="1"/>
  <c r="QJ422" i="1"/>
  <c r="OQ446" i="1"/>
  <c r="QE434" i="1"/>
  <c r="PW434" i="1"/>
  <c r="PO434" i="1"/>
  <c r="PG434" i="1"/>
  <c r="OY434" i="1"/>
  <c r="QD434" i="1"/>
  <c r="PV434" i="1"/>
  <c r="PN434" i="1"/>
  <c r="PF434" i="1"/>
  <c r="OX434" i="1"/>
  <c r="QC434" i="1"/>
  <c r="PU434" i="1"/>
  <c r="PM434" i="1"/>
  <c r="PE434" i="1"/>
  <c r="OW434" i="1"/>
  <c r="QB434" i="1"/>
  <c r="PT434" i="1"/>
  <c r="PL434" i="1"/>
  <c r="PD434" i="1"/>
  <c r="OV434" i="1"/>
  <c r="QH434" i="1"/>
  <c r="PZ434" i="1"/>
  <c r="PR434" i="1"/>
  <c r="PJ434" i="1"/>
  <c r="PB434" i="1"/>
  <c r="OT434" i="1"/>
  <c r="QG434" i="1"/>
  <c r="PY434" i="1"/>
  <c r="PQ434" i="1"/>
  <c r="PI434" i="1"/>
  <c r="PA434" i="1"/>
  <c r="OS434" i="1"/>
  <c r="PK434" i="1"/>
  <c r="PH434" i="1"/>
  <c r="QI434" i="1"/>
  <c r="PC434" i="1"/>
  <c r="QF434" i="1"/>
  <c r="OZ434" i="1"/>
  <c r="QA434" i="1"/>
  <c r="OU434" i="1"/>
  <c r="PX434" i="1"/>
  <c r="OR434" i="1"/>
  <c r="PS434" i="1"/>
  <c r="PP434" i="1"/>
  <c r="QN332" i="1"/>
  <c r="OQ435" i="1"/>
  <c r="QD423" i="1"/>
  <c r="PV423" i="1"/>
  <c r="PN423" i="1"/>
  <c r="PF423" i="1"/>
  <c r="OX423" i="1"/>
  <c r="QC423" i="1"/>
  <c r="PU423" i="1"/>
  <c r="QI423" i="1"/>
  <c r="QA423" i="1"/>
  <c r="PS423" i="1"/>
  <c r="PK423" i="1"/>
  <c r="PC423" i="1"/>
  <c r="OU423" i="1"/>
  <c r="QG423" i="1"/>
  <c r="PY423" i="1"/>
  <c r="PQ423" i="1"/>
  <c r="QE423" i="1"/>
  <c r="PO423" i="1"/>
  <c r="PD423" i="1"/>
  <c r="OS423" i="1"/>
  <c r="QB423" i="1"/>
  <c r="PM423" i="1"/>
  <c r="PB423" i="1"/>
  <c r="OR423" i="1"/>
  <c r="PZ423" i="1"/>
  <c r="PL423" i="1"/>
  <c r="PA423" i="1"/>
  <c r="PX423" i="1"/>
  <c r="PJ423" i="1"/>
  <c r="OZ423" i="1"/>
  <c r="PW423" i="1"/>
  <c r="PI423" i="1"/>
  <c r="OY423" i="1"/>
  <c r="PT423" i="1"/>
  <c r="PH423" i="1"/>
  <c r="OW423" i="1"/>
  <c r="QF423" i="1"/>
  <c r="PP423" i="1"/>
  <c r="PE423" i="1"/>
  <c r="OT423" i="1"/>
  <c r="PG423" i="1"/>
  <c r="OV423" i="1"/>
  <c r="QH423" i="1"/>
  <c r="PR423" i="1"/>
  <c r="OQ413" i="1"/>
  <c r="QC401" i="1"/>
  <c r="PU401" i="1"/>
  <c r="PM401" i="1"/>
  <c r="PE401" i="1"/>
  <c r="OW401" i="1"/>
  <c r="QG401" i="1"/>
  <c r="PY401" i="1"/>
  <c r="PQ401" i="1"/>
  <c r="PI401" i="1"/>
  <c r="PA401" i="1"/>
  <c r="OS401" i="1"/>
  <c r="QF401" i="1"/>
  <c r="PX401" i="1"/>
  <c r="PP401" i="1"/>
  <c r="PH401" i="1"/>
  <c r="OZ401" i="1"/>
  <c r="OR401" i="1"/>
  <c r="QD401" i="1"/>
  <c r="PR401" i="1"/>
  <c r="PD401" i="1"/>
  <c r="QB401" i="1"/>
  <c r="PO401" i="1"/>
  <c r="PC401" i="1"/>
  <c r="QA401" i="1"/>
  <c r="PN401" i="1"/>
  <c r="PB401" i="1"/>
  <c r="PZ401" i="1"/>
  <c r="PL401" i="1"/>
  <c r="OY401" i="1"/>
  <c r="PW401" i="1"/>
  <c r="PK401" i="1"/>
  <c r="OX401" i="1"/>
  <c r="QI401" i="1"/>
  <c r="PV401" i="1"/>
  <c r="PJ401" i="1"/>
  <c r="OV401" i="1"/>
  <c r="QH401" i="1"/>
  <c r="PT401" i="1"/>
  <c r="PG401" i="1"/>
  <c r="OU401" i="1"/>
  <c r="PS401" i="1"/>
  <c r="PF401" i="1"/>
  <c r="OT401" i="1"/>
  <c r="QE401" i="1"/>
  <c r="OQ391" i="1"/>
  <c r="QD379" i="1"/>
  <c r="PV379" i="1"/>
  <c r="PN379" i="1"/>
  <c r="PF379" i="1"/>
  <c r="OX379" i="1"/>
  <c r="QC379" i="1"/>
  <c r="PU379" i="1"/>
  <c r="PM379" i="1"/>
  <c r="PE379" i="1"/>
  <c r="OW379" i="1"/>
  <c r="QB379" i="1"/>
  <c r="PT379" i="1"/>
  <c r="PL379" i="1"/>
  <c r="PD379" i="1"/>
  <c r="OV379" i="1"/>
  <c r="QI379" i="1"/>
  <c r="QA379" i="1"/>
  <c r="PS379" i="1"/>
  <c r="PK379" i="1"/>
  <c r="PC379" i="1"/>
  <c r="OU379" i="1"/>
  <c r="QG379" i="1"/>
  <c r="PY379" i="1"/>
  <c r="PQ379" i="1"/>
  <c r="PI379" i="1"/>
  <c r="PA379" i="1"/>
  <c r="OS379" i="1"/>
  <c r="QF379" i="1"/>
  <c r="PX379" i="1"/>
  <c r="PP379" i="1"/>
  <c r="PH379" i="1"/>
  <c r="OZ379" i="1"/>
  <c r="OR379" i="1"/>
  <c r="PG379" i="1"/>
  <c r="QH379" i="1"/>
  <c r="PB379" i="1"/>
  <c r="QE379" i="1"/>
  <c r="OY379" i="1"/>
  <c r="PZ379" i="1"/>
  <c r="OT379" i="1"/>
  <c r="PW379" i="1"/>
  <c r="PR379" i="1"/>
  <c r="PO379" i="1"/>
  <c r="PJ379" i="1"/>
  <c r="OQ402" i="1"/>
  <c r="QG390" i="1"/>
  <c r="PY390" i="1"/>
  <c r="PQ390" i="1"/>
  <c r="PI390" i="1"/>
  <c r="PA390" i="1"/>
  <c r="OS390" i="1"/>
  <c r="QF390" i="1"/>
  <c r="PX390" i="1"/>
  <c r="PP390" i="1"/>
  <c r="PH390" i="1"/>
  <c r="OZ390" i="1"/>
  <c r="OR390" i="1"/>
  <c r="QE390" i="1"/>
  <c r="PW390" i="1"/>
  <c r="PO390" i="1"/>
  <c r="PG390" i="1"/>
  <c r="OY390" i="1"/>
  <c r="QD390" i="1"/>
  <c r="PV390" i="1"/>
  <c r="PN390" i="1"/>
  <c r="PF390" i="1"/>
  <c r="OX390" i="1"/>
  <c r="QC390" i="1"/>
  <c r="PU390" i="1"/>
  <c r="PM390" i="1"/>
  <c r="PE390" i="1"/>
  <c r="OW390" i="1"/>
  <c r="QB390" i="1"/>
  <c r="PT390" i="1"/>
  <c r="PL390" i="1"/>
  <c r="PD390" i="1"/>
  <c r="OV390" i="1"/>
  <c r="PR390" i="1"/>
  <c r="PK390" i="1"/>
  <c r="PJ390" i="1"/>
  <c r="QI390" i="1"/>
  <c r="PC390" i="1"/>
  <c r="QA390" i="1"/>
  <c r="OU390" i="1"/>
  <c r="PZ390" i="1"/>
  <c r="OT390" i="1"/>
  <c r="QH390" i="1"/>
  <c r="PS390" i="1"/>
  <c r="PB390" i="1"/>
  <c r="QS332" i="1"/>
  <c r="QM333" i="1"/>
  <c r="QR333" i="1"/>
  <c r="QL334" i="1"/>
  <c r="QP334" i="1" s="1"/>
  <c r="QO333" i="1"/>
  <c r="QP333" i="1"/>
  <c r="QT333" i="1"/>
  <c r="QC456" i="1"/>
  <c r="PU456" i="1"/>
  <c r="PM456" i="1"/>
  <c r="PE456" i="1"/>
  <c r="OW456" i="1"/>
  <c r="QB456" i="1"/>
  <c r="PT456" i="1"/>
  <c r="PL456" i="1"/>
  <c r="PD456" i="1"/>
  <c r="OV456" i="1"/>
  <c r="QI456" i="1"/>
  <c r="QA456" i="1"/>
  <c r="PS456" i="1"/>
  <c r="PK456" i="1"/>
  <c r="PC456" i="1"/>
  <c r="OU456" i="1"/>
  <c r="QH456" i="1"/>
  <c r="PZ456" i="1"/>
  <c r="PR456" i="1"/>
  <c r="PJ456" i="1"/>
  <c r="PB456" i="1"/>
  <c r="OT456" i="1"/>
  <c r="QG456" i="1"/>
  <c r="PY456" i="1"/>
  <c r="PQ456" i="1"/>
  <c r="PI456" i="1"/>
  <c r="PA456" i="1"/>
  <c r="OS456" i="1"/>
  <c r="QF456" i="1"/>
  <c r="PX456" i="1"/>
  <c r="PP456" i="1"/>
  <c r="PH456" i="1"/>
  <c r="OZ456" i="1"/>
  <c r="OR456" i="1"/>
  <c r="QE456" i="1"/>
  <c r="PW456" i="1"/>
  <c r="PO456" i="1"/>
  <c r="PG456" i="1"/>
  <c r="OY456" i="1"/>
  <c r="PF456" i="1"/>
  <c r="OX456" i="1"/>
  <c r="QD456" i="1"/>
  <c r="PV456" i="1"/>
  <c r="PN456" i="1"/>
  <c r="QH357" i="1"/>
  <c r="PZ357" i="1"/>
  <c r="PR357" i="1"/>
  <c r="PJ357" i="1"/>
  <c r="PB357" i="1"/>
  <c r="OT357" i="1"/>
  <c r="QG357" i="1"/>
  <c r="PY357" i="1"/>
  <c r="PQ357" i="1"/>
  <c r="PI357" i="1"/>
  <c r="PA357" i="1"/>
  <c r="OS357" i="1"/>
  <c r="QF357" i="1"/>
  <c r="PX357" i="1"/>
  <c r="PP357" i="1"/>
  <c r="PH357" i="1"/>
  <c r="OZ357" i="1"/>
  <c r="OR357" i="1"/>
  <c r="OQ369" i="1"/>
  <c r="QE357" i="1"/>
  <c r="PW357" i="1"/>
  <c r="PO357" i="1"/>
  <c r="PG357" i="1"/>
  <c r="OY357" i="1"/>
  <c r="QD357" i="1"/>
  <c r="PV357" i="1"/>
  <c r="PN357" i="1"/>
  <c r="PF357" i="1"/>
  <c r="OX357" i="1"/>
  <c r="QC357" i="1"/>
  <c r="PU357" i="1"/>
  <c r="PM357" i="1"/>
  <c r="PE357" i="1"/>
  <c r="OW357" i="1"/>
  <c r="QB357" i="1"/>
  <c r="PT357" i="1"/>
  <c r="PL357" i="1"/>
  <c r="PD357" i="1"/>
  <c r="OV357" i="1"/>
  <c r="QI357" i="1"/>
  <c r="QA357" i="1"/>
  <c r="PS357" i="1"/>
  <c r="PK357" i="1"/>
  <c r="PC357" i="1"/>
  <c r="OU357" i="1"/>
  <c r="QB445" i="1"/>
  <c r="PT445" i="1"/>
  <c r="PL445" i="1"/>
  <c r="PD445" i="1"/>
  <c r="OV445" i="1"/>
  <c r="QI445" i="1"/>
  <c r="QA445" i="1"/>
  <c r="PS445" i="1"/>
  <c r="PK445" i="1"/>
  <c r="PC445" i="1"/>
  <c r="OU445" i="1"/>
  <c r="QH445" i="1"/>
  <c r="PZ445" i="1"/>
  <c r="PR445" i="1"/>
  <c r="PJ445" i="1"/>
  <c r="PB445" i="1"/>
  <c r="OT445" i="1"/>
  <c r="QG445" i="1"/>
  <c r="PY445" i="1"/>
  <c r="PQ445" i="1"/>
  <c r="PI445" i="1"/>
  <c r="PA445" i="1"/>
  <c r="OS445" i="1"/>
  <c r="QF445" i="1"/>
  <c r="PX445" i="1"/>
  <c r="PP445" i="1"/>
  <c r="PH445" i="1"/>
  <c r="OZ445" i="1"/>
  <c r="OR445" i="1"/>
  <c r="QE445" i="1"/>
  <c r="PW445" i="1"/>
  <c r="PO445" i="1"/>
  <c r="PG445" i="1"/>
  <c r="OY445" i="1"/>
  <c r="QD445" i="1"/>
  <c r="PV445" i="1"/>
  <c r="PN445" i="1"/>
  <c r="PF445" i="1"/>
  <c r="OX445" i="1"/>
  <c r="QC445" i="1"/>
  <c r="PU445" i="1"/>
  <c r="PM445" i="1"/>
  <c r="PE445" i="1"/>
  <c r="OW445" i="1"/>
  <c r="QJ411" i="1"/>
  <c r="QJ400" i="1"/>
  <c r="QJ389" i="1"/>
  <c r="QJ345" i="1"/>
  <c r="QJ367" i="1"/>
  <c r="OQ380" i="1"/>
  <c r="QE368" i="1"/>
  <c r="PW368" i="1"/>
  <c r="PO368" i="1"/>
  <c r="PG368" i="1"/>
  <c r="OY368" i="1"/>
  <c r="QD368" i="1"/>
  <c r="PV368" i="1"/>
  <c r="PN368" i="1"/>
  <c r="PF368" i="1"/>
  <c r="OX368" i="1"/>
  <c r="QI368" i="1"/>
  <c r="QA368" i="1"/>
  <c r="PS368" i="1"/>
  <c r="PK368" i="1"/>
  <c r="PC368" i="1"/>
  <c r="OU368" i="1"/>
  <c r="QH368" i="1"/>
  <c r="PZ368" i="1"/>
  <c r="PR368" i="1"/>
  <c r="PJ368" i="1"/>
  <c r="PB368" i="1"/>
  <c r="OT368" i="1"/>
  <c r="QC368" i="1"/>
  <c r="PM368" i="1"/>
  <c r="OW368" i="1"/>
  <c r="QB368" i="1"/>
  <c r="PL368" i="1"/>
  <c r="OV368" i="1"/>
  <c r="PY368" i="1"/>
  <c r="PI368" i="1"/>
  <c r="OS368" i="1"/>
  <c r="PX368" i="1"/>
  <c r="PH368" i="1"/>
  <c r="OR368" i="1"/>
  <c r="PU368" i="1"/>
  <c r="PE368" i="1"/>
  <c r="PT368" i="1"/>
  <c r="PD368" i="1"/>
  <c r="QG368" i="1"/>
  <c r="PQ368" i="1"/>
  <c r="PA368" i="1"/>
  <c r="QF368" i="1"/>
  <c r="PP368" i="1"/>
  <c r="OZ368" i="1"/>
  <c r="QL345" i="1" l="1"/>
  <c r="QU334" i="1"/>
  <c r="QJ401" i="1"/>
  <c r="QJ390" i="1"/>
  <c r="QJ445" i="1"/>
  <c r="QJ368" i="1"/>
  <c r="QF446" i="1"/>
  <c r="PX446" i="1"/>
  <c r="PP446" i="1"/>
  <c r="PH446" i="1"/>
  <c r="OZ446" i="1"/>
  <c r="OR446" i="1"/>
  <c r="QE446" i="1"/>
  <c r="PW446" i="1"/>
  <c r="PO446" i="1"/>
  <c r="PG446" i="1"/>
  <c r="OY446" i="1"/>
  <c r="QD446" i="1"/>
  <c r="PV446" i="1"/>
  <c r="PN446" i="1"/>
  <c r="PF446" i="1"/>
  <c r="OX446" i="1"/>
  <c r="QI446" i="1"/>
  <c r="QA446" i="1"/>
  <c r="PS446" i="1"/>
  <c r="PK446" i="1"/>
  <c r="PC446" i="1"/>
  <c r="OU446" i="1"/>
  <c r="QH446" i="1"/>
  <c r="PR446" i="1"/>
  <c r="PB446" i="1"/>
  <c r="QG446" i="1"/>
  <c r="PQ446" i="1"/>
  <c r="PA446" i="1"/>
  <c r="QC446" i="1"/>
  <c r="PM446" i="1"/>
  <c r="OW446" i="1"/>
  <c r="QB446" i="1"/>
  <c r="PL446" i="1"/>
  <c r="OV446" i="1"/>
  <c r="PZ446" i="1"/>
  <c r="PJ446" i="1"/>
  <c r="OT446" i="1"/>
  <c r="PY446" i="1"/>
  <c r="PI446" i="1"/>
  <c r="OS446" i="1"/>
  <c r="PU446" i="1"/>
  <c r="PE446" i="1"/>
  <c r="PT446" i="1"/>
  <c r="PD446" i="1"/>
  <c r="QJ456" i="1"/>
  <c r="QJ423" i="1"/>
  <c r="OQ447" i="1"/>
  <c r="QC435" i="1"/>
  <c r="PU435" i="1"/>
  <c r="PM435" i="1"/>
  <c r="PE435" i="1"/>
  <c r="OW435" i="1"/>
  <c r="QB435" i="1"/>
  <c r="PT435" i="1"/>
  <c r="PL435" i="1"/>
  <c r="PD435" i="1"/>
  <c r="OV435" i="1"/>
  <c r="QI435" i="1"/>
  <c r="QA435" i="1"/>
  <c r="PS435" i="1"/>
  <c r="PK435" i="1"/>
  <c r="PC435" i="1"/>
  <c r="OU435" i="1"/>
  <c r="QH435" i="1"/>
  <c r="PZ435" i="1"/>
  <c r="PR435" i="1"/>
  <c r="PJ435" i="1"/>
  <c r="PB435" i="1"/>
  <c r="OT435" i="1"/>
  <c r="QF435" i="1"/>
  <c r="PX435" i="1"/>
  <c r="PP435" i="1"/>
  <c r="PH435" i="1"/>
  <c r="OZ435" i="1"/>
  <c r="OR435" i="1"/>
  <c r="QE435" i="1"/>
  <c r="PW435" i="1"/>
  <c r="PO435" i="1"/>
  <c r="PG435" i="1"/>
  <c r="OY435" i="1"/>
  <c r="PI435" i="1"/>
  <c r="PF435" i="1"/>
  <c r="QG435" i="1"/>
  <c r="PA435" i="1"/>
  <c r="QD435" i="1"/>
  <c r="OX435" i="1"/>
  <c r="PY435" i="1"/>
  <c r="OS435" i="1"/>
  <c r="PV435" i="1"/>
  <c r="PQ435" i="1"/>
  <c r="PN435" i="1"/>
  <c r="QM334" i="1"/>
  <c r="QR334" i="1"/>
  <c r="QQ334" i="1"/>
  <c r="QL335" i="1"/>
  <c r="QL336" i="1"/>
  <c r="QL338" i="1"/>
  <c r="QL337" i="1"/>
  <c r="QL339" i="1"/>
  <c r="QL340" i="1"/>
  <c r="QL341" i="1"/>
  <c r="QL342" i="1"/>
  <c r="QT334" i="1"/>
  <c r="QL343" i="1"/>
  <c r="QO334" i="1"/>
  <c r="QJ412" i="1"/>
  <c r="QJ357" i="1"/>
  <c r="OQ425" i="1"/>
  <c r="QG413" i="1"/>
  <c r="PY413" i="1"/>
  <c r="PQ413" i="1"/>
  <c r="PI413" i="1"/>
  <c r="PA413" i="1"/>
  <c r="OS413" i="1"/>
  <c r="QF413" i="1"/>
  <c r="PX413" i="1"/>
  <c r="PP413" i="1"/>
  <c r="PH413" i="1"/>
  <c r="OZ413" i="1"/>
  <c r="OR413" i="1"/>
  <c r="QE413" i="1"/>
  <c r="PW413" i="1"/>
  <c r="PO413" i="1"/>
  <c r="PG413" i="1"/>
  <c r="OY413" i="1"/>
  <c r="QD413" i="1"/>
  <c r="PV413" i="1"/>
  <c r="PN413" i="1"/>
  <c r="PF413" i="1"/>
  <c r="OX413" i="1"/>
  <c r="QC413" i="1"/>
  <c r="PU413" i="1"/>
  <c r="PM413" i="1"/>
  <c r="PE413" i="1"/>
  <c r="OW413" i="1"/>
  <c r="QB413" i="1"/>
  <c r="PT413" i="1"/>
  <c r="PL413" i="1"/>
  <c r="PD413" i="1"/>
  <c r="OV413" i="1"/>
  <c r="QI413" i="1"/>
  <c r="QA413" i="1"/>
  <c r="PS413" i="1"/>
  <c r="PK413" i="1"/>
  <c r="PC413" i="1"/>
  <c r="OU413" i="1"/>
  <c r="PJ413" i="1"/>
  <c r="PB413" i="1"/>
  <c r="OT413" i="1"/>
  <c r="QH413" i="1"/>
  <c r="PZ413" i="1"/>
  <c r="PR413" i="1"/>
  <c r="QG369" i="1"/>
  <c r="PY369" i="1"/>
  <c r="PQ369" i="1"/>
  <c r="PI369" i="1"/>
  <c r="PA369" i="1"/>
  <c r="OS369" i="1"/>
  <c r="QF369" i="1"/>
  <c r="PX369" i="1"/>
  <c r="PP369" i="1"/>
  <c r="PH369" i="1"/>
  <c r="OZ369" i="1"/>
  <c r="OR369" i="1"/>
  <c r="OQ381" i="1"/>
  <c r="QC369" i="1"/>
  <c r="PU369" i="1"/>
  <c r="PM369" i="1"/>
  <c r="PE369" i="1"/>
  <c r="OW369" i="1"/>
  <c r="QB369" i="1"/>
  <c r="PT369" i="1"/>
  <c r="PL369" i="1"/>
  <c r="PD369" i="1"/>
  <c r="OV369" i="1"/>
  <c r="PV369" i="1"/>
  <c r="PF369" i="1"/>
  <c r="QI369" i="1"/>
  <c r="PS369" i="1"/>
  <c r="PC369" i="1"/>
  <c r="QH369" i="1"/>
  <c r="PR369" i="1"/>
  <c r="PB369" i="1"/>
  <c r="QE369" i="1"/>
  <c r="PO369" i="1"/>
  <c r="OY369" i="1"/>
  <c r="QD369" i="1"/>
  <c r="PN369" i="1"/>
  <c r="OX369" i="1"/>
  <c r="QA369" i="1"/>
  <c r="PK369" i="1"/>
  <c r="OU369" i="1"/>
  <c r="PZ369" i="1"/>
  <c r="PJ369" i="1"/>
  <c r="OT369" i="1"/>
  <c r="PW369" i="1"/>
  <c r="PG369" i="1"/>
  <c r="QF380" i="1"/>
  <c r="PX380" i="1"/>
  <c r="PP380" i="1"/>
  <c r="PH380" i="1"/>
  <c r="OZ380" i="1"/>
  <c r="OR380" i="1"/>
  <c r="QE380" i="1"/>
  <c r="PW380" i="1"/>
  <c r="PO380" i="1"/>
  <c r="PG380" i="1"/>
  <c r="OY380" i="1"/>
  <c r="QD380" i="1"/>
  <c r="PV380" i="1"/>
  <c r="PN380" i="1"/>
  <c r="PF380" i="1"/>
  <c r="OX380" i="1"/>
  <c r="QC380" i="1"/>
  <c r="PU380" i="1"/>
  <c r="PM380" i="1"/>
  <c r="PE380" i="1"/>
  <c r="OW380" i="1"/>
  <c r="QI380" i="1"/>
  <c r="QA380" i="1"/>
  <c r="PS380" i="1"/>
  <c r="PK380" i="1"/>
  <c r="PC380" i="1"/>
  <c r="OU380" i="1"/>
  <c r="OQ392" i="1"/>
  <c r="QH380" i="1"/>
  <c r="PZ380" i="1"/>
  <c r="PR380" i="1"/>
  <c r="PJ380" i="1"/>
  <c r="PB380" i="1"/>
  <c r="OT380" i="1"/>
  <c r="QB380" i="1"/>
  <c r="OV380" i="1"/>
  <c r="PY380" i="1"/>
  <c r="OS380" i="1"/>
  <c r="PT380" i="1"/>
  <c r="PQ380" i="1"/>
  <c r="PL380" i="1"/>
  <c r="PI380" i="1"/>
  <c r="PD380" i="1"/>
  <c r="QG380" i="1"/>
  <c r="PA380" i="1"/>
  <c r="QJ379" i="1"/>
  <c r="QN333" i="1"/>
  <c r="OQ403" i="1"/>
  <c r="QI391" i="1"/>
  <c r="QA391" i="1"/>
  <c r="PS391" i="1"/>
  <c r="PK391" i="1"/>
  <c r="PC391" i="1"/>
  <c r="OU391" i="1"/>
  <c r="QH391" i="1"/>
  <c r="PZ391" i="1"/>
  <c r="PR391" i="1"/>
  <c r="PJ391" i="1"/>
  <c r="PB391" i="1"/>
  <c r="OT391" i="1"/>
  <c r="QG391" i="1"/>
  <c r="PY391" i="1"/>
  <c r="PQ391" i="1"/>
  <c r="PI391" i="1"/>
  <c r="PA391" i="1"/>
  <c r="OS391" i="1"/>
  <c r="QF391" i="1"/>
  <c r="PX391" i="1"/>
  <c r="PP391" i="1"/>
  <c r="PH391" i="1"/>
  <c r="OZ391" i="1"/>
  <c r="OR391" i="1"/>
  <c r="QE391" i="1"/>
  <c r="PW391" i="1"/>
  <c r="PO391" i="1"/>
  <c r="PG391" i="1"/>
  <c r="OY391" i="1"/>
  <c r="QD391" i="1"/>
  <c r="PV391" i="1"/>
  <c r="PN391" i="1"/>
  <c r="PF391" i="1"/>
  <c r="OX391" i="1"/>
  <c r="PU391" i="1"/>
  <c r="PT391" i="1"/>
  <c r="PM391" i="1"/>
  <c r="PL391" i="1"/>
  <c r="PD391" i="1"/>
  <c r="QC391" i="1"/>
  <c r="OW391" i="1"/>
  <c r="PE391" i="1"/>
  <c r="OV391" i="1"/>
  <c r="QB391" i="1"/>
  <c r="QJ434" i="1"/>
  <c r="QB424" i="1"/>
  <c r="PT424" i="1"/>
  <c r="PL424" i="1"/>
  <c r="PD424" i="1"/>
  <c r="OV424" i="1"/>
  <c r="QI424" i="1"/>
  <c r="QA424" i="1"/>
  <c r="PS424" i="1"/>
  <c r="PK424" i="1"/>
  <c r="PC424" i="1"/>
  <c r="OU424" i="1"/>
  <c r="QH424" i="1"/>
  <c r="PZ424" i="1"/>
  <c r="PR424" i="1"/>
  <c r="PJ424" i="1"/>
  <c r="PB424" i="1"/>
  <c r="OT424" i="1"/>
  <c r="OQ436" i="1"/>
  <c r="QG424" i="1"/>
  <c r="PY424" i="1"/>
  <c r="PQ424" i="1"/>
  <c r="PI424" i="1"/>
  <c r="PA424" i="1"/>
  <c r="OS424" i="1"/>
  <c r="QF424" i="1"/>
  <c r="PX424" i="1"/>
  <c r="PP424" i="1"/>
  <c r="PH424" i="1"/>
  <c r="OZ424" i="1"/>
  <c r="OR424" i="1"/>
  <c r="QE424" i="1"/>
  <c r="PW424" i="1"/>
  <c r="PO424" i="1"/>
  <c r="PG424" i="1"/>
  <c r="OY424" i="1"/>
  <c r="QD424" i="1"/>
  <c r="OX424" i="1"/>
  <c r="QC424" i="1"/>
  <c r="OW424" i="1"/>
  <c r="PV424" i="1"/>
  <c r="PU424" i="1"/>
  <c r="PN424" i="1"/>
  <c r="PM424" i="1"/>
  <c r="PE424" i="1"/>
  <c r="PF424" i="1"/>
  <c r="QL344" i="1"/>
  <c r="QR345" i="1" s="1"/>
  <c r="QQ345" i="1"/>
  <c r="QL346" i="1"/>
  <c r="OQ414" i="1"/>
  <c r="QF402" i="1"/>
  <c r="PX402" i="1"/>
  <c r="PP402" i="1"/>
  <c r="PH402" i="1"/>
  <c r="OZ402" i="1"/>
  <c r="OR402" i="1"/>
  <c r="QE402" i="1"/>
  <c r="PW402" i="1"/>
  <c r="PO402" i="1"/>
  <c r="PG402" i="1"/>
  <c r="OY402" i="1"/>
  <c r="QD402" i="1"/>
  <c r="PV402" i="1"/>
  <c r="PN402" i="1"/>
  <c r="PF402" i="1"/>
  <c r="OX402" i="1"/>
  <c r="QI402" i="1"/>
  <c r="QA402" i="1"/>
  <c r="PS402" i="1"/>
  <c r="PK402" i="1"/>
  <c r="PC402" i="1"/>
  <c r="OU402" i="1"/>
  <c r="QH402" i="1"/>
  <c r="PZ402" i="1"/>
  <c r="PR402" i="1"/>
  <c r="PJ402" i="1"/>
  <c r="PB402" i="1"/>
  <c r="OT402" i="1"/>
  <c r="PT402" i="1"/>
  <c r="OW402" i="1"/>
  <c r="PQ402" i="1"/>
  <c r="OV402" i="1"/>
  <c r="PM402" i="1"/>
  <c r="OS402" i="1"/>
  <c r="QG402" i="1"/>
  <c r="PL402" i="1"/>
  <c r="QC402" i="1"/>
  <c r="PI402" i="1"/>
  <c r="QB402" i="1"/>
  <c r="PE402" i="1"/>
  <c r="PY402" i="1"/>
  <c r="PD402" i="1"/>
  <c r="PU402" i="1"/>
  <c r="PA402" i="1"/>
  <c r="QS333" i="1"/>
  <c r="QP337" i="1" l="1"/>
  <c r="QO336" i="1"/>
  <c r="QJ402" i="1"/>
  <c r="QM344" i="1"/>
  <c r="QO346" i="1"/>
  <c r="QR344" i="1"/>
  <c r="QQ344" i="1"/>
  <c r="QT346" i="1"/>
  <c r="QJ424" i="1"/>
  <c r="OQ393" i="1"/>
  <c r="QH381" i="1"/>
  <c r="PZ381" i="1"/>
  <c r="PR381" i="1"/>
  <c r="PJ381" i="1"/>
  <c r="PB381" i="1"/>
  <c r="OT381" i="1"/>
  <c r="QG381" i="1"/>
  <c r="PY381" i="1"/>
  <c r="PQ381" i="1"/>
  <c r="PI381" i="1"/>
  <c r="PA381" i="1"/>
  <c r="OS381" i="1"/>
  <c r="QF381" i="1"/>
  <c r="PX381" i="1"/>
  <c r="PP381" i="1"/>
  <c r="PH381" i="1"/>
  <c r="OZ381" i="1"/>
  <c r="OR381" i="1"/>
  <c r="QE381" i="1"/>
  <c r="PW381" i="1"/>
  <c r="PO381" i="1"/>
  <c r="PG381" i="1"/>
  <c r="OY381" i="1"/>
  <c r="QC381" i="1"/>
  <c r="PU381" i="1"/>
  <c r="PM381" i="1"/>
  <c r="PE381" i="1"/>
  <c r="OW381" i="1"/>
  <c r="QB381" i="1"/>
  <c r="PT381" i="1"/>
  <c r="PL381" i="1"/>
  <c r="PD381" i="1"/>
  <c r="OV381" i="1"/>
  <c r="PF381" i="1"/>
  <c r="QI381" i="1"/>
  <c r="PC381" i="1"/>
  <c r="QD381" i="1"/>
  <c r="OX381" i="1"/>
  <c r="QA381" i="1"/>
  <c r="OU381" i="1"/>
  <c r="PV381" i="1"/>
  <c r="PS381" i="1"/>
  <c r="PN381" i="1"/>
  <c r="PK381" i="1"/>
  <c r="QO344" i="1"/>
  <c r="QQ342" i="1"/>
  <c r="QT344" i="1"/>
  <c r="QM342" i="1"/>
  <c r="QR342" i="1"/>
  <c r="QJ446" i="1"/>
  <c r="QU340" i="1"/>
  <c r="QQ335" i="1"/>
  <c r="QO337" i="1"/>
  <c r="QM335" i="1"/>
  <c r="QT337" i="1"/>
  <c r="QP340" i="1"/>
  <c r="QR335" i="1"/>
  <c r="QP338" i="1"/>
  <c r="QU338" i="1"/>
  <c r="QU336" i="1"/>
  <c r="QJ380" i="1"/>
  <c r="QJ369" i="1"/>
  <c r="QU335" i="1"/>
  <c r="QQ341" i="1"/>
  <c r="QT343" i="1"/>
  <c r="QP346" i="1"/>
  <c r="QM341" i="1"/>
  <c r="QU346" i="1"/>
  <c r="QO343" i="1"/>
  <c r="QR341" i="1"/>
  <c r="QD447" i="1"/>
  <c r="PV447" i="1"/>
  <c r="PN447" i="1"/>
  <c r="PF447" i="1"/>
  <c r="OX447" i="1"/>
  <c r="QC447" i="1"/>
  <c r="PU447" i="1"/>
  <c r="PM447" i="1"/>
  <c r="PE447" i="1"/>
  <c r="OW447" i="1"/>
  <c r="QB447" i="1"/>
  <c r="PT447" i="1"/>
  <c r="PL447" i="1"/>
  <c r="PD447" i="1"/>
  <c r="OV447" i="1"/>
  <c r="QH447" i="1"/>
  <c r="PZ447" i="1"/>
  <c r="PR447" i="1"/>
  <c r="PJ447" i="1"/>
  <c r="PB447" i="1"/>
  <c r="OT447" i="1"/>
  <c r="QG447" i="1"/>
  <c r="PY447" i="1"/>
  <c r="PQ447" i="1"/>
  <c r="PI447" i="1"/>
  <c r="PA447" i="1"/>
  <c r="OS447" i="1"/>
  <c r="QE447" i="1"/>
  <c r="PH447" i="1"/>
  <c r="QA447" i="1"/>
  <c r="PG447" i="1"/>
  <c r="PX447" i="1"/>
  <c r="PC447" i="1"/>
  <c r="PW447" i="1"/>
  <c r="OZ447" i="1"/>
  <c r="PS447" i="1"/>
  <c r="OY447" i="1"/>
  <c r="PP447" i="1"/>
  <c r="OU447" i="1"/>
  <c r="QI447" i="1"/>
  <c r="PO447" i="1"/>
  <c r="OR447" i="1"/>
  <c r="QF447" i="1"/>
  <c r="PK447" i="1"/>
  <c r="OQ437" i="1"/>
  <c r="QH425" i="1"/>
  <c r="PZ425" i="1"/>
  <c r="PR425" i="1"/>
  <c r="PJ425" i="1"/>
  <c r="PB425" i="1"/>
  <c r="OT425" i="1"/>
  <c r="QG425" i="1"/>
  <c r="PY425" i="1"/>
  <c r="PQ425" i="1"/>
  <c r="PI425" i="1"/>
  <c r="PA425" i="1"/>
  <c r="OS425" i="1"/>
  <c r="QF425" i="1"/>
  <c r="PX425" i="1"/>
  <c r="PP425" i="1"/>
  <c r="PH425" i="1"/>
  <c r="OZ425" i="1"/>
  <c r="OR425" i="1"/>
  <c r="QE425" i="1"/>
  <c r="PW425" i="1"/>
  <c r="PO425" i="1"/>
  <c r="PG425" i="1"/>
  <c r="OY425" i="1"/>
  <c r="QD425" i="1"/>
  <c r="PV425" i="1"/>
  <c r="PN425" i="1"/>
  <c r="PF425" i="1"/>
  <c r="OX425" i="1"/>
  <c r="QC425" i="1"/>
  <c r="PU425" i="1"/>
  <c r="PM425" i="1"/>
  <c r="PE425" i="1"/>
  <c r="OW425" i="1"/>
  <c r="PK425" i="1"/>
  <c r="PD425" i="1"/>
  <c r="QI425" i="1"/>
  <c r="PC425" i="1"/>
  <c r="QB425" i="1"/>
  <c r="OV425" i="1"/>
  <c r="QA425" i="1"/>
  <c r="OU425" i="1"/>
  <c r="PT425" i="1"/>
  <c r="PL425" i="1"/>
  <c r="PS425" i="1"/>
  <c r="QP345" i="1"/>
  <c r="QU345" i="1"/>
  <c r="QO342" i="1"/>
  <c r="QM340" i="1"/>
  <c r="QT342" i="1"/>
  <c r="QR340" i="1"/>
  <c r="QQ340" i="1"/>
  <c r="QU339" i="1"/>
  <c r="QR346" i="1"/>
  <c r="QQ346" i="1"/>
  <c r="QM346" i="1"/>
  <c r="QL347" i="1"/>
  <c r="QL348" i="1"/>
  <c r="QL349" i="1"/>
  <c r="QL350" i="1"/>
  <c r="QL351" i="1"/>
  <c r="QL352" i="1"/>
  <c r="QL353" i="1"/>
  <c r="QL354" i="1"/>
  <c r="QL356" i="1"/>
  <c r="QL355" i="1"/>
  <c r="QM345" i="1"/>
  <c r="QJ391" i="1"/>
  <c r="OQ415" i="1"/>
  <c r="QH403" i="1"/>
  <c r="PZ403" i="1"/>
  <c r="PR403" i="1"/>
  <c r="PJ403" i="1"/>
  <c r="PB403" i="1"/>
  <c r="OT403" i="1"/>
  <c r="QG403" i="1"/>
  <c r="PY403" i="1"/>
  <c r="PQ403" i="1"/>
  <c r="PI403" i="1"/>
  <c r="PA403" i="1"/>
  <c r="OS403" i="1"/>
  <c r="QF403" i="1"/>
  <c r="PX403" i="1"/>
  <c r="PP403" i="1"/>
  <c r="PH403" i="1"/>
  <c r="OZ403" i="1"/>
  <c r="OR403" i="1"/>
  <c r="QE403" i="1"/>
  <c r="PW403" i="1"/>
  <c r="PO403" i="1"/>
  <c r="PG403" i="1"/>
  <c r="OY403" i="1"/>
  <c r="QC403" i="1"/>
  <c r="PU403" i="1"/>
  <c r="PM403" i="1"/>
  <c r="PE403" i="1"/>
  <c r="OW403" i="1"/>
  <c r="QB403" i="1"/>
  <c r="PT403" i="1"/>
  <c r="PL403" i="1"/>
  <c r="PD403" i="1"/>
  <c r="OV403" i="1"/>
  <c r="PN403" i="1"/>
  <c r="PK403" i="1"/>
  <c r="PF403" i="1"/>
  <c r="QI403" i="1"/>
  <c r="PC403" i="1"/>
  <c r="QD403" i="1"/>
  <c r="OX403" i="1"/>
  <c r="QA403" i="1"/>
  <c r="OU403" i="1"/>
  <c r="PV403" i="1"/>
  <c r="PS403" i="1"/>
  <c r="OQ404" i="1"/>
  <c r="QC392" i="1"/>
  <c r="PU392" i="1"/>
  <c r="PM392" i="1"/>
  <c r="PE392" i="1"/>
  <c r="OW392" i="1"/>
  <c r="QB392" i="1"/>
  <c r="QI392" i="1"/>
  <c r="QA392" i="1"/>
  <c r="PS392" i="1"/>
  <c r="PK392" i="1"/>
  <c r="PC392" i="1"/>
  <c r="OU392" i="1"/>
  <c r="QH392" i="1"/>
  <c r="PZ392" i="1"/>
  <c r="PR392" i="1"/>
  <c r="PW392" i="1"/>
  <c r="PJ392" i="1"/>
  <c r="OZ392" i="1"/>
  <c r="PV392" i="1"/>
  <c r="PI392" i="1"/>
  <c r="OY392" i="1"/>
  <c r="QG392" i="1"/>
  <c r="PT392" i="1"/>
  <c r="PH392" i="1"/>
  <c r="OX392" i="1"/>
  <c r="QF392" i="1"/>
  <c r="PQ392" i="1"/>
  <c r="PG392" i="1"/>
  <c r="OV392" i="1"/>
  <c r="QE392" i="1"/>
  <c r="PP392" i="1"/>
  <c r="PF392" i="1"/>
  <c r="OT392" i="1"/>
  <c r="QD392" i="1"/>
  <c r="PO392" i="1"/>
  <c r="PD392" i="1"/>
  <c r="OS392" i="1"/>
  <c r="PX392" i="1"/>
  <c r="PN392" i="1"/>
  <c r="PL392" i="1"/>
  <c r="PB392" i="1"/>
  <c r="OR392" i="1"/>
  <c r="PY392" i="1"/>
  <c r="PA392" i="1"/>
  <c r="QT335" i="1"/>
  <c r="QU337" i="1"/>
  <c r="QU344" i="1"/>
  <c r="QO341" i="1"/>
  <c r="QT341" i="1"/>
  <c r="QQ339" i="1"/>
  <c r="QP344" i="1"/>
  <c r="QM339" i="1"/>
  <c r="QR339" i="1"/>
  <c r="QJ435" i="1"/>
  <c r="OQ448" i="1"/>
  <c r="QI436" i="1"/>
  <c r="QA436" i="1"/>
  <c r="PS436" i="1"/>
  <c r="PK436" i="1"/>
  <c r="PC436" i="1"/>
  <c r="OU436" i="1"/>
  <c r="QH436" i="1"/>
  <c r="PZ436" i="1"/>
  <c r="PR436" i="1"/>
  <c r="PJ436" i="1"/>
  <c r="PB436" i="1"/>
  <c r="OT436" i="1"/>
  <c r="QG436" i="1"/>
  <c r="PY436" i="1"/>
  <c r="PQ436" i="1"/>
  <c r="PI436" i="1"/>
  <c r="PA436" i="1"/>
  <c r="OS436" i="1"/>
  <c r="QF436" i="1"/>
  <c r="PX436" i="1"/>
  <c r="PP436" i="1"/>
  <c r="PH436" i="1"/>
  <c r="OZ436" i="1"/>
  <c r="OR436" i="1"/>
  <c r="QD436" i="1"/>
  <c r="PV436" i="1"/>
  <c r="PN436" i="1"/>
  <c r="PF436" i="1"/>
  <c r="OX436" i="1"/>
  <c r="QC436" i="1"/>
  <c r="PU436" i="1"/>
  <c r="PM436" i="1"/>
  <c r="PE436" i="1"/>
  <c r="OW436" i="1"/>
  <c r="PD436" i="1"/>
  <c r="QE436" i="1"/>
  <c r="OY436" i="1"/>
  <c r="QB436" i="1"/>
  <c r="OV436" i="1"/>
  <c r="PW436" i="1"/>
  <c r="PT436" i="1"/>
  <c r="PO436" i="1"/>
  <c r="PL436" i="1"/>
  <c r="PG436" i="1"/>
  <c r="QP336" i="1"/>
  <c r="QP335" i="1"/>
  <c r="QU342" i="1"/>
  <c r="QQ337" i="1"/>
  <c r="QO339" i="1"/>
  <c r="QM337" i="1"/>
  <c r="QT339" i="1"/>
  <c r="QP342" i="1"/>
  <c r="QR337" i="1"/>
  <c r="QT336" i="1"/>
  <c r="OQ426" i="1"/>
  <c r="QI414" i="1"/>
  <c r="QA414" i="1"/>
  <c r="PS414" i="1"/>
  <c r="PK414" i="1"/>
  <c r="PC414" i="1"/>
  <c r="OU414" i="1"/>
  <c r="QH414" i="1"/>
  <c r="PZ414" i="1"/>
  <c r="PR414" i="1"/>
  <c r="PJ414" i="1"/>
  <c r="PB414" i="1"/>
  <c r="OT414" i="1"/>
  <c r="QG414" i="1"/>
  <c r="PY414" i="1"/>
  <c r="PQ414" i="1"/>
  <c r="PI414" i="1"/>
  <c r="PA414" i="1"/>
  <c r="OS414" i="1"/>
  <c r="QF414" i="1"/>
  <c r="PX414" i="1"/>
  <c r="PP414" i="1"/>
  <c r="PH414" i="1"/>
  <c r="OZ414" i="1"/>
  <c r="OR414" i="1"/>
  <c r="QE414" i="1"/>
  <c r="PW414" i="1"/>
  <c r="PO414" i="1"/>
  <c r="PG414" i="1"/>
  <c r="OY414" i="1"/>
  <c r="QD414" i="1"/>
  <c r="PV414" i="1"/>
  <c r="PN414" i="1"/>
  <c r="PF414" i="1"/>
  <c r="OX414" i="1"/>
  <c r="QC414" i="1"/>
  <c r="PU414" i="1"/>
  <c r="PM414" i="1"/>
  <c r="PE414" i="1"/>
  <c r="OW414" i="1"/>
  <c r="QB414" i="1"/>
  <c r="PL414" i="1"/>
  <c r="PD414" i="1"/>
  <c r="PT414" i="1"/>
  <c r="OV414" i="1"/>
  <c r="QL357" i="1"/>
  <c r="QM343" i="1"/>
  <c r="QO345" i="1"/>
  <c r="QQ343" i="1"/>
  <c r="QT345" i="1"/>
  <c r="QR343" i="1"/>
  <c r="QS345" i="1" s="1"/>
  <c r="QU343" i="1"/>
  <c r="QO340" i="1"/>
  <c r="QP343" i="1"/>
  <c r="QM338" i="1"/>
  <c r="QR338" i="1"/>
  <c r="QT340" i="1"/>
  <c r="QQ338" i="1"/>
  <c r="QP339" i="1"/>
  <c r="QO335" i="1"/>
  <c r="QJ413" i="1"/>
  <c r="QU341" i="1"/>
  <c r="QM336" i="1"/>
  <c r="QT338" i="1"/>
  <c r="QR336" i="1"/>
  <c r="QP341" i="1"/>
  <c r="QQ336" i="1"/>
  <c r="QO338" i="1"/>
  <c r="QN334" i="1"/>
  <c r="QS334" i="1"/>
  <c r="QN336" i="1" l="1"/>
  <c r="QN342" i="1"/>
  <c r="QS342" i="1"/>
  <c r="QS341" i="1"/>
  <c r="QN345" i="1"/>
  <c r="QN340" i="1"/>
  <c r="QN341" i="1"/>
  <c r="QM347" i="1"/>
  <c r="QN347" i="1" s="1"/>
  <c r="QU352" i="1"/>
  <c r="QO349" i="1"/>
  <c r="QR347" i="1"/>
  <c r="QS347" i="1" s="1"/>
  <c r="QQ347" i="1"/>
  <c r="QT349" i="1"/>
  <c r="QP352" i="1"/>
  <c r="QS338" i="1"/>
  <c r="QQ357" i="1"/>
  <c r="QM357" i="1"/>
  <c r="QR357" i="1"/>
  <c r="QL358" i="1"/>
  <c r="QT358" i="1" s="1"/>
  <c r="QS339" i="1"/>
  <c r="QS336" i="1"/>
  <c r="QO356" i="1"/>
  <c r="QR354" i="1"/>
  <c r="QQ354" i="1"/>
  <c r="QT356" i="1"/>
  <c r="QM354" i="1"/>
  <c r="QS337" i="1"/>
  <c r="QS335" i="1"/>
  <c r="QS346" i="1"/>
  <c r="QP348" i="1"/>
  <c r="QT347" i="1"/>
  <c r="QJ403" i="1"/>
  <c r="QQ353" i="1"/>
  <c r="QT355" i="1"/>
  <c r="QM353" i="1"/>
  <c r="QO355" i="1"/>
  <c r="QR353" i="1"/>
  <c r="QP351" i="1"/>
  <c r="QJ425" i="1"/>
  <c r="QS343" i="1"/>
  <c r="QS344" i="1"/>
  <c r="QN338" i="1"/>
  <c r="QP357" i="1"/>
  <c r="QM352" i="1"/>
  <c r="QU357" i="1"/>
  <c r="QO354" i="1"/>
  <c r="QR352" i="1"/>
  <c r="QQ352" i="1"/>
  <c r="QT354" i="1"/>
  <c r="QT348" i="1"/>
  <c r="QN344" i="1"/>
  <c r="QJ381" i="1"/>
  <c r="QU349" i="1"/>
  <c r="QN339" i="1"/>
  <c r="OQ427" i="1"/>
  <c r="QC415" i="1"/>
  <c r="PU415" i="1"/>
  <c r="PM415" i="1"/>
  <c r="PE415" i="1"/>
  <c r="OW415" i="1"/>
  <c r="QB415" i="1"/>
  <c r="PT415" i="1"/>
  <c r="PL415" i="1"/>
  <c r="PD415" i="1"/>
  <c r="OV415" i="1"/>
  <c r="QI415" i="1"/>
  <c r="QA415" i="1"/>
  <c r="PS415" i="1"/>
  <c r="PK415" i="1"/>
  <c r="PC415" i="1"/>
  <c r="OU415" i="1"/>
  <c r="QH415" i="1"/>
  <c r="PZ415" i="1"/>
  <c r="PR415" i="1"/>
  <c r="PJ415" i="1"/>
  <c r="PB415" i="1"/>
  <c r="OT415" i="1"/>
  <c r="QG415" i="1"/>
  <c r="PY415" i="1"/>
  <c r="PQ415" i="1"/>
  <c r="PI415" i="1"/>
  <c r="PA415" i="1"/>
  <c r="OS415" i="1"/>
  <c r="QF415" i="1"/>
  <c r="PX415" i="1"/>
  <c r="PP415" i="1"/>
  <c r="PH415" i="1"/>
  <c r="OZ415" i="1"/>
  <c r="OR415" i="1"/>
  <c r="QE415" i="1"/>
  <c r="PW415" i="1"/>
  <c r="PO415" i="1"/>
  <c r="PG415" i="1"/>
  <c r="OY415" i="1"/>
  <c r="QD415" i="1"/>
  <c r="PV415" i="1"/>
  <c r="PF415" i="1"/>
  <c r="OX415" i="1"/>
  <c r="PN415" i="1"/>
  <c r="QM351" i="1"/>
  <c r="QU356" i="1"/>
  <c r="QO353" i="1"/>
  <c r="QR351" i="1"/>
  <c r="QQ351" i="1"/>
  <c r="QT353" i="1"/>
  <c r="QP356" i="1"/>
  <c r="OQ449" i="1"/>
  <c r="QG437" i="1"/>
  <c r="PY437" i="1"/>
  <c r="PQ437" i="1"/>
  <c r="PI437" i="1"/>
  <c r="PA437" i="1"/>
  <c r="OS437" i="1"/>
  <c r="QF437" i="1"/>
  <c r="PX437" i="1"/>
  <c r="PP437" i="1"/>
  <c r="PH437" i="1"/>
  <c r="OZ437" i="1"/>
  <c r="OR437" i="1"/>
  <c r="QE437" i="1"/>
  <c r="PW437" i="1"/>
  <c r="PO437" i="1"/>
  <c r="PG437" i="1"/>
  <c r="OY437" i="1"/>
  <c r="QD437" i="1"/>
  <c r="PV437" i="1"/>
  <c r="PN437" i="1"/>
  <c r="PF437" i="1"/>
  <c r="OX437" i="1"/>
  <c r="QB437" i="1"/>
  <c r="PT437" i="1"/>
  <c r="PL437" i="1"/>
  <c r="PD437" i="1"/>
  <c r="OV437" i="1"/>
  <c r="QI437" i="1"/>
  <c r="QA437" i="1"/>
  <c r="PS437" i="1"/>
  <c r="PK437" i="1"/>
  <c r="PC437" i="1"/>
  <c r="OU437" i="1"/>
  <c r="PU437" i="1"/>
  <c r="PR437" i="1"/>
  <c r="PM437" i="1"/>
  <c r="PJ437" i="1"/>
  <c r="PE437" i="1"/>
  <c r="QH437" i="1"/>
  <c r="PB437" i="1"/>
  <c r="QC437" i="1"/>
  <c r="OW437" i="1"/>
  <c r="OT437" i="1"/>
  <c r="PZ437" i="1"/>
  <c r="QN337" i="1"/>
  <c r="QN335" i="1"/>
  <c r="QP347" i="1"/>
  <c r="QN346" i="1"/>
  <c r="QM356" i="1"/>
  <c r="QR356" i="1"/>
  <c r="QQ356" i="1"/>
  <c r="QS340" i="1"/>
  <c r="QJ392" i="1"/>
  <c r="QU355" i="1"/>
  <c r="QO352" i="1"/>
  <c r="QR350" i="1"/>
  <c r="QQ350" i="1"/>
  <c r="QT352" i="1"/>
  <c r="QP355" i="1"/>
  <c r="QM350" i="1"/>
  <c r="QN343" i="1"/>
  <c r="QO347" i="1"/>
  <c r="QE393" i="1"/>
  <c r="PW393" i="1"/>
  <c r="PO393" i="1"/>
  <c r="PG393" i="1"/>
  <c r="OY393" i="1"/>
  <c r="QD393" i="1"/>
  <c r="PV393" i="1"/>
  <c r="PN393" i="1"/>
  <c r="PF393" i="1"/>
  <c r="OX393" i="1"/>
  <c r="QC393" i="1"/>
  <c r="PU393" i="1"/>
  <c r="PM393" i="1"/>
  <c r="PE393" i="1"/>
  <c r="OW393" i="1"/>
  <c r="QB393" i="1"/>
  <c r="PT393" i="1"/>
  <c r="PL393" i="1"/>
  <c r="PD393" i="1"/>
  <c r="OV393" i="1"/>
  <c r="OQ405" i="1"/>
  <c r="QI393" i="1"/>
  <c r="QH393" i="1"/>
  <c r="PZ393" i="1"/>
  <c r="PR393" i="1"/>
  <c r="PJ393" i="1"/>
  <c r="PB393" i="1"/>
  <c r="OT393" i="1"/>
  <c r="QG393" i="1"/>
  <c r="PY393" i="1"/>
  <c r="PQ393" i="1"/>
  <c r="PI393" i="1"/>
  <c r="PA393" i="1"/>
  <c r="OS393" i="1"/>
  <c r="PC393" i="1"/>
  <c r="QF393" i="1"/>
  <c r="OZ393" i="1"/>
  <c r="QA393" i="1"/>
  <c r="OU393" i="1"/>
  <c r="PX393" i="1"/>
  <c r="OR393" i="1"/>
  <c r="PS393" i="1"/>
  <c r="PP393" i="1"/>
  <c r="PH393" i="1"/>
  <c r="PK393" i="1"/>
  <c r="QP349" i="1"/>
  <c r="QJ436" i="1"/>
  <c r="QB448" i="1"/>
  <c r="PT448" i="1"/>
  <c r="PL448" i="1"/>
  <c r="PD448" i="1"/>
  <c r="OV448" i="1"/>
  <c r="QI448" i="1"/>
  <c r="QA448" i="1"/>
  <c r="PS448" i="1"/>
  <c r="PK448" i="1"/>
  <c r="PC448" i="1"/>
  <c r="OU448" i="1"/>
  <c r="QH448" i="1"/>
  <c r="PZ448" i="1"/>
  <c r="PR448" i="1"/>
  <c r="PJ448" i="1"/>
  <c r="PB448" i="1"/>
  <c r="OT448" i="1"/>
  <c r="QF448" i="1"/>
  <c r="PX448" i="1"/>
  <c r="PP448" i="1"/>
  <c r="PH448" i="1"/>
  <c r="OZ448" i="1"/>
  <c r="OR448" i="1"/>
  <c r="QE448" i="1"/>
  <c r="PW448" i="1"/>
  <c r="PO448" i="1"/>
  <c r="PG448" i="1"/>
  <c r="OY448" i="1"/>
  <c r="PV448" i="1"/>
  <c r="PA448" i="1"/>
  <c r="PU448" i="1"/>
  <c r="OX448" i="1"/>
  <c r="PQ448" i="1"/>
  <c r="OW448" i="1"/>
  <c r="PN448" i="1"/>
  <c r="OS448" i="1"/>
  <c r="QG448" i="1"/>
  <c r="PM448" i="1"/>
  <c r="QD448" i="1"/>
  <c r="PI448" i="1"/>
  <c r="QC448" i="1"/>
  <c r="PF448" i="1"/>
  <c r="PY448" i="1"/>
  <c r="PE448" i="1"/>
  <c r="QQ349" i="1"/>
  <c r="QT351" i="1"/>
  <c r="QP354" i="1"/>
  <c r="QM349" i="1"/>
  <c r="QU354" i="1"/>
  <c r="QO351" i="1"/>
  <c r="QR349" i="1"/>
  <c r="QO348" i="1"/>
  <c r="QU347" i="1"/>
  <c r="QU348" i="1"/>
  <c r="QJ414" i="1"/>
  <c r="OQ438" i="1"/>
  <c r="QF426" i="1"/>
  <c r="PX426" i="1"/>
  <c r="PP426" i="1"/>
  <c r="PH426" i="1"/>
  <c r="OZ426" i="1"/>
  <c r="OR426" i="1"/>
  <c r="QE426" i="1"/>
  <c r="PW426" i="1"/>
  <c r="PO426" i="1"/>
  <c r="PG426" i="1"/>
  <c r="OY426" i="1"/>
  <c r="QD426" i="1"/>
  <c r="PV426" i="1"/>
  <c r="PN426" i="1"/>
  <c r="PF426" i="1"/>
  <c r="OX426" i="1"/>
  <c r="QC426" i="1"/>
  <c r="PU426" i="1"/>
  <c r="PM426" i="1"/>
  <c r="PE426" i="1"/>
  <c r="OW426" i="1"/>
  <c r="QB426" i="1"/>
  <c r="PT426" i="1"/>
  <c r="PL426" i="1"/>
  <c r="PD426" i="1"/>
  <c r="OV426" i="1"/>
  <c r="QI426" i="1"/>
  <c r="QA426" i="1"/>
  <c r="PS426" i="1"/>
  <c r="PK426" i="1"/>
  <c r="PC426" i="1"/>
  <c r="OU426" i="1"/>
  <c r="QH426" i="1"/>
  <c r="PZ426" i="1"/>
  <c r="PR426" i="1"/>
  <c r="PJ426" i="1"/>
  <c r="PB426" i="1"/>
  <c r="OT426" i="1"/>
  <c r="PY426" i="1"/>
  <c r="PQ426" i="1"/>
  <c r="PI426" i="1"/>
  <c r="PA426" i="1"/>
  <c r="OS426" i="1"/>
  <c r="QG426" i="1"/>
  <c r="QP350" i="1"/>
  <c r="OQ416" i="1"/>
  <c r="QB404" i="1"/>
  <c r="PT404" i="1"/>
  <c r="PL404" i="1"/>
  <c r="PD404" i="1"/>
  <c r="OV404" i="1"/>
  <c r="QI404" i="1"/>
  <c r="QA404" i="1"/>
  <c r="PS404" i="1"/>
  <c r="PK404" i="1"/>
  <c r="PC404" i="1"/>
  <c r="OU404" i="1"/>
  <c r="QH404" i="1"/>
  <c r="PZ404" i="1"/>
  <c r="PR404" i="1"/>
  <c r="PJ404" i="1"/>
  <c r="PB404" i="1"/>
  <c r="OT404" i="1"/>
  <c r="QG404" i="1"/>
  <c r="PY404" i="1"/>
  <c r="PQ404" i="1"/>
  <c r="PI404" i="1"/>
  <c r="PA404" i="1"/>
  <c r="OS404" i="1"/>
  <c r="QE404" i="1"/>
  <c r="PW404" i="1"/>
  <c r="PO404" i="1"/>
  <c r="PG404" i="1"/>
  <c r="OY404" i="1"/>
  <c r="QD404" i="1"/>
  <c r="PV404" i="1"/>
  <c r="PN404" i="1"/>
  <c r="PF404" i="1"/>
  <c r="OX404" i="1"/>
  <c r="PP404" i="1"/>
  <c r="PM404" i="1"/>
  <c r="PH404" i="1"/>
  <c r="PE404" i="1"/>
  <c r="QF404" i="1"/>
  <c r="OZ404" i="1"/>
  <c r="QC404" i="1"/>
  <c r="OW404" i="1"/>
  <c r="PX404" i="1"/>
  <c r="OR404" i="1"/>
  <c r="PU404" i="1"/>
  <c r="QM355" i="1"/>
  <c r="QO357" i="1"/>
  <c r="QR355" i="1"/>
  <c r="QQ355" i="1"/>
  <c r="QT357" i="1"/>
  <c r="QP353" i="1"/>
  <c r="QM348" i="1"/>
  <c r="QU353" i="1"/>
  <c r="QO350" i="1"/>
  <c r="QR348" i="1"/>
  <c r="QQ348" i="1"/>
  <c r="QT350" i="1"/>
  <c r="QU351" i="1"/>
  <c r="QJ447" i="1"/>
  <c r="QU350" i="1"/>
  <c r="QN351" i="1" l="1"/>
  <c r="QS352" i="1"/>
  <c r="QS357" i="1"/>
  <c r="QS356" i="1"/>
  <c r="QN355" i="1"/>
  <c r="QJ393" i="1"/>
  <c r="OQ450" i="1"/>
  <c r="QD438" i="1"/>
  <c r="PV438" i="1"/>
  <c r="PN438" i="1"/>
  <c r="PF438" i="1"/>
  <c r="OX438" i="1"/>
  <c r="QC438" i="1"/>
  <c r="PU438" i="1"/>
  <c r="PM438" i="1"/>
  <c r="PE438" i="1"/>
  <c r="OW438" i="1"/>
  <c r="QB438" i="1"/>
  <c r="PT438" i="1"/>
  <c r="PL438" i="1"/>
  <c r="PD438" i="1"/>
  <c r="OV438" i="1"/>
  <c r="QH438" i="1"/>
  <c r="PZ438" i="1"/>
  <c r="PR438" i="1"/>
  <c r="PJ438" i="1"/>
  <c r="PB438" i="1"/>
  <c r="OT438" i="1"/>
  <c r="QF438" i="1"/>
  <c r="PX438" i="1"/>
  <c r="PP438" i="1"/>
  <c r="PH438" i="1"/>
  <c r="OZ438" i="1"/>
  <c r="OR438" i="1"/>
  <c r="PY438" i="1"/>
  <c r="PC438" i="1"/>
  <c r="PW438" i="1"/>
  <c r="PA438" i="1"/>
  <c r="PS438" i="1"/>
  <c r="OY438" i="1"/>
  <c r="PQ438" i="1"/>
  <c r="OU438" i="1"/>
  <c r="QG438" i="1"/>
  <c r="PK438" i="1"/>
  <c r="QE438" i="1"/>
  <c r="PI438" i="1"/>
  <c r="QI438" i="1"/>
  <c r="QA438" i="1"/>
  <c r="PO438" i="1"/>
  <c r="PG438" i="1"/>
  <c r="OS438" i="1"/>
  <c r="QN354" i="1"/>
  <c r="QS351" i="1"/>
  <c r="QE449" i="1"/>
  <c r="PW449" i="1"/>
  <c r="PO449" i="1"/>
  <c r="PG449" i="1"/>
  <c r="OY449" i="1"/>
  <c r="QD449" i="1"/>
  <c r="PV449" i="1"/>
  <c r="PN449" i="1"/>
  <c r="PF449" i="1"/>
  <c r="OX449" i="1"/>
  <c r="QC449" i="1"/>
  <c r="PU449" i="1"/>
  <c r="PM449" i="1"/>
  <c r="PE449" i="1"/>
  <c r="OW449" i="1"/>
  <c r="QI449" i="1"/>
  <c r="PX449" i="1"/>
  <c r="PJ449" i="1"/>
  <c r="OV449" i="1"/>
  <c r="QH449" i="1"/>
  <c r="PT449" i="1"/>
  <c r="PI449" i="1"/>
  <c r="OU449" i="1"/>
  <c r="QG449" i="1"/>
  <c r="PS449" i="1"/>
  <c r="PH449" i="1"/>
  <c r="OT449" i="1"/>
  <c r="QB449" i="1"/>
  <c r="PQ449" i="1"/>
  <c r="PC449" i="1"/>
  <c r="OR449" i="1"/>
  <c r="QA449" i="1"/>
  <c r="PP449" i="1"/>
  <c r="PB449" i="1"/>
  <c r="PZ449" i="1"/>
  <c r="PL449" i="1"/>
  <c r="PA449" i="1"/>
  <c r="PR449" i="1"/>
  <c r="PK449" i="1"/>
  <c r="PD449" i="1"/>
  <c r="OZ449" i="1"/>
  <c r="OS449" i="1"/>
  <c r="QF449" i="1"/>
  <c r="PY449" i="1"/>
  <c r="QS355" i="1"/>
  <c r="QR358" i="1"/>
  <c r="QS358" i="1" s="1"/>
  <c r="QQ358" i="1"/>
  <c r="QM358" i="1"/>
  <c r="QN358" i="1" s="1"/>
  <c r="QL359" i="1"/>
  <c r="QO359" i="1" s="1"/>
  <c r="QL360" i="1"/>
  <c r="QL361" i="1"/>
  <c r="QL362" i="1"/>
  <c r="QL363" i="1"/>
  <c r="QL364" i="1"/>
  <c r="QL365" i="1"/>
  <c r="QL366" i="1"/>
  <c r="QL367" i="1"/>
  <c r="QL368" i="1"/>
  <c r="QS350" i="1"/>
  <c r="OQ428" i="1"/>
  <c r="QE416" i="1"/>
  <c r="PW416" i="1"/>
  <c r="PO416" i="1"/>
  <c r="PG416" i="1"/>
  <c r="OY416" i="1"/>
  <c r="QD416" i="1"/>
  <c r="PV416" i="1"/>
  <c r="PN416" i="1"/>
  <c r="PF416" i="1"/>
  <c r="OX416" i="1"/>
  <c r="QC416" i="1"/>
  <c r="PU416" i="1"/>
  <c r="PM416" i="1"/>
  <c r="PE416" i="1"/>
  <c r="OW416" i="1"/>
  <c r="QB416" i="1"/>
  <c r="PT416" i="1"/>
  <c r="PL416" i="1"/>
  <c r="PD416" i="1"/>
  <c r="OV416" i="1"/>
  <c r="QI416" i="1"/>
  <c r="QA416" i="1"/>
  <c r="PS416" i="1"/>
  <c r="PK416" i="1"/>
  <c r="PC416" i="1"/>
  <c r="OU416" i="1"/>
  <c r="QH416" i="1"/>
  <c r="PZ416" i="1"/>
  <c r="PR416" i="1"/>
  <c r="PJ416" i="1"/>
  <c r="PB416" i="1"/>
  <c r="OT416" i="1"/>
  <c r="QG416" i="1"/>
  <c r="PY416" i="1"/>
  <c r="PQ416" i="1"/>
  <c r="PI416" i="1"/>
  <c r="PA416" i="1"/>
  <c r="OS416" i="1"/>
  <c r="PP416" i="1"/>
  <c r="PH416" i="1"/>
  <c r="OZ416" i="1"/>
  <c r="OR416" i="1"/>
  <c r="QF416" i="1"/>
  <c r="PX416" i="1"/>
  <c r="QJ426" i="1"/>
  <c r="QJ415" i="1"/>
  <c r="QU358" i="1"/>
  <c r="QJ437" i="1"/>
  <c r="QS353" i="1"/>
  <c r="OQ439" i="1"/>
  <c r="QD427" i="1"/>
  <c r="PV427" i="1"/>
  <c r="PN427" i="1"/>
  <c r="PF427" i="1"/>
  <c r="OX427" i="1"/>
  <c r="QC427" i="1"/>
  <c r="PU427" i="1"/>
  <c r="PM427" i="1"/>
  <c r="PE427" i="1"/>
  <c r="OW427" i="1"/>
  <c r="QB427" i="1"/>
  <c r="PT427" i="1"/>
  <c r="PL427" i="1"/>
  <c r="PD427" i="1"/>
  <c r="OV427" i="1"/>
  <c r="QI427" i="1"/>
  <c r="QA427" i="1"/>
  <c r="PS427" i="1"/>
  <c r="PK427" i="1"/>
  <c r="PC427" i="1"/>
  <c r="OU427" i="1"/>
  <c r="QH427" i="1"/>
  <c r="PZ427" i="1"/>
  <c r="PR427" i="1"/>
  <c r="PJ427" i="1"/>
  <c r="PB427" i="1"/>
  <c r="OT427" i="1"/>
  <c r="QG427" i="1"/>
  <c r="PY427" i="1"/>
  <c r="PQ427" i="1"/>
  <c r="PI427" i="1"/>
  <c r="PA427" i="1"/>
  <c r="OS427" i="1"/>
  <c r="QF427" i="1"/>
  <c r="PX427" i="1"/>
  <c r="PP427" i="1"/>
  <c r="PH427" i="1"/>
  <c r="OZ427" i="1"/>
  <c r="OR427" i="1"/>
  <c r="PW427" i="1"/>
  <c r="PO427" i="1"/>
  <c r="PG427" i="1"/>
  <c r="OY427" i="1"/>
  <c r="QE427" i="1"/>
  <c r="QL369" i="1"/>
  <c r="QP358" i="1"/>
  <c r="QS349" i="1"/>
  <c r="QN350" i="1"/>
  <c r="QN357" i="1"/>
  <c r="QJ448" i="1"/>
  <c r="QO358" i="1"/>
  <c r="QS354" i="1"/>
  <c r="QS348" i="1"/>
  <c r="QN348" i="1"/>
  <c r="QJ404" i="1"/>
  <c r="OQ417" i="1"/>
  <c r="QD405" i="1"/>
  <c r="PV405" i="1"/>
  <c r="PN405" i="1"/>
  <c r="PF405" i="1"/>
  <c r="OX405" i="1"/>
  <c r="QC405" i="1"/>
  <c r="PU405" i="1"/>
  <c r="PM405" i="1"/>
  <c r="PE405" i="1"/>
  <c r="OW405" i="1"/>
  <c r="QB405" i="1"/>
  <c r="PT405" i="1"/>
  <c r="PL405" i="1"/>
  <c r="PD405" i="1"/>
  <c r="OV405" i="1"/>
  <c r="QI405" i="1"/>
  <c r="QA405" i="1"/>
  <c r="PS405" i="1"/>
  <c r="PK405" i="1"/>
  <c r="PC405" i="1"/>
  <c r="OU405" i="1"/>
  <c r="QG405" i="1"/>
  <c r="PY405" i="1"/>
  <c r="PQ405" i="1"/>
  <c r="PI405" i="1"/>
  <c r="PA405" i="1"/>
  <c r="OS405" i="1"/>
  <c r="QF405" i="1"/>
  <c r="PX405" i="1"/>
  <c r="PP405" i="1"/>
  <c r="PH405" i="1"/>
  <c r="OZ405" i="1"/>
  <c r="OR405" i="1"/>
  <c r="PG405" i="1"/>
  <c r="QH405" i="1"/>
  <c r="PB405" i="1"/>
  <c r="QE405" i="1"/>
  <c r="OY405" i="1"/>
  <c r="PZ405" i="1"/>
  <c r="OT405" i="1"/>
  <c r="PW405" i="1"/>
  <c r="PR405" i="1"/>
  <c r="PO405" i="1"/>
  <c r="PJ405" i="1"/>
  <c r="QN352" i="1"/>
  <c r="QN353" i="1"/>
  <c r="QN356" i="1"/>
  <c r="QN349" i="1"/>
  <c r="QT359" i="1" l="1"/>
  <c r="QU359" i="1"/>
  <c r="QP360" i="1"/>
  <c r="QP361" i="1"/>
  <c r="QU360" i="1"/>
  <c r="QP363" i="1"/>
  <c r="QJ427" i="1"/>
  <c r="QT360" i="1"/>
  <c r="QJ449" i="1"/>
  <c r="QU366" i="1"/>
  <c r="QO363" i="1"/>
  <c r="QR361" i="1"/>
  <c r="QP366" i="1"/>
  <c r="QT363" i="1"/>
  <c r="QQ361" i="1"/>
  <c r="QM361" i="1"/>
  <c r="QU363" i="1"/>
  <c r="QU361" i="1"/>
  <c r="QM368" i="1"/>
  <c r="QR368" i="1"/>
  <c r="QQ368" i="1"/>
  <c r="QU365" i="1"/>
  <c r="QT362" i="1"/>
  <c r="QP365" i="1"/>
  <c r="QM360" i="1"/>
  <c r="QR360" i="1"/>
  <c r="QQ360" i="1"/>
  <c r="QO362" i="1"/>
  <c r="QP362" i="1"/>
  <c r="QM369" i="1"/>
  <c r="QR369" i="1"/>
  <c r="QQ369" i="1"/>
  <c r="QL370" i="1"/>
  <c r="QO370" i="1" s="1"/>
  <c r="QO369" i="1"/>
  <c r="QT369" i="1"/>
  <c r="QQ367" i="1"/>
  <c r="QM367" i="1"/>
  <c r="QR367" i="1"/>
  <c r="QP364" i="1"/>
  <c r="QU364" i="1"/>
  <c r="QT361" i="1"/>
  <c r="QM359" i="1"/>
  <c r="QO361" i="1"/>
  <c r="QR359" i="1"/>
  <c r="QQ359" i="1"/>
  <c r="QP359" i="1"/>
  <c r="QU362" i="1"/>
  <c r="QR366" i="1"/>
  <c r="QQ366" i="1"/>
  <c r="QM366" i="1"/>
  <c r="QT368" i="1"/>
  <c r="QO368" i="1"/>
  <c r="QT367" i="1"/>
  <c r="QO367" i="1"/>
  <c r="QR365" i="1"/>
  <c r="QQ365" i="1"/>
  <c r="QM365" i="1"/>
  <c r="QJ438" i="1"/>
  <c r="QJ416" i="1"/>
  <c r="QP369" i="1"/>
  <c r="QR364" i="1"/>
  <c r="QQ364" i="1"/>
  <c r="QT366" i="1"/>
  <c r="QU369" i="1"/>
  <c r="QO366" i="1"/>
  <c r="QM364" i="1"/>
  <c r="QJ405" i="1"/>
  <c r="QU368" i="1"/>
  <c r="QO365" i="1"/>
  <c r="QT365" i="1"/>
  <c r="QP368" i="1"/>
  <c r="QM363" i="1"/>
  <c r="QR363" i="1"/>
  <c r="QQ363" i="1"/>
  <c r="OQ429" i="1"/>
  <c r="QC417" i="1"/>
  <c r="PU417" i="1"/>
  <c r="PM417" i="1"/>
  <c r="PE417" i="1"/>
  <c r="OW417" i="1"/>
  <c r="QB417" i="1"/>
  <c r="PT417" i="1"/>
  <c r="PL417" i="1"/>
  <c r="PD417" i="1"/>
  <c r="OV417" i="1"/>
  <c r="QI417" i="1"/>
  <c r="QA417" i="1"/>
  <c r="PS417" i="1"/>
  <c r="PK417" i="1"/>
  <c r="PC417" i="1"/>
  <c r="OU417" i="1"/>
  <c r="QF417" i="1"/>
  <c r="PX417" i="1"/>
  <c r="PP417" i="1"/>
  <c r="PH417" i="1"/>
  <c r="OZ417" i="1"/>
  <c r="OR417" i="1"/>
  <c r="QD417" i="1"/>
  <c r="PN417" i="1"/>
  <c r="OX417" i="1"/>
  <c r="PZ417" i="1"/>
  <c r="PJ417" i="1"/>
  <c r="OT417" i="1"/>
  <c r="PY417" i="1"/>
  <c r="PI417" i="1"/>
  <c r="OS417" i="1"/>
  <c r="PW417" i="1"/>
  <c r="PG417" i="1"/>
  <c r="PV417" i="1"/>
  <c r="PF417" i="1"/>
  <c r="QH417" i="1"/>
  <c r="PR417" i="1"/>
  <c r="PB417" i="1"/>
  <c r="QG417" i="1"/>
  <c r="PQ417" i="1"/>
  <c r="PA417" i="1"/>
  <c r="QE417" i="1"/>
  <c r="PO417" i="1"/>
  <c r="OY417" i="1"/>
  <c r="OQ451" i="1"/>
  <c r="QB439" i="1"/>
  <c r="PT439" i="1"/>
  <c r="PL439" i="1"/>
  <c r="PD439" i="1"/>
  <c r="OV439" i="1"/>
  <c r="QI439" i="1"/>
  <c r="QA439" i="1"/>
  <c r="PS439" i="1"/>
  <c r="PK439" i="1"/>
  <c r="PC439" i="1"/>
  <c r="OU439" i="1"/>
  <c r="QH439" i="1"/>
  <c r="PZ439" i="1"/>
  <c r="PR439" i="1"/>
  <c r="PJ439" i="1"/>
  <c r="PB439" i="1"/>
  <c r="OT439" i="1"/>
  <c r="QG439" i="1"/>
  <c r="PY439" i="1"/>
  <c r="PQ439" i="1"/>
  <c r="PI439" i="1"/>
  <c r="PA439" i="1"/>
  <c r="OS439" i="1"/>
  <c r="QF439" i="1"/>
  <c r="PX439" i="1"/>
  <c r="PP439" i="1"/>
  <c r="PH439" i="1"/>
  <c r="OZ439" i="1"/>
  <c r="OR439" i="1"/>
  <c r="QE439" i="1"/>
  <c r="PW439" i="1"/>
  <c r="PO439" i="1"/>
  <c r="PG439" i="1"/>
  <c r="OY439" i="1"/>
  <c r="QD439" i="1"/>
  <c r="PV439" i="1"/>
  <c r="PN439" i="1"/>
  <c r="PF439" i="1"/>
  <c r="OX439" i="1"/>
  <c r="PU439" i="1"/>
  <c r="PM439" i="1"/>
  <c r="PE439" i="1"/>
  <c r="OW439" i="1"/>
  <c r="QC439" i="1"/>
  <c r="OQ440" i="1"/>
  <c r="QB428" i="1"/>
  <c r="PT428" i="1"/>
  <c r="PL428" i="1"/>
  <c r="PD428" i="1"/>
  <c r="OV428" i="1"/>
  <c r="QI428" i="1"/>
  <c r="QA428" i="1"/>
  <c r="PS428" i="1"/>
  <c r="PK428" i="1"/>
  <c r="PC428" i="1"/>
  <c r="OU428" i="1"/>
  <c r="QH428" i="1"/>
  <c r="PZ428" i="1"/>
  <c r="PR428" i="1"/>
  <c r="PJ428" i="1"/>
  <c r="PB428" i="1"/>
  <c r="OT428" i="1"/>
  <c r="QG428" i="1"/>
  <c r="PY428" i="1"/>
  <c r="PQ428" i="1"/>
  <c r="PI428" i="1"/>
  <c r="PA428" i="1"/>
  <c r="OS428" i="1"/>
  <c r="QF428" i="1"/>
  <c r="PX428" i="1"/>
  <c r="PP428" i="1"/>
  <c r="PH428" i="1"/>
  <c r="OZ428" i="1"/>
  <c r="OR428" i="1"/>
  <c r="QE428" i="1"/>
  <c r="PW428" i="1"/>
  <c r="PO428" i="1"/>
  <c r="PG428" i="1"/>
  <c r="OY428" i="1"/>
  <c r="QD428" i="1"/>
  <c r="PV428" i="1"/>
  <c r="PN428" i="1"/>
  <c r="PF428" i="1"/>
  <c r="OX428" i="1"/>
  <c r="QC428" i="1"/>
  <c r="PU428" i="1"/>
  <c r="PM428" i="1"/>
  <c r="PE428" i="1"/>
  <c r="OW428" i="1"/>
  <c r="QP367" i="1"/>
  <c r="QM362" i="1"/>
  <c r="QO364" i="1"/>
  <c r="QR362" i="1"/>
  <c r="QQ362" i="1"/>
  <c r="QU367" i="1"/>
  <c r="QT364" i="1"/>
  <c r="QO360" i="1"/>
  <c r="QC450" i="1"/>
  <c r="PU450" i="1"/>
  <c r="PM450" i="1"/>
  <c r="PE450" i="1"/>
  <c r="OW450" i="1"/>
  <c r="QB450" i="1"/>
  <c r="PT450" i="1"/>
  <c r="PL450" i="1"/>
  <c r="PD450" i="1"/>
  <c r="OV450" i="1"/>
  <c r="QI450" i="1"/>
  <c r="QA450" i="1"/>
  <c r="PS450" i="1"/>
  <c r="PK450" i="1"/>
  <c r="PC450" i="1"/>
  <c r="OU450" i="1"/>
  <c r="QH450" i="1"/>
  <c r="PZ450" i="1"/>
  <c r="PR450" i="1"/>
  <c r="PJ450" i="1"/>
  <c r="PB450" i="1"/>
  <c r="OT450" i="1"/>
  <c r="PX450" i="1"/>
  <c r="PH450" i="1"/>
  <c r="OR450" i="1"/>
  <c r="PW450" i="1"/>
  <c r="PG450" i="1"/>
  <c r="PV450" i="1"/>
  <c r="PF450" i="1"/>
  <c r="QG450" i="1"/>
  <c r="PQ450" i="1"/>
  <c r="PA450" i="1"/>
  <c r="QF450" i="1"/>
  <c r="PP450" i="1"/>
  <c r="OZ450" i="1"/>
  <c r="QE450" i="1"/>
  <c r="PO450" i="1"/>
  <c r="OY450" i="1"/>
  <c r="QD450" i="1"/>
  <c r="PN450" i="1"/>
  <c r="OX450" i="1"/>
  <c r="PY450" i="1"/>
  <c r="PI450" i="1"/>
  <c r="OS450" i="1"/>
  <c r="QS360" i="1" l="1"/>
  <c r="QN366" i="1"/>
  <c r="QP370" i="1"/>
  <c r="QN360" i="1"/>
  <c r="QS366" i="1"/>
  <c r="QU370" i="1"/>
  <c r="QJ450" i="1"/>
  <c r="QJ428" i="1"/>
  <c r="QN369" i="1"/>
  <c r="QN365" i="1"/>
  <c r="QS368" i="1"/>
  <c r="QN364" i="1"/>
  <c r="QJ417" i="1"/>
  <c r="QN368" i="1"/>
  <c r="QS361" i="1"/>
  <c r="QS359" i="1"/>
  <c r="QN363" i="1"/>
  <c r="QI451" i="1"/>
  <c r="QA451" i="1"/>
  <c r="PS451" i="1"/>
  <c r="PK451" i="1"/>
  <c r="PC451" i="1"/>
  <c r="OU451" i="1"/>
  <c r="QH451" i="1"/>
  <c r="PZ451" i="1"/>
  <c r="PR451" i="1"/>
  <c r="PJ451" i="1"/>
  <c r="PB451" i="1"/>
  <c r="OT451" i="1"/>
  <c r="QG451" i="1"/>
  <c r="PY451" i="1"/>
  <c r="PQ451" i="1"/>
  <c r="PI451" i="1"/>
  <c r="PA451" i="1"/>
  <c r="OS451" i="1"/>
  <c r="QF451" i="1"/>
  <c r="PX451" i="1"/>
  <c r="PP451" i="1"/>
  <c r="PH451" i="1"/>
  <c r="OZ451" i="1"/>
  <c r="OR451" i="1"/>
  <c r="QE451" i="1"/>
  <c r="PO451" i="1"/>
  <c r="OY451" i="1"/>
  <c r="QD451" i="1"/>
  <c r="PN451" i="1"/>
  <c r="OX451" i="1"/>
  <c r="QC451" i="1"/>
  <c r="PM451" i="1"/>
  <c r="OW451" i="1"/>
  <c r="QB451" i="1"/>
  <c r="PL451" i="1"/>
  <c r="OV451" i="1"/>
  <c r="PW451" i="1"/>
  <c r="PG451" i="1"/>
  <c r="PV451" i="1"/>
  <c r="PF451" i="1"/>
  <c r="PU451" i="1"/>
  <c r="PE451" i="1"/>
  <c r="PT451" i="1"/>
  <c r="PD451" i="1"/>
  <c r="QS362" i="1"/>
  <c r="QS365" i="1"/>
  <c r="QN361" i="1"/>
  <c r="QN359" i="1"/>
  <c r="QN362" i="1"/>
  <c r="QS364" i="1"/>
  <c r="OQ452" i="1"/>
  <c r="QH440" i="1"/>
  <c r="PZ440" i="1"/>
  <c r="PR440" i="1"/>
  <c r="PJ440" i="1"/>
  <c r="PB440" i="1"/>
  <c r="OT440" i="1"/>
  <c r="QG440" i="1"/>
  <c r="PY440" i="1"/>
  <c r="PQ440" i="1"/>
  <c r="PI440" i="1"/>
  <c r="PA440" i="1"/>
  <c r="OS440" i="1"/>
  <c r="QF440" i="1"/>
  <c r="PX440" i="1"/>
  <c r="PP440" i="1"/>
  <c r="PH440" i="1"/>
  <c r="OZ440" i="1"/>
  <c r="OR440" i="1"/>
  <c r="QE440" i="1"/>
  <c r="PW440" i="1"/>
  <c r="PO440" i="1"/>
  <c r="PG440" i="1"/>
  <c r="OY440" i="1"/>
  <c r="QD440" i="1"/>
  <c r="PV440" i="1"/>
  <c r="PN440" i="1"/>
  <c r="PF440" i="1"/>
  <c r="OX440" i="1"/>
  <c r="QC440" i="1"/>
  <c r="PU440" i="1"/>
  <c r="PM440" i="1"/>
  <c r="PE440" i="1"/>
  <c r="OW440" i="1"/>
  <c r="QB440" i="1"/>
  <c r="PT440" i="1"/>
  <c r="PL440" i="1"/>
  <c r="PD440" i="1"/>
  <c r="OV440" i="1"/>
  <c r="QI440" i="1"/>
  <c r="QA440" i="1"/>
  <c r="PS440" i="1"/>
  <c r="PC440" i="1"/>
  <c r="OU440" i="1"/>
  <c r="PK440" i="1"/>
  <c r="QJ439" i="1"/>
  <c r="QN367" i="1"/>
  <c r="QS363" i="1"/>
  <c r="OQ441" i="1"/>
  <c r="QE429" i="1"/>
  <c r="PW429" i="1"/>
  <c r="PO429" i="1"/>
  <c r="PG429" i="1"/>
  <c r="QI429" i="1"/>
  <c r="QA429" i="1"/>
  <c r="PS429" i="1"/>
  <c r="PK429" i="1"/>
  <c r="PC429" i="1"/>
  <c r="QH429" i="1"/>
  <c r="PX429" i="1"/>
  <c r="PM429" i="1"/>
  <c r="PB429" i="1"/>
  <c r="OT429" i="1"/>
  <c r="QG429" i="1"/>
  <c r="PV429" i="1"/>
  <c r="PL429" i="1"/>
  <c r="PA429" i="1"/>
  <c r="OS429" i="1"/>
  <c r="QF429" i="1"/>
  <c r="PU429" i="1"/>
  <c r="PJ429" i="1"/>
  <c r="OZ429" i="1"/>
  <c r="OR429" i="1"/>
  <c r="QD429" i="1"/>
  <c r="PT429" i="1"/>
  <c r="PI429" i="1"/>
  <c r="OY429" i="1"/>
  <c r="QC429" i="1"/>
  <c r="PR429" i="1"/>
  <c r="PH429" i="1"/>
  <c r="OX429" i="1"/>
  <c r="QB429" i="1"/>
  <c r="PQ429" i="1"/>
  <c r="PF429" i="1"/>
  <c r="OW429" i="1"/>
  <c r="PZ429" i="1"/>
  <c r="PP429" i="1"/>
  <c r="PE429" i="1"/>
  <c r="OV429" i="1"/>
  <c r="PY429" i="1"/>
  <c r="PN429" i="1"/>
  <c r="PD429" i="1"/>
  <c r="OU429" i="1"/>
  <c r="QS367" i="1"/>
  <c r="QS369" i="1"/>
  <c r="QR370" i="1"/>
  <c r="QS370" i="1" s="1"/>
  <c r="QQ370" i="1"/>
  <c r="QM370" i="1"/>
  <c r="QL371" i="1"/>
  <c r="QL372" i="1"/>
  <c r="QL373" i="1"/>
  <c r="QL374" i="1"/>
  <c r="QL376" i="1"/>
  <c r="QL375" i="1"/>
  <c r="QL377" i="1"/>
  <c r="QL378" i="1"/>
  <c r="QL379" i="1"/>
  <c r="QL380" i="1"/>
  <c r="QL381" i="1"/>
  <c r="QT370" i="1"/>
  <c r="QP377" i="1" l="1"/>
  <c r="QM372" i="1"/>
  <c r="QR372" i="1"/>
  <c r="QQ372" i="1"/>
  <c r="QU377" i="1"/>
  <c r="QT374" i="1"/>
  <c r="QO374" i="1"/>
  <c r="QB452" i="1"/>
  <c r="PT452" i="1"/>
  <c r="PL452" i="1"/>
  <c r="PD452" i="1"/>
  <c r="OV452" i="1"/>
  <c r="QH452" i="1"/>
  <c r="PZ452" i="1"/>
  <c r="PR452" i="1"/>
  <c r="PJ452" i="1"/>
  <c r="PB452" i="1"/>
  <c r="OT452" i="1"/>
  <c r="QF452" i="1"/>
  <c r="PX452" i="1"/>
  <c r="PP452" i="1"/>
  <c r="PH452" i="1"/>
  <c r="OZ452" i="1"/>
  <c r="OR452" i="1"/>
  <c r="QD452" i="1"/>
  <c r="PQ452" i="1"/>
  <c r="PE452" i="1"/>
  <c r="QC452" i="1"/>
  <c r="PO452" i="1"/>
  <c r="PC452" i="1"/>
  <c r="QA452" i="1"/>
  <c r="PN452" i="1"/>
  <c r="PA452" i="1"/>
  <c r="PY452" i="1"/>
  <c r="PM452" i="1"/>
  <c r="OY452" i="1"/>
  <c r="PV452" i="1"/>
  <c r="OW452" i="1"/>
  <c r="PU452" i="1"/>
  <c r="OU452" i="1"/>
  <c r="PS452" i="1"/>
  <c r="OS452" i="1"/>
  <c r="PK452" i="1"/>
  <c r="QI452" i="1"/>
  <c r="PI452" i="1"/>
  <c r="QG452" i="1"/>
  <c r="PG452" i="1"/>
  <c r="QE452" i="1"/>
  <c r="PF452" i="1"/>
  <c r="PW452" i="1"/>
  <c r="OX452" i="1"/>
  <c r="QM379" i="1"/>
  <c r="QO381" i="1"/>
  <c r="QR379" i="1"/>
  <c r="QT381" i="1"/>
  <c r="QQ379" i="1"/>
  <c r="QM371" i="1"/>
  <c r="QN371" i="1" s="1"/>
  <c r="QU376" i="1"/>
  <c r="QO373" i="1"/>
  <c r="QT373" i="1"/>
  <c r="QP376" i="1"/>
  <c r="QQ371" i="1"/>
  <c r="QR371" i="1"/>
  <c r="QS371" i="1" s="1"/>
  <c r="QT371" i="1"/>
  <c r="QP373" i="1"/>
  <c r="QP374" i="1"/>
  <c r="QU372" i="1"/>
  <c r="QU371" i="1"/>
  <c r="QU374" i="1"/>
  <c r="QO371" i="1"/>
  <c r="QP371" i="1"/>
  <c r="QP372" i="1"/>
  <c r="QU373" i="1"/>
  <c r="QJ451" i="1"/>
  <c r="QM380" i="1"/>
  <c r="QR380" i="1"/>
  <c r="QQ380" i="1"/>
  <c r="QU375" i="1"/>
  <c r="QO380" i="1"/>
  <c r="QR378" i="1"/>
  <c r="QQ378" i="1"/>
  <c r="QT380" i="1"/>
  <c r="QM378" i="1"/>
  <c r="QT372" i="1"/>
  <c r="QM375" i="1"/>
  <c r="QU380" i="1"/>
  <c r="QO377" i="1"/>
  <c r="QR375" i="1"/>
  <c r="QT377" i="1"/>
  <c r="QQ375" i="1"/>
  <c r="QP380" i="1"/>
  <c r="QP375" i="1"/>
  <c r="QN370" i="1"/>
  <c r="QP381" i="1"/>
  <c r="QM376" i="1"/>
  <c r="QR376" i="1"/>
  <c r="QQ376" i="1"/>
  <c r="QT378" i="1"/>
  <c r="QO378" i="1"/>
  <c r="QU381" i="1"/>
  <c r="QQ377" i="1"/>
  <c r="QT379" i="1"/>
  <c r="QO379" i="1"/>
  <c r="QR377" i="1"/>
  <c r="QM377" i="1"/>
  <c r="QU379" i="1"/>
  <c r="QO376" i="1"/>
  <c r="QR374" i="1"/>
  <c r="QQ374" i="1"/>
  <c r="QT376" i="1"/>
  <c r="QP379" i="1"/>
  <c r="QM374" i="1"/>
  <c r="QJ440" i="1"/>
  <c r="QQ381" i="1"/>
  <c r="QM381" i="1"/>
  <c r="QR381" i="1"/>
  <c r="QL382" i="1"/>
  <c r="QQ373" i="1"/>
  <c r="QT375" i="1"/>
  <c r="QP378" i="1"/>
  <c r="QU378" i="1"/>
  <c r="QO375" i="1"/>
  <c r="QR373" i="1"/>
  <c r="QM373" i="1"/>
  <c r="QO372" i="1"/>
  <c r="QJ429" i="1"/>
  <c r="OQ453" i="1"/>
  <c r="QF441" i="1"/>
  <c r="PX441" i="1"/>
  <c r="PP441" i="1"/>
  <c r="PH441" i="1"/>
  <c r="OZ441" i="1"/>
  <c r="OR441" i="1"/>
  <c r="QE441" i="1"/>
  <c r="PW441" i="1"/>
  <c r="PO441" i="1"/>
  <c r="PG441" i="1"/>
  <c r="OY441" i="1"/>
  <c r="QD441" i="1"/>
  <c r="PV441" i="1"/>
  <c r="PN441" i="1"/>
  <c r="PF441" i="1"/>
  <c r="OX441" i="1"/>
  <c r="QC441" i="1"/>
  <c r="PU441" i="1"/>
  <c r="PM441" i="1"/>
  <c r="PE441" i="1"/>
  <c r="OW441" i="1"/>
  <c r="QB441" i="1"/>
  <c r="PT441" i="1"/>
  <c r="PL441" i="1"/>
  <c r="PD441" i="1"/>
  <c r="OV441" i="1"/>
  <c r="QI441" i="1"/>
  <c r="QA441" i="1"/>
  <c r="PS441" i="1"/>
  <c r="PK441" i="1"/>
  <c r="PC441" i="1"/>
  <c r="OU441" i="1"/>
  <c r="QH441" i="1"/>
  <c r="PZ441" i="1"/>
  <c r="PR441" i="1"/>
  <c r="PJ441" i="1"/>
  <c r="PB441" i="1"/>
  <c r="OT441" i="1"/>
  <c r="QG441" i="1"/>
  <c r="PY441" i="1"/>
  <c r="PQ441" i="1"/>
  <c r="PA441" i="1"/>
  <c r="OS441" i="1"/>
  <c r="PI441" i="1"/>
  <c r="QS380" i="1" l="1"/>
  <c r="QS372" i="1"/>
  <c r="QN372" i="1"/>
  <c r="QN377" i="1"/>
  <c r="QS375" i="1"/>
  <c r="QN379" i="1"/>
  <c r="QJ452" i="1"/>
  <c r="QJ441" i="1"/>
  <c r="QN375" i="1"/>
  <c r="QS381" i="1"/>
  <c r="QN376" i="1"/>
  <c r="QS379" i="1"/>
  <c r="QN381" i="1"/>
  <c r="QU382" i="1"/>
  <c r="QS378" i="1"/>
  <c r="QP382" i="1"/>
  <c r="QN378" i="1"/>
  <c r="QS377" i="1"/>
  <c r="QN380" i="1"/>
  <c r="QO382" i="1"/>
  <c r="QN373" i="1"/>
  <c r="QS374" i="1"/>
  <c r="QH453" i="1"/>
  <c r="PZ453" i="1"/>
  <c r="PR453" i="1"/>
  <c r="PJ453" i="1"/>
  <c r="PB453" i="1"/>
  <c r="OT453" i="1"/>
  <c r="QF453" i="1"/>
  <c r="PX453" i="1"/>
  <c r="PP453" i="1"/>
  <c r="PH453" i="1"/>
  <c r="OZ453" i="1"/>
  <c r="OR453" i="1"/>
  <c r="QE453" i="1"/>
  <c r="PW453" i="1"/>
  <c r="PO453" i="1"/>
  <c r="PG453" i="1"/>
  <c r="OY453" i="1"/>
  <c r="QD453" i="1"/>
  <c r="PV453" i="1"/>
  <c r="PN453" i="1"/>
  <c r="PF453" i="1"/>
  <c r="OX453" i="1"/>
  <c r="QC453" i="1"/>
  <c r="PM453" i="1"/>
  <c r="OW453" i="1"/>
  <c r="QB453" i="1"/>
  <c r="PL453" i="1"/>
  <c r="OV453" i="1"/>
  <c r="QA453" i="1"/>
  <c r="PK453" i="1"/>
  <c r="OU453" i="1"/>
  <c r="PY453" i="1"/>
  <c r="PI453" i="1"/>
  <c r="OS453" i="1"/>
  <c r="QG453" i="1"/>
  <c r="PA453" i="1"/>
  <c r="PU453" i="1"/>
  <c r="PT453" i="1"/>
  <c r="PS453" i="1"/>
  <c r="PQ453" i="1"/>
  <c r="PE453" i="1"/>
  <c r="PD453" i="1"/>
  <c r="QI453" i="1"/>
  <c r="PC453" i="1"/>
  <c r="QS376" i="1"/>
  <c r="QN374" i="1"/>
  <c r="QR382" i="1"/>
  <c r="QQ382" i="1"/>
  <c r="QM382" i="1"/>
  <c r="QL383" i="1"/>
  <c r="QT383" i="1" s="1"/>
  <c r="QL384" i="1"/>
  <c r="QL385" i="1"/>
  <c r="QL386" i="1"/>
  <c r="QL387" i="1"/>
  <c r="QL388" i="1"/>
  <c r="QL389" i="1"/>
  <c r="QL390" i="1"/>
  <c r="QL391" i="1"/>
  <c r="QL393" i="1"/>
  <c r="QL392" i="1"/>
  <c r="QT382" i="1"/>
  <c r="QS373" i="1"/>
  <c r="QO384" i="1" l="1"/>
  <c r="QP386" i="1"/>
  <c r="QP387" i="1"/>
  <c r="QT388" i="1"/>
  <c r="QP391" i="1"/>
  <c r="QM386" i="1"/>
  <c r="QU391" i="1"/>
  <c r="QO388" i="1"/>
  <c r="QR386" i="1"/>
  <c r="QQ386" i="1"/>
  <c r="QU387" i="1"/>
  <c r="QU385" i="1"/>
  <c r="QR392" i="1"/>
  <c r="QQ392" i="1"/>
  <c r="QM392" i="1"/>
  <c r="QP390" i="1"/>
  <c r="QM385" i="1"/>
  <c r="QU390" i="1"/>
  <c r="QO387" i="1"/>
  <c r="QQ385" i="1"/>
  <c r="QT387" i="1"/>
  <c r="QR385" i="1"/>
  <c r="QO383" i="1"/>
  <c r="QP383" i="1"/>
  <c r="QM393" i="1"/>
  <c r="QR393" i="1"/>
  <c r="QQ393" i="1"/>
  <c r="QL394" i="1"/>
  <c r="QO394" i="1" s="1"/>
  <c r="QU389" i="1"/>
  <c r="QO386" i="1"/>
  <c r="QR384" i="1"/>
  <c r="QQ384" i="1"/>
  <c r="QT386" i="1"/>
  <c r="QP389" i="1"/>
  <c r="QM384" i="1"/>
  <c r="QT384" i="1"/>
  <c r="QP384" i="1"/>
  <c r="QS382" i="1"/>
  <c r="QR387" i="1"/>
  <c r="QQ387" i="1"/>
  <c r="QT389" i="1"/>
  <c r="QU392" i="1"/>
  <c r="QM387" i="1"/>
  <c r="QO389" i="1"/>
  <c r="QP392" i="1"/>
  <c r="QT393" i="1"/>
  <c r="QO393" i="1"/>
  <c r="QR391" i="1"/>
  <c r="QQ391" i="1"/>
  <c r="QM391" i="1"/>
  <c r="QR383" i="1"/>
  <c r="QT385" i="1"/>
  <c r="QM383" i="1"/>
  <c r="QO385" i="1"/>
  <c r="QU388" i="1"/>
  <c r="QP388" i="1"/>
  <c r="QQ383" i="1"/>
  <c r="QU384" i="1"/>
  <c r="QT392" i="1"/>
  <c r="QM390" i="1"/>
  <c r="QR390" i="1"/>
  <c r="QQ390" i="1"/>
  <c r="QO392" i="1"/>
  <c r="QN382" i="1"/>
  <c r="QM389" i="1"/>
  <c r="QO391" i="1"/>
  <c r="QQ389" i="1"/>
  <c r="QR389" i="1"/>
  <c r="QT391" i="1"/>
  <c r="QU386" i="1"/>
  <c r="QU383" i="1"/>
  <c r="QU393" i="1"/>
  <c r="QP393" i="1"/>
  <c r="QO390" i="1"/>
  <c r="QR388" i="1"/>
  <c r="QQ388" i="1"/>
  <c r="QT390" i="1"/>
  <c r="QM388" i="1"/>
  <c r="QJ453" i="1"/>
  <c r="QP385" i="1"/>
  <c r="QN386" i="1" l="1"/>
  <c r="QU394" i="1"/>
  <c r="QT394" i="1"/>
  <c r="QN391" i="1"/>
  <c r="QP394" i="1"/>
  <c r="QS393" i="1"/>
  <c r="QS389" i="1"/>
  <c r="QN385" i="1"/>
  <c r="QS388" i="1"/>
  <c r="QN392" i="1"/>
  <c r="QS385" i="1"/>
  <c r="QN393" i="1"/>
  <c r="QS384" i="1"/>
  <c r="QN390" i="1"/>
  <c r="QS392" i="1"/>
  <c r="QS386" i="1"/>
  <c r="QN388" i="1"/>
  <c r="QN387" i="1"/>
  <c r="QN384" i="1"/>
  <c r="QM394" i="1"/>
  <c r="QR394" i="1"/>
  <c r="QS394" i="1" s="1"/>
  <c r="QQ394" i="1"/>
  <c r="QL395" i="1"/>
  <c r="QL396" i="1"/>
  <c r="QL397" i="1"/>
  <c r="QL398" i="1"/>
  <c r="QL399" i="1"/>
  <c r="QL401" i="1"/>
  <c r="QL400" i="1"/>
  <c r="QL402" i="1"/>
  <c r="QL403" i="1"/>
  <c r="QL404" i="1"/>
  <c r="QL405" i="1"/>
  <c r="QS391" i="1"/>
  <c r="QN389" i="1"/>
  <c r="QS383" i="1"/>
  <c r="QS390" i="1"/>
  <c r="QS387" i="1"/>
  <c r="QN383" i="1"/>
  <c r="QO396" i="1" l="1"/>
  <c r="QU399" i="1"/>
  <c r="QP398" i="1"/>
  <c r="QT395" i="1"/>
  <c r="QP397" i="1"/>
  <c r="QT396" i="1"/>
  <c r="QT401" i="1"/>
  <c r="QP404" i="1"/>
  <c r="QU404" i="1"/>
  <c r="QO401" i="1"/>
  <c r="QR399" i="1"/>
  <c r="QQ399" i="1"/>
  <c r="QM399" i="1"/>
  <c r="QO403" i="1"/>
  <c r="QT403" i="1"/>
  <c r="QR401" i="1"/>
  <c r="QQ401" i="1"/>
  <c r="QM401" i="1"/>
  <c r="QP403" i="1"/>
  <c r="QU403" i="1"/>
  <c r="QT400" i="1"/>
  <c r="QM398" i="1"/>
  <c r="QO400" i="1"/>
  <c r="QR398" i="1"/>
  <c r="QQ398" i="1"/>
  <c r="QM405" i="1"/>
  <c r="QR405" i="1"/>
  <c r="QQ405" i="1"/>
  <c r="QL406" i="1"/>
  <c r="QP406" i="1" s="1"/>
  <c r="QU402" i="1"/>
  <c r="QP402" i="1"/>
  <c r="QM397" i="1"/>
  <c r="QO399" i="1"/>
  <c r="QR397" i="1"/>
  <c r="QQ397" i="1"/>
  <c r="QT399" i="1"/>
  <c r="QP399" i="1"/>
  <c r="QR404" i="1"/>
  <c r="QQ404" i="1"/>
  <c r="QM404" i="1"/>
  <c r="QP401" i="1"/>
  <c r="QO398" i="1"/>
  <c r="QR396" i="1"/>
  <c r="QQ396" i="1"/>
  <c r="QT398" i="1"/>
  <c r="QU401" i="1"/>
  <c r="QM396" i="1"/>
  <c r="QQ403" i="1"/>
  <c r="QT405" i="1"/>
  <c r="QO405" i="1"/>
  <c r="QR403" i="1"/>
  <c r="QM403" i="1"/>
  <c r="QU400" i="1"/>
  <c r="QR395" i="1"/>
  <c r="QQ395" i="1"/>
  <c r="QT397" i="1"/>
  <c r="QP400" i="1"/>
  <c r="QM395" i="1"/>
  <c r="QO397" i="1"/>
  <c r="QU396" i="1"/>
  <c r="QP395" i="1"/>
  <c r="QU398" i="1"/>
  <c r="QP396" i="1"/>
  <c r="QU395" i="1"/>
  <c r="QO395" i="1"/>
  <c r="QM402" i="1"/>
  <c r="QR402" i="1"/>
  <c r="QQ402" i="1"/>
  <c r="QT404" i="1"/>
  <c r="QO404" i="1"/>
  <c r="QN394" i="1"/>
  <c r="QU405" i="1"/>
  <c r="QO402" i="1"/>
  <c r="QR400" i="1"/>
  <c r="QP405" i="1"/>
  <c r="QM400" i="1"/>
  <c r="QQ400" i="1"/>
  <c r="QT402" i="1"/>
  <c r="QU397" i="1"/>
  <c r="QS405" i="1" l="1"/>
  <c r="QS399" i="1"/>
  <c r="QS398" i="1"/>
  <c r="QS402" i="1"/>
  <c r="QN397" i="1"/>
  <c r="QN395" i="1"/>
  <c r="QS404" i="1"/>
  <c r="QS396" i="1"/>
  <c r="QN398" i="1"/>
  <c r="QS397" i="1"/>
  <c r="QN402" i="1"/>
  <c r="QN405" i="1"/>
  <c r="QN401" i="1"/>
  <c r="QN396" i="1"/>
  <c r="QM406" i="1"/>
  <c r="QR406" i="1"/>
  <c r="QQ406" i="1"/>
  <c r="QL407" i="1"/>
  <c r="QO407" i="1" s="1"/>
  <c r="QL408" i="1"/>
  <c r="QL409" i="1"/>
  <c r="QL410" i="1"/>
  <c r="QL411" i="1"/>
  <c r="QL412" i="1"/>
  <c r="QL413" i="1"/>
  <c r="QL414" i="1"/>
  <c r="QL415" i="1"/>
  <c r="QL416" i="1"/>
  <c r="QL417" i="1"/>
  <c r="QT406" i="1"/>
  <c r="QN403" i="1"/>
  <c r="QS401" i="1"/>
  <c r="QS400" i="1"/>
  <c r="QN404" i="1"/>
  <c r="QS403" i="1"/>
  <c r="QN399" i="1"/>
  <c r="QN400" i="1"/>
  <c r="QO406" i="1"/>
  <c r="QU406" i="1"/>
  <c r="QS395" i="1"/>
  <c r="QU407" i="1" l="1"/>
  <c r="QT407" i="1"/>
  <c r="QU409" i="1"/>
  <c r="QP408" i="1"/>
  <c r="QT408" i="1"/>
  <c r="QU410" i="1"/>
  <c r="QP407" i="1"/>
  <c r="QU411" i="1"/>
  <c r="QU416" i="1"/>
  <c r="QO413" i="1"/>
  <c r="QR411" i="1"/>
  <c r="QQ411" i="1"/>
  <c r="QT413" i="1"/>
  <c r="QP416" i="1"/>
  <c r="QM411" i="1"/>
  <c r="QQ410" i="1"/>
  <c r="QT412" i="1"/>
  <c r="QP415" i="1"/>
  <c r="QM410" i="1"/>
  <c r="QU415" i="1"/>
  <c r="QO412" i="1"/>
  <c r="QR410" i="1"/>
  <c r="QR417" i="1"/>
  <c r="QQ417" i="1"/>
  <c r="QM417" i="1"/>
  <c r="QL418" i="1"/>
  <c r="QP418" i="1" s="1"/>
  <c r="QP414" i="1"/>
  <c r="QM409" i="1"/>
  <c r="QU414" i="1"/>
  <c r="QO411" i="1"/>
  <c r="QR409" i="1"/>
  <c r="QQ409" i="1"/>
  <c r="QT411" i="1"/>
  <c r="QP411" i="1"/>
  <c r="QM416" i="1"/>
  <c r="QR416" i="1"/>
  <c r="QQ416" i="1"/>
  <c r="QP413" i="1"/>
  <c r="QM408" i="1"/>
  <c r="QU413" i="1"/>
  <c r="QO410" i="1"/>
  <c r="QR408" i="1"/>
  <c r="QQ408" i="1"/>
  <c r="QT410" i="1"/>
  <c r="QT417" i="1"/>
  <c r="QO417" i="1"/>
  <c r="QR415" i="1"/>
  <c r="QQ415" i="1"/>
  <c r="QM415" i="1"/>
  <c r="QU412" i="1"/>
  <c r="QO409" i="1"/>
  <c r="QT409" i="1"/>
  <c r="QP412" i="1"/>
  <c r="QQ407" i="1"/>
  <c r="QM407" i="1"/>
  <c r="QR407" i="1"/>
  <c r="QS407" i="1" s="1"/>
  <c r="QP410" i="1"/>
  <c r="QP409" i="1"/>
  <c r="QR414" i="1"/>
  <c r="QQ414" i="1"/>
  <c r="QT416" i="1"/>
  <c r="QM414" i="1"/>
  <c r="QO416" i="1"/>
  <c r="QN406" i="1"/>
  <c r="QU417" i="1"/>
  <c r="QM412" i="1"/>
  <c r="QP417" i="1"/>
  <c r="QO414" i="1"/>
  <c r="QR412" i="1"/>
  <c r="QQ412" i="1"/>
  <c r="QT414" i="1"/>
  <c r="QS406" i="1"/>
  <c r="QT415" i="1"/>
  <c r="QM413" i="1"/>
  <c r="QO415" i="1"/>
  <c r="QR413" i="1"/>
  <c r="QQ413" i="1"/>
  <c r="QO408" i="1"/>
  <c r="QU408" i="1"/>
  <c r="QS410" i="1" l="1"/>
  <c r="QN417" i="1"/>
  <c r="QS409" i="1"/>
  <c r="QS408" i="1"/>
  <c r="QN408" i="1"/>
  <c r="QN416" i="1"/>
  <c r="QS415" i="1"/>
  <c r="QS411" i="1"/>
  <c r="QN415" i="1"/>
  <c r="QS416" i="1"/>
  <c r="QR418" i="1"/>
  <c r="QS418" i="1" s="1"/>
  <c r="QQ418" i="1"/>
  <c r="QM418" i="1"/>
  <c r="QN418" i="1" s="1"/>
  <c r="QL419" i="1"/>
  <c r="QL420" i="1"/>
  <c r="QL421" i="1"/>
  <c r="QL422" i="1"/>
  <c r="QL423" i="1"/>
  <c r="QL424" i="1"/>
  <c r="QL425" i="1"/>
  <c r="QL426" i="1"/>
  <c r="QL427" i="1"/>
  <c r="QL428" i="1"/>
  <c r="QL429" i="1"/>
  <c r="QN413" i="1"/>
  <c r="QS412" i="1"/>
  <c r="QO418" i="1"/>
  <c r="QS414" i="1"/>
  <c r="QN409" i="1"/>
  <c r="QN407" i="1"/>
  <c r="QT418" i="1"/>
  <c r="QS417" i="1"/>
  <c r="QN412" i="1"/>
  <c r="QS413" i="1"/>
  <c r="QU418" i="1"/>
  <c r="QN414" i="1"/>
  <c r="QN410" i="1"/>
  <c r="QN411" i="1"/>
  <c r="QM427" i="1" l="1"/>
  <c r="QT429" i="1"/>
  <c r="QR427" i="1"/>
  <c r="QO429" i="1"/>
  <c r="QQ427" i="1"/>
  <c r="QP424" i="1"/>
  <c r="QT421" i="1"/>
  <c r="QM419" i="1"/>
  <c r="QU424" i="1"/>
  <c r="QO421" i="1"/>
  <c r="QR419" i="1"/>
  <c r="QQ419" i="1"/>
  <c r="QO419" i="1"/>
  <c r="QP420" i="1"/>
  <c r="QP419" i="1"/>
  <c r="QU420" i="1"/>
  <c r="QT419" i="1"/>
  <c r="QM426" i="1"/>
  <c r="QO428" i="1"/>
  <c r="QR426" i="1"/>
  <c r="QQ426" i="1"/>
  <c r="QT428" i="1"/>
  <c r="QO420" i="1"/>
  <c r="QU419" i="1"/>
  <c r="QQ425" i="1"/>
  <c r="QT427" i="1"/>
  <c r="QM425" i="1"/>
  <c r="QO427" i="1"/>
  <c r="QR425" i="1"/>
  <c r="QT420" i="1"/>
  <c r="QU422" i="1"/>
  <c r="QM423" i="1"/>
  <c r="QO425" i="1"/>
  <c r="QP428" i="1"/>
  <c r="QR423" i="1"/>
  <c r="QT425" i="1"/>
  <c r="QU428" i="1"/>
  <c r="QQ423" i="1"/>
  <c r="QP422" i="1"/>
  <c r="QU427" i="1"/>
  <c r="QO424" i="1"/>
  <c r="QP427" i="1"/>
  <c r="QR422" i="1"/>
  <c r="QQ422" i="1"/>
  <c r="QT424" i="1"/>
  <c r="QM422" i="1"/>
  <c r="QP429" i="1"/>
  <c r="QU429" i="1"/>
  <c r="QO426" i="1"/>
  <c r="QR424" i="1"/>
  <c r="QQ424" i="1"/>
  <c r="QT426" i="1"/>
  <c r="QM424" i="1"/>
  <c r="QU421" i="1"/>
  <c r="QR429" i="1"/>
  <c r="QQ429" i="1"/>
  <c r="QM429" i="1"/>
  <c r="QL430" i="1"/>
  <c r="QU430" i="1" s="1"/>
  <c r="QT423" i="1"/>
  <c r="QU426" i="1"/>
  <c r="QR421" i="1"/>
  <c r="QO423" i="1"/>
  <c r="QQ421" i="1"/>
  <c r="QM421" i="1"/>
  <c r="QP426" i="1"/>
  <c r="QP423" i="1"/>
  <c r="QP421" i="1"/>
  <c r="QR428" i="1"/>
  <c r="QQ428" i="1"/>
  <c r="QM428" i="1"/>
  <c r="QP425" i="1"/>
  <c r="QU425" i="1"/>
  <c r="QM420" i="1"/>
  <c r="QO422" i="1"/>
  <c r="QR420" i="1"/>
  <c r="QQ420" i="1"/>
  <c r="QT422" i="1"/>
  <c r="QU423" i="1"/>
  <c r="QO430" i="1" l="1"/>
  <c r="QS423" i="1"/>
  <c r="QN426" i="1"/>
  <c r="QS422" i="1"/>
  <c r="QN420" i="1"/>
  <c r="QS426" i="1"/>
  <c r="QS420" i="1"/>
  <c r="QS429" i="1"/>
  <c r="QN428" i="1"/>
  <c r="QN425" i="1"/>
  <c r="QS428" i="1"/>
  <c r="QM430" i="1"/>
  <c r="QR430" i="1"/>
  <c r="QS430" i="1" s="1"/>
  <c r="QQ430" i="1"/>
  <c r="QL431" i="1"/>
  <c r="QL432" i="1"/>
  <c r="QL433" i="1"/>
  <c r="QL434" i="1"/>
  <c r="QL435" i="1"/>
  <c r="QL436" i="1"/>
  <c r="QL437" i="1"/>
  <c r="QL438" i="1"/>
  <c r="QL439" i="1"/>
  <c r="QL440" i="1"/>
  <c r="QL441" i="1"/>
  <c r="QP430" i="1"/>
  <c r="QN424" i="1"/>
  <c r="QN423" i="1"/>
  <c r="QS421" i="1"/>
  <c r="QS419" i="1"/>
  <c r="QS427" i="1"/>
  <c r="QN429" i="1"/>
  <c r="QS424" i="1"/>
  <c r="QS425" i="1"/>
  <c r="QN421" i="1"/>
  <c r="QN419" i="1"/>
  <c r="QN422" i="1"/>
  <c r="QT430" i="1"/>
  <c r="QN427" i="1"/>
  <c r="QU432" i="1" l="1"/>
  <c r="QP432" i="1"/>
  <c r="QO432" i="1"/>
  <c r="QT432" i="1"/>
  <c r="QP440" i="1"/>
  <c r="QU440" i="1"/>
  <c r="QO437" i="1"/>
  <c r="QR435" i="1"/>
  <c r="QQ435" i="1"/>
  <c r="QM435" i="1"/>
  <c r="QT437" i="1"/>
  <c r="QP435" i="1"/>
  <c r="QM441" i="1"/>
  <c r="QR441" i="1"/>
  <c r="QQ441" i="1"/>
  <c r="QL442" i="1"/>
  <c r="QO442" i="1" s="1"/>
  <c r="QU438" i="1"/>
  <c r="QT435" i="1"/>
  <c r="QP438" i="1"/>
  <c r="QM433" i="1"/>
  <c r="QO435" i="1"/>
  <c r="QR433" i="1"/>
  <c r="QQ433" i="1"/>
  <c r="QQ440" i="1"/>
  <c r="QM440" i="1"/>
  <c r="QR440" i="1"/>
  <c r="QP437" i="1"/>
  <c r="QR432" i="1"/>
  <c r="QQ432" i="1"/>
  <c r="QT434" i="1"/>
  <c r="QU437" i="1"/>
  <c r="QM432" i="1"/>
  <c r="QO434" i="1"/>
  <c r="QO441" i="1"/>
  <c r="QR439" i="1"/>
  <c r="QQ439" i="1"/>
  <c r="QT441" i="1"/>
  <c r="QM439" i="1"/>
  <c r="QO433" i="1"/>
  <c r="QP436" i="1"/>
  <c r="QR431" i="1"/>
  <c r="QU436" i="1"/>
  <c r="QM431" i="1"/>
  <c r="QT433" i="1"/>
  <c r="QQ431" i="1"/>
  <c r="QU431" i="1"/>
  <c r="QU434" i="1"/>
  <c r="QP433" i="1"/>
  <c r="QN430" i="1"/>
  <c r="QO431" i="1"/>
  <c r="QM438" i="1"/>
  <c r="QO440" i="1"/>
  <c r="QQ438" i="1"/>
  <c r="QT440" i="1"/>
  <c r="QR438" i="1"/>
  <c r="QU435" i="1"/>
  <c r="QP434" i="1"/>
  <c r="QP431" i="1"/>
  <c r="QO439" i="1"/>
  <c r="QM437" i="1"/>
  <c r="QT439" i="1"/>
  <c r="QR437" i="1"/>
  <c r="QQ437" i="1"/>
  <c r="QP439" i="1"/>
  <c r="QU439" i="1"/>
  <c r="QM434" i="1"/>
  <c r="QO436" i="1"/>
  <c r="QQ434" i="1"/>
  <c r="QT436" i="1"/>
  <c r="QR434" i="1"/>
  <c r="QU433" i="1"/>
  <c r="QT438" i="1"/>
  <c r="QU441" i="1"/>
  <c r="QO438" i="1"/>
  <c r="QP441" i="1"/>
  <c r="QR436" i="1"/>
  <c r="QQ436" i="1"/>
  <c r="QM436" i="1"/>
  <c r="QT431" i="1"/>
  <c r="QS434" i="1" l="1"/>
  <c r="QN432" i="1"/>
  <c r="QS440" i="1"/>
  <c r="QN441" i="1"/>
  <c r="QN439" i="1"/>
  <c r="QN436" i="1"/>
  <c r="QS438" i="1"/>
  <c r="QQ442" i="1"/>
  <c r="QM442" i="1"/>
  <c r="QR442" i="1"/>
  <c r="QS442" i="1" s="1"/>
  <c r="QL443" i="1"/>
  <c r="QU443" i="1" s="1"/>
  <c r="QL444" i="1"/>
  <c r="QL445" i="1"/>
  <c r="QL446" i="1"/>
  <c r="QL447" i="1"/>
  <c r="QL448" i="1"/>
  <c r="QL449" i="1"/>
  <c r="QL450" i="1"/>
  <c r="QL452" i="1"/>
  <c r="QL451" i="1"/>
  <c r="QL453" i="1"/>
  <c r="QU442" i="1"/>
  <c r="QS435" i="1"/>
  <c r="QN437" i="1"/>
  <c r="QS433" i="1"/>
  <c r="QS431" i="1"/>
  <c r="QP442" i="1"/>
  <c r="QN434" i="1"/>
  <c r="QN435" i="1"/>
  <c r="QS437" i="1"/>
  <c r="QN440" i="1"/>
  <c r="QS432" i="1"/>
  <c r="QN433" i="1"/>
  <c r="QN431" i="1"/>
  <c r="QS441" i="1"/>
  <c r="QT442" i="1"/>
  <c r="QN438" i="1"/>
  <c r="QS436" i="1"/>
  <c r="QS439" i="1"/>
  <c r="QU447" i="1" l="1"/>
  <c r="QT443" i="1"/>
  <c r="QO444" i="1"/>
  <c r="QU446" i="1"/>
  <c r="QT444" i="1"/>
  <c r="QP445" i="1"/>
  <c r="QO443" i="1"/>
  <c r="QU445" i="1"/>
  <c r="QP443" i="1"/>
  <c r="QU453" i="1"/>
  <c r="QT450" i="1"/>
  <c r="QP453" i="1"/>
  <c r="QO450" i="1"/>
  <c r="QR448" i="1"/>
  <c r="QQ448" i="1"/>
  <c r="QM448" i="1"/>
  <c r="QP452" i="1"/>
  <c r="QT449" i="1"/>
  <c r="QM447" i="1"/>
  <c r="QU452" i="1"/>
  <c r="QQ447" i="1"/>
  <c r="QR447" i="1"/>
  <c r="QO449" i="1"/>
  <c r="QP451" i="1"/>
  <c r="QU451" i="1"/>
  <c r="QM446" i="1"/>
  <c r="QO448" i="1"/>
  <c r="QR446" i="1"/>
  <c r="QT448" i="1"/>
  <c r="QQ446" i="1"/>
  <c r="QQ453" i="1"/>
  <c r="QM453" i="1"/>
  <c r="QR453" i="1"/>
  <c r="QL454" i="1"/>
  <c r="QU454" i="1" s="1"/>
  <c r="QT447" i="1"/>
  <c r="QU450" i="1"/>
  <c r="QR445" i="1"/>
  <c r="QQ445" i="1"/>
  <c r="QP450" i="1"/>
  <c r="QO447" i="1"/>
  <c r="QM445" i="1"/>
  <c r="QP447" i="1"/>
  <c r="QN442" i="1"/>
  <c r="QO453" i="1"/>
  <c r="QT453" i="1"/>
  <c r="QR451" i="1"/>
  <c r="QQ451" i="1"/>
  <c r="QM451" i="1"/>
  <c r="QU449" i="1"/>
  <c r="QO446" i="1"/>
  <c r="QP449" i="1"/>
  <c r="QM444" i="1"/>
  <c r="QT446" i="1"/>
  <c r="QR444" i="1"/>
  <c r="QQ444" i="1"/>
  <c r="QM449" i="1"/>
  <c r="QO451" i="1"/>
  <c r="QT451" i="1"/>
  <c r="QR449" i="1"/>
  <c r="QQ449" i="1"/>
  <c r="QP446" i="1"/>
  <c r="QQ452" i="1"/>
  <c r="QR452" i="1"/>
  <c r="QM452" i="1"/>
  <c r="QP448" i="1"/>
  <c r="QM443" i="1"/>
  <c r="QO445" i="1"/>
  <c r="QR443" i="1"/>
  <c r="QQ443" i="1"/>
  <c r="QU448" i="1"/>
  <c r="QT445" i="1"/>
  <c r="QP444" i="1"/>
  <c r="QO452" i="1"/>
  <c r="QR450" i="1"/>
  <c r="QQ450" i="1"/>
  <c r="QT452" i="1"/>
  <c r="QM450" i="1"/>
  <c r="QU444" i="1"/>
  <c r="QT454" i="1" l="1"/>
  <c r="QN446" i="1"/>
  <c r="QS447" i="1"/>
  <c r="QP454" i="1"/>
  <c r="QO454" i="1"/>
  <c r="QN453" i="1"/>
  <c r="QN452" i="1"/>
  <c r="QN447" i="1"/>
  <c r="QN445" i="1"/>
  <c r="QN451" i="1"/>
  <c r="QN443" i="1"/>
  <c r="QN444" i="1"/>
  <c r="QN450" i="1"/>
  <c r="QS452" i="1"/>
  <c r="QS445" i="1"/>
  <c r="QS443" i="1"/>
  <c r="QM454" i="1"/>
  <c r="QN454" i="1" s="1"/>
  <c r="QQ454" i="1"/>
  <c r="QR454" i="1"/>
  <c r="QL455" i="1"/>
  <c r="QO455" i="1" s="1"/>
  <c r="QL456" i="1"/>
  <c r="QS449" i="1"/>
  <c r="QS450" i="1"/>
  <c r="QS448" i="1"/>
  <c r="QS446" i="1"/>
  <c r="QS451" i="1"/>
  <c r="QS453" i="1"/>
  <c r="QN448" i="1"/>
  <c r="QN449" i="1"/>
  <c r="QS444" i="1"/>
  <c r="QT456" i="1" l="1"/>
  <c r="QT455" i="1"/>
  <c r="QR456" i="1"/>
  <c r="QQ456" i="1"/>
  <c r="QM456" i="1"/>
  <c r="QM455" i="1"/>
  <c r="QN455" i="1" s="1"/>
  <c r="QR455" i="1"/>
  <c r="QS455" i="1" s="1"/>
  <c r="QQ455" i="1"/>
  <c r="QU455" i="1"/>
  <c r="QP456" i="1"/>
  <c r="QP455" i="1"/>
  <c r="QU456" i="1"/>
  <c r="QO456" i="1"/>
  <c r="QS454" i="1"/>
  <c r="QN456" i="1" l="1"/>
  <c r="QS456" i="1"/>
</calcChain>
</file>

<file path=xl/sharedStrings.xml><?xml version="1.0" encoding="utf-8"?>
<sst xmlns="http://schemas.openxmlformats.org/spreadsheetml/2006/main" count="2040" uniqueCount="1531">
  <si>
    <t>RAW HAVER SERIES &gt;&gt;</t>
  </si>
  <si>
    <t>CALCULATIONS &gt;&gt;</t>
  </si>
  <si>
    <t>LEVELS &gt;&gt;</t>
  </si>
  <si>
    <t>%M/M &gt;&gt;</t>
  </si>
  <si>
    <t>3M-3M ANNUALISED &gt;&gt;</t>
  </si>
  <si>
    <t>%Y/Y &gt;&gt;</t>
  </si>
  <si>
    <t>UK</t>
  </si>
  <si>
    <t>3M-3M &gt;&gt;</t>
  </si>
  <si>
    <t>6M-6M ANNUALISED &gt;&gt;</t>
  </si>
  <si>
    <t>3M-3M, YR AGO &gt;&gt;</t>
  </si>
  <si>
    <t>CHANGE FROM MONTH-TO-MONTH &gt;&gt;</t>
  </si>
  <si>
    <t>DIFFERENCE FROM TARGET &gt;&gt;</t>
  </si>
  <si>
    <t>CONTRIBUTIONS TO CPI INFLATION &gt;&gt;</t>
  </si>
  <si>
    <t>CONTRIBUTIONS TO CPI INFLATION - ERRATIC CATEGORIES &gt;&gt;</t>
  </si>
  <si>
    <t>SECTORS WITH ABOVE TARGET INFLATION &gt;&gt;</t>
  </si>
  <si>
    <t>AVERAGE M/M CHANGES</t>
  </si>
  <si>
    <t>G7 &gt;&gt;</t>
  </si>
  <si>
    <t>G7 max</t>
  </si>
  <si>
    <t>G7 min</t>
  </si>
  <si>
    <t>G7 range</t>
  </si>
  <si>
    <t>FORECASTS &gt;&gt;</t>
  </si>
  <si>
    <t>Base:</t>
  </si>
  <si>
    <t>ZERO LINE</t>
  </si>
  <si>
    <t>CRUDE CALCULATION OF BOE'S MEASURE OF UNDERLYING SERVICES INFLATION &gt;&gt;&gt;</t>
  </si>
  <si>
    <t>Natural gas (LHS)</t>
  </si>
  <si>
    <t>Electricity (RHS)</t>
  </si>
  <si>
    <t>Eurozone</t>
  </si>
  <si>
    <t>US</t>
  </si>
  <si>
    <t>Earnings growth</t>
  </si>
  <si>
    <t>Private sector regular pay growth</t>
  </si>
  <si>
    <t>Seasonally adjusted</t>
  </si>
  <si>
    <t>CPI (LHS)</t>
  </si>
  <si>
    <t>CPI goods inflation (LHS)</t>
  </si>
  <si>
    <t>CPI services</t>
  </si>
  <si>
    <t>Petrol (RHS)</t>
  </si>
  <si>
    <t>Airfares (RHS)</t>
  </si>
  <si>
    <t>Weights:</t>
  </si>
  <si>
    <t>Inflation</t>
  </si>
  <si>
    <t>Unchained indices</t>
  </si>
  <si>
    <t>Rescaled indices</t>
  </si>
  <si>
    <t>Price-updated item weights</t>
  </si>
  <si>
    <t>Air fares</t>
  </si>
  <si>
    <t>Accommodation services</t>
  </si>
  <si>
    <t>Total</t>
  </si>
  <si>
    <t>Other</t>
  </si>
  <si>
    <t>2010-19</t>
  </si>
  <si>
    <t>Rolling 10 year average</t>
  </si>
  <si>
    <t>Above/below average</t>
  </si>
  <si>
    <t>2010-2019 average</t>
  </si>
  <si>
    <t>Bottom of range</t>
  </si>
  <si>
    <t>2010-2019 range</t>
  </si>
  <si>
    <t>Nominal effective exchange rate lagged six months (LHS)</t>
  </si>
  <si>
    <t>£EER lagged twelve months (LHS)</t>
  </si>
  <si>
    <t>£EER lagged twelve months (RHS, inverted)</t>
  </si>
  <si>
    <t>$/£ exchange rate</t>
  </si>
  <si>
    <t>Oil price ($)</t>
  </si>
  <si>
    <t>Oil price (£)</t>
  </si>
  <si>
    <t>Apr 2019=100</t>
  </si>
  <si>
    <t>BoE measure of underlying services inflation*</t>
  </si>
  <si>
    <t>CPI</t>
  </si>
  <si>
    <t>0%-10%</t>
  </si>
  <si>
    <t>10%-25%</t>
  </si>
  <si>
    <t>25%-40%</t>
  </si>
  <si>
    <t>40% &amp; over</t>
  </si>
  <si>
    <t>Energy</t>
  </si>
  <si>
    <t>RPI</t>
  </si>
  <si>
    <t>RPIX</t>
  </si>
  <si>
    <t>Electricity</t>
  </si>
  <si>
    <t>Core inflation</t>
  </si>
  <si>
    <t>Earnings growth advanced 12 months</t>
  </si>
  <si>
    <t>Oil (£)</t>
  </si>
  <si>
    <t>Gas</t>
  </si>
  <si>
    <t>Core</t>
  </si>
  <si>
    <t>Services</t>
  </si>
  <si>
    <t>CPIH</t>
  </si>
  <si>
    <t>Core CPI</t>
  </si>
  <si>
    <t>Goods</t>
  </si>
  <si>
    <t>Core services</t>
  </si>
  <si>
    <t>Food</t>
  </si>
  <si>
    <t>Clothing</t>
  </si>
  <si>
    <t>Electricity &amp; gas</t>
  </si>
  <si>
    <t>Transport</t>
  </si>
  <si>
    <t>Petrol</t>
  </si>
  <si>
    <t>Airfares</t>
  </si>
  <si>
    <t>Package holidays</t>
  </si>
  <si>
    <t xml:space="preserve">Education </t>
  </si>
  <si>
    <t>Home insurance</t>
  </si>
  <si>
    <t>Motor insurance</t>
  </si>
  <si>
    <t>New car prices</t>
  </si>
  <si>
    <t>Oil</t>
  </si>
  <si>
    <t>Average Weekly Earnings - services</t>
  </si>
  <si>
    <t>Average Weekly Earnings, private sector regular pay</t>
  </si>
  <si>
    <t>Oil (LHS)</t>
  </si>
  <si>
    <t>Gas (LHS)</t>
  </si>
  <si>
    <t>Electricity (producer prices) (RHS)</t>
  </si>
  <si>
    <t>AWE services</t>
  </si>
  <si>
    <t>Games, toys &amp; hobbies</t>
  </si>
  <si>
    <t>Accomodation services</t>
  </si>
  <si>
    <t>Furniture &amp; furnishings</t>
  </si>
  <si>
    <t>Second-hand cars</t>
  </si>
  <si>
    <t>Other goods</t>
  </si>
  <si>
    <t>Aggregate</t>
  </si>
  <si>
    <t>Food+energy+petrol</t>
  </si>
  <si>
    <t>Air fares diff m-to-m</t>
  </si>
  <si>
    <t>Games, toys &amp; hobbies diff m-to-m</t>
  </si>
  <si>
    <t>Accomodation services diff m-to-m</t>
  </si>
  <si>
    <t>Second hand cars diff m-to-m</t>
  </si>
  <si>
    <t>CPI core</t>
  </si>
  <si>
    <t>CPI food</t>
  </si>
  <si>
    <t>G7 average</t>
  </si>
  <si>
    <t>UK vs G7 average</t>
  </si>
  <si>
    <t>£EER lagged six months</t>
  </si>
  <si>
    <t>£EER lagged twelve months</t>
  </si>
  <si>
    <t>2% LINE</t>
  </si>
  <si>
    <t>CPI services exc. indexed and volatile components, rents, and foreign holidays</t>
  </si>
  <si>
    <t>CPI inflation (RHS)</t>
  </si>
  <si>
    <t>Core CPI inflation (LHS)</t>
  </si>
  <si>
    <t>Japan</t>
  </si>
  <si>
    <t>Germany</t>
  </si>
  <si>
    <t>France</t>
  </si>
  <si>
    <t>Italy</t>
  </si>
  <si>
    <t>Canada</t>
  </si>
  <si>
    <t>COICOPS divisions with &gt;2% inflation (LHS)</t>
  </si>
  <si>
    <t>£EER lagged six months (RHS)</t>
  </si>
  <si>
    <t>$ Oil price (LHS)</t>
  </si>
  <si>
    <t>£ Oil price (RHS)</t>
  </si>
  <si>
    <t>PRICE INDEX &gt;&gt;&gt;</t>
  </si>
  <si>
    <t>WEIGHTS &gt;&gt;&gt;</t>
  </si>
  <si>
    <t>UNLINKED &gt;&gt;&gt;</t>
  </si>
  <si>
    <t>FINAL CALCULATION &gt;&gt;&gt;</t>
  </si>
  <si>
    <t>8901 *M</t>
  </si>
  <si>
    <t>L522@UK</t>
  </si>
  <si>
    <t>D7BT@UK</t>
  </si>
  <si>
    <t>D7G7@UK</t>
  </si>
  <si>
    <t>DKC6@UK</t>
  </si>
  <si>
    <t>sa(D7BT@UK)</t>
  </si>
  <si>
    <t>sa(DKC6@UK)</t>
  </si>
  <si>
    <t>D7F4@UK</t>
  </si>
  <si>
    <t>D7F5@UK</t>
  </si>
  <si>
    <t>sa(D7F5@UK)</t>
  </si>
  <si>
    <t>D7CE@UK</t>
  </si>
  <si>
    <t>D7EC@UK</t>
  </si>
  <si>
    <t>D7C8@UK</t>
  </si>
  <si>
    <t>DK9O@UK</t>
  </si>
  <si>
    <t>D7BW@UK</t>
  </si>
  <si>
    <t>D7C2@UK</t>
  </si>
  <si>
    <t>D7CH@UK</t>
  </si>
  <si>
    <t>D7EH@UK</t>
  </si>
  <si>
    <t>D7FN@UK</t>
  </si>
  <si>
    <t>D7C5@UK</t>
  </si>
  <si>
    <t>D7F2@UK</t>
  </si>
  <si>
    <t>L7JE@UK</t>
  </si>
  <si>
    <t>D7F3@UK</t>
  </si>
  <si>
    <t>D7E8@UK</t>
  </si>
  <si>
    <t>D7E9@UK</t>
  </si>
  <si>
    <t>D7FF@UK</t>
  </si>
  <si>
    <t>D7CX@UK</t>
  </si>
  <si>
    <t>D7CC@UK</t>
  </si>
  <si>
    <t>D7CI@UK</t>
  </si>
  <si>
    <t>ICVH@UK</t>
  </si>
  <si>
    <t>ICVI@UK</t>
  </si>
  <si>
    <t>A9EW@UK</t>
  </si>
  <si>
    <t>CJXR@UK</t>
  </si>
  <si>
    <t>CJVF@UK</t>
  </si>
  <si>
    <t>CJXW@UK</t>
  </si>
  <si>
    <t>ICVP@UK</t>
  </si>
  <si>
    <t>CJVV@UK</t>
  </si>
  <si>
    <t>CJVA@UK</t>
  </si>
  <si>
    <t>CJVG@UK</t>
  </si>
  <si>
    <t>CJXO@UK</t>
  </si>
  <si>
    <t>D7BU@UK</t>
  </si>
  <si>
    <t>D7BV@UK</t>
  </si>
  <si>
    <t>D7BX@UK</t>
  </si>
  <si>
    <t>D7BY@UK</t>
  </si>
  <si>
    <t>D7BZ@UK</t>
  </si>
  <si>
    <t>D7C3@UK</t>
  </si>
  <si>
    <t>D7C4@UK</t>
  </si>
  <si>
    <t>D7C6@UK</t>
  </si>
  <si>
    <t>D7C7@UK</t>
  </si>
  <si>
    <t>UKNPCMC0@UK</t>
  </si>
  <si>
    <t>UKNPCMC1@UK</t>
  </si>
  <si>
    <t>UKNPCMC2@UK</t>
  </si>
  <si>
    <t>UKNPCMC3@UK</t>
  </si>
  <si>
    <t>UKNPCMCE@UK</t>
  </si>
  <si>
    <t>CHAW@UK</t>
  </si>
  <si>
    <t>CZBH@UK</t>
  </si>
  <si>
    <t>CDKQ@UK</t>
  </si>
  <si>
    <t>GHIP@UK</t>
  </si>
  <si>
    <t>GB7S@UK</t>
  </si>
  <si>
    <t>KAB9@UK</t>
  </si>
  <si>
    <t>UNABK67@UK</t>
  </si>
  <si>
    <t>UNAUSS@UK</t>
  </si>
  <si>
    <t>PEBRT@DAILY</t>
  </si>
  <si>
    <t>PZNGAS@DAILY</t>
  </si>
  <si>
    <t>GHHP@UK</t>
  </si>
  <si>
    <t>INAF@WBPRICES</t>
  </si>
  <si>
    <t>P023REFA@EUDATA</t>
  </si>
  <si>
    <t>YPCUSLFE@USECON</t>
  </si>
  <si>
    <t>K5C3@UK</t>
  </si>
  <si>
    <t>KAJ4@UK</t>
  </si>
  <si>
    <t>PCU@USECON</t>
  </si>
  <si>
    <t>JPCIJ@JAPAN</t>
  </si>
  <si>
    <t>DESPCT@GERMANY</t>
  </si>
  <si>
    <t>FRNPC@FRANCE</t>
  </si>
  <si>
    <t>ITNPC@ITALY</t>
  </si>
  <si>
    <t>V4C90914@CANADA</t>
  </si>
  <si>
    <t>sa(JPCIJ@JAPAN)</t>
  </si>
  <si>
    <t>sa(FRNPC@FRANCE)</t>
  </si>
  <si>
    <t>sa(ITNPC@ITALY)</t>
  </si>
  <si>
    <t>sa(PCUSLFE@USECON)</t>
  </si>
  <si>
    <t>sa(P023HOEF@EUDATA)</t>
  </si>
  <si>
    <t>UNMPCSXI@UK</t>
  </si>
  <si>
    <t>UNMPCSTI@UK</t>
  </si>
  <si>
    <t>K5DM@UK</t>
  </si>
  <si>
    <t>KAJ3@UK</t>
  </si>
  <si>
    <t>K5DN@UK</t>
  </si>
  <si>
    <t>SA(L7B2@UK)</t>
  </si>
  <si>
    <t>SA(L7B3@UK)</t>
  </si>
  <si>
    <t>SA(L7BO@UK)</t>
  </si>
  <si>
    <t>SA(L7BP@UK)</t>
  </si>
  <si>
    <t>SA(L7BQ@UK)</t>
  </si>
  <si>
    <t>SA(L7D5@UK)</t>
  </si>
  <si>
    <t>SA(D7E4@UK)</t>
  </si>
  <si>
    <t>SA(L7FA@UK)</t>
  </si>
  <si>
    <t>SA(L7FB@UK)</t>
  </si>
  <si>
    <t>SA(D7FA@UK)</t>
  </si>
  <si>
    <t>SA(D7FC@UK)</t>
  </si>
  <si>
    <t>SA(D7ED@UK)</t>
  </si>
  <si>
    <t>SA(L7FS@UK)</t>
  </si>
  <si>
    <t>SA(L7FT@UK)</t>
  </si>
  <si>
    <t>SA(L7FV@UK)</t>
  </si>
  <si>
    <t>SA(L7FZ@UK)</t>
  </si>
  <si>
    <t>SA(L7G2@UK)</t>
  </si>
  <si>
    <t>SA(L7G8@UK)</t>
  </si>
  <si>
    <t>SA(L7GE@UK)</t>
  </si>
  <si>
    <t>SA(L7GG@UK)</t>
  </si>
  <si>
    <t>SA(D7ER@UK)</t>
  </si>
  <si>
    <t>SA(L7HI@UK)</t>
  </si>
  <si>
    <t>SA(L7HJ@UK)</t>
  </si>
  <si>
    <t>SA(L7HK@UK)</t>
  </si>
  <si>
    <t>SA(L7HL@UK)</t>
  </si>
  <si>
    <t>SA(L7HN@UK)</t>
  </si>
  <si>
    <t>SA(L7HO@UK)</t>
  </si>
  <si>
    <t>SA(L7I8@UK)</t>
  </si>
  <si>
    <t>SA(L7IC@UK)</t>
  </si>
  <si>
    <t>SA(D7EX@UK)</t>
  </si>
  <si>
    <t>SA(L7IG@UK)</t>
  </si>
  <si>
    <t>SA(L7IL@UK)</t>
  </si>
  <si>
    <t>SA(L7IM@UK)</t>
  </si>
  <si>
    <t>SA(L7IN@UK)</t>
  </si>
  <si>
    <t>SA(L7J2@UK)</t>
  </si>
  <si>
    <t>SA(L7J8@UK)</t>
  </si>
  <si>
    <t>SA(L7JB@UK)</t>
  </si>
  <si>
    <t>SA(D7EQ@UK)</t>
  </si>
  <si>
    <t>SA(L7JG@UK)</t>
  </si>
  <si>
    <t>SA(L7JH@UK)</t>
  </si>
  <si>
    <t>SA(L7JI@UK)</t>
  </si>
  <si>
    <t>SA(L7JJ@UK)</t>
  </si>
  <si>
    <t>SA(L7JK@UK)</t>
  </si>
  <si>
    <t>SA(L7JL@UK)</t>
  </si>
  <si>
    <t>L86H@UK</t>
  </si>
  <si>
    <t>L86K@UK</t>
  </si>
  <si>
    <t>L89O@UK</t>
  </si>
  <si>
    <t>L89P@UK</t>
  </si>
  <si>
    <t>L89Q@UK</t>
  </si>
  <si>
    <t>L89R@UK</t>
  </si>
  <si>
    <t>CJXJ@UK</t>
  </si>
  <si>
    <t>L8B3@UK</t>
  </si>
  <si>
    <t>L8B4@UK</t>
  </si>
  <si>
    <t>ICVK@UK</t>
  </si>
  <si>
    <t>ICVM@UK</t>
  </si>
  <si>
    <t>CJXS@UK</t>
  </si>
  <si>
    <t>L8BO@UK</t>
  </si>
  <si>
    <t>L8BP@UK</t>
  </si>
  <si>
    <t>L8BR@UK</t>
  </si>
  <si>
    <t>L8BV@UK</t>
  </si>
  <si>
    <t>L8BW@UK</t>
  </si>
  <si>
    <t>L8BX@UK</t>
  </si>
  <si>
    <t>L8C2@UK</t>
  </si>
  <si>
    <t>L8C3@UK</t>
  </si>
  <si>
    <t>CJYG@UK</t>
  </si>
  <si>
    <t>L8D4@UK</t>
  </si>
  <si>
    <t>L8D5@UK</t>
  </si>
  <si>
    <t>L8D6@UK</t>
  </si>
  <si>
    <t>L8D7@UK</t>
  </si>
  <si>
    <t>L8D9@UK</t>
  </si>
  <si>
    <t>L8DA@UK</t>
  </si>
  <si>
    <t>L8LL@UK</t>
  </si>
  <si>
    <t>L8LM@UK</t>
  </si>
  <si>
    <t>CJYM@UK</t>
  </si>
  <si>
    <t>L8UD@UK</t>
  </si>
  <si>
    <t>L8UF@UK</t>
  </si>
  <si>
    <t>L8UG@UK</t>
  </si>
  <si>
    <t>L8UH@UK</t>
  </si>
  <si>
    <t>L8UR@UK</t>
  </si>
  <si>
    <t>L8US@UK</t>
  </si>
  <si>
    <t>L8UT@UK</t>
  </si>
  <si>
    <t>JKWP@UK</t>
  </si>
  <si>
    <t>L8UY@UK</t>
  </si>
  <si>
    <t>L8UZ@UK</t>
  </si>
  <si>
    <t>L8V2@UK</t>
  </si>
  <si>
    <t>L8V3@UK</t>
  </si>
  <si>
    <t>L8V4@UK</t>
  </si>
  <si>
    <t>L8V5@UK</t>
  </si>
  <si>
    <t>.DESC</t>
  </si>
  <si>
    <t>UK: CPIH: All Items (NSA, 2015=100)</t>
  </si>
  <si>
    <t>UK: Consumer Price Index: All Items (NSA, 2015=100)</t>
  </si>
  <si>
    <t>UK: Consumer Price Index (Yr/Yr % Change)</t>
  </si>
  <si>
    <t>UK: CPI: All Items ex Energy, Food, Alcoholic Beverages &amp; Tobacco(NSA, 2015=100)</t>
  </si>
  <si>
    <t>UK: Consumer Price Index: All Items (NSA, 2015=100)  - Seasonal Adjustment, All</t>
  </si>
  <si>
    <t>UK: CPI: All Items ex Energy, Food, Alcoholic Beverages &amp; Tobacco(NSA, 2015=100)  - Seasonal Adjustment, All</t>
  </si>
  <si>
    <t>UK: Consumer Price Index: All Goods (NSA, 2015=100)</t>
  </si>
  <si>
    <t>UK: Consumer Price Index: All Services (NSA, 2015=100)</t>
  </si>
  <si>
    <t>UK: Consumer Price Index: All Services (NSA, 2015=100)  - Seasonal Adjustment, All</t>
  </si>
  <si>
    <t>UK: CPI: Housing: Actual Rentals for Housing (NSA, 2015=100)</t>
  </si>
  <si>
    <t>UK: Consumer Price Index: Transport Equipment: Fuels &amp; Lubricants(NSA, 2015=100)</t>
  </si>
  <si>
    <t>UK: Consumer Price Index: Food (NSA, 2015=100)</t>
  </si>
  <si>
    <t>UK: CPI: Food, Alcoholic Beverages &amp; Tobacco (NSA, 2015=100)</t>
  </si>
  <si>
    <t>UK: Consumer Price Index: Clothing &amp; Footwear (NSA, 2015=100)</t>
  </si>
  <si>
    <t>UK: Consumer Price Index: Transport (NSA, 2015=100)</t>
  </si>
  <si>
    <t>UK: Consumer Price Index: Housing: Electricity, Gas &amp; Other Fuels(NSA, 2015=100)</t>
  </si>
  <si>
    <t>UK: Consumer Price Index: Passenger Transport by Air (NSA, 2015=100)</t>
  </si>
  <si>
    <t>UK: Consumer Price Index: Holiday/Vacation Travel Packages (NSA, 2015=100)</t>
  </si>
  <si>
    <t>UK: Consumer Price Index: Education (NSA, 2015=100)</t>
  </si>
  <si>
    <t>UK: Consumer Price Index: Insurance: House Contents (NSA, 2015=100)</t>
  </si>
  <si>
    <t>UK: CPI: Motor Vehicle Insurance (NSA, 2015=100)</t>
  </si>
  <si>
    <t>UK: Consumer Price Index: Insurance: Transport (NSA, 2015=100)</t>
  </si>
  <si>
    <t>UK: Consumer Price Index: New Cars (NSA, 2015=100)</t>
  </si>
  <si>
    <t>UK: Consumer Price Index: Second-Hand Cars (NSA, 2015=100)</t>
  </si>
  <si>
    <t>UK: Consumer Price Index: Games, Toys &amp; Hobbies (NSA, 2015=100)</t>
  </si>
  <si>
    <t>UK: Consumer Price Index: Accommodation Services (NSA, 2015=100)</t>
  </si>
  <si>
    <t>UK: Consumer Price Index: Clothing (NSA, 2015=100)</t>
  </si>
  <si>
    <t>UK: CPI: Furniture, Furnishings, Carpets, Other Floor Coverings (NSA, 2015=100)</t>
  </si>
  <si>
    <t>UK: CPI Weight: All Goods (Parts per 1000)</t>
  </si>
  <si>
    <t>UK: CPI Weight: All Services (Parts per 1000)</t>
  </si>
  <si>
    <t>UK: CPI Weight: Food, Alcoholic Beverages &amp; Tobacco (Parts per 1000)</t>
  </si>
  <si>
    <t>UK: CPI Weight: Transport Equipment: Fuels &amp; Lubricants (Parts per 1000)</t>
  </si>
  <si>
    <t>UK: CPI Weight: Housing: Electricity, Gas &amp; Other Fuels (Parts per 1000)</t>
  </si>
  <si>
    <t>UK: CPI Weight: Passenger Transport By Air (Parts per 1000)</t>
  </si>
  <si>
    <t>UK: CPI Weight: Games, Toys &amp; Hobbies (Parts per 1000)</t>
  </si>
  <si>
    <t>UK: CPI Weight: Accommodation Services (Parts per 1000)</t>
  </si>
  <si>
    <t>UK: CPI Weight: Clothing (Parts per 1000)</t>
  </si>
  <si>
    <t>UK: CPI Weight: Furniture/Furnishings/Carpets/Other Floor Cover(Parts per 1000)</t>
  </si>
  <si>
    <t>UK: CPI Weight: Second-Hand Cars (Parts per 1000)</t>
  </si>
  <si>
    <t>UK: Consumer Price Index: Food &amp; Non-Alcoholic Beverages (NSA, 2015=100)</t>
  </si>
  <si>
    <t>UK: CPI: Alcoholic Beverages &amp; Tobacco (NSA, 2015=100)</t>
  </si>
  <si>
    <t>UK: CPI: Housing, Water, Electricity, Gas &amp; Other Fuels (NSA, 2015=100)</t>
  </si>
  <si>
    <t>UK: CPI: Furniture, Household Equipment &amp; Routine Maintenance (NSA, 2015=100)</t>
  </si>
  <si>
    <t>UK: Consumer Price Index: Health (NSA, 2015=100)</t>
  </si>
  <si>
    <t>UK: Consumer Price Index: Communication (NSA, 2015=100)</t>
  </si>
  <si>
    <t>UK: Consumer Price Index: Recreation &amp; Culture (NSA, 2015=100)</t>
  </si>
  <si>
    <t>UK: Consumer Price Index: Hotels, Cafes &amp; Restaurants (NSA, 2015=100)</t>
  </si>
  <si>
    <t>UK: Consumer Price Index: Miscellaneous Goods &amp; Services (NSA, 2015=100)</t>
  </si>
  <si>
    <t>UK: Contributions to 12 Month Rate of CPI by Import Intensity: 0-10% (% Pts)</t>
  </si>
  <si>
    <t>UK: Contributions to 12 Month Rate of CPI by Import Intensity: 10-25% (% Pts)</t>
  </si>
  <si>
    <t>UK: Contributions to 12 Month Rate of CPI by Import Intensity: 25-40% (% Pts)</t>
  </si>
  <si>
    <t>UK: Contributions to 12 Month Rate of CPI by Import Intensity: 40% &amp; Over(% Pts)</t>
  </si>
  <si>
    <t>UK: Contributions to 12 Month Rate of CPI by Import Intensity: Energy (% Pts)</t>
  </si>
  <si>
    <t>UK: Retail Price Index: All Items (NSA, Jan-87=100)</t>
  </si>
  <si>
    <t>UK: Retail Price Index: All Items (Yr/Yr % Chg)</t>
  </si>
  <si>
    <t>UK: RPI: All Items Excluding Mortgage Interest Payments [RPIX] (Yr/Yr % Chg)</t>
  </si>
  <si>
    <t>UK: PPI: Gross Sector Input: Mfg Materials &amp; Fuels [Excl CCL] (NSA, 2015=100)</t>
  </si>
  <si>
    <t>UK: PPI: Gross Sector Output: Manufactured Products Excl Duty (NSA, 2015=100)</t>
  </si>
  <si>
    <t>Great Britain: AWE, Total Pay: Whole Economy (SA, GBP)</t>
  </si>
  <si>
    <t>UK: Effective Exchange Rate: Narrow (Avg, Jan-05=100)</t>
  </si>
  <si>
    <t>UK: Exchange Rate: United States, Average (US$/GBP)</t>
  </si>
  <si>
    <t>Europe Brent Spot Price FOB (US$ per Barrel)</t>
  </si>
  <si>
    <t>Natural Gas Price, Henry Hub, LA ($/mmbtu)</t>
  </si>
  <si>
    <t>UK: PPI:  Electricity, Transmission &amp; Distribution Services (NSA, 2015=100)</t>
  </si>
  <si>
    <t>World Bank Commodity Price Index for Emerging Countries: Food (2010=100)</t>
  </si>
  <si>
    <t>EA 11-20: HICP excluding Energy, Food, Alc &amp; Tobacco DISC(NSA, Yr/Yr % Change)</t>
  </si>
  <si>
    <t>CPI-U: All Items Less Food and Energy: 1982-84=100 (Y/Y %Chg)</t>
  </si>
  <si>
    <t>Great Britain: AWE, Total Pay: Services [3Mo Mvg Avg vs Yr Ago] (SA, %)</t>
  </si>
  <si>
    <t>Great Britain: AWE, Regular Pay: Private Sector [3Mo Mvg Avg vs Yr Ago] (SA, %)</t>
  </si>
  <si>
    <t>CPI-U: All Items (SA, 1982-84=100)</t>
  </si>
  <si>
    <t>Japan: General Consumer Price Index (NSA, 2020=100)</t>
  </si>
  <si>
    <t>Germany: Consumer Price Index (SWDA, 2020=100)</t>
  </si>
  <si>
    <t>France: Consumer Price Index DISC(NSA, 2015=100)</t>
  </si>
  <si>
    <t>Italy: CPI: Total DISC (NSA, 2015=100)</t>
  </si>
  <si>
    <t>Canada: CPI: All Items [V41690914] (SA, 2002=100)</t>
  </si>
  <si>
    <t>Japan: General Consumer Price Index (NSA, 2020=100)  - Seasonal Adjustment, All</t>
  </si>
  <si>
    <t>France: Consumer Price Index DISC(NSA, 2015=100)  - Seasonal Adjustment, All</t>
  </si>
  <si>
    <t>Italy: CPI: Total DISC (NSA, 2015=100)  - Seasonal Adjustment, All</t>
  </si>
  <si>
    <t>CPI-U: All Items Less Food and Energy (SA, 1982-84=100)  - Seasonal Adjustment, All</t>
  </si>
  <si>
    <t>EA11-20: HICP: Total ex Energy/Food/Alcohol/Tobacco DISC(NSA,2015=100)  - Seasonal Adjustment, All</t>
  </si>
  <si>
    <t>Brent crude (£ per barrel)</t>
  </si>
  <si>
    <t>Henry Hub (£/mmbtu)</t>
  </si>
  <si>
    <t>$/£ (2010=100)</t>
  </si>
  <si>
    <t>Core inflation (CPI ex energy, food, alcohol &amp; tobacco)</t>
  </si>
  <si>
    <t>CPI petrol</t>
  </si>
  <si>
    <t>CPI electricity &amp; gas</t>
  </si>
  <si>
    <t>Used cars</t>
  </si>
  <si>
    <t>CPI (seasonally adjusted)</t>
  </si>
  <si>
    <t>Core CPI (seasonally adjusted)</t>
  </si>
  <si>
    <t>Services CPI (seasonally adjusted)</t>
  </si>
  <si>
    <t>CPI goods</t>
  </si>
  <si>
    <t>Core goods</t>
  </si>
  <si>
    <t>UK: BoE MPR: Services Infl ex Vol Comp, Rents &amp; For Hols DISC (NSA, Yr/Yr % Chg)</t>
  </si>
  <si>
    <t>UK: BoE MPR: Trimmed Mean Services Inflation DISC (NSA, Yr/Yr % Chg)</t>
  </si>
  <si>
    <t>CPI Food &amp; Non-Alcoholic Beverages</t>
  </si>
  <si>
    <t>CPI clothing</t>
  </si>
  <si>
    <t>CPI transport</t>
  </si>
  <si>
    <t>CPI airfares</t>
  </si>
  <si>
    <t>CPI package holidays</t>
  </si>
  <si>
    <t xml:space="preserve">CPI education </t>
  </si>
  <si>
    <t>CPI - insurance - house contents</t>
  </si>
  <si>
    <t>CPI - motor insurance</t>
  </si>
  <si>
    <t>CPI - insurance - transport</t>
  </si>
  <si>
    <t>CPI - new car prices</t>
  </si>
  <si>
    <t>CPI - used car prices</t>
  </si>
  <si>
    <t>Food &amp; Non-Alcoholic Beverages</t>
  </si>
  <si>
    <t>Alcoholic Beverages &amp; Tobacco</t>
  </si>
  <si>
    <t>Clothing &amp; Footwear</t>
  </si>
  <si>
    <t>Housing, Water, Electricity, Gas &amp; Other Fuels</t>
  </si>
  <si>
    <t>Furniture, Household Equipment &amp; Routine Maintenance</t>
  </si>
  <si>
    <t>Health</t>
  </si>
  <si>
    <t>Communication</t>
  </si>
  <si>
    <t>Recreation &amp; Culture</t>
  </si>
  <si>
    <t>Education</t>
  </si>
  <si>
    <t>Hotels, Cafes &amp; Restaurants</t>
  </si>
  <si>
    <t>Miscellaneous Goods &amp; Services</t>
  </si>
  <si>
    <t>PPI input costs</t>
  </si>
  <si>
    <t>PPI output prices</t>
  </si>
  <si>
    <t>PPI electricity, gas, etc</t>
  </si>
  <si>
    <t>GB: AWE, Regular Pay: Services (SA, Yr/Yr %Chg)</t>
  </si>
  <si>
    <t>Great Britain: AWE, Regular Pay: Private Sector (SA, Yr/Yr %Chg)</t>
  </si>
  <si>
    <t>GB: AWE, Regular Pay: Services [3Mo Mvg Avg vs Yr Ago] (SA, %)</t>
  </si>
  <si>
    <t>CPI - change from month-to-month</t>
  </si>
  <si>
    <t>CPI - difference from target</t>
  </si>
  <si>
    <t>Airfares diff month-to-month</t>
  </si>
  <si>
    <t>Games, toys &amp; hobbies diff month-to-month</t>
  </si>
  <si>
    <t>Accommodation services diff month-to-month</t>
  </si>
  <si>
    <t>Clothing diff month-to-month</t>
  </si>
  <si>
    <t>Furniture &amp; furnishings diff month-to-month</t>
  </si>
  <si>
    <t>Second hand cars diff month-to-month</t>
  </si>
  <si>
    <t>If &gt; 2%</t>
  </si>
  <si>
    <t>£EER (inc forecast)</t>
  </si>
  <si>
    <t>£EER (adv 6 months)</t>
  </si>
  <si>
    <t>£EER (inc forecast, adv 6 months)</t>
  </si>
  <si>
    <t>£EER (adv 12 months)</t>
  </si>
  <si>
    <t>$ oil price</t>
  </si>
  <si>
    <t>£ oil price</t>
  </si>
  <si>
    <t>UK: CPI: Cleaning of Clothing (NSA, 2015=100)  - Seasonal Adjustment, All</t>
  </si>
  <si>
    <t>UK: CPI: Repair and Hire of Clothing (NSA, 2015=100)  - Seasonal Adjustment, All</t>
  </si>
  <si>
    <t>UK: CPI: Services of Plumbers (NSA, 2015=100)  - Seasonal Adjustment, All</t>
  </si>
  <si>
    <t>UK: CPI: Services of Electricians (NSA, 2015=100)  - Seasonal Adjustment, All</t>
  </si>
  <si>
    <t>UK: CPI: Services Of Painters (NSA, 2015=100)  - Seasonal Adjustment, All</t>
  </si>
  <si>
    <t>UK: Consumer Price Index: Services of Carpenters (NSA, 2015=100)  - Seasonal Adjustment, All</t>
  </si>
  <si>
    <t>UK: Consumer Price Index: Household Appliance Repair (NSA, 2015=100)  - Seasonal Adjustment, All</t>
  </si>
  <si>
    <t>UK: Consumer Price Index: Domestic Services By Paid Staff (NSA, 2015=100)  - Seasonal Adjustment, All</t>
  </si>
  <si>
    <t>UK: CPI: Other Domestic Services and Household Services (NSA, 2015=100)  - Seasonal Adjustment, All</t>
  </si>
  <si>
    <t>UK: CPI: Medical Services &amp; Paramedical Services (NSA, 2015=100)  - Seasonal Adjustment, All</t>
  </si>
  <si>
    <t>UK: Consumer Price Index: Hospital Services (NSA, 2015=100)  - Seasonal Adjustment, All</t>
  </si>
  <si>
    <t>UK: CPI: Personal Transport Equipment: Maintenance &amp; Repairs (NSA, 2015=100)  - Seasonal Adjustment, All</t>
  </si>
  <si>
    <t>UK: CPI: Hire of Garages, Parking Spaces &amp; Personal Trans Equip (NSA, 2015=100)  - Seasonal Adjustment, All</t>
  </si>
  <si>
    <t>UK: CPI: Toll Facilities and Parking Meters (NSA, 2015=100)  - Seasonal Adjustment, All</t>
  </si>
  <si>
    <t>UK: CPI: Passengar Transport By Train (NSA, 2015=100)  - Seasonal Adjustment, All</t>
  </si>
  <si>
    <t>UK: CPI: Passengar Transport By Bus and Coach (NSA, 2015=100)  - Seasonal Adjustment, All</t>
  </si>
  <si>
    <t>UK: CPI: Passengar Transport By Taxi and Hired Car With Driver (NSA, 2015=100)  - Seasonal Adjustment, All</t>
  </si>
  <si>
    <t>UK: CPI: Removal and Storage Services (NSA, 2015=100)  - Seasonal Adjustment, All</t>
  </si>
  <si>
    <t>UK: CPI: Fixed Telephone Equipment (NSA, 2015=100)  - Seasonal Adjustment, All</t>
  </si>
  <si>
    <t>UK: CPI: Mobile Telephone Equipment (NSA, 2015=100)  - Seasonal Adjustment, All</t>
  </si>
  <si>
    <t>UK: CPI: Repair: Audio-Visual, Photo &amp; Info Processing Equipment (NSA, 2015=100)  - Seasonal Adjustment, All</t>
  </si>
  <si>
    <t>UK: CPI: Recreational and Sporting Services - Attendance (NSA, 2015=100)  - Seasonal Adjustment, All</t>
  </si>
  <si>
    <t>UK: CPI: Recreational and Sporting Services - Participation (NSA, 2015=100)  - Seasonal Adjustment, All</t>
  </si>
  <si>
    <t>UK: Consumer Price Index: Cinemas, Theatres, Concerts (NSA, 2015=100)  - Seasonal Adjustment, All</t>
  </si>
  <si>
    <t>UK: CPI: Museums, Libraries, Zoological Gardens (NSA, 2015=100)  - Seasonal Adjustment, All</t>
  </si>
  <si>
    <t>UK: CPI: Hire of Equipment and Accessories For Culture (NSA, 2015=100)  - Seasonal Adjustment, All</t>
  </si>
  <si>
    <t>UK: CPI: Photographic Services (NSA, 2015=100)  - Seasonal Adjustment, All</t>
  </si>
  <si>
    <t>UK: CPI: Restaurants, Cafes and Dancing Establishments (NSA, 2015=100)  - Seasonal Adjustment, All</t>
  </si>
  <si>
    <t>UK: CPI: Fast Food and Take Away Food Services (NSA, 2015=100)  - Seasonal Adjustment, All</t>
  </si>
  <si>
    <t>UK: Consumer Price Index: Canteens (NSA, 2015=100)  - Seasonal Adjustment, All</t>
  </si>
  <si>
    <t>UK: CPI: Holiday Centers/Camp Sites/Youth Hostel/Sim Accom Serv (NSA, 2015=100)  - Seasonal Adjustment, All</t>
  </si>
  <si>
    <t>UK: CPI: Hairdressing For Men and Children (NSA, 2015=100)  - Seasonal Adjustment, All</t>
  </si>
  <si>
    <t>UK: CPI: Hairdressing For Women (NSA, 2015=100)  - Seasonal Adjustment, All</t>
  </si>
  <si>
    <t>UK: Consumer Price Index: Personal Grooming Treatments (NSA, 2015=100)  - Seasonal Adjustment, All</t>
  </si>
  <si>
    <t>UK: Consumer Price Index: Child Care Services (NSA, 2015=100)  - Seasonal Adjustment, All</t>
  </si>
  <si>
    <t>UK: CPI: Retirement Homes For Elderly Pers &amp; Resid For Disabled (NSA, 2015=100)  - Seasonal Adjustment, All</t>
  </si>
  <si>
    <t>UK: CPI: Services To Maintain People In Their Private Homes (NSA, 2015=100)  - Seasonal Adjustment, All</t>
  </si>
  <si>
    <t>UK: Consumer Price Index: Insurance: Health (NSA, 2015=100)  - Seasonal Adjustment, All</t>
  </si>
  <si>
    <t>UK: CPI: Charges By Banks and Post Offices (NSA, 2015=100)  - Seasonal Adjustment, All</t>
  </si>
  <si>
    <t>UK: CPI: Fees &amp; Serv Charges of Brokers, Investment Counsellors (NSA,2015=100)  - Seasonal Adjustment, All</t>
  </si>
  <si>
    <t>UK: CPI: Administrative Fees (NSA, 2015=100)  - Seasonal Adjustment, All</t>
  </si>
  <si>
    <t>UK: Consumer Price Index: Legal Services and Accountancy (NSA, 2015=100)  - Seasonal Adjustment, All</t>
  </si>
  <si>
    <t>UK: CPI: Funeral Services (NSA, 2015=100)  - Seasonal Adjustment, All</t>
  </si>
  <si>
    <t>UK: CPI: Other Fees and Services (NSA, 2015=100)  - Seasonal Adjustment, All</t>
  </si>
  <si>
    <t>UK: CPI Weight: Cleaning of Clothing (Parts per 1000)</t>
  </si>
  <si>
    <t>UK: CPI Weight: Repair and Hire of Clothing (Parts per 1000)</t>
  </si>
  <si>
    <t>UK: CPI Weight: Services of Plumbers (Parts per 1000)</t>
  </si>
  <si>
    <t>UK: CPI Weight: Services of Electricians (Parts per 1000)</t>
  </si>
  <si>
    <t>UK: CPI Weight: Services Of Painters (Parts per 1000)</t>
  </si>
  <si>
    <t>UK: CPI Weight: Services of Carpenters (Parts per 1000)</t>
  </si>
  <si>
    <t>UK: CPI Weight: Household Appliance Repair (Parts per 1000)</t>
  </si>
  <si>
    <t>UK: CPI Weight: Domestic Services By Paid Staff (Parts per 1000)</t>
  </si>
  <si>
    <t>UK: CPI Weight: Other Domestic Services and Household Services (Parts per 1000)</t>
  </si>
  <si>
    <t>UK: CPI Weight: Medical Services &amp; Paramedical Services (Parts per 1000)</t>
  </si>
  <si>
    <t>UK: CPI Weight: Hospital Services (Parts per 1000)</t>
  </si>
  <si>
    <t>UK: CPI Weight: Personal Transport Equipment: Maintenance/Repair(Parts per 1000)</t>
  </si>
  <si>
    <t>UK: CPI Weight: Hire Of Garages/Parking Spaces/Pers Trans Equip (Parts per 1000)</t>
  </si>
  <si>
    <t>UK: CPI Weight: Toll Facilities and Parking Meters (Parts per 1000)</t>
  </si>
  <si>
    <t>UK: CPI Weight: Passengar Transport By Train (Parts per 1000)</t>
  </si>
  <si>
    <t>UK: CPI Weight: Passengar Transport By Bus and Coach (Parts per 1000)</t>
  </si>
  <si>
    <t>UK: CPI Weight: Passenger Trans By Taxi &amp; Hired Car With Driver (Parts per 1000)</t>
  </si>
  <si>
    <t>UK: CPI Weight: Removal and Storage Services (Parts per 1000)</t>
  </si>
  <si>
    <t>UK: CPI Weight: Fixed Telephone Equipment (Parts per 1000)</t>
  </si>
  <si>
    <t>UK: CPI Weight: Mobile Telephone Equipment (Parts per 1000)</t>
  </si>
  <si>
    <t>UK: CPI Weight: Repair: Audio-Visual/Photo/Info Processing Eqpt (Parts per 1000)</t>
  </si>
  <si>
    <t>UK: CPI Weight: Recreational and Sporting Services - Attendance (Parts per 1000)</t>
  </si>
  <si>
    <t>UK: CPI Weight: Recreational &amp; Sporting Services - Participation(Parts per 1000)</t>
  </si>
  <si>
    <t>UK: CPI Weight: Cinemas, Theatres, Concerts (Parts per 1000)</t>
  </si>
  <si>
    <t>UK: CPI Weight: Museums, Libraries, Zoological Gardens (Parts per 1000)</t>
  </si>
  <si>
    <t>UK: CPI Weight: Hire of Equipment and Accessories For Culture (Parts per 1000)</t>
  </si>
  <si>
    <t>UK: CPI Weight: Photographic Services (Parts per 1000)</t>
  </si>
  <si>
    <t>UK: CPI Weight: Restaurants, Cafes and Dancing Establishments (Parts per 1000)</t>
  </si>
  <si>
    <t>UK: CPI Weight: Fast Food and Take Away Food Services (Parts per 1000)</t>
  </si>
  <si>
    <t>UK: CPI Weight: Canteens (Parts per 1000)</t>
  </si>
  <si>
    <t>UK: CPI Weight:Holid Cen/Camp Sites/Youth Hostel/Sim Accom Serv(Parts per 1000)</t>
  </si>
  <si>
    <t>UK: CPI Weight: Hairdressing For Men and Children (Parts per 1000)</t>
  </si>
  <si>
    <t>UK: CPI Weight: Hairdressing For Women (Parts per 1000)</t>
  </si>
  <si>
    <t>UK: CPI Weight: Personal Grooming Treatments (Parts per 1000)</t>
  </si>
  <si>
    <t>UK: CPI Weight: Child Care Services (Parts per 1000)</t>
  </si>
  <si>
    <t>UK: CPI Weight: Retirement Homes For Elder Pers/Res For Disabled(Parts per 1000)</t>
  </si>
  <si>
    <t>UK: CPI Weight: Services To Maintain People In Their Prvt Homes (Parts per 1000)</t>
  </si>
  <si>
    <t>UK: CPI Weight: Insurance: Health (Parts per 1000)</t>
  </si>
  <si>
    <t>UK: CPI Weight: Charges By Banks and Post Offices (Parts per 1000)</t>
  </si>
  <si>
    <t>UK: CPI Weight: Fees And Serv Chrg Of Brokers, Invest Counselors(Parts per 1000)</t>
  </si>
  <si>
    <t>UK: CPI Weight: Administrative Fees (Parts per 1000)</t>
  </si>
  <si>
    <t>UK: CPI Weight: Legal Services and Accountancy (Parts per 1000)</t>
  </si>
  <si>
    <t>UK: CPI Weight: Funeral Services (Parts per 1000)</t>
  </si>
  <si>
    <t>UK: CPI Weight: Other Fees And Services (Parts per 1000)</t>
  </si>
  <si>
    <t>Cleaning of clothing</t>
  </si>
  <si>
    <t>Repair and hire of clothing</t>
  </si>
  <si>
    <t>Services of plumbers</t>
  </si>
  <si>
    <t>Services of electricians</t>
  </si>
  <si>
    <t>Services of painters</t>
  </si>
  <si>
    <t>Services of carpenters</t>
  </si>
  <si>
    <t>Repair of household appliances</t>
  </si>
  <si>
    <t>Domestic services by paid staff</t>
  </si>
  <si>
    <t>Other domestic services and household services</t>
  </si>
  <si>
    <t>Medical services and paramedical services</t>
  </si>
  <si>
    <t>Hospital services</t>
  </si>
  <si>
    <t>Maintenance and repairs</t>
  </si>
  <si>
    <t>Hire of garages, parking spaces and personal transport equipment</t>
  </si>
  <si>
    <t>Toll facilities and parking meters</t>
  </si>
  <si>
    <t>Passenger transport by train</t>
  </si>
  <si>
    <t>Passenger transport by bus and coach</t>
  </si>
  <si>
    <t>Passenger transport by taxi and hired car with driver</t>
  </si>
  <si>
    <t xml:space="preserve">Removal and storage services </t>
  </si>
  <si>
    <t>Fixed telephone equipment</t>
  </si>
  <si>
    <t>Mobile telephone equipment</t>
  </si>
  <si>
    <t>Repair of audio-visual equipment &amp; related products</t>
  </si>
  <si>
    <t xml:space="preserve">Recreational and sporting services - Attendance        </t>
  </si>
  <si>
    <t>Recreational and sporting services - Participation</t>
  </si>
  <si>
    <t>Cinemas, theatres, concerts</t>
  </si>
  <si>
    <t>Museums, libraries, zoological gardens</t>
  </si>
  <si>
    <t>Hire of equipment and accessories for culture</t>
  </si>
  <si>
    <t>Photographic services</t>
  </si>
  <si>
    <t xml:space="preserve">Restaurants, cafes and dancing establishments </t>
  </si>
  <si>
    <t>Fast food and take away food services</t>
  </si>
  <si>
    <t>Canteens</t>
  </si>
  <si>
    <t>Holiday centres, camping sites, youth hostels and similar accommodation services</t>
  </si>
  <si>
    <t>Hairdressing for men and children</t>
  </si>
  <si>
    <t>Hairdressing for women</t>
  </si>
  <si>
    <t>Personal grooming treatments</t>
  </si>
  <si>
    <t>Child care services</t>
  </si>
  <si>
    <t xml:space="preserve">Retirement homes for elderly persons and residences for disabled persons  </t>
  </si>
  <si>
    <t>Services to maintain people in their private homes</t>
  </si>
  <si>
    <t>Health insurance</t>
  </si>
  <si>
    <t>Charges by banks and post offices</t>
  </si>
  <si>
    <t>Fees and service charges of brokers, investment counsellors</t>
  </si>
  <si>
    <t>Administrative fees</t>
  </si>
  <si>
    <t>Legal services and accountancy</t>
  </si>
  <si>
    <t>Funeral services</t>
  </si>
  <si>
    <t>Other fees and services</t>
  </si>
  <si>
    <t>Index</t>
  </si>
  <si>
    <t>m/m</t>
  </si>
  <si>
    <t>3ma m/m</t>
  </si>
  <si>
    <t>3m/3m</t>
  </si>
  <si>
    <t>6m/6m</t>
  </si>
  <si>
    <t>y/y</t>
  </si>
  <si>
    <t>m/m annualised</t>
  </si>
  <si>
    <t>3ma m/m annualised</t>
  </si>
  <si>
    <t>3m/3m annualised</t>
  </si>
  <si>
    <t>6m/6m annualised</t>
  </si>
  <si>
    <t>.T1</t>
  </si>
  <si>
    <t>Jan-1988</t>
  </si>
  <si>
    <t>Jan-1989</t>
  </si>
  <si>
    <t>Jan-1996</t>
  </si>
  <si>
    <t>Jan-1993</t>
  </si>
  <si>
    <t>Jan-2015</t>
  </si>
  <si>
    <t>Jan-2006</t>
  </si>
  <si>
    <t>Jan-1956</t>
  </si>
  <si>
    <t>Jun-1948</t>
  </si>
  <si>
    <t>Jan-1976</t>
  </si>
  <si>
    <t>Jan-1984</t>
  </si>
  <si>
    <t>Jan-1957</t>
  </si>
  <si>
    <t>Jan-2000</t>
  </si>
  <si>
    <t>Jan-1980</t>
  </si>
  <si>
    <t>Jan-1921</t>
  </si>
  <si>
    <t>May-1986 &lt;- 21-May-1986</t>
  </si>
  <si>
    <t>Oct-1993 &lt;- 29-Oct-1993</t>
  </si>
  <si>
    <t>Jan-1960</t>
  </si>
  <si>
    <t>Jan-1997</t>
  </si>
  <si>
    <t>Jan-1958</t>
  </si>
  <si>
    <t>Mar-2001</t>
  </si>
  <si>
    <t>Jan-1947</t>
  </si>
  <si>
    <t>Jan-1970</t>
  </si>
  <si>
    <t>Dec-1950</t>
  </si>
  <si>
    <t>Jan-1992</t>
  </si>
  <si>
    <t>Jan-1990</t>
  </si>
  <si>
    <t>Jan-2021</t>
  </si>
  <si>
    <t>Jan-2001</t>
  </si>
  <si>
    <t>Dec-1999</t>
  </si>
  <si>
    <t>Dec-2000</t>
  </si>
  <si>
    <t>.LSOURCE</t>
  </si>
  <si>
    <t>Office for National Statistics</t>
  </si>
  <si>
    <t>Bank of England</t>
  </si>
  <si>
    <t>Energy Information Administration</t>
  </si>
  <si>
    <t>World Bank</t>
  </si>
  <si>
    <t>Discontinued</t>
  </si>
  <si>
    <t>Bureau of Labor Statistics</t>
  </si>
  <si>
    <t>Ministry of Internal Affairs and Communications</t>
  </si>
  <si>
    <t>Deutsche Bundesbank</t>
  </si>
  <si>
    <t>Istituto Nazionale di Statistica, Discontinued</t>
  </si>
  <si>
    <t>Statistics Canada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</si>
  <si>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</si>
  <si>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</si>
  <si>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</si>
  <si>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</si>
  <si>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</si>
  <si>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</si>
  <si>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</si>
  <si>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</si>
  <si>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</si>
  <si>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</si>
  <si>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</si>
  <si>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</si>
  <si>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</si>
  <si>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</si>
  <si>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</si>
  <si>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</si>
  <si>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</si>
  <si>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</si>
  <si>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</si>
  <si>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</si>
  <si>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</si>
  <si>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</si>
  <si>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</si>
  <si>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</si>
  <si>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</si>
  <si>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</si>
  <si>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</si>
  <si>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</si>
  <si>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</si>
  <si>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</si>
  <si>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</si>
  <si>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</si>
  <si>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</si>
  <si>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</si>
  <si>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</si>
  <si>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</si>
  <si>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</si>
  <si>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</si>
  <si>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</si>
  <si>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</si>
  <si>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</si>
  <si>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</si>
  <si>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</si>
  <si>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</si>
  <si>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</si>
  <si>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</si>
  <si>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</si>
  <si>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</si>
  <si>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</si>
  <si>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</si>
  <si>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</si>
  <si>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</si>
  <si>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</si>
  <si>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</si>
  <si>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</si>
  <si>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</si>
  <si>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</si>
  <si>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</si>
  <si>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</si>
  <si>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</si>
  <si>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</si>
  <si>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</si>
  <si>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</si>
  <si>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</si>
  <si>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</si>
  <si>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</si>
  <si>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</si>
  <si>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</si>
  <si>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</si>
  <si>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</si>
  <si>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</si>
  <si>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</si>
  <si>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</si>
  <si>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</si>
  <si>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</si>
  <si>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</si>
  <si>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</si>
  <si>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</si>
  <si>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</si>
  <si>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</si>
  <si>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</si>
  <si>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</si>
  <si>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</si>
  <si>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</si>
  <si>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</si>
  <si>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</si>
  <si>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</si>
  <si>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</si>
  <si>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</si>
  <si>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</si>
  <si>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</si>
  <si>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</si>
  <si>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</si>
  <si>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</si>
  <si>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</si>
  <si>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</si>
  <si>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</si>
  <si>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</si>
  <si>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</si>
  <si>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</si>
  <si>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</si>
  <si>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</si>
  <si>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</si>
  <si>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</si>
  <si>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</si>
  <si>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</si>
  <si>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</si>
  <si>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</si>
  <si>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</si>
  <si>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</si>
  <si>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</si>
  <si>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</si>
  <si>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</si>
  <si>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</si>
  <si>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</si>
  <si>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</si>
  <si>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</si>
  <si>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</si>
  <si>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</si>
  <si>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</si>
  <si>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</si>
  <si>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</si>
  <si>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</si>
  <si>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</si>
  <si>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</si>
  <si>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</si>
  <si>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</si>
  <si>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</si>
  <si>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</si>
  <si>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</si>
  <si>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</si>
  <si>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</si>
  <si>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</si>
  <si>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</si>
  <si>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</si>
  <si>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</si>
  <si>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</si>
  <si>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</si>
  <si>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</si>
  <si>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</si>
  <si>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</si>
  <si>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</si>
  <si>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</si>
  <si>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</si>
  <si>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2001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</si>
  <si>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</si>
  <si>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</si>
  <si>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</si>
  <si>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</si>
  <si>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</si>
  <si>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</si>
  <si>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</si>
  <si>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</si>
  <si>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</si>
  <si>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</si>
  <si>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</si>
  <si>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</si>
  <si>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2002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</si>
  <si>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</si>
  <si>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</si>
  <si>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</si>
  <si>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</si>
  <si>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</si>
  <si>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</si>
  <si>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</si>
  <si>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</si>
  <si>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</si>
  <si>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</si>
  <si>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</si>
  <si>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</si>
  <si>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2003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</si>
  <si>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</si>
  <si>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</si>
  <si>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</si>
  <si>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</si>
  <si>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</si>
  <si>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</si>
  <si>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</si>
  <si>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</si>
  <si>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</si>
  <si>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</si>
  <si>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</si>
  <si>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</si>
  <si>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2004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</si>
  <si>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</si>
  <si>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</si>
  <si>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</si>
  <si>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</si>
  <si>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</si>
  <si>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</si>
  <si>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</si>
  <si>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</si>
  <si>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</si>
  <si>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</si>
  <si>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</si>
  <si>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</si>
  <si>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2005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</si>
  <si>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</si>
  <si>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</si>
  <si>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</si>
  <si>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</si>
  <si>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</si>
  <si>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</si>
  <si>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</si>
  <si>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</si>
  <si>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</si>
  <si>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</si>
  <si>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</si>
  <si>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</si>
  <si>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2006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</si>
  <si>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</si>
  <si>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</si>
  <si>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</si>
  <si>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</si>
  <si>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</si>
  <si>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</si>
  <si>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</si>
  <si>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</si>
  <si>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</si>
  <si>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</si>
  <si>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</si>
  <si>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</si>
  <si>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2007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</si>
  <si>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</si>
  <si>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</si>
  <si>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</si>
  <si>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</si>
  <si>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</si>
  <si>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</si>
  <si>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</si>
  <si>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</si>
  <si>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</si>
  <si>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</si>
  <si>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</si>
  <si>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</si>
  <si>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2008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</si>
  <si>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</si>
  <si>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</si>
  <si>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</si>
  <si>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</si>
  <si>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</si>
  <si>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</si>
  <si>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</si>
  <si>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</si>
  <si>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</si>
  <si>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</si>
  <si>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</si>
  <si>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</si>
  <si>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2009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</si>
  <si>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</si>
  <si>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</si>
  <si>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</si>
  <si>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</si>
  <si>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</si>
  <si>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</si>
  <si>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</si>
  <si>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</si>
  <si>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</si>
  <si>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</si>
  <si>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</si>
  <si>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</si>
  <si>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2010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</si>
  <si>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</si>
  <si>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</si>
  <si>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</si>
  <si>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</si>
  <si>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</si>
  <si>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</si>
  <si>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</si>
  <si>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</si>
  <si>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</si>
  <si>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</si>
  <si>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</si>
  <si>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</si>
  <si>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2011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</si>
  <si>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</si>
  <si>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</si>
  <si>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</si>
  <si>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</si>
  <si>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</si>
  <si>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</si>
  <si>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</si>
  <si>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</si>
  <si>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</si>
  <si>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</si>
  <si>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</si>
  <si>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</si>
  <si>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2012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</si>
  <si>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</si>
  <si>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</si>
  <si>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</si>
  <si>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</si>
  <si>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</si>
  <si>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</si>
  <si>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</si>
  <si>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</si>
  <si>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</si>
  <si>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</si>
  <si>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</si>
  <si>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</si>
  <si>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</si>
  <si>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</si>
  <si>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</si>
  <si>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</si>
  <si>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</si>
  <si>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</si>
  <si>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</si>
  <si>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</si>
  <si>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</si>
  <si>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</si>
  <si>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</si>
  <si>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</si>
  <si>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</si>
  <si>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</si>
  <si>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</si>
  <si>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</si>
  <si>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</si>
  <si>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</si>
  <si>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</si>
  <si>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</si>
  <si>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</si>
  <si>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</si>
  <si>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</si>
  <si>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</si>
  <si>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</si>
  <si>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</si>
  <si>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</si>
  <si>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</si>
  <si>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</si>
  <si>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</si>
  <si>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</si>
  <si>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</si>
  <si>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</si>
  <si>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</si>
  <si>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</si>
  <si>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</si>
  <si>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</si>
  <si>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</si>
  <si>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</si>
  <si>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</si>
  <si>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</si>
  <si>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</si>
  <si>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</si>
  <si>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</si>
  <si>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</si>
  <si>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</si>
  <si>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</si>
  <si>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</si>
  <si>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</si>
  <si>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</si>
  <si>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</si>
  <si>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</si>
  <si>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</si>
  <si>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</si>
  <si>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</si>
  <si>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</si>
  <si>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</si>
  <si>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</si>
  <si>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</si>
  <si>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</si>
  <si>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</si>
  <si>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</si>
  <si>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</si>
  <si>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</si>
  <si>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</si>
  <si>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</si>
  <si>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</si>
  <si>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</si>
  <si>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</si>
  <si>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</si>
  <si>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</si>
  <si>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</si>
  <si>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</si>
  <si>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</si>
  <si>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</si>
  <si>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</si>
  <si>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</si>
  <si>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</si>
  <si>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</si>
  <si>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</si>
  <si>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</si>
  <si>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</si>
  <si>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</si>
  <si>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</si>
  <si>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</si>
  <si>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</si>
  <si>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</si>
  <si>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</si>
  <si>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</si>
  <si>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</si>
  <si>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</si>
  <si>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</si>
  <si>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</si>
  <si>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</si>
  <si>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</si>
  <si>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</si>
  <si>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</si>
  <si>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</si>
  <si>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</si>
  <si>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</si>
  <si>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</si>
  <si>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</si>
  <si>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</si>
  <si>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</si>
  <si>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</si>
  <si>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</si>
  <si>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</si>
  <si>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</si>
  <si>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</si>
  <si>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</si>
  <si>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</si>
  <si>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</si>
  <si>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</si>
  <si>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</si>
  <si>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</si>
  <si>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</si>
  <si>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</si>
  <si>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</si>
  <si>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</si>
  <si>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</si>
  <si>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</si>
  <si>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</si>
  <si>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</si>
  <si>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</si>
  <si>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</si>
  <si>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</si>
  <si>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</si>
  <si>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</si>
  <si>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</si>
  <si>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</si>
  <si>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</si>
  <si>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</si>
  <si>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</si>
  <si>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</si>
  <si>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</si>
  <si>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</si>
  <si>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</si>
  <si>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</si>
  <si>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</si>
  <si>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</si>
  <si>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</si>
  <si>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</si>
  <si>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</si>
  <si>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</si>
  <si>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2601</t>
  </si>
  <si>
    <t>2602</t>
  </si>
  <si>
    <t>2603</t>
  </si>
  <si>
    <t>Feb</t>
  </si>
  <si>
    <t>Mar</t>
  </si>
  <si>
    <t>198901 !M</t>
  </si>
  <si>
    <t>198901</t>
  </si>
  <si>
    <t>198902</t>
  </si>
  <si>
    <t>198903</t>
  </si>
  <si>
    <t>198904</t>
  </si>
  <si>
    <t>198905</t>
  </si>
  <si>
    <t>198906</t>
  </si>
  <si>
    <t>198907</t>
  </si>
  <si>
    <t>198908</t>
  </si>
  <si>
    <t>198909</t>
  </si>
  <si>
    <t>198910</t>
  </si>
  <si>
    <t>198911</t>
  </si>
  <si>
    <t>198912</t>
  </si>
  <si>
    <t>199001</t>
  </si>
  <si>
    <t>199002</t>
  </si>
  <si>
    <t>199003</t>
  </si>
  <si>
    <t>199004</t>
  </si>
  <si>
    <t>199005</t>
  </si>
  <si>
    <t>199006</t>
  </si>
  <si>
    <t>199007</t>
  </si>
  <si>
    <t>199008</t>
  </si>
  <si>
    <t>199009</t>
  </si>
  <si>
    <t>199010</t>
  </si>
  <si>
    <t>199011</t>
  </si>
  <si>
    <t>199012</t>
  </si>
  <si>
    <t>199101</t>
  </si>
  <si>
    <t>199102</t>
  </si>
  <si>
    <t>199103</t>
  </si>
  <si>
    <t>199104</t>
  </si>
  <si>
    <t>199105</t>
  </si>
  <si>
    <t>199106</t>
  </si>
  <si>
    <t>199107</t>
  </si>
  <si>
    <t>199108</t>
  </si>
  <si>
    <t>199109</t>
  </si>
  <si>
    <t>199110</t>
  </si>
  <si>
    <t>199111</t>
  </si>
  <si>
    <t>199112</t>
  </si>
  <si>
    <t>199201</t>
  </si>
  <si>
    <t>199202</t>
  </si>
  <si>
    <t>199203</t>
  </si>
  <si>
    <t>199204</t>
  </si>
  <si>
    <t>199205</t>
  </si>
  <si>
    <t>199206</t>
  </si>
  <si>
    <t>199207</t>
  </si>
  <si>
    <t>199208</t>
  </si>
  <si>
    <t>199209</t>
  </si>
  <si>
    <t>199210</t>
  </si>
  <si>
    <t>199211</t>
  </si>
  <si>
    <t>199212</t>
  </si>
  <si>
    <t>199301</t>
  </si>
  <si>
    <t>199302</t>
  </si>
  <si>
    <t>199303</t>
  </si>
  <si>
    <t>199304</t>
  </si>
  <si>
    <t>199305</t>
  </si>
  <si>
    <t>199306</t>
  </si>
  <si>
    <t>199307</t>
  </si>
  <si>
    <t>199308</t>
  </si>
  <si>
    <t>199309</t>
  </si>
  <si>
    <t>199310</t>
  </si>
  <si>
    <t>199311</t>
  </si>
  <si>
    <t>199312</t>
  </si>
  <si>
    <t>199401</t>
  </si>
  <si>
    <t>199402</t>
  </si>
  <si>
    <t>199403</t>
  </si>
  <si>
    <t>199404</t>
  </si>
  <si>
    <t>199405</t>
  </si>
  <si>
    <t>199406</t>
  </si>
  <si>
    <t>199407</t>
  </si>
  <si>
    <t>199408</t>
  </si>
  <si>
    <t>199409</t>
  </si>
  <si>
    <t>199410</t>
  </si>
  <si>
    <t>199411</t>
  </si>
  <si>
    <t>199412</t>
  </si>
  <si>
    <t>199501</t>
  </si>
  <si>
    <t>199502</t>
  </si>
  <si>
    <t>199503</t>
  </si>
  <si>
    <t>199504</t>
  </si>
  <si>
    <t>199505</t>
  </si>
  <si>
    <t>199506</t>
  </si>
  <si>
    <t>199507</t>
  </si>
  <si>
    <t>199508</t>
  </si>
  <si>
    <t>199509</t>
  </si>
  <si>
    <t>199510</t>
  </si>
  <si>
    <t>199511</t>
  </si>
  <si>
    <t>199512</t>
  </si>
  <si>
    <t>199601</t>
  </si>
  <si>
    <t>199602</t>
  </si>
  <si>
    <t>199603</t>
  </si>
  <si>
    <t>199604</t>
  </si>
  <si>
    <t>199605</t>
  </si>
  <si>
    <t>199606</t>
  </si>
  <si>
    <t>199607</t>
  </si>
  <si>
    <t>199608</t>
  </si>
  <si>
    <t>199609</t>
  </si>
  <si>
    <t>199610</t>
  </si>
  <si>
    <t>199611</t>
  </si>
  <si>
    <t>199612</t>
  </si>
  <si>
    <t>199701</t>
  </si>
  <si>
    <t>199702</t>
  </si>
  <si>
    <t>199703</t>
  </si>
  <si>
    <t>199704</t>
  </si>
  <si>
    <t>199705</t>
  </si>
  <si>
    <t>199706</t>
  </si>
  <si>
    <t>199707</t>
  </si>
  <si>
    <t>199708</t>
  </si>
  <si>
    <t>199709</t>
  </si>
  <si>
    <t>199710</t>
  </si>
  <si>
    <t>199711</t>
  </si>
  <si>
    <t>199712</t>
  </si>
  <si>
    <t>199801</t>
  </si>
  <si>
    <t>199802</t>
  </si>
  <si>
    <t>199803</t>
  </si>
  <si>
    <t>199804</t>
  </si>
  <si>
    <t>199805</t>
  </si>
  <si>
    <t>199806</t>
  </si>
  <si>
    <t>199807</t>
  </si>
  <si>
    <t>199808</t>
  </si>
  <si>
    <t>199809</t>
  </si>
  <si>
    <t>199810</t>
  </si>
  <si>
    <t>199811</t>
  </si>
  <si>
    <t>199812</t>
  </si>
  <si>
    <t>199901</t>
  </si>
  <si>
    <t>199902</t>
  </si>
  <si>
    <t>199903</t>
  </si>
  <si>
    <t>199904</t>
  </si>
  <si>
    <t>199905</t>
  </si>
  <si>
    <t>199906</t>
  </si>
  <si>
    <t>199907</t>
  </si>
  <si>
    <t>199908</t>
  </si>
  <si>
    <t>199909</t>
  </si>
  <si>
    <t>199910</t>
  </si>
  <si>
    <t>199911</t>
  </si>
  <si>
    <t>199912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</si>
  <si>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</si>
  <si>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</si>
  <si>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</si>
  <si>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</si>
  <si>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</si>
  <si>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</si>
  <si>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</si>
  <si>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</si>
  <si>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</si>
  <si>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</si>
  <si>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</si>
  <si>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</si>
  <si>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</si>
  <si>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</si>
  <si>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</si>
  <si>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</si>
  <si>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</si>
  <si>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</si>
  <si>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</si>
  <si>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</si>
  <si>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</si>
  <si>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</si>
  <si>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</si>
  <si>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</si>
  <si>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</si>
  <si>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</si>
  <si>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</si>
  <si>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</si>
  <si>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</si>
  <si>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</si>
  <si>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</si>
  <si>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</si>
  <si>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</si>
  <si>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</si>
  <si>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</si>
  <si>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</si>
  <si>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</si>
  <si>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</si>
  <si>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</si>
  <si>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</si>
  <si>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</si>
  <si>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</si>
  <si>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</si>
  <si>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</si>
  <si>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</si>
  <si>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</si>
  <si>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200311</t>
  </si>
  <si>
    <t>200312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</si>
  <si>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</si>
  <si>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</si>
  <si>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</si>
  <si>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</si>
  <si>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</si>
  <si>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</si>
  <si>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</si>
  <si>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</si>
  <si>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</si>
  <si>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</si>
  <si>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</si>
  <si>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</si>
  <si>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</si>
  <si>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</si>
  <si>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</si>
  <si>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</si>
  <si>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</si>
  <si>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</si>
  <si>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</si>
  <si>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</si>
  <si>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</si>
  <si>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</si>
  <si>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</si>
  <si>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</si>
  <si>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</si>
  <si>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</si>
  <si>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</si>
  <si>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</si>
  <si>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</si>
  <si>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</si>
  <si>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</si>
  <si>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</si>
  <si>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</si>
  <si>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</si>
  <si>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</si>
  <si>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</si>
  <si>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</si>
  <si>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</si>
  <si>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</si>
  <si>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</si>
  <si>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</si>
  <si>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</si>
  <si>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</si>
  <si>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</si>
  <si>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</si>
  <si>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</si>
  <si>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</si>
  <si>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</si>
  <si>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200801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</si>
  <si>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</si>
  <si>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</si>
  <si>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</si>
  <si>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</si>
  <si>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</si>
  <si>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</si>
  <si>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</si>
  <si>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</si>
  <si>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</si>
  <si>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</si>
  <si>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</si>
  <si>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</si>
  <si>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</si>
  <si>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</si>
  <si>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</si>
  <si>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</si>
  <si>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</si>
  <si>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</si>
  <si>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</si>
  <si>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</si>
  <si>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</si>
  <si>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</si>
  <si>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</si>
  <si>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</si>
  <si>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</si>
  <si>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</si>
  <si>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</si>
  <si>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</si>
  <si>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</si>
  <si>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</si>
  <si>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</si>
  <si>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</si>
  <si>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</si>
  <si>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</si>
  <si>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</si>
  <si>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</si>
  <si>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</si>
  <si>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</si>
  <si>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</si>
  <si>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</si>
  <si>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</si>
  <si>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</si>
  <si>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</si>
  <si>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</si>
  <si>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</si>
  <si>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</si>
  <si>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</si>
  <si>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</si>
  <si>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</si>
  <si>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</si>
  <si>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</si>
  <si>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</si>
  <si>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</si>
  <si>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</si>
  <si>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</si>
  <si>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</si>
  <si>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</si>
  <si>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</si>
  <si>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</si>
  <si>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</si>
  <si>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</si>
  <si>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</si>
  <si>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</si>
  <si>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</si>
  <si>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</si>
  <si>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</si>
  <si>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</si>
  <si>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</si>
  <si>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</si>
  <si>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</si>
  <si>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</si>
  <si>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</si>
  <si>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</si>
  <si>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</si>
  <si>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</si>
  <si>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</si>
  <si>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</si>
  <si>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</si>
  <si>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</si>
  <si>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</si>
  <si>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</si>
  <si>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</si>
  <si>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</si>
  <si>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</si>
  <si>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</si>
  <si>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</si>
  <si>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</si>
  <si>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</si>
  <si>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</si>
  <si>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</si>
  <si>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</si>
  <si>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</si>
  <si>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</si>
  <si>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</si>
  <si>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</si>
  <si>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</si>
  <si>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</si>
  <si>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</si>
  <si>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</si>
  <si>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</si>
  <si>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</si>
  <si>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</si>
  <si>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</si>
  <si>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</si>
  <si>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</si>
  <si>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</si>
  <si>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</si>
  <si>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</si>
  <si>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</si>
  <si>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</si>
  <si>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</si>
  <si>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</si>
  <si>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</si>
  <si>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</si>
  <si>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</si>
  <si>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</si>
  <si>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</si>
  <si>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</si>
  <si>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</si>
  <si>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</si>
  <si>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</si>
  <si>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</si>
  <si>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</si>
  <si>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</si>
  <si>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</si>
  <si>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</si>
  <si>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</si>
  <si>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</si>
  <si>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</si>
  <si>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</si>
  <si>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</si>
  <si>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</si>
  <si>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</si>
  <si>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</si>
  <si>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</si>
  <si>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</si>
  <si>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</si>
  <si>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</si>
  <si>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</si>
  <si>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</si>
  <si>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</si>
  <si>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</si>
  <si>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</si>
  <si>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</si>
  <si>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</si>
  <si>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</si>
  <si>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</si>
  <si>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</si>
  <si>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</si>
  <si>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</si>
  <si>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</si>
  <si>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</si>
  <si>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</si>
  <si>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</si>
  <si>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</si>
  <si>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</si>
  <si>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</si>
  <si>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</si>
  <si>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</si>
  <si>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</si>
  <si>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</si>
  <si>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</si>
  <si>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</si>
  <si>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</si>
  <si>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</si>
  <si>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</si>
  <si>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</si>
  <si>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</si>
  <si>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</si>
  <si>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</si>
  <si>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</si>
  <si>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</si>
  <si>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</si>
  <si>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</si>
  <si>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</si>
  <si>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</si>
  <si>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</si>
  <si>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</si>
  <si>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</si>
  <si>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</si>
  <si>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</si>
  <si>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</si>
  <si>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</si>
  <si>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</si>
  <si>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</si>
  <si>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</si>
  <si>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</si>
  <si>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</si>
  <si>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</si>
  <si>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</si>
  <si>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</si>
  <si>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</si>
  <si>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</si>
  <si>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</si>
  <si>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</si>
  <si>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</si>
  <si>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</si>
  <si>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</si>
  <si>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</si>
  <si>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</si>
  <si>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</si>
  <si>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</si>
  <si>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</si>
  <si>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</si>
  <si>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</si>
  <si>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</si>
  <si>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</si>
  <si>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</si>
  <si>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</si>
  <si>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</si>
  <si>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</si>
  <si>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</si>
  <si>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</si>
  <si>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</si>
  <si>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</si>
  <si>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202601</t>
  </si>
  <si>
    <t>202602</t>
  </si>
  <si>
    <t>202603</t>
  </si>
  <si>
    <t>202604</t>
  </si>
  <si>
    <t>202605</t>
  </si>
  <si>
    <t>202606</t>
  </si>
  <si>
    <t>202607</t>
  </si>
  <si>
    <t>202608</t>
  </si>
  <si>
    <t>202609</t>
  </si>
  <si>
    <t>202610</t>
  </si>
  <si>
    <t>202611</t>
  </si>
  <si>
    <t>202612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</si>
</sst>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11"/>
      <color rgb="FF00B0F0"/>
      <name val="Aptos Narrow"/>
      <family val="2"/>
      <scheme val="minor"/>
    </font>
    <font>
      <sz val="11"/>
      <color rgb="FF00ADDC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6" fillId="0" borderId="0"/>
  </cellStyleXfs>
  <cellXfs count="34">
    <xf numFmtId="0" fontId="0" fillId="0" borderId="0" xfId="0"/>
    <xf numFmtId="0" fontId="2" fillId="0" borderId="0" xfId="0" applyFont="1"/>
    <xf numFmtId="164" fontId="0" fillId="0" borderId="0" xfId="0" applyNumberFormat="1"/>
    <xf numFmtId="2" fontId="0" fillId="0" borderId="0" xfId="0" applyNumberFormat="1"/>
    <xf numFmtId="0" fontId="4" fillId="0" borderId="0" xfId="0" applyFont="1"/>
    <xf numFmtId="164" fontId="2" fillId="0" borderId="0" xfId="0" applyNumberFormat="1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1" fontId="0" fillId="0" borderId="0" xfId="0" applyNumberFormat="1"/>
    <xf numFmtId="0" fontId="2" fillId="0" borderId="0" xfId="0" applyFont="1" applyAlignment="1">
      <alignment horizontal="right"/>
    </xf>
    <xf numFmtId="0" fontId="0" fillId="0" borderId="0" xfId="0" quotePrefix="1"/>
    <xf numFmtId="0" fontId="3" fillId="0" borderId="0" xfId="1"/>
    <xf numFmtId="0" fontId="3" fillId="0" borderId="0" xfId="1" applyFill="1"/>
    <xf numFmtId="0" fontId="0" fillId="0" borderId="0" xfId="0" applyAlignment="1">
      <alignment horizontal="right"/>
    </xf>
    <xf numFmtId="0" fontId="2" fillId="0" borderId="0" xfId="0" applyFont="1" applyAlignment="1">
      <alignment horizontal="right" wrapText="1"/>
    </xf>
    <xf numFmtId="0" fontId="5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1" fillId="0" borderId="0" xfId="0" applyFont="1" applyAlignment="1">
      <alignment horizontal="right" wrapText="1"/>
    </xf>
    <xf numFmtId="14" fontId="0" fillId="0" borderId="0" xfId="0" quotePrefix="1" applyNumberFormat="1"/>
    <xf numFmtId="165" fontId="0" fillId="0" borderId="0" xfId="0" applyNumberFormat="1"/>
    <xf numFmtId="166" fontId="0" fillId="0" borderId="0" xfId="0" applyNumberFormat="1"/>
    <xf numFmtId="164" fontId="0" fillId="0" borderId="0" xfId="2" applyNumberFormat="1" applyFont="1"/>
    <xf numFmtId="14" fontId="0" fillId="0" borderId="0" xfId="0" applyNumberFormat="1"/>
    <xf numFmtId="166" fontId="1" fillId="0" borderId="0" xfId="0" applyNumberFormat="1" applyFont="1"/>
    <xf numFmtId="164" fontId="6" fillId="0" borderId="0" xfId="0" applyNumberFormat="1" applyFont="1"/>
    <xf numFmtId="2" fontId="0" fillId="0" borderId="0" xfId="2" applyNumberFormat="1" applyFont="1"/>
    <xf numFmtId="0" fontId="7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/>
    <xf numFmtId="2" fontId="7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3">
    <cellStyle name="%" xfId="2" xr:uid="{8DCDB4F2-6305-4F4A-9557-596069F2776D}"/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>
          <bgColor theme="5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>
          <bgColor theme="5" tint="0.89996032593768116"/>
        </patternFill>
      </fill>
    </dxf>
  </dxfs>
  <tableStyles count="0" defaultTableStyle="TableStyleMedium2" defaultPivotStyle="PivotStyleLight16"/>
  <colors>
    <mruColors>
      <color rgb="FFEF4130"/>
      <color rgb="FFFFFFFF"/>
      <color rgb="FFB38D2F"/>
      <color rgb="FF008A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66294919454771E-3"/>
          <c:y val="0.12781954887218044"/>
          <c:w val="0.99504337050805447"/>
          <c:h val="0.8020050125313282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'Inflation data'!$IS$2</c:f>
              <c:strCache>
                <c:ptCount val="1"/>
                <c:pt idx="0">
                  <c:v>Petrol</c:v>
                </c:pt>
              </c:strCache>
            </c:strRef>
          </c:tx>
          <c:spPr>
            <a:solidFill>
              <a:srgbClr val="003469"/>
            </a:solidFill>
            <a:ln w="12700"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numRef>
              <c:f>'Inflation data'!$B$450:$B$456</c:f>
              <c:numCache>
                <c:formatCode>m/d/yyyy</c:formatCode>
                <c:ptCount val="7"/>
                <c:pt idx="0">
                  <c:v>45901</c:v>
                </c:pt>
                <c:pt idx="1">
                  <c:v>45931</c:v>
                </c:pt>
                <c:pt idx="2">
                  <c:v>45962</c:v>
                </c:pt>
                <c:pt idx="3">
                  <c:v>45992</c:v>
                </c:pt>
                <c:pt idx="4">
                  <c:v>46023</c:v>
                </c:pt>
                <c:pt idx="5">
                  <c:v>46054</c:v>
                </c:pt>
                <c:pt idx="6">
                  <c:v>46082</c:v>
                </c:pt>
              </c:numCache>
            </c:numRef>
          </c:cat>
          <c:val>
            <c:numRef>
              <c:f>'Inflation data'!$IS$450:$IS$456</c:f>
              <c:numCache>
                <c:formatCode>0.00</c:formatCode>
                <c:ptCount val="7"/>
                <c:pt idx="0">
                  <c:v>0.11207233293715708</c:v>
                </c:pt>
                <c:pt idx="1">
                  <c:v>7.4143831004516075E-2</c:v>
                </c:pt>
                <c:pt idx="2">
                  <c:v>-1.1820919671511873E-2</c:v>
                </c:pt>
                <c:pt idx="3">
                  <c:v>-3.0900631480568798E-3</c:v>
                </c:pt>
                <c:pt idx="4">
                  <c:v>-8.4967295986601049E-2</c:v>
                </c:pt>
                <c:pt idx="5">
                  <c:v>-6.7514802082069003E-2</c:v>
                </c:pt>
                <c:pt idx="6">
                  <c:v>0.25964014552621861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0-458C-B8F1-D78C817EEA4B}"/>
            </c:ext>
          </c:extLst>
        </c:ser>
        <c:ser>
          <c:idx val="1"/>
          <c:order val="1"/>
          <c:tx>
            <c:strRef>
              <c:f>'Inflation data'!$IT$2</c:f>
              <c:strCache>
                <c:ptCount val="1"/>
                <c:pt idx="0">
                  <c:v>Energy</c:v>
                </c:pt>
              </c:strCache>
            </c:strRef>
          </c:tx>
          <c:spPr>
            <a:solidFill>
              <a:srgbClr val="008AC8"/>
            </a:solidFill>
            <a:ln w="12700">
              <a:solidFill>
                <a:sysClr val="window" lastClr="FFFFFF"/>
              </a:solidFill>
            </a:ln>
            <a:effectLst/>
          </c:spPr>
          <c:invertIfNegative val="0"/>
          <c:cat>
            <c:numRef>
              <c:f>'Inflation data'!$B$450:$B$456</c:f>
              <c:numCache>
                <c:formatCode>m/d/yyyy</c:formatCode>
                <c:ptCount val="7"/>
                <c:pt idx="0">
                  <c:v>45901</c:v>
                </c:pt>
                <c:pt idx="1">
                  <c:v>45931</c:v>
                </c:pt>
                <c:pt idx="2">
                  <c:v>45962</c:v>
                </c:pt>
                <c:pt idx="3">
                  <c:v>45992</c:v>
                </c:pt>
                <c:pt idx="4">
                  <c:v>46023</c:v>
                </c:pt>
                <c:pt idx="5">
                  <c:v>46054</c:v>
                </c:pt>
                <c:pt idx="6">
                  <c:v>46082</c:v>
                </c:pt>
              </c:numCache>
            </c:numRef>
          </c:cat>
          <c:val>
            <c:numRef>
              <c:f>'Inflation data'!$IT$450:$IT$456</c:f>
              <c:numCache>
                <c:formatCode>0.00</c:formatCode>
                <c:ptCount val="7"/>
                <c:pt idx="0">
                  <c:v>-1.5474073844904956E-3</c:v>
                </c:pt>
                <c:pt idx="1">
                  <c:v>-0.24439655770927998</c:v>
                </c:pt>
                <c:pt idx="2">
                  <c:v>1.0038735149291586E-2</c:v>
                </c:pt>
                <c:pt idx="3">
                  <c:v>-2.4879471191070202E-3</c:v>
                </c:pt>
                <c:pt idx="4">
                  <c:v>-1.4356084466391236E-2</c:v>
                </c:pt>
                <c:pt idx="5">
                  <c:v>8.3740976312715598E-4</c:v>
                </c:pt>
                <c:pt idx="6">
                  <c:v>9.3780196231946514E-2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60-458C-B8F1-D78C817EEA4B}"/>
            </c:ext>
          </c:extLst>
        </c:ser>
        <c:ser>
          <c:idx val="3"/>
          <c:order val="2"/>
          <c:tx>
            <c:strRef>
              <c:f>'Inflation data'!$IV$2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B38D2F"/>
            </a:solidFill>
            <a:ln w="12700">
              <a:solidFill>
                <a:srgbClr val="FFFFFF"/>
              </a:solidFill>
            </a:ln>
            <a:effectLst/>
          </c:spPr>
          <c:invertIfNegative val="0"/>
          <c:cat>
            <c:numRef>
              <c:f>'Inflation data'!$B$450:$B$456</c:f>
              <c:numCache>
                <c:formatCode>m/d/yyyy</c:formatCode>
                <c:ptCount val="7"/>
                <c:pt idx="0">
                  <c:v>45901</c:v>
                </c:pt>
                <c:pt idx="1">
                  <c:v>45931</c:v>
                </c:pt>
                <c:pt idx="2">
                  <c:v>45962</c:v>
                </c:pt>
                <c:pt idx="3">
                  <c:v>45992</c:v>
                </c:pt>
                <c:pt idx="4">
                  <c:v>46023</c:v>
                </c:pt>
                <c:pt idx="5">
                  <c:v>46054</c:v>
                </c:pt>
                <c:pt idx="6">
                  <c:v>46082</c:v>
                </c:pt>
              </c:numCache>
            </c:numRef>
          </c:cat>
          <c:val>
            <c:numRef>
              <c:f>'Inflation data'!$IV$450:$IV$456</c:f>
              <c:numCache>
                <c:formatCode>0.00</c:formatCode>
                <c:ptCount val="7"/>
                <c:pt idx="0">
                  <c:v>-0.11052492555266659</c:v>
                </c:pt>
                <c:pt idx="1">
                  <c:v>-2.9747273295235799E-2</c:v>
                </c:pt>
                <c:pt idx="2">
                  <c:v>-0.39821781547777962</c:v>
                </c:pt>
                <c:pt idx="3">
                  <c:v>0.20557801026716363</c:v>
                </c:pt>
                <c:pt idx="4">
                  <c:v>-0.30067661954700764</c:v>
                </c:pt>
                <c:pt idx="5">
                  <c:v>6.6677392318941847E-2</c:v>
                </c:pt>
                <c:pt idx="6">
                  <c:v>-5.3420341758165305E-2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60-458C-B8F1-D78C817EE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4926592"/>
        <c:axId val="274950400"/>
      </c:barChart>
      <c:lineChart>
        <c:grouping val="standard"/>
        <c:varyColors val="0"/>
        <c:ser>
          <c:idx val="2"/>
          <c:order val="3"/>
          <c:tx>
            <c:strRef>
              <c:f>'Inflation data'!$IU$2</c:f>
              <c:strCache>
                <c:ptCount val="1"/>
                <c:pt idx="0">
                  <c:v>Total</c:v>
                </c:pt>
              </c:strCache>
            </c:strRef>
          </c:tx>
          <c:spPr>
            <a:ln w="25400">
              <a:solidFill>
                <a:srgbClr val="EF4130"/>
              </a:solidFill>
            </a:ln>
            <a:effectLst/>
          </c:spPr>
          <c:marker>
            <c:symbol val="diamond"/>
            <c:size val="13"/>
            <c:spPr>
              <a:solidFill>
                <a:srgbClr val="EF4130"/>
              </a:solidFill>
              <a:ln>
                <a:solidFill>
                  <a:srgbClr val="EF4130"/>
                </a:solidFill>
              </a:ln>
            </c:spPr>
          </c:marker>
          <c:cat>
            <c:numRef>
              <c:f>'Inflation data'!$B$450:$B$456</c:f>
              <c:numCache>
                <c:formatCode>m/d/yyyy</c:formatCode>
                <c:ptCount val="7"/>
                <c:pt idx="0">
                  <c:v>45901</c:v>
                </c:pt>
                <c:pt idx="1">
                  <c:v>45931</c:v>
                </c:pt>
                <c:pt idx="2">
                  <c:v>45962</c:v>
                </c:pt>
                <c:pt idx="3">
                  <c:v>45992</c:v>
                </c:pt>
                <c:pt idx="4">
                  <c:v>46023</c:v>
                </c:pt>
                <c:pt idx="5">
                  <c:v>46054</c:v>
                </c:pt>
                <c:pt idx="6">
                  <c:v>46082</c:v>
                </c:pt>
              </c:numCache>
            </c:numRef>
          </c:cat>
          <c:val>
            <c:numRef>
              <c:f>'Inflation data'!$IU$450:$IU$456</c:f>
              <c:numCache>
                <c:formatCode>0.00</c:formatCode>
                <c:ptCount val="7"/>
                <c:pt idx="0">
                  <c:v>0</c:v>
                </c:pt>
                <c:pt idx="1">
                  <c:v>-0.19999999999999973</c:v>
                </c:pt>
                <c:pt idx="2">
                  <c:v>-0.39999999999999991</c:v>
                </c:pt>
                <c:pt idx="3">
                  <c:v>0.19999999999999973</c:v>
                </c:pt>
                <c:pt idx="4">
                  <c:v>-0.39999999999999991</c:v>
                </c:pt>
                <c:pt idx="5">
                  <c:v>0</c:v>
                </c:pt>
                <c:pt idx="6">
                  <c:v>0.29999999999999982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60-458C-B8F1-D78C817EE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926592"/>
        <c:axId val="274950400"/>
      </c:lineChart>
      <c:catAx>
        <c:axId val="274926592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  <c:max val="0.4"/>
        </c:scaling>
        <c:delete val="0"/>
        <c:axPos val="l"/>
        <c:majorGridlines>
          <c:spPr>
            <a:ln w="3175">
              <a:solidFill>
                <a:srgbClr val="B1B6BB"/>
              </a:solidFill>
              <a:prstDash val="solid"/>
            </a:ln>
          </c:spPr>
        </c:majorGridlines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181879030920392"/>
          <c:y val="8.2706766917293228E-2"/>
          <c:w val="0.38592892895822967"/>
          <c:h val="6.3420953959702403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 b="0" i="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9862E97-44A2-49CB-AD2C-D6B851FDAB2D}">
  <sheetPr/>
  <sheetViews>
    <sheetView zoomScale="70" workbookViewId="0"/>
  </sheetViews>
  <pageMargins left="0.1" right="0.1" top="1.3" bottom="1.3" header="1.3" footer="1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5362464" cy="75927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90F3FC-2CEE-1C85-0C73-119F52E7DF4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0.41857</cdr:x>
      <cdr:y>0.61268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52884" y="2817621"/>
          <a:ext cx="36998" cy="2870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1300" b="0" i="0" u="none" strike="noStrike" baseline="0">
            <a:solidFill>
              <a:srgbClr val="7D8992"/>
            </a:solidFill>
            <a:latin typeface="Poppins Light" panose="00000400000000000000" pitchFamily="2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0.41857</cdr:x>
      <cdr:y>0.61268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52884" y="2817621"/>
          <a:ext cx="36998" cy="2870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1300" b="0" i="0" u="none" strike="noStrike" baseline="0">
            <a:solidFill>
              <a:srgbClr val="7D8992"/>
            </a:solidFill>
            <a:latin typeface="Poppins Light" panose="00000400000000000000" pitchFamily="2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0.01003</cdr:y>
    </cdr:from>
    <cdr:to>
      <cdr:x>1</cdr:x>
      <cdr:y>0.11028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D63AEFF-FC21-C045-C2A1-CAC8FBDB0EC7}"/>
            </a:ext>
          </a:extLst>
        </cdr:cNvPr>
        <cdr:cNvSpPr txBox="1"/>
      </cdr:nvSpPr>
      <cdr:spPr>
        <a:xfrm xmlns:a="http://schemas.openxmlformats.org/drawingml/2006/main">
          <a:off x="0" y="50800"/>
          <a:ext cx="102489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i="0" u="none" strike="noStrike" kern="1200" baseline="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Contributions to CPI inflation</a:t>
          </a:r>
        </a:p>
      </cdr:txBody>
    </cdr:sp>
  </cdr:relSizeAnchor>
  <cdr:relSizeAnchor xmlns:cdr="http://schemas.openxmlformats.org/drawingml/2006/chartDrawing">
    <cdr:from>
      <cdr:x>0</cdr:x>
      <cdr:y>0.93627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A559A39A-7A54-EC8D-3A2E-C48D41CF40C3}"/>
            </a:ext>
          </a:extLst>
        </cdr:cNvPr>
        <cdr:cNvSpPr/>
      </cdr:nvSpPr>
      <cdr:spPr>
        <a:xfrm xmlns:a="http://schemas.openxmlformats.org/drawingml/2006/main">
          <a:off x="0" y="4744356"/>
          <a:ext cx="10248900" cy="3229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0.06982</cdr:y>
    </cdr:from>
    <cdr:to>
      <cdr:x>1</cdr:x>
      <cdr:y>0.12496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18C5EEB4-DAD3-0EC6-36C1-FD1377596F1E}"/>
            </a:ext>
          </a:extLst>
        </cdr:cNvPr>
        <cdr:cNvSpPr txBox="1"/>
      </cdr:nvSpPr>
      <cdr:spPr>
        <a:xfrm xmlns:a="http://schemas.openxmlformats.org/drawingml/2006/main">
          <a:off x="0" y="353786"/>
          <a:ext cx="102489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 pts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UK%20Team\Data\Inflation.xlsx" TargetMode="External"/><Relationship Id="rId1" Type="http://schemas.openxmlformats.org/officeDocument/2006/relationships/externalLinkPath" Target="/UK%20Team/Data/Inf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&gt;&gt; DATA"/>
      <sheetName val="Monthly"/>
      <sheetName val="Monthly Detail"/>
      <sheetName val="Energy intensity"/>
      <sheetName val="Quarterly"/>
      <sheetName val="GMW"/>
      <sheetName val="Model data"/>
      <sheetName val="$template-default"/>
      <sheetName val="Long-run CPI"/>
      <sheetName val="Long-run AWE"/>
      <sheetName val="Index dates"/>
      <sheetName val="DI CHARTS&gt;&gt;&gt;&gt;"/>
      <sheetName val="CPI, goods &amp; services"/>
      <sheetName val="CPI &amp; services"/>
      <sheetName val="CPI &amp; core"/>
      <sheetName val="Core by energy intensity"/>
      <sheetName val="CPI by import intensity"/>
      <sheetName val="Core services"/>
      <sheetName val="CPI &amp; CPIH"/>
      <sheetName val="CPI &amp; PPI"/>
      <sheetName val="CPI, RPI &amp; RPIX"/>
      <sheetName val="CPI - COICOPS &gt; 2%"/>
      <sheetName val="Conts to CPI"/>
      <sheetName val="Conts to CPI-air fares &amp; accom"/>
      <sheetName val="CPI mom"/>
      <sheetName val="Core CPI mom"/>
      <sheetName val="Services CPI mom"/>
      <sheetName val="Food CPI mom"/>
      <sheetName val="CPI, core, services 6m6m ann"/>
      <sheetName val="CPI, core, services 3m3m ann"/>
      <sheetName val="Core inflation 3m3m ann UKUSEZ"/>
      <sheetName val="CPI, core, services mm ann"/>
      <sheetName val="CPI core services"/>
      <sheetName val="CPI core services indicators"/>
      <sheetName val="CPI core services &amp; pay"/>
      <sheetName val="CPI core services &amp; PSAWE reg"/>
      <sheetName val="CHARTBOOK CHARTS&gt;&gt;&gt;&gt;"/>
      <sheetName val="Chart7cb"/>
      <sheetName val="CPI, goods &amp; services (cb)"/>
      <sheetName val="Conts to CPI fcst (cb)"/>
      <sheetName val="FORECAST CHARTS&gt;&gt;&gt;&gt;"/>
      <sheetName val="Conts to CPI fcst"/>
      <sheetName val="CPI goods &amp; EER (inc fcst)"/>
      <sheetName val="Oil price in $ &amp; £ (inc fcst)"/>
      <sheetName val="Core CPI &amp; EER (inc fcst"/>
      <sheetName val="LT STRUCTURAL CHARTS&gt;&gt;&gt;&gt;"/>
      <sheetName val="Core inflation &amp; AWE"/>
      <sheetName val="Core inflation lagged &amp; AWE"/>
      <sheetName val="Core inflation &amp; NA wages"/>
      <sheetName val="Wage-price dynamics"/>
      <sheetName val="Wage-price dynamics (2)"/>
      <sheetName val="G7 inflation"/>
      <sheetName val="CPI &amp; AWE services"/>
      <sheetName val="CPI &amp; AWE services (2)"/>
      <sheetName val="Expectations 1 &amp; 5yr"/>
      <sheetName val="Core CPI &amp; EER (lagged 12 mths)"/>
      <sheetName val="CPI core services &amp; priv p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C2" t="str">
            <v>APR022J</v>
          </cell>
        </row>
      </sheetData>
      <sheetData sheetId="6">
        <row r="163">
          <cell r="O163">
            <v>794222.9</v>
          </cell>
          <cell r="P163">
            <v>4970799</v>
          </cell>
          <cell r="Q163">
            <v>1170334</v>
          </cell>
          <cell r="R163">
            <v>919123.1</v>
          </cell>
          <cell r="S163">
            <v>651040.30000000005</v>
          </cell>
          <cell r="T163">
            <v>480906.3</v>
          </cell>
          <cell r="U163">
            <v>419805.2</v>
          </cell>
        </row>
        <row r="164">
          <cell r="O164">
            <v>795916.4</v>
          </cell>
          <cell r="P164">
            <v>5012329</v>
          </cell>
          <cell r="Q164">
            <v>1175005</v>
          </cell>
          <cell r="R164">
            <v>919654.1</v>
          </cell>
          <cell r="S164">
            <v>654621.5</v>
          </cell>
          <cell r="T164">
            <v>482811.3</v>
          </cell>
          <cell r="U164">
            <v>424401.1</v>
          </cell>
        </row>
        <row r="165">
          <cell r="O165">
            <v>800299</v>
          </cell>
          <cell r="P165">
            <v>5070962</v>
          </cell>
          <cell r="Q165">
            <v>1175506</v>
          </cell>
          <cell r="R165">
            <v>923177.3</v>
          </cell>
          <cell r="S165">
            <v>654565.19999999995</v>
          </cell>
          <cell r="T165">
            <v>480196.2</v>
          </cell>
          <cell r="U165">
            <v>425587.8</v>
          </cell>
        </row>
        <row r="166">
          <cell r="O166">
            <v>800346.8</v>
          </cell>
          <cell r="P166">
            <v>5105533</v>
          </cell>
          <cell r="Q166">
            <v>1141711</v>
          </cell>
          <cell r="R166">
            <v>920093.2</v>
          </cell>
          <cell r="S166">
            <v>651340.19999999995</v>
          </cell>
          <cell r="T166">
            <v>478932.2</v>
          </cell>
          <cell r="U166">
            <v>426802.9</v>
          </cell>
        </row>
        <row r="181">
          <cell r="K181">
            <v>1.2659</v>
          </cell>
          <cell r="L181">
            <v>82.086669999999998</v>
          </cell>
        </row>
        <row r="182">
          <cell r="K182">
            <v>1.2417</v>
          </cell>
          <cell r="L182">
            <v>81.093329999999995</v>
          </cell>
        </row>
        <row r="183">
          <cell r="K183">
            <v>1.2679670000000001</v>
          </cell>
          <cell r="L183">
            <v>82.48</v>
          </cell>
        </row>
        <row r="184">
          <cell r="K184">
            <v>1.2618670000000001</v>
          </cell>
          <cell r="L184">
            <v>82.876660000000001</v>
          </cell>
        </row>
        <row r="185">
          <cell r="K185">
            <v>1.300467</v>
          </cell>
          <cell r="L185">
            <v>84.223339999999993</v>
          </cell>
        </row>
        <row r="186">
          <cell r="K186">
            <v>1.2814000000000001</v>
          </cell>
          <cell r="L186">
            <v>84.53</v>
          </cell>
        </row>
        <row r="187">
          <cell r="K187">
            <v>1.2601329999999999</v>
          </cell>
          <cell r="L187">
            <v>84.00667</v>
          </cell>
        </row>
        <row r="188">
          <cell r="K188">
            <v>1.335467</v>
          </cell>
          <cell r="L188">
            <v>85.446659999999994</v>
          </cell>
        </row>
        <row r="189">
          <cell r="K189">
            <v>1.348233</v>
          </cell>
          <cell r="L189">
            <v>84.983329999999995</v>
          </cell>
        </row>
        <row r="190">
          <cell r="K190">
            <v>1.329267</v>
          </cell>
          <cell r="L190">
            <v>84.113330000000005</v>
          </cell>
        </row>
        <row r="191">
          <cell r="K191">
            <v>1.3479000000000001</v>
          </cell>
          <cell r="L191">
            <v>84.793329999999997</v>
          </cell>
        </row>
        <row r="192">
          <cell r="K192">
            <v>1.310705</v>
          </cell>
          <cell r="L192">
            <v>83.290149999999997</v>
          </cell>
        </row>
        <row r="193">
          <cell r="K193">
            <v>1.3011569999999999</v>
          </cell>
          <cell r="L193">
            <v>82.429150000000007</v>
          </cell>
        </row>
        <row r="194">
          <cell r="K194">
            <v>1.295094</v>
          </cell>
          <cell r="L194">
            <v>81.684619999999995</v>
          </cell>
        </row>
        <row r="195">
          <cell r="K195">
            <v>1.2916190000000001</v>
          </cell>
          <cell r="L195">
            <v>81.139719999999997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E 2025 Line">
      <a:dk1>
        <a:sysClr val="windowText" lastClr="000000"/>
      </a:dk1>
      <a:lt1>
        <a:sysClr val="window" lastClr="FFFFFF"/>
      </a:lt1>
      <a:dk2>
        <a:srgbClr val="E6F2F9"/>
      </a:dk2>
      <a:lt2>
        <a:srgbClr val="ECEDEF"/>
      </a:lt2>
      <a:accent1>
        <a:srgbClr val="003466"/>
      </a:accent1>
      <a:accent2>
        <a:srgbClr val="EF4130"/>
      </a:accent2>
      <a:accent3>
        <a:srgbClr val="008AC8"/>
      </a:accent3>
      <a:accent4>
        <a:srgbClr val="E7A800"/>
      </a:accent4>
      <a:accent5>
        <a:srgbClr val="7D8992"/>
      </a:accent5>
      <a:accent6>
        <a:srgbClr val="8BA612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J3@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0D66A-CC4C-417A-A1B3-852DE8C5F1ED}">
  <dimension ref="A1:QU883"/>
  <sheetViews>
    <sheetView tabSelected="1" zoomScale="85" zoomScaleNormal="85" workbookViewId="0">
      <pane xSplit="3" ySplit="9" topLeftCell="IG446" activePane="bottomRight" state="frozen"/>
      <selection pane="topRight" activeCell="D1" sqref="D1"/>
      <selection pane="bottomLeft" activeCell="A10" sqref="A10"/>
      <selection pane="bottomRight" activeCell="IU461" sqref="IU461"/>
    </sheetView>
  </sheetViews>
  <sheetFormatPr defaultRowHeight="14.5" x14ac:dyDescent="0.35"/>
  <cols>
    <col min="2" max="2" width="13.1796875" customWidth="1"/>
    <col min="4" max="13" width="15.7265625" customWidth="1"/>
    <col min="14" max="14" width="19.26953125" customWidth="1"/>
    <col min="15" max="87" width="15.7265625" customWidth="1"/>
    <col min="88" max="88" width="2.7265625" customWidth="1"/>
    <col min="89" max="89" width="17.81640625" customWidth="1"/>
    <col min="90" max="90" width="9.1796875" customWidth="1"/>
    <col min="91" max="92" width="15.7265625" customWidth="1"/>
    <col min="93" max="93" width="14.7265625" customWidth="1"/>
    <col min="94" max="94" width="2.7265625" customWidth="1"/>
    <col min="95" max="95" width="9.1796875" customWidth="1"/>
    <col min="96" max="102" width="13.7265625" customWidth="1"/>
    <col min="103" max="107" width="13.54296875" customWidth="1"/>
    <col min="108" max="108" width="2.7265625" customWidth="1"/>
    <col min="109" max="109" width="9.1796875" customWidth="1"/>
    <col min="110" max="114" width="13.7265625" customWidth="1"/>
    <col min="115" max="115" width="2.7265625" customWidth="1"/>
    <col min="116" max="116" width="9.1796875" customWidth="1"/>
    <col min="117" max="165" width="13.7265625" customWidth="1"/>
    <col min="166" max="166" width="2.7265625" customWidth="1"/>
    <col min="167" max="167" width="9.1796875" customWidth="1"/>
    <col min="168" max="170" width="13.7265625" customWidth="1"/>
    <col min="171" max="171" width="2.7265625" customWidth="1"/>
    <col min="172" max="172" width="9.1796875" customWidth="1"/>
    <col min="173" max="177" width="13.7265625" customWidth="1"/>
    <col min="178" max="178" width="2.7265625" customWidth="1"/>
    <col min="179" max="179" width="9.1796875" customWidth="1"/>
    <col min="180" max="184" width="13.7265625" customWidth="1"/>
    <col min="185" max="185" width="2.7265625" customWidth="1"/>
    <col min="186" max="186" width="9.1796875" customWidth="1"/>
    <col min="187" max="193" width="13.7265625" customWidth="1"/>
    <col min="194" max="194" width="2.7265625" customWidth="1"/>
    <col min="195" max="195" width="9.1796875" customWidth="1"/>
    <col min="196" max="196" width="13.7265625" customWidth="1"/>
    <col min="197" max="197" width="2.7265625" customWidth="1"/>
    <col min="198" max="198" width="9.1796875" customWidth="1"/>
    <col min="199" max="199" width="13.7265625" customWidth="1"/>
    <col min="200" max="200" width="2.7265625" customWidth="1"/>
    <col min="202" max="213" width="8.7265625" style="8"/>
    <col min="214" max="214" width="2.7265625" customWidth="1"/>
    <col min="227" max="227" width="2.7265625" customWidth="1"/>
    <col min="240" max="240" width="2.7265625" customWidth="1"/>
    <col min="250" max="250" width="2.7265625" customWidth="1"/>
    <col min="252" max="252" width="2.7265625" customWidth="1"/>
    <col min="257" max="257" width="2.7265625" customWidth="1"/>
    <col min="264" max="264" width="2.7265625" customWidth="1"/>
    <col min="275" max="275" width="2.7265625" customWidth="1"/>
    <col min="276" max="276" width="8.7265625" style="2"/>
    <col min="278" max="278" width="8.7265625" style="2"/>
    <col min="280" max="291" width="8.7265625" style="2"/>
    <col min="292" max="292" width="2.7265625" customWidth="1"/>
    <col min="293" max="293" width="13.54296875" bestFit="1" customWidth="1"/>
    <col min="294" max="298" width="13.7265625" customWidth="1"/>
    <col min="299" max="299" width="2.7265625" customWidth="1"/>
    <col min="300" max="300" width="13.54296875" bestFit="1" customWidth="1"/>
    <col min="301" max="310" width="13.7265625" customWidth="1"/>
    <col min="311" max="312" width="2.7265625" customWidth="1"/>
    <col min="315" max="316" width="2.7265625" customWidth="1"/>
    <col min="317" max="360" width="23.54296875" customWidth="1"/>
    <col min="361" max="361" width="3.26953125" customWidth="1"/>
    <col min="362" max="405" width="17.81640625" customWidth="1"/>
    <col min="406" max="406" width="3.1796875" customWidth="1"/>
    <col min="408" max="419" width="13.81640625" customWidth="1"/>
    <col min="420" max="420" width="14.54296875" customWidth="1"/>
    <col min="421" max="437" width="13.81640625" customWidth="1"/>
    <col min="438" max="438" width="18.1796875" customWidth="1"/>
    <col min="439" max="452" width="13.81640625" customWidth="1"/>
    <col min="453" max="453" width="3.1796875" customWidth="1"/>
    <col min="456" max="456" width="10.54296875" customWidth="1"/>
    <col min="460" max="463" width="11.7265625" customWidth="1"/>
  </cols>
  <sheetData>
    <row r="1" spans="1:463" x14ac:dyDescent="0.35">
      <c r="D1" s="1" t="s">
        <v>0</v>
      </c>
      <c r="CK1" s="1" t="s">
        <v>1</v>
      </c>
      <c r="CL1" s="1" t="s">
        <v>2</v>
      </c>
      <c r="CQ1" s="1" t="s">
        <v>3</v>
      </c>
      <c r="DE1" s="1" t="s">
        <v>4</v>
      </c>
      <c r="DL1" s="1" t="s">
        <v>5</v>
      </c>
      <c r="DN1" t="s">
        <v>6</v>
      </c>
      <c r="DP1">
        <f>1000-DR1</f>
        <v>534.25</v>
      </c>
      <c r="DR1">
        <v>465.75</v>
      </c>
      <c r="DV1">
        <v>115.83333333333333</v>
      </c>
      <c r="DX1">
        <v>39.166666666666664</v>
      </c>
      <c r="DZ1">
        <v>29.666666666666668</v>
      </c>
      <c r="EA1" s="2">
        <v>5</v>
      </c>
      <c r="EB1" s="2">
        <v>30.75</v>
      </c>
      <c r="EC1" s="3">
        <v>27.5</v>
      </c>
      <c r="FK1" s="1" t="s">
        <v>7</v>
      </c>
      <c r="FP1" s="1" t="s">
        <v>4</v>
      </c>
      <c r="FW1" s="1" t="s">
        <v>8</v>
      </c>
      <c r="GD1" s="1" t="s">
        <v>9</v>
      </c>
      <c r="GM1" s="1" t="s">
        <v>10</v>
      </c>
      <c r="GP1" s="1" t="s">
        <v>11</v>
      </c>
      <c r="GS1" s="1" t="s">
        <v>12</v>
      </c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X1" s="1" t="s">
        <v>13</v>
      </c>
      <c r="IY1" s="1"/>
      <c r="IZ1" s="1"/>
      <c r="JA1" s="1"/>
      <c r="JB1" s="1"/>
      <c r="JC1" s="1"/>
      <c r="JN1" s="1" t="s">
        <v>14</v>
      </c>
      <c r="JP1" s="5" t="s">
        <v>15</v>
      </c>
      <c r="JQ1" s="1"/>
      <c r="JR1" s="5"/>
      <c r="JS1" s="1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G1" s="1" t="s">
        <v>16</v>
      </c>
      <c r="KJ1" t="s">
        <v>17</v>
      </c>
      <c r="KK1" t="s">
        <v>18</v>
      </c>
      <c r="KL1" t="s">
        <v>19</v>
      </c>
      <c r="KN1" s="1" t="s">
        <v>20</v>
      </c>
      <c r="KO1" t="s">
        <v>21</v>
      </c>
      <c r="KP1" t="str">
        <f>[1]GMW!$C$2</f>
        <v>APR022J</v>
      </c>
      <c r="LB1" t="s">
        <v>22</v>
      </c>
      <c r="LE1" s="1" t="s">
        <v>23</v>
      </c>
    </row>
    <row r="2" spans="1:463" s="6" customFormat="1" ht="26.5" customHeight="1" x14ac:dyDescent="0.35">
      <c r="F2" s="6" t="s">
        <v>6</v>
      </c>
      <c r="BR2" s="6" t="s">
        <v>24</v>
      </c>
      <c r="BS2" s="6" t="s">
        <v>25</v>
      </c>
      <c r="BU2" s="6" t="s">
        <v>26</v>
      </c>
      <c r="BV2" s="6" t="s">
        <v>27</v>
      </c>
      <c r="BW2" t="s">
        <v>28</v>
      </c>
      <c r="BX2" s="6" t="s">
        <v>29</v>
      </c>
      <c r="BY2"/>
      <c r="BZ2"/>
      <c r="CA2"/>
      <c r="CB2"/>
      <c r="CC2"/>
      <c r="CD2"/>
      <c r="CE2"/>
      <c r="CF2"/>
      <c r="CG2"/>
      <c r="CH2"/>
      <c r="CI2"/>
      <c r="CT2" s="6" t="s">
        <v>6</v>
      </c>
      <c r="CU2" s="6" t="s">
        <v>30</v>
      </c>
      <c r="CV2" s="6" t="s">
        <v>30</v>
      </c>
      <c r="DN2" s="6" t="s">
        <v>31</v>
      </c>
      <c r="DO2" s="7">
        <f>AVERAGE(DO250:DO262)</f>
        <v>1.8638325501683564</v>
      </c>
      <c r="DP2" s="6" t="s">
        <v>32</v>
      </c>
      <c r="DR2" s="6" t="s">
        <v>33</v>
      </c>
      <c r="DZ2" s="6" t="s">
        <v>34</v>
      </c>
      <c r="EA2" s="6" t="s">
        <v>35</v>
      </c>
      <c r="FB2" s="6" t="s">
        <v>36</v>
      </c>
      <c r="GJ2" s="6" t="s">
        <v>37</v>
      </c>
      <c r="GT2" s="8" t="s">
        <v>38</v>
      </c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G2" t="s">
        <v>39</v>
      </c>
      <c r="HT2" t="s">
        <v>40</v>
      </c>
      <c r="IS2" s="6" t="s">
        <v>82</v>
      </c>
      <c r="IT2" s="6" t="s">
        <v>64</v>
      </c>
      <c r="IU2" s="6" t="s">
        <v>43</v>
      </c>
      <c r="IV2" s="6" t="s">
        <v>44</v>
      </c>
      <c r="JE2" s="6" t="s">
        <v>41</v>
      </c>
      <c r="JG2" s="6" t="s">
        <v>42</v>
      </c>
      <c r="JK2" s="6" t="s">
        <v>43</v>
      </c>
      <c r="JL2" s="6" t="s">
        <v>44</v>
      </c>
      <c r="JM2" s="6" t="s">
        <v>45</v>
      </c>
      <c r="JN2" s="10">
        <f>AVERAGE(JN262:JN381)</f>
        <v>6.958333333333333</v>
      </c>
      <c r="JP2" s="2" t="s">
        <v>46</v>
      </c>
      <c r="JQ2" s="10" t="s">
        <v>47</v>
      </c>
      <c r="JR2" s="2" t="s">
        <v>46</v>
      </c>
      <c r="JS2" s="10" t="s">
        <v>47</v>
      </c>
      <c r="JT2" s="2" t="s">
        <v>48</v>
      </c>
      <c r="JU2" s="2" t="s">
        <v>49</v>
      </c>
      <c r="JV2" s="2" t="s">
        <v>50</v>
      </c>
      <c r="JW2" s="2" t="s">
        <v>48</v>
      </c>
      <c r="JX2" s="2" t="s">
        <v>49</v>
      </c>
      <c r="JY2" s="2" t="s">
        <v>50</v>
      </c>
      <c r="JZ2" s="2" t="s">
        <v>48</v>
      </c>
      <c r="KA2" s="2" t="s">
        <v>49</v>
      </c>
      <c r="KB2" s="2" t="s">
        <v>50</v>
      </c>
      <c r="KC2" s="2" t="s">
        <v>48</v>
      </c>
      <c r="KD2" s="2" t="s">
        <v>49</v>
      </c>
      <c r="KE2" s="2" t="s">
        <v>50</v>
      </c>
      <c r="KP2" s="6" t="s">
        <v>51</v>
      </c>
      <c r="KQ2" s="6" t="str">
        <f>KP2</f>
        <v>Nominal effective exchange rate lagged six months (LHS)</v>
      </c>
      <c r="KR2" s="6" t="s">
        <v>52</v>
      </c>
      <c r="KS2" s="6" t="s">
        <v>53</v>
      </c>
      <c r="KT2" s="6" t="s">
        <v>54</v>
      </c>
      <c r="KU2" s="6" t="s">
        <v>55</v>
      </c>
      <c r="KV2" s="6" t="s">
        <v>56</v>
      </c>
      <c r="KW2" s="6" t="s">
        <v>57</v>
      </c>
      <c r="KX2" s="6" t="s">
        <v>57</v>
      </c>
      <c r="LB2" s="6" t="s">
        <v>22</v>
      </c>
      <c r="QQ2" t="s">
        <v>58</v>
      </c>
    </row>
    <row r="3" spans="1:463" ht="22.15" customHeight="1" x14ac:dyDescent="0.35">
      <c r="F3" t="s">
        <v>59</v>
      </c>
      <c r="BD3" t="s">
        <v>60</v>
      </c>
      <c r="BE3" t="s">
        <v>61</v>
      </c>
      <c r="BF3" t="s">
        <v>62</v>
      </c>
      <c r="BG3" t="s">
        <v>63</v>
      </c>
      <c r="BH3" t="s">
        <v>64</v>
      </c>
      <c r="BJ3" t="s">
        <v>65</v>
      </c>
      <c r="BK3" t="s">
        <v>66</v>
      </c>
      <c r="BS3" t="s">
        <v>67</v>
      </c>
      <c r="BU3" t="s">
        <v>68</v>
      </c>
      <c r="BV3" t="s">
        <v>68</v>
      </c>
      <c r="BW3" t="s">
        <v>69</v>
      </c>
      <c r="BX3" s="6" t="s">
        <v>29</v>
      </c>
      <c r="CM3" t="s">
        <v>70</v>
      </c>
      <c r="CN3" t="s">
        <v>71</v>
      </c>
      <c r="CT3" t="s">
        <v>68</v>
      </c>
      <c r="DF3" t="s">
        <v>59</v>
      </c>
      <c r="DG3" t="s">
        <v>72</v>
      </c>
      <c r="DH3" t="s">
        <v>73</v>
      </c>
      <c r="DM3" t="s">
        <v>74</v>
      </c>
      <c r="DN3" t="s">
        <v>59</v>
      </c>
      <c r="DO3" t="s">
        <v>75</v>
      </c>
      <c r="DP3" t="s">
        <v>76</v>
      </c>
      <c r="DR3" t="s">
        <v>73</v>
      </c>
      <c r="DS3" t="s">
        <v>77</v>
      </c>
      <c r="DV3" t="s">
        <v>78</v>
      </c>
      <c r="DW3" t="s">
        <v>79</v>
      </c>
      <c r="DX3" t="s">
        <v>80</v>
      </c>
      <c r="DY3" t="s">
        <v>81</v>
      </c>
      <c r="DZ3" t="s">
        <v>82</v>
      </c>
      <c r="EA3" t="s">
        <v>83</v>
      </c>
      <c r="EB3" t="s">
        <v>84</v>
      </c>
      <c r="EC3" t="s">
        <v>85</v>
      </c>
      <c r="ED3" t="s">
        <v>86</v>
      </c>
      <c r="EE3" t="s">
        <v>87</v>
      </c>
      <c r="EG3" t="s">
        <v>88</v>
      </c>
      <c r="EY3" t="s">
        <v>89</v>
      </c>
      <c r="EZ3" t="s">
        <v>71</v>
      </c>
      <c r="FA3" t="s">
        <v>67</v>
      </c>
      <c r="FB3" s="3">
        <f>(SUM('[1]Model data'!P$163:P$166)/SUM('[1]Model data'!$O$163:$U$166))</f>
        <v>0.53155121304311836</v>
      </c>
      <c r="FC3" s="3">
        <f>(SUM('[1]Model data'!Q$163:Q$166)/SUM('[1]Model data'!$O$163:$U$166))</f>
        <v>0.12293817685387619</v>
      </c>
      <c r="FD3" s="3">
        <f>(SUM('[1]Model data'!R$163:R$166)/SUM('[1]Model data'!$O$163:$U$166))</f>
        <v>9.7084996153828082E-2</v>
      </c>
      <c r="FE3" s="3">
        <f>(SUM('[1]Model data'!S$163:S$166)/SUM('[1]Model data'!$O$163:$U$166))</f>
        <v>6.8859507596130159E-2</v>
      </c>
      <c r="FF3" s="3">
        <f>(SUM('[1]Model data'!T$163:T$166)/SUM('[1]Model data'!$O$163:$U$166))</f>
        <v>5.0699912582447999E-2</v>
      </c>
      <c r="FG3" s="3">
        <f>(SUM('[1]Model data'!U$163:U$166)/SUM('[1]Model data'!$O$163:$U$166))</f>
        <v>4.4734377889671627E-2</v>
      </c>
      <c r="FH3" s="3" t="s">
        <v>90</v>
      </c>
      <c r="FI3" s="3" t="s">
        <v>91</v>
      </c>
      <c r="FL3" t="s">
        <v>59</v>
      </c>
      <c r="FM3" t="s">
        <v>72</v>
      </c>
      <c r="FN3" t="s">
        <v>73</v>
      </c>
      <c r="FQ3" t="s">
        <v>59</v>
      </c>
      <c r="FR3" t="s">
        <v>72</v>
      </c>
      <c r="FS3" t="s">
        <v>73</v>
      </c>
      <c r="FX3" t="s">
        <v>59</v>
      </c>
      <c r="FY3" t="s">
        <v>72</v>
      </c>
      <c r="FZ3" t="s">
        <v>73</v>
      </c>
      <c r="GG3" t="s">
        <v>92</v>
      </c>
      <c r="GH3" t="s">
        <v>93</v>
      </c>
      <c r="GI3" t="s">
        <v>94</v>
      </c>
      <c r="GK3" t="s">
        <v>95</v>
      </c>
      <c r="GT3" s="4" t="s">
        <v>78</v>
      </c>
      <c r="GU3" s="4" t="s">
        <v>82</v>
      </c>
      <c r="GV3" s="4" t="s">
        <v>64</v>
      </c>
      <c r="GW3" s="4" t="s">
        <v>76</v>
      </c>
      <c r="GX3" s="4" t="s">
        <v>73</v>
      </c>
      <c r="GY3" s="4" t="s">
        <v>59</v>
      </c>
      <c r="GZ3" s="4" t="s">
        <v>83</v>
      </c>
      <c r="HA3" s="4" t="s">
        <v>96</v>
      </c>
      <c r="HB3" s="4" t="s">
        <v>97</v>
      </c>
      <c r="HC3" s="4" t="s">
        <v>79</v>
      </c>
      <c r="HD3" s="4" t="s">
        <v>98</v>
      </c>
      <c r="HE3" s="4" t="s">
        <v>99</v>
      </c>
      <c r="HG3" s="1" t="s">
        <v>78</v>
      </c>
      <c r="HH3" s="1" t="s">
        <v>82</v>
      </c>
      <c r="HI3" s="1" t="s">
        <v>64</v>
      </c>
      <c r="HJ3" s="1" t="s">
        <v>76</v>
      </c>
      <c r="HK3" s="1" t="s">
        <v>73</v>
      </c>
      <c r="HL3" s="1" t="s">
        <v>59</v>
      </c>
      <c r="HM3" s="1" t="s">
        <v>83</v>
      </c>
      <c r="HN3" s="1" t="s">
        <v>96</v>
      </c>
      <c r="HO3" s="1" t="s">
        <v>97</v>
      </c>
      <c r="HP3" s="1" t="s">
        <v>79</v>
      </c>
      <c r="HQ3" s="1" t="s">
        <v>98</v>
      </c>
      <c r="HR3" s="1" t="s">
        <v>99</v>
      </c>
      <c r="HT3" s="1" t="s">
        <v>78</v>
      </c>
      <c r="HU3" s="1" t="s">
        <v>82</v>
      </c>
      <c r="HV3" s="1" t="s">
        <v>64</v>
      </c>
      <c r="HW3" s="1" t="s">
        <v>76</v>
      </c>
      <c r="HX3" s="1" t="s">
        <v>73</v>
      </c>
      <c r="HY3" s="1" t="s">
        <v>59</v>
      </c>
      <c r="HZ3" s="1" t="s">
        <v>83</v>
      </c>
      <c r="IA3" s="1" t="s">
        <v>96</v>
      </c>
      <c r="IB3" s="1" t="s">
        <v>97</v>
      </c>
      <c r="IC3" s="1" t="s">
        <v>79</v>
      </c>
      <c r="ID3" s="1" t="s">
        <v>98</v>
      </c>
      <c r="IE3" s="1" t="s">
        <v>99</v>
      </c>
      <c r="IG3" s="1" t="s">
        <v>78</v>
      </c>
      <c r="IH3" s="1" t="s">
        <v>82</v>
      </c>
      <c r="II3" s="1" t="s">
        <v>64</v>
      </c>
      <c r="IJ3" s="1" t="s">
        <v>76</v>
      </c>
      <c r="IK3" s="1" t="s">
        <v>100</v>
      </c>
      <c r="IL3" s="1" t="s">
        <v>73</v>
      </c>
      <c r="IM3" s="1" t="s">
        <v>59</v>
      </c>
      <c r="IN3" s="1" t="s">
        <v>101</v>
      </c>
      <c r="IO3" s="1" t="s">
        <v>59</v>
      </c>
      <c r="IQ3" s="1" t="s">
        <v>102</v>
      </c>
      <c r="IS3" s="1"/>
      <c r="IT3" s="1"/>
      <c r="IU3" s="1"/>
      <c r="IV3" s="1"/>
      <c r="IX3" s="1" t="s">
        <v>41</v>
      </c>
      <c r="IY3" s="1"/>
      <c r="IZ3" s="1"/>
      <c r="JA3" s="1"/>
      <c r="JB3" s="1"/>
      <c r="JC3" s="1"/>
      <c r="JE3" s="11" t="s">
        <v>103</v>
      </c>
      <c r="JF3" s="11" t="s">
        <v>104</v>
      </c>
      <c r="JG3" s="11" t="s">
        <v>105</v>
      </c>
      <c r="JH3" s="11" t="s">
        <v>105</v>
      </c>
      <c r="JI3" s="11" t="s">
        <v>105</v>
      </c>
      <c r="JJ3" s="11" t="s">
        <v>106</v>
      </c>
      <c r="JK3" s="11"/>
      <c r="JL3" s="11"/>
      <c r="JN3" s="1"/>
      <c r="JP3" s="5" t="s">
        <v>59</v>
      </c>
      <c r="JQ3" s="1" t="s">
        <v>59</v>
      </c>
      <c r="JR3" s="5" t="s">
        <v>75</v>
      </c>
      <c r="JS3" s="5" t="s">
        <v>75</v>
      </c>
      <c r="JT3" s="5" t="s">
        <v>59</v>
      </c>
      <c r="JU3" s="5" t="s">
        <v>59</v>
      </c>
      <c r="JV3" s="5" t="s">
        <v>59</v>
      </c>
      <c r="JW3" s="5" t="s">
        <v>33</v>
      </c>
      <c r="JX3" s="5" t="s">
        <v>33</v>
      </c>
      <c r="JY3" s="5" t="s">
        <v>33</v>
      </c>
      <c r="JZ3" s="5" t="s">
        <v>107</v>
      </c>
      <c r="KA3" s="5" t="s">
        <v>107</v>
      </c>
      <c r="KB3" s="5" t="s">
        <v>107</v>
      </c>
      <c r="KC3" s="5" t="s">
        <v>108</v>
      </c>
      <c r="KD3" s="5" t="s">
        <v>108</v>
      </c>
      <c r="KE3" s="5" t="s">
        <v>108</v>
      </c>
      <c r="KH3" s="5" t="s">
        <v>109</v>
      </c>
      <c r="KI3" s="5" t="s">
        <v>110</v>
      </c>
      <c r="KJ3" s="5" t="s">
        <v>17</v>
      </c>
      <c r="KK3" s="5" t="s">
        <v>18</v>
      </c>
      <c r="KL3" s="5" t="s">
        <v>19</v>
      </c>
      <c r="KO3" t="s">
        <v>111</v>
      </c>
      <c r="KP3" t="s">
        <v>111</v>
      </c>
      <c r="KQ3" t="s">
        <v>111</v>
      </c>
      <c r="KR3" t="s">
        <v>112</v>
      </c>
      <c r="KS3" t="s">
        <v>112</v>
      </c>
      <c r="KT3" s="6" t="s">
        <v>54</v>
      </c>
      <c r="KU3" t="s">
        <v>55</v>
      </c>
      <c r="KV3" t="s">
        <v>56</v>
      </c>
      <c r="LA3" t="s">
        <v>113</v>
      </c>
      <c r="LB3" t="s">
        <v>22</v>
      </c>
      <c r="QQ3" t="s">
        <v>114</v>
      </c>
    </row>
    <row r="4" spans="1:463" ht="18" customHeight="1" x14ac:dyDescent="0.35">
      <c r="F4" t="s">
        <v>115</v>
      </c>
      <c r="DF4" t="s">
        <v>6</v>
      </c>
      <c r="DG4" t="s">
        <v>6</v>
      </c>
      <c r="DH4" t="s">
        <v>6</v>
      </c>
      <c r="DI4" t="s">
        <v>27</v>
      </c>
      <c r="DJ4" t="s">
        <v>26</v>
      </c>
      <c r="DN4" s="3">
        <f>(SUM('[1]Model data'!O163:O166)/SUM('[1]Model data'!$O$163:$U$166))</f>
        <v>8.4131815880927316E-2</v>
      </c>
      <c r="DO4" t="s">
        <v>116</v>
      </c>
      <c r="FB4" t="s">
        <v>27</v>
      </c>
      <c r="FC4" t="s">
        <v>117</v>
      </c>
      <c r="FD4" t="s">
        <v>118</v>
      </c>
      <c r="FE4" t="s">
        <v>119</v>
      </c>
      <c r="FF4" t="s">
        <v>120</v>
      </c>
      <c r="FG4" t="s">
        <v>121</v>
      </c>
      <c r="FL4" t="s">
        <v>6</v>
      </c>
      <c r="FM4" t="s">
        <v>6</v>
      </c>
      <c r="FN4" t="s">
        <v>6</v>
      </c>
      <c r="FQ4" t="s">
        <v>6</v>
      </c>
      <c r="FR4" t="s">
        <v>6</v>
      </c>
      <c r="FS4" t="s">
        <v>6</v>
      </c>
      <c r="FT4" t="s">
        <v>27</v>
      </c>
      <c r="FU4" t="s">
        <v>26</v>
      </c>
      <c r="FX4" t="s">
        <v>6</v>
      </c>
      <c r="FY4" t="s">
        <v>6</v>
      </c>
      <c r="FZ4" t="s">
        <v>6</v>
      </c>
      <c r="GA4" t="s">
        <v>27</v>
      </c>
      <c r="GB4" t="s">
        <v>26</v>
      </c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G4" s="1"/>
      <c r="IH4" s="1"/>
      <c r="II4" s="1"/>
      <c r="IJ4" s="1"/>
      <c r="IK4" s="1"/>
      <c r="IL4" s="1"/>
      <c r="IM4" s="1"/>
      <c r="IN4" s="1"/>
      <c r="IO4" s="1"/>
      <c r="IQ4" s="1"/>
      <c r="IS4" s="1"/>
      <c r="IT4" s="1"/>
      <c r="IU4" s="1"/>
      <c r="IV4" s="1"/>
      <c r="IX4" s="1"/>
      <c r="IY4" s="1"/>
      <c r="IZ4" s="1"/>
      <c r="JA4" s="1"/>
      <c r="JB4" s="1"/>
      <c r="JC4" s="1"/>
      <c r="JE4" s="11"/>
      <c r="JF4" s="11"/>
      <c r="JG4" s="11"/>
      <c r="JH4" s="11"/>
      <c r="JI4" s="11"/>
      <c r="JJ4" s="11"/>
      <c r="JK4" s="11"/>
      <c r="JL4" s="11"/>
      <c r="JN4" s="1" t="s">
        <v>122</v>
      </c>
      <c r="JP4" s="5"/>
      <c r="JQ4" s="1"/>
      <c r="JR4" s="5"/>
      <c r="JS4" s="1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P4" t="s">
        <v>123</v>
      </c>
      <c r="KR4" t="s">
        <v>53</v>
      </c>
      <c r="KS4" t="s">
        <v>53</v>
      </c>
      <c r="KT4" s="6" t="s">
        <v>54</v>
      </c>
      <c r="KU4" t="s">
        <v>124</v>
      </c>
      <c r="KV4" t="s">
        <v>125</v>
      </c>
      <c r="KW4" t="s">
        <v>124</v>
      </c>
      <c r="KX4" t="s">
        <v>125</v>
      </c>
      <c r="LE4" s="1" t="s">
        <v>126</v>
      </c>
      <c r="MX4" s="1" t="s">
        <v>127</v>
      </c>
      <c r="OQ4" s="1" t="s">
        <v>128</v>
      </c>
    </row>
    <row r="5" spans="1:463" x14ac:dyDescent="0.35">
      <c r="CM5" t="str">
        <f>BQ6&amp;"/"&amp;BP6</f>
        <v>PEBRT@DAILY/UNAUSS@UK</v>
      </c>
      <c r="CN5" t="str">
        <f>BR6&amp;"/"&amp;BP6</f>
        <v>PZNGAS@DAILY/UNAUSS@UK</v>
      </c>
      <c r="CO5" t="str">
        <f>BP6</f>
        <v>UNAUSS@UK</v>
      </c>
      <c r="CR5" t="str">
        <f>D6</f>
        <v>L522@UK</v>
      </c>
      <c r="CS5" t="str">
        <f>E6</f>
        <v>D7BT@UK</v>
      </c>
      <c r="CT5" t="str">
        <f>G6</f>
        <v>DKC6@UK</v>
      </c>
      <c r="CU5" t="str">
        <f>H6</f>
        <v>sa(D7BT@UK)</v>
      </c>
      <c r="CV5" t="str">
        <f>I6</f>
        <v>sa(DKC6@UK)</v>
      </c>
      <c r="CW5" t="str">
        <f>P6</f>
        <v>DK9O@UK</v>
      </c>
      <c r="CY5" t="str">
        <f>N6</f>
        <v>D7EC@UK</v>
      </c>
      <c r="DC5" t="str">
        <f>BI6</f>
        <v>CHAW@UK</v>
      </c>
      <c r="DF5" t="str">
        <f>H6</f>
        <v>sa(D7BT@UK)</v>
      </c>
      <c r="DG5" t="str">
        <f>I6</f>
        <v>sa(DKC6@UK)</v>
      </c>
      <c r="DH5" t="str">
        <f>L6</f>
        <v>sa(D7F5@UK)</v>
      </c>
      <c r="DI5" t="str">
        <f>V6</f>
        <v>D7FN@UK</v>
      </c>
      <c r="DJ5" t="str">
        <f>W6</f>
        <v>D7C5@UK</v>
      </c>
      <c r="DM5" t="str">
        <f>D6</f>
        <v>L522@UK</v>
      </c>
      <c r="DN5" t="str">
        <f>E6</f>
        <v>D7BT@UK</v>
      </c>
      <c r="DO5" t="str">
        <f>G6</f>
        <v>DKC6@UK</v>
      </c>
      <c r="DP5" t="str">
        <f>J6</f>
        <v>D7F4@UK</v>
      </c>
      <c r="DR5" t="str">
        <f>K6</f>
        <v>D7F5@UK</v>
      </c>
      <c r="DV5" t="str">
        <f>P6</f>
        <v>DK9O@UK</v>
      </c>
      <c r="DW5" t="str">
        <f>Q6</f>
        <v>D7BW@UK</v>
      </c>
      <c r="DY5" t="str">
        <f>R6</f>
        <v>D7C2@UK</v>
      </c>
      <c r="DZ5" t="str">
        <f>N6</f>
        <v>D7EC@UK</v>
      </c>
      <c r="EA5" t="str">
        <f>U6</f>
        <v>D7EH@UK</v>
      </c>
      <c r="ED5" t="str">
        <f>X6</f>
        <v>D7F2@UK</v>
      </c>
      <c r="EE5" t="str">
        <f>Y6</f>
        <v>L7JE@UK</v>
      </c>
      <c r="EF5" t="str">
        <f>Z6</f>
        <v>D7F3@UK</v>
      </c>
      <c r="EG5" t="str">
        <f>AA6</f>
        <v>D7E8@UK</v>
      </c>
      <c r="EI5" t="str">
        <f t="shared" ref="EI5:ET5" si="0">AR6</f>
        <v>D7BU@UK</v>
      </c>
      <c r="EJ5" t="str">
        <f t="shared" si="0"/>
        <v>D7BV@UK</v>
      </c>
      <c r="EK5" t="str">
        <f t="shared" si="0"/>
        <v>D7BW@UK</v>
      </c>
      <c r="EL5" t="str">
        <f t="shared" si="0"/>
        <v>D7BX@UK</v>
      </c>
      <c r="EM5" t="str">
        <f t="shared" si="0"/>
        <v>D7BY@UK</v>
      </c>
      <c r="EN5" t="str">
        <f t="shared" si="0"/>
        <v>D7BZ@UK</v>
      </c>
      <c r="EO5" t="str">
        <f t="shared" si="0"/>
        <v>D7C2@UK</v>
      </c>
      <c r="EP5" t="str">
        <f t="shared" si="0"/>
        <v>D7C3@UK</v>
      </c>
      <c r="EQ5" t="str">
        <f t="shared" si="0"/>
        <v>D7C4@UK</v>
      </c>
      <c r="ER5" t="str">
        <f t="shared" si="0"/>
        <v>D7C5@UK</v>
      </c>
      <c r="ES5" t="str">
        <f t="shared" si="0"/>
        <v>D7C6@UK</v>
      </c>
      <c r="ET5" t="str">
        <f t="shared" si="0"/>
        <v>D7C7@UK</v>
      </c>
      <c r="EU5" t="str">
        <f>BJ6</f>
        <v>CZBH@UK</v>
      </c>
      <c r="EV5" t="str">
        <f>BK6</f>
        <v>CDKQ@UK</v>
      </c>
      <c r="EW5" t="str">
        <f>BL6</f>
        <v>GHIP@UK</v>
      </c>
      <c r="EX5" t="str">
        <f>BM6</f>
        <v>GB7S@UK</v>
      </c>
      <c r="EY5" t="str">
        <f>CM5</f>
        <v>PEBRT@DAILY/UNAUSS@UK</v>
      </c>
      <c r="EZ5" t="str">
        <f>CN5</f>
        <v>PZNGAS@DAILY/UNAUSS@UK</v>
      </c>
      <c r="FA5" t="str">
        <f>BS6</f>
        <v>GHHP@UK</v>
      </c>
      <c r="FL5" t="str">
        <f>H6</f>
        <v>sa(D7BT@UK)</v>
      </c>
      <c r="FM5" t="str">
        <f>I6</f>
        <v>sa(DKC6@UK)</v>
      </c>
      <c r="FN5" t="str">
        <f>L6</f>
        <v>sa(D7F5@UK)</v>
      </c>
      <c r="FQ5" t="str">
        <f>H6</f>
        <v>sa(D7BT@UK)</v>
      </c>
      <c r="FR5" t="str">
        <f>I6</f>
        <v>sa(DKC6@UK)</v>
      </c>
      <c r="FS5" t="str">
        <f>L6</f>
        <v>sa(D7F5@UK)</v>
      </c>
      <c r="FT5" t="str">
        <f>CH6</f>
        <v>sa(PCUSLFE@USECON)</v>
      </c>
      <c r="FU5" t="str">
        <f>CI6</f>
        <v>sa(P023HOEF@EUDATA)</v>
      </c>
      <c r="FX5" t="str">
        <f>H6</f>
        <v>sa(D7BT@UK)</v>
      </c>
      <c r="FY5" t="str">
        <f>I6</f>
        <v>sa(DKC6@UK)</v>
      </c>
      <c r="FZ5" t="str">
        <f>L6</f>
        <v>sa(D7F5@UK)</v>
      </c>
      <c r="GA5" t="str">
        <f>CH6</f>
        <v>sa(PCUSLFE@USECON)</v>
      </c>
      <c r="GB5" t="str">
        <f>CI6</f>
        <v>sa(P023HOEF@EUDATA)</v>
      </c>
      <c r="GE5" t="str">
        <f>Y6</f>
        <v>L7JE@UK</v>
      </c>
      <c r="GF5" t="str">
        <f>Z6</f>
        <v>D7F3@UK</v>
      </c>
      <c r="GG5" t="str">
        <f>CM5</f>
        <v>PEBRT@DAILY/UNAUSS@UK</v>
      </c>
      <c r="GH5" t="str">
        <f>CN5</f>
        <v>PZNGAS@DAILY/UNAUSS@UK</v>
      </c>
      <c r="GI5" t="str">
        <f>BS6</f>
        <v>GHHP@UK</v>
      </c>
      <c r="GJ5" t="str">
        <f>K6</f>
        <v>D7F5@UK</v>
      </c>
      <c r="GN5" t="str">
        <f>F6</f>
        <v>D7G7@UK</v>
      </c>
      <c r="GQ5" t="str">
        <f>F6</f>
        <v>D7G7@UK</v>
      </c>
      <c r="GT5" s="8" t="str">
        <f>AI6&amp;"&amp;"&amp;P6</f>
        <v>A9EW@UK&amp;DK9O@UK</v>
      </c>
      <c r="GU5" s="8" t="str">
        <f>AJ6&amp;"&amp;"&amp;S6</f>
        <v>CJXR@UK&amp;D7EC@UK</v>
      </c>
      <c r="GV5" s="8" t="str">
        <f>AK6&amp;"&amp;"&amp;T6</f>
        <v>CJVF@UK&amp;D7CH@UK</v>
      </c>
      <c r="GW5" s="8" t="str">
        <f>AG6&amp;"&amp;"&amp;J6</f>
        <v>ICVH@UK&amp;D7F4@UK</v>
      </c>
      <c r="GX5" s="8" t="str">
        <f>AH6&amp;"&amp;"&amp;K6</f>
        <v>ICVI@UK&amp;D7F5@UK</v>
      </c>
      <c r="GY5" s="8" t="str">
        <f>F6</f>
        <v>D7G7@UK</v>
      </c>
      <c r="GZ5" s="8" t="str">
        <f>AL6&amp;"&amp;"&amp;U6</f>
        <v>CJXW@UK&amp;D7EH@UK</v>
      </c>
      <c r="HA5" s="8" t="str">
        <f>AM6&amp;"&amp;"&amp;AC6</f>
        <v>ICVP@UK&amp;D7FF@UK</v>
      </c>
      <c r="HB5" s="8" t="str">
        <f>AN6&amp;"&amp;"&amp;AD6</f>
        <v>CJVV@UK&amp;D7CX@UK</v>
      </c>
      <c r="HC5" s="8" t="str">
        <f>AO6&amp;"&amp;"&amp;AE6</f>
        <v>CJVA@UK&amp;D7CC@UK</v>
      </c>
      <c r="HD5" s="8" t="str">
        <f>AP6&amp;"&amp;"&amp;AF6</f>
        <v>CJVG@UK&amp;D7CI@UK</v>
      </c>
      <c r="HE5" s="8" t="str">
        <f>AQ6&amp;"&amp;"&amp;AB6</f>
        <v>CJXO@UK&amp;D7E9@UK</v>
      </c>
      <c r="HG5" t="str">
        <f>AI6&amp;"&amp;"&amp;P6</f>
        <v>A9EW@UK&amp;DK9O@UK</v>
      </c>
      <c r="HH5" t="str">
        <f>AJ6&amp;"&amp;"&amp;S6</f>
        <v>CJXR@UK&amp;D7EC@UK</v>
      </c>
      <c r="HI5" t="str">
        <f>AK6&amp;"&amp;"&amp;T6</f>
        <v>CJVF@UK&amp;D7CH@UK</v>
      </c>
      <c r="HJ5" t="str">
        <f>AG6&amp;"&amp;"&amp;J6</f>
        <v>ICVH@UK&amp;D7F4@UK</v>
      </c>
      <c r="HK5" t="str">
        <f>AH6&amp;"&amp;"&amp;K6</f>
        <v>ICVI@UK&amp;D7F5@UK</v>
      </c>
      <c r="HL5" t="str">
        <f>F6</f>
        <v>D7G7@UK</v>
      </c>
      <c r="HM5" t="str">
        <f>AL6&amp;"&amp;"&amp;U6</f>
        <v>CJXW@UK&amp;D7EH@UK</v>
      </c>
      <c r="HN5" t="str">
        <f>AM6&amp;"&amp;"&amp;AC6</f>
        <v>ICVP@UK&amp;D7FF@UK</v>
      </c>
      <c r="HO5" t="str">
        <f>AN6&amp;"&amp;"&amp;AD6</f>
        <v>CJVV@UK&amp;D7CX@UK</v>
      </c>
      <c r="HP5" t="str">
        <f>AO6&amp;"&amp;"&amp;AE6</f>
        <v>CJVA@UK&amp;D7CC@UK</v>
      </c>
      <c r="HQ5" t="str">
        <f>AP6&amp;"&amp;"&amp;AF6</f>
        <v>CJVG@UK&amp;D7CI@UK</v>
      </c>
      <c r="HR5" t="str">
        <f>AQ6&amp;"&amp;"&amp;AB6</f>
        <v>CJXO@UK&amp;D7E9@UK</v>
      </c>
      <c r="HT5" t="str">
        <f>AI6&amp;"&amp;"&amp;P6</f>
        <v>A9EW@UK&amp;DK9O@UK</v>
      </c>
      <c r="HU5" t="str">
        <f>AJ6&amp;"&amp;"&amp;S6</f>
        <v>CJXR@UK&amp;D7EC@UK</v>
      </c>
      <c r="HV5" t="str">
        <f>AK6&amp;"&amp;"&amp;T6</f>
        <v>CJVF@UK&amp;D7CH@UK</v>
      </c>
      <c r="HW5" t="str">
        <f>AG6&amp;"&amp;"&amp;J6</f>
        <v>ICVH@UK&amp;D7F4@UK</v>
      </c>
      <c r="HX5" t="str">
        <f>AH6&amp;"&amp;"&amp;K6</f>
        <v>ICVI@UK&amp;D7F5@UK</v>
      </c>
      <c r="HY5" t="str">
        <f>F6</f>
        <v>D7G7@UK</v>
      </c>
      <c r="HZ5" t="str">
        <f>AL6&amp;"&amp;"&amp;U6</f>
        <v>CJXW@UK&amp;D7EH@UK</v>
      </c>
      <c r="IA5" t="str">
        <f>AM6&amp;"&amp;"&amp;AC6</f>
        <v>ICVP@UK&amp;D7FF@UK</v>
      </c>
      <c r="IB5" t="str">
        <f>AN6&amp;"&amp;"&amp;AD6</f>
        <v>CJVV@UK&amp;D7CX@UK</v>
      </c>
      <c r="IC5" t="str">
        <f>AO6&amp;"&amp;"&amp;AE6</f>
        <v>CJVA@UK&amp;D7CC@UK</v>
      </c>
      <c r="ID5" t="str">
        <f>AP6&amp;"&amp;"&amp;AF6</f>
        <v>CJVG@UK&amp;D7CI@UK</v>
      </c>
      <c r="IE5" t="str">
        <f>AQ6&amp;"&amp;"&amp;AB6</f>
        <v>CJXO@UK&amp;D7E9@UK</v>
      </c>
      <c r="IG5" t="str">
        <f>AI6&amp;"&amp;"&amp;P6</f>
        <v>A9EW@UK&amp;DK9O@UK</v>
      </c>
      <c r="IH5" t="str">
        <f>AJ6&amp;"&amp;"&amp;S6</f>
        <v>CJXR@UK&amp;D7EC@UK</v>
      </c>
      <c r="II5" t="str">
        <f>AK6&amp;"&amp;"&amp;T6</f>
        <v>CJVF@UK&amp;D7CH@UK</v>
      </c>
      <c r="IL5" s="1"/>
      <c r="IM5" t="str">
        <f>F6</f>
        <v>D7G7@UK</v>
      </c>
      <c r="IO5" t="str">
        <f>F6</f>
        <v>D7G7@UK</v>
      </c>
      <c r="IQ5" s="1"/>
      <c r="IS5" s="1"/>
      <c r="IT5" s="1"/>
      <c r="IU5" s="1"/>
      <c r="IV5" s="1"/>
      <c r="IX5" t="str">
        <f>AL6&amp;"&amp;"&amp;U6</f>
        <v>CJXW@UK&amp;D7EH@UK</v>
      </c>
      <c r="IY5" t="str">
        <f>AM6&amp;"&amp;"&amp;AC6</f>
        <v>ICVP@UK&amp;D7FF@UK</v>
      </c>
      <c r="IZ5" t="str">
        <f>AN6&amp;"&amp;"&amp;AD6</f>
        <v>CJVV@UK&amp;D7CX@UK</v>
      </c>
      <c r="JA5" t="str">
        <f>AO6&amp;"&amp;"&amp;AE6</f>
        <v>CJVA@UK&amp;D7CC@UK</v>
      </c>
      <c r="JB5" t="str">
        <f>AP6&amp;"&amp;"&amp;AF6</f>
        <v>CJVG@UK&amp;D7CI@UK</v>
      </c>
      <c r="JC5" t="str">
        <f>AB6&amp;"&amp;"&amp;AQ6</f>
        <v>D7E9@UK&amp;CJXO@UK</v>
      </c>
      <c r="KO5" t="str">
        <f>BO6</f>
        <v>UNABK67@UK</v>
      </c>
      <c r="KP5" t="str">
        <f>BO6</f>
        <v>UNABK67@UK</v>
      </c>
      <c r="KQ5" t="str">
        <f>BO6</f>
        <v>UNABK67@UK</v>
      </c>
      <c r="KR5" t="str">
        <f>BO6</f>
        <v>UNABK67@UK</v>
      </c>
      <c r="KS5" t="str">
        <f>BO6</f>
        <v>UNABK67@UK</v>
      </c>
      <c r="KT5" t="str">
        <f>BP6</f>
        <v>UNAUSS@UK</v>
      </c>
      <c r="KU5" t="str">
        <f>BQ6</f>
        <v>PEBRT@DAILY</v>
      </c>
      <c r="QL5" s="1" t="s">
        <v>129</v>
      </c>
    </row>
    <row r="6" spans="1:463" x14ac:dyDescent="0.35">
      <c r="A6" s="12" t="s">
        <v>1074</v>
      </c>
      <c r="C6" s="12" t="s">
        <v>130</v>
      </c>
      <c r="D6" t="s">
        <v>131</v>
      </c>
      <c r="E6" t="s">
        <v>132</v>
      </c>
      <c r="F6" t="s">
        <v>133</v>
      </c>
      <c r="G6" t="s">
        <v>134</v>
      </c>
      <c r="H6" t="s">
        <v>135</v>
      </c>
      <c r="I6" t="s">
        <v>136</v>
      </c>
      <c r="J6" t="s">
        <v>137</v>
      </c>
      <c r="K6" t="s">
        <v>138</v>
      </c>
      <c r="L6" t="s">
        <v>139</v>
      </c>
      <c r="M6" t="s">
        <v>140</v>
      </c>
      <c r="N6" t="s">
        <v>141</v>
      </c>
      <c r="O6" t="s">
        <v>142</v>
      </c>
      <c r="P6" t="s">
        <v>143</v>
      </c>
      <c r="Q6" t="s">
        <v>144</v>
      </c>
      <c r="R6" t="s">
        <v>145</v>
      </c>
      <c r="S6" t="s">
        <v>141</v>
      </c>
      <c r="T6" t="s">
        <v>146</v>
      </c>
      <c r="U6" t="s">
        <v>147</v>
      </c>
      <c r="V6" t="s">
        <v>148</v>
      </c>
      <c r="W6" t="s">
        <v>149</v>
      </c>
      <c r="X6" t="s">
        <v>150</v>
      </c>
      <c r="Y6" t="s">
        <v>151</v>
      </c>
      <c r="Z6" t="s">
        <v>152</v>
      </c>
      <c r="AA6" t="s">
        <v>153</v>
      </c>
      <c r="AB6" t="s">
        <v>154</v>
      </c>
      <c r="AC6" s="13" t="s">
        <v>155</v>
      </c>
      <c r="AD6" s="13" t="s">
        <v>156</v>
      </c>
      <c r="AE6" t="s">
        <v>157</v>
      </c>
      <c r="AF6" t="s">
        <v>158</v>
      </c>
      <c r="AG6" t="s">
        <v>159</v>
      </c>
      <c r="AH6" t="s">
        <v>160</v>
      </c>
      <c r="AI6" t="s">
        <v>161</v>
      </c>
      <c r="AJ6" t="s">
        <v>162</v>
      </c>
      <c r="AK6" t="s">
        <v>163</v>
      </c>
      <c r="AL6" t="s">
        <v>164</v>
      </c>
      <c r="AM6" t="s">
        <v>165</v>
      </c>
      <c r="AN6" t="s">
        <v>166</v>
      </c>
      <c r="AO6" t="s">
        <v>167</v>
      </c>
      <c r="AP6" t="s">
        <v>168</v>
      </c>
      <c r="AQ6" t="s">
        <v>169</v>
      </c>
      <c r="AR6" s="14" t="s">
        <v>170</v>
      </c>
      <c r="AS6" s="14" t="s">
        <v>171</v>
      </c>
      <c r="AT6" s="14" t="s">
        <v>144</v>
      </c>
      <c r="AU6" s="14" t="s">
        <v>172</v>
      </c>
      <c r="AV6" s="14" t="s">
        <v>173</v>
      </c>
      <c r="AW6" s="14" t="s">
        <v>174</v>
      </c>
      <c r="AX6" s="14" t="s">
        <v>145</v>
      </c>
      <c r="AY6" s="14" t="s">
        <v>175</v>
      </c>
      <c r="AZ6" s="14" t="s">
        <v>176</v>
      </c>
      <c r="BA6" s="14" t="s">
        <v>149</v>
      </c>
      <c r="BB6" s="14" t="s">
        <v>177</v>
      </c>
      <c r="BC6" s="14" t="s">
        <v>178</v>
      </c>
      <c r="BD6" t="s">
        <v>179</v>
      </c>
      <c r="BE6" t="s">
        <v>180</v>
      </c>
      <c r="BF6" t="s">
        <v>181</v>
      </c>
      <c r="BG6" t="s">
        <v>182</v>
      </c>
      <c r="BH6" t="s">
        <v>183</v>
      </c>
      <c r="BI6" t="s">
        <v>184</v>
      </c>
      <c r="BJ6" t="s">
        <v>185</v>
      </c>
      <c r="BK6" t="s">
        <v>186</v>
      </c>
      <c r="BL6" t="s">
        <v>187</v>
      </c>
      <c r="BM6" t="s">
        <v>188</v>
      </c>
      <c r="BN6" t="s">
        <v>189</v>
      </c>
      <c r="BO6" t="s">
        <v>190</v>
      </c>
      <c r="BP6" t="s">
        <v>191</v>
      </c>
      <c r="BQ6" t="s">
        <v>192</v>
      </c>
      <c r="BR6" t="s">
        <v>193</v>
      </c>
      <c r="BS6" t="s">
        <v>194</v>
      </c>
      <c r="BT6" t="s">
        <v>195</v>
      </c>
      <c r="BU6" t="s">
        <v>196</v>
      </c>
      <c r="BV6" t="s">
        <v>197</v>
      </c>
      <c r="BW6" t="s">
        <v>198</v>
      </c>
      <c r="BX6" t="s">
        <v>199</v>
      </c>
      <c r="BY6" t="s">
        <v>200</v>
      </c>
      <c r="BZ6" t="s">
        <v>201</v>
      </c>
      <c r="CA6" t="s">
        <v>202</v>
      </c>
      <c r="CB6" t="s">
        <v>203</v>
      </c>
      <c r="CC6" t="s">
        <v>204</v>
      </c>
      <c r="CD6" t="s">
        <v>205</v>
      </c>
      <c r="CE6" t="s">
        <v>206</v>
      </c>
      <c r="CF6" t="s">
        <v>207</v>
      </c>
      <c r="CG6" t="s">
        <v>208</v>
      </c>
      <c r="CH6" t="s">
        <v>209</v>
      </c>
      <c r="CI6" t="s">
        <v>210</v>
      </c>
      <c r="CM6" s="13"/>
      <c r="CN6" s="13"/>
      <c r="CR6" s="13"/>
      <c r="CS6" s="13"/>
      <c r="CT6" s="13"/>
      <c r="CU6" s="13"/>
      <c r="CV6" s="13"/>
      <c r="CW6" s="13"/>
      <c r="CX6" s="13"/>
      <c r="DF6" s="13"/>
      <c r="DG6" s="13"/>
      <c r="DH6" s="13"/>
      <c r="DI6" s="13"/>
      <c r="DJ6" s="13"/>
      <c r="DM6" s="13"/>
      <c r="DN6" s="13"/>
      <c r="DO6" s="13"/>
      <c r="DP6" s="13"/>
      <c r="DQ6" s="13"/>
      <c r="DR6" s="13"/>
      <c r="DS6" s="13"/>
      <c r="DT6" t="s">
        <v>211</v>
      </c>
      <c r="DU6" t="s">
        <v>212</v>
      </c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t="s">
        <v>213</v>
      </c>
      <c r="FI6" s="14" t="s">
        <v>214</v>
      </c>
      <c r="FL6" s="13"/>
      <c r="FM6" s="13"/>
      <c r="FN6" s="13"/>
      <c r="FQ6" s="13"/>
      <c r="FR6" s="13"/>
      <c r="FS6" s="13"/>
      <c r="FT6" s="13"/>
      <c r="FU6" s="13"/>
      <c r="FX6" s="13"/>
      <c r="FY6" s="13"/>
      <c r="FZ6" s="13"/>
      <c r="GA6" s="13"/>
      <c r="GB6" s="13"/>
      <c r="GE6" s="13"/>
      <c r="GF6" s="13"/>
      <c r="GG6" s="13"/>
      <c r="GH6" s="13"/>
      <c r="GI6" s="13"/>
      <c r="GJ6" s="13"/>
      <c r="GK6" t="s">
        <v>215</v>
      </c>
      <c r="GN6" s="13"/>
      <c r="GQ6" s="13"/>
      <c r="KH6" s="13"/>
      <c r="KI6" s="13"/>
      <c r="KJ6" s="13"/>
      <c r="KK6" s="13"/>
      <c r="KL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LE6" t="s">
        <v>216</v>
      </c>
      <c r="LF6" t="s">
        <v>217</v>
      </c>
      <c r="LG6" t="s">
        <v>218</v>
      </c>
      <c r="LH6" t="s">
        <v>219</v>
      </c>
      <c r="LI6" t="s">
        <v>220</v>
      </c>
      <c r="LJ6" t="s">
        <v>221</v>
      </c>
      <c r="LK6" t="s">
        <v>222</v>
      </c>
      <c r="LL6" t="s">
        <v>223</v>
      </c>
      <c r="LM6" t="s">
        <v>224</v>
      </c>
      <c r="LN6" t="s">
        <v>225</v>
      </c>
      <c r="LO6" t="s">
        <v>226</v>
      </c>
      <c r="LP6" t="s">
        <v>227</v>
      </c>
      <c r="LQ6" t="s">
        <v>228</v>
      </c>
      <c r="LR6" t="s">
        <v>229</v>
      </c>
      <c r="LS6" t="s">
        <v>230</v>
      </c>
      <c r="LT6" t="s">
        <v>231</v>
      </c>
      <c r="LU6" t="s">
        <v>232</v>
      </c>
      <c r="LV6" t="s">
        <v>233</v>
      </c>
      <c r="LW6" t="s">
        <v>234</v>
      </c>
      <c r="LX6" t="s">
        <v>235</v>
      </c>
      <c r="LY6" t="s">
        <v>236</v>
      </c>
      <c r="LZ6" t="s">
        <v>237</v>
      </c>
      <c r="MA6" t="s">
        <v>238</v>
      </c>
      <c r="MB6" t="s">
        <v>239</v>
      </c>
      <c r="MC6" t="s">
        <v>240</v>
      </c>
      <c r="MD6" t="s">
        <v>241</v>
      </c>
      <c r="ME6" t="s">
        <v>242</v>
      </c>
      <c r="MF6" t="s">
        <v>243</v>
      </c>
      <c r="MG6" t="s">
        <v>244</v>
      </c>
      <c r="MH6" t="s">
        <v>245</v>
      </c>
      <c r="MI6" t="s">
        <v>246</v>
      </c>
      <c r="MJ6" t="s">
        <v>247</v>
      </c>
      <c r="MK6" t="s">
        <v>248</v>
      </c>
      <c r="ML6" t="s">
        <v>249</v>
      </c>
      <c r="MM6" t="s">
        <v>250</v>
      </c>
      <c r="MN6" t="s">
        <v>251</v>
      </c>
      <c r="MO6" t="s">
        <v>252</v>
      </c>
      <c r="MP6" t="s">
        <v>253</v>
      </c>
      <c r="MQ6" t="s">
        <v>254</v>
      </c>
      <c r="MR6" t="s">
        <v>255</v>
      </c>
      <c r="MS6" t="s">
        <v>256</v>
      </c>
      <c r="MT6" t="s">
        <v>257</v>
      </c>
      <c r="MU6" t="s">
        <v>258</v>
      </c>
      <c r="MV6" t="s">
        <v>259</v>
      </c>
      <c r="MX6" t="s">
        <v>260</v>
      </c>
      <c r="MY6" t="s">
        <v>261</v>
      </c>
      <c r="MZ6" t="s">
        <v>262</v>
      </c>
      <c r="NA6" t="s">
        <v>263</v>
      </c>
      <c r="NB6" t="s">
        <v>264</v>
      </c>
      <c r="NC6" t="s">
        <v>265</v>
      </c>
      <c r="ND6" t="s">
        <v>266</v>
      </c>
      <c r="NE6" t="s">
        <v>267</v>
      </c>
      <c r="NF6" t="s">
        <v>268</v>
      </c>
      <c r="NG6" t="s">
        <v>269</v>
      </c>
      <c r="NH6" t="s">
        <v>270</v>
      </c>
      <c r="NI6" t="s">
        <v>271</v>
      </c>
      <c r="NJ6" t="s">
        <v>272</v>
      </c>
      <c r="NK6" t="s">
        <v>273</v>
      </c>
      <c r="NL6" t="s">
        <v>274</v>
      </c>
      <c r="NM6" t="s">
        <v>275</v>
      </c>
      <c r="NN6" t="s">
        <v>276</v>
      </c>
      <c r="NO6" t="s">
        <v>277</v>
      </c>
      <c r="NP6" t="s">
        <v>278</v>
      </c>
      <c r="NQ6" t="s">
        <v>279</v>
      </c>
      <c r="NR6" t="s">
        <v>280</v>
      </c>
      <c r="NS6" t="s">
        <v>281</v>
      </c>
      <c r="NT6" t="s">
        <v>282</v>
      </c>
      <c r="NU6" t="s">
        <v>283</v>
      </c>
      <c r="NV6" t="s">
        <v>284</v>
      </c>
      <c r="NW6" t="s">
        <v>285</v>
      </c>
      <c r="NX6" t="s">
        <v>286</v>
      </c>
      <c r="NY6" t="s">
        <v>287</v>
      </c>
      <c r="NZ6" t="s">
        <v>288</v>
      </c>
      <c r="OA6" t="s">
        <v>289</v>
      </c>
      <c r="OB6" t="s">
        <v>290</v>
      </c>
      <c r="OC6" t="s">
        <v>291</v>
      </c>
      <c r="OD6" t="s">
        <v>292</v>
      </c>
      <c r="OE6" t="s">
        <v>293</v>
      </c>
      <c r="OF6" t="s">
        <v>294</v>
      </c>
      <c r="OG6" t="s">
        <v>295</v>
      </c>
      <c r="OH6" t="s">
        <v>296</v>
      </c>
      <c r="OI6" t="s">
        <v>297</v>
      </c>
      <c r="OJ6" t="s">
        <v>298</v>
      </c>
      <c r="OK6" t="s">
        <v>299</v>
      </c>
      <c r="OL6" t="s">
        <v>300</v>
      </c>
      <c r="OM6" t="s">
        <v>301</v>
      </c>
      <c r="ON6" t="s">
        <v>302</v>
      </c>
      <c r="OO6" t="s">
        <v>303</v>
      </c>
    </row>
    <row r="7" spans="1:463" s="15" customFormat="1" ht="92.25" customHeight="1" x14ac:dyDescent="0.35">
      <c r="A7" s="15" t="s">
        <v>304</v>
      </c>
      <c r="C7" s="15" t="s">
        <v>304</v>
      </c>
      <c r="D7" s="16" t="s">
        <v>305</v>
      </c>
      <c r="E7" s="16" t="s">
        <v>306</v>
      </c>
      <c r="F7" s="16" t="s">
        <v>307</v>
      </c>
      <c r="G7" s="16" t="s">
        <v>308</v>
      </c>
      <c r="H7" s="16" t="s">
        <v>309</v>
      </c>
      <c r="I7" s="16" t="s">
        <v>310</v>
      </c>
      <c r="J7" s="16" t="s">
        <v>311</v>
      </c>
      <c r="K7" s="16" t="s">
        <v>312</v>
      </c>
      <c r="L7" s="16" t="s">
        <v>313</v>
      </c>
      <c r="M7" s="16" t="s">
        <v>314</v>
      </c>
      <c r="N7" s="16" t="s">
        <v>315</v>
      </c>
      <c r="O7" s="16" t="s">
        <v>316</v>
      </c>
      <c r="P7" s="16" t="s">
        <v>317</v>
      </c>
      <c r="Q7" s="16" t="s">
        <v>318</v>
      </c>
      <c r="R7" s="16" t="s">
        <v>319</v>
      </c>
      <c r="S7" s="16" t="s">
        <v>315</v>
      </c>
      <c r="T7" s="16" t="s">
        <v>320</v>
      </c>
      <c r="U7" s="16" t="s">
        <v>321</v>
      </c>
      <c r="V7" s="16" t="s">
        <v>322</v>
      </c>
      <c r="W7" s="16" t="s">
        <v>323</v>
      </c>
      <c r="X7" s="16" t="s">
        <v>324</v>
      </c>
      <c r="Y7" s="16" t="s">
        <v>325</v>
      </c>
      <c r="Z7" s="16" t="s">
        <v>326</v>
      </c>
      <c r="AA7" s="16" t="s">
        <v>327</v>
      </c>
      <c r="AB7" s="16" t="s">
        <v>328</v>
      </c>
      <c r="AC7" s="16" t="s">
        <v>329</v>
      </c>
      <c r="AD7" s="16" t="s">
        <v>330</v>
      </c>
      <c r="AE7" s="16" t="s">
        <v>331</v>
      </c>
      <c r="AF7" s="16" t="s">
        <v>332</v>
      </c>
      <c r="AG7" s="16" t="s">
        <v>333</v>
      </c>
      <c r="AH7" s="16" t="s">
        <v>334</v>
      </c>
      <c r="AI7" s="16" t="s">
        <v>335</v>
      </c>
      <c r="AJ7" s="16" t="s">
        <v>336</v>
      </c>
      <c r="AK7" s="16" t="s">
        <v>337</v>
      </c>
      <c r="AL7" s="16" t="s">
        <v>338</v>
      </c>
      <c r="AM7" s="16" t="s">
        <v>339</v>
      </c>
      <c r="AN7" s="16" t="s">
        <v>340</v>
      </c>
      <c r="AO7" s="16" t="s">
        <v>341</v>
      </c>
      <c r="AP7" s="16" t="s">
        <v>342</v>
      </c>
      <c r="AQ7" s="16" t="s">
        <v>343</v>
      </c>
      <c r="AR7" s="16" t="s">
        <v>344</v>
      </c>
      <c r="AS7" s="16" t="s">
        <v>345</v>
      </c>
      <c r="AT7" s="16" t="s">
        <v>318</v>
      </c>
      <c r="AU7" s="16" t="s">
        <v>346</v>
      </c>
      <c r="AV7" s="16" t="s">
        <v>347</v>
      </c>
      <c r="AW7" s="16" t="s">
        <v>348</v>
      </c>
      <c r="AX7" s="16" t="s">
        <v>319</v>
      </c>
      <c r="AY7" s="16" t="s">
        <v>349</v>
      </c>
      <c r="AZ7" s="16" t="s">
        <v>350</v>
      </c>
      <c r="BA7" s="16" t="s">
        <v>323</v>
      </c>
      <c r="BB7" s="16" t="s">
        <v>351</v>
      </c>
      <c r="BC7" s="16" t="s">
        <v>352</v>
      </c>
      <c r="BD7" s="16" t="s">
        <v>353</v>
      </c>
      <c r="BE7" s="16" t="s">
        <v>354</v>
      </c>
      <c r="BF7" s="16" t="s">
        <v>355</v>
      </c>
      <c r="BG7" s="16" t="s">
        <v>356</v>
      </c>
      <c r="BH7" s="16" t="s">
        <v>357</v>
      </c>
      <c r="BI7" s="16" t="s">
        <v>358</v>
      </c>
      <c r="BJ7" s="16" t="s">
        <v>359</v>
      </c>
      <c r="BK7" s="16" t="s">
        <v>360</v>
      </c>
      <c r="BL7" s="16" t="s">
        <v>361</v>
      </c>
      <c r="BM7" s="16" t="s">
        <v>362</v>
      </c>
      <c r="BN7" s="16" t="s">
        <v>363</v>
      </c>
      <c r="BO7" s="16" t="s">
        <v>364</v>
      </c>
      <c r="BP7" s="16" t="s">
        <v>365</v>
      </c>
      <c r="BQ7" s="16" t="s">
        <v>366</v>
      </c>
      <c r="BR7" s="16" t="s">
        <v>367</v>
      </c>
      <c r="BS7" s="16" t="s">
        <v>368</v>
      </c>
      <c r="BT7" s="16" t="s">
        <v>369</v>
      </c>
      <c r="BU7" s="16" t="s">
        <v>370</v>
      </c>
      <c r="BV7" s="16" t="s">
        <v>371</v>
      </c>
      <c r="BW7" s="16" t="s">
        <v>372</v>
      </c>
      <c r="BX7" s="16" t="s">
        <v>373</v>
      </c>
      <c r="BY7" s="16" t="s">
        <v>374</v>
      </c>
      <c r="BZ7" s="16" t="s">
        <v>375</v>
      </c>
      <c r="CA7" s="16" t="s">
        <v>376</v>
      </c>
      <c r="CB7" s="16" t="s">
        <v>377</v>
      </c>
      <c r="CC7" s="16" t="s">
        <v>378</v>
      </c>
      <c r="CD7" s="16" t="s">
        <v>379</v>
      </c>
      <c r="CE7" s="16" t="s">
        <v>380</v>
      </c>
      <c r="CF7" s="16" t="s">
        <v>381</v>
      </c>
      <c r="CG7" s="16" t="s">
        <v>382</v>
      </c>
      <c r="CH7" s="16" t="s">
        <v>383</v>
      </c>
      <c r="CI7" s="16" t="s">
        <v>384</v>
      </c>
      <c r="CM7" s="16" t="s">
        <v>385</v>
      </c>
      <c r="CN7" s="16" t="s">
        <v>386</v>
      </c>
      <c r="CO7" s="16" t="s">
        <v>387</v>
      </c>
      <c r="CR7" s="16" t="s">
        <v>74</v>
      </c>
      <c r="CS7" s="16" t="s">
        <v>59</v>
      </c>
      <c r="CT7" s="16" t="s">
        <v>388</v>
      </c>
      <c r="CU7" s="16" t="s">
        <v>388</v>
      </c>
      <c r="CV7" s="16" t="s">
        <v>388</v>
      </c>
      <c r="CW7" s="16" t="s">
        <v>108</v>
      </c>
      <c r="CX7" s="16" t="s">
        <v>33</v>
      </c>
      <c r="CY7" s="16" t="s">
        <v>389</v>
      </c>
      <c r="CZ7" s="16" t="s">
        <v>390</v>
      </c>
      <c r="DA7" s="16" t="s">
        <v>391</v>
      </c>
      <c r="DB7" s="16" t="s">
        <v>84</v>
      </c>
      <c r="DC7" s="16" t="s">
        <v>65</v>
      </c>
      <c r="DF7" s="16" t="s">
        <v>392</v>
      </c>
      <c r="DG7" s="16" t="s">
        <v>393</v>
      </c>
      <c r="DH7" s="16" t="s">
        <v>394</v>
      </c>
      <c r="DI7" s="16" t="s">
        <v>393</v>
      </c>
      <c r="DJ7" s="16" t="s">
        <v>393</v>
      </c>
      <c r="DM7" s="16" t="s">
        <v>74</v>
      </c>
      <c r="DN7" s="16" t="s">
        <v>59</v>
      </c>
      <c r="DO7" s="16" t="s">
        <v>388</v>
      </c>
      <c r="DP7" s="16" t="s">
        <v>395</v>
      </c>
      <c r="DQ7" s="16" t="s">
        <v>396</v>
      </c>
      <c r="DR7" s="16" t="s">
        <v>33</v>
      </c>
      <c r="DS7" s="16" t="s">
        <v>77</v>
      </c>
      <c r="DT7" s="16" t="s">
        <v>397</v>
      </c>
      <c r="DU7" s="16" t="s">
        <v>398</v>
      </c>
      <c r="DV7" s="16" t="s">
        <v>399</v>
      </c>
      <c r="DW7" s="16" t="s">
        <v>400</v>
      </c>
      <c r="DX7" s="16" t="s">
        <v>390</v>
      </c>
      <c r="DY7" s="16" t="s">
        <v>401</v>
      </c>
      <c r="DZ7" s="16" t="s">
        <v>389</v>
      </c>
      <c r="EA7" s="16" t="s">
        <v>402</v>
      </c>
      <c r="EB7" s="16" t="s">
        <v>403</v>
      </c>
      <c r="EC7" s="16" t="s">
        <v>404</v>
      </c>
      <c r="ED7" s="16" t="s">
        <v>405</v>
      </c>
      <c r="EE7" s="16" t="s">
        <v>406</v>
      </c>
      <c r="EF7" s="16" t="s">
        <v>407</v>
      </c>
      <c r="EG7" s="16" t="s">
        <v>408</v>
      </c>
      <c r="EH7" s="16" t="s">
        <v>409</v>
      </c>
      <c r="EI7" s="16" t="s">
        <v>410</v>
      </c>
      <c r="EJ7" s="16" t="s">
        <v>411</v>
      </c>
      <c r="EK7" s="16" t="s">
        <v>412</v>
      </c>
      <c r="EL7" s="16" t="s">
        <v>413</v>
      </c>
      <c r="EM7" s="16" t="s">
        <v>414</v>
      </c>
      <c r="EN7" s="16" t="s">
        <v>415</v>
      </c>
      <c r="EO7" s="16" t="s">
        <v>81</v>
      </c>
      <c r="EP7" s="16" t="s">
        <v>416</v>
      </c>
      <c r="EQ7" s="16" t="s">
        <v>417</v>
      </c>
      <c r="ER7" s="16" t="s">
        <v>418</v>
      </c>
      <c r="ES7" s="16" t="s">
        <v>419</v>
      </c>
      <c r="ET7" s="16" t="s">
        <v>420</v>
      </c>
      <c r="EU7" s="16" t="s">
        <v>65</v>
      </c>
      <c r="EV7" s="16" t="s">
        <v>66</v>
      </c>
      <c r="EW7" s="16" t="s">
        <v>421</v>
      </c>
      <c r="EX7" s="16" t="s">
        <v>422</v>
      </c>
      <c r="EY7" s="16" t="s">
        <v>385</v>
      </c>
      <c r="EZ7" s="16" t="s">
        <v>386</v>
      </c>
      <c r="FA7" s="16" t="s">
        <v>423</v>
      </c>
      <c r="FB7" s="16" t="str">
        <f t="shared" ref="FB7:FG7" si="1">BY7</f>
        <v>CPI-U: All Items (SA, 1982-84=100)</v>
      </c>
      <c r="FC7" s="16" t="str">
        <f t="shared" si="1"/>
        <v>Japan: General Consumer Price Index (NSA, 2020=100)</v>
      </c>
      <c r="FD7" s="16" t="str">
        <f t="shared" si="1"/>
        <v>Germany: Consumer Price Index (SWDA, 2020=100)</v>
      </c>
      <c r="FE7" s="16" t="str">
        <f t="shared" si="1"/>
        <v>France: Consumer Price Index DISC(NSA, 2015=100)</v>
      </c>
      <c r="FF7" s="16" t="str">
        <f t="shared" si="1"/>
        <v>Italy: CPI: Total DISC (NSA, 2015=100)</v>
      </c>
      <c r="FG7" s="16" t="str">
        <f t="shared" si="1"/>
        <v>Canada: CPI: All Items [V41690914] (SA, 2002=100)</v>
      </c>
      <c r="FH7" s="16" t="s">
        <v>424</v>
      </c>
      <c r="FI7" s="16" t="s">
        <v>425</v>
      </c>
      <c r="FL7" s="16" t="s">
        <v>392</v>
      </c>
      <c r="FM7" s="16" t="s">
        <v>393</v>
      </c>
      <c r="FN7" s="16" t="s">
        <v>394</v>
      </c>
      <c r="FQ7" s="16" t="s">
        <v>392</v>
      </c>
      <c r="FR7" s="16" t="s">
        <v>393</v>
      </c>
      <c r="FS7" s="16" t="s">
        <v>394</v>
      </c>
      <c r="FT7" s="16" t="s">
        <v>393</v>
      </c>
      <c r="FU7" s="16" t="s">
        <v>393</v>
      </c>
      <c r="FX7" s="16" t="s">
        <v>392</v>
      </c>
      <c r="FY7" s="16" t="s">
        <v>393</v>
      </c>
      <c r="FZ7" s="16" t="s">
        <v>394</v>
      </c>
      <c r="GA7" s="16" t="s">
        <v>393</v>
      </c>
      <c r="GB7" s="16" t="s">
        <v>393</v>
      </c>
      <c r="GE7" s="16" t="s">
        <v>406</v>
      </c>
      <c r="GF7" s="16" t="s">
        <v>407</v>
      </c>
      <c r="GG7" s="16" t="s">
        <v>385</v>
      </c>
      <c r="GH7" s="16" t="s">
        <v>386</v>
      </c>
      <c r="GI7" s="16" t="s">
        <v>423</v>
      </c>
      <c r="GJ7" s="16" t="s">
        <v>33</v>
      </c>
      <c r="GK7" s="16" t="s">
        <v>426</v>
      </c>
      <c r="GN7" s="16" t="s">
        <v>427</v>
      </c>
      <c r="GQ7" s="16" t="s">
        <v>428</v>
      </c>
      <c r="GR7" s="16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IG7" s="18" t="s">
        <v>78</v>
      </c>
      <c r="IH7" s="18" t="s">
        <v>82</v>
      </c>
      <c r="II7" s="18" t="s">
        <v>64</v>
      </c>
      <c r="IJ7" s="18"/>
      <c r="IK7" s="18"/>
      <c r="IL7" s="18" t="s">
        <v>44</v>
      </c>
      <c r="IM7" s="18" t="s">
        <v>59</v>
      </c>
      <c r="IN7" s="18"/>
      <c r="IO7" s="18"/>
      <c r="IP7" s="19"/>
      <c r="IQ7" s="19"/>
      <c r="IR7" s="19"/>
      <c r="IS7" s="19"/>
      <c r="IT7" s="19"/>
      <c r="IU7" s="19"/>
      <c r="IV7" s="19"/>
      <c r="IW7" s="19"/>
      <c r="IX7" s="16" t="s">
        <v>83</v>
      </c>
      <c r="IY7" s="16" t="s">
        <v>96</v>
      </c>
      <c r="IZ7" s="16" t="s">
        <v>97</v>
      </c>
      <c r="JA7" s="16" t="s">
        <v>79</v>
      </c>
      <c r="JB7" s="16" t="s">
        <v>98</v>
      </c>
      <c r="JC7" s="16" t="s">
        <v>99</v>
      </c>
      <c r="JE7" s="16" t="s">
        <v>429</v>
      </c>
      <c r="JF7" s="16" t="s">
        <v>430</v>
      </c>
      <c r="JG7" s="16" t="s">
        <v>431</v>
      </c>
      <c r="JH7" s="16" t="s">
        <v>432</v>
      </c>
      <c r="JI7" s="16" t="s">
        <v>433</v>
      </c>
      <c r="JJ7" s="16" t="s">
        <v>434</v>
      </c>
      <c r="JK7" s="16"/>
      <c r="JL7" s="16"/>
      <c r="JM7" s="19"/>
      <c r="JN7" s="1" t="s">
        <v>435</v>
      </c>
      <c r="JP7" s="5"/>
      <c r="JQ7" s="1"/>
      <c r="JR7" s="5"/>
      <c r="JS7" s="1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H7" s="16"/>
      <c r="KI7" s="16"/>
      <c r="KJ7" s="16"/>
      <c r="KK7" s="16"/>
      <c r="KL7" s="16"/>
      <c r="KO7" s="16" t="s">
        <v>436</v>
      </c>
      <c r="KP7" s="16" t="s">
        <v>437</v>
      </c>
      <c r="KQ7" s="16" t="s">
        <v>438</v>
      </c>
      <c r="KR7" s="16" t="s">
        <v>439</v>
      </c>
      <c r="KS7" s="16" t="s">
        <v>439</v>
      </c>
      <c r="KT7" s="16" t="s">
        <v>54</v>
      </c>
      <c r="KU7" s="16" t="s">
        <v>440</v>
      </c>
      <c r="KV7" s="16" t="s">
        <v>441</v>
      </c>
      <c r="KW7" s="16"/>
      <c r="KX7" s="16"/>
      <c r="KY7" s="19"/>
      <c r="KZ7" s="19"/>
      <c r="LA7" s="19"/>
      <c r="LC7" s="19"/>
      <c r="LD7" s="19"/>
      <c r="LE7" s="19" t="s">
        <v>442</v>
      </c>
      <c r="LF7" s="19" t="s">
        <v>443</v>
      </c>
      <c r="LG7" s="19" t="s">
        <v>444</v>
      </c>
      <c r="LH7" s="19" t="s">
        <v>445</v>
      </c>
      <c r="LI7" s="19" t="s">
        <v>446</v>
      </c>
      <c r="LJ7" s="19" t="s">
        <v>447</v>
      </c>
      <c r="LK7" s="19" t="s">
        <v>448</v>
      </c>
      <c r="LL7" s="19" t="s">
        <v>449</v>
      </c>
      <c r="LM7" s="19" t="s">
        <v>450</v>
      </c>
      <c r="LN7" s="19" t="s">
        <v>451</v>
      </c>
      <c r="LO7" s="19" t="s">
        <v>452</v>
      </c>
      <c r="LP7" s="19" t="s">
        <v>453</v>
      </c>
      <c r="LQ7" s="19" t="s">
        <v>454</v>
      </c>
      <c r="LR7" s="19" t="s">
        <v>455</v>
      </c>
      <c r="LS7" s="19" t="s">
        <v>456</v>
      </c>
      <c r="LT7" s="19" t="s">
        <v>457</v>
      </c>
      <c r="LU7" s="19" t="s">
        <v>458</v>
      </c>
      <c r="LV7" s="19" t="s">
        <v>459</v>
      </c>
      <c r="LW7" s="19" t="s">
        <v>460</v>
      </c>
      <c r="LX7" s="19" t="s">
        <v>461</v>
      </c>
      <c r="LY7" s="19" t="s">
        <v>462</v>
      </c>
      <c r="LZ7" s="19" t="s">
        <v>463</v>
      </c>
      <c r="MA7" s="19" t="s">
        <v>464</v>
      </c>
      <c r="MB7" s="19" t="s">
        <v>465</v>
      </c>
      <c r="MC7" s="19" t="s">
        <v>466</v>
      </c>
      <c r="MD7" s="19" t="s">
        <v>467</v>
      </c>
      <c r="ME7" s="19" t="s">
        <v>468</v>
      </c>
      <c r="MF7" s="19" t="s">
        <v>469</v>
      </c>
      <c r="MG7" s="19" t="s">
        <v>470</v>
      </c>
      <c r="MH7" s="19" t="s">
        <v>471</v>
      </c>
      <c r="MI7" s="19" t="s">
        <v>472</v>
      </c>
      <c r="MJ7" s="19" t="s">
        <v>473</v>
      </c>
      <c r="MK7" s="19" t="s">
        <v>474</v>
      </c>
      <c r="ML7" s="19" t="s">
        <v>475</v>
      </c>
      <c r="MM7" s="19" t="s">
        <v>476</v>
      </c>
      <c r="MN7" s="19" t="s">
        <v>477</v>
      </c>
      <c r="MO7" s="19" t="s">
        <v>478</v>
      </c>
      <c r="MP7" s="19" t="s">
        <v>479</v>
      </c>
      <c r="MQ7" s="19" t="s">
        <v>480</v>
      </c>
      <c r="MR7" s="19" t="s">
        <v>481</v>
      </c>
      <c r="MS7" s="19" t="s">
        <v>482</v>
      </c>
      <c r="MT7" s="19" t="s">
        <v>483</v>
      </c>
      <c r="MU7" s="19" t="s">
        <v>484</v>
      </c>
      <c r="MV7" s="19" t="s">
        <v>485</v>
      </c>
      <c r="MX7" s="19" t="s">
        <v>486</v>
      </c>
      <c r="MY7" s="19" t="s">
        <v>487</v>
      </c>
      <c r="MZ7" s="19" t="s">
        <v>488</v>
      </c>
      <c r="NA7" s="19" t="s">
        <v>489</v>
      </c>
      <c r="NB7" s="19" t="s">
        <v>490</v>
      </c>
      <c r="NC7" s="19" t="s">
        <v>491</v>
      </c>
      <c r="ND7" s="19" t="s">
        <v>492</v>
      </c>
      <c r="NE7" s="19" t="s">
        <v>493</v>
      </c>
      <c r="NF7" s="19" t="s">
        <v>494</v>
      </c>
      <c r="NG7" s="19" t="s">
        <v>495</v>
      </c>
      <c r="NH7" s="19" t="s">
        <v>496</v>
      </c>
      <c r="NI7" s="19" t="s">
        <v>497</v>
      </c>
      <c r="NJ7" s="19" t="s">
        <v>498</v>
      </c>
      <c r="NK7" s="19" t="s">
        <v>499</v>
      </c>
      <c r="NL7" s="19" t="s">
        <v>500</v>
      </c>
      <c r="NM7" s="19" t="s">
        <v>501</v>
      </c>
      <c r="NN7" s="19" t="s">
        <v>502</v>
      </c>
      <c r="NO7" s="19" t="s">
        <v>503</v>
      </c>
      <c r="NP7" s="19" t="s">
        <v>504</v>
      </c>
      <c r="NQ7" s="19" t="s">
        <v>505</v>
      </c>
      <c r="NR7" s="19" t="s">
        <v>506</v>
      </c>
      <c r="NS7" s="19" t="s">
        <v>507</v>
      </c>
      <c r="NT7" s="19" t="s">
        <v>508</v>
      </c>
      <c r="NU7" s="19" t="s">
        <v>509</v>
      </c>
      <c r="NV7" s="19" t="s">
        <v>510</v>
      </c>
      <c r="NW7" s="19" t="s">
        <v>511</v>
      </c>
      <c r="NX7" s="19" t="s">
        <v>512</v>
      </c>
      <c r="NY7" s="19" t="s">
        <v>513</v>
      </c>
      <c r="NZ7" s="19" t="s">
        <v>514</v>
      </c>
      <c r="OA7" s="19" t="s">
        <v>515</v>
      </c>
      <c r="OB7" s="19" t="s">
        <v>516</v>
      </c>
      <c r="OC7" s="19" t="s">
        <v>517</v>
      </c>
      <c r="OD7" s="19" t="s">
        <v>518</v>
      </c>
      <c r="OE7" s="19" t="s">
        <v>519</v>
      </c>
      <c r="OF7" s="19" t="s">
        <v>520</v>
      </c>
      <c r="OG7" s="19" t="s">
        <v>521</v>
      </c>
      <c r="OH7" s="19" t="s">
        <v>522</v>
      </c>
      <c r="OI7" s="19" t="s">
        <v>523</v>
      </c>
      <c r="OJ7" s="19" t="s">
        <v>524</v>
      </c>
      <c r="OK7" s="19" t="s">
        <v>525</v>
      </c>
      <c r="OL7" s="19" t="s">
        <v>526</v>
      </c>
      <c r="OM7" s="19" t="s">
        <v>527</v>
      </c>
      <c r="ON7" s="19" t="s">
        <v>528</v>
      </c>
      <c r="OO7" s="19" t="s">
        <v>529</v>
      </c>
      <c r="OR7" s="19" t="s">
        <v>530</v>
      </c>
      <c r="OS7" s="19" t="s">
        <v>531</v>
      </c>
      <c r="OT7" s="19" t="s">
        <v>532</v>
      </c>
      <c r="OU7" s="19" t="s">
        <v>533</v>
      </c>
      <c r="OV7" s="19" t="s">
        <v>534</v>
      </c>
      <c r="OW7" s="19" t="s">
        <v>535</v>
      </c>
      <c r="OX7" s="19" t="s">
        <v>536</v>
      </c>
      <c r="OY7" s="19" t="s">
        <v>537</v>
      </c>
      <c r="OZ7" s="19" t="s">
        <v>538</v>
      </c>
      <c r="PA7" s="19" t="s">
        <v>539</v>
      </c>
      <c r="PB7" s="19" t="s">
        <v>540</v>
      </c>
      <c r="PC7" s="19" t="s">
        <v>541</v>
      </c>
      <c r="PD7" s="19" t="s">
        <v>542</v>
      </c>
      <c r="PE7" s="19" t="s">
        <v>543</v>
      </c>
      <c r="PF7" s="19" t="s">
        <v>544</v>
      </c>
      <c r="PG7" s="19" t="s">
        <v>545</v>
      </c>
      <c r="PH7" s="19" t="s">
        <v>546</v>
      </c>
      <c r="PI7" s="19" t="s">
        <v>547</v>
      </c>
      <c r="PJ7" s="19" t="s">
        <v>548</v>
      </c>
      <c r="PK7" s="19" t="s">
        <v>549</v>
      </c>
      <c r="PL7" s="19" t="s">
        <v>550</v>
      </c>
      <c r="PM7" s="19" t="s">
        <v>551</v>
      </c>
      <c r="PN7" s="19" t="s">
        <v>552</v>
      </c>
      <c r="PO7" s="19" t="s">
        <v>553</v>
      </c>
      <c r="PP7" s="19" t="s">
        <v>554</v>
      </c>
      <c r="PQ7" s="19" t="s">
        <v>555</v>
      </c>
      <c r="PR7" s="19" t="s">
        <v>556</v>
      </c>
      <c r="PS7" s="19" t="s">
        <v>557</v>
      </c>
      <c r="PT7" s="19" t="s">
        <v>558</v>
      </c>
      <c r="PU7" s="19" t="s">
        <v>559</v>
      </c>
      <c r="PV7" s="19" t="s">
        <v>560</v>
      </c>
      <c r="PW7" s="19" t="s">
        <v>561</v>
      </c>
      <c r="PX7" s="19" t="s">
        <v>562</v>
      </c>
      <c r="PY7" s="19" t="s">
        <v>563</v>
      </c>
      <c r="PZ7" s="19" t="s">
        <v>564</v>
      </c>
      <c r="QA7" s="19" t="s">
        <v>565</v>
      </c>
      <c r="QB7" s="19" t="s">
        <v>566</v>
      </c>
      <c r="QC7" s="19" t="s">
        <v>567</v>
      </c>
      <c r="QD7" s="19" t="s">
        <v>568</v>
      </c>
      <c r="QE7" s="19" t="s">
        <v>569</v>
      </c>
      <c r="QF7" s="19" t="s">
        <v>570</v>
      </c>
      <c r="QG7" s="19" t="s">
        <v>571</v>
      </c>
      <c r="QH7" s="19" t="s">
        <v>572</v>
      </c>
      <c r="QI7" s="19" t="s">
        <v>573</v>
      </c>
      <c r="QJ7" s="20" t="s">
        <v>73</v>
      </c>
      <c r="QL7" s="19" t="s">
        <v>574</v>
      </c>
      <c r="QM7" s="19" t="s">
        <v>575</v>
      </c>
      <c r="QN7" s="19" t="s">
        <v>576</v>
      </c>
      <c r="QO7" s="19" t="s">
        <v>577</v>
      </c>
      <c r="QP7" s="19" t="s">
        <v>578</v>
      </c>
      <c r="QQ7" s="19" t="s">
        <v>579</v>
      </c>
      <c r="QR7" s="19" t="s">
        <v>580</v>
      </c>
      <c r="QS7" s="19" t="s">
        <v>581</v>
      </c>
      <c r="QT7" s="19" t="s">
        <v>582</v>
      </c>
      <c r="QU7" s="19" t="s">
        <v>583</v>
      </c>
    </row>
    <row r="8" spans="1:463" x14ac:dyDescent="0.35">
      <c r="A8" t="s">
        <v>584</v>
      </c>
      <c r="C8" t="s">
        <v>584</v>
      </c>
      <c r="D8" t="s">
        <v>585</v>
      </c>
      <c r="E8" t="s">
        <v>585</v>
      </c>
      <c r="F8" t="s">
        <v>586</v>
      </c>
      <c r="G8" t="s">
        <v>585</v>
      </c>
      <c r="H8" t="s">
        <v>585</v>
      </c>
      <c r="I8" t="s">
        <v>585</v>
      </c>
      <c r="J8" t="s">
        <v>585</v>
      </c>
      <c r="K8" t="s">
        <v>585</v>
      </c>
      <c r="L8" t="s">
        <v>585</v>
      </c>
      <c r="M8" t="s">
        <v>585</v>
      </c>
      <c r="N8" t="s">
        <v>585</v>
      </c>
      <c r="O8" t="s">
        <v>585</v>
      </c>
      <c r="P8" t="s">
        <v>585</v>
      </c>
      <c r="Q8" t="s">
        <v>585</v>
      </c>
      <c r="R8" t="s">
        <v>585</v>
      </c>
      <c r="S8" t="s">
        <v>585</v>
      </c>
      <c r="T8" t="s">
        <v>585</v>
      </c>
      <c r="U8" t="s">
        <v>587</v>
      </c>
      <c r="V8" t="s">
        <v>588</v>
      </c>
      <c r="W8" t="s">
        <v>585</v>
      </c>
      <c r="X8" t="s">
        <v>585</v>
      </c>
      <c r="Y8" t="s">
        <v>589</v>
      </c>
      <c r="Z8" t="s">
        <v>585</v>
      </c>
      <c r="AA8" t="s">
        <v>587</v>
      </c>
      <c r="AB8" t="s">
        <v>585</v>
      </c>
      <c r="AC8" t="s">
        <v>585</v>
      </c>
      <c r="AD8" t="s">
        <v>587</v>
      </c>
      <c r="AE8" t="s">
        <v>585</v>
      </c>
      <c r="AF8" t="s">
        <v>585</v>
      </c>
      <c r="AG8" t="s">
        <v>585</v>
      </c>
      <c r="AH8" t="s">
        <v>585</v>
      </c>
      <c r="AI8" t="s">
        <v>587</v>
      </c>
      <c r="AJ8" t="s">
        <v>585</v>
      </c>
      <c r="AK8" t="s">
        <v>585</v>
      </c>
      <c r="AL8" t="s">
        <v>587</v>
      </c>
      <c r="AM8" t="s">
        <v>585</v>
      </c>
      <c r="AN8" t="s">
        <v>587</v>
      </c>
      <c r="AO8" t="s">
        <v>585</v>
      </c>
      <c r="AP8" t="s">
        <v>585</v>
      </c>
      <c r="AQ8" t="s">
        <v>585</v>
      </c>
      <c r="AR8" t="s">
        <v>585</v>
      </c>
      <c r="AS8" t="s">
        <v>585</v>
      </c>
      <c r="AT8" t="s">
        <v>585</v>
      </c>
      <c r="AU8" t="s">
        <v>585</v>
      </c>
      <c r="AV8" t="s">
        <v>585</v>
      </c>
      <c r="AW8" t="s">
        <v>585</v>
      </c>
      <c r="AX8" t="s">
        <v>585</v>
      </c>
      <c r="AY8" t="s">
        <v>585</v>
      </c>
      <c r="AZ8" t="s">
        <v>585</v>
      </c>
      <c r="BA8" t="s">
        <v>585</v>
      </c>
      <c r="BB8" t="s">
        <v>585</v>
      </c>
      <c r="BC8" t="s">
        <v>585</v>
      </c>
      <c r="BD8" t="s">
        <v>590</v>
      </c>
      <c r="BE8" t="s">
        <v>590</v>
      </c>
      <c r="BF8" t="s">
        <v>590</v>
      </c>
      <c r="BG8" t="s">
        <v>590</v>
      </c>
      <c r="BH8" t="s">
        <v>590</v>
      </c>
      <c r="BI8" t="s">
        <v>591</v>
      </c>
      <c r="BJ8" t="s">
        <v>592</v>
      </c>
      <c r="BK8" t="s">
        <v>593</v>
      </c>
      <c r="BL8" t="s">
        <v>594</v>
      </c>
      <c r="BM8" t="s">
        <v>595</v>
      </c>
      <c r="BN8" t="s">
        <v>596</v>
      </c>
      <c r="BO8" t="s">
        <v>597</v>
      </c>
      <c r="BP8" t="s">
        <v>598</v>
      </c>
      <c r="BQ8" t="s">
        <v>599</v>
      </c>
      <c r="BR8" t="s">
        <v>600</v>
      </c>
      <c r="BS8" t="s">
        <v>587</v>
      </c>
      <c r="BT8" t="s">
        <v>601</v>
      </c>
      <c r="BU8" t="s">
        <v>602</v>
      </c>
      <c r="BV8" t="s">
        <v>603</v>
      </c>
      <c r="BW8" t="s">
        <v>604</v>
      </c>
      <c r="BX8" t="s">
        <v>604</v>
      </c>
      <c r="BY8" t="s">
        <v>605</v>
      </c>
      <c r="BZ8" t="s">
        <v>606</v>
      </c>
      <c r="CA8" t="s">
        <v>592</v>
      </c>
      <c r="CB8" t="s">
        <v>607</v>
      </c>
      <c r="CC8" t="s">
        <v>595</v>
      </c>
      <c r="CD8" t="s">
        <v>608</v>
      </c>
      <c r="CE8" t="s">
        <v>606</v>
      </c>
      <c r="CF8" t="s">
        <v>607</v>
      </c>
      <c r="CG8" t="s">
        <v>595</v>
      </c>
      <c r="CH8" t="s">
        <v>595</v>
      </c>
      <c r="CI8" t="s">
        <v>609</v>
      </c>
      <c r="CJ8" s="1"/>
      <c r="CK8" s="1"/>
      <c r="CL8" s="1"/>
      <c r="CP8" s="1"/>
      <c r="CQ8" s="1"/>
      <c r="DD8" s="1"/>
      <c r="DE8" s="1"/>
      <c r="DK8" s="1"/>
      <c r="DL8" s="1"/>
      <c r="DT8" t="s">
        <v>610</v>
      </c>
      <c r="DU8" t="s">
        <v>610</v>
      </c>
      <c r="FH8" t="s">
        <v>611</v>
      </c>
      <c r="FI8" t="s">
        <v>611</v>
      </c>
      <c r="FJ8" s="1"/>
      <c r="FK8" s="1"/>
      <c r="FO8" s="1"/>
      <c r="FP8" s="1"/>
      <c r="FV8" s="1"/>
      <c r="FW8" s="1"/>
      <c r="GC8" s="1"/>
      <c r="GD8" s="1"/>
      <c r="GK8" t="s">
        <v>604</v>
      </c>
      <c r="GL8" s="1"/>
      <c r="GM8" s="1"/>
      <c r="GO8" s="1"/>
      <c r="GP8" s="1"/>
      <c r="JO8" s="1"/>
      <c r="KF8" s="1"/>
      <c r="KG8" s="1"/>
      <c r="KM8" s="1"/>
      <c r="KN8" s="1"/>
      <c r="LE8" t="s">
        <v>589</v>
      </c>
      <c r="LF8" t="s">
        <v>589</v>
      </c>
      <c r="LG8" t="s">
        <v>589</v>
      </c>
      <c r="LH8" t="s">
        <v>589</v>
      </c>
      <c r="LI8" t="s">
        <v>589</v>
      </c>
      <c r="LJ8" t="s">
        <v>589</v>
      </c>
      <c r="LK8" t="s">
        <v>588</v>
      </c>
      <c r="LL8" t="s">
        <v>589</v>
      </c>
      <c r="LM8" t="s">
        <v>589</v>
      </c>
      <c r="LN8" t="s">
        <v>612</v>
      </c>
      <c r="LO8" t="s">
        <v>613</v>
      </c>
      <c r="LP8" t="s">
        <v>585</v>
      </c>
      <c r="LQ8" t="s">
        <v>589</v>
      </c>
      <c r="LR8" t="s">
        <v>589</v>
      </c>
      <c r="LS8" t="s">
        <v>589</v>
      </c>
      <c r="LT8" t="s">
        <v>589</v>
      </c>
      <c r="LU8" t="s">
        <v>589</v>
      </c>
      <c r="LV8" t="s">
        <v>589</v>
      </c>
      <c r="LW8" t="s">
        <v>589</v>
      </c>
      <c r="LX8" t="s">
        <v>589</v>
      </c>
      <c r="LY8" t="s">
        <v>587</v>
      </c>
      <c r="LZ8" t="s">
        <v>589</v>
      </c>
      <c r="MA8" t="s">
        <v>589</v>
      </c>
      <c r="MB8" t="s">
        <v>589</v>
      </c>
      <c r="MC8" t="s">
        <v>589</v>
      </c>
      <c r="MD8" t="s">
        <v>589</v>
      </c>
      <c r="ME8" t="s">
        <v>589</v>
      </c>
      <c r="MF8" t="s">
        <v>589</v>
      </c>
      <c r="MG8" t="s">
        <v>589</v>
      </c>
      <c r="MH8" t="s">
        <v>585</v>
      </c>
      <c r="MI8" t="s">
        <v>589</v>
      </c>
      <c r="MJ8" t="s">
        <v>589</v>
      </c>
      <c r="MK8" t="s">
        <v>589</v>
      </c>
      <c r="ML8" t="s">
        <v>589</v>
      </c>
      <c r="MM8" t="s">
        <v>589</v>
      </c>
      <c r="MN8" t="s">
        <v>589</v>
      </c>
      <c r="MO8" t="s">
        <v>589</v>
      </c>
      <c r="MP8" t="s">
        <v>612</v>
      </c>
      <c r="MQ8" t="s">
        <v>589</v>
      </c>
      <c r="MR8" t="s">
        <v>589</v>
      </c>
      <c r="MS8" t="s">
        <v>589</v>
      </c>
      <c r="MT8" t="s">
        <v>589</v>
      </c>
      <c r="MU8" t="s">
        <v>589</v>
      </c>
      <c r="MV8" t="s">
        <v>589</v>
      </c>
      <c r="MX8" t="s">
        <v>589</v>
      </c>
      <c r="MY8" t="s">
        <v>589</v>
      </c>
      <c r="MZ8" t="s">
        <v>589</v>
      </c>
      <c r="NA8" t="s">
        <v>589</v>
      </c>
      <c r="NB8" t="s">
        <v>589</v>
      </c>
      <c r="NC8" t="s">
        <v>589</v>
      </c>
      <c r="ND8" t="s">
        <v>588</v>
      </c>
      <c r="NE8" t="s">
        <v>589</v>
      </c>
      <c r="NF8" t="s">
        <v>589</v>
      </c>
      <c r="NG8" t="s">
        <v>587</v>
      </c>
      <c r="NH8" t="s">
        <v>587</v>
      </c>
      <c r="NI8" t="s">
        <v>585</v>
      </c>
      <c r="NJ8" t="s">
        <v>589</v>
      </c>
      <c r="NK8" t="s">
        <v>589</v>
      </c>
      <c r="NL8" t="s">
        <v>589</v>
      </c>
      <c r="NM8" t="s">
        <v>589</v>
      </c>
      <c r="NN8" t="s">
        <v>589</v>
      </c>
      <c r="NO8" t="s">
        <v>589</v>
      </c>
      <c r="NP8" t="s">
        <v>589</v>
      </c>
      <c r="NQ8" t="s">
        <v>589</v>
      </c>
      <c r="NR8" t="s">
        <v>587</v>
      </c>
      <c r="NS8" t="s">
        <v>589</v>
      </c>
      <c r="NT8" t="s">
        <v>589</v>
      </c>
      <c r="NU8" t="s">
        <v>589</v>
      </c>
      <c r="NV8" t="s">
        <v>589</v>
      </c>
      <c r="NW8" t="s">
        <v>589</v>
      </c>
      <c r="NX8" t="s">
        <v>589</v>
      </c>
      <c r="NY8" t="s">
        <v>589</v>
      </c>
      <c r="NZ8" t="s">
        <v>589</v>
      </c>
      <c r="OA8" t="s">
        <v>585</v>
      </c>
      <c r="OB8" t="s">
        <v>589</v>
      </c>
      <c r="OC8" t="s">
        <v>589</v>
      </c>
      <c r="OD8" t="s">
        <v>589</v>
      </c>
      <c r="OE8" t="s">
        <v>589</v>
      </c>
      <c r="OF8" t="s">
        <v>589</v>
      </c>
      <c r="OG8" t="s">
        <v>589</v>
      </c>
      <c r="OH8" t="s">
        <v>589</v>
      </c>
      <c r="OI8" t="s">
        <v>587</v>
      </c>
      <c r="OJ8" t="s">
        <v>589</v>
      </c>
      <c r="OK8" t="s">
        <v>589</v>
      </c>
      <c r="OL8" t="s">
        <v>589</v>
      </c>
      <c r="OM8" t="s">
        <v>589</v>
      </c>
      <c r="ON8" t="s">
        <v>589</v>
      </c>
      <c r="OO8" t="s">
        <v>589</v>
      </c>
    </row>
    <row r="9" spans="1:463" ht="15" customHeight="1" x14ac:dyDescent="0.35">
      <c r="A9" t="s">
        <v>614</v>
      </c>
      <c r="C9" t="s">
        <v>614</v>
      </c>
      <c r="D9" t="s">
        <v>615</v>
      </c>
      <c r="E9" t="s">
        <v>615</v>
      </c>
      <c r="F9" t="s">
        <v>615</v>
      </c>
      <c r="G9" t="s">
        <v>615</v>
      </c>
      <c r="H9" t="s">
        <v>615</v>
      </c>
      <c r="I9" t="s">
        <v>615</v>
      </c>
      <c r="J9" t="s">
        <v>615</v>
      </c>
      <c r="K9" t="s">
        <v>615</v>
      </c>
      <c r="L9" t="s">
        <v>615</v>
      </c>
      <c r="M9" t="s">
        <v>615</v>
      </c>
      <c r="N9" t="s">
        <v>615</v>
      </c>
      <c r="O9" t="s">
        <v>615</v>
      </c>
      <c r="P9" t="s">
        <v>615</v>
      </c>
      <c r="Q9" t="s">
        <v>615</v>
      </c>
      <c r="R9" t="s">
        <v>615</v>
      </c>
      <c r="S9" t="s">
        <v>615</v>
      </c>
      <c r="T9" t="s">
        <v>615</v>
      </c>
      <c r="U9" t="s">
        <v>615</v>
      </c>
      <c r="V9" t="s">
        <v>615</v>
      </c>
      <c r="W9" t="s">
        <v>615</v>
      </c>
      <c r="X9" t="s">
        <v>615</v>
      </c>
      <c r="Y9" t="s">
        <v>615</v>
      </c>
      <c r="Z9" t="s">
        <v>615</v>
      </c>
      <c r="AA9" t="s">
        <v>615</v>
      </c>
      <c r="AB9" t="s">
        <v>615</v>
      </c>
      <c r="AC9" t="s">
        <v>615</v>
      </c>
      <c r="AD9" t="s">
        <v>615</v>
      </c>
      <c r="AE9" t="s">
        <v>615</v>
      </c>
      <c r="AF9" t="s">
        <v>615</v>
      </c>
      <c r="AG9" t="s">
        <v>615</v>
      </c>
      <c r="AH9" t="s">
        <v>615</v>
      </c>
      <c r="AI9" t="s">
        <v>615</v>
      </c>
      <c r="AJ9" t="s">
        <v>615</v>
      </c>
      <c r="AK9" t="s">
        <v>615</v>
      </c>
      <c r="AL9" t="s">
        <v>615</v>
      </c>
      <c r="AM9" t="s">
        <v>615</v>
      </c>
      <c r="AN9" t="s">
        <v>615</v>
      </c>
      <c r="AO9" t="s">
        <v>615</v>
      </c>
      <c r="AP9" t="s">
        <v>615</v>
      </c>
      <c r="AQ9" t="s">
        <v>615</v>
      </c>
      <c r="AR9" t="s">
        <v>615</v>
      </c>
      <c r="AS9" t="s">
        <v>615</v>
      </c>
      <c r="AT9" t="s">
        <v>615</v>
      </c>
      <c r="AU9" t="s">
        <v>615</v>
      </c>
      <c r="AV9" t="s">
        <v>615</v>
      </c>
      <c r="AW9" t="s">
        <v>615</v>
      </c>
      <c r="AX9" t="s">
        <v>615</v>
      </c>
      <c r="AY9" t="s">
        <v>615</v>
      </c>
      <c r="AZ9" t="s">
        <v>615</v>
      </c>
      <c r="BA9" t="s">
        <v>615</v>
      </c>
      <c r="BB9" t="s">
        <v>615</v>
      </c>
      <c r="BC9" t="s">
        <v>615</v>
      </c>
      <c r="BD9" t="s">
        <v>615</v>
      </c>
      <c r="BE9" t="s">
        <v>615</v>
      </c>
      <c r="BF9" t="s">
        <v>615</v>
      </c>
      <c r="BG9" t="s">
        <v>615</v>
      </c>
      <c r="BH9" t="s">
        <v>615</v>
      </c>
      <c r="BI9" t="s">
        <v>615</v>
      </c>
      <c r="BJ9" t="s">
        <v>615</v>
      </c>
      <c r="BK9" t="s">
        <v>615</v>
      </c>
      <c r="BL9" t="s">
        <v>615</v>
      </c>
      <c r="BM9" t="s">
        <v>615</v>
      </c>
      <c r="BN9" t="s">
        <v>615</v>
      </c>
      <c r="BO9" t="s">
        <v>616</v>
      </c>
      <c r="BP9" t="s">
        <v>616</v>
      </c>
      <c r="BQ9" t="s">
        <v>617</v>
      </c>
      <c r="BR9" t="s">
        <v>617</v>
      </c>
      <c r="BS9" t="s">
        <v>615</v>
      </c>
      <c r="BT9" t="s">
        <v>618</v>
      </c>
      <c r="BU9" t="s">
        <v>619</v>
      </c>
      <c r="BV9" t="s">
        <v>620</v>
      </c>
      <c r="BW9" t="s">
        <v>615</v>
      </c>
      <c r="BX9" t="s">
        <v>615</v>
      </c>
      <c r="BY9" t="s">
        <v>620</v>
      </c>
      <c r="BZ9" t="s">
        <v>621</v>
      </c>
      <c r="CA9" t="s">
        <v>622</v>
      </c>
      <c r="CB9" t="s">
        <v>619</v>
      </c>
      <c r="CC9" t="s">
        <v>623</v>
      </c>
      <c r="CD9" t="s">
        <v>624</v>
      </c>
      <c r="CE9" t="s">
        <v>621</v>
      </c>
      <c r="CF9" t="s">
        <v>619</v>
      </c>
      <c r="CG9" t="s">
        <v>623</v>
      </c>
      <c r="CH9" t="s">
        <v>620</v>
      </c>
      <c r="CI9" t="s">
        <v>619</v>
      </c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M9" s="6"/>
      <c r="DN9" s="6"/>
      <c r="DO9" s="6"/>
      <c r="DT9" t="s">
        <v>619</v>
      </c>
      <c r="DU9" t="s">
        <v>619</v>
      </c>
      <c r="FH9" t="s">
        <v>615</v>
      </c>
      <c r="FI9" t="s">
        <v>615</v>
      </c>
      <c r="GK9" t="s">
        <v>615</v>
      </c>
      <c r="GR9" s="6"/>
      <c r="KY9" s="6"/>
      <c r="KZ9" s="6"/>
      <c r="LA9" s="6"/>
      <c r="LB9" s="6"/>
      <c r="LC9" s="6"/>
      <c r="LD9" s="6"/>
      <c r="LE9" t="s">
        <v>615</v>
      </c>
      <c r="LF9" t="s">
        <v>615</v>
      </c>
      <c r="LG9" t="s">
        <v>615</v>
      </c>
      <c r="LH9" t="s">
        <v>615</v>
      </c>
      <c r="LI9" t="s">
        <v>615</v>
      </c>
      <c r="LJ9" t="s">
        <v>615</v>
      </c>
      <c r="LK9" t="s">
        <v>615</v>
      </c>
      <c r="LL9" t="s">
        <v>615</v>
      </c>
      <c r="LM9" t="s">
        <v>615</v>
      </c>
      <c r="LN9" t="s">
        <v>615</v>
      </c>
      <c r="LO9" t="s">
        <v>615</v>
      </c>
      <c r="LP9" t="s">
        <v>615</v>
      </c>
      <c r="LQ9" t="s">
        <v>615</v>
      </c>
      <c r="LR9" t="s">
        <v>615</v>
      </c>
      <c r="LS9" t="s">
        <v>615</v>
      </c>
      <c r="LT9" t="s">
        <v>615</v>
      </c>
      <c r="LU9" t="s">
        <v>615</v>
      </c>
      <c r="LV9" t="s">
        <v>615</v>
      </c>
      <c r="LW9" t="s">
        <v>615</v>
      </c>
      <c r="LX9" t="s">
        <v>615</v>
      </c>
      <c r="LY9" t="s">
        <v>615</v>
      </c>
      <c r="LZ9" t="s">
        <v>615</v>
      </c>
      <c r="MA9" t="s">
        <v>615</v>
      </c>
      <c r="MB9" t="s">
        <v>615</v>
      </c>
      <c r="MC9" t="s">
        <v>615</v>
      </c>
      <c r="MD9" t="s">
        <v>615</v>
      </c>
      <c r="ME9" t="s">
        <v>615</v>
      </c>
      <c r="MF9" t="s">
        <v>615</v>
      </c>
      <c r="MG9" t="s">
        <v>615</v>
      </c>
      <c r="MH9" t="s">
        <v>615</v>
      </c>
      <c r="MI9" t="s">
        <v>615</v>
      </c>
      <c r="MJ9" t="s">
        <v>615</v>
      </c>
      <c r="MK9" t="s">
        <v>615</v>
      </c>
      <c r="ML9" t="s">
        <v>615</v>
      </c>
      <c r="MM9" t="s">
        <v>615</v>
      </c>
      <c r="MN9" t="s">
        <v>615</v>
      </c>
      <c r="MO9" t="s">
        <v>615</v>
      </c>
      <c r="MP9" t="s">
        <v>615</v>
      </c>
      <c r="MQ9" t="s">
        <v>615</v>
      </c>
      <c r="MR9" t="s">
        <v>615</v>
      </c>
      <c r="MS9" t="s">
        <v>615</v>
      </c>
      <c r="MT9" t="s">
        <v>615</v>
      </c>
      <c r="MU9" t="s">
        <v>615</v>
      </c>
      <c r="MV9" t="s">
        <v>615</v>
      </c>
      <c r="MX9" t="s">
        <v>615</v>
      </c>
      <c r="MY9" t="s">
        <v>615</v>
      </c>
      <c r="MZ9" t="s">
        <v>615</v>
      </c>
      <c r="NA9" t="s">
        <v>615</v>
      </c>
      <c r="NB9" t="s">
        <v>615</v>
      </c>
      <c r="NC9" t="s">
        <v>615</v>
      </c>
      <c r="ND9" t="s">
        <v>615</v>
      </c>
      <c r="NE9" t="s">
        <v>615</v>
      </c>
      <c r="NF9" t="s">
        <v>615</v>
      </c>
      <c r="NG9" t="s">
        <v>615</v>
      </c>
      <c r="NH9" t="s">
        <v>615</v>
      </c>
      <c r="NI9" t="s">
        <v>615</v>
      </c>
      <c r="NJ9" t="s">
        <v>615</v>
      </c>
      <c r="NK9" t="s">
        <v>615</v>
      </c>
      <c r="NL9" t="s">
        <v>615</v>
      </c>
      <c r="NM9" t="s">
        <v>615</v>
      </c>
      <c r="NN9" t="s">
        <v>615</v>
      </c>
      <c r="NO9" t="s">
        <v>615</v>
      </c>
      <c r="NP9" t="s">
        <v>615</v>
      </c>
      <c r="NQ9" t="s">
        <v>615</v>
      </c>
      <c r="NR9" t="s">
        <v>615</v>
      </c>
      <c r="NS9" t="s">
        <v>615</v>
      </c>
      <c r="NT9" t="s">
        <v>615</v>
      </c>
      <c r="NU9" t="s">
        <v>615</v>
      </c>
      <c r="NV9" t="s">
        <v>615</v>
      </c>
      <c r="NW9" t="s">
        <v>615</v>
      </c>
      <c r="NX9" t="s">
        <v>615</v>
      </c>
      <c r="NY9" t="s">
        <v>615</v>
      </c>
      <c r="NZ9" t="s">
        <v>615</v>
      </c>
      <c r="OA9" t="s">
        <v>615</v>
      </c>
      <c r="OB9" t="s">
        <v>615</v>
      </c>
      <c r="OC9" t="s">
        <v>615</v>
      </c>
      <c r="OD9" t="s">
        <v>615</v>
      </c>
      <c r="OE9" t="s">
        <v>615</v>
      </c>
      <c r="OF9" t="s">
        <v>615</v>
      </c>
      <c r="OG9" t="s">
        <v>615</v>
      </c>
      <c r="OH9" t="s">
        <v>615</v>
      </c>
      <c r="OI9" t="s">
        <v>615</v>
      </c>
      <c r="OJ9" t="s">
        <v>615</v>
      </c>
      <c r="OK9" t="s">
        <v>615</v>
      </c>
      <c r="OL9" t="s">
        <v>615</v>
      </c>
      <c r="OM9" t="s">
        <v>615</v>
      </c>
      <c r="ON9" t="s">
        <v>615</v>
      </c>
      <c r="OO9" t="s">
        <v>615</v>
      </c>
    </row>
    <row r="10" spans="1:463" x14ac:dyDescent="0.35">
      <c r="A10" s="12" t="s">
        <v>1075</v>
      </c>
      <c r="B10" s="21">
        <v>32509</v>
      </c>
      <c r="C10" t="s">
        <v>625</v>
      </c>
      <c r="D10" s="2">
        <v>49.5</v>
      </c>
      <c r="E10" s="2">
        <v>50.8</v>
      </c>
      <c r="F10" s="2">
        <v>4.9000000000000004</v>
      </c>
      <c r="G10" s="2">
        <v>55.7</v>
      </c>
      <c r="H10" s="2">
        <v>51.179765096158107</v>
      </c>
      <c r="I10" s="2">
        <v>56.184641140651209</v>
      </c>
      <c r="J10" s="2">
        <v>67.099999999999994</v>
      </c>
      <c r="K10" s="2">
        <v>33.700000000000003</v>
      </c>
      <c r="L10" s="2">
        <v>33.808755749929311</v>
      </c>
      <c r="M10" s="2">
        <v>33.700000000000003</v>
      </c>
      <c r="N10" s="2">
        <v>30.7</v>
      </c>
      <c r="O10" s="2">
        <v>50.1</v>
      </c>
      <c r="P10" s="2">
        <v>42.2</v>
      </c>
      <c r="Q10" s="2">
        <v>200.2</v>
      </c>
      <c r="R10" s="2">
        <v>42.6</v>
      </c>
      <c r="S10" s="2">
        <v>30.7</v>
      </c>
      <c r="T10" s="2">
        <v>31</v>
      </c>
      <c r="U10" s="2" t="e">
        <v>#N/A</v>
      </c>
      <c r="V10" s="2" t="e">
        <v>#N/A</v>
      </c>
      <c r="W10" s="2">
        <v>13.2</v>
      </c>
      <c r="X10" s="2">
        <v>55.2</v>
      </c>
      <c r="Y10" s="2" t="e">
        <v>#N/A</v>
      </c>
      <c r="Z10" s="2">
        <v>18</v>
      </c>
      <c r="AA10" s="2" t="e">
        <v>#N/A</v>
      </c>
      <c r="AB10" s="2">
        <v>134.6</v>
      </c>
      <c r="AC10" s="2">
        <v>157.19999999999999</v>
      </c>
      <c r="AD10" s="2" t="e">
        <v>#N/A</v>
      </c>
      <c r="AE10" s="2">
        <v>208.7</v>
      </c>
      <c r="AF10" s="2">
        <v>64.900000000000006</v>
      </c>
      <c r="AG10" s="22">
        <v>693</v>
      </c>
      <c r="AH10" s="22">
        <v>307</v>
      </c>
      <c r="AI10" s="22" t="e">
        <v>#N/A</v>
      </c>
      <c r="AJ10" s="22">
        <v>39</v>
      </c>
      <c r="AK10" s="22">
        <v>62</v>
      </c>
      <c r="AL10" s="22" t="e">
        <v>#N/A</v>
      </c>
      <c r="AM10" s="22">
        <v>8</v>
      </c>
      <c r="AN10" s="22" t="e">
        <v>#N/A</v>
      </c>
      <c r="AO10" s="22">
        <v>70</v>
      </c>
      <c r="AP10" s="22">
        <v>21</v>
      </c>
      <c r="AQ10" s="22">
        <v>63</v>
      </c>
      <c r="AR10" s="2">
        <v>50.1</v>
      </c>
      <c r="AS10" s="2">
        <v>28.4</v>
      </c>
      <c r="AT10" s="2">
        <v>200.2</v>
      </c>
      <c r="AU10" s="2">
        <v>33.700000000000003</v>
      </c>
      <c r="AV10" s="2">
        <v>71.599999999999994</v>
      </c>
      <c r="AW10" s="2">
        <v>40.700000000000003</v>
      </c>
      <c r="AX10" s="2">
        <v>42.6</v>
      </c>
      <c r="AY10" s="2">
        <v>98.5</v>
      </c>
      <c r="AZ10" s="2">
        <v>76.400000000000006</v>
      </c>
      <c r="BA10" s="2">
        <v>13.2</v>
      </c>
      <c r="BB10" s="2">
        <v>35</v>
      </c>
      <c r="BC10" s="2">
        <v>48.4</v>
      </c>
      <c r="BD10" s="3" t="e">
        <v>#N/A</v>
      </c>
      <c r="BE10" s="3" t="e">
        <v>#N/A</v>
      </c>
      <c r="BF10" s="3" t="e">
        <v>#N/A</v>
      </c>
      <c r="BG10" s="3" t="e">
        <v>#N/A</v>
      </c>
      <c r="BH10" s="3" t="e">
        <v>#N/A</v>
      </c>
      <c r="BI10" s="2">
        <v>111</v>
      </c>
      <c r="BJ10" s="2">
        <v>7.5</v>
      </c>
      <c r="BK10" s="2">
        <v>5.5</v>
      </c>
      <c r="BL10" s="2">
        <v>55.4</v>
      </c>
      <c r="BM10" s="2">
        <v>61.4</v>
      </c>
      <c r="BN10" s="10" t="e">
        <v>#N/A</v>
      </c>
      <c r="BO10" s="3">
        <v>102.03</v>
      </c>
      <c r="BP10" s="22">
        <v>1.7747999999999999</v>
      </c>
      <c r="BQ10" s="3">
        <v>17.171904761904763</v>
      </c>
      <c r="BR10" s="23" t="e">
        <v>#N/A</v>
      </c>
      <c r="BS10" s="2" t="e">
        <v>#N/A</v>
      </c>
      <c r="BT10" s="3">
        <v>58.75</v>
      </c>
      <c r="BU10" s="2" t="e">
        <v>#N/A</v>
      </c>
      <c r="BV10" s="2">
        <v>4.5999999999999996</v>
      </c>
      <c r="BW10" s="2" t="e">
        <v>#N/A</v>
      </c>
      <c r="BX10" s="2" t="e">
        <v>#N/A</v>
      </c>
      <c r="BY10" s="23">
        <v>121.2</v>
      </c>
      <c r="BZ10" s="2">
        <v>85.3</v>
      </c>
      <c r="CA10" s="2">
        <v>57.5</v>
      </c>
      <c r="CB10" s="3">
        <v>64.13</v>
      </c>
      <c r="CC10" s="2">
        <v>47.6</v>
      </c>
      <c r="CD10" s="2" t="e">
        <v>#N/A</v>
      </c>
      <c r="CE10" s="2">
        <v>85.597103837867408</v>
      </c>
      <c r="CF10" s="3">
        <v>64.174692729292886</v>
      </c>
      <c r="CG10" s="2">
        <v>47.558589656548904</v>
      </c>
      <c r="CH10" s="23">
        <v>126.48437460485721</v>
      </c>
      <c r="CI10" s="3" t="e">
        <v>#N/A</v>
      </c>
      <c r="CM10" s="2">
        <f t="shared" ref="CM10:CN73" si="2">BQ10/$BP10</f>
        <v>9.6754027281410657</v>
      </c>
      <c r="CN10" s="2" t="e">
        <f t="shared" si="2"/>
        <v>#N/A</v>
      </c>
      <c r="CO10" s="2">
        <f t="shared" ref="CO10:CO73" si="3">100*(BP10/AVERAGE($BP$262:$BP$273))</f>
        <v>114.79886374049295</v>
      </c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F10" s="2"/>
      <c r="DG10" s="2"/>
      <c r="DH10" s="2"/>
      <c r="DI10" s="2"/>
      <c r="DJ10" s="2"/>
      <c r="DM10" s="2"/>
      <c r="DN10" s="2"/>
      <c r="DO10" s="2"/>
      <c r="DP10" s="2"/>
      <c r="DQ10" s="2"/>
      <c r="DR10" s="2"/>
      <c r="DS10" s="2"/>
      <c r="DT10" s="2" t="e">
        <v>#N/A</v>
      </c>
      <c r="DU10" s="2" t="e">
        <v>#N/A</v>
      </c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>
        <f t="shared" ref="EU10:EV73" si="4">BJ10</f>
        <v>7.5</v>
      </c>
      <c r="EV10" s="2">
        <f t="shared" si="4"/>
        <v>5.5</v>
      </c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 t="e">
        <v>#N/A</v>
      </c>
      <c r="FI10" s="2" t="e">
        <v>#N/A</v>
      </c>
      <c r="FL10" s="2"/>
      <c r="FM10" s="2"/>
      <c r="FN10" s="2"/>
      <c r="FQ10" s="2"/>
      <c r="FR10" s="2"/>
      <c r="FS10" s="2"/>
      <c r="FT10" s="2"/>
      <c r="FU10" s="2"/>
      <c r="FX10" s="2"/>
      <c r="FY10" s="2"/>
      <c r="FZ10" s="2"/>
      <c r="GA10" s="2"/>
      <c r="GB10" s="2"/>
      <c r="GE10" s="2"/>
      <c r="GF10" s="2"/>
      <c r="GG10" s="2"/>
      <c r="GH10" s="2"/>
      <c r="GI10" s="2"/>
      <c r="GJ10" s="2"/>
      <c r="GK10" s="2" t="e">
        <v>#N/A</v>
      </c>
      <c r="GN10" s="2"/>
      <c r="GQ10" s="2"/>
      <c r="IG10" s="24"/>
      <c r="IH10" s="24"/>
      <c r="II10" s="24"/>
      <c r="IJ10" s="24"/>
      <c r="IK10" s="24"/>
      <c r="IL10" s="2"/>
      <c r="IM10" s="2">
        <f t="shared" ref="IM10:IM73" si="5">F10</f>
        <v>4.9000000000000004</v>
      </c>
      <c r="IN10" s="2"/>
      <c r="IO10" s="2"/>
      <c r="KH10" s="2"/>
      <c r="KI10" s="2"/>
      <c r="KJ10" s="2"/>
      <c r="KK10" s="2"/>
      <c r="KL10" s="2"/>
      <c r="KO10" s="2">
        <f>BO10</f>
        <v>102.03</v>
      </c>
      <c r="KP10" s="2"/>
      <c r="KQ10" s="2"/>
      <c r="KR10" s="2"/>
      <c r="KS10" s="2"/>
      <c r="KT10" s="3">
        <f>BP10</f>
        <v>1.7747999999999999</v>
      </c>
      <c r="KU10" s="3">
        <f>BQ10</f>
        <v>17.171904761904763</v>
      </c>
      <c r="KV10" s="3">
        <f>KU10/KT10</f>
        <v>9.6754027281410657</v>
      </c>
      <c r="KW10" s="2">
        <f t="shared" ref="KW10:KX73" si="6">100*(KU10/KU$373)</f>
        <v>24.097705936618645</v>
      </c>
      <c r="KX10" s="2">
        <f t="shared" si="6"/>
        <v>17.699892640847455</v>
      </c>
      <c r="LB10">
        <v>0</v>
      </c>
      <c r="LE10" s="2" t="e">
        <v>#N/A</v>
      </c>
      <c r="LF10" s="2" t="e">
        <v>#N/A</v>
      </c>
      <c r="LG10" s="2" t="e">
        <v>#N/A</v>
      </c>
      <c r="LH10" s="2" t="e">
        <v>#N/A</v>
      </c>
      <c r="LI10" s="2" t="e">
        <v>#N/A</v>
      </c>
      <c r="LJ10" s="2" t="e">
        <v>#N/A</v>
      </c>
      <c r="LK10" s="2" t="e">
        <v>#N/A</v>
      </c>
      <c r="LL10" s="2" t="e">
        <v>#N/A</v>
      </c>
      <c r="LM10" s="2" t="e">
        <v>#N/A</v>
      </c>
      <c r="LN10" s="2" t="e">
        <v>#N/A</v>
      </c>
      <c r="LO10" s="2" t="e">
        <v>#N/A</v>
      </c>
      <c r="LP10" s="2">
        <v>26.818830554675095</v>
      </c>
      <c r="LQ10" s="2" t="e">
        <v>#N/A</v>
      </c>
      <c r="LR10" s="2" t="e">
        <v>#N/A</v>
      </c>
      <c r="LS10" s="2" t="e">
        <v>#N/A</v>
      </c>
      <c r="LT10" s="2" t="e">
        <v>#N/A</v>
      </c>
      <c r="LU10" s="2" t="e">
        <v>#N/A</v>
      </c>
      <c r="LV10" s="2" t="e">
        <v>#N/A</v>
      </c>
      <c r="LW10" s="2" t="e">
        <v>#N/A</v>
      </c>
      <c r="LX10" s="2" t="e">
        <v>#N/A</v>
      </c>
      <c r="LY10" s="2" t="e">
        <v>#N/A</v>
      </c>
      <c r="LZ10" s="2" t="e">
        <v>#N/A</v>
      </c>
      <c r="MA10" s="2" t="e">
        <v>#N/A</v>
      </c>
      <c r="MB10" s="2" t="e">
        <v>#N/A</v>
      </c>
      <c r="MC10" s="2" t="e">
        <v>#N/A</v>
      </c>
      <c r="MD10" s="2" t="e">
        <v>#N/A</v>
      </c>
      <c r="ME10" s="2" t="e">
        <v>#N/A</v>
      </c>
      <c r="MF10" s="2" t="e">
        <v>#N/A</v>
      </c>
      <c r="MG10" s="2" t="e">
        <v>#N/A</v>
      </c>
      <c r="MH10" s="2">
        <v>32.118209683998479</v>
      </c>
      <c r="MI10" s="2" t="e">
        <v>#N/A</v>
      </c>
      <c r="MJ10" s="2" t="e">
        <v>#N/A</v>
      </c>
      <c r="MK10" s="2" t="e">
        <v>#N/A</v>
      </c>
      <c r="ML10" s="2" t="e">
        <v>#N/A</v>
      </c>
      <c r="MM10" s="2" t="e">
        <v>#N/A</v>
      </c>
      <c r="MN10" s="2" t="e">
        <v>#N/A</v>
      </c>
      <c r="MO10" s="2" t="e">
        <v>#N/A</v>
      </c>
      <c r="MP10" s="2" t="e">
        <v>#N/A</v>
      </c>
      <c r="MQ10" s="2" t="e">
        <v>#N/A</v>
      </c>
      <c r="MR10" s="2" t="e">
        <v>#N/A</v>
      </c>
      <c r="MS10" s="10" t="e">
        <v>#N/A</v>
      </c>
      <c r="MT10" s="2" t="e">
        <v>#N/A</v>
      </c>
      <c r="MU10" s="2" t="e">
        <v>#N/A</v>
      </c>
      <c r="MV10" s="2" t="e">
        <v>#N/A</v>
      </c>
      <c r="MX10" s="22" t="e">
        <v>#N/A</v>
      </c>
      <c r="MY10" s="22" t="e">
        <v>#N/A</v>
      </c>
      <c r="MZ10" s="22" t="e">
        <v>#N/A</v>
      </c>
      <c r="NA10" s="22" t="e">
        <v>#N/A</v>
      </c>
      <c r="NB10" s="22" t="e">
        <v>#N/A</v>
      </c>
      <c r="NC10" s="22" t="e">
        <v>#N/A</v>
      </c>
      <c r="ND10" s="22" t="e">
        <v>#N/A</v>
      </c>
      <c r="NE10" s="22" t="e">
        <v>#N/A</v>
      </c>
      <c r="NF10" s="22" t="e">
        <v>#N/A</v>
      </c>
      <c r="NG10" s="22" t="e">
        <v>#N/A</v>
      </c>
      <c r="NH10" s="23" t="e">
        <v>#N/A</v>
      </c>
      <c r="NI10" s="22">
        <v>15</v>
      </c>
      <c r="NJ10" s="22" t="e">
        <v>#N/A</v>
      </c>
      <c r="NK10" s="22" t="e">
        <v>#N/A</v>
      </c>
      <c r="NL10" s="23" t="e">
        <v>#N/A</v>
      </c>
      <c r="NM10" s="3" t="e">
        <v>#N/A</v>
      </c>
      <c r="NN10" s="22" t="e">
        <v>#N/A</v>
      </c>
      <c r="NO10" s="22" t="e">
        <v>#N/A</v>
      </c>
      <c r="NP10" s="22" t="e">
        <v>#N/A</v>
      </c>
      <c r="NQ10" s="22" t="e">
        <v>#N/A</v>
      </c>
      <c r="NR10" s="23" t="e">
        <v>#N/A</v>
      </c>
      <c r="NS10" s="22" t="e">
        <v>#N/A</v>
      </c>
      <c r="NT10" s="22" t="e">
        <v>#N/A</v>
      </c>
      <c r="NU10" s="23" t="e">
        <v>#N/A</v>
      </c>
      <c r="NV10" s="3" t="e">
        <v>#N/A</v>
      </c>
      <c r="NW10" s="22" t="e">
        <v>#N/A</v>
      </c>
      <c r="NX10" s="22" t="e">
        <v>#N/A</v>
      </c>
      <c r="NY10" s="22" t="e">
        <v>#N/A</v>
      </c>
      <c r="NZ10" s="22" t="e">
        <v>#N/A</v>
      </c>
      <c r="OA10" s="23">
        <v>8</v>
      </c>
      <c r="OB10" s="22" t="e">
        <v>#N/A</v>
      </c>
      <c r="OC10" s="22" t="e">
        <v>#N/A</v>
      </c>
      <c r="OD10" s="22" t="e">
        <v>#N/A</v>
      </c>
      <c r="OE10" s="22" t="e">
        <v>#N/A</v>
      </c>
      <c r="OF10" s="22" t="e">
        <v>#N/A</v>
      </c>
      <c r="OG10" s="22" t="e">
        <v>#N/A</v>
      </c>
      <c r="OH10" s="23" t="e">
        <v>#N/A</v>
      </c>
      <c r="OI10" s="22" t="e">
        <v>#N/A</v>
      </c>
      <c r="OJ10" s="22" t="e">
        <v>#N/A</v>
      </c>
      <c r="OK10" s="22" t="e">
        <v>#N/A</v>
      </c>
      <c r="OL10" s="22" t="e">
        <v>#N/A</v>
      </c>
      <c r="OM10" s="23" t="e">
        <v>#N/A</v>
      </c>
      <c r="ON10" s="22" t="e">
        <v>#N/A</v>
      </c>
      <c r="OO10" s="22" t="e">
        <v>#N/A</v>
      </c>
      <c r="OQ10">
        <v>-1</v>
      </c>
    </row>
    <row r="11" spans="1:463" x14ac:dyDescent="0.35">
      <c r="A11" t="s">
        <v>1076</v>
      </c>
      <c r="B11" s="25">
        <v>32540</v>
      </c>
      <c r="C11" t="s">
        <v>626</v>
      </c>
      <c r="D11" s="2">
        <v>49.7</v>
      </c>
      <c r="E11" s="2">
        <v>51</v>
      </c>
      <c r="F11" s="2">
        <v>5</v>
      </c>
      <c r="G11" s="2">
        <v>55.9</v>
      </c>
      <c r="H11" s="2">
        <v>51.30724547009391</v>
      </c>
      <c r="I11" s="2">
        <v>56.303211830361377</v>
      </c>
      <c r="J11" s="2">
        <v>67.400000000000006</v>
      </c>
      <c r="K11" s="2">
        <v>33.799999999999997</v>
      </c>
      <c r="L11" s="2">
        <v>33.984292322781563</v>
      </c>
      <c r="M11" s="2">
        <v>33.700000000000003</v>
      </c>
      <c r="N11" s="2">
        <v>31.2</v>
      </c>
      <c r="O11" s="2">
        <v>50.2</v>
      </c>
      <c r="P11" s="2">
        <v>42.3</v>
      </c>
      <c r="Q11" s="2">
        <v>202.1</v>
      </c>
      <c r="R11" s="2">
        <v>42.7</v>
      </c>
      <c r="S11" s="2">
        <v>31.2</v>
      </c>
      <c r="T11" s="2">
        <v>31</v>
      </c>
      <c r="U11" s="2" t="e">
        <v>#N/A</v>
      </c>
      <c r="V11" s="2" t="e">
        <v>#N/A</v>
      </c>
      <c r="W11" s="2">
        <v>13.2</v>
      </c>
      <c r="X11" s="2">
        <v>55.2</v>
      </c>
      <c r="Y11" s="2" t="e">
        <v>#N/A</v>
      </c>
      <c r="Z11" s="2">
        <v>18</v>
      </c>
      <c r="AA11" s="2" t="e">
        <v>#N/A</v>
      </c>
      <c r="AB11" s="2">
        <v>134.1</v>
      </c>
      <c r="AC11" s="2">
        <v>157.5</v>
      </c>
      <c r="AD11" s="2" t="e">
        <v>#N/A</v>
      </c>
      <c r="AE11" s="2">
        <v>210.8</v>
      </c>
      <c r="AF11" s="2">
        <v>65.400000000000006</v>
      </c>
      <c r="AG11" s="22">
        <v>693</v>
      </c>
      <c r="AH11" s="22">
        <v>307</v>
      </c>
      <c r="AI11" s="22" t="e">
        <v>#N/A</v>
      </c>
      <c r="AJ11" s="22">
        <v>39</v>
      </c>
      <c r="AK11" s="22">
        <v>62</v>
      </c>
      <c r="AL11" s="22" t="e">
        <v>#N/A</v>
      </c>
      <c r="AM11" s="22">
        <v>8</v>
      </c>
      <c r="AN11" s="22" t="e">
        <v>#N/A</v>
      </c>
      <c r="AO11" s="22">
        <v>70</v>
      </c>
      <c r="AP11" s="22">
        <v>21</v>
      </c>
      <c r="AQ11" s="22">
        <v>63</v>
      </c>
      <c r="AR11" s="2">
        <v>50.2</v>
      </c>
      <c r="AS11" s="2">
        <v>28.5</v>
      </c>
      <c r="AT11" s="2">
        <v>202.1</v>
      </c>
      <c r="AU11" s="2">
        <v>33.700000000000003</v>
      </c>
      <c r="AV11" s="2">
        <v>71.900000000000006</v>
      </c>
      <c r="AW11" s="2">
        <v>41</v>
      </c>
      <c r="AX11" s="2">
        <v>42.7</v>
      </c>
      <c r="AY11" s="2">
        <v>98.5</v>
      </c>
      <c r="AZ11" s="2">
        <v>76.599999999999994</v>
      </c>
      <c r="BA11" s="2">
        <v>13.2</v>
      </c>
      <c r="BB11" s="2">
        <v>35.1</v>
      </c>
      <c r="BC11" s="2">
        <v>48.7</v>
      </c>
      <c r="BD11" s="3" t="e">
        <v>#N/A</v>
      </c>
      <c r="BE11" s="3" t="e">
        <v>#N/A</v>
      </c>
      <c r="BF11" s="3" t="e">
        <v>#N/A</v>
      </c>
      <c r="BG11" s="3" t="e">
        <v>#N/A</v>
      </c>
      <c r="BH11" s="3" t="e">
        <v>#N/A</v>
      </c>
      <c r="BI11" s="2">
        <v>111.8</v>
      </c>
      <c r="BJ11" s="2">
        <v>7.8</v>
      </c>
      <c r="BK11" s="2">
        <v>5.7</v>
      </c>
      <c r="BL11" s="2">
        <v>55</v>
      </c>
      <c r="BM11" s="2">
        <v>61.7</v>
      </c>
      <c r="BN11" s="10" t="e">
        <v>#N/A</v>
      </c>
      <c r="BO11" s="3">
        <v>101.46</v>
      </c>
      <c r="BP11" s="22">
        <v>1.7541</v>
      </c>
      <c r="BQ11" s="3">
        <v>16.888500000000001</v>
      </c>
      <c r="BR11" s="23" t="e">
        <v>#N/A</v>
      </c>
      <c r="BS11" s="2" t="e">
        <v>#N/A</v>
      </c>
      <c r="BT11" s="3">
        <v>58.82</v>
      </c>
      <c r="BU11" s="2" t="e">
        <v>#N/A</v>
      </c>
      <c r="BV11" s="2">
        <v>4.8</v>
      </c>
      <c r="BW11" s="2" t="e">
        <v>#N/A</v>
      </c>
      <c r="BX11" s="2" t="e">
        <v>#N/A</v>
      </c>
      <c r="BY11" s="23">
        <v>121.6</v>
      </c>
      <c r="BZ11" s="2">
        <v>85</v>
      </c>
      <c r="CA11" s="2">
        <v>57.5</v>
      </c>
      <c r="CB11" s="3">
        <v>64.290000000000006</v>
      </c>
      <c r="CC11" s="2">
        <v>47.9</v>
      </c>
      <c r="CD11" s="2" t="e">
        <v>#N/A</v>
      </c>
      <c r="CE11" s="2">
        <v>85.513569705046507</v>
      </c>
      <c r="CF11" s="3">
        <v>64.338300192968404</v>
      </c>
      <c r="CG11" s="2">
        <v>47.750092221048469</v>
      </c>
      <c r="CH11" s="23">
        <v>126.95642726788654</v>
      </c>
      <c r="CI11" s="3" t="e">
        <v>#N/A</v>
      </c>
      <c r="CM11" s="2">
        <f t="shared" si="2"/>
        <v>9.6280143663417146</v>
      </c>
      <c r="CN11" s="2" t="e">
        <f t="shared" si="2"/>
        <v>#N/A</v>
      </c>
      <c r="CO11" s="2">
        <f t="shared" si="3"/>
        <v>113.45993175974685</v>
      </c>
      <c r="CR11" s="2">
        <f t="shared" ref="CR11:CS74" si="7">((D11-D10)/D10)*100</f>
        <v>0.40404040404040975</v>
      </c>
      <c r="CS11" s="2"/>
      <c r="CT11" s="2">
        <f t="shared" ref="CT11:CV74" si="8">((G11-G10)/G10)*100</f>
        <v>0.35906642728904081</v>
      </c>
      <c r="CU11" s="2">
        <f t="shared" si="8"/>
        <v>0.2490835463904327</v>
      </c>
      <c r="CV11" s="2">
        <f t="shared" si="8"/>
        <v>0.21103754923581566</v>
      </c>
      <c r="CW11" s="2">
        <f t="shared" ref="CW11:CW74" si="9">((O11-O10)/O10)*100</f>
        <v>0.19960079840319644</v>
      </c>
      <c r="CX11" s="2">
        <f t="shared" ref="CX11:CX74" si="10">((K11-K10)/K10)*100</f>
        <v>0.29673590504449349</v>
      </c>
      <c r="CY11" s="2"/>
      <c r="CZ11" s="2"/>
      <c r="DA11" s="2"/>
      <c r="DB11" s="2"/>
      <c r="DC11" s="2"/>
      <c r="DF11" s="2">
        <f t="shared" ref="DF11:DG74" si="11">100*((H11/H10)^12-1)</f>
        <v>3.0302925778019629</v>
      </c>
      <c r="DG11" s="2">
        <f t="shared" si="11"/>
        <v>2.5620526719805525</v>
      </c>
      <c r="DH11" s="2">
        <f t="shared" ref="DH11:DH74" si="12">100*((L11/L10)^12-1)</f>
        <v>6.4114875440862917</v>
      </c>
      <c r="DI11" s="2"/>
      <c r="DJ11" s="2"/>
      <c r="DM11" s="2"/>
      <c r="DN11" s="2"/>
      <c r="DO11" s="2"/>
      <c r="DP11" s="2"/>
      <c r="DQ11" s="2"/>
      <c r="DR11" s="2"/>
      <c r="DS11" s="2"/>
      <c r="DT11" s="2" t="e">
        <v>#N/A</v>
      </c>
      <c r="DU11" s="2" t="e">
        <v>#N/A</v>
      </c>
      <c r="DV11" s="2" t="e">
        <f>100*((O11/#REF!)-1)</f>
        <v>#REF!</v>
      </c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>
        <f t="shared" si="4"/>
        <v>7.8</v>
      </c>
      <c r="EV11" s="2">
        <f t="shared" si="4"/>
        <v>5.7</v>
      </c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 t="e">
        <v>#N/A</v>
      </c>
      <c r="FI11" s="2" t="e">
        <v>#N/A</v>
      </c>
      <c r="FL11" s="2"/>
      <c r="FM11" s="2"/>
      <c r="FN11" s="2"/>
      <c r="FQ11" s="2"/>
      <c r="FR11" s="2"/>
      <c r="FS11" s="2"/>
      <c r="FT11" s="2"/>
      <c r="FU11" s="2"/>
      <c r="FX11" s="2"/>
      <c r="FY11" s="2"/>
      <c r="FZ11" s="2"/>
      <c r="GA11" s="2"/>
      <c r="GB11" s="2"/>
      <c r="GE11" s="2"/>
      <c r="GF11" s="2"/>
      <c r="GG11" s="2"/>
      <c r="GH11" s="2"/>
      <c r="GI11" s="2"/>
      <c r="GJ11" s="2"/>
      <c r="GK11" s="2" t="e">
        <v>#N/A</v>
      </c>
      <c r="GN11" s="2"/>
      <c r="GQ11" s="2"/>
      <c r="IG11" s="24"/>
      <c r="IH11" s="24"/>
      <c r="II11" s="24"/>
      <c r="IJ11" s="24"/>
      <c r="IK11" s="24"/>
      <c r="IL11" s="2"/>
      <c r="IM11" s="2">
        <f t="shared" si="5"/>
        <v>5</v>
      </c>
      <c r="IN11" s="2"/>
      <c r="IO11" s="2"/>
      <c r="KH11" s="2"/>
      <c r="KI11" s="2"/>
      <c r="KJ11" s="2"/>
      <c r="KK11" s="2"/>
      <c r="KL11" s="2"/>
      <c r="KO11" s="2">
        <f>BO11</f>
        <v>101.46</v>
      </c>
      <c r="KP11" s="2"/>
      <c r="KQ11" s="2"/>
      <c r="KR11" s="2"/>
      <c r="KS11" s="2"/>
      <c r="KT11" s="3">
        <f>BP11</f>
        <v>1.7541</v>
      </c>
      <c r="KU11" s="3">
        <f>BQ11</f>
        <v>16.888500000000001</v>
      </c>
      <c r="KV11" s="3">
        <f t="shared" ref="KV11:KV74" si="13">KU11/KT11</f>
        <v>9.6280143663417146</v>
      </c>
      <c r="KW11" s="2">
        <f t="shared" si="6"/>
        <v>23.699997895017503</v>
      </c>
      <c r="KX11" s="2">
        <f t="shared" si="6"/>
        <v>17.613201787779957</v>
      </c>
      <c r="LB11">
        <v>0</v>
      </c>
      <c r="LE11" s="2" t="e">
        <v>#N/A</v>
      </c>
      <c r="LF11" s="2" t="e">
        <v>#N/A</v>
      </c>
      <c r="LG11" s="2" t="e">
        <v>#N/A</v>
      </c>
      <c r="LH11" s="2" t="e">
        <v>#N/A</v>
      </c>
      <c r="LI11" s="2" t="e">
        <v>#N/A</v>
      </c>
      <c r="LJ11" s="2" t="e">
        <v>#N/A</v>
      </c>
      <c r="LK11" s="2" t="e">
        <v>#N/A</v>
      </c>
      <c r="LL11" s="2" t="e">
        <v>#N/A</v>
      </c>
      <c r="LM11" s="2" t="e">
        <v>#N/A</v>
      </c>
      <c r="LN11" s="2" t="e">
        <v>#N/A</v>
      </c>
      <c r="LO11" s="2" t="e">
        <v>#N/A</v>
      </c>
      <c r="LP11" s="2">
        <v>26.817698318616284</v>
      </c>
      <c r="LQ11" s="2" t="e">
        <v>#N/A</v>
      </c>
      <c r="LR11" s="2" t="e">
        <v>#N/A</v>
      </c>
      <c r="LS11" s="2" t="e">
        <v>#N/A</v>
      </c>
      <c r="LT11" s="2" t="e">
        <v>#N/A</v>
      </c>
      <c r="LU11" s="2" t="e">
        <v>#N/A</v>
      </c>
      <c r="LV11" s="2" t="e">
        <v>#N/A</v>
      </c>
      <c r="LW11" s="2" t="e">
        <v>#N/A</v>
      </c>
      <c r="LX11" s="2" t="e">
        <v>#N/A</v>
      </c>
      <c r="LY11" s="2" t="e">
        <v>#N/A</v>
      </c>
      <c r="LZ11" s="2" t="e">
        <v>#N/A</v>
      </c>
      <c r="MA11" s="2" t="e">
        <v>#N/A</v>
      </c>
      <c r="MB11" s="2" t="e">
        <v>#N/A</v>
      </c>
      <c r="MC11" s="2" t="e">
        <v>#N/A</v>
      </c>
      <c r="MD11" s="2" t="e">
        <v>#N/A</v>
      </c>
      <c r="ME11" s="2" t="e">
        <v>#N/A</v>
      </c>
      <c r="MF11" s="2" t="e">
        <v>#N/A</v>
      </c>
      <c r="MG11" s="2" t="e">
        <v>#N/A</v>
      </c>
      <c r="MH11" s="2">
        <v>32.268240858246145</v>
      </c>
      <c r="MI11" s="2" t="e">
        <v>#N/A</v>
      </c>
      <c r="MJ11" s="2" t="e">
        <v>#N/A</v>
      </c>
      <c r="MK11" s="2" t="e">
        <v>#N/A</v>
      </c>
      <c r="ML11" s="2" t="e">
        <v>#N/A</v>
      </c>
      <c r="MM11" s="2" t="e">
        <v>#N/A</v>
      </c>
      <c r="MN11" s="2" t="e">
        <v>#N/A</v>
      </c>
      <c r="MO11" s="2" t="e">
        <v>#N/A</v>
      </c>
      <c r="MP11" s="2" t="e">
        <v>#N/A</v>
      </c>
      <c r="MQ11" s="2" t="e">
        <v>#N/A</v>
      </c>
      <c r="MR11" s="2" t="e">
        <v>#N/A</v>
      </c>
      <c r="MS11" s="10" t="e">
        <v>#N/A</v>
      </c>
      <c r="MT11" s="2" t="e">
        <v>#N/A</v>
      </c>
      <c r="MU11" s="2" t="e">
        <v>#N/A</v>
      </c>
      <c r="MV11" s="2" t="e">
        <v>#N/A</v>
      </c>
      <c r="MX11" s="22" t="e">
        <v>#N/A</v>
      </c>
      <c r="MY11" s="22" t="e">
        <v>#N/A</v>
      </c>
      <c r="MZ11" s="22" t="e">
        <v>#N/A</v>
      </c>
      <c r="NA11" s="22" t="e">
        <v>#N/A</v>
      </c>
      <c r="NB11" s="22" t="e">
        <v>#N/A</v>
      </c>
      <c r="NC11" s="22" t="e">
        <v>#N/A</v>
      </c>
      <c r="ND11" s="22" t="e">
        <v>#N/A</v>
      </c>
      <c r="NE11" s="22" t="e">
        <v>#N/A</v>
      </c>
      <c r="NF11" s="22" t="e">
        <v>#N/A</v>
      </c>
      <c r="NG11" s="22" t="e">
        <v>#N/A</v>
      </c>
      <c r="NH11" s="23" t="e">
        <v>#N/A</v>
      </c>
      <c r="NI11" s="22">
        <v>15</v>
      </c>
      <c r="NJ11" s="22" t="e">
        <v>#N/A</v>
      </c>
      <c r="NK11" s="22" t="e">
        <v>#N/A</v>
      </c>
      <c r="NL11" s="23" t="e">
        <v>#N/A</v>
      </c>
      <c r="NM11" s="3" t="e">
        <v>#N/A</v>
      </c>
      <c r="NN11" s="22" t="e">
        <v>#N/A</v>
      </c>
      <c r="NO11" s="22" t="e">
        <v>#N/A</v>
      </c>
      <c r="NP11" s="22" t="e">
        <v>#N/A</v>
      </c>
      <c r="NQ11" s="22" t="e">
        <v>#N/A</v>
      </c>
      <c r="NR11" s="23" t="e">
        <v>#N/A</v>
      </c>
      <c r="NS11" s="22" t="e">
        <v>#N/A</v>
      </c>
      <c r="NT11" s="22" t="e">
        <v>#N/A</v>
      </c>
      <c r="NU11" s="23" t="e">
        <v>#N/A</v>
      </c>
      <c r="NV11" s="3" t="e">
        <v>#N/A</v>
      </c>
      <c r="NW11" s="22" t="e">
        <v>#N/A</v>
      </c>
      <c r="NX11" s="22" t="e">
        <v>#N/A</v>
      </c>
      <c r="NY11" s="22" t="e">
        <v>#N/A</v>
      </c>
      <c r="NZ11" s="22" t="e">
        <v>#N/A</v>
      </c>
      <c r="OA11" s="23">
        <v>8</v>
      </c>
      <c r="OB11" s="22" t="e">
        <v>#N/A</v>
      </c>
      <c r="OC11" s="22" t="e">
        <v>#N/A</v>
      </c>
      <c r="OD11" s="22" t="e">
        <v>#N/A</v>
      </c>
      <c r="OE11" s="22" t="e">
        <v>#N/A</v>
      </c>
      <c r="OF11" s="22" t="e">
        <v>#N/A</v>
      </c>
      <c r="OG11" s="22" t="e">
        <v>#N/A</v>
      </c>
      <c r="OH11" s="23" t="e">
        <v>#N/A</v>
      </c>
      <c r="OI11" s="22" t="e">
        <v>#N/A</v>
      </c>
      <c r="OJ11" s="22" t="e">
        <v>#N/A</v>
      </c>
      <c r="OK11" s="22" t="e">
        <v>#N/A</v>
      </c>
      <c r="OL11" s="22" t="e">
        <v>#N/A</v>
      </c>
      <c r="OM11" s="23" t="e">
        <v>#N/A</v>
      </c>
      <c r="ON11" s="22" t="e">
        <v>#N/A</v>
      </c>
      <c r="OO11" s="22" t="e">
        <v>#N/A</v>
      </c>
      <c r="OQ11">
        <v>-1</v>
      </c>
      <c r="OR11" s="23" t="e">
        <f ca="1">LE11/OFFSET(LE11,$OQ11,0)</f>
        <v>#N/A</v>
      </c>
      <c r="OS11" s="23" t="e">
        <f t="shared" ref="OS11:QI16" ca="1" si="14">LF11/OFFSET(LF11,$OQ11,0)</f>
        <v>#N/A</v>
      </c>
      <c r="OT11" s="23" t="e">
        <f t="shared" ca="1" si="14"/>
        <v>#N/A</v>
      </c>
      <c r="OU11" s="23" t="e">
        <f t="shared" ca="1" si="14"/>
        <v>#N/A</v>
      </c>
      <c r="OV11" s="23" t="e">
        <f t="shared" ca="1" si="14"/>
        <v>#N/A</v>
      </c>
      <c r="OW11" s="23" t="e">
        <f t="shared" ca="1" si="14"/>
        <v>#N/A</v>
      </c>
      <c r="OX11" s="23" t="e">
        <f t="shared" ca="1" si="14"/>
        <v>#N/A</v>
      </c>
      <c r="OY11" s="23" t="e">
        <f t="shared" ca="1" si="14"/>
        <v>#N/A</v>
      </c>
      <c r="OZ11" s="23" t="e">
        <f t="shared" ca="1" si="14"/>
        <v>#N/A</v>
      </c>
      <c r="PA11" s="23" t="e">
        <f t="shared" ca="1" si="14"/>
        <v>#N/A</v>
      </c>
      <c r="PB11" s="23" t="e">
        <f t="shared" ca="1" si="14"/>
        <v>#N/A</v>
      </c>
      <c r="PC11" s="23">
        <f t="shared" ca="1" si="14"/>
        <v>0.99995778204957508</v>
      </c>
      <c r="PD11" s="23" t="e">
        <f t="shared" ca="1" si="14"/>
        <v>#N/A</v>
      </c>
      <c r="PE11" s="23" t="e">
        <f t="shared" ca="1" si="14"/>
        <v>#N/A</v>
      </c>
      <c r="PF11" s="23" t="e">
        <f t="shared" ca="1" si="14"/>
        <v>#N/A</v>
      </c>
      <c r="PG11" s="23" t="e">
        <f t="shared" ca="1" si="14"/>
        <v>#N/A</v>
      </c>
      <c r="PH11" s="23" t="e">
        <f t="shared" ca="1" si="14"/>
        <v>#N/A</v>
      </c>
      <c r="PI11" s="23" t="e">
        <f t="shared" ca="1" si="14"/>
        <v>#N/A</v>
      </c>
      <c r="PJ11" s="23" t="e">
        <f t="shared" ca="1" si="14"/>
        <v>#N/A</v>
      </c>
      <c r="PK11" s="23" t="e">
        <f t="shared" ca="1" si="14"/>
        <v>#N/A</v>
      </c>
      <c r="PL11" s="23" t="e">
        <f t="shared" ca="1" si="14"/>
        <v>#N/A</v>
      </c>
      <c r="PM11" s="23" t="e">
        <f t="shared" ca="1" si="14"/>
        <v>#N/A</v>
      </c>
      <c r="PN11" s="23" t="e">
        <f t="shared" ca="1" si="14"/>
        <v>#N/A</v>
      </c>
      <c r="PO11" s="23" t="e">
        <f t="shared" ca="1" si="14"/>
        <v>#N/A</v>
      </c>
      <c r="PP11" s="23" t="e">
        <f t="shared" ca="1" si="14"/>
        <v>#N/A</v>
      </c>
      <c r="PQ11" s="23" t="e">
        <f t="shared" ca="1" si="14"/>
        <v>#N/A</v>
      </c>
      <c r="PR11" s="23" t="e">
        <f t="shared" ca="1" si="14"/>
        <v>#N/A</v>
      </c>
      <c r="PS11" s="23" t="e">
        <f t="shared" ca="1" si="14"/>
        <v>#N/A</v>
      </c>
      <c r="PT11" s="23" t="e">
        <f t="shared" ca="1" si="14"/>
        <v>#N/A</v>
      </c>
      <c r="PU11" s="23">
        <f t="shared" ca="1" si="14"/>
        <v>1.0046712184683946</v>
      </c>
      <c r="PV11" s="23" t="e">
        <f t="shared" ca="1" si="14"/>
        <v>#N/A</v>
      </c>
      <c r="PW11" s="23" t="e">
        <f t="shared" ca="1" si="14"/>
        <v>#N/A</v>
      </c>
      <c r="PX11" s="23" t="e">
        <f t="shared" ca="1" si="14"/>
        <v>#N/A</v>
      </c>
      <c r="PY11" s="23" t="e">
        <f t="shared" ca="1" si="14"/>
        <v>#N/A</v>
      </c>
      <c r="PZ11" s="23" t="e">
        <f t="shared" ca="1" si="14"/>
        <v>#N/A</v>
      </c>
      <c r="QA11" s="23" t="e">
        <f t="shared" ca="1" si="14"/>
        <v>#N/A</v>
      </c>
      <c r="QB11" s="23" t="e">
        <f t="shared" ca="1" si="14"/>
        <v>#N/A</v>
      </c>
      <c r="QC11" s="23" t="e">
        <f t="shared" ca="1" si="14"/>
        <v>#N/A</v>
      </c>
      <c r="QD11" s="23" t="e">
        <f t="shared" ca="1" si="14"/>
        <v>#N/A</v>
      </c>
      <c r="QE11" s="23" t="e">
        <f t="shared" ca="1" si="14"/>
        <v>#N/A</v>
      </c>
      <c r="QF11" s="23" t="e">
        <f t="shared" ca="1" si="14"/>
        <v>#N/A</v>
      </c>
      <c r="QG11" s="23" t="e">
        <f t="shared" ca="1" si="14"/>
        <v>#N/A</v>
      </c>
      <c r="QH11" s="23" t="e">
        <f t="shared" ca="1" si="14"/>
        <v>#N/A</v>
      </c>
      <c r="QI11" s="23" t="e">
        <f t="shared" ca="1" si="14"/>
        <v>#N/A</v>
      </c>
      <c r="QJ11" s="26" t="e">
        <f ca="1">SUMPRODUCT(OR11:QI11,MX11:OO11)/SUM(MX11:OO11)</f>
        <v>#N/A</v>
      </c>
    </row>
    <row r="12" spans="1:463" x14ac:dyDescent="0.35">
      <c r="A12" t="s">
        <v>1077</v>
      </c>
      <c r="B12" s="21">
        <v>32568</v>
      </c>
      <c r="C12" t="s">
        <v>627</v>
      </c>
      <c r="D12" s="2">
        <v>50</v>
      </c>
      <c r="E12" s="2">
        <v>51.2</v>
      </c>
      <c r="F12" s="2">
        <v>5</v>
      </c>
      <c r="G12" s="2">
        <v>56.1</v>
      </c>
      <c r="H12" s="2">
        <v>51.459113514595472</v>
      </c>
      <c r="I12" s="2">
        <v>56.430677587902032</v>
      </c>
      <c r="J12" s="2">
        <v>67.7</v>
      </c>
      <c r="K12" s="2">
        <v>33.9</v>
      </c>
      <c r="L12" s="2">
        <v>34.176964841703615</v>
      </c>
      <c r="M12" s="2">
        <v>33.700000000000003</v>
      </c>
      <c r="N12" s="2">
        <v>31.6</v>
      </c>
      <c r="O12" s="2">
        <v>50.5</v>
      </c>
      <c r="P12" s="2">
        <v>42.5</v>
      </c>
      <c r="Q12" s="2">
        <v>202.8</v>
      </c>
      <c r="R12" s="2">
        <v>43</v>
      </c>
      <c r="S12" s="2">
        <v>31.6</v>
      </c>
      <c r="T12" s="2">
        <v>31</v>
      </c>
      <c r="U12" s="2" t="e">
        <v>#N/A</v>
      </c>
      <c r="V12" s="2" t="e">
        <v>#N/A</v>
      </c>
      <c r="W12" s="2">
        <v>13.2</v>
      </c>
      <c r="X12" s="2">
        <v>55.2</v>
      </c>
      <c r="Y12" s="2" t="e">
        <v>#N/A</v>
      </c>
      <c r="Z12" s="2">
        <v>18</v>
      </c>
      <c r="AA12" s="2" t="e">
        <v>#N/A</v>
      </c>
      <c r="AB12" s="2">
        <v>135.30000000000001</v>
      </c>
      <c r="AC12" s="2">
        <v>158.5</v>
      </c>
      <c r="AD12" s="2" t="e">
        <v>#N/A</v>
      </c>
      <c r="AE12" s="2">
        <v>211.8</v>
      </c>
      <c r="AF12" s="2">
        <v>66.099999999999994</v>
      </c>
      <c r="AG12" s="22">
        <v>693</v>
      </c>
      <c r="AH12" s="22">
        <v>307</v>
      </c>
      <c r="AI12" s="22" t="e">
        <v>#N/A</v>
      </c>
      <c r="AJ12" s="22">
        <v>39</v>
      </c>
      <c r="AK12" s="22">
        <v>62</v>
      </c>
      <c r="AL12" s="22" t="e">
        <v>#N/A</v>
      </c>
      <c r="AM12" s="22">
        <v>8</v>
      </c>
      <c r="AN12" s="22" t="e">
        <v>#N/A</v>
      </c>
      <c r="AO12" s="22">
        <v>70</v>
      </c>
      <c r="AP12" s="22">
        <v>21</v>
      </c>
      <c r="AQ12" s="22">
        <v>63</v>
      </c>
      <c r="AR12" s="2">
        <v>50.5</v>
      </c>
      <c r="AS12" s="2">
        <v>28.6</v>
      </c>
      <c r="AT12" s="2">
        <v>202.8</v>
      </c>
      <c r="AU12" s="2">
        <v>33.799999999999997</v>
      </c>
      <c r="AV12" s="2">
        <v>72.3</v>
      </c>
      <c r="AW12" s="2">
        <v>41</v>
      </c>
      <c r="AX12" s="2">
        <v>43</v>
      </c>
      <c r="AY12" s="2">
        <v>98.5</v>
      </c>
      <c r="AZ12" s="2">
        <v>76.7</v>
      </c>
      <c r="BA12" s="2">
        <v>13.2</v>
      </c>
      <c r="BB12" s="2">
        <v>35.200000000000003</v>
      </c>
      <c r="BC12" s="2">
        <v>48.8</v>
      </c>
      <c r="BD12" s="3" t="e">
        <v>#N/A</v>
      </c>
      <c r="BE12" s="3" t="e">
        <v>#N/A</v>
      </c>
      <c r="BF12" s="3" t="e">
        <v>#N/A</v>
      </c>
      <c r="BG12" s="3" t="e">
        <v>#N/A</v>
      </c>
      <c r="BH12" s="3" t="e">
        <v>#N/A</v>
      </c>
      <c r="BI12" s="2">
        <v>112.3</v>
      </c>
      <c r="BJ12" s="2">
        <v>7.9</v>
      </c>
      <c r="BK12" s="2">
        <v>5.7</v>
      </c>
      <c r="BL12" s="2">
        <v>55.1</v>
      </c>
      <c r="BM12" s="2">
        <v>62</v>
      </c>
      <c r="BN12" s="10" t="e">
        <v>#N/A</v>
      </c>
      <c r="BO12" s="3">
        <v>99.99</v>
      </c>
      <c r="BP12" s="22">
        <v>1.7145999999999999</v>
      </c>
      <c r="BQ12" s="3">
        <v>18.700952380952383</v>
      </c>
      <c r="BR12" s="23" t="e">
        <v>#N/A</v>
      </c>
      <c r="BS12" s="2" t="e">
        <v>#N/A</v>
      </c>
      <c r="BT12" s="3">
        <v>61.45</v>
      </c>
      <c r="BU12" s="2" t="e">
        <v>#N/A</v>
      </c>
      <c r="BV12" s="2">
        <v>4.7</v>
      </c>
      <c r="BW12" s="2" t="e">
        <v>#N/A</v>
      </c>
      <c r="BX12" s="2" t="e">
        <v>#N/A</v>
      </c>
      <c r="BY12" s="23">
        <v>122.2</v>
      </c>
      <c r="BZ12" s="2">
        <v>85.4</v>
      </c>
      <c r="CA12" s="2">
        <v>57.6</v>
      </c>
      <c r="CB12" s="3">
        <v>64.44</v>
      </c>
      <c r="CC12" s="2">
        <v>48.3</v>
      </c>
      <c r="CD12" s="2" t="e">
        <v>#N/A</v>
      </c>
      <c r="CE12" s="2">
        <v>85.660468501611348</v>
      </c>
      <c r="CF12" s="3">
        <v>64.498341454774291</v>
      </c>
      <c r="CG12" s="2">
        <v>48.141241727677006</v>
      </c>
      <c r="CH12" s="23">
        <v>127.41630009861561</v>
      </c>
      <c r="CI12" s="3" t="e">
        <v>#N/A</v>
      </c>
      <c r="CM12" s="2">
        <f t="shared" si="2"/>
        <v>10.906889292518596</v>
      </c>
      <c r="CN12" s="2" t="e">
        <f t="shared" si="2"/>
        <v>#N/A</v>
      </c>
      <c r="CO12" s="2">
        <f t="shared" si="3"/>
        <v>110.90496493658397</v>
      </c>
      <c r="CR12" s="2">
        <f t="shared" si="7"/>
        <v>0.60362173038228795</v>
      </c>
      <c r="CS12" s="2">
        <f t="shared" si="7"/>
        <v>0.39215686274510358</v>
      </c>
      <c r="CT12" s="2">
        <f t="shared" si="8"/>
        <v>0.3577817531305954</v>
      </c>
      <c r="CU12" s="2">
        <f t="shared" si="8"/>
        <v>0.29599726726721881</v>
      </c>
      <c r="CV12" s="2">
        <f t="shared" si="8"/>
        <v>0.22639162739898866</v>
      </c>
      <c r="CW12" s="2">
        <f t="shared" si="9"/>
        <v>0.5976095617529823</v>
      </c>
      <c r="CX12" s="2">
        <f t="shared" si="10"/>
        <v>0.2958579881656847</v>
      </c>
      <c r="CY12" s="2"/>
      <c r="CZ12" s="2">
        <f t="shared" ref="CZ12:CZ75" si="15">((T12-T11)/T11)*100</f>
        <v>0</v>
      </c>
      <c r="DA12" s="2">
        <f t="shared" ref="DA12:DA75" si="16">((AB12-AB11)/AB11)*100</f>
        <v>0.89485458612976676</v>
      </c>
      <c r="DB12" s="2" t="e">
        <f t="shared" ref="DB12:DB75" si="17">((V12-V11)/V11)*100</f>
        <v>#N/A</v>
      </c>
      <c r="DC12" s="2"/>
      <c r="DF12" s="2">
        <f t="shared" si="11"/>
        <v>3.6103670568841784</v>
      </c>
      <c r="DG12" s="2">
        <f t="shared" si="11"/>
        <v>2.7507831976740782</v>
      </c>
      <c r="DH12" s="2">
        <f t="shared" si="12"/>
        <v>7.0195525238607059</v>
      </c>
      <c r="DI12" s="2"/>
      <c r="DJ12" s="2"/>
      <c r="DM12" s="2"/>
      <c r="DN12" s="2"/>
      <c r="DO12" s="2"/>
      <c r="DP12" s="2"/>
      <c r="DQ12" s="2"/>
      <c r="DR12" s="2"/>
      <c r="DS12" s="2"/>
      <c r="DT12" s="2" t="e">
        <v>#N/A</v>
      </c>
      <c r="DU12" s="2" t="e">
        <v>#N/A</v>
      </c>
      <c r="DV12" s="2" t="e">
        <f>100*((O12/#REF!)-1)</f>
        <v>#REF!</v>
      </c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>
        <f t="shared" si="4"/>
        <v>7.9</v>
      </c>
      <c r="EV12" s="2">
        <f t="shared" si="4"/>
        <v>5.7</v>
      </c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 t="e">
        <v>#N/A</v>
      </c>
      <c r="FI12" s="2" t="e">
        <v>#N/A</v>
      </c>
      <c r="FL12" s="2"/>
      <c r="FM12" s="2"/>
      <c r="FN12" s="2"/>
      <c r="FQ12" s="2"/>
      <c r="FR12" s="2"/>
      <c r="FS12" s="2"/>
      <c r="FT12" s="2"/>
      <c r="FU12" s="2"/>
      <c r="FX12" s="2"/>
      <c r="FY12" s="2"/>
      <c r="FZ12" s="2"/>
      <c r="GA12" s="2"/>
      <c r="GB12" s="2"/>
      <c r="GE12" s="2"/>
      <c r="GF12" s="2"/>
      <c r="GG12" s="2"/>
      <c r="GH12" s="2"/>
      <c r="GI12" s="2"/>
      <c r="GJ12" s="2"/>
      <c r="GK12" s="2" t="e">
        <v>#N/A</v>
      </c>
      <c r="GN12" s="2"/>
      <c r="GQ12" s="2"/>
      <c r="IG12" s="24"/>
      <c r="IH12" s="24"/>
      <c r="II12" s="24"/>
      <c r="IJ12" s="24"/>
      <c r="IK12" s="24"/>
      <c r="IL12" s="2"/>
      <c r="IM12" s="2">
        <f t="shared" si="5"/>
        <v>5</v>
      </c>
      <c r="IN12" s="2"/>
      <c r="IO12" s="2"/>
      <c r="KH12" s="2"/>
      <c r="KI12" s="2"/>
      <c r="KJ12" s="2"/>
      <c r="KK12" s="2"/>
      <c r="KL12" s="2"/>
      <c r="KO12" s="2">
        <f>BO12</f>
        <v>99.99</v>
      </c>
      <c r="KP12" s="2"/>
      <c r="KQ12" s="2"/>
      <c r="KR12" s="2"/>
      <c r="KS12" s="2"/>
      <c r="KT12" s="3">
        <f>BP12</f>
        <v>1.7145999999999999</v>
      </c>
      <c r="KU12" s="3">
        <f>BQ12</f>
        <v>18.700952380952383</v>
      </c>
      <c r="KV12" s="3">
        <f t="shared" si="13"/>
        <v>10.906889292518596</v>
      </c>
      <c r="KW12" s="2">
        <f t="shared" si="6"/>
        <v>26.243451583230843</v>
      </c>
      <c r="KX12" s="2">
        <f t="shared" si="6"/>
        <v>19.952737363758153</v>
      </c>
      <c r="LB12">
        <v>0</v>
      </c>
      <c r="LE12" s="2" t="e">
        <v>#N/A</v>
      </c>
      <c r="LF12" s="2" t="e">
        <v>#N/A</v>
      </c>
      <c r="LG12" s="2" t="e">
        <v>#N/A</v>
      </c>
      <c r="LH12" s="2" t="e">
        <v>#N/A</v>
      </c>
      <c r="LI12" s="2" t="e">
        <v>#N/A</v>
      </c>
      <c r="LJ12" s="2" t="e">
        <v>#N/A</v>
      </c>
      <c r="LK12" s="2" t="e">
        <v>#N/A</v>
      </c>
      <c r="LL12" s="2" t="e">
        <v>#N/A</v>
      </c>
      <c r="LM12" s="2" t="e">
        <v>#N/A</v>
      </c>
      <c r="LN12" s="2" t="e">
        <v>#N/A</v>
      </c>
      <c r="LO12" s="2" t="e">
        <v>#N/A</v>
      </c>
      <c r="LP12" s="2">
        <v>27.055528727138327</v>
      </c>
      <c r="LQ12" s="2" t="e">
        <v>#N/A</v>
      </c>
      <c r="LR12" s="2" t="e">
        <v>#N/A</v>
      </c>
      <c r="LS12" s="2" t="e">
        <v>#N/A</v>
      </c>
      <c r="LT12" s="2" t="e">
        <v>#N/A</v>
      </c>
      <c r="LU12" s="2" t="e">
        <v>#N/A</v>
      </c>
      <c r="LV12" s="2" t="e">
        <v>#N/A</v>
      </c>
      <c r="LW12" s="2" t="e">
        <v>#N/A</v>
      </c>
      <c r="LX12" s="2" t="e">
        <v>#N/A</v>
      </c>
      <c r="LY12" s="2" t="e">
        <v>#N/A</v>
      </c>
      <c r="LZ12" s="2" t="e">
        <v>#N/A</v>
      </c>
      <c r="MA12" s="2" t="e">
        <v>#N/A</v>
      </c>
      <c r="MB12" s="2" t="e">
        <v>#N/A</v>
      </c>
      <c r="MC12" s="2" t="e">
        <v>#N/A</v>
      </c>
      <c r="MD12" s="2" t="e">
        <v>#N/A</v>
      </c>
      <c r="ME12" s="2" t="e">
        <v>#N/A</v>
      </c>
      <c r="MF12" s="2" t="e">
        <v>#N/A</v>
      </c>
      <c r="MG12" s="2" t="e">
        <v>#N/A</v>
      </c>
      <c r="MH12" s="2">
        <v>32.497779463929369</v>
      </c>
      <c r="MI12" s="2" t="e">
        <v>#N/A</v>
      </c>
      <c r="MJ12" s="2" t="e">
        <v>#N/A</v>
      </c>
      <c r="MK12" s="2" t="e">
        <v>#N/A</v>
      </c>
      <c r="ML12" s="2" t="e">
        <v>#N/A</v>
      </c>
      <c r="MM12" s="2" t="e">
        <v>#N/A</v>
      </c>
      <c r="MN12" s="2" t="e">
        <v>#N/A</v>
      </c>
      <c r="MO12" s="2" t="e">
        <v>#N/A</v>
      </c>
      <c r="MP12" s="2" t="e">
        <v>#N/A</v>
      </c>
      <c r="MQ12" s="2" t="e">
        <v>#N/A</v>
      </c>
      <c r="MR12" s="2" t="e">
        <v>#N/A</v>
      </c>
      <c r="MS12" s="10" t="e">
        <v>#N/A</v>
      </c>
      <c r="MT12" s="2" t="e">
        <v>#N/A</v>
      </c>
      <c r="MU12" s="2" t="e">
        <v>#N/A</v>
      </c>
      <c r="MV12" s="2" t="e">
        <v>#N/A</v>
      </c>
      <c r="MX12" s="22" t="e">
        <v>#N/A</v>
      </c>
      <c r="MY12" s="22" t="e">
        <v>#N/A</v>
      </c>
      <c r="MZ12" s="22" t="e">
        <v>#N/A</v>
      </c>
      <c r="NA12" s="22" t="e">
        <v>#N/A</v>
      </c>
      <c r="NB12" s="22" t="e">
        <v>#N/A</v>
      </c>
      <c r="NC12" s="22" t="e">
        <v>#N/A</v>
      </c>
      <c r="ND12" s="22" t="e">
        <v>#N/A</v>
      </c>
      <c r="NE12" s="22" t="e">
        <v>#N/A</v>
      </c>
      <c r="NF12" s="22" t="e">
        <v>#N/A</v>
      </c>
      <c r="NG12" s="22" t="e">
        <v>#N/A</v>
      </c>
      <c r="NH12" s="23" t="e">
        <v>#N/A</v>
      </c>
      <c r="NI12" s="22">
        <v>15</v>
      </c>
      <c r="NJ12" s="22" t="e">
        <v>#N/A</v>
      </c>
      <c r="NK12" s="22" t="e">
        <v>#N/A</v>
      </c>
      <c r="NL12" s="23" t="e">
        <v>#N/A</v>
      </c>
      <c r="NM12" s="3" t="e">
        <v>#N/A</v>
      </c>
      <c r="NN12" s="22" t="e">
        <v>#N/A</v>
      </c>
      <c r="NO12" s="22" t="e">
        <v>#N/A</v>
      </c>
      <c r="NP12" s="22" t="e">
        <v>#N/A</v>
      </c>
      <c r="NQ12" s="22" t="e">
        <v>#N/A</v>
      </c>
      <c r="NR12" s="23" t="e">
        <v>#N/A</v>
      </c>
      <c r="NS12" s="22" t="e">
        <v>#N/A</v>
      </c>
      <c r="NT12" s="22" t="e">
        <v>#N/A</v>
      </c>
      <c r="NU12" s="23" t="e">
        <v>#N/A</v>
      </c>
      <c r="NV12" s="3" t="e">
        <v>#N/A</v>
      </c>
      <c r="NW12" s="22" t="e">
        <v>#N/A</v>
      </c>
      <c r="NX12" s="22" t="e">
        <v>#N/A</v>
      </c>
      <c r="NY12" s="22" t="e">
        <v>#N/A</v>
      </c>
      <c r="NZ12" s="22" t="e">
        <v>#N/A</v>
      </c>
      <c r="OA12" s="23">
        <v>8</v>
      </c>
      <c r="OB12" s="22" t="e">
        <v>#N/A</v>
      </c>
      <c r="OC12" s="22" t="e">
        <v>#N/A</v>
      </c>
      <c r="OD12" s="22" t="e">
        <v>#N/A</v>
      </c>
      <c r="OE12" s="22" t="e">
        <v>#N/A</v>
      </c>
      <c r="OF12" s="22" t="e">
        <v>#N/A</v>
      </c>
      <c r="OG12" s="22" t="e">
        <v>#N/A</v>
      </c>
      <c r="OH12" s="23" t="e">
        <v>#N/A</v>
      </c>
      <c r="OI12" s="22" t="e">
        <v>#N/A</v>
      </c>
      <c r="OJ12" s="22" t="e">
        <v>#N/A</v>
      </c>
      <c r="OK12" s="22" t="e">
        <v>#N/A</v>
      </c>
      <c r="OL12" s="22" t="e">
        <v>#N/A</v>
      </c>
      <c r="OM12" s="23" t="e">
        <v>#N/A</v>
      </c>
      <c r="ON12" s="22" t="e">
        <v>#N/A</v>
      </c>
      <c r="OO12" s="22" t="e">
        <v>#N/A</v>
      </c>
      <c r="OQ12">
        <f>OQ11-1</f>
        <v>-2</v>
      </c>
      <c r="OR12" s="23" t="e">
        <f t="shared" ref="OR12:PG75" ca="1" si="18">LE12/OFFSET(LE12,$OQ12,0)</f>
        <v>#N/A</v>
      </c>
      <c r="OS12" s="23" t="e">
        <f t="shared" ca="1" si="14"/>
        <v>#N/A</v>
      </c>
      <c r="OT12" s="23" t="e">
        <f t="shared" ca="1" si="14"/>
        <v>#N/A</v>
      </c>
      <c r="OU12" s="23" t="e">
        <f t="shared" ca="1" si="14"/>
        <v>#N/A</v>
      </c>
      <c r="OV12" s="23" t="e">
        <f t="shared" ca="1" si="14"/>
        <v>#N/A</v>
      </c>
      <c r="OW12" s="23" t="e">
        <f t="shared" ca="1" si="14"/>
        <v>#N/A</v>
      </c>
      <c r="OX12" s="23" t="e">
        <f t="shared" ca="1" si="14"/>
        <v>#N/A</v>
      </c>
      <c r="OY12" s="23" t="e">
        <f t="shared" ca="1" si="14"/>
        <v>#N/A</v>
      </c>
      <c r="OZ12" s="23" t="e">
        <f t="shared" ca="1" si="14"/>
        <v>#N/A</v>
      </c>
      <c r="PA12" s="23" t="e">
        <f t="shared" ca="1" si="14"/>
        <v>#N/A</v>
      </c>
      <c r="PB12" s="23" t="e">
        <f t="shared" ca="1" si="14"/>
        <v>#N/A</v>
      </c>
      <c r="PC12" s="23">
        <f t="shared" ca="1" si="14"/>
        <v>1.0088258200513509</v>
      </c>
      <c r="PD12" s="23" t="e">
        <f t="shared" ca="1" si="14"/>
        <v>#N/A</v>
      </c>
      <c r="PE12" s="23" t="e">
        <f t="shared" ca="1" si="14"/>
        <v>#N/A</v>
      </c>
      <c r="PF12" s="23" t="e">
        <f t="shared" ca="1" si="14"/>
        <v>#N/A</v>
      </c>
      <c r="PG12" s="23" t="e">
        <f t="shared" ca="1" si="14"/>
        <v>#N/A</v>
      </c>
      <c r="PH12" s="23" t="e">
        <f t="shared" ca="1" si="14"/>
        <v>#N/A</v>
      </c>
      <c r="PI12" s="23" t="e">
        <f t="shared" ca="1" si="14"/>
        <v>#N/A</v>
      </c>
      <c r="PJ12" s="23" t="e">
        <f t="shared" ca="1" si="14"/>
        <v>#N/A</v>
      </c>
      <c r="PK12" s="23" t="e">
        <f t="shared" ca="1" si="14"/>
        <v>#N/A</v>
      </c>
      <c r="PL12" s="23" t="e">
        <f t="shared" ca="1" si="14"/>
        <v>#N/A</v>
      </c>
      <c r="PM12" s="23" t="e">
        <f t="shared" ca="1" si="14"/>
        <v>#N/A</v>
      </c>
      <c r="PN12" s="23" t="e">
        <f t="shared" ca="1" si="14"/>
        <v>#N/A</v>
      </c>
      <c r="PO12" s="23" t="e">
        <f t="shared" ca="1" si="14"/>
        <v>#N/A</v>
      </c>
      <c r="PP12" s="23" t="e">
        <f t="shared" ca="1" si="14"/>
        <v>#N/A</v>
      </c>
      <c r="PQ12" s="23" t="e">
        <f t="shared" ca="1" si="14"/>
        <v>#N/A</v>
      </c>
      <c r="PR12" s="23" t="e">
        <f t="shared" ca="1" si="14"/>
        <v>#N/A</v>
      </c>
      <c r="PS12" s="23" t="e">
        <f t="shared" ca="1" si="14"/>
        <v>#N/A</v>
      </c>
      <c r="PT12" s="23" t="e">
        <f t="shared" ca="1" si="14"/>
        <v>#N/A</v>
      </c>
      <c r="PU12" s="23">
        <f t="shared" ca="1" si="14"/>
        <v>1.0118178996795077</v>
      </c>
      <c r="PV12" s="23" t="e">
        <f t="shared" ca="1" si="14"/>
        <v>#N/A</v>
      </c>
      <c r="PW12" s="23" t="e">
        <f t="shared" ca="1" si="14"/>
        <v>#N/A</v>
      </c>
      <c r="PX12" s="23" t="e">
        <f t="shared" ca="1" si="14"/>
        <v>#N/A</v>
      </c>
      <c r="PY12" s="23" t="e">
        <f t="shared" ca="1" si="14"/>
        <v>#N/A</v>
      </c>
      <c r="PZ12" s="23" t="e">
        <f t="shared" ca="1" si="14"/>
        <v>#N/A</v>
      </c>
      <c r="QA12" s="23" t="e">
        <f t="shared" ca="1" si="14"/>
        <v>#N/A</v>
      </c>
      <c r="QB12" s="23" t="e">
        <f t="shared" ca="1" si="14"/>
        <v>#N/A</v>
      </c>
      <c r="QC12" s="23" t="e">
        <f t="shared" ca="1" si="14"/>
        <v>#N/A</v>
      </c>
      <c r="QD12" s="23" t="e">
        <f t="shared" ca="1" si="14"/>
        <v>#N/A</v>
      </c>
      <c r="QE12" s="23" t="e">
        <f t="shared" ca="1" si="14"/>
        <v>#N/A</v>
      </c>
      <c r="QF12" s="23" t="e">
        <f t="shared" ca="1" si="14"/>
        <v>#N/A</v>
      </c>
      <c r="QG12" s="23" t="e">
        <f t="shared" ca="1" si="14"/>
        <v>#N/A</v>
      </c>
      <c r="QH12" s="23" t="e">
        <f t="shared" ca="1" si="14"/>
        <v>#N/A</v>
      </c>
      <c r="QI12" s="23" t="e">
        <f t="shared" ca="1" si="14"/>
        <v>#N/A</v>
      </c>
      <c r="QJ12" s="26" t="e">
        <f t="shared" ref="QJ12:QJ75" ca="1" si="19">SUMPRODUCT(OR12:QI12,MX12:OO12)/SUM(MX12:OO12)</f>
        <v>#N/A</v>
      </c>
    </row>
    <row r="13" spans="1:463" x14ac:dyDescent="0.35">
      <c r="A13" t="s">
        <v>1078</v>
      </c>
      <c r="B13" s="25">
        <v>32599</v>
      </c>
      <c r="C13" t="s">
        <v>628</v>
      </c>
      <c r="D13" s="2">
        <v>50.5</v>
      </c>
      <c r="E13" s="2">
        <v>51.9</v>
      </c>
      <c r="F13" s="2">
        <v>5.3</v>
      </c>
      <c r="G13" s="2">
        <v>56.9</v>
      </c>
      <c r="H13" s="2">
        <v>51.647716274781473</v>
      </c>
      <c r="I13" s="2">
        <v>56.661632957875241</v>
      </c>
      <c r="J13" s="2">
        <v>68.599999999999994</v>
      </c>
      <c r="K13" s="2">
        <v>34.4</v>
      </c>
      <c r="L13" s="2">
        <v>34.183726151217734</v>
      </c>
      <c r="M13" s="2">
        <v>36</v>
      </c>
      <c r="N13" s="2">
        <v>33.4</v>
      </c>
      <c r="O13" s="2">
        <v>51.1</v>
      </c>
      <c r="P13" s="2">
        <v>42.9</v>
      </c>
      <c r="Q13" s="2">
        <v>206.4</v>
      </c>
      <c r="R13" s="2">
        <v>43.8</v>
      </c>
      <c r="S13" s="2">
        <v>33.4</v>
      </c>
      <c r="T13" s="2">
        <v>31.3</v>
      </c>
      <c r="U13" s="2" t="e">
        <v>#N/A</v>
      </c>
      <c r="V13" s="2" t="e">
        <v>#N/A</v>
      </c>
      <c r="W13" s="2">
        <v>13.2</v>
      </c>
      <c r="X13" s="2">
        <v>55.4</v>
      </c>
      <c r="Y13" s="2" t="e">
        <v>#N/A</v>
      </c>
      <c r="Z13" s="2">
        <v>18.2</v>
      </c>
      <c r="AA13" s="2" t="e">
        <v>#N/A</v>
      </c>
      <c r="AB13" s="2">
        <v>136.30000000000001</v>
      </c>
      <c r="AC13" s="2">
        <v>158.80000000000001</v>
      </c>
      <c r="AD13" s="2" t="e">
        <v>#N/A</v>
      </c>
      <c r="AE13" s="2">
        <v>216.2</v>
      </c>
      <c r="AF13" s="2">
        <v>66.400000000000006</v>
      </c>
      <c r="AG13" s="22">
        <v>693</v>
      </c>
      <c r="AH13" s="22">
        <v>307</v>
      </c>
      <c r="AI13" s="22" t="e">
        <v>#N/A</v>
      </c>
      <c r="AJ13" s="22">
        <v>39</v>
      </c>
      <c r="AK13" s="22">
        <v>62</v>
      </c>
      <c r="AL13" s="22" t="e">
        <v>#N/A</v>
      </c>
      <c r="AM13" s="22">
        <v>8</v>
      </c>
      <c r="AN13" s="22" t="e">
        <v>#N/A</v>
      </c>
      <c r="AO13" s="22">
        <v>70</v>
      </c>
      <c r="AP13" s="22">
        <v>21</v>
      </c>
      <c r="AQ13" s="22">
        <v>63</v>
      </c>
      <c r="AR13" s="2">
        <v>51.1</v>
      </c>
      <c r="AS13" s="2">
        <v>28.7</v>
      </c>
      <c r="AT13" s="2">
        <v>206.4</v>
      </c>
      <c r="AU13" s="2">
        <v>35</v>
      </c>
      <c r="AV13" s="2">
        <v>72.7</v>
      </c>
      <c r="AW13" s="2">
        <v>41.6</v>
      </c>
      <c r="AX13" s="2">
        <v>43.8</v>
      </c>
      <c r="AY13" s="2">
        <v>98.6</v>
      </c>
      <c r="AZ13" s="2">
        <v>77.2</v>
      </c>
      <c r="BA13" s="2">
        <v>13.2</v>
      </c>
      <c r="BB13" s="2">
        <v>35.4</v>
      </c>
      <c r="BC13" s="2">
        <v>49.4</v>
      </c>
      <c r="BD13" s="3" t="e">
        <v>#N/A</v>
      </c>
      <c r="BE13" s="3" t="e">
        <v>#N/A</v>
      </c>
      <c r="BF13" s="3" t="e">
        <v>#N/A</v>
      </c>
      <c r="BG13" s="3" t="e">
        <v>#N/A</v>
      </c>
      <c r="BH13" s="3" t="e">
        <v>#N/A</v>
      </c>
      <c r="BI13" s="2">
        <v>114.3</v>
      </c>
      <c r="BJ13" s="2">
        <v>8</v>
      </c>
      <c r="BK13" s="2">
        <v>5.9</v>
      </c>
      <c r="BL13" s="2">
        <v>55.5</v>
      </c>
      <c r="BM13" s="2">
        <v>62.4</v>
      </c>
      <c r="BN13" s="10" t="e">
        <v>#N/A</v>
      </c>
      <c r="BO13" s="3">
        <v>99.4</v>
      </c>
      <c r="BP13" s="22">
        <v>1.7021999999999999</v>
      </c>
      <c r="BQ13" s="3">
        <v>20.319499999999994</v>
      </c>
      <c r="BR13" s="23" t="e">
        <v>#N/A</v>
      </c>
      <c r="BS13" s="2" t="e">
        <v>#N/A</v>
      </c>
      <c r="BT13" s="3">
        <v>61.16</v>
      </c>
      <c r="BU13" s="2" t="e">
        <v>#N/A</v>
      </c>
      <c r="BV13" s="2">
        <v>4.5999999999999996</v>
      </c>
      <c r="BW13" s="2" t="e">
        <v>#N/A</v>
      </c>
      <c r="BX13" s="2" t="e">
        <v>#N/A</v>
      </c>
      <c r="BY13" s="23">
        <v>123.1</v>
      </c>
      <c r="BZ13" s="2">
        <v>86.9</v>
      </c>
      <c r="CA13" s="2">
        <v>57.9</v>
      </c>
      <c r="CB13" s="3">
        <v>64.84</v>
      </c>
      <c r="CC13" s="2">
        <v>48.5</v>
      </c>
      <c r="CD13" s="2" t="e">
        <v>#N/A</v>
      </c>
      <c r="CE13" s="2">
        <v>86.584595436239113</v>
      </c>
      <c r="CF13" s="3">
        <v>64.740278616262671</v>
      </c>
      <c r="CG13" s="2">
        <v>48.439899190040215</v>
      </c>
      <c r="CH13" s="23">
        <v>127.75025420971947</v>
      </c>
      <c r="CI13" s="3" t="e">
        <v>#N/A</v>
      </c>
      <c r="CM13" s="2">
        <f t="shared" si="2"/>
        <v>11.937198919045938</v>
      </c>
      <c r="CN13" s="2" t="e">
        <f t="shared" si="2"/>
        <v>#N/A</v>
      </c>
      <c r="CO13" s="2">
        <f t="shared" si="3"/>
        <v>110.10289940222397</v>
      </c>
      <c r="CR13" s="2">
        <f t="shared" si="7"/>
        <v>1</v>
      </c>
      <c r="CS13" s="2">
        <f t="shared" si="7"/>
        <v>1.3671874999999916</v>
      </c>
      <c r="CT13" s="2">
        <f t="shared" si="8"/>
        <v>1.426024955436715</v>
      </c>
      <c r="CU13" s="2">
        <f t="shared" si="8"/>
        <v>0.36650992857175219</v>
      </c>
      <c r="CV13" s="2">
        <f t="shared" si="8"/>
        <v>0.40927272158561301</v>
      </c>
      <c r="CW13" s="2">
        <f t="shared" si="9"/>
        <v>1.188118811881191</v>
      </c>
      <c r="CX13" s="2">
        <f t="shared" si="10"/>
        <v>1.4749262536873156</v>
      </c>
      <c r="CY13" s="2"/>
      <c r="CZ13" s="2">
        <f t="shared" si="15"/>
        <v>0.96774193548387322</v>
      </c>
      <c r="DA13" s="2">
        <f t="shared" si="16"/>
        <v>0.73909830007390975</v>
      </c>
      <c r="DB13" s="2" t="e">
        <f t="shared" si="17"/>
        <v>#N/A</v>
      </c>
      <c r="DC13" s="2"/>
      <c r="DF13" s="2">
        <f t="shared" si="11"/>
        <v>4.4878687440861986</v>
      </c>
      <c r="DG13" s="2">
        <f t="shared" si="11"/>
        <v>5.0233475924039483</v>
      </c>
      <c r="DH13" s="2">
        <f t="shared" si="12"/>
        <v>0.23765730740290536</v>
      </c>
      <c r="DI13" s="2"/>
      <c r="DJ13" s="2"/>
      <c r="DM13" s="2"/>
      <c r="DN13" s="2"/>
      <c r="DO13" s="2" t="e">
        <f t="shared" ref="DO13:DO76" si="20">((G13-G1)/G1)*100</f>
        <v>#DIV/0!</v>
      </c>
      <c r="DP13" s="2"/>
      <c r="DQ13" s="2"/>
      <c r="DR13" s="2"/>
      <c r="DS13" s="2"/>
      <c r="DT13" s="2" t="e">
        <v>#N/A</v>
      </c>
      <c r="DU13" s="2" t="e">
        <v>#N/A</v>
      </c>
      <c r="DV13" s="2" t="e">
        <f t="shared" ref="DV13:DV76" si="21">100*((O13/O1)-1)</f>
        <v>#DIV/0!</v>
      </c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>
        <f t="shared" si="4"/>
        <v>8</v>
      </c>
      <c r="EV13" s="2">
        <f t="shared" si="4"/>
        <v>5.9</v>
      </c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 t="e">
        <v>#N/A</v>
      </c>
      <c r="FI13" s="2" t="e">
        <v>#N/A</v>
      </c>
      <c r="FL13" s="2"/>
      <c r="FM13" s="2"/>
      <c r="FN13" s="2"/>
      <c r="FQ13" s="2"/>
      <c r="FR13" s="2"/>
      <c r="FS13" s="2"/>
      <c r="FT13" s="2"/>
      <c r="FU13" s="2"/>
      <c r="FX13" s="2"/>
      <c r="FY13" s="2"/>
      <c r="FZ13" s="2"/>
      <c r="GA13" s="2"/>
      <c r="GB13" s="2"/>
      <c r="GE13" s="2"/>
      <c r="GF13" s="2"/>
      <c r="GG13" s="2"/>
      <c r="GH13" s="2"/>
      <c r="GI13" s="2"/>
      <c r="GJ13" s="2"/>
      <c r="GK13" s="2" t="e">
        <v>#N/A</v>
      </c>
      <c r="GN13" s="2"/>
      <c r="GQ13" s="2"/>
      <c r="IG13" s="24"/>
      <c r="IH13" s="24"/>
      <c r="II13" s="24"/>
      <c r="IJ13" s="24"/>
      <c r="IK13" s="24"/>
      <c r="IL13" s="2"/>
      <c r="IM13" s="2">
        <f t="shared" si="5"/>
        <v>5.3</v>
      </c>
      <c r="IN13" s="2"/>
      <c r="IO13" s="2"/>
      <c r="KH13" s="2"/>
      <c r="KI13" s="2"/>
      <c r="KJ13" s="2"/>
      <c r="KK13" s="2"/>
      <c r="KL13" s="2"/>
      <c r="KO13" s="2">
        <f>BO13</f>
        <v>99.4</v>
      </c>
      <c r="KP13" s="2"/>
      <c r="KQ13" s="2"/>
      <c r="KR13" s="2"/>
      <c r="KS13" s="2"/>
      <c r="KT13" s="3">
        <f>BP13</f>
        <v>1.7021999999999999</v>
      </c>
      <c r="KU13" s="3">
        <f>BQ13</f>
        <v>20.319499999999994</v>
      </c>
      <c r="KV13" s="3">
        <f t="shared" si="13"/>
        <v>11.937198919045938</v>
      </c>
      <c r="KW13" s="2">
        <f t="shared" si="6"/>
        <v>28.514794518625582</v>
      </c>
      <c r="KX13" s="2">
        <f t="shared" si="6"/>
        <v>21.837555007919342</v>
      </c>
      <c r="LB13">
        <v>0</v>
      </c>
      <c r="LE13" s="2" t="e">
        <v>#N/A</v>
      </c>
      <c r="LF13" s="2" t="e">
        <v>#N/A</v>
      </c>
      <c r="LG13" s="2" t="e">
        <v>#N/A</v>
      </c>
      <c r="LH13" s="2" t="e">
        <v>#N/A</v>
      </c>
      <c r="LI13" s="2" t="e">
        <v>#N/A</v>
      </c>
      <c r="LJ13" s="2" t="e">
        <v>#N/A</v>
      </c>
      <c r="LK13" s="2" t="e">
        <v>#N/A</v>
      </c>
      <c r="LL13" s="2" t="e">
        <v>#N/A</v>
      </c>
      <c r="LM13" s="2" t="e">
        <v>#N/A</v>
      </c>
      <c r="LN13" s="2" t="e">
        <v>#N/A</v>
      </c>
      <c r="LO13" s="2" t="e">
        <v>#N/A</v>
      </c>
      <c r="LP13" s="2">
        <v>27.136973842695745</v>
      </c>
      <c r="LQ13" s="2" t="e">
        <v>#N/A</v>
      </c>
      <c r="LR13" s="2" t="e">
        <v>#N/A</v>
      </c>
      <c r="LS13" s="2" t="e">
        <v>#N/A</v>
      </c>
      <c r="LT13" s="2" t="e">
        <v>#N/A</v>
      </c>
      <c r="LU13" s="2" t="e">
        <v>#N/A</v>
      </c>
      <c r="LV13" s="2" t="e">
        <v>#N/A</v>
      </c>
      <c r="LW13" s="2" t="e">
        <v>#N/A</v>
      </c>
      <c r="LX13" s="2" t="e">
        <v>#N/A</v>
      </c>
      <c r="LY13" s="2" t="e">
        <v>#N/A</v>
      </c>
      <c r="LZ13" s="2" t="e">
        <v>#N/A</v>
      </c>
      <c r="MA13" s="2" t="e">
        <v>#N/A</v>
      </c>
      <c r="MB13" s="2" t="e">
        <v>#N/A</v>
      </c>
      <c r="MC13" s="2" t="e">
        <v>#N/A</v>
      </c>
      <c r="MD13" s="2" t="e">
        <v>#N/A</v>
      </c>
      <c r="ME13" s="2" t="e">
        <v>#N/A</v>
      </c>
      <c r="MF13" s="2" t="e">
        <v>#N/A</v>
      </c>
      <c r="MG13" s="2" t="e">
        <v>#N/A</v>
      </c>
      <c r="MH13" s="2">
        <v>32.495602683529903</v>
      </c>
      <c r="MI13" s="2" t="e">
        <v>#N/A</v>
      </c>
      <c r="MJ13" s="2" t="e">
        <v>#N/A</v>
      </c>
      <c r="MK13" s="2" t="e">
        <v>#N/A</v>
      </c>
      <c r="ML13" s="2" t="e">
        <v>#N/A</v>
      </c>
      <c r="MM13" s="2" t="e">
        <v>#N/A</v>
      </c>
      <c r="MN13" s="2" t="e">
        <v>#N/A</v>
      </c>
      <c r="MO13" s="2" t="e">
        <v>#N/A</v>
      </c>
      <c r="MP13" s="2" t="e">
        <v>#N/A</v>
      </c>
      <c r="MQ13" s="2" t="e">
        <v>#N/A</v>
      </c>
      <c r="MR13" s="2" t="e">
        <v>#N/A</v>
      </c>
      <c r="MS13" s="10" t="e">
        <v>#N/A</v>
      </c>
      <c r="MT13" s="2" t="e">
        <v>#N/A</v>
      </c>
      <c r="MU13" s="2" t="e">
        <v>#N/A</v>
      </c>
      <c r="MV13" s="2" t="e">
        <v>#N/A</v>
      </c>
      <c r="MX13" s="22" t="e">
        <v>#N/A</v>
      </c>
      <c r="MY13" s="22" t="e">
        <v>#N/A</v>
      </c>
      <c r="MZ13" s="22" t="e">
        <v>#N/A</v>
      </c>
      <c r="NA13" s="22" t="e">
        <v>#N/A</v>
      </c>
      <c r="NB13" s="22" t="e">
        <v>#N/A</v>
      </c>
      <c r="NC13" s="22" t="e">
        <v>#N/A</v>
      </c>
      <c r="ND13" s="22" t="e">
        <v>#N/A</v>
      </c>
      <c r="NE13" s="22" t="e">
        <v>#N/A</v>
      </c>
      <c r="NF13" s="22" t="e">
        <v>#N/A</v>
      </c>
      <c r="NG13" s="22" t="e">
        <v>#N/A</v>
      </c>
      <c r="NH13" s="23" t="e">
        <v>#N/A</v>
      </c>
      <c r="NI13" s="22">
        <v>15</v>
      </c>
      <c r="NJ13" s="22" t="e">
        <v>#N/A</v>
      </c>
      <c r="NK13" s="22" t="e">
        <v>#N/A</v>
      </c>
      <c r="NL13" s="23" t="e">
        <v>#N/A</v>
      </c>
      <c r="NM13" s="3" t="e">
        <v>#N/A</v>
      </c>
      <c r="NN13" s="22" t="e">
        <v>#N/A</v>
      </c>
      <c r="NO13" s="22" t="e">
        <v>#N/A</v>
      </c>
      <c r="NP13" s="22" t="e">
        <v>#N/A</v>
      </c>
      <c r="NQ13" s="22" t="e">
        <v>#N/A</v>
      </c>
      <c r="NR13" s="23" t="e">
        <v>#N/A</v>
      </c>
      <c r="NS13" s="22" t="e">
        <v>#N/A</v>
      </c>
      <c r="NT13" s="22" t="e">
        <v>#N/A</v>
      </c>
      <c r="NU13" s="23" t="e">
        <v>#N/A</v>
      </c>
      <c r="NV13" s="3" t="e">
        <v>#N/A</v>
      </c>
      <c r="NW13" s="22" t="e">
        <v>#N/A</v>
      </c>
      <c r="NX13" s="22" t="e">
        <v>#N/A</v>
      </c>
      <c r="NY13" s="22" t="e">
        <v>#N/A</v>
      </c>
      <c r="NZ13" s="22" t="e">
        <v>#N/A</v>
      </c>
      <c r="OA13" s="23">
        <v>8</v>
      </c>
      <c r="OB13" s="22" t="e">
        <v>#N/A</v>
      </c>
      <c r="OC13" s="22" t="e">
        <v>#N/A</v>
      </c>
      <c r="OD13" s="22" t="e">
        <v>#N/A</v>
      </c>
      <c r="OE13" s="22" t="e">
        <v>#N/A</v>
      </c>
      <c r="OF13" s="22" t="e">
        <v>#N/A</v>
      </c>
      <c r="OG13" s="22" t="e">
        <v>#N/A</v>
      </c>
      <c r="OH13" s="23" t="e">
        <v>#N/A</v>
      </c>
      <c r="OI13" s="22" t="e">
        <v>#N/A</v>
      </c>
      <c r="OJ13" s="22" t="e">
        <v>#N/A</v>
      </c>
      <c r="OK13" s="22" t="e">
        <v>#N/A</v>
      </c>
      <c r="OL13" s="22" t="e">
        <v>#N/A</v>
      </c>
      <c r="OM13" s="23" t="e">
        <v>#N/A</v>
      </c>
      <c r="ON13" s="22" t="e">
        <v>#N/A</v>
      </c>
      <c r="OO13" s="22" t="e">
        <v>#N/A</v>
      </c>
      <c r="OQ13">
        <f t="shared" ref="OQ13:OQ20" si="22">OQ12-1</f>
        <v>-3</v>
      </c>
      <c r="OR13" s="23" t="e">
        <f t="shared" ca="1" si="18"/>
        <v>#N/A</v>
      </c>
      <c r="OS13" s="23" t="e">
        <f t="shared" ca="1" si="14"/>
        <v>#N/A</v>
      </c>
      <c r="OT13" s="23" t="e">
        <f t="shared" ca="1" si="14"/>
        <v>#N/A</v>
      </c>
      <c r="OU13" s="23" t="e">
        <f t="shared" ca="1" si="14"/>
        <v>#N/A</v>
      </c>
      <c r="OV13" s="23" t="e">
        <f t="shared" ca="1" si="14"/>
        <v>#N/A</v>
      </c>
      <c r="OW13" s="23" t="e">
        <f t="shared" ca="1" si="14"/>
        <v>#N/A</v>
      </c>
      <c r="OX13" s="23" t="e">
        <f t="shared" ca="1" si="14"/>
        <v>#N/A</v>
      </c>
      <c r="OY13" s="23" t="e">
        <f t="shared" ca="1" si="14"/>
        <v>#N/A</v>
      </c>
      <c r="OZ13" s="23" t="e">
        <f t="shared" ca="1" si="14"/>
        <v>#N/A</v>
      </c>
      <c r="PA13" s="23" t="e">
        <f t="shared" ca="1" si="14"/>
        <v>#N/A</v>
      </c>
      <c r="PB13" s="23" t="e">
        <f t="shared" ca="1" si="14"/>
        <v>#N/A</v>
      </c>
      <c r="PC13" s="23">
        <f t="shared" ca="1" si="14"/>
        <v>1.0118626831014148</v>
      </c>
      <c r="PD13" s="23" t="e">
        <f t="shared" ca="1" si="14"/>
        <v>#N/A</v>
      </c>
      <c r="PE13" s="23" t="e">
        <f t="shared" ca="1" si="14"/>
        <v>#N/A</v>
      </c>
      <c r="PF13" s="23" t="e">
        <f t="shared" ca="1" si="14"/>
        <v>#N/A</v>
      </c>
      <c r="PG13" s="23" t="e">
        <f t="shared" ca="1" si="14"/>
        <v>#N/A</v>
      </c>
      <c r="PH13" s="23" t="e">
        <f t="shared" ca="1" si="14"/>
        <v>#N/A</v>
      </c>
      <c r="PI13" s="23" t="e">
        <f t="shared" ca="1" si="14"/>
        <v>#N/A</v>
      </c>
      <c r="PJ13" s="23" t="e">
        <f t="shared" ca="1" si="14"/>
        <v>#N/A</v>
      </c>
      <c r="PK13" s="23" t="e">
        <f t="shared" ca="1" si="14"/>
        <v>#N/A</v>
      </c>
      <c r="PL13" s="23" t="e">
        <f t="shared" ca="1" si="14"/>
        <v>#N/A</v>
      </c>
      <c r="PM13" s="23" t="e">
        <f t="shared" ca="1" si="14"/>
        <v>#N/A</v>
      </c>
      <c r="PN13" s="23" t="e">
        <f t="shared" ca="1" si="14"/>
        <v>#N/A</v>
      </c>
      <c r="PO13" s="23" t="e">
        <f t="shared" ca="1" si="14"/>
        <v>#N/A</v>
      </c>
      <c r="PP13" s="23" t="e">
        <f t="shared" ca="1" si="14"/>
        <v>#N/A</v>
      </c>
      <c r="PQ13" s="23" t="e">
        <f t="shared" ca="1" si="14"/>
        <v>#N/A</v>
      </c>
      <c r="PR13" s="23" t="e">
        <f t="shared" ca="1" si="14"/>
        <v>#N/A</v>
      </c>
      <c r="PS13" s="23" t="e">
        <f t="shared" ca="1" si="14"/>
        <v>#N/A</v>
      </c>
      <c r="PT13" s="23" t="e">
        <f t="shared" ca="1" si="14"/>
        <v>#N/A</v>
      </c>
      <c r="PU13" s="23">
        <f t="shared" ca="1" si="14"/>
        <v>1.0117501256528456</v>
      </c>
      <c r="PV13" s="23" t="e">
        <f t="shared" ca="1" si="14"/>
        <v>#N/A</v>
      </c>
      <c r="PW13" s="23" t="e">
        <f t="shared" ca="1" si="14"/>
        <v>#N/A</v>
      </c>
      <c r="PX13" s="23" t="e">
        <f t="shared" ca="1" si="14"/>
        <v>#N/A</v>
      </c>
      <c r="PY13" s="23" t="e">
        <f t="shared" ca="1" si="14"/>
        <v>#N/A</v>
      </c>
      <c r="PZ13" s="23" t="e">
        <f t="shared" ca="1" si="14"/>
        <v>#N/A</v>
      </c>
      <c r="QA13" s="23" t="e">
        <f t="shared" ca="1" si="14"/>
        <v>#N/A</v>
      </c>
      <c r="QB13" s="23" t="e">
        <f t="shared" ca="1" si="14"/>
        <v>#N/A</v>
      </c>
      <c r="QC13" s="23" t="e">
        <f t="shared" ca="1" si="14"/>
        <v>#N/A</v>
      </c>
      <c r="QD13" s="23" t="e">
        <f t="shared" ca="1" si="14"/>
        <v>#N/A</v>
      </c>
      <c r="QE13" s="23" t="e">
        <f t="shared" ca="1" si="14"/>
        <v>#N/A</v>
      </c>
      <c r="QF13" s="23" t="e">
        <f t="shared" ca="1" si="14"/>
        <v>#N/A</v>
      </c>
      <c r="QG13" s="23" t="e">
        <f t="shared" ca="1" si="14"/>
        <v>#N/A</v>
      </c>
      <c r="QH13" s="23" t="e">
        <f t="shared" ca="1" si="14"/>
        <v>#N/A</v>
      </c>
      <c r="QI13" s="23" t="e">
        <f t="shared" ca="1" si="14"/>
        <v>#N/A</v>
      </c>
      <c r="QJ13" s="26" t="e">
        <f t="shared" ca="1" si="19"/>
        <v>#N/A</v>
      </c>
    </row>
    <row r="14" spans="1:463" x14ac:dyDescent="0.35">
      <c r="A14" t="s">
        <v>1079</v>
      </c>
      <c r="B14" s="21">
        <v>32629</v>
      </c>
      <c r="C14" t="s">
        <v>629</v>
      </c>
      <c r="D14" s="2">
        <v>50.9</v>
      </c>
      <c r="E14" s="2">
        <v>52.2</v>
      </c>
      <c r="F14" s="2">
        <v>5.3</v>
      </c>
      <c r="G14" s="2">
        <v>57.1</v>
      </c>
      <c r="H14" s="2">
        <v>51.806674694701648</v>
      </c>
      <c r="I14" s="2">
        <v>56.765345296442376</v>
      </c>
      <c r="J14" s="2">
        <v>69</v>
      </c>
      <c r="K14" s="2">
        <v>34.5</v>
      </c>
      <c r="L14" s="2">
        <v>34.314757342718437</v>
      </c>
      <c r="M14" s="2">
        <v>36.1</v>
      </c>
      <c r="N14" s="2">
        <v>34.200000000000003</v>
      </c>
      <c r="O14" s="2">
        <v>51.5</v>
      </c>
      <c r="P14" s="2">
        <v>43.1</v>
      </c>
      <c r="Q14" s="2">
        <v>207.7</v>
      </c>
      <c r="R14" s="2">
        <v>44.3</v>
      </c>
      <c r="S14" s="2">
        <v>34.200000000000003</v>
      </c>
      <c r="T14" s="2">
        <v>31.6</v>
      </c>
      <c r="U14" s="2" t="e">
        <v>#N/A</v>
      </c>
      <c r="V14" s="2" t="e">
        <v>#N/A</v>
      </c>
      <c r="W14" s="2">
        <v>13.3</v>
      </c>
      <c r="X14" s="2">
        <v>55.4</v>
      </c>
      <c r="Y14" s="2" t="e">
        <v>#N/A</v>
      </c>
      <c r="Z14" s="2">
        <v>18.2</v>
      </c>
      <c r="AA14" s="2" t="e">
        <v>#N/A</v>
      </c>
      <c r="AB14" s="2">
        <v>136.6</v>
      </c>
      <c r="AC14" s="2">
        <v>159</v>
      </c>
      <c r="AD14" s="2" t="e">
        <v>#N/A</v>
      </c>
      <c r="AE14" s="2">
        <v>217.6</v>
      </c>
      <c r="AF14" s="2">
        <v>66.7</v>
      </c>
      <c r="AG14" s="22">
        <v>693</v>
      </c>
      <c r="AH14" s="22">
        <v>307</v>
      </c>
      <c r="AI14" s="22" t="e">
        <v>#N/A</v>
      </c>
      <c r="AJ14" s="22">
        <v>39</v>
      </c>
      <c r="AK14" s="22">
        <v>62</v>
      </c>
      <c r="AL14" s="22" t="e">
        <v>#N/A</v>
      </c>
      <c r="AM14" s="22">
        <v>8</v>
      </c>
      <c r="AN14" s="22" t="e">
        <v>#N/A</v>
      </c>
      <c r="AO14" s="22">
        <v>70</v>
      </c>
      <c r="AP14" s="22">
        <v>21</v>
      </c>
      <c r="AQ14" s="22">
        <v>63</v>
      </c>
      <c r="AR14" s="2">
        <v>51.4</v>
      </c>
      <c r="AS14" s="2">
        <v>28.8</v>
      </c>
      <c r="AT14" s="2">
        <v>207.7</v>
      </c>
      <c r="AU14" s="2">
        <v>35.1</v>
      </c>
      <c r="AV14" s="2">
        <v>73</v>
      </c>
      <c r="AW14" s="2">
        <v>41.9</v>
      </c>
      <c r="AX14" s="2">
        <v>44.3</v>
      </c>
      <c r="AY14" s="2">
        <v>98.5</v>
      </c>
      <c r="AZ14" s="2">
        <v>77.900000000000006</v>
      </c>
      <c r="BA14" s="2">
        <v>13.3</v>
      </c>
      <c r="BB14" s="2">
        <v>35.6</v>
      </c>
      <c r="BC14" s="2">
        <v>49.5</v>
      </c>
      <c r="BD14" s="3" t="e">
        <v>#N/A</v>
      </c>
      <c r="BE14" s="3" t="e">
        <v>#N/A</v>
      </c>
      <c r="BF14" s="3" t="e">
        <v>#N/A</v>
      </c>
      <c r="BG14" s="3" t="e">
        <v>#N/A</v>
      </c>
      <c r="BH14" s="3" t="e">
        <v>#N/A</v>
      </c>
      <c r="BI14" s="2">
        <v>115</v>
      </c>
      <c r="BJ14" s="2">
        <v>8.3000000000000007</v>
      </c>
      <c r="BK14" s="2">
        <v>6</v>
      </c>
      <c r="BL14" s="2">
        <v>55.8</v>
      </c>
      <c r="BM14" s="2">
        <v>62.7</v>
      </c>
      <c r="BN14" s="10" t="e">
        <v>#N/A</v>
      </c>
      <c r="BO14" s="3">
        <v>97.98</v>
      </c>
      <c r="BP14" s="22">
        <v>1.6294999999999999</v>
      </c>
      <c r="BQ14" s="3">
        <v>18.633181818181814</v>
      </c>
      <c r="BR14" s="23" t="e">
        <v>#N/A</v>
      </c>
      <c r="BS14" s="2" t="e">
        <v>#N/A</v>
      </c>
      <c r="BT14" s="3">
        <v>61.44</v>
      </c>
      <c r="BU14" s="2" t="e">
        <v>#N/A</v>
      </c>
      <c r="BV14" s="2">
        <v>4.5999999999999996</v>
      </c>
      <c r="BW14" s="2" t="e">
        <v>#N/A</v>
      </c>
      <c r="BX14" s="2" t="e">
        <v>#N/A</v>
      </c>
      <c r="BY14" s="23">
        <v>123.7</v>
      </c>
      <c r="BZ14" s="2">
        <v>87.4</v>
      </c>
      <c r="CA14" s="2">
        <v>58</v>
      </c>
      <c r="CB14" s="3">
        <v>65.150000000000006</v>
      </c>
      <c r="CC14" s="2">
        <v>48.7</v>
      </c>
      <c r="CD14" s="2" t="e">
        <v>#N/A</v>
      </c>
      <c r="CE14" s="2">
        <v>86.927176915718746</v>
      </c>
      <c r="CF14" s="3">
        <v>65.037381580261808</v>
      </c>
      <c r="CG14" s="2">
        <v>48.643346620453272</v>
      </c>
      <c r="CH14" s="23">
        <v>128.30199237075482</v>
      </c>
      <c r="CI14" s="3" t="e">
        <v>#N/A</v>
      </c>
      <c r="CM14" s="2">
        <f t="shared" si="2"/>
        <v>11.434907528801359</v>
      </c>
      <c r="CN14" s="2" t="e">
        <f t="shared" si="2"/>
        <v>#N/A</v>
      </c>
      <c r="CO14" s="2">
        <f t="shared" si="3"/>
        <v>105.40046679351663</v>
      </c>
      <c r="CR14" s="2">
        <f t="shared" si="7"/>
        <v>0.79207920792078934</v>
      </c>
      <c r="CS14" s="2">
        <f t="shared" si="7"/>
        <v>0.57803468208093312</v>
      </c>
      <c r="CT14" s="2">
        <f t="shared" si="8"/>
        <v>0.35149384885765</v>
      </c>
      <c r="CU14" s="2">
        <f t="shared" si="8"/>
        <v>0.3077743439312367</v>
      </c>
      <c r="CV14" s="2">
        <f t="shared" si="8"/>
        <v>0.18303803323889262</v>
      </c>
      <c r="CW14" s="2">
        <f t="shared" si="9"/>
        <v>0.78277886497064297</v>
      </c>
      <c r="CX14" s="2">
        <f t="shared" si="10"/>
        <v>0.29069767441860883</v>
      </c>
      <c r="CY14" s="2"/>
      <c r="CZ14" s="2">
        <f t="shared" si="15"/>
        <v>0.95846645367412364</v>
      </c>
      <c r="DA14" s="2">
        <f t="shared" si="16"/>
        <v>0.2201027146001342</v>
      </c>
      <c r="DB14" s="2" t="e">
        <f t="shared" si="17"/>
        <v>#N/A</v>
      </c>
      <c r="DC14" s="2"/>
      <c r="DF14" s="2">
        <f t="shared" si="11"/>
        <v>3.7564565082156554</v>
      </c>
      <c r="DG14" s="2">
        <f t="shared" si="11"/>
        <v>2.2187037951672428</v>
      </c>
      <c r="DH14" s="2">
        <f t="shared" si="12"/>
        <v>4.6979980633442997</v>
      </c>
      <c r="DI14" s="2"/>
      <c r="DJ14" s="2"/>
      <c r="DM14" s="2"/>
      <c r="DN14" s="2"/>
      <c r="DO14" s="2" t="e">
        <f t="shared" si="20"/>
        <v>#DIV/0!</v>
      </c>
      <c r="DP14" s="2"/>
      <c r="DQ14" s="2"/>
      <c r="DR14" s="2"/>
      <c r="DS14" s="2"/>
      <c r="DT14" s="2" t="e">
        <v>#N/A</v>
      </c>
      <c r="DU14" s="2" t="e">
        <v>#N/A</v>
      </c>
      <c r="DV14" s="2" t="e">
        <f t="shared" si="21"/>
        <v>#DIV/0!</v>
      </c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>
        <f t="shared" si="4"/>
        <v>8.3000000000000007</v>
      </c>
      <c r="EV14" s="2">
        <f t="shared" si="4"/>
        <v>6</v>
      </c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 t="e">
        <v>#N/A</v>
      </c>
      <c r="FI14" s="2" t="e">
        <v>#N/A</v>
      </c>
      <c r="FL14" s="2"/>
      <c r="FM14" s="2"/>
      <c r="FN14" s="2"/>
      <c r="FQ14" s="2"/>
      <c r="FR14" s="2"/>
      <c r="FS14" s="2"/>
      <c r="FT14" s="2"/>
      <c r="FU14" s="2"/>
      <c r="FX14" s="2"/>
      <c r="FY14" s="2"/>
      <c r="FZ14" s="2"/>
      <c r="GA14" s="2"/>
      <c r="GB14" s="2"/>
      <c r="GE14" s="2"/>
      <c r="GF14" s="2"/>
      <c r="GG14" s="2"/>
      <c r="GH14" s="2"/>
      <c r="GI14" s="2"/>
      <c r="GJ14" s="2"/>
      <c r="GK14" s="2" t="e">
        <v>#N/A</v>
      </c>
      <c r="GN14" s="2"/>
      <c r="GQ14" s="2"/>
      <c r="IG14" s="24"/>
      <c r="IH14" s="24"/>
      <c r="II14" s="24"/>
      <c r="IJ14" s="24"/>
      <c r="IK14" s="24"/>
      <c r="IL14" s="2"/>
      <c r="IM14" s="2">
        <f t="shared" si="5"/>
        <v>5.3</v>
      </c>
      <c r="IN14" s="2"/>
      <c r="IO14" s="2"/>
      <c r="KH14" s="2"/>
      <c r="KI14" s="2"/>
      <c r="KJ14" s="2"/>
      <c r="KK14" s="2"/>
      <c r="KL14" s="2"/>
      <c r="KO14" s="2">
        <f>BO14</f>
        <v>97.98</v>
      </c>
      <c r="KP14" s="2"/>
      <c r="KQ14" s="2"/>
      <c r="KR14" s="2"/>
      <c r="KS14" s="2"/>
      <c r="KT14" s="3">
        <f>BP14</f>
        <v>1.6294999999999999</v>
      </c>
      <c r="KU14" s="3">
        <f>BQ14</f>
        <v>18.633181818181814</v>
      </c>
      <c r="KV14" s="3">
        <f t="shared" si="13"/>
        <v>11.434907528801359</v>
      </c>
      <c r="KW14" s="2">
        <f t="shared" si="6"/>
        <v>26.148347684423566</v>
      </c>
      <c r="KX14" s="2">
        <f t="shared" si="6"/>
        <v>20.918678147538859</v>
      </c>
      <c r="LB14">
        <v>0</v>
      </c>
      <c r="LE14" s="2" t="e">
        <v>#N/A</v>
      </c>
      <c r="LF14" s="2" t="e">
        <v>#N/A</v>
      </c>
      <c r="LG14" s="2" t="e">
        <v>#N/A</v>
      </c>
      <c r="LH14" s="2" t="e">
        <v>#N/A</v>
      </c>
      <c r="LI14" s="2" t="e">
        <v>#N/A</v>
      </c>
      <c r="LJ14" s="2" t="e">
        <v>#N/A</v>
      </c>
      <c r="LK14" s="2" t="e">
        <v>#N/A</v>
      </c>
      <c r="LL14" s="2" t="e">
        <v>#N/A</v>
      </c>
      <c r="LM14" s="2" t="e">
        <v>#N/A</v>
      </c>
      <c r="LN14" s="2" t="e">
        <v>#N/A</v>
      </c>
      <c r="LO14" s="2" t="e">
        <v>#N/A</v>
      </c>
      <c r="LP14" s="2">
        <v>27.31355645429408</v>
      </c>
      <c r="LQ14" s="2" t="e">
        <v>#N/A</v>
      </c>
      <c r="LR14" s="2" t="e">
        <v>#N/A</v>
      </c>
      <c r="LS14" s="2" t="e">
        <v>#N/A</v>
      </c>
      <c r="LT14" s="2" t="e">
        <v>#N/A</v>
      </c>
      <c r="LU14" s="2" t="e">
        <v>#N/A</v>
      </c>
      <c r="LV14" s="2" t="e">
        <v>#N/A</v>
      </c>
      <c r="LW14" s="2" t="e">
        <v>#N/A</v>
      </c>
      <c r="LX14" s="2" t="e">
        <v>#N/A</v>
      </c>
      <c r="LY14" s="2" t="e">
        <v>#N/A</v>
      </c>
      <c r="LZ14" s="2" t="e">
        <v>#N/A</v>
      </c>
      <c r="MA14" s="2" t="e">
        <v>#N/A</v>
      </c>
      <c r="MB14" s="2" t="e">
        <v>#N/A</v>
      </c>
      <c r="MC14" s="2" t="e">
        <v>#N/A</v>
      </c>
      <c r="MD14" s="2" t="e">
        <v>#N/A</v>
      </c>
      <c r="ME14" s="2" t="e">
        <v>#N/A</v>
      </c>
      <c r="MF14" s="2" t="e">
        <v>#N/A</v>
      </c>
      <c r="MG14" s="2" t="e">
        <v>#N/A</v>
      </c>
      <c r="MH14" s="2">
        <v>32.582361912661412</v>
      </c>
      <c r="MI14" s="2" t="e">
        <v>#N/A</v>
      </c>
      <c r="MJ14" s="2" t="e">
        <v>#N/A</v>
      </c>
      <c r="MK14" s="2" t="e">
        <v>#N/A</v>
      </c>
      <c r="ML14" s="2" t="e">
        <v>#N/A</v>
      </c>
      <c r="MM14" s="2" t="e">
        <v>#N/A</v>
      </c>
      <c r="MN14" s="2" t="e">
        <v>#N/A</v>
      </c>
      <c r="MO14" s="2" t="e">
        <v>#N/A</v>
      </c>
      <c r="MP14" s="2" t="e">
        <v>#N/A</v>
      </c>
      <c r="MQ14" s="2" t="e">
        <v>#N/A</v>
      </c>
      <c r="MR14" s="2" t="e">
        <v>#N/A</v>
      </c>
      <c r="MS14" s="10" t="e">
        <v>#N/A</v>
      </c>
      <c r="MT14" s="2" t="e">
        <v>#N/A</v>
      </c>
      <c r="MU14" s="2" t="e">
        <v>#N/A</v>
      </c>
      <c r="MV14" s="2" t="e">
        <v>#N/A</v>
      </c>
      <c r="MX14" s="22" t="e">
        <v>#N/A</v>
      </c>
      <c r="MY14" s="22" t="e">
        <v>#N/A</v>
      </c>
      <c r="MZ14" s="22" t="e">
        <v>#N/A</v>
      </c>
      <c r="NA14" s="22" t="e">
        <v>#N/A</v>
      </c>
      <c r="NB14" s="22" t="e">
        <v>#N/A</v>
      </c>
      <c r="NC14" s="22" t="e">
        <v>#N/A</v>
      </c>
      <c r="ND14" s="22" t="e">
        <v>#N/A</v>
      </c>
      <c r="NE14" s="22" t="e">
        <v>#N/A</v>
      </c>
      <c r="NF14" s="22" t="e">
        <v>#N/A</v>
      </c>
      <c r="NG14" s="22" t="e">
        <v>#N/A</v>
      </c>
      <c r="NH14" s="23" t="e">
        <v>#N/A</v>
      </c>
      <c r="NI14" s="22">
        <v>15</v>
      </c>
      <c r="NJ14" s="22" t="e">
        <v>#N/A</v>
      </c>
      <c r="NK14" s="22" t="e">
        <v>#N/A</v>
      </c>
      <c r="NL14" s="23" t="e">
        <v>#N/A</v>
      </c>
      <c r="NM14" s="3" t="e">
        <v>#N/A</v>
      </c>
      <c r="NN14" s="22" t="e">
        <v>#N/A</v>
      </c>
      <c r="NO14" s="22" t="e">
        <v>#N/A</v>
      </c>
      <c r="NP14" s="22" t="e">
        <v>#N/A</v>
      </c>
      <c r="NQ14" s="22" t="e">
        <v>#N/A</v>
      </c>
      <c r="NR14" s="23" t="e">
        <v>#N/A</v>
      </c>
      <c r="NS14" s="22" t="e">
        <v>#N/A</v>
      </c>
      <c r="NT14" s="22" t="e">
        <v>#N/A</v>
      </c>
      <c r="NU14" s="23" t="e">
        <v>#N/A</v>
      </c>
      <c r="NV14" s="3" t="e">
        <v>#N/A</v>
      </c>
      <c r="NW14" s="22" t="e">
        <v>#N/A</v>
      </c>
      <c r="NX14" s="22" t="e">
        <v>#N/A</v>
      </c>
      <c r="NY14" s="22" t="e">
        <v>#N/A</v>
      </c>
      <c r="NZ14" s="22" t="e">
        <v>#N/A</v>
      </c>
      <c r="OA14" s="23">
        <v>8</v>
      </c>
      <c r="OB14" s="22" t="e">
        <v>#N/A</v>
      </c>
      <c r="OC14" s="22" t="e">
        <v>#N/A</v>
      </c>
      <c r="OD14" s="22" t="e">
        <v>#N/A</v>
      </c>
      <c r="OE14" s="22" t="e">
        <v>#N/A</v>
      </c>
      <c r="OF14" s="22" t="e">
        <v>#N/A</v>
      </c>
      <c r="OG14" s="22" t="e">
        <v>#N/A</v>
      </c>
      <c r="OH14" s="23" t="e">
        <v>#N/A</v>
      </c>
      <c r="OI14" s="22" t="e">
        <v>#N/A</v>
      </c>
      <c r="OJ14" s="22" t="e">
        <v>#N/A</v>
      </c>
      <c r="OK14" s="22" t="e">
        <v>#N/A</v>
      </c>
      <c r="OL14" s="22" t="e">
        <v>#N/A</v>
      </c>
      <c r="OM14" s="23" t="e">
        <v>#N/A</v>
      </c>
      <c r="ON14" s="22" t="e">
        <v>#N/A</v>
      </c>
      <c r="OO14" s="22" t="e">
        <v>#N/A</v>
      </c>
      <c r="OQ14">
        <f t="shared" si="22"/>
        <v>-4</v>
      </c>
      <c r="OR14" s="23" t="e">
        <f t="shared" ca="1" si="18"/>
        <v>#N/A</v>
      </c>
      <c r="OS14" s="23" t="e">
        <f t="shared" ca="1" si="14"/>
        <v>#N/A</v>
      </c>
      <c r="OT14" s="23" t="e">
        <f t="shared" ca="1" si="14"/>
        <v>#N/A</v>
      </c>
      <c r="OU14" s="23" t="e">
        <f t="shared" ca="1" si="14"/>
        <v>#N/A</v>
      </c>
      <c r="OV14" s="23" t="e">
        <f t="shared" ca="1" si="14"/>
        <v>#N/A</v>
      </c>
      <c r="OW14" s="23" t="e">
        <f t="shared" ca="1" si="14"/>
        <v>#N/A</v>
      </c>
      <c r="OX14" s="23" t="e">
        <f t="shared" ca="1" si="14"/>
        <v>#N/A</v>
      </c>
      <c r="OY14" s="23" t="e">
        <f t="shared" ca="1" si="14"/>
        <v>#N/A</v>
      </c>
      <c r="OZ14" s="23" t="e">
        <f t="shared" ca="1" si="14"/>
        <v>#N/A</v>
      </c>
      <c r="PA14" s="23" t="e">
        <f t="shared" ca="1" si="14"/>
        <v>#N/A</v>
      </c>
      <c r="PB14" s="23" t="e">
        <f t="shared" ca="1" si="14"/>
        <v>#N/A</v>
      </c>
      <c r="PC14" s="23">
        <f t="shared" ca="1" si="14"/>
        <v>1.0184469601912878</v>
      </c>
      <c r="PD14" s="23" t="e">
        <f t="shared" ca="1" si="14"/>
        <v>#N/A</v>
      </c>
      <c r="PE14" s="23" t="e">
        <f t="shared" ca="1" si="14"/>
        <v>#N/A</v>
      </c>
      <c r="PF14" s="23" t="e">
        <f t="shared" ca="1" si="14"/>
        <v>#N/A</v>
      </c>
      <c r="PG14" s="23" t="e">
        <f t="shared" ca="1" si="14"/>
        <v>#N/A</v>
      </c>
      <c r="PH14" s="23" t="e">
        <f t="shared" ca="1" si="14"/>
        <v>#N/A</v>
      </c>
      <c r="PI14" s="23" t="e">
        <f t="shared" ca="1" si="14"/>
        <v>#N/A</v>
      </c>
      <c r="PJ14" s="23" t="e">
        <f t="shared" ca="1" si="14"/>
        <v>#N/A</v>
      </c>
      <c r="PK14" s="23" t="e">
        <f t="shared" ca="1" si="14"/>
        <v>#N/A</v>
      </c>
      <c r="PL14" s="23" t="e">
        <f t="shared" ca="1" si="14"/>
        <v>#N/A</v>
      </c>
      <c r="PM14" s="23" t="e">
        <f t="shared" ca="1" si="14"/>
        <v>#N/A</v>
      </c>
      <c r="PN14" s="23" t="e">
        <f t="shared" ca="1" si="14"/>
        <v>#N/A</v>
      </c>
      <c r="PO14" s="23" t="e">
        <f t="shared" ca="1" si="14"/>
        <v>#N/A</v>
      </c>
      <c r="PP14" s="23" t="e">
        <f t="shared" ca="1" si="14"/>
        <v>#N/A</v>
      </c>
      <c r="PQ14" s="23" t="e">
        <f t="shared" ca="1" si="14"/>
        <v>#N/A</v>
      </c>
      <c r="PR14" s="23" t="e">
        <f t="shared" ca="1" si="14"/>
        <v>#N/A</v>
      </c>
      <c r="PS14" s="23" t="e">
        <f t="shared" ca="1" si="14"/>
        <v>#N/A</v>
      </c>
      <c r="PT14" s="23" t="e">
        <f t="shared" ca="1" si="14"/>
        <v>#N/A</v>
      </c>
      <c r="PU14" s="23">
        <f t="shared" ca="1" si="14"/>
        <v>1.0144513730133027</v>
      </c>
      <c r="PV14" s="23" t="e">
        <f t="shared" ca="1" si="14"/>
        <v>#N/A</v>
      </c>
      <c r="PW14" s="23" t="e">
        <f t="shared" ca="1" si="14"/>
        <v>#N/A</v>
      </c>
      <c r="PX14" s="23" t="e">
        <f t="shared" ca="1" si="14"/>
        <v>#N/A</v>
      </c>
      <c r="PY14" s="23" t="e">
        <f t="shared" ca="1" si="14"/>
        <v>#N/A</v>
      </c>
      <c r="PZ14" s="23" t="e">
        <f t="shared" ca="1" si="14"/>
        <v>#N/A</v>
      </c>
      <c r="QA14" s="23" t="e">
        <f t="shared" ca="1" si="14"/>
        <v>#N/A</v>
      </c>
      <c r="QB14" s="23" t="e">
        <f t="shared" ca="1" si="14"/>
        <v>#N/A</v>
      </c>
      <c r="QC14" s="23" t="e">
        <f t="shared" ca="1" si="14"/>
        <v>#N/A</v>
      </c>
      <c r="QD14" s="23" t="e">
        <f t="shared" ca="1" si="14"/>
        <v>#N/A</v>
      </c>
      <c r="QE14" s="23" t="e">
        <f t="shared" ca="1" si="14"/>
        <v>#N/A</v>
      </c>
      <c r="QF14" s="23" t="e">
        <f t="shared" ca="1" si="14"/>
        <v>#N/A</v>
      </c>
      <c r="QG14" s="23" t="e">
        <f t="shared" ca="1" si="14"/>
        <v>#N/A</v>
      </c>
      <c r="QH14" s="23" t="e">
        <f t="shared" ca="1" si="14"/>
        <v>#N/A</v>
      </c>
      <c r="QI14" s="23" t="e">
        <f t="shared" ca="1" si="14"/>
        <v>#N/A</v>
      </c>
      <c r="QJ14" s="26" t="e">
        <f t="shared" ca="1" si="19"/>
        <v>#N/A</v>
      </c>
    </row>
    <row r="15" spans="1:463" x14ac:dyDescent="0.35">
      <c r="A15" t="s">
        <v>1080</v>
      </c>
      <c r="B15" s="25">
        <v>32660</v>
      </c>
      <c r="C15" t="s">
        <v>630</v>
      </c>
      <c r="D15" s="2">
        <v>51</v>
      </c>
      <c r="E15" s="2">
        <v>52.3</v>
      </c>
      <c r="F15" s="2">
        <v>5.2</v>
      </c>
      <c r="G15" s="2">
        <v>57.3</v>
      </c>
      <c r="H15" s="2">
        <v>51.996507254902525</v>
      </c>
      <c r="I15" s="2">
        <v>57.020075835187107</v>
      </c>
      <c r="J15" s="2">
        <v>69.3</v>
      </c>
      <c r="K15" s="2">
        <v>34.6</v>
      </c>
      <c r="L15" s="2">
        <v>34.457378485646039</v>
      </c>
      <c r="M15" s="2">
        <v>36.200000000000003</v>
      </c>
      <c r="N15" s="2">
        <v>34.299999999999997</v>
      </c>
      <c r="O15" s="2">
        <v>51.6</v>
      </c>
      <c r="P15" s="2">
        <v>43.3</v>
      </c>
      <c r="Q15" s="2">
        <v>208.1</v>
      </c>
      <c r="R15" s="2">
        <v>44.5</v>
      </c>
      <c r="S15" s="2">
        <v>34.299999999999997</v>
      </c>
      <c r="T15" s="2">
        <v>32</v>
      </c>
      <c r="U15" s="2" t="e">
        <v>#N/A</v>
      </c>
      <c r="V15" s="2" t="e">
        <v>#N/A</v>
      </c>
      <c r="W15" s="2">
        <v>13.3</v>
      </c>
      <c r="X15" s="2">
        <v>55.4</v>
      </c>
      <c r="Y15" s="2" t="e">
        <v>#N/A</v>
      </c>
      <c r="Z15" s="2">
        <v>18.2</v>
      </c>
      <c r="AA15" s="2" t="e">
        <v>#N/A</v>
      </c>
      <c r="AB15" s="2">
        <v>137.19999999999999</v>
      </c>
      <c r="AC15" s="2">
        <v>159.6</v>
      </c>
      <c r="AD15" s="2" t="e">
        <v>#N/A</v>
      </c>
      <c r="AE15" s="2">
        <v>218</v>
      </c>
      <c r="AF15" s="2">
        <v>66.7</v>
      </c>
      <c r="AG15" s="22">
        <v>693</v>
      </c>
      <c r="AH15" s="22">
        <v>307</v>
      </c>
      <c r="AI15" s="22" t="e">
        <v>#N/A</v>
      </c>
      <c r="AJ15" s="22">
        <v>39</v>
      </c>
      <c r="AK15" s="22">
        <v>62</v>
      </c>
      <c r="AL15" s="22" t="e">
        <v>#N/A</v>
      </c>
      <c r="AM15" s="22">
        <v>8</v>
      </c>
      <c r="AN15" s="22" t="e">
        <v>#N/A</v>
      </c>
      <c r="AO15" s="22">
        <v>70</v>
      </c>
      <c r="AP15" s="22">
        <v>21</v>
      </c>
      <c r="AQ15" s="22">
        <v>63</v>
      </c>
      <c r="AR15" s="2">
        <v>51.6</v>
      </c>
      <c r="AS15" s="2">
        <v>28.8</v>
      </c>
      <c r="AT15" s="2">
        <v>208.1</v>
      </c>
      <c r="AU15" s="2">
        <v>35.4</v>
      </c>
      <c r="AV15" s="2">
        <v>73.099999999999994</v>
      </c>
      <c r="AW15" s="2">
        <v>42.2</v>
      </c>
      <c r="AX15" s="2">
        <v>44.5</v>
      </c>
      <c r="AY15" s="2">
        <v>98.5</v>
      </c>
      <c r="AZ15" s="2">
        <v>78</v>
      </c>
      <c r="BA15" s="2">
        <v>13.3</v>
      </c>
      <c r="BB15" s="2">
        <v>35.700000000000003</v>
      </c>
      <c r="BC15" s="2">
        <v>49.5</v>
      </c>
      <c r="BD15" s="3" t="e">
        <v>#N/A</v>
      </c>
      <c r="BE15" s="3" t="e">
        <v>#N/A</v>
      </c>
      <c r="BF15" s="3" t="e">
        <v>#N/A</v>
      </c>
      <c r="BG15" s="3" t="e">
        <v>#N/A</v>
      </c>
      <c r="BH15" s="3" t="e">
        <v>#N/A</v>
      </c>
      <c r="BI15" s="2">
        <v>115.4</v>
      </c>
      <c r="BJ15" s="2">
        <v>8.3000000000000007</v>
      </c>
      <c r="BK15" s="2">
        <v>5.9</v>
      </c>
      <c r="BL15" s="2">
        <v>56</v>
      </c>
      <c r="BM15" s="2">
        <v>62.8</v>
      </c>
      <c r="BN15" s="10" t="e">
        <v>#N/A</v>
      </c>
      <c r="BO15" s="3">
        <v>94.82</v>
      </c>
      <c r="BP15" s="22">
        <v>1.5531999999999999</v>
      </c>
      <c r="BQ15" s="3">
        <v>17.670909090909092</v>
      </c>
      <c r="BR15" s="23" t="e">
        <v>#N/A</v>
      </c>
      <c r="BS15" s="2" t="e">
        <v>#N/A</v>
      </c>
      <c r="BT15" s="3">
        <v>60.04</v>
      </c>
      <c r="BU15" s="2" t="e">
        <v>#N/A</v>
      </c>
      <c r="BV15" s="2">
        <v>4.5</v>
      </c>
      <c r="BW15" s="2" t="e">
        <v>#N/A</v>
      </c>
      <c r="BX15" s="2" t="e">
        <v>#N/A</v>
      </c>
      <c r="BY15" s="23">
        <v>124.1</v>
      </c>
      <c r="BZ15" s="2">
        <v>87.4</v>
      </c>
      <c r="CA15" s="2">
        <v>58</v>
      </c>
      <c r="CB15" s="3">
        <v>65.23</v>
      </c>
      <c r="CC15" s="2">
        <v>48.9</v>
      </c>
      <c r="CD15" s="2" t="e">
        <v>#N/A</v>
      </c>
      <c r="CE15" s="2">
        <v>87.25666835866538</v>
      </c>
      <c r="CF15" s="3">
        <v>65.18725721054804</v>
      </c>
      <c r="CG15" s="2">
        <v>48.883037072885493</v>
      </c>
      <c r="CH15" s="23">
        <v>128.81201709863328</v>
      </c>
      <c r="CI15" s="3" t="e">
        <v>#N/A</v>
      </c>
      <c r="CM15" s="2">
        <f t="shared" si="2"/>
        <v>11.377098307306911</v>
      </c>
      <c r="CN15" s="2" t="e">
        <f t="shared" si="2"/>
        <v>#N/A</v>
      </c>
      <c r="CO15" s="2">
        <f t="shared" si="3"/>
        <v>100.46517644902731</v>
      </c>
      <c r="CR15" s="2">
        <f t="shared" si="7"/>
        <v>0.19646365422397138</v>
      </c>
      <c r="CS15" s="2">
        <f t="shared" si="7"/>
        <v>0.19157088122604274</v>
      </c>
      <c r="CT15" s="2">
        <f t="shared" si="8"/>
        <v>0.35026269702275964</v>
      </c>
      <c r="CU15" s="2">
        <f t="shared" si="8"/>
        <v>0.36642490821803564</v>
      </c>
      <c r="CV15" s="2">
        <f t="shared" si="8"/>
        <v>0.44874304457141312</v>
      </c>
      <c r="CW15" s="2">
        <f t="shared" si="9"/>
        <v>0.19417475728155617</v>
      </c>
      <c r="CX15" s="2">
        <f t="shared" si="10"/>
        <v>0.28985507246377223</v>
      </c>
      <c r="CY15" s="2"/>
      <c r="CZ15" s="2">
        <f t="shared" si="15"/>
        <v>1.265822784810122</v>
      </c>
      <c r="DA15" s="2">
        <f t="shared" si="16"/>
        <v>0.43923865300145998</v>
      </c>
      <c r="DB15" s="2" t="e">
        <f t="shared" si="17"/>
        <v>#N/A</v>
      </c>
      <c r="DC15" s="2"/>
      <c r="DF15" s="2">
        <f t="shared" si="11"/>
        <v>4.4868066104111648</v>
      </c>
      <c r="DG15" s="2">
        <f t="shared" si="11"/>
        <v>5.519829160888734</v>
      </c>
      <c r="DH15" s="2">
        <f t="shared" si="12"/>
        <v>5.1031213706650647</v>
      </c>
      <c r="DI15" s="2" t="e">
        <f t="shared" ref="DI15:DJ30" si="23">100*((AVERAGE(V13:V15)/AVERAGE(V10:V12))^4-1)</f>
        <v>#N/A</v>
      </c>
      <c r="DJ15" s="2"/>
      <c r="DM15" s="2"/>
      <c r="DN15" s="2"/>
      <c r="DO15" s="2" t="e">
        <f t="shared" si="20"/>
        <v>#DIV/0!</v>
      </c>
      <c r="DP15" s="2"/>
      <c r="DQ15" s="2"/>
      <c r="DR15" s="2"/>
      <c r="DS15" s="2"/>
      <c r="DT15" s="2" t="e">
        <v>#N/A</v>
      </c>
      <c r="DU15" s="2" t="e">
        <v>#N/A</v>
      </c>
      <c r="DV15" s="2" t="e">
        <f t="shared" si="21"/>
        <v>#DIV/0!</v>
      </c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>
        <f t="shared" si="4"/>
        <v>8.3000000000000007</v>
      </c>
      <c r="EV15" s="2">
        <f t="shared" si="4"/>
        <v>5.9</v>
      </c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 t="e">
        <v>#N/A</v>
      </c>
      <c r="FI15" s="2" t="e">
        <v>#N/A</v>
      </c>
      <c r="FL15" s="2">
        <f t="shared" ref="FL15:FM30" si="24">100*((AVERAGE(H13:H15)/AVERAGE(H10:H12))-1)</f>
        <v>0.97746802819660417</v>
      </c>
      <c r="FM15" s="2">
        <f t="shared" si="24"/>
        <v>0.90488801052941437</v>
      </c>
      <c r="FN15" s="2">
        <f t="shared" ref="FN15:FN78" si="25">100*((AVERAGE(L13:L15)/AVERAGE(L10:L12))-1)</f>
        <v>0.96680292273292334</v>
      </c>
      <c r="FQ15" s="2">
        <f t="shared" ref="FQ15:FR30" si="26">100*((AVERAGE(H13:H15)/AVERAGE(H10:H12))^4-1)</f>
        <v>3.9675732167138156</v>
      </c>
      <c r="FR15" s="2">
        <f t="shared" si="26"/>
        <v>3.6689784282806226</v>
      </c>
      <c r="FS15" s="2">
        <f t="shared" ref="FS15:FS78" si="27">100*((AVERAGE(L13:L15)/AVERAGE(L10:L12))^4-1)</f>
        <v>3.9236565094233455</v>
      </c>
      <c r="FT15" s="2">
        <f t="shared" ref="FT15:FU30" si="28">100*((AVERAGE(CH13:CH15)/AVERAGE(CH10:CH12))^4-1)</f>
        <v>4.2754598102781705</v>
      </c>
      <c r="FU15" s="2"/>
      <c r="FX15" s="2"/>
      <c r="FY15" s="2"/>
      <c r="FZ15" s="2"/>
      <c r="GA15" s="2"/>
      <c r="GB15" s="2"/>
      <c r="GE15" s="2"/>
      <c r="GF15" s="2"/>
      <c r="GG15" s="2"/>
      <c r="GH15" s="2"/>
      <c r="GI15" s="2"/>
      <c r="GJ15" s="2"/>
      <c r="GK15" s="2" t="e">
        <v>#N/A</v>
      </c>
      <c r="GN15" s="2"/>
      <c r="GQ15" s="2"/>
      <c r="IG15" s="24"/>
      <c r="IH15" s="24"/>
      <c r="II15" s="24"/>
      <c r="IJ15" s="24"/>
      <c r="IK15" s="24"/>
      <c r="IL15" s="2"/>
      <c r="IM15" s="2">
        <f t="shared" si="5"/>
        <v>5.2</v>
      </c>
      <c r="IN15" s="2"/>
      <c r="IO15" s="2"/>
      <c r="KH15" s="2"/>
      <c r="KI15" s="2"/>
      <c r="KJ15" s="2"/>
      <c r="KK15" s="2"/>
      <c r="KL15" s="2"/>
      <c r="KO15" s="2">
        <f>BO15</f>
        <v>94.82</v>
      </c>
      <c r="KP15" s="2"/>
      <c r="KQ15" s="2"/>
      <c r="KR15" s="2"/>
      <c r="KS15" s="2"/>
      <c r="KT15" s="3">
        <f>BP15</f>
        <v>1.5531999999999999</v>
      </c>
      <c r="KU15" s="3">
        <f>BQ15</f>
        <v>17.670909090909092</v>
      </c>
      <c r="KV15" s="3">
        <f t="shared" si="13"/>
        <v>11.377098307306911</v>
      </c>
      <c r="KW15" s="2">
        <f t="shared" si="6"/>
        <v>24.797969521129239</v>
      </c>
      <c r="KX15" s="2">
        <f t="shared" si="6"/>
        <v>20.812923685130109</v>
      </c>
      <c r="LB15">
        <v>0</v>
      </c>
      <c r="LE15" s="2" t="e">
        <v>#N/A</v>
      </c>
      <c r="LF15" s="2" t="e">
        <v>#N/A</v>
      </c>
      <c r="LG15" s="2" t="e">
        <v>#N/A</v>
      </c>
      <c r="LH15" s="2" t="e">
        <v>#N/A</v>
      </c>
      <c r="LI15" s="2" t="e">
        <v>#N/A</v>
      </c>
      <c r="LJ15" s="2" t="e">
        <v>#N/A</v>
      </c>
      <c r="LK15" s="2" t="e">
        <v>#N/A</v>
      </c>
      <c r="LL15" s="2" t="e">
        <v>#N/A</v>
      </c>
      <c r="LM15" s="2" t="e">
        <v>#N/A</v>
      </c>
      <c r="LN15" s="2" t="e">
        <v>#N/A</v>
      </c>
      <c r="LO15" s="2" t="e">
        <v>#N/A</v>
      </c>
      <c r="LP15" s="2">
        <v>27.354313206026738</v>
      </c>
      <c r="LQ15" s="2" t="e">
        <v>#N/A</v>
      </c>
      <c r="LR15" s="2" t="e">
        <v>#N/A</v>
      </c>
      <c r="LS15" s="2" t="e">
        <v>#N/A</v>
      </c>
      <c r="LT15" s="2" t="e">
        <v>#N/A</v>
      </c>
      <c r="LU15" s="2" t="e">
        <v>#N/A</v>
      </c>
      <c r="LV15" s="2" t="e">
        <v>#N/A</v>
      </c>
      <c r="LW15" s="2" t="e">
        <v>#N/A</v>
      </c>
      <c r="LX15" s="2" t="e">
        <v>#N/A</v>
      </c>
      <c r="LY15" s="2" t="e">
        <v>#N/A</v>
      </c>
      <c r="LZ15" s="2" t="e">
        <v>#N/A</v>
      </c>
      <c r="MA15" s="2" t="e">
        <v>#N/A</v>
      </c>
      <c r="MB15" s="2" t="e">
        <v>#N/A</v>
      </c>
      <c r="MC15" s="2" t="e">
        <v>#N/A</v>
      </c>
      <c r="MD15" s="2" t="e">
        <v>#N/A</v>
      </c>
      <c r="ME15" s="2" t="e">
        <v>#N/A</v>
      </c>
      <c r="MF15" s="2" t="e">
        <v>#N/A</v>
      </c>
      <c r="MG15" s="2" t="e">
        <v>#N/A</v>
      </c>
      <c r="MH15" s="2">
        <v>32.749496272057264</v>
      </c>
      <c r="MI15" s="2" t="e">
        <v>#N/A</v>
      </c>
      <c r="MJ15" s="2" t="e">
        <v>#N/A</v>
      </c>
      <c r="MK15" s="2" t="e">
        <v>#N/A</v>
      </c>
      <c r="ML15" s="2" t="e">
        <v>#N/A</v>
      </c>
      <c r="MM15" s="2" t="e">
        <v>#N/A</v>
      </c>
      <c r="MN15" s="2" t="e">
        <v>#N/A</v>
      </c>
      <c r="MO15" s="2" t="e">
        <v>#N/A</v>
      </c>
      <c r="MP15" s="2" t="e">
        <v>#N/A</v>
      </c>
      <c r="MQ15" s="2" t="e">
        <v>#N/A</v>
      </c>
      <c r="MR15" s="2" t="e">
        <v>#N/A</v>
      </c>
      <c r="MS15" s="10" t="e">
        <v>#N/A</v>
      </c>
      <c r="MT15" s="2" t="e">
        <v>#N/A</v>
      </c>
      <c r="MU15" s="2" t="e">
        <v>#N/A</v>
      </c>
      <c r="MV15" s="2" t="e">
        <v>#N/A</v>
      </c>
      <c r="MX15" s="22" t="e">
        <v>#N/A</v>
      </c>
      <c r="MY15" s="22" t="e">
        <v>#N/A</v>
      </c>
      <c r="MZ15" s="22" t="e">
        <v>#N/A</v>
      </c>
      <c r="NA15" s="22" t="e">
        <v>#N/A</v>
      </c>
      <c r="NB15" s="22" t="e">
        <v>#N/A</v>
      </c>
      <c r="NC15" s="22" t="e">
        <v>#N/A</v>
      </c>
      <c r="ND15" s="22" t="e">
        <v>#N/A</v>
      </c>
      <c r="NE15" s="22" t="e">
        <v>#N/A</v>
      </c>
      <c r="NF15" s="22" t="e">
        <v>#N/A</v>
      </c>
      <c r="NG15" s="22" t="e">
        <v>#N/A</v>
      </c>
      <c r="NH15" s="23" t="e">
        <v>#N/A</v>
      </c>
      <c r="NI15" s="22">
        <v>15</v>
      </c>
      <c r="NJ15" s="22" t="e">
        <v>#N/A</v>
      </c>
      <c r="NK15" s="22" t="e">
        <v>#N/A</v>
      </c>
      <c r="NL15" s="23" t="e">
        <v>#N/A</v>
      </c>
      <c r="NM15" s="3" t="e">
        <v>#N/A</v>
      </c>
      <c r="NN15" s="22" t="e">
        <v>#N/A</v>
      </c>
      <c r="NO15" s="22" t="e">
        <v>#N/A</v>
      </c>
      <c r="NP15" s="22" t="e">
        <v>#N/A</v>
      </c>
      <c r="NQ15" s="22" t="e">
        <v>#N/A</v>
      </c>
      <c r="NR15" s="23" t="e">
        <v>#N/A</v>
      </c>
      <c r="NS15" s="22" t="e">
        <v>#N/A</v>
      </c>
      <c r="NT15" s="22" t="e">
        <v>#N/A</v>
      </c>
      <c r="NU15" s="23" t="e">
        <v>#N/A</v>
      </c>
      <c r="NV15" s="3" t="e">
        <v>#N/A</v>
      </c>
      <c r="NW15" s="22" t="e">
        <v>#N/A</v>
      </c>
      <c r="NX15" s="22" t="e">
        <v>#N/A</v>
      </c>
      <c r="NY15" s="22" t="e">
        <v>#N/A</v>
      </c>
      <c r="NZ15" s="22" t="e">
        <v>#N/A</v>
      </c>
      <c r="OA15" s="23">
        <v>8</v>
      </c>
      <c r="OB15" s="22" t="e">
        <v>#N/A</v>
      </c>
      <c r="OC15" s="22" t="e">
        <v>#N/A</v>
      </c>
      <c r="OD15" s="22" t="e">
        <v>#N/A</v>
      </c>
      <c r="OE15" s="22" t="e">
        <v>#N/A</v>
      </c>
      <c r="OF15" s="22" t="e">
        <v>#N/A</v>
      </c>
      <c r="OG15" s="22" t="e">
        <v>#N/A</v>
      </c>
      <c r="OH15" s="23" t="e">
        <v>#N/A</v>
      </c>
      <c r="OI15" s="22" t="e">
        <v>#N/A</v>
      </c>
      <c r="OJ15" s="22" t="e">
        <v>#N/A</v>
      </c>
      <c r="OK15" s="22" t="e">
        <v>#N/A</v>
      </c>
      <c r="OL15" s="22" t="e">
        <v>#N/A</v>
      </c>
      <c r="OM15" s="23" t="e">
        <v>#N/A</v>
      </c>
      <c r="ON15" s="22" t="e">
        <v>#N/A</v>
      </c>
      <c r="OO15" s="22" t="e">
        <v>#N/A</v>
      </c>
      <c r="OQ15">
        <f t="shared" si="22"/>
        <v>-5</v>
      </c>
      <c r="OR15" s="23" t="e">
        <f t="shared" ca="1" si="18"/>
        <v>#N/A</v>
      </c>
      <c r="OS15" s="23" t="e">
        <f t="shared" ca="1" si="14"/>
        <v>#N/A</v>
      </c>
      <c r="OT15" s="23" t="e">
        <f t="shared" ca="1" si="14"/>
        <v>#N/A</v>
      </c>
      <c r="OU15" s="23" t="e">
        <f t="shared" ca="1" si="14"/>
        <v>#N/A</v>
      </c>
      <c r="OV15" s="23" t="e">
        <f t="shared" ca="1" si="14"/>
        <v>#N/A</v>
      </c>
      <c r="OW15" s="23" t="e">
        <f t="shared" ca="1" si="14"/>
        <v>#N/A</v>
      </c>
      <c r="OX15" s="23" t="e">
        <f t="shared" ca="1" si="14"/>
        <v>#N/A</v>
      </c>
      <c r="OY15" s="23" t="e">
        <f t="shared" ca="1" si="14"/>
        <v>#N/A</v>
      </c>
      <c r="OZ15" s="23" t="e">
        <f t="shared" ca="1" si="14"/>
        <v>#N/A</v>
      </c>
      <c r="PA15" s="23" t="e">
        <f t="shared" ca="1" si="14"/>
        <v>#N/A</v>
      </c>
      <c r="PB15" s="23" t="e">
        <f t="shared" ca="1" si="14"/>
        <v>#N/A</v>
      </c>
      <c r="PC15" s="23">
        <f t="shared" ca="1" si="14"/>
        <v>1.0199666667142686</v>
      </c>
      <c r="PD15" s="23" t="e">
        <f t="shared" ca="1" si="14"/>
        <v>#N/A</v>
      </c>
      <c r="PE15" s="23" t="e">
        <f t="shared" ca="1" si="14"/>
        <v>#N/A</v>
      </c>
      <c r="PF15" s="23" t="e">
        <f t="shared" ca="1" si="14"/>
        <v>#N/A</v>
      </c>
      <c r="PG15" s="23" t="e">
        <f t="shared" ca="1" si="14"/>
        <v>#N/A</v>
      </c>
      <c r="PH15" s="23" t="e">
        <f t="shared" ca="1" si="14"/>
        <v>#N/A</v>
      </c>
      <c r="PI15" s="23" t="e">
        <f t="shared" ca="1" si="14"/>
        <v>#N/A</v>
      </c>
      <c r="PJ15" s="23" t="e">
        <f t="shared" ca="1" si="14"/>
        <v>#N/A</v>
      </c>
      <c r="PK15" s="23" t="e">
        <f t="shared" ca="1" si="14"/>
        <v>#N/A</v>
      </c>
      <c r="PL15" s="23" t="e">
        <f t="shared" ca="1" si="14"/>
        <v>#N/A</v>
      </c>
      <c r="PM15" s="23" t="e">
        <f t="shared" ca="1" si="14"/>
        <v>#N/A</v>
      </c>
      <c r="PN15" s="23" t="e">
        <f t="shared" ca="1" si="14"/>
        <v>#N/A</v>
      </c>
      <c r="PO15" s="23" t="e">
        <f t="shared" ca="1" si="14"/>
        <v>#N/A</v>
      </c>
      <c r="PP15" s="23" t="e">
        <f t="shared" ca="1" si="14"/>
        <v>#N/A</v>
      </c>
      <c r="PQ15" s="23" t="e">
        <f t="shared" ca="1" si="14"/>
        <v>#N/A</v>
      </c>
      <c r="PR15" s="23" t="e">
        <f t="shared" ca="1" si="14"/>
        <v>#N/A</v>
      </c>
      <c r="PS15" s="23" t="e">
        <f t="shared" ca="1" si="14"/>
        <v>#N/A</v>
      </c>
      <c r="PT15" s="23" t="e">
        <f t="shared" ca="1" si="14"/>
        <v>#N/A</v>
      </c>
      <c r="PU15" s="23">
        <f t="shared" ca="1" si="14"/>
        <v>1.0196550989071254</v>
      </c>
      <c r="PV15" s="23" t="e">
        <f t="shared" ca="1" si="14"/>
        <v>#N/A</v>
      </c>
      <c r="PW15" s="23" t="e">
        <f t="shared" ca="1" si="14"/>
        <v>#N/A</v>
      </c>
      <c r="PX15" s="23" t="e">
        <f t="shared" ca="1" si="14"/>
        <v>#N/A</v>
      </c>
      <c r="PY15" s="23" t="e">
        <f t="shared" ca="1" si="14"/>
        <v>#N/A</v>
      </c>
      <c r="PZ15" s="23" t="e">
        <f t="shared" ca="1" si="14"/>
        <v>#N/A</v>
      </c>
      <c r="QA15" s="23" t="e">
        <f t="shared" ca="1" si="14"/>
        <v>#N/A</v>
      </c>
      <c r="QB15" s="23" t="e">
        <f t="shared" ca="1" si="14"/>
        <v>#N/A</v>
      </c>
      <c r="QC15" s="23" t="e">
        <f t="shared" ca="1" si="14"/>
        <v>#N/A</v>
      </c>
      <c r="QD15" s="23" t="e">
        <f t="shared" ca="1" si="14"/>
        <v>#N/A</v>
      </c>
      <c r="QE15" s="23" t="e">
        <f t="shared" ca="1" si="14"/>
        <v>#N/A</v>
      </c>
      <c r="QF15" s="23" t="e">
        <f t="shared" ca="1" si="14"/>
        <v>#N/A</v>
      </c>
      <c r="QG15" s="23" t="e">
        <f t="shared" ca="1" si="14"/>
        <v>#N/A</v>
      </c>
      <c r="QH15" s="23" t="e">
        <f t="shared" ca="1" si="14"/>
        <v>#N/A</v>
      </c>
      <c r="QI15" s="23" t="e">
        <f t="shared" ca="1" si="14"/>
        <v>#N/A</v>
      </c>
      <c r="QJ15" s="26" t="e">
        <f t="shared" ca="1" si="19"/>
        <v>#N/A</v>
      </c>
    </row>
    <row r="16" spans="1:463" x14ac:dyDescent="0.35">
      <c r="A16" t="s">
        <v>1081</v>
      </c>
      <c r="B16" s="21">
        <v>32690</v>
      </c>
      <c r="C16" t="s">
        <v>631</v>
      </c>
      <c r="D16" s="2">
        <v>51</v>
      </c>
      <c r="E16" s="2">
        <v>52.3</v>
      </c>
      <c r="F16" s="2">
        <v>5.2</v>
      </c>
      <c r="G16" s="2">
        <v>57.3</v>
      </c>
      <c r="H16" s="2">
        <v>52.275077181981779</v>
      </c>
      <c r="I16" s="2">
        <v>57.316121133683083</v>
      </c>
      <c r="J16" s="2">
        <v>69</v>
      </c>
      <c r="K16" s="2">
        <v>34.799999999999997</v>
      </c>
      <c r="L16" s="2">
        <v>34.700764170591306</v>
      </c>
      <c r="M16" s="2">
        <v>36.200000000000003</v>
      </c>
      <c r="N16" s="2">
        <v>33.799999999999997</v>
      </c>
      <c r="O16" s="2">
        <v>51.3</v>
      </c>
      <c r="P16" s="2">
        <v>43.1</v>
      </c>
      <c r="Q16" s="2">
        <v>204.1</v>
      </c>
      <c r="R16" s="2">
        <v>44.5</v>
      </c>
      <c r="S16" s="2">
        <v>33.799999999999997</v>
      </c>
      <c r="T16" s="2">
        <v>32.200000000000003</v>
      </c>
      <c r="U16" s="2" t="e">
        <v>#N/A</v>
      </c>
      <c r="V16" s="2" t="e">
        <v>#N/A</v>
      </c>
      <c r="W16" s="2">
        <v>13.3</v>
      </c>
      <c r="X16" s="2">
        <v>55.4</v>
      </c>
      <c r="Y16" s="2" t="e">
        <v>#N/A</v>
      </c>
      <c r="Z16" s="2">
        <v>18.2</v>
      </c>
      <c r="AA16" s="2" t="e">
        <v>#N/A</v>
      </c>
      <c r="AB16" s="2">
        <v>137.5</v>
      </c>
      <c r="AC16" s="2">
        <v>160.1</v>
      </c>
      <c r="AD16" s="2" t="e">
        <v>#N/A</v>
      </c>
      <c r="AE16" s="2">
        <v>212.9</v>
      </c>
      <c r="AF16" s="2">
        <v>66.400000000000006</v>
      </c>
      <c r="AG16" s="22">
        <v>693</v>
      </c>
      <c r="AH16" s="22">
        <v>307</v>
      </c>
      <c r="AI16" s="22" t="e">
        <v>#N/A</v>
      </c>
      <c r="AJ16" s="22">
        <v>39</v>
      </c>
      <c r="AK16" s="22">
        <v>62</v>
      </c>
      <c r="AL16" s="22" t="e">
        <v>#N/A</v>
      </c>
      <c r="AM16" s="22">
        <v>8</v>
      </c>
      <c r="AN16" s="22" t="e">
        <v>#N/A</v>
      </c>
      <c r="AO16" s="22">
        <v>70</v>
      </c>
      <c r="AP16" s="22">
        <v>21</v>
      </c>
      <c r="AQ16" s="22">
        <v>63</v>
      </c>
      <c r="AR16" s="2">
        <v>51.3</v>
      </c>
      <c r="AS16" s="2">
        <v>28.8</v>
      </c>
      <c r="AT16" s="2">
        <v>204.1</v>
      </c>
      <c r="AU16" s="2">
        <v>35.5</v>
      </c>
      <c r="AV16" s="2">
        <v>73</v>
      </c>
      <c r="AW16" s="2">
        <v>42.3</v>
      </c>
      <c r="AX16" s="2">
        <v>44.5</v>
      </c>
      <c r="AY16" s="2">
        <v>98.4</v>
      </c>
      <c r="AZ16" s="2">
        <v>78.3</v>
      </c>
      <c r="BA16" s="2">
        <v>13.3</v>
      </c>
      <c r="BB16" s="2">
        <v>35.9</v>
      </c>
      <c r="BC16" s="2">
        <v>49.7</v>
      </c>
      <c r="BD16" s="3" t="e">
        <v>#N/A</v>
      </c>
      <c r="BE16" s="3" t="e">
        <v>#N/A</v>
      </c>
      <c r="BF16" s="3" t="e">
        <v>#N/A</v>
      </c>
      <c r="BG16" s="3" t="e">
        <v>#N/A</v>
      </c>
      <c r="BH16" s="3" t="e">
        <v>#N/A</v>
      </c>
      <c r="BI16" s="2">
        <v>115.5</v>
      </c>
      <c r="BJ16" s="2">
        <v>8.1999999999999993</v>
      </c>
      <c r="BK16" s="2">
        <v>5.8</v>
      </c>
      <c r="BL16" s="2">
        <v>55.6</v>
      </c>
      <c r="BM16" s="2">
        <v>62.8</v>
      </c>
      <c r="BN16" s="10" t="e">
        <v>#N/A</v>
      </c>
      <c r="BO16" s="3">
        <v>96.17</v>
      </c>
      <c r="BP16" s="22">
        <v>1.6244000000000001</v>
      </c>
      <c r="BQ16" s="3">
        <v>17.622857142857143</v>
      </c>
      <c r="BR16" s="23" t="e">
        <v>#N/A</v>
      </c>
      <c r="BS16" s="2" t="e">
        <v>#N/A</v>
      </c>
      <c r="BT16" s="3">
        <v>59.2</v>
      </c>
      <c r="BU16" s="2" t="e">
        <v>#N/A</v>
      </c>
      <c r="BV16" s="2">
        <v>4.5999999999999996</v>
      </c>
      <c r="BW16" s="2" t="e">
        <v>#N/A</v>
      </c>
      <c r="BX16" s="2" t="e">
        <v>#N/A</v>
      </c>
      <c r="BY16" s="23">
        <v>124.5</v>
      </c>
      <c r="BZ16" s="2">
        <v>87.2</v>
      </c>
      <c r="CA16" s="2">
        <v>58</v>
      </c>
      <c r="CB16" s="3">
        <v>65.38</v>
      </c>
      <c r="CC16" s="2">
        <v>49</v>
      </c>
      <c r="CD16" s="2" t="e">
        <v>#N/A</v>
      </c>
      <c r="CE16" s="2">
        <v>87.420053553771581</v>
      </c>
      <c r="CF16" s="3">
        <v>65.339676950639657</v>
      </c>
      <c r="CG16" s="2">
        <v>49.085959377123018</v>
      </c>
      <c r="CH16" s="23">
        <v>129.21480200484527</v>
      </c>
      <c r="CI16" s="3" t="e">
        <v>#N/A</v>
      </c>
      <c r="CM16" s="2">
        <f t="shared" si="2"/>
        <v>10.848840890702501</v>
      </c>
      <c r="CN16" s="2" t="e">
        <f t="shared" si="2"/>
        <v>#N/A</v>
      </c>
      <c r="CO16" s="2">
        <f t="shared" si="3"/>
        <v>105.07058500115889</v>
      </c>
      <c r="CR16" s="2">
        <f t="shared" si="7"/>
        <v>0</v>
      </c>
      <c r="CS16" s="2">
        <f t="shared" si="7"/>
        <v>0</v>
      </c>
      <c r="CT16" s="2">
        <f t="shared" si="8"/>
        <v>0</v>
      </c>
      <c r="CU16" s="2">
        <f t="shared" si="8"/>
        <v>0.53574738340331174</v>
      </c>
      <c r="CV16" s="2">
        <f t="shared" si="8"/>
        <v>0.5191948522686568</v>
      </c>
      <c r="CW16" s="2">
        <f t="shared" si="9"/>
        <v>-0.58139534883721755</v>
      </c>
      <c r="CX16" s="2">
        <f t="shared" si="10"/>
        <v>0.57803468208091247</v>
      </c>
      <c r="CY16" s="2"/>
      <c r="CZ16" s="2">
        <f t="shared" si="15"/>
        <v>0.62500000000000888</v>
      </c>
      <c r="DA16" s="2">
        <f t="shared" si="16"/>
        <v>0.21865889212828818</v>
      </c>
      <c r="DB16" s="2" t="e">
        <f t="shared" si="17"/>
        <v>#N/A</v>
      </c>
      <c r="DC16" s="2"/>
      <c r="DF16" s="2">
        <f t="shared" si="11"/>
        <v>6.621829409943869</v>
      </c>
      <c r="DG16" s="2">
        <f t="shared" si="11"/>
        <v>6.4113653004015392</v>
      </c>
      <c r="DH16" s="2">
        <f t="shared" si="12"/>
        <v>8.813221048504305</v>
      </c>
      <c r="DI16" s="2" t="e">
        <f t="shared" si="23"/>
        <v>#N/A</v>
      </c>
      <c r="DJ16" s="2"/>
      <c r="DM16" s="2"/>
      <c r="DN16" s="2"/>
      <c r="DO16" s="2" t="e">
        <f t="shared" si="20"/>
        <v>#DIV/0!</v>
      </c>
      <c r="DP16" s="2"/>
      <c r="DQ16" s="2"/>
      <c r="DR16" s="2"/>
      <c r="DS16" s="2"/>
      <c r="DT16" s="2" t="e">
        <v>#N/A</v>
      </c>
      <c r="DU16" s="2" t="e">
        <v>#N/A</v>
      </c>
      <c r="DV16" s="2" t="e">
        <f t="shared" si="21"/>
        <v>#DIV/0!</v>
      </c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>
        <f t="shared" si="4"/>
        <v>8.1999999999999993</v>
      </c>
      <c r="EV16" s="2">
        <f t="shared" si="4"/>
        <v>5.8</v>
      </c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 t="e">
        <v>#N/A</v>
      </c>
      <c r="FI16" s="2" t="e">
        <v>#N/A</v>
      </c>
      <c r="FL16" s="2">
        <f t="shared" si="24"/>
        <v>1.0777410474522409</v>
      </c>
      <c r="FM16" s="2">
        <f t="shared" si="24"/>
        <v>1.0071221867280045</v>
      </c>
      <c r="FN16" s="2">
        <f t="shared" si="25"/>
        <v>1.1020732494269936</v>
      </c>
      <c r="FQ16" s="2">
        <f t="shared" si="26"/>
        <v>4.3811578144708596</v>
      </c>
      <c r="FR16" s="2">
        <f t="shared" si="26"/>
        <v>4.0897560892857898</v>
      </c>
      <c r="FS16" s="2">
        <f t="shared" si="27"/>
        <v>4.4817038157389355</v>
      </c>
      <c r="FT16" s="2">
        <f t="shared" si="28"/>
        <v>4.4758133910827613</v>
      </c>
      <c r="FU16" s="2"/>
      <c r="FX16" s="2"/>
      <c r="FY16" s="2"/>
      <c r="FZ16" s="2"/>
      <c r="GA16" s="2"/>
      <c r="GB16" s="2"/>
      <c r="GE16" s="2"/>
      <c r="GF16" s="2"/>
      <c r="GG16" s="2"/>
      <c r="GH16" s="2"/>
      <c r="GI16" s="2"/>
      <c r="GJ16" s="2"/>
      <c r="GK16" s="2" t="e">
        <v>#N/A</v>
      </c>
      <c r="GN16" s="2"/>
      <c r="GQ16" s="2"/>
      <c r="IG16" s="24"/>
      <c r="IH16" s="24"/>
      <c r="II16" s="24"/>
      <c r="IJ16" s="24"/>
      <c r="IK16" s="24"/>
      <c r="IL16" s="2"/>
      <c r="IM16" s="2">
        <f t="shared" si="5"/>
        <v>5.2</v>
      </c>
      <c r="IN16" s="2"/>
      <c r="IO16" s="2"/>
      <c r="KH16" s="2"/>
      <c r="KI16" s="2"/>
      <c r="KJ16" s="2"/>
      <c r="KK16" s="2"/>
      <c r="KL16" s="2"/>
      <c r="KO16" s="2">
        <f>BO16</f>
        <v>96.17</v>
      </c>
      <c r="KP16" s="2"/>
      <c r="KQ16" s="2"/>
      <c r="KR16" s="2"/>
      <c r="KS16" s="2"/>
      <c r="KT16" s="3">
        <f>BP16</f>
        <v>1.6244000000000001</v>
      </c>
      <c r="KU16" s="3">
        <f>BQ16</f>
        <v>17.622857142857143</v>
      </c>
      <c r="KV16" s="3">
        <f t="shared" si="13"/>
        <v>10.848840890702501</v>
      </c>
      <c r="KW16" s="2">
        <f t="shared" si="6"/>
        <v>24.73053718150863</v>
      </c>
      <c r="KX16" s="2">
        <f t="shared" si="6"/>
        <v>19.846545352015916</v>
      </c>
      <c r="LB16">
        <v>0</v>
      </c>
      <c r="LE16" s="2" t="e">
        <v>#N/A</v>
      </c>
      <c r="LF16" s="2" t="e">
        <v>#N/A</v>
      </c>
      <c r="LG16" s="2" t="e">
        <v>#N/A</v>
      </c>
      <c r="LH16" s="2" t="e">
        <v>#N/A</v>
      </c>
      <c r="LI16" s="2" t="e">
        <v>#N/A</v>
      </c>
      <c r="LJ16" s="2" t="e">
        <v>#N/A</v>
      </c>
      <c r="LK16" s="2" t="e">
        <v>#N/A</v>
      </c>
      <c r="LL16" s="2" t="e">
        <v>#N/A</v>
      </c>
      <c r="LM16" s="2" t="e">
        <v>#N/A</v>
      </c>
      <c r="LN16" s="2" t="e">
        <v>#N/A</v>
      </c>
      <c r="LO16" s="2" t="e">
        <v>#N/A</v>
      </c>
      <c r="LP16" s="2">
        <v>27.560848059972002</v>
      </c>
      <c r="LQ16" s="2" t="e">
        <v>#N/A</v>
      </c>
      <c r="LR16" s="2" t="e">
        <v>#N/A</v>
      </c>
      <c r="LS16" s="2" t="e">
        <v>#N/A</v>
      </c>
      <c r="LT16" s="2" t="e">
        <v>#N/A</v>
      </c>
      <c r="LU16" s="2" t="e">
        <v>#N/A</v>
      </c>
      <c r="LV16" s="2" t="e">
        <v>#N/A</v>
      </c>
      <c r="LW16" s="2" t="e">
        <v>#N/A</v>
      </c>
      <c r="LX16" s="2" t="e">
        <v>#N/A</v>
      </c>
      <c r="LY16" s="2" t="e">
        <v>#N/A</v>
      </c>
      <c r="LZ16" s="2" t="e">
        <v>#N/A</v>
      </c>
      <c r="MA16" s="2" t="e">
        <v>#N/A</v>
      </c>
      <c r="MB16" s="2" t="e">
        <v>#N/A</v>
      </c>
      <c r="MC16" s="2" t="e">
        <v>#N/A</v>
      </c>
      <c r="MD16" s="2" t="e">
        <v>#N/A</v>
      </c>
      <c r="ME16" s="2" t="e">
        <v>#N/A</v>
      </c>
      <c r="MF16" s="2" t="e">
        <v>#N/A</v>
      </c>
      <c r="MG16" s="2" t="e">
        <v>#N/A</v>
      </c>
      <c r="MH16" s="2">
        <v>33.08100147963443</v>
      </c>
      <c r="MI16" s="2" t="e">
        <v>#N/A</v>
      </c>
      <c r="MJ16" s="2" t="e">
        <v>#N/A</v>
      </c>
      <c r="MK16" s="2" t="e">
        <v>#N/A</v>
      </c>
      <c r="ML16" s="2" t="e">
        <v>#N/A</v>
      </c>
      <c r="MM16" s="2" t="e">
        <v>#N/A</v>
      </c>
      <c r="MN16" s="2" t="e">
        <v>#N/A</v>
      </c>
      <c r="MO16" s="2" t="e">
        <v>#N/A</v>
      </c>
      <c r="MP16" s="2" t="e">
        <v>#N/A</v>
      </c>
      <c r="MQ16" s="2" t="e">
        <v>#N/A</v>
      </c>
      <c r="MR16" s="2" t="e">
        <v>#N/A</v>
      </c>
      <c r="MS16" s="10" t="e">
        <v>#N/A</v>
      </c>
      <c r="MT16" s="2" t="e">
        <v>#N/A</v>
      </c>
      <c r="MU16" s="2" t="e">
        <v>#N/A</v>
      </c>
      <c r="MV16" s="2" t="e">
        <v>#N/A</v>
      </c>
      <c r="MX16" s="22" t="e">
        <v>#N/A</v>
      </c>
      <c r="MY16" s="22" t="e">
        <v>#N/A</v>
      </c>
      <c r="MZ16" s="22" t="e">
        <v>#N/A</v>
      </c>
      <c r="NA16" s="22" t="e">
        <v>#N/A</v>
      </c>
      <c r="NB16" s="22" t="e">
        <v>#N/A</v>
      </c>
      <c r="NC16" s="22" t="e">
        <v>#N/A</v>
      </c>
      <c r="ND16" s="22" t="e">
        <v>#N/A</v>
      </c>
      <c r="NE16" s="22" t="e">
        <v>#N/A</v>
      </c>
      <c r="NF16" s="22" t="e">
        <v>#N/A</v>
      </c>
      <c r="NG16" s="22" t="e">
        <v>#N/A</v>
      </c>
      <c r="NH16" s="23" t="e">
        <v>#N/A</v>
      </c>
      <c r="NI16" s="22">
        <v>15</v>
      </c>
      <c r="NJ16" s="22" t="e">
        <v>#N/A</v>
      </c>
      <c r="NK16" s="22" t="e">
        <v>#N/A</v>
      </c>
      <c r="NL16" s="23" t="e">
        <v>#N/A</v>
      </c>
      <c r="NM16" s="3" t="e">
        <v>#N/A</v>
      </c>
      <c r="NN16" s="22" t="e">
        <v>#N/A</v>
      </c>
      <c r="NO16" s="22" t="e">
        <v>#N/A</v>
      </c>
      <c r="NP16" s="22" t="e">
        <v>#N/A</v>
      </c>
      <c r="NQ16" s="22" t="e">
        <v>#N/A</v>
      </c>
      <c r="NR16" s="23" t="e">
        <v>#N/A</v>
      </c>
      <c r="NS16" s="22" t="e">
        <v>#N/A</v>
      </c>
      <c r="NT16" s="22" t="e">
        <v>#N/A</v>
      </c>
      <c r="NU16" s="23" t="e">
        <v>#N/A</v>
      </c>
      <c r="NV16" s="3" t="e">
        <v>#N/A</v>
      </c>
      <c r="NW16" s="22" t="e">
        <v>#N/A</v>
      </c>
      <c r="NX16" s="22" t="e">
        <v>#N/A</v>
      </c>
      <c r="NY16" s="22" t="e">
        <v>#N/A</v>
      </c>
      <c r="NZ16" s="22" t="e">
        <v>#N/A</v>
      </c>
      <c r="OA16" s="23">
        <v>8</v>
      </c>
      <c r="OB16" s="22" t="e">
        <v>#N/A</v>
      </c>
      <c r="OC16" s="22" t="e">
        <v>#N/A</v>
      </c>
      <c r="OD16" s="22" t="e">
        <v>#N/A</v>
      </c>
      <c r="OE16" s="22" t="e">
        <v>#N/A</v>
      </c>
      <c r="OF16" s="22" t="e">
        <v>#N/A</v>
      </c>
      <c r="OG16" s="22" t="e">
        <v>#N/A</v>
      </c>
      <c r="OH16" s="23" t="e">
        <v>#N/A</v>
      </c>
      <c r="OI16" s="22" t="e">
        <v>#N/A</v>
      </c>
      <c r="OJ16" s="22" t="e">
        <v>#N/A</v>
      </c>
      <c r="OK16" s="22" t="e">
        <v>#N/A</v>
      </c>
      <c r="OL16" s="22" t="e">
        <v>#N/A</v>
      </c>
      <c r="OM16" s="23" t="e">
        <v>#N/A</v>
      </c>
      <c r="ON16" s="22" t="e">
        <v>#N/A</v>
      </c>
      <c r="OO16" s="22" t="e">
        <v>#N/A</v>
      </c>
      <c r="OQ16">
        <f t="shared" si="22"/>
        <v>-6</v>
      </c>
      <c r="OR16" s="23" t="e">
        <f t="shared" ca="1" si="18"/>
        <v>#N/A</v>
      </c>
      <c r="OS16" s="23" t="e">
        <f t="shared" ca="1" si="14"/>
        <v>#N/A</v>
      </c>
      <c r="OT16" s="23" t="e">
        <f t="shared" ca="1" si="14"/>
        <v>#N/A</v>
      </c>
      <c r="OU16" s="23" t="e">
        <f t="shared" ca="1" si="14"/>
        <v>#N/A</v>
      </c>
      <c r="OV16" s="23" t="e">
        <f t="shared" ca="1" si="14"/>
        <v>#N/A</v>
      </c>
      <c r="OW16" s="23" t="e">
        <f t="shared" ca="1" si="14"/>
        <v>#N/A</v>
      </c>
      <c r="OX16" s="23" t="e">
        <f t="shared" ca="1" si="14"/>
        <v>#N/A</v>
      </c>
      <c r="OY16" s="23" t="e">
        <f t="shared" ca="1" si="14"/>
        <v>#N/A</v>
      </c>
      <c r="OZ16" s="23" t="e">
        <f t="shared" ca="1" si="14"/>
        <v>#N/A</v>
      </c>
      <c r="PA16" s="23" t="e">
        <f t="shared" ca="1" si="14"/>
        <v>#N/A</v>
      </c>
      <c r="PB16" s="23" t="e">
        <f t="shared" ca="1" si="14"/>
        <v>#N/A</v>
      </c>
      <c r="PC16" s="23">
        <f t="shared" ca="1" si="14"/>
        <v>1.0276677800616312</v>
      </c>
      <c r="PD16" s="23" t="e">
        <f t="shared" ca="1" si="14"/>
        <v>#N/A</v>
      </c>
      <c r="PE16" s="23" t="e">
        <f t="shared" ca="1" si="14"/>
        <v>#N/A</v>
      </c>
      <c r="PF16" s="23" t="e">
        <f t="shared" ca="1" si="14"/>
        <v>#N/A</v>
      </c>
      <c r="PG16" s="23" t="e">
        <f t="shared" ca="1" si="14"/>
        <v>#N/A</v>
      </c>
      <c r="PH16" s="23" t="e">
        <f t="shared" ca="1" si="14"/>
        <v>#N/A</v>
      </c>
      <c r="PI16" s="23" t="e">
        <f t="shared" ca="1" si="14"/>
        <v>#N/A</v>
      </c>
      <c r="PJ16" s="23" t="e">
        <f t="shared" ca="1" si="14"/>
        <v>#N/A</v>
      </c>
      <c r="PK16" s="23" t="e">
        <f t="shared" ca="1" si="14"/>
        <v>#N/A</v>
      </c>
      <c r="PL16" s="23" t="e">
        <f t="shared" ca="1" si="14"/>
        <v>#N/A</v>
      </c>
      <c r="PM16" s="23" t="e">
        <f t="shared" ca="1" si="14"/>
        <v>#N/A</v>
      </c>
      <c r="PN16" s="23" t="e">
        <f t="shared" ca="1" si="14"/>
        <v>#N/A</v>
      </c>
      <c r="PO16" s="23" t="e">
        <f t="shared" ca="1" si="14"/>
        <v>#N/A</v>
      </c>
      <c r="PP16" s="23" t="e">
        <f t="shared" ca="1" si="14"/>
        <v>#N/A</v>
      </c>
      <c r="PQ16" s="23" t="e">
        <f t="shared" ca="1" si="14"/>
        <v>#N/A</v>
      </c>
      <c r="PR16" s="23" t="e">
        <f t="shared" ca="1" si="14"/>
        <v>#N/A</v>
      </c>
      <c r="PS16" s="23" t="e">
        <f t="shared" ca="1" si="14"/>
        <v>#N/A</v>
      </c>
      <c r="PT16" s="23" t="e">
        <f t="shared" ca="1" si="14"/>
        <v>#N/A</v>
      </c>
      <c r="PU16" s="23">
        <f t="shared" ca="1" si="14"/>
        <v>1.0299765088125574</v>
      </c>
      <c r="PV16" s="23" t="e">
        <f t="shared" ca="1" si="14"/>
        <v>#N/A</v>
      </c>
      <c r="PW16" s="23" t="e">
        <f t="shared" ca="1" si="14"/>
        <v>#N/A</v>
      </c>
      <c r="PX16" s="23" t="e">
        <f t="shared" ca="1" si="14"/>
        <v>#N/A</v>
      </c>
      <c r="PY16" s="23" t="e">
        <f t="shared" ca="1" si="14"/>
        <v>#N/A</v>
      </c>
      <c r="PZ16" s="23" t="e">
        <f t="shared" ca="1" si="14"/>
        <v>#N/A</v>
      </c>
      <c r="QA16" s="23" t="e">
        <f t="shared" ca="1" si="14"/>
        <v>#N/A</v>
      </c>
      <c r="QB16" s="23" t="e">
        <f t="shared" ca="1" si="14"/>
        <v>#N/A</v>
      </c>
      <c r="QC16" s="23" t="e">
        <f t="shared" ca="1" si="14"/>
        <v>#N/A</v>
      </c>
      <c r="QD16" s="23" t="e">
        <f t="shared" ca="1" si="14"/>
        <v>#N/A</v>
      </c>
      <c r="QE16" s="23" t="e">
        <f t="shared" ca="1" si="14"/>
        <v>#N/A</v>
      </c>
      <c r="QF16" s="23" t="e">
        <f t="shared" ca="1" si="14"/>
        <v>#N/A</v>
      </c>
      <c r="QG16" s="23" t="e">
        <f t="shared" ref="QG16:QI79" ca="1" si="29">MT16/OFFSET(MT16,$OQ16,0)</f>
        <v>#N/A</v>
      </c>
      <c r="QH16" s="23" t="e">
        <f t="shared" ca="1" si="29"/>
        <v>#N/A</v>
      </c>
      <c r="QI16" s="23" t="e">
        <f t="shared" ca="1" si="29"/>
        <v>#N/A</v>
      </c>
      <c r="QJ16" s="26" t="e">
        <f t="shared" ca="1" si="19"/>
        <v>#N/A</v>
      </c>
    </row>
    <row r="17" spans="1:452" x14ac:dyDescent="0.35">
      <c r="A17" t="s">
        <v>1082</v>
      </c>
      <c r="B17" s="25">
        <v>32721</v>
      </c>
      <c r="C17" t="s">
        <v>632</v>
      </c>
      <c r="D17" s="2">
        <v>51.1</v>
      </c>
      <c r="E17" s="2">
        <v>52.4</v>
      </c>
      <c r="F17" s="2">
        <v>5</v>
      </c>
      <c r="G17" s="2">
        <v>57.5</v>
      </c>
      <c r="H17" s="2">
        <v>52.385858772993984</v>
      </c>
      <c r="I17" s="2">
        <v>57.50422732248461</v>
      </c>
      <c r="J17" s="2">
        <v>69</v>
      </c>
      <c r="K17" s="2">
        <v>35</v>
      </c>
      <c r="L17" s="2">
        <v>34.931191228132398</v>
      </c>
      <c r="M17" s="2">
        <v>36.299999999999997</v>
      </c>
      <c r="N17" s="2">
        <v>32.9</v>
      </c>
      <c r="O17" s="2">
        <v>51.5</v>
      </c>
      <c r="P17" s="2">
        <v>43.2</v>
      </c>
      <c r="Q17" s="2">
        <v>204.1</v>
      </c>
      <c r="R17" s="2">
        <v>44.2</v>
      </c>
      <c r="S17" s="2">
        <v>32.9</v>
      </c>
      <c r="T17" s="2">
        <v>32.299999999999997</v>
      </c>
      <c r="U17" s="2" t="e">
        <v>#N/A</v>
      </c>
      <c r="V17" s="2" t="e">
        <v>#N/A</v>
      </c>
      <c r="W17" s="2">
        <v>13.3</v>
      </c>
      <c r="X17" s="2">
        <v>55.4</v>
      </c>
      <c r="Y17" s="2" t="e">
        <v>#N/A</v>
      </c>
      <c r="Z17" s="2">
        <v>18.3</v>
      </c>
      <c r="AA17" s="2" t="e">
        <v>#N/A</v>
      </c>
      <c r="AB17" s="2">
        <v>137.4</v>
      </c>
      <c r="AC17" s="2">
        <v>159</v>
      </c>
      <c r="AD17" s="2" t="e">
        <v>#N/A</v>
      </c>
      <c r="AE17" s="2">
        <v>212.9</v>
      </c>
      <c r="AF17" s="2">
        <v>66.599999999999994</v>
      </c>
      <c r="AG17" s="22">
        <v>693</v>
      </c>
      <c r="AH17" s="22">
        <v>307</v>
      </c>
      <c r="AI17" s="22" t="e">
        <v>#N/A</v>
      </c>
      <c r="AJ17" s="22">
        <v>39</v>
      </c>
      <c r="AK17" s="22">
        <v>62</v>
      </c>
      <c r="AL17" s="22" t="e">
        <v>#N/A</v>
      </c>
      <c r="AM17" s="22">
        <v>8</v>
      </c>
      <c r="AN17" s="22" t="e">
        <v>#N/A</v>
      </c>
      <c r="AO17" s="22">
        <v>70</v>
      </c>
      <c r="AP17" s="22">
        <v>21</v>
      </c>
      <c r="AQ17" s="22">
        <v>63</v>
      </c>
      <c r="AR17" s="2">
        <v>51.5</v>
      </c>
      <c r="AS17" s="2">
        <v>28.8</v>
      </c>
      <c r="AT17" s="2">
        <v>204.1</v>
      </c>
      <c r="AU17" s="2">
        <v>35.6</v>
      </c>
      <c r="AV17" s="2">
        <v>73.3</v>
      </c>
      <c r="AW17" s="2">
        <v>42.6</v>
      </c>
      <c r="AX17" s="2">
        <v>44.2</v>
      </c>
      <c r="AY17" s="2">
        <v>98.5</v>
      </c>
      <c r="AZ17" s="2">
        <v>78.400000000000006</v>
      </c>
      <c r="BA17" s="2">
        <v>13.3</v>
      </c>
      <c r="BB17" s="2">
        <v>36.200000000000003</v>
      </c>
      <c r="BC17" s="2">
        <v>49.8</v>
      </c>
      <c r="BD17" s="3" t="e">
        <v>#N/A</v>
      </c>
      <c r="BE17" s="3" t="e">
        <v>#N/A</v>
      </c>
      <c r="BF17" s="3" t="e">
        <v>#N/A</v>
      </c>
      <c r="BG17" s="3" t="e">
        <v>#N/A</v>
      </c>
      <c r="BH17" s="3" t="e">
        <v>#N/A</v>
      </c>
      <c r="BI17" s="2">
        <v>115.8</v>
      </c>
      <c r="BJ17" s="2">
        <v>7.3</v>
      </c>
      <c r="BK17" s="2">
        <v>5.7</v>
      </c>
      <c r="BL17" s="2">
        <v>55.6</v>
      </c>
      <c r="BM17" s="2">
        <v>62.9</v>
      </c>
      <c r="BN17" s="10" t="e">
        <v>#N/A</v>
      </c>
      <c r="BO17" s="3">
        <v>95.45</v>
      </c>
      <c r="BP17" s="22">
        <v>1.5954999999999999</v>
      </c>
      <c r="BQ17" s="3">
        <v>16.77</v>
      </c>
      <c r="BR17" s="23" t="e">
        <v>#N/A</v>
      </c>
      <c r="BS17" s="2" t="e">
        <v>#N/A</v>
      </c>
      <c r="BT17" s="3">
        <v>56.42</v>
      </c>
      <c r="BU17" s="2" t="e">
        <v>#N/A</v>
      </c>
      <c r="BV17" s="2">
        <v>4.4000000000000004</v>
      </c>
      <c r="BW17" s="2" t="e">
        <v>#N/A</v>
      </c>
      <c r="BX17" s="2" t="e">
        <v>#N/A</v>
      </c>
      <c r="BY17" s="23">
        <v>124.5</v>
      </c>
      <c r="BZ17" s="2">
        <v>87.1</v>
      </c>
      <c r="CA17" s="2">
        <v>58.2</v>
      </c>
      <c r="CB17" s="3">
        <v>65.459999999999994</v>
      </c>
      <c r="CC17" s="2">
        <v>49</v>
      </c>
      <c r="CD17" s="2" t="e">
        <v>#N/A</v>
      </c>
      <c r="CE17" s="2">
        <v>87.36366597513711</v>
      </c>
      <c r="CF17" s="3">
        <v>65.475030832028963</v>
      </c>
      <c r="CG17" s="2">
        <v>49.17596268806939</v>
      </c>
      <c r="CH17" s="23">
        <v>129.54081569752731</v>
      </c>
      <c r="CI17" s="3" t="e">
        <v>#N/A</v>
      </c>
      <c r="CM17" s="2">
        <f t="shared" si="2"/>
        <v>10.510811657787528</v>
      </c>
      <c r="CN17" s="2" t="e">
        <f t="shared" si="2"/>
        <v>#N/A</v>
      </c>
      <c r="CO17" s="2">
        <f t="shared" si="3"/>
        <v>103.20125484446503</v>
      </c>
      <c r="CR17" s="2">
        <f t="shared" si="7"/>
        <v>0.19607843137255179</v>
      </c>
      <c r="CS17" s="2">
        <f t="shared" si="7"/>
        <v>0.19120458891013656</v>
      </c>
      <c r="CT17" s="2">
        <f t="shared" si="8"/>
        <v>0.34904013961606084</v>
      </c>
      <c r="CU17" s="2">
        <f t="shared" si="8"/>
        <v>0.21192047335778957</v>
      </c>
      <c r="CV17" s="2">
        <f t="shared" si="8"/>
        <v>0.32819071681908002</v>
      </c>
      <c r="CW17" s="2">
        <f t="shared" si="9"/>
        <v>0.38986354775829019</v>
      </c>
      <c r="CX17" s="2">
        <f t="shared" si="10"/>
        <v>0.5747126436781691</v>
      </c>
      <c r="CY17" s="2"/>
      <c r="CZ17" s="2">
        <f t="shared" si="15"/>
        <v>0.31055900621116245</v>
      </c>
      <c r="DA17" s="2">
        <f t="shared" si="16"/>
        <v>-7.2727272727268588E-2</v>
      </c>
      <c r="DB17" s="2" t="e">
        <f t="shared" si="17"/>
        <v>#N/A</v>
      </c>
      <c r="DC17" s="2"/>
      <c r="DF17" s="2">
        <f t="shared" si="11"/>
        <v>2.5728968545122521</v>
      </c>
      <c r="DG17" s="2">
        <f t="shared" si="11"/>
        <v>4.0101600926083059</v>
      </c>
      <c r="DH17" s="2">
        <f t="shared" si="12"/>
        <v>8.2660493056648576</v>
      </c>
      <c r="DI17" s="2" t="e">
        <f t="shared" si="23"/>
        <v>#N/A</v>
      </c>
      <c r="DJ17" s="2"/>
      <c r="DM17" s="2"/>
      <c r="DN17" s="2"/>
      <c r="DO17" s="2" t="e">
        <f t="shared" si="20"/>
        <v>#DIV/0!</v>
      </c>
      <c r="DP17" s="2"/>
      <c r="DQ17" s="2"/>
      <c r="DR17" s="2"/>
      <c r="DS17" s="2"/>
      <c r="DT17" s="2" t="e">
        <v>#N/A</v>
      </c>
      <c r="DU17" s="2" t="e">
        <v>#N/A</v>
      </c>
      <c r="DV17" s="2" t="e">
        <f t="shared" si="21"/>
        <v>#DIV/0!</v>
      </c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>
        <f t="shared" si="4"/>
        <v>7.3</v>
      </c>
      <c r="EV17" s="2">
        <f t="shared" si="4"/>
        <v>5.7</v>
      </c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 t="e">
        <v>#N/A</v>
      </c>
      <c r="FI17" s="2" t="e">
        <v>#N/A</v>
      </c>
      <c r="FL17" s="2">
        <f t="shared" si="24"/>
        <v>1.1257499671237126</v>
      </c>
      <c r="FM17" s="2">
        <f t="shared" si="24"/>
        <v>1.167311793692094</v>
      </c>
      <c r="FN17" s="2">
        <f t="shared" si="25"/>
        <v>1.3770434623358696</v>
      </c>
      <c r="FQ17" s="2">
        <f t="shared" si="26"/>
        <v>4.579610924907862</v>
      </c>
      <c r="FR17" s="2">
        <f t="shared" si="26"/>
        <v>4.7516422803899783</v>
      </c>
      <c r="FS17" s="2">
        <f t="shared" si="27"/>
        <v>5.6229968536808617</v>
      </c>
      <c r="FT17" s="2">
        <f t="shared" si="28"/>
        <v>4.3448503040507847</v>
      </c>
      <c r="FU17" s="2"/>
      <c r="FX17" s="2"/>
      <c r="FY17" s="2"/>
      <c r="FZ17" s="2"/>
      <c r="GA17" s="2"/>
      <c r="GB17" s="2"/>
      <c r="GE17" s="2"/>
      <c r="GF17" s="2"/>
      <c r="GG17" s="2"/>
      <c r="GH17" s="2"/>
      <c r="GI17" s="2"/>
      <c r="GJ17" s="2"/>
      <c r="GK17" s="2" t="e">
        <v>#N/A</v>
      </c>
      <c r="GN17" s="2"/>
      <c r="GQ17" s="2"/>
      <c r="IG17" s="24"/>
      <c r="IH17" s="24"/>
      <c r="II17" s="24"/>
      <c r="IJ17" s="24"/>
      <c r="IK17" s="24"/>
      <c r="IL17" s="2"/>
      <c r="IM17" s="2">
        <f t="shared" si="5"/>
        <v>5</v>
      </c>
      <c r="IN17" s="2"/>
      <c r="IO17" s="2"/>
      <c r="KH17" s="2"/>
      <c r="KI17" s="2"/>
      <c r="KJ17" s="2"/>
      <c r="KK17" s="2"/>
      <c r="KL17" s="2"/>
      <c r="KO17" s="2">
        <f>BO17</f>
        <v>95.45</v>
      </c>
      <c r="KP17" s="2"/>
      <c r="KQ17" s="2"/>
      <c r="KR17" s="2"/>
      <c r="KS17" s="2"/>
      <c r="KT17" s="3">
        <f>BP17</f>
        <v>1.5954999999999999</v>
      </c>
      <c r="KU17" s="3">
        <f>BQ17</f>
        <v>16.77</v>
      </c>
      <c r="KV17" s="3">
        <f t="shared" si="13"/>
        <v>10.510811657787528</v>
      </c>
      <c r="KW17" s="2">
        <f t="shared" si="6"/>
        <v>23.533704278026086</v>
      </c>
      <c r="KX17" s="2">
        <f t="shared" si="6"/>
        <v>19.228164773948485</v>
      </c>
      <c r="LB17">
        <v>0</v>
      </c>
      <c r="LE17" s="2" t="e">
        <v>#N/A</v>
      </c>
      <c r="LF17" s="2" t="e">
        <v>#N/A</v>
      </c>
      <c r="LG17" s="2" t="e">
        <v>#N/A</v>
      </c>
      <c r="LH17" s="2" t="e">
        <v>#N/A</v>
      </c>
      <c r="LI17" s="2" t="e">
        <v>#N/A</v>
      </c>
      <c r="LJ17" s="2" t="e">
        <v>#N/A</v>
      </c>
      <c r="LK17" s="2" t="e">
        <v>#N/A</v>
      </c>
      <c r="LL17" s="2" t="e">
        <v>#N/A</v>
      </c>
      <c r="LM17" s="2" t="e">
        <v>#N/A</v>
      </c>
      <c r="LN17" s="2" t="e">
        <v>#N/A</v>
      </c>
      <c r="LO17" s="2" t="e">
        <v>#N/A</v>
      </c>
      <c r="LP17" s="2">
        <v>27.82489532959978</v>
      </c>
      <c r="LQ17" s="2" t="e">
        <v>#N/A</v>
      </c>
      <c r="LR17" s="2" t="e">
        <v>#N/A</v>
      </c>
      <c r="LS17" s="2" t="e">
        <v>#N/A</v>
      </c>
      <c r="LT17" s="2" t="e">
        <v>#N/A</v>
      </c>
      <c r="LU17" s="2" t="e">
        <v>#N/A</v>
      </c>
      <c r="LV17" s="2" t="e">
        <v>#N/A</v>
      </c>
      <c r="LW17" s="2" t="e">
        <v>#N/A</v>
      </c>
      <c r="LX17" s="2" t="e">
        <v>#N/A</v>
      </c>
      <c r="LY17" s="2" t="e">
        <v>#N/A</v>
      </c>
      <c r="LZ17" s="2" t="e">
        <v>#N/A</v>
      </c>
      <c r="MA17" s="2" t="e">
        <v>#N/A</v>
      </c>
      <c r="MB17" s="2" t="e">
        <v>#N/A</v>
      </c>
      <c r="MC17" s="2" t="e">
        <v>#N/A</v>
      </c>
      <c r="MD17" s="2" t="e">
        <v>#N/A</v>
      </c>
      <c r="ME17" s="2" t="e">
        <v>#N/A</v>
      </c>
      <c r="MF17" s="2" t="e">
        <v>#N/A</v>
      </c>
      <c r="MG17" s="2" t="e">
        <v>#N/A</v>
      </c>
      <c r="MH17" s="2">
        <v>33.308948690772361</v>
      </c>
      <c r="MI17" s="2" t="e">
        <v>#N/A</v>
      </c>
      <c r="MJ17" s="2" t="e">
        <v>#N/A</v>
      </c>
      <c r="MK17" s="2" t="e">
        <v>#N/A</v>
      </c>
      <c r="ML17" s="2" t="e">
        <v>#N/A</v>
      </c>
      <c r="MM17" s="2" t="e">
        <v>#N/A</v>
      </c>
      <c r="MN17" s="2" t="e">
        <v>#N/A</v>
      </c>
      <c r="MO17" s="2" t="e">
        <v>#N/A</v>
      </c>
      <c r="MP17" s="2" t="e">
        <v>#N/A</v>
      </c>
      <c r="MQ17" s="2" t="e">
        <v>#N/A</v>
      </c>
      <c r="MR17" s="2" t="e">
        <v>#N/A</v>
      </c>
      <c r="MS17" s="10" t="e">
        <v>#N/A</v>
      </c>
      <c r="MT17" s="2" t="e">
        <v>#N/A</v>
      </c>
      <c r="MU17" s="2" t="e">
        <v>#N/A</v>
      </c>
      <c r="MV17" s="2" t="e">
        <v>#N/A</v>
      </c>
      <c r="MX17" s="22" t="e">
        <v>#N/A</v>
      </c>
      <c r="MY17" s="22" t="e">
        <v>#N/A</v>
      </c>
      <c r="MZ17" s="22" t="e">
        <v>#N/A</v>
      </c>
      <c r="NA17" s="22" t="e">
        <v>#N/A</v>
      </c>
      <c r="NB17" s="22" t="e">
        <v>#N/A</v>
      </c>
      <c r="NC17" s="22" t="e">
        <v>#N/A</v>
      </c>
      <c r="ND17" s="22" t="e">
        <v>#N/A</v>
      </c>
      <c r="NE17" s="22" t="e">
        <v>#N/A</v>
      </c>
      <c r="NF17" s="22" t="e">
        <v>#N/A</v>
      </c>
      <c r="NG17" s="22" t="e">
        <v>#N/A</v>
      </c>
      <c r="NH17" s="23" t="e">
        <v>#N/A</v>
      </c>
      <c r="NI17" s="22">
        <v>15</v>
      </c>
      <c r="NJ17" s="22" t="e">
        <v>#N/A</v>
      </c>
      <c r="NK17" s="22" t="e">
        <v>#N/A</v>
      </c>
      <c r="NL17" s="23" t="e">
        <v>#N/A</v>
      </c>
      <c r="NM17" s="3" t="e">
        <v>#N/A</v>
      </c>
      <c r="NN17" s="22" t="e">
        <v>#N/A</v>
      </c>
      <c r="NO17" s="22" t="e">
        <v>#N/A</v>
      </c>
      <c r="NP17" s="22" t="e">
        <v>#N/A</v>
      </c>
      <c r="NQ17" s="22" t="e">
        <v>#N/A</v>
      </c>
      <c r="NR17" s="23" t="e">
        <v>#N/A</v>
      </c>
      <c r="NS17" s="22" t="e">
        <v>#N/A</v>
      </c>
      <c r="NT17" s="22" t="e">
        <v>#N/A</v>
      </c>
      <c r="NU17" s="23" t="e">
        <v>#N/A</v>
      </c>
      <c r="NV17" s="3" t="e">
        <v>#N/A</v>
      </c>
      <c r="NW17" s="22" t="e">
        <v>#N/A</v>
      </c>
      <c r="NX17" s="22" t="e">
        <v>#N/A</v>
      </c>
      <c r="NY17" s="22" t="e">
        <v>#N/A</v>
      </c>
      <c r="NZ17" s="22" t="e">
        <v>#N/A</v>
      </c>
      <c r="OA17" s="23">
        <v>8</v>
      </c>
      <c r="OB17" s="22" t="e">
        <v>#N/A</v>
      </c>
      <c r="OC17" s="22" t="e">
        <v>#N/A</v>
      </c>
      <c r="OD17" s="22" t="e">
        <v>#N/A</v>
      </c>
      <c r="OE17" s="22" t="e">
        <v>#N/A</v>
      </c>
      <c r="OF17" s="22" t="e">
        <v>#N/A</v>
      </c>
      <c r="OG17" s="22" t="e">
        <v>#N/A</v>
      </c>
      <c r="OH17" s="23" t="e">
        <v>#N/A</v>
      </c>
      <c r="OI17" s="22" t="e">
        <v>#N/A</v>
      </c>
      <c r="OJ17" s="22" t="e">
        <v>#N/A</v>
      </c>
      <c r="OK17" s="22" t="e">
        <v>#N/A</v>
      </c>
      <c r="OL17" s="22" t="e">
        <v>#N/A</v>
      </c>
      <c r="OM17" s="23" t="e">
        <v>#N/A</v>
      </c>
      <c r="ON17" s="22" t="e">
        <v>#N/A</v>
      </c>
      <c r="OO17" s="22" t="e">
        <v>#N/A</v>
      </c>
      <c r="OQ17">
        <f t="shared" si="22"/>
        <v>-7</v>
      </c>
      <c r="OR17" s="23" t="e">
        <f t="shared" ca="1" si="18"/>
        <v>#N/A</v>
      </c>
      <c r="OS17" s="23" t="e">
        <f t="shared" ca="1" si="18"/>
        <v>#N/A</v>
      </c>
      <c r="OT17" s="23" t="e">
        <f t="shared" ca="1" si="18"/>
        <v>#N/A</v>
      </c>
      <c r="OU17" s="23" t="e">
        <f t="shared" ca="1" si="18"/>
        <v>#N/A</v>
      </c>
      <c r="OV17" s="23" t="e">
        <f t="shared" ca="1" si="18"/>
        <v>#N/A</v>
      </c>
      <c r="OW17" s="23" t="e">
        <f t="shared" ca="1" si="18"/>
        <v>#N/A</v>
      </c>
      <c r="OX17" s="23" t="e">
        <f t="shared" ca="1" si="18"/>
        <v>#N/A</v>
      </c>
      <c r="OY17" s="23" t="e">
        <f t="shared" ca="1" si="18"/>
        <v>#N/A</v>
      </c>
      <c r="OZ17" s="23" t="e">
        <f t="shared" ca="1" si="18"/>
        <v>#N/A</v>
      </c>
      <c r="PA17" s="23" t="e">
        <f t="shared" ca="1" si="18"/>
        <v>#N/A</v>
      </c>
      <c r="PB17" s="23" t="e">
        <f t="shared" ca="1" si="18"/>
        <v>#N/A</v>
      </c>
      <c r="PC17" s="23">
        <f t="shared" ca="1" si="18"/>
        <v>1.0375133722879391</v>
      </c>
      <c r="PD17" s="23" t="e">
        <f t="shared" ca="1" si="18"/>
        <v>#N/A</v>
      </c>
      <c r="PE17" s="23" t="e">
        <f t="shared" ca="1" si="18"/>
        <v>#N/A</v>
      </c>
      <c r="PF17" s="23" t="e">
        <f t="shared" ca="1" si="18"/>
        <v>#N/A</v>
      </c>
      <c r="PG17" s="23" t="e">
        <f t="shared" ca="1" si="18"/>
        <v>#N/A</v>
      </c>
      <c r="PH17" s="23" t="e">
        <f t="shared" ref="PH17:PW80" ca="1" si="30">LU17/OFFSET(LU17,$OQ17,0)</f>
        <v>#N/A</v>
      </c>
      <c r="PI17" s="23" t="e">
        <f t="shared" ca="1" si="30"/>
        <v>#N/A</v>
      </c>
      <c r="PJ17" s="23" t="e">
        <f t="shared" ca="1" si="30"/>
        <v>#N/A</v>
      </c>
      <c r="PK17" s="23" t="e">
        <f t="shared" ca="1" si="30"/>
        <v>#N/A</v>
      </c>
      <c r="PL17" s="23" t="e">
        <f t="shared" ca="1" si="30"/>
        <v>#N/A</v>
      </c>
      <c r="PM17" s="23" t="e">
        <f t="shared" ca="1" si="30"/>
        <v>#N/A</v>
      </c>
      <c r="PN17" s="23" t="e">
        <f t="shared" ca="1" si="30"/>
        <v>#N/A</v>
      </c>
      <c r="PO17" s="23" t="e">
        <f t="shared" ca="1" si="30"/>
        <v>#N/A</v>
      </c>
      <c r="PP17" s="23" t="e">
        <f t="shared" ca="1" si="30"/>
        <v>#N/A</v>
      </c>
      <c r="PQ17" s="23" t="e">
        <f t="shared" ca="1" si="30"/>
        <v>#N/A</v>
      </c>
      <c r="PR17" s="23" t="e">
        <f t="shared" ca="1" si="30"/>
        <v>#N/A</v>
      </c>
      <c r="PS17" s="23" t="e">
        <f t="shared" ca="1" si="30"/>
        <v>#N/A</v>
      </c>
      <c r="PT17" s="23" t="e">
        <f t="shared" ca="1" si="30"/>
        <v>#N/A</v>
      </c>
      <c r="PU17" s="23">
        <f t="shared" ca="1" si="30"/>
        <v>1.0370736419772213</v>
      </c>
      <c r="PV17" s="23" t="e">
        <f t="shared" ca="1" si="30"/>
        <v>#N/A</v>
      </c>
      <c r="PW17" s="23" t="e">
        <f t="shared" ca="1" si="30"/>
        <v>#N/A</v>
      </c>
      <c r="PX17" s="23" t="e">
        <f t="shared" ref="PX17:QF80" ca="1" si="31">MK17/OFFSET(MK17,$OQ17,0)</f>
        <v>#N/A</v>
      </c>
      <c r="PY17" s="23" t="e">
        <f t="shared" ca="1" si="31"/>
        <v>#N/A</v>
      </c>
      <c r="PZ17" s="23" t="e">
        <f t="shared" ca="1" si="31"/>
        <v>#N/A</v>
      </c>
      <c r="QA17" s="23" t="e">
        <f t="shared" ca="1" si="31"/>
        <v>#N/A</v>
      </c>
      <c r="QB17" s="23" t="e">
        <f t="shared" ca="1" si="31"/>
        <v>#N/A</v>
      </c>
      <c r="QC17" s="23" t="e">
        <f t="shared" ca="1" si="31"/>
        <v>#N/A</v>
      </c>
      <c r="QD17" s="23" t="e">
        <f t="shared" ca="1" si="31"/>
        <v>#N/A</v>
      </c>
      <c r="QE17" s="23" t="e">
        <f t="shared" ca="1" si="31"/>
        <v>#N/A</v>
      </c>
      <c r="QF17" s="23" t="e">
        <f t="shared" ca="1" si="31"/>
        <v>#N/A</v>
      </c>
      <c r="QG17" s="23" t="e">
        <f t="shared" ca="1" si="29"/>
        <v>#N/A</v>
      </c>
      <c r="QH17" s="23" t="e">
        <f t="shared" ca="1" si="29"/>
        <v>#N/A</v>
      </c>
      <c r="QI17" s="23" t="e">
        <f t="shared" ca="1" si="29"/>
        <v>#N/A</v>
      </c>
      <c r="QJ17" s="26" t="e">
        <f t="shared" ca="1" si="19"/>
        <v>#N/A</v>
      </c>
    </row>
    <row r="18" spans="1:452" x14ac:dyDescent="0.35">
      <c r="A18" t="s">
        <v>1083</v>
      </c>
      <c r="B18" s="21">
        <v>32752</v>
      </c>
      <c r="C18" t="s">
        <v>633</v>
      </c>
      <c r="D18" s="2">
        <v>51.5</v>
      </c>
      <c r="E18" s="2">
        <v>52.7</v>
      </c>
      <c r="F18" s="2">
        <v>5.2</v>
      </c>
      <c r="G18" s="2">
        <v>57.9</v>
      </c>
      <c r="H18" s="2">
        <v>52.632770286932811</v>
      </c>
      <c r="I18" s="2">
        <v>57.759068703604179</v>
      </c>
      <c r="J18" s="2">
        <v>69.5</v>
      </c>
      <c r="K18" s="2">
        <v>35.200000000000003</v>
      </c>
      <c r="L18" s="2">
        <v>35.12586071765061</v>
      </c>
      <c r="M18" s="2">
        <v>36.299999999999997</v>
      </c>
      <c r="N18" s="2">
        <v>33.1</v>
      </c>
      <c r="O18" s="2">
        <v>51.9</v>
      </c>
      <c r="P18" s="2">
        <v>43.5</v>
      </c>
      <c r="Q18" s="2">
        <v>208.3</v>
      </c>
      <c r="R18" s="2">
        <v>44.3</v>
      </c>
      <c r="S18" s="2">
        <v>33.1</v>
      </c>
      <c r="T18" s="2">
        <v>32.4</v>
      </c>
      <c r="U18" s="2" t="e">
        <v>#N/A</v>
      </c>
      <c r="V18" s="2" t="e">
        <v>#N/A</v>
      </c>
      <c r="W18" s="2">
        <v>13.9</v>
      </c>
      <c r="X18" s="2">
        <v>55.4</v>
      </c>
      <c r="Y18" s="2" t="e">
        <v>#N/A</v>
      </c>
      <c r="Z18" s="2">
        <v>18.3</v>
      </c>
      <c r="AA18" s="2" t="e">
        <v>#N/A</v>
      </c>
      <c r="AB18" s="2">
        <v>137.80000000000001</v>
      </c>
      <c r="AC18" s="2">
        <v>159.4</v>
      </c>
      <c r="AD18" s="2" t="e">
        <v>#N/A</v>
      </c>
      <c r="AE18" s="2">
        <v>217.7</v>
      </c>
      <c r="AF18" s="2">
        <v>67</v>
      </c>
      <c r="AG18" s="22">
        <v>693</v>
      </c>
      <c r="AH18" s="22">
        <v>307</v>
      </c>
      <c r="AI18" s="22" t="e">
        <v>#N/A</v>
      </c>
      <c r="AJ18" s="22">
        <v>39</v>
      </c>
      <c r="AK18" s="22">
        <v>62</v>
      </c>
      <c r="AL18" s="22" t="e">
        <v>#N/A</v>
      </c>
      <c r="AM18" s="22">
        <v>8</v>
      </c>
      <c r="AN18" s="22" t="e">
        <v>#N/A</v>
      </c>
      <c r="AO18" s="22">
        <v>70</v>
      </c>
      <c r="AP18" s="22">
        <v>21</v>
      </c>
      <c r="AQ18" s="22">
        <v>63</v>
      </c>
      <c r="AR18" s="2">
        <v>51.8</v>
      </c>
      <c r="AS18" s="2">
        <v>29</v>
      </c>
      <c r="AT18" s="2">
        <v>208.3</v>
      </c>
      <c r="AU18" s="2">
        <v>35.700000000000003</v>
      </c>
      <c r="AV18" s="2">
        <v>73.599999999999994</v>
      </c>
      <c r="AW18" s="2">
        <v>42.6</v>
      </c>
      <c r="AX18" s="2">
        <v>44.3</v>
      </c>
      <c r="AY18" s="2">
        <v>100.4</v>
      </c>
      <c r="AZ18" s="2">
        <v>78.599999999999994</v>
      </c>
      <c r="BA18" s="2">
        <v>13.9</v>
      </c>
      <c r="BB18" s="2">
        <v>36.5</v>
      </c>
      <c r="BC18" s="2">
        <v>49.9</v>
      </c>
      <c r="BD18" s="3" t="e">
        <v>#N/A</v>
      </c>
      <c r="BE18" s="3" t="e">
        <v>#N/A</v>
      </c>
      <c r="BF18" s="3" t="e">
        <v>#N/A</v>
      </c>
      <c r="BG18" s="3" t="e">
        <v>#N/A</v>
      </c>
      <c r="BH18" s="3" t="e">
        <v>#N/A</v>
      </c>
      <c r="BI18" s="2">
        <v>116.6</v>
      </c>
      <c r="BJ18" s="2">
        <v>7.6</v>
      </c>
      <c r="BK18" s="2">
        <v>5.8</v>
      </c>
      <c r="BL18" s="2">
        <v>55.9</v>
      </c>
      <c r="BM18" s="2">
        <v>63.2</v>
      </c>
      <c r="BN18" s="10" t="e">
        <v>#N/A</v>
      </c>
      <c r="BO18" s="3">
        <v>94.91</v>
      </c>
      <c r="BP18" s="22">
        <v>1.5714999999999999</v>
      </c>
      <c r="BQ18" s="3">
        <v>17.766190476190477</v>
      </c>
      <c r="BR18" s="23" t="e">
        <v>#N/A</v>
      </c>
      <c r="BS18" s="2" t="e">
        <v>#N/A</v>
      </c>
      <c r="BT18" s="3">
        <v>56.88</v>
      </c>
      <c r="BU18" s="2" t="e">
        <v>#N/A</v>
      </c>
      <c r="BV18" s="2">
        <v>4.3</v>
      </c>
      <c r="BW18" s="2" t="e">
        <v>#N/A</v>
      </c>
      <c r="BX18" s="2" t="e">
        <v>#N/A</v>
      </c>
      <c r="BY18" s="23">
        <v>124.8</v>
      </c>
      <c r="BZ18" s="2">
        <v>87.9</v>
      </c>
      <c r="CA18" s="2">
        <v>58.5</v>
      </c>
      <c r="CB18" s="3">
        <v>65.62</v>
      </c>
      <c r="CC18" s="2">
        <v>49.3</v>
      </c>
      <c r="CD18" s="2" t="e">
        <v>#N/A</v>
      </c>
      <c r="CE18" s="2">
        <v>87.639932210457999</v>
      </c>
      <c r="CF18" s="3">
        <v>65.603927010351427</v>
      </c>
      <c r="CG18" s="2">
        <v>49.447347135152476</v>
      </c>
      <c r="CH18" s="23">
        <v>129.8769169660975</v>
      </c>
      <c r="CI18" s="3" t="e">
        <v>#N/A</v>
      </c>
      <c r="CM18" s="2">
        <f t="shared" si="2"/>
        <v>11.305243701043894</v>
      </c>
      <c r="CN18" s="2" t="e">
        <f t="shared" si="2"/>
        <v>#N/A</v>
      </c>
      <c r="CO18" s="2">
        <f t="shared" si="3"/>
        <v>101.64886993925212</v>
      </c>
      <c r="CR18" s="2">
        <f t="shared" si="7"/>
        <v>0.78277886497064297</v>
      </c>
      <c r="CS18" s="2">
        <f t="shared" si="7"/>
        <v>0.57251908396947382</v>
      </c>
      <c r="CT18" s="2">
        <f t="shared" si="8"/>
        <v>0.69565217391304102</v>
      </c>
      <c r="CU18" s="2">
        <f t="shared" si="8"/>
        <v>0.47133237809230033</v>
      </c>
      <c r="CV18" s="2">
        <f t="shared" si="8"/>
        <v>0.44316982069929256</v>
      </c>
      <c r="CW18" s="2">
        <f t="shared" si="9"/>
        <v>0.77669902912621092</v>
      </c>
      <c r="CX18" s="2">
        <f t="shared" si="10"/>
        <v>0.57142857142857961</v>
      </c>
      <c r="CY18" s="2"/>
      <c r="CZ18" s="2">
        <f t="shared" si="15"/>
        <v>0.3095975232198187</v>
      </c>
      <c r="DA18" s="2">
        <f t="shared" si="16"/>
        <v>0.29112081513828653</v>
      </c>
      <c r="DB18" s="2" t="e">
        <f t="shared" si="17"/>
        <v>#N/A</v>
      </c>
      <c r="DC18" s="2"/>
      <c r="DF18" s="2">
        <f t="shared" si="11"/>
        <v>5.8049385172534107</v>
      </c>
      <c r="DG18" s="2">
        <f t="shared" si="11"/>
        <v>5.4495955845715427</v>
      </c>
      <c r="DH18" s="2">
        <f t="shared" si="12"/>
        <v>6.8963666169686411</v>
      </c>
      <c r="DI18" s="2" t="e">
        <f t="shared" si="23"/>
        <v>#N/A</v>
      </c>
      <c r="DJ18" s="2"/>
      <c r="DM18" s="2"/>
      <c r="DN18" s="2"/>
      <c r="DO18" s="2" t="e">
        <f t="shared" si="20"/>
        <v>#VALUE!</v>
      </c>
      <c r="DP18" s="2"/>
      <c r="DQ18" s="2"/>
      <c r="DR18" s="2"/>
      <c r="DS18" s="2"/>
      <c r="DT18" s="2" t="e">
        <v>#N/A</v>
      </c>
      <c r="DU18" s="2" t="e">
        <v>#N/A</v>
      </c>
      <c r="DV18" s="2" t="e">
        <f t="shared" si="21"/>
        <v>#VALUE!</v>
      </c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>
        <f t="shared" si="4"/>
        <v>7.6</v>
      </c>
      <c r="EV18" s="2">
        <f t="shared" si="4"/>
        <v>5.8</v>
      </c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 t="e">
        <v>#N/A</v>
      </c>
      <c r="FI18" s="2" t="e">
        <v>#N/A</v>
      </c>
      <c r="FL18" s="2">
        <f t="shared" si="24"/>
        <v>1.1854598709767128</v>
      </c>
      <c r="FM18" s="2">
        <f t="shared" si="24"/>
        <v>1.251041316998891</v>
      </c>
      <c r="FN18" s="2">
        <f t="shared" si="25"/>
        <v>1.750220047839024</v>
      </c>
      <c r="FQ18" s="2">
        <f t="shared" si="26"/>
        <v>4.8268267430247036</v>
      </c>
      <c r="FR18" s="2">
        <f t="shared" si="26"/>
        <v>5.098857184253891</v>
      </c>
      <c r="FS18" s="2">
        <f t="shared" si="27"/>
        <v>7.1868303467094607</v>
      </c>
      <c r="FT18" s="2">
        <f t="shared" si="28"/>
        <v>3.974364110765749</v>
      </c>
      <c r="FU18" s="2"/>
      <c r="FX18" s="2"/>
      <c r="FY18" s="2"/>
      <c r="FZ18" s="2"/>
      <c r="GA18" s="2"/>
      <c r="GB18" s="2"/>
      <c r="GE18" s="2"/>
      <c r="GF18" s="2"/>
      <c r="GG18" s="2"/>
      <c r="GH18" s="2"/>
      <c r="GI18" s="2"/>
      <c r="GJ18" s="2"/>
      <c r="GK18" s="2" t="e">
        <v>#N/A</v>
      </c>
      <c r="GN18" s="2"/>
      <c r="GQ18" s="2"/>
      <c r="IG18" s="24"/>
      <c r="IH18" s="24"/>
      <c r="II18" s="24"/>
      <c r="IJ18" s="24"/>
      <c r="IK18" s="24"/>
      <c r="IL18" s="2"/>
      <c r="IM18" s="2">
        <f t="shared" si="5"/>
        <v>5.2</v>
      </c>
      <c r="IN18" s="2"/>
      <c r="IO18" s="2"/>
      <c r="KH18" s="2"/>
      <c r="KI18" s="2"/>
      <c r="KJ18" s="2"/>
      <c r="KK18" s="2"/>
      <c r="KL18" s="2"/>
      <c r="KO18" s="2">
        <f>BO18</f>
        <v>94.91</v>
      </c>
      <c r="KP18" s="2"/>
      <c r="KQ18" s="2"/>
      <c r="KR18" s="2"/>
      <c r="KS18" s="2"/>
      <c r="KT18" s="3">
        <f>BP18</f>
        <v>1.5714999999999999</v>
      </c>
      <c r="KU18" s="3">
        <f>BQ18</f>
        <v>17.766190476190477</v>
      </c>
      <c r="KV18" s="3">
        <f t="shared" si="13"/>
        <v>11.305243701043894</v>
      </c>
      <c r="KW18" s="2">
        <f t="shared" si="6"/>
        <v>24.931679953115694</v>
      </c>
      <c r="KX18" s="2">
        <f t="shared" si="6"/>
        <v>20.68147501551487</v>
      </c>
      <c r="LB18">
        <v>0</v>
      </c>
      <c r="LE18" s="2" t="e">
        <v>#N/A</v>
      </c>
      <c r="LF18" s="2" t="e">
        <v>#N/A</v>
      </c>
      <c r="LG18" s="2" t="e">
        <v>#N/A</v>
      </c>
      <c r="LH18" s="2" t="e">
        <v>#N/A</v>
      </c>
      <c r="LI18" s="2" t="e">
        <v>#N/A</v>
      </c>
      <c r="LJ18" s="2" t="e">
        <v>#N/A</v>
      </c>
      <c r="LK18" s="2" t="e">
        <v>#N/A</v>
      </c>
      <c r="LL18" s="2" t="e">
        <v>#N/A</v>
      </c>
      <c r="LM18" s="2" t="e">
        <v>#N/A</v>
      </c>
      <c r="LN18" s="2" t="e">
        <v>#N/A</v>
      </c>
      <c r="LO18" s="2" t="e">
        <v>#N/A</v>
      </c>
      <c r="LP18" s="2">
        <v>27.951818681455368</v>
      </c>
      <c r="LQ18" s="2" t="e">
        <v>#N/A</v>
      </c>
      <c r="LR18" s="2" t="e">
        <v>#N/A</v>
      </c>
      <c r="LS18" s="2" t="e">
        <v>#N/A</v>
      </c>
      <c r="LT18" s="2" t="e">
        <v>#N/A</v>
      </c>
      <c r="LU18" s="2" t="e">
        <v>#N/A</v>
      </c>
      <c r="LV18" s="2" t="e">
        <v>#N/A</v>
      </c>
      <c r="LW18" s="2" t="e">
        <v>#N/A</v>
      </c>
      <c r="LX18" s="2" t="e">
        <v>#N/A</v>
      </c>
      <c r="LY18" s="2" t="e">
        <v>#N/A</v>
      </c>
      <c r="LZ18" s="2" t="e">
        <v>#N/A</v>
      </c>
      <c r="MA18" s="2" t="e">
        <v>#N/A</v>
      </c>
      <c r="MB18" s="2" t="e">
        <v>#N/A</v>
      </c>
      <c r="MC18" s="2" t="e">
        <v>#N/A</v>
      </c>
      <c r="MD18" s="2" t="e">
        <v>#N/A</v>
      </c>
      <c r="ME18" s="2" t="e">
        <v>#N/A</v>
      </c>
      <c r="MF18" s="2" t="e">
        <v>#N/A</v>
      </c>
      <c r="MG18" s="2" t="e">
        <v>#N/A</v>
      </c>
      <c r="MH18" s="2">
        <v>33.285686725021122</v>
      </c>
      <c r="MI18" s="2" t="e">
        <v>#N/A</v>
      </c>
      <c r="MJ18" s="2" t="e">
        <v>#N/A</v>
      </c>
      <c r="MK18" s="2" t="e">
        <v>#N/A</v>
      </c>
      <c r="ML18" s="2" t="e">
        <v>#N/A</v>
      </c>
      <c r="MM18" s="2" t="e">
        <v>#N/A</v>
      </c>
      <c r="MN18" s="2" t="e">
        <v>#N/A</v>
      </c>
      <c r="MO18" s="2" t="e">
        <v>#N/A</v>
      </c>
      <c r="MP18" s="2" t="e">
        <v>#N/A</v>
      </c>
      <c r="MQ18" s="2" t="e">
        <v>#N/A</v>
      </c>
      <c r="MR18" s="2" t="e">
        <v>#N/A</v>
      </c>
      <c r="MS18" s="10" t="e">
        <v>#N/A</v>
      </c>
      <c r="MT18" s="2" t="e">
        <v>#N/A</v>
      </c>
      <c r="MU18" s="2" t="e">
        <v>#N/A</v>
      </c>
      <c r="MV18" s="2" t="e">
        <v>#N/A</v>
      </c>
      <c r="MX18" s="22" t="e">
        <v>#N/A</v>
      </c>
      <c r="MY18" s="22" t="e">
        <v>#N/A</v>
      </c>
      <c r="MZ18" s="22" t="e">
        <v>#N/A</v>
      </c>
      <c r="NA18" s="22" t="e">
        <v>#N/A</v>
      </c>
      <c r="NB18" s="22" t="e">
        <v>#N/A</v>
      </c>
      <c r="NC18" s="22" t="e">
        <v>#N/A</v>
      </c>
      <c r="ND18" s="22" t="e">
        <v>#N/A</v>
      </c>
      <c r="NE18" s="22" t="e">
        <v>#N/A</v>
      </c>
      <c r="NF18" s="22" t="e">
        <v>#N/A</v>
      </c>
      <c r="NG18" s="22" t="e">
        <v>#N/A</v>
      </c>
      <c r="NH18" s="23" t="e">
        <v>#N/A</v>
      </c>
      <c r="NI18" s="22">
        <v>15</v>
      </c>
      <c r="NJ18" s="22" t="e">
        <v>#N/A</v>
      </c>
      <c r="NK18" s="22" t="e">
        <v>#N/A</v>
      </c>
      <c r="NL18" s="23" t="e">
        <v>#N/A</v>
      </c>
      <c r="NM18" s="3" t="e">
        <v>#N/A</v>
      </c>
      <c r="NN18" s="22" t="e">
        <v>#N/A</v>
      </c>
      <c r="NO18" s="22" t="e">
        <v>#N/A</v>
      </c>
      <c r="NP18" s="22" t="e">
        <v>#N/A</v>
      </c>
      <c r="NQ18" s="22" t="e">
        <v>#N/A</v>
      </c>
      <c r="NR18" s="23" t="e">
        <v>#N/A</v>
      </c>
      <c r="NS18" s="22" t="e">
        <v>#N/A</v>
      </c>
      <c r="NT18" s="22" t="e">
        <v>#N/A</v>
      </c>
      <c r="NU18" s="23" t="e">
        <v>#N/A</v>
      </c>
      <c r="NV18" s="3" t="e">
        <v>#N/A</v>
      </c>
      <c r="NW18" s="22" t="e">
        <v>#N/A</v>
      </c>
      <c r="NX18" s="22" t="e">
        <v>#N/A</v>
      </c>
      <c r="NY18" s="22" t="e">
        <v>#N/A</v>
      </c>
      <c r="NZ18" s="22" t="e">
        <v>#N/A</v>
      </c>
      <c r="OA18" s="23">
        <v>8</v>
      </c>
      <c r="OB18" s="22" t="e">
        <v>#N/A</v>
      </c>
      <c r="OC18" s="22" t="e">
        <v>#N/A</v>
      </c>
      <c r="OD18" s="22" t="e">
        <v>#N/A</v>
      </c>
      <c r="OE18" s="22" t="e">
        <v>#N/A</v>
      </c>
      <c r="OF18" s="22" t="e">
        <v>#N/A</v>
      </c>
      <c r="OG18" s="22" t="e">
        <v>#N/A</v>
      </c>
      <c r="OH18" s="23" t="e">
        <v>#N/A</v>
      </c>
      <c r="OI18" s="22" t="e">
        <v>#N/A</v>
      </c>
      <c r="OJ18" s="22" t="e">
        <v>#N/A</v>
      </c>
      <c r="OK18" s="22" t="e">
        <v>#N/A</v>
      </c>
      <c r="OL18" s="22" t="e">
        <v>#N/A</v>
      </c>
      <c r="OM18" s="23" t="e">
        <v>#N/A</v>
      </c>
      <c r="ON18" s="22" t="e">
        <v>#N/A</v>
      </c>
      <c r="OO18" s="22" t="e">
        <v>#N/A</v>
      </c>
      <c r="OQ18">
        <f t="shared" si="22"/>
        <v>-8</v>
      </c>
      <c r="OR18" s="23" t="e">
        <f t="shared" ca="1" si="18"/>
        <v>#N/A</v>
      </c>
      <c r="OS18" s="23" t="e">
        <f t="shared" ca="1" si="18"/>
        <v>#N/A</v>
      </c>
      <c r="OT18" s="23" t="e">
        <f t="shared" ca="1" si="18"/>
        <v>#N/A</v>
      </c>
      <c r="OU18" s="23" t="e">
        <f t="shared" ca="1" si="18"/>
        <v>#N/A</v>
      </c>
      <c r="OV18" s="23" t="e">
        <f t="shared" ca="1" si="18"/>
        <v>#N/A</v>
      </c>
      <c r="OW18" s="23" t="e">
        <f t="shared" ca="1" si="18"/>
        <v>#N/A</v>
      </c>
      <c r="OX18" s="23" t="e">
        <f t="shared" ca="1" si="18"/>
        <v>#N/A</v>
      </c>
      <c r="OY18" s="23" t="e">
        <f t="shared" ca="1" si="18"/>
        <v>#N/A</v>
      </c>
      <c r="OZ18" s="23" t="e">
        <f t="shared" ca="1" si="18"/>
        <v>#N/A</v>
      </c>
      <c r="PA18" s="23" t="e">
        <f t="shared" ca="1" si="18"/>
        <v>#N/A</v>
      </c>
      <c r="PB18" s="23" t="e">
        <f t="shared" ca="1" si="18"/>
        <v>#N/A</v>
      </c>
      <c r="PC18" s="23">
        <f t="shared" ca="1" si="18"/>
        <v>1.0422459929589574</v>
      </c>
      <c r="PD18" s="23" t="e">
        <f t="shared" ca="1" si="18"/>
        <v>#N/A</v>
      </c>
      <c r="PE18" s="23" t="e">
        <f t="shared" ca="1" si="18"/>
        <v>#N/A</v>
      </c>
      <c r="PF18" s="23" t="e">
        <f t="shared" ca="1" si="18"/>
        <v>#N/A</v>
      </c>
      <c r="PG18" s="23" t="e">
        <f t="shared" ca="1" si="18"/>
        <v>#N/A</v>
      </c>
      <c r="PH18" s="23" t="e">
        <f t="shared" ca="1" si="30"/>
        <v>#N/A</v>
      </c>
      <c r="PI18" s="23" t="e">
        <f t="shared" ca="1" si="30"/>
        <v>#N/A</v>
      </c>
      <c r="PJ18" s="23" t="e">
        <f t="shared" ca="1" si="30"/>
        <v>#N/A</v>
      </c>
      <c r="PK18" s="23" t="e">
        <f t="shared" ca="1" si="30"/>
        <v>#N/A</v>
      </c>
      <c r="PL18" s="23" t="e">
        <f t="shared" ca="1" si="30"/>
        <v>#N/A</v>
      </c>
      <c r="PM18" s="23" t="e">
        <f t="shared" ca="1" si="30"/>
        <v>#N/A</v>
      </c>
      <c r="PN18" s="23" t="e">
        <f t="shared" ca="1" si="30"/>
        <v>#N/A</v>
      </c>
      <c r="PO18" s="23" t="e">
        <f t="shared" ca="1" si="30"/>
        <v>#N/A</v>
      </c>
      <c r="PP18" s="23" t="e">
        <f t="shared" ca="1" si="30"/>
        <v>#N/A</v>
      </c>
      <c r="PQ18" s="23" t="e">
        <f t="shared" ca="1" si="30"/>
        <v>#N/A</v>
      </c>
      <c r="PR18" s="23" t="e">
        <f t="shared" ca="1" si="30"/>
        <v>#N/A</v>
      </c>
      <c r="PS18" s="23" t="e">
        <f t="shared" ca="1" si="30"/>
        <v>#N/A</v>
      </c>
      <c r="PT18" s="23" t="e">
        <f t="shared" ca="1" si="30"/>
        <v>#N/A</v>
      </c>
      <c r="PU18" s="23">
        <f t="shared" ca="1" si="30"/>
        <v>1.0363493810056383</v>
      </c>
      <c r="PV18" s="23" t="e">
        <f t="shared" ca="1" si="30"/>
        <v>#N/A</v>
      </c>
      <c r="PW18" s="23" t="e">
        <f t="shared" ca="1" si="30"/>
        <v>#N/A</v>
      </c>
      <c r="PX18" s="23" t="e">
        <f t="shared" ca="1" si="31"/>
        <v>#N/A</v>
      </c>
      <c r="PY18" s="23" t="e">
        <f t="shared" ca="1" si="31"/>
        <v>#N/A</v>
      </c>
      <c r="PZ18" s="23" t="e">
        <f t="shared" ca="1" si="31"/>
        <v>#N/A</v>
      </c>
      <c r="QA18" s="23" t="e">
        <f t="shared" ca="1" si="31"/>
        <v>#N/A</v>
      </c>
      <c r="QB18" s="23" t="e">
        <f t="shared" ca="1" si="31"/>
        <v>#N/A</v>
      </c>
      <c r="QC18" s="23" t="e">
        <f t="shared" ca="1" si="31"/>
        <v>#N/A</v>
      </c>
      <c r="QD18" s="23" t="e">
        <f t="shared" ca="1" si="31"/>
        <v>#N/A</v>
      </c>
      <c r="QE18" s="23" t="e">
        <f t="shared" ca="1" si="31"/>
        <v>#N/A</v>
      </c>
      <c r="QF18" s="23" t="e">
        <f t="shared" ca="1" si="31"/>
        <v>#N/A</v>
      </c>
      <c r="QG18" s="23" t="e">
        <f t="shared" ca="1" si="29"/>
        <v>#N/A</v>
      </c>
      <c r="QH18" s="23" t="e">
        <f t="shared" ca="1" si="29"/>
        <v>#N/A</v>
      </c>
      <c r="QI18" s="23" t="e">
        <f t="shared" ca="1" si="29"/>
        <v>#N/A</v>
      </c>
      <c r="QJ18" s="26" t="e">
        <f t="shared" ca="1" si="19"/>
        <v>#N/A</v>
      </c>
    </row>
    <row r="19" spans="1:452" x14ac:dyDescent="0.35">
      <c r="A19" t="s">
        <v>1084</v>
      </c>
      <c r="B19" s="25">
        <v>32782</v>
      </c>
      <c r="C19" t="s">
        <v>634</v>
      </c>
      <c r="D19" s="2">
        <v>51.9</v>
      </c>
      <c r="E19" s="2">
        <v>53.1</v>
      </c>
      <c r="F19" s="2">
        <v>5.5</v>
      </c>
      <c r="G19" s="2">
        <v>58.3</v>
      </c>
      <c r="H19" s="2">
        <v>53.004731505661411</v>
      </c>
      <c r="I19" s="2">
        <v>58.068892933256265</v>
      </c>
      <c r="J19" s="2">
        <v>70</v>
      </c>
      <c r="K19" s="2">
        <v>35.4</v>
      </c>
      <c r="L19" s="2">
        <v>35.371523896839413</v>
      </c>
      <c r="M19" s="2">
        <v>36.6</v>
      </c>
      <c r="N19" s="2">
        <v>33.4</v>
      </c>
      <c r="O19" s="2">
        <v>52.5</v>
      </c>
      <c r="P19" s="2">
        <v>44</v>
      </c>
      <c r="Q19" s="2">
        <v>210.8</v>
      </c>
      <c r="R19" s="2">
        <v>44.5</v>
      </c>
      <c r="S19" s="2">
        <v>33.4</v>
      </c>
      <c r="T19" s="2">
        <v>32.5</v>
      </c>
      <c r="U19" s="2" t="e">
        <v>#N/A</v>
      </c>
      <c r="V19" s="2" t="e">
        <v>#N/A</v>
      </c>
      <c r="W19" s="2">
        <v>13.9</v>
      </c>
      <c r="X19" s="2">
        <v>55.7</v>
      </c>
      <c r="Y19" s="2" t="e">
        <v>#N/A</v>
      </c>
      <c r="Z19" s="2">
        <v>18.600000000000001</v>
      </c>
      <c r="AA19" s="2" t="e">
        <v>#N/A</v>
      </c>
      <c r="AB19" s="2">
        <v>137.6</v>
      </c>
      <c r="AC19" s="2">
        <v>160.1</v>
      </c>
      <c r="AD19" s="2" t="e">
        <v>#N/A</v>
      </c>
      <c r="AE19" s="2">
        <v>220.3</v>
      </c>
      <c r="AF19" s="2">
        <v>67.5</v>
      </c>
      <c r="AG19" s="22">
        <v>693</v>
      </c>
      <c r="AH19" s="22">
        <v>307</v>
      </c>
      <c r="AI19" s="22" t="e">
        <v>#N/A</v>
      </c>
      <c r="AJ19" s="22">
        <v>39</v>
      </c>
      <c r="AK19" s="22">
        <v>62</v>
      </c>
      <c r="AL19" s="22" t="e">
        <v>#N/A</v>
      </c>
      <c r="AM19" s="22">
        <v>8</v>
      </c>
      <c r="AN19" s="22" t="e">
        <v>#N/A</v>
      </c>
      <c r="AO19" s="22">
        <v>70</v>
      </c>
      <c r="AP19" s="22">
        <v>21</v>
      </c>
      <c r="AQ19" s="22">
        <v>63</v>
      </c>
      <c r="AR19" s="2">
        <v>52.4</v>
      </c>
      <c r="AS19" s="2">
        <v>29.2</v>
      </c>
      <c r="AT19" s="2">
        <v>210.8</v>
      </c>
      <c r="AU19" s="2">
        <v>35.9</v>
      </c>
      <c r="AV19" s="2">
        <v>74.099999999999994</v>
      </c>
      <c r="AW19" s="2">
        <v>42.8</v>
      </c>
      <c r="AX19" s="2">
        <v>44.5</v>
      </c>
      <c r="AY19" s="2">
        <v>101.8</v>
      </c>
      <c r="AZ19" s="2">
        <v>79.099999999999994</v>
      </c>
      <c r="BA19" s="2">
        <v>13.9</v>
      </c>
      <c r="BB19" s="2">
        <v>36.799999999999997</v>
      </c>
      <c r="BC19" s="2">
        <v>50.2</v>
      </c>
      <c r="BD19" s="3" t="e">
        <v>#N/A</v>
      </c>
      <c r="BE19" s="3" t="e">
        <v>#N/A</v>
      </c>
      <c r="BF19" s="3" t="e">
        <v>#N/A</v>
      </c>
      <c r="BG19" s="3" t="e">
        <v>#N/A</v>
      </c>
      <c r="BH19" s="3" t="e">
        <v>#N/A</v>
      </c>
      <c r="BI19" s="2">
        <v>117.5</v>
      </c>
      <c r="BJ19" s="2">
        <v>7.3</v>
      </c>
      <c r="BK19" s="2">
        <v>6.1</v>
      </c>
      <c r="BL19" s="2">
        <v>56.1</v>
      </c>
      <c r="BM19" s="2">
        <v>63.4</v>
      </c>
      <c r="BN19" s="10" t="e">
        <v>#N/A</v>
      </c>
      <c r="BO19" s="3">
        <v>93.47</v>
      </c>
      <c r="BP19" s="22">
        <v>1.5882000000000001</v>
      </c>
      <c r="BQ19" s="3">
        <v>18.907727272727275</v>
      </c>
      <c r="BR19" s="23" t="e">
        <v>#N/A</v>
      </c>
      <c r="BS19" s="2" t="e">
        <v>#N/A</v>
      </c>
      <c r="BT19" s="3">
        <v>57.38</v>
      </c>
      <c r="BU19" s="2" t="e">
        <v>#N/A</v>
      </c>
      <c r="BV19" s="2">
        <v>4.3</v>
      </c>
      <c r="BW19" s="2" t="e">
        <v>#N/A</v>
      </c>
      <c r="BX19" s="2" t="e">
        <v>#N/A</v>
      </c>
      <c r="BY19" s="23">
        <v>125.4</v>
      </c>
      <c r="BZ19" s="2">
        <v>88.5</v>
      </c>
      <c r="CA19" s="2">
        <v>58.6</v>
      </c>
      <c r="CB19" s="3">
        <v>65.930000000000007</v>
      </c>
      <c r="CC19" s="2">
        <v>49.7</v>
      </c>
      <c r="CD19" s="2" t="e">
        <v>#N/A</v>
      </c>
      <c r="CE19" s="2">
        <v>88.001724405109059</v>
      </c>
      <c r="CF19" s="3">
        <v>65.873803545039422</v>
      </c>
      <c r="CG19" s="2">
        <v>49.740044463399158</v>
      </c>
      <c r="CH19" s="23">
        <v>130.54886786717177</v>
      </c>
      <c r="CI19" s="3" t="e">
        <v>#N/A</v>
      </c>
      <c r="CM19" s="2">
        <f t="shared" si="2"/>
        <v>11.905129878307061</v>
      </c>
      <c r="CN19" s="2" t="e">
        <f t="shared" si="2"/>
        <v>#N/A</v>
      </c>
      <c r="CO19" s="2">
        <f t="shared" si="3"/>
        <v>102.72907110246277</v>
      </c>
      <c r="CR19" s="2">
        <f t="shared" si="7"/>
        <v>0.77669902912621092</v>
      </c>
      <c r="CS19" s="2">
        <f t="shared" si="7"/>
        <v>0.75901328273244506</v>
      </c>
      <c r="CT19" s="2">
        <f t="shared" si="8"/>
        <v>0.69084628670120651</v>
      </c>
      <c r="CU19" s="2">
        <f t="shared" si="8"/>
        <v>0.70671031887703528</v>
      </c>
      <c r="CV19" s="2">
        <f t="shared" si="8"/>
        <v>0.5364079383654492</v>
      </c>
      <c r="CW19" s="2">
        <f t="shared" si="9"/>
        <v>1.1560693641618525</v>
      </c>
      <c r="CX19" s="2">
        <f t="shared" si="10"/>
        <v>0.56818181818180602</v>
      </c>
      <c r="CY19" s="2"/>
      <c r="CZ19" s="2">
        <f t="shared" si="15"/>
        <v>0.3086419753086464</v>
      </c>
      <c r="DA19" s="2">
        <f t="shared" si="16"/>
        <v>-0.14513788098694996</v>
      </c>
      <c r="DB19" s="2" t="e">
        <f t="shared" si="17"/>
        <v>#N/A</v>
      </c>
      <c r="DC19" s="2"/>
      <c r="DF19" s="2">
        <f t="shared" si="11"/>
        <v>8.8180438589959387</v>
      </c>
      <c r="DG19" s="2">
        <f t="shared" si="11"/>
        <v>6.6302362254877734</v>
      </c>
      <c r="DH19" s="2">
        <f t="shared" si="12"/>
        <v>8.7230306898579357</v>
      </c>
      <c r="DI19" s="2" t="e">
        <f t="shared" si="23"/>
        <v>#N/A</v>
      </c>
      <c r="DJ19" s="2"/>
      <c r="DM19" s="2"/>
      <c r="DN19" s="2"/>
      <c r="DO19" s="2" t="e">
        <f t="shared" si="20"/>
        <v>#VALUE!</v>
      </c>
      <c r="DP19" s="2"/>
      <c r="DQ19" s="2"/>
      <c r="DR19" s="2"/>
      <c r="DS19" s="2"/>
      <c r="DT19" s="2" t="e">
        <v>#N/A</v>
      </c>
      <c r="DU19" s="2" t="e">
        <v>#N/A</v>
      </c>
      <c r="DV19" s="2" t="e">
        <f t="shared" si="21"/>
        <v>#VALUE!</v>
      </c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>
        <f t="shared" si="4"/>
        <v>7.3</v>
      </c>
      <c r="EV19" s="2">
        <f t="shared" si="4"/>
        <v>6.1</v>
      </c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 t="e">
        <v>#N/A</v>
      </c>
      <c r="FI19" s="2" t="e">
        <v>#N/A</v>
      </c>
      <c r="FL19" s="2">
        <f t="shared" si="24"/>
        <v>1.246234706117777</v>
      </c>
      <c r="FM19" s="2">
        <f t="shared" si="24"/>
        <v>1.3036975964679565</v>
      </c>
      <c r="FN19" s="2">
        <f t="shared" si="25"/>
        <v>1.8900367571474286</v>
      </c>
      <c r="FQ19" s="2">
        <f t="shared" si="26"/>
        <v>5.0789015044763852</v>
      </c>
      <c r="FR19" s="2">
        <f t="shared" si="26"/>
        <v>5.3176572400619238</v>
      </c>
      <c r="FS19" s="2">
        <f t="shared" si="27"/>
        <v>7.7771947912461892</v>
      </c>
      <c r="FT19" s="2">
        <f t="shared" si="28"/>
        <v>3.8200559129875744</v>
      </c>
      <c r="FU19" s="2"/>
      <c r="FX19" s="2"/>
      <c r="FY19" s="2"/>
      <c r="FZ19" s="2"/>
      <c r="GA19" s="2"/>
      <c r="GB19" s="2"/>
      <c r="GE19" s="2"/>
      <c r="GF19" s="2"/>
      <c r="GG19" s="2"/>
      <c r="GH19" s="2"/>
      <c r="GI19" s="2"/>
      <c r="GJ19" s="2"/>
      <c r="GK19" s="2" t="e">
        <v>#N/A</v>
      </c>
      <c r="GN19" s="2"/>
      <c r="GQ19" s="2"/>
      <c r="IG19" s="24"/>
      <c r="IH19" s="24"/>
      <c r="II19" s="24"/>
      <c r="IJ19" s="24"/>
      <c r="IK19" s="24"/>
      <c r="IL19" s="2"/>
      <c r="IM19" s="2">
        <f t="shared" si="5"/>
        <v>5.5</v>
      </c>
      <c r="IN19" s="2"/>
      <c r="IO19" s="2"/>
      <c r="KH19" s="2"/>
      <c r="KI19" s="2"/>
      <c r="KJ19" s="2"/>
      <c r="KK19" s="2"/>
      <c r="KL19" s="2"/>
      <c r="KO19" s="2">
        <f>BO19</f>
        <v>93.47</v>
      </c>
      <c r="KP19" s="2"/>
      <c r="KQ19" s="2"/>
      <c r="KR19" s="2"/>
      <c r="KS19" s="2"/>
      <c r="KT19" s="3">
        <f>BP19</f>
        <v>1.5882000000000001</v>
      </c>
      <c r="KU19" s="3">
        <f>BQ19</f>
        <v>18.907727272727275</v>
      </c>
      <c r="KV19" s="3">
        <f t="shared" si="13"/>
        <v>11.905129878307061</v>
      </c>
      <c r="KW19" s="2">
        <f t="shared" si="6"/>
        <v>26.533623268093763</v>
      </c>
      <c r="KX19" s="2">
        <f t="shared" si="6"/>
        <v>21.778888863044347</v>
      </c>
      <c r="LB19">
        <v>0</v>
      </c>
      <c r="LE19" s="2" t="e">
        <v>#N/A</v>
      </c>
      <c r="LF19" s="2" t="e">
        <v>#N/A</v>
      </c>
      <c r="LG19" s="2" t="e">
        <v>#N/A</v>
      </c>
      <c r="LH19" s="2" t="e">
        <v>#N/A</v>
      </c>
      <c r="LI19" s="2" t="e">
        <v>#N/A</v>
      </c>
      <c r="LJ19" s="2" t="e">
        <v>#N/A</v>
      </c>
      <c r="LK19" s="2" t="e">
        <v>#N/A</v>
      </c>
      <c r="LL19" s="2" t="e">
        <v>#N/A</v>
      </c>
      <c r="LM19" s="2" t="e">
        <v>#N/A</v>
      </c>
      <c r="LN19" s="2" t="e">
        <v>#N/A</v>
      </c>
      <c r="LO19" s="2" t="e">
        <v>#N/A</v>
      </c>
      <c r="LP19" s="2">
        <v>28.165058644000336</v>
      </c>
      <c r="LQ19" s="2" t="e">
        <v>#N/A</v>
      </c>
      <c r="LR19" s="2" t="e">
        <v>#N/A</v>
      </c>
      <c r="LS19" s="2" t="e">
        <v>#N/A</v>
      </c>
      <c r="LT19" s="2" t="e">
        <v>#N/A</v>
      </c>
      <c r="LU19" s="2" t="e">
        <v>#N/A</v>
      </c>
      <c r="LV19" s="2" t="e">
        <v>#N/A</v>
      </c>
      <c r="LW19" s="2" t="e">
        <v>#N/A</v>
      </c>
      <c r="LX19" s="2" t="e">
        <v>#N/A</v>
      </c>
      <c r="LY19" s="2" t="e">
        <v>#N/A</v>
      </c>
      <c r="LZ19" s="2" t="e">
        <v>#N/A</v>
      </c>
      <c r="MA19" s="2" t="e">
        <v>#N/A</v>
      </c>
      <c r="MB19" s="2" t="e">
        <v>#N/A</v>
      </c>
      <c r="MC19" s="2" t="e">
        <v>#N/A</v>
      </c>
      <c r="MD19" s="2" t="e">
        <v>#N/A</v>
      </c>
      <c r="ME19" s="2" t="e">
        <v>#N/A</v>
      </c>
      <c r="MF19" s="2" t="e">
        <v>#N/A</v>
      </c>
      <c r="MG19" s="2" t="e">
        <v>#N/A</v>
      </c>
      <c r="MH19" s="2">
        <v>33.607590259541695</v>
      </c>
      <c r="MI19" s="2" t="e">
        <v>#N/A</v>
      </c>
      <c r="MJ19" s="2" t="e">
        <v>#N/A</v>
      </c>
      <c r="MK19" s="2" t="e">
        <v>#N/A</v>
      </c>
      <c r="ML19" s="2" t="e">
        <v>#N/A</v>
      </c>
      <c r="MM19" s="2" t="e">
        <v>#N/A</v>
      </c>
      <c r="MN19" s="2" t="e">
        <v>#N/A</v>
      </c>
      <c r="MO19" s="2" t="e">
        <v>#N/A</v>
      </c>
      <c r="MP19" s="2" t="e">
        <v>#N/A</v>
      </c>
      <c r="MQ19" s="2" t="e">
        <v>#N/A</v>
      </c>
      <c r="MR19" s="2" t="e">
        <v>#N/A</v>
      </c>
      <c r="MS19" s="10" t="e">
        <v>#N/A</v>
      </c>
      <c r="MT19" s="2" t="e">
        <v>#N/A</v>
      </c>
      <c r="MU19" s="2" t="e">
        <v>#N/A</v>
      </c>
      <c r="MV19" s="2" t="e">
        <v>#N/A</v>
      </c>
      <c r="MX19" s="22" t="e">
        <v>#N/A</v>
      </c>
      <c r="MY19" s="22" t="e">
        <v>#N/A</v>
      </c>
      <c r="MZ19" s="22" t="e">
        <v>#N/A</v>
      </c>
      <c r="NA19" s="22" t="e">
        <v>#N/A</v>
      </c>
      <c r="NB19" s="22" t="e">
        <v>#N/A</v>
      </c>
      <c r="NC19" s="22" t="e">
        <v>#N/A</v>
      </c>
      <c r="ND19" s="22" t="e">
        <v>#N/A</v>
      </c>
      <c r="NE19" s="22" t="e">
        <v>#N/A</v>
      </c>
      <c r="NF19" s="22" t="e">
        <v>#N/A</v>
      </c>
      <c r="NG19" s="22" t="e">
        <v>#N/A</v>
      </c>
      <c r="NH19" s="23" t="e">
        <v>#N/A</v>
      </c>
      <c r="NI19" s="22">
        <v>15</v>
      </c>
      <c r="NJ19" s="22" t="e">
        <v>#N/A</v>
      </c>
      <c r="NK19" s="22" t="e">
        <v>#N/A</v>
      </c>
      <c r="NL19" s="23" t="e">
        <v>#N/A</v>
      </c>
      <c r="NM19" s="3" t="e">
        <v>#N/A</v>
      </c>
      <c r="NN19" s="22" t="e">
        <v>#N/A</v>
      </c>
      <c r="NO19" s="22" t="e">
        <v>#N/A</v>
      </c>
      <c r="NP19" s="22" t="e">
        <v>#N/A</v>
      </c>
      <c r="NQ19" s="22" t="e">
        <v>#N/A</v>
      </c>
      <c r="NR19" s="23" t="e">
        <v>#N/A</v>
      </c>
      <c r="NS19" s="22" t="e">
        <v>#N/A</v>
      </c>
      <c r="NT19" s="22" t="e">
        <v>#N/A</v>
      </c>
      <c r="NU19" s="23" t="e">
        <v>#N/A</v>
      </c>
      <c r="NV19" s="3" t="e">
        <v>#N/A</v>
      </c>
      <c r="NW19" s="22" t="e">
        <v>#N/A</v>
      </c>
      <c r="NX19" s="22" t="e">
        <v>#N/A</v>
      </c>
      <c r="NY19" s="22" t="e">
        <v>#N/A</v>
      </c>
      <c r="NZ19" s="22" t="e">
        <v>#N/A</v>
      </c>
      <c r="OA19" s="23">
        <v>8</v>
      </c>
      <c r="OB19" s="22" t="e">
        <v>#N/A</v>
      </c>
      <c r="OC19" s="22" t="e">
        <v>#N/A</v>
      </c>
      <c r="OD19" s="22" t="e">
        <v>#N/A</v>
      </c>
      <c r="OE19" s="22" t="e">
        <v>#N/A</v>
      </c>
      <c r="OF19" s="22" t="e">
        <v>#N/A</v>
      </c>
      <c r="OG19" s="22" t="e">
        <v>#N/A</v>
      </c>
      <c r="OH19" s="23" t="e">
        <v>#N/A</v>
      </c>
      <c r="OI19" s="22" t="e">
        <v>#N/A</v>
      </c>
      <c r="OJ19" s="22" t="e">
        <v>#N/A</v>
      </c>
      <c r="OK19" s="22" t="e">
        <v>#N/A</v>
      </c>
      <c r="OL19" s="22" t="e">
        <v>#N/A</v>
      </c>
      <c r="OM19" s="23" t="e">
        <v>#N/A</v>
      </c>
      <c r="ON19" s="22" t="e">
        <v>#N/A</v>
      </c>
      <c r="OO19" s="22" t="e">
        <v>#N/A</v>
      </c>
      <c r="OQ19">
        <f t="shared" si="22"/>
        <v>-9</v>
      </c>
      <c r="OR19" s="23" t="e">
        <f t="shared" ca="1" si="18"/>
        <v>#N/A</v>
      </c>
      <c r="OS19" s="23" t="e">
        <f t="shared" ca="1" si="18"/>
        <v>#N/A</v>
      </c>
      <c r="OT19" s="23" t="e">
        <f t="shared" ca="1" si="18"/>
        <v>#N/A</v>
      </c>
      <c r="OU19" s="23" t="e">
        <f t="shared" ca="1" si="18"/>
        <v>#N/A</v>
      </c>
      <c r="OV19" s="23" t="e">
        <f t="shared" ca="1" si="18"/>
        <v>#N/A</v>
      </c>
      <c r="OW19" s="23" t="e">
        <f t="shared" ca="1" si="18"/>
        <v>#N/A</v>
      </c>
      <c r="OX19" s="23" t="e">
        <f t="shared" ca="1" si="18"/>
        <v>#N/A</v>
      </c>
      <c r="OY19" s="23" t="e">
        <f t="shared" ca="1" si="18"/>
        <v>#N/A</v>
      </c>
      <c r="OZ19" s="23" t="e">
        <f t="shared" ca="1" si="18"/>
        <v>#N/A</v>
      </c>
      <c r="PA19" s="23" t="e">
        <f t="shared" ca="1" si="18"/>
        <v>#N/A</v>
      </c>
      <c r="PB19" s="23" t="e">
        <f t="shared" ca="1" si="18"/>
        <v>#N/A</v>
      </c>
      <c r="PC19" s="23">
        <f t="shared" ca="1" si="18"/>
        <v>1.0501971212570476</v>
      </c>
      <c r="PD19" s="23" t="e">
        <f t="shared" ca="1" si="18"/>
        <v>#N/A</v>
      </c>
      <c r="PE19" s="23" t="e">
        <f t="shared" ca="1" si="18"/>
        <v>#N/A</v>
      </c>
      <c r="PF19" s="23" t="e">
        <f t="shared" ca="1" si="18"/>
        <v>#N/A</v>
      </c>
      <c r="PG19" s="23" t="e">
        <f t="shared" ca="1" si="18"/>
        <v>#N/A</v>
      </c>
      <c r="PH19" s="23" t="e">
        <f t="shared" ca="1" si="30"/>
        <v>#N/A</v>
      </c>
      <c r="PI19" s="23" t="e">
        <f t="shared" ca="1" si="30"/>
        <v>#N/A</v>
      </c>
      <c r="PJ19" s="23" t="e">
        <f t="shared" ca="1" si="30"/>
        <v>#N/A</v>
      </c>
      <c r="PK19" s="23" t="e">
        <f t="shared" ca="1" si="30"/>
        <v>#N/A</v>
      </c>
      <c r="PL19" s="23" t="e">
        <f t="shared" ca="1" si="30"/>
        <v>#N/A</v>
      </c>
      <c r="PM19" s="23" t="e">
        <f t="shared" ca="1" si="30"/>
        <v>#N/A</v>
      </c>
      <c r="PN19" s="23" t="e">
        <f t="shared" ca="1" si="30"/>
        <v>#N/A</v>
      </c>
      <c r="PO19" s="23" t="e">
        <f t="shared" ca="1" si="30"/>
        <v>#N/A</v>
      </c>
      <c r="PP19" s="23" t="e">
        <f t="shared" ca="1" si="30"/>
        <v>#N/A</v>
      </c>
      <c r="PQ19" s="23" t="e">
        <f t="shared" ca="1" si="30"/>
        <v>#N/A</v>
      </c>
      <c r="PR19" s="23" t="e">
        <f t="shared" ca="1" si="30"/>
        <v>#N/A</v>
      </c>
      <c r="PS19" s="23" t="e">
        <f t="shared" ca="1" si="30"/>
        <v>#N/A</v>
      </c>
      <c r="PT19" s="23" t="e">
        <f t="shared" ca="1" si="30"/>
        <v>#N/A</v>
      </c>
      <c r="PU19" s="23">
        <f t="shared" ca="1" si="30"/>
        <v>1.0463718429575244</v>
      </c>
      <c r="PV19" s="23" t="e">
        <f t="shared" ca="1" si="30"/>
        <v>#N/A</v>
      </c>
      <c r="PW19" s="23" t="e">
        <f t="shared" ca="1" si="30"/>
        <v>#N/A</v>
      </c>
      <c r="PX19" s="23" t="e">
        <f t="shared" ca="1" si="31"/>
        <v>#N/A</v>
      </c>
      <c r="PY19" s="23" t="e">
        <f t="shared" ca="1" si="31"/>
        <v>#N/A</v>
      </c>
      <c r="PZ19" s="23" t="e">
        <f t="shared" ca="1" si="31"/>
        <v>#N/A</v>
      </c>
      <c r="QA19" s="23" t="e">
        <f t="shared" ca="1" si="31"/>
        <v>#N/A</v>
      </c>
      <c r="QB19" s="23" t="e">
        <f t="shared" ca="1" si="31"/>
        <v>#N/A</v>
      </c>
      <c r="QC19" s="23" t="e">
        <f t="shared" ca="1" si="31"/>
        <v>#N/A</v>
      </c>
      <c r="QD19" s="23" t="e">
        <f t="shared" ca="1" si="31"/>
        <v>#N/A</v>
      </c>
      <c r="QE19" s="23" t="e">
        <f t="shared" ca="1" si="31"/>
        <v>#N/A</v>
      </c>
      <c r="QF19" s="23" t="e">
        <f t="shared" ca="1" si="31"/>
        <v>#N/A</v>
      </c>
      <c r="QG19" s="23" t="e">
        <f t="shared" ca="1" si="29"/>
        <v>#N/A</v>
      </c>
      <c r="QH19" s="23" t="e">
        <f t="shared" ca="1" si="29"/>
        <v>#N/A</v>
      </c>
      <c r="QI19" s="23" t="e">
        <f t="shared" ca="1" si="29"/>
        <v>#N/A</v>
      </c>
      <c r="QJ19" s="26" t="e">
        <f t="shared" ca="1" si="19"/>
        <v>#N/A</v>
      </c>
    </row>
    <row r="20" spans="1:452" x14ac:dyDescent="0.35">
      <c r="A20" t="s">
        <v>1085</v>
      </c>
      <c r="B20" s="21">
        <v>32813</v>
      </c>
      <c r="C20" t="s">
        <v>635</v>
      </c>
      <c r="D20" s="2">
        <v>52.1</v>
      </c>
      <c r="E20" s="2">
        <v>53.3</v>
      </c>
      <c r="F20" s="2">
        <v>5.5</v>
      </c>
      <c r="G20" s="2">
        <v>58.5</v>
      </c>
      <c r="H20" s="2">
        <v>53.30019010673972</v>
      </c>
      <c r="I20" s="2">
        <v>58.367641902462225</v>
      </c>
      <c r="J20" s="2">
        <v>70.3</v>
      </c>
      <c r="K20" s="2">
        <v>35.6</v>
      </c>
      <c r="L20" s="2">
        <v>35.638577596047277</v>
      </c>
      <c r="M20" s="2">
        <v>36.700000000000003</v>
      </c>
      <c r="N20" s="2">
        <v>33.200000000000003</v>
      </c>
      <c r="O20" s="2">
        <v>53.1</v>
      </c>
      <c r="P20" s="2">
        <v>44.3</v>
      </c>
      <c r="Q20" s="2">
        <v>212.1</v>
      </c>
      <c r="R20" s="2">
        <v>44.3</v>
      </c>
      <c r="S20" s="2">
        <v>33.200000000000003</v>
      </c>
      <c r="T20" s="2">
        <v>32.6</v>
      </c>
      <c r="U20" s="2" t="e">
        <v>#N/A</v>
      </c>
      <c r="V20" s="2" t="e">
        <v>#N/A</v>
      </c>
      <c r="W20" s="2">
        <v>14</v>
      </c>
      <c r="X20" s="2">
        <v>55.7</v>
      </c>
      <c r="Y20" s="2" t="e">
        <v>#N/A</v>
      </c>
      <c r="Z20" s="2">
        <v>18.600000000000001</v>
      </c>
      <c r="AA20" s="2" t="e">
        <v>#N/A</v>
      </c>
      <c r="AB20" s="2">
        <v>136.6</v>
      </c>
      <c r="AC20" s="2">
        <v>160.1</v>
      </c>
      <c r="AD20" s="2" t="e">
        <v>#N/A</v>
      </c>
      <c r="AE20" s="2">
        <v>221.8</v>
      </c>
      <c r="AF20" s="2">
        <v>67.7</v>
      </c>
      <c r="AG20" s="22">
        <v>693</v>
      </c>
      <c r="AH20" s="22">
        <v>307</v>
      </c>
      <c r="AI20" s="22" t="e">
        <v>#N/A</v>
      </c>
      <c r="AJ20" s="22">
        <v>39</v>
      </c>
      <c r="AK20" s="22">
        <v>62</v>
      </c>
      <c r="AL20" s="22" t="e">
        <v>#N/A</v>
      </c>
      <c r="AM20" s="22">
        <v>8</v>
      </c>
      <c r="AN20" s="22" t="e">
        <v>#N/A</v>
      </c>
      <c r="AO20" s="22">
        <v>70</v>
      </c>
      <c r="AP20" s="22">
        <v>21</v>
      </c>
      <c r="AQ20" s="22">
        <v>63</v>
      </c>
      <c r="AR20" s="2">
        <v>52.9</v>
      </c>
      <c r="AS20" s="2">
        <v>29.2</v>
      </c>
      <c r="AT20" s="2">
        <v>212.1</v>
      </c>
      <c r="AU20" s="2">
        <v>36</v>
      </c>
      <c r="AV20" s="2">
        <v>74.3</v>
      </c>
      <c r="AW20" s="2">
        <v>42.9</v>
      </c>
      <c r="AX20" s="2">
        <v>44.3</v>
      </c>
      <c r="AY20" s="2">
        <v>102.6</v>
      </c>
      <c r="AZ20" s="2">
        <v>79.7</v>
      </c>
      <c r="BA20" s="2">
        <v>14</v>
      </c>
      <c r="BB20" s="2">
        <v>36.9</v>
      </c>
      <c r="BC20" s="2">
        <v>50.5</v>
      </c>
      <c r="BD20" s="3" t="e">
        <v>#N/A</v>
      </c>
      <c r="BE20" s="3" t="e">
        <v>#N/A</v>
      </c>
      <c r="BF20" s="3" t="e">
        <v>#N/A</v>
      </c>
      <c r="BG20" s="3" t="e">
        <v>#N/A</v>
      </c>
      <c r="BH20" s="3" t="e">
        <v>#N/A</v>
      </c>
      <c r="BI20" s="2">
        <v>118.5</v>
      </c>
      <c r="BJ20" s="2">
        <v>7.7</v>
      </c>
      <c r="BK20" s="2">
        <v>6.1</v>
      </c>
      <c r="BL20" s="2">
        <v>56.4</v>
      </c>
      <c r="BM20" s="2">
        <v>63.6</v>
      </c>
      <c r="BN20" s="10" t="e">
        <v>#N/A</v>
      </c>
      <c r="BO20" s="3">
        <v>91.63</v>
      </c>
      <c r="BP20" s="22">
        <v>1.5724</v>
      </c>
      <c r="BQ20" s="3">
        <v>18.72727272727273</v>
      </c>
      <c r="BR20" s="23" t="e">
        <v>#N/A</v>
      </c>
      <c r="BS20" s="2" t="e">
        <v>#N/A</v>
      </c>
      <c r="BT20" s="3">
        <v>56.85</v>
      </c>
      <c r="BU20" s="2" t="e">
        <v>#N/A</v>
      </c>
      <c r="BV20" s="2">
        <v>4.4000000000000004</v>
      </c>
      <c r="BW20" s="2" t="e">
        <v>#N/A</v>
      </c>
      <c r="BX20" s="2" t="e">
        <v>#N/A</v>
      </c>
      <c r="BY20" s="23">
        <v>125.9</v>
      </c>
      <c r="BZ20" s="2">
        <v>87.6</v>
      </c>
      <c r="CA20" s="2">
        <v>58.6</v>
      </c>
      <c r="CB20" s="3">
        <v>66.010000000000005</v>
      </c>
      <c r="CC20" s="2">
        <v>50</v>
      </c>
      <c r="CD20" s="2" t="e">
        <v>#N/A</v>
      </c>
      <c r="CE20" s="2">
        <v>87.522686418752826</v>
      </c>
      <c r="CF20" s="3">
        <v>66.048292038378676</v>
      </c>
      <c r="CG20" s="2">
        <v>49.976638664769737</v>
      </c>
      <c r="CH20" s="23">
        <v>131.09140836378677</v>
      </c>
      <c r="CI20" s="3" t="e">
        <v>#N/A</v>
      </c>
      <c r="CM20" s="2">
        <f t="shared" si="2"/>
        <v>11.909992830878103</v>
      </c>
      <c r="CN20" s="2" t="e">
        <f t="shared" si="2"/>
        <v>#N/A</v>
      </c>
      <c r="CO20" s="2">
        <f t="shared" si="3"/>
        <v>101.70708437319762</v>
      </c>
      <c r="CR20" s="2">
        <f t="shared" si="7"/>
        <v>0.38535645472062208</v>
      </c>
      <c r="CS20" s="2">
        <f t="shared" si="7"/>
        <v>0.37664783427494486</v>
      </c>
      <c r="CT20" s="2">
        <f t="shared" si="8"/>
        <v>0.34305317324185736</v>
      </c>
      <c r="CU20" s="2">
        <f t="shared" si="8"/>
        <v>0.55741929575994753</v>
      </c>
      <c r="CV20" s="2">
        <f t="shared" si="8"/>
        <v>0.51447333350979918</v>
      </c>
      <c r="CW20" s="2">
        <f t="shared" si="9"/>
        <v>1.1428571428571457</v>
      </c>
      <c r="CX20" s="2">
        <f t="shared" si="10"/>
        <v>0.5649717514124375</v>
      </c>
      <c r="CY20" s="2"/>
      <c r="CZ20" s="2">
        <f t="shared" si="15"/>
        <v>0.30769230769231209</v>
      </c>
      <c r="DA20" s="2">
        <f t="shared" si="16"/>
        <v>-0.72674418604651159</v>
      </c>
      <c r="DB20" s="2" t="e">
        <f t="shared" si="17"/>
        <v>#N/A</v>
      </c>
      <c r="DC20" s="2"/>
      <c r="DF20" s="2">
        <f t="shared" si="11"/>
        <v>6.8979628901444601</v>
      </c>
      <c r="DG20" s="2">
        <f t="shared" si="11"/>
        <v>6.351401412151203</v>
      </c>
      <c r="DH20" s="2">
        <f t="shared" si="12"/>
        <v>9.4457992785642819</v>
      </c>
      <c r="DI20" s="2" t="e">
        <f t="shared" si="23"/>
        <v>#N/A</v>
      </c>
      <c r="DJ20" s="2"/>
      <c r="DM20" s="2"/>
      <c r="DN20" s="2"/>
      <c r="DO20" s="2">
        <f t="shared" si="20"/>
        <v>-99.818000808885301</v>
      </c>
      <c r="DP20" s="2"/>
      <c r="DQ20" s="2"/>
      <c r="DR20" s="2"/>
      <c r="DS20" s="2"/>
      <c r="DT20" s="2" t="e">
        <v>#N/A</v>
      </c>
      <c r="DU20" s="2" t="e">
        <v>#N/A</v>
      </c>
      <c r="DV20" s="2">
        <f t="shared" si="21"/>
        <v>-99.834800734218959</v>
      </c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>
        <f t="shared" si="4"/>
        <v>7.7</v>
      </c>
      <c r="EV20" s="2">
        <f t="shared" si="4"/>
        <v>6.1</v>
      </c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 t="e">
        <v>#N/A</v>
      </c>
      <c r="FI20" s="2" t="e">
        <v>#N/A</v>
      </c>
      <c r="FL20" s="2">
        <f t="shared" si="24"/>
        <v>1.455563580468211</v>
      </c>
      <c r="FM20" s="2">
        <f t="shared" si="24"/>
        <v>1.3705618207591641</v>
      </c>
      <c r="FN20" s="2">
        <f t="shared" si="25"/>
        <v>1.9662229066054637</v>
      </c>
      <c r="FQ20" s="2">
        <f t="shared" si="26"/>
        <v>5.9506122716641574</v>
      </c>
      <c r="FR20" s="2">
        <f t="shared" si="26"/>
        <v>5.5959870009403945</v>
      </c>
      <c r="FS20" s="2">
        <f t="shared" si="27"/>
        <v>8.0999091164150947</v>
      </c>
      <c r="FT20" s="2">
        <f t="shared" si="28"/>
        <v>4.1389857885119063</v>
      </c>
      <c r="FU20" s="2"/>
      <c r="FX20" s="2"/>
      <c r="FY20" s="2"/>
      <c r="FZ20" s="2"/>
      <c r="GA20" s="2"/>
      <c r="GB20" s="2"/>
      <c r="GE20" s="2"/>
      <c r="GF20" s="2"/>
      <c r="GG20" s="2"/>
      <c r="GH20" s="2"/>
      <c r="GI20" s="2"/>
      <c r="GJ20" s="2"/>
      <c r="GK20" s="2" t="e">
        <v>#N/A</v>
      </c>
      <c r="GN20" s="2"/>
      <c r="GQ20" s="2"/>
      <c r="IG20" s="24"/>
      <c r="IH20" s="24"/>
      <c r="II20" s="24"/>
      <c r="IJ20" s="24"/>
      <c r="IK20" s="24"/>
      <c r="IL20" s="2"/>
      <c r="IM20" s="2">
        <f t="shared" si="5"/>
        <v>5.5</v>
      </c>
      <c r="IN20" s="2"/>
      <c r="IO20" s="2"/>
      <c r="KH20" s="2"/>
      <c r="KI20" s="2"/>
      <c r="KJ20" s="2"/>
      <c r="KK20" s="2"/>
      <c r="KL20" s="2"/>
      <c r="KO20" s="2">
        <f>BO20</f>
        <v>91.63</v>
      </c>
      <c r="KP20" s="2"/>
      <c r="KQ20" s="2"/>
      <c r="KR20" s="2"/>
      <c r="KS20" s="2"/>
      <c r="KT20" s="3">
        <f>BP20</f>
        <v>1.5724</v>
      </c>
      <c r="KU20" s="3">
        <f>BQ20</f>
        <v>18.72727272727273</v>
      </c>
      <c r="KV20" s="3">
        <f t="shared" si="13"/>
        <v>11.909992830878103</v>
      </c>
      <c r="KW20" s="2">
        <f t="shared" si="6"/>
        <v>26.280387495383394</v>
      </c>
      <c r="KX20" s="2">
        <f t="shared" si="6"/>
        <v>21.787785003168274</v>
      </c>
      <c r="LB20">
        <v>0</v>
      </c>
      <c r="LE20" s="2" t="e">
        <v>#N/A</v>
      </c>
      <c r="LF20" s="2" t="e">
        <v>#N/A</v>
      </c>
      <c r="LG20" s="2" t="e">
        <v>#N/A</v>
      </c>
      <c r="LH20" s="2" t="e">
        <v>#N/A</v>
      </c>
      <c r="LI20" s="2" t="e">
        <v>#N/A</v>
      </c>
      <c r="LJ20" s="2" t="e">
        <v>#N/A</v>
      </c>
      <c r="LK20" s="2" t="e">
        <v>#N/A</v>
      </c>
      <c r="LL20" s="2" t="e">
        <v>#N/A</v>
      </c>
      <c r="LM20" s="2" t="e">
        <v>#N/A</v>
      </c>
      <c r="LN20" s="2" t="e">
        <v>#N/A</v>
      </c>
      <c r="LO20" s="2" t="e">
        <v>#N/A</v>
      </c>
      <c r="LP20" s="2">
        <v>28.277560910086446</v>
      </c>
      <c r="LQ20" s="2" t="e">
        <v>#N/A</v>
      </c>
      <c r="LR20" s="2" t="e">
        <v>#N/A</v>
      </c>
      <c r="LS20" s="2" t="e">
        <v>#N/A</v>
      </c>
      <c r="LT20" s="2" t="e">
        <v>#N/A</v>
      </c>
      <c r="LU20" s="2" t="e">
        <v>#N/A</v>
      </c>
      <c r="LV20" s="2" t="e">
        <v>#N/A</v>
      </c>
      <c r="LW20" s="2" t="e">
        <v>#N/A</v>
      </c>
      <c r="LX20" s="2" t="e">
        <v>#N/A</v>
      </c>
      <c r="LY20" s="2" t="e">
        <v>#N/A</v>
      </c>
      <c r="LZ20" s="2" t="e">
        <v>#N/A</v>
      </c>
      <c r="MA20" s="2" t="e">
        <v>#N/A</v>
      </c>
      <c r="MB20" s="2" t="e">
        <v>#N/A</v>
      </c>
      <c r="MC20" s="2" t="e">
        <v>#N/A</v>
      </c>
      <c r="MD20" s="2" t="e">
        <v>#N/A</v>
      </c>
      <c r="ME20" s="2" t="e">
        <v>#N/A</v>
      </c>
      <c r="MF20" s="2" t="e">
        <v>#N/A</v>
      </c>
      <c r="MG20" s="2" t="e">
        <v>#N/A</v>
      </c>
      <c r="MH20" s="2">
        <v>33.756132729347357</v>
      </c>
      <c r="MI20" s="2" t="e">
        <v>#N/A</v>
      </c>
      <c r="MJ20" s="2" t="e">
        <v>#N/A</v>
      </c>
      <c r="MK20" s="2" t="e">
        <v>#N/A</v>
      </c>
      <c r="ML20" s="2" t="e">
        <v>#N/A</v>
      </c>
      <c r="MM20" s="2" t="e">
        <v>#N/A</v>
      </c>
      <c r="MN20" s="2" t="e">
        <v>#N/A</v>
      </c>
      <c r="MO20" s="2" t="e">
        <v>#N/A</v>
      </c>
      <c r="MP20" s="2" t="e">
        <v>#N/A</v>
      </c>
      <c r="MQ20" s="2" t="e">
        <v>#N/A</v>
      </c>
      <c r="MR20" s="2" t="e">
        <v>#N/A</v>
      </c>
      <c r="MS20" s="10" t="e">
        <v>#N/A</v>
      </c>
      <c r="MT20" s="2" t="e">
        <v>#N/A</v>
      </c>
      <c r="MU20" s="2" t="e">
        <v>#N/A</v>
      </c>
      <c r="MV20" s="2" t="e">
        <v>#N/A</v>
      </c>
      <c r="MX20" s="22" t="e">
        <v>#N/A</v>
      </c>
      <c r="MY20" s="22" t="e">
        <v>#N/A</v>
      </c>
      <c r="MZ20" s="22" t="e">
        <v>#N/A</v>
      </c>
      <c r="NA20" s="22" t="e">
        <v>#N/A</v>
      </c>
      <c r="NB20" s="22" t="e">
        <v>#N/A</v>
      </c>
      <c r="NC20" s="22" t="e">
        <v>#N/A</v>
      </c>
      <c r="ND20" s="22" t="e">
        <v>#N/A</v>
      </c>
      <c r="NE20" s="22" t="e">
        <v>#N/A</v>
      </c>
      <c r="NF20" s="22" t="e">
        <v>#N/A</v>
      </c>
      <c r="NG20" s="22" t="e">
        <v>#N/A</v>
      </c>
      <c r="NH20" s="23" t="e">
        <v>#N/A</v>
      </c>
      <c r="NI20" s="22">
        <v>15</v>
      </c>
      <c r="NJ20" s="22" t="e">
        <v>#N/A</v>
      </c>
      <c r="NK20" s="22" t="e">
        <v>#N/A</v>
      </c>
      <c r="NL20" s="23" t="e">
        <v>#N/A</v>
      </c>
      <c r="NM20" s="3" t="e">
        <v>#N/A</v>
      </c>
      <c r="NN20" s="22" t="e">
        <v>#N/A</v>
      </c>
      <c r="NO20" s="22" t="e">
        <v>#N/A</v>
      </c>
      <c r="NP20" s="22" t="e">
        <v>#N/A</v>
      </c>
      <c r="NQ20" s="22" t="e">
        <v>#N/A</v>
      </c>
      <c r="NR20" s="23" t="e">
        <v>#N/A</v>
      </c>
      <c r="NS20" s="22" t="e">
        <v>#N/A</v>
      </c>
      <c r="NT20" s="22" t="e">
        <v>#N/A</v>
      </c>
      <c r="NU20" s="23" t="e">
        <v>#N/A</v>
      </c>
      <c r="NV20" s="3" t="e">
        <v>#N/A</v>
      </c>
      <c r="NW20" s="22" t="e">
        <v>#N/A</v>
      </c>
      <c r="NX20" s="22" t="e">
        <v>#N/A</v>
      </c>
      <c r="NY20" s="22" t="e">
        <v>#N/A</v>
      </c>
      <c r="NZ20" s="22" t="e">
        <v>#N/A</v>
      </c>
      <c r="OA20" s="23">
        <v>8</v>
      </c>
      <c r="OB20" s="22" t="e">
        <v>#N/A</v>
      </c>
      <c r="OC20" s="22" t="e">
        <v>#N/A</v>
      </c>
      <c r="OD20" s="22" t="e">
        <v>#N/A</v>
      </c>
      <c r="OE20" s="22" t="e">
        <v>#N/A</v>
      </c>
      <c r="OF20" s="22" t="e">
        <v>#N/A</v>
      </c>
      <c r="OG20" s="22" t="e">
        <v>#N/A</v>
      </c>
      <c r="OH20" s="23" t="e">
        <v>#N/A</v>
      </c>
      <c r="OI20" s="22" t="e">
        <v>#N/A</v>
      </c>
      <c r="OJ20" s="22" t="e">
        <v>#N/A</v>
      </c>
      <c r="OK20" s="22" t="e">
        <v>#N/A</v>
      </c>
      <c r="OL20" s="22" t="e">
        <v>#N/A</v>
      </c>
      <c r="OM20" s="23" t="e">
        <v>#N/A</v>
      </c>
      <c r="ON20" s="22" t="e">
        <v>#N/A</v>
      </c>
      <c r="OO20" s="22" t="e">
        <v>#N/A</v>
      </c>
      <c r="OQ20">
        <f t="shared" si="22"/>
        <v>-10</v>
      </c>
      <c r="OR20" s="23" t="e">
        <f t="shared" ca="1" si="18"/>
        <v>#N/A</v>
      </c>
      <c r="OS20" s="23" t="e">
        <f t="shared" ca="1" si="18"/>
        <v>#N/A</v>
      </c>
      <c r="OT20" s="23" t="e">
        <f t="shared" ca="1" si="18"/>
        <v>#N/A</v>
      </c>
      <c r="OU20" s="23" t="e">
        <f t="shared" ca="1" si="18"/>
        <v>#N/A</v>
      </c>
      <c r="OV20" s="23" t="e">
        <f t="shared" ca="1" si="18"/>
        <v>#N/A</v>
      </c>
      <c r="OW20" s="23" t="e">
        <f t="shared" ca="1" si="18"/>
        <v>#N/A</v>
      </c>
      <c r="OX20" s="23" t="e">
        <f t="shared" ca="1" si="18"/>
        <v>#N/A</v>
      </c>
      <c r="OY20" s="23" t="e">
        <f t="shared" ca="1" si="18"/>
        <v>#N/A</v>
      </c>
      <c r="OZ20" s="23" t="e">
        <f t="shared" ca="1" si="18"/>
        <v>#N/A</v>
      </c>
      <c r="PA20" s="23" t="e">
        <f t="shared" ca="1" si="18"/>
        <v>#N/A</v>
      </c>
      <c r="PB20" s="23" t="e">
        <f t="shared" ca="1" si="18"/>
        <v>#N/A</v>
      </c>
      <c r="PC20" s="23">
        <f t="shared" ca="1" si="18"/>
        <v>1.0543920195340906</v>
      </c>
      <c r="PD20" s="23" t="e">
        <f t="shared" ca="1" si="18"/>
        <v>#N/A</v>
      </c>
      <c r="PE20" s="23" t="e">
        <f t="shared" ca="1" si="18"/>
        <v>#N/A</v>
      </c>
      <c r="PF20" s="23" t="e">
        <f t="shared" ca="1" si="18"/>
        <v>#N/A</v>
      </c>
      <c r="PG20" s="23" t="e">
        <f t="shared" ca="1" si="18"/>
        <v>#N/A</v>
      </c>
      <c r="PH20" s="23" t="e">
        <f t="shared" ca="1" si="30"/>
        <v>#N/A</v>
      </c>
      <c r="PI20" s="23" t="e">
        <f t="shared" ca="1" si="30"/>
        <v>#N/A</v>
      </c>
      <c r="PJ20" s="23" t="e">
        <f t="shared" ca="1" si="30"/>
        <v>#N/A</v>
      </c>
      <c r="PK20" s="23" t="e">
        <f t="shared" ca="1" si="30"/>
        <v>#N/A</v>
      </c>
      <c r="PL20" s="23" t="e">
        <f t="shared" ca="1" si="30"/>
        <v>#N/A</v>
      </c>
      <c r="PM20" s="23" t="e">
        <f t="shared" ca="1" si="30"/>
        <v>#N/A</v>
      </c>
      <c r="PN20" s="23" t="e">
        <f t="shared" ca="1" si="30"/>
        <v>#N/A</v>
      </c>
      <c r="PO20" s="23" t="e">
        <f t="shared" ca="1" si="30"/>
        <v>#N/A</v>
      </c>
      <c r="PP20" s="23" t="e">
        <f t="shared" ca="1" si="30"/>
        <v>#N/A</v>
      </c>
      <c r="PQ20" s="23" t="e">
        <f t="shared" ca="1" si="30"/>
        <v>#N/A</v>
      </c>
      <c r="PR20" s="23" t="e">
        <f t="shared" ca="1" si="30"/>
        <v>#N/A</v>
      </c>
      <c r="PS20" s="23" t="e">
        <f t="shared" ca="1" si="30"/>
        <v>#N/A</v>
      </c>
      <c r="PT20" s="23" t="e">
        <f t="shared" ca="1" si="30"/>
        <v>#N/A</v>
      </c>
      <c r="PU20" s="23">
        <f t="shared" ca="1" si="30"/>
        <v>1.0509967106343696</v>
      </c>
      <c r="PV20" s="23" t="e">
        <f t="shared" ca="1" si="30"/>
        <v>#N/A</v>
      </c>
      <c r="PW20" s="23" t="e">
        <f t="shared" ca="1" si="30"/>
        <v>#N/A</v>
      </c>
      <c r="PX20" s="23" t="e">
        <f t="shared" ca="1" si="31"/>
        <v>#N/A</v>
      </c>
      <c r="PY20" s="23" t="e">
        <f t="shared" ca="1" si="31"/>
        <v>#N/A</v>
      </c>
      <c r="PZ20" s="23" t="e">
        <f t="shared" ca="1" si="31"/>
        <v>#N/A</v>
      </c>
      <c r="QA20" s="23" t="e">
        <f t="shared" ca="1" si="31"/>
        <v>#N/A</v>
      </c>
      <c r="QB20" s="23" t="e">
        <f t="shared" ca="1" si="31"/>
        <v>#N/A</v>
      </c>
      <c r="QC20" s="23" t="e">
        <f t="shared" ca="1" si="31"/>
        <v>#N/A</v>
      </c>
      <c r="QD20" s="23" t="e">
        <f t="shared" ca="1" si="31"/>
        <v>#N/A</v>
      </c>
      <c r="QE20" s="23" t="e">
        <f t="shared" ca="1" si="31"/>
        <v>#N/A</v>
      </c>
      <c r="QF20" s="23" t="e">
        <f t="shared" ca="1" si="31"/>
        <v>#N/A</v>
      </c>
      <c r="QG20" s="23" t="e">
        <f t="shared" ca="1" si="29"/>
        <v>#N/A</v>
      </c>
      <c r="QH20" s="23" t="e">
        <f t="shared" ca="1" si="29"/>
        <v>#N/A</v>
      </c>
      <c r="QI20" s="23" t="e">
        <f t="shared" ca="1" si="29"/>
        <v>#N/A</v>
      </c>
      <c r="QJ20" s="26" t="e">
        <f t="shared" ca="1" si="19"/>
        <v>#N/A</v>
      </c>
    </row>
    <row r="21" spans="1:452" x14ac:dyDescent="0.35">
      <c r="A21" t="s">
        <v>1086</v>
      </c>
      <c r="B21" s="25">
        <v>32843</v>
      </c>
      <c r="C21" t="s">
        <v>636</v>
      </c>
      <c r="D21" s="2">
        <v>52.2</v>
      </c>
      <c r="E21" s="2">
        <v>53.4</v>
      </c>
      <c r="F21" s="2">
        <v>5.5</v>
      </c>
      <c r="G21" s="2">
        <v>58.5</v>
      </c>
      <c r="H21" s="2">
        <v>53.589376076508771</v>
      </c>
      <c r="I21" s="2">
        <v>58.588075613524765</v>
      </c>
      <c r="J21" s="2">
        <v>70.400000000000006</v>
      </c>
      <c r="K21" s="2">
        <v>35.700000000000003</v>
      </c>
      <c r="L21" s="2">
        <v>35.899961686475145</v>
      </c>
      <c r="M21" s="2">
        <v>36.799999999999997</v>
      </c>
      <c r="N21" s="2">
        <v>32.9</v>
      </c>
      <c r="O21" s="2">
        <v>53.5</v>
      </c>
      <c r="P21" s="2">
        <v>44.5</v>
      </c>
      <c r="Q21" s="2">
        <v>212</v>
      </c>
      <c r="R21" s="2">
        <v>43.9</v>
      </c>
      <c r="S21" s="2">
        <v>32.9</v>
      </c>
      <c r="T21" s="2">
        <v>32.700000000000003</v>
      </c>
      <c r="U21" s="2" t="e">
        <v>#N/A</v>
      </c>
      <c r="V21" s="2" t="e">
        <v>#N/A</v>
      </c>
      <c r="W21" s="2">
        <v>14.1</v>
      </c>
      <c r="X21" s="2">
        <v>55.7</v>
      </c>
      <c r="Y21" s="2" t="e">
        <v>#N/A</v>
      </c>
      <c r="Z21" s="2">
        <v>18.600000000000001</v>
      </c>
      <c r="AA21" s="2" t="e">
        <v>#N/A</v>
      </c>
      <c r="AB21" s="2">
        <v>134.4</v>
      </c>
      <c r="AC21" s="2">
        <v>160.4</v>
      </c>
      <c r="AD21" s="2" t="e">
        <v>#N/A</v>
      </c>
      <c r="AE21" s="2">
        <v>221.5</v>
      </c>
      <c r="AF21" s="2">
        <v>68</v>
      </c>
      <c r="AG21" s="22">
        <v>693</v>
      </c>
      <c r="AH21" s="22">
        <v>307</v>
      </c>
      <c r="AI21" s="22" t="e">
        <v>#N/A</v>
      </c>
      <c r="AJ21" s="22">
        <v>39</v>
      </c>
      <c r="AK21" s="22">
        <v>62</v>
      </c>
      <c r="AL21" s="22" t="e">
        <v>#N/A</v>
      </c>
      <c r="AM21" s="22">
        <v>8</v>
      </c>
      <c r="AN21" s="22" t="e">
        <v>#N/A</v>
      </c>
      <c r="AO21" s="22">
        <v>70</v>
      </c>
      <c r="AP21" s="22">
        <v>21</v>
      </c>
      <c r="AQ21" s="22">
        <v>63</v>
      </c>
      <c r="AR21" s="2">
        <v>53.4</v>
      </c>
      <c r="AS21" s="2">
        <v>29.1</v>
      </c>
      <c r="AT21" s="2">
        <v>212</v>
      </c>
      <c r="AU21" s="2">
        <v>36.1</v>
      </c>
      <c r="AV21" s="2">
        <v>74.5</v>
      </c>
      <c r="AW21" s="2">
        <v>42.9</v>
      </c>
      <c r="AX21" s="2">
        <v>43.9</v>
      </c>
      <c r="AY21" s="2">
        <v>102.7</v>
      </c>
      <c r="AZ21" s="2">
        <v>79.8</v>
      </c>
      <c r="BA21" s="2">
        <v>14.1</v>
      </c>
      <c r="BB21" s="2">
        <v>37.1</v>
      </c>
      <c r="BC21" s="2">
        <v>50.7</v>
      </c>
      <c r="BD21" s="3" t="e">
        <v>#N/A</v>
      </c>
      <c r="BE21" s="3" t="e">
        <v>#N/A</v>
      </c>
      <c r="BF21" s="3" t="e">
        <v>#N/A</v>
      </c>
      <c r="BG21" s="3" t="e">
        <v>#N/A</v>
      </c>
      <c r="BH21" s="3" t="e">
        <v>#N/A</v>
      </c>
      <c r="BI21" s="2">
        <v>118.8</v>
      </c>
      <c r="BJ21" s="2">
        <v>7.7</v>
      </c>
      <c r="BK21" s="2">
        <v>6.1</v>
      </c>
      <c r="BL21" s="2">
        <v>56.9</v>
      </c>
      <c r="BM21" s="2">
        <v>63.9</v>
      </c>
      <c r="BN21" s="10" t="e">
        <v>#N/A</v>
      </c>
      <c r="BO21" s="3">
        <v>90.37</v>
      </c>
      <c r="BP21" s="22">
        <v>1.5956999999999999</v>
      </c>
      <c r="BQ21" s="3">
        <v>19.838947368421053</v>
      </c>
      <c r="BR21" s="23" t="e">
        <v>#N/A</v>
      </c>
      <c r="BS21" s="2" t="e">
        <v>#N/A</v>
      </c>
      <c r="BT21" s="3">
        <v>55.95</v>
      </c>
      <c r="BU21" s="2" t="e">
        <v>#N/A</v>
      </c>
      <c r="BV21" s="2">
        <v>4.4000000000000004</v>
      </c>
      <c r="BW21" s="2" t="e">
        <v>#N/A</v>
      </c>
      <c r="BX21" s="2" t="e">
        <v>#N/A</v>
      </c>
      <c r="BY21" s="23">
        <v>126.3</v>
      </c>
      <c r="BZ21" s="2">
        <v>87.7</v>
      </c>
      <c r="CA21" s="2">
        <v>58.9</v>
      </c>
      <c r="CB21" s="3">
        <v>66.09</v>
      </c>
      <c r="CC21" s="2">
        <v>50.2</v>
      </c>
      <c r="CD21" s="2" t="e">
        <v>#N/A</v>
      </c>
      <c r="CE21" s="2">
        <v>87.913903771198491</v>
      </c>
      <c r="CF21" s="3">
        <v>66.275054657013271</v>
      </c>
      <c r="CG21" s="2">
        <v>50.252910027229618</v>
      </c>
      <c r="CH21" s="23">
        <v>131.6301500195454</v>
      </c>
      <c r="CI21" s="3" t="e">
        <v>#N/A</v>
      </c>
      <c r="CM21" s="2">
        <f t="shared" si="2"/>
        <v>12.432755134687632</v>
      </c>
      <c r="CN21" s="2" t="e">
        <f t="shared" si="2"/>
        <v>#N/A</v>
      </c>
      <c r="CO21" s="2">
        <f t="shared" si="3"/>
        <v>103.21419138534181</v>
      </c>
      <c r="CR21" s="2">
        <f t="shared" si="7"/>
        <v>0.19193857965451327</v>
      </c>
      <c r="CS21" s="2">
        <f t="shared" si="7"/>
        <v>0.18761726078799515</v>
      </c>
      <c r="CT21" s="2">
        <f t="shared" si="8"/>
        <v>0</v>
      </c>
      <c r="CU21" s="2">
        <f t="shared" si="8"/>
        <v>0.54256085989547631</v>
      </c>
      <c r="CV21" s="2">
        <f t="shared" si="8"/>
        <v>0.37766423976988067</v>
      </c>
      <c r="CW21" s="2">
        <f t="shared" si="9"/>
        <v>0.75329566854990315</v>
      </c>
      <c r="CX21" s="2">
        <f t="shared" si="10"/>
        <v>0.28089887640449834</v>
      </c>
      <c r="CY21" s="2"/>
      <c r="CZ21" s="2">
        <f t="shared" si="15"/>
        <v>0.30674846625767305</v>
      </c>
      <c r="DA21" s="2">
        <f t="shared" si="16"/>
        <v>-1.6105417276720269</v>
      </c>
      <c r="DB21" s="2" t="e">
        <f t="shared" si="17"/>
        <v>#N/A</v>
      </c>
      <c r="DC21" s="2"/>
      <c r="DF21" s="2">
        <f t="shared" si="11"/>
        <v>6.7085730243216402</v>
      </c>
      <c r="DG21" s="2">
        <f t="shared" si="11"/>
        <v>4.6273020516397034</v>
      </c>
      <c r="DH21" s="2">
        <f t="shared" si="12"/>
        <v>9.1650140018839856</v>
      </c>
      <c r="DI21" s="2" t="e">
        <f t="shared" si="23"/>
        <v>#N/A</v>
      </c>
      <c r="DJ21" s="2"/>
      <c r="DM21" s="2"/>
      <c r="DN21" s="2"/>
      <c r="DO21" s="2" t="e">
        <f t="shared" si="20"/>
        <v>#VALUE!</v>
      </c>
      <c r="DP21" s="2"/>
      <c r="DQ21" s="2"/>
      <c r="DR21" s="2"/>
      <c r="DS21" s="2"/>
      <c r="DT21" s="2" t="e">
        <v>#N/A</v>
      </c>
      <c r="DU21" s="2" t="e">
        <v>#N/A</v>
      </c>
      <c r="DV21" s="2" t="e">
        <f t="shared" si="21"/>
        <v>#VALUE!</v>
      </c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>
        <f t="shared" si="4"/>
        <v>7.7</v>
      </c>
      <c r="EV21" s="2">
        <f t="shared" si="4"/>
        <v>6.1</v>
      </c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 t="e">
        <v>#N/A</v>
      </c>
      <c r="FI21" s="2" t="e">
        <v>#N/A</v>
      </c>
      <c r="FL21" s="2">
        <f t="shared" si="24"/>
        <v>1.6533347132158926</v>
      </c>
      <c r="FM21" s="2">
        <f t="shared" si="24"/>
        <v>1.4168510531053835</v>
      </c>
      <c r="FN21" s="2">
        <f t="shared" si="25"/>
        <v>2.0544978339340325</v>
      </c>
      <c r="FQ21" s="2">
        <f t="shared" si="26"/>
        <v>6.7791650319481311</v>
      </c>
      <c r="FR21" s="2">
        <f t="shared" si="26"/>
        <v>5.7889939693863912</v>
      </c>
      <c r="FS21" s="2">
        <f t="shared" si="27"/>
        <v>8.4747356156091858</v>
      </c>
      <c r="FT21" s="2">
        <f t="shared" si="28"/>
        <v>4.8596817468179676</v>
      </c>
      <c r="FU21" s="2"/>
      <c r="FX21" s="2">
        <f t="shared" ref="FX21:FY36" si="32">100*((AVERAGE(H16:H21)/AVERAGE(H10:H15))^2-1)</f>
        <v>5.0996448615119538</v>
      </c>
      <c r="FY21" s="2">
        <f t="shared" si="32"/>
        <v>4.9141348488698</v>
      </c>
      <c r="FZ21" s="2">
        <f t="shared" ref="FZ21:FZ84" si="33">100*((AVERAGE(L16:L21)/AVERAGE(L10:L15))^2-1)</f>
        <v>6.6881836585910515</v>
      </c>
      <c r="GA21" s="2">
        <f t="shared" ref="GA21:GB36" si="34">100*((AVERAGE(CH16:CH21)/AVERAGE(CH10:CH15))^2-1)</f>
        <v>4.2711551908190426</v>
      </c>
      <c r="GB21" s="2"/>
      <c r="GE21" s="2"/>
      <c r="GF21" s="2"/>
      <c r="GG21" s="2"/>
      <c r="GH21" s="2"/>
      <c r="GI21" s="2"/>
      <c r="GJ21" s="2"/>
      <c r="GK21" s="2" t="e">
        <v>#N/A</v>
      </c>
      <c r="GN21" s="2"/>
      <c r="GQ21" s="2"/>
      <c r="IG21" s="24"/>
      <c r="IH21" s="24"/>
      <c r="II21" s="24"/>
      <c r="IJ21" s="24"/>
      <c r="IK21" s="24"/>
      <c r="IL21" s="2"/>
      <c r="IM21" s="2">
        <f t="shared" si="5"/>
        <v>5.5</v>
      </c>
      <c r="IN21" s="2"/>
      <c r="IO21" s="2"/>
      <c r="KH21" s="2"/>
      <c r="KI21" s="2"/>
      <c r="KJ21" s="2"/>
      <c r="KK21" s="2"/>
      <c r="KL21" s="2"/>
      <c r="KO21" s="2">
        <f>BO21</f>
        <v>90.37</v>
      </c>
      <c r="KP21" s="2"/>
      <c r="KQ21" s="2"/>
      <c r="KR21" s="2"/>
      <c r="KS21" s="2"/>
      <c r="KT21" s="3">
        <f>BP21</f>
        <v>1.5956999999999999</v>
      </c>
      <c r="KU21" s="3">
        <f>BQ21</f>
        <v>19.838947368421053</v>
      </c>
      <c r="KV21" s="3">
        <f t="shared" si="13"/>
        <v>12.432755134687632</v>
      </c>
      <c r="KW21" s="2">
        <f t="shared" si="6"/>
        <v>27.840424600819613</v>
      </c>
      <c r="KX21" s="2">
        <f t="shared" si="6"/>
        <v>22.744110741134584</v>
      </c>
      <c r="LB21">
        <v>0</v>
      </c>
      <c r="LE21" s="2" t="e">
        <v>#N/A</v>
      </c>
      <c r="LF21" s="2" t="e">
        <v>#N/A</v>
      </c>
      <c r="LG21" s="2" t="e">
        <v>#N/A</v>
      </c>
      <c r="LH21" s="2" t="e">
        <v>#N/A</v>
      </c>
      <c r="LI21" s="2" t="e">
        <v>#N/A</v>
      </c>
      <c r="LJ21" s="2" t="e">
        <v>#N/A</v>
      </c>
      <c r="LK21" s="2" t="e">
        <v>#N/A</v>
      </c>
      <c r="LL21" s="2" t="e">
        <v>#N/A</v>
      </c>
      <c r="LM21" s="2" t="e">
        <v>#N/A</v>
      </c>
      <c r="LN21" s="2" t="e">
        <v>#N/A</v>
      </c>
      <c r="LO21" s="2" t="e">
        <v>#N/A</v>
      </c>
      <c r="LP21" s="2">
        <v>28.423303150896267</v>
      </c>
      <c r="LQ21" s="2" t="e">
        <v>#N/A</v>
      </c>
      <c r="LR21" s="2" t="e">
        <v>#N/A</v>
      </c>
      <c r="LS21" s="2" t="e">
        <v>#N/A</v>
      </c>
      <c r="LT21" s="2" t="e">
        <v>#N/A</v>
      </c>
      <c r="LU21" s="2" t="e">
        <v>#N/A</v>
      </c>
      <c r="LV21" s="2" t="e">
        <v>#N/A</v>
      </c>
      <c r="LW21" s="2" t="e">
        <v>#N/A</v>
      </c>
      <c r="LX21" s="2" t="e">
        <v>#N/A</v>
      </c>
      <c r="LY21" s="2" t="e">
        <v>#N/A</v>
      </c>
      <c r="LZ21" s="2" t="e">
        <v>#N/A</v>
      </c>
      <c r="MA21" s="2" t="e">
        <v>#N/A</v>
      </c>
      <c r="MB21" s="2" t="e">
        <v>#N/A</v>
      </c>
      <c r="MC21" s="2" t="e">
        <v>#N/A</v>
      </c>
      <c r="MD21" s="2" t="e">
        <v>#N/A</v>
      </c>
      <c r="ME21" s="2" t="e">
        <v>#N/A</v>
      </c>
      <c r="MF21" s="2" t="e">
        <v>#N/A</v>
      </c>
      <c r="MG21" s="2" t="e">
        <v>#N/A</v>
      </c>
      <c r="MH21" s="2">
        <v>34.030150842492546</v>
      </c>
      <c r="MI21" s="2" t="e">
        <v>#N/A</v>
      </c>
      <c r="MJ21" s="2" t="e">
        <v>#N/A</v>
      </c>
      <c r="MK21" s="2" t="e">
        <v>#N/A</v>
      </c>
      <c r="ML21" s="2" t="e">
        <v>#N/A</v>
      </c>
      <c r="MM21" s="2" t="e">
        <v>#N/A</v>
      </c>
      <c r="MN21" s="2" t="e">
        <v>#N/A</v>
      </c>
      <c r="MO21" s="2" t="e">
        <v>#N/A</v>
      </c>
      <c r="MP21" s="2" t="e">
        <v>#N/A</v>
      </c>
      <c r="MQ21" s="2" t="e">
        <v>#N/A</v>
      </c>
      <c r="MR21" s="2" t="e">
        <v>#N/A</v>
      </c>
      <c r="MS21" s="10" t="e">
        <v>#N/A</v>
      </c>
      <c r="MT21" s="2" t="e">
        <v>#N/A</v>
      </c>
      <c r="MU21" s="2" t="e">
        <v>#N/A</v>
      </c>
      <c r="MV21" s="2" t="e">
        <v>#N/A</v>
      </c>
      <c r="MX21" s="22" t="e">
        <v>#N/A</v>
      </c>
      <c r="MY21" s="22" t="e">
        <v>#N/A</v>
      </c>
      <c r="MZ21" s="22" t="e">
        <v>#N/A</v>
      </c>
      <c r="NA21" s="22" t="e">
        <v>#N/A</v>
      </c>
      <c r="NB21" s="22" t="e">
        <v>#N/A</v>
      </c>
      <c r="NC21" s="22" t="e">
        <v>#N/A</v>
      </c>
      <c r="ND21" s="22" t="e">
        <v>#N/A</v>
      </c>
      <c r="NE21" s="22" t="e">
        <v>#N/A</v>
      </c>
      <c r="NF21" s="22" t="e">
        <v>#N/A</v>
      </c>
      <c r="NG21" s="22" t="e">
        <v>#N/A</v>
      </c>
      <c r="NH21" s="23" t="e">
        <v>#N/A</v>
      </c>
      <c r="NI21" s="22">
        <v>15</v>
      </c>
      <c r="NJ21" s="22" t="e">
        <v>#N/A</v>
      </c>
      <c r="NK21" s="22" t="e">
        <v>#N/A</v>
      </c>
      <c r="NL21" s="23" t="e">
        <v>#N/A</v>
      </c>
      <c r="NM21" s="3" t="e">
        <v>#N/A</v>
      </c>
      <c r="NN21" s="22" t="e">
        <v>#N/A</v>
      </c>
      <c r="NO21" s="22" t="e">
        <v>#N/A</v>
      </c>
      <c r="NP21" s="22" t="e">
        <v>#N/A</v>
      </c>
      <c r="NQ21" s="22" t="e">
        <v>#N/A</v>
      </c>
      <c r="NR21" s="23" t="e">
        <v>#N/A</v>
      </c>
      <c r="NS21" s="22" t="e">
        <v>#N/A</v>
      </c>
      <c r="NT21" s="22" t="e">
        <v>#N/A</v>
      </c>
      <c r="NU21" s="23" t="e">
        <v>#N/A</v>
      </c>
      <c r="NV21" s="3" t="e">
        <v>#N/A</v>
      </c>
      <c r="NW21" s="22" t="e">
        <v>#N/A</v>
      </c>
      <c r="NX21" s="22" t="e">
        <v>#N/A</v>
      </c>
      <c r="NY21" s="22" t="e">
        <v>#N/A</v>
      </c>
      <c r="NZ21" s="22" t="e">
        <v>#N/A</v>
      </c>
      <c r="OA21" s="23">
        <v>8</v>
      </c>
      <c r="OB21" s="22" t="e">
        <v>#N/A</v>
      </c>
      <c r="OC21" s="22" t="e">
        <v>#N/A</v>
      </c>
      <c r="OD21" s="22" t="e">
        <v>#N/A</v>
      </c>
      <c r="OE21" s="22" t="e">
        <v>#N/A</v>
      </c>
      <c r="OF21" s="22" t="e">
        <v>#N/A</v>
      </c>
      <c r="OG21" s="22" t="e">
        <v>#N/A</v>
      </c>
      <c r="OH21" s="23" t="e">
        <v>#N/A</v>
      </c>
      <c r="OI21" s="22" t="e">
        <v>#N/A</v>
      </c>
      <c r="OJ21" s="22" t="e">
        <v>#N/A</v>
      </c>
      <c r="OK21" s="22" t="e">
        <v>#N/A</v>
      </c>
      <c r="OL21" s="22" t="e">
        <v>#N/A</v>
      </c>
      <c r="OM21" s="23" t="e">
        <v>#N/A</v>
      </c>
      <c r="ON21" s="22" t="e">
        <v>#N/A</v>
      </c>
      <c r="OO21" s="22" t="e">
        <v>#N/A</v>
      </c>
      <c r="OQ21">
        <f>OQ20-1</f>
        <v>-11</v>
      </c>
      <c r="OR21" s="23" t="e">
        <f t="shared" ca="1" si="18"/>
        <v>#N/A</v>
      </c>
      <c r="OS21" s="23" t="e">
        <f t="shared" ca="1" si="18"/>
        <v>#N/A</v>
      </c>
      <c r="OT21" s="23" t="e">
        <f t="shared" ca="1" si="18"/>
        <v>#N/A</v>
      </c>
      <c r="OU21" s="23" t="e">
        <f t="shared" ca="1" si="18"/>
        <v>#N/A</v>
      </c>
      <c r="OV21" s="23" t="e">
        <f t="shared" ca="1" si="18"/>
        <v>#N/A</v>
      </c>
      <c r="OW21" s="23" t="e">
        <f t="shared" ca="1" si="18"/>
        <v>#N/A</v>
      </c>
      <c r="OX21" s="23" t="e">
        <f t="shared" ca="1" si="18"/>
        <v>#N/A</v>
      </c>
      <c r="OY21" s="23" t="e">
        <f t="shared" ca="1" si="18"/>
        <v>#N/A</v>
      </c>
      <c r="OZ21" s="23" t="e">
        <f t="shared" ca="1" si="18"/>
        <v>#N/A</v>
      </c>
      <c r="PA21" s="23" t="e">
        <f t="shared" ca="1" si="18"/>
        <v>#N/A</v>
      </c>
      <c r="PB21" s="23" t="e">
        <f t="shared" ca="1" si="18"/>
        <v>#N/A</v>
      </c>
      <c r="PC21" s="23">
        <f t="shared" ca="1" si="18"/>
        <v>1.0598263445137983</v>
      </c>
      <c r="PD21" s="23" t="e">
        <f t="shared" ca="1" si="18"/>
        <v>#N/A</v>
      </c>
      <c r="PE21" s="23" t="e">
        <f t="shared" ca="1" si="18"/>
        <v>#N/A</v>
      </c>
      <c r="PF21" s="23" t="e">
        <f t="shared" ca="1" si="18"/>
        <v>#N/A</v>
      </c>
      <c r="PG21" s="23" t="e">
        <f t="shared" ca="1" si="18"/>
        <v>#N/A</v>
      </c>
      <c r="PH21" s="23" t="e">
        <f t="shared" ca="1" si="30"/>
        <v>#N/A</v>
      </c>
      <c r="PI21" s="23" t="e">
        <f t="shared" ca="1" si="30"/>
        <v>#N/A</v>
      </c>
      <c r="PJ21" s="23" t="e">
        <f t="shared" ca="1" si="30"/>
        <v>#N/A</v>
      </c>
      <c r="PK21" s="23" t="e">
        <f t="shared" ca="1" si="30"/>
        <v>#N/A</v>
      </c>
      <c r="PL21" s="23" t="e">
        <f t="shared" ca="1" si="30"/>
        <v>#N/A</v>
      </c>
      <c r="PM21" s="23" t="e">
        <f t="shared" ca="1" si="30"/>
        <v>#N/A</v>
      </c>
      <c r="PN21" s="23" t="e">
        <f t="shared" ca="1" si="30"/>
        <v>#N/A</v>
      </c>
      <c r="PO21" s="23" t="e">
        <f t="shared" ca="1" si="30"/>
        <v>#N/A</v>
      </c>
      <c r="PP21" s="23" t="e">
        <f t="shared" ca="1" si="30"/>
        <v>#N/A</v>
      </c>
      <c r="PQ21" s="23" t="e">
        <f t="shared" ca="1" si="30"/>
        <v>#N/A</v>
      </c>
      <c r="PR21" s="23" t="e">
        <f t="shared" ca="1" si="30"/>
        <v>#N/A</v>
      </c>
      <c r="PS21" s="23" t="e">
        <f t="shared" ca="1" si="30"/>
        <v>#N/A</v>
      </c>
      <c r="PT21" s="23" t="e">
        <f t="shared" ca="1" si="30"/>
        <v>#N/A</v>
      </c>
      <c r="PU21" s="23">
        <f t="shared" ca="1" si="30"/>
        <v>1.0595282606753329</v>
      </c>
      <c r="PV21" s="23" t="e">
        <f t="shared" ca="1" si="30"/>
        <v>#N/A</v>
      </c>
      <c r="PW21" s="23" t="e">
        <f t="shared" ca="1" si="30"/>
        <v>#N/A</v>
      </c>
      <c r="PX21" s="23" t="e">
        <f t="shared" ca="1" si="31"/>
        <v>#N/A</v>
      </c>
      <c r="PY21" s="23" t="e">
        <f t="shared" ca="1" si="31"/>
        <v>#N/A</v>
      </c>
      <c r="PZ21" s="23" t="e">
        <f t="shared" ca="1" si="31"/>
        <v>#N/A</v>
      </c>
      <c r="QA21" s="23" t="e">
        <f t="shared" ca="1" si="31"/>
        <v>#N/A</v>
      </c>
      <c r="QB21" s="23" t="e">
        <f t="shared" ca="1" si="31"/>
        <v>#N/A</v>
      </c>
      <c r="QC21" s="23" t="e">
        <f t="shared" ca="1" si="31"/>
        <v>#N/A</v>
      </c>
      <c r="QD21" s="23" t="e">
        <f t="shared" ca="1" si="31"/>
        <v>#N/A</v>
      </c>
      <c r="QE21" s="23" t="e">
        <f t="shared" ca="1" si="31"/>
        <v>#N/A</v>
      </c>
      <c r="QF21" s="23" t="e">
        <f t="shared" ca="1" si="31"/>
        <v>#N/A</v>
      </c>
      <c r="QG21" s="23" t="e">
        <f t="shared" ca="1" si="29"/>
        <v>#N/A</v>
      </c>
      <c r="QH21" s="23" t="e">
        <f t="shared" ca="1" si="29"/>
        <v>#N/A</v>
      </c>
      <c r="QI21" s="23" t="e">
        <f t="shared" ca="1" si="29"/>
        <v>#N/A</v>
      </c>
      <c r="QJ21" s="26" t="e">
        <f t="shared" ca="1" si="19"/>
        <v>#N/A</v>
      </c>
    </row>
    <row r="22" spans="1:452" x14ac:dyDescent="0.35">
      <c r="A22" s="12" t="s">
        <v>1087</v>
      </c>
      <c r="B22" s="21">
        <v>32874</v>
      </c>
      <c r="C22" t="s">
        <v>637</v>
      </c>
      <c r="D22" s="2">
        <v>52.4</v>
      </c>
      <c r="E22" s="2">
        <v>53.6</v>
      </c>
      <c r="F22" s="2">
        <v>5.7</v>
      </c>
      <c r="G22" s="2">
        <v>58.5</v>
      </c>
      <c r="H22" s="2">
        <v>54.016181644315402</v>
      </c>
      <c r="I22" s="2">
        <v>59.025263541062507</v>
      </c>
      <c r="J22" s="2">
        <v>70.5</v>
      </c>
      <c r="K22" s="2">
        <v>36</v>
      </c>
      <c r="L22" s="2">
        <v>36.126562567273872</v>
      </c>
      <c r="M22" s="2">
        <v>36.9</v>
      </c>
      <c r="N22" s="2">
        <v>33.5</v>
      </c>
      <c r="O22" s="2">
        <v>54.3</v>
      </c>
      <c r="P22" s="2">
        <v>45</v>
      </c>
      <c r="Q22" s="2">
        <v>207.4</v>
      </c>
      <c r="R22" s="2">
        <v>44.2</v>
      </c>
      <c r="S22" s="2">
        <v>33.5</v>
      </c>
      <c r="T22" s="2">
        <v>32.9</v>
      </c>
      <c r="U22" s="2" t="e">
        <v>#N/A</v>
      </c>
      <c r="V22" s="2" t="e">
        <v>#N/A</v>
      </c>
      <c r="W22" s="2">
        <v>14.2</v>
      </c>
      <c r="X22" s="2">
        <v>57</v>
      </c>
      <c r="Y22" s="2" t="e">
        <v>#N/A</v>
      </c>
      <c r="Z22" s="2">
        <v>18.899999999999999</v>
      </c>
      <c r="AA22" s="2" t="e">
        <v>#N/A</v>
      </c>
      <c r="AB22" s="2">
        <v>133.5</v>
      </c>
      <c r="AC22" s="2">
        <v>160.69999999999999</v>
      </c>
      <c r="AD22" s="2" t="e">
        <v>#N/A</v>
      </c>
      <c r="AE22" s="2">
        <v>215.6</v>
      </c>
      <c r="AF22" s="2">
        <v>67.900000000000006</v>
      </c>
      <c r="AG22" s="22">
        <v>702</v>
      </c>
      <c r="AH22" s="22">
        <v>298</v>
      </c>
      <c r="AI22" s="22" t="e">
        <v>#N/A</v>
      </c>
      <c r="AJ22" s="22">
        <v>38</v>
      </c>
      <c r="AK22" s="22">
        <v>58</v>
      </c>
      <c r="AL22" s="22" t="e">
        <v>#N/A</v>
      </c>
      <c r="AM22" s="22">
        <v>9</v>
      </c>
      <c r="AN22" s="22" t="e">
        <v>#N/A</v>
      </c>
      <c r="AO22" s="22">
        <v>67</v>
      </c>
      <c r="AP22" s="22">
        <v>22</v>
      </c>
      <c r="AQ22" s="22">
        <v>65</v>
      </c>
      <c r="AR22" s="2">
        <v>54.1</v>
      </c>
      <c r="AS22" s="2">
        <v>29.3</v>
      </c>
      <c r="AT22" s="2">
        <v>207.4</v>
      </c>
      <c r="AU22" s="2">
        <v>36.299999999999997</v>
      </c>
      <c r="AV22" s="2">
        <v>74.3</v>
      </c>
      <c r="AW22" s="2">
        <v>44</v>
      </c>
      <c r="AX22" s="2">
        <v>44.2</v>
      </c>
      <c r="AY22" s="2">
        <v>102.8</v>
      </c>
      <c r="AZ22" s="2">
        <v>80.099999999999994</v>
      </c>
      <c r="BA22" s="2">
        <v>14.2</v>
      </c>
      <c r="BB22" s="2">
        <v>37.299999999999997</v>
      </c>
      <c r="BC22" s="2">
        <v>50.9</v>
      </c>
      <c r="BD22" s="3" t="e">
        <v>#N/A</v>
      </c>
      <c r="BE22" s="3" t="e">
        <v>#N/A</v>
      </c>
      <c r="BF22" s="3" t="e">
        <v>#N/A</v>
      </c>
      <c r="BG22" s="3" t="e">
        <v>#N/A</v>
      </c>
      <c r="BH22" s="3" t="e">
        <v>#N/A</v>
      </c>
      <c r="BI22" s="2">
        <v>119.5</v>
      </c>
      <c r="BJ22" s="2">
        <v>7.7</v>
      </c>
      <c r="BK22" s="2">
        <v>6.1</v>
      </c>
      <c r="BL22" s="2">
        <v>57.3</v>
      </c>
      <c r="BM22" s="2">
        <v>64.599999999999994</v>
      </c>
      <c r="BN22" s="10" t="e">
        <v>#N/A</v>
      </c>
      <c r="BO22" s="3">
        <v>92.15</v>
      </c>
      <c r="BP22" s="22">
        <v>1.6523000000000001</v>
      </c>
      <c r="BQ22" s="3">
        <v>21.25181818181818</v>
      </c>
      <c r="BR22" s="23" t="e">
        <v>#N/A</v>
      </c>
      <c r="BS22" s="2" t="e">
        <v>#N/A</v>
      </c>
      <c r="BT22" s="3">
        <v>56.55</v>
      </c>
      <c r="BU22" s="2" t="e">
        <v>#N/A</v>
      </c>
      <c r="BV22" s="2">
        <v>4.4000000000000004</v>
      </c>
      <c r="BW22" s="2" t="e">
        <v>#N/A</v>
      </c>
      <c r="BX22" s="2" t="e">
        <v>#N/A</v>
      </c>
      <c r="BY22" s="23">
        <v>127.5</v>
      </c>
      <c r="BZ22" s="2">
        <v>88.1</v>
      </c>
      <c r="CA22" s="2">
        <v>59</v>
      </c>
      <c r="CB22" s="3">
        <v>66.42</v>
      </c>
      <c r="CC22" s="2">
        <v>50.7</v>
      </c>
      <c r="CD22" s="2" t="e">
        <v>#N/A</v>
      </c>
      <c r="CE22" s="2">
        <v>88.387350134359934</v>
      </c>
      <c r="CF22" s="3">
        <v>66.464703892497454</v>
      </c>
      <c r="CG22" s="2">
        <v>50.667719066870553</v>
      </c>
      <c r="CH22" s="23">
        <v>132.07605647102952</v>
      </c>
      <c r="CI22" s="3">
        <v>61.768955670400175</v>
      </c>
      <c r="CM22" s="2">
        <f t="shared" si="2"/>
        <v>12.861961013023167</v>
      </c>
      <c r="CN22" s="2" t="e">
        <f t="shared" si="2"/>
        <v>#N/A</v>
      </c>
      <c r="CO22" s="2">
        <f t="shared" si="3"/>
        <v>106.87523245346885</v>
      </c>
      <c r="CR22" s="2">
        <f t="shared" si="7"/>
        <v>0.38314176245209913</v>
      </c>
      <c r="CS22" s="2">
        <f t="shared" si="7"/>
        <v>0.37453183520599787</v>
      </c>
      <c r="CT22" s="2">
        <f t="shared" si="8"/>
        <v>0</v>
      </c>
      <c r="CU22" s="2">
        <f t="shared" si="8"/>
        <v>0.79643690420520619</v>
      </c>
      <c r="CV22" s="2">
        <f t="shared" si="8"/>
        <v>0.74620632775455031</v>
      </c>
      <c r="CW22" s="2">
        <f t="shared" si="9"/>
        <v>1.4953271028037329</v>
      </c>
      <c r="CX22" s="2">
        <f t="shared" si="10"/>
        <v>0.84033613445377353</v>
      </c>
      <c r="CY22" s="2"/>
      <c r="CZ22" s="2">
        <f t="shared" si="15"/>
        <v>0.6116207951070205</v>
      </c>
      <c r="DA22" s="2">
        <f t="shared" si="16"/>
        <v>-0.66964285714286131</v>
      </c>
      <c r="DB22" s="2" t="e">
        <f t="shared" si="17"/>
        <v>#N/A</v>
      </c>
      <c r="DC22" s="2"/>
      <c r="DF22" s="2">
        <f t="shared" si="11"/>
        <v>9.987204490226409</v>
      </c>
      <c r="DG22" s="2">
        <f t="shared" si="11"/>
        <v>9.3312761419437109</v>
      </c>
      <c r="DH22" s="2">
        <f t="shared" si="12"/>
        <v>7.8429763284550535</v>
      </c>
      <c r="DI22" s="2" t="e">
        <f t="shared" si="23"/>
        <v>#N/A</v>
      </c>
      <c r="DJ22" s="2"/>
      <c r="DM22" s="2"/>
      <c r="DN22" s="2">
        <f t="shared" ref="DN22:DN85" si="35">((E22-E10)/E10)*100</f>
        <v>5.5118110236220561</v>
      </c>
      <c r="DO22" s="2">
        <f t="shared" si="20"/>
        <v>5.0269299820466733</v>
      </c>
      <c r="DP22" s="2">
        <f t="shared" ref="DP22:DP85" si="36">((J22-J10)/J10)*100</f>
        <v>5.0670640834575353</v>
      </c>
      <c r="DQ22" s="2"/>
      <c r="DR22" s="2">
        <f t="shared" ref="DR22:DR85" si="37">((K22-K10)/K10)*100</f>
        <v>6.8249258160237307</v>
      </c>
      <c r="DS22" s="2" t="e">
        <f t="shared" ref="DS22:DS85" si="38">DR22-(($EA$1/$DR$1)*EA22)-(($EB$1/$DR$1)*EB22)-(($EC$1/$DR$1)*EC22)</f>
        <v>#N/A</v>
      </c>
      <c r="DT22" s="2" t="e">
        <v>#N/A</v>
      </c>
      <c r="DU22" s="2" t="e">
        <v>#N/A</v>
      </c>
      <c r="DV22" s="2">
        <f t="shared" si="21"/>
        <v>8.3832335329341312</v>
      </c>
      <c r="DW22" s="2">
        <f t="shared" ref="DW22:DW85" si="39">100*((Q22/Q10)-1)</f>
        <v>3.5964035964036078</v>
      </c>
      <c r="DX22" s="2">
        <f t="shared" ref="DX22:DX85" si="40">100*((T22/T10)-1)</f>
        <v>6.1290322580645151</v>
      </c>
      <c r="DY22" s="2">
        <f t="shared" ref="DY22:DY85" si="41">100*((R22/R10)-1)</f>
        <v>3.7558685446009488</v>
      </c>
      <c r="DZ22" s="2">
        <f t="shared" ref="DZ22:DZ85" si="42">100*((N22/N10)-1)</f>
        <v>9.1205211726384405</v>
      </c>
      <c r="EA22" s="2" t="e">
        <f t="shared" ref="EA22:EG58" si="43">100*((U22/U10)-1)</f>
        <v>#N/A</v>
      </c>
      <c r="EB22" s="2" t="e">
        <f t="shared" si="43"/>
        <v>#N/A</v>
      </c>
      <c r="EC22" s="2">
        <f t="shared" si="43"/>
        <v>7.575757575757569</v>
      </c>
      <c r="ED22" s="2" t="e">
        <f>100*((EX22/EX10)-1)</f>
        <v>#DIV/0!</v>
      </c>
      <c r="EE22" s="2" t="e">
        <f>100*((EW22/EW10)-1)</f>
        <v>#DIV/0!</v>
      </c>
      <c r="EF22" s="2" t="e">
        <f>100*((ED22/ED10)-1)</f>
        <v>#DIV/0!</v>
      </c>
      <c r="EG22" s="2" t="e">
        <f>100*((EE22/EE10)-1)</f>
        <v>#DIV/0!</v>
      </c>
      <c r="EH22" s="2"/>
      <c r="EI22" s="2">
        <f t="shared" ref="EI22:ET43" si="44">100*((AR22/AR10)-1)</f>
        <v>7.9840319361277334</v>
      </c>
      <c r="EJ22" s="2">
        <f t="shared" si="44"/>
        <v>3.1690140845070491</v>
      </c>
      <c r="EK22" s="2">
        <f t="shared" si="44"/>
        <v>3.5964035964036078</v>
      </c>
      <c r="EL22" s="2">
        <f t="shared" si="44"/>
        <v>7.7151335311572478</v>
      </c>
      <c r="EM22" s="2">
        <f t="shared" si="44"/>
        <v>3.7709497206704023</v>
      </c>
      <c r="EN22" s="2">
        <f t="shared" si="44"/>
        <v>8.108108108108091</v>
      </c>
      <c r="EO22" s="2">
        <f t="shared" si="44"/>
        <v>3.7558685446009488</v>
      </c>
      <c r="EP22" s="2">
        <f t="shared" si="44"/>
        <v>4.3654822335025267</v>
      </c>
      <c r="EQ22" s="2">
        <f t="shared" si="44"/>
        <v>4.8429319371727564</v>
      </c>
      <c r="ER22" s="2">
        <f t="shared" si="44"/>
        <v>7.575757575757569</v>
      </c>
      <c r="ES22" s="2">
        <f t="shared" si="44"/>
        <v>6.5714285714285614</v>
      </c>
      <c r="ET22" s="2">
        <f t="shared" si="44"/>
        <v>5.1652892561983466</v>
      </c>
      <c r="EU22" s="2">
        <f t="shared" si="4"/>
        <v>7.7</v>
      </c>
      <c r="EV22" s="2">
        <f t="shared" si="4"/>
        <v>6.1</v>
      </c>
      <c r="EW22" s="2">
        <f t="shared" ref="EW22:EX85" si="45">100*((BL22/BL10)-1)</f>
        <v>3.4296028880866469</v>
      </c>
      <c r="EX22" s="2">
        <f t="shared" si="45"/>
        <v>5.2117263843648232</v>
      </c>
      <c r="EY22" s="2">
        <f t="shared" ref="EY22:EZ85" si="46">100*((CM22/CM10)-1)</f>
        <v>32.934632019129765</v>
      </c>
      <c r="EZ22" s="2" t="e">
        <f t="shared" si="46"/>
        <v>#N/A</v>
      </c>
      <c r="FA22" s="2" t="e">
        <f t="shared" ref="FA22:FA85" si="47">100*((BS22/BS10)-1)</f>
        <v>#N/A</v>
      </c>
      <c r="FB22" s="2">
        <f t="shared" ref="FB22:FG64" si="48">100*((BY22/BY10)-1)</f>
        <v>5.1980198019802026</v>
      </c>
      <c r="FC22" s="2">
        <f t="shared" si="48"/>
        <v>3.2825322391559109</v>
      </c>
      <c r="FD22" s="2">
        <f t="shared" si="48"/>
        <v>2.6086956521739202</v>
      </c>
      <c r="FE22" s="2">
        <f t="shared" si="48"/>
        <v>3.5708716669265561</v>
      </c>
      <c r="FF22" s="2">
        <f t="shared" si="48"/>
        <v>6.5126050420168058</v>
      </c>
      <c r="FG22" s="2" t="e">
        <f t="shared" si="48"/>
        <v>#N/A</v>
      </c>
      <c r="FH22" s="2" t="e">
        <v>#N/A</v>
      </c>
      <c r="FI22" s="2" t="e">
        <v>#N/A</v>
      </c>
      <c r="FL22" s="2">
        <f t="shared" si="24"/>
        <v>1.8240260501100503</v>
      </c>
      <c r="FM22" s="2">
        <f t="shared" si="24"/>
        <v>1.5281593762862755</v>
      </c>
      <c r="FN22" s="2">
        <f t="shared" si="25"/>
        <v>2.1213660426490311</v>
      </c>
      <c r="FQ22" s="2">
        <f t="shared" si="26"/>
        <v>7.4981669974234499</v>
      </c>
      <c r="FR22" s="2">
        <f t="shared" si="26"/>
        <v>6.2541866899544551</v>
      </c>
      <c r="FS22" s="2">
        <f t="shared" si="27"/>
        <v>8.7593146789542331</v>
      </c>
      <c r="FT22" s="2">
        <f t="shared" si="28"/>
        <v>5.0481553471208196</v>
      </c>
      <c r="FU22" s="2"/>
      <c r="FX22" s="2">
        <f t="shared" si="32"/>
        <v>5.5082822363210271</v>
      </c>
      <c r="FY22" s="2">
        <f t="shared" si="32"/>
        <v>5.2454126774031051</v>
      </c>
      <c r="FZ22" s="2">
        <f t="shared" si="33"/>
        <v>7.1950952568976767</v>
      </c>
      <c r="GA22" s="2">
        <f t="shared" si="34"/>
        <v>4.2905904167337416</v>
      </c>
      <c r="GB22" s="2"/>
      <c r="GE22" s="2"/>
      <c r="GF22" s="2"/>
      <c r="GG22" s="2"/>
      <c r="GH22" s="2"/>
      <c r="GI22" s="2"/>
      <c r="GJ22" s="2"/>
      <c r="GK22" s="2" t="e">
        <v>#N/A</v>
      </c>
      <c r="GN22" s="2"/>
      <c r="GQ22" s="2"/>
      <c r="IG22" s="24"/>
      <c r="IH22" s="24"/>
      <c r="II22" s="24"/>
      <c r="IJ22" s="24"/>
      <c r="IK22" s="24"/>
      <c r="IL22" s="2"/>
      <c r="IM22" s="2">
        <f t="shared" si="5"/>
        <v>5.7</v>
      </c>
      <c r="IO22" s="2">
        <f t="shared" ref="IO22:IO85" si="49">F22</f>
        <v>5.7</v>
      </c>
      <c r="IX22" s="3"/>
      <c r="IY22" s="3"/>
      <c r="IZ22" s="3"/>
      <c r="JA22" s="3"/>
      <c r="JB22" s="3"/>
      <c r="JC22" s="3"/>
      <c r="JE22" s="3"/>
      <c r="JF22" s="3"/>
      <c r="JG22" s="3"/>
      <c r="JH22" s="3"/>
      <c r="JI22" s="3"/>
      <c r="JJ22" s="3"/>
      <c r="JK22" s="3"/>
      <c r="JL22" s="3"/>
      <c r="JN22" s="10">
        <f>COUNTIF(EI22:ET22,"&gt;2")</f>
        <v>12</v>
      </c>
      <c r="JQ22" s="10"/>
      <c r="JS22" s="10"/>
      <c r="KH22" s="2" t="e">
        <f>(DN22*$DN$4)+(FB22*$FB$3)+(FC22*$FC$3)+(FD22*$FD$3)+(FE22*$FE$3)+(FF22*$FF$3)+(FG22*$FG$3)</f>
        <v>#N/A</v>
      </c>
      <c r="KI22" s="2" t="e">
        <f>F22-KH22</f>
        <v>#N/A</v>
      </c>
      <c r="KJ22" s="2" t="e">
        <f>MAX(DN22,FB22:FG22)</f>
        <v>#N/A</v>
      </c>
      <c r="KK22" s="2" t="e">
        <f>MIN(DN22,FB22:FG22)</f>
        <v>#N/A</v>
      </c>
      <c r="KL22" s="2" t="e">
        <f t="shared" ref="KL22:KL85" si="50">+KJ22-KK22</f>
        <v>#N/A</v>
      </c>
      <c r="KO22" s="2">
        <f>BO22</f>
        <v>92.15</v>
      </c>
      <c r="KP22" s="2"/>
      <c r="KQ22" s="2"/>
      <c r="KR22" s="2"/>
      <c r="KS22" s="2"/>
      <c r="KT22" s="3">
        <f>BP22</f>
        <v>1.6523000000000001</v>
      </c>
      <c r="KU22" s="3">
        <f>BQ22</f>
        <v>21.25181818181818</v>
      </c>
      <c r="KV22" s="3">
        <f t="shared" si="13"/>
        <v>12.861961013023167</v>
      </c>
      <c r="KW22" s="2">
        <f t="shared" si="6"/>
        <v>29.823136819396961</v>
      </c>
      <c r="KX22" s="2">
        <f t="shared" si="6"/>
        <v>23.529287149891594</v>
      </c>
      <c r="LB22">
        <v>0</v>
      </c>
      <c r="LE22" s="2" t="e">
        <v>#N/A</v>
      </c>
      <c r="LF22" s="2" t="e">
        <v>#N/A</v>
      </c>
      <c r="LG22" s="2" t="e">
        <v>#N/A</v>
      </c>
      <c r="LH22" s="2" t="e">
        <v>#N/A</v>
      </c>
      <c r="LI22" s="2" t="e">
        <v>#N/A</v>
      </c>
      <c r="LJ22" s="2" t="e">
        <v>#N/A</v>
      </c>
      <c r="LK22" s="2" t="e">
        <v>#N/A</v>
      </c>
      <c r="LL22" s="2" t="e">
        <v>#N/A</v>
      </c>
      <c r="LM22" s="2" t="e">
        <v>#N/A</v>
      </c>
      <c r="LN22" s="2" t="e">
        <v>#N/A</v>
      </c>
      <c r="LO22" s="2" t="e">
        <v>#N/A</v>
      </c>
      <c r="LP22" s="2">
        <v>29.319680807151791</v>
      </c>
      <c r="LQ22" s="2" t="e">
        <v>#N/A</v>
      </c>
      <c r="LR22" s="2" t="e">
        <v>#N/A</v>
      </c>
      <c r="LS22" s="2" t="e">
        <v>#N/A</v>
      </c>
      <c r="LT22" s="2" t="e">
        <v>#N/A</v>
      </c>
      <c r="LU22" s="2" t="e">
        <v>#N/A</v>
      </c>
      <c r="LV22" s="2" t="e">
        <v>#N/A</v>
      </c>
      <c r="LW22" s="2" t="e">
        <v>#N/A</v>
      </c>
      <c r="LX22" s="2" t="e">
        <v>#N/A</v>
      </c>
      <c r="LY22" s="2" t="e">
        <v>#N/A</v>
      </c>
      <c r="LZ22" s="2" t="e">
        <v>#N/A</v>
      </c>
      <c r="MA22" s="2" t="e">
        <v>#N/A</v>
      </c>
      <c r="MB22" s="2" t="e">
        <v>#N/A</v>
      </c>
      <c r="MC22" s="2" t="e">
        <v>#N/A</v>
      </c>
      <c r="MD22" s="2" t="e">
        <v>#N/A</v>
      </c>
      <c r="ME22" s="2" t="e">
        <v>#N/A</v>
      </c>
      <c r="MF22" s="2" t="e">
        <v>#N/A</v>
      </c>
      <c r="MG22" s="2" t="e">
        <v>#N/A</v>
      </c>
      <c r="MH22" s="2">
        <v>34.423794910578096</v>
      </c>
      <c r="MI22" s="2" t="e">
        <v>#N/A</v>
      </c>
      <c r="MJ22" s="2" t="e">
        <v>#N/A</v>
      </c>
      <c r="MK22" s="2" t="e">
        <v>#N/A</v>
      </c>
      <c r="ML22" s="2" t="e">
        <v>#N/A</v>
      </c>
      <c r="MM22" s="2" t="e">
        <v>#N/A</v>
      </c>
      <c r="MN22" s="2" t="e">
        <v>#N/A</v>
      </c>
      <c r="MO22" s="2" t="e">
        <v>#N/A</v>
      </c>
      <c r="MP22" s="2" t="e">
        <v>#N/A</v>
      </c>
      <c r="MQ22" s="2" t="e">
        <v>#N/A</v>
      </c>
      <c r="MR22" s="2" t="e">
        <v>#N/A</v>
      </c>
      <c r="MS22" s="10" t="e">
        <v>#N/A</v>
      </c>
      <c r="MT22" s="2" t="e">
        <v>#N/A</v>
      </c>
      <c r="MU22" s="2" t="e">
        <v>#N/A</v>
      </c>
      <c r="MV22" s="2" t="e">
        <v>#N/A</v>
      </c>
      <c r="MX22" s="22" t="e">
        <v>#N/A</v>
      </c>
      <c r="MY22" s="22" t="e">
        <v>#N/A</v>
      </c>
      <c r="MZ22" s="22" t="e">
        <v>#N/A</v>
      </c>
      <c r="NA22" s="22" t="e">
        <v>#N/A</v>
      </c>
      <c r="NB22" s="22" t="e">
        <v>#N/A</v>
      </c>
      <c r="NC22" s="22" t="e">
        <v>#N/A</v>
      </c>
      <c r="ND22" s="22" t="e">
        <v>#N/A</v>
      </c>
      <c r="NE22" s="22" t="e">
        <v>#N/A</v>
      </c>
      <c r="NF22" s="22" t="e">
        <v>#N/A</v>
      </c>
      <c r="NG22" s="22" t="e">
        <v>#N/A</v>
      </c>
      <c r="NH22" s="23" t="e">
        <v>#N/A</v>
      </c>
      <c r="NI22" s="22">
        <v>15</v>
      </c>
      <c r="NJ22" s="22" t="e">
        <v>#N/A</v>
      </c>
      <c r="NK22" s="22" t="e">
        <v>#N/A</v>
      </c>
      <c r="NL22" s="23" t="e">
        <v>#N/A</v>
      </c>
      <c r="NM22" s="3" t="e">
        <v>#N/A</v>
      </c>
      <c r="NN22" s="22" t="e">
        <v>#N/A</v>
      </c>
      <c r="NO22" s="22" t="e">
        <v>#N/A</v>
      </c>
      <c r="NP22" s="22" t="e">
        <v>#N/A</v>
      </c>
      <c r="NQ22" s="22" t="e">
        <v>#N/A</v>
      </c>
      <c r="NR22" s="23" t="e">
        <v>#N/A</v>
      </c>
      <c r="NS22" s="22" t="e">
        <v>#N/A</v>
      </c>
      <c r="NT22" s="22" t="e">
        <v>#N/A</v>
      </c>
      <c r="NU22" s="23" t="e">
        <v>#N/A</v>
      </c>
      <c r="NV22" s="3" t="e">
        <v>#N/A</v>
      </c>
      <c r="NW22" s="22" t="e">
        <v>#N/A</v>
      </c>
      <c r="NX22" s="22" t="e">
        <v>#N/A</v>
      </c>
      <c r="NY22" s="22" t="e">
        <v>#N/A</v>
      </c>
      <c r="NZ22" s="22" t="e">
        <v>#N/A</v>
      </c>
      <c r="OA22" s="23">
        <v>8</v>
      </c>
      <c r="OB22" s="22" t="e">
        <v>#N/A</v>
      </c>
      <c r="OC22" s="22" t="e">
        <v>#N/A</v>
      </c>
      <c r="OD22" s="22" t="e">
        <v>#N/A</v>
      </c>
      <c r="OE22" s="22" t="e">
        <v>#N/A</v>
      </c>
      <c r="OF22" s="22" t="e">
        <v>#N/A</v>
      </c>
      <c r="OG22" s="22" t="e">
        <v>#N/A</v>
      </c>
      <c r="OH22" s="23" t="e">
        <v>#N/A</v>
      </c>
      <c r="OI22" s="22" t="e">
        <v>#N/A</v>
      </c>
      <c r="OJ22" s="22" t="e">
        <v>#N/A</v>
      </c>
      <c r="OK22" s="22" t="e">
        <v>#N/A</v>
      </c>
      <c r="OL22" s="22" t="e">
        <v>#N/A</v>
      </c>
      <c r="OM22" s="23" t="e">
        <v>#N/A</v>
      </c>
      <c r="ON22" s="22" t="e">
        <v>#N/A</v>
      </c>
      <c r="OO22" s="22" t="e">
        <v>#N/A</v>
      </c>
      <c r="OQ22">
        <f>OQ10</f>
        <v>-1</v>
      </c>
      <c r="OR22" s="23" t="e">
        <f t="shared" ca="1" si="18"/>
        <v>#N/A</v>
      </c>
      <c r="OS22" s="23" t="e">
        <f t="shared" ca="1" si="18"/>
        <v>#N/A</v>
      </c>
      <c r="OT22" s="23" t="e">
        <f t="shared" ca="1" si="18"/>
        <v>#N/A</v>
      </c>
      <c r="OU22" s="23" t="e">
        <f t="shared" ca="1" si="18"/>
        <v>#N/A</v>
      </c>
      <c r="OV22" s="23" t="e">
        <f t="shared" ca="1" si="18"/>
        <v>#N/A</v>
      </c>
      <c r="OW22" s="23" t="e">
        <f t="shared" ca="1" si="18"/>
        <v>#N/A</v>
      </c>
      <c r="OX22" s="23" t="e">
        <f t="shared" ca="1" si="18"/>
        <v>#N/A</v>
      </c>
      <c r="OY22" s="23" t="e">
        <f t="shared" ca="1" si="18"/>
        <v>#N/A</v>
      </c>
      <c r="OZ22" s="23" t="e">
        <f t="shared" ca="1" si="18"/>
        <v>#N/A</v>
      </c>
      <c r="PA22" s="23" t="e">
        <f t="shared" ca="1" si="18"/>
        <v>#N/A</v>
      </c>
      <c r="PB22" s="23" t="e">
        <f t="shared" ca="1" si="18"/>
        <v>#N/A</v>
      </c>
      <c r="PC22" s="23">
        <f t="shared" ca="1" si="18"/>
        <v>1.0315367165982345</v>
      </c>
      <c r="PD22" s="23" t="e">
        <f t="shared" ca="1" si="18"/>
        <v>#N/A</v>
      </c>
      <c r="PE22" s="23" t="e">
        <f t="shared" ca="1" si="18"/>
        <v>#N/A</v>
      </c>
      <c r="PF22" s="23" t="e">
        <f t="shared" ca="1" si="18"/>
        <v>#N/A</v>
      </c>
      <c r="PG22" s="23" t="e">
        <f t="shared" ca="1" si="18"/>
        <v>#N/A</v>
      </c>
      <c r="PH22" s="23" t="e">
        <f t="shared" ca="1" si="30"/>
        <v>#N/A</v>
      </c>
      <c r="PI22" s="23" t="e">
        <f t="shared" ca="1" si="30"/>
        <v>#N/A</v>
      </c>
      <c r="PJ22" s="23" t="e">
        <f t="shared" ca="1" si="30"/>
        <v>#N/A</v>
      </c>
      <c r="PK22" s="23" t="e">
        <f t="shared" ca="1" si="30"/>
        <v>#N/A</v>
      </c>
      <c r="PL22" s="23" t="e">
        <f t="shared" ca="1" si="30"/>
        <v>#N/A</v>
      </c>
      <c r="PM22" s="23" t="e">
        <f t="shared" ca="1" si="30"/>
        <v>#N/A</v>
      </c>
      <c r="PN22" s="23" t="e">
        <f t="shared" ca="1" si="30"/>
        <v>#N/A</v>
      </c>
      <c r="PO22" s="23" t="e">
        <f t="shared" ca="1" si="30"/>
        <v>#N/A</v>
      </c>
      <c r="PP22" s="23" t="e">
        <f t="shared" ca="1" si="30"/>
        <v>#N/A</v>
      </c>
      <c r="PQ22" s="23" t="e">
        <f t="shared" ca="1" si="30"/>
        <v>#N/A</v>
      </c>
      <c r="PR22" s="23" t="e">
        <f t="shared" ca="1" si="30"/>
        <v>#N/A</v>
      </c>
      <c r="PS22" s="23" t="e">
        <f t="shared" ca="1" si="30"/>
        <v>#N/A</v>
      </c>
      <c r="PT22" s="23" t="e">
        <f t="shared" ca="1" si="30"/>
        <v>#N/A</v>
      </c>
      <c r="PU22" s="23">
        <f t="shared" ca="1" si="30"/>
        <v>1.0115675087632587</v>
      </c>
      <c r="PV22" s="23" t="e">
        <f t="shared" ca="1" si="30"/>
        <v>#N/A</v>
      </c>
      <c r="PW22" s="23" t="e">
        <f t="shared" ca="1" si="30"/>
        <v>#N/A</v>
      </c>
      <c r="PX22" s="23" t="e">
        <f t="shared" ca="1" si="31"/>
        <v>#N/A</v>
      </c>
      <c r="PY22" s="23" t="e">
        <f t="shared" ca="1" si="31"/>
        <v>#N/A</v>
      </c>
      <c r="PZ22" s="23" t="e">
        <f t="shared" ca="1" si="31"/>
        <v>#N/A</v>
      </c>
      <c r="QA22" s="23" t="e">
        <f t="shared" ca="1" si="31"/>
        <v>#N/A</v>
      </c>
      <c r="QB22" s="23" t="e">
        <f t="shared" ca="1" si="31"/>
        <v>#N/A</v>
      </c>
      <c r="QC22" s="23" t="e">
        <f t="shared" ca="1" si="31"/>
        <v>#N/A</v>
      </c>
      <c r="QD22" s="23" t="e">
        <f t="shared" ca="1" si="31"/>
        <v>#N/A</v>
      </c>
      <c r="QE22" s="23" t="e">
        <f t="shared" ca="1" si="31"/>
        <v>#N/A</v>
      </c>
      <c r="QF22" s="23" t="e">
        <f t="shared" ca="1" si="31"/>
        <v>#N/A</v>
      </c>
      <c r="QG22" s="23" t="e">
        <f t="shared" ca="1" si="29"/>
        <v>#N/A</v>
      </c>
      <c r="QH22" s="23" t="e">
        <f t="shared" ca="1" si="29"/>
        <v>#N/A</v>
      </c>
      <c r="QI22" s="23" t="e">
        <f t="shared" ca="1" si="29"/>
        <v>#N/A</v>
      </c>
      <c r="QJ22" s="26" t="e">
        <f t="shared" ca="1" si="19"/>
        <v>#N/A</v>
      </c>
    </row>
    <row r="23" spans="1:452" x14ac:dyDescent="0.35">
      <c r="A23" t="s">
        <v>1088</v>
      </c>
      <c r="B23" s="25">
        <v>32905</v>
      </c>
      <c r="C23" t="s">
        <v>638</v>
      </c>
      <c r="D23" s="2">
        <v>52.9</v>
      </c>
      <c r="E23" s="2">
        <v>54</v>
      </c>
      <c r="F23" s="2">
        <v>5.9</v>
      </c>
      <c r="G23" s="2">
        <v>58.9</v>
      </c>
      <c r="H23" s="2">
        <v>54.341924477116812</v>
      </c>
      <c r="I23" s="2">
        <v>59.333545144689175</v>
      </c>
      <c r="J23" s="2">
        <v>71</v>
      </c>
      <c r="K23" s="2">
        <v>36.200000000000003</v>
      </c>
      <c r="L23" s="2">
        <v>36.403916335616927</v>
      </c>
      <c r="M23" s="2">
        <v>37</v>
      </c>
      <c r="N23" s="2">
        <v>33.4</v>
      </c>
      <c r="O23" s="2">
        <v>54.8</v>
      </c>
      <c r="P23" s="2">
        <v>45.4</v>
      </c>
      <c r="Q23" s="2">
        <v>209.8</v>
      </c>
      <c r="R23" s="2">
        <v>44.6</v>
      </c>
      <c r="S23" s="2">
        <v>33.4</v>
      </c>
      <c r="T23" s="2">
        <v>32.700000000000003</v>
      </c>
      <c r="U23" s="2" t="e">
        <v>#N/A</v>
      </c>
      <c r="V23" s="2" t="e">
        <v>#N/A</v>
      </c>
      <c r="W23" s="2">
        <v>14.3</v>
      </c>
      <c r="X23" s="2">
        <v>57</v>
      </c>
      <c r="Y23" s="2" t="e">
        <v>#N/A</v>
      </c>
      <c r="Z23" s="2">
        <v>18.899999999999999</v>
      </c>
      <c r="AA23" s="2" t="e">
        <v>#N/A</v>
      </c>
      <c r="AB23" s="2">
        <v>134.30000000000001</v>
      </c>
      <c r="AC23" s="2">
        <v>161.80000000000001</v>
      </c>
      <c r="AD23" s="2" t="e">
        <v>#N/A</v>
      </c>
      <c r="AE23" s="2">
        <v>218.2</v>
      </c>
      <c r="AF23" s="2">
        <v>68.400000000000006</v>
      </c>
      <c r="AG23" s="22">
        <v>702</v>
      </c>
      <c r="AH23" s="22">
        <v>298</v>
      </c>
      <c r="AI23" s="22" t="e">
        <v>#N/A</v>
      </c>
      <c r="AJ23" s="22">
        <v>38</v>
      </c>
      <c r="AK23" s="22">
        <v>58</v>
      </c>
      <c r="AL23" s="22" t="e">
        <v>#N/A</v>
      </c>
      <c r="AM23" s="22">
        <v>9</v>
      </c>
      <c r="AN23" s="22" t="e">
        <v>#N/A</v>
      </c>
      <c r="AO23" s="22">
        <v>67</v>
      </c>
      <c r="AP23" s="22">
        <v>22</v>
      </c>
      <c r="AQ23" s="22">
        <v>65</v>
      </c>
      <c r="AR23" s="2">
        <v>54.6</v>
      </c>
      <c r="AS23" s="2">
        <v>29.5</v>
      </c>
      <c r="AT23" s="2">
        <v>209.8</v>
      </c>
      <c r="AU23" s="2">
        <v>36.299999999999997</v>
      </c>
      <c r="AV23" s="2">
        <v>74.8</v>
      </c>
      <c r="AW23" s="2">
        <v>44.1</v>
      </c>
      <c r="AX23" s="2">
        <v>44.6</v>
      </c>
      <c r="AY23" s="2">
        <v>103</v>
      </c>
      <c r="AZ23" s="2">
        <v>80.400000000000006</v>
      </c>
      <c r="BA23" s="2">
        <v>14.3</v>
      </c>
      <c r="BB23" s="2">
        <v>37.5</v>
      </c>
      <c r="BC23" s="2">
        <v>51.2</v>
      </c>
      <c r="BD23" s="3" t="e">
        <v>#N/A</v>
      </c>
      <c r="BE23" s="3" t="e">
        <v>#N/A</v>
      </c>
      <c r="BF23" s="3" t="e">
        <v>#N/A</v>
      </c>
      <c r="BG23" s="3" t="e">
        <v>#N/A</v>
      </c>
      <c r="BH23" s="3" t="e">
        <v>#N/A</v>
      </c>
      <c r="BI23" s="2">
        <v>120.2</v>
      </c>
      <c r="BJ23" s="2">
        <v>7.5</v>
      </c>
      <c r="BK23" s="2">
        <v>6.2</v>
      </c>
      <c r="BL23" s="2">
        <v>56.7</v>
      </c>
      <c r="BM23" s="2">
        <v>64.599999999999994</v>
      </c>
      <c r="BN23" s="10" t="e">
        <v>#N/A</v>
      </c>
      <c r="BO23" s="3">
        <v>94.06</v>
      </c>
      <c r="BP23" s="22">
        <v>1.6961999999999999</v>
      </c>
      <c r="BQ23" s="3">
        <v>19.813500000000001</v>
      </c>
      <c r="BR23" s="23" t="e">
        <v>#N/A</v>
      </c>
      <c r="BS23" s="2" t="e">
        <v>#N/A</v>
      </c>
      <c r="BT23" s="3">
        <v>56.08</v>
      </c>
      <c r="BU23" s="2" t="e">
        <v>#N/A</v>
      </c>
      <c r="BV23" s="2">
        <v>4.5999999999999996</v>
      </c>
      <c r="BW23" s="2" t="e">
        <v>#N/A</v>
      </c>
      <c r="BX23" s="2" t="e">
        <v>#N/A</v>
      </c>
      <c r="BY23" s="23">
        <v>128</v>
      </c>
      <c r="BZ23" s="2">
        <v>88.2</v>
      </c>
      <c r="CA23" s="2">
        <v>59</v>
      </c>
      <c r="CB23" s="3">
        <v>66.56</v>
      </c>
      <c r="CC23" s="2">
        <v>51.1</v>
      </c>
      <c r="CD23" s="2" t="e">
        <v>#N/A</v>
      </c>
      <c r="CE23" s="2">
        <v>88.722602207188146</v>
      </c>
      <c r="CF23" s="3">
        <v>66.594002545432545</v>
      </c>
      <c r="CG23" s="2">
        <v>50.959969653830711</v>
      </c>
      <c r="CH23" s="23">
        <v>132.74333864251298</v>
      </c>
      <c r="CI23" s="3">
        <v>61.836499679798017</v>
      </c>
      <c r="CM23" s="2">
        <f t="shared" si="2"/>
        <v>11.681110718075701</v>
      </c>
      <c r="CN23" s="2" t="e">
        <f t="shared" si="2"/>
        <v>#N/A</v>
      </c>
      <c r="CO23" s="2">
        <f t="shared" si="3"/>
        <v>109.71480317592075</v>
      </c>
      <c r="CR23" s="2">
        <f t="shared" si="7"/>
        <v>0.95419847328244278</v>
      </c>
      <c r="CS23" s="2">
        <f t="shared" si="7"/>
        <v>0.74626865671641518</v>
      </c>
      <c r="CT23" s="2">
        <f t="shared" si="8"/>
        <v>0.68376068376068133</v>
      </c>
      <c r="CU23" s="2">
        <f t="shared" si="8"/>
        <v>0.6030467591107318</v>
      </c>
      <c r="CV23" s="2">
        <f t="shared" si="8"/>
        <v>0.52228755135028482</v>
      </c>
      <c r="CW23" s="2">
        <f t="shared" si="9"/>
        <v>0.92081031307550654</v>
      </c>
      <c r="CX23" s="2">
        <f t="shared" si="10"/>
        <v>0.55555555555556346</v>
      </c>
      <c r="CY23" s="2"/>
      <c r="CZ23" s="2">
        <f t="shared" si="15"/>
        <v>-0.60790273556229713</v>
      </c>
      <c r="DA23" s="2">
        <f t="shared" si="16"/>
        <v>0.59925093632959658</v>
      </c>
      <c r="DB23" s="2" t="e">
        <f t="shared" si="17"/>
        <v>#N/A</v>
      </c>
      <c r="DC23" s="2"/>
      <c r="DF23" s="2">
        <f t="shared" si="11"/>
        <v>7.4814711294879377</v>
      </c>
      <c r="DG23" s="2">
        <f t="shared" si="11"/>
        <v>6.4506597688356093</v>
      </c>
      <c r="DH23" s="2">
        <f t="shared" si="12"/>
        <v>9.6118744808903145</v>
      </c>
      <c r="DI23" s="2" t="e">
        <f t="shared" si="23"/>
        <v>#N/A</v>
      </c>
      <c r="DJ23" s="2"/>
      <c r="DM23" s="2"/>
      <c r="DN23" s="2">
        <f t="shared" si="35"/>
        <v>5.8823529411764701</v>
      </c>
      <c r="DO23" s="2">
        <f t="shared" si="20"/>
        <v>5.3667262969588556</v>
      </c>
      <c r="DP23" s="2">
        <f t="shared" si="36"/>
        <v>5.3412462908011777</v>
      </c>
      <c r="DQ23" s="2"/>
      <c r="DR23" s="2">
        <f t="shared" si="37"/>
        <v>7.1005917159763481</v>
      </c>
      <c r="DS23" s="2" t="e">
        <f t="shared" si="38"/>
        <v>#N/A</v>
      </c>
      <c r="DT23" s="2" t="e">
        <v>#N/A</v>
      </c>
      <c r="DU23" s="2" t="e">
        <v>#N/A</v>
      </c>
      <c r="DV23" s="2">
        <f t="shared" si="21"/>
        <v>9.1633466135458086</v>
      </c>
      <c r="DW23" s="2">
        <f t="shared" si="39"/>
        <v>3.8099950519544956</v>
      </c>
      <c r="DX23" s="2">
        <f t="shared" si="40"/>
        <v>5.4838709677419439</v>
      </c>
      <c r="DY23" s="2">
        <f t="shared" si="41"/>
        <v>4.4496487119437989</v>
      </c>
      <c r="DZ23" s="2">
        <f t="shared" si="42"/>
        <v>7.0512820512820484</v>
      </c>
      <c r="EA23" s="2" t="e">
        <f t="shared" si="43"/>
        <v>#N/A</v>
      </c>
      <c r="EB23" s="2" t="e">
        <f t="shared" si="43"/>
        <v>#N/A</v>
      </c>
      <c r="EC23" s="2">
        <f t="shared" si="43"/>
        <v>8.3333333333333481</v>
      </c>
      <c r="ED23" s="2">
        <f t="shared" si="43"/>
        <v>3.2608695652173836</v>
      </c>
      <c r="EE23" s="2" t="e">
        <f t="shared" si="43"/>
        <v>#N/A</v>
      </c>
      <c r="EF23" s="2">
        <f t="shared" si="43"/>
        <v>4.9999999999999822</v>
      </c>
      <c r="EG23" s="2" t="e">
        <f t="shared" si="43"/>
        <v>#N/A</v>
      </c>
      <c r="EH23" s="2"/>
      <c r="EI23" s="2">
        <f t="shared" si="44"/>
        <v>8.7649402390438169</v>
      </c>
      <c r="EJ23" s="2">
        <f t="shared" si="44"/>
        <v>3.5087719298245723</v>
      </c>
      <c r="EK23" s="2">
        <f t="shared" si="44"/>
        <v>3.8099950519544956</v>
      </c>
      <c r="EL23" s="2">
        <f t="shared" si="44"/>
        <v>7.7151335311572478</v>
      </c>
      <c r="EM23" s="2">
        <f t="shared" si="44"/>
        <v>4.0333796940194677</v>
      </c>
      <c r="EN23" s="2">
        <f t="shared" si="44"/>
        <v>7.5609756097561043</v>
      </c>
      <c r="EO23" s="2">
        <f t="shared" si="44"/>
        <v>4.4496487119437989</v>
      </c>
      <c r="EP23" s="2">
        <f t="shared" si="44"/>
        <v>4.5685279187817285</v>
      </c>
      <c r="EQ23" s="2">
        <f t="shared" si="44"/>
        <v>4.9608355091383949</v>
      </c>
      <c r="ER23" s="2">
        <f t="shared" si="44"/>
        <v>8.3333333333333481</v>
      </c>
      <c r="ES23" s="2">
        <f t="shared" si="44"/>
        <v>6.8376068376068355</v>
      </c>
      <c r="ET23" s="2">
        <f t="shared" si="44"/>
        <v>5.1334702258726939</v>
      </c>
      <c r="EU23" s="2">
        <f t="shared" si="4"/>
        <v>7.5</v>
      </c>
      <c r="EV23" s="2">
        <f t="shared" si="4"/>
        <v>6.2</v>
      </c>
      <c r="EW23" s="2">
        <f t="shared" si="45"/>
        <v>3.0909090909090997</v>
      </c>
      <c r="EX23" s="2">
        <f t="shared" si="45"/>
        <v>4.7001620745542816</v>
      </c>
      <c r="EY23" s="2">
        <f t="shared" si="46"/>
        <v>21.324192856538971</v>
      </c>
      <c r="EZ23" s="2" t="e">
        <f t="shared" si="46"/>
        <v>#N/A</v>
      </c>
      <c r="FA23" s="2" t="e">
        <f t="shared" si="47"/>
        <v>#N/A</v>
      </c>
      <c r="FB23" s="2">
        <f t="shared" si="48"/>
        <v>5.2631578947368363</v>
      </c>
      <c r="FC23" s="2">
        <f t="shared" si="48"/>
        <v>3.7647058823529367</v>
      </c>
      <c r="FD23" s="2">
        <f t="shared" si="48"/>
        <v>2.6086956521739202</v>
      </c>
      <c r="FE23" s="2">
        <f t="shared" si="48"/>
        <v>3.5308757193964757</v>
      </c>
      <c r="FF23" s="2">
        <f t="shared" si="48"/>
        <v>6.6805845511482387</v>
      </c>
      <c r="FG23" s="2" t="e">
        <f t="shared" si="48"/>
        <v>#N/A</v>
      </c>
      <c r="FH23" s="2" t="e">
        <v>#N/A</v>
      </c>
      <c r="FI23" s="2" t="e">
        <v>#N/A</v>
      </c>
      <c r="FL23" s="2">
        <f t="shared" si="24"/>
        <v>1.8936919635861749</v>
      </c>
      <c r="FM23" s="2">
        <f t="shared" si="24"/>
        <v>1.5794203206355384</v>
      </c>
      <c r="FN23" s="2">
        <f t="shared" si="25"/>
        <v>2.1618293470381023</v>
      </c>
      <c r="FQ23" s="2">
        <f t="shared" si="26"/>
        <v>7.7926612336244983</v>
      </c>
      <c r="FR23" s="2">
        <f t="shared" si="26"/>
        <v>6.4689376072717408</v>
      </c>
      <c r="FS23" s="2">
        <f t="shared" si="27"/>
        <v>8.9317909264332584</v>
      </c>
      <c r="FT23" s="2">
        <f t="shared" si="28"/>
        <v>5.1352475010945531</v>
      </c>
      <c r="FU23" s="2"/>
      <c r="FX23" s="2">
        <f t="shared" si="32"/>
        <v>6.0682474256073649</v>
      </c>
      <c r="FY23" s="2">
        <f t="shared" si="32"/>
        <v>5.6043204325128437</v>
      </c>
      <c r="FZ23" s="2">
        <f t="shared" si="33"/>
        <v>7.6887420930326522</v>
      </c>
      <c r="GA23" s="2">
        <f t="shared" si="34"/>
        <v>4.4398536488852391</v>
      </c>
      <c r="GB23" s="2"/>
      <c r="GE23" s="2"/>
      <c r="GF23" s="2"/>
      <c r="GG23" s="2"/>
      <c r="GH23" s="2"/>
      <c r="GI23" s="2"/>
      <c r="GJ23" s="2"/>
      <c r="GK23" s="2" t="e">
        <v>#N/A</v>
      </c>
      <c r="GN23" s="2"/>
      <c r="GQ23" s="2"/>
      <c r="IG23" s="24"/>
      <c r="IH23" s="24"/>
      <c r="II23" s="24"/>
      <c r="IJ23" s="24"/>
      <c r="IK23" s="24"/>
      <c r="IL23" s="2"/>
      <c r="IM23" s="2">
        <f t="shared" si="5"/>
        <v>5.9</v>
      </c>
      <c r="IN23" s="2"/>
      <c r="IO23" s="2">
        <f t="shared" si="49"/>
        <v>5.9</v>
      </c>
      <c r="IX23" s="3"/>
      <c r="IY23" s="3"/>
      <c r="IZ23" s="3"/>
      <c r="JA23" s="3"/>
      <c r="JB23" s="3"/>
      <c r="JC23" s="3"/>
      <c r="JE23" s="3"/>
      <c r="JF23" s="3"/>
      <c r="JG23" s="3"/>
      <c r="JH23" s="3"/>
      <c r="JI23" s="3"/>
      <c r="JJ23" s="3"/>
      <c r="JK23" s="3"/>
      <c r="JL23" s="3"/>
      <c r="JN23" s="10">
        <f>COUNTIF(EI23:ET23,"&gt;2")</f>
        <v>12</v>
      </c>
      <c r="JQ23" s="10"/>
      <c r="JS23" s="10"/>
      <c r="KH23" s="2" t="e">
        <f>(DN23*$DN$4)+(FB23*$FB$3)+(FC23*$FC$3)+(FD23*$FD$3)+(FE23*$FE$3)+(FF23*$FF$3)+(FG23*$FG$3)</f>
        <v>#N/A</v>
      </c>
      <c r="KI23" s="2" t="e">
        <f>F23-KH23</f>
        <v>#N/A</v>
      </c>
      <c r="KJ23" s="2" t="e">
        <f>MAX(DN23,FB23:FG23)</f>
        <v>#N/A</v>
      </c>
      <c r="KK23" s="2" t="e">
        <f>MIN(DN23,FB23:FG23)</f>
        <v>#N/A</v>
      </c>
      <c r="KL23" s="2" t="e">
        <f t="shared" si="50"/>
        <v>#N/A</v>
      </c>
      <c r="KO23" s="2">
        <f>BO23</f>
        <v>94.06</v>
      </c>
      <c r="KP23" s="2"/>
      <c r="KQ23" s="2"/>
      <c r="KR23" s="2"/>
      <c r="KS23" s="2"/>
      <c r="KT23" s="3">
        <f>BP23</f>
        <v>1.6961999999999999</v>
      </c>
      <c r="KU23" s="3">
        <f>BQ23</f>
        <v>19.813500000000001</v>
      </c>
      <c r="KV23" s="3">
        <f t="shared" si="13"/>
        <v>11.681110718075701</v>
      </c>
      <c r="KW23" s="2">
        <f t="shared" si="6"/>
        <v>27.804713757463915</v>
      </c>
      <c r="KX23" s="2">
        <f t="shared" si="6"/>
        <v>21.369074905217524</v>
      </c>
      <c r="LB23">
        <v>0</v>
      </c>
      <c r="LE23" s="2" t="e">
        <v>#N/A</v>
      </c>
      <c r="LF23" s="2" t="e">
        <v>#N/A</v>
      </c>
      <c r="LG23" s="2" t="e">
        <v>#N/A</v>
      </c>
      <c r="LH23" s="2" t="e">
        <v>#N/A</v>
      </c>
      <c r="LI23" s="2" t="e">
        <v>#N/A</v>
      </c>
      <c r="LJ23" s="2" t="e">
        <v>#N/A</v>
      </c>
      <c r="LK23" s="2" t="e">
        <v>#N/A</v>
      </c>
      <c r="LL23" s="2" t="e">
        <v>#N/A</v>
      </c>
      <c r="LM23" s="2" t="e">
        <v>#N/A</v>
      </c>
      <c r="LN23" s="2" t="e">
        <v>#N/A</v>
      </c>
      <c r="LO23" s="2" t="e">
        <v>#N/A</v>
      </c>
      <c r="LP23" s="2">
        <v>29.525556123171672</v>
      </c>
      <c r="LQ23" s="2" t="e">
        <v>#N/A</v>
      </c>
      <c r="LR23" s="2" t="e">
        <v>#N/A</v>
      </c>
      <c r="LS23" s="2" t="e">
        <v>#N/A</v>
      </c>
      <c r="LT23" s="2" t="e">
        <v>#N/A</v>
      </c>
      <c r="LU23" s="2" t="e">
        <v>#N/A</v>
      </c>
      <c r="LV23" s="2" t="e">
        <v>#N/A</v>
      </c>
      <c r="LW23" s="2" t="e">
        <v>#N/A</v>
      </c>
      <c r="LX23" s="2" t="e">
        <v>#N/A</v>
      </c>
      <c r="LY23" s="2" t="e">
        <v>#N/A</v>
      </c>
      <c r="LZ23" s="2" t="e">
        <v>#N/A</v>
      </c>
      <c r="MA23" s="2" t="e">
        <v>#N/A</v>
      </c>
      <c r="MB23" s="2" t="e">
        <v>#N/A</v>
      </c>
      <c r="MC23" s="2" t="e">
        <v>#N/A</v>
      </c>
      <c r="MD23" s="2" t="e">
        <v>#N/A</v>
      </c>
      <c r="ME23" s="2" t="e">
        <v>#N/A</v>
      </c>
      <c r="MF23" s="2" t="e">
        <v>#N/A</v>
      </c>
      <c r="MG23" s="2" t="e">
        <v>#N/A</v>
      </c>
      <c r="MH23" s="2">
        <v>34.697027609603353</v>
      </c>
      <c r="MI23" s="2" t="e">
        <v>#N/A</v>
      </c>
      <c r="MJ23" s="2" t="e">
        <v>#N/A</v>
      </c>
      <c r="MK23" s="2" t="e">
        <v>#N/A</v>
      </c>
      <c r="ML23" s="2" t="e">
        <v>#N/A</v>
      </c>
      <c r="MM23" s="2" t="e">
        <v>#N/A</v>
      </c>
      <c r="MN23" s="2" t="e">
        <v>#N/A</v>
      </c>
      <c r="MO23" s="2" t="e">
        <v>#N/A</v>
      </c>
      <c r="MP23" s="2" t="e">
        <v>#N/A</v>
      </c>
      <c r="MQ23" s="2" t="e">
        <v>#N/A</v>
      </c>
      <c r="MR23" s="2" t="e">
        <v>#N/A</v>
      </c>
      <c r="MS23" s="10" t="e">
        <v>#N/A</v>
      </c>
      <c r="MT23" s="2" t="e">
        <v>#N/A</v>
      </c>
      <c r="MU23" s="2" t="e">
        <v>#N/A</v>
      </c>
      <c r="MV23" s="2" t="e">
        <v>#N/A</v>
      </c>
      <c r="MX23" s="22" t="e">
        <v>#N/A</v>
      </c>
      <c r="MY23" s="22" t="e">
        <v>#N/A</v>
      </c>
      <c r="MZ23" s="22" t="e">
        <v>#N/A</v>
      </c>
      <c r="NA23" s="22" t="e">
        <v>#N/A</v>
      </c>
      <c r="NB23" s="22" t="e">
        <v>#N/A</v>
      </c>
      <c r="NC23" s="22" t="e">
        <v>#N/A</v>
      </c>
      <c r="ND23" s="22" t="e">
        <v>#N/A</v>
      </c>
      <c r="NE23" s="22" t="e">
        <v>#N/A</v>
      </c>
      <c r="NF23" s="22" t="e">
        <v>#N/A</v>
      </c>
      <c r="NG23" s="22" t="e">
        <v>#N/A</v>
      </c>
      <c r="NH23" s="23" t="e">
        <v>#N/A</v>
      </c>
      <c r="NI23" s="22">
        <v>15</v>
      </c>
      <c r="NJ23" s="22" t="e">
        <v>#N/A</v>
      </c>
      <c r="NK23" s="22" t="e">
        <v>#N/A</v>
      </c>
      <c r="NL23" s="23" t="e">
        <v>#N/A</v>
      </c>
      <c r="NM23" s="3" t="e">
        <v>#N/A</v>
      </c>
      <c r="NN23" s="22" t="e">
        <v>#N/A</v>
      </c>
      <c r="NO23" s="22" t="e">
        <v>#N/A</v>
      </c>
      <c r="NP23" s="22" t="e">
        <v>#N/A</v>
      </c>
      <c r="NQ23" s="22" t="e">
        <v>#N/A</v>
      </c>
      <c r="NR23" s="23" t="e">
        <v>#N/A</v>
      </c>
      <c r="NS23" s="22" t="e">
        <v>#N/A</v>
      </c>
      <c r="NT23" s="22" t="e">
        <v>#N/A</v>
      </c>
      <c r="NU23" s="23" t="e">
        <v>#N/A</v>
      </c>
      <c r="NV23" s="3" t="e">
        <v>#N/A</v>
      </c>
      <c r="NW23" s="22" t="e">
        <v>#N/A</v>
      </c>
      <c r="NX23" s="22" t="e">
        <v>#N/A</v>
      </c>
      <c r="NY23" s="22" t="e">
        <v>#N/A</v>
      </c>
      <c r="NZ23" s="22" t="e">
        <v>#N/A</v>
      </c>
      <c r="OA23" s="23">
        <v>8</v>
      </c>
      <c r="OB23" s="22" t="e">
        <v>#N/A</v>
      </c>
      <c r="OC23" s="22" t="e">
        <v>#N/A</v>
      </c>
      <c r="OD23" s="22" t="e">
        <v>#N/A</v>
      </c>
      <c r="OE23" s="22" t="e">
        <v>#N/A</v>
      </c>
      <c r="OF23" s="22" t="e">
        <v>#N/A</v>
      </c>
      <c r="OG23" s="22" t="e">
        <v>#N/A</v>
      </c>
      <c r="OH23" s="23" t="e">
        <v>#N/A</v>
      </c>
      <c r="OI23" s="22" t="e">
        <v>#N/A</v>
      </c>
      <c r="OJ23" s="22" t="e">
        <v>#N/A</v>
      </c>
      <c r="OK23" s="22" t="e">
        <v>#N/A</v>
      </c>
      <c r="OL23" s="22" t="e">
        <v>#N/A</v>
      </c>
      <c r="OM23" s="23" t="e">
        <v>#N/A</v>
      </c>
      <c r="ON23" s="22" t="e">
        <v>#N/A</v>
      </c>
      <c r="OO23" s="22" t="e">
        <v>#N/A</v>
      </c>
      <c r="OQ23">
        <f t="shared" ref="OQ23:OQ86" si="51">OQ11</f>
        <v>-1</v>
      </c>
      <c r="OR23" s="23" t="e">
        <f t="shared" ca="1" si="18"/>
        <v>#N/A</v>
      </c>
      <c r="OS23" s="23" t="e">
        <f t="shared" ca="1" si="18"/>
        <v>#N/A</v>
      </c>
      <c r="OT23" s="23" t="e">
        <f t="shared" ca="1" si="18"/>
        <v>#N/A</v>
      </c>
      <c r="OU23" s="23" t="e">
        <f t="shared" ca="1" si="18"/>
        <v>#N/A</v>
      </c>
      <c r="OV23" s="23" t="e">
        <f t="shared" ca="1" si="18"/>
        <v>#N/A</v>
      </c>
      <c r="OW23" s="23" t="e">
        <f t="shared" ca="1" si="18"/>
        <v>#N/A</v>
      </c>
      <c r="OX23" s="23" t="e">
        <f t="shared" ca="1" si="18"/>
        <v>#N/A</v>
      </c>
      <c r="OY23" s="23" t="e">
        <f t="shared" ca="1" si="18"/>
        <v>#N/A</v>
      </c>
      <c r="OZ23" s="23" t="e">
        <f t="shared" ca="1" si="18"/>
        <v>#N/A</v>
      </c>
      <c r="PA23" s="23" t="e">
        <f t="shared" ca="1" si="18"/>
        <v>#N/A</v>
      </c>
      <c r="PB23" s="23" t="e">
        <f t="shared" ca="1" si="18"/>
        <v>#N/A</v>
      </c>
      <c r="PC23" s="23">
        <f t="shared" ca="1" si="18"/>
        <v>1.0070217447923124</v>
      </c>
      <c r="PD23" s="23" t="e">
        <f t="shared" ca="1" si="18"/>
        <v>#N/A</v>
      </c>
      <c r="PE23" s="23" t="e">
        <f t="shared" ca="1" si="18"/>
        <v>#N/A</v>
      </c>
      <c r="PF23" s="23" t="e">
        <f t="shared" ca="1" si="18"/>
        <v>#N/A</v>
      </c>
      <c r="PG23" s="23" t="e">
        <f t="shared" ca="1" si="18"/>
        <v>#N/A</v>
      </c>
      <c r="PH23" s="23" t="e">
        <f t="shared" ca="1" si="30"/>
        <v>#N/A</v>
      </c>
      <c r="PI23" s="23" t="e">
        <f t="shared" ca="1" si="30"/>
        <v>#N/A</v>
      </c>
      <c r="PJ23" s="23" t="e">
        <f t="shared" ca="1" si="30"/>
        <v>#N/A</v>
      </c>
      <c r="PK23" s="23" t="e">
        <f t="shared" ca="1" si="30"/>
        <v>#N/A</v>
      </c>
      <c r="PL23" s="23" t="e">
        <f t="shared" ca="1" si="30"/>
        <v>#N/A</v>
      </c>
      <c r="PM23" s="23" t="e">
        <f t="shared" ca="1" si="30"/>
        <v>#N/A</v>
      </c>
      <c r="PN23" s="23" t="e">
        <f t="shared" ca="1" si="30"/>
        <v>#N/A</v>
      </c>
      <c r="PO23" s="23" t="e">
        <f t="shared" ca="1" si="30"/>
        <v>#N/A</v>
      </c>
      <c r="PP23" s="23" t="e">
        <f t="shared" ca="1" si="30"/>
        <v>#N/A</v>
      </c>
      <c r="PQ23" s="23" t="e">
        <f t="shared" ca="1" si="30"/>
        <v>#N/A</v>
      </c>
      <c r="PR23" s="23" t="e">
        <f t="shared" ca="1" si="30"/>
        <v>#N/A</v>
      </c>
      <c r="PS23" s="23" t="e">
        <f t="shared" ca="1" si="30"/>
        <v>#N/A</v>
      </c>
      <c r="PT23" s="23" t="e">
        <f t="shared" ca="1" si="30"/>
        <v>#N/A</v>
      </c>
      <c r="PU23" s="23">
        <f t="shared" ca="1" si="30"/>
        <v>1.007937320674116</v>
      </c>
      <c r="PV23" s="23" t="e">
        <f t="shared" ca="1" si="30"/>
        <v>#N/A</v>
      </c>
      <c r="PW23" s="23" t="e">
        <f t="shared" ca="1" si="30"/>
        <v>#N/A</v>
      </c>
      <c r="PX23" s="23" t="e">
        <f t="shared" ca="1" si="31"/>
        <v>#N/A</v>
      </c>
      <c r="PY23" s="23" t="e">
        <f t="shared" ca="1" si="31"/>
        <v>#N/A</v>
      </c>
      <c r="PZ23" s="23" t="e">
        <f t="shared" ca="1" si="31"/>
        <v>#N/A</v>
      </c>
      <c r="QA23" s="23" t="e">
        <f t="shared" ca="1" si="31"/>
        <v>#N/A</v>
      </c>
      <c r="QB23" s="23" t="e">
        <f t="shared" ca="1" si="31"/>
        <v>#N/A</v>
      </c>
      <c r="QC23" s="23" t="e">
        <f t="shared" ca="1" si="31"/>
        <v>#N/A</v>
      </c>
      <c r="QD23" s="23" t="e">
        <f t="shared" ca="1" si="31"/>
        <v>#N/A</v>
      </c>
      <c r="QE23" s="23" t="e">
        <f t="shared" ca="1" si="31"/>
        <v>#N/A</v>
      </c>
      <c r="QF23" s="23" t="e">
        <f t="shared" ca="1" si="31"/>
        <v>#N/A</v>
      </c>
      <c r="QG23" s="23" t="e">
        <f t="shared" ca="1" si="29"/>
        <v>#N/A</v>
      </c>
      <c r="QH23" s="23" t="e">
        <f t="shared" ca="1" si="29"/>
        <v>#N/A</v>
      </c>
      <c r="QI23" s="23" t="e">
        <f t="shared" ca="1" si="29"/>
        <v>#N/A</v>
      </c>
      <c r="QJ23" s="26" t="e">
        <f t="shared" ca="1" si="19"/>
        <v>#N/A</v>
      </c>
    </row>
    <row r="24" spans="1:452" x14ac:dyDescent="0.35">
      <c r="A24" t="s">
        <v>1089</v>
      </c>
      <c r="B24" s="21">
        <v>32933</v>
      </c>
      <c r="C24" t="s">
        <v>639</v>
      </c>
      <c r="D24" s="2">
        <v>53.1</v>
      </c>
      <c r="E24" s="2">
        <v>54.2</v>
      </c>
      <c r="F24" s="2">
        <v>6</v>
      </c>
      <c r="G24" s="2">
        <v>59.2</v>
      </c>
      <c r="H24" s="2">
        <v>54.463724358233328</v>
      </c>
      <c r="I24" s="2">
        <v>59.53794610682516</v>
      </c>
      <c r="J24" s="2">
        <v>71.400000000000006</v>
      </c>
      <c r="K24" s="2">
        <v>36.299999999999997</v>
      </c>
      <c r="L24" s="2">
        <v>36.598575858594891</v>
      </c>
      <c r="M24" s="2">
        <v>37</v>
      </c>
      <c r="N24" s="2">
        <v>33.4</v>
      </c>
      <c r="O24" s="2">
        <v>55</v>
      </c>
      <c r="P24" s="2">
        <v>45.6</v>
      </c>
      <c r="Q24" s="2">
        <v>211.2</v>
      </c>
      <c r="R24" s="2">
        <v>44.9</v>
      </c>
      <c r="S24" s="2">
        <v>33.4</v>
      </c>
      <c r="T24" s="2">
        <v>32.799999999999997</v>
      </c>
      <c r="U24" s="2" t="e">
        <v>#N/A</v>
      </c>
      <c r="V24" s="2" t="e">
        <v>#N/A</v>
      </c>
      <c r="W24" s="2">
        <v>14.3</v>
      </c>
      <c r="X24" s="2">
        <v>57</v>
      </c>
      <c r="Y24" s="2" t="e">
        <v>#N/A</v>
      </c>
      <c r="Z24" s="2">
        <v>18.899999999999999</v>
      </c>
      <c r="AA24" s="2" t="e">
        <v>#N/A</v>
      </c>
      <c r="AB24" s="2">
        <v>135.6</v>
      </c>
      <c r="AC24" s="2">
        <v>162.69999999999999</v>
      </c>
      <c r="AD24" s="2" t="e">
        <v>#N/A</v>
      </c>
      <c r="AE24" s="2">
        <v>219.7</v>
      </c>
      <c r="AF24" s="2">
        <v>69.5</v>
      </c>
      <c r="AG24" s="22">
        <v>702</v>
      </c>
      <c r="AH24" s="22">
        <v>298</v>
      </c>
      <c r="AI24" s="22" t="e">
        <v>#N/A</v>
      </c>
      <c r="AJ24" s="22">
        <v>38</v>
      </c>
      <c r="AK24" s="22">
        <v>58</v>
      </c>
      <c r="AL24" s="22" t="e">
        <v>#N/A</v>
      </c>
      <c r="AM24" s="22">
        <v>9</v>
      </c>
      <c r="AN24" s="22" t="e">
        <v>#N/A</v>
      </c>
      <c r="AO24" s="22">
        <v>67</v>
      </c>
      <c r="AP24" s="22">
        <v>22</v>
      </c>
      <c r="AQ24" s="22">
        <v>65</v>
      </c>
      <c r="AR24" s="2">
        <v>54.9</v>
      </c>
      <c r="AS24" s="2">
        <v>29.6</v>
      </c>
      <c r="AT24" s="2">
        <v>211.2</v>
      </c>
      <c r="AU24" s="2">
        <v>36.4</v>
      </c>
      <c r="AV24" s="2">
        <v>75.5</v>
      </c>
      <c r="AW24" s="2">
        <v>44.6</v>
      </c>
      <c r="AX24" s="2">
        <v>44.9</v>
      </c>
      <c r="AY24" s="2">
        <v>103</v>
      </c>
      <c r="AZ24" s="2">
        <v>80.599999999999994</v>
      </c>
      <c r="BA24" s="2">
        <v>14.3</v>
      </c>
      <c r="BB24" s="2">
        <v>37.6</v>
      </c>
      <c r="BC24" s="2">
        <v>51.5</v>
      </c>
      <c r="BD24" s="3" t="e">
        <v>#N/A</v>
      </c>
      <c r="BE24" s="3" t="e">
        <v>#N/A</v>
      </c>
      <c r="BF24" s="3" t="e">
        <v>#N/A</v>
      </c>
      <c r="BG24" s="3" t="e">
        <v>#N/A</v>
      </c>
      <c r="BH24" s="3" t="e">
        <v>#N/A</v>
      </c>
      <c r="BI24" s="2">
        <v>121.4</v>
      </c>
      <c r="BJ24" s="2">
        <v>8.1</v>
      </c>
      <c r="BK24" s="2">
        <v>6.3</v>
      </c>
      <c r="BL24" s="2">
        <v>56.9</v>
      </c>
      <c r="BM24" s="2">
        <v>64.900000000000006</v>
      </c>
      <c r="BN24" s="10" t="e">
        <v>#N/A</v>
      </c>
      <c r="BO24" s="3">
        <v>91.35</v>
      </c>
      <c r="BP24" s="22">
        <v>1.6246</v>
      </c>
      <c r="BQ24" s="3">
        <v>18.38727272727273</v>
      </c>
      <c r="BR24" s="23" t="e">
        <v>#N/A</v>
      </c>
      <c r="BS24" s="2" t="e">
        <v>#N/A</v>
      </c>
      <c r="BT24" s="3">
        <v>55.87</v>
      </c>
      <c r="BU24" s="2" t="e">
        <v>#N/A</v>
      </c>
      <c r="BV24" s="2">
        <v>4.9000000000000004</v>
      </c>
      <c r="BW24" s="2" t="e">
        <v>#N/A</v>
      </c>
      <c r="BX24" s="2" t="e">
        <v>#N/A</v>
      </c>
      <c r="BY24" s="23">
        <v>128.6</v>
      </c>
      <c r="BZ24" s="2">
        <v>88.5</v>
      </c>
      <c r="CA24" s="2">
        <v>59</v>
      </c>
      <c r="CB24" s="3">
        <v>66.72</v>
      </c>
      <c r="CC24" s="2">
        <v>51.3</v>
      </c>
      <c r="CD24" s="2" t="e">
        <v>#N/A</v>
      </c>
      <c r="CE24" s="2">
        <v>88.75946986510688</v>
      </c>
      <c r="CF24" s="3">
        <v>66.752663688760009</v>
      </c>
      <c r="CG24" s="2">
        <v>51.140432276279085</v>
      </c>
      <c r="CH24" s="23">
        <v>133.49357130364805</v>
      </c>
      <c r="CI24" s="3">
        <v>61.959602406110434</v>
      </c>
      <c r="CM24" s="2">
        <f t="shared" si="2"/>
        <v>11.318030732040336</v>
      </c>
      <c r="CN24" s="2" t="e">
        <f t="shared" si="2"/>
        <v>#N/A</v>
      </c>
      <c r="CO24" s="2">
        <f t="shared" si="3"/>
        <v>105.08352154203567</v>
      </c>
      <c r="CR24" s="2">
        <f t="shared" si="7"/>
        <v>0.37807183364839858</v>
      </c>
      <c r="CS24" s="2">
        <f t="shared" si="7"/>
        <v>0.37037037037037562</v>
      </c>
      <c r="CT24" s="2">
        <f t="shared" si="8"/>
        <v>0.50933786078099197</v>
      </c>
      <c r="CU24" s="2">
        <f t="shared" si="8"/>
        <v>0.22413612011073594</v>
      </c>
      <c r="CV24" s="2">
        <f t="shared" si="8"/>
        <v>0.34449477380382065</v>
      </c>
      <c r="CW24" s="2">
        <f t="shared" si="9"/>
        <v>0.36496350364964025</v>
      </c>
      <c r="CX24" s="2">
        <f t="shared" si="10"/>
        <v>0.27624309392263624</v>
      </c>
      <c r="CY24" s="2"/>
      <c r="CZ24" s="2">
        <f t="shared" si="15"/>
        <v>0.30581039755349937</v>
      </c>
      <c r="DA24" s="2">
        <f t="shared" si="16"/>
        <v>0.96798212956067231</v>
      </c>
      <c r="DB24" s="2" t="e">
        <f t="shared" si="17"/>
        <v>#N/A</v>
      </c>
      <c r="DC24" s="2"/>
      <c r="DF24" s="2">
        <f t="shared" si="11"/>
        <v>2.7230388336827671</v>
      </c>
      <c r="DG24" s="2">
        <f t="shared" si="11"/>
        <v>4.2131703210175564</v>
      </c>
      <c r="DH24" s="2">
        <f t="shared" si="12"/>
        <v>6.6087727452830647</v>
      </c>
      <c r="DI24" s="2" t="e">
        <f t="shared" si="23"/>
        <v>#N/A</v>
      </c>
      <c r="DJ24" s="2"/>
      <c r="DM24" s="2"/>
      <c r="DN24" s="2">
        <f t="shared" si="35"/>
        <v>5.859375</v>
      </c>
      <c r="DO24" s="2">
        <f t="shared" si="20"/>
        <v>5.5258467023172928</v>
      </c>
      <c r="DP24" s="2">
        <f t="shared" si="36"/>
        <v>5.4652880354505209</v>
      </c>
      <c r="DQ24" s="2"/>
      <c r="DR24" s="2">
        <f t="shared" si="37"/>
        <v>7.0796460176991109</v>
      </c>
      <c r="DS24" s="2" t="e">
        <f t="shared" si="38"/>
        <v>#N/A</v>
      </c>
      <c r="DT24" s="2" t="e">
        <v>#N/A</v>
      </c>
      <c r="DU24" s="2" t="e">
        <v>#N/A</v>
      </c>
      <c r="DV24" s="2">
        <f t="shared" si="21"/>
        <v>8.9108910891089188</v>
      </c>
      <c r="DW24" s="2">
        <f t="shared" si="39"/>
        <v>4.1420118343195256</v>
      </c>
      <c r="DX24" s="2">
        <f t="shared" si="40"/>
        <v>5.8064516129032073</v>
      </c>
      <c r="DY24" s="2">
        <f t="shared" si="41"/>
        <v>4.4186046511627941</v>
      </c>
      <c r="DZ24" s="2">
        <f t="shared" si="42"/>
        <v>5.6962025316455556</v>
      </c>
      <c r="EA24" s="2" t="e">
        <f t="shared" si="43"/>
        <v>#N/A</v>
      </c>
      <c r="EB24" s="2" t="e">
        <f t="shared" si="43"/>
        <v>#N/A</v>
      </c>
      <c r="EC24" s="2">
        <f t="shared" si="43"/>
        <v>8.3333333333333481</v>
      </c>
      <c r="ED24" s="2">
        <f t="shared" si="43"/>
        <v>3.2608695652173836</v>
      </c>
      <c r="EE24" s="2" t="e">
        <f t="shared" si="43"/>
        <v>#N/A</v>
      </c>
      <c r="EF24" s="2">
        <f t="shared" si="43"/>
        <v>4.9999999999999822</v>
      </c>
      <c r="EG24" s="2" t="e">
        <f t="shared" si="43"/>
        <v>#N/A</v>
      </c>
      <c r="EH24" s="2"/>
      <c r="EI24" s="2">
        <f t="shared" si="44"/>
        <v>8.7128712871287206</v>
      </c>
      <c r="EJ24" s="2">
        <f t="shared" si="44"/>
        <v>3.4965034965035002</v>
      </c>
      <c r="EK24" s="2">
        <f t="shared" si="44"/>
        <v>4.1420118343195256</v>
      </c>
      <c r="EL24" s="2">
        <f t="shared" si="44"/>
        <v>7.6923076923076872</v>
      </c>
      <c r="EM24" s="2">
        <f t="shared" si="44"/>
        <v>4.4260027662517354</v>
      </c>
      <c r="EN24" s="2">
        <f t="shared" si="44"/>
        <v>8.7804878048780566</v>
      </c>
      <c r="EO24" s="2">
        <f t="shared" si="44"/>
        <v>4.4186046511627941</v>
      </c>
      <c r="EP24" s="2">
        <f t="shared" si="44"/>
        <v>4.5685279187817285</v>
      </c>
      <c r="EQ24" s="2">
        <f t="shared" si="44"/>
        <v>5.0847457627118509</v>
      </c>
      <c r="ER24" s="2">
        <f t="shared" si="44"/>
        <v>8.3333333333333481</v>
      </c>
      <c r="ES24" s="2">
        <f t="shared" si="44"/>
        <v>6.8181818181818121</v>
      </c>
      <c r="ET24" s="2">
        <f t="shared" si="44"/>
        <v>5.5327868852458995</v>
      </c>
      <c r="EU24" s="2">
        <f t="shared" si="4"/>
        <v>8.1</v>
      </c>
      <c r="EV24" s="2">
        <f t="shared" si="4"/>
        <v>6.3</v>
      </c>
      <c r="EW24" s="2">
        <f t="shared" si="45"/>
        <v>3.2667876588021727</v>
      </c>
      <c r="EX24" s="2">
        <f t="shared" si="45"/>
        <v>4.6774193548387188</v>
      </c>
      <c r="EY24" s="2">
        <f t="shared" si="46"/>
        <v>3.7695572815959144</v>
      </c>
      <c r="EZ24" s="2" t="e">
        <f t="shared" si="46"/>
        <v>#N/A</v>
      </c>
      <c r="FA24" s="2" t="e">
        <f t="shared" si="47"/>
        <v>#N/A</v>
      </c>
      <c r="FB24" s="2">
        <f t="shared" si="48"/>
        <v>5.237315875613735</v>
      </c>
      <c r="FC24" s="2">
        <f t="shared" si="48"/>
        <v>3.6299765807962459</v>
      </c>
      <c r="FD24" s="2">
        <f t="shared" si="48"/>
        <v>2.430555555555558</v>
      </c>
      <c r="FE24" s="2">
        <f t="shared" si="48"/>
        <v>3.5381750465549366</v>
      </c>
      <c r="FF24" s="2">
        <f t="shared" si="48"/>
        <v>6.211180124223592</v>
      </c>
      <c r="FG24" s="2" t="e">
        <f t="shared" si="48"/>
        <v>#N/A</v>
      </c>
      <c r="FH24" s="2" t="e">
        <v>#N/A</v>
      </c>
      <c r="FI24" s="2" t="e">
        <v>#N/A</v>
      </c>
      <c r="FL24" s="2">
        <f t="shared" si="24"/>
        <v>1.8309175705887082</v>
      </c>
      <c r="FM24" s="2">
        <f t="shared" si="24"/>
        <v>1.6409945641138846</v>
      </c>
      <c r="FN24" s="2">
        <f t="shared" si="25"/>
        <v>2.0755684882545644</v>
      </c>
      <c r="FQ24" s="2">
        <f t="shared" si="26"/>
        <v>7.5272721530854625</v>
      </c>
      <c r="FR24" s="2">
        <f t="shared" si="26"/>
        <v>6.7273248870572067</v>
      </c>
      <c r="FS24" s="2">
        <f t="shared" si="27"/>
        <v>8.5643481915067099</v>
      </c>
      <c r="FT24" s="2">
        <f t="shared" si="28"/>
        <v>5.2283163866091886</v>
      </c>
      <c r="FU24" s="2"/>
      <c r="FX24" s="2">
        <f t="shared" si="32"/>
        <v>6.4784422724945889</v>
      </c>
      <c r="FY24" s="2">
        <f t="shared" si="32"/>
        <v>5.8523806198116146</v>
      </c>
      <c r="FZ24" s="2">
        <f t="shared" si="33"/>
        <v>8.1769166681488805</v>
      </c>
      <c r="GA24" s="2">
        <f t="shared" si="34"/>
        <v>4.7312549517988911</v>
      </c>
      <c r="GB24" s="2"/>
      <c r="GE24" s="2"/>
      <c r="GF24" s="2"/>
      <c r="GG24" s="2">
        <f t="shared" ref="GG24:GH39" si="52">100*((AVERAGE(CM22:CM24)/AVERAGE(CM10:CM12))-1)</f>
        <v>18.704861856578869</v>
      </c>
      <c r="GH24" s="2" t="e">
        <f t="shared" si="52"/>
        <v>#N/A</v>
      </c>
      <c r="GI24" s="2" t="e">
        <f t="shared" ref="GI24:GI87" si="53">100*((AVERAGE(BS22:BS24)/AVERAGE(BS10:BS12))-1)</f>
        <v>#N/A</v>
      </c>
      <c r="GJ24" s="2">
        <f t="shared" ref="GJ24:GJ87" si="54">100*((AVERAGE(K22:K24)/AVERAGE(K10:K12))-1)</f>
        <v>7.0019723865877515</v>
      </c>
      <c r="GK24" s="2" t="e">
        <v>#N/A</v>
      </c>
      <c r="GN24" s="2"/>
      <c r="GQ24" s="2"/>
      <c r="IG24" s="24"/>
      <c r="IH24" s="24"/>
      <c r="II24" s="24"/>
      <c r="IJ24" s="24"/>
      <c r="IK24" s="24"/>
      <c r="IL24" s="2"/>
      <c r="IM24" s="2">
        <f t="shared" si="5"/>
        <v>6</v>
      </c>
      <c r="IN24" s="2"/>
      <c r="IO24" s="2">
        <f t="shared" si="49"/>
        <v>6</v>
      </c>
      <c r="IX24" s="3"/>
      <c r="IY24" s="3"/>
      <c r="IZ24" s="3"/>
      <c r="JA24" s="3"/>
      <c r="JB24" s="3"/>
      <c r="JC24" s="3"/>
      <c r="JE24" s="3"/>
      <c r="JF24" s="3"/>
      <c r="JG24" s="3"/>
      <c r="JH24" s="3"/>
      <c r="JI24" s="3"/>
      <c r="JJ24" s="3"/>
      <c r="JK24" s="3"/>
      <c r="JL24" s="3"/>
      <c r="JN24" s="10">
        <f>COUNTIF(EI24:ET24,"&gt;2")</f>
        <v>12</v>
      </c>
      <c r="JQ24" s="10"/>
      <c r="JS24" s="10"/>
      <c r="KH24" s="2" t="e">
        <f>(DN24*$DN$4)+(FB24*$FB$3)+(FC24*$FC$3)+(FD24*$FD$3)+(FE24*$FE$3)+(FF24*$FF$3)+(FG24*$FG$3)</f>
        <v>#N/A</v>
      </c>
      <c r="KI24" s="2" t="e">
        <f>F24-KH24</f>
        <v>#N/A</v>
      </c>
      <c r="KJ24" s="2" t="e">
        <f>MAX(DN24,FB24:FG24)</f>
        <v>#N/A</v>
      </c>
      <c r="KK24" s="2" t="e">
        <f>MIN(DN24,FB24:FG24)</f>
        <v>#N/A</v>
      </c>
      <c r="KL24" s="2" t="e">
        <f t="shared" si="50"/>
        <v>#N/A</v>
      </c>
      <c r="KO24" s="2">
        <f>BO24</f>
        <v>91.35</v>
      </c>
      <c r="KP24" s="2"/>
      <c r="KQ24" s="2"/>
      <c r="KR24" s="2"/>
      <c r="KS24" s="2"/>
      <c r="KT24" s="3">
        <f>BP24</f>
        <v>1.6246</v>
      </c>
      <c r="KU24" s="3">
        <f>BQ24</f>
        <v>18.38727272727273</v>
      </c>
      <c r="KV24" s="3">
        <f t="shared" si="13"/>
        <v>11.318030732040336</v>
      </c>
      <c r="KW24" s="2">
        <f t="shared" si="6"/>
        <v>25.803258130175948</v>
      </c>
      <c r="KX24" s="2">
        <f t="shared" si="6"/>
        <v>20.704867227931409</v>
      </c>
      <c r="LB24">
        <v>0</v>
      </c>
      <c r="LE24" s="2" t="e">
        <v>#N/A</v>
      </c>
      <c r="LF24" s="2" t="e">
        <v>#N/A</v>
      </c>
      <c r="LG24" s="2" t="e">
        <v>#N/A</v>
      </c>
      <c r="LH24" s="2" t="e">
        <v>#N/A</v>
      </c>
      <c r="LI24" s="2" t="e">
        <v>#N/A</v>
      </c>
      <c r="LJ24" s="2" t="e">
        <v>#N/A</v>
      </c>
      <c r="LK24" s="2" t="e">
        <v>#N/A</v>
      </c>
      <c r="LL24" s="2" t="e">
        <v>#N/A</v>
      </c>
      <c r="LM24" s="2" t="e">
        <v>#N/A</v>
      </c>
      <c r="LN24" s="2" t="e">
        <v>#N/A</v>
      </c>
      <c r="LO24" s="2" t="e">
        <v>#N/A</v>
      </c>
      <c r="LP24" s="2">
        <v>29.759033922857306</v>
      </c>
      <c r="LQ24" s="2" t="e">
        <v>#N/A</v>
      </c>
      <c r="LR24" s="2" t="e">
        <v>#N/A</v>
      </c>
      <c r="LS24" s="2" t="e">
        <v>#N/A</v>
      </c>
      <c r="LT24" s="2" t="e">
        <v>#N/A</v>
      </c>
      <c r="LU24" s="2" t="e">
        <v>#N/A</v>
      </c>
      <c r="LV24" s="2" t="e">
        <v>#N/A</v>
      </c>
      <c r="LW24" s="2" t="e">
        <v>#N/A</v>
      </c>
      <c r="LX24" s="2" t="e">
        <v>#N/A</v>
      </c>
      <c r="LY24" s="2" t="e">
        <v>#N/A</v>
      </c>
      <c r="LZ24" s="2" t="e">
        <v>#N/A</v>
      </c>
      <c r="MA24" s="2" t="e">
        <v>#N/A</v>
      </c>
      <c r="MB24" s="2" t="e">
        <v>#N/A</v>
      </c>
      <c r="MC24" s="2" t="e">
        <v>#N/A</v>
      </c>
      <c r="MD24" s="2" t="e">
        <v>#N/A</v>
      </c>
      <c r="ME24" s="2" t="e">
        <v>#N/A</v>
      </c>
      <c r="MF24" s="2" t="e">
        <v>#N/A</v>
      </c>
      <c r="MG24" s="2" t="e">
        <v>#N/A</v>
      </c>
      <c r="MH24" s="2">
        <v>34.910370731380951</v>
      </c>
      <c r="MI24" s="2" t="e">
        <v>#N/A</v>
      </c>
      <c r="MJ24" s="2" t="e">
        <v>#N/A</v>
      </c>
      <c r="MK24" s="2" t="e">
        <v>#N/A</v>
      </c>
      <c r="ML24" s="2" t="e">
        <v>#N/A</v>
      </c>
      <c r="MM24" s="2" t="e">
        <v>#N/A</v>
      </c>
      <c r="MN24" s="2" t="e">
        <v>#N/A</v>
      </c>
      <c r="MO24" s="2" t="e">
        <v>#N/A</v>
      </c>
      <c r="MP24" s="2" t="e">
        <v>#N/A</v>
      </c>
      <c r="MQ24" s="2" t="e">
        <v>#N/A</v>
      </c>
      <c r="MR24" s="2" t="e">
        <v>#N/A</v>
      </c>
      <c r="MS24" s="10" t="e">
        <v>#N/A</v>
      </c>
      <c r="MT24" s="2" t="e">
        <v>#N/A</v>
      </c>
      <c r="MU24" s="2" t="e">
        <v>#N/A</v>
      </c>
      <c r="MV24" s="2" t="e">
        <v>#N/A</v>
      </c>
      <c r="MX24" s="22" t="e">
        <v>#N/A</v>
      </c>
      <c r="MY24" s="22" t="e">
        <v>#N/A</v>
      </c>
      <c r="MZ24" s="22" t="e">
        <v>#N/A</v>
      </c>
      <c r="NA24" s="22" t="e">
        <v>#N/A</v>
      </c>
      <c r="NB24" s="22" t="e">
        <v>#N/A</v>
      </c>
      <c r="NC24" s="22" t="e">
        <v>#N/A</v>
      </c>
      <c r="ND24" s="22" t="e">
        <v>#N/A</v>
      </c>
      <c r="NE24" s="22" t="e">
        <v>#N/A</v>
      </c>
      <c r="NF24" s="22" t="e">
        <v>#N/A</v>
      </c>
      <c r="NG24" s="22" t="e">
        <v>#N/A</v>
      </c>
      <c r="NH24" s="23" t="e">
        <v>#N/A</v>
      </c>
      <c r="NI24" s="22">
        <v>15</v>
      </c>
      <c r="NJ24" s="22" t="e">
        <v>#N/A</v>
      </c>
      <c r="NK24" s="22" t="e">
        <v>#N/A</v>
      </c>
      <c r="NL24" s="23" t="e">
        <v>#N/A</v>
      </c>
      <c r="NM24" s="3" t="e">
        <v>#N/A</v>
      </c>
      <c r="NN24" s="22" t="e">
        <v>#N/A</v>
      </c>
      <c r="NO24" s="22" t="e">
        <v>#N/A</v>
      </c>
      <c r="NP24" s="22" t="e">
        <v>#N/A</v>
      </c>
      <c r="NQ24" s="22" t="e">
        <v>#N/A</v>
      </c>
      <c r="NR24" s="23" t="e">
        <v>#N/A</v>
      </c>
      <c r="NS24" s="22" t="e">
        <v>#N/A</v>
      </c>
      <c r="NT24" s="22" t="e">
        <v>#N/A</v>
      </c>
      <c r="NU24" s="23" t="e">
        <v>#N/A</v>
      </c>
      <c r="NV24" s="3" t="e">
        <v>#N/A</v>
      </c>
      <c r="NW24" s="22" t="e">
        <v>#N/A</v>
      </c>
      <c r="NX24" s="22" t="e">
        <v>#N/A</v>
      </c>
      <c r="NY24" s="22" t="e">
        <v>#N/A</v>
      </c>
      <c r="NZ24" s="22" t="e">
        <v>#N/A</v>
      </c>
      <c r="OA24" s="23">
        <v>8</v>
      </c>
      <c r="OB24" s="22" t="e">
        <v>#N/A</v>
      </c>
      <c r="OC24" s="22" t="e">
        <v>#N/A</v>
      </c>
      <c r="OD24" s="22" t="e">
        <v>#N/A</v>
      </c>
      <c r="OE24" s="22" t="e">
        <v>#N/A</v>
      </c>
      <c r="OF24" s="22" t="e">
        <v>#N/A</v>
      </c>
      <c r="OG24" s="22" t="e">
        <v>#N/A</v>
      </c>
      <c r="OH24" s="23" t="e">
        <v>#N/A</v>
      </c>
      <c r="OI24" s="22" t="e">
        <v>#N/A</v>
      </c>
      <c r="OJ24" s="22" t="e">
        <v>#N/A</v>
      </c>
      <c r="OK24" s="22" t="e">
        <v>#N/A</v>
      </c>
      <c r="OL24" s="22" t="e">
        <v>#N/A</v>
      </c>
      <c r="OM24" s="23" t="e">
        <v>#N/A</v>
      </c>
      <c r="ON24" s="22" t="e">
        <v>#N/A</v>
      </c>
      <c r="OO24" s="22" t="e">
        <v>#N/A</v>
      </c>
      <c r="OQ24">
        <f t="shared" si="51"/>
        <v>-2</v>
      </c>
      <c r="OR24" s="23" t="e">
        <f t="shared" ca="1" si="18"/>
        <v>#N/A</v>
      </c>
      <c r="OS24" s="23" t="e">
        <f t="shared" ca="1" si="18"/>
        <v>#N/A</v>
      </c>
      <c r="OT24" s="23" t="e">
        <f t="shared" ca="1" si="18"/>
        <v>#N/A</v>
      </c>
      <c r="OU24" s="23" t="e">
        <f t="shared" ca="1" si="18"/>
        <v>#N/A</v>
      </c>
      <c r="OV24" s="23" t="e">
        <f t="shared" ca="1" si="18"/>
        <v>#N/A</v>
      </c>
      <c r="OW24" s="23" t="e">
        <f t="shared" ca="1" si="18"/>
        <v>#N/A</v>
      </c>
      <c r="OX24" s="23" t="e">
        <f t="shared" ca="1" si="18"/>
        <v>#N/A</v>
      </c>
      <c r="OY24" s="23" t="e">
        <f t="shared" ca="1" si="18"/>
        <v>#N/A</v>
      </c>
      <c r="OZ24" s="23" t="e">
        <f t="shared" ca="1" si="18"/>
        <v>#N/A</v>
      </c>
      <c r="PA24" s="23" t="e">
        <f t="shared" ca="1" si="18"/>
        <v>#N/A</v>
      </c>
      <c r="PB24" s="23" t="e">
        <f t="shared" ca="1" si="18"/>
        <v>#N/A</v>
      </c>
      <c r="PC24" s="23">
        <f t="shared" ca="1" si="18"/>
        <v>1.0149849215138231</v>
      </c>
      <c r="PD24" s="23" t="e">
        <f t="shared" ca="1" si="18"/>
        <v>#N/A</v>
      </c>
      <c r="PE24" s="23" t="e">
        <f t="shared" ca="1" si="18"/>
        <v>#N/A</v>
      </c>
      <c r="PF24" s="23" t="e">
        <f t="shared" ca="1" si="18"/>
        <v>#N/A</v>
      </c>
      <c r="PG24" s="23" t="e">
        <f t="shared" ca="1" si="18"/>
        <v>#N/A</v>
      </c>
      <c r="PH24" s="23" t="e">
        <f t="shared" ca="1" si="30"/>
        <v>#N/A</v>
      </c>
      <c r="PI24" s="23" t="e">
        <f t="shared" ca="1" si="30"/>
        <v>#N/A</v>
      </c>
      <c r="PJ24" s="23" t="e">
        <f t="shared" ca="1" si="30"/>
        <v>#N/A</v>
      </c>
      <c r="PK24" s="23" t="e">
        <f t="shared" ca="1" si="30"/>
        <v>#N/A</v>
      </c>
      <c r="PL24" s="23" t="e">
        <f t="shared" ca="1" si="30"/>
        <v>#N/A</v>
      </c>
      <c r="PM24" s="23" t="e">
        <f t="shared" ca="1" si="30"/>
        <v>#N/A</v>
      </c>
      <c r="PN24" s="23" t="e">
        <f t="shared" ca="1" si="30"/>
        <v>#N/A</v>
      </c>
      <c r="PO24" s="23" t="e">
        <f t="shared" ca="1" si="30"/>
        <v>#N/A</v>
      </c>
      <c r="PP24" s="23" t="e">
        <f t="shared" ca="1" si="30"/>
        <v>#N/A</v>
      </c>
      <c r="PQ24" s="23" t="e">
        <f t="shared" ca="1" si="30"/>
        <v>#N/A</v>
      </c>
      <c r="PR24" s="23" t="e">
        <f t="shared" ca="1" si="30"/>
        <v>#N/A</v>
      </c>
      <c r="PS24" s="23" t="e">
        <f t="shared" ca="1" si="30"/>
        <v>#N/A</v>
      </c>
      <c r="PT24" s="23" t="e">
        <f t="shared" ca="1" si="30"/>
        <v>#N/A</v>
      </c>
      <c r="PU24" s="23">
        <f t="shared" ca="1" si="30"/>
        <v>1.0141348686879765</v>
      </c>
      <c r="PV24" s="23" t="e">
        <f t="shared" ca="1" si="30"/>
        <v>#N/A</v>
      </c>
      <c r="PW24" s="23" t="e">
        <f t="shared" ca="1" si="30"/>
        <v>#N/A</v>
      </c>
      <c r="PX24" s="23" t="e">
        <f t="shared" ca="1" si="31"/>
        <v>#N/A</v>
      </c>
      <c r="PY24" s="23" t="e">
        <f t="shared" ca="1" si="31"/>
        <v>#N/A</v>
      </c>
      <c r="PZ24" s="23" t="e">
        <f t="shared" ca="1" si="31"/>
        <v>#N/A</v>
      </c>
      <c r="QA24" s="23" t="e">
        <f t="shared" ca="1" si="31"/>
        <v>#N/A</v>
      </c>
      <c r="QB24" s="23" t="e">
        <f t="shared" ca="1" si="31"/>
        <v>#N/A</v>
      </c>
      <c r="QC24" s="23" t="e">
        <f t="shared" ca="1" si="31"/>
        <v>#N/A</v>
      </c>
      <c r="QD24" s="23" t="e">
        <f t="shared" ca="1" si="31"/>
        <v>#N/A</v>
      </c>
      <c r="QE24" s="23" t="e">
        <f t="shared" ca="1" si="31"/>
        <v>#N/A</v>
      </c>
      <c r="QF24" s="23" t="e">
        <f t="shared" ca="1" si="31"/>
        <v>#N/A</v>
      </c>
      <c r="QG24" s="23" t="e">
        <f t="shared" ca="1" si="29"/>
        <v>#N/A</v>
      </c>
      <c r="QH24" s="23" t="e">
        <f t="shared" ca="1" si="29"/>
        <v>#N/A</v>
      </c>
      <c r="QI24" s="23" t="e">
        <f t="shared" ca="1" si="29"/>
        <v>#N/A</v>
      </c>
      <c r="QJ24" s="26" t="e">
        <f t="shared" ca="1" si="19"/>
        <v>#N/A</v>
      </c>
    </row>
    <row r="25" spans="1:452" x14ac:dyDescent="0.35">
      <c r="A25" t="s">
        <v>1090</v>
      </c>
      <c r="B25" s="25">
        <v>32964</v>
      </c>
      <c r="C25" t="s">
        <v>640</v>
      </c>
      <c r="D25" s="2">
        <v>54.4</v>
      </c>
      <c r="E25" s="2">
        <v>55.2</v>
      </c>
      <c r="F25" s="2">
        <v>6.4</v>
      </c>
      <c r="G25" s="2">
        <v>60.2</v>
      </c>
      <c r="H25" s="2">
        <v>54.925227540621748</v>
      </c>
      <c r="I25" s="2">
        <v>59.941995485373376</v>
      </c>
      <c r="J25" s="2">
        <v>72.5</v>
      </c>
      <c r="K25" s="2">
        <v>37.200000000000003</v>
      </c>
      <c r="L25" s="2">
        <v>36.961481918133138</v>
      </c>
      <c r="M25" s="2">
        <v>39.9</v>
      </c>
      <c r="N25" s="2">
        <v>35.799999999999997</v>
      </c>
      <c r="O25" s="2">
        <v>55.5</v>
      </c>
      <c r="P25" s="2">
        <v>46.3</v>
      </c>
      <c r="Q25" s="2">
        <v>214.4</v>
      </c>
      <c r="R25" s="2">
        <v>45.9</v>
      </c>
      <c r="S25" s="2">
        <v>35.799999999999997</v>
      </c>
      <c r="T25" s="2">
        <v>33.299999999999997</v>
      </c>
      <c r="U25" s="2" t="e">
        <v>#N/A</v>
      </c>
      <c r="V25" s="2" t="e">
        <v>#N/A</v>
      </c>
      <c r="W25" s="2">
        <v>14.3</v>
      </c>
      <c r="X25" s="2">
        <v>55.7</v>
      </c>
      <c r="Y25" s="2" t="e">
        <v>#N/A</v>
      </c>
      <c r="Z25" s="2">
        <v>19</v>
      </c>
      <c r="AA25" s="2" t="e">
        <v>#N/A</v>
      </c>
      <c r="AB25" s="2">
        <v>136.6</v>
      </c>
      <c r="AC25" s="2">
        <v>163.4</v>
      </c>
      <c r="AD25" s="2" t="e">
        <v>#N/A</v>
      </c>
      <c r="AE25" s="2">
        <v>223.6</v>
      </c>
      <c r="AF25" s="2">
        <v>69.599999999999994</v>
      </c>
      <c r="AG25" s="22">
        <v>702</v>
      </c>
      <c r="AH25" s="22">
        <v>298</v>
      </c>
      <c r="AI25" s="22" t="e">
        <v>#N/A</v>
      </c>
      <c r="AJ25" s="22">
        <v>38</v>
      </c>
      <c r="AK25" s="22">
        <v>58</v>
      </c>
      <c r="AL25" s="22" t="e">
        <v>#N/A</v>
      </c>
      <c r="AM25" s="22">
        <v>9</v>
      </c>
      <c r="AN25" s="22" t="e">
        <v>#N/A</v>
      </c>
      <c r="AO25" s="22">
        <v>67</v>
      </c>
      <c r="AP25" s="22">
        <v>22</v>
      </c>
      <c r="AQ25" s="22">
        <v>65</v>
      </c>
      <c r="AR25" s="2">
        <v>55.4</v>
      </c>
      <c r="AS25" s="2">
        <v>30.5</v>
      </c>
      <c r="AT25" s="2">
        <v>214.4</v>
      </c>
      <c r="AU25" s="2">
        <v>37.799999999999997</v>
      </c>
      <c r="AV25" s="2">
        <v>75.900000000000006</v>
      </c>
      <c r="AW25" s="2">
        <v>44.9</v>
      </c>
      <c r="AX25" s="2">
        <v>45.9</v>
      </c>
      <c r="AY25" s="2">
        <v>102.9</v>
      </c>
      <c r="AZ25" s="2">
        <v>81.599999999999994</v>
      </c>
      <c r="BA25" s="2">
        <v>14.3</v>
      </c>
      <c r="BB25" s="2">
        <v>38.5</v>
      </c>
      <c r="BC25" s="2">
        <v>51.6</v>
      </c>
      <c r="BD25" s="3" t="e">
        <v>#N/A</v>
      </c>
      <c r="BE25" s="3" t="e">
        <v>#N/A</v>
      </c>
      <c r="BF25" s="3" t="e">
        <v>#N/A</v>
      </c>
      <c r="BG25" s="3" t="e">
        <v>#N/A</v>
      </c>
      <c r="BH25" s="3" t="e">
        <v>#N/A</v>
      </c>
      <c r="BI25" s="2">
        <v>125.1</v>
      </c>
      <c r="BJ25" s="2">
        <v>9.4</v>
      </c>
      <c r="BK25" s="2">
        <v>7.9</v>
      </c>
      <c r="BL25" s="2">
        <v>57.1</v>
      </c>
      <c r="BM25" s="2">
        <v>65.7</v>
      </c>
      <c r="BN25" s="10" t="e">
        <v>#N/A</v>
      </c>
      <c r="BO25" s="3">
        <v>91.55</v>
      </c>
      <c r="BP25" s="22">
        <v>1.6374</v>
      </c>
      <c r="BQ25" s="3">
        <v>16.612105263157897</v>
      </c>
      <c r="BR25" s="23" t="e">
        <v>#N/A</v>
      </c>
      <c r="BS25" s="2" t="e">
        <v>#N/A</v>
      </c>
      <c r="BT25" s="3">
        <v>56.39</v>
      </c>
      <c r="BU25" s="2" t="e">
        <v>#N/A</v>
      </c>
      <c r="BV25" s="2">
        <v>4.8</v>
      </c>
      <c r="BW25" s="2" t="e">
        <v>#N/A</v>
      </c>
      <c r="BX25" s="2" t="e">
        <v>#N/A</v>
      </c>
      <c r="BY25" s="23">
        <v>128.9</v>
      </c>
      <c r="BZ25" s="2">
        <v>89.3</v>
      </c>
      <c r="CA25" s="2">
        <v>59.3</v>
      </c>
      <c r="CB25" s="3">
        <v>67.09</v>
      </c>
      <c r="CC25" s="2">
        <v>51.4</v>
      </c>
      <c r="CD25" s="2" t="e">
        <v>#N/A</v>
      </c>
      <c r="CE25" s="2">
        <v>88.963142961831849</v>
      </c>
      <c r="CF25" s="3">
        <v>66.98599667497605</v>
      </c>
      <c r="CG25" s="2">
        <v>51.336553043708456</v>
      </c>
      <c r="CH25" s="23">
        <v>133.96603119491286</v>
      </c>
      <c r="CI25" s="3">
        <v>62.166762844547236</v>
      </c>
      <c r="CM25" s="2">
        <f t="shared" si="2"/>
        <v>10.145416674702515</v>
      </c>
      <c r="CN25" s="2" t="e">
        <f t="shared" si="2"/>
        <v>#N/A</v>
      </c>
      <c r="CO25" s="2">
        <f t="shared" si="3"/>
        <v>105.91146015814918</v>
      </c>
      <c r="CR25" s="2">
        <f t="shared" si="7"/>
        <v>2.4482109227871884</v>
      </c>
      <c r="CS25" s="2">
        <f t="shared" si="7"/>
        <v>1.8450184501845017</v>
      </c>
      <c r="CT25" s="2">
        <f t="shared" si="8"/>
        <v>1.689189189189189</v>
      </c>
      <c r="CU25" s="2">
        <f t="shared" si="8"/>
        <v>0.84735883898225117</v>
      </c>
      <c r="CV25" s="2">
        <f t="shared" si="8"/>
        <v>0.6786417822060159</v>
      </c>
      <c r="CW25" s="2">
        <f t="shared" si="9"/>
        <v>0.90909090909090906</v>
      </c>
      <c r="CX25" s="2">
        <f t="shared" si="10"/>
        <v>2.4793388429752223</v>
      </c>
      <c r="CY25" s="2"/>
      <c r="CZ25" s="2">
        <f t="shared" si="15"/>
        <v>1.5243902439024393</v>
      </c>
      <c r="DA25" s="2">
        <f t="shared" si="16"/>
        <v>0.73746312684365778</v>
      </c>
      <c r="DB25" s="2" t="e">
        <f t="shared" si="17"/>
        <v>#N/A</v>
      </c>
      <c r="DC25" s="2"/>
      <c r="DF25" s="2">
        <f t="shared" si="11"/>
        <v>10.655841177085023</v>
      </c>
      <c r="DG25" s="2">
        <f t="shared" si="11"/>
        <v>8.4546497477113292</v>
      </c>
      <c r="DH25" s="2">
        <f t="shared" si="12"/>
        <v>12.569897033811884</v>
      </c>
      <c r="DI25" s="2" t="e">
        <f t="shared" si="23"/>
        <v>#N/A</v>
      </c>
      <c r="DJ25" s="2"/>
      <c r="DM25" s="2"/>
      <c r="DN25" s="2">
        <f t="shared" si="35"/>
        <v>6.3583815028901816</v>
      </c>
      <c r="DO25" s="2">
        <f t="shared" si="20"/>
        <v>5.7996485061511498</v>
      </c>
      <c r="DP25" s="2">
        <f t="shared" si="36"/>
        <v>5.6851311953352859</v>
      </c>
      <c r="DQ25" s="2"/>
      <c r="DR25" s="2">
        <f t="shared" si="37"/>
        <v>8.1395348837209429</v>
      </c>
      <c r="DS25" s="2" t="e">
        <f t="shared" si="38"/>
        <v>#N/A</v>
      </c>
      <c r="DT25" s="2" t="e">
        <v>#N/A</v>
      </c>
      <c r="DU25" s="2" t="e">
        <v>#N/A</v>
      </c>
      <c r="DV25" s="2">
        <f t="shared" si="21"/>
        <v>8.6105675146771041</v>
      </c>
      <c r="DW25" s="2">
        <f t="shared" si="39"/>
        <v>3.8759689922480689</v>
      </c>
      <c r="DX25" s="2">
        <f t="shared" si="40"/>
        <v>6.3897763578274702</v>
      </c>
      <c r="DY25" s="2">
        <f t="shared" si="41"/>
        <v>4.7945205479452024</v>
      </c>
      <c r="DZ25" s="2">
        <f t="shared" si="42"/>
        <v>7.1856287425149601</v>
      </c>
      <c r="EA25" s="2" t="e">
        <f t="shared" si="43"/>
        <v>#N/A</v>
      </c>
      <c r="EB25" s="2" t="e">
        <f t="shared" si="43"/>
        <v>#N/A</v>
      </c>
      <c r="EC25" s="2">
        <f t="shared" si="43"/>
        <v>8.3333333333333481</v>
      </c>
      <c r="ED25" s="2">
        <f t="shared" si="43"/>
        <v>0.54151624548737232</v>
      </c>
      <c r="EE25" s="2" t="e">
        <f t="shared" si="43"/>
        <v>#N/A</v>
      </c>
      <c r="EF25" s="2">
        <f t="shared" si="43"/>
        <v>4.3956043956044022</v>
      </c>
      <c r="EG25" s="2" t="e">
        <f t="shared" si="43"/>
        <v>#N/A</v>
      </c>
      <c r="EH25" s="2"/>
      <c r="EI25" s="2">
        <f t="shared" si="44"/>
        <v>8.4148727984344482</v>
      </c>
      <c r="EJ25" s="2">
        <f t="shared" si="44"/>
        <v>6.2717770034843134</v>
      </c>
      <c r="EK25" s="2">
        <f t="shared" si="44"/>
        <v>3.8759689922480689</v>
      </c>
      <c r="EL25" s="2">
        <f t="shared" si="44"/>
        <v>7.9999999999999849</v>
      </c>
      <c r="EM25" s="2">
        <f t="shared" si="44"/>
        <v>4.4016506189821225</v>
      </c>
      <c r="EN25" s="2">
        <f t="shared" si="44"/>
        <v>7.9326923076922906</v>
      </c>
      <c r="EO25" s="2">
        <f t="shared" si="44"/>
        <v>4.7945205479452024</v>
      </c>
      <c r="EP25" s="2">
        <f t="shared" si="44"/>
        <v>4.3610547667342958</v>
      </c>
      <c r="EQ25" s="2">
        <f t="shared" si="44"/>
        <v>5.6994818652849721</v>
      </c>
      <c r="ER25" s="2">
        <f t="shared" si="44"/>
        <v>8.3333333333333481</v>
      </c>
      <c r="ES25" s="2">
        <f t="shared" si="44"/>
        <v>8.7570621468926682</v>
      </c>
      <c r="ET25" s="2">
        <f t="shared" si="44"/>
        <v>4.4534412955465674</v>
      </c>
      <c r="EU25" s="2">
        <f t="shared" si="4"/>
        <v>9.4</v>
      </c>
      <c r="EV25" s="2">
        <f t="shared" si="4"/>
        <v>7.9</v>
      </c>
      <c r="EW25" s="2">
        <f t="shared" si="45"/>
        <v>2.8828828828828756</v>
      </c>
      <c r="EX25" s="2">
        <f t="shared" si="45"/>
        <v>5.2884615384615419</v>
      </c>
      <c r="EY25" s="2">
        <f t="shared" si="46"/>
        <v>-15.010072769120185</v>
      </c>
      <c r="EZ25" s="2" t="e">
        <f t="shared" si="46"/>
        <v>#N/A</v>
      </c>
      <c r="FA25" s="2" t="e">
        <f t="shared" si="47"/>
        <v>#N/A</v>
      </c>
      <c r="FB25" s="2">
        <f t="shared" si="48"/>
        <v>4.7116165718927849</v>
      </c>
      <c r="FC25" s="2">
        <f t="shared" si="48"/>
        <v>2.7617951668584384</v>
      </c>
      <c r="FD25" s="2">
        <f t="shared" si="48"/>
        <v>2.4179620034542326</v>
      </c>
      <c r="FE25" s="2">
        <f t="shared" si="48"/>
        <v>3.4700801974089979</v>
      </c>
      <c r="FF25" s="2">
        <f t="shared" si="48"/>
        <v>5.97938144329897</v>
      </c>
      <c r="FG25" s="2" t="e">
        <f t="shared" si="48"/>
        <v>#N/A</v>
      </c>
      <c r="FH25" s="2" t="e">
        <v>#N/A</v>
      </c>
      <c r="FI25" s="2" t="e">
        <v>#N/A</v>
      </c>
      <c r="FL25" s="2">
        <f t="shared" si="24"/>
        <v>1.7557660845251899</v>
      </c>
      <c r="FM25" s="2">
        <f t="shared" si="24"/>
        <v>1.6095521588892492</v>
      </c>
      <c r="FN25" s="2">
        <f t="shared" si="25"/>
        <v>2.1352065089352834</v>
      </c>
      <c r="FQ25" s="2">
        <f t="shared" si="26"/>
        <v>7.210201724101406</v>
      </c>
      <c r="FR25" s="2">
        <f t="shared" si="26"/>
        <v>6.5953227559664596</v>
      </c>
      <c r="FS25" s="2">
        <f t="shared" si="27"/>
        <v>8.8182870851805539</v>
      </c>
      <c r="FT25" s="2">
        <f t="shared" si="28"/>
        <v>5.590056682581146</v>
      </c>
      <c r="FU25" s="2"/>
      <c r="FX25" s="2">
        <f t="shared" si="32"/>
        <v>6.8205169709279811</v>
      </c>
      <c r="FY25" s="2">
        <f t="shared" si="32"/>
        <v>6.1065822825999705</v>
      </c>
      <c r="FZ25" s="2">
        <f t="shared" si="33"/>
        <v>8.5302540927057358</v>
      </c>
      <c r="GA25" s="2">
        <f t="shared" si="34"/>
        <v>4.8771376480999162</v>
      </c>
      <c r="GB25" s="2"/>
      <c r="GE25" s="2"/>
      <c r="GF25" s="2"/>
      <c r="GG25" s="2">
        <f t="shared" si="52"/>
        <v>2.0708715898484442</v>
      </c>
      <c r="GH25" s="2" t="e">
        <f t="shared" si="52"/>
        <v>#N/A</v>
      </c>
      <c r="GI25" s="2" t="e">
        <f t="shared" si="53"/>
        <v>#N/A</v>
      </c>
      <c r="GJ25" s="2">
        <f t="shared" si="54"/>
        <v>7.4436826640548626</v>
      </c>
      <c r="GK25" s="2" t="e">
        <v>#N/A</v>
      </c>
      <c r="GN25" s="2"/>
      <c r="GQ25" s="2"/>
      <c r="IG25" s="24"/>
      <c r="IH25" s="24"/>
      <c r="II25" s="24"/>
      <c r="IJ25" s="24"/>
      <c r="IK25" s="24"/>
      <c r="IL25" s="2"/>
      <c r="IM25" s="2">
        <f t="shared" si="5"/>
        <v>6.4</v>
      </c>
      <c r="IN25" s="2"/>
      <c r="IO25" s="2">
        <f t="shared" si="49"/>
        <v>6.4</v>
      </c>
      <c r="IX25" s="3"/>
      <c r="IY25" s="3"/>
      <c r="IZ25" s="3"/>
      <c r="JA25" s="3"/>
      <c r="JB25" s="3"/>
      <c r="JC25" s="3"/>
      <c r="JE25" s="3"/>
      <c r="JF25" s="3"/>
      <c r="JG25" s="3"/>
      <c r="JH25" s="3"/>
      <c r="JI25" s="3"/>
      <c r="JJ25" s="3"/>
      <c r="JK25" s="3"/>
      <c r="JL25" s="3"/>
      <c r="JN25" s="10">
        <f>COUNTIF(EI25:ET25,"&gt;2")</f>
        <v>12</v>
      </c>
      <c r="JQ25" s="10"/>
      <c r="JS25" s="10"/>
      <c r="KH25" s="2" t="e">
        <f>(DN25*$DN$4)+(FB25*$FB$3)+(FC25*$FC$3)+(FD25*$FD$3)+(FE25*$FE$3)+(FF25*$FF$3)+(FG25*$FG$3)</f>
        <v>#N/A</v>
      </c>
      <c r="KI25" s="2" t="e">
        <f>F25-KH25</f>
        <v>#N/A</v>
      </c>
      <c r="KJ25" s="2" t="e">
        <f>MAX(DN25,FB25:FG25)</f>
        <v>#N/A</v>
      </c>
      <c r="KK25" s="2" t="e">
        <f>MIN(DN25,FB25:FG25)</f>
        <v>#N/A</v>
      </c>
      <c r="KL25" s="2" t="e">
        <f t="shared" si="50"/>
        <v>#N/A</v>
      </c>
      <c r="KO25" s="2">
        <f>BO25</f>
        <v>91.55</v>
      </c>
      <c r="KP25" s="2"/>
      <c r="KQ25" s="2"/>
      <c r="KR25" s="2"/>
      <c r="KS25" s="2"/>
      <c r="KT25" s="3">
        <f>BP25</f>
        <v>1.6374</v>
      </c>
      <c r="KU25" s="3">
        <f>BQ25</f>
        <v>16.612105263157897</v>
      </c>
      <c r="KV25" s="3">
        <f t="shared" si="13"/>
        <v>10.145416674702515</v>
      </c>
      <c r="KW25" s="2">
        <f t="shared" si="6"/>
        <v>23.31212717344059</v>
      </c>
      <c r="KX25" s="2">
        <f t="shared" si="6"/>
        <v>18.559722110234002</v>
      </c>
      <c r="LB25">
        <v>0</v>
      </c>
      <c r="LE25" s="2" t="e">
        <v>#N/A</v>
      </c>
      <c r="LF25" s="2" t="e">
        <v>#N/A</v>
      </c>
      <c r="LG25" s="2" t="e">
        <v>#N/A</v>
      </c>
      <c r="LH25" s="2" t="e">
        <v>#N/A</v>
      </c>
      <c r="LI25" s="2" t="e">
        <v>#N/A</v>
      </c>
      <c r="LJ25" s="2" t="e">
        <v>#N/A</v>
      </c>
      <c r="LK25" s="2" t="e">
        <v>#N/A</v>
      </c>
      <c r="LL25" s="2" t="e">
        <v>#N/A</v>
      </c>
      <c r="LM25" s="2" t="e">
        <v>#N/A</v>
      </c>
      <c r="LN25" s="2" t="e">
        <v>#N/A</v>
      </c>
      <c r="LO25" s="2" t="e">
        <v>#N/A</v>
      </c>
      <c r="LP25" s="2">
        <v>30.118582592917509</v>
      </c>
      <c r="LQ25" s="2" t="e">
        <v>#N/A</v>
      </c>
      <c r="LR25" s="2" t="e">
        <v>#N/A</v>
      </c>
      <c r="LS25" s="2" t="e">
        <v>#N/A</v>
      </c>
      <c r="LT25" s="2" t="e">
        <v>#N/A</v>
      </c>
      <c r="LU25" s="2" t="e">
        <v>#N/A</v>
      </c>
      <c r="LV25" s="2" t="e">
        <v>#N/A</v>
      </c>
      <c r="LW25" s="2" t="e">
        <v>#N/A</v>
      </c>
      <c r="LX25" s="2" t="e">
        <v>#N/A</v>
      </c>
      <c r="LY25" s="2" t="e">
        <v>#N/A</v>
      </c>
      <c r="LZ25" s="2" t="e">
        <v>#N/A</v>
      </c>
      <c r="MA25" s="2" t="e">
        <v>#N/A</v>
      </c>
      <c r="MB25" s="2" t="e">
        <v>#N/A</v>
      </c>
      <c r="MC25" s="2" t="e">
        <v>#N/A</v>
      </c>
      <c r="MD25" s="2" t="e">
        <v>#N/A</v>
      </c>
      <c r="ME25" s="2" t="e">
        <v>#N/A</v>
      </c>
      <c r="MF25" s="2" t="e">
        <v>#N/A</v>
      </c>
      <c r="MG25" s="2" t="e">
        <v>#N/A</v>
      </c>
      <c r="MH25" s="2">
        <v>35.089193568158208</v>
      </c>
      <c r="MI25" s="2" t="e">
        <v>#N/A</v>
      </c>
      <c r="MJ25" s="2" t="e">
        <v>#N/A</v>
      </c>
      <c r="MK25" s="2" t="e">
        <v>#N/A</v>
      </c>
      <c r="ML25" s="2" t="e">
        <v>#N/A</v>
      </c>
      <c r="MM25" s="2" t="e">
        <v>#N/A</v>
      </c>
      <c r="MN25" s="2" t="e">
        <v>#N/A</v>
      </c>
      <c r="MO25" s="2" t="e">
        <v>#N/A</v>
      </c>
      <c r="MP25" s="2" t="e">
        <v>#N/A</v>
      </c>
      <c r="MQ25" s="2" t="e">
        <v>#N/A</v>
      </c>
      <c r="MR25" s="2" t="e">
        <v>#N/A</v>
      </c>
      <c r="MS25" s="10" t="e">
        <v>#N/A</v>
      </c>
      <c r="MT25" s="2" t="e">
        <v>#N/A</v>
      </c>
      <c r="MU25" s="2" t="e">
        <v>#N/A</v>
      </c>
      <c r="MV25" s="2" t="e">
        <v>#N/A</v>
      </c>
      <c r="MX25" s="22" t="e">
        <v>#N/A</v>
      </c>
      <c r="MY25" s="22" t="e">
        <v>#N/A</v>
      </c>
      <c r="MZ25" s="22" t="e">
        <v>#N/A</v>
      </c>
      <c r="NA25" s="22" t="e">
        <v>#N/A</v>
      </c>
      <c r="NB25" s="22" t="e">
        <v>#N/A</v>
      </c>
      <c r="NC25" s="22" t="e">
        <v>#N/A</v>
      </c>
      <c r="ND25" s="22" t="e">
        <v>#N/A</v>
      </c>
      <c r="NE25" s="22" t="e">
        <v>#N/A</v>
      </c>
      <c r="NF25" s="22" t="e">
        <v>#N/A</v>
      </c>
      <c r="NG25" s="22" t="e">
        <v>#N/A</v>
      </c>
      <c r="NH25" s="23" t="e">
        <v>#N/A</v>
      </c>
      <c r="NI25" s="22">
        <v>15</v>
      </c>
      <c r="NJ25" s="22" t="e">
        <v>#N/A</v>
      </c>
      <c r="NK25" s="22" t="e">
        <v>#N/A</v>
      </c>
      <c r="NL25" s="23" t="e">
        <v>#N/A</v>
      </c>
      <c r="NM25" s="3" t="e">
        <v>#N/A</v>
      </c>
      <c r="NN25" s="22" t="e">
        <v>#N/A</v>
      </c>
      <c r="NO25" s="22" t="e">
        <v>#N/A</v>
      </c>
      <c r="NP25" s="22" t="e">
        <v>#N/A</v>
      </c>
      <c r="NQ25" s="22" t="e">
        <v>#N/A</v>
      </c>
      <c r="NR25" s="23" t="e">
        <v>#N/A</v>
      </c>
      <c r="NS25" s="22" t="e">
        <v>#N/A</v>
      </c>
      <c r="NT25" s="22" t="e">
        <v>#N/A</v>
      </c>
      <c r="NU25" s="23" t="e">
        <v>#N/A</v>
      </c>
      <c r="NV25" s="3" t="e">
        <v>#N/A</v>
      </c>
      <c r="NW25" s="22" t="e">
        <v>#N/A</v>
      </c>
      <c r="NX25" s="22" t="e">
        <v>#N/A</v>
      </c>
      <c r="NY25" s="22" t="e">
        <v>#N/A</v>
      </c>
      <c r="NZ25" s="22" t="e">
        <v>#N/A</v>
      </c>
      <c r="OA25" s="23">
        <v>8</v>
      </c>
      <c r="OB25" s="22" t="e">
        <v>#N/A</v>
      </c>
      <c r="OC25" s="22" t="e">
        <v>#N/A</v>
      </c>
      <c r="OD25" s="22" t="e">
        <v>#N/A</v>
      </c>
      <c r="OE25" s="22" t="e">
        <v>#N/A</v>
      </c>
      <c r="OF25" s="22" t="e">
        <v>#N/A</v>
      </c>
      <c r="OG25" s="22" t="e">
        <v>#N/A</v>
      </c>
      <c r="OH25" s="23" t="e">
        <v>#N/A</v>
      </c>
      <c r="OI25" s="22" t="e">
        <v>#N/A</v>
      </c>
      <c r="OJ25" s="22" t="e">
        <v>#N/A</v>
      </c>
      <c r="OK25" s="22" t="e">
        <v>#N/A</v>
      </c>
      <c r="OL25" s="22" t="e">
        <v>#N/A</v>
      </c>
      <c r="OM25" s="23" t="e">
        <v>#N/A</v>
      </c>
      <c r="ON25" s="22" t="e">
        <v>#N/A</v>
      </c>
      <c r="OO25" s="22" t="e">
        <v>#N/A</v>
      </c>
      <c r="OQ25">
        <f t="shared" si="51"/>
        <v>-3</v>
      </c>
      <c r="OR25" s="23" t="e">
        <f t="shared" ca="1" si="18"/>
        <v>#N/A</v>
      </c>
      <c r="OS25" s="23" t="e">
        <f t="shared" ca="1" si="18"/>
        <v>#N/A</v>
      </c>
      <c r="OT25" s="23" t="e">
        <f t="shared" ca="1" si="18"/>
        <v>#N/A</v>
      </c>
      <c r="OU25" s="23" t="e">
        <f t="shared" ca="1" si="18"/>
        <v>#N/A</v>
      </c>
      <c r="OV25" s="23" t="e">
        <f t="shared" ca="1" si="18"/>
        <v>#N/A</v>
      </c>
      <c r="OW25" s="23" t="e">
        <f t="shared" ca="1" si="18"/>
        <v>#N/A</v>
      </c>
      <c r="OX25" s="23" t="e">
        <f t="shared" ca="1" si="18"/>
        <v>#N/A</v>
      </c>
      <c r="OY25" s="23" t="e">
        <f t="shared" ca="1" si="18"/>
        <v>#N/A</v>
      </c>
      <c r="OZ25" s="23" t="e">
        <f t="shared" ca="1" si="18"/>
        <v>#N/A</v>
      </c>
      <c r="PA25" s="23" t="e">
        <f t="shared" ca="1" si="18"/>
        <v>#N/A</v>
      </c>
      <c r="PB25" s="23" t="e">
        <f t="shared" ca="1" si="18"/>
        <v>#N/A</v>
      </c>
      <c r="PC25" s="23">
        <f t="shared" ca="1" si="18"/>
        <v>1.0272479700928683</v>
      </c>
      <c r="PD25" s="23" t="e">
        <f t="shared" ca="1" si="18"/>
        <v>#N/A</v>
      </c>
      <c r="PE25" s="23" t="e">
        <f t="shared" ca="1" si="18"/>
        <v>#N/A</v>
      </c>
      <c r="PF25" s="23" t="e">
        <f t="shared" ca="1" si="18"/>
        <v>#N/A</v>
      </c>
      <c r="PG25" s="23" t="e">
        <f t="shared" ca="1" si="18"/>
        <v>#N/A</v>
      </c>
      <c r="PH25" s="23" t="e">
        <f t="shared" ca="1" si="30"/>
        <v>#N/A</v>
      </c>
      <c r="PI25" s="23" t="e">
        <f t="shared" ca="1" si="30"/>
        <v>#N/A</v>
      </c>
      <c r="PJ25" s="23" t="e">
        <f t="shared" ca="1" si="30"/>
        <v>#N/A</v>
      </c>
      <c r="PK25" s="23" t="e">
        <f t="shared" ca="1" si="30"/>
        <v>#N/A</v>
      </c>
      <c r="PL25" s="23" t="e">
        <f t="shared" ca="1" si="30"/>
        <v>#N/A</v>
      </c>
      <c r="PM25" s="23" t="e">
        <f t="shared" ca="1" si="30"/>
        <v>#N/A</v>
      </c>
      <c r="PN25" s="23" t="e">
        <f t="shared" ca="1" si="30"/>
        <v>#N/A</v>
      </c>
      <c r="PO25" s="23" t="e">
        <f t="shared" ca="1" si="30"/>
        <v>#N/A</v>
      </c>
      <c r="PP25" s="23" t="e">
        <f t="shared" ca="1" si="30"/>
        <v>#N/A</v>
      </c>
      <c r="PQ25" s="23" t="e">
        <f t="shared" ca="1" si="30"/>
        <v>#N/A</v>
      </c>
      <c r="PR25" s="23" t="e">
        <f t="shared" ca="1" si="30"/>
        <v>#N/A</v>
      </c>
      <c r="PS25" s="23" t="e">
        <f t="shared" ca="1" si="30"/>
        <v>#N/A</v>
      </c>
      <c r="PT25" s="23" t="e">
        <f t="shared" ca="1" si="30"/>
        <v>#N/A</v>
      </c>
      <c r="PU25" s="23">
        <f t="shared" ca="1" si="30"/>
        <v>1.0193296136962413</v>
      </c>
      <c r="PV25" s="23" t="e">
        <f t="shared" ca="1" si="30"/>
        <v>#N/A</v>
      </c>
      <c r="PW25" s="23" t="e">
        <f t="shared" ca="1" si="30"/>
        <v>#N/A</v>
      </c>
      <c r="PX25" s="23" t="e">
        <f t="shared" ca="1" si="31"/>
        <v>#N/A</v>
      </c>
      <c r="PY25" s="23" t="e">
        <f t="shared" ca="1" si="31"/>
        <v>#N/A</v>
      </c>
      <c r="PZ25" s="23" t="e">
        <f t="shared" ca="1" si="31"/>
        <v>#N/A</v>
      </c>
      <c r="QA25" s="23" t="e">
        <f t="shared" ca="1" si="31"/>
        <v>#N/A</v>
      </c>
      <c r="QB25" s="23" t="e">
        <f t="shared" ca="1" si="31"/>
        <v>#N/A</v>
      </c>
      <c r="QC25" s="23" t="e">
        <f t="shared" ca="1" si="31"/>
        <v>#N/A</v>
      </c>
      <c r="QD25" s="23" t="e">
        <f t="shared" ca="1" si="31"/>
        <v>#N/A</v>
      </c>
      <c r="QE25" s="23" t="e">
        <f t="shared" ca="1" si="31"/>
        <v>#N/A</v>
      </c>
      <c r="QF25" s="23" t="e">
        <f t="shared" ca="1" si="31"/>
        <v>#N/A</v>
      </c>
      <c r="QG25" s="23" t="e">
        <f t="shared" ca="1" si="29"/>
        <v>#N/A</v>
      </c>
      <c r="QH25" s="23" t="e">
        <f t="shared" ca="1" si="29"/>
        <v>#N/A</v>
      </c>
      <c r="QI25" s="23" t="e">
        <f t="shared" ca="1" si="29"/>
        <v>#N/A</v>
      </c>
      <c r="QJ25" s="26" t="e">
        <f t="shared" ca="1" si="19"/>
        <v>#N/A</v>
      </c>
    </row>
    <row r="26" spans="1:452" x14ac:dyDescent="0.35">
      <c r="A26" t="s">
        <v>1091</v>
      </c>
      <c r="B26" s="21">
        <v>32994</v>
      </c>
      <c r="C26" t="s">
        <v>641</v>
      </c>
      <c r="D26" s="2">
        <v>55</v>
      </c>
      <c r="E26" s="2">
        <v>55.7</v>
      </c>
      <c r="F26" s="2">
        <v>6.8</v>
      </c>
      <c r="G26" s="2">
        <v>60.7</v>
      </c>
      <c r="H26" s="2">
        <v>55.269270317555943</v>
      </c>
      <c r="I26" s="2">
        <v>60.342818113632696</v>
      </c>
      <c r="J26" s="2">
        <v>73.2</v>
      </c>
      <c r="K26" s="2">
        <v>37.5</v>
      </c>
      <c r="L26" s="2">
        <v>37.294706967224997</v>
      </c>
      <c r="M26" s="2">
        <v>40</v>
      </c>
      <c r="N26" s="2">
        <v>35.700000000000003</v>
      </c>
      <c r="O26" s="2">
        <v>56.1</v>
      </c>
      <c r="P26" s="2">
        <v>47</v>
      </c>
      <c r="Q26" s="2">
        <v>215.4</v>
      </c>
      <c r="R26" s="2">
        <v>46.2</v>
      </c>
      <c r="S26" s="2">
        <v>35.700000000000003</v>
      </c>
      <c r="T26" s="2">
        <v>34</v>
      </c>
      <c r="U26" s="2" t="e">
        <v>#N/A</v>
      </c>
      <c r="V26" s="2" t="e">
        <v>#N/A</v>
      </c>
      <c r="W26" s="2">
        <v>14.4</v>
      </c>
      <c r="X26" s="2">
        <v>55.7</v>
      </c>
      <c r="Y26" s="2" t="e">
        <v>#N/A</v>
      </c>
      <c r="Z26" s="2">
        <v>19</v>
      </c>
      <c r="AA26" s="2" t="e">
        <v>#N/A</v>
      </c>
      <c r="AB26" s="2">
        <v>137.69999999999999</v>
      </c>
      <c r="AC26" s="2">
        <v>164.1</v>
      </c>
      <c r="AD26" s="2" t="e">
        <v>#N/A</v>
      </c>
      <c r="AE26" s="2">
        <v>224.5</v>
      </c>
      <c r="AF26" s="2">
        <v>70.099999999999994</v>
      </c>
      <c r="AG26" s="22">
        <v>702</v>
      </c>
      <c r="AH26" s="22">
        <v>298</v>
      </c>
      <c r="AI26" s="22" t="e">
        <v>#N/A</v>
      </c>
      <c r="AJ26" s="22">
        <v>38</v>
      </c>
      <c r="AK26" s="22">
        <v>58</v>
      </c>
      <c r="AL26" s="22" t="e">
        <v>#N/A</v>
      </c>
      <c r="AM26" s="22">
        <v>9</v>
      </c>
      <c r="AN26" s="22" t="e">
        <v>#N/A</v>
      </c>
      <c r="AO26" s="22">
        <v>67</v>
      </c>
      <c r="AP26" s="22">
        <v>22</v>
      </c>
      <c r="AQ26" s="22">
        <v>65</v>
      </c>
      <c r="AR26" s="2">
        <v>56.1</v>
      </c>
      <c r="AS26" s="2">
        <v>31.2</v>
      </c>
      <c r="AT26" s="2">
        <v>215.4</v>
      </c>
      <c r="AU26" s="2">
        <v>38.299999999999997</v>
      </c>
      <c r="AV26" s="2">
        <v>76.400000000000006</v>
      </c>
      <c r="AW26" s="2">
        <v>45.1</v>
      </c>
      <c r="AX26" s="2">
        <v>46.2</v>
      </c>
      <c r="AY26" s="2">
        <v>103.2</v>
      </c>
      <c r="AZ26" s="2">
        <v>82</v>
      </c>
      <c r="BA26" s="2">
        <v>14.4</v>
      </c>
      <c r="BB26" s="2">
        <v>39</v>
      </c>
      <c r="BC26" s="2">
        <v>51.9</v>
      </c>
      <c r="BD26" s="3" t="e">
        <v>#N/A</v>
      </c>
      <c r="BE26" s="3" t="e">
        <v>#N/A</v>
      </c>
      <c r="BF26" s="3" t="e">
        <v>#N/A</v>
      </c>
      <c r="BG26" s="3" t="e">
        <v>#N/A</v>
      </c>
      <c r="BH26" s="3" t="e">
        <v>#N/A</v>
      </c>
      <c r="BI26" s="2">
        <v>126.2</v>
      </c>
      <c r="BJ26" s="2">
        <v>9.6999999999999993</v>
      </c>
      <c r="BK26" s="2">
        <v>8.1</v>
      </c>
      <c r="BL26" s="2">
        <v>57</v>
      </c>
      <c r="BM26" s="2">
        <v>65.900000000000006</v>
      </c>
      <c r="BN26" s="10" t="e">
        <v>#N/A</v>
      </c>
      <c r="BO26" s="3">
        <v>92.65</v>
      </c>
      <c r="BP26" s="22">
        <v>1.6778</v>
      </c>
      <c r="BQ26" s="3">
        <v>16.35227272727273</v>
      </c>
      <c r="BR26" s="23" t="e">
        <v>#N/A</v>
      </c>
      <c r="BS26" s="2" t="e">
        <v>#N/A</v>
      </c>
      <c r="BT26" s="3">
        <v>56.06</v>
      </c>
      <c r="BU26" s="2" t="e">
        <v>#N/A</v>
      </c>
      <c r="BV26" s="2">
        <v>4.8</v>
      </c>
      <c r="BW26" s="2" t="e">
        <v>#N/A</v>
      </c>
      <c r="BX26" s="2" t="e">
        <v>#N/A</v>
      </c>
      <c r="BY26" s="23">
        <v>129.1</v>
      </c>
      <c r="BZ26" s="2">
        <v>89.7</v>
      </c>
      <c r="CA26" s="2">
        <v>59.4</v>
      </c>
      <c r="CB26" s="3">
        <v>67.19</v>
      </c>
      <c r="CC26" s="2">
        <v>51.6</v>
      </c>
      <c r="CD26" s="2" t="e">
        <v>#N/A</v>
      </c>
      <c r="CE26" s="2">
        <v>89.216800829594916</v>
      </c>
      <c r="CF26" s="3">
        <v>67.062742780919976</v>
      </c>
      <c r="CG26" s="2">
        <v>51.54383116838931</v>
      </c>
      <c r="CH26" s="23">
        <v>134.40181807519298</v>
      </c>
      <c r="CI26" s="3">
        <v>62.370274945607704</v>
      </c>
      <c r="CM26" s="2">
        <f t="shared" si="2"/>
        <v>9.7462586287237638</v>
      </c>
      <c r="CN26" s="2" t="e">
        <f t="shared" si="2"/>
        <v>#N/A</v>
      </c>
      <c r="CO26" s="2">
        <f t="shared" si="3"/>
        <v>108.52464141525755</v>
      </c>
      <c r="CR26" s="2">
        <f t="shared" si="7"/>
        <v>1.102941176470591</v>
      </c>
      <c r="CS26" s="2">
        <f t="shared" si="7"/>
        <v>0.90579710144927539</v>
      </c>
      <c r="CT26" s="2">
        <f t="shared" si="8"/>
        <v>0.83056478405315604</v>
      </c>
      <c r="CU26" s="2">
        <f t="shared" si="8"/>
        <v>0.62638389013454165</v>
      </c>
      <c r="CV26" s="2">
        <f t="shared" si="8"/>
        <v>0.66868415876666265</v>
      </c>
      <c r="CW26" s="2">
        <f t="shared" si="9"/>
        <v>1.0810810810810836</v>
      </c>
      <c r="CX26" s="2">
        <f t="shared" si="10"/>
        <v>0.80645161290321821</v>
      </c>
      <c r="CY26" s="2"/>
      <c r="CZ26" s="2">
        <f t="shared" si="15"/>
        <v>2.1021021021021111</v>
      </c>
      <c r="DA26" s="2">
        <f t="shared" si="16"/>
        <v>0.80527086383601343</v>
      </c>
      <c r="DB26" s="2" t="e">
        <f t="shared" si="17"/>
        <v>#N/A</v>
      </c>
      <c r="DC26" s="2"/>
      <c r="DF26" s="2">
        <f t="shared" si="11"/>
        <v>7.781045977723422</v>
      </c>
      <c r="DG26" s="2">
        <f t="shared" si="11"/>
        <v>8.3259992294264951</v>
      </c>
      <c r="DH26" s="2">
        <f t="shared" si="12"/>
        <v>11.371453086519988</v>
      </c>
      <c r="DI26" s="2" t="e">
        <f t="shared" si="23"/>
        <v>#N/A</v>
      </c>
      <c r="DJ26" s="2"/>
      <c r="DM26" s="2"/>
      <c r="DN26" s="2">
        <f t="shared" si="35"/>
        <v>6.7049808429118771</v>
      </c>
      <c r="DO26" s="2">
        <f t="shared" si="20"/>
        <v>6.3047285464098106</v>
      </c>
      <c r="DP26" s="2">
        <f t="shared" si="36"/>
        <v>6.0869565217391353</v>
      </c>
      <c r="DQ26" s="2"/>
      <c r="DR26" s="2">
        <f t="shared" si="37"/>
        <v>8.695652173913043</v>
      </c>
      <c r="DS26" s="2" t="e">
        <f t="shared" si="38"/>
        <v>#N/A</v>
      </c>
      <c r="DT26" s="2" t="e">
        <v>#N/A</v>
      </c>
      <c r="DU26" s="2" t="e">
        <v>#N/A</v>
      </c>
      <c r="DV26" s="2">
        <f t="shared" si="21"/>
        <v>8.9320388349514612</v>
      </c>
      <c r="DW26" s="2">
        <f t="shared" si="39"/>
        <v>3.707270101107385</v>
      </c>
      <c r="DX26" s="2">
        <f t="shared" si="40"/>
        <v>7.5949367088607556</v>
      </c>
      <c r="DY26" s="2">
        <f t="shared" si="41"/>
        <v>4.2889390519187387</v>
      </c>
      <c r="DZ26" s="2">
        <f t="shared" si="42"/>
        <v>4.3859649122806932</v>
      </c>
      <c r="EA26" s="2" t="e">
        <f t="shared" si="43"/>
        <v>#N/A</v>
      </c>
      <c r="EB26" s="2" t="e">
        <f t="shared" si="43"/>
        <v>#N/A</v>
      </c>
      <c r="EC26" s="2">
        <f t="shared" si="43"/>
        <v>8.2706766917293173</v>
      </c>
      <c r="ED26" s="2">
        <f t="shared" si="43"/>
        <v>0.54151624548737232</v>
      </c>
      <c r="EE26" s="2" t="e">
        <f t="shared" si="43"/>
        <v>#N/A</v>
      </c>
      <c r="EF26" s="2">
        <f t="shared" si="43"/>
        <v>4.3956043956044022</v>
      </c>
      <c r="EG26" s="2" t="e">
        <f t="shared" si="43"/>
        <v>#N/A</v>
      </c>
      <c r="EH26" s="2"/>
      <c r="EI26" s="2">
        <f t="shared" si="44"/>
        <v>9.1439688715953427</v>
      </c>
      <c r="EJ26" s="2">
        <f t="shared" si="44"/>
        <v>8.333333333333325</v>
      </c>
      <c r="EK26" s="2">
        <f t="shared" si="44"/>
        <v>3.707270101107385</v>
      </c>
      <c r="EL26" s="2">
        <f t="shared" si="44"/>
        <v>9.1168091168090992</v>
      </c>
      <c r="EM26" s="2">
        <f t="shared" si="44"/>
        <v>4.6575342465753566</v>
      </c>
      <c r="EN26" s="2">
        <f t="shared" si="44"/>
        <v>7.6372315035799554</v>
      </c>
      <c r="EO26" s="2">
        <f t="shared" si="44"/>
        <v>4.2889390519187387</v>
      </c>
      <c r="EP26" s="2">
        <f t="shared" si="44"/>
        <v>4.771573604060908</v>
      </c>
      <c r="EQ26" s="2">
        <f t="shared" si="44"/>
        <v>5.2631578947368363</v>
      </c>
      <c r="ER26" s="2">
        <f t="shared" si="44"/>
        <v>8.2706766917293173</v>
      </c>
      <c r="ES26" s="2">
        <f t="shared" si="44"/>
        <v>9.550561797752799</v>
      </c>
      <c r="ET26" s="2">
        <f t="shared" si="44"/>
        <v>4.8484848484848353</v>
      </c>
      <c r="EU26" s="2">
        <f t="shared" si="4"/>
        <v>9.6999999999999993</v>
      </c>
      <c r="EV26" s="2">
        <f t="shared" si="4"/>
        <v>8.1</v>
      </c>
      <c r="EW26" s="2">
        <f t="shared" si="45"/>
        <v>2.1505376344086002</v>
      </c>
      <c r="EX26" s="2">
        <f t="shared" si="45"/>
        <v>5.1036682615630102</v>
      </c>
      <c r="EY26" s="2">
        <f t="shared" si="46"/>
        <v>-14.767490649350313</v>
      </c>
      <c r="EZ26" s="2" t="e">
        <f t="shared" si="46"/>
        <v>#N/A</v>
      </c>
      <c r="FA26" s="2" t="e">
        <f t="shared" si="47"/>
        <v>#N/A</v>
      </c>
      <c r="FB26" s="2">
        <f t="shared" si="48"/>
        <v>4.3654001616814764</v>
      </c>
      <c r="FC26" s="2">
        <f t="shared" si="48"/>
        <v>2.631578947368407</v>
      </c>
      <c r="FD26" s="2">
        <f t="shared" si="48"/>
        <v>2.4137931034482696</v>
      </c>
      <c r="FE26" s="2">
        <f t="shared" si="48"/>
        <v>3.131235610130445</v>
      </c>
      <c r="FF26" s="2">
        <f t="shared" si="48"/>
        <v>5.9548254620123142</v>
      </c>
      <c r="FG26" s="2" t="e">
        <f t="shared" si="48"/>
        <v>#N/A</v>
      </c>
      <c r="FH26" s="2" t="e">
        <v>#N/A</v>
      </c>
      <c r="FI26" s="2" t="e">
        <v>#N/A</v>
      </c>
      <c r="FL26" s="2">
        <f t="shared" si="24"/>
        <v>1.6738389394389097</v>
      </c>
      <c r="FM26" s="2">
        <f t="shared" si="24"/>
        <v>1.6252760922824461</v>
      </c>
      <c r="FN26" s="2">
        <f t="shared" si="25"/>
        <v>2.2358335366063464</v>
      </c>
      <c r="FQ26" s="2">
        <f t="shared" si="26"/>
        <v>6.8653436776539456</v>
      </c>
      <c r="FR26" s="2">
        <f t="shared" si="26"/>
        <v>6.6613199706050175</v>
      </c>
      <c r="FS26" s="2">
        <f t="shared" si="27"/>
        <v>9.2477669616044764</v>
      </c>
      <c r="FT26" s="2">
        <f t="shared" si="28"/>
        <v>5.5731706845007389</v>
      </c>
      <c r="FU26" s="2"/>
      <c r="FX26" s="2">
        <f t="shared" si="32"/>
        <v>7.0993738078092505</v>
      </c>
      <c r="FY26" s="2">
        <f t="shared" si="32"/>
        <v>6.2999729212208866</v>
      </c>
      <c r="FZ26" s="2">
        <f t="shared" si="33"/>
        <v>8.8049660948470212</v>
      </c>
      <c r="GA26" s="2">
        <f t="shared" si="34"/>
        <v>4.9964694139865706</v>
      </c>
      <c r="GB26" s="2"/>
      <c r="GE26" s="2"/>
      <c r="GF26" s="2"/>
      <c r="GG26" s="2">
        <f t="shared" si="52"/>
        <v>-8.9538495472461506</v>
      </c>
      <c r="GH26" s="2" t="e">
        <f t="shared" si="52"/>
        <v>#N/A</v>
      </c>
      <c r="GI26" s="2" t="e">
        <f t="shared" si="53"/>
        <v>#N/A</v>
      </c>
      <c r="GJ26" s="2">
        <f t="shared" si="54"/>
        <v>7.9766536964980483</v>
      </c>
      <c r="GK26" s="2" t="e">
        <v>#N/A</v>
      </c>
      <c r="GN26" s="2"/>
      <c r="GQ26" s="2"/>
      <c r="IG26" s="24"/>
      <c r="IH26" s="24"/>
      <c r="II26" s="24"/>
      <c r="IJ26" s="24"/>
      <c r="IK26" s="24"/>
      <c r="IL26" s="2"/>
      <c r="IM26" s="2">
        <f t="shared" si="5"/>
        <v>6.8</v>
      </c>
      <c r="IN26" s="2"/>
      <c r="IO26" s="2">
        <f t="shared" si="49"/>
        <v>6.8</v>
      </c>
      <c r="IX26" s="3"/>
      <c r="IY26" s="3"/>
      <c r="IZ26" s="3"/>
      <c r="JA26" s="3"/>
      <c r="JB26" s="3"/>
      <c r="JC26" s="3"/>
      <c r="JE26" s="3"/>
      <c r="JF26" s="3"/>
      <c r="JG26" s="3"/>
      <c r="JH26" s="3"/>
      <c r="JI26" s="3"/>
      <c r="JJ26" s="3"/>
      <c r="JK26" s="3"/>
      <c r="JL26" s="3"/>
      <c r="JN26" s="10">
        <f>COUNTIF(EI26:ET26,"&gt;2")</f>
        <v>12</v>
      </c>
      <c r="JQ26" s="10"/>
      <c r="JS26" s="10"/>
      <c r="KH26" s="2" t="e">
        <f>(DN26*$DN$4)+(FB26*$FB$3)+(FC26*$FC$3)+(FD26*$FD$3)+(FE26*$FE$3)+(FF26*$FF$3)+(FG26*$FG$3)</f>
        <v>#N/A</v>
      </c>
      <c r="KI26" s="2" t="e">
        <f>F26-KH26</f>
        <v>#N/A</v>
      </c>
      <c r="KJ26" s="2" t="e">
        <f>MAX(DN26,FB26:FG26)</f>
        <v>#N/A</v>
      </c>
      <c r="KK26" s="2" t="e">
        <f>MIN(DN26,FB26:FG26)</f>
        <v>#N/A</v>
      </c>
      <c r="KL26" s="2" t="e">
        <f t="shared" si="50"/>
        <v>#N/A</v>
      </c>
      <c r="KO26" s="2">
        <f>BO26</f>
        <v>92.65</v>
      </c>
      <c r="KP26" s="2"/>
      <c r="KQ26" s="2"/>
      <c r="KR26" s="2"/>
      <c r="KS26" s="2"/>
      <c r="KT26" s="3">
        <f>BP26</f>
        <v>1.6778</v>
      </c>
      <c r="KU26" s="3">
        <f>BQ26</f>
        <v>16.35227272727273</v>
      </c>
      <c r="KV26" s="3">
        <f t="shared" si="13"/>
        <v>9.7462586287237638</v>
      </c>
      <c r="KW26" s="2">
        <f t="shared" si="6"/>
        <v>22.947498547243146</v>
      </c>
      <c r="KX26" s="2">
        <f t="shared" si="6"/>
        <v>17.829514308133369</v>
      </c>
      <c r="LB26">
        <v>0</v>
      </c>
      <c r="LE26" s="2" t="e">
        <v>#N/A</v>
      </c>
      <c r="LF26" s="2" t="e">
        <v>#N/A</v>
      </c>
      <c r="LG26" s="2" t="e">
        <v>#N/A</v>
      </c>
      <c r="LH26" s="2" t="e">
        <v>#N/A</v>
      </c>
      <c r="LI26" s="2" t="e">
        <v>#N/A</v>
      </c>
      <c r="LJ26" s="2" t="e">
        <v>#N/A</v>
      </c>
      <c r="LK26" s="2" t="e">
        <v>#N/A</v>
      </c>
      <c r="LL26" s="2" t="e">
        <v>#N/A</v>
      </c>
      <c r="LM26" s="2" t="e">
        <v>#N/A</v>
      </c>
      <c r="LN26" s="2" t="e">
        <v>#N/A</v>
      </c>
      <c r="LO26" s="2" t="e">
        <v>#N/A</v>
      </c>
      <c r="LP26" s="2">
        <v>30.503455446069658</v>
      </c>
      <c r="LQ26" s="2" t="e">
        <v>#N/A</v>
      </c>
      <c r="LR26" s="2" t="e">
        <v>#N/A</v>
      </c>
      <c r="LS26" s="2" t="e">
        <v>#N/A</v>
      </c>
      <c r="LT26" s="2" t="e">
        <v>#N/A</v>
      </c>
      <c r="LU26" s="2" t="e">
        <v>#N/A</v>
      </c>
      <c r="LV26" s="2" t="e">
        <v>#N/A</v>
      </c>
      <c r="LW26" s="2" t="e">
        <v>#N/A</v>
      </c>
      <c r="LX26" s="2" t="e">
        <v>#N/A</v>
      </c>
      <c r="LY26" s="2" t="e">
        <v>#N/A</v>
      </c>
      <c r="LZ26" s="2" t="e">
        <v>#N/A</v>
      </c>
      <c r="MA26" s="2" t="e">
        <v>#N/A</v>
      </c>
      <c r="MB26" s="2" t="e">
        <v>#N/A</v>
      </c>
      <c r="MC26" s="2" t="e">
        <v>#N/A</v>
      </c>
      <c r="MD26" s="2" t="e">
        <v>#N/A</v>
      </c>
      <c r="ME26" s="2" t="e">
        <v>#N/A</v>
      </c>
      <c r="MF26" s="2" t="e">
        <v>#N/A</v>
      </c>
      <c r="MG26" s="2" t="e">
        <v>#N/A</v>
      </c>
      <c r="MH26" s="2">
        <v>35.362196635661299</v>
      </c>
      <c r="MI26" s="2" t="e">
        <v>#N/A</v>
      </c>
      <c r="MJ26" s="2" t="e">
        <v>#N/A</v>
      </c>
      <c r="MK26" s="2" t="e">
        <v>#N/A</v>
      </c>
      <c r="ML26" s="2" t="e">
        <v>#N/A</v>
      </c>
      <c r="MM26" s="2" t="e">
        <v>#N/A</v>
      </c>
      <c r="MN26" s="2" t="e">
        <v>#N/A</v>
      </c>
      <c r="MO26" s="2" t="e">
        <v>#N/A</v>
      </c>
      <c r="MP26" s="2" t="e">
        <v>#N/A</v>
      </c>
      <c r="MQ26" s="2" t="e">
        <v>#N/A</v>
      </c>
      <c r="MR26" s="2" t="e">
        <v>#N/A</v>
      </c>
      <c r="MS26" s="10" t="e">
        <v>#N/A</v>
      </c>
      <c r="MT26" s="2" t="e">
        <v>#N/A</v>
      </c>
      <c r="MU26" s="2" t="e">
        <v>#N/A</v>
      </c>
      <c r="MV26" s="2" t="e">
        <v>#N/A</v>
      </c>
      <c r="MX26" s="22" t="e">
        <v>#N/A</v>
      </c>
      <c r="MY26" s="22" t="e">
        <v>#N/A</v>
      </c>
      <c r="MZ26" s="22" t="e">
        <v>#N/A</v>
      </c>
      <c r="NA26" s="22" t="e">
        <v>#N/A</v>
      </c>
      <c r="NB26" s="22" t="e">
        <v>#N/A</v>
      </c>
      <c r="NC26" s="22" t="e">
        <v>#N/A</v>
      </c>
      <c r="ND26" s="22" t="e">
        <v>#N/A</v>
      </c>
      <c r="NE26" s="22" t="e">
        <v>#N/A</v>
      </c>
      <c r="NF26" s="22" t="e">
        <v>#N/A</v>
      </c>
      <c r="NG26" s="22" t="e">
        <v>#N/A</v>
      </c>
      <c r="NH26" s="23" t="e">
        <v>#N/A</v>
      </c>
      <c r="NI26" s="22">
        <v>15</v>
      </c>
      <c r="NJ26" s="22" t="e">
        <v>#N/A</v>
      </c>
      <c r="NK26" s="22" t="e">
        <v>#N/A</v>
      </c>
      <c r="NL26" s="23" t="e">
        <v>#N/A</v>
      </c>
      <c r="NM26" s="3" t="e">
        <v>#N/A</v>
      </c>
      <c r="NN26" s="22" t="e">
        <v>#N/A</v>
      </c>
      <c r="NO26" s="22" t="e">
        <v>#N/A</v>
      </c>
      <c r="NP26" s="22" t="e">
        <v>#N/A</v>
      </c>
      <c r="NQ26" s="22" t="e">
        <v>#N/A</v>
      </c>
      <c r="NR26" s="23" t="e">
        <v>#N/A</v>
      </c>
      <c r="NS26" s="22" t="e">
        <v>#N/A</v>
      </c>
      <c r="NT26" s="22" t="e">
        <v>#N/A</v>
      </c>
      <c r="NU26" s="23" t="e">
        <v>#N/A</v>
      </c>
      <c r="NV26" s="3" t="e">
        <v>#N/A</v>
      </c>
      <c r="NW26" s="22" t="e">
        <v>#N/A</v>
      </c>
      <c r="NX26" s="22" t="e">
        <v>#N/A</v>
      </c>
      <c r="NY26" s="22" t="e">
        <v>#N/A</v>
      </c>
      <c r="NZ26" s="22" t="e">
        <v>#N/A</v>
      </c>
      <c r="OA26" s="23">
        <v>8</v>
      </c>
      <c r="OB26" s="22" t="e">
        <v>#N/A</v>
      </c>
      <c r="OC26" s="22" t="e">
        <v>#N/A</v>
      </c>
      <c r="OD26" s="22" t="e">
        <v>#N/A</v>
      </c>
      <c r="OE26" s="22" t="e">
        <v>#N/A</v>
      </c>
      <c r="OF26" s="22" t="e">
        <v>#N/A</v>
      </c>
      <c r="OG26" s="22" t="e">
        <v>#N/A</v>
      </c>
      <c r="OH26" s="23" t="e">
        <v>#N/A</v>
      </c>
      <c r="OI26" s="22" t="e">
        <v>#N/A</v>
      </c>
      <c r="OJ26" s="22" t="e">
        <v>#N/A</v>
      </c>
      <c r="OK26" s="22" t="e">
        <v>#N/A</v>
      </c>
      <c r="OL26" s="22" t="e">
        <v>#N/A</v>
      </c>
      <c r="OM26" s="23" t="e">
        <v>#N/A</v>
      </c>
      <c r="ON26" s="22" t="e">
        <v>#N/A</v>
      </c>
      <c r="OO26" s="22" t="e">
        <v>#N/A</v>
      </c>
      <c r="OQ26">
        <f t="shared" si="51"/>
        <v>-4</v>
      </c>
      <c r="OR26" s="23" t="e">
        <f t="shared" ca="1" si="18"/>
        <v>#N/A</v>
      </c>
      <c r="OS26" s="23" t="e">
        <f t="shared" ca="1" si="18"/>
        <v>#N/A</v>
      </c>
      <c r="OT26" s="23" t="e">
        <f t="shared" ca="1" si="18"/>
        <v>#N/A</v>
      </c>
      <c r="OU26" s="23" t="e">
        <f t="shared" ca="1" si="18"/>
        <v>#N/A</v>
      </c>
      <c r="OV26" s="23" t="e">
        <f t="shared" ca="1" si="18"/>
        <v>#N/A</v>
      </c>
      <c r="OW26" s="23" t="e">
        <f t="shared" ca="1" si="18"/>
        <v>#N/A</v>
      </c>
      <c r="OX26" s="23" t="e">
        <f t="shared" ca="1" si="18"/>
        <v>#N/A</v>
      </c>
      <c r="OY26" s="23" t="e">
        <f t="shared" ca="1" si="18"/>
        <v>#N/A</v>
      </c>
      <c r="OZ26" s="23" t="e">
        <f t="shared" ca="1" si="18"/>
        <v>#N/A</v>
      </c>
      <c r="PA26" s="23" t="e">
        <f t="shared" ca="1" si="18"/>
        <v>#N/A</v>
      </c>
      <c r="PB26" s="23" t="e">
        <f t="shared" ca="1" si="18"/>
        <v>#N/A</v>
      </c>
      <c r="PC26" s="23">
        <f t="shared" ca="1" si="18"/>
        <v>1.0403747450971266</v>
      </c>
      <c r="PD26" s="23" t="e">
        <f t="shared" ca="1" si="18"/>
        <v>#N/A</v>
      </c>
      <c r="PE26" s="23" t="e">
        <f t="shared" ca="1" si="18"/>
        <v>#N/A</v>
      </c>
      <c r="PF26" s="23" t="e">
        <f t="shared" ca="1" si="18"/>
        <v>#N/A</v>
      </c>
      <c r="PG26" s="23" t="e">
        <f t="shared" ca="1" si="18"/>
        <v>#N/A</v>
      </c>
      <c r="PH26" s="23" t="e">
        <f t="shared" ca="1" si="30"/>
        <v>#N/A</v>
      </c>
      <c r="PI26" s="23" t="e">
        <f t="shared" ca="1" si="30"/>
        <v>#N/A</v>
      </c>
      <c r="PJ26" s="23" t="e">
        <f t="shared" ca="1" si="30"/>
        <v>#N/A</v>
      </c>
      <c r="PK26" s="23" t="e">
        <f t="shared" ca="1" si="30"/>
        <v>#N/A</v>
      </c>
      <c r="PL26" s="23" t="e">
        <f t="shared" ca="1" si="30"/>
        <v>#N/A</v>
      </c>
      <c r="PM26" s="23" t="e">
        <f t="shared" ca="1" si="30"/>
        <v>#N/A</v>
      </c>
      <c r="PN26" s="23" t="e">
        <f t="shared" ca="1" si="30"/>
        <v>#N/A</v>
      </c>
      <c r="PO26" s="23" t="e">
        <f t="shared" ca="1" si="30"/>
        <v>#N/A</v>
      </c>
      <c r="PP26" s="23" t="e">
        <f t="shared" ca="1" si="30"/>
        <v>#N/A</v>
      </c>
      <c r="PQ26" s="23" t="e">
        <f t="shared" ca="1" si="30"/>
        <v>#N/A</v>
      </c>
      <c r="PR26" s="23" t="e">
        <f t="shared" ca="1" si="30"/>
        <v>#N/A</v>
      </c>
      <c r="PS26" s="23" t="e">
        <f t="shared" ca="1" si="30"/>
        <v>#N/A</v>
      </c>
      <c r="PT26" s="23" t="e">
        <f t="shared" ca="1" si="30"/>
        <v>#N/A</v>
      </c>
      <c r="PU26" s="23">
        <f t="shared" ca="1" si="30"/>
        <v>1.0272602636496315</v>
      </c>
      <c r="PV26" s="23" t="e">
        <f t="shared" ca="1" si="30"/>
        <v>#N/A</v>
      </c>
      <c r="PW26" s="23" t="e">
        <f t="shared" ca="1" si="30"/>
        <v>#N/A</v>
      </c>
      <c r="PX26" s="23" t="e">
        <f t="shared" ca="1" si="31"/>
        <v>#N/A</v>
      </c>
      <c r="PY26" s="23" t="e">
        <f t="shared" ca="1" si="31"/>
        <v>#N/A</v>
      </c>
      <c r="PZ26" s="23" t="e">
        <f t="shared" ca="1" si="31"/>
        <v>#N/A</v>
      </c>
      <c r="QA26" s="23" t="e">
        <f t="shared" ca="1" si="31"/>
        <v>#N/A</v>
      </c>
      <c r="QB26" s="23" t="e">
        <f t="shared" ca="1" si="31"/>
        <v>#N/A</v>
      </c>
      <c r="QC26" s="23" t="e">
        <f t="shared" ca="1" si="31"/>
        <v>#N/A</v>
      </c>
      <c r="QD26" s="23" t="e">
        <f t="shared" ca="1" si="31"/>
        <v>#N/A</v>
      </c>
      <c r="QE26" s="23" t="e">
        <f t="shared" ca="1" si="31"/>
        <v>#N/A</v>
      </c>
      <c r="QF26" s="23" t="e">
        <f t="shared" ca="1" si="31"/>
        <v>#N/A</v>
      </c>
      <c r="QG26" s="23" t="e">
        <f t="shared" ca="1" si="29"/>
        <v>#N/A</v>
      </c>
      <c r="QH26" s="23" t="e">
        <f t="shared" ca="1" si="29"/>
        <v>#N/A</v>
      </c>
      <c r="QI26" s="23" t="e">
        <f t="shared" ca="1" si="29"/>
        <v>#N/A</v>
      </c>
      <c r="QJ26" s="26" t="e">
        <f t="shared" ca="1" si="19"/>
        <v>#N/A</v>
      </c>
    </row>
    <row r="27" spans="1:452" x14ac:dyDescent="0.35">
      <c r="A27" t="s">
        <v>1092</v>
      </c>
      <c r="B27" s="25">
        <v>33025</v>
      </c>
      <c r="C27" t="s">
        <v>642</v>
      </c>
      <c r="D27" s="2">
        <v>55.2</v>
      </c>
      <c r="E27" s="2">
        <v>55.9</v>
      </c>
      <c r="F27" s="2">
        <v>6.9</v>
      </c>
      <c r="G27" s="2">
        <v>60.9</v>
      </c>
      <c r="H27" s="2">
        <v>55.567827665591892</v>
      </c>
      <c r="I27" s="2">
        <v>60.601352480838152</v>
      </c>
      <c r="J27" s="2">
        <v>73.400000000000006</v>
      </c>
      <c r="K27" s="2">
        <v>37.799999999999997</v>
      </c>
      <c r="L27" s="2">
        <v>37.639068320646182</v>
      </c>
      <c r="M27" s="2">
        <v>40.200000000000003</v>
      </c>
      <c r="N27" s="2">
        <v>35.5</v>
      </c>
      <c r="O27" s="2">
        <v>56</v>
      </c>
      <c r="P27" s="2">
        <v>47</v>
      </c>
      <c r="Q27" s="2">
        <v>215.2</v>
      </c>
      <c r="R27" s="2">
        <v>46.4</v>
      </c>
      <c r="S27" s="2">
        <v>35.5</v>
      </c>
      <c r="T27" s="2">
        <v>34.5</v>
      </c>
      <c r="U27" s="2" t="e">
        <v>#N/A</v>
      </c>
      <c r="V27" s="2" t="e">
        <v>#N/A</v>
      </c>
      <c r="W27" s="2">
        <v>14.5</v>
      </c>
      <c r="X27" s="2">
        <v>55.7</v>
      </c>
      <c r="Y27" s="2" t="e">
        <v>#N/A</v>
      </c>
      <c r="Z27" s="2">
        <v>19</v>
      </c>
      <c r="AA27" s="2" t="e">
        <v>#N/A</v>
      </c>
      <c r="AB27" s="2">
        <v>139</v>
      </c>
      <c r="AC27" s="2">
        <v>164.7</v>
      </c>
      <c r="AD27" s="2" t="e">
        <v>#N/A</v>
      </c>
      <c r="AE27" s="2">
        <v>223.9</v>
      </c>
      <c r="AF27" s="2">
        <v>70.3</v>
      </c>
      <c r="AG27" s="22">
        <v>702</v>
      </c>
      <c r="AH27" s="22">
        <v>298</v>
      </c>
      <c r="AI27" s="22" t="e">
        <v>#N/A</v>
      </c>
      <c r="AJ27" s="22">
        <v>38</v>
      </c>
      <c r="AK27" s="22">
        <v>58</v>
      </c>
      <c r="AL27" s="22" t="e">
        <v>#N/A</v>
      </c>
      <c r="AM27" s="22">
        <v>9</v>
      </c>
      <c r="AN27" s="22" t="e">
        <v>#N/A</v>
      </c>
      <c r="AO27" s="22">
        <v>67</v>
      </c>
      <c r="AP27" s="22">
        <v>22</v>
      </c>
      <c r="AQ27" s="22">
        <v>65</v>
      </c>
      <c r="AR27" s="2">
        <v>56</v>
      </c>
      <c r="AS27" s="2">
        <v>31.3</v>
      </c>
      <c r="AT27" s="2">
        <v>215.2</v>
      </c>
      <c r="AU27" s="2">
        <v>38.6</v>
      </c>
      <c r="AV27" s="2">
        <v>76.599999999999994</v>
      </c>
      <c r="AW27" s="2">
        <v>45.3</v>
      </c>
      <c r="AX27" s="2">
        <v>46.4</v>
      </c>
      <c r="AY27" s="2">
        <v>103.3</v>
      </c>
      <c r="AZ27" s="2">
        <v>82.1</v>
      </c>
      <c r="BA27" s="2">
        <v>14.5</v>
      </c>
      <c r="BB27" s="2">
        <v>39.200000000000003</v>
      </c>
      <c r="BC27" s="2">
        <v>52.1</v>
      </c>
      <c r="BD27" s="3" t="e">
        <v>#N/A</v>
      </c>
      <c r="BE27" s="3" t="e">
        <v>#N/A</v>
      </c>
      <c r="BF27" s="3" t="e">
        <v>#N/A</v>
      </c>
      <c r="BG27" s="3" t="e">
        <v>#N/A</v>
      </c>
      <c r="BH27" s="3" t="e">
        <v>#N/A</v>
      </c>
      <c r="BI27" s="2">
        <v>126.7</v>
      </c>
      <c r="BJ27" s="2">
        <v>9.8000000000000007</v>
      </c>
      <c r="BK27" s="2">
        <v>8.1999999999999993</v>
      </c>
      <c r="BL27" s="2">
        <v>56.8</v>
      </c>
      <c r="BM27" s="2">
        <v>65.900000000000006</v>
      </c>
      <c r="BN27" s="10" t="e">
        <v>#N/A</v>
      </c>
      <c r="BO27" s="3">
        <v>95.04</v>
      </c>
      <c r="BP27" s="22">
        <v>1.7094</v>
      </c>
      <c r="BQ27" s="3">
        <v>15.104761904761906</v>
      </c>
      <c r="BR27" s="23" t="e">
        <v>#N/A</v>
      </c>
      <c r="BS27" s="2" t="e">
        <v>#N/A</v>
      </c>
      <c r="BT27" s="3">
        <v>54.54</v>
      </c>
      <c r="BU27" s="2" t="e">
        <v>#N/A</v>
      </c>
      <c r="BV27" s="2">
        <v>4.9000000000000004</v>
      </c>
      <c r="BW27" s="2" t="e">
        <v>#N/A</v>
      </c>
      <c r="BX27" s="2" t="e">
        <v>#N/A</v>
      </c>
      <c r="BY27" s="23">
        <v>129.9</v>
      </c>
      <c r="BZ27" s="2">
        <v>89.4</v>
      </c>
      <c r="CA27" s="2">
        <v>59.4</v>
      </c>
      <c r="CB27" s="3">
        <v>67.180000000000007</v>
      </c>
      <c r="CC27" s="2">
        <v>51.8</v>
      </c>
      <c r="CD27" s="2" t="e">
        <v>#N/A</v>
      </c>
      <c r="CE27" s="2">
        <v>89.258616171357389</v>
      </c>
      <c r="CF27" s="3">
        <v>67.141902002372106</v>
      </c>
      <c r="CG27" s="2">
        <v>51.786855118504207</v>
      </c>
      <c r="CH27" s="23">
        <v>135.10914928638127</v>
      </c>
      <c r="CI27" s="3">
        <v>62.449384120708174</v>
      </c>
      <c r="CM27" s="2">
        <f t="shared" si="2"/>
        <v>8.8362945505802664</v>
      </c>
      <c r="CN27" s="2" t="e">
        <f t="shared" si="2"/>
        <v>#N/A</v>
      </c>
      <c r="CO27" s="2">
        <f t="shared" si="3"/>
        <v>110.56861487378787</v>
      </c>
      <c r="CR27" s="2">
        <f t="shared" si="7"/>
        <v>0.36363636363636881</v>
      </c>
      <c r="CS27" s="2">
        <f t="shared" si="7"/>
        <v>0.35906642728904081</v>
      </c>
      <c r="CT27" s="2">
        <f t="shared" si="8"/>
        <v>0.32948929159801604</v>
      </c>
      <c r="CU27" s="2">
        <f t="shared" si="8"/>
        <v>0.54018688200613751</v>
      </c>
      <c r="CV27" s="2">
        <f t="shared" si="8"/>
        <v>0.42844264700830742</v>
      </c>
      <c r="CW27" s="2">
        <f t="shared" si="9"/>
        <v>-0.17825311942959254</v>
      </c>
      <c r="CX27" s="2">
        <f t="shared" si="10"/>
        <v>0.79999999999999238</v>
      </c>
      <c r="CY27" s="2"/>
      <c r="CZ27" s="2">
        <f t="shared" si="15"/>
        <v>1.4705882352941175</v>
      </c>
      <c r="DA27" s="2">
        <f t="shared" si="16"/>
        <v>0.94408133623820734</v>
      </c>
      <c r="DB27" s="2" t="e">
        <f t="shared" si="17"/>
        <v>#N/A</v>
      </c>
      <c r="DC27" s="2"/>
      <c r="DF27" s="2">
        <f t="shared" si="11"/>
        <v>6.6783421375374852</v>
      </c>
      <c r="DG27" s="2">
        <f t="shared" si="11"/>
        <v>5.264210423158433</v>
      </c>
      <c r="DH27" s="2">
        <f t="shared" si="12"/>
        <v>11.660607873289131</v>
      </c>
      <c r="DI27" s="2" t="e">
        <f t="shared" si="23"/>
        <v>#N/A</v>
      </c>
      <c r="DJ27" s="2">
        <f t="shared" si="23"/>
        <v>3.7910513627517517</v>
      </c>
      <c r="DM27" s="2"/>
      <c r="DN27" s="2">
        <f t="shared" si="35"/>
        <v>6.8833652007648212</v>
      </c>
      <c r="DO27" s="2">
        <f t="shared" si="20"/>
        <v>6.2827225130890074</v>
      </c>
      <c r="DP27" s="2">
        <f t="shared" si="36"/>
        <v>5.9163059163059284</v>
      </c>
      <c r="DQ27" s="2"/>
      <c r="DR27" s="2">
        <f t="shared" si="37"/>
        <v>9.2485549132947842</v>
      </c>
      <c r="DS27" s="2" t="e">
        <f t="shared" si="38"/>
        <v>#N/A</v>
      </c>
      <c r="DT27" s="2" t="e">
        <v>#N/A</v>
      </c>
      <c r="DU27" s="2" t="e">
        <v>#N/A</v>
      </c>
      <c r="DV27" s="2">
        <f t="shared" si="21"/>
        <v>8.5271317829457303</v>
      </c>
      <c r="DW27" s="2">
        <f t="shared" si="39"/>
        <v>3.4118212397885594</v>
      </c>
      <c r="DX27" s="2">
        <f t="shared" si="40"/>
        <v>7.8125</v>
      </c>
      <c r="DY27" s="2">
        <f t="shared" si="41"/>
        <v>4.2696629213483162</v>
      </c>
      <c r="DZ27" s="2">
        <f t="shared" si="42"/>
        <v>3.4985422740524852</v>
      </c>
      <c r="EA27" s="2" t="e">
        <f t="shared" si="43"/>
        <v>#N/A</v>
      </c>
      <c r="EB27" s="2" t="e">
        <f t="shared" si="43"/>
        <v>#N/A</v>
      </c>
      <c r="EC27" s="2">
        <f t="shared" si="43"/>
        <v>9.0225563909774422</v>
      </c>
      <c r="ED27" s="2">
        <f t="shared" si="43"/>
        <v>0.54151624548737232</v>
      </c>
      <c r="EE27" s="2" t="e">
        <f t="shared" si="43"/>
        <v>#N/A</v>
      </c>
      <c r="EF27" s="2">
        <f t="shared" si="43"/>
        <v>4.3956043956044022</v>
      </c>
      <c r="EG27" s="2" t="e">
        <f t="shared" si="43"/>
        <v>#N/A</v>
      </c>
      <c r="EH27" s="2"/>
      <c r="EI27" s="2">
        <f t="shared" si="44"/>
        <v>8.5271317829457303</v>
      </c>
      <c r="EJ27" s="2">
        <f t="shared" si="44"/>
        <v>8.6805555555555571</v>
      </c>
      <c r="EK27" s="2">
        <f t="shared" si="44"/>
        <v>3.4118212397885594</v>
      </c>
      <c r="EL27" s="2">
        <f t="shared" si="44"/>
        <v>9.0395480225988756</v>
      </c>
      <c r="EM27" s="2">
        <f t="shared" si="44"/>
        <v>4.7879616963064198</v>
      </c>
      <c r="EN27" s="2">
        <f t="shared" si="44"/>
        <v>7.3459715639810241</v>
      </c>
      <c r="EO27" s="2">
        <f t="shared" si="44"/>
        <v>4.2696629213483162</v>
      </c>
      <c r="EP27" s="2">
        <f t="shared" si="44"/>
        <v>4.8730964467005089</v>
      </c>
      <c r="EQ27" s="2">
        <f t="shared" si="44"/>
        <v>5.2564102564102599</v>
      </c>
      <c r="ER27" s="2">
        <f t="shared" si="44"/>
        <v>9.0225563909774422</v>
      </c>
      <c r="ES27" s="2">
        <f t="shared" si="44"/>
        <v>9.8039215686274606</v>
      </c>
      <c r="ET27" s="2">
        <f t="shared" si="44"/>
        <v>5.2525252525252641</v>
      </c>
      <c r="EU27" s="2">
        <f t="shared" si="4"/>
        <v>9.8000000000000007</v>
      </c>
      <c r="EV27" s="2">
        <f t="shared" si="4"/>
        <v>8.1999999999999993</v>
      </c>
      <c r="EW27" s="2">
        <f t="shared" si="45"/>
        <v>1.4285714285714235</v>
      </c>
      <c r="EX27" s="2">
        <f t="shared" si="45"/>
        <v>4.936305732484092</v>
      </c>
      <c r="EY27" s="2">
        <f t="shared" si="46"/>
        <v>-22.332616701525907</v>
      </c>
      <c r="EZ27" s="2" t="e">
        <f t="shared" si="46"/>
        <v>#N/A</v>
      </c>
      <c r="FA27" s="2" t="e">
        <f t="shared" si="47"/>
        <v>#N/A</v>
      </c>
      <c r="FB27" s="2">
        <f t="shared" si="48"/>
        <v>4.6736502820306391</v>
      </c>
      <c r="FC27" s="2">
        <f t="shared" si="48"/>
        <v>2.2883295194507935</v>
      </c>
      <c r="FD27" s="2">
        <f t="shared" si="48"/>
        <v>2.4137931034482696</v>
      </c>
      <c r="FE27" s="2">
        <f t="shared" si="48"/>
        <v>2.9894220450712883</v>
      </c>
      <c r="FF27" s="2">
        <f t="shared" si="48"/>
        <v>5.9304703476482645</v>
      </c>
      <c r="FG27" s="2" t="e">
        <f t="shared" si="48"/>
        <v>#N/A</v>
      </c>
      <c r="FH27" s="2" t="e">
        <v>#N/A</v>
      </c>
      <c r="FI27" s="2" t="e">
        <v>#N/A</v>
      </c>
      <c r="FL27" s="2">
        <f t="shared" si="24"/>
        <v>1.8059587190743853</v>
      </c>
      <c r="FM27" s="2">
        <f t="shared" si="24"/>
        <v>1.6804192357263492</v>
      </c>
      <c r="FN27" s="2">
        <f t="shared" si="25"/>
        <v>2.5347992343234926</v>
      </c>
      <c r="FQ27" s="2">
        <f t="shared" si="26"/>
        <v>7.4218907715724258</v>
      </c>
      <c r="FR27" s="2">
        <f t="shared" si="26"/>
        <v>6.8930115183249763</v>
      </c>
      <c r="FS27" s="2">
        <f t="shared" si="27"/>
        <v>10.531265294154736</v>
      </c>
      <c r="FT27" s="2">
        <f t="shared" si="28"/>
        <v>5.2876296293313807</v>
      </c>
      <c r="FU27" s="2">
        <f t="shared" si="28"/>
        <v>3.0992439204670763</v>
      </c>
      <c r="FX27" s="2">
        <f t="shared" si="32"/>
        <v>7.3148267798279987</v>
      </c>
      <c r="FY27" s="2">
        <f t="shared" si="32"/>
        <v>6.5353955216241211</v>
      </c>
      <c r="FZ27" s="2">
        <f t="shared" si="33"/>
        <v>9.0360668902711883</v>
      </c>
      <c r="GA27" s="2">
        <f t="shared" si="34"/>
        <v>5.1515109065949805</v>
      </c>
      <c r="GB27" s="2"/>
      <c r="GE27" s="2"/>
      <c r="GF27" s="2"/>
      <c r="GG27" s="2">
        <f t="shared" si="52"/>
        <v>-17.327691219335193</v>
      </c>
      <c r="GH27" s="2" t="e">
        <f t="shared" si="52"/>
        <v>#N/A</v>
      </c>
      <c r="GI27" s="2" t="e">
        <f t="shared" si="53"/>
        <v>#N/A</v>
      </c>
      <c r="GJ27" s="2">
        <f t="shared" si="54"/>
        <v>8.6956521739130377</v>
      </c>
      <c r="GK27" s="2" t="e">
        <v>#N/A</v>
      </c>
      <c r="GN27" s="2"/>
      <c r="GQ27" s="2"/>
      <c r="IG27" s="24"/>
      <c r="IH27" s="24"/>
      <c r="II27" s="24"/>
      <c r="IJ27" s="24"/>
      <c r="IK27" s="24"/>
      <c r="IL27" s="2"/>
      <c r="IM27" s="2">
        <f t="shared" si="5"/>
        <v>6.9</v>
      </c>
      <c r="IN27" s="2"/>
      <c r="IO27" s="2">
        <f t="shared" si="49"/>
        <v>6.9</v>
      </c>
      <c r="IX27" s="3"/>
      <c r="IY27" s="3"/>
      <c r="IZ27" s="3"/>
      <c r="JA27" s="3"/>
      <c r="JB27" s="3"/>
      <c r="JC27" s="3"/>
      <c r="JE27" s="3"/>
      <c r="JF27" s="3"/>
      <c r="JG27" s="3"/>
      <c r="JH27" s="3"/>
      <c r="JI27" s="3"/>
      <c r="JJ27" s="3"/>
      <c r="JK27" s="3"/>
      <c r="JL27" s="3"/>
      <c r="JN27" s="10">
        <f>COUNTIF(EI27:ET27,"&gt;2")</f>
        <v>12</v>
      </c>
      <c r="JQ27" s="10"/>
      <c r="JS27" s="10"/>
      <c r="KH27" s="2" t="e">
        <f>(DN27*$DN$4)+(FB27*$FB$3)+(FC27*$FC$3)+(FD27*$FD$3)+(FE27*$FE$3)+(FF27*$FF$3)+(FG27*$FG$3)</f>
        <v>#N/A</v>
      </c>
      <c r="KI27" s="2" t="e">
        <f>F27-KH27</f>
        <v>#N/A</v>
      </c>
      <c r="KJ27" s="2" t="e">
        <f>MAX(DN27,FB27:FG27)</f>
        <v>#N/A</v>
      </c>
      <c r="KK27" s="2" t="e">
        <f>MIN(DN27,FB27:FG27)</f>
        <v>#N/A</v>
      </c>
      <c r="KL27" s="2" t="e">
        <f t="shared" si="50"/>
        <v>#N/A</v>
      </c>
      <c r="KO27" s="2">
        <f>BO27</f>
        <v>95.04</v>
      </c>
      <c r="KP27" s="2"/>
      <c r="KQ27" s="2"/>
      <c r="KR27" s="2"/>
      <c r="KS27" s="2"/>
      <c r="KT27" s="3">
        <f>BP27</f>
        <v>1.7094</v>
      </c>
      <c r="KU27" s="3">
        <f>BQ27</f>
        <v>15.104761904761906</v>
      </c>
      <c r="KV27" s="3">
        <f t="shared" si="13"/>
        <v>8.8362945505802664</v>
      </c>
      <c r="KW27" s="2">
        <f t="shared" si="6"/>
        <v>21.19683958596665</v>
      </c>
      <c r="KX27" s="2">
        <f t="shared" si="6"/>
        <v>16.164853214148899</v>
      </c>
      <c r="LB27">
        <v>0</v>
      </c>
      <c r="LE27" s="2" t="e">
        <v>#N/A</v>
      </c>
      <c r="LF27" s="2" t="e">
        <v>#N/A</v>
      </c>
      <c r="LG27" s="2" t="e">
        <v>#N/A</v>
      </c>
      <c r="LH27" s="2" t="e">
        <v>#N/A</v>
      </c>
      <c r="LI27" s="2" t="e">
        <v>#N/A</v>
      </c>
      <c r="LJ27" s="2" t="e">
        <v>#N/A</v>
      </c>
      <c r="LK27" s="2" t="e">
        <v>#N/A</v>
      </c>
      <c r="LL27" s="2" t="e">
        <v>#N/A</v>
      </c>
      <c r="LM27" s="2" t="e">
        <v>#N/A</v>
      </c>
      <c r="LN27" s="2" t="e">
        <v>#N/A</v>
      </c>
      <c r="LO27" s="2" t="e">
        <v>#N/A</v>
      </c>
      <c r="LP27" s="2">
        <v>30.850981424402779</v>
      </c>
      <c r="LQ27" s="2" t="e">
        <v>#N/A</v>
      </c>
      <c r="LR27" s="2" t="e">
        <v>#N/A</v>
      </c>
      <c r="LS27" s="2" t="e">
        <v>#N/A</v>
      </c>
      <c r="LT27" s="2" t="e">
        <v>#N/A</v>
      </c>
      <c r="LU27" s="2" t="e">
        <v>#N/A</v>
      </c>
      <c r="LV27" s="2" t="e">
        <v>#N/A</v>
      </c>
      <c r="LW27" s="2" t="e">
        <v>#N/A</v>
      </c>
      <c r="LX27" s="2" t="e">
        <v>#N/A</v>
      </c>
      <c r="LY27" s="2" t="e">
        <v>#N/A</v>
      </c>
      <c r="LZ27" s="2" t="e">
        <v>#N/A</v>
      </c>
      <c r="MA27" s="2" t="e">
        <v>#N/A</v>
      </c>
      <c r="MB27" s="2" t="e">
        <v>#N/A</v>
      </c>
      <c r="MC27" s="2" t="e">
        <v>#N/A</v>
      </c>
      <c r="MD27" s="2" t="e">
        <v>#N/A</v>
      </c>
      <c r="ME27" s="2" t="e">
        <v>#N/A</v>
      </c>
      <c r="MF27" s="2" t="e">
        <v>#N/A</v>
      </c>
      <c r="MG27" s="2" t="e">
        <v>#N/A</v>
      </c>
      <c r="MH27" s="2">
        <v>35.653837095852239</v>
      </c>
      <c r="MI27" s="2" t="e">
        <v>#N/A</v>
      </c>
      <c r="MJ27" s="2" t="e">
        <v>#N/A</v>
      </c>
      <c r="MK27" s="2" t="e">
        <v>#N/A</v>
      </c>
      <c r="ML27" s="2" t="e">
        <v>#N/A</v>
      </c>
      <c r="MM27" s="2" t="e">
        <v>#N/A</v>
      </c>
      <c r="MN27" s="2" t="e">
        <v>#N/A</v>
      </c>
      <c r="MO27" s="2" t="e">
        <v>#N/A</v>
      </c>
      <c r="MP27" s="2" t="e">
        <v>#N/A</v>
      </c>
      <c r="MQ27" s="2" t="e">
        <v>#N/A</v>
      </c>
      <c r="MR27" s="2" t="e">
        <v>#N/A</v>
      </c>
      <c r="MS27" s="10" t="e">
        <v>#N/A</v>
      </c>
      <c r="MT27" s="2" t="e">
        <v>#N/A</v>
      </c>
      <c r="MU27" s="2" t="e">
        <v>#N/A</v>
      </c>
      <c r="MV27" s="2" t="e">
        <v>#N/A</v>
      </c>
      <c r="MX27" s="22" t="e">
        <v>#N/A</v>
      </c>
      <c r="MY27" s="22" t="e">
        <v>#N/A</v>
      </c>
      <c r="MZ27" s="22" t="e">
        <v>#N/A</v>
      </c>
      <c r="NA27" s="22" t="e">
        <v>#N/A</v>
      </c>
      <c r="NB27" s="22" t="e">
        <v>#N/A</v>
      </c>
      <c r="NC27" s="22" t="e">
        <v>#N/A</v>
      </c>
      <c r="ND27" s="22" t="e">
        <v>#N/A</v>
      </c>
      <c r="NE27" s="22" t="e">
        <v>#N/A</v>
      </c>
      <c r="NF27" s="22" t="e">
        <v>#N/A</v>
      </c>
      <c r="NG27" s="22" t="e">
        <v>#N/A</v>
      </c>
      <c r="NH27" s="23" t="e">
        <v>#N/A</v>
      </c>
      <c r="NI27" s="22">
        <v>15</v>
      </c>
      <c r="NJ27" s="22" t="e">
        <v>#N/A</v>
      </c>
      <c r="NK27" s="22" t="e">
        <v>#N/A</v>
      </c>
      <c r="NL27" s="23" t="e">
        <v>#N/A</v>
      </c>
      <c r="NM27" s="3" t="e">
        <v>#N/A</v>
      </c>
      <c r="NN27" s="22" t="e">
        <v>#N/A</v>
      </c>
      <c r="NO27" s="22" t="e">
        <v>#N/A</v>
      </c>
      <c r="NP27" s="22" t="e">
        <v>#N/A</v>
      </c>
      <c r="NQ27" s="22" t="e">
        <v>#N/A</v>
      </c>
      <c r="NR27" s="23" t="e">
        <v>#N/A</v>
      </c>
      <c r="NS27" s="22" t="e">
        <v>#N/A</v>
      </c>
      <c r="NT27" s="22" t="e">
        <v>#N/A</v>
      </c>
      <c r="NU27" s="23" t="e">
        <v>#N/A</v>
      </c>
      <c r="NV27" s="3" t="e">
        <v>#N/A</v>
      </c>
      <c r="NW27" s="22" t="e">
        <v>#N/A</v>
      </c>
      <c r="NX27" s="22" t="e">
        <v>#N/A</v>
      </c>
      <c r="NY27" s="22" t="e">
        <v>#N/A</v>
      </c>
      <c r="NZ27" s="22" t="e">
        <v>#N/A</v>
      </c>
      <c r="OA27" s="23">
        <v>8</v>
      </c>
      <c r="OB27" s="22" t="e">
        <v>#N/A</v>
      </c>
      <c r="OC27" s="22" t="e">
        <v>#N/A</v>
      </c>
      <c r="OD27" s="22" t="e">
        <v>#N/A</v>
      </c>
      <c r="OE27" s="22" t="e">
        <v>#N/A</v>
      </c>
      <c r="OF27" s="22" t="e">
        <v>#N/A</v>
      </c>
      <c r="OG27" s="22" t="e">
        <v>#N/A</v>
      </c>
      <c r="OH27" s="23" t="e">
        <v>#N/A</v>
      </c>
      <c r="OI27" s="22" t="e">
        <v>#N/A</v>
      </c>
      <c r="OJ27" s="22" t="e">
        <v>#N/A</v>
      </c>
      <c r="OK27" s="22" t="e">
        <v>#N/A</v>
      </c>
      <c r="OL27" s="22" t="e">
        <v>#N/A</v>
      </c>
      <c r="OM27" s="23" t="e">
        <v>#N/A</v>
      </c>
      <c r="ON27" s="22" t="e">
        <v>#N/A</v>
      </c>
      <c r="OO27" s="22" t="e">
        <v>#N/A</v>
      </c>
      <c r="OQ27">
        <f t="shared" si="51"/>
        <v>-5</v>
      </c>
      <c r="OR27" s="23" t="e">
        <f t="shared" ca="1" si="18"/>
        <v>#N/A</v>
      </c>
      <c r="OS27" s="23" t="e">
        <f t="shared" ca="1" si="18"/>
        <v>#N/A</v>
      </c>
      <c r="OT27" s="23" t="e">
        <f t="shared" ca="1" si="18"/>
        <v>#N/A</v>
      </c>
      <c r="OU27" s="23" t="e">
        <f t="shared" ca="1" si="18"/>
        <v>#N/A</v>
      </c>
      <c r="OV27" s="23" t="e">
        <f t="shared" ca="1" si="18"/>
        <v>#N/A</v>
      </c>
      <c r="OW27" s="23" t="e">
        <f t="shared" ca="1" si="18"/>
        <v>#N/A</v>
      </c>
      <c r="OX27" s="23" t="e">
        <f t="shared" ca="1" si="18"/>
        <v>#N/A</v>
      </c>
      <c r="OY27" s="23" t="e">
        <f t="shared" ca="1" si="18"/>
        <v>#N/A</v>
      </c>
      <c r="OZ27" s="23" t="e">
        <f t="shared" ca="1" si="18"/>
        <v>#N/A</v>
      </c>
      <c r="PA27" s="23" t="e">
        <f t="shared" ca="1" si="18"/>
        <v>#N/A</v>
      </c>
      <c r="PB27" s="23" t="e">
        <f t="shared" ca="1" si="18"/>
        <v>#N/A</v>
      </c>
      <c r="PC27" s="23">
        <f t="shared" ca="1" si="18"/>
        <v>1.0522277383346366</v>
      </c>
      <c r="PD27" s="23" t="e">
        <f t="shared" ca="1" si="18"/>
        <v>#N/A</v>
      </c>
      <c r="PE27" s="23" t="e">
        <f t="shared" ca="1" si="18"/>
        <v>#N/A</v>
      </c>
      <c r="PF27" s="23" t="e">
        <f t="shared" ca="1" si="18"/>
        <v>#N/A</v>
      </c>
      <c r="PG27" s="23" t="e">
        <f t="shared" ca="1" si="18"/>
        <v>#N/A</v>
      </c>
      <c r="PH27" s="23" t="e">
        <f t="shared" ca="1" si="30"/>
        <v>#N/A</v>
      </c>
      <c r="PI27" s="23" t="e">
        <f t="shared" ca="1" si="30"/>
        <v>#N/A</v>
      </c>
      <c r="PJ27" s="23" t="e">
        <f t="shared" ca="1" si="30"/>
        <v>#N/A</v>
      </c>
      <c r="PK27" s="23" t="e">
        <f t="shared" ca="1" si="30"/>
        <v>#N/A</v>
      </c>
      <c r="PL27" s="23" t="e">
        <f t="shared" ca="1" si="30"/>
        <v>#N/A</v>
      </c>
      <c r="PM27" s="23" t="e">
        <f t="shared" ca="1" si="30"/>
        <v>#N/A</v>
      </c>
      <c r="PN27" s="23" t="e">
        <f t="shared" ca="1" si="30"/>
        <v>#N/A</v>
      </c>
      <c r="PO27" s="23" t="e">
        <f t="shared" ca="1" si="30"/>
        <v>#N/A</v>
      </c>
      <c r="PP27" s="23" t="e">
        <f t="shared" ca="1" si="30"/>
        <v>#N/A</v>
      </c>
      <c r="PQ27" s="23" t="e">
        <f t="shared" ca="1" si="30"/>
        <v>#N/A</v>
      </c>
      <c r="PR27" s="23" t="e">
        <f t="shared" ca="1" si="30"/>
        <v>#N/A</v>
      </c>
      <c r="PS27" s="23" t="e">
        <f t="shared" ca="1" si="30"/>
        <v>#N/A</v>
      </c>
      <c r="PT27" s="23" t="e">
        <f t="shared" ca="1" si="30"/>
        <v>#N/A</v>
      </c>
      <c r="PU27" s="23">
        <f t="shared" ca="1" si="30"/>
        <v>1.0357323237739882</v>
      </c>
      <c r="PV27" s="23" t="e">
        <f t="shared" ca="1" si="30"/>
        <v>#N/A</v>
      </c>
      <c r="PW27" s="23" t="e">
        <f t="shared" ca="1" si="30"/>
        <v>#N/A</v>
      </c>
      <c r="PX27" s="23" t="e">
        <f t="shared" ca="1" si="31"/>
        <v>#N/A</v>
      </c>
      <c r="PY27" s="23" t="e">
        <f t="shared" ca="1" si="31"/>
        <v>#N/A</v>
      </c>
      <c r="PZ27" s="23" t="e">
        <f t="shared" ca="1" si="31"/>
        <v>#N/A</v>
      </c>
      <c r="QA27" s="23" t="e">
        <f t="shared" ca="1" si="31"/>
        <v>#N/A</v>
      </c>
      <c r="QB27" s="23" t="e">
        <f t="shared" ca="1" si="31"/>
        <v>#N/A</v>
      </c>
      <c r="QC27" s="23" t="e">
        <f t="shared" ca="1" si="31"/>
        <v>#N/A</v>
      </c>
      <c r="QD27" s="23" t="e">
        <f t="shared" ca="1" si="31"/>
        <v>#N/A</v>
      </c>
      <c r="QE27" s="23" t="e">
        <f t="shared" ca="1" si="31"/>
        <v>#N/A</v>
      </c>
      <c r="QF27" s="23" t="e">
        <f t="shared" ca="1" si="31"/>
        <v>#N/A</v>
      </c>
      <c r="QG27" s="23" t="e">
        <f t="shared" ca="1" si="29"/>
        <v>#N/A</v>
      </c>
      <c r="QH27" s="23" t="e">
        <f t="shared" ca="1" si="29"/>
        <v>#N/A</v>
      </c>
      <c r="QI27" s="23" t="e">
        <f t="shared" ca="1" si="29"/>
        <v>#N/A</v>
      </c>
      <c r="QJ27" s="26" t="e">
        <f t="shared" ca="1" si="19"/>
        <v>#N/A</v>
      </c>
    </row>
    <row r="28" spans="1:452" x14ac:dyDescent="0.35">
      <c r="A28" t="s">
        <v>1093</v>
      </c>
      <c r="B28" s="21">
        <v>33055</v>
      </c>
      <c r="C28" t="s">
        <v>643</v>
      </c>
      <c r="D28" s="2">
        <v>55.2</v>
      </c>
      <c r="E28" s="2">
        <v>55.8</v>
      </c>
      <c r="F28" s="2">
        <v>6.8</v>
      </c>
      <c r="G28" s="2">
        <v>60.9</v>
      </c>
      <c r="H28" s="2">
        <v>55.783742377195132</v>
      </c>
      <c r="I28" s="2">
        <v>60.940072711629568</v>
      </c>
      <c r="J28" s="2">
        <v>72.900000000000006</v>
      </c>
      <c r="K28" s="2">
        <v>38.1</v>
      </c>
      <c r="L28" s="2">
        <v>37.988124003542907</v>
      </c>
      <c r="M28" s="2">
        <v>40.799999999999997</v>
      </c>
      <c r="N28" s="2">
        <v>35.200000000000003</v>
      </c>
      <c r="O28" s="2">
        <v>55.3</v>
      </c>
      <c r="P28" s="2">
        <v>46.7</v>
      </c>
      <c r="Q28" s="2">
        <v>209.3</v>
      </c>
      <c r="R28" s="2">
        <v>46.6</v>
      </c>
      <c r="S28" s="2">
        <v>35.200000000000003</v>
      </c>
      <c r="T28" s="2">
        <v>34.700000000000003</v>
      </c>
      <c r="U28" s="2" t="e">
        <v>#N/A</v>
      </c>
      <c r="V28" s="2" t="e">
        <v>#N/A</v>
      </c>
      <c r="W28" s="2">
        <v>14.5</v>
      </c>
      <c r="X28" s="2">
        <v>56.6</v>
      </c>
      <c r="Y28" s="2" t="e">
        <v>#N/A</v>
      </c>
      <c r="Z28" s="2">
        <v>19.7</v>
      </c>
      <c r="AA28" s="2" t="e">
        <v>#N/A</v>
      </c>
      <c r="AB28" s="2">
        <v>140.30000000000001</v>
      </c>
      <c r="AC28" s="2">
        <v>164.1</v>
      </c>
      <c r="AD28" s="2" t="e">
        <v>#N/A</v>
      </c>
      <c r="AE28" s="2">
        <v>216.9</v>
      </c>
      <c r="AF28" s="2">
        <v>69.5</v>
      </c>
      <c r="AG28" s="22">
        <v>702</v>
      </c>
      <c r="AH28" s="22">
        <v>298</v>
      </c>
      <c r="AI28" s="22" t="e">
        <v>#N/A</v>
      </c>
      <c r="AJ28" s="22">
        <v>38</v>
      </c>
      <c r="AK28" s="22">
        <v>58</v>
      </c>
      <c r="AL28" s="22" t="e">
        <v>#N/A</v>
      </c>
      <c r="AM28" s="22">
        <v>9</v>
      </c>
      <c r="AN28" s="22" t="e">
        <v>#N/A</v>
      </c>
      <c r="AO28" s="22">
        <v>67</v>
      </c>
      <c r="AP28" s="22">
        <v>22</v>
      </c>
      <c r="AQ28" s="22">
        <v>65</v>
      </c>
      <c r="AR28" s="2">
        <v>55.4</v>
      </c>
      <c r="AS28" s="2">
        <v>31.5</v>
      </c>
      <c r="AT28" s="2">
        <v>209.3</v>
      </c>
      <c r="AU28" s="2">
        <v>38.9</v>
      </c>
      <c r="AV28" s="2">
        <v>75.7</v>
      </c>
      <c r="AW28" s="2">
        <v>45.8</v>
      </c>
      <c r="AX28" s="2">
        <v>46.6</v>
      </c>
      <c r="AY28" s="2">
        <v>103.3</v>
      </c>
      <c r="AZ28" s="2">
        <v>82.1</v>
      </c>
      <c r="BA28" s="2">
        <v>14.5</v>
      </c>
      <c r="BB28" s="2">
        <v>39.6</v>
      </c>
      <c r="BC28" s="2">
        <v>52.3</v>
      </c>
      <c r="BD28" s="3" t="e">
        <v>#N/A</v>
      </c>
      <c r="BE28" s="3" t="e">
        <v>#N/A</v>
      </c>
      <c r="BF28" s="3" t="e">
        <v>#N/A</v>
      </c>
      <c r="BG28" s="3" t="e">
        <v>#N/A</v>
      </c>
      <c r="BH28" s="3" t="e">
        <v>#N/A</v>
      </c>
      <c r="BI28" s="2">
        <v>126.8</v>
      </c>
      <c r="BJ28" s="2">
        <v>9.8000000000000007</v>
      </c>
      <c r="BK28" s="2">
        <v>8.3000000000000007</v>
      </c>
      <c r="BL28" s="2">
        <v>56.6</v>
      </c>
      <c r="BM28" s="2">
        <v>65.900000000000006</v>
      </c>
      <c r="BN28" s="10" t="e">
        <v>#N/A</v>
      </c>
      <c r="BO28" s="3">
        <v>98.43</v>
      </c>
      <c r="BP28" s="22">
        <v>1.8081</v>
      </c>
      <c r="BQ28" s="3">
        <v>17.169090909090912</v>
      </c>
      <c r="BR28" s="23" t="e">
        <v>#N/A</v>
      </c>
      <c r="BS28" s="2" t="e">
        <v>#N/A</v>
      </c>
      <c r="BT28" s="3">
        <v>54.44</v>
      </c>
      <c r="BU28" s="2" t="e">
        <v>#N/A</v>
      </c>
      <c r="BV28" s="2">
        <v>5</v>
      </c>
      <c r="BW28" s="2" t="e">
        <v>#N/A</v>
      </c>
      <c r="BX28" s="2" t="e">
        <v>#N/A</v>
      </c>
      <c r="BY28" s="23">
        <v>130.5</v>
      </c>
      <c r="BZ28" s="2">
        <v>89.2</v>
      </c>
      <c r="CA28" s="2">
        <v>59.4</v>
      </c>
      <c r="CB28" s="3">
        <v>67.2</v>
      </c>
      <c r="CC28" s="2">
        <v>52</v>
      </c>
      <c r="CD28" s="2" t="e">
        <v>#N/A</v>
      </c>
      <c r="CE28" s="2">
        <v>89.443185075819144</v>
      </c>
      <c r="CF28" s="3">
        <v>67.17504266986073</v>
      </c>
      <c r="CG28" s="2">
        <v>52.065099476607394</v>
      </c>
      <c r="CH28" s="23">
        <v>135.81212285399974</v>
      </c>
      <c r="CI28" s="3">
        <v>62.594041279224072</v>
      </c>
      <c r="CM28" s="2">
        <f t="shared" si="2"/>
        <v>9.4956533980924238</v>
      </c>
      <c r="CN28" s="2" t="e">
        <f t="shared" si="2"/>
        <v>#N/A</v>
      </c>
      <c r="CO28" s="2">
        <f t="shared" si="3"/>
        <v>116.95279779647585</v>
      </c>
      <c r="CR28" s="2">
        <f t="shared" si="7"/>
        <v>0</v>
      </c>
      <c r="CS28" s="2">
        <f t="shared" si="7"/>
        <v>-0.1788908765652977</v>
      </c>
      <c r="CT28" s="2">
        <f t="shared" si="8"/>
        <v>0</v>
      </c>
      <c r="CU28" s="2">
        <f t="shared" si="8"/>
        <v>0.38856064862318962</v>
      </c>
      <c r="CV28" s="2">
        <f t="shared" si="8"/>
        <v>0.55893180090084327</v>
      </c>
      <c r="CW28" s="2">
        <f t="shared" si="9"/>
        <v>-1.2500000000000051</v>
      </c>
      <c r="CX28" s="2">
        <f t="shared" si="10"/>
        <v>0.79365079365080504</v>
      </c>
      <c r="CY28" s="2"/>
      <c r="CZ28" s="2">
        <f t="shared" si="15"/>
        <v>0.57971014492754447</v>
      </c>
      <c r="DA28" s="2">
        <f t="shared" si="16"/>
        <v>0.93525179856115914</v>
      </c>
      <c r="DB28" s="2" t="e">
        <f t="shared" si="17"/>
        <v>#N/A</v>
      </c>
      <c r="DC28" s="2"/>
      <c r="DF28" s="2">
        <f t="shared" si="11"/>
        <v>4.7636761488008217</v>
      </c>
      <c r="DG28" s="2">
        <f t="shared" si="11"/>
        <v>6.917258981366281</v>
      </c>
      <c r="DH28" s="2">
        <f t="shared" si="12"/>
        <v>11.714047309882037</v>
      </c>
      <c r="DI28" s="2" t="e">
        <f t="shared" si="23"/>
        <v>#N/A</v>
      </c>
      <c r="DJ28" s="2">
        <f t="shared" si="23"/>
        <v>4.7441433686775447</v>
      </c>
      <c r="DM28" s="2"/>
      <c r="DN28" s="2">
        <f t="shared" si="35"/>
        <v>6.6921606118546846</v>
      </c>
      <c r="DO28" s="2">
        <f t="shared" si="20"/>
        <v>6.2827225130890074</v>
      </c>
      <c r="DP28" s="2">
        <f t="shared" si="36"/>
        <v>5.6521739130434865</v>
      </c>
      <c r="DQ28" s="2"/>
      <c r="DR28" s="2">
        <f t="shared" si="37"/>
        <v>9.482758620689669</v>
      </c>
      <c r="DS28" s="2" t="e">
        <f t="shared" si="38"/>
        <v>#N/A</v>
      </c>
      <c r="DT28" s="2" t="e">
        <v>#N/A</v>
      </c>
      <c r="DU28" s="2" t="e">
        <v>#N/A</v>
      </c>
      <c r="DV28" s="2">
        <f t="shared" si="21"/>
        <v>7.7972709551656916</v>
      </c>
      <c r="DW28" s="2">
        <f t="shared" si="39"/>
        <v>2.5477707006369421</v>
      </c>
      <c r="DX28" s="2">
        <f t="shared" si="40"/>
        <v>7.7639751552795122</v>
      </c>
      <c r="DY28" s="2">
        <f t="shared" si="41"/>
        <v>4.7191011235955038</v>
      </c>
      <c r="DZ28" s="2">
        <f t="shared" si="42"/>
        <v>4.1420118343195478</v>
      </c>
      <c r="EA28" s="2" t="e">
        <f t="shared" si="43"/>
        <v>#N/A</v>
      </c>
      <c r="EB28" s="2" t="e">
        <f t="shared" si="43"/>
        <v>#N/A</v>
      </c>
      <c r="EC28" s="2">
        <f t="shared" si="43"/>
        <v>9.0225563909774422</v>
      </c>
      <c r="ED28" s="2">
        <f t="shared" si="43"/>
        <v>2.1660649819494671</v>
      </c>
      <c r="EE28" s="2" t="e">
        <f t="shared" si="43"/>
        <v>#N/A</v>
      </c>
      <c r="EF28" s="2">
        <f t="shared" si="43"/>
        <v>8.2417582417582338</v>
      </c>
      <c r="EG28" s="2" t="e">
        <f t="shared" si="43"/>
        <v>#N/A</v>
      </c>
      <c r="EH28" s="2"/>
      <c r="EI28" s="2">
        <f t="shared" si="44"/>
        <v>7.9922027290448394</v>
      </c>
      <c r="EJ28" s="2">
        <f t="shared" si="44"/>
        <v>9.375</v>
      </c>
      <c r="EK28" s="2">
        <f t="shared" si="44"/>
        <v>2.5477707006369421</v>
      </c>
      <c r="EL28" s="2">
        <f t="shared" si="44"/>
        <v>9.5774647887323816</v>
      </c>
      <c r="EM28" s="2">
        <f t="shared" si="44"/>
        <v>3.6986301369863028</v>
      </c>
      <c r="EN28" s="2">
        <f t="shared" si="44"/>
        <v>8.2742316784869985</v>
      </c>
      <c r="EO28" s="2">
        <f t="shared" si="44"/>
        <v>4.7191011235955038</v>
      </c>
      <c r="EP28" s="2">
        <f t="shared" si="44"/>
        <v>4.9796747967479682</v>
      </c>
      <c r="EQ28" s="2">
        <f t="shared" si="44"/>
        <v>4.8531289910600295</v>
      </c>
      <c r="ER28" s="2">
        <f t="shared" si="44"/>
        <v>9.0225563909774422</v>
      </c>
      <c r="ES28" s="2">
        <f t="shared" si="44"/>
        <v>10.30640668523677</v>
      </c>
      <c r="ET28" s="2">
        <f t="shared" si="44"/>
        <v>5.2313883299798691</v>
      </c>
      <c r="EU28" s="2">
        <f t="shared" si="4"/>
        <v>9.8000000000000007</v>
      </c>
      <c r="EV28" s="2">
        <f t="shared" si="4"/>
        <v>8.3000000000000007</v>
      </c>
      <c r="EW28" s="2">
        <f t="shared" si="45"/>
        <v>1.7985611510791477</v>
      </c>
      <c r="EX28" s="2">
        <f t="shared" si="45"/>
        <v>4.936305732484092</v>
      </c>
      <c r="EY28" s="2">
        <f t="shared" si="46"/>
        <v>-12.473106631785559</v>
      </c>
      <c r="EZ28" s="2" t="e">
        <f t="shared" si="46"/>
        <v>#N/A</v>
      </c>
      <c r="FA28" s="2" t="e">
        <f t="shared" si="47"/>
        <v>#N/A</v>
      </c>
      <c r="FB28" s="2">
        <f t="shared" si="48"/>
        <v>4.8192771084337283</v>
      </c>
      <c r="FC28" s="2">
        <f t="shared" si="48"/>
        <v>2.2935779816513735</v>
      </c>
      <c r="FD28" s="2">
        <f t="shared" si="48"/>
        <v>2.4137931034482696</v>
      </c>
      <c r="FE28" s="2">
        <f t="shared" si="48"/>
        <v>2.7837259100642608</v>
      </c>
      <c r="FF28" s="2">
        <f t="shared" si="48"/>
        <v>6.1224489795918435</v>
      </c>
      <c r="FG28" s="2" t="e">
        <f t="shared" si="48"/>
        <v>#N/A</v>
      </c>
      <c r="FH28" s="2" t="e">
        <v>#N/A</v>
      </c>
      <c r="FI28" s="2" t="e">
        <v>#N/A</v>
      </c>
      <c r="FL28" s="2">
        <f t="shared" si="24"/>
        <v>1.7650696364288176</v>
      </c>
      <c r="FM28" s="2">
        <f t="shared" si="24"/>
        <v>1.7172958400677674</v>
      </c>
      <c r="FN28" s="2">
        <f t="shared" si="25"/>
        <v>2.6899038552818944</v>
      </c>
      <c r="FQ28" s="2">
        <f t="shared" si="26"/>
        <v>7.2494161103403121</v>
      </c>
      <c r="FR28" s="2">
        <f t="shared" si="26"/>
        <v>7.0481641519311911</v>
      </c>
      <c r="FS28" s="2">
        <f t="shared" si="27"/>
        <v>11.201587948599423</v>
      </c>
      <c r="FT28" s="2">
        <f t="shared" si="28"/>
        <v>5.2166030522144746</v>
      </c>
      <c r="FU28" s="2">
        <f t="shared" si="28"/>
        <v>3.1574098942372064</v>
      </c>
      <c r="FX28" s="2">
        <f t="shared" si="32"/>
        <v>7.2913768627416164</v>
      </c>
      <c r="FY28" s="2">
        <f t="shared" si="32"/>
        <v>6.6244731991889738</v>
      </c>
      <c r="FZ28" s="2">
        <f t="shared" si="33"/>
        <v>9.4016715573473242</v>
      </c>
      <c r="GA28" s="2">
        <f t="shared" si="34"/>
        <v>5.361216554658732</v>
      </c>
      <c r="GB28" s="2"/>
      <c r="GE28" s="2"/>
      <c r="GF28" s="2"/>
      <c r="GG28" s="2">
        <f t="shared" si="52"/>
        <v>-16.584966488581433</v>
      </c>
      <c r="GH28" s="2" t="e">
        <f t="shared" si="52"/>
        <v>#N/A</v>
      </c>
      <c r="GI28" s="2" t="e">
        <f t="shared" si="53"/>
        <v>#N/A</v>
      </c>
      <c r="GJ28" s="2">
        <f t="shared" si="54"/>
        <v>9.1434071222329383</v>
      </c>
      <c r="GK28" s="2" t="e">
        <v>#N/A</v>
      </c>
      <c r="GN28" s="2"/>
      <c r="GQ28" s="2"/>
      <c r="IG28" s="24"/>
      <c r="IH28" s="24"/>
      <c r="II28" s="24"/>
      <c r="IJ28" s="24"/>
      <c r="IK28" s="24"/>
      <c r="IL28" s="2"/>
      <c r="IM28" s="2">
        <f t="shared" si="5"/>
        <v>6.8</v>
      </c>
      <c r="IN28" s="2"/>
      <c r="IO28" s="2">
        <f t="shared" si="49"/>
        <v>6.8</v>
      </c>
      <c r="IX28" s="3"/>
      <c r="IY28" s="3"/>
      <c r="IZ28" s="3"/>
      <c r="JA28" s="3"/>
      <c r="JB28" s="3"/>
      <c r="JC28" s="3"/>
      <c r="JE28" s="3"/>
      <c r="JF28" s="3"/>
      <c r="JG28" s="3"/>
      <c r="JH28" s="3"/>
      <c r="JI28" s="3"/>
      <c r="JJ28" s="3"/>
      <c r="JK28" s="3"/>
      <c r="JL28" s="3"/>
      <c r="JN28" s="10">
        <f>COUNTIF(EI28:ET28,"&gt;2")</f>
        <v>12</v>
      </c>
      <c r="JQ28" s="10"/>
      <c r="JS28" s="10"/>
      <c r="KH28" s="2" t="e">
        <f>(DN28*$DN$4)+(FB28*$FB$3)+(FC28*$FC$3)+(FD28*$FD$3)+(FE28*$FE$3)+(FF28*$FF$3)+(FG28*$FG$3)</f>
        <v>#N/A</v>
      </c>
      <c r="KI28" s="2" t="e">
        <f>F28-KH28</f>
        <v>#N/A</v>
      </c>
      <c r="KJ28" s="2" t="e">
        <f>MAX(DN28,FB28:FG28)</f>
        <v>#N/A</v>
      </c>
      <c r="KK28" s="2" t="e">
        <f>MIN(DN28,FB28:FG28)</f>
        <v>#N/A</v>
      </c>
      <c r="KL28" s="2" t="e">
        <f t="shared" si="50"/>
        <v>#N/A</v>
      </c>
      <c r="KO28" s="2">
        <f>BO28</f>
        <v>98.43</v>
      </c>
      <c r="KP28" s="2">
        <f>100*((BO22/BO10)-1)</f>
        <v>-9.6834264432029808</v>
      </c>
      <c r="KQ28" s="2">
        <f t="shared" ref="KQ28:KQ91" si="55">100*((KO22/KO10)-1)</f>
        <v>-9.6834264432029808</v>
      </c>
      <c r="KR28" s="2"/>
      <c r="KS28" s="2"/>
      <c r="KT28" s="3">
        <f>BP28</f>
        <v>1.8081</v>
      </c>
      <c r="KU28" s="3">
        <f>BQ28</f>
        <v>17.169090909090912</v>
      </c>
      <c r="KV28" s="3">
        <f t="shared" si="13"/>
        <v>9.4956533980924238</v>
      </c>
      <c r="KW28" s="2">
        <f t="shared" si="6"/>
        <v>24.09375719601023</v>
      </c>
      <c r="KX28" s="2">
        <f t="shared" si="6"/>
        <v>17.37106458753329</v>
      </c>
      <c r="KY28" s="2"/>
      <c r="KZ28" s="2"/>
      <c r="LB28">
        <v>0</v>
      </c>
      <c r="LC28" s="2"/>
      <c r="LD28" s="2"/>
      <c r="LE28" s="2" t="e">
        <v>#N/A</v>
      </c>
      <c r="LF28" s="2" t="e">
        <v>#N/A</v>
      </c>
      <c r="LG28" s="2" t="e">
        <v>#N/A</v>
      </c>
      <c r="LH28" s="2" t="e">
        <v>#N/A</v>
      </c>
      <c r="LI28" s="2" t="e">
        <v>#N/A</v>
      </c>
      <c r="LJ28" s="2" t="e">
        <v>#N/A</v>
      </c>
      <c r="LK28" s="2" t="e">
        <v>#N/A</v>
      </c>
      <c r="LL28" s="2" t="e">
        <v>#N/A</v>
      </c>
      <c r="LM28" s="2" t="e">
        <v>#N/A</v>
      </c>
      <c r="LN28" s="2" t="e">
        <v>#N/A</v>
      </c>
      <c r="LO28" s="2" t="e">
        <v>#N/A</v>
      </c>
      <c r="LP28" s="2">
        <v>31.158315860578174</v>
      </c>
      <c r="LQ28" s="2" t="e">
        <v>#N/A</v>
      </c>
      <c r="LR28" s="2" t="e">
        <v>#N/A</v>
      </c>
      <c r="LS28" s="2" t="e">
        <v>#N/A</v>
      </c>
      <c r="LT28" s="2" t="e">
        <v>#N/A</v>
      </c>
      <c r="LU28" s="2" t="e">
        <v>#N/A</v>
      </c>
      <c r="LV28" s="2" t="e">
        <v>#N/A</v>
      </c>
      <c r="LW28" s="2" t="e">
        <v>#N/A</v>
      </c>
      <c r="LX28" s="2" t="e">
        <v>#N/A</v>
      </c>
      <c r="LY28" s="2" t="e">
        <v>#N/A</v>
      </c>
      <c r="LZ28" s="2" t="e">
        <v>#N/A</v>
      </c>
      <c r="MA28" s="2" t="e">
        <v>#N/A</v>
      </c>
      <c r="MB28" s="2" t="e">
        <v>#N/A</v>
      </c>
      <c r="MC28" s="2" t="e">
        <v>#N/A</v>
      </c>
      <c r="MD28" s="2" t="e">
        <v>#N/A</v>
      </c>
      <c r="ME28" s="2" t="e">
        <v>#N/A</v>
      </c>
      <c r="MF28" s="2" t="e">
        <v>#N/A</v>
      </c>
      <c r="MG28" s="2" t="e">
        <v>#N/A</v>
      </c>
      <c r="MH28" s="2">
        <v>35.884539745326414</v>
      </c>
      <c r="MI28" s="2" t="e">
        <v>#N/A</v>
      </c>
      <c r="MJ28" s="2" t="e">
        <v>#N/A</v>
      </c>
      <c r="MK28" s="2" t="e">
        <v>#N/A</v>
      </c>
      <c r="ML28" s="2" t="e">
        <v>#N/A</v>
      </c>
      <c r="MM28" s="2" t="e">
        <v>#N/A</v>
      </c>
      <c r="MN28" s="2" t="e">
        <v>#N/A</v>
      </c>
      <c r="MO28" s="2" t="e">
        <v>#N/A</v>
      </c>
      <c r="MP28" s="2" t="e">
        <v>#N/A</v>
      </c>
      <c r="MQ28" s="2" t="e">
        <v>#N/A</v>
      </c>
      <c r="MR28" s="2" t="e">
        <v>#N/A</v>
      </c>
      <c r="MS28" s="10" t="e">
        <v>#N/A</v>
      </c>
      <c r="MT28" s="2" t="e">
        <v>#N/A</v>
      </c>
      <c r="MU28" s="2" t="e">
        <v>#N/A</v>
      </c>
      <c r="MV28" s="2" t="e">
        <v>#N/A</v>
      </c>
      <c r="MX28" s="22" t="e">
        <v>#N/A</v>
      </c>
      <c r="MY28" s="22" t="e">
        <v>#N/A</v>
      </c>
      <c r="MZ28" s="22" t="e">
        <v>#N/A</v>
      </c>
      <c r="NA28" s="22" t="e">
        <v>#N/A</v>
      </c>
      <c r="NB28" s="22" t="e">
        <v>#N/A</v>
      </c>
      <c r="NC28" s="22" t="e">
        <v>#N/A</v>
      </c>
      <c r="ND28" s="22" t="e">
        <v>#N/A</v>
      </c>
      <c r="NE28" s="22" t="e">
        <v>#N/A</v>
      </c>
      <c r="NF28" s="22" t="e">
        <v>#N/A</v>
      </c>
      <c r="NG28" s="22" t="e">
        <v>#N/A</v>
      </c>
      <c r="NH28" s="23" t="e">
        <v>#N/A</v>
      </c>
      <c r="NI28" s="22">
        <v>15</v>
      </c>
      <c r="NJ28" s="22" t="e">
        <v>#N/A</v>
      </c>
      <c r="NK28" s="22" t="e">
        <v>#N/A</v>
      </c>
      <c r="NL28" s="23" t="e">
        <v>#N/A</v>
      </c>
      <c r="NM28" s="3" t="e">
        <v>#N/A</v>
      </c>
      <c r="NN28" s="22" t="e">
        <v>#N/A</v>
      </c>
      <c r="NO28" s="22" t="e">
        <v>#N/A</v>
      </c>
      <c r="NP28" s="22" t="e">
        <v>#N/A</v>
      </c>
      <c r="NQ28" s="22" t="e">
        <v>#N/A</v>
      </c>
      <c r="NR28" s="23" t="e">
        <v>#N/A</v>
      </c>
      <c r="NS28" s="22" t="e">
        <v>#N/A</v>
      </c>
      <c r="NT28" s="22" t="e">
        <v>#N/A</v>
      </c>
      <c r="NU28" s="23" t="e">
        <v>#N/A</v>
      </c>
      <c r="NV28" s="3" t="e">
        <v>#N/A</v>
      </c>
      <c r="NW28" s="22" t="e">
        <v>#N/A</v>
      </c>
      <c r="NX28" s="22" t="e">
        <v>#N/A</v>
      </c>
      <c r="NY28" s="22" t="e">
        <v>#N/A</v>
      </c>
      <c r="NZ28" s="22" t="e">
        <v>#N/A</v>
      </c>
      <c r="OA28" s="23">
        <v>8</v>
      </c>
      <c r="OB28" s="22" t="e">
        <v>#N/A</v>
      </c>
      <c r="OC28" s="22" t="e">
        <v>#N/A</v>
      </c>
      <c r="OD28" s="22" t="e">
        <v>#N/A</v>
      </c>
      <c r="OE28" s="22" t="e">
        <v>#N/A</v>
      </c>
      <c r="OF28" s="22" t="e">
        <v>#N/A</v>
      </c>
      <c r="OG28" s="22" t="e">
        <v>#N/A</v>
      </c>
      <c r="OH28" s="23" t="e">
        <v>#N/A</v>
      </c>
      <c r="OI28" s="22" t="e">
        <v>#N/A</v>
      </c>
      <c r="OJ28" s="22" t="e">
        <v>#N/A</v>
      </c>
      <c r="OK28" s="22" t="e">
        <v>#N/A</v>
      </c>
      <c r="OL28" s="22" t="e">
        <v>#N/A</v>
      </c>
      <c r="OM28" s="23" t="e">
        <v>#N/A</v>
      </c>
      <c r="ON28" s="22" t="e">
        <v>#N/A</v>
      </c>
      <c r="OO28" s="22" t="e">
        <v>#N/A</v>
      </c>
      <c r="OQ28">
        <f t="shared" si="51"/>
        <v>-6</v>
      </c>
      <c r="OR28" s="23" t="e">
        <f t="shared" ca="1" si="18"/>
        <v>#N/A</v>
      </c>
      <c r="OS28" s="23" t="e">
        <f t="shared" ca="1" si="18"/>
        <v>#N/A</v>
      </c>
      <c r="OT28" s="23" t="e">
        <f t="shared" ca="1" si="18"/>
        <v>#N/A</v>
      </c>
      <c r="OU28" s="23" t="e">
        <f t="shared" ca="1" si="18"/>
        <v>#N/A</v>
      </c>
      <c r="OV28" s="23" t="e">
        <f t="shared" ca="1" si="18"/>
        <v>#N/A</v>
      </c>
      <c r="OW28" s="23" t="e">
        <f t="shared" ca="1" si="18"/>
        <v>#N/A</v>
      </c>
      <c r="OX28" s="23" t="e">
        <f t="shared" ca="1" si="18"/>
        <v>#N/A</v>
      </c>
      <c r="OY28" s="23" t="e">
        <f t="shared" ca="1" si="18"/>
        <v>#N/A</v>
      </c>
      <c r="OZ28" s="23" t="e">
        <f t="shared" ca="1" si="18"/>
        <v>#N/A</v>
      </c>
      <c r="PA28" s="23" t="e">
        <f t="shared" ca="1" si="18"/>
        <v>#N/A</v>
      </c>
      <c r="PB28" s="23" t="e">
        <f t="shared" ca="1" si="18"/>
        <v>#N/A</v>
      </c>
      <c r="PC28" s="23">
        <f t="shared" ca="1" si="18"/>
        <v>1.062709927352889</v>
      </c>
      <c r="PD28" s="23" t="e">
        <f t="shared" ca="1" si="18"/>
        <v>#N/A</v>
      </c>
      <c r="PE28" s="23" t="e">
        <f t="shared" ca="1" si="18"/>
        <v>#N/A</v>
      </c>
      <c r="PF28" s="23" t="e">
        <f t="shared" ca="1" si="18"/>
        <v>#N/A</v>
      </c>
      <c r="PG28" s="23" t="e">
        <f t="shared" ca="1" si="18"/>
        <v>#N/A</v>
      </c>
      <c r="PH28" s="23" t="e">
        <f t="shared" ca="1" si="30"/>
        <v>#N/A</v>
      </c>
      <c r="PI28" s="23" t="e">
        <f t="shared" ca="1" si="30"/>
        <v>#N/A</v>
      </c>
      <c r="PJ28" s="23" t="e">
        <f t="shared" ca="1" si="30"/>
        <v>#N/A</v>
      </c>
      <c r="PK28" s="23" t="e">
        <f t="shared" ca="1" si="30"/>
        <v>#N/A</v>
      </c>
      <c r="PL28" s="23" t="e">
        <f t="shared" ca="1" si="30"/>
        <v>#N/A</v>
      </c>
      <c r="PM28" s="23" t="e">
        <f t="shared" ca="1" si="30"/>
        <v>#N/A</v>
      </c>
      <c r="PN28" s="23" t="e">
        <f t="shared" ca="1" si="30"/>
        <v>#N/A</v>
      </c>
      <c r="PO28" s="23" t="e">
        <f t="shared" ca="1" si="30"/>
        <v>#N/A</v>
      </c>
      <c r="PP28" s="23" t="e">
        <f t="shared" ca="1" si="30"/>
        <v>#N/A</v>
      </c>
      <c r="PQ28" s="23" t="e">
        <f t="shared" ca="1" si="30"/>
        <v>#N/A</v>
      </c>
      <c r="PR28" s="23" t="e">
        <f t="shared" ca="1" si="30"/>
        <v>#N/A</v>
      </c>
      <c r="PS28" s="23" t="e">
        <f t="shared" ca="1" si="30"/>
        <v>#N/A</v>
      </c>
      <c r="PT28" s="23" t="e">
        <f t="shared" ca="1" si="30"/>
        <v>#N/A</v>
      </c>
      <c r="PU28" s="23">
        <f t="shared" ca="1" si="30"/>
        <v>1.0424341603981451</v>
      </c>
      <c r="PV28" s="23" t="e">
        <f t="shared" ca="1" si="30"/>
        <v>#N/A</v>
      </c>
      <c r="PW28" s="23" t="e">
        <f t="shared" ca="1" si="30"/>
        <v>#N/A</v>
      </c>
      <c r="PX28" s="23" t="e">
        <f t="shared" ca="1" si="31"/>
        <v>#N/A</v>
      </c>
      <c r="PY28" s="23" t="e">
        <f t="shared" ca="1" si="31"/>
        <v>#N/A</v>
      </c>
      <c r="PZ28" s="23" t="e">
        <f t="shared" ca="1" si="31"/>
        <v>#N/A</v>
      </c>
      <c r="QA28" s="23" t="e">
        <f t="shared" ca="1" si="31"/>
        <v>#N/A</v>
      </c>
      <c r="QB28" s="23" t="e">
        <f t="shared" ca="1" si="31"/>
        <v>#N/A</v>
      </c>
      <c r="QC28" s="23" t="e">
        <f t="shared" ca="1" si="31"/>
        <v>#N/A</v>
      </c>
      <c r="QD28" s="23" t="e">
        <f t="shared" ca="1" si="31"/>
        <v>#N/A</v>
      </c>
      <c r="QE28" s="23" t="e">
        <f t="shared" ca="1" si="31"/>
        <v>#N/A</v>
      </c>
      <c r="QF28" s="23" t="e">
        <f t="shared" ca="1" si="31"/>
        <v>#N/A</v>
      </c>
      <c r="QG28" s="23" t="e">
        <f t="shared" ca="1" si="29"/>
        <v>#N/A</v>
      </c>
      <c r="QH28" s="23" t="e">
        <f t="shared" ca="1" si="29"/>
        <v>#N/A</v>
      </c>
      <c r="QI28" s="23" t="e">
        <f t="shared" ca="1" si="29"/>
        <v>#N/A</v>
      </c>
      <c r="QJ28" s="26" t="e">
        <f t="shared" ca="1" si="19"/>
        <v>#N/A</v>
      </c>
    </row>
    <row r="29" spans="1:452" x14ac:dyDescent="0.35">
      <c r="A29" t="s">
        <v>1094</v>
      </c>
      <c r="B29" s="25">
        <v>33086</v>
      </c>
      <c r="C29" t="s">
        <v>644</v>
      </c>
      <c r="D29" s="2">
        <v>55.7</v>
      </c>
      <c r="E29" s="2">
        <v>56.4</v>
      </c>
      <c r="F29" s="2">
        <v>7.7</v>
      </c>
      <c r="G29" s="2">
        <v>61.3</v>
      </c>
      <c r="H29" s="2">
        <v>56.379257951537539</v>
      </c>
      <c r="I29" s="2">
        <v>61.302454374319538</v>
      </c>
      <c r="J29" s="2">
        <v>73.900000000000006</v>
      </c>
      <c r="K29" s="2">
        <v>38.299999999999997</v>
      </c>
      <c r="L29" s="2">
        <v>38.222980162465191</v>
      </c>
      <c r="M29" s="2">
        <v>40.9</v>
      </c>
      <c r="N29" s="2">
        <v>37.9</v>
      </c>
      <c r="O29" s="2">
        <v>55.9</v>
      </c>
      <c r="P29" s="2">
        <v>47</v>
      </c>
      <c r="Q29" s="2">
        <v>211.5</v>
      </c>
      <c r="R29" s="2">
        <v>47.7</v>
      </c>
      <c r="S29" s="2">
        <v>37.9</v>
      </c>
      <c r="T29" s="2">
        <v>35.299999999999997</v>
      </c>
      <c r="U29" s="2" t="e">
        <v>#N/A</v>
      </c>
      <c r="V29" s="2" t="e">
        <v>#N/A</v>
      </c>
      <c r="W29" s="2">
        <v>14.6</v>
      </c>
      <c r="X29" s="2">
        <v>56.6</v>
      </c>
      <c r="Y29" s="2" t="e">
        <v>#N/A</v>
      </c>
      <c r="Z29" s="2">
        <v>19.7</v>
      </c>
      <c r="AA29" s="2" t="e">
        <v>#N/A</v>
      </c>
      <c r="AB29" s="2">
        <v>141.4</v>
      </c>
      <c r="AC29" s="2">
        <v>164.9</v>
      </c>
      <c r="AD29" s="2" t="e">
        <v>#N/A</v>
      </c>
      <c r="AE29" s="2">
        <v>219</v>
      </c>
      <c r="AF29" s="2">
        <v>70.599999999999994</v>
      </c>
      <c r="AG29" s="22">
        <v>702</v>
      </c>
      <c r="AH29" s="22">
        <v>298</v>
      </c>
      <c r="AI29" s="22" t="e">
        <v>#N/A</v>
      </c>
      <c r="AJ29" s="22">
        <v>38</v>
      </c>
      <c r="AK29" s="22">
        <v>58</v>
      </c>
      <c r="AL29" s="22" t="e">
        <v>#N/A</v>
      </c>
      <c r="AM29" s="22">
        <v>9</v>
      </c>
      <c r="AN29" s="22" t="e">
        <v>#N/A</v>
      </c>
      <c r="AO29" s="22">
        <v>67</v>
      </c>
      <c r="AP29" s="22">
        <v>22</v>
      </c>
      <c r="AQ29" s="22">
        <v>65</v>
      </c>
      <c r="AR29" s="2">
        <v>56</v>
      </c>
      <c r="AS29" s="2">
        <v>31.5</v>
      </c>
      <c r="AT29" s="2">
        <v>211.5</v>
      </c>
      <c r="AU29" s="2">
        <v>39.299999999999997</v>
      </c>
      <c r="AV29" s="2">
        <v>76.599999999999994</v>
      </c>
      <c r="AW29" s="2">
        <v>46</v>
      </c>
      <c r="AX29" s="2">
        <v>47.7</v>
      </c>
      <c r="AY29" s="2">
        <v>103.3</v>
      </c>
      <c r="AZ29" s="2">
        <v>82.4</v>
      </c>
      <c r="BA29" s="2">
        <v>14.6</v>
      </c>
      <c r="BB29" s="2">
        <v>39.9</v>
      </c>
      <c r="BC29" s="2">
        <v>52.7</v>
      </c>
      <c r="BD29" s="3" t="e">
        <v>#N/A</v>
      </c>
      <c r="BE29" s="3" t="e">
        <v>#N/A</v>
      </c>
      <c r="BF29" s="3" t="e">
        <v>#N/A</v>
      </c>
      <c r="BG29" s="3" t="e">
        <v>#N/A</v>
      </c>
      <c r="BH29" s="3" t="e">
        <v>#N/A</v>
      </c>
      <c r="BI29" s="2">
        <v>128.1</v>
      </c>
      <c r="BJ29" s="2">
        <v>10.6</v>
      </c>
      <c r="BK29" s="2">
        <v>9.1</v>
      </c>
      <c r="BL29" s="2">
        <v>56.7</v>
      </c>
      <c r="BM29" s="2">
        <v>66.599999999999994</v>
      </c>
      <c r="BN29" s="10" t="e">
        <v>#N/A</v>
      </c>
      <c r="BO29" s="3">
        <v>100.57</v>
      </c>
      <c r="BP29" s="22">
        <v>1.8997999999999999</v>
      </c>
      <c r="BQ29" s="3">
        <v>27.167391304347824</v>
      </c>
      <c r="BR29" s="23" t="e">
        <v>#N/A</v>
      </c>
      <c r="BS29" s="2" t="e">
        <v>#N/A</v>
      </c>
      <c r="BT29" s="3">
        <v>53.81</v>
      </c>
      <c r="BU29" s="2" t="e">
        <v>#N/A</v>
      </c>
      <c r="BV29" s="2">
        <v>5.5</v>
      </c>
      <c r="BW29" s="2" t="e">
        <v>#N/A</v>
      </c>
      <c r="BX29" s="2" t="e">
        <v>#N/A</v>
      </c>
      <c r="BY29" s="23">
        <v>131.6</v>
      </c>
      <c r="BZ29" s="2">
        <v>89.5</v>
      </c>
      <c r="CA29" s="2">
        <v>59.6</v>
      </c>
      <c r="CB29" s="3">
        <v>67.64</v>
      </c>
      <c r="CC29" s="2">
        <v>52.4</v>
      </c>
      <c r="CD29" s="2" t="e">
        <v>#N/A</v>
      </c>
      <c r="CE29" s="2">
        <v>89.75239527856067</v>
      </c>
      <c r="CF29" s="3">
        <v>67.684003741077248</v>
      </c>
      <c r="CG29" s="2">
        <v>52.565610857371141</v>
      </c>
      <c r="CH29" s="23">
        <v>136.62404816609734</v>
      </c>
      <c r="CI29" s="3">
        <v>62.813608236353765</v>
      </c>
      <c r="CM29" s="2">
        <f t="shared" si="2"/>
        <v>14.300132279370368</v>
      </c>
      <c r="CN29" s="2" t="e">
        <f t="shared" si="2"/>
        <v>#N/A</v>
      </c>
      <c r="CO29" s="2">
        <f t="shared" si="3"/>
        <v>122.88420178847674</v>
      </c>
      <c r="CR29" s="2">
        <f t="shared" si="7"/>
        <v>0.90579710144927539</v>
      </c>
      <c r="CS29" s="2">
        <f t="shared" si="7"/>
        <v>1.0752688172043037</v>
      </c>
      <c r="CT29" s="2">
        <f t="shared" si="8"/>
        <v>0.65681444991789595</v>
      </c>
      <c r="CU29" s="2">
        <f t="shared" si="8"/>
        <v>1.067543246409834</v>
      </c>
      <c r="CV29" s="2">
        <f t="shared" si="8"/>
        <v>0.59465249476280024</v>
      </c>
      <c r="CW29" s="2">
        <f t="shared" si="9"/>
        <v>1.0849909584086825</v>
      </c>
      <c r="CX29" s="2">
        <f t="shared" si="10"/>
        <v>0.52493438320208852</v>
      </c>
      <c r="CY29" s="2"/>
      <c r="CZ29" s="2">
        <f t="shared" si="15"/>
        <v>1.7291066282420584</v>
      </c>
      <c r="DA29" s="2">
        <f t="shared" si="16"/>
        <v>0.78403421240199156</v>
      </c>
      <c r="DB29" s="2" t="e">
        <f t="shared" si="17"/>
        <v>#N/A</v>
      </c>
      <c r="DC29" s="2"/>
      <c r="DF29" s="2">
        <f t="shared" si="11"/>
        <v>13.590106777674539</v>
      </c>
      <c r="DG29" s="2">
        <f t="shared" si="11"/>
        <v>7.3739021469260146</v>
      </c>
      <c r="DH29" s="2">
        <f t="shared" si="12"/>
        <v>7.676362660514946</v>
      </c>
      <c r="DI29" s="2" t="e">
        <f t="shared" si="23"/>
        <v>#N/A</v>
      </c>
      <c r="DJ29" s="2">
        <f t="shared" si="23"/>
        <v>5.6993057390587687</v>
      </c>
      <c r="DM29" s="2"/>
      <c r="DN29" s="2">
        <f t="shared" si="35"/>
        <v>7.6335877862595423</v>
      </c>
      <c r="DO29" s="2">
        <f t="shared" si="20"/>
        <v>6.6086956521739086</v>
      </c>
      <c r="DP29" s="2">
        <f t="shared" si="36"/>
        <v>7.1014492753623273</v>
      </c>
      <c r="DQ29" s="2"/>
      <c r="DR29" s="2">
        <f t="shared" si="37"/>
        <v>9.4285714285714217</v>
      </c>
      <c r="DS29" s="2" t="e">
        <f t="shared" si="38"/>
        <v>#N/A</v>
      </c>
      <c r="DT29" s="2" t="e">
        <v>#N/A</v>
      </c>
      <c r="DU29" s="2" t="e">
        <v>#N/A</v>
      </c>
      <c r="DV29" s="2">
        <f t="shared" si="21"/>
        <v>8.5436893203883368</v>
      </c>
      <c r="DW29" s="2">
        <f t="shared" si="39"/>
        <v>3.6256736893679697</v>
      </c>
      <c r="DX29" s="2">
        <f t="shared" si="40"/>
        <v>9.2879256965944244</v>
      </c>
      <c r="DY29" s="2">
        <f t="shared" si="41"/>
        <v>7.9185520361990891</v>
      </c>
      <c r="DZ29" s="2">
        <f t="shared" si="42"/>
        <v>15.197568389057746</v>
      </c>
      <c r="EA29" s="2" t="e">
        <f t="shared" si="43"/>
        <v>#N/A</v>
      </c>
      <c r="EB29" s="2" t="e">
        <f t="shared" si="43"/>
        <v>#N/A</v>
      </c>
      <c r="EC29" s="2">
        <f t="shared" si="43"/>
        <v>9.7744360902255458</v>
      </c>
      <c r="ED29" s="2">
        <f t="shared" si="43"/>
        <v>2.1660649819494671</v>
      </c>
      <c r="EE29" s="2" t="e">
        <f t="shared" si="43"/>
        <v>#N/A</v>
      </c>
      <c r="EF29" s="2">
        <f t="shared" si="43"/>
        <v>7.6502732240437021</v>
      </c>
      <c r="EG29" s="2" t="e">
        <f t="shared" si="43"/>
        <v>#N/A</v>
      </c>
      <c r="EH29" s="2"/>
      <c r="EI29" s="2">
        <f t="shared" si="44"/>
        <v>8.737864077669899</v>
      </c>
      <c r="EJ29" s="2">
        <f t="shared" si="44"/>
        <v>9.375</v>
      </c>
      <c r="EK29" s="2">
        <f t="shared" si="44"/>
        <v>3.6256736893679697</v>
      </c>
      <c r="EL29" s="2">
        <f t="shared" si="44"/>
        <v>10.393258426966279</v>
      </c>
      <c r="EM29" s="2">
        <f t="shared" si="44"/>
        <v>4.5020463847203152</v>
      </c>
      <c r="EN29" s="2">
        <f t="shared" si="44"/>
        <v>7.9812206572769995</v>
      </c>
      <c r="EO29" s="2">
        <f t="shared" si="44"/>
        <v>7.9185520361990891</v>
      </c>
      <c r="EP29" s="2">
        <f t="shared" si="44"/>
        <v>4.8730964467005089</v>
      </c>
      <c r="EQ29" s="2">
        <f t="shared" si="44"/>
        <v>5.1020408163265252</v>
      </c>
      <c r="ER29" s="2">
        <f t="shared" si="44"/>
        <v>9.7744360902255458</v>
      </c>
      <c r="ES29" s="2">
        <f t="shared" si="44"/>
        <v>10.220994475138113</v>
      </c>
      <c r="ET29" s="2">
        <f t="shared" si="44"/>
        <v>5.8232931726907688</v>
      </c>
      <c r="EU29" s="2">
        <f t="shared" si="4"/>
        <v>10.6</v>
      </c>
      <c r="EV29" s="2">
        <f t="shared" si="4"/>
        <v>9.1</v>
      </c>
      <c r="EW29" s="2">
        <f t="shared" si="45"/>
        <v>1.9784172661870603</v>
      </c>
      <c r="EX29" s="2">
        <f t="shared" si="45"/>
        <v>5.8823529411764719</v>
      </c>
      <c r="EY29" s="2">
        <f t="shared" si="46"/>
        <v>36.051646104564242</v>
      </c>
      <c r="EZ29" s="2" t="e">
        <f t="shared" si="46"/>
        <v>#N/A</v>
      </c>
      <c r="FA29" s="2" t="e">
        <f t="shared" si="47"/>
        <v>#N/A</v>
      </c>
      <c r="FB29" s="2">
        <f t="shared" si="48"/>
        <v>5.7028112449799107</v>
      </c>
      <c r="FC29" s="2">
        <f t="shared" si="48"/>
        <v>2.7554535017221715</v>
      </c>
      <c r="FD29" s="2">
        <f t="shared" si="48"/>
        <v>2.405498281786933</v>
      </c>
      <c r="FE29" s="2">
        <f t="shared" si="48"/>
        <v>3.3302780323861914</v>
      </c>
      <c r="FF29" s="2">
        <f t="shared" si="48"/>
        <v>6.938775510204076</v>
      </c>
      <c r="FG29" s="2" t="e">
        <f t="shared" si="48"/>
        <v>#N/A</v>
      </c>
      <c r="FH29" s="2" t="e">
        <v>#N/A</v>
      </c>
      <c r="FI29" s="2" t="e">
        <v>#N/A</v>
      </c>
      <c r="FL29" s="2">
        <f t="shared" si="24"/>
        <v>1.8660506208278971</v>
      </c>
      <c r="FM29" s="2">
        <f t="shared" si="24"/>
        <v>1.6800542188865508</v>
      </c>
      <c r="FN29" s="2">
        <f t="shared" si="25"/>
        <v>2.7021010324814743</v>
      </c>
      <c r="FQ29" s="2">
        <f t="shared" si="26"/>
        <v>7.6757424472899238</v>
      </c>
      <c r="FR29" s="2">
        <f t="shared" si="26"/>
        <v>6.8914766096590752</v>
      </c>
      <c r="FS29" s="2">
        <f t="shared" si="27"/>
        <v>11.254430033160112</v>
      </c>
      <c r="FT29" s="2">
        <f t="shared" si="28"/>
        <v>5.7787381848631636</v>
      </c>
      <c r="FU29" s="2">
        <f t="shared" si="28"/>
        <v>2.9498675623172765</v>
      </c>
      <c r="FX29" s="2">
        <f t="shared" si="32"/>
        <v>7.298614329733355</v>
      </c>
      <c r="FY29" s="2">
        <f t="shared" si="32"/>
        <v>6.6715122795841575</v>
      </c>
      <c r="FZ29" s="2">
        <f t="shared" si="33"/>
        <v>9.673521665066831</v>
      </c>
      <c r="GA29" s="2">
        <f t="shared" si="34"/>
        <v>5.515889171551458</v>
      </c>
      <c r="GB29" s="2"/>
      <c r="GE29" s="2"/>
      <c r="GF29" s="2"/>
      <c r="GG29" s="2">
        <f t="shared" si="52"/>
        <v>-0.31973432004583913</v>
      </c>
      <c r="GH29" s="2" t="e">
        <f t="shared" si="52"/>
        <v>#N/A</v>
      </c>
      <c r="GI29" s="2" t="e">
        <f t="shared" si="53"/>
        <v>#N/A</v>
      </c>
      <c r="GJ29" s="2">
        <f t="shared" si="54"/>
        <v>9.3869731800766196</v>
      </c>
      <c r="GK29" s="2" t="e">
        <v>#N/A</v>
      </c>
      <c r="GN29" s="2"/>
      <c r="GQ29" s="2"/>
      <c r="IG29" s="24"/>
      <c r="IH29" s="24"/>
      <c r="II29" s="24"/>
      <c r="IJ29" s="24"/>
      <c r="IK29" s="24"/>
      <c r="IL29" s="2"/>
      <c r="IM29" s="2">
        <f t="shared" si="5"/>
        <v>7.7</v>
      </c>
      <c r="IN29" s="2"/>
      <c r="IO29" s="2">
        <f t="shared" si="49"/>
        <v>7.7</v>
      </c>
      <c r="IX29" s="3"/>
      <c r="IY29" s="3"/>
      <c r="IZ29" s="3"/>
      <c r="JA29" s="3"/>
      <c r="JB29" s="3"/>
      <c r="JC29" s="3"/>
      <c r="JE29" s="3"/>
      <c r="JF29" s="3"/>
      <c r="JG29" s="3"/>
      <c r="JH29" s="3"/>
      <c r="JI29" s="3"/>
      <c r="JJ29" s="3"/>
      <c r="JK29" s="3"/>
      <c r="JL29" s="3"/>
      <c r="JN29" s="10">
        <f>COUNTIF(EI29:ET29,"&gt;2")</f>
        <v>12</v>
      </c>
      <c r="JQ29" s="10"/>
      <c r="JS29" s="10"/>
      <c r="KH29" s="2" t="e">
        <f>(DN29*$DN$4)+(FB29*$FB$3)+(FC29*$FC$3)+(FD29*$FD$3)+(FE29*$FE$3)+(FF29*$FF$3)+(FG29*$FG$3)</f>
        <v>#N/A</v>
      </c>
      <c r="KI29" s="2" t="e">
        <f>F29-KH29</f>
        <v>#N/A</v>
      </c>
      <c r="KJ29" s="2" t="e">
        <f>MAX(DN29,FB29:FG29)</f>
        <v>#N/A</v>
      </c>
      <c r="KK29" s="2" t="e">
        <f>MIN(DN29,FB29:FG29)</f>
        <v>#N/A</v>
      </c>
      <c r="KL29" s="2" t="e">
        <f t="shared" si="50"/>
        <v>#N/A</v>
      </c>
      <c r="KO29" s="2">
        <f>BO29</f>
        <v>100.57</v>
      </c>
      <c r="KP29" s="2">
        <f>100*((BO23/BO11)-1)</f>
        <v>-7.2935146855903739</v>
      </c>
      <c r="KQ29" s="2">
        <f t="shared" si="55"/>
        <v>-7.2935146855903739</v>
      </c>
      <c r="KR29" s="2"/>
      <c r="KS29" s="2"/>
      <c r="KT29" s="3">
        <f>BP29</f>
        <v>1.8997999999999999</v>
      </c>
      <c r="KU29" s="3">
        <f>BQ29</f>
        <v>27.167391304347824</v>
      </c>
      <c r="KV29" s="3">
        <f t="shared" si="13"/>
        <v>14.300132279370368</v>
      </c>
      <c r="KW29" s="2">
        <f t="shared" si="6"/>
        <v>38.124588727605193</v>
      </c>
      <c r="KX29" s="2">
        <f t="shared" si="6"/>
        <v>26.160234690654878</v>
      </c>
      <c r="LB29">
        <v>0</v>
      </c>
      <c r="LE29" s="2" t="e">
        <v>#N/A</v>
      </c>
      <c r="LF29" s="2" t="e">
        <v>#N/A</v>
      </c>
      <c r="LG29" s="2" t="e">
        <v>#N/A</v>
      </c>
      <c r="LH29" s="2" t="e">
        <v>#N/A</v>
      </c>
      <c r="LI29" s="2" t="e">
        <v>#N/A</v>
      </c>
      <c r="LJ29" s="2" t="e">
        <v>#N/A</v>
      </c>
      <c r="LK29" s="2" t="e">
        <v>#N/A</v>
      </c>
      <c r="LL29" s="2" t="e">
        <v>#N/A</v>
      </c>
      <c r="LM29" s="2" t="e">
        <v>#N/A</v>
      </c>
      <c r="LN29" s="2" t="e">
        <v>#N/A</v>
      </c>
      <c r="LO29" s="2" t="e">
        <v>#N/A</v>
      </c>
      <c r="LP29" s="2">
        <v>31.426119200260988</v>
      </c>
      <c r="LQ29" s="2" t="e">
        <v>#N/A</v>
      </c>
      <c r="LR29" s="2" t="e">
        <v>#N/A</v>
      </c>
      <c r="LS29" s="2" t="e">
        <v>#N/A</v>
      </c>
      <c r="LT29" s="2" t="e">
        <v>#N/A</v>
      </c>
      <c r="LU29" s="2" t="e">
        <v>#N/A</v>
      </c>
      <c r="LV29" s="2" t="e">
        <v>#N/A</v>
      </c>
      <c r="LW29" s="2" t="e">
        <v>#N/A</v>
      </c>
      <c r="LX29" s="2" t="e">
        <v>#N/A</v>
      </c>
      <c r="LY29" s="2" t="e">
        <v>#N/A</v>
      </c>
      <c r="LZ29" s="2" t="e">
        <v>#N/A</v>
      </c>
      <c r="MA29" s="2" t="e">
        <v>#N/A</v>
      </c>
      <c r="MB29" s="2" t="e">
        <v>#N/A</v>
      </c>
      <c r="MC29" s="2" t="e">
        <v>#N/A</v>
      </c>
      <c r="MD29" s="2" t="e">
        <v>#N/A</v>
      </c>
      <c r="ME29" s="2" t="e">
        <v>#N/A</v>
      </c>
      <c r="MF29" s="2" t="e">
        <v>#N/A</v>
      </c>
      <c r="MG29" s="2" t="e">
        <v>#N/A</v>
      </c>
      <c r="MH29" s="2">
        <v>36.123512483261827</v>
      </c>
      <c r="MI29" s="2" t="e">
        <v>#N/A</v>
      </c>
      <c r="MJ29" s="2" t="e">
        <v>#N/A</v>
      </c>
      <c r="MK29" s="2" t="e">
        <v>#N/A</v>
      </c>
      <c r="ML29" s="2" t="e">
        <v>#N/A</v>
      </c>
      <c r="MM29" s="2" t="e">
        <v>#N/A</v>
      </c>
      <c r="MN29" s="2" t="e">
        <v>#N/A</v>
      </c>
      <c r="MO29" s="2" t="e">
        <v>#N/A</v>
      </c>
      <c r="MP29" s="2" t="e">
        <v>#N/A</v>
      </c>
      <c r="MQ29" s="2" t="e">
        <v>#N/A</v>
      </c>
      <c r="MR29" s="2" t="e">
        <v>#N/A</v>
      </c>
      <c r="MS29" s="10" t="e">
        <v>#N/A</v>
      </c>
      <c r="MT29" s="2" t="e">
        <v>#N/A</v>
      </c>
      <c r="MU29" s="2" t="e">
        <v>#N/A</v>
      </c>
      <c r="MV29" s="2" t="e">
        <v>#N/A</v>
      </c>
      <c r="MX29" s="22" t="e">
        <v>#N/A</v>
      </c>
      <c r="MY29" s="22" t="e">
        <v>#N/A</v>
      </c>
      <c r="MZ29" s="22" t="e">
        <v>#N/A</v>
      </c>
      <c r="NA29" s="22" t="e">
        <v>#N/A</v>
      </c>
      <c r="NB29" s="22" t="e">
        <v>#N/A</v>
      </c>
      <c r="NC29" s="22" t="e">
        <v>#N/A</v>
      </c>
      <c r="ND29" s="22" t="e">
        <v>#N/A</v>
      </c>
      <c r="NE29" s="22" t="e">
        <v>#N/A</v>
      </c>
      <c r="NF29" s="22" t="e">
        <v>#N/A</v>
      </c>
      <c r="NG29" s="22" t="e">
        <v>#N/A</v>
      </c>
      <c r="NH29" s="23" t="e">
        <v>#N/A</v>
      </c>
      <c r="NI29" s="22">
        <v>15</v>
      </c>
      <c r="NJ29" s="22" t="e">
        <v>#N/A</v>
      </c>
      <c r="NK29" s="22" t="e">
        <v>#N/A</v>
      </c>
      <c r="NL29" s="23" t="e">
        <v>#N/A</v>
      </c>
      <c r="NM29" s="3" t="e">
        <v>#N/A</v>
      </c>
      <c r="NN29" s="22" t="e">
        <v>#N/A</v>
      </c>
      <c r="NO29" s="22" t="e">
        <v>#N/A</v>
      </c>
      <c r="NP29" s="22" t="e">
        <v>#N/A</v>
      </c>
      <c r="NQ29" s="22" t="e">
        <v>#N/A</v>
      </c>
      <c r="NR29" s="23" t="e">
        <v>#N/A</v>
      </c>
      <c r="NS29" s="22" t="e">
        <v>#N/A</v>
      </c>
      <c r="NT29" s="22" t="e">
        <v>#N/A</v>
      </c>
      <c r="NU29" s="23" t="e">
        <v>#N/A</v>
      </c>
      <c r="NV29" s="3" t="e">
        <v>#N/A</v>
      </c>
      <c r="NW29" s="22" t="e">
        <v>#N/A</v>
      </c>
      <c r="NX29" s="22" t="e">
        <v>#N/A</v>
      </c>
      <c r="NY29" s="22" t="e">
        <v>#N/A</v>
      </c>
      <c r="NZ29" s="22" t="e">
        <v>#N/A</v>
      </c>
      <c r="OA29" s="23">
        <v>8</v>
      </c>
      <c r="OB29" s="22" t="e">
        <v>#N/A</v>
      </c>
      <c r="OC29" s="22" t="e">
        <v>#N/A</v>
      </c>
      <c r="OD29" s="22" t="e">
        <v>#N/A</v>
      </c>
      <c r="OE29" s="22" t="e">
        <v>#N/A</v>
      </c>
      <c r="OF29" s="22" t="e">
        <v>#N/A</v>
      </c>
      <c r="OG29" s="22" t="e">
        <v>#N/A</v>
      </c>
      <c r="OH29" s="23" t="e">
        <v>#N/A</v>
      </c>
      <c r="OI29" s="22" t="e">
        <v>#N/A</v>
      </c>
      <c r="OJ29" s="22" t="e">
        <v>#N/A</v>
      </c>
      <c r="OK29" s="22" t="e">
        <v>#N/A</v>
      </c>
      <c r="OL29" s="22" t="e">
        <v>#N/A</v>
      </c>
      <c r="OM29" s="23" t="e">
        <v>#N/A</v>
      </c>
      <c r="ON29" s="22" t="e">
        <v>#N/A</v>
      </c>
      <c r="OO29" s="22" t="e">
        <v>#N/A</v>
      </c>
      <c r="OQ29">
        <f t="shared" si="51"/>
        <v>-7</v>
      </c>
      <c r="OR29" s="23" t="e">
        <f t="shared" ca="1" si="18"/>
        <v>#N/A</v>
      </c>
      <c r="OS29" s="23" t="e">
        <f t="shared" ca="1" si="18"/>
        <v>#N/A</v>
      </c>
      <c r="OT29" s="23" t="e">
        <f t="shared" ca="1" si="18"/>
        <v>#N/A</v>
      </c>
      <c r="OU29" s="23" t="e">
        <f t="shared" ca="1" si="18"/>
        <v>#N/A</v>
      </c>
      <c r="OV29" s="23" t="e">
        <f t="shared" ca="1" si="18"/>
        <v>#N/A</v>
      </c>
      <c r="OW29" s="23" t="e">
        <f t="shared" ca="1" si="18"/>
        <v>#N/A</v>
      </c>
      <c r="OX29" s="23" t="e">
        <f t="shared" ca="1" si="18"/>
        <v>#N/A</v>
      </c>
      <c r="OY29" s="23" t="e">
        <f t="shared" ca="1" si="18"/>
        <v>#N/A</v>
      </c>
      <c r="OZ29" s="23" t="e">
        <f t="shared" ca="1" si="18"/>
        <v>#N/A</v>
      </c>
      <c r="PA29" s="23" t="e">
        <f t="shared" ca="1" si="18"/>
        <v>#N/A</v>
      </c>
      <c r="PB29" s="23" t="e">
        <f t="shared" ca="1" si="18"/>
        <v>#N/A</v>
      </c>
      <c r="PC29" s="23">
        <f t="shared" ca="1" si="18"/>
        <v>1.0718438378290731</v>
      </c>
      <c r="PD29" s="23" t="e">
        <f t="shared" ca="1" si="18"/>
        <v>#N/A</v>
      </c>
      <c r="PE29" s="23" t="e">
        <f t="shared" ca="1" si="18"/>
        <v>#N/A</v>
      </c>
      <c r="PF29" s="23" t="e">
        <f t="shared" ca="1" si="18"/>
        <v>#N/A</v>
      </c>
      <c r="PG29" s="23" t="e">
        <f t="shared" ca="1" si="18"/>
        <v>#N/A</v>
      </c>
      <c r="PH29" s="23" t="e">
        <f t="shared" ca="1" si="30"/>
        <v>#N/A</v>
      </c>
      <c r="PI29" s="23" t="e">
        <f t="shared" ca="1" si="30"/>
        <v>#N/A</v>
      </c>
      <c r="PJ29" s="23" t="e">
        <f t="shared" ca="1" si="30"/>
        <v>#N/A</v>
      </c>
      <c r="PK29" s="23" t="e">
        <f t="shared" ca="1" si="30"/>
        <v>#N/A</v>
      </c>
      <c r="PL29" s="23" t="e">
        <f t="shared" ca="1" si="30"/>
        <v>#N/A</v>
      </c>
      <c r="PM29" s="23" t="e">
        <f t="shared" ca="1" si="30"/>
        <v>#N/A</v>
      </c>
      <c r="PN29" s="23" t="e">
        <f t="shared" ca="1" si="30"/>
        <v>#N/A</v>
      </c>
      <c r="PO29" s="23" t="e">
        <f t="shared" ca="1" si="30"/>
        <v>#N/A</v>
      </c>
      <c r="PP29" s="23" t="e">
        <f t="shared" ca="1" si="30"/>
        <v>#N/A</v>
      </c>
      <c r="PQ29" s="23" t="e">
        <f t="shared" ca="1" si="30"/>
        <v>#N/A</v>
      </c>
      <c r="PR29" s="23" t="e">
        <f t="shared" ca="1" si="30"/>
        <v>#N/A</v>
      </c>
      <c r="PS29" s="23" t="e">
        <f t="shared" ca="1" si="30"/>
        <v>#N/A</v>
      </c>
      <c r="PT29" s="23" t="e">
        <f t="shared" ca="1" si="30"/>
        <v>#N/A</v>
      </c>
      <c r="PU29" s="23">
        <f t="shared" ca="1" si="30"/>
        <v>1.0493762403912483</v>
      </c>
      <c r="PV29" s="23" t="e">
        <f t="shared" ca="1" si="30"/>
        <v>#N/A</v>
      </c>
      <c r="PW29" s="23" t="e">
        <f t="shared" ca="1" si="30"/>
        <v>#N/A</v>
      </c>
      <c r="PX29" s="23" t="e">
        <f t="shared" ca="1" si="31"/>
        <v>#N/A</v>
      </c>
      <c r="PY29" s="23" t="e">
        <f t="shared" ca="1" si="31"/>
        <v>#N/A</v>
      </c>
      <c r="PZ29" s="23" t="e">
        <f t="shared" ca="1" si="31"/>
        <v>#N/A</v>
      </c>
      <c r="QA29" s="23" t="e">
        <f t="shared" ca="1" si="31"/>
        <v>#N/A</v>
      </c>
      <c r="QB29" s="23" t="e">
        <f t="shared" ca="1" si="31"/>
        <v>#N/A</v>
      </c>
      <c r="QC29" s="23" t="e">
        <f t="shared" ca="1" si="31"/>
        <v>#N/A</v>
      </c>
      <c r="QD29" s="23" t="e">
        <f t="shared" ca="1" si="31"/>
        <v>#N/A</v>
      </c>
      <c r="QE29" s="23" t="e">
        <f t="shared" ca="1" si="31"/>
        <v>#N/A</v>
      </c>
      <c r="QF29" s="23" t="e">
        <f t="shared" ca="1" si="31"/>
        <v>#N/A</v>
      </c>
      <c r="QG29" s="23" t="e">
        <f t="shared" ca="1" si="29"/>
        <v>#N/A</v>
      </c>
      <c r="QH29" s="23" t="e">
        <f t="shared" ca="1" si="29"/>
        <v>#N/A</v>
      </c>
      <c r="QI29" s="23" t="e">
        <f t="shared" ca="1" si="29"/>
        <v>#N/A</v>
      </c>
      <c r="QJ29" s="26" t="e">
        <f t="shared" ca="1" si="19"/>
        <v>#N/A</v>
      </c>
    </row>
    <row r="30" spans="1:452" x14ac:dyDescent="0.35">
      <c r="A30" t="s">
        <v>1095</v>
      </c>
      <c r="B30" s="21">
        <v>33117</v>
      </c>
      <c r="C30" t="s">
        <v>645</v>
      </c>
      <c r="D30" s="2">
        <v>56.2</v>
      </c>
      <c r="E30" s="2">
        <v>57</v>
      </c>
      <c r="F30" s="2">
        <v>8.1</v>
      </c>
      <c r="G30" s="2">
        <v>61.9</v>
      </c>
      <c r="H30" s="2">
        <v>56.92099838322973</v>
      </c>
      <c r="I30" s="2">
        <v>61.728970856050182</v>
      </c>
      <c r="J30" s="2">
        <v>74.7</v>
      </c>
      <c r="K30" s="2">
        <v>38.700000000000003</v>
      </c>
      <c r="L30" s="2">
        <v>38.626529402273789</v>
      </c>
      <c r="M30" s="2">
        <v>40.9</v>
      </c>
      <c r="N30" s="2">
        <v>41</v>
      </c>
      <c r="O30" s="2">
        <v>56.1</v>
      </c>
      <c r="P30" s="2">
        <v>47.2</v>
      </c>
      <c r="Q30" s="2">
        <v>216.3</v>
      </c>
      <c r="R30" s="2">
        <v>48.8</v>
      </c>
      <c r="S30" s="2">
        <v>41</v>
      </c>
      <c r="T30" s="2">
        <v>35.6</v>
      </c>
      <c r="U30" s="2" t="e">
        <v>#N/A</v>
      </c>
      <c r="V30" s="2" t="e">
        <v>#N/A</v>
      </c>
      <c r="W30" s="2">
        <v>15.5</v>
      </c>
      <c r="X30" s="2">
        <v>56.6</v>
      </c>
      <c r="Y30" s="2" t="e">
        <v>#N/A</v>
      </c>
      <c r="Z30" s="2">
        <v>19.7</v>
      </c>
      <c r="AA30" s="2" t="e">
        <v>#N/A</v>
      </c>
      <c r="AB30" s="2">
        <v>141.19999999999999</v>
      </c>
      <c r="AC30" s="2">
        <v>165.8</v>
      </c>
      <c r="AD30" s="2" t="e">
        <v>#N/A</v>
      </c>
      <c r="AE30" s="2">
        <v>224.7</v>
      </c>
      <c r="AF30" s="2">
        <v>71.400000000000006</v>
      </c>
      <c r="AG30" s="22">
        <v>702</v>
      </c>
      <c r="AH30" s="22">
        <v>298</v>
      </c>
      <c r="AI30" s="22" t="e">
        <v>#N/A</v>
      </c>
      <c r="AJ30" s="22">
        <v>38</v>
      </c>
      <c r="AK30" s="22">
        <v>58</v>
      </c>
      <c r="AL30" s="22" t="e">
        <v>#N/A</v>
      </c>
      <c r="AM30" s="22">
        <v>9</v>
      </c>
      <c r="AN30" s="22" t="e">
        <v>#N/A</v>
      </c>
      <c r="AO30" s="22">
        <v>67</v>
      </c>
      <c r="AP30" s="22">
        <v>22</v>
      </c>
      <c r="AQ30" s="22">
        <v>65</v>
      </c>
      <c r="AR30" s="2">
        <v>56.1</v>
      </c>
      <c r="AS30" s="2">
        <v>31.5</v>
      </c>
      <c r="AT30" s="2">
        <v>216.3</v>
      </c>
      <c r="AU30" s="2">
        <v>39.5</v>
      </c>
      <c r="AV30" s="2">
        <v>77.2</v>
      </c>
      <c r="AW30" s="2">
        <v>46.7</v>
      </c>
      <c r="AX30" s="2">
        <v>48.8</v>
      </c>
      <c r="AY30" s="2">
        <v>107.3</v>
      </c>
      <c r="AZ30" s="2">
        <v>82.8</v>
      </c>
      <c r="BA30" s="2">
        <v>15.5</v>
      </c>
      <c r="BB30" s="2">
        <v>40.299999999999997</v>
      </c>
      <c r="BC30" s="2">
        <v>52.9</v>
      </c>
      <c r="BD30" s="3" t="e">
        <v>#N/A</v>
      </c>
      <c r="BE30" s="3" t="e">
        <v>#N/A</v>
      </c>
      <c r="BF30" s="3" t="e">
        <v>#N/A</v>
      </c>
      <c r="BG30" s="3" t="e">
        <v>#N/A</v>
      </c>
      <c r="BH30" s="3" t="e">
        <v>#N/A</v>
      </c>
      <c r="BI30" s="2">
        <v>129.30000000000001</v>
      </c>
      <c r="BJ30" s="2">
        <v>10.9</v>
      </c>
      <c r="BK30" s="2">
        <v>9.5</v>
      </c>
      <c r="BL30" s="2">
        <v>57.2</v>
      </c>
      <c r="BM30" s="2">
        <v>67.3</v>
      </c>
      <c r="BN30" s="10" t="e">
        <v>#N/A</v>
      </c>
      <c r="BO30" s="3">
        <v>99.18</v>
      </c>
      <c r="BP30" s="22">
        <v>1.8786</v>
      </c>
      <c r="BQ30" s="3">
        <v>34.899000000000001</v>
      </c>
      <c r="BR30" s="23" t="e">
        <v>#N/A</v>
      </c>
      <c r="BS30" s="2" t="e">
        <v>#N/A</v>
      </c>
      <c r="BT30" s="3">
        <v>53.48</v>
      </c>
      <c r="BU30" s="2" t="e">
        <v>#N/A</v>
      </c>
      <c r="BV30" s="2">
        <v>5.5</v>
      </c>
      <c r="BW30" s="2" t="e">
        <v>#N/A</v>
      </c>
      <c r="BX30" s="2" t="e">
        <v>#N/A</v>
      </c>
      <c r="BY30" s="23">
        <v>132.5</v>
      </c>
      <c r="BZ30" s="2">
        <v>90.2</v>
      </c>
      <c r="CA30" s="2">
        <v>60.1</v>
      </c>
      <c r="CB30" s="3">
        <v>68.12</v>
      </c>
      <c r="CC30" s="2">
        <v>52.7</v>
      </c>
      <c r="CD30" s="2" t="e">
        <v>#N/A</v>
      </c>
      <c r="CE30" s="2">
        <v>89.961227336900066</v>
      </c>
      <c r="CF30" s="3">
        <v>68.116142342246647</v>
      </c>
      <c r="CG30" s="2">
        <v>52.84505501880566</v>
      </c>
      <c r="CH30" s="23">
        <v>137.08943544356927</v>
      </c>
      <c r="CI30" s="3">
        <v>62.990528942344831</v>
      </c>
      <c r="CM30" s="2">
        <f t="shared" si="2"/>
        <v>18.577131906739062</v>
      </c>
      <c r="CN30" s="2" t="e">
        <f t="shared" si="2"/>
        <v>#N/A</v>
      </c>
      <c r="CO30" s="2">
        <f t="shared" si="3"/>
        <v>121.5129284555387</v>
      </c>
      <c r="CR30" s="2">
        <f t="shared" si="7"/>
        <v>0.89766606822262118</v>
      </c>
      <c r="CS30" s="2">
        <f t="shared" si="7"/>
        <v>1.0638297872340452</v>
      </c>
      <c r="CT30" s="2">
        <f t="shared" si="8"/>
        <v>0.97879282218597297</v>
      </c>
      <c r="CU30" s="2">
        <f t="shared" si="8"/>
        <v>0.96088606231366036</v>
      </c>
      <c r="CV30" s="2">
        <f t="shared" si="8"/>
        <v>0.69575759418421912</v>
      </c>
      <c r="CW30" s="2">
        <f t="shared" si="9"/>
        <v>0.3577817531305954</v>
      </c>
      <c r="CX30" s="2">
        <f t="shared" si="10"/>
        <v>1.0443864229765163</v>
      </c>
      <c r="CY30" s="2"/>
      <c r="CZ30" s="2">
        <f t="shared" si="15"/>
        <v>0.84985835694052214</v>
      </c>
      <c r="DA30" s="2">
        <f t="shared" si="16"/>
        <v>-0.14144271570015352</v>
      </c>
      <c r="DB30" s="2" t="e">
        <f t="shared" si="17"/>
        <v>#N/A</v>
      </c>
      <c r="DC30" s="2"/>
      <c r="DF30" s="2">
        <f t="shared" si="11"/>
        <v>12.159958762950485</v>
      </c>
      <c r="DG30" s="2">
        <f t="shared" si="11"/>
        <v>8.6761099525527676</v>
      </c>
      <c r="DH30" s="2">
        <f t="shared" si="12"/>
        <v>13.4315121067897</v>
      </c>
      <c r="DI30" s="2" t="e">
        <f t="shared" si="23"/>
        <v>#N/A</v>
      </c>
      <c r="DJ30" s="2">
        <f t="shared" si="23"/>
        <v>13.606831519235584</v>
      </c>
      <c r="DM30" s="2"/>
      <c r="DN30" s="2">
        <f t="shared" si="35"/>
        <v>8.1593927893738076</v>
      </c>
      <c r="DO30" s="2">
        <f t="shared" si="20"/>
        <v>6.9084628670120898</v>
      </c>
      <c r="DP30" s="2">
        <f t="shared" si="36"/>
        <v>7.4820143884892127</v>
      </c>
      <c r="DQ30" s="2"/>
      <c r="DR30" s="2">
        <f t="shared" si="37"/>
        <v>9.9431818181818183</v>
      </c>
      <c r="DS30" s="2" t="e">
        <f t="shared" si="38"/>
        <v>#N/A</v>
      </c>
      <c r="DT30" s="2" t="e">
        <v>#N/A</v>
      </c>
      <c r="DU30" s="2" t="e">
        <v>#N/A</v>
      </c>
      <c r="DV30" s="2">
        <f t="shared" si="21"/>
        <v>8.0924855491329559</v>
      </c>
      <c r="DW30" s="2">
        <f t="shared" si="39"/>
        <v>3.8406144983197388</v>
      </c>
      <c r="DX30" s="2">
        <f t="shared" si="40"/>
        <v>9.8765432098765427</v>
      </c>
      <c r="DY30" s="2">
        <f t="shared" si="41"/>
        <v>10.158013544018063</v>
      </c>
      <c r="DZ30" s="2">
        <f t="shared" si="42"/>
        <v>23.867069486404823</v>
      </c>
      <c r="EA30" s="2" t="e">
        <f t="shared" si="43"/>
        <v>#N/A</v>
      </c>
      <c r="EB30" s="2" t="e">
        <f t="shared" si="43"/>
        <v>#N/A</v>
      </c>
      <c r="EC30" s="2">
        <f t="shared" si="43"/>
        <v>11.510791366906471</v>
      </c>
      <c r="ED30" s="2">
        <f t="shared" si="43"/>
        <v>2.1660649819494671</v>
      </c>
      <c r="EE30" s="2" t="e">
        <f t="shared" si="43"/>
        <v>#N/A</v>
      </c>
      <c r="EF30" s="2">
        <f t="shared" si="43"/>
        <v>7.6502732240437021</v>
      </c>
      <c r="EG30" s="2" t="e">
        <f t="shared" si="43"/>
        <v>#N/A</v>
      </c>
      <c r="EH30" s="2"/>
      <c r="EI30" s="2">
        <f t="shared" si="44"/>
        <v>8.301158301158317</v>
      </c>
      <c r="EJ30" s="2">
        <f t="shared" si="44"/>
        <v>8.6206896551724199</v>
      </c>
      <c r="EK30" s="2">
        <f t="shared" si="44"/>
        <v>3.8406144983197388</v>
      </c>
      <c r="EL30" s="2">
        <f t="shared" si="44"/>
        <v>10.644257703081216</v>
      </c>
      <c r="EM30" s="2">
        <f t="shared" si="44"/>
        <v>4.8913043478260976</v>
      </c>
      <c r="EN30" s="2">
        <f t="shared" si="44"/>
        <v>9.6244131455399007</v>
      </c>
      <c r="EO30" s="2">
        <f t="shared" si="44"/>
        <v>10.158013544018063</v>
      </c>
      <c r="EP30" s="2">
        <f t="shared" si="44"/>
        <v>6.8725099601593564</v>
      </c>
      <c r="EQ30" s="2">
        <f t="shared" si="44"/>
        <v>5.3435114503816772</v>
      </c>
      <c r="ER30" s="2">
        <f t="shared" si="44"/>
        <v>11.510791366906471</v>
      </c>
      <c r="ES30" s="2">
        <f t="shared" si="44"/>
        <v>10.410958904109592</v>
      </c>
      <c r="ET30" s="2">
        <f t="shared" si="44"/>
        <v>6.0120240480961984</v>
      </c>
      <c r="EU30" s="2">
        <f t="shared" si="4"/>
        <v>10.9</v>
      </c>
      <c r="EV30" s="2">
        <f t="shared" si="4"/>
        <v>9.5</v>
      </c>
      <c r="EW30" s="2">
        <f t="shared" si="45"/>
        <v>2.3255813953488413</v>
      </c>
      <c r="EX30" s="2">
        <f t="shared" si="45"/>
        <v>6.4873417721518889</v>
      </c>
      <c r="EY30" s="2">
        <f t="shared" si="46"/>
        <v>64.323144179755303</v>
      </c>
      <c r="EZ30" s="2" t="e">
        <f t="shared" si="46"/>
        <v>#N/A</v>
      </c>
      <c r="FA30" s="2" t="e">
        <f t="shared" si="47"/>
        <v>#N/A</v>
      </c>
      <c r="FB30" s="2">
        <f t="shared" si="48"/>
        <v>6.1698717948718063</v>
      </c>
      <c r="FC30" s="2">
        <f t="shared" si="48"/>
        <v>2.6166097838452806</v>
      </c>
      <c r="FD30" s="2">
        <f t="shared" si="48"/>
        <v>2.7350427350427475</v>
      </c>
      <c r="FE30" s="2">
        <f t="shared" si="48"/>
        <v>3.8098140810728376</v>
      </c>
      <c r="FF30" s="2">
        <f t="shared" si="48"/>
        <v>6.8965517241379448</v>
      </c>
      <c r="FG30" s="2" t="e">
        <f t="shared" si="48"/>
        <v>#N/A</v>
      </c>
      <c r="FH30" s="2" t="e">
        <v>#N/A</v>
      </c>
      <c r="FI30" s="2" t="e">
        <v>#N/A</v>
      </c>
      <c r="FL30" s="2">
        <f t="shared" si="24"/>
        <v>2.0038770436509701</v>
      </c>
      <c r="FM30" s="2">
        <f t="shared" si="24"/>
        <v>1.7056759668360622</v>
      </c>
      <c r="FN30" s="2">
        <f t="shared" si="25"/>
        <v>2.629580945384058</v>
      </c>
      <c r="FQ30" s="2">
        <f t="shared" si="26"/>
        <v>8.2596743373031245</v>
      </c>
      <c r="FR30" s="2">
        <f t="shared" si="26"/>
        <v>6.9992571118267399</v>
      </c>
      <c r="FS30" s="2">
        <f t="shared" si="27"/>
        <v>10.940526452539467</v>
      </c>
      <c r="FT30" s="2">
        <f t="shared" si="28"/>
        <v>6.1326779781161189</v>
      </c>
      <c r="FU30" s="2">
        <f t="shared" si="28"/>
        <v>3.0543937994427006</v>
      </c>
      <c r="FX30" s="2">
        <f t="shared" si="32"/>
        <v>7.658848633731874</v>
      </c>
      <c r="FY30" s="2">
        <f t="shared" si="32"/>
        <v>6.8786711221735297</v>
      </c>
      <c r="FZ30" s="2">
        <f t="shared" si="33"/>
        <v>10.14486614168546</v>
      </c>
      <c r="GA30" s="2">
        <f t="shared" si="34"/>
        <v>5.4849559765667966</v>
      </c>
      <c r="GB30" s="2"/>
      <c r="GE30" s="2"/>
      <c r="GF30" s="2"/>
      <c r="GG30" s="2">
        <f t="shared" si="52"/>
        <v>29.720043377778826</v>
      </c>
      <c r="GH30" s="2" t="e">
        <f t="shared" si="52"/>
        <v>#N/A</v>
      </c>
      <c r="GI30" s="2" t="e">
        <f t="shared" si="53"/>
        <v>#N/A</v>
      </c>
      <c r="GJ30" s="2">
        <f t="shared" si="54"/>
        <v>9.6190476190476168</v>
      </c>
      <c r="GK30" s="2" t="e">
        <v>#N/A</v>
      </c>
      <c r="GN30" s="2"/>
      <c r="GQ30" s="2"/>
      <c r="IG30" s="24"/>
      <c r="IH30" s="24"/>
      <c r="II30" s="24"/>
      <c r="IJ30" s="24"/>
      <c r="IK30" s="24"/>
      <c r="IL30" s="2"/>
      <c r="IM30" s="2">
        <f t="shared" si="5"/>
        <v>8.1</v>
      </c>
      <c r="IN30" s="2"/>
      <c r="IO30" s="2">
        <f t="shared" si="49"/>
        <v>8.1</v>
      </c>
      <c r="IX30" s="3"/>
      <c r="IY30" s="3"/>
      <c r="IZ30" s="3"/>
      <c r="JA30" s="3"/>
      <c r="JB30" s="3"/>
      <c r="JC30" s="3"/>
      <c r="JE30" s="3"/>
      <c r="JF30" s="3"/>
      <c r="JG30" s="3"/>
      <c r="JH30" s="3"/>
      <c r="JI30" s="3"/>
      <c r="JJ30" s="3"/>
      <c r="JK30" s="3"/>
      <c r="JL30" s="3"/>
      <c r="JN30" s="10">
        <f>COUNTIF(EI30:ET30,"&gt;2")</f>
        <v>12</v>
      </c>
      <c r="JQ30" s="10"/>
      <c r="JS30" s="10"/>
      <c r="KH30" s="2" t="e">
        <f>(DN30*$DN$4)+(FB30*$FB$3)+(FC30*$FC$3)+(FD30*$FD$3)+(FE30*$FE$3)+(FF30*$FF$3)+(FG30*$FG$3)</f>
        <v>#N/A</v>
      </c>
      <c r="KI30" s="2" t="e">
        <f>F30-KH30</f>
        <v>#N/A</v>
      </c>
      <c r="KJ30" s="2" t="e">
        <f>MAX(DN30,FB30:FG30)</f>
        <v>#N/A</v>
      </c>
      <c r="KK30" s="2" t="e">
        <f>MIN(DN30,FB30:FG30)</f>
        <v>#N/A</v>
      </c>
      <c r="KL30" s="2" t="e">
        <f t="shared" si="50"/>
        <v>#N/A</v>
      </c>
      <c r="KO30" s="2">
        <f>BO30</f>
        <v>99.18</v>
      </c>
      <c r="KP30" s="2">
        <f>100*((BO24/BO12)-1)</f>
        <v>-8.640864086408639</v>
      </c>
      <c r="KQ30" s="2">
        <f t="shared" si="55"/>
        <v>-8.640864086408639</v>
      </c>
      <c r="KR30" s="2"/>
      <c r="KS30" s="2"/>
      <c r="KT30" s="3">
        <f>BP30</f>
        <v>1.8786</v>
      </c>
      <c r="KU30" s="3">
        <f>BQ30</f>
        <v>34.899000000000001</v>
      </c>
      <c r="KV30" s="3">
        <f t="shared" si="13"/>
        <v>18.577131906739062</v>
      </c>
      <c r="KW30" s="2">
        <f t="shared" si="6"/>
        <v>48.974522695219584</v>
      </c>
      <c r="KX30" s="2">
        <f t="shared" si="6"/>
        <v>33.984450008244572</v>
      </c>
      <c r="LB30">
        <v>0</v>
      </c>
      <c r="LE30" s="2" t="e">
        <v>#N/A</v>
      </c>
      <c r="LF30" s="2" t="e">
        <v>#N/A</v>
      </c>
      <c r="LG30" s="2" t="e">
        <v>#N/A</v>
      </c>
      <c r="LH30" s="2" t="e">
        <v>#N/A</v>
      </c>
      <c r="LI30" s="2" t="e">
        <v>#N/A</v>
      </c>
      <c r="LJ30" s="2" t="e">
        <v>#N/A</v>
      </c>
      <c r="LK30" s="2" t="e">
        <v>#N/A</v>
      </c>
      <c r="LL30" s="2" t="e">
        <v>#N/A</v>
      </c>
      <c r="LM30" s="2" t="e">
        <v>#N/A</v>
      </c>
      <c r="LN30" s="2" t="e">
        <v>#N/A</v>
      </c>
      <c r="LO30" s="2" t="e">
        <v>#N/A</v>
      </c>
      <c r="LP30" s="2">
        <v>31.750861818805049</v>
      </c>
      <c r="LQ30" s="2" t="e">
        <v>#N/A</v>
      </c>
      <c r="LR30" s="2" t="e">
        <v>#N/A</v>
      </c>
      <c r="LS30" s="2" t="e">
        <v>#N/A</v>
      </c>
      <c r="LT30" s="2" t="e">
        <v>#N/A</v>
      </c>
      <c r="LU30" s="2" t="e">
        <v>#N/A</v>
      </c>
      <c r="LV30" s="2" t="e">
        <v>#N/A</v>
      </c>
      <c r="LW30" s="2" t="e">
        <v>#N/A</v>
      </c>
      <c r="LX30" s="2" t="e">
        <v>#N/A</v>
      </c>
      <c r="LY30" s="2" t="e">
        <v>#N/A</v>
      </c>
      <c r="LZ30" s="2" t="e">
        <v>#N/A</v>
      </c>
      <c r="MA30" s="2" t="e">
        <v>#N/A</v>
      </c>
      <c r="MB30" s="2" t="e">
        <v>#N/A</v>
      </c>
      <c r="MC30" s="2" t="e">
        <v>#N/A</v>
      </c>
      <c r="MD30" s="2" t="e">
        <v>#N/A</v>
      </c>
      <c r="ME30" s="2" t="e">
        <v>#N/A</v>
      </c>
      <c r="MF30" s="2" t="e">
        <v>#N/A</v>
      </c>
      <c r="MG30" s="2" t="e">
        <v>#N/A</v>
      </c>
      <c r="MH30" s="2">
        <v>36.558943664659857</v>
      </c>
      <c r="MI30" s="2" t="e">
        <v>#N/A</v>
      </c>
      <c r="MJ30" s="2" t="e">
        <v>#N/A</v>
      </c>
      <c r="MK30" s="2" t="e">
        <v>#N/A</v>
      </c>
      <c r="ML30" s="2" t="e">
        <v>#N/A</v>
      </c>
      <c r="MM30" s="2" t="e">
        <v>#N/A</v>
      </c>
      <c r="MN30" s="2" t="e">
        <v>#N/A</v>
      </c>
      <c r="MO30" s="2" t="e">
        <v>#N/A</v>
      </c>
      <c r="MP30" s="2" t="e">
        <v>#N/A</v>
      </c>
      <c r="MQ30" s="2" t="e">
        <v>#N/A</v>
      </c>
      <c r="MR30" s="2" t="e">
        <v>#N/A</v>
      </c>
      <c r="MS30" s="10" t="e">
        <v>#N/A</v>
      </c>
      <c r="MT30" s="2" t="e">
        <v>#N/A</v>
      </c>
      <c r="MU30" s="2" t="e">
        <v>#N/A</v>
      </c>
      <c r="MV30" s="2" t="e">
        <v>#N/A</v>
      </c>
      <c r="MX30" s="22" t="e">
        <v>#N/A</v>
      </c>
      <c r="MY30" s="22" t="e">
        <v>#N/A</v>
      </c>
      <c r="MZ30" s="22" t="e">
        <v>#N/A</v>
      </c>
      <c r="NA30" s="22" t="e">
        <v>#N/A</v>
      </c>
      <c r="NB30" s="22" t="e">
        <v>#N/A</v>
      </c>
      <c r="NC30" s="22" t="e">
        <v>#N/A</v>
      </c>
      <c r="ND30" s="22" t="e">
        <v>#N/A</v>
      </c>
      <c r="NE30" s="22" t="e">
        <v>#N/A</v>
      </c>
      <c r="NF30" s="22" t="e">
        <v>#N/A</v>
      </c>
      <c r="NG30" s="22" t="e">
        <v>#N/A</v>
      </c>
      <c r="NH30" s="23" t="e">
        <v>#N/A</v>
      </c>
      <c r="NI30" s="22">
        <v>15</v>
      </c>
      <c r="NJ30" s="22" t="e">
        <v>#N/A</v>
      </c>
      <c r="NK30" s="22" t="e">
        <v>#N/A</v>
      </c>
      <c r="NL30" s="23" t="e">
        <v>#N/A</v>
      </c>
      <c r="NM30" s="3" t="e">
        <v>#N/A</v>
      </c>
      <c r="NN30" s="22" t="e">
        <v>#N/A</v>
      </c>
      <c r="NO30" s="22" t="e">
        <v>#N/A</v>
      </c>
      <c r="NP30" s="22" t="e">
        <v>#N/A</v>
      </c>
      <c r="NQ30" s="22" t="e">
        <v>#N/A</v>
      </c>
      <c r="NR30" s="23" t="e">
        <v>#N/A</v>
      </c>
      <c r="NS30" s="22" t="e">
        <v>#N/A</v>
      </c>
      <c r="NT30" s="22" t="e">
        <v>#N/A</v>
      </c>
      <c r="NU30" s="23" t="e">
        <v>#N/A</v>
      </c>
      <c r="NV30" s="3" t="e">
        <v>#N/A</v>
      </c>
      <c r="NW30" s="22" t="e">
        <v>#N/A</v>
      </c>
      <c r="NX30" s="22" t="e">
        <v>#N/A</v>
      </c>
      <c r="NY30" s="22" t="e">
        <v>#N/A</v>
      </c>
      <c r="NZ30" s="22" t="e">
        <v>#N/A</v>
      </c>
      <c r="OA30" s="23">
        <v>8</v>
      </c>
      <c r="OB30" s="22" t="e">
        <v>#N/A</v>
      </c>
      <c r="OC30" s="22" t="e">
        <v>#N/A</v>
      </c>
      <c r="OD30" s="22" t="e">
        <v>#N/A</v>
      </c>
      <c r="OE30" s="22" t="e">
        <v>#N/A</v>
      </c>
      <c r="OF30" s="22" t="e">
        <v>#N/A</v>
      </c>
      <c r="OG30" s="22" t="e">
        <v>#N/A</v>
      </c>
      <c r="OH30" s="23" t="e">
        <v>#N/A</v>
      </c>
      <c r="OI30" s="22" t="e">
        <v>#N/A</v>
      </c>
      <c r="OJ30" s="22" t="e">
        <v>#N/A</v>
      </c>
      <c r="OK30" s="22" t="e">
        <v>#N/A</v>
      </c>
      <c r="OL30" s="22" t="e">
        <v>#N/A</v>
      </c>
      <c r="OM30" s="23" t="e">
        <v>#N/A</v>
      </c>
      <c r="ON30" s="22" t="e">
        <v>#N/A</v>
      </c>
      <c r="OO30" s="22" t="e">
        <v>#N/A</v>
      </c>
      <c r="OQ30">
        <f t="shared" si="51"/>
        <v>-8</v>
      </c>
      <c r="OR30" s="23" t="e">
        <f t="shared" ca="1" si="18"/>
        <v>#N/A</v>
      </c>
      <c r="OS30" s="23" t="e">
        <f t="shared" ca="1" si="18"/>
        <v>#N/A</v>
      </c>
      <c r="OT30" s="23" t="e">
        <f t="shared" ca="1" si="18"/>
        <v>#N/A</v>
      </c>
      <c r="OU30" s="23" t="e">
        <f t="shared" ca="1" si="18"/>
        <v>#N/A</v>
      </c>
      <c r="OV30" s="23" t="e">
        <f t="shared" ca="1" si="18"/>
        <v>#N/A</v>
      </c>
      <c r="OW30" s="23" t="e">
        <f t="shared" ca="1" si="18"/>
        <v>#N/A</v>
      </c>
      <c r="OX30" s="23" t="e">
        <f t="shared" ca="1" si="18"/>
        <v>#N/A</v>
      </c>
      <c r="OY30" s="23" t="e">
        <f t="shared" ca="1" si="18"/>
        <v>#N/A</v>
      </c>
      <c r="OZ30" s="23" t="e">
        <f t="shared" ca="1" si="18"/>
        <v>#N/A</v>
      </c>
      <c r="PA30" s="23" t="e">
        <f t="shared" ca="1" si="18"/>
        <v>#N/A</v>
      </c>
      <c r="PB30" s="23" t="e">
        <f t="shared" ca="1" si="18"/>
        <v>#N/A</v>
      </c>
      <c r="PC30" s="23">
        <f t="shared" ca="1" si="18"/>
        <v>1.0829197639511898</v>
      </c>
      <c r="PD30" s="23" t="e">
        <f t="shared" ca="1" si="18"/>
        <v>#N/A</v>
      </c>
      <c r="PE30" s="23" t="e">
        <f t="shared" ca="1" si="18"/>
        <v>#N/A</v>
      </c>
      <c r="PF30" s="23" t="e">
        <f t="shared" ca="1" si="18"/>
        <v>#N/A</v>
      </c>
      <c r="PG30" s="23" t="e">
        <f t="shared" ca="1" si="18"/>
        <v>#N/A</v>
      </c>
      <c r="PH30" s="23" t="e">
        <f t="shared" ca="1" si="30"/>
        <v>#N/A</v>
      </c>
      <c r="PI30" s="23" t="e">
        <f t="shared" ca="1" si="30"/>
        <v>#N/A</v>
      </c>
      <c r="PJ30" s="23" t="e">
        <f t="shared" ca="1" si="30"/>
        <v>#N/A</v>
      </c>
      <c r="PK30" s="23" t="e">
        <f t="shared" ca="1" si="30"/>
        <v>#N/A</v>
      </c>
      <c r="PL30" s="23" t="e">
        <f t="shared" ca="1" si="30"/>
        <v>#N/A</v>
      </c>
      <c r="PM30" s="23" t="e">
        <f t="shared" ca="1" si="30"/>
        <v>#N/A</v>
      </c>
      <c r="PN30" s="23" t="e">
        <f t="shared" ca="1" si="30"/>
        <v>#N/A</v>
      </c>
      <c r="PO30" s="23" t="e">
        <f t="shared" ca="1" si="30"/>
        <v>#N/A</v>
      </c>
      <c r="PP30" s="23" t="e">
        <f t="shared" ca="1" si="30"/>
        <v>#N/A</v>
      </c>
      <c r="PQ30" s="23" t="e">
        <f t="shared" ca="1" si="30"/>
        <v>#N/A</v>
      </c>
      <c r="PR30" s="23" t="e">
        <f t="shared" ca="1" si="30"/>
        <v>#N/A</v>
      </c>
      <c r="PS30" s="23" t="e">
        <f t="shared" ca="1" si="30"/>
        <v>#N/A</v>
      </c>
      <c r="PT30" s="23" t="e">
        <f t="shared" ca="1" si="30"/>
        <v>#N/A</v>
      </c>
      <c r="PU30" s="23">
        <f t="shared" ca="1" si="30"/>
        <v>1.0620253740073744</v>
      </c>
      <c r="PV30" s="23" t="e">
        <f t="shared" ca="1" si="30"/>
        <v>#N/A</v>
      </c>
      <c r="PW30" s="23" t="e">
        <f t="shared" ca="1" si="30"/>
        <v>#N/A</v>
      </c>
      <c r="PX30" s="23" t="e">
        <f t="shared" ca="1" si="31"/>
        <v>#N/A</v>
      </c>
      <c r="PY30" s="23" t="e">
        <f t="shared" ca="1" si="31"/>
        <v>#N/A</v>
      </c>
      <c r="PZ30" s="23" t="e">
        <f t="shared" ca="1" si="31"/>
        <v>#N/A</v>
      </c>
      <c r="QA30" s="23" t="e">
        <f t="shared" ca="1" si="31"/>
        <v>#N/A</v>
      </c>
      <c r="QB30" s="23" t="e">
        <f t="shared" ca="1" si="31"/>
        <v>#N/A</v>
      </c>
      <c r="QC30" s="23" t="e">
        <f t="shared" ca="1" si="31"/>
        <v>#N/A</v>
      </c>
      <c r="QD30" s="23" t="e">
        <f t="shared" ca="1" si="31"/>
        <v>#N/A</v>
      </c>
      <c r="QE30" s="23" t="e">
        <f t="shared" ca="1" si="31"/>
        <v>#N/A</v>
      </c>
      <c r="QF30" s="23" t="e">
        <f t="shared" ca="1" si="31"/>
        <v>#N/A</v>
      </c>
      <c r="QG30" s="23" t="e">
        <f t="shared" ca="1" si="29"/>
        <v>#N/A</v>
      </c>
      <c r="QH30" s="23" t="e">
        <f t="shared" ca="1" si="29"/>
        <v>#N/A</v>
      </c>
      <c r="QI30" s="23" t="e">
        <f t="shared" ca="1" si="29"/>
        <v>#N/A</v>
      </c>
      <c r="QJ30" s="26" t="e">
        <f t="shared" ca="1" si="19"/>
        <v>#N/A</v>
      </c>
    </row>
    <row r="31" spans="1:452" x14ac:dyDescent="0.35">
      <c r="A31" t="s">
        <v>1096</v>
      </c>
      <c r="B31" s="25">
        <v>33147</v>
      </c>
      <c r="C31" t="s">
        <v>646</v>
      </c>
      <c r="D31" s="2">
        <v>56.7</v>
      </c>
      <c r="E31" s="2">
        <v>57.4</v>
      </c>
      <c r="F31" s="2">
        <v>8.1</v>
      </c>
      <c r="G31" s="2">
        <v>62.4</v>
      </c>
      <c r="H31" s="2">
        <v>57.30792124140067</v>
      </c>
      <c r="I31" s="2">
        <v>62.154230092932131</v>
      </c>
      <c r="J31" s="2">
        <v>75.2</v>
      </c>
      <c r="K31" s="2">
        <v>39</v>
      </c>
      <c r="L31" s="2">
        <v>38.96941554334196</v>
      </c>
      <c r="M31" s="2">
        <v>41.2</v>
      </c>
      <c r="N31" s="2">
        <v>41.9</v>
      </c>
      <c r="O31" s="2">
        <v>56.1</v>
      </c>
      <c r="P31" s="2">
        <v>47.3</v>
      </c>
      <c r="Q31" s="2">
        <v>218.8</v>
      </c>
      <c r="R31" s="2">
        <v>49.1</v>
      </c>
      <c r="S31" s="2">
        <v>41.9</v>
      </c>
      <c r="T31" s="2">
        <v>36.299999999999997</v>
      </c>
      <c r="U31" s="2" t="e">
        <v>#N/A</v>
      </c>
      <c r="V31" s="2" t="e">
        <v>#N/A</v>
      </c>
      <c r="W31" s="2">
        <v>15.5</v>
      </c>
      <c r="X31" s="2">
        <v>56.5</v>
      </c>
      <c r="Y31" s="2" t="e">
        <v>#N/A</v>
      </c>
      <c r="Z31" s="2">
        <v>20.399999999999999</v>
      </c>
      <c r="AA31" s="2" t="e">
        <v>#N/A</v>
      </c>
      <c r="AB31" s="2">
        <v>141</v>
      </c>
      <c r="AC31" s="2">
        <v>166.3</v>
      </c>
      <c r="AD31" s="2" t="e">
        <v>#N/A</v>
      </c>
      <c r="AE31" s="2">
        <v>227.4</v>
      </c>
      <c r="AF31" s="2">
        <v>71.7</v>
      </c>
      <c r="AG31" s="22">
        <v>702</v>
      </c>
      <c r="AH31" s="22">
        <v>298</v>
      </c>
      <c r="AI31" s="22" t="e">
        <v>#N/A</v>
      </c>
      <c r="AJ31" s="22">
        <v>38</v>
      </c>
      <c r="AK31" s="22">
        <v>58</v>
      </c>
      <c r="AL31" s="22" t="e">
        <v>#N/A</v>
      </c>
      <c r="AM31" s="22">
        <v>9</v>
      </c>
      <c r="AN31" s="22" t="e">
        <v>#N/A</v>
      </c>
      <c r="AO31" s="22">
        <v>67</v>
      </c>
      <c r="AP31" s="22">
        <v>22</v>
      </c>
      <c r="AQ31" s="22">
        <v>65</v>
      </c>
      <c r="AR31" s="2">
        <v>56.2</v>
      </c>
      <c r="AS31" s="2">
        <v>31.8</v>
      </c>
      <c r="AT31" s="2">
        <v>218.8</v>
      </c>
      <c r="AU31" s="2">
        <v>40</v>
      </c>
      <c r="AV31" s="2">
        <v>77.7</v>
      </c>
      <c r="AW31" s="2">
        <v>47.1</v>
      </c>
      <c r="AX31" s="2">
        <v>49.1</v>
      </c>
      <c r="AY31" s="2">
        <v>109.5</v>
      </c>
      <c r="AZ31" s="2">
        <v>83.6</v>
      </c>
      <c r="BA31" s="2">
        <v>15.5</v>
      </c>
      <c r="BB31" s="2">
        <v>40.5</v>
      </c>
      <c r="BC31" s="2">
        <v>53.3</v>
      </c>
      <c r="BD31" s="3" t="e">
        <v>#N/A</v>
      </c>
      <c r="BE31" s="3" t="e">
        <v>#N/A</v>
      </c>
      <c r="BF31" s="3" t="e">
        <v>#N/A</v>
      </c>
      <c r="BG31" s="3" t="e">
        <v>#N/A</v>
      </c>
      <c r="BH31" s="3" t="e">
        <v>#N/A</v>
      </c>
      <c r="BI31" s="2">
        <v>130.30000000000001</v>
      </c>
      <c r="BJ31" s="2">
        <v>10.9</v>
      </c>
      <c r="BK31" s="2">
        <v>9.5</v>
      </c>
      <c r="BL31" s="2">
        <v>57.4</v>
      </c>
      <c r="BM31" s="2">
        <v>67.900000000000006</v>
      </c>
      <c r="BN31" s="10" t="e">
        <v>#N/A</v>
      </c>
      <c r="BO31" s="3">
        <v>100.4</v>
      </c>
      <c r="BP31" s="22">
        <v>1.9454</v>
      </c>
      <c r="BQ31" s="3">
        <v>36.022608695652174</v>
      </c>
      <c r="BR31" s="23" t="e">
        <v>#N/A</v>
      </c>
      <c r="BS31" s="2" t="e">
        <v>#N/A</v>
      </c>
      <c r="BT31" s="3">
        <v>53.41</v>
      </c>
      <c r="BU31" s="2" t="e">
        <v>#N/A</v>
      </c>
      <c r="BV31" s="2">
        <v>5.3</v>
      </c>
      <c r="BW31" s="2" t="e">
        <v>#N/A</v>
      </c>
      <c r="BX31" s="2" t="e">
        <v>#N/A</v>
      </c>
      <c r="BY31" s="23">
        <v>133.4</v>
      </c>
      <c r="BZ31" s="2">
        <v>91.2</v>
      </c>
      <c r="CA31" s="2">
        <v>60.4</v>
      </c>
      <c r="CB31" s="3">
        <v>68.42</v>
      </c>
      <c r="CC31" s="2">
        <v>53.1</v>
      </c>
      <c r="CD31" s="2" t="e">
        <v>#N/A</v>
      </c>
      <c r="CE31" s="2">
        <v>90.730309893225581</v>
      </c>
      <c r="CF31" s="3">
        <v>68.360036134189087</v>
      </c>
      <c r="CG31" s="2">
        <v>53.13477787915982</v>
      </c>
      <c r="CH31" s="23">
        <v>137.582433404596</v>
      </c>
      <c r="CI31" s="3">
        <v>63.275853546173323</v>
      </c>
      <c r="CM31" s="2">
        <f t="shared" si="2"/>
        <v>18.516813352345107</v>
      </c>
      <c r="CN31" s="2" t="e">
        <f t="shared" si="2"/>
        <v>#N/A</v>
      </c>
      <c r="CO31" s="2">
        <f t="shared" si="3"/>
        <v>125.83373310838124</v>
      </c>
      <c r="CR31" s="2">
        <f t="shared" si="7"/>
        <v>0.88967971530249101</v>
      </c>
      <c r="CS31" s="2">
        <f t="shared" si="7"/>
        <v>0.7017543859649098</v>
      </c>
      <c r="CT31" s="2">
        <f t="shared" si="8"/>
        <v>0.80775444264943452</v>
      </c>
      <c r="CU31" s="2">
        <f t="shared" si="8"/>
        <v>0.67975416658351751</v>
      </c>
      <c r="CV31" s="2">
        <f t="shared" si="8"/>
        <v>0.68891353765420615</v>
      </c>
      <c r="CW31" s="2">
        <f t="shared" si="9"/>
        <v>0</v>
      </c>
      <c r="CX31" s="2">
        <f t="shared" si="10"/>
        <v>0.77519379844960501</v>
      </c>
      <c r="CY31" s="2"/>
      <c r="CZ31" s="2">
        <f t="shared" si="15"/>
        <v>1.9662921348314484</v>
      </c>
      <c r="DA31" s="2">
        <f t="shared" si="16"/>
        <v>-0.14164305949007694</v>
      </c>
      <c r="DB31" s="2" t="e">
        <f t="shared" si="17"/>
        <v>#N/A</v>
      </c>
      <c r="DC31" s="2"/>
      <c r="DF31" s="2">
        <f t="shared" si="11"/>
        <v>8.4690302265321815</v>
      </c>
      <c r="DG31" s="2">
        <f t="shared" si="11"/>
        <v>8.5875055294226232</v>
      </c>
      <c r="DH31" s="2">
        <f t="shared" si="12"/>
        <v>11.188135199333082</v>
      </c>
      <c r="DI31" s="2" t="e">
        <f t="shared" ref="DI31:DJ46" si="56">100*((AVERAGE(V29:V31)/AVERAGE(V26:V28))^4-1)</f>
        <v>#N/A</v>
      </c>
      <c r="DJ31" s="2">
        <f t="shared" si="56"/>
        <v>21.87102186090879</v>
      </c>
      <c r="DM31" s="2"/>
      <c r="DN31" s="2">
        <f t="shared" si="35"/>
        <v>8.0979284369114826</v>
      </c>
      <c r="DO31" s="2">
        <f t="shared" si="20"/>
        <v>7.0325900514579791</v>
      </c>
      <c r="DP31" s="2">
        <f t="shared" si="36"/>
        <v>7.4285714285714333</v>
      </c>
      <c r="DQ31" s="2"/>
      <c r="DR31" s="2">
        <f t="shared" si="37"/>
        <v>10.169491525423734</v>
      </c>
      <c r="DS31" s="2" t="e">
        <f t="shared" si="38"/>
        <v>#N/A</v>
      </c>
      <c r="DT31" s="2" t="e">
        <v>#N/A</v>
      </c>
      <c r="DU31" s="2" t="e">
        <v>#N/A</v>
      </c>
      <c r="DV31" s="2">
        <f t="shared" si="21"/>
        <v>6.8571428571428505</v>
      </c>
      <c r="DW31" s="2">
        <f t="shared" si="39"/>
        <v>3.7950664136622292</v>
      </c>
      <c r="DX31" s="2">
        <f t="shared" si="40"/>
        <v>11.69230769230769</v>
      </c>
      <c r="DY31" s="2">
        <f t="shared" si="41"/>
        <v>10.337078651685406</v>
      </c>
      <c r="DZ31" s="2">
        <f t="shared" si="42"/>
        <v>25.449101796407181</v>
      </c>
      <c r="EA31" s="2" t="e">
        <f t="shared" si="43"/>
        <v>#N/A</v>
      </c>
      <c r="EB31" s="2" t="e">
        <f t="shared" si="43"/>
        <v>#N/A</v>
      </c>
      <c r="EC31" s="2">
        <f t="shared" si="43"/>
        <v>11.510791366906471</v>
      </c>
      <c r="ED31" s="2">
        <f t="shared" si="43"/>
        <v>1.4362657091561815</v>
      </c>
      <c r="EE31" s="2" t="e">
        <f t="shared" si="43"/>
        <v>#N/A</v>
      </c>
      <c r="EF31" s="2">
        <f t="shared" si="43"/>
        <v>9.6774193548387011</v>
      </c>
      <c r="EG31" s="2" t="e">
        <f t="shared" si="43"/>
        <v>#N/A</v>
      </c>
      <c r="EH31" s="2"/>
      <c r="EI31" s="2">
        <f t="shared" si="44"/>
        <v>7.2519083969465825</v>
      </c>
      <c r="EJ31" s="2">
        <f t="shared" si="44"/>
        <v>8.9041095890411093</v>
      </c>
      <c r="EK31" s="2">
        <f t="shared" si="44"/>
        <v>3.7950664136622292</v>
      </c>
      <c r="EL31" s="2">
        <f t="shared" si="44"/>
        <v>11.420612813370479</v>
      </c>
      <c r="EM31" s="2">
        <f t="shared" si="44"/>
        <v>4.8582995951417018</v>
      </c>
      <c r="EN31" s="2">
        <f t="shared" si="44"/>
        <v>10.046728971962636</v>
      </c>
      <c r="EO31" s="2">
        <f t="shared" si="44"/>
        <v>10.337078651685406</v>
      </c>
      <c r="EP31" s="2">
        <f t="shared" si="44"/>
        <v>7.5638506876227973</v>
      </c>
      <c r="EQ31" s="2">
        <f t="shared" si="44"/>
        <v>5.689001264222493</v>
      </c>
      <c r="ER31" s="2">
        <f t="shared" si="44"/>
        <v>11.510791366906471</v>
      </c>
      <c r="ES31" s="2">
        <f t="shared" si="44"/>
        <v>10.054347826086962</v>
      </c>
      <c r="ET31" s="2">
        <f t="shared" si="44"/>
        <v>6.175298804780871</v>
      </c>
      <c r="EU31" s="2">
        <f t="shared" si="4"/>
        <v>10.9</v>
      </c>
      <c r="EV31" s="2">
        <f t="shared" si="4"/>
        <v>9.5</v>
      </c>
      <c r="EW31" s="2">
        <f t="shared" si="45"/>
        <v>2.3172905525846721</v>
      </c>
      <c r="EX31" s="2">
        <f t="shared" si="45"/>
        <v>7.0977917981072558</v>
      </c>
      <c r="EY31" s="2">
        <f t="shared" si="46"/>
        <v>55.536424563376904</v>
      </c>
      <c r="EZ31" s="2" t="e">
        <f t="shared" si="46"/>
        <v>#N/A</v>
      </c>
      <c r="FA31" s="2" t="e">
        <f t="shared" si="47"/>
        <v>#N/A</v>
      </c>
      <c r="FB31" s="2">
        <f t="shared" si="48"/>
        <v>6.3795853269537517</v>
      </c>
      <c r="FC31" s="2">
        <f t="shared" si="48"/>
        <v>3.050847457627115</v>
      </c>
      <c r="FD31" s="2">
        <f t="shared" si="48"/>
        <v>3.0716723549488067</v>
      </c>
      <c r="FE31" s="2">
        <f t="shared" si="48"/>
        <v>3.7767328985287341</v>
      </c>
      <c r="FF31" s="2">
        <f t="shared" si="48"/>
        <v>6.8410462776659964</v>
      </c>
      <c r="FG31" s="2" t="e">
        <f t="shared" si="48"/>
        <v>#N/A</v>
      </c>
      <c r="FH31" s="2" t="e">
        <v>#N/A</v>
      </c>
      <c r="FI31" s="2" t="e">
        <v>#N/A</v>
      </c>
      <c r="FL31" s="2">
        <f t="shared" ref="FL31:FM46" si="57">100*((AVERAGE(H29:H31)/AVERAGE(H26:H28))-1)</f>
        <v>2.3930603201866907</v>
      </c>
      <c r="FM31" s="2">
        <f t="shared" si="57"/>
        <v>1.8151171081077999</v>
      </c>
      <c r="FN31" s="2">
        <f t="shared" si="25"/>
        <v>2.5655128321837584</v>
      </c>
      <c r="FQ31" s="2">
        <f t="shared" ref="FQ31:FR46" si="58">100*((AVERAGE(H29:H31)/AVERAGE(H26:H28))^4-1)</f>
        <v>9.9213601095323511</v>
      </c>
      <c r="FR31" s="2">
        <f t="shared" si="58"/>
        <v>7.4605503644357363</v>
      </c>
      <c r="FS31" s="2">
        <f t="shared" si="27"/>
        <v>10.663760349596195</v>
      </c>
      <c r="FT31" s="2">
        <f t="shared" ref="FT31:FU46" si="59">100*((AVERAGE(CH29:CH31)/AVERAGE(CH26:CH28))^4-1)</f>
        <v>6.025959797415803</v>
      </c>
      <c r="FU31" s="2">
        <f t="shared" si="59"/>
        <v>3.6041010993588696</v>
      </c>
      <c r="FX31" s="2">
        <f t="shared" si="32"/>
        <v>7.9082994289281672</v>
      </c>
      <c r="FY31" s="2">
        <f t="shared" si="32"/>
        <v>7.0394490352584604</v>
      </c>
      <c r="FZ31" s="2">
        <f t="shared" si="33"/>
        <v>10.472333545088697</v>
      </c>
      <c r="GA31" s="2">
        <f t="shared" si="34"/>
        <v>5.5125462130867886</v>
      </c>
      <c r="GB31" s="2"/>
      <c r="GE31" s="2"/>
      <c r="GF31" s="2"/>
      <c r="GG31" s="2">
        <f t="shared" si="52"/>
        <v>52.408870497980601</v>
      </c>
      <c r="GH31" s="2" t="e">
        <f t="shared" si="52"/>
        <v>#N/A</v>
      </c>
      <c r="GI31" s="2" t="e">
        <f t="shared" si="53"/>
        <v>#N/A</v>
      </c>
      <c r="GJ31" s="2">
        <f t="shared" si="54"/>
        <v>9.8484848484848619</v>
      </c>
      <c r="GK31" s="2" t="e">
        <v>#N/A</v>
      </c>
      <c r="GN31" s="2"/>
      <c r="GQ31" s="2"/>
      <c r="IG31" s="24"/>
      <c r="IH31" s="24"/>
      <c r="II31" s="24"/>
      <c r="IJ31" s="24"/>
      <c r="IK31" s="24"/>
      <c r="IL31" s="2"/>
      <c r="IM31" s="2">
        <f t="shared" si="5"/>
        <v>8.1</v>
      </c>
      <c r="IN31" s="2"/>
      <c r="IO31" s="2">
        <f t="shared" si="49"/>
        <v>8.1</v>
      </c>
      <c r="IX31" s="3"/>
      <c r="IY31" s="3"/>
      <c r="IZ31" s="3"/>
      <c r="JA31" s="3"/>
      <c r="JB31" s="3"/>
      <c r="JC31" s="3"/>
      <c r="JE31" s="3"/>
      <c r="JF31" s="3"/>
      <c r="JG31" s="3"/>
      <c r="JH31" s="3"/>
      <c r="JI31" s="3"/>
      <c r="JJ31" s="3"/>
      <c r="JK31" s="3"/>
      <c r="JL31" s="3"/>
      <c r="JN31" s="10">
        <f>COUNTIF(EI31:ET31,"&gt;2")</f>
        <v>12</v>
      </c>
      <c r="JQ31" s="10"/>
      <c r="JS31" s="10"/>
      <c r="KH31" s="2" t="e">
        <f>(DN31*$DN$4)+(FB31*$FB$3)+(FC31*$FC$3)+(FD31*$FD$3)+(FE31*$FE$3)+(FF31*$FF$3)+(FG31*$FG$3)</f>
        <v>#N/A</v>
      </c>
      <c r="KI31" s="2" t="e">
        <f>F31-KH31</f>
        <v>#N/A</v>
      </c>
      <c r="KJ31" s="2" t="e">
        <f>MAX(DN31,FB31:FG31)</f>
        <v>#N/A</v>
      </c>
      <c r="KK31" s="2" t="e">
        <f>MIN(DN31,FB31:FG31)</f>
        <v>#N/A</v>
      </c>
      <c r="KL31" s="2" t="e">
        <f t="shared" si="50"/>
        <v>#N/A</v>
      </c>
      <c r="KO31" s="2">
        <f>BO31</f>
        <v>100.4</v>
      </c>
      <c r="KP31" s="2">
        <f>100*((BO25/BO13)-1)</f>
        <v>-7.8973843058350202</v>
      </c>
      <c r="KQ31" s="2">
        <f t="shared" si="55"/>
        <v>-7.8973843058350202</v>
      </c>
      <c r="KR31" s="2"/>
      <c r="KS31" s="2"/>
      <c r="KT31" s="3">
        <f>BP31</f>
        <v>1.9454</v>
      </c>
      <c r="KU31" s="3">
        <f>BQ31</f>
        <v>36.022608695652174</v>
      </c>
      <c r="KV31" s="3">
        <f t="shared" si="13"/>
        <v>18.516813352345107</v>
      </c>
      <c r="KW31" s="2">
        <f t="shared" si="6"/>
        <v>50.551307117861022</v>
      </c>
      <c r="KX31" s="2">
        <f t="shared" si="6"/>
        <v>33.874105047210662</v>
      </c>
      <c r="LB31">
        <v>0</v>
      </c>
      <c r="LE31" s="2" t="e">
        <v>#N/A</v>
      </c>
      <c r="LF31" s="2" t="e">
        <v>#N/A</v>
      </c>
      <c r="LG31" s="2" t="e">
        <v>#N/A</v>
      </c>
      <c r="LH31" s="2" t="e">
        <v>#N/A</v>
      </c>
      <c r="LI31" s="2" t="e">
        <v>#N/A</v>
      </c>
      <c r="LJ31" s="2" t="e">
        <v>#N/A</v>
      </c>
      <c r="LK31" s="2" t="e">
        <v>#N/A</v>
      </c>
      <c r="LL31" s="2" t="e">
        <v>#N/A</v>
      </c>
      <c r="LM31" s="2" t="e">
        <v>#N/A</v>
      </c>
      <c r="LN31" s="2" t="e">
        <v>#N/A</v>
      </c>
      <c r="LO31" s="2" t="e">
        <v>#N/A</v>
      </c>
      <c r="LP31" s="2">
        <v>31.963567188785447</v>
      </c>
      <c r="LQ31" s="2" t="e">
        <v>#N/A</v>
      </c>
      <c r="LR31" s="2" t="e">
        <v>#N/A</v>
      </c>
      <c r="LS31" s="2" t="e">
        <v>#N/A</v>
      </c>
      <c r="LT31" s="2" t="e">
        <v>#N/A</v>
      </c>
      <c r="LU31" s="2" t="e">
        <v>#N/A</v>
      </c>
      <c r="LV31" s="2" t="e">
        <v>#N/A</v>
      </c>
      <c r="LW31" s="2" t="e">
        <v>#N/A</v>
      </c>
      <c r="LX31" s="2" t="e">
        <v>#N/A</v>
      </c>
      <c r="LY31" s="2" t="e">
        <v>#N/A</v>
      </c>
      <c r="LZ31" s="2" t="e">
        <v>#N/A</v>
      </c>
      <c r="MA31" s="2" t="e">
        <v>#N/A</v>
      </c>
      <c r="MB31" s="2" t="e">
        <v>#N/A</v>
      </c>
      <c r="MC31" s="2" t="e">
        <v>#N/A</v>
      </c>
      <c r="MD31" s="2" t="e">
        <v>#N/A</v>
      </c>
      <c r="ME31" s="2" t="e">
        <v>#N/A</v>
      </c>
      <c r="MF31" s="2" t="e">
        <v>#N/A</v>
      </c>
      <c r="MG31" s="2" t="e">
        <v>#N/A</v>
      </c>
      <c r="MH31" s="2">
        <v>36.997440196001868</v>
      </c>
      <c r="MI31" s="2" t="e">
        <v>#N/A</v>
      </c>
      <c r="MJ31" s="2" t="e">
        <v>#N/A</v>
      </c>
      <c r="MK31" s="2" t="e">
        <v>#N/A</v>
      </c>
      <c r="ML31" s="2" t="e">
        <v>#N/A</v>
      </c>
      <c r="MM31" s="2" t="e">
        <v>#N/A</v>
      </c>
      <c r="MN31" s="2" t="e">
        <v>#N/A</v>
      </c>
      <c r="MO31" s="2" t="e">
        <v>#N/A</v>
      </c>
      <c r="MP31" s="2" t="e">
        <v>#N/A</v>
      </c>
      <c r="MQ31" s="2" t="e">
        <v>#N/A</v>
      </c>
      <c r="MR31" s="2" t="e">
        <v>#N/A</v>
      </c>
      <c r="MS31" s="10" t="e">
        <v>#N/A</v>
      </c>
      <c r="MT31" s="2" t="e">
        <v>#N/A</v>
      </c>
      <c r="MU31" s="2" t="e">
        <v>#N/A</v>
      </c>
      <c r="MV31" s="2" t="e">
        <v>#N/A</v>
      </c>
      <c r="MX31" s="22" t="e">
        <v>#N/A</v>
      </c>
      <c r="MY31" s="22" t="e">
        <v>#N/A</v>
      </c>
      <c r="MZ31" s="22" t="e">
        <v>#N/A</v>
      </c>
      <c r="NA31" s="22" t="e">
        <v>#N/A</v>
      </c>
      <c r="NB31" s="22" t="e">
        <v>#N/A</v>
      </c>
      <c r="NC31" s="22" t="e">
        <v>#N/A</v>
      </c>
      <c r="ND31" s="22" t="e">
        <v>#N/A</v>
      </c>
      <c r="NE31" s="22" t="e">
        <v>#N/A</v>
      </c>
      <c r="NF31" s="22" t="e">
        <v>#N/A</v>
      </c>
      <c r="NG31" s="22" t="e">
        <v>#N/A</v>
      </c>
      <c r="NH31" s="23" t="e">
        <v>#N/A</v>
      </c>
      <c r="NI31" s="22">
        <v>15</v>
      </c>
      <c r="NJ31" s="22" t="e">
        <v>#N/A</v>
      </c>
      <c r="NK31" s="22" t="e">
        <v>#N/A</v>
      </c>
      <c r="NL31" s="23" t="e">
        <v>#N/A</v>
      </c>
      <c r="NM31" s="3" t="e">
        <v>#N/A</v>
      </c>
      <c r="NN31" s="22" t="e">
        <v>#N/A</v>
      </c>
      <c r="NO31" s="22" t="e">
        <v>#N/A</v>
      </c>
      <c r="NP31" s="22" t="e">
        <v>#N/A</v>
      </c>
      <c r="NQ31" s="22" t="e">
        <v>#N/A</v>
      </c>
      <c r="NR31" s="23" t="e">
        <v>#N/A</v>
      </c>
      <c r="NS31" s="22" t="e">
        <v>#N/A</v>
      </c>
      <c r="NT31" s="22" t="e">
        <v>#N/A</v>
      </c>
      <c r="NU31" s="23" t="e">
        <v>#N/A</v>
      </c>
      <c r="NV31" s="3" t="e">
        <v>#N/A</v>
      </c>
      <c r="NW31" s="22" t="e">
        <v>#N/A</v>
      </c>
      <c r="NX31" s="22" t="e">
        <v>#N/A</v>
      </c>
      <c r="NY31" s="22" t="e">
        <v>#N/A</v>
      </c>
      <c r="NZ31" s="22" t="e">
        <v>#N/A</v>
      </c>
      <c r="OA31" s="23">
        <v>8</v>
      </c>
      <c r="OB31" s="22" t="e">
        <v>#N/A</v>
      </c>
      <c r="OC31" s="22" t="e">
        <v>#N/A</v>
      </c>
      <c r="OD31" s="22" t="e">
        <v>#N/A</v>
      </c>
      <c r="OE31" s="22" t="e">
        <v>#N/A</v>
      </c>
      <c r="OF31" s="22" t="e">
        <v>#N/A</v>
      </c>
      <c r="OG31" s="22" t="e">
        <v>#N/A</v>
      </c>
      <c r="OH31" s="23" t="e">
        <v>#N/A</v>
      </c>
      <c r="OI31" s="22" t="e">
        <v>#N/A</v>
      </c>
      <c r="OJ31" s="22" t="e">
        <v>#N/A</v>
      </c>
      <c r="OK31" s="22" t="e">
        <v>#N/A</v>
      </c>
      <c r="OL31" s="22" t="e">
        <v>#N/A</v>
      </c>
      <c r="OM31" s="23" t="e">
        <v>#N/A</v>
      </c>
      <c r="ON31" s="22" t="e">
        <v>#N/A</v>
      </c>
      <c r="OO31" s="22" t="e">
        <v>#N/A</v>
      </c>
      <c r="OQ31">
        <f t="shared" si="51"/>
        <v>-9</v>
      </c>
      <c r="OR31" s="23" t="e">
        <f t="shared" ca="1" si="18"/>
        <v>#N/A</v>
      </c>
      <c r="OS31" s="23" t="e">
        <f t="shared" ca="1" si="18"/>
        <v>#N/A</v>
      </c>
      <c r="OT31" s="23" t="e">
        <f t="shared" ca="1" si="18"/>
        <v>#N/A</v>
      </c>
      <c r="OU31" s="23" t="e">
        <f t="shared" ca="1" si="18"/>
        <v>#N/A</v>
      </c>
      <c r="OV31" s="23" t="e">
        <f t="shared" ca="1" si="18"/>
        <v>#N/A</v>
      </c>
      <c r="OW31" s="23" t="e">
        <f t="shared" ca="1" si="18"/>
        <v>#N/A</v>
      </c>
      <c r="OX31" s="23" t="e">
        <f t="shared" ca="1" si="18"/>
        <v>#N/A</v>
      </c>
      <c r="OY31" s="23" t="e">
        <f t="shared" ca="1" si="18"/>
        <v>#N/A</v>
      </c>
      <c r="OZ31" s="23" t="e">
        <f t="shared" ca="1" si="18"/>
        <v>#N/A</v>
      </c>
      <c r="PA31" s="23" t="e">
        <f t="shared" ca="1" si="18"/>
        <v>#N/A</v>
      </c>
      <c r="PB31" s="23" t="e">
        <f t="shared" ca="1" si="18"/>
        <v>#N/A</v>
      </c>
      <c r="PC31" s="23">
        <f t="shared" ca="1" si="18"/>
        <v>1.0901744599139274</v>
      </c>
      <c r="PD31" s="23" t="e">
        <f t="shared" ca="1" si="18"/>
        <v>#N/A</v>
      </c>
      <c r="PE31" s="23" t="e">
        <f t="shared" ca="1" si="18"/>
        <v>#N/A</v>
      </c>
      <c r="PF31" s="23" t="e">
        <f t="shared" ca="1" si="18"/>
        <v>#N/A</v>
      </c>
      <c r="PG31" s="23" t="e">
        <f t="shared" ca="1" si="18"/>
        <v>#N/A</v>
      </c>
      <c r="PH31" s="23" t="e">
        <f t="shared" ca="1" si="30"/>
        <v>#N/A</v>
      </c>
      <c r="PI31" s="23" t="e">
        <f t="shared" ca="1" si="30"/>
        <v>#N/A</v>
      </c>
      <c r="PJ31" s="23" t="e">
        <f t="shared" ca="1" si="30"/>
        <v>#N/A</v>
      </c>
      <c r="PK31" s="23" t="e">
        <f t="shared" ca="1" si="30"/>
        <v>#N/A</v>
      </c>
      <c r="PL31" s="23" t="e">
        <f t="shared" ca="1" si="30"/>
        <v>#N/A</v>
      </c>
      <c r="PM31" s="23" t="e">
        <f t="shared" ca="1" si="30"/>
        <v>#N/A</v>
      </c>
      <c r="PN31" s="23" t="e">
        <f t="shared" ca="1" si="30"/>
        <v>#N/A</v>
      </c>
      <c r="PO31" s="23" t="e">
        <f t="shared" ca="1" si="30"/>
        <v>#N/A</v>
      </c>
      <c r="PP31" s="23" t="e">
        <f t="shared" ca="1" si="30"/>
        <v>#N/A</v>
      </c>
      <c r="PQ31" s="23" t="e">
        <f t="shared" ca="1" si="30"/>
        <v>#N/A</v>
      </c>
      <c r="PR31" s="23" t="e">
        <f t="shared" ca="1" si="30"/>
        <v>#N/A</v>
      </c>
      <c r="PS31" s="23" t="e">
        <f t="shared" ca="1" si="30"/>
        <v>#N/A</v>
      </c>
      <c r="PT31" s="23" t="e">
        <f t="shared" ca="1" si="30"/>
        <v>#N/A</v>
      </c>
      <c r="PU31" s="23">
        <f t="shared" ca="1" si="30"/>
        <v>1.0747635550382888</v>
      </c>
      <c r="PV31" s="23" t="e">
        <f t="shared" ca="1" si="30"/>
        <v>#N/A</v>
      </c>
      <c r="PW31" s="23" t="e">
        <f t="shared" ca="1" si="30"/>
        <v>#N/A</v>
      </c>
      <c r="PX31" s="23" t="e">
        <f t="shared" ca="1" si="31"/>
        <v>#N/A</v>
      </c>
      <c r="PY31" s="23" t="e">
        <f t="shared" ca="1" si="31"/>
        <v>#N/A</v>
      </c>
      <c r="PZ31" s="23" t="e">
        <f t="shared" ca="1" si="31"/>
        <v>#N/A</v>
      </c>
      <c r="QA31" s="23" t="e">
        <f t="shared" ca="1" si="31"/>
        <v>#N/A</v>
      </c>
      <c r="QB31" s="23" t="e">
        <f t="shared" ca="1" si="31"/>
        <v>#N/A</v>
      </c>
      <c r="QC31" s="23" t="e">
        <f t="shared" ca="1" si="31"/>
        <v>#N/A</v>
      </c>
      <c r="QD31" s="23" t="e">
        <f t="shared" ca="1" si="31"/>
        <v>#N/A</v>
      </c>
      <c r="QE31" s="23" t="e">
        <f t="shared" ca="1" si="31"/>
        <v>#N/A</v>
      </c>
      <c r="QF31" s="23" t="e">
        <f t="shared" ca="1" si="31"/>
        <v>#N/A</v>
      </c>
      <c r="QG31" s="23" t="e">
        <f t="shared" ca="1" si="29"/>
        <v>#N/A</v>
      </c>
      <c r="QH31" s="23" t="e">
        <f t="shared" ca="1" si="29"/>
        <v>#N/A</v>
      </c>
      <c r="QI31" s="23" t="e">
        <f t="shared" ca="1" si="29"/>
        <v>#N/A</v>
      </c>
      <c r="QJ31" s="26" t="e">
        <f t="shared" ca="1" si="19"/>
        <v>#N/A</v>
      </c>
    </row>
    <row r="32" spans="1:452" x14ac:dyDescent="0.35">
      <c r="A32" t="s">
        <v>1097</v>
      </c>
      <c r="B32" s="21">
        <v>33178</v>
      </c>
      <c r="C32" t="s">
        <v>647</v>
      </c>
      <c r="D32" s="2">
        <v>56.9</v>
      </c>
      <c r="E32" s="2">
        <v>57.5</v>
      </c>
      <c r="F32" s="2">
        <v>7.8</v>
      </c>
      <c r="G32" s="2">
        <v>62.6</v>
      </c>
      <c r="H32" s="2">
        <v>57.518758713468976</v>
      </c>
      <c r="I32" s="2">
        <v>62.464845540613005</v>
      </c>
      <c r="J32" s="2">
        <v>75.2</v>
      </c>
      <c r="K32" s="2">
        <v>39.1</v>
      </c>
      <c r="L32" s="2">
        <v>39.143781233778064</v>
      </c>
      <c r="M32" s="2">
        <v>41.2</v>
      </c>
      <c r="N32" s="2">
        <v>39.6</v>
      </c>
      <c r="O32" s="2">
        <v>56.6</v>
      </c>
      <c r="P32" s="2">
        <v>47.5</v>
      </c>
      <c r="Q32" s="2">
        <v>220.6</v>
      </c>
      <c r="R32" s="2">
        <v>48.4</v>
      </c>
      <c r="S32" s="2">
        <v>39.6</v>
      </c>
      <c r="T32" s="2">
        <v>36</v>
      </c>
      <c r="U32" s="2" t="e">
        <v>#N/A</v>
      </c>
      <c r="V32" s="2" t="e">
        <v>#N/A</v>
      </c>
      <c r="W32" s="2">
        <v>15.6</v>
      </c>
      <c r="X32" s="2">
        <v>56.5</v>
      </c>
      <c r="Y32" s="2" t="e">
        <v>#N/A</v>
      </c>
      <c r="Z32" s="2">
        <v>20.399999999999999</v>
      </c>
      <c r="AA32" s="2" t="e">
        <v>#N/A</v>
      </c>
      <c r="AB32" s="2">
        <v>140.19999999999999</v>
      </c>
      <c r="AC32" s="2">
        <v>166</v>
      </c>
      <c r="AD32" s="2" t="e">
        <v>#N/A</v>
      </c>
      <c r="AE32" s="2">
        <v>229.3</v>
      </c>
      <c r="AF32" s="2">
        <v>72.2</v>
      </c>
      <c r="AG32" s="22">
        <v>702</v>
      </c>
      <c r="AH32" s="22">
        <v>298</v>
      </c>
      <c r="AI32" s="22" t="e">
        <v>#N/A</v>
      </c>
      <c r="AJ32" s="22">
        <v>38</v>
      </c>
      <c r="AK32" s="22">
        <v>58</v>
      </c>
      <c r="AL32" s="22" t="e">
        <v>#N/A</v>
      </c>
      <c r="AM32" s="22">
        <v>9</v>
      </c>
      <c r="AN32" s="22" t="e">
        <v>#N/A</v>
      </c>
      <c r="AO32" s="22">
        <v>67</v>
      </c>
      <c r="AP32" s="22">
        <v>22</v>
      </c>
      <c r="AQ32" s="22">
        <v>65</v>
      </c>
      <c r="AR32" s="2">
        <v>56.6</v>
      </c>
      <c r="AS32" s="2">
        <v>31.8</v>
      </c>
      <c r="AT32" s="2">
        <v>220.6</v>
      </c>
      <c r="AU32" s="2">
        <v>39.9</v>
      </c>
      <c r="AV32" s="2">
        <v>78.2</v>
      </c>
      <c r="AW32" s="2">
        <v>47.3</v>
      </c>
      <c r="AX32" s="2">
        <v>48.4</v>
      </c>
      <c r="AY32" s="2">
        <v>110.4</v>
      </c>
      <c r="AZ32" s="2">
        <v>84.1</v>
      </c>
      <c r="BA32" s="2">
        <v>15.6</v>
      </c>
      <c r="BB32" s="2">
        <v>40.700000000000003</v>
      </c>
      <c r="BC32" s="2">
        <v>53.5</v>
      </c>
      <c r="BD32" s="3" t="e">
        <v>#N/A</v>
      </c>
      <c r="BE32" s="3" t="e">
        <v>#N/A</v>
      </c>
      <c r="BF32" s="3" t="e">
        <v>#N/A</v>
      </c>
      <c r="BG32" s="3" t="e">
        <v>#N/A</v>
      </c>
      <c r="BH32" s="3" t="e">
        <v>#N/A</v>
      </c>
      <c r="BI32" s="2">
        <v>130</v>
      </c>
      <c r="BJ32" s="2">
        <v>9.6999999999999993</v>
      </c>
      <c r="BK32" s="2">
        <v>9.1999999999999993</v>
      </c>
      <c r="BL32" s="2">
        <v>57.4</v>
      </c>
      <c r="BM32" s="2">
        <v>67.8</v>
      </c>
      <c r="BN32" s="10" t="e">
        <v>#N/A</v>
      </c>
      <c r="BO32" s="3">
        <v>99.84</v>
      </c>
      <c r="BP32" s="22">
        <v>1.9646999999999999</v>
      </c>
      <c r="BQ32" s="3">
        <v>33.06727272727273</v>
      </c>
      <c r="BR32" s="23" t="e">
        <v>#N/A</v>
      </c>
      <c r="BS32" s="2" t="e">
        <v>#N/A</v>
      </c>
      <c r="BT32" s="3">
        <v>52.6</v>
      </c>
      <c r="BU32" s="2" t="e">
        <v>#N/A</v>
      </c>
      <c r="BV32" s="2">
        <v>5.3</v>
      </c>
      <c r="BW32" s="2" t="e">
        <v>#N/A</v>
      </c>
      <c r="BX32" s="2" t="e">
        <v>#N/A</v>
      </c>
      <c r="BY32" s="23">
        <v>133.69999999999999</v>
      </c>
      <c r="BZ32" s="2">
        <v>91.1</v>
      </c>
      <c r="CA32" s="2">
        <v>60.4</v>
      </c>
      <c r="CB32" s="3">
        <v>68.31</v>
      </c>
      <c r="CC32" s="2">
        <v>53.4</v>
      </c>
      <c r="CD32" s="2" t="e">
        <v>#N/A</v>
      </c>
      <c r="CE32" s="2">
        <v>91.035240104594962</v>
      </c>
      <c r="CF32" s="3">
        <v>68.343438371932976</v>
      </c>
      <c r="CG32" s="2">
        <v>53.382793010610683</v>
      </c>
      <c r="CH32" s="23">
        <v>138.00076794627759</v>
      </c>
      <c r="CI32" s="3">
        <v>63.544554894172876</v>
      </c>
      <c r="CM32" s="2">
        <f t="shared" si="2"/>
        <v>16.830698186630393</v>
      </c>
      <c r="CN32" s="2" t="e">
        <f t="shared" si="2"/>
        <v>#N/A</v>
      </c>
      <c r="CO32" s="2">
        <f t="shared" si="3"/>
        <v>127.08210930298993</v>
      </c>
      <c r="CR32" s="2">
        <f t="shared" si="7"/>
        <v>0.35273368606701189</v>
      </c>
      <c r="CS32" s="2">
        <f t="shared" si="7"/>
        <v>0.17421602787456694</v>
      </c>
      <c r="CT32" s="2">
        <f t="shared" si="8"/>
        <v>0.32051282051282504</v>
      </c>
      <c r="CU32" s="2">
        <f t="shared" si="8"/>
        <v>0.36790284397192846</v>
      </c>
      <c r="CV32" s="2">
        <f t="shared" si="8"/>
        <v>0.49974948964285487</v>
      </c>
      <c r="CW32" s="2">
        <f t="shared" si="9"/>
        <v>0.89126559714795017</v>
      </c>
      <c r="CX32" s="2">
        <f t="shared" si="10"/>
        <v>0.25641025641026005</v>
      </c>
      <c r="CY32" s="2"/>
      <c r="CZ32" s="2">
        <f t="shared" si="15"/>
        <v>-0.82644628099172779</v>
      </c>
      <c r="DA32" s="2">
        <f t="shared" si="16"/>
        <v>-0.56737588652483084</v>
      </c>
      <c r="DB32" s="2" t="e">
        <f t="shared" si="17"/>
        <v>#N/A</v>
      </c>
      <c r="DC32" s="2"/>
      <c r="DF32" s="2">
        <f t="shared" si="11"/>
        <v>4.5052714260948257</v>
      </c>
      <c r="DG32" s="2">
        <f t="shared" si="11"/>
        <v>6.1646055728184601</v>
      </c>
      <c r="DH32" s="2">
        <f t="shared" si="12"/>
        <v>5.5034347209838685</v>
      </c>
      <c r="DI32" s="2" t="e">
        <f t="shared" si="56"/>
        <v>#N/A</v>
      </c>
      <c r="DJ32" s="2">
        <f t="shared" si="56"/>
        <v>30.496153220995815</v>
      </c>
      <c r="DM32" s="2"/>
      <c r="DN32" s="2">
        <f t="shared" si="35"/>
        <v>7.8799249530956903</v>
      </c>
      <c r="DO32" s="2">
        <f t="shared" si="20"/>
        <v>7.0085470085470112</v>
      </c>
      <c r="DP32" s="2">
        <f t="shared" si="36"/>
        <v>6.9701280227596101</v>
      </c>
      <c r="DQ32" s="2"/>
      <c r="DR32" s="2">
        <f t="shared" si="37"/>
        <v>9.8314606741573023</v>
      </c>
      <c r="DS32" s="2" t="e">
        <f t="shared" si="38"/>
        <v>#N/A</v>
      </c>
      <c r="DT32" s="2" t="e">
        <v>#N/A</v>
      </c>
      <c r="DU32" s="2" t="e">
        <v>#N/A</v>
      </c>
      <c r="DV32" s="2">
        <f t="shared" si="21"/>
        <v>6.5913370998116783</v>
      </c>
      <c r="DW32" s="2">
        <f t="shared" si="39"/>
        <v>4.0075436115040164</v>
      </c>
      <c r="DX32" s="2">
        <f t="shared" si="40"/>
        <v>10.42944785276072</v>
      </c>
      <c r="DY32" s="2">
        <f t="shared" si="41"/>
        <v>9.2550790067720037</v>
      </c>
      <c r="DZ32" s="2">
        <f t="shared" si="42"/>
        <v>19.277108433734934</v>
      </c>
      <c r="EA32" s="2" t="e">
        <f t="shared" si="43"/>
        <v>#N/A</v>
      </c>
      <c r="EB32" s="2" t="e">
        <f t="shared" si="43"/>
        <v>#N/A</v>
      </c>
      <c r="EC32" s="2">
        <f t="shared" si="43"/>
        <v>11.428571428571432</v>
      </c>
      <c r="ED32" s="2">
        <f t="shared" si="43"/>
        <v>1.4362657091561815</v>
      </c>
      <c r="EE32" s="2" t="e">
        <f t="shared" si="43"/>
        <v>#N/A</v>
      </c>
      <c r="EF32" s="2">
        <f t="shared" si="43"/>
        <v>9.6774193548387011</v>
      </c>
      <c r="EG32" s="2" t="e">
        <f t="shared" si="43"/>
        <v>#N/A</v>
      </c>
      <c r="EH32" s="2"/>
      <c r="EI32" s="2">
        <f t="shared" si="44"/>
        <v>6.9943289224952743</v>
      </c>
      <c r="EJ32" s="2">
        <f t="shared" si="44"/>
        <v>8.9041095890411093</v>
      </c>
      <c r="EK32" s="2">
        <f t="shared" si="44"/>
        <v>4.0075436115040164</v>
      </c>
      <c r="EL32" s="2">
        <f t="shared" si="44"/>
        <v>10.833333333333339</v>
      </c>
      <c r="EM32" s="2">
        <f t="shared" si="44"/>
        <v>5.248990578734869</v>
      </c>
      <c r="EN32" s="2">
        <f t="shared" si="44"/>
        <v>10.256410256410264</v>
      </c>
      <c r="EO32" s="2">
        <f t="shared" si="44"/>
        <v>9.2550790067720037</v>
      </c>
      <c r="EP32" s="2">
        <f t="shared" si="44"/>
        <v>7.6023391812865659</v>
      </c>
      <c r="EQ32" s="2">
        <f t="shared" si="44"/>
        <v>5.520702634880803</v>
      </c>
      <c r="ER32" s="2">
        <f t="shared" si="44"/>
        <v>11.428571428571432</v>
      </c>
      <c r="ES32" s="2">
        <f t="shared" si="44"/>
        <v>10.298102981029821</v>
      </c>
      <c r="ET32" s="2">
        <f t="shared" si="44"/>
        <v>5.9405940594059459</v>
      </c>
      <c r="EU32" s="2">
        <f t="shared" si="4"/>
        <v>9.6999999999999993</v>
      </c>
      <c r="EV32" s="2">
        <f t="shared" si="4"/>
        <v>9.1999999999999993</v>
      </c>
      <c r="EW32" s="2">
        <f t="shared" si="45"/>
        <v>1.7730496453900679</v>
      </c>
      <c r="EX32" s="2">
        <f t="shared" si="45"/>
        <v>6.6037735849056478</v>
      </c>
      <c r="EY32" s="2">
        <f t="shared" si="46"/>
        <v>41.315770929725183</v>
      </c>
      <c r="EZ32" s="2" t="e">
        <f t="shared" si="46"/>
        <v>#N/A</v>
      </c>
      <c r="FA32" s="2" t="e">
        <f t="shared" si="47"/>
        <v>#N/A</v>
      </c>
      <c r="FB32" s="2">
        <f t="shared" si="48"/>
        <v>6.1953931691818731</v>
      </c>
      <c r="FC32" s="2">
        <f t="shared" si="48"/>
        <v>3.995433789954328</v>
      </c>
      <c r="FD32" s="2">
        <f t="shared" si="48"/>
        <v>3.0716723549488067</v>
      </c>
      <c r="FE32" s="2">
        <f t="shared" si="48"/>
        <v>3.4843205574912828</v>
      </c>
      <c r="FF32" s="2">
        <f t="shared" si="48"/>
        <v>6.800000000000006</v>
      </c>
      <c r="FG32" s="2" t="e">
        <f t="shared" si="48"/>
        <v>#N/A</v>
      </c>
      <c r="FH32" s="2" t="e">
        <v>#N/A</v>
      </c>
      <c r="FI32" s="2" t="e">
        <v>#N/A</v>
      </c>
      <c r="FL32" s="2">
        <f t="shared" si="57"/>
        <v>2.3948193613583912</v>
      </c>
      <c r="FM32" s="2">
        <f t="shared" si="57"/>
        <v>1.916480295162426</v>
      </c>
      <c r="FN32" s="2">
        <f t="shared" si="25"/>
        <v>2.5380318972096916</v>
      </c>
      <c r="FQ32" s="2">
        <f t="shared" si="58"/>
        <v>9.9289137925698601</v>
      </c>
      <c r="FR32" s="2">
        <f t="shared" si="58"/>
        <v>7.8891240878021129</v>
      </c>
      <c r="FS32" s="2">
        <f t="shared" si="27"/>
        <v>10.545205038309513</v>
      </c>
      <c r="FT32" s="2">
        <f t="shared" si="59"/>
        <v>5.1281565786930772</v>
      </c>
      <c r="FU32" s="2">
        <f t="shared" si="59"/>
        <v>4.2257657435028184</v>
      </c>
      <c r="FX32" s="2">
        <f t="shared" si="32"/>
        <v>8.0381238613355102</v>
      </c>
      <c r="FY32" s="2">
        <f t="shared" si="32"/>
        <v>7.0849897613614932</v>
      </c>
      <c r="FZ32" s="2">
        <f t="shared" si="33"/>
        <v>10.576259105706164</v>
      </c>
      <c r="GA32" s="2">
        <f t="shared" si="34"/>
        <v>5.5636398935389408</v>
      </c>
      <c r="GB32" s="2"/>
      <c r="GE32" s="2"/>
      <c r="GF32" s="2"/>
      <c r="GG32" s="2">
        <f t="shared" si="52"/>
        <v>53.542371442937494</v>
      </c>
      <c r="GH32" s="2" t="e">
        <f t="shared" si="52"/>
        <v>#N/A</v>
      </c>
      <c r="GI32" s="2" t="e">
        <f t="shared" si="53"/>
        <v>#N/A</v>
      </c>
      <c r="GJ32" s="2">
        <f t="shared" si="54"/>
        <v>9.9811676082862668</v>
      </c>
      <c r="GK32" s="2" t="e">
        <v>#N/A</v>
      </c>
      <c r="GN32" s="2"/>
      <c r="GQ32" s="2"/>
      <c r="IG32" s="24"/>
      <c r="IH32" s="24"/>
      <c r="II32" s="24"/>
      <c r="IJ32" s="24"/>
      <c r="IK32" s="24"/>
      <c r="IL32" s="2"/>
      <c r="IM32" s="2">
        <f t="shared" si="5"/>
        <v>7.8</v>
      </c>
      <c r="IN32" s="2"/>
      <c r="IO32" s="2">
        <f t="shared" si="49"/>
        <v>7.8</v>
      </c>
      <c r="IX32" s="3"/>
      <c r="IY32" s="3"/>
      <c r="IZ32" s="3"/>
      <c r="JA32" s="3"/>
      <c r="JB32" s="3"/>
      <c r="JC32" s="3"/>
      <c r="JE32" s="3"/>
      <c r="JF32" s="3"/>
      <c r="JG32" s="3"/>
      <c r="JH32" s="3"/>
      <c r="JI32" s="3"/>
      <c r="JJ32" s="3"/>
      <c r="JK32" s="3"/>
      <c r="JL32" s="3"/>
      <c r="JN32" s="10">
        <f>COUNTIF(EI32:ET32,"&gt;2")</f>
        <v>12</v>
      </c>
      <c r="JQ32" s="10"/>
      <c r="JS32" s="10"/>
      <c r="KH32" s="2" t="e">
        <f>(DN32*$DN$4)+(FB32*$FB$3)+(FC32*$FC$3)+(FD32*$FD$3)+(FE32*$FE$3)+(FF32*$FF$3)+(FG32*$FG$3)</f>
        <v>#N/A</v>
      </c>
      <c r="KI32" s="2" t="e">
        <f>F32-KH32</f>
        <v>#N/A</v>
      </c>
      <c r="KJ32" s="2" t="e">
        <f>MAX(DN32,FB32:FG32)</f>
        <v>#N/A</v>
      </c>
      <c r="KK32" s="2" t="e">
        <f>MIN(DN32,FB32:FG32)</f>
        <v>#N/A</v>
      </c>
      <c r="KL32" s="2" t="e">
        <f t="shared" si="50"/>
        <v>#N/A</v>
      </c>
      <c r="KO32" s="2">
        <f>BO32</f>
        <v>99.84</v>
      </c>
      <c r="KP32" s="2">
        <f>100*((BO26/BO14)-1)</f>
        <v>-5.4398856909573361</v>
      </c>
      <c r="KQ32" s="2">
        <f t="shared" si="55"/>
        <v>-5.4398856909573361</v>
      </c>
      <c r="KR32" s="2"/>
      <c r="KS32" s="2"/>
      <c r="KT32" s="3">
        <f>BP32</f>
        <v>1.9646999999999999</v>
      </c>
      <c r="KU32" s="3">
        <f>BQ32</f>
        <v>33.06727272727273</v>
      </c>
      <c r="KV32" s="3">
        <f t="shared" si="13"/>
        <v>16.830698186630393</v>
      </c>
      <c r="KW32" s="2">
        <f t="shared" si="6"/>
        <v>46.404020133838614</v>
      </c>
      <c r="KX32" s="2">
        <f t="shared" si="6"/>
        <v>30.789576345738297</v>
      </c>
      <c r="LB32">
        <v>0</v>
      </c>
      <c r="LE32" s="2" t="e">
        <v>#N/A</v>
      </c>
      <c r="LF32" s="2" t="e">
        <v>#N/A</v>
      </c>
      <c r="LG32" s="2" t="e">
        <v>#N/A</v>
      </c>
      <c r="LH32" s="2" t="e">
        <v>#N/A</v>
      </c>
      <c r="LI32" s="2" t="e">
        <v>#N/A</v>
      </c>
      <c r="LJ32" s="2" t="e">
        <v>#N/A</v>
      </c>
      <c r="LK32" s="2" t="e">
        <v>#N/A</v>
      </c>
      <c r="LL32" s="2" t="e">
        <v>#N/A</v>
      </c>
      <c r="LM32" s="2" t="e">
        <v>#N/A</v>
      </c>
      <c r="LN32" s="2" t="e">
        <v>#N/A</v>
      </c>
      <c r="LO32" s="2" t="e">
        <v>#N/A</v>
      </c>
      <c r="LP32" s="2">
        <v>32.380795796838477</v>
      </c>
      <c r="LQ32" s="2" t="e">
        <v>#N/A</v>
      </c>
      <c r="LR32" s="2" t="e">
        <v>#N/A</v>
      </c>
      <c r="LS32" s="2" t="e">
        <v>#N/A</v>
      </c>
      <c r="LT32" s="2" t="e">
        <v>#N/A</v>
      </c>
      <c r="LU32" s="2" t="e">
        <v>#N/A</v>
      </c>
      <c r="LV32" s="2" t="e">
        <v>#N/A</v>
      </c>
      <c r="LW32" s="2" t="e">
        <v>#N/A</v>
      </c>
      <c r="LX32" s="2" t="e">
        <v>#N/A</v>
      </c>
      <c r="LY32" s="2" t="e">
        <v>#N/A</v>
      </c>
      <c r="LZ32" s="2" t="e">
        <v>#N/A</v>
      </c>
      <c r="MA32" s="2" t="e">
        <v>#N/A</v>
      </c>
      <c r="MB32" s="2" t="e">
        <v>#N/A</v>
      </c>
      <c r="MC32" s="2" t="e">
        <v>#N/A</v>
      </c>
      <c r="MD32" s="2" t="e">
        <v>#N/A</v>
      </c>
      <c r="ME32" s="2" t="e">
        <v>#N/A</v>
      </c>
      <c r="MF32" s="2" t="e">
        <v>#N/A</v>
      </c>
      <c r="MG32" s="2" t="e">
        <v>#N/A</v>
      </c>
      <c r="MH32" s="2">
        <v>37.235932970049582</v>
      </c>
      <c r="MI32" s="2" t="e">
        <v>#N/A</v>
      </c>
      <c r="MJ32" s="2" t="e">
        <v>#N/A</v>
      </c>
      <c r="MK32" s="2" t="e">
        <v>#N/A</v>
      </c>
      <c r="ML32" s="2" t="e">
        <v>#N/A</v>
      </c>
      <c r="MM32" s="2" t="e">
        <v>#N/A</v>
      </c>
      <c r="MN32" s="2" t="e">
        <v>#N/A</v>
      </c>
      <c r="MO32" s="2" t="e">
        <v>#N/A</v>
      </c>
      <c r="MP32" s="2" t="e">
        <v>#N/A</v>
      </c>
      <c r="MQ32" s="2" t="e">
        <v>#N/A</v>
      </c>
      <c r="MR32" s="2" t="e">
        <v>#N/A</v>
      </c>
      <c r="MS32" s="10" t="e">
        <v>#N/A</v>
      </c>
      <c r="MT32" s="2" t="e">
        <v>#N/A</v>
      </c>
      <c r="MU32" s="2" t="e">
        <v>#N/A</v>
      </c>
      <c r="MV32" s="2" t="e">
        <v>#N/A</v>
      </c>
      <c r="MX32" s="22" t="e">
        <v>#N/A</v>
      </c>
      <c r="MY32" s="22" t="e">
        <v>#N/A</v>
      </c>
      <c r="MZ32" s="22" t="e">
        <v>#N/A</v>
      </c>
      <c r="NA32" s="22" t="e">
        <v>#N/A</v>
      </c>
      <c r="NB32" s="22" t="e">
        <v>#N/A</v>
      </c>
      <c r="NC32" s="22" t="e">
        <v>#N/A</v>
      </c>
      <c r="ND32" s="22" t="e">
        <v>#N/A</v>
      </c>
      <c r="NE32" s="22" t="e">
        <v>#N/A</v>
      </c>
      <c r="NF32" s="22" t="e">
        <v>#N/A</v>
      </c>
      <c r="NG32" s="22" t="e">
        <v>#N/A</v>
      </c>
      <c r="NH32" s="23" t="e">
        <v>#N/A</v>
      </c>
      <c r="NI32" s="22">
        <v>15</v>
      </c>
      <c r="NJ32" s="22" t="e">
        <v>#N/A</v>
      </c>
      <c r="NK32" s="22" t="e">
        <v>#N/A</v>
      </c>
      <c r="NL32" s="23" t="e">
        <v>#N/A</v>
      </c>
      <c r="NM32" s="3" t="e">
        <v>#N/A</v>
      </c>
      <c r="NN32" s="22" t="e">
        <v>#N/A</v>
      </c>
      <c r="NO32" s="22" t="e">
        <v>#N/A</v>
      </c>
      <c r="NP32" s="22" t="e">
        <v>#N/A</v>
      </c>
      <c r="NQ32" s="22" t="e">
        <v>#N/A</v>
      </c>
      <c r="NR32" s="23" t="e">
        <v>#N/A</v>
      </c>
      <c r="NS32" s="22" t="e">
        <v>#N/A</v>
      </c>
      <c r="NT32" s="22" t="e">
        <v>#N/A</v>
      </c>
      <c r="NU32" s="23" t="e">
        <v>#N/A</v>
      </c>
      <c r="NV32" s="3" t="e">
        <v>#N/A</v>
      </c>
      <c r="NW32" s="22" t="e">
        <v>#N/A</v>
      </c>
      <c r="NX32" s="22" t="e">
        <v>#N/A</v>
      </c>
      <c r="NY32" s="22" t="e">
        <v>#N/A</v>
      </c>
      <c r="NZ32" s="22" t="e">
        <v>#N/A</v>
      </c>
      <c r="OA32" s="23">
        <v>8</v>
      </c>
      <c r="OB32" s="22" t="e">
        <v>#N/A</v>
      </c>
      <c r="OC32" s="22" t="e">
        <v>#N/A</v>
      </c>
      <c r="OD32" s="22" t="e">
        <v>#N/A</v>
      </c>
      <c r="OE32" s="22" t="e">
        <v>#N/A</v>
      </c>
      <c r="OF32" s="22" t="e">
        <v>#N/A</v>
      </c>
      <c r="OG32" s="22" t="e">
        <v>#N/A</v>
      </c>
      <c r="OH32" s="23" t="e">
        <v>#N/A</v>
      </c>
      <c r="OI32" s="22" t="e">
        <v>#N/A</v>
      </c>
      <c r="OJ32" s="22" t="e">
        <v>#N/A</v>
      </c>
      <c r="OK32" s="22" t="e">
        <v>#N/A</v>
      </c>
      <c r="OL32" s="22" t="e">
        <v>#N/A</v>
      </c>
      <c r="OM32" s="23" t="e">
        <v>#N/A</v>
      </c>
      <c r="ON32" s="22" t="e">
        <v>#N/A</v>
      </c>
      <c r="OO32" s="22" t="e">
        <v>#N/A</v>
      </c>
      <c r="OQ32">
        <f t="shared" si="51"/>
        <v>-10</v>
      </c>
      <c r="OR32" s="23" t="e">
        <f t="shared" ca="1" si="18"/>
        <v>#N/A</v>
      </c>
      <c r="OS32" s="23" t="e">
        <f t="shared" ca="1" si="18"/>
        <v>#N/A</v>
      </c>
      <c r="OT32" s="23" t="e">
        <f t="shared" ca="1" si="18"/>
        <v>#N/A</v>
      </c>
      <c r="OU32" s="23" t="e">
        <f t="shared" ca="1" si="18"/>
        <v>#N/A</v>
      </c>
      <c r="OV32" s="23" t="e">
        <f t="shared" ca="1" si="18"/>
        <v>#N/A</v>
      </c>
      <c r="OW32" s="23" t="e">
        <f t="shared" ca="1" si="18"/>
        <v>#N/A</v>
      </c>
      <c r="OX32" s="23" t="e">
        <f t="shared" ca="1" si="18"/>
        <v>#N/A</v>
      </c>
      <c r="OY32" s="23" t="e">
        <f t="shared" ca="1" si="18"/>
        <v>#N/A</v>
      </c>
      <c r="OZ32" s="23" t="e">
        <f t="shared" ca="1" si="18"/>
        <v>#N/A</v>
      </c>
      <c r="PA32" s="23" t="e">
        <f t="shared" ca="1" si="18"/>
        <v>#N/A</v>
      </c>
      <c r="PB32" s="23" t="e">
        <f t="shared" ref="PB32:PQ95" ca="1" si="60">LO32/OFFSET(LO32,$OQ32,0)</f>
        <v>#N/A</v>
      </c>
      <c r="PC32" s="23">
        <f t="shared" ca="1" si="60"/>
        <v>1.1044047856394128</v>
      </c>
      <c r="PD32" s="23" t="e">
        <f t="shared" ca="1" si="60"/>
        <v>#N/A</v>
      </c>
      <c r="PE32" s="23" t="e">
        <f t="shared" ca="1" si="60"/>
        <v>#N/A</v>
      </c>
      <c r="PF32" s="23" t="e">
        <f t="shared" ca="1" si="60"/>
        <v>#N/A</v>
      </c>
      <c r="PG32" s="23" t="e">
        <f t="shared" ca="1" si="60"/>
        <v>#N/A</v>
      </c>
      <c r="PH32" s="23" t="e">
        <f t="shared" ca="1" si="30"/>
        <v>#N/A</v>
      </c>
      <c r="PI32" s="23" t="e">
        <f t="shared" ca="1" si="30"/>
        <v>#N/A</v>
      </c>
      <c r="PJ32" s="23" t="e">
        <f t="shared" ca="1" si="30"/>
        <v>#N/A</v>
      </c>
      <c r="PK32" s="23" t="e">
        <f t="shared" ca="1" si="30"/>
        <v>#N/A</v>
      </c>
      <c r="PL32" s="23" t="e">
        <f t="shared" ca="1" si="30"/>
        <v>#N/A</v>
      </c>
      <c r="PM32" s="23" t="e">
        <f t="shared" ca="1" si="30"/>
        <v>#N/A</v>
      </c>
      <c r="PN32" s="23" t="e">
        <f t="shared" ca="1" si="30"/>
        <v>#N/A</v>
      </c>
      <c r="PO32" s="23" t="e">
        <f t="shared" ca="1" si="30"/>
        <v>#N/A</v>
      </c>
      <c r="PP32" s="23" t="e">
        <f t="shared" ca="1" si="30"/>
        <v>#N/A</v>
      </c>
      <c r="PQ32" s="23" t="e">
        <f t="shared" ca="1" si="30"/>
        <v>#N/A</v>
      </c>
      <c r="PR32" s="23" t="e">
        <f t="shared" ca="1" si="30"/>
        <v>#N/A</v>
      </c>
      <c r="PS32" s="23" t="e">
        <f t="shared" ca="1" si="30"/>
        <v>#N/A</v>
      </c>
      <c r="PT32" s="23" t="e">
        <f t="shared" ca="1" si="30"/>
        <v>#N/A</v>
      </c>
      <c r="PU32" s="23">
        <f t="shared" ca="1" si="30"/>
        <v>1.0816916922372015</v>
      </c>
      <c r="PV32" s="23" t="e">
        <f t="shared" ca="1" si="30"/>
        <v>#N/A</v>
      </c>
      <c r="PW32" s="23" t="e">
        <f t="shared" ref="PW32:QI95" ca="1" si="61">MJ32/OFFSET(MJ32,$OQ32,0)</f>
        <v>#N/A</v>
      </c>
      <c r="PX32" s="23" t="e">
        <f t="shared" ca="1" si="31"/>
        <v>#N/A</v>
      </c>
      <c r="PY32" s="23" t="e">
        <f t="shared" ca="1" si="31"/>
        <v>#N/A</v>
      </c>
      <c r="PZ32" s="23" t="e">
        <f t="shared" ca="1" si="31"/>
        <v>#N/A</v>
      </c>
      <c r="QA32" s="23" t="e">
        <f t="shared" ca="1" si="31"/>
        <v>#N/A</v>
      </c>
      <c r="QB32" s="23" t="e">
        <f t="shared" ca="1" si="31"/>
        <v>#N/A</v>
      </c>
      <c r="QC32" s="23" t="e">
        <f t="shared" ca="1" si="31"/>
        <v>#N/A</v>
      </c>
      <c r="QD32" s="23" t="e">
        <f t="shared" ca="1" si="31"/>
        <v>#N/A</v>
      </c>
      <c r="QE32" s="23" t="e">
        <f t="shared" ca="1" si="31"/>
        <v>#N/A</v>
      </c>
      <c r="QF32" s="23" t="e">
        <f t="shared" ca="1" si="31"/>
        <v>#N/A</v>
      </c>
      <c r="QG32" s="23" t="e">
        <f t="shared" ca="1" si="29"/>
        <v>#N/A</v>
      </c>
      <c r="QH32" s="23" t="e">
        <f t="shared" ca="1" si="29"/>
        <v>#N/A</v>
      </c>
      <c r="QI32" s="23" t="e">
        <f t="shared" ca="1" si="29"/>
        <v>#N/A</v>
      </c>
      <c r="QJ32" s="26" t="e">
        <f t="shared" ca="1" si="19"/>
        <v>#N/A</v>
      </c>
    </row>
    <row r="33" spans="1:452" x14ac:dyDescent="0.35">
      <c r="A33" t="s">
        <v>1098</v>
      </c>
      <c r="B33" s="25">
        <v>33208</v>
      </c>
      <c r="C33" t="s">
        <v>648</v>
      </c>
      <c r="D33" s="2">
        <v>57</v>
      </c>
      <c r="E33" s="2">
        <v>57.5</v>
      </c>
      <c r="F33" s="2">
        <v>7.6</v>
      </c>
      <c r="G33" s="2">
        <v>62.7</v>
      </c>
      <c r="H33" s="2">
        <v>57.691270903007094</v>
      </c>
      <c r="I33" s="2">
        <v>62.783405653865756</v>
      </c>
      <c r="J33" s="2">
        <v>75</v>
      </c>
      <c r="K33" s="2">
        <v>39.299999999999997</v>
      </c>
      <c r="L33" s="2">
        <v>39.506500276260894</v>
      </c>
      <c r="M33" s="2">
        <v>41.3</v>
      </c>
      <c r="N33" s="2">
        <v>37.4</v>
      </c>
      <c r="O33" s="2">
        <v>57</v>
      </c>
      <c r="P33" s="2">
        <v>47.7</v>
      </c>
      <c r="Q33" s="2">
        <v>220.6</v>
      </c>
      <c r="R33" s="2">
        <v>47.5</v>
      </c>
      <c r="S33" s="2">
        <v>37.4</v>
      </c>
      <c r="T33" s="2">
        <v>35.9</v>
      </c>
      <c r="U33" s="2" t="e">
        <v>#N/A</v>
      </c>
      <c r="V33" s="2" t="e">
        <v>#N/A</v>
      </c>
      <c r="W33" s="2">
        <v>15.6</v>
      </c>
      <c r="X33" s="2">
        <v>56.5</v>
      </c>
      <c r="Y33" s="2" t="e">
        <v>#N/A</v>
      </c>
      <c r="Z33" s="2">
        <v>20.399999999999999</v>
      </c>
      <c r="AA33" s="2" t="e">
        <v>#N/A</v>
      </c>
      <c r="AB33" s="2">
        <v>138.5</v>
      </c>
      <c r="AC33" s="2">
        <v>165.9</v>
      </c>
      <c r="AD33" s="2" t="e">
        <v>#N/A</v>
      </c>
      <c r="AE33" s="2">
        <v>229.1</v>
      </c>
      <c r="AF33" s="2">
        <v>72.599999999999994</v>
      </c>
      <c r="AG33" s="22">
        <v>702</v>
      </c>
      <c r="AH33" s="22">
        <v>298</v>
      </c>
      <c r="AI33" s="22" t="e">
        <v>#N/A</v>
      </c>
      <c r="AJ33" s="22">
        <v>38</v>
      </c>
      <c r="AK33" s="22">
        <v>58</v>
      </c>
      <c r="AL33" s="22" t="e">
        <v>#N/A</v>
      </c>
      <c r="AM33" s="22">
        <v>9</v>
      </c>
      <c r="AN33" s="22" t="e">
        <v>#N/A</v>
      </c>
      <c r="AO33" s="22">
        <v>67</v>
      </c>
      <c r="AP33" s="22">
        <v>22</v>
      </c>
      <c r="AQ33" s="22">
        <v>65</v>
      </c>
      <c r="AR33" s="2">
        <v>56.9</v>
      </c>
      <c r="AS33" s="2">
        <v>31.8</v>
      </c>
      <c r="AT33" s="2">
        <v>220.6</v>
      </c>
      <c r="AU33" s="2">
        <v>39.9</v>
      </c>
      <c r="AV33" s="2">
        <v>78.599999999999994</v>
      </c>
      <c r="AW33" s="2">
        <v>47.3</v>
      </c>
      <c r="AX33" s="2">
        <v>47.5</v>
      </c>
      <c r="AY33" s="2">
        <v>110.6</v>
      </c>
      <c r="AZ33" s="2">
        <v>84.2</v>
      </c>
      <c r="BA33" s="2">
        <v>15.6</v>
      </c>
      <c r="BB33" s="2">
        <v>41</v>
      </c>
      <c r="BC33" s="2">
        <v>53.5</v>
      </c>
      <c r="BD33" s="3" t="e">
        <v>#N/A</v>
      </c>
      <c r="BE33" s="3" t="e">
        <v>#N/A</v>
      </c>
      <c r="BF33" s="3" t="e">
        <v>#N/A</v>
      </c>
      <c r="BG33" s="3" t="e">
        <v>#N/A</v>
      </c>
      <c r="BH33" s="3" t="e">
        <v>#N/A</v>
      </c>
      <c r="BI33" s="2">
        <v>129.9</v>
      </c>
      <c r="BJ33" s="2">
        <v>9.3000000000000007</v>
      </c>
      <c r="BK33" s="2">
        <v>9</v>
      </c>
      <c r="BL33" s="2">
        <v>57.8</v>
      </c>
      <c r="BM33" s="2">
        <v>67.599999999999994</v>
      </c>
      <c r="BN33" s="10" t="e">
        <v>#N/A</v>
      </c>
      <c r="BO33" s="3">
        <v>98.77</v>
      </c>
      <c r="BP33" s="22">
        <v>1.9257</v>
      </c>
      <c r="BQ33" s="3">
        <v>28.273500000000002</v>
      </c>
      <c r="BR33" s="23" t="e">
        <v>#N/A</v>
      </c>
      <c r="BS33" s="2" t="e">
        <v>#N/A</v>
      </c>
      <c r="BT33" s="3">
        <v>52.96</v>
      </c>
      <c r="BU33" s="2" t="e">
        <v>#N/A</v>
      </c>
      <c r="BV33" s="2">
        <v>5.2</v>
      </c>
      <c r="BW33" s="2" t="e">
        <v>#N/A</v>
      </c>
      <c r="BX33" s="2" t="e">
        <v>#N/A</v>
      </c>
      <c r="BY33" s="23">
        <v>134.19999999999999</v>
      </c>
      <c r="BZ33" s="2">
        <v>91</v>
      </c>
      <c r="CA33" s="2">
        <v>60.4</v>
      </c>
      <c r="CB33" s="3">
        <v>68.260000000000005</v>
      </c>
      <c r="CC33" s="2">
        <v>53.5</v>
      </c>
      <c r="CD33" s="2" t="e">
        <v>#N/A</v>
      </c>
      <c r="CE33" s="2">
        <v>91.211269739902903</v>
      </c>
      <c r="CF33" s="3">
        <v>68.447883339082495</v>
      </c>
      <c r="CG33" s="2">
        <v>53.565839070943511</v>
      </c>
      <c r="CH33" s="23">
        <v>138.62245460751919</v>
      </c>
      <c r="CI33" s="3">
        <v>63.712035394100468</v>
      </c>
      <c r="CM33" s="2">
        <f t="shared" si="2"/>
        <v>14.682193488082257</v>
      </c>
      <c r="CN33" s="2" t="e">
        <f t="shared" si="2"/>
        <v>#N/A</v>
      </c>
      <c r="CO33" s="2">
        <f t="shared" si="3"/>
        <v>124.55948383201898</v>
      </c>
      <c r="CR33" s="2">
        <f t="shared" si="7"/>
        <v>0.175746924428825</v>
      </c>
      <c r="CS33" s="2">
        <f t="shared" si="7"/>
        <v>0</v>
      </c>
      <c r="CT33" s="2">
        <f t="shared" si="8"/>
        <v>0.15974440894568917</v>
      </c>
      <c r="CU33" s="2">
        <f t="shared" si="8"/>
        <v>0.29992335265350789</v>
      </c>
      <c r="CV33" s="2">
        <f t="shared" si="8"/>
        <v>0.50998303204901307</v>
      </c>
      <c r="CW33" s="2">
        <f t="shared" si="9"/>
        <v>0.70671378091872539</v>
      </c>
      <c r="CX33" s="2">
        <f t="shared" si="10"/>
        <v>0.51150895140663877</v>
      </c>
      <c r="CY33" s="2"/>
      <c r="CZ33" s="2">
        <f t="shared" si="15"/>
        <v>-0.27777777777778173</v>
      </c>
      <c r="DA33" s="2">
        <f t="shared" si="16"/>
        <v>-1.2125534950071246</v>
      </c>
      <c r="DB33" s="2" t="e">
        <f t="shared" si="17"/>
        <v>#N/A</v>
      </c>
      <c r="DC33" s="2"/>
      <c r="DF33" s="2">
        <f t="shared" si="11"/>
        <v>3.659047452893649</v>
      </c>
      <c r="DG33" s="2">
        <f t="shared" si="11"/>
        <v>6.2944027508170075</v>
      </c>
      <c r="DH33" s="2">
        <f t="shared" si="12"/>
        <v>11.704173771256766</v>
      </c>
      <c r="DI33" s="2" t="e">
        <f t="shared" si="56"/>
        <v>#N/A</v>
      </c>
      <c r="DJ33" s="2">
        <f t="shared" si="56"/>
        <v>20.206537432946913</v>
      </c>
      <c r="DM33" s="2"/>
      <c r="DN33" s="2">
        <f t="shared" si="35"/>
        <v>7.6779026217228497</v>
      </c>
      <c r="DO33" s="2">
        <f t="shared" si="20"/>
        <v>7.1794871794871842</v>
      </c>
      <c r="DP33" s="2">
        <f t="shared" si="36"/>
        <v>6.5340909090909003</v>
      </c>
      <c r="DQ33" s="2"/>
      <c r="DR33" s="2">
        <f t="shared" si="37"/>
        <v>10.084033613445362</v>
      </c>
      <c r="DS33" s="2" t="e">
        <f t="shared" si="38"/>
        <v>#N/A</v>
      </c>
      <c r="DT33" s="2" t="e">
        <v>#N/A</v>
      </c>
      <c r="DU33" s="2" t="e">
        <v>#N/A</v>
      </c>
      <c r="DV33" s="2">
        <f t="shared" si="21"/>
        <v>6.5420560747663448</v>
      </c>
      <c r="DW33" s="2">
        <f t="shared" si="39"/>
        <v>4.0566037735848992</v>
      </c>
      <c r="DX33" s="2">
        <f t="shared" si="40"/>
        <v>9.7859327217125305</v>
      </c>
      <c r="DY33" s="2">
        <f t="shared" si="41"/>
        <v>8.2004555808656185</v>
      </c>
      <c r="DZ33" s="2">
        <f t="shared" si="42"/>
        <v>13.677811550151976</v>
      </c>
      <c r="EA33" s="2" t="e">
        <f t="shared" si="43"/>
        <v>#N/A</v>
      </c>
      <c r="EB33" s="2" t="e">
        <f t="shared" si="43"/>
        <v>#N/A</v>
      </c>
      <c r="EC33" s="2">
        <f t="shared" si="43"/>
        <v>10.638297872340431</v>
      </c>
      <c r="ED33" s="2">
        <f t="shared" si="43"/>
        <v>1.4362657091561815</v>
      </c>
      <c r="EE33" s="2" t="e">
        <f t="shared" si="43"/>
        <v>#N/A</v>
      </c>
      <c r="EF33" s="2">
        <f t="shared" si="43"/>
        <v>9.6774193548387011</v>
      </c>
      <c r="EG33" s="2" t="e">
        <f t="shared" si="43"/>
        <v>#N/A</v>
      </c>
      <c r="EH33" s="2"/>
      <c r="EI33" s="2">
        <f t="shared" si="44"/>
        <v>6.5543071161048738</v>
      </c>
      <c r="EJ33" s="2">
        <f t="shared" si="44"/>
        <v>9.2783505154639059</v>
      </c>
      <c r="EK33" s="2">
        <f t="shared" si="44"/>
        <v>4.0566037735848992</v>
      </c>
      <c r="EL33" s="2">
        <f t="shared" si="44"/>
        <v>10.526315789473673</v>
      </c>
      <c r="EM33" s="2">
        <f t="shared" si="44"/>
        <v>5.5033557046979764</v>
      </c>
      <c r="EN33" s="2">
        <f t="shared" si="44"/>
        <v>10.256410256410264</v>
      </c>
      <c r="EO33" s="2">
        <f t="shared" si="44"/>
        <v>8.2004555808656185</v>
      </c>
      <c r="EP33" s="2">
        <f t="shared" si="44"/>
        <v>7.6923076923076872</v>
      </c>
      <c r="EQ33" s="2">
        <f t="shared" si="44"/>
        <v>5.513784461152893</v>
      </c>
      <c r="ER33" s="2">
        <f t="shared" si="44"/>
        <v>10.638297872340431</v>
      </c>
      <c r="ES33" s="2">
        <f t="shared" si="44"/>
        <v>10.512129380053903</v>
      </c>
      <c r="ET33" s="2">
        <f t="shared" si="44"/>
        <v>5.5226824457593526</v>
      </c>
      <c r="EU33" s="2">
        <f t="shared" si="4"/>
        <v>9.3000000000000007</v>
      </c>
      <c r="EV33" s="2">
        <f t="shared" si="4"/>
        <v>9</v>
      </c>
      <c r="EW33" s="2">
        <f t="shared" si="45"/>
        <v>1.5817223198594021</v>
      </c>
      <c r="EX33" s="2">
        <f t="shared" si="45"/>
        <v>5.790297339593109</v>
      </c>
      <c r="EY33" s="2">
        <f t="shared" si="46"/>
        <v>18.092838868181737</v>
      </c>
      <c r="EZ33" s="2" t="e">
        <f t="shared" si="46"/>
        <v>#N/A</v>
      </c>
      <c r="FA33" s="2" t="e">
        <f t="shared" si="47"/>
        <v>#N/A</v>
      </c>
      <c r="FB33" s="2">
        <f t="shared" si="48"/>
        <v>6.2549485352335621</v>
      </c>
      <c r="FC33" s="2">
        <f t="shared" si="48"/>
        <v>3.7628278221208733</v>
      </c>
      <c r="FD33" s="2">
        <f t="shared" si="48"/>
        <v>2.5466893039049143</v>
      </c>
      <c r="FE33" s="2">
        <f t="shared" si="48"/>
        <v>3.2834014223029229</v>
      </c>
      <c r="FF33" s="2">
        <f t="shared" si="48"/>
        <v>6.5737051792828627</v>
      </c>
      <c r="FG33" s="2" t="e">
        <f t="shared" si="48"/>
        <v>#N/A</v>
      </c>
      <c r="FH33" s="2" t="e">
        <v>#N/A</v>
      </c>
      <c r="FI33" s="2" t="e">
        <v>#N/A</v>
      </c>
      <c r="FL33" s="2">
        <f t="shared" si="57"/>
        <v>2.0309149133408644</v>
      </c>
      <c r="FM33" s="2">
        <f t="shared" si="57"/>
        <v>1.8649537476143729</v>
      </c>
      <c r="FN33" s="2">
        <f t="shared" si="25"/>
        <v>2.4226060731605381</v>
      </c>
      <c r="FQ33" s="2">
        <f t="shared" si="58"/>
        <v>8.3745042860884134</v>
      </c>
      <c r="FR33" s="2">
        <f t="shared" si="58"/>
        <v>7.6711047989543424</v>
      </c>
      <c r="FS33" s="2">
        <f t="shared" si="27"/>
        <v>10.048287278761103</v>
      </c>
      <c r="FT33" s="2">
        <f t="shared" si="59"/>
        <v>4.6501489781268113</v>
      </c>
      <c r="FU33" s="2">
        <f t="shared" si="59"/>
        <v>4.6089766903340879</v>
      </c>
      <c r="FX33" s="2">
        <f t="shared" si="32"/>
        <v>8.0805247217867748</v>
      </c>
      <c r="FY33" s="2">
        <f t="shared" si="32"/>
        <v>7.1419188003014389</v>
      </c>
      <c r="FZ33" s="2">
        <f t="shared" si="33"/>
        <v>10.61305777695134</v>
      </c>
      <c r="GA33" s="2">
        <f t="shared" si="34"/>
        <v>5.5479650614676856</v>
      </c>
      <c r="GB33" s="2">
        <f t="shared" si="34"/>
        <v>3.4538889379794213</v>
      </c>
      <c r="GE33" s="2"/>
      <c r="GF33" s="2"/>
      <c r="GG33" s="2">
        <f t="shared" si="52"/>
        <v>38.021059446696896</v>
      </c>
      <c r="GH33" s="2" t="e">
        <f t="shared" si="52"/>
        <v>#N/A</v>
      </c>
      <c r="GI33" s="2" t="e">
        <f t="shared" si="53"/>
        <v>#N/A</v>
      </c>
      <c r="GJ33" s="2">
        <f t="shared" si="54"/>
        <v>10.028116213683202</v>
      </c>
      <c r="GK33" s="2" t="e">
        <v>#N/A</v>
      </c>
      <c r="GN33" s="2"/>
      <c r="GQ33" s="2"/>
      <c r="IG33" s="24"/>
      <c r="IH33" s="24"/>
      <c r="II33" s="24"/>
      <c r="IJ33" s="24"/>
      <c r="IK33" s="24"/>
      <c r="IL33" s="2"/>
      <c r="IM33" s="2">
        <f t="shared" si="5"/>
        <v>7.6</v>
      </c>
      <c r="IN33" s="2"/>
      <c r="IO33" s="2">
        <f t="shared" si="49"/>
        <v>7.6</v>
      </c>
      <c r="IX33" s="3"/>
      <c r="IY33" s="3"/>
      <c r="IZ33" s="3"/>
      <c r="JA33" s="3"/>
      <c r="JB33" s="3"/>
      <c r="JC33" s="3"/>
      <c r="JE33" s="3"/>
      <c r="JF33" s="3"/>
      <c r="JG33" s="3"/>
      <c r="JH33" s="3"/>
      <c r="JI33" s="3"/>
      <c r="JJ33" s="3"/>
      <c r="JK33" s="3"/>
      <c r="JL33" s="3"/>
      <c r="JN33" s="10">
        <f>COUNTIF(EI33:ET33,"&gt;2")</f>
        <v>12</v>
      </c>
      <c r="JQ33" s="10"/>
      <c r="JS33" s="10"/>
      <c r="KH33" s="2" t="e">
        <f>(DN33*$DN$4)+(FB33*$FB$3)+(FC33*$FC$3)+(FD33*$FD$3)+(FE33*$FE$3)+(FF33*$FF$3)+(FG33*$FG$3)</f>
        <v>#N/A</v>
      </c>
      <c r="KI33" s="2" t="e">
        <f>F33-KH33</f>
        <v>#N/A</v>
      </c>
      <c r="KJ33" s="2" t="e">
        <f>MAX(DN33,FB33:FG33)</f>
        <v>#N/A</v>
      </c>
      <c r="KK33" s="2" t="e">
        <f>MIN(DN33,FB33:FG33)</f>
        <v>#N/A</v>
      </c>
      <c r="KL33" s="2" t="e">
        <f t="shared" si="50"/>
        <v>#N/A</v>
      </c>
      <c r="KO33" s="2">
        <f>BO33</f>
        <v>98.77</v>
      </c>
      <c r="KP33" s="2">
        <f>100*((BO27/BO15)-1)</f>
        <v>0.23201856148493682</v>
      </c>
      <c r="KQ33" s="2">
        <f t="shared" si="55"/>
        <v>0.23201856148493682</v>
      </c>
      <c r="KR33" s="2"/>
      <c r="KS33" s="2"/>
      <c r="KT33" s="3">
        <f>BP33</f>
        <v>1.9257</v>
      </c>
      <c r="KU33" s="3">
        <f>BQ33</f>
        <v>28.273500000000002</v>
      </c>
      <c r="KV33" s="3">
        <f t="shared" si="13"/>
        <v>14.682193488082257</v>
      </c>
      <c r="KW33" s="2">
        <f t="shared" si="6"/>
        <v>39.676815021155079</v>
      </c>
      <c r="KX33" s="2">
        <f t="shared" si="6"/>
        <v>26.859166049528877</v>
      </c>
      <c r="LB33">
        <v>0</v>
      </c>
      <c r="LE33" s="2" t="e">
        <v>#N/A</v>
      </c>
      <c r="LF33" s="2" t="e">
        <v>#N/A</v>
      </c>
      <c r="LG33" s="2" t="e">
        <v>#N/A</v>
      </c>
      <c r="LH33" s="2" t="e">
        <v>#N/A</v>
      </c>
      <c r="LI33" s="2" t="e">
        <v>#N/A</v>
      </c>
      <c r="LJ33" s="2" t="e">
        <v>#N/A</v>
      </c>
      <c r="LK33" s="2" t="e">
        <v>#N/A</v>
      </c>
      <c r="LL33" s="2" t="e">
        <v>#N/A</v>
      </c>
      <c r="LM33" s="2" t="e">
        <v>#N/A</v>
      </c>
      <c r="LN33" s="2" t="e">
        <v>#N/A</v>
      </c>
      <c r="LO33" s="2" t="e">
        <v>#N/A</v>
      </c>
      <c r="LP33" s="2">
        <v>32.534194924206091</v>
      </c>
      <c r="LQ33" s="2" t="e">
        <v>#N/A</v>
      </c>
      <c r="LR33" s="2" t="e">
        <v>#N/A</v>
      </c>
      <c r="LS33" s="2" t="e">
        <v>#N/A</v>
      </c>
      <c r="LT33" s="2" t="e">
        <v>#N/A</v>
      </c>
      <c r="LU33" s="2" t="e">
        <v>#N/A</v>
      </c>
      <c r="LV33" s="2" t="e">
        <v>#N/A</v>
      </c>
      <c r="LW33" s="2" t="e">
        <v>#N/A</v>
      </c>
      <c r="LX33" s="2" t="e">
        <v>#N/A</v>
      </c>
      <c r="LY33" s="2" t="e">
        <v>#N/A</v>
      </c>
      <c r="LZ33" s="2" t="e">
        <v>#N/A</v>
      </c>
      <c r="MA33" s="2" t="e">
        <v>#N/A</v>
      </c>
      <c r="MB33" s="2" t="e">
        <v>#N/A</v>
      </c>
      <c r="MC33" s="2" t="e">
        <v>#N/A</v>
      </c>
      <c r="MD33" s="2" t="e">
        <v>#N/A</v>
      </c>
      <c r="ME33" s="2" t="e">
        <v>#N/A</v>
      </c>
      <c r="MF33" s="2" t="e">
        <v>#N/A</v>
      </c>
      <c r="MG33" s="2" t="e">
        <v>#N/A</v>
      </c>
      <c r="MH33" s="2">
        <v>37.52674972625686</v>
      </c>
      <c r="MI33" s="2" t="e">
        <v>#N/A</v>
      </c>
      <c r="MJ33" s="2" t="e">
        <v>#N/A</v>
      </c>
      <c r="MK33" s="2" t="e">
        <v>#N/A</v>
      </c>
      <c r="ML33" s="2" t="e">
        <v>#N/A</v>
      </c>
      <c r="MM33" s="2" t="e">
        <v>#N/A</v>
      </c>
      <c r="MN33" s="2" t="e">
        <v>#N/A</v>
      </c>
      <c r="MO33" s="2" t="e">
        <v>#N/A</v>
      </c>
      <c r="MP33" s="2" t="e">
        <v>#N/A</v>
      </c>
      <c r="MQ33" s="2" t="e">
        <v>#N/A</v>
      </c>
      <c r="MR33" s="2" t="e">
        <v>#N/A</v>
      </c>
      <c r="MS33" s="10" t="e">
        <v>#N/A</v>
      </c>
      <c r="MT33" s="2" t="e">
        <v>#N/A</v>
      </c>
      <c r="MU33" s="2" t="e">
        <v>#N/A</v>
      </c>
      <c r="MV33" s="2" t="e">
        <v>#N/A</v>
      </c>
      <c r="MX33" s="22" t="e">
        <v>#N/A</v>
      </c>
      <c r="MY33" s="22" t="e">
        <v>#N/A</v>
      </c>
      <c r="MZ33" s="22" t="e">
        <v>#N/A</v>
      </c>
      <c r="NA33" s="22" t="e">
        <v>#N/A</v>
      </c>
      <c r="NB33" s="22" t="e">
        <v>#N/A</v>
      </c>
      <c r="NC33" s="22" t="e">
        <v>#N/A</v>
      </c>
      <c r="ND33" s="22" t="e">
        <v>#N/A</v>
      </c>
      <c r="NE33" s="22" t="e">
        <v>#N/A</v>
      </c>
      <c r="NF33" s="22" t="e">
        <v>#N/A</v>
      </c>
      <c r="NG33" s="22" t="e">
        <v>#N/A</v>
      </c>
      <c r="NH33" s="23" t="e">
        <v>#N/A</v>
      </c>
      <c r="NI33" s="22">
        <v>15</v>
      </c>
      <c r="NJ33" s="22" t="e">
        <v>#N/A</v>
      </c>
      <c r="NK33" s="22" t="e">
        <v>#N/A</v>
      </c>
      <c r="NL33" s="23" t="e">
        <v>#N/A</v>
      </c>
      <c r="NM33" s="3" t="e">
        <v>#N/A</v>
      </c>
      <c r="NN33" s="22" t="e">
        <v>#N/A</v>
      </c>
      <c r="NO33" s="22" t="e">
        <v>#N/A</v>
      </c>
      <c r="NP33" s="22" t="e">
        <v>#N/A</v>
      </c>
      <c r="NQ33" s="22" t="e">
        <v>#N/A</v>
      </c>
      <c r="NR33" s="23" t="e">
        <v>#N/A</v>
      </c>
      <c r="NS33" s="22" t="e">
        <v>#N/A</v>
      </c>
      <c r="NT33" s="22" t="e">
        <v>#N/A</v>
      </c>
      <c r="NU33" s="23" t="e">
        <v>#N/A</v>
      </c>
      <c r="NV33" s="3" t="e">
        <v>#N/A</v>
      </c>
      <c r="NW33" s="22" t="e">
        <v>#N/A</v>
      </c>
      <c r="NX33" s="22" t="e">
        <v>#N/A</v>
      </c>
      <c r="NY33" s="22" t="e">
        <v>#N/A</v>
      </c>
      <c r="NZ33" s="22" t="e">
        <v>#N/A</v>
      </c>
      <c r="OA33" s="23">
        <v>8</v>
      </c>
      <c r="OB33" s="22" t="e">
        <v>#N/A</v>
      </c>
      <c r="OC33" s="22" t="e">
        <v>#N/A</v>
      </c>
      <c r="OD33" s="22" t="e">
        <v>#N/A</v>
      </c>
      <c r="OE33" s="22" t="e">
        <v>#N/A</v>
      </c>
      <c r="OF33" s="22" t="e">
        <v>#N/A</v>
      </c>
      <c r="OG33" s="22" t="e">
        <v>#N/A</v>
      </c>
      <c r="OH33" s="23" t="e">
        <v>#N/A</v>
      </c>
      <c r="OI33" s="22" t="e">
        <v>#N/A</v>
      </c>
      <c r="OJ33" s="22" t="e">
        <v>#N/A</v>
      </c>
      <c r="OK33" s="22" t="e">
        <v>#N/A</v>
      </c>
      <c r="OL33" s="22" t="e">
        <v>#N/A</v>
      </c>
      <c r="OM33" s="23" t="e">
        <v>#N/A</v>
      </c>
      <c r="ON33" s="22" t="e">
        <v>#N/A</v>
      </c>
      <c r="OO33" s="22" t="e">
        <v>#N/A</v>
      </c>
      <c r="OQ33">
        <f t="shared" si="51"/>
        <v>-11</v>
      </c>
      <c r="OR33" s="23" t="e">
        <f t="shared" ref="OR33:PG96" ca="1" si="62">LE33/OFFSET(LE33,$OQ33,0)</f>
        <v>#N/A</v>
      </c>
      <c r="OS33" s="23" t="e">
        <f t="shared" ca="1" si="62"/>
        <v>#N/A</v>
      </c>
      <c r="OT33" s="23" t="e">
        <f t="shared" ca="1" si="62"/>
        <v>#N/A</v>
      </c>
      <c r="OU33" s="23" t="e">
        <f t="shared" ca="1" si="62"/>
        <v>#N/A</v>
      </c>
      <c r="OV33" s="23" t="e">
        <f t="shared" ca="1" si="62"/>
        <v>#N/A</v>
      </c>
      <c r="OW33" s="23" t="e">
        <f t="shared" ca="1" si="62"/>
        <v>#N/A</v>
      </c>
      <c r="OX33" s="23" t="e">
        <f t="shared" ca="1" si="62"/>
        <v>#N/A</v>
      </c>
      <c r="OY33" s="23" t="e">
        <f t="shared" ca="1" si="62"/>
        <v>#N/A</v>
      </c>
      <c r="OZ33" s="23" t="e">
        <f t="shared" ca="1" si="62"/>
        <v>#N/A</v>
      </c>
      <c r="PA33" s="23" t="e">
        <f t="shared" ca="1" si="62"/>
        <v>#N/A</v>
      </c>
      <c r="PB33" s="23" t="e">
        <f t="shared" ca="1" si="60"/>
        <v>#N/A</v>
      </c>
      <c r="PC33" s="23">
        <f t="shared" ca="1" si="60"/>
        <v>1.1096367364364417</v>
      </c>
      <c r="PD33" s="23" t="e">
        <f t="shared" ca="1" si="60"/>
        <v>#N/A</v>
      </c>
      <c r="PE33" s="23" t="e">
        <f t="shared" ca="1" si="60"/>
        <v>#N/A</v>
      </c>
      <c r="PF33" s="23" t="e">
        <f t="shared" ca="1" si="60"/>
        <v>#N/A</v>
      </c>
      <c r="PG33" s="23" t="e">
        <f t="shared" ca="1" si="60"/>
        <v>#N/A</v>
      </c>
      <c r="PH33" s="23" t="e">
        <f t="shared" ca="1" si="60"/>
        <v>#N/A</v>
      </c>
      <c r="PI33" s="23" t="e">
        <f t="shared" ca="1" si="60"/>
        <v>#N/A</v>
      </c>
      <c r="PJ33" s="23" t="e">
        <f t="shared" ca="1" si="60"/>
        <v>#N/A</v>
      </c>
      <c r="PK33" s="23" t="e">
        <f t="shared" ca="1" si="60"/>
        <v>#N/A</v>
      </c>
      <c r="PL33" s="23" t="e">
        <f t="shared" ca="1" si="60"/>
        <v>#N/A</v>
      </c>
      <c r="PM33" s="23" t="e">
        <f t="shared" ca="1" si="60"/>
        <v>#N/A</v>
      </c>
      <c r="PN33" s="23" t="e">
        <f t="shared" ca="1" si="60"/>
        <v>#N/A</v>
      </c>
      <c r="PO33" s="23" t="e">
        <f t="shared" ca="1" si="60"/>
        <v>#N/A</v>
      </c>
      <c r="PP33" s="23" t="e">
        <f t="shared" ca="1" si="60"/>
        <v>#N/A</v>
      </c>
      <c r="PQ33" s="23" t="e">
        <f t="shared" ca="1" si="60"/>
        <v>#N/A</v>
      </c>
      <c r="PR33" s="23" t="e">
        <f t="shared" ref="PR33:PV96" ca="1" si="63">ME33/OFFSET(ME33,$OQ33,0)</f>
        <v>#N/A</v>
      </c>
      <c r="PS33" s="23" t="e">
        <f t="shared" ca="1" si="63"/>
        <v>#N/A</v>
      </c>
      <c r="PT33" s="23" t="e">
        <f t="shared" ca="1" si="63"/>
        <v>#N/A</v>
      </c>
      <c r="PU33" s="23">
        <f t="shared" ca="1" si="63"/>
        <v>1.0901398240298386</v>
      </c>
      <c r="PV33" s="23" t="e">
        <f t="shared" ca="1" si="63"/>
        <v>#N/A</v>
      </c>
      <c r="PW33" s="23" t="e">
        <f t="shared" ca="1" si="61"/>
        <v>#N/A</v>
      </c>
      <c r="PX33" s="23" t="e">
        <f t="shared" ca="1" si="31"/>
        <v>#N/A</v>
      </c>
      <c r="PY33" s="23" t="e">
        <f t="shared" ca="1" si="31"/>
        <v>#N/A</v>
      </c>
      <c r="PZ33" s="23" t="e">
        <f t="shared" ca="1" si="31"/>
        <v>#N/A</v>
      </c>
      <c r="QA33" s="23" t="e">
        <f t="shared" ca="1" si="31"/>
        <v>#N/A</v>
      </c>
      <c r="QB33" s="23" t="e">
        <f t="shared" ca="1" si="31"/>
        <v>#N/A</v>
      </c>
      <c r="QC33" s="23" t="e">
        <f t="shared" ca="1" si="31"/>
        <v>#N/A</v>
      </c>
      <c r="QD33" s="23" t="e">
        <f t="shared" ca="1" si="31"/>
        <v>#N/A</v>
      </c>
      <c r="QE33" s="23" t="e">
        <f t="shared" ca="1" si="31"/>
        <v>#N/A</v>
      </c>
      <c r="QF33" s="23" t="e">
        <f t="shared" ca="1" si="31"/>
        <v>#N/A</v>
      </c>
      <c r="QG33" s="23" t="e">
        <f t="shared" ca="1" si="29"/>
        <v>#N/A</v>
      </c>
      <c r="QH33" s="23" t="e">
        <f t="shared" ca="1" si="29"/>
        <v>#N/A</v>
      </c>
      <c r="QI33" s="23" t="e">
        <f t="shared" ca="1" si="29"/>
        <v>#N/A</v>
      </c>
      <c r="QJ33" s="26" t="e">
        <f t="shared" ca="1" si="19"/>
        <v>#N/A</v>
      </c>
    </row>
    <row r="34" spans="1:452" x14ac:dyDescent="0.35">
      <c r="A34" s="12" t="s">
        <v>1099</v>
      </c>
      <c r="B34" s="21">
        <v>33239</v>
      </c>
      <c r="C34" t="s">
        <v>649</v>
      </c>
      <c r="D34" s="2">
        <v>57</v>
      </c>
      <c r="E34" s="2">
        <v>57.4</v>
      </c>
      <c r="F34" s="2">
        <v>7.1</v>
      </c>
      <c r="G34" s="2">
        <v>62.5</v>
      </c>
      <c r="H34" s="2">
        <v>57.857721484541884</v>
      </c>
      <c r="I34" s="2">
        <v>63.079532396119383</v>
      </c>
      <c r="J34" s="2">
        <v>74.599999999999994</v>
      </c>
      <c r="K34" s="2">
        <v>39.700000000000003</v>
      </c>
      <c r="L34" s="2">
        <v>39.853387514799145</v>
      </c>
      <c r="M34" s="2">
        <v>41.4</v>
      </c>
      <c r="N34" s="2">
        <v>36.9</v>
      </c>
      <c r="O34" s="2">
        <v>57.5</v>
      </c>
      <c r="P34" s="2">
        <v>48.1</v>
      </c>
      <c r="Q34" s="2">
        <v>211.6</v>
      </c>
      <c r="R34" s="2">
        <v>47.4</v>
      </c>
      <c r="S34" s="2">
        <v>36.9</v>
      </c>
      <c r="T34" s="2">
        <v>36.200000000000003</v>
      </c>
      <c r="U34" s="2" t="e">
        <v>#N/A</v>
      </c>
      <c r="V34" s="2" t="e">
        <v>#N/A</v>
      </c>
      <c r="W34" s="2">
        <v>15.7</v>
      </c>
      <c r="X34" s="2">
        <v>58.8</v>
      </c>
      <c r="Y34" s="2" t="e">
        <v>#N/A</v>
      </c>
      <c r="Z34" s="2">
        <v>21.4</v>
      </c>
      <c r="AA34" s="2" t="e">
        <v>#N/A</v>
      </c>
      <c r="AB34" s="2">
        <v>136.80000000000001</v>
      </c>
      <c r="AC34" s="2">
        <v>165.2</v>
      </c>
      <c r="AD34" s="2" t="e">
        <v>#N/A</v>
      </c>
      <c r="AE34" s="2">
        <v>218.2</v>
      </c>
      <c r="AF34" s="2">
        <v>70.599999999999994</v>
      </c>
      <c r="AG34" s="22">
        <v>693</v>
      </c>
      <c r="AH34" s="22">
        <v>307</v>
      </c>
      <c r="AI34" s="22" t="e">
        <v>#N/A</v>
      </c>
      <c r="AJ34" s="22">
        <v>39</v>
      </c>
      <c r="AK34" s="22">
        <v>54</v>
      </c>
      <c r="AL34" s="22" t="e">
        <v>#N/A</v>
      </c>
      <c r="AM34" s="22">
        <v>10</v>
      </c>
      <c r="AN34" s="22" t="e">
        <v>#N/A</v>
      </c>
      <c r="AO34" s="22">
        <v>63</v>
      </c>
      <c r="AP34" s="22">
        <v>25</v>
      </c>
      <c r="AQ34" s="22">
        <v>77</v>
      </c>
      <c r="AR34" s="2">
        <v>57.3</v>
      </c>
      <c r="AS34" s="2">
        <v>32.1</v>
      </c>
      <c r="AT34" s="2">
        <v>211.6</v>
      </c>
      <c r="AU34" s="2">
        <v>40.200000000000003</v>
      </c>
      <c r="AV34" s="2">
        <v>77.2</v>
      </c>
      <c r="AW34" s="2">
        <v>47.7</v>
      </c>
      <c r="AX34" s="2">
        <v>47.4</v>
      </c>
      <c r="AY34" s="2">
        <v>110.7</v>
      </c>
      <c r="AZ34" s="2">
        <v>84.3</v>
      </c>
      <c r="BA34" s="2">
        <v>15.7</v>
      </c>
      <c r="BB34" s="2">
        <v>41.2</v>
      </c>
      <c r="BC34" s="2">
        <v>53.8</v>
      </c>
      <c r="BD34" s="3" t="e">
        <v>#N/A</v>
      </c>
      <c r="BE34" s="3" t="e">
        <v>#N/A</v>
      </c>
      <c r="BF34" s="3" t="e">
        <v>#N/A</v>
      </c>
      <c r="BG34" s="3" t="e">
        <v>#N/A</v>
      </c>
      <c r="BH34" s="3" t="e">
        <v>#N/A</v>
      </c>
      <c r="BI34" s="2">
        <v>130.19999999999999</v>
      </c>
      <c r="BJ34" s="2">
        <v>9</v>
      </c>
      <c r="BK34" s="2">
        <v>8.5</v>
      </c>
      <c r="BL34" s="2">
        <v>58.1</v>
      </c>
      <c r="BM34" s="2">
        <v>68.2</v>
      </c>
      <c r="BN34" s="10" t="e">
        <v>#N/A</v>
      </c>
      <c r="BO34" s="3">
        <v>99.63</v>
      </c>
      <c r="BP34" s="22">
        <v>1.9348000000000001</v>
      </c>
      <c r="BQ34" s="3">
        <v>23.566363636363636</v>
      </c>
      <c r="BR34" s="23" t="e">
        <v>#N/A</v>
      </c>
      <c r="BS34" s="2" t="e">
        <v>#N/A</v>
      </c>
      <c r="BT34" s="3">
        <v>53.96</v>
      </c>
      <c r="BU34" s="2" t="e">
        <v>#N/A</v>
      </c>
      <c r="BV34" s="2">
        <v>5.6</v>
      </c>
      <c r="BW34" s="2" t="e">
        <v>#N/A</v>
      </c>
      <c r="BX34" s="2" t="e">
        <v>#N/A</v>
      </c>
      <c r="BY34" s="23">
        <v>134.69999999999999</v>
      </c>
      <c r="BZ34" s="2">
        <v>91.6</v>
      </c>
      <c r="CA34" s="2">
        <v>60.5</v>
      </c>
      <c r="CB34" s="3">
        <v>68.64</v>
      </c>
      <c r="CC34" s="2">
        <v>53.9</v>
      </c>
      <c r="CD34" s="2" t="e">
        <v>#N/A</v>
      </c>
      <c r="CE34" s="2">
        <v>91.863570526931937</v>
      </c>
      <c r="CF34" s="3">
        <v>68.693133328206955</v>
      </c>
      <c r="CG34" s="2">
        <v>53.876065316368162</v>
      </c>
      <c r="CH34" s="23">
        <v>139.47362191414396</v>
      </c>
      <c r="CI34" s="3">
        <v>63.966900470441551</v>
      </c>
      <c r="CM34" s="2">
        <f t="shared" si="2"/>
        <v>12.180258236698178</v>
      </c>
      <c r="CN34" s="2" t="e">
        <f t="shared" si="2"/>
        <v>#N/A</v>
      </c>
      <c r="CO34" s="2">
        <f t="shared" si="3"/>
        <v>125.14809644191223</v>
      </c>
      <c r="CR34" s="2">
        <f t="shared" si="7"/>
        <v>0</v>
      </c>
      <c r="CS34" s="2">
        <f t="shared" si="7"/>
        <v>-0.17391304347826333</v>
      </c>
      <c r="CT34" s="2">
        <f t="shared" si="8"/>
        <v>-0.31897926634769191</v>
      </c>
      <c r="CU34" s="2">
        <f t="shared" si="8"/>
        <v>0.28851952631557187</v>
      </c>
      <c r="CV34" s="2">
        <f t="shared" si="8"/>
        <v>0.47166403155352449</v>
      </c>
      <c r="CW34" s="2">
        <f t="shared" si="9"/>
        <v>0.8771929824561403</v>
      </c>
      <c r="CX34" s="2">
        <f t="shared" si="10"/>
        <v>1.01781170483462</v>
      </c>
      <c r="CY34" s="2"/>
      <c r="CZ34" s="2">
        <f t="shared" si="15"/>
        <v>0.83565459610029036</v>
      </c>
      <c r="DA34" s="2">
        <f t="shared" si="16"/>
        <v>-1.2274368231046848</v>
      </c>
      <c r="DB34" s="2" t="e">
        <f t="shared" si="17"/>
        <v>#N/A</v>
      </c>
      <c r="DC34" s="2"/>
      <c r="DF34" s="2">
        <f t="shared" si="11"/>
        <v>3.5177068653944099</v>
      </c>
      <c r="DG34" s="2">
        <f t="shared" si="11"/>
        <v>5.8091297081533266</v>
      </c>
      <c r="DH34" s="2">
        <f t="shared" si="12"/>
        <v>11.060646538464191</v>
      </c>
      <c r="DI34" s="2" t="e">
        <f t="shared" si="56"/>
        <v>#N/A</v>
      </c>
      <c r="DJ34" s="2">
        <f t="shared" si="56"/>
        <v>11.900493076998453</v>
      </c>
      <c r="DM34" s="2"/>
      <c r="DN34" s="2">
        <f t="shared" si="35"/>
        <v>7.0895522388059646</v>
      </c>
      <c r="DO34" s="2">
        <f t="shared" si="20"/>
        <v>6.8376068376068382</v>
      </c>
      <c r="DP34" s="2">
        <f t="shared" si="36"/>
        <v>5.8156028368794246</v>
      </c>
      <c r="DQ34" s="2"/>
      <c r="DR34" s="2">
        <f t="shared" si="37"/>
        <v>10.277777777777786</v>
      </c>
      <c r="DS34" s="2" t="e">
        <f t="shared" si="38"/>
        <v>#N/A</v>
      </c>
      <c r="DT34" s="2" t="e">
        <v>#N/A</v>
      </c>
      <c r="DU34" s="2" t="e">
        <v>#N/A</v>
      </c>
      <c r="DV34" s="2">
        <f t="shared" si="21"/>
        <v>5.8931860036832484</v>
      </c>
      <c r="DW34" s="2">
        <f t="shared" si="39"/>
        <v>2.0250723240115676</v>
      </c>
      <c r="DX34" s="2">
        <f t="shared" si="40"/>
        <v>10.030395136778125</v>
      </c>
      <c r="DY34" s="2">
        <f t="shared" si="41"/>
        <v>7.2398190045248834</v>
      </c>
      <c r="DZ34" s="2">
        <f t="shared" si="42"/>
        <v>10.149253731343277</v>
      </c>
      <c r="EA34" s="2" t="e">
        <f t="shared" si="43"/>
        <v>#N/A</v>
      </c>
      <c r="EB34" s="2" t="e">
        <f t="shared" si="43"/>
        <v>#N/A</v>
      </c>
      <c r="EC34" s="2">
        <f t="shared" si="43"/>
        <v>10.563380281690149</v>
      </c>
      <c r="ED34" s="2">
        <f t="shared" si="43"/>
        <v>3.1578947368420929</v>
      </c>
      <c r="EE34" s="2" t="e">
        <f t="shared" si="43"/>
        <v>#N/A</v>
      </c>
      <c r="EF34" s="2">
        <f t="shared" si="43"/>
        <v>13.227513227513231</v>
      </c>
      <c r="EG34" s="2" t="e">
        <f t="shared" si="43"/>
        <v>#N/A</v>
      </c>
      <c r="EH34" s="2"/>
      <c r="EI34" s="2">
        <f t="shared" si="44"/>
        <v>5.9149722735674537</v>
      </c>
      <c r="EJ34" s="2">
        <f t="shared" si="44"/>
        <v>9.5563139931740704</v>
      </c>
      <c r="EK34" s="2">
        <f t="shared" si="44"/>
        <v>2.0250723240115676</v>
      </c>
      <c r="EL34" s="2">
        <f t="shared" si="44"/>
        <v>10.743801652892571</v>
      </c>
      <c r="EM34" s="2">
        <f t="shared" si="44"/>
        <v>3.9030955585464433</v>
      </c>
      <c r="EN34" s="2">
        <f t="shared" si="44"/>
        <v>8.4090909090909207</v>
      </c>
      <c r="EO34" s="2">
        <f t="shared" si="44"/>
        <v>7.2398190045248834</v>
      </c>
      <c r="EP34" s="2">
        <f t="shared" si="44"/>
        <v>7.6848249027237303</v>
      </c>
      <c r="EQ34" s="2">
        <f t="shared" si="44"/>
        <v>5.2434456928839079</v>
      </c>
      <c r="ER34" s="2">
        <f t="shared" si="44"/>
        <v>10.563380281690149</v>
      </c>
      <c r="ES34" s="2">
        <f t="shared" si="44"/>
        <v>10.45576407506703</v>
      </c>
      <c r="ET34" s="2">
        <f t="shared" si="44"/>
        <v>5.6974459724950854</v>
      </c>
      <c r="EU34" s="2">
        <f t="shared" si="4"/>
        <v>9</v>
      </c>
      <c r="EV34" s="2">
        <f t="shared" si="4"/>
        <v>8.5</v>
      </c>
      <c r="EW34" s="2">
        <f t="shared" si="45"/>
        <v>1.3961605584642323</v>
      </c>
      <c r="EX34" s="2">
        <f t="shared" si="45"/>
        <v>5.5727554179566763</v>
      </c>
      <c r="EY34" s="2">
        <f t="shared" si="46"/>
        <v>-5.3001464989261171</v>
      </c>
      <c r="EZ34" s="2" t="e">
        <f t="shared" si="46"/>
        <v>#N/A</v>
      </c>
      <c r="FA34" s="2" t="e">
        <f t="shared" si="47"/>
        <v>#N/A</v>
      </c>
      <c r="FB34" s="2">
        <f t="shared" si="48"/>
        <v>5.647058823529405</v>
      </c>
      <c r="FC34" s="2">
        <f t="shared" si="48"/>
        <v>3.9727582292849117</v>
      </c>
      <c r="FD34" s="2">
        <f t="shared" si="48"/>
        <v>2.5423728813559254</v>
      </c>
      <c r="FE34" s="2">
        <f t="shared" si="48"/>
        <v>3.342366757000903</v>
      </c>
      <c r="FF34" s="2">
        <f t="shared" si="48"/>
        <v>6.3116370808678379</v>
      </c>
      <c r="FG34" s="2" t="e">
        <f t="shared" si="48"/>
        <v>#N/A</v>
      </c>
      <c r="FH34" s="2" t="e">
        <v>#N/A</v>
      </c>
      <c r="FI34" s="2" t="e">
        <v>#N/A</v>
      </c>
      <c r="FL34" s="2">
        <f t="shared" si="57"/>
        <v>1.4416504295357901</v>
      </c>
      <c r="FM34" s="2">
        <f t="shared" si="57"/>
        <v>1.6967449567358184</v>
      </c>
      <c r="FN34" s="2">
        <f t="shared" si="25"/>
        <v>2.3180528693836466</v>
      </c>
      <c r="FQ34" s="2">
        <f t="shared" si="58"/>
        <v>5.8925059004710789</v>
      </c>
      <c r="FR34" s="2">
        <f t="shared" si="58"/>
        <v>6.9616786552617382</v>
      </c>
      <c r="FS34" s="2">
        <f t="shared" si="27"/>
        <v>9.5996247984146521</v>
      </c>
      <c r="FT34" s="2">
        <f t="shared" si="59"/>
        <v>4.751462741196133</v>
      </c>
      <c r="FU34" s="2">
        <f t="shared" si="59"/>
        <v>4.6122826044098009</v>
      </c>
      <c r="FX34" s="2">
        <f t="shared" si="32"/>
        <v>8.2293608405966445</v>
      </c>
      <c r="FY34" s="2">
        <f t="shared" si="32"/>
        <v>7.2323061434406588</v>
      </c>
      <c r="FZ34" s="2">
        <f t="shared" si="33"/>
        <v>10.52569288254983</v>
      </c>
      <c r="GA34" s="2">
        <f t="shared" si="34"/>
        <v>5.5028702515991901</v>
      </c>
      <c r="GB34" s="2">
        <f t="shared" si="34"/>
        <v>3.7448363124313433</v>
      </c>
      <c r="GE34" s="2"/>
      <c r="GF34" s="2"/>
      <c r="GG34" s="2">
        <f t="shared" si="52"/>
        <v>17.439837888682263</v>
      </c>
      <c r="GH34" s="2" t="e">
        <f t="shared" si="52"/>
        <v>#N/A</v>
      </c>
      <c r="GI34" s="2" t="e">
        <f t="shared" si="53"/>
        <v>#N/A</v>
      </c>
      <c r="GJ34" s="2">
        <f t="shared" si="54"/>
        <v>10.065237651444537</v>
      </c>
      <c r="GK34" s="2" t="e">
        <v>#N/A</v>
      </c>
      <c r="GN34" s="2"/>
      <c r="GQ34" s="2"/>
      <c r="IG34" s="24"/>
      <c r="IH34" s="24"/>
      <c r="II34" s="24"/>
      <c r="IJ34" s="24"/>
      <c r="IK34" s="24"/>
      <c r="IL34" s="2"/>
      <c r="IM34" s="2">
        <f t="shared" si="5"/>
        <v>7.1</v>
      </c>
      <c r="IN34" s="2"/>
      <c r="IO34" s="2">
        <f t="shared" si="49"/>
        <v>7.1</v>
      </c>
      <c r="IX34" s="3"/>
      <c r="IY34" s="3"/>
      <c r="IZ34" s="3"/>
      <c r="JA34" s="3"/>
      <c r="JB34" s="3"/>
      <c r="JC34" s="3"/>
      <c r="JE34" s="3"/>
      <c r="JF34" s="3"/>
      <c r="JG34" s="3"/>
      <c r="JH34" s="3"/>
      <c r="JI34" s="3"/>
      <c r="JJ34" s="3"/>
      <c r="JK34" s="3"/>
      <c r="JL34" s="3"/>
      <c r="JN34" s="10">
        <f>COUNTIF(EI34:ET34,"&gt;2")</f>
        <v>12</v>
      </c>
      <c r="JQ34" s="10"/>
      <c r="JS34" s="10"/>
      <c r="KH34" s="2" t="e">
        <f>(DN34*$DN$4)+(FB34*$FB$3)+(FC34*$FC$3)+(FD34*$FD$3)+(FE34*$FE$3)+(FF34*$FF$3)+(FG34*$FG$3)</f>
        <v>#N/A</v>
      </c>
      <c r="KI34" s="2" t="e">
        <f>F34-KH34</f>
        <v>#N/A</v>
      </c>
      <c r="KJ34" s="2" t="e">
        <f>MAX(DN34,FB34:FG34)</f>
        <v>#N/A</v>
      </c>
      <c r="KK34" s="2" t="e">
        <f>MIN(DN34,FB34:FG34)</f>
        <v>#N/A</v>
      </c>
      <c r="KL34" s="2" t="e">
        <f t="shared" si="50"/>
        <v>#N/A</v>
      </c>
      <c r="KO34" s="2">
        <f>BO34</f>
        <v>99.63</v>
      </c>
      <c r="KP34" s="2">
        <f>100*((BO28/BO16)-1)</f>
        <v>2.3500051991265591</v>
      </c>
      <c r="KQ34" s="2">
        <f t="shared" si="55"/>
        <v>2.3500051991265591</v>
      </c>
      <c r="KR34" s="2">
        <f>100*((BO22/BO10)-1)</f>
        <v>-9.6834264432029808</v>
      </c>
      <c r="KS34" s="2">
        <f>100*((KO22/KO10)-1)</f>
        <v>-9.6834264432029808</v>
      </c>
      <c r="KT34" s="3">
        <f>BP34</f>
        <v>1.9348000000000001</v>
      </c>
      <c r="KU34" s="3">
        <f>BQ34</f>
        <v>23.566363636363636</v>
      </c>
      <c r="KV34" s="3">
        <f t="shared" si="13"/>
        <v>12.180258236698178</v>
      </c>
      <c r="KW34" s="2">
        <f t="shared" si="6"/>
        <v>33.07118859431182</v>
      </c>
      <c r="KX34" s="2">
        <f t="shared" si="6"/>
        <v>22.282200460794339</v>
      </c>
      <c r="LB34">
        <v>0</v>
      </c>
      <c r="LE34" s="2" t="e">
        <v>#N/A</v>
      </c>
      <c r="LF34" s="2" t="e">
        <v>#N/A</v>
      </c>
      <c r="LG34" s="2" t="e">
        <v>#N/A</v>
      </c>
      <c r="LH34" s="2" t="e">
        <v>#N/A</v>
      </c>
      <c r="LI34" s="2" t="e">
        <v>#N/A</v>
      </c>
      <c r="LJ34" s="2" t="e">
        <v>#N/A</v>
      </c>
      <c r="LK34" s="2" t="e">
        <v>#N/A</v>
      </c>
      <c r="LL34" s="2" t="e">
        <v>#N/A</v>
      </c>
      <c r="LM34" s="2" t="e">
        <v>#N/A</v>
      </c>
      <c r="LN34" s="2" t="e">
        <v>#N/A</v>
      </c>
      <c r="LO34" s="2" t="e">
        <v>#N/A</v>
      </c>
      <c r="LP34" s="2">
        <v>32.929866037587999</v>
      </c>
      <c r="LQ34" s="2" t="e">
        <v>#N/A</v>
      </c>
      <c r="LR34" s="2" t="e">
        <v>#N/A</v>
      </c>
      <c r="LS34" s="2" t="e">
        <v>#N/A</v>
      </c>
      <c r="LT34" s="2" t="e">
        <v>#N/A</v>
      </c>
      <c r="LU34" s="2" t="e">
        <v>#N/A</v>
      </c>
      <c r="LV34" s="2" t="e">
        <v>#N/A</v>
      </c>
      <c r="LW34" s="2" t="e">
        <v>#N/A</v>
      </c>
      <c r="LX34" s="2" t="e">
        <v>#N/A</v>
      </c>
      <c r="LY34" s="2" t="e">
        <v>#N/A</v>
      </c>
      <c r="LZ34" s="2" t="e">
        <v>#N/A</v>
      </c>
      <c r="MA34" s="2" t="e">
        <v>#N/A</v>
      </c>
      <c r="MB34" s="2" t="e">
        <v>#N/A</v>
      </c>
      <c r="MC34" s="2" t="e">
        <v>#N/A</v>
      </c>
      <c r="MD34" s="2" t="e">
        <v>#N/A</v>
      </c>
      <c r="ME34" s="2" t="e">
        <v>#N/A</v>
      </c>
      <c r="MF34" s="2" t="e">
        <v>#N/A</v>
      </c>
      <c r="MG34" s="2" t="e">
        <v>#N/A</v>
      </c>
      <c r="MH34" s="2">
        <v>37.735567303477033</v>
      </c>
      <c r="MI34" s="2" t="e">
        <v>#N/A</v>
      </c>
      <c r="MJ34" s="2" t="e">
        <v>#N/A</v>
      </c>
      <c r="MK34" s="2" t="e">
        <v>#N/A</v>
      </c>
      <c r="ML34" s="2" t="e">
        <v>#N/A</v>
      </c>
      <c r="MM34" s="2" t="e">
        <v>#N/A</v>
      </c>
      <c r="MN34" s="2" t="e">
        <v>#N/A</v>
      </c>
      <c r="MO34" s="2" t="e">
        <v>#N/A</v>
      </c>
      <c r="MP34" s="2" t="e">
        <v>#N/A</v>
      </c>
      <c r="MQ34" s="2" t="e">
        <v>#N/A</v>
      </c>
      <c r="MR34" s="2" t="e">
        <v>#N/A</v>
      </c>
      <c r="MS34" s="10" t="e">
        <v>#N/A</v>
      </c>
      <c r="MT34" s="2" t="e">
        <v>#N/A</v>
      </c>
      <c r="MU34" s="2" t="e">
        <v>#N/A</v>
      </c>
      <c r="MV34" s="2" t="e">
        <v>#N/A</v>
      </c>
      <c r="MX34" s="22" t="e">
        <v>#N/A</v>
      </c>
      <c r="MY34" s="22" t="e">
        <v>#N/A</v>
      </c>
      <c r="MZ34" s="22" t="e">
        <v>#N/A</v>
      </c>
      <c r="NA34" s="22" t="e">
        <v>#N/A</v>
      </c>
      <c r="NB34" s="22" t="e">
        <v>#N/A</v>
      </c>
      <c r="NC34" s="22" t="e">
        <v>#N/A</v>
      </c>
      <c r="ND34" s="22" t="e">
        <v>#N/A</v>
      </c>
      <c r="NE34" s="22" t="e">
        <v>#N/A</v>
      </c>
      <c r="NF34" s="22" t="e">
        <v>#N/A</v>
      </c>
      <c r="NG34" s="22" t="e">
        <v>#N/A</v>
      </c>
      <c r="NH34" s="23" t="e">
        <v>#N/A</v>
      </c>
      <c r="NI34" s="22">
        <v>16</v>
      </c>
      <c r="NJ34" s="22" t="e">
        <v>#N/A</v>
      </c>
      <c r="NK34" s="22" t="e">
        <v>#N/A</v>
      </c>
      <c r="NL34" s="23" t="e">
        <v>#N/A</v>
      </c>
      <c r="NM34" s="3" t="e">
        <v>#N/A</v>
      </c>
      <c r="NN34" s="22" t="e">
        <v>#N/A</v>
      </c>
      <c r="NO34" s="22" t="e">
        <v>#N/A</v>
      </c>
      <c r="NP34" s="22" t="e">
        <v>#N/A</v>
      </c>
      <c r="NQ34" s="22" t="e">
        <v>#N/A</v>
      </c>
      <c r="NR34" s="23" t="e">
        <v>#N/A</v>
      </c>
      <c r="NS34" s="22" t="e">
        <v>#N/A</v>
      </c>
      <c r="NT34" s="22" t="e">
        <v>#N/A</v>
      </c>
      <c r="NU34" s="23" t="e">
        <v>#N/A</v>
      </c>
      <c r="NV34" s="3" t="e">
        <v>#N/A</v>
      </c>
      <c r="NW34" s="22" t="e">
        <v>#N/A</v>
      </c>
      <c r="NX34" s="22" t="e">
        <v>#N/A</v>
      </c>
      <c r="NY34" s="22" t="e">
        <v>#N/A</v>
      </c>
      <c r="NZ34" s="22" t="e">
        <v>#N/A</v>
      </c>
      <c r="OA34" s="23">
        <v>9</v>
      </c>
      <c r="OB34" s="22" t="e">
        <v>#N/A</v>
      </c>
      <c r="OC34" s="22" t="e">
        <v>#N/A</v>
      </c>
      <c r="OD34" s="22" t="e">
        <v>#N/A</v>
      </c>
      <c r="OE34" s="22" t="e">
        <v>#N/A</v>
      </c>
      <c r="OF34" s="22" t="e">
        <v>#N/A</v>
      </c>
      <c r="OG34" s="22" t="e">
        <v>#N/A</v>
      </c>
      <c r="OH34" s="23" t="e">
        <v>#N/A</v>
      </c>
      <c r="OI34" s="22" t="e">
        <v>#N/A</v>
      </c>
      <c r="OJ34" s="22" t="e">
        <v>#N/A</v>
      </c>
      <c r="OK34" s="22" t="e">
        <v>#N/A</v>
      </c>
      <c r="OL34" s="22" t="e">
        <v>#N/A</v>
      </c>
      <c r="OM34" s="23" t="e">
        <v>#N/A</v>
      </c>
      <c r="ON34" s="22" t="e">
        <v>#N/A</v>
      </c>
      <c r="OO34" s="22" t="e">
        <v>#N/A</v>
      </c>
      <c r="OQ34">
        <f t="shared" si="51"/>
        <v>-1</v>
      </c>
      <c r="OR34" s="23" t="e">
        <f t="shared" ca="1" si="62"/>
        <v>#N/A</v>
      </c>
      <c r="OS34" s="23" t="e">
        <f t="shared" ca="1" si="62"/>
        <v>#N/A</v>
      </c>
      <c r="OT34" s="23" t="e">
        <f t="shared" ca="1" si="62"/>
        <v>#N/A</v>
      </c>
      <c r="OU34" s="23" t="e">
        <f t="shared" ca="1" si="62"/>
        <v>#N/A</v>
      </c>
      <c r="OV34" s="23" t="e">
        <f t="shared" ca="1" si="62"/>
        <v>#N/A</v>
      </c>
      <c r="OW34" s="23" t="e">
        <f t="shared" ca="1" si="62"/>
        <v>#N/A</v>
      </c>
      <c r="OX34" s="23" t="e">
        <f t="shared" ca="1" si="62"/>
        <v>#N/A</v>
      </c>
      <c r="OY34" s="23" t="e">
        <f t="shared" ca="1" si="62"/>
        <v>#N/A</v>
      </c>
      <c r="OZ34" s="23" t="e">
        <f t="shared" ca="1" si="62"/>
        <v>#N/A</v>
      </c>
      <c r="PA34" s="23" t="e">
        <f t="shared" ca="1" si="62"/>
        <v>#N/A</v>
      </c>
      <c r="PB34" s="23" t="e">
        <f t="shared" ca="1" si="60"/>
        <v>#N/A</v>
      </c>
      <c r="PC34" s="23">
        <f t="shared" ca="1" si="60"/>
        <v>1.0121616998454608</v>
      </c>
      <c r="PD34" s="23" t="e">
        <f t="shared" ca="1" si="60"/>
        <v>#N/A</v>
      </c>
      <c r="PE34" s="23" t="e">
        <f t="shared" ca="1" si="60"/>
        <v>#N/A</v>
      </c>
      <c r="PF34" s="23" t="e">
        <f t="shared" ca="1" si="60"/>
        <v>#N/A</v>
      </c>
      <c r="PG34" s="23" t="e">
        <f t="shared" ca="1" si="60"/>
        <v>#N/A</v>
      </c>
      <c r="PH34" s="23" t="e">
        <f t="shared" ca="1" si="60"/>
        <v>#N/A</v>
      </c>
      <c r="PI34" s="23" t="e">
        <f t="shared" ca="1" si="60"/>
        <v>#N/A</v>
      </c>
      <c r="PJ34" s="23" t="e">
        <f t="shared" ca="1" si="60"/>
        <v>#N/A</v>
      </c>
      <c r="PK34" s="23" t="e">
        <f t="shared" ca="1" si="60"/>
        <v>#N/A</v>
      </c>
      <c r="PL34" s="23" t="e">
        <f t="shared" ca="1" si="60"/>
        <v>#N/A</v>
      </c>
      <c r="PM34" s="23" t="e">
        <f t="shared" ca="1" si="60"/>
        <v>#N/A</v>
      </c>
      <c r="PN34" s="23" t="e">
        <f t="shared" ca="1" si="60"/>
        <v>#N/A</v>
      </c>
      <c r="PO34" s="23" t="e">
        <f t="shared" ca="1" si="60"/>
        <v>#N/A</v>
      </c>
      <c r="PP34" s="23" t="e">
        <f t="shared" ca="1" si="60"/>
        <v>#N/A</v>
      </c>
      <c r="PQ34" s="23" t="e">
        <f t="shared" ca="1" si="60"/>
        <v>#N/A</v>
      </c>
      <c r="PR34" s="23" t="e">
        <f t="shared" ca="1" si="63"/>
        <v>#N/A</v>
      </c>
      <c r="PS34" s="23" t="e">
        <f t="shared" ca="1" si="63"/>
        <v>#N/A</v>
      </c>
      <c r="PT34" s="23" t="e">
        <f t="shared" ca="1" si="63"/>
        <v>#N/A</v>
      </c>
      <c r="PU34" s="23">
        <f t="shared" ca="1" si="63"/>
        <v>1.0055644994235691</v>
      </c>
      <c r="PV34" s="23" t="e">
        <f t="shared" ca="1" si="63"/>
        <v>#N/A</v>
      </c>
      <c r="PW34" s="23" t="e">
        <f t="shared" ca="1" si="61"/>
        <v>#N/A</v>
      </c>
      <c r="PX34" s="23" t="e">
        <f t="shared" ca="1" si="31"/>
        <v>#N/A</v>
      </c>
      <c r="PY34" s="23" t="e">
        <f t="shared" ca="1" si="31"/>
        <v>#N/A</v>
      </c>
      <c r="PZ34" s="23" t="e">
        <f t="shared" ca="1" si="31"/>
        <v>#N/A</v>
      </c>
      <c r="QA34" s="23" t="e">
        <f t="shared" ca="1" si="31"/>
        <v>#N/A</v>
      </c>
      <c r="QB34" s="23" t="e">
        <f t="shared" ca="1" si="31"/>
        <v>#N/A</v>
      </c>
      <c r="QC34" s="23" t="e">
        <f t="shared" ca="1" si="31"/>
        <v>#N/A</v>
      </c>
      <c r="QD34" s="23" t="e">
        <f t="shared" ca="1" si="31"/>
        <v>#N/A</v>
      </c>
      <c r="QE34" s="23" t="e">
        <f t="shared" ca="1" si="31"/>
        <v>#N/A</v>
      </c>
      <c r="QF34" s="23" t="e">
        <f t="shared" ca="1" si="31"/>
        <v>#N/A</v>
      </c>
      <c r="QG34" s="23" t="e">
        <f t="shared" ca="1" si="29"/>
        <v>#N/A</v>
      </c>
      <c r="QH34" s="23" t="e">
        <f t="shared" ca="1" si="29"/>
        <v>#N/A</v>
      </c>
      <c r="QI34" s="23" t="e">
        <f t="shared" ca="1" si="29"/>
        <v>#N/A</v>
      </c>
      <c r="QJ34" s="26" t="e">
        <f t="shared" ca="1" si="19"/>
        <v>#N/A</v>
      </c>
    </row>
    <row r="35" spans="1:452" x14ac:dyDescent="0.35">
      <c r="A35" t="s">
        <v>1100</v>
      </c>
      <c r="B35" s="25">
        <v>33270</v>
      </c>
      <c r="C35" t="s">
        <v>650</v>
      </c>
      <c r="D35" s="2">
        <v>57.2</v>
      </c>
      <c r="E35" s="2">
        <v>57.7</v>
      </c>
      <c r="F35" s="2">
        <v>7</v>
      </c>
      <c r="G35" s="2">
        <v>62.9</v>
      </c>
      <c r="H35" s="2">
        <v>58.068903547758893</v>
      </c>
      <c r="I35" s="2">
        <v>63.362785165772991</v>
      </c>
      <c r="J35" s="2">
        <v>75.099999999999994</v>
      </c>
      <c r="K35" s="2">
        <v>39.799999999999997</v>
      </c>
      <c r="L35" s="2">
        <v>40.02463252889774</v>
      </c>
      <c r="M35" s="2">
        <v>41.5</v>
      </c>
      <c r="N35" s="2">
        <v>35.700000000000003</v>
      </c>
      <c r="O35" s="2">
        <v>58.2</v>
      </c>
      <c r="P35" s="2">
        <v>48.6</v>
      </c>
      <c r="Q35" s="2">
        <v>212.3</v>
      </c>
      <c r="R35" s="2">
        <v>47.5</v>
      </c>
      <c r="S35" s="2">
        <v>35.700000000000003</v>
      </c>
      <c r="T35" s="2">
        <v>36.200000000000003</v>
      </c>
      <c r="U35" s="2" t="e">
        <v>#N/A</v>
      </c>
      <c r="V35" s="2" t="e">
        <v>#N/A</v>
      </c>
      <c r="W35" s="2">
        <v>15.7</v>
      </c>
      <c r="X35" s="2">
        <v>58.8</v>
      </c>
      <c r="Y35" s="2" t="e">
        <v>#N/A</v>
      </c>
      <c r="Z35" s="2">
        <v>21.4</v>
      </c>
      <c r="AA35" s="2" t="e">
        <v>#N/A</v>
      </c>
      <c r="AB35" s="2">
        <v>138.30000000000001</v>
      </c>
      <c r="AC35" s="2">
        <v>167.3</v>
      </c>
      <c r="AD35" s="2" t="e">
        <v>#N/A</v>
      </c>
      <c r="AE35" s="2">
        <v>218.9</v>
      </c>
      <c r="AF35" s="2">
        <v>71.7</v>
      </c>
      <c r="AG35" s="22">
        <v>693</v>
      </c>
      <c r="AH35" s="22">
        <v>307</v>
      </c>
      <c r="AI35" s="22" t="e">
        <v>#N/A</v>
      </c>
      <c r="AJ35" s="22">
        <v>39</v>
      </c>
      <c r="AK35" s="22">
        <v>54</v>
      </c>
      <c r="AL35" s="22" t="e">
        <v>#N/A</v>
      </c>
      <c r="AM35" s="22">
        <v>10</v>
      </c>
      <c r="AN35" s="22" t="e">
        <v>#N/A</v>
      </c>
      <c r="AO35" s="22">
        <v>63</v>
      </c>
      <c r="AP35" s="22">
        <v>25</v>
      </c>
      <c r="AQ35" s="22">
        <v>77</v>
      </c>
      <c r="AR35" s="2">
        <v>58</v>
      </c>
      <c r="AS35" s="2">
        <v>32.299999999999997</v>
      </c>
      <c r="AT35" s="2">
        <v>212.3</v>
      </c>
      <c r="AU35" s="2">
        <v>40.299999999999997</v>
      </c>
      <c r="AV35" s="2">
        <v>78.099999999999994</v>
      </c>
      <c r="AW35" s="2">
        <v>47.8</v>
      </c>
      <c r="AX35" s="2">
        <v>47.5</v>
      </c>
      <c r="AY35" s="2">
        <v>110.8</v>
      </c>
      <c r="AZ35" s="2">
        <v>84.6</v>
      </c>
      <c r="BA35" s="2">
        <v>15.7</v>
      </c>
      <c r="BB35" s="2">
        <v>41.4</v>
      </c>
      <c r="BC35" s="2">
        <v>54.1</v>
      </c>
      <c r="BD35" s="3" t="e">
        <v>#N/A</v>
      </c>
      <c r="BE35" s="3" t="e">
        <v>#N/A</v>
      </c>
      <c r="BF35" s="3" t="e">
        <v>#N/A</v>
      </c>
      <c r="BG35" s="3" t="e">
        <v>#N/A</v>
      </c>
      <c r="BH35" s="3" t="e">
        <v>#N/A</v>
      </c>
      <c r="BI35" s="2">
        <v>130.9</v>
      </c>
      <c r="BJ35" s="2">
        <v>8.9</v>
      </c>
      <c r="BK35" s="2">
        <v>8.6</v>
      </c>
      <c r="BL35" s="2">
        <v>57.5</v>
      </c>
      <c r="BM35" s="2">
        <v>68.2</v>
      </c>
      <c r="BN35" s="10" t="e">
        <v>#N/A</v>
      </c>
      <c r="BO35" s="3">
        <v>99.71</v>
      </c>
      <c r="BP35" s="22">
        <v>1.9655</v>
      </c>
      <c r="BQ35" s="3">
        <v>19.535999999999998</v>
      </c>
      <c r="BR35" s="23" t="e">
        <v>#N/A</v>
      </c>
      <c r="BS35" s="2" t="e">
        <v>#N/A</v>
      </c>
      <c r="BT35" s="3">
        <v>54.92</v>
      </c>
      <c r="BU35" s="2" t="e">
        <v>#N/A</v>
      </c>
      <c r="BV35" s="2">
        <v>5.6</v>
      </c>
      <c r="BW35" s="2" t="e">
        <v>#N/A</v>
      </c>
      <c r="BX35" s="2" t="e">
        <v>#N/A</v>
      </c>
      <c r="BY35" s="23">
        <v>134.80000000000001</v>
      </c>
      <c r="BZ35" s="2">
        <v>91.3</v>
      </c>
      <c r="CA35" s="2">
        <v>60.6</v>
      </c>
      <c r="CB35" s="3">
        <v>68.819999999999993</v>
      </c>
      <c r="CC35" s="2">
        <v>54.3</v>
      </c>
      <c r="CD35" s="2" t="e">
        <v>#N/A</v>
      </c>
      <c r="CE35" s="2">
        <v>91.794980527249336</v>
      </c>
      <c r="CF35" s="3">
        <v>68.846008534286824</v>
      </c>
      <c r="CG35" s="2">
        <v>54.183115745053172</v>
      </c>
      <c r="CH35" s="23">
        <v>140.22865686035166</v>
      </c>
      <c r="CI35" s="3">
        <v>64.20051514093619</v>
      </c>
      <c r="CM35" s="2">
        <f t="shared" si="2"/>
        <v>9.9394556092597295</v>
      </c>
      <c r="CN35" s="2" t="e">
        <f t="shared" si="2"/>
        <v>#N/A</v>
      </c>
      <c r="CO35" s="2">
        <f t="shared" si="3"/>
        <v>127.13385546649702</v>
      </c>
      <c r="CR35" s="2">
        <f t="shared" si="7"/>
        <v>0.35087719298246112</v>
      </c>
      <c r="CS35" s="2">
        <f t="shared" si="7"/>
        <v>0.52264808362370074</v>
      </c>
      <c r="CT35" s="2">
        <f t="shared" si="8"/>
        <v>0.63999999999999768</v>
      </c>
      <c r="CU35" s="2">
        <f t="shared" si="8"/>
        <v>0.36500238481294478</v>
      </c>
      <c r="CV35" s="2">
        <f t="shared" si="8"/>
        <v>0.44904069338192037</v>
      </c>
      <c r="CW35" s="2">
        <f t="shared" si="9"/>
        <v>1.217391304347831</v>
      </c>
      <c r="CX35" s="2">
        <f t="shared" si="10"/>
        <v>0.25188916876572875</v>
      </c>
      <c r="CY35" s="2"/>
      <c r="CZ35" s="2">
        <f t="shared" si="15"/>
        <v>0</v>
      </c>
      <c r="DA35" s="2">
        <f t="shared" si="16"/>
        <v>1.0964912280701753</v>
      </c>
      <c r="DB35" s="2" t="e">
        <f t="shared" si="17"/>
        <v>#N/A</v>
      </c>
      <c r="DC35" s="2"/>
      <c r="DF35" s="2">
        <f t="shared" si="11"/>
        <v>4.4690369219462012</v>
      </c>
      <c r="DG35" s="2">
        <f t="shared" si="11"/>
        <v>5.5235813269258527</v>
      </c>
      <c r="DH35" s="2">
        <f t="shared" si="12"/>
        <v>5.2798686955670249</v>
      </c>
      <c r="DI35" s="2" t="e">
        <f t="shared" si="56"/>
        <v>#N/A</v>
      </c>
      <c r="DJ35" s="2">
        <f t="shared" si="56"/>
        <v>3.4779377659835076</v>
      </c>
      <c r="DM35" s="2"/>
      <c r="DN35" s="2">
        <f t="shared" si="35"/>
        <v>6.8518518518518574</v>
      </c>
      <c r="DO35" s="2">
        <f t="shared" si="20"/>
        <v>6.7911714770797964</v>
      </c>
      <c r="DP35" s="2">
        <f t="shared" si="36"/>
        <v>5.774647887323936</v>
      </c>
      <c r="DQ35" s="2"/>
      <c r="DR35" s="2">
        <f t="shared" si="37"/>
        <v>9.9447513812154522</v>
      </c>
      <c r="DS35" s="2" t="e">
        <f t="shared" si="38"/>
        <v>#N/A</v>
      </c>
      <c r="DT35" s="2" t="e">
        <v>#N/A</v>
      </c>
      <c r="DU35" s="2" t="e">
        <v>#N/A</v>
      </c>
      <c r="DV35" s="2">
        <f t="shared" si="21"/>
        <v>6.2043795620438047</v>
      </c>
      <c r="DW35" s="2">
        <f t="shared" si="39"/>
        <v>1.1916110581506212</v>
      </c>
      <c r="DX35" s="2">
        <f t="shared" si="40"/>
        <v>10.703363914373099</v>
      </c>
      <c r="DY35" s="2">
        <f t="shared" si="41"/>
        <v>6.5022421524663754</v>
      </c>
      <c r="DZ35" s="2">
        <f t="shared" si="42"/>
        <v>6.8862275449101951</v>
      </c>
      <c r="EA35" s="2" t="e">
        <f t="shared" si="43"/>
        <v>#N/A</v>
      </c>
      <c r="EB35" s="2" t="e">
        <f t="shared" si="43"/>
        <v>#N/A</v>
      </c>
      <c r="EC35" s="2">
        <f t="shared" si="43"/>
        <v>9.7902097902097687</v>
      </c>
      <c r="ED35" s="2">
        <f t="shared" si="43"/>
        <v>3.1578947368420929</v>
      </c>
      <c r="EE35" s="2" t="e">
        <f t="shared" si="43"/>
        <v>#N/A</v>
      </c>
      <c r="EF35" s="2">
        <f t="shared" si="43"/>
        <v>13.227513227513231</v>
      </c>
      <c r="EG35" s="2" t="e">
        <f t="shared" si="43"/>
        <v>#N/A</v>
      </c>
      <c r="EH35" s="2"/>
      <c r="EI35" s="2">
        <f t="shared" si="44"/>
        <v>6.2271062271062272</v>
      </c>
      <c r="EJ35" s="2">
        <f t="shared" si="44"/>
        <v>9.4915254237287972</v>
      </c>
      <c r="EK35" s="2">
        <f t="shared" si="44"/>
        <v>1.1916110581506212</v>
      </c>
      <c r="EL35" s="2">
        <f t="shared" si="44"/>
        <v>11.019283746556475</v>
      </c>
      <c r="EM35" s="2">
        <f t="shared" si="44"/>
        <v>4.4117647058823595</v>
      </c>
      <c r="EN35" s="2">
        <f t="shared" si="44"/>
        <v>8.3900226757369403</v>
      </c>
      <c r="EO35" s="2">
        <f t="shared" si="44"/>
        <v>6.5022421524663754</v>
      </c>
      <c r="EP35" s="2">
        <f t="shared" si="44"/>
        <v>7.5728155339805703</v>
      </c>
      <c r="EQ35" s="2">
        <f t="shared" si="44"/>
        <v>5.2238805970149071</v>
      </c>
      <c r="ER35" s="2">
        <f t="shared" si="44"/>
        <v>9.7902097902097687</v>
      </c>
      <c r="ES35" s="2">
        <f t="shared" si="44"/>
        <v>10.399999999999988</v>
      </c>
      <c r="ET35" s="2">
        <f t="shared" si="44"/>
        <v>5.6640625</v>
      </c>
      <c r="EU35" s="2">
        <f t="shared" si="4"/>
        <v>8.9</v>
      </c>
      <c r="EV35" s="2">
        <f t="shared" si="4"/>
        <v>8.6</v>
      </c>
      <c r="EW35" s="2">
        <f t="shared" si="45"/>
        <v>1.4109347442680775</v>
      </c>
      <c r="EX35" s="2">
        <f t="shared" si="45"/>
        <v>5.5727554179566763</v>
      </c>
      <c r="EY35" s="2">
        <f t="shared" si="46"/>
        <v>-14.910012847672792</v>
      </c>
      <c r="EZ35" s="2" t="e">
        <f t="shared" si="46"/>
        <v>#N/A</v>
      </c>
      <c r="FA35" s="2" t="e">
        <f t="shared" si="47"/>
        <v>#N/A</v>
      </c>
      <c r="FB35" s="2">
        <f t="shared" si="48"/>
        <v>5.3125000000000089</v>
      </c>
      <c r="FC35" s="2">
        <f t="shared" si="48"/>
        <v>3.5147392290249435</v>
      </c>
      <c r="FD35" s="2">
        <f t="shared" si="48"/>
        <v>2.7118644067796627</v>
      </c>
      <c r="FE35" s="2">
        <f t="shared" si="48"/>
        <v>3.3954326923076872</v>
      </c>
      <c r="FF35" s="2">
        <f t="shared" si="48"/>
        <v>6.262230919765166</v>
      </c>
      <c r="FG35" s="2" t="e">
        <f t="shared" si="48"/>
        <v>#N/A</v>
      </c>
      <c r="FH35" s="2" t="e">
        <v>#N/A</v>
      </c>
      <c r="FI35" s="2" t="e">
        <v>#N/A</v>
      </c>
      <c r="FL35" s="2">
        <f t="shared" si="57"/>
        <v>1.0889332626242476</v>
      </c>
      <c r="FM35" s="2">
        <f t="shared" si="57"/>
        <v>1.5442483999012602</v>
      </c>
      <c r="FN35" s="2">
        <f t="shared" si="25"/>
        <v>2.2655476649822814</v>
      </c>
      <c r="FQ35" s="2">
        <f t="shared" si="58"/>
        <v>4.4273974878069611</v>
      </c>
      <c r="FR35" s="2">
        <f t="shared" si="58"/>
        <v>6.3215545032411447</v>
      </c>
      <c r="FS35" s="2">
        <f t="shared" si="27"/>
        <v>9.3748307341794614</v>
      </c>
      <c r="FT35" s="2">
        <f t="shared" si="59"/>
        <v>5.5921128402255382</v>
      </c>
      <c r="FU35" s="2">
        <f t="shared" si="59"/>
        <v>4.4308788961447299</v>
      </c>
      <c r="FX35" s="2">
        <f t="shared" si="32"/>
        <v>7.960446884866057</v>
      </c>
      <c r="FY35" s="2">
        <f t="shared" si="32"/>
        <v>7.2445647200647389</v>
      </c>
      <c r="FZ35" s="2">
        <f t="shared" si="33"/>
        <v>10.422084258954589</v>
      </c>
      <c r="GA35" s="2">
        <f t="shared" si="34"/>
        <v>5.4060805941076984</v>
      </c>
      <c r="GB35" s="2">
        <f t="shared" si="34"/>
        <v>3.9580796586819567</v>
      </c>
      <c r="GE35" s="2"/>
      <c r="GF35" s="2"/>
      <c r="GG35" s="2">
        <f t="shared" si="52"/>
        <v>-0.47036008789640427</v>
      </c>
      <c r="GH35" s="2" t="e">
        <f t="shared" si="52"/>
        <v>#N/A</v>
      </c>
      <c r="GI35" s="2" t="e">
        <f t="shared" si="53"/>
        <v>#N/A</v>
      </c>
      <c r="GJ35" s="2">
        <f t="shared" si="54"/>
        <v>10.101946246524562</v>
      </c>
      <c r="GK35" s="2" t="e">
        <v>#N/A</v>
      </c>
      <c r="GN35" s="2"/>
      <c r="GQ35" s="2"/>
      <c r="IG35" s="24"/>
      <c r="IH35" s="24"/>
      <c r="II35" s="24"/>
      <c r="IJ35" s="24"/>
      <c r="IK35" s="24"/>
      <c r="IL35" s="2"/>
      <c r="IM35" s="2">
        <f t="shared" si="5"/>
        <v>7</v>
      </c>
      <c r="IN35" s="2"/>
      <c r="IO35" s="2">
        <f t="shared" si="49"/>
        <v>7</v>
      </c>
      <c r="IX35" s="3"/>
      <c r="IY35" s="3"/>
      <c r="IZ35" s="3"/>
      <c r="JA35" s="3"/>
      <c r="JB35" s="3"/>
      <c r="JC35" s="3"/>
      <c r="JE35" s="3"/>
      <c r="JF35" s="3"/>
      <c r="JG35" s="3"/>
      <c r="JH35" s="3"/>
      <c r="JI35" s="3"/>
      <c r="JJ35" s="3"/>
      <c r="JK35" s="3"/>
      <c r="JL35" s="3"/>
      <c r="JN35" s="10">
        <f>COUNTIF(EI35:ET35,"&gt;2")</f>
        <v>11</v>
      </c>
      <c r="JQ35" s="10"/>
      <c r="JS35" s="10"/>
      <c r="KH35" s="2" t="e">
        <f>(DN35*$DN$4)+(FB35*$FB$3)+(FC35*$FC$3)+(FD35*$FD$3)+(FE35*$FE$3)+(FF35*$FF$3)+(FG35*$FG$3)</f>
        <v>#N/A</v>
      </c>
      <c r="KI35" s="2" t="e">
        <f>F35-KH35</f>
        <v>#N/A</v>
      </c>
      <c r="KJ35" s="2" t="e">
        <f>MAX(DN35,FB35:FG35)</f>
        <v>#N/A</v>
      </c>
      <c r="KK35" s="2" t="e">
        <f>MIN(DN35,FB35:FG35)</f>
        <v>#N/A</v>
      </c>
      <c r="KL35" s="2" t="e">
        <f t="shared" si="50"/>
        <v>#N/A</v>
      </c>
      <c r="KO35" s="2">
        <f>BO35</f>
        <v>99.71</v>
      </c>
      <c r="KP35" s="2">
        <f>100*((BO29/BO17)-1)</f>
        <v>5.3640649554740572</v>
      </c>
      <c r="KQ35" s="2">
        <f t="shared" si="55"/>
        <v>5.3640649554740572</v>
      </c>
      <c r="KR35" s="2">
        <f>100*((BO23/BO11)-1)</f>
        <v>-7.2935146855903739</v>
      </c>
      <c r="KS35" s="2">
        <f t="shared" ref="KS35:KS98" si="64">100*((KO23/KO11)-1)</f>
        <v>-7.2935146855903739</v>
      </c>
      <c r="KT35" s="3">
        <f>BP35</f>
        <v>1.9655</v>
      </c>
      <c r="KU35" s="3">
        <f>BQ35</f>
        <v>19.535999999999998</v>
      </c>
      <c r="KV35" s="3">
        <f t="shared" si="13"/>
        <v>9.9394556092597295</v>
      </c>
      <c r="KW35" s="2">
        <f t="shared" si="6"/>
        <v>27.415291996154895</v>
      </c>
      <c r="KX35" s="2">
        <f t="shared" si="6"/>
        <v>18.182943091420771</v>
      </c>
      <c r="LB35">
        <v>0</v>
      </c>
      <c r="LE35" s="2" t="e">
        <v>#N/A</v>
      </c>
      <c r="LF35" s="2" t="e">
        <v>#N/A</v>
      </c>
      <c r="LG35" s="2" t="e">
        <v>#N/A</v>
      </c>
      <c r="LH35" s="2" t="e">
        <v>#N/A</v>
      </c>
      <c r="LI35" s="2" t="e">
        <v>#N/A</v>
      </c>
      <c r="LJ35" s="2" t="e">
        <v>#N/A</v>
      </c>
      <c r="LK35" s="2" t="e">
        <v>#N/A</v>
      </c>
      <c r="LL35" s="2" t="e">
        <v>#N/A</v>
      </c>
      <c r="LM35" s="2" t="e">
        <v>#N/A</v>
      </c>
      <c r="LN35" s="2" t="e">
        <v>#N/A</v>
      </c>
      <c r="LO35" s="2" t="e">
        <v>#N/A</v>
      </c>
      <c r="LP35" s="2">
        <v>32.936218097616276</v>
      </c>
      <c r="LQ35" s="2" t="e">
        <v>#N/A</v>
      </c>
      <c r="LR35" s="2" t="e">
        <v>#N/A</v>
      </c>
      <c r="LS35" s="2" t="e">
        <v>#N/A</v>
      </c>
      <c r="LT35" s="2" t="e">
        <v>#N/A</v>
      </c>
      <c r="LU35" s="2" t="e">
        <v>#N/A</v>
      </c>
      <c r="LV35" s="2" t="e">
        <v>#N/A</v>
      </c>
      <c r="LW35" s="2" t="e">
        <v>#N/A</v>
      </c>
      <c r="LX35" s="2" t="e">
        <v>#N/A</v>
      </c>
      <c r="LY35" s="2" t="e">
        <v>#N/A</v>
      </c>
      <c r="LZ35" s="2" t="e">
        <v>#N/A</v>
      </c>
      <c r="MA35" s="2" t="e">
        <v>#N/A</v>
      </c>
      <c r="MB35" s="2" t="e">
        <v>#N/A</v>
      </c>
      <c r="MC35" s="2" t="e">
        <v>#N/A</v>
      </c>
      <c r="MD35" s="2" t="e">
        <v>#N/A</v>
      </c>
      <c r="ME35" s="2" t="e">
        <v>#N/A</v>
      </c>
      <c r="MF35" s="2" t="e">
        <v>#N/A</v>
      </c>
      <c r="MG35" s="2" t="e">
        <v>#N/A</v>
      </c>
      <c r="MH35" s="2">
        <v>38.033609657961655</v>
      </c>
      <c r="MI35" s="2" t="e">
        <v>#N/A</v>
      </c>
      <c r="MJ35" s="2" t="e">
        <v>#N/A</v>
      </c>
      <c r="MK35" s="2" t="e">
        <v>#N/A</v>
      </c>
      <c r="ML35" s="2" t="e">
        <v>#N/A</v>
      </c>
      <c r="MM35" s="2" t="e">
        <v>#N/A</v>
      </c>
      <c r="MN35" s="2" t="e">
        <v>#N/A</v>
      </c>
      <c r="MO35" s="2" t="e">
        <v>#N/A</v>
      </c>
      <c r="MP35" s="2" t="e">
        <v>#N/A</v>
      </c>
      <c r="MQ35" s="2" t="e">
        <v>#N/A</v>
      </c>
      <c r="MR35" s="2" t="e">
        <v>#N/A</v>
      </c>
      <c r="MS35" s="10" t="e">
        <v>#N/A</v>
      </c>
      <c r="MT35" s="2" t="e">
        <v>#N/A</v>
      </c>
      <c r="MU35" s="2" t="e">
        <v>#N/A</v>
      </c>
      <c r="MV35" s="2" t="e">
        <v>#N/A</v>
      </c>
      <c r="MX35" s="22" t="e">
        <v>#N/A</v>
      </c>
      <c r="MY35" s="22" t="e">
        <v>#N/A</v>
      </c>
      <c r="MZ35" s="22" t="e">
        <v>#N/A</v>
      </c>
      <c r="NA35" s="22" t="e">
        <v>#N/A</v>
      </c>
      <c r="NB35" s="22" t="e">
        <v>#N/A</v>
      </c>
      <c r="NC35" s="22" t="e">
        <v>#N/A</v>
      </c>
      <c r="ND35" s="22" t="e">
        <v>#N/A</v>
      </c>
      <c r="NE35" s="22" t="e">
        <v>#N/A</v>
      </c>
      <c r="NF35" s="22" t="e">
        <v>#N/A</v>
      </c>
      <c r="NG35" s="22" t="e">
        <v>#N/A</v>
      </c>
      <c r="NH35" s="23" t="e">
        <v>#N/A</v>
      </c>
      <c r="NI35" s="22">
        <v>16</v>
      </c>
      <c r="NJ35" s="22" t="e">
        <v>#N/A</v>
      </c>
      <c r="NK35" s="22" t="e">
        <v>#N/A</v>
      </c>
      <c r="NL35" s="23" t="e">
        <v>#N/A</v>
      </c>
      <c r="NM35" s="3" t="e">
        <v>#N/A</v>
      </c>
      <c r="NN35" s="22" t="e">
        <v>#N/A</v>
      </c>
      <c r="NO35" s="22" t="e">
        <v>#N/A</v>
      </c>
      <c r="NP35" s="22" t="e">
        <v>#N/A</v>
      </c>
      <c r="NQ35" s="22" t="e">
        <v>#N/A</v>
      </c>
      <c r="NR35" s="23" t="e">
        <v>#N/A</v>
      </c>
      <c r="NS35" s="22" t="e">
        <v>#N/A</v>
      </c>
      <c r="NT35" s="22" t="e">
        <v>#N/A</v>
      </c>
      <c r="NU35" s="23" t="e">
        <v>#N/A</v>
      </c>
      <c r="NV35" s="3" t="e">
        <v>#N/A</v>
      </c>
      <c r="NW35" s="22" t="e">
        <v>#N/A</v>
      </c>
      <c r="NX35" s="22" t="e">
        <v>#N/A</v>
      </c>
      <c r="NY35" s="22" t="e">
        <v>#N/A</v>
      </c>
      <c r="NZ35" s="22" t="e">
        <v>#N/A</v>
      </c>
      <c r="OA35" s="23">
        <v>9</v>
      </c>
      <c r="OB35" s="22" t="e">
        <v>#N/A</v>
      </c>
      <c r="OC35" s="22" t="e">
        <v>#N/A</v>
      </c>
      <c r="OD35" s="22" t="e">
        <v>#N/A</v>
      </c>
      <c r="OE35" s="22" t="e">
        <v>#N/A</v>
      </c>
      <c r="OF35" s="22" t="e">
        <v>#N/A</v>
      </c>
      <c r="OG35" s="22" t="e">
        <v>#N/A</v>
      </c>
      <c r="OH35" s="23" t="e">
        <v>#N/A</v>
      </c>
      <c r="OI35" s="22" t="e">
        <v>#N/A</v>
      </c>
      <c r="OJ35" s="22" t="e">
        <v>#N/A</v>
      </c>
      <c r="OK35" s="22" t="e">
        <v>#N/A</v>
      </c>
      <c r="OL35" s="22" t="e">
        <v>#N/A</v>
      </c>
      <c r="OM35" s="23" t="e">
        <v>#N/A</v>
      </c>
      <c r="ON35" s="22" t="e">
        <v>#N/A</v>
      </c>
      <c r="OO35" s="22" t="e">
        <v>#N/A</v>
      </c>
      <c r="OQ35">
        <f t="shared" si="51"/>
        <v>-1</v>
      </c>
      <c r="OR35" s="23" t="e">
        <f t="shared" ca="1" si="62"/>
        <v>#N/A</v>
      </c>
      <c r="OS35" s="23" t="e">
        <f t="shared" ca="1" si="62"/>
        <v>#N/A</v>
      </c>
      <c r="OT35" s="23" t="e">
        <f t="shared" ca="1" si="62"/>
        <v>#N/A</v>
      </c>
      <c r="OU35" s="23" t="e">
        <f t="shared" ca="1" si="62"/>
        <v>#N/A</v>
      </c>
      <c r="OV35" s="23" t="e">
        <f t="shared" ca="1" si="62"/>
        <v>#N/A</v>
      </c>
      <c r="OW35" s="23" t="e">
        <f t="shared" ca="1" si="62"/>
        <v>#N/A</v>
      </c>
      <c r="OX35" s="23" t="e">
        <f t="shared" ca="1" si="62"/>
        <v>#N/A</v>
      </c>
      <c r="OY35" s="23" t="e">
        <f t="shared" ca="1" si="62"/>
        <v>#N/A</v>
      </c>
      <c r="OZ35" s="23" t="e">
        <f t="shared" ca="1" si="62"/>
        <v>#N/A</v>
      </c>
      <c r="PA35" s="23" t="e">
        <f t="shared" ca="1" si="62"/>
        <v>#N/A</v>
      </c>
      <c r="PB35" s="23" t="e">
        <f t="shared" ca="1" si="60"/>
        <v>#N/A</v>
      </c>
      <c r="PC35" s="23">
        <f t="shared" ca="1" si="60"/>
        <v>1.0001928966252407</v>
      </c>
      <c r="PD35" s="23" t="e">
        <f t="shared" ca="1" si="60"/>
        <v>#N/A</v>
      </c>
      <c r="PE35" s="23" t="e">
        <f t="shared" ca="1" si="60"/>
        <v>#N/A</v>
      </c>
      <c r="PF35" s="23" t="e">
        <f t="shared" ca="1" si="60"/>
        <v>#N/A</v>
      </c>
      <c r="PG35" s="23" t="e">
        <f t="shared" ca="1" si="60"/>
        <v>#N/A</v>
      </c>
      <c r="PH35" s="23" t="e">
        <f t="shared" ca="1" si="60"/>
        <v>#N/A</v>
      </c>
      <c r="PI35" s="23" t="e">
        <f t="shared" ca="1" si="60"/>
        <v>#N/A</v>
      </c>
      <c r="PJ35" s="23" t="e">
        <f t="shared" ca="1" si="60"/>
        <v>#N/A</v>
      </c>
      <c r="PK35" s="23" t="e">
        <f t="shared" ca="1" si="60"/>
        <v>#N/A</v>
      </c>
      <c r="PL35" s="23" t="e">
        <f t="shared" ca="1" si="60"/>
        <v>#N/A</v>
      </c>
      <c r="PM35" s="23" t="e">
        <f t="shared" ca="1" si="60"/>
        <v>#N/A</v>
      </c>
      <c r="PN35" s="23" t="e">
        <f t="shared" ca="1" si="60"/>
        <v>#N/A</v>
      </c>
      <c r="PO35" s="23" t="e">
        <f t="shared" ca="1" si="60"/>
        <v>#N/A</v>
      </c>
      <c r="PP35" s="23" t="e">
        <f t="shared" ca="1" si="60"/>
        <v>#N/A</v>
      </c>
      <c r="PQ35" s="23" t="e">
        <f t="shared" ca="1" si="60"/>
        <v>#N/A</v>
      </c>
      <c r="PR35" s="23" t="e">
        <f t="shared" ca="1" si="63"/>
        <v>#N/A</v>
      </c>
      <c r="PS35" s="23" t="e">
        <f t="shared" ca="1" si="63"/>
        <v>#N/A</v>
      </c>
      <c r="PT35" s="23" t="e">
        <f t="shared" ca="1" si="63"/>
        <v>#N/A</v>
      </c>
      <c r="PU35" s="23">
        <f t="shared" ca="1" si="63"/>
        <v>1.0078981813652808</v>
      </c>
      <c r="PV35" s="23" t="e">
        <f t="shared" ca="1" si="63"/>
        <v>#N/A</v>
      </c>
      <c r="PW35" s="23" t="e">
        <f t="shared" ca="1" si="61"/>
        <v>#N/A</v>
      </c>
      <c r="PX35" s="23" t="e">
        <f t="shared" ca="1" si="31"/>
        <v>#N/A</v>
      </c>
      <c r="PY35" s="23" t="e">
        <f t="shared" ca="1" si="31"/>
        <v>#N/A</v>
      </c>
      <c r="PZ35" s="23" t="e">
        <f t="shared" ca="1" si="31"/>
        <v>#N/A</v>
      </c>
      <c r="QA35" s="23" t="e">
        <f t="shared" ca="1" si="31"/>
        <v>#N/A</v>
      </c>
      <c r="QB35" s="23" t="e">
        <f t="shared" ca="1" si="31"/>
        <v>#N/A</v>
      </c>
      <c r="QC35" s="23" t="e">
        <f t="shared" ca="1" si="31"/>
        <v>#N/A</v>
      </c>
      <c r="QD35" s="23" t="e">
        <f t="shared" ca="1" si="31"/>
        <v>#N/A</v>
      </c>
      <c r="QE35" s="23" t="e">
        <f t="shared" ca="1" si="31"/>
        <v>#N/A</v>
      </c>
      <c r="QF35" s="23" t="e">
        <f t="shared" ca="1" si="31"/>
        <v>#N/A</v>
      </c>
      <c r="QG35" s="23" t="e">
        <f t="shared" ca="1" si="29"/>
        <v>#N/A</v>
      </c>
      <c r="QH35" s="23" t="e">
        <f t="shared" ca="1" si="29"/>
        <v>#N/A</v>
      </c>
      <c r="QI35" s="23" t="e">
        <f t="shared" ca="1" si="29"/>
        <v>#N/A</v>
      </c>
      <c r="QJ35" s="26" t="e">
        <f t="shared" ca="1" si="19"/>
        <v>#N/A</v>
      </c>
    </row>
    <row r="36" spans="1:452" x14ac:dyDescent="0.35">
      <c r="A36" t="s">
        <v>1101</v>
      </c>
      <c r="B36" s="21">
        <v>33298</v>
      </c>
      <c r="C36" t="s">
        <v>651</v>
      </c>
      <c r="D36" s="2">
        <v>57.5</v>
      </c>
      <c r="E36" s="2">
        <v>57.9</v>
      </c>
      <c r="F36" s="2">
        <v>6.9</v>
      </c>
      <c r="G36" s="2">
        <v>63.2</v>
      </c>
      <c r="H36" s="2">
        <v>58.156927336367978</v>
      </c>
      <c r="I36" s="2">
        <v>63.531665197001338</v>
      </c>
      <c r="J36" s="2">
        <v>75.3</v>
      </c>
      <c r="K36" s="2">
        <v>39.9</v>
      </c>
      <c r="L36" s="2">
        <v>40.225294571960575</v>
      </c>
      <c r="M36" s="2">
        <v>41.5</v>
      </c>
      <c r="N36" s="2">
        <v>36</v>
      </c>
      <c r="O36" s="2">
        <v>58.2</v>
      </c>
      <c r="P36" s="2">
        <v>48.7</v>
      </c>
      <c r="Q36" s="2">
        <v>214.7</v>
      </c>
      <c r="R36" s="2">
        <v>47.8</v>
      </c>
      <c r="S36" s="2">
        <v>36</v>
      </c>
      <c r="T36" s="2">
        <v>35.799999999999997</v>
      </c>
      <c r="U36" s="2" t="e">
        <v>#N/A</v>
      </c>
      <c r="V36" s="2" t="e">
        <v>#N/A</v>
      </c>
      <c r="W36" s="2">
        <v>15.7</v>
      </c>
      <c r="X36" s="2">
        <v>58.8</v>
      </c>
      <c r="Y36" s="2" t="e">
        <v>#N/A</v>
      </c>
      <c r="Z36" s="2">
        <v>21.4</v>
      </c>
      <c r="AA36" s="2" t="e">
        <v>#N/A</v>
      </c>
      <c r="AB36" s="2">
        <v>139.1</v>
      </c>
      <c r="AC36" s="2">
        <v>168</v>
      </c>
      <c r="AD36" s="2" t="e">
        <v>#N/A</v>
      </c>
      <c r="AE36" s="2">
        <v>221.6</v>
      </c>
      <c r="AF36" s="2">
        <v>72.400000000000006</v>
      </c>
      <c r="AG36" s="22">
        <v>693</v>
      </c>
      <c r="AH36" s="22">
        <v>307</v>
      </c>
      <c r="AI36" s="22" t="e">
        <v>#N/A</v>
      </c>
      <c r="AJ36" s="22">
        <v>39</v>
      </c>
      <c r="AK36" s="22">
        <v>54</v>
      </c>
      <c r="AL36" s="22" t="e">
        <v>#N/A</v>
      </c>
      <c r="AM36" s="22">
        <v>10</v>
      </c>
      <c r="AN36" s="22" t="e">
        <v>#N/A</v>
      </c>
      <c r="AO36" s="22">
        <v>63</v>
      </c>
      <c r="AP36" s="22">
        <v>25</v>
      </c>
      <c r="AQ36" s="22">
        <v>77</v>
      </c>
      <c r="AR36" s="2">
        <v>58</v>
      </c>
      <c r="AS36" s="2">
        <v>32.5</v>
      </c>
      <c r="AT36" s="2">
        <v>214.7</v>
      </c>
      <c r="AU36" s="2">
        <v>40.200000000000003</v>
      </c>
      <c r="AV36" s="2">
        <v>78.900000000000006</v>
      </c>
      <c r="AW36" s="2">
        <v>48.2</v>
      </c>
      <c r="AX36" s="2">
        <v>47.8</v>
      </c>
      <c r="AY36" s="2">
        <v>110.8</v>
      </c>
      <c r="AZ36" s="2">
        <v>84.5</v>
      </c>
      <c r="BA36" s="2">
        <v>15.7</v>
      </c>
      <c r="BB36" s="2">
        <v>41.5</v>
      </c>
      <c r="BC36" s="2">
        <v>54.3</v>
      </c>
      <c r="BD36" s="3" t="e">
        <v>#N/A</v>
      </c>
      <c r="BE36" s="3" t="e">
        <v>#N/A</v>
      </c>
      <c r="BF36" s="3" t="e">
        <v>#N/A</v>
      </c>
      <c r="BG36" s="3" t="e">
        <v>#N/A</v>
      </c>
      <c r="BH36" s="3" t="e">
        <v>#N/A</v>
      </c>
      <c r="BI36" s="2">
        <v>131.4</v>
      </c>
      <c r="BJ36" s="2">
        <v>8.1999999999999993</v>
      </c>
      <c r="BK36" s="2">
        <v>8.4</v>
      </c>
      <c r="BL36" s="2">
        <v>57.4</v>
      </c>
      <c r="BM36" s="2">
        <v>67.599999999999994</v>
      </c>
      <c r="BN36" s="10" t="e">
        <v>#N/A</v>
      </c>
      <c r="BO36" s="3">
        <v>98.06</v>
      </c>
      <c r="BP36" s="22">
        <v>1.8265</v>
      </c>
      <c r="BQ36" s="3">
        <v>19.082500000000003</v>
      </c>
      <c r="BR36" s="23" t="e">
        <v>#N/A</v>
      </c>
      <c r="BS36" s="2" t="e">
        <v>#N/A</v>
      </c>
      <c r="BT36" s="3">
        <v>55.83</v>
      </c>
      <c r="BU36" s="2" t="e">
        <v>#N/A</v>
      </c>
      <c r="BV36" s="2">
        <v>5.2</v>
      </c>
      <c r="BW36" s="2" t="e">
        <v>#N/A</v>
      </c>
      <c r="BX36" s="2" t="e">
        <v>#N/A</v>
      </c>
      <c r="BY36" s="23">
        <v>134.80000000000001</v>
      </c>
      <c r="BZ36" s="2">
        <v>91.8</v>
      </c>
      <c r="CA36" s="2">
        <v>60.6</v>
      </c>
      <c r="CB36" s="3">
        <v>68.95</v>
      </c>
      <c r="CC36" s="2">
        <v>54.6</v>
      </c>
      <c r="CD36" s="2" t="e">
        <v>#N/A</v>
      </c>
      <c r="CE36" s="2">
        <v>92.04483039130298</v>
      </c>
      <c r="CF36" s="3">
        <v>68.951328908676089</v>
      </c>
      <c r="CG36" s="2">
        <v>54.438781958590013</v>
      </c>
      <c r="CH36" s="23">
        <v>140.46833692360082</v>
      </c>
      <c r="CI36" s="3">
        <v>64.415349415006773</v>
      </c>
      <c r="CM36" s="2">
        <f t="shared" si="2"/>
        <v>10.447577333698332</v>
      </c>
      <c r="CN36" s="2" t="e">
        <f t="shared" si="2"/>
        <v>#N/A</v>
      </c>
      <c r="CO36" s="2">
        <f t="shared" si="3"/>
        <v>118.14295955713906</v>
      </c>
      <c r="CR36" s="2">
        <f t="shared" si="7"/>
        <v>0.52447552447551948</v>
      </c>
      <c r="CS36" s="2">
        <f t="shared" si="7"/>
        <v>0.34662045060657842</v>
      </c>
      <c r="CT36" s="2">
        <f t="shared" si="8"/>
        <v>0.47694753577107202</v>
      </c>
      <c r="CU36" s="2">
        <f t="shared" si="8"/>
        <v>0.15158507089201362</v>
      </c>
      <c r="CV36" s="2">
        <f t="shared" si="8"/>
        <v>0.26652873731246973</v>
      </c>
      <c r="CW36" s="2">
        <f t="shared" si="9"/>
        <v>0</v>
      </c>
      <c r="CX36" s="2">
        <f t="shared" si="10"/>
        <v>0.25125628140703876</v>
      </c>
      <c r="CY36" s="2"/>
      <c r="CZ36" s="2">
        <f t="shared" si="15"/>
        <v>-1.1049723756906233</v>
      </c>
      <c r="DA36" s="2">
        <f t="shared" si="16"/>
        <v>0.57845263919015388</v>
      </c>
      <c r="DB36" s="2" t="e">
        <f t="shared" si="17"/>
        <v>#N/A</v>
      </c>
      <c r="DC36" s="2"/>
      <c r="DF36" s="2">
        <f t="shared" si="11"/>
        <v>1.834263243738854</v>
      </c>
      <c r="DG36" s="2">
        <f t="shared" si="11"/>
        <v>3.2456486892999292</v>
      </c>
      <c r="DH36" s="2">
        <f t="shared" si="12"/>
        <v>6.1848500644649196</v>
      </c>
      <c r="DI36" s="2" t="e">
        <f t="shared" si="56"/>
        <v>#N/A</v>
      </c>
      <c r="DJ36" s="2">
        <f t="shared" si="56"/>
        <v>3.470394817576361</v>
      </c>
      <c r="DM36" s="2"/>
      <c r="DN36" s="2">
        <f t="shared" si="35"/>
        <v>6.8265682656826492</v>
      </c>
      <c r="DO36" s="2">
        <f t="shared" si="20"/>
        <v>6.7567567567567561</v>
      </c>
      <c r="DP36" s="2">
        <f t="shared" si="36"/>
        <v>5.4621848739495675</v>
      </c>
      <c r="DQ36" s="2"/>
      <c r="DR36" s="2">
        <f t="shared" si="37"/>
        <v>9.9173553719008307</v>
      </c>
      <c r="DS36" s="2" t="e">
        <f t="shared" si="38"/>
        <v>#N/A</v>
      </c>
      <c r="DT36" s="2" t="e">
        <v>#N/A</v>
      </c>
      <c r="DU36" s="2" t="e">
        <v>#N/A</v>
      </c>
      <c r="DV36" s="2">
        <f t="shared" si="21"/>
        <v>5.8181818181818334</v>
      </c>
      <c r="DW36" s="2">
        <f t="shared" si="39"/>
        <v>1.6571969696969724</v>
      </c>
      <c r="DX36" s="2">
        <f t="shared" si="40"/>
        <v>9.1463414634146432</v>
      </c>
      <c r="DY36" s="2">
        <f t="shared" si="41"/>
        <v>6.4587973273942056</v>
      </c>
      <c r="DZ36" s="2">
        <f t="shared" si="42"/>
        <v>7.7844311377245567</v>
      </c>
      <c r="EA36" s="2" t="e">
        <f t="shared" si="43"/>
        <v>#N/A</v>
      </c>
      <c r="EB36" s="2" t="e">
        <f t="shared" si="43"/>
        <v>#N/A</v>
      </c>
      <c r="EC36" s="2">
        <f t="shared" si="43"/>
        <v>9.7902097902097687</v>
      </c>
      <c r="ED36" s="2">
        <f t="shared" si="43"/>
        <v>3.1578947368420929</v>
      </c>
      <c r="EE36" s="2" t="e">
        <f t="shared" si="43"/>
        <v>#N/A</v>
      </c>
      <c r="EF36" s="2">
        <f t="shared" si="43"/>
        <v>13.227513227513231</v>
      </c>
      <c r="EG36" s="2" t="e">
        <f t="shared" si="43"/>
        <v>#N/A</v>
      </c>
      <c r="EH36" s="2"/>
      <c r="EI36" s="2">
        <f t="shared" si="44"/>
        <v>5.6466302367941701</v>
      </c>
      <c r="EJ36" s="2">
        <f t="shared" si="44"/>
        <v>9.7972972972973018</v>
      </c>
      <c r="EK36" s="2">
        <f t="shared" si="44"/>
        <v>1.6571969696969724</v>
      </c>
      <c r="EL36" s="2">
        <f t="shared" si="44"/>
        <v>10.439560439560447</v>
      </c>
      <c r="EM36" s="2">
        <f t="shared" si="44"/>
        <v>4.5033112582781643</v>
      </c>
      <c r="EN36" s="2">
        <f t="shared" si="44"/>
        <v>8.071748878923767</v>
      </c>
      <c r="EO36" s="2">
        <f t="shared" si="44"/>
        <v>6.4587973273942056</v>
      </c>
      <c r="EP36" s="2">
        <f t="shared" si="44"/>
        <v>7.5728155339805703</v>
      </c>
      <c r="EQ36" s="2">
        <f t="shared" si="44"/>
        <v>4.8387096774193727</v>
      </c>
      <c r="ER36" s="2">
        <f t="shared" si="44"/>
        <v>9.7902097902097687</v>
      </c>
      <c r="ES36" s="2">
        <f t="shared" si="44"/>
        <v>10.372340425531901</v>
      </c>
      <c r="ET36" s="2">
        <f t="shared" si="44"/>
        <v>5.4368932038834972</v>
      </c>
      <c r="EU36" s="2">
        <f t="shared" si="4"/>
        <v>8.1999999999999993</v>
      </c>
      <c r="EV36" s="2">
        <f t="shared" si="4"/>
        <v>8.4</v>
      </c>
      <c r="EW36" s="2">
        <f t="shared" si="45"/>
        <v>0.87873462214411724</v>
      </c>
      <c r="EX36" s="2">
        <f t="shared" si="45"/>
        <v>4.160246533127876</v>
      </c>
      <c r="EY36" s="2">
        <f t="shared" si="46"/>
        <v>-7.6908555821272762</v>
      </c>
      <c r="EZ36" s="2" t="e">
        <f t="shared" si="46"/>
        <v>#N/A</v>
      </c>
      <c r="FA36" s="2" t="e">
        <f t="shared" si="47"/>
        <v>#N/A</v>
      </c>
      <c r="FB36" s="2">
        <f t="shared" si="48"/>
        <v>4.8211508553654969</v>
      </c>
      <c r="FC36" s="2">
        <f t="shared" si="48"/>
        <v>3.7288135593220417</v>
      </c>
      <c r="FD36" s="2">
        <f t="shared" si="48"/>
        <v>2.7118644067796627</v>
      </c>
      <c r="FE36" s="2">
        <f t="shared" si="48"/>
        <v>3.342326139088736</v>
      </c>
      <c r="FF36" s="2">
        <f t="shared" si="48"/>
        <v>6.4327485380117011</v>
      </c>
      <c r="FG36" s="2" t="e">
        <f t="shared" si="48"/>
        <v>#N/A</v>
      </c>
      <c r="FH36" s="2" t="e">
        <v>#N/A</v>
      </c>
      <c r="FI36" s="2" t="e">
        <v>#N/A</v>
      </c>
      <c r="FL36" s="2">
        <f t="shared" si="57"/>
        <v>0.90750064153137799</v>
      </c>
      <c r="FM36" s="2">
        <f t="shared" si="57"/>
        <v>1.3721811225855696</v>
      </c>
      <c r="FN36" s="2">
        <f t="shared" si="25"/>
        <v>2.1115660255011104</v>
      </c>
      <c r="FQ36" s="2">
        <f t="shared" si="58"/>
        <v>3.6797156407878839</v>
      </c>
      <c r="FR36" s="2">
        <f t="shared" si="58"/>
        <v>5.6027343590979717</v>
      </c>
      <c r="FS36" s="2">
        <f t="shared" si="27"/>
        <v>8.7175725920456415</v>
      </c>
      <c r="FT36" s="2">
        <f t="shared" si="59"/>
        <v>5.8860161845550651</v>
      </c>
      <c r="FU36" s="2">
        <f t="shared" si="59"/>
        <v>4.3743826494972105</v>
      </c>
      <c r="FX36" s="2">
        <f t="shared" si="32"/>
        <v>7.1444826501521952</v>
      </c>
      <c r="FY36" s="2">
        <f t="shared" si="32"/>
        <v>6.9800201274840434</v>
      </c>
      <c r="FZ36" s="2">
        <f t="shared" si="33"/>
        <v>9.9292833867721697</v>
      </c>
      <c r="GA36" s="2">
        <f t="shared" si="34"/>
        <v>5.3270730232870767</v>
      </c>
      <c r="GB36" s="2">
        <f t="shared" si="34"/>
        <v>4.1611775879651258</v>
      </c>
      <c r="GE36" s="2"/>
      <c r="GF36" s="2"/>
      <c r="GG36" s="2">
        <f t="shared" si="52"/>
        <v>-9.1849136173897676</v>
      </c>
      <c r="GH36" s="2" t="e">
        <f t="shared" si="52"/>
        <v>#N/A</v>
      </c>
      <c r="GI36" s="2" t="e">
        <f t="shared" si="53"/>
        <v>#N/A</v>
      </c>
      <c r="GJ36" s="2">
        <f t="shared" si="54"/>
        <v>10.046082949308776</v>
      </c>
      <c r="GK36" s="2" t="e">
        <v>#N/A</v>
      </c>
      <c r="GN36" s="2"/>
      <c r="GQ36" s="2"/>
      <c r="IG36" s="24"/>
      <c r="IH36" s="24"/>
      <c r="II36" s="24"/>
      <c r="IJ36" s="24"/>
      <c r="IK36" s="24"/>
      <c r="IL36" s="2"/>
      <c r="IM36" s="2">
        <f t="shared" si="5"/>
        <v>6.9</v>
      </c>
      <c r="IN36" s="2"/>
      <c r="IO36" s="2">
        <f t="shared" si="49"/>
        <v>6.9</v>
      </c>
      <c r="IX36" s="3"/>
      <c r="IY36" s="3"/>
      <c r="IZ36" s="3"/>
      <c r="JA36" s="3"/>
      <c r="JB36" s="3"/>
      <c r="JC36" s="3"/>
      <c r="JE36" s="3"/>
      <c r="JF36" s="3"/>
      <c r="JG36" s="3"/>
      <c r="JH36" s="3"/>
      <c r="JI36" s="3"/>
      <c r="JJ36" s="3"/>
      <c r="JK36" s="3"/>
      <c r="JL36" s="3"/>
      <c r="JN36" s="10">
        <f>COUNTIF(EI36:ET36,"&gt;2")</f>
        <v>11</v>
      </c>
      <c r="JQ36" s="10"/>
      <c r="JS36" s="10"/>
      <c r="KH36" s="2" t="e">
        <f>(DN36*$DN$4)+(FB36*$FB$3)+(FC36*$FC$3)+(FD36*$FD$3)+(FE36*$FE$3)+(FF36*$FF$3)+(FG36*$FG$3)</f>
        <v>#N/A</v>
      </c>
      <c r="KI36" s="2" t="e">
        <f>F36-KH36</f>
        <v>#N/A</v>
      </c>
      <c r="KJ36" s="2" t="e">
        <f>MAX(DN36,FB36:FG36)</f>
        <v>#N/A</v>
      </c>
      <c r="KK36" s="2" t="e">
        <f>MIN(DN36,FB36:FG36)</f>
        <v>#N/A</v>
      </c>
      <c r="KL36" s="2" t="e">
        <f t="shared" si="50"/>
        <v>#N/A</v>
      </c>
      <c r="KO36" s="2">
        <f>BO36</f>
        <v>98.06</v>
      </c>
      <c r="KP36" s="2">
        <f>100*((BO30/BO18)-1)</f>
        <v>4.4989990517332323</v>
      </c>
      <c r="KQ36" s="2">
        <f t="shared" si="55"/>
        <v>4.4989990517332323</v>
      </c>
      <c r="KR36" s="2">
        <f>100*((BO24/BO12)-1)</f>
        <v>-8.640864086408639</v>
      </c>
      <c r="KS36" s="2">
        <f t="shared" si="64"/>
        <v>-8.640864086408639</v>
      </c>
      <c r="KT36" s="3">
        <f>BP36</f>
        <v>1.8265</v>
      </c>
      <c r="KU36" s="3">
        <f>BQ36</f>
        <v>19.082500000000003</v>
      </c>
      <c r="KV36" s="3">
        <f t="shared" si="13"/>
        <v>10.447577333698332</v>
      </c>
      <c r="KW36" s="2">
        <f t="shared" si="6"/>
        <v>26.778885622267911</v>
      </c>
      <c r="KX36" s="2">
        <f t="shared" si="6"/>
        <v>19.112485790960008</v>
      </c>
      <c r="LB36">
        <v>0</v>
      </c>
      <c r="LE36" s="2" t="e">
        <v>#N/A</v>
      </c>
      <c r="LF36" s="2" t="e">
        <v>#N/A</v>
      </c>
      <c r="LG36" s="2" t="e">
        <v>#N/A</v>
      </c>
      <c r="LH36" s="2" t="e">
        <v>#N/A</v>
      </c>
      <c r="LI36" s="2" t="e">
        <v>#N/A</v>
      </c>
      <c r="LJ36" s="2" t="e">
        <v>#N/A</v>
      </c>
      <c r="LK36" s="2" t="e">
        <v>#N/A</v>
      </c>
      <c r="LL36" s="2" t="e">
        <v>#N/A</v>
      </c>
      <c r="LM36" s="2" t="e">
        <v>#N/A</v>
      </c>
      <c r="LN36" s="2" t="e">
        <v>#N/A</v>
      </c>
      <c r="LO36" s="2" t="e">
        <v>#N/A</v>
      </c>
      <c r="LP36" s="2">
        <v>33.362711353290493</v>
      </c>
      <c r="LQ36" s="2" t="e">
        <v>#N/A</v>
      </c>
      <c r="LR36" s="2" t="e">
        <v>#N/A</v>
      </c>
      <c r="LS36" s="2" t="e">
        <v>#N/A</v>
      </c>
      <c r="LT36" s="2" t="e">
        <v>#N/A</v>
      </c>
      <c r="LU36" s="2" t="e">
        <v>#N/A</v>
      </c>
      <c r="LV36" s="2" t="e">
        <v>#N/A</v>
      </c>
      <c r="LW36" s="2" t="e">
        <v>#N/A</v>
      </c>
      <c r="LX36" s="2" t="e">
        <v>#N/A</v>
      </c>
      <c r="LY36" s="2" t="e">
        <v>#N/A</v>
      </c>
      <c r="LZ36" s="2" t="e">
        <v>#N/A</v>
      </c>
      <c r="MA36" s="2" t="e">
        <v>#N/A</v>
      </c>
      <c r="MB36" s="2" t="e">
        <v>#N/A</v>
      </c>
      <c r="MC36" s="2" t="e">
        <v>#N/A</v>
      </c>
      <c r="MD36" s="2" t="e">
        <v>#N/A</v>
      </c>
      <c r="ME36" s="2" t="e">
        <v>#N/A</v>
      </c>
      <c r="MF36" s="2" t="e">
        <v>#N/A</v>
      </c>
      <c r="MG36" s="2" t="e">
        <v>#N/A</v>
      </c>
      <c r="MH36" s="2">
        <v>38.126362891559438</v>
      </c>
      <c r="MI36" s="2" t="e">
        <v>#N/A</v>
      </c>
      <c r="MJ36" s="2" t="e">
        <v>#N/A</v>
      </c>
      <c r="MK36" s="2" t="e">
        <v>#N/A</v>
      </c>
      <c r="ML36" s="2" t="e">
        <v>#N/A</v>
      </c>
      <c r="MM36" s="2" t="e">
        <v>#N/A</v>
      </c>
      <c r="MN36" s="2" t="e">
        <v>#N/A</v>
      </c>
      <c r="MO36" s="2" t="e">
        <v>#N/A</v>
      </c>
      <c r="MP36" s="2" t="e">
        <v>#N/A</v>
      </c>
      <c r="MQ36" s="2" t="e">
        <v>#N/A</v>
      </c>
      <c r="MR36" s="2" t="e">
        <v>#N/A</v>
      </c>
      <c r="MS36" s="10" t="e">
        <v>#N/A</v>
      </c>
      <c r="MT36" s="2" t="e">
        <v>#N/A</v>
      </c>
      <c r="MU36" s="2" t="e">
        <v>#N/A</v>
      </c>
      <c r="MV36" s="2" t="e">
        <v>#N/A</v>
      </c>
      <c r="MX36" s="22" t="e">
        <v>#N/A</v>
      </c>
      <c r="MY36" s="22" t="e">
        <v>#N/A</v>
      </c>
      <c r="MZ36" s="22" t="e">
        <v>#N/A</v>
      </c>
      <c r="NA36" s="22" t="e">
        <v>#N/A</v>
      </c>
      <c r="NB36" s="22" t="e">
        <v>#N/A</v>
      </c>
      <c r="NC36" s="22" t="e">
        <v>#N/A</v>
      </c>
      <c r="ND36" s="22" t="e">
        <v>#N/A</v>
      </c>
      <c r="NE36" s="22" t="e">
        <v>#N/A</v>
      </c>
      <c r="NF36" s="22" t="e">
        <v>#N/A</v>
      </c>
      <c r="NG36" s="22" t="e">
        <v>#N/A</v>
      </c>
      <c r="NH36" s="23" t="e">
        <v>#N/A</v>
      </c>
      <c r="NI36" s="22">
        <v>16</v>
      </c>
      <c r="NJ36" s="22" t="e">
        <v>#N/A</v>
      </c>
      <c r="NK36" s="22" t="e">
        <v>#N/A</v>
      </c>
      <c r="NL36" s="23" t="e">
        <v>#N/A</v>
      </c>
      <c r="NM36" s="3" t="e">
        <v>#N/A</v>
      </c>
      <c r="NN36" s="22" t="e">
        <v>#N/A</v>
      </c>
      <c r="NO36" s="22" t="e">
        <v>#N/A</v>
      </c>
      <c r="NP36" s="22" t="e">
        <v>#N/A</v>
      </c>
      <c r="NQ36" s="22" t="e">
        <v>#N/A</v>
      </c>
      <c r="NR36" s="23" t="e">
        <v>#N/A</v>
      </c>
      <c r="NS36" s="22" t="e">
        <v>#N/A</v>
      </c>
      <c r="NT36" s="22" t="e">
        <v>#N/A</v>
      </c>
      <c r="NU36" s="23" t="e">
        <v>#N/A</v>
      </c>
      <c r="NV36" s="3" t="e">
        <v>#N/A</v>
      </c>
      <c r="NW36" s="22" t="e">
        <v>#N/A</v>
      </c>
      <c r="NX36" s="22" t="e">
        <v>#N/A</v>
      </c>
      <c r="NY36" s="22" t="e">
        <v>#N/A</v>
      </c>
      <c r="NZ36" s="22" t="e">
        <v>#N/A</v>
      </c>
      <c r="OA36" s="23">
        <v>9</v>
      </c>
      <c r="OB36" s="22" t="e">
        <v>#N/A</v>
      </c>
      <c r="OC36" s="22" t="e">
        <v>#N/A</v>
      </c>
      <c r="OD36" s="22" t="e">
        <v>#N/A</v>
      </c>
      <c r="OE36" s="22" t="e">
        <v>#N/A</v>
      </c>
      <c r="OF36" s="22" t="e">
        <v>#N/A</v>
      </c>
      <c r="OG36" s="22" t="e">
        <v>#N/A</v>
      </c>
      <c r="OH36" s="23" t="e">
        <v>#N/A</v>
      </c>
      <c r="OI36" s="22" t="e">
        <v>#N/A</v>
      </c>
      <c r="OJ36" s="22" t="e">
        <v>#N/A</v>
      </c>
      <c r="OK36" s="22" t="e">
        <v>#N/A</v>
      </c>
      <c r="OL36" s="22" t="e">
        <v>#N/A</v>
      </c>
      <c r="OM36" s="23" t="e">
        <v>#N/A</v>
      </c>
      <c r="ON36" s="22" t="e">
        <v>#N/A</v>
      </c>
      <c r="OO36" s="22" t="e">
        <v>#N/A</v>
      </c>
      <c r="OQ36">
        <f t="shared" si="51"/>
        <v>-2</v>
      </c>
      <c r="OR36" s="23" t="e">
        <f t="shared" ca="1" si="62"/>
        <v>#N/A</v>
      </c>
      <c r="OS36" s="23" t="e">
        <f t="shared" ca="1" si="62"/>
        <v>#N/A</v>
      </c>
      <c r="OT36" s="23" t="e">
        <f t="shared" ca="1" si="62"/>
        <v>#N/A</v>
      </c>
      <c r="OU36" s="23" t="e">
        <f t="shared" ca="1" si="62"/>
        <v>#N/A</v>
      </c>
      <c r="OV36" s="23" t="e">
        <f t="shared" ca="1" si="62"/>
        <v>#N/A</v>
      </c>
      <c r="OW36" s="23" t="e">
        <f t="shared" ca="1" si="62"/>
        <v>#N/A</v>
      </c>
      <c r="OX36" s="23" t="e">
        <f t="shared" ca="1" si="62"/>
        <v>#N/A</v>
      </c>
      <c r="OY36" s="23" t="e">
        <f t="shared" ca="1" si="62"/>
        <v>#N/A</v>
      </c>
      <c r="OZ36" s="23" t="e">
        <f t="shared" ca="1" si="62"/>
        <v>#N/A</v>
      </c>
      <c r="PA36" s="23" t="e">
        <f t="shared" ca="1" si="62"/>
        <v>#N/A</v>
      </c>
      <c r="PB36" s="23" t="e">
        <f t="shared" ca="1" si="60"/>
        <v>#N/A</v>
      </c>
      <c r="PC36" s="23">
        <f t="shared" ca="1" si="60"/>
        <v>1.0131444602662039</v>
      </c>
      <c r="PD36" s="23" t="e">
        <f t="shared" ca="1" si="60"/>
        <v>#N/A</v>
      </c>
      <c r="PE36" s="23" t="e">
        <f t="shared" ca="1" si="60"/>
        <v>#N/A</v>
      </c>
      <c r="PF36" s="23" t="e">
        <f t="shared" ca="1" si="60"/>
        <v>#N/A</v>
      </c>
      <c r="PG36" s="23" t="e">
        <f t="shared" ca="1" si="60"/>
        <v>#N/A</v>
      </c>
      <c r="PH36" s="23" t="e">
        <f t="shared" ca="1" si="60"/>
        <v>#N/A</v>
      </c>
      <c r="PI36" s="23" t="e">
        <f t="shared" ca="1" si="60"/>
        <v>#N/A</v>
      </c>
      <c r="PJ36" s="23" t="e">
        <f t="shared" ca="1" si="60"/>
        <v>#N/A</v>
      </c>
      <c r="PK36" s="23" t="e">
        <f t="shared" ca="1" si="60"/>
        <v>#N/A</v>
      </c>
      <c r="PL36" s="23" t="e">
        <f t="shared" ca="1" si="60"/>
        <v>#N/A</v>
      </c>
      <c r="PM36" s="23" t="e">
        <f t="shared" ca="1" si="60"/>
        <v>#N/A</v>
      </c>
      <c r="PN36" s="23" t="e">
        <f t="shared" ca="1" si="60"/>
        <v>#N/A</v>
      </c>
      <c r="PO36" s="23" t="e">
        <f t="shared" ca="1" si="60"/>
        <v>#N/A</v>
      </c>
      <c r="PP36" s="23" t="e">
        <f t="shared" ca="1" si="60"/>
        <v>#N/A</v>
      </c>
      <c r="PQ36" s="23" t="e">
        <f t="shared" ca="1" si="60"/>
        <v>#N/A</v>
      </c>
      <c r="PR36" s="23" t="e">
        <f t="shared" ca="1" si="63"/>
        <v>#N/A</v>
      </c>
      <c r="PS36" s="23" t="e">
        <f t="shared" ca="1" si="63"/>
        <v>#N/A</v>
      </c>
      <c r="PT36" s="23" t="e">
        <f t="shared" ca="1" si="63"/>
        <v>#N/A</v>
      </c>
      <c r="PU36" s="23">
        <f t="shared" ca="1" si="63"/>
        <v>1.0103561604080189</v>
      </c>
      <c r="PV36" s="23" t="e">
        <f t="shared" ca="1" si="63"/>
        <v>#N/A</v>
      </c>
      <c r="PW36" s="23" t="e">
        <f t="shared" ca="1" si="61"/>
        <v>#N/A</v>
      </c>
      <c r="PX36" s="23" t="e">
        <f t="shared" ca="1" si="31"/>
        <v>#N/A</v>
      </c>
      <c r="PY36" s="23" t="e">
        <f t="shared" ca="1" si="31"/>
        <v>#N/A</v>
      </c>
      <c r="PZ36" s="23" t="e">
        <f t="shared" ca="1" si="31"/>
        <v>#N/A</v>
      </c>
      <c r="QA36" s="23" t="e">
        <f t="shared" ca="1" si="31"/>
        <v>#N/A</v>
      </c>
      <c r="QB36" s="23" t="e">
        <f t="shared" ca="1" si="31"/>
        <v>#N/A</v>
      </c>
      <c r="QC36" s="23" t="e">
        <f t="shared" ca="1" si="31"/>
        <v>#N/A</v>
      </c>
      <c r="QD36" s="23" t="e">
        <f t="shared" ca="1" si="31"/>
        <v>#N/A</v>
      </c>
      <c r="QE36" s="23" t="e">
        <f t="shared" ca="1" si="31"/>
        <v>#N/A</v>
      </c>
      <c r="QF36" s="23" t="e">
        <f t="shared" ca="1" si="31"/>
        <v>#N/A</v>
      </c>
      <c r="QG36" s="23" t="e">
        <f t="shared" ca="1" si="29"/>
        <v>#N/A</v>
      </c>
      <c r="QH36" s="23" t="e">
        <f t="shared" ca="1" si="29"/>
        <v>#N/A</v>
      </c>
      <c r="QI36" s="23" t="e">
        <f t="shared" ca="1" si="29"/>
        <v>#N/A</v>
      </c>
      <c r="QJ36" s="26" t="e">
        <f t="shared" ca="1" si="19"/>
        <v>#N/A</v>
      </c>
    </row>
    <row r="37" spans="1:452" x14ac:dyDescent="0.35">
      <c r="A37" t="s">
        <v>1102</v>
      </c>
      <c r="B37" s="25">
        <v>33329</v>
      </c>
      <c r="C37" t="s">
        <v>652</v>
      </c>
      <c r="D37" s="2">
        <v>58.7</v>
      </c>
      <c r="E37" s="2">
        <v>59.9</v>
      </c>
      <c r="F37" s="2">
        <v>8.4</v>
      </c>
      <c r="G37" s="2">
        <v>65.099999999999994</v>
      </c>
      <c r="H37" s="2">
        <v>59.596957670877401</v>
      </c>
      <c r="I37" s="2">
        <v>64.821856107295787</v>
      </c>
      <c r="J37" s="2">
        <v>77.5</v>
      </c>
      <c r="K37" s="2">
        <v>41.7</v>
      </c>
      <c r="L37" s="2">
        <v>41.430277254190976</v>
      </c>
      <c r="M37" s="2">
        <v>45.1</v>
      </c>
      <c r="N37" s="2">
        <v>39.9</v>
      </c>
      <c r="O37" s="2">
        <v>58.8</v>
      </c>
      <c r="P37" s="2">
        <v>50.3</v>
      </c>
      <c r="Q37" s="2">
        <v>219.1</v>
      </c>
      <c r="R37" s="2">
        <v>49.5</v>
      </c>
      <c r="S37" s="2">
        <v>39.9</v>
      </c>
      <c r="T37" s="2">
        <v>36.1</v>
      </c>
      <c r="U37" s="2" t="e">
        <v>#N/A</v>
      </c>
      <c r="V37" s="2" t="e">
        <v>#N/A</v>
      </c>
      <c r="W37" s="2">
        <v>15.9</v>
      </c>
      <c r="X37" s="2">
        <v>56.9</v>
      </c>
      <c r="Y37" s="2" t="e">
        <v>#N/A</v>
      </c>
      <c r="Z37" s="2">
        <v>22.3</v>
      </c>
      <c r="AA37" s="2" t="e">
        <v>#N/A</v>
      </c>
      <c r="AB37" s="2">
        <v>140.69999999999999</v>
      </c>
      <c r="AC37" s="2">
        <v>170.4</v>
      </c>
      <c r="AD37" s="2" t="e">
        <v>#N/A</v>
      </c>
      <c r="AE37" s="2">
        <v>226.3</v>
      </c>
      <c r="AF37" s="2">
        <v>72.8</v>
      </c>
      <c r="AG37" s="22">
        <v>693</v>
      </c>
      <c r="AH37" s="22">
        <v>307</v>
      </c>
      <c r="AI37" s="22" t="e">
        <v>#N/A</v>
      </c>
      <c r="AJ37" s="22">
        <v>39</v>
      </c>
      <c r="AK37" s="22">
        <v>54</v>
      </c>
      <c r="AL37" s="22" t="e">
        <v>#N/A</v>
      </c>
      <c r="AM37" s="22">
        <v>10</v>
      </c>
      <c r="AN37" s="22" t="e">
        <v>#N/A</v>
      </c>
      <c r="AO37" s="22">
        <v>63</v>
      </c>
      <c r="AP37" s="22">
        <v>25</v>
      </c>
      <c r="AQ37" s="22">
        <v>77</v>
      </c>
      <c r="AR37" s="2">
        <v>58.7</v>
      </c>
      <c r="AS37" s="2">
        <v>35.5</v>
      </c>
      <c r="AT37" s="2">
        <v>219.1</v>
      </c>
      <c r="AU37" s="2">
        <v>42.1</v>
      </c>
      <c r="AV37" s="2">
        <v>80.2</v>
      </c>
      <c r="AW37" s="2">
        <v>49.6</v>
      </c>
      <c r="AX37" s="2">
        <v>49.5</v>
      </c>
      <c r="AY37" s="2">
        <v>113.2</v>
      </c>
      <c r="AZ37" s="2">
        <v>87.2</v>
      </c>
      <c r="BA37" s="2">
        <v>15.9</v>
      </c>
      <c r="BB37" s="2">
        <v>43.5</v>
      </c>
      <c r="BC37" s="2">
        <v>55.5</v>
      </c>
      <c r="BD37" s="3" t="e">
        <v>#N/A</v>
      </c>
      <c r="BE37" s="3" t="e">
        <v>#N/A</v>
      </c>
      <c r="BF37" s="3" t="e">
        <v>#N/A</v>
      </c>
      <c r="BG37" s="3" t="e">
        <v>#N/A</v>
      </c>
      <c r="BH37" s="3" t="e">
        <v>#N/A</v>
      </c>
      <c r="BI37" s="2">
        <v>133.1</v>
      </c>
      <c r="BJ37" s="2">
        <v>6.4</v>
      </c>
      <c r="BK37" s="2">
        <v>6.8</v>
      </c>
      <c r="BL37" s="2">
        <v>57.6</v>
      </c>
      <c r="BM37" s="2">
        <v>67.400000000000006</v>
      </c>
      <c r="BN37" s="10" t="e">
        <v>#N/A</v>
      </c>
      <c r="BO37" s="3">
        <v>97.39</v>
      </c>
      <c r="BP37" s="22">
        <v>1.7502</v>
      </c>
      <c r="BQ37" s="3">
        <v>19.18</v>
      </c>
      <c r="BR37" s="23" t="e">
        <v>#N/A</v>
      </c>
      <c r="BS37" s="2" t="e">
        <v>#N/A</v>
      </c>
      <c r="BT37" s="3">
        <v>54.39</v>
      </c>
      <c r="BU37" s="2" t="e">
        <v>#N/A</v>
      </c>
      <c r="BV37" s="2">
        <v>5.0999999999999996</v>
      </c>
      <c r="BW37" s="2" t="e">
        <v>#N/A</v>
      </c>
      <c r="BX37" s="2" t="e">
        <v>#N/A</v>
      </c>
      <c r="BY37" s="23">
        <v>135.1</v>
      </c>
      <c r="BZ37" s="2">
        <v>92.3</v>
      </c>
      <c r="CA37" s="2">
        <v>60.9</v>
      </c>
      <c r="CB37" s="3">
        <v>69.16</v>
      </c>
      <c r="CC37" s="2">
        <v>54.8</v>
      </c>
      <c r="CD37" s="2" t="e">
        <v>#N/A</v>
      </c>
      <c r="CE37" s="2">
        <v>91.953378965463997</v>
      </c>
      <c r="CF37" s="3">
        <v>69.047025120066195</v>
      </c>
      <c r="CG37" s="2">
        <v>54.736045047214652</v>
      </c>
      <c r="CH37" s="23">
        <v>140.87791013172932</v>
      </c>
      <c r="CI37" s="3">
        <v>64.629505145164018</v>
      </c>
      <c r="CM37" s="2">
        <f t="shared" si="2"/>
        <v>10.958747571706091</v>
      </c>
      <c r="CN37" s="2" t="e">
        <f t="shared" si="2"/>
        <v>#N/A</v>
      </c>
      <c r="CO37" s="2">
        <f t="shared" si="3"/>
        <v>113.20766921264975</v>
      </c>
      <c r="CR37" s="2">
        <f t="shared" si="7"/>
        <v>2.0869565217391353</v>
      </c>
      <c r="CS37" s="2">
        <f t="shared" si="7"/>
        <v>3.4542314335060449</v>
      </c>
      <c r="CT37" s="2">
        <f t="shared" si="8"/>
        <v>3.0063291139240373</v>
      </c>
      <c r="CU37" s="2">
        <f t="shared" si="8"/>
        <v>2.4761114461576983</v>
      </c>
      <c r="CV37" s="2">
        <f t="shared" si="8"/>
        <v>2.0307840291825769</v>
      </c>
      <c r="CW37" s="2">
        <f t="shared" si="9"/>
        <v>1.0309278350515367</v>
      </c>
      <c r="CX37" s="2">
        <f t="shared" si="10"/>
        <v>4.5112781954887327</v>
      </c>
      <c r="CY37" s="2"/>
      <c r="CZ37" s="2">
        <f t="shared" si="15"/>
        <v>0.83798882681565445</v>
      </c>
      <c r="DA37" s="2">
        <f t="shared" si="16"/>
        <v>1.1502516175413331</v>
      </c>
      <c r="DB37" s="2" t="e">
        <f t="shared" si="17"/>
        <v>#N/A</v>
      </c>
      <c r="DC37" s="2"/>
      <c r="DF37" s="2">
        <f t="shared" si="11"/>
        <v>34.113237944979517</v>
      </c>
      <c r="DG37" s="2">
        <f t="shared" si="11"/>
        <v>27.284255499751087</v>
      </c>
      <c r="DH37" s="2">
        <f t="shared" si="12"/>
        <v>42.502760668648712</v>
      </c>
      <c r="DI37" s="2" t="e">
        <f t="shared" si="56"/>
        <v>#N/A</v>
      </c>
      <c r="DJ37" s="2">
        <f t="shared" si="56"/>
        <v>3.4554066430231289</v>
      </c>
      <c r="DM37" s="2"/>
      <c r="DN37" s="2">
        <f t="shared" si="35"/>
        <v>8.5144927536231805</v>
      </c>
      <c r="DO37" s="2">
        <f t="shared" si="20"/>
        <v>8.1395348837209163</v>
      </c>
      <c r="DP37" s="2">
        <f t="shared" si="36"/>
        <v>6.8965517241379306</v>
      </c>
      <c r="DQ37" s="2"/>
      <c r="DR37" s="2">
        <f t="shared" si="37"/>
        <v>12.096774193548386</v>
      </c>
      <c r="DS37" s="2" t="e">
        <f t="shared" si="38"/>
        <v>#N/A</v>
      </c>
      <c r="DT37" s="2" t="e">
        <v>#N/A</v>
      </c>
      <c r="DU37" s="2" t="e">
        <v>#N/A</v>
      </c>
      <c r="DV37" s="2">
        <f t="shared" si="21"/>
        <v>5.9459459459459518</v>
      </c>
      <c r="DW37" s="2">
        <f t="shared" si="39"/>
        <v>2.1921641791044832</v>
      </c>
      <c r="DX37" s="2">
        <f t="shared" si="40"/>
        <v>8.4084084084084196</v>
      </c>
      <c r="DY37" s="2">
        <f t="shared" si="41"/>
        <v>7.8431372549019551</v>
      </c>
      <c r="DZ37" s="2">
        <f t="shared" si="42"/>
        <v>11.45251396648046</v>
      </c>
      <c r="EA37" s="2" t="e">
        <f t="shared" si="43"/>
        <v>#N/A</v>
      </c>
      <c r="EB37" s="2" t="e">
        <f t="shared" si="43"/>
        <v>#N/A</v>
      </c>
      <c r="EC37" s="2">
        <f t="shared" si="43"/>
        <v>11.188811188811187</v>
      </c>
      <c r="ED37" s="2">
        <f t="shared" si="43"/>
        <v>2.1543985637342722</v>
      </c>
      <c r="EE37" s="2" t="e">
        <f t="shared" si="43"/>
        <v>#N/A</v>
      </c>
      <c r="EF37" s="2">
        <f t="shared" si="43"/>
        <v>17.368421052631589</v>
      </c>
      <c r="EG37" s="2" t="e">
        <f t="shared" si="43"/>
        <v>#N/A</v>
      </c>
      <c r="EH37" s="2"/>
      <c r="EI37" s="2">
        <f t="shared" si="44"/>
        <v>5.9566787003610289</v>
      </c>
      <c r="EJ37" s="2">
        <f t="shared" si="44"/>
        <v>16.393442622950815</v>
      </c>
      <c r="EK37" s="2">
        <f t="shared" si="44"/>
        <v>2.1921641791044832</v>
      </c>
      <c r="EL37" s="2">
        <f t="shared" si="44"/>
        <v>11.375661375661394</v>
      </c>
      <c r="EM37" s="2">
        <f t="shared" si="44"/>
        <v>5.6653491436100101</v>
      </c>
      <c r="EN37" s="2">
        <f t="shared" si="44"/>
        <v>10.467706013363042</v>
      </c>
      <c r="EO37" s="2">
        <f t="shared" si="44"/>
        <v>7.8431372549019551</v>
      </c>
      <c r="EP37" s="2">
        <f t="shared" si="44"/>
        <v>10.009718172983483</v>
      </c>
      <c r="EQ37" s="2">
        <f t="shared" si="44"/>
        <v>6.8627450980392357</v>
      </c>
      <c r="ER37" s="2">
        <f t="shared" si="44"/>
        <v>11.188811188811187</v>
      </c>
      <c r="ES37" s="2">
        <f t="shared" si="44"/>
        <v>12.987012987012992</v>
      </c>
      <c r="ET37" s="2">
        <f t="shared" si="44"/>
        <v>7.5581395348837122</v>
      </c>
      <c r="EU37" s="2">
        <f t="shared" si="4"/>
        <v>6.4</v>
      </c>
      <c r="EV37" s="2">
        <f t="shared" si="4"/>
        <v>6.8</v>
      </c>
      <c r="EW37" s="2">
        <f t="shared" si="45"/>
        <v>0.87565674255691839</v>
      </c>
      <c r="EX37" s="2">
        <f t="shared" si="45"/>
        <v>2.5875190258751957</v>
      </c>
      <c r="EY37" s="2">
        <f t="shared" si="46"/>
        <v>8.0167323145199809</v>
      </c>
      <c r="EZ37" s="2" t="e">
        <f t="shared" si="46"/>
        <v>#N/A</v>
      </c>
      <c r="FA37" s="2" t="e">
        <f t="shared" si="47"/>
        <v>#N/A</v>
      </c>
      <c r="FB37" s="2">
        <f t="shared" si="48"/>
        <v>4.8099301784328752</v>
      </c>
      <c r="FC37" s="2">
        <f t="shared" si="48"/>
        <v>3.3594624860022293</v>
      </c>
      <c r="FD37" s="2">
        <f t="shared" si="48"/>
        <v>2.6981450252951067</v>
      </c>
      <c r="FE37" s="2">
        <f t="shared" si="48"/>
        <v>3.0854076613504144</v>
      </c>
      <c r="FF37" s="2">
        <f t="shared" si="48"/>
        <v>6.6147859922178975</v>
      </c>
      <c r="FG37" s="2" t="e">
        <f t="shared" si="48"/>
        <v>#N/A</v>
      </c>
      <c r="FH37" s="2" t="e">
        <v>#N/A</v>
      </c>
      <c r="FI37" s="2" t="e">
        <v>#N/A</v>
      </c>
      <c r="FL37" s="2">
        <f t="shared" si="57"/>
        <v>1.5918837775722894</v>
      </c>
      <c r="FM37" s="2">
        <f t="shared" si="57"/>
        <v>1.7992687084547265</v>
      </c>
      <c r="FN37" s="2">
        <f t="shared" si="25"/>
        <v>2.680537536390859</v>
      </c>
      <c r="FQ37" s="2">
        <f t="shared" si="58"/>
        <v>6.5212007628263624</v>
      </c>
      <c r="FR37" s="2">
        <f t="shared" si="58"/>
        <v>7.3936573453766474</v>
      </c>
      <c r="FS37" s="2">
        <f t="shared" si="27"/>
        <v>11.161022829564438</v>
      </c>
      <c r="FT37" s="2">
        <f t="shared" si="59"/>
        <v>5.3710504865521758</v>
      </c>
      <c r="FU37" s="2">
        <f t="shared" si="59"/>
        <v>4.2969045633344916</v>
      </c>
      <c r="FX37" s="2">
        <f t="shared" ref="FX37:FY52" si="65">100*((AVERAGE(H32:H37)/AVERAGE(H26:H31))^2-1)</f>
        <v>7.0356649393165105</v>
      </c>
      <c r="FY37" s="2">
        <f t="shared" si="65"/>
        <v>7.1939866219136173</v>
      </c>
      <c r="FZ37" s="2">
        <f t="shared" si="33"/>
        <v>10.255515611260391</v>
      </c>
      <c r="GA37" s="2">
        <f t="shared" ref="GA37:GB52" si="66">100*((AVERAGE(CH32:CH37)/AVERAGE(CH26:CH31))^2-1)</f>
        <v>5.2225369985498871</v>
      </c>
      <c r="GB37" s="2">
        <f t="shared" si="66"/>
        <v>4.281419617603377</v>
      </c>
      <c r="GE37" s="2"/>
      <c r="GF37" s="2"/>
      <c r="GG37" s="2">
        <f t="shared" si="52"/>
        <v>-5.4270677055956345</v>
      </c>
      <c r="GH37" s="2" t="e">
        <f t="shared" si="52"/>
        <v>#N/A</v>
      </c>
      <c r="GI37" s="2" t="e">
        <f t="shared" si="53"/>
        <v>#N/A</v>
      </c>
      <c r="GJ37" s="2">
        <f t="shared" si="54"/>
        <v>10.665451230628964</v>
      </c>
      <c r="GK37" s="2" t="e">
        <v>#N/A</v>
      </c>
      <c r="GN37" s="2"/>
      <c r="GQ37" s="2"/>
      <c r="IG37" s="24"/>
      <c r="IH37" s="24"/>
      <c r="II37" s="24"/>
      <c r="IJ37" s="24"/>
      <c r="IK37" s="24"/>
      <c r="IL37" s="2"/>
      <c r="IM37" s="2">
        <f t="shared" si="5"/>
        <v>8.4</v>
      </c>
      <c r="IN37" s="2"/>
      <c r="IO37" s="2">
        <f t="shared" si="49"/>
        <v>8.4</v>
      </c>
      <c r="IX37" s="3"/>
      <c r="IY37" s="3"/>
      <c r="IZ37" s="3"/>
      <c r="JA37" s="3"/>
      <c r="JB37" s="3"/>
      <c r="JC37" s="3"/>
      <c r="JE37" s="3"/>
      <c r="JF37" s="3"/>
      <c r="JG37" s="3"/>
      <c r="JH37" s="3"/>
      <c r="JI37" s="3"/>
      <c r="JJ37" s="3"/>
      <c r="JK37" s="3"/>
      <c r="JL37" s="3"/>
      <c r="JN37" s="10">
        <f>COUNTIF(EI37:ET37,"&gt;2")</f>
        <v>12</v>
      </c>
      <c r="JQ37" s="10"/>
      <c r="JS37" s="10"/>
      <c r="KH37" s="2" t="e">
        <f>(DN37*$DN$4)+(FB37*$FB$3)+(FC37*$FC$3)+(FD37*$FD$3)+(FE37*$FE$3)+(FF37*$FF$3)+(FG37*$FG$3)</f>
        <v>#N/A</v>
      </c>
      <c r="KI37" s="2" t="e">
        <f>F37-KH37</f>
        <v>#N/A</v>
      </c>
      <c r="KJ37" s="2" t="e">
        <f>MAX(DN37,FB37:FG37)</f>
        <v>#N/A</v>
      </c>
      <c r="KK37" s="2" t="e">
        <f>MIN(DN37,FB37:FG37)</f>
        <v>#N/A</v>
      </c>
      <c r="KL37" s="2" t="e">
        <f t="shared" si="50"/>
        <v>#N/A</v>
      </c>
      <c r="KO37" s="2">
        <f>BO37</f>
        <v>97.39</v>
      </c>
      <c r="KP37" s="2">
        <f>100*((BO31/BO19)-1)</f>
        <v>7.4141435754787599</v>
      </c>
      <c r="KQ37" s="2">
        <f t="shared" si="55"/>
        <v>7.4141435754787599</v>
      </c>
      <c r="KR37" s="2">
        <f>100*((BO25/BO13)-1)</f>
        <v>-7.8973843058350202</v>
      </c>
      <c r="KS37" s="2">
        <f t="shared" si="64"/>
        <v>-7.8973843058350202</v>
      </c>
      <c r="KT37" s="3">
        <f>BP37</f>
        <v>1.7502</v>
      </c>
      <c r="KU37" s="3">
        <f>BQ37</f>
        <v>19.18</v>
      </c>
      <c r="KV37" s="3">
        <f t="shared" si="13"/>
        <v>10.958747571706091</v>
      </c>
      <c r="KW37" s="2">
        <f t="shared" si="6"/>
        <v>26.915709484349453</v>
      </c>
      <c r="KX37" s="2">
        <f t="shared" si="6"/>
        <v>20.047605350130244</v>
      </c>
      <c r="LB37">
        <v>0</v>
      </c>
      <c r="LE37" s="2" t="e">
        <v>#N/A</v>
      </c>
      <c r="LF37" s="2" t="e">
        <v>#N/A</v>
      </c>
      <c r="LG37" s="2" t="e">
        <v>#N/A</v>
      </c>
      <c r="LH37" s="2" t="e">
        <v>#N/A</v>
      </c>
      <c r="LI37" s="2" t="e">
        <v>#N/A</v>
      </c>
      <c r="LJ37" s="2" t="e">
        <v>#N/A</v>
      </c>
      <c r="LK37" s="2" t="e">
        <v>#N/A</v>
      </c>
      <c r="LL37" s="2" t="e">
        <v>#N/A</v>
      </c>
      <c r="LM37" s="2" t="e">
        <v>#N/A</v>
      </c>
      <c r="LN37" s="2" t="e">
        <v>#N/A</v>
      </c>
      <c r="LO37" s="2" t="e">
        <v>#N/A</v>
      </c>
      <c r="LP37" s="2">
        <v>34.107285978375195</v>
      </c>
      <c r="LQ37" s="2" t="e">
        <v>#N/A</v>
      </c>
      <c r="LR37" s="2" t="e">
        <v>#N/A</v>
      </c>
      <c r="LS37" s="2" t="e">
        <v>#N/A</v>
      </c>
      <c r="LT37" s="2" t="e">
        <v>#N/A</v>
      </c>
      <c r="LU37" s="2" t="e">
        <v>#N/A</v>
      </c>
      <c r="LV37" s="2" t="e">
        <v>#N/A</v>
      </c>
      <c r="LW37" s="2" t="e">
        <v>#N/A</v>
      </c>
      <c r="LX37" s="2" t="e">
        <v>#N/A</v>
      </c>
      <c r="LY37" s="2" t="e">
        <v>#N/A</v>
      </c>
      <c r="LZ37" s="2" t="e">
        <v>#N/A</v>
      </c>
      <c r="MA37" s="2" t="e">
        <v>#N/A</v>
      </c>
      <c r="MB37" s="2" t="e">
        <v>#N/A</v>
      </c>
      <c r="MC37" s="2" t="e">
        <v>#N/A</v>
      </c>
      <c r="MD37" s="2" t="e">
        <v>#N/A</v>
      </c>
      <c r="ME37" s="2" t="e">
        <v>#N/A</v>
      </c>
      <c r="MF37" s="2" t="e">
        <v>#N/A</v>
      </c>
      <c r="MG37" s="2" t="e">
        <v>#N/A</v>
      </c>
      <c r="MH37" s="2">
        <v>39.379600704247906</v>
      </c>
      <c r="MI37" s="2" t="e">
        <v>#N/A</v>
      </c>
      <c r="MJ37" s="2" t="e">
        <v>#N/A</v>
      </c>
      <c r="MK37" s="2" t="e">
        <v>#N/A</v>
      </c>
      <c r="ML37" s="2" t="e">
        <v>#N/A</v>
      </c>
      <c r="MM37" s="2" t="e">
        <v>#N/A</v>
      </c>
      <c r="MN37" s="2" t="e">
        <v>#N/A</v>
      </c>
      <c r="MO37" s="2" t="e">
        <v>#N/A</v>
      </c>
      <c r="MP37" s="2" t="e">
        <v>#N/A</v>
      </c>
      <c r="MQ37" s="2" t="e">
        <v>#N/A</v>
      </c>
      <c r="MR37" s="2" t="e">
        <v>#N/A</v>
      </c>
      <c r="MS37" s="10" t="e">
        <v>#N/A</v>
      </c>
      <c r="MT37" s="2" t="e">
        <v>#N/A</v>
      </c>
      <c r="MU37" s="2" t="e">
        <v>#N/A</v>
      </c>
      <c r="MV37" s="2" t="e">
        <v>#N/A</v>
      </c>
      <c r="MX37" s="22" t="e">
        <v>#N/A</v>
      </c>
      <c r="MY37" s="22" t="e">
        <v>#N/A</v>
      </c>
      <c r="MZ37" s="22" t="e">
        <v>#N/A</v>
      </c>
      <c r="NA37" s="22" t="e">
        <v>#N/A</v>
      </c>
      <c r="NB37" s="22" t="e">
        <v>#N/A</v>
      </c>
      <c r="NC37" s="22" t="e">
        <v>#N/A</v>
      </c>
      <c r="ND37" s="22" t="e">
        <v>#N/A</v>
      </c>
      <c r="NE37" s="22" t="e">
        <v>#N/A</v>
      </c>
      <c r="NF37" s="22" t="e">
        <v>#N/A</v>
      </c>
      <c r="NG37" s="22" t="e">
        <v>#N/A</v>
      </c>
      <c r="NH37" s="23" t="e">
        <v>#N/A</v>
      </c>
      <c r="NI37" s="22">
        <v>16</v>
      </c>
      <c r="NJ37" s="22" t="e">
        <v>#N/A</v>
      </c>
      <c r="NK37" s="22" t="e">
        <v>#N/A</v>
      </c>
      <c r="NL37" s="23" t="e">
        <v>#N/A</v>
      </c>
      <c r="NM37" s="3" t="e">
        <v>#N/A</v>
      </c>
      <c r="NN37" s="22" t="e">
        <v>#N/A</v>
      </c>
      <c r="NO37" s="22" t="e">
        <v>#N/A</v>
      </c>
      <c r="NP37" s="22" t="e">
        <v>#N/A</v>
      </c>
      <c r="NQ37" s="22" t="e">
        <v>#N/A</v>
      </c>
      <c r="NR37" s="23" t="e">
        <v>#N/A</v>
      </c>
      <c r="NS37" s="22" t="e">
        <v>#N/A</v>
      </c>
      <c r="NT37" s="22" t="e">
        <v>#N/A</v>
      </c>
      <c r="NU37" s="23" t="e">
        <v>#N/A</v>
      </c>
      <c r="NV37" s="3" t="e">
        <v>#N/A</v>
      </c>
      <c r="NW37" s="22" t="e">
        <v>#N/A</v>
      </c>
      <c r="NX37" s="22" t="e">
        <v>#N/A</v>
      </c>
      <c r="NY37" s="22" t="e">
        <v>#N/A</v>
      </c>
      <c r="NZ37" s="22" t="e">
        <v>#N/A</v>
      </c>
      <c r="OA37" s="23">
        <v>9</v>
      </c>
      <c r="OB37" s="22" t="e">
        <v>#N/A</v>
      </c>
      <c r="OC37" s="22" t="e">
        <v>#N/A</v>
      </c>
      <c r="OD37" s="22" t="e">
        <v>#N/A</v>
      </c>
      <c r="OE37" s="22" t="e">
        <v>#N/A</v>
      </c>
      <c r="OF37" s="22" t="e">
        <v>#N/A</v>
      </c>
      <c r="OG37" s="22" t="e">
        <v>#N/A</v>
      </c>
      <c r="OH37" s="23" t="e">
        <v>#N/A</v>
      </c>
      <c r="OI37" s="22" t="e">
        <v>#N/A</v>
      </c>
      <c r="OJ37" s="22" t="e">
        <v>#N/A</v>
      </c>
      <c r="OK37" s="22" t="e">
        <v>#N/A</v>
      </c>
      <c r="OL37" s="22" t="e">
        <v>#N/A</v>
      </c>
      <c r="OM37" s="23" t="e">
        <v>#N/A</v>
      </c>
      <c r="ON37" s="22" t="e">
        <v>#N/A</v>
      </c>
      <c r="OO37" s="22" t="e">
        <v>#N/A</v>
      </c>
      <c r="OQ37">
        <f t="shared" si="51"/>
        <v>-3</v>
      </c>
      <c r="OR37" s="23" t="e">
        <f t="shared" ca="1" si="62"/>
        <v>#N/A</v>
      </c>
      <c r="OS37" s="23" t="e">
        <f t="shared" ca="1" si="62"/>
        <v>#N/A</v>
      </c>
      <c r="OT37" s="23" t="e">
        <f t="shared" ca="1" si="62"/>
        <v>#N/A</v>
      </c>
      <c r="OU37" s="23" t="e">
        <f t="shared" ca="1" si="62"/>
        <v>#N/A</v>
      </c>
      <c r="OV37" s="23" t="e">
        <f t="shared" ca="1" si="62"/>
        <v>#N/A</v>
      </c>
      <c r="OW37" s="23" t="e">
        <f t="shared" ca="1" si="62"/>
        <v>#N/A</v>
      </c>
      <c r="OX37" s="23" t="e">
        <f t="shared" ca="1" si="62"/>
        <v>#N/A</v>
      </c>
      <c r="OY37" s="23" t="e">
        <f t="shared" ca="1" si="62"/>
        <v>#N/A</v>
      </c>
      <c r="OZ37" s="23" t="e">
        <f t="shared" ca="1" si="62"/>
        <v>#N/A</v>
      </c>
      <c r="PA37" s="23" t="e">
        <f t="shared" ca="1" si="62"/>
        <v>#N/A</v>
      </c>
      <c r="PB37" s="23" t="e">
        <f t="shared" ca="1" si="60"/>
        <v>#N/A</v>
      </c>
      <c r="PC37" s="23">
        <f t="shared" ca="1" si="60"/>
        <v>1.0357553820426486</v>
      </c>
      <c r="PD37" s="23" t="e">
        <f t="shared" ca="1" si="60"/>
        <v>#N/A</v>
      </c>
      <c r="PE37" s="23" t="e">
        <f t="shared" ca="1" si="60"/>
        <v>#N/A</v>
      </c>
      <c r="PF37" s="23" t="e">
        <f t="shared" ca="1" si="60"/>
        <v>#N/A</v>
      </c>
      <c r="PG37" s="23" t="e">
        <f t="shared" ca="1" si="60"/>
        <v>#N/A</v>
      </c>
      <c r="PH37" s="23" t="e">
        <f t="shared" ca="1" si="60"/>
        <v>#N/A</v>
      </c>
      <c r="PI37" s="23" t="e">
        <f t="shared" ca="1" si="60"/>
        <v>#N/A</v>
      </c>
      <c r="PJ37" s="23" t="e">
        <f t="shared" ca="1" si="60"/>
        <v>#N/A</v>
      </c>
      <c r="PK37" s="23" t="e">
        <f t="shared" ca="1" si="60"/>
        <v>#N/A</v>
      </c>
      <c r="PL37" s="23" t="e">
        <f t="shared" ca="1" si="60"/>
        <v>#N/A</v>
      </c>
      <c r="PM37" s="23" t="e">
        <f t="shared" ca="1" si="60"/>
        <v>#N/A</v>
      </c>
      <c r="PN37" s="23" t="e">
        <f t="shared" ca="1" si="60"/>
        <v>#N/A</v>
      </c>
      <c r="PO37" s="23" t="e">
        <f t="shared" ca="1" si="60"/>
        <v>#N/A</v>
      </c>
      <c r="PP37" s="23" t="e">
        <f t="shared" ca="1" si="60"/>
        <v>#N/A</v>
      </c>
      <c r="PQ37" s="23" t="e">
        <f t="shared" ca="1" si="60"/>
        <v>#N/A</v>
      </c>
      <c r="PR37" s="23" t="e">
        <f t="shared" ca="1" si="63"/>
        <v>#N/A</v>
      </c>
      <c r="PS37" s="23" t="e">
        <f t="shared" ca="1" si="63"/>
        <v>#N/A</v>
      </c>
      <c r="PT37" s="23" t="e">
        <f t="shared" ca="1" si="63"/>
        <v>#N/A</v>
      </c>
      <c r="PU37" s="23">
        <f t="shared" ca="1" si="63"/>
        <v>1.0435672104131688</v>
      </c>
      <c r="PV37" s="23" t="e">
        <f t="shared" ca="1" si="63"/>
        <v>#N/A</v>
      </c>
      <c r="PW37" s="23" t="e">
        <f t="shared" ca="1" si="61"/>
        <v>#N/A</v>
      </c>
      <c r="PX37" s="23" t="e">
        <f t="shared" ca="1" si="31"/>
        <v>#N/A</v>
      </c>
      <c r="PY37" s="23" t="e">
        <f t="shared" ca="1" si="31"/>
        <v>#N/A</v>
      </c>
      <c r="PZ37" s="23" t="e">
        <f t="shared" ca="1" si="31"/>
        <v>#N/A</v>
      </c>
      <c r="QA37" s="23" t="e">
        <f t="shared" ca="1" si="31"/>
        <v>#N/A</v>
      </c>
      <c r="QB37" s="23" t="e">
        <f t="shared" ca="1" si="31"/>
        <v>#N/A</v>
      </c>
      <c r="QC37" s="23" t="e">
        <f t="shared" ca="1" si="31"/>
        <v>#N/A</v>
      </c>
      <c r="QD37" s="23" t="e">
        <f t="shared" ca="1" si="31"/>
        <v>#N/A</v>
      </c>
      <c r="QE37" s="23" t="e">
        <f t="shared" ca="1" si="31"/>
        <v>#N/A</v>
      </c>
      <c r="QF37" s="23" t="e">
        <f t="shared" ca="1" si="31"/>
        <v>#N/A</v>
      </c>
      <c r="QG37" s="23" t="e">
        <f t="shared" ca="1" si="29"/>
        <v>#N/A</v>
      </c>
      <c r="QH37" s="23" t="e">
        <f t="shared" ca="1" si="29"/>
        <v>#N/A</v>
      </c>
      <c r="QI37" s="23" t="e">
        <f t="shared" ca="1" si="29"/>
        <v>#N/A</v>
      </c>
      <c r="QJ37" s="26" t="e">
        <f t="shared" ca="1" si="19"/>
        <v>#N/A</v>
      </c>
    </row>
    <row r="38" spans="1:452" x14ac:dyDescent="0.35">
      <c r="A38" t="s">
        <v>1103</v>
      </c>
      <c r="B38" s="21">
        <v>33359</v>
      </c>
      <c r="C38" t="s">
        <v>653</v>
      </c>
      <c r="D38" s="2">
        <v>59.2</v>
      </c>
      <c r="E38" s="2">
        <v>60.3</v>
      </c>
      <c r="F38" s="2">
        <v>8.1999999999999993</v>
      </c>
      <c r="G38" s="2">
        <v>65.599999999999994</v>
      </c>
      <c r="H38" s="2">
        <v>59.827621300243294</v>
      </c>
      <c r="I38" s="2">
        <v>65.211891940887142</v>
      </c>
      <c r="J38" s="2">
        <v>78.099999999999994</v>
      </c>
      <c r="K38" s="2">
        <v>42</v>
      </c>
      <c r="L38" s="2">
        <v>41.773573448767699</v>
      </c>
      <c r="M38" s="2">
        <v>45.2</v>
      </c>
      <c r="N38" s="2">
        <v>40.9</v>
      </c>
      <c r="O38" s="2">
        <v>58.6</v>
      </c>
      <c r="P38" s="2">
        <v>50.4</v>
      </c>
      <c r="Q38" s="2">
        <v>220.1</v>
      </c>
      <c r="R38" s="2">
        <v>50.2</v>
      </c>
      <c r="S38" s="2">
        <v>40.9</v>
      </c>
      <c r="T38" s="2">
        <v>36.799999999999997</v>
      </c>
      <c r="U38" s="2" t="e">
        <v>#N/A</v>
      </c>
      <c r="V38" s="2" t="e">
        <v>#N/A</v>
      </c>
      <c r="W38" s="2">
        <v>16</v>
      </c>
      <c r="X38" s="2">
        <v>56.9</v>
      </c>
      <c r="Y38" s="2" t="e">
        <v>#N/A</v>
      </c>
      <c r="Z38" s="2">
        <v>22.3</v>
      </c>
      <c r="AA38" s="2" t="e">
        <v>#N/A</v>
      </c>
      <c r="AB38" s="2">
        <v>142.6</v>
      </c>
      <c r="AC38" s="2">
        <v>170.5</v>
      </c>
      <c r="AD38" s="2" t="e">
        <v>#N/A</v>
      </c>
      <c r="AE38" s="2">
        <v>227.3</v>
      </c>
      <c r="AF38" s="2">
        <v>74</v>
      </c>
      <c r="AG38" s="22">
        <v>693</v>
      </c>
      <c r="AH38" s="22">
        <v>307</v>
      </c>
      <c r="AI38" s="22" t="e">
        <v>#N/A</v>
      </c>
      <c r="AJ38" s="22">
        <v>39</v>
      </c>
      <c r="AK38" s="22">
        <v>54</v>
      </c>
      <c r="AL38" s="22" t="e">
        <v>#N/A</v>
      </c>
      <c r="AM38" s="22">
        <v>10</v>
      </c>
      <c r="AN38" s="22" t="e">
        <v>#N/A</v>
      </c>
      <c r="AO38" s="22">
        <v>63</v>
      </c>
      <c r="AP38" s="22">
        <v>25</v>
      </c>
      <c r="AQ38" s="22">
        <v>77</v>
      </c>
      <c r="AR38" s="2">
        <v>58.6</v>
      </c>
      <c r="AS38" s="2">
        <v>35.799999999999997</v>
      </c>
      <c r="AT38" s="2">
        <v>220.1</v>
      </c>
      <c r="AU38" s="2">
        <v>42.5</v>
      </c>
      <c r="AV38" s="2">
        <v>81.2</v>
      </c>
      <c r="AW38" s="2">
        <v>50.1</v>
      </c>
      <c r="AX38" s="2">
        <v>50.2</v>
      </c>
      <c r="AY38" s="2">
        <v>113.5</v>
      </c>
      <c r="AZ38" s="2">
        <v>87.7</v>
      </c>
      <c r="BA38" s="2">
        <v>16</v>
      </c>
      <c r="BB38" s="2">
        <v>43.7</v>
      </c>
      <c r="BC38" s="2">
        <v>55.8</v>
      </c>
      <c r="BD38" s="3" t="e">
        <v>#N/A</v>
      </c>
      <c r="BE38" s="3" t="e">
        <v>#N/A</v>
      </c>
      <c r="BF38" s="3" t="e">
        <v>#N/A</v>
      </c>
      <c r="BG38" s="3" t="e">
        <v>#N/A</v>
      </c>
      <c r="BH38" s="3" t="e">
        <v>#N/A</v>
      </c>
      <c r="BI38" s="2">
        <v>133.5</v>
      </c>
      <c r="BJ38" s="2">
        <v>5.8</v>
      </c>
      <c r="BK38" s="2">
        <v>6.6</v>
      </c>
      <c r="BL38" s="2">
        <v>57.6</v>
      </c>
      <c r="BM38" s="2">
        <v>67.900000000000006</v>
      </c>
      <c r="BN38" s="10" t="e">
        <v>#N/A</v>
      </c>
      <c r="BO38" s="3">
        <v>96.72</v>
      </c>
      <c r="BP38" s="22">
        <v>1.7252000000000001</v>
      </c>
      <c r="BQ38" s="3">
        <v>19.186818181818179</v>
      </c>
      <c r="BR38" s="23" t="e">
        <v>#N/A</v>
      </c>
      <c r="BS38" s="2" t="e">
        <v>#N/A</v>
      </c>
      <c r="BT38" s="3">
        <v>53.11</v>
      </c>
      <c r="BU38" s="2" t="e">
        <v>#N/A</v>
      </c>
      <c r="BV38" s="2">
        <v>5.0999999999999996</v>
      </c>
      <c r="BW38" s="2" t="e">
        <v>#N/A</v>
      </c>
      <c r="BX38" s="2" t="e">
        <v>#N/A</v>
      </c>
      <c r="BY38" s="23">
        <v>135.6</v>
      </c>
      <c r="BZ38" s="2">
        <v>92.8</v>
      </c>
      <c r="CA38" s="2">
        <v>60.9</v>
      </c>
      <c r="CB38" s="3">
        <v>69.38</v>
      </c>
      <c r="CC38" s="2">
        <v>55.1</v>
      </c>
      <c r="CD38" s="2" t="e">
        <v>#N/A</v>
      </c>
      <c r="CE38" s="2">
        <v>92.324096605049775</v>
      </c>
      <c r="CF38" s="3">
        <v>69.234848988411514</v>
      </c>
      <c r="CG38" s="2">
        <v>55.039213497460032</v>
      </c>
      <c r="CH38" s="23">
        <v>141.30380685401138</v>
      </c>
      <c r="CI38" s="3">
        <v>64.921738144531801</v>
      </c>
      <c r="CM38" s="2">
        <f t="shared" si="2"/>
        <v>11.12150369917585</v>
      </c>
      <c r="CN38" s="2" t="e">
        <f t="shared" si="2"/>
        <v>#N/A</v>
      </c>
      <c r="CO38" s="2">
        <f t="shared" si="3"/>
        <v>111.590601603053</v>
      </c>
      <c r="CR38" s="2">
        <f t="shared" si="7"/>
        <v>0.85178875638841567</v>
      </c>
      <c r="CS38" s="2">
        <f t="shared" si="7"/>
        <v>0.66777963272119967</v>
      </c>
      <c r="CT38" s="2">
        <f t="shared" si="8"/>
        <v>0.76804915514592942</v>
      </c>
      <c r="CU38" s="2">
        <f t="shared" si="8"/>
        <v>0.38703926908438224</v>
      </c>
      <c r="CV38" s="2">
        <f t="shared" si="8"/>
        <v>0.60170420443646644</v>
      </c>
      <c r="CW38" s="2">
        <f t="shared" si="9"/>
        <v>-0.34013605442176142</v>
      </c>
      <c r="CX38" s="2">
        <f t="shared" si="10"/>
        <v>0.71942446043164776</v>
      </c>
      <c r="CY38" s="2"/>
      <c r="CZ38" s="2">
        <f t="shared" si="15"/>
        <v>1.9390581717451405</v>
      </c>
      <c r="DA38" s="2">
        <f t="shared" si="16"/>
        <v>1.3503909026297127</v>
      </c>
      <c r="DB38" s="2" t="e">
        <f t="shared" si="17"/>
        <v>#N/A</v>
      </c>
      <c r="DC38" s="2"/>
      <c r="DF38" s="2">
        <f t="shared" si="11"/>
        <v>4.744625528548041</v>
      </c>
      <c r="DG38" s="2">
        <f t="shared" si="11"/>
        <v>7.4642602200429176</v>
      </c>
      <c r="DH38" s="2">
        <f t="shared" si="12"/>
        <v>10.409249639612472</v>
      </c>
      <c r="DI38" s="2" t="e">
        <f t="shared" si="56"/>
        <v>#N/A</v>
      </c>
      <c r="DJ38" s="2">
        <f t="shared" si="56"/>
        <v>5.2049996219015737</v>
      </c>
      <c r="DM38" s="2"/>
      <c r="DN38" s="2">
        <f t="shared" si="35"/>
        <v>8.2585278276481038</v>
      </c>
      <c r="DO38" s="2">
        <f t="shared" si="20"/>
        <v>8.0724876441515505</v>
      </c>
      <c r="DP38" s="2">
        <f t="shared" si="36"/>
        <v>6.6939890710382395</v>
      </c>
      <c r="DQ38" s="2"/>
      <c r="DR38" s="2">
        <f t="shared" si="37"/>
        <v>12</v>
      </c>
      <c r="DS38" s="2" t="e">
        <f t="shared" si="38"/>
        <v>#N/A</v>
      </c>
      <c r="DT38" s="2" t="e">
        <v>#N/A</v>
      </c>
      <c r="DU38" s="2" t="e">
        <v>#N/A</v>
      </c>
      <c r="DV38" s="2">
        <f t="shared" si="21"/>
        <v>4.4563279857397609</v>
      </c>
      <c r="DW38" s="2">
        <f t="shared" si="39"/>
        <v>2.1819870009285092</v>
      </c>
      <c r="DX38" s="2">
        <f t="shared" si="40"/>
        <v>8.2352941176470509</v>
      </c>
      <c r="DY38" s="2">
        <f t="shared" si="41"/>
        <v>8.6580086580086544</v>
      </c>
      <c r="DZ38" s="2">
        <f t="shared" si="42"/>
        <v>14.565826330532206</v>
      </c>
      <c r="EA38" s="2" t="e">
        <f t="shared" si="43"/>
        <v>#N/A</v>
      </c>
      <c r="EB38" s="2" t="e">
        <f t="shared" si="43"/>
        <v>#N/A</v>
      </c>
      <c r="EC38" s="2">
        <f t="shared" si="43"/>
        <v>11.111111111111116</v>
      </c>
      <c r="ED38" s="2">
        <f t="shared" si="43"/>
        <v>2.1543985637342722</v>
      </c>
      <c r="EE38" s="2" t="e">
        <f t="shared" si="43"/>
        <v>#N/A</v>
      </c>
      <c r="EF38" s="2">
        <f t="shared" si="43"/>
        <v>17.368421052631589</v>
      </c>
      <c r="EG38" s="2" t="e">
        <f t="shared" si="43"/>
        <v>#N/A</v>
      </c>
      <c r="EH38" s="2"/>
      <c r="EI38" s="2">
        <f t="shared" si="44"/>
        <v>4.4563279857397609</v>
      </c>
      <c r="EJ38" s="2">
        <f t="shared" si="44"/>
        <v>14.743589743589736</v>
      </c>
      <c r="EK38" s="2">
        <f t="shared" si="44"/>
        <v>2.1819870009285092</v>
      </c>
      <c r="EL38" s="2">
        <f t="shared" si="44"/>
        <v>10.966057441253273</v>
      </c>
      <c r="EM38" s="2">
        <f t="shared" si="44"/>
        <v>6.2827225130890119</v>
      </c>
      <c r="EN38" s="2">
        <f t="shared" si="44"/>
        <v>11.086474501108645</v>
      </c>
      <c r="EO38" s="2">
        <f t="shared" si="44"/>
        <v>8.6580086580086544</v>
      </c>
      <c r="EP38" s="2">
        <f t="shared" si="44"/>
        <v>9.9806201550387552</v>
      </c>
      <c r="EQ38" s="2">
        <f t="shared" si="44"/>
        <v>6.9512195121951281</v>
      </c>
      <c r="ER38" s="2">
        <f t="shared" si="44"/>
        <v>11.111111111111116</v>
      </c>
      <c r="ES38" s="2">
        <f t="shared" si="44"/>
        <v>12.051282051282053</v>
      </c>
      <c r="ET38" s="2">
        <f t="shared" si="44"/>
        <v>7.5144508670520249</v>
      </c>
      <c r="EU38" s="2">
        <f t="shared" si="4"/>
        <v>5.8</v>
      </c>
      <c r="EV38" s="2">
        <f t="shared" si="4"/>
        <v>6.6</v>
      </c>
      <c r="EW38" s="2">
        <f t="shared" si="45"/>
        <v>1.0526315789473717</v>
      </c>
      <c r="EX38" s="2">
        <f t="shared" si="45"/>
        <v>3.0349013657056112</v>
      </c>
      <c r="EY38" s="2">
        <f t="shared" si="46"/>
        <v>14.110492270326391</v>
      </c>
      <c r="EZ38" s="2" t="e">
        <f t="shared" si="46"/>
        <v>#N/A</v>
      </c>
      <c r="FA38" s="2" t="e">
        <f t="shared" si="47"/>
        <v>#N/A</v>
      </c>
      <c r="FB38" s="2">
        <f t="shared" si="48"/>
        <v>5.0348567002323819</v>
      </c>
      <c r="FC38" s="2">
        <f t="shared" si="48"/>
        <v>3.4559643255295258</v>
      </c>
      <c r="FD38" s="2">
        <f t="shared" si="48"/>
        <v>2.5252525252525304</v>
      </c>
      <c r="FE38" s="2">
        <f t="shared" si="48"/>
        <v>3.2594136032147558</v>
      </c>
      <c r="FF38" s="2">
        <f t="shared" si="48"/>
        <v>6.7829457364340984</v>
      </c>
      <c r="FG38" s="2" t="e">
        <f t="shared" si="48"/>
        <v>#N/A</v>
      </c>
      <c r="FH38" s="2" t="e">
        <v>#N/A</v>
      </c>
      <c r="FI38" s="2" t="e">
        <v>#N/A</v>
      </c>
      <c r="FL38" s="2">
        <f t="shared" si="57"/>
        <v>2.2829503553353225</v>
      </c>
      <c r="FM38" s="2">
        <f t="shared" si="57"/>
        <v>2.2933932848431704</v>
      </c>
      <c r="FN38" s="2">
        <f t="shared" si="25"/>
        <v>3.3878973120816891</v>
      </c>
      <c r="FQ38" s="2">
        <f t="shared" si="58"/>
        <v>9.4492996935243703</v>
      </c>
      <c r="FR38" s="2">
        <f t="shared" si="58"/>
        <v>9.4940049497848733</v>
      </c>
      <c r="FS38" s="2">
        <f t="shared" si="27"/>
        <v>14.255946189580925</v>
      </c>
      <c r="FT38" s="2">
        <f t="shared" si="59"/>
        <v>4.2004376655170983</v>
      </c>
      <c r="FU38" s="2">
        <f t="shared" si="59"/>
        <v>4.4224500093119401</v>
      </c>
      <c r="FX38" s="2">
        <f t="shared" si="65"/>
        <v>7.0244416463050463</v>
      </c>
      <c r="FY38" s="2">
        <f t="shared" si="65"/>
        <v>7.5026962184407964</v>
      </c>
      <c r="FZ38" s="2">
        <f t="shared" si="33"/>
        <v>10.883185386303328</v>
      </c>
      <c r="GA38" s="2">
        <f t="shared" si="66"/>
        <v>5.12533800886108</v>
      </c>
      <c r="GB38" s="2">
        <f t="shared" si="66"/>
        <v>4.3777168649583142</v>
      </c>
      <c r="GE38" s="2"/>
      <c r="GF38" s="2"/>
      <c r="GG38" s="2">
        <f t="shared" si="52"/>
        <v>4.2234379510520004</v>
      </c>
      <c r="GH38" s="2" t="e">
        <f t="shared" si="52"/>
        <v>#N/A</v>
      </c>
      <c r="GI38" s="2" t="e">
        <f t="shared" si="53"/>
        <v>#N/A</v>
      </c>
      <c r="GJ38" s="2">
        <f t="shared" si="54"/>
        <v>11.351351351351347</v>
      </c>
      <c r="GK38" s="2" t="e">
        <v>#N/A</v>
      </c>
      <c r="GN38" s="2"/>
      <c r="GQ38" s="2"/>
      <c r="IG38" s="24"/>
      <c r="IH38" s="24"/>
      <c r="II38" s="24"/>
      <c r="IJ38" s="24"/>
      <c r="IK38" s="24"/>
      <c r="IL38" s="2"/>
      <c r="IM38" s="2">
        <f t="shared" si="5"/>
        <v>8.1999999999999993</v>
      </c>
      <c r="IN38" s="2"/>
      <c r="IO38" s="2">
        <f t="shared" si="49"/>
        <v>8.1999999999999993</v>
      </c>
      <c r="IX38" s="3"/>
      <c r="IY38" s="3"/>
      <c r="IZ38" s="3"/>
      <c r="JA38" s="3"/>
      <c r="JB38" s="3"/>
      <c r="JC38" s="3"/>
      <c r="JE38" s="3"/>
      <c r="JF38" s="3"/>
      <c r="JG38" s="3"/>
      <c r="JH38" s="3"/>
      <c r="JI38" s="3"/>
      <c r="JJ38" s="3"/>
      <c r="JK38" s="3"/>
      <c r="JL38" s="3"/>
      <c r="JN38" s="10">
        <f>COUNTIF(EI38:ET38,"&gt;2")</f>
        <v>12</v>
      </c>
      <c r="JQ38" s="10"/>
      <c r="JS38" s="10"/>
      <c r="KH38" s="2" t="e">
        <f>(DN38*$DN$4)+(FB38*$FB$3)+(FC38*$FC$3)+(FD38*$FD$3)+(FE38*$FE$3)+(FF38*$FF$3)+(FG38*$FG$3)</f>
        <v>#N/A</v>
      </c>
      <c r="KI38" s="2" t="e">
        <f>F38-KH38</f>
        <v>#N/A</v>
      </c>
      <c r="KJ38" s="2" t="e">
        <f>MAX(DN38,FB38:FG38)</f>
        <v>#N/A</v>
      </c>
      <c r="KK38" s="2" t="e">
        <f>MIN(DN38,FB38:FG38)</f>
        <v>#N/A</v>
      </c>
      <c r="KL38" s="2" t="e">
        <f t="shared" si="50"/>
        <v>#N/A</v>
      </c>
      <c r="KO38" s="2">
        <f>BO38</f>
        <v>96.72</v>
      </c>
      <c r="KP38" s="2">
        <f>100*((BO32/BO20)-1)</f>
        <v>8.9599476154098134</v>
      </c>
      <c r="KQ38" s="2">
        <f t="shared" si="55"/>
        <v>8.9599476154098134</v>
      </c>
      <c r="KR38" s="2">
        <f>100*((BO26/BO14)-1)</f>
        <v>-5.4398856909573361</v>
      </c>
      <c r="KS38" s="2">
        <f t="shared" si="64"/>
        <v>-5.4398856909573361</v>
      </c>
      <c r="KT38" s="3">
        <f>BP38</f>
        <v>1.7252000000000001</v>
      </c>
      <c r="KU38" s="3">
        <f>BQ38</f>
        <v>19.186818181818179</v>
      </c>
      <c r="KV38" s="3">
        <f t="shared" si="13"/>
        <v>11.12150369917585</v>
      </c>
      <c r="KW38" s="2">
        <f t="shared" si="6"/>
        <v>26.925277586592916</v>
      </c>
      <c r="KX38" s="2">
        <f t="shared" si="6"/>
        <v>20.345346546419268</v>
      </c>
      <c r="LB38">
        <v>0</v>
      </c>
      <c r="LE38" s="2" t="e">
        <v>#N/A</v>
      </c>
      <c r="LF38" s="2" t="e">
        <v>#N/A</v>
      </c>
      <c r="LG38" s="2" t="e">
        <v>#N/A</v>
      </c>
      <c r="LH38" s="2" t="e">
        <v>#N/A</v>
      </c>
      <c r="LI38" s="2" t="e">
        <v>#N/A</v>
      </c>
      <c r="LJ38" s="2" t="e">
        <v>#N/A</v>
      </c>
      <c r="LK38" s="2" t="e">
        <v>#N/A</v>
      </c>
      <c r="LL38" s="2" t="e">
        <v>#N/A</v>
      </c>
      <c r="LM38" s="2" t="e">
        <v>#N/A</v>
      </c>
      <c r="LN38" s="2" t="e">
        <v>#N/A</v>
      </c>
      <c r="LO38" s="2" t="e">
        <v>#N/A</v>
      </c>
      <c r="LP38" s="2">
        <v>34.304669248044469</v>
      </c>
      <c r="LQ38" s="2" t="e">
        <v>#N/A</v>
      </c>
      <c r="LR38" s="2" t="e">
        <v>#N/A</v>
      </c>
      <c r="LS38" s="2" t="e">
        <v>#N/A</v>
      </c>
      <c r="LT38" s="2" t="e">
        <v>#N/A</v>
      </c>
      <c r="LU38" s="2" t="e">
        <v>#N/A</v>
      </c>
      <c r="LV38" s="2" t="e">
        <v>#N/A</v>
      </c>
      <c r="LW38" s="2" t="e">
        <v>#N/A</v>
      </c>
      <c r="LX38" s="2" t="e">
        <v>#N/A</v>
      </c>
      <c r="LY38" s="2" t="e">
        <v>#N/A</v>
      </c>
      <c r="LZ38" s="2" t="e">
        <v>#N/A</v>
      </c>
      <c r="MA38" s="2" t="e">
        <v>#N/A</v>
      </c>
      <c r="MB38" s="2" t="e">
        <v>#N/A</v>
      </c>
      <c r="MC38" s="2" t="e">
        <v>#N/A</v>
      </c>
      <c r="MD38" s="2" t="e">
        <v>#N/A</v>
      </c>
      <c r="ME38" s="2" t="e">
        <v>#N/A</v>
      </c>
      <c r="MF38" s="2" t="e">
        <v>#N/A</v>
      </c>
      <c r="MG38" s="2" t="e">
        <v>#N/A</v>
      </c>
      <c r="MH38" s="2">
        <v>39.537940082079231</v>
      </c>
      <c r="MI38" s="2" t="e">
        <v>#N/A</v>
      </c>
      <c r="MJ38" s="2" t="e">
        <v>#N/A</v>
      </c>
      <c r="MK38" s="2" t="e">
        <v>#N/A</v>
      </c>
      <c r="ML38" s="2" t="e">
        <v>#N/A</v>
      </c>
      <c r="MM38" s="2" t="e">
        <v>#N/A</v>
      </c>
      <c r="MN38" s="2" t="e">
        <v>#N/A</v>
      </c>
      <c r="MO38" s="2" t="e">
        <v>#N/A</v>
      </c>
      <c r="MP38" s="2" t="e">
        <v>#N/A</v>
      </c>
      <c r="MQ38" s="2" t="e">
        <v>#N/A</v>
      </c>
      <c r="MR38" s="2" t="e">
        <v>#N/A</v>
      </c>
      <c r="MS38" s="10" t="e">
        <v>#N/A</v>
      </c>
      <c r="MT38" s="2" t="e">
        <v>#N/A</v>
      </c>
      <c r="MU38" s="2" t="e">
        <v>#N/A</v>
      </c>
      <c r="MV38" s="2" t="e">
        <v>#N/A</v>
      </c>
      <c r="MX38" s="22" t="e">
        <v>#N/A</v>
      </c>
      <c r="MY38" s="22" t="e">
        <v>#N/A</v>
      </c>
      <c r="MZ38" s="22" t="e">
        <v>#N/A</v>
      </c>
      <c r="NA38" s="22" t="e">
        <v>#N/A</v>
      </c>
      <c r="NB38" s="22" t="e">
        <v>#N/A</v>
      </c>
      <c r="NC38" s="22" t="e">
        <v>#N/A</v>
      </c>
      <c r="ND38" s="22" t="e">
        <v>#N/A</v>
      </c>
      <c r="NE38" s="22" t="e">
        <v>#N/A</v>
      </c>
      <c r="NF38" s="22" t="e">
        <v>#N/A</v>
      </c>
      <c r="NG38" s="22" t="e">
        <v>#N/A</v>
      </c>
      <c r="NH38" s="23" t="e">
        <v>#N/A</v>
      </c>
      <c r="NI38" s="22">
        <v>16</v>
      </c>
      <c r="NJ38" s="22" t="e">
        <v>#N/A</v>
      </c>
      <c r="NK38" s="22" t="e">
        <v>#N/A</v>
      </c>
      <c r="NL38" s="23" t="e">
        <v>#N/A</v>
      </c>
      <c r="NM38" s="3" t="e">
        <v>#N/A</v>
      </c>
      <c r="NN38" s="22" t="e">
        <v>#N/A</v>
      </c>
      <c r="NO38" s="22" t="e">
        <v>#N/A</v>
      </c>
      <c r="NP38" s="22" t="e">
        <v>#N/A</v>
      </c>
      <c r="NQ38" s="22" t="e">
        <v>#N/A</v>
      </c>
      <c r="NR38" s="23" t="e">
        <v>#N/A</v>
      </c>
      <c r="NS38" s="22" t="e">
        <v>#N/A</v>
      </c>
      <c r="NT38" s="22" t="e">
        <v>#N/A</v>
      </c>
      <c r="NU38" s="23" t="e">
        <v>#N/A</v>
      </c>
      <c r="NV38" s="3" t="e">
        <v>#N/A</v>
      </c>
      <c r="NW38" s="22" t="e">
        <v>#N/A</v>
      </c>
      <c r="NX38" s="22" t="e">
        <v>#N/A</v>
      </c>
      <c r="NY38" s="22" t="e">
        <v>#N/A</v>
      </c>
      <c r="NZ38" s="22" t="e">
        <v>#N/A</v>
      </c>
      <c r="OA38" s="23">
        <v>9</v>
      </c>
      <c r="OB38" s="22" t="e">
        <v>#N/A</v>
      </c>
      <c r="OC38" s="22" t="e">
        <v>#N/A</v>
      </c>
      <c r="OD38" s="22" t="e">
        <v>#N/A</v>
      </c>
      <c r="OE38" s="22" t="e">
        <v>#N/A</v>
      </c>
      <c r="OF38" s="22" t="e">
        <v>#N/A</v>
      </c>
      <c r="OG38" s="22" t="e">
        <v>#N/A</v>
      </c>
      <c r="OH38" s="23" t="e">
        <v>#N/A</v>
      </c>
      <c r="OI38" s="22" t="e">
        <v>#N/A</v>
      </c>
      <c r="OJ38" s="22" t="e">
        <v>#N/A</v>
      </c>
      <c r="OK38" s="22" t="e">
        <v>#N/A</v>
      </c>
      <c r="OL38" s="22" t="e">
        <v>#N/A</v>
      </c>
      <c r="OM38" s="23" t="e">
        <v>#N/A</v>
      </c>
      <c r="ON38" s="22" t="e">
        <v>#N/A</v>
      </c>
      <c r="OO38" s="22" t="e">
        <v>#N/A</v>
      </c>
      <c r="OQ38">
        <f t="shared" si="51"/>
        <v>-4</v>
      </c>
      <c r="OR38" s="23" t="e">
        <f t="shared" ca="1" si="62"/>
        <v>#N/A</v>
      </c>
      <c r="OS38" s="23" t="e">
        <f t="shared" ca="1" si="62"/>
        <v>#N/A</v>
      </c>
      <c r="OT38" s="23" t="e">
        <f t="shared" ca="1" si="62"/>
        <v>#N/A</v>
      </c>
      <c r="OU38" s="23" t="e">
        <f t="shared" ca="1" si="62"/>
        <v>#N/A</v>
      </c>
      <c r="OV38" s="23" t="e">
        <f t="shared" ca="1" si="62"/>
        <v>#N/A</v>
      </c>
      <c r="OW38" s="23" t="e">
        <f t="shared" ca="1" si="62"/>
        <v>#N/A</v>
      </c>
      <c r="OX38" s="23" t="e">
        <f t="shared" ca="1" si="62"/>
        <v>#N/A</v>
      </c>
      <c r="OY38" s="23" t="e">
        <f t="shared" ca="1" si="62"/>
        <v>#N/A</v>
      </c>
      <c r="OZ38" s="23" t="e">
        <f t="shared" ca="1" si="62"/>
        <v>#N/A</v>
      </c>
      <c r="PA38" s="23" t="e">
        <f t="shared" ca="1" si="62"/>
        <v>#N/A</v>
      </c>
      <c r="PB38" s="23" t="e">
        <f t="shared" ca="1" si="60"/>
        <v>#N/A</v>
      </c>
      <c r="PC38" s="23">
        <f t="shared" ca="1" si="60"/>
        <v>1.0417494322293079</v>
      </c>
      <c r="PD38" s="23" t="e">
        <f t="shared" ca="1" si="60"/>
        <v>#N/A</v>
      </c>
      <c r="PE38" s="23" t="e">
        <f t="shared" ca="1" si="60"/>
        <v>#N/A</v>
      </c>
      <c r="PF38" s="23" t="e">
        <f t="shared" ca="1" si="60"/>
        <v>#N/A</v>
      </c>
      <c r="PG38" s="23" t="e">
        <f t="shared" ca="1" si="60"/>
        <v>#N/A</v>
      </c>
      <c r="PH38" s="23" t="e">
        <f t="shared" ca="1" si="60"/>
        <v>#N/A</v>
      </c>
      <c r="PI38" s="23" t="e">
        <f t="shared" ca="1" si="60"/>
        <v>#N/A</v>
      </c>
      <c r="PJ38" s="23" t="e">
        <f t="shared" ca="1" si="60"/>
        <v>#N/A</v>
      </c>
      <c r="PK38" s="23" t="e">
        <f t="shared" ca="1" si="60"/>
        <v>#N/A</v>
      </c>
      <c r="PL38" s="23" t="e">
        <f t="shared" ca="1" si="60"/>
        <v>#N/A</v>
      </c>
      <c r="PM38" s="23" t="e">
        <f t="shared" ca="1" si="60"/>
        <v>#N/A</v>
      </c>
      <c r="PN38" s="23" t="e">
        <f t="shared" ca="1" si="60"/>
        <v>#N/A</v>
      </c>
      <c r="PO38" s="23" t="e">
        <f t="shared" ca="1" si="60"/>
        <v>#N/A</v>
      </c>
      <c r="PP38" s="23" t="e">
        <f t="shared" ca="1" si="60"/>
        <v>#N/A</v>
      </c>
      <c r="PQ38" s="23" t="e">
        <f t="shared" ca="1" si="60"/>
        <v>#N/A</v>
      </c>
      <c r="PR38" s="23" t="e">
        <f t="shared" ca="1" si="63"/>
        <v>#N/A</v>
      </c>
      <c r="PS38" s="23" t="e">
        <f t="shared" ca="1" si="63"/>
        <v>#N/A</v>
      </c>
      <c r="PT38" s="23" t="e">
        <f t="shared" ca="1" si="63"/>
        <v>#N/A</v>
      </c>
      <c r="PU38" s="23">
        <f t="shared" ca="1" si="63"/>
        <v>1.0477632352551414</v>
      </c>
      <c r="PV38" s="23" t="e">
        <f t="shared" ca="1" si="63"/>
        <v>#N/A</v>
      </c>
      <c r="PW38" s="23" t="e">
        <f t="shared" ca="1" si="61"/>
        <v>#N/A</v>
      </c>
      <c r="PX38" s="23" t="e">
        <f t="shared" ca="1" si="31"/>
        <v>#N/A</v>
      </c>
      <c r="PY38" s="23" t="e">
        <f t="shared" ca="1" si="31"/>
        <v>#N/A</v>
      </c>
      <c r="PZ38" s="23" t="e">
        <f t="shared" ca="1" si="31"/>
        <v>#N/A</v>
      </c>
      <c r="QA38" s="23" t="e">
        <f t="shared" ca="1" si="31"/>
        <v>#N/A</v>
      </c>
      <c r="QB38" s="23" t="e">
        <f t="shared" ca="1" si="31"/>
        <v>#N/A</v>
      </c>
      <c r="QC38" s="23" t="e">
        <f t="shared" ca="1" si="31"/>
        <v>#N/A</v>
      </c>
      <c r="QD38" s="23" t="e">
        <f t="shared" ca="1" si="31"/>
        <v>#N/A</v>
      </c>
      <c r="QE38" s="23" t="e">
        <f t="shared" ca="1" si="31"/>
        <v>#N/A</v>
      </c>
      <c r="QF38" s="23" t="e">
        <f t="shared" ca="1" si="31"/>
        <v>#N/A</v>
      </c>
      <c r="QG38" s="23" t="e">
        <f t="shared" ca="1" si="29"/>
        <v>#N/A</v>
      </c>
      <c r="QH38" s="23" t="e">
        <f t="shared" ca="1" si="29"/>
        <v>#N/A</v>
      </c>
      <c r="QI38" s="23" t="e">
        <f t="shared" ca="1" si="29"/>
        <v>#N/A</v>
      </c>
      <c r="QJ38" s="26" t="e">
        <f t="shared" ca="1" si="19"/>
        <v>#N/A</v>
      </c>
    </row>
    <row r="39" spans="1:452" x14ac:dyDescent="0.35">
      <c r="A39" t="s">
        <v>1104</v>
      </c>
      <c r="B39" s="25">
        <v>33390</v>
      </c>
      <c r="C39" t="s">
        <v>654</v>
      </c>
      <c r="D39" s="2">
        <v>59.5</v>
      </c>
      <c r="E39" s="2">
        <v>60.6</v>
      </c>
      <c r="F39" s="2">
        <v>8.4</v>
      </c>
      <c r="G39" s="2">
        <v>65.900000000000006</v>
      </c>
      <c r="H39" s="2">
        <v>60.235375840767524</v>
      </c>
      <c r="I39" s="2">
        <v>65.58493921334059</v>
      </c>
      <c r="J39" s="2">
        <v>78.5</v>
      </c>
      <c r="K39" s="2">
        <v>42.1</v>
      </c>
      <c r="L39" s="2">
        <v>41.914533015520675</v>
      </c>
      <c r="M39" s="2">
        <v>45.2</v>
      </c>
      <c r="N39" s="2">
        <v>40.6</v>
      </c>
      <c r="O39" s="2">
        <v>59.2</v>
      </c>
      <c r="P39" s="2">
        <v>50.8</v>
      </c>
      <c r="Q39" s="2">
        <v>220.6</v>
      </c>
      <c r="R39" s="2">
        <v>50.5</v>
      </c>
      <c r="S39" s="2">
        <v>40.6</v>
      </c>
      <c r="T39" s="2">
        <v>37.4</v>
      </c>
      <c r="U39" s="2" t="e">
        <v>#N/A</v>
      </c>
      <c r="V39" s="2" t="e">
        <v>#N/A</v>
      </c>
      <c r="W39" s="2">
        <v>16.100000000000001</v>
      </c>
      <c r="X39" s="2">
        <v>56.9</v>
      </c>
      <c r="Y39" s="2" t="e">
        <v>#N/A</v>
      </c>
      <c r="Z39" s="2">
        <v>22.3</v>
      </c>
      <c r="AA39" s="2" t="e">
        <v>#N/A</v>
      </c>
      <c r="AB39" s="2">
        <v>144.9</v>
      </c>
      <c r="AC39" s="2">
        <v>171.3</v>
      </c>
      <c r="AD39" s="2" t="e">
        <v>#N/A</v>
      </c>
      <c r="AE39" s="2">
        <v>228</v>
      </c>
      <c r="AF39" s="2">
        <v>74.2</v>
      </c>
      <c r="AG39" s="22">
        <v>693</v>
      </c>
      <c r="AH39" s="22">
        <v>307</v>
      </c>
      <c r="AI39" s="22" t="e">
        <v>#N/A</v>
      </c>
      <c r="AJ39" s="22">
        <v>39</v>
      </c>
      <c r="AK39" s="22">
        <v>54</v>
      </c>
      <c r="AL39" s="22" t="e">
        <v>#N/A</v>
      </c>
      <c r="AM39" s="22">
        <v>10</v>
      </c>
      <c r="AN39" s="22" t="e">
        <v>#N/A</v>
      </c>
      <c r="AO39" s="22">
        <v>63</v>
      </c>
      <c r="AP39" s="22">
        <v>25</v>
      </c>
      <c r="AQ39" s="22">
        <v>77</v>
      </c>
      <c r="AR39" s="2">
        <v>59.2</v>
      </c>
      <c r="AS39" s="2">
        <v>35.9</v>
      </c>
      <c r="AT39" s="2">
        <v>220.6</v>
      </c>
      <c r="AU39" s="2">
        <v>42.9</v>
      </c>
      <c r="AV39" s="2">
        <v>81.5</v>
      </c>
      <c r="AW39" s="2">
        <v>50.4</v>
      </c>
      <c r="AX39" s="2">
        <v>50.5</v>
      </c>
      <c r="AY39" s="2">
        <v>113.7</v>
      </c>
      <c r="AZ39" s="2">
        <v>87.7</v>
      </c>
      <c r="BA39" s="2">
        <v>16.100000000000001</v>
      </c>
      <c r="BB39" s="2">
        <v>44</v>
      </c>
      <c r="BC39" s="2">
        <v>55.9</v>
      </c>
      <c r="BD39" s="3" t="e">
        <v>#N/A</v>
      </c>
      <c r="BE39" s="3" t="e">
        <v>#N/A</v>
      </c>
      <c r="BF39" s="3" t="e">
        <v>#N/A</v>
      </c>
      <c r="BG39" s="3" t="e">
        <v>#N/A</v>
      </c>
      <c r="BH39" s="3" t="e">
        <v>#N/A</v>
      </c>
      <c r="BI39" s="2">
        <v>134.1</v>
      </c>
      <c r="BJ39" s="2">
        <v>5.8</v>
      </c>
      <c r="BK39" s="2">
        <v>6.9</v>
      </c>
      <c r="BL39" s="2">
        <v>57.3</v>
      </c>
      <c r="BM39" s="2">
        <v>67.5</v>
      </c>
      <c r="BN39" s="10" t="e">
        <v>#N/A</v>
      </c>
      <c r="BO39" s="3">
        <v>95.04</v>
      </c>
      <c r="BP39" s="22">
        <v>1.6498999999999999</v>
      </c>
      <c r="BQ39" s="3">
        <v>18.167499999999997</v>
      </c>
      <c r="BR39" s="23" t="e">
        <v>#N/A</v>
      </c>
      <c r="BS39" s="2" t="e">
        <v>#N/A</v>
      </c>
      <c r="BT39" s="3">
        <v>53.22</v>
      </c>
      <c r="BU39" s="2" t="e">
        <v>#N/A</v>
      </c>
      <c r="BV39" s="2">
        <v>5</v>
      </c>
      <c r="BW39" s="2" t="e">
        <v>#N/A</v>
      </c>
      <c r="BX39" s="2" t="e">
        <v>#N/A</v>
      </c>
      <c r="BY39" s="23">
        <v>136</v>
      </c>
      <c r="BZ39" s="2">
        <v>92.4</v>
      </c>
      <c r="CA39" s="2">
        <v>61.4</v>
      </c>
      <c r="CB39" s="3">
        <v>69.55</v>
      </c>
      <c r="CC39" s="2">
        <v>55.3</v>
      </c>
      <c r="CD39" s="2" t="e">
        <v>#N/A</v>
      </c>
      <c r="CE39" s="2">
        <v>92.27177501388698</v>
      </c>
      <c r="CF39" s="3">
        <v>69.509310235483397</v>
      </c>
      <c r="CG39" s="2">
        <v>55.284833738212065</v>
      </c>
      <c r="CH39" s="23">
        <v>141.80957407649521</v>
      </c>
      <c r="CI39" s="3">
        <v>65.17129704427731</v>
      </c>
      <c r="CM39" s="2">
        <f t="shared" si="2"/>
        <v>11.011273410509727</v>
      </c>
      <c r="CN39" s="2" t="e">
        <f t="shared" si="2"/>
        <v>#N/A</v>
      </c>
      <c r="CO39" s="2">
        <f t="shared" si="3"/>
        <v>106.71999396294756</v>
      </c>
      <c r="CR39" s="2">
        <f t="shared" si="7"/>
        <v>0.50675675675675191</v>
      </c>
      <c r="CS39" s="2">
        <f t="shared" si="7"/>
        <v>0.49751243781095239</v>
      </c>
      <c r="CT39" s="2">
        <f t="shared" si="8"/>
        <v>0.4573170731707491</v>
      </c>
      <c r="CU39" s="2">
        <f t="shared" si="8"/>
        <v>0.68154897631300648</v>
      </c>
      <c r="CV39" s="2">
        <f t="shared" si="8"/>
        <v>0.57205405540389087</v>
      </c>
      <c r="CW39" s="2">
        <f t="shared" si="9"/>
        <v>1.0238907849829375</v>
      </c>
      <c r="CX39" s="2">
        <f t="shared" si="10"/>
        <v>0.2380952380952415</v>
      </c>
      <c r="CY39" s="2"/>
      <c r="CZ39" s="2">
        <f t="shared" si="15"/>
        <v>1.6304347826086998</v>
      </c>
      <c r="DA39" s="2">
        <f t="shared" si="16"/>
        <v>1.6129032258064595</v>
      </c>
      <c r="DB39" s="2" t="e">
        <f t="shared" si="17"/>
        <v>#N/A</v>
      </c>
      <c r="DC39" s="2"/>
      <c r="DF39" s="2">
        <f t="shared" si="11"/>
        <v>8.4922365239646922</v>
      </c>
      <c r="DG39" s="2">
        <f t="shared" si="11"/>
        <v>7.0848028695277732</v>
      </c>
      <c r="DH39" s="2">
        <f t="shared" si="12"/>
        <v>4.1252479914152929</v>
      </c>
      <c r="DI39" s="2" t="e">
        <f t="shared" si="56"/>
        <v>#N/A</v>
      </c>
      <c r="DJ39" s="2">
        <f t="shared" si="56"/>
        <v>7.8651920330502945</v>
      </c>
      <c r="DM39" s="2"/>
      <c r="DN39" s="2">
        <f t="shared" si="35"/>
        <v>8.4078711985688788</v>
      </c>
      <c r="DO39" s="2">
        <f t="shared" si="20"/>
        <v>8.2101806239737396</v>
      </c>
      <c r="DP39" s="2">
        <f t="shared" si="36"/>
        <v>6.9482288828337788</v>
      </c>
      <c r="DQ39" s="2"/>
      <c r="DR39" s="2">
        <f t="shared" si="37"/>
        <v>11.375661375661387</v>
      </c>
      <c r="DS39" s="2" t="e">
        <f t="shared" si="38"/>
        <v>#N/A</v>
      </c>
      <c r="DT39" s="2" t="e">
        <v>#N/A</v>
      </c>
      <c r="DU39" s="2" t="e">
        <v>#N/A</v>
      </c>
      <c r="DV39" s="2">
        <f t="shared" si="21"/>
        <v>5.7142857142857162</v>
      </c>
      <c r="DW39" s="2">
        <f t="shared" si="39"/>
        <v>2.5092936802973975</v>
      </c>
      <c r="DX39" s="2">
        <f t="shared" si="40"/>
        <v>8.405797101449263</v>
      </c>
      <c r="DY39" s="2">
        <f t="shared" si="41"/>
        <v>8.8362068965517349</v>
      </c>
      <c r="DZ39" s="2">
        <f t="shared" si="42"/>
        <v>14.366197183098596</v>
      </c>
      <c r="EA39" s="2" t="e">
        <f t="shared" si="43"/>
        <v>#N/A</v>
      </c>
      <c r="EB39" s="2" t="e">
        <f t="shared" si="43"/>
        <v>#N/A</v>
      </c>
      <c r="EC39" s="2">
        <f t="shared" si="43"/>
        <v>11.03448275862069</v>
      </c>
      <c r="ED39" s="2">
        <f t="shared" si="43"/>
        <v>2.1543985637342722</v>
      </c>
      <c r="EE39" s="2" t="e">
        <f t="shared" si="43"/>
        <v>#N/A</v>
      </c>
      <c r="EF39" s="2">
        <f t="shared" si="43"/>
        <v>17.368421052631589</v>
      </c>
      <c r="EG39" s="2" t="e">
        <f t="shared" si="43"/>
        <v>#N/A</v>
      </c>
      <c r="EH39" s="2"/>
      <c r="EI39" s="2">
        <f t="shared" si="44"/>
        <v>5.7142857142857162</v>
      </c>
      <c r="EJ39" s="2">
        <f t="shared" si="44"/>
        <v>14.696485623003186</v>
      </c>
      <c r="EK39" s="2">
        <f t="shared" si="44"/>
        <v>2.5092936802973975</v>
      </c>
      <c r="EL39" s="2">
        <f t="shared" si="44"/>
        <v>11.13989637305699</v>
      </c>
      <c r="EM39" s="2">
        <f t="shared" si="44"/>
        <v>6.3968668407310858</v>
      </c>
      <c r="EN39" s="2">
        <f t="shared" si="44"/>
        <v>11.258278145695378</v>
      </c>
      <c r="EO39" s="2">
        <f t="shared" si="44"/>
        <v>8.8362068965517349</v>
      </c>
      <c r="EP39" s="2">
        <f t="shared" si="44"/>
        <v>10.067763794772521</v>
      </c>
      <c r="EQ39" s="2">
        <f t="shared" si="44"/>
        <v>6.820950060901354</v>
      </c>
      <c r="ER39" s="2">
        <f t="shared" si="44"/>
        <v>11.03448275862069</v>
      </c>
      <c r="ES39" s="2">
        <f t="shared" si="44"/>
        <v>12.244897959183664</v>
      </c>
      <c r="ET39" s="2">
        <f t="shared" si="44"/>
        <v>7.2936660268714038</v>
      </c>
      <c r="EU39" s="2">
        <f t="shared" si="4"/>
        <v>5.8</v>
      </c>
      <c r="EV39" s="2">
        <f t="shared" si="4"/>
        <v>6.9</v>
      </c>
      <c r="EW39" s="2">
        <f t="shared" si="45"/>
        <v>0.88028169014084945</v>
      </c>
      <c r="EX39" s="2">
        <f t="shared" si="45"/>
        <v>2.427921092564489</v>
      </c>
      <c r="EY39" s="2">
        <f t="shared" si="46"/>
        <v>24.614150733427429</v>
      </c>
      <c r="EZ39" s="2" t="e">
        <f t="shared" si="46"/>
        <v>#N/A</v>
      </c>
      <c r="FA39" s="2" t="e">
        <f t="shared" si="47"/>
        <v>#N/A</v>
      </c>
      <c r="FB39" s="2">
        <f t="shared" si="48"/>
        <v>4.6959199384141614</v>
      </c>
      <c r="FC39" s="2">
        <f t="shared" si="48"/>
        <v>3.3557046979865834</v>
      </c>
      <c r="FD39" s="2">
        <f t="shared" si="48"/>
        <v>3.3670033670033739</v>
      </c>
      <c r="FE39" s="2">
        <f t="shared" si="48"/>
        <v>3.5278356653765774</v>
      </c>
      <c r="FF39" s="2">
        <f t="shared" si="48"/>
        <v>6.7567567567567544</v>
      </c>
      <c r="FG39" s="2" t="e">
        <f t="shared" si="48"/>
        <v>#N/A</v>
      </c>
      <c r="FH39" s="2" t="e">
        <v>#N/A</v>
      </c>
      <c r="FI39" s="2" t="e">
        <v>#N/A</v>
      </c>
      <c r="FL39" s="2">
        <f t="shared" si="57"/>
        <v>3.2032908148668326</v>
      </c>
      <c r="FM39" s="2">
        <f t="shared" si="57"/>
        <v>2.9713039757627291</v>
      </c>
      <c r="FN39" s="2">
        <f t="shared" si="25"/>
        <v>4.1756292229490954</v>
      </c>
      <c r="FQ39" s="2">
        <f t="shared" si="58"/>
        <v>13.442080550875923</v>
      </c>
      <c r="FR39" s="2">
        <f t="shared" si="58"/>
        <v>12.425505724996079</v>
      </c>
      <c r="FS39" s="2">
        <f t="shared" si="27"/>
        <v>17.778095973172658</v>
      </c>
      <c r="FT39" s="2">
        <f t="shared" si="59"/>
        <v>3.6871735677858286</v>
      </c>
      <c r="FU39" s="2">
        <f t="shared" si="59"/>
        <v>4.5189974736251193</v>
      </c>
      <c r="FX39" s="2">
        <f t="shared" si="65"/>
        <v>7.234930192158906</v>
      </c>
      <c r="FY39" s="2">
        <f t="shared" si="65"/>
        <v>7.803930863940689</v>
      </c>
      <c r="FZ39" s="2">
        <f t="shared" si="33"/>
        <v>11.283633962673111</v>
      </c>
      <c r="GA39" s="2">
        <f t="shared" si="66"/>
        <v>5.022028767470621</v>
      </c>
      <c r="GB39" s="2">
        <f t="shared" si="66"/>
        <v>4.469011641277687</v>
      </c>
      <c r="GE39" s="2"/>
      <c r="GF39" s="2"/>
      <c r="GG39" s="2">
        <f t="shared" si="52"/>
        <v>15.189220991112107</v>
      </c>
      <c r="GH39" s="2" t="e">
        <f t="shared" si="52"/>
        <v>#N/A</v>
      </c>
      <c r="GI39" s="2" t="e">
        <f t="shared" si="53"/>
        <v>#N/A</v>
      </c>
      <c r="GJ39" s="2">
        <f t="shared" si="54"/>
        <v>11.822222222222223</v>
      </c>
      <c r="GK39" s="2" t="e">
        <v>#N/A</v>
      </c>
      <c r="GN39" s="2"/>
      <c r="GQ39" s="2"/>
      <c r="IG39" s="24"/>
      <c r="IH39" s="24"/>
      <c r="II39" s="24"/>
      <c r="IJ39" s="24"/>
      <c r="IK39" s="24"/>
      <c r="IL39" s="2"/>
      <c r="IM39" s="2">
        <f t="shared" si="5"/>
        <v>8.4</v>
      </c>
      <c r="IN39" s="2"/>
      <c r="IO39" s="2">
        <f t="shared" si="49"/>
        <v>8.4</v>
      </c>
      <c r="IX39" s="3"/>
      <c r="IY39" s="3"/>
      <c r="IZ39" s="3"/>
      <c r="JA39" s="3"/>
      <c r="JB39" s="3"/>
      <c r="JC39" s="3"/>
      <c r="JE39" s="3"/>
      <c r="JF39" s="3"/>
      <c r="JG39" s="3"/>
      <c r="JH39" s="3"/>
      <c r="JI39" s="3"/>
      <c r="JJ39" s="3"/>
      <c r="JK39" s="3"/>
      <c r="JL39" s="3"/>
      <c r="JN39" s="10">
        <f>COUNTIF(EI39:ET39,"&gt;2")</f>
        <v>12</v>
      </c>
      <c r="JQ39" s="10"/>
      <c r="JS39" s="10"/>
      <c r="KH39" s="2" t="e">
        <f>(DN39*$DN$4)+(FB39*$FB$3)+(FC39*$FC$3)+(FD39*$FD$3)+(FE39*$FE$3)+(FF39*$FF$3)+(FG39*$FG$3)</f>
        <v>#N/A</v>
      </c>
      <c r="KI39" s="2" t="e">
        <f>F39-KH39</f>
        <v>#N/A</v>
      </c>
      <c r="KJ39" s="2" t="e">
        <f>MAX(DN39,FB39:FG39)</f>
        <v>#N/A</v>
      </c>
      <c r="KK39" s="2" t="e">
        <f>MIN(DN39,FB39:FG39)</f>
        <v>#N/A</v>
      </c>
      <c r="KL39" s="2" t="e">
        <f t="shared" si="50"/>
        <v>#N/A</v>
      </c>
      <c r="KO39" s="2">
        <f>BO39</f>
        <v>95.04</v>
      </c>
      <c r="KP39" s="2">
        <f>100*((BO33/BO21)-1)</f>
        <v>9.2951200619674665</v>
      </c>
      <c r="KQ39" s="2">
        <f t="shared" si="55"/>
        <v>9.2951200619674665</v>
      </c>
      <c r="KR39" s="2">
        <f>100*((BO27/BO15)-1)</f>
        <v>0.23201856148493682</v>
      </c>
      <c r="KS39" s="2">
        <f t="shared" si="64"/>
        <v>0.23201856148493682</v>
      </c>
      <c r="KT39" s="3">
        <f>BP39</f>
        <v>1.6498999999999999</v>
      </c>
      <c r="KU39" s="3">
        <f>BQ39</f>
        <v>18.167499999999997</v>
      </c>
      <c r="KV39" s="3">
        <f t="shared" si="13"/>
        <v>11.011273410509727</v>
      </c>
      <c r="KW39" s="2">
        <f t="shared" si="6"/>
        <v>25.494846301194922</v>
      </c>
      <c r="KX39" s="2">
        <f t="shared" si="6"/>
        <v>20.143694550116798</v>
      </c>
      <c r="LB39">
        <v>0</v>
      </c>
      <c r="LE39" s="2" t="e">
        <v>#N/A</v>
      </c>
      <c r="LF39" s="2" t="e">
        <v>#N/A</v>
      </c>
      <c r="LG39" s="2" t="e">
        <v>#N/A</v>
      </c>
      <c r="LH39" s="2" t="e">
        <v>#N/A</v>
      </c>
      <c r="LI39" s="2" t="e">
        <v>#N/A</v>
      </c>
      <c r="LJ39" s="2" t="e">
        <v>#N/A</v>
      </c>
      <c r="LK39" s="2" t="e">
        <v>#N/A</v>
      </c>
      <c r="LL39" s="2" t="e">
        <v>#N/A</v>
      </c>
      <c r="LM39" s="2" t="e">
        <v>#N/A</v>
      </c>
      <c r="LN39" s="2" t="e">
        <v>#N/A</v>
      </c>
      <c r="LO39" s="2" t="e">
        <v>#N/A</v>
      </c>
      <c r="LP39" s="2">
        <v>34.354718438144467</v>
      </c>
      <c r="LQ39" s="2" t="e">
        <v>#N/A</v>
      </c>
      <c r="LR39" s="2" t="e">
        <v>#N/A</v>
      </c>
      <c r="LS39" s="2" t="e">
        <v>#N/A</v>
      </c>
      <c r="LT39" s="2" t="e">
        <v>#N/A</v>
      </c>
      <c r="LU39" s="2" t="e">
        <v>#N/A</v>
      </c>
      <c r="LV39" s="2" t="e">
        <v>#N/A</v>
      </c>
      <c r="LW39" s="2" t="e">
        <v>#N/A</v>
      </c>
      <c r="LX39" s="2" t="e">
        <v>#N/A</v>
      </c>
      <c r="LY39" s="2" t="e">
        <v>#N/A</v>
      </c>
      <c r="LZ39" s="2" t="e">
        <v>#N/A</v>
      </c>
      <c r="MA39" s="2" t="e">
        <v>#N/A</v>
      </c>
      <c r="MB39" s="2" t="e">
        <v>#N/A</v>
      </c>
      <c r="MC39" s="2" t="e">
        <v>#N/A</v>
      </c>
      <c r="MD39" s="2" t="e">
        <v>#N/A</v>
      </c>
      <c r="ME39" s="2" t="e">
        <v>#N/A</v>
      </c>
      <c r="MF39" s="2" t="e">
        <v>#N/A</v>
      </c>
      <c r="MG39" s="2" t="e">
        <v>#N/A</v>
      </c>
      <c r="MH39" s="2">
        <v>39.85787334596229</v>
      </c>
      <c r="MI39" s="2" t="e">
        <v>#N/A</v>
      </c>
      <c r="MJ39" s="2" t="e">
        <v>#N/A</v>
      </c>
      <c r="MK39" s="2" t="e">
        <v>#N/A</v>
      </c>
      <c r="ML39" s="2" t="e">
        <v>#N/A</v>
      </c>
      <c r="MM39" s="2" t="e">
        <v>#N/A</v>
      </c>
      <c r="MN39" s="2" t="e">
        <v>#N/A</v>
      </c>
      <c r="MO39" s="2" t="e">
        <v>#N/A</v>
      </c>
      <c r="MP39" s="2" t="e">
        <v>#N/A</v>
      </c>
      <c r="MQ39" s="2" t="e">
        <v>#N/A</v>
      </c>
      <c r="MR39" s="2" t="e">
        <v>#N/A</v>
      </c>
      <c r="MS39" s="10" t="e">
        <v>#N/A</v>
      </c>
      <c r="MT39" s="2" t="e">
        <v>#N/A</v>
      </c>
      <c r="MU39" s="2" t="e">
        <v>#N/A</v>
      </c>
      <c r="MV39" s="2" t="e">
        <v>#N/A</v>
      </c>
      <c r="MX39" s="22" t="e">
        <v>#N/A</v>
      </c>
      <c r="MY39" s="22" t="e">
        <v>#N/A</v>
      </c>
      <c r="MZ39" s="22" t="e">
        <v>#N/A</v>
      </c>
      <c r="NA39" s="22" t="e">
        <v>#N/A</v>
      </c>
      <c r="NB39" s="22" t="e">
        <v>#N/A</v>
      </c>
      <c r="NC39" s="22" t="e">
        <v>#N/A</v>
      </c>
      <c r="ND39" s="22" t="e">
        <v>#N/A</v>
      </c>
      <c r="NE39" s="22" t="e">
        <v>#N/A</v>
      </c>
      <c r="NF39" s="22" t="e">
        <v>#N/A</v>
      </c>
      <c r="NG39" s="22" t="e">
        <v>#N/A</v>
      </c>
      <c r="NH39" s="23" t="e">
        <v>#N/A</v>
      </c>
      <c r="NI39" s="22">
        <v>16</v>
      </c>
      <c r="NJ39" s="22" t="e">
        <v>#N/A</v>
      </c>
      <c r="NK39" s="22" t="e">
        <v>#N/A</v>
      </c>
      <c r="NL39" s="23" t="e">
        <v>#N/A</v>
      </c>
      <c r="NM39" s="3" t="e">
        <v>#N/A</v>
      </c>
      <c r="NN39" s="22" t="e">
        <v>#N/A</v>
      </c>
      <c r="NO39" s="22" t="e">
        <v>#N/A</v>
      </c>
      <c r="NP39" s="22" t="e">
        <v>#N/A</v>
      </c>
      <c r="NQ39" s="22" t="e">
        <v>#N/A</v>
      </c>
      <c r="NR39" s="23" t="e">
        <v>#N/A</v>
      </c>
      <c r="NS39" s="22" t="e">
        <v>#N/A</v>
      </c>
      <c r="NT39" s="22" t="e">
        <v>#N/A</v>
      </c>
      <c r="NU39" s="23" t="e">
        <v>#N/A</v>
      </c>
      <c r="NV39" s="3" t="e">
        <v>#N/A</v>
      </c>
      <c r="NW39" s="22" t="e">
        <v>#N/A</v>
      </c>
      <c r="NX39" s="22" t="e">
        <v>#N/A</v>
      </c>
      <c r="NY39" s="22" t="e">
        <v>#N/A</v>
      </c>
      <c r="NZ39" s="22" t="e">
        <v>#N/A</v>
      </c>
      <c r="OA39" s="23">
        <v>9</v>
      </c>
      <c r="OB39" s="22" t="e">
        <v>#N/A</v>
      </c>
      <c r="OC39" s="22" t="e">
        <v>#N/A</v>
      </c>
      <c r="OD39" s="22" t="e">
        <v>#N/A</v>
      </c>
      <c r="OE39" s="22" t="e">
        <v>#N/A</v>
      </c>
      <c r="OF39" s="22" t="e">
        <v>#N/A</v>
      </c>
      <c r="OG39" s="22" t="e">
        <v>#N/A</v>
      </c>
      <c r="OH39" s="23" t="e">
        <v>#N/A</v>
      </c>
      <c r="OI39" s="22" t="e">
        <v>#N/A</v>
      </c>
      <c r="OJ39" s="22" t="e">
        <v>#N/A</v>
      </c>
      <c r="OK39" s="22" t="e">
        <v>#N/A</v>
      </c>
      <c r="OL39" s="22" t="e">
        <v>#N/A</v>
      </c>
      <c r="OM39" s="23" t="e">
        <v>#N/A</v>
      </c>
      <c r="ON39" s="22" t="e">
        <v>#N/A</v>
      </c>
      <c r="OO39" s="22" t="e">
        <v>#N/A</v>
      </c>
      <c r="OQ39">
        <f t="shared" si="51"/>
        <v>-5</v>
      </c>
      <c r="OR39" s="23" t="e">
        <f t="shared" ca="1" si="62"/>
        <v>#N/A</v>
      </c>
      <c r="OS39" s="23" t="e">
        <f t="shared" ca="1" si="62"/>
        <v>#N/A</v>
      </c>
      <c r="OT39" s="23" t="e">
        <f t="shared" ca="1" si="62"/>
        <v>#N/A</v>
      </c>
      <c r="OU39" s="23" t="e">
        <f t="shared" ca="1" si="62"/>
        <v>#N/A</v>
      </c>
      <c r="OV39" s="23" t="e">
        <f t="shared" ca="1" si="62"/>
        <v>#N/A</v>
      </c>
      <c r="OW39" s="23" t="e">
        <f t="shared" ca="1" si="62"/>
        <v>#N/A</v>
      </c>
      <c r="OX39" s="23" t="e">
        <f t="shared" ca="1" si="62"/>
        <v>#N/A</v>
      </c>
      <c r="OY39" s="23" t="e">
        <f t="shared" ca="1" si="62"/>
        <v>#N/A</v>
      </c>
      <c r="OZ39" s="23" t="e">
        <f t="shared" ca="1" si="62"/>
        <v>#N/A</v>
      </c>
      <c r="PA39" s="23" t="e">
        <f t="shared" ca="1" si="62"/>
        <v>#N/A</v>
      </c>
      <c r="PB39" s="23" t="e">
        <f t="shared" ca="1" si="60"/>
        <v>#N/A</v>
      </c>
      <c r="PC39" s="23">
        <f t="shared" ca="1" si="60"/>
        <v>1.0432693044948942</v>
      </c>
      <c r="PD39" s="23" t="e">
        <f t="shared" ca="1" si="60"/>
        <v>#N/A</v>
      </c>
      <c r="PE39" s="23" t="e">
        <f t="shared" ca="1" si="60"/>
        <v>#N/A</v>
      </c>
      <c r="PF39" s="23" t="e">
        <f t="shared" ca="1" si="60"/>
        <v>#N/A</v>
      </c>
      <c r="PG39" s="23" t="e">
        <f t="shared" ca="1" si="60"/>
        <v>#N/A</v>
      </c>
      <c r="PH39" s="23" t="e">
        <f t="shared" ca="1" si="60"/>
        <v>#N/A</v>
      </c>
      <c r="PI39" s="23" t="e">
        <f t="shared" ca="1" si="60"/>
        <v>#N/A</v>
      </c>
      <c r="PJ39" s="23" t="e">
        <f t="shared" ca="1" si="60"/>
        <v>#N/A</v>
      </c>
      <c r="PK39" s="23" t="e">
        <f t="shared" ca="1" si="60"/>
        <v>#N/A</v>
      </c>
      <c r="PL39" s="23" t="e">
        <f t="shared" ca="1" si="60"/>
        <v>#N/A</v>
      </c>
      <c r="PM39" s="23" t="e">
        <f t="shared" ca="1" si="60"/>
        <v>#N/A</v>
      </c>
      <c r="PN39" s="23" t="e">
        <f t="shared" ca="1" si="60"/>
        <v>#N/A</v>
      </c>
      <c r="PO39" s="23" t="e">
        <f t="shared" ca="1" si="60"/>
        <v>#N/A</v>
      </c>
      <c r="PP39" s="23" t="e">
        <f t="shared" ca="1" si="60"/>
        <v>#N/A</v>
      </c>
      <c r="PQ39" s="23" t="e">
        <f t="shared" ca="1" si="60"/>
        <v>#N/A</v>
      </c>
      <c r="PR39" s="23" t="e">
        <f t="shared" ca="1" si="63"/>
        <v>#N/A</v>
      </c>
      <c r="PS39" s="23" t="e">
        <f t="shared" ca="1" si="63"/>
        <v>#N/A</v>
      </c>
      <c r="PT39" s="23" t="e">
        <f t="shared" ca="1" si="63"/>
        <v>#N/A</v>
      </c>
      <c r="PU39" s="23">
        <f t="shared" ca="1" si="63"/>
        <v>1.0562415300508734</v>
      </c>
      <c r="PV39" s="23" t="e">
        <f t="shared" ca="1" si="63"/>
        <v>#N/A</v>
      </c>
      <c r="PW39" s="23" t="e">
        <f t="shared" ca="1" si="61"/>
        <v>#N/A</v>
      </c>
      <c r="PX39" s="23" t="e">
        <f t="shared" ca="1" si="31"/>
        <v>#N/A</v>
      </c>
      <c r="PY39" s="23" t="e">
        <f t="shared" ca="1" si="31"/>
        <v>#N/A</v>
      </c>
      <c r="PZ39" s="23" t="e">
        <f t="shared" ca="1" si="31"/>
        <v>#N/A</v>
      </c>
      <c r="QA39" s="23" t="e">
        <f t="shared" ca="1" si="31"/>
        <v>#N/A</v>
      </c>
      <c r="QB39" s="23" t="e">
        <f t="shared" ca="1" si="31"/>
        <v>#N/A</v>
      </c>
      <c r="QC39" s="23" t="e">
        <f t="shared" ca="1" si="31"/>
        <v>#N/A</v>
      </c>
      <c r="QD39" s="23" t="e">
        <f t="shared" ca="1" si="31"/>
        <v>#N/A</v>
      </c>
      <c r="QE39" s="23" t="e">
        <f t="shared" ca="1" si="31"/>
        <v>#N/A</v>
      </c>
      <c r="QF39" s="23" t="e">
        <f t="shared" ca="1" si="31"/>
        <v>#N/A</v>
      </c>
      <c r="QG39" s="23" t="e">
        <f t="shared" ca="1" si="29"/>
        <v>#N/A</v>
      </c>
      <c r="QH39" s="23" t="e">
        <f t="shared" ca="1" si="29"/>
        <v>#N/A</v>
      </c>
      <c r="QI39" s="23" t="e">
        <f t="shared" ca="1" si="29"/>
        <v>#N/A</v>
      </c>
      <c r="QJ39" s="26" t="e">
        <f t="shared" ca="1" si="19"/>
        <v>#N/A</v>
      </c>
    </row>
    <row r="40" spans="1:452" x14ac:dyDescent="0.35">
      <c r="A40" t="s">
        <v>1105</v>
      </c>
      <c r="B40" s="21">
        <v>33420</v>
      </c>
      <c r="C40" t="s">
        <v>655</v>
      </c>
      <c r="D40" s="2">
        <v>59.3</v>
      </c>
      <c r="E40" s="2">
        <v>60.5</v>
      </c>
      <c r="F40" s="2">
        <v>8.3000000000000007</v>
      </c>
      <c r="G40" s="2">
        <v>65.7</v>
      </c>
      <c r="H40" s="2">
        <v>60.506323840156973</v>
      </c>
      <c r="I40" s="2">
        <v>65.781861041184115</v>
      </c>
      <c r="J40" s="2">
        <v>78.099999999999994</v>
      </c>
      <c r="K40" s="2">
        <v>42.3</v>
      </c>
      <c r="L40" s="2">
        <v>42.175305965674234</v>
      </c>
      <c r="M40" s="2">
        <v>45.2</v>
      </c>
      <c r="N40" s="2">
        <v>41.1</v>
      </c>
      <c r="O40" s="2">
        <v>58.3</v>
      </c>
      <c r="P40" s="2">
        <v>50.3</v>
      </c>
      <c r="Q40" s="2">
        <v>211.4</v>
      </c>
      <c r="R40" s="2">
        <v>50.9</v>
      </c>
      <c r="S40" s="2">
        <v>41.1</v>
      </c>
      <c r="T40" s="2">
        <v>37.9</v>
      </c>
      <c r="U40" s="2" t="e">
        <v>#N/A</v>
      </c>
      <c r="V40" s="2" t="e">
        <v>#N/A</v>
      </c>
      <c r="W40" s="2">
        <v>16.100000000000001</v>
      </c>
      <c r="X40" s="2">
        <v>61</v>
      </c>
      <c r="Y40" s="2" t="e">
        <v>#N/A</v>
      </c>
      <c r="Z40" s="2">
        <v>23.6</v>
      </c>
      <c r="AA40" s="2" t="e">
        <v>#N/A</v>
      </c>
      <c r="AB40" s="2">
        <v>146.6</v>
      </c>
      <c r="AC40" s="2">
        <v>170.1</v>
      </c>
      <c r="AD40" s="2" t="e">
        <v>#N/A</v>
      </c>
      <c r="AE40" s="2">
        <v>217.3</v>
      </c>
      <c r="AF40" s="2">
        <v>72.7</v>
      </c>
      <c r="AG40" s="22">
        <v>693</v>
      </c>
      <c r="AH40" s="22">
        <v>307</v>
      </c>
      <c r="AI40" s="22" t="e">
        <v>#N/A</v>
      </c>
      <c r="AJ40" s="22">
        <v>39</v>
      </c>
      <c r="AK40" s="22">
        <v>54</v>
      </c>
      <c r="AL40" s="22" t="e">
        <v>#N/A</v>
      </c>
      <c r="AM40" s="22">
        <v>10</v>
      </c>
      <c r="AN40" s="22" t="e">
        <v>#N/A</v>
      </c>
      <c r="AO40" s="22">
        <v>63</v>
      </c>
      <c r="AP40" s="22">
        <v>25</v>
      </c>
      <c r="AQ40" s="22">
        <v>77</v>
      </c>
      <c r="AR40" s="2">
        <v>58.4</v>
      </c>
      <c r="AS40" s="2">
        <v>35.9</v>
      </c>
      <c r="AT40" s="2">
        <v>211.4</v>
      </c>
      <c r="AU40" s="2">
        <v>43.1</v>
      </c>
      <c r="AV40" s="2">
        <v>80.5</v>
      </c>
      <c r="AW40" s="2">
        <v>50.7</v>
      </c>
      <c r="AX40" s="2">
        <v>50.9</v>
      </c>
      <c r="AY40" s="2">
        <v>114.1</v>
      </c>
      <c r="AZ40" s="2">
        <v>87.9</v>
      </c>
      <c r="BA40" s="2">
        <v>16.100000000000001</v>
      </c>
      <c r="BB40" s="2">
        <v>44.4</v>
      </c>
      <c r="BC40" s="2">
        <v>56.1</v>
      </c>
      <c r="BD40" s="3" t="e">
        <v>#N/A</v>
      </c>
      <c r="BE40" s="3" t="e">
        <v>#N/A</v>
      </c>
      <c r="BF40" s="3" t="e">
        <v>#N/A</v>
      </c>
      <c r="BG40" s="3" t="e">
        <v>#N/A</v>
      </c>
      <c r="BH40" s="3" t="e">
        <v>#N/A</v>
      </c>
      <c r="BI40" s="2">
        <v>133.80000000000001</v>
      </c>
      <c r="BJ40" s="2">
        <v>5.5</v>
      </c>
      <c r="BK40" s="2">
        <v>6.8</v>
      </c>
      <c r="BL40" s="2">
        <v>57.3</v>
      </c>
      <c r="BM40" s="2">
        <v>67.599999999999994</v>
      </c>
      <c r="BN40" s="10" t="e">
        <v>#N/A</v>
      </c>
      <c r="BO40" s="3">
        <v>95.31</v>
      </c>
      <c r="BP40" s="22">
        <v>1.6503000000000001</v>
      </c>
      <c r="BQ40" s="3">
        <v>19.396956521739124</v>
      </c>
      <c r="BR40" s="23" t="e">
        <v>#N/A</v>
      </c>
      <c r="BS40" s="2" t="e">
        <v>#N/A</v>
      </c>
      <c r="BT40" s="3">
        <v>52.83</v>
      </c>
      <c r="BU40" s="2" t="e">
        <v>#N/A</v>
      </c>
      <c r="BV40" s="2">
        <v>4.8</v>
      </c>
      <c r="BW40" s="2" t="e">
        <v>#N/A</v>
      </c>
      <c r="BX40" s="2" t="e">
        <v>#N/A</v>
      </c>
      <c r="BY40" s="23">
        <v>136.19999999999999</v>
      </c>
      <c r="BZ40" s="2">
        <v>92.3</v>
      </c>
      <c r="CA40" s="2">
        <v>61.9</v>
      </c>
      <c r="CB40" s="3">
        <v>69.73</v>
      </c>
      <c r="CC40" s="2">
        <v>55.5</v>
      </c>
      <c r="CD40" s="2" t="e">
        <v>#N/A</v>
      </c>
      <c r="CE40" s="2">
        <v>92.576093886785003</v>
      </c>
      <c r="CF40" s="3">
        <v>69.722598411836387</v>
      </c>
      <c r="CG40" s="2">
        <v>55.541039330510102</v>
      </c>
      <c r="CH40" s="23">
        <v>142.31379776752709</v>
      </c>
      <c r="CI40" s="3">
        <v>65.397297784875875</v>
      </c>
      <c r="CM40" s="2">
        <f t="shared" si="2"/>
        <v>11.75359420816768</v>
      </c>
      <c r="CN40" s="2" t="e">
        <f t="shared" si="2"/>
        <v>#N/A</v>
      </c>
      <c r="CO40" s="2">
        <f t="shared" si="3"/>
        <v>106.74586704470113</v>
      </c>
      <c r="CR40" s="2">
        <f t="shared" si="7"/>
        <v>-0.33613445378151741</v>
      </c>
      <c r="CS40" s="2">
        <f t="shared" si="7"/>
        <v>-0.16501650165016735</v>
      </c>
      <c r="CT40" s="2">
        <f t="shared" si="8"/>
        <v>-0.30349013657056578</v>
      </c>
      <c r="CU40" s="2">
        <f t="shared" si="8"/>
        <v>0.44981540433266531</v>
      </c>
      <c r="CV40" s="2">
        <f t="shared" si="8"/>
        <v>0.30025464718806849</v>
      </c>
      <c r="CW40" s="2">
        <f t="shared" si="9"/>
        <v>-1.5202702702702797</v>
      </c>
      <c r="CX40" s="2">
        <f t="shared" si="10"/>
        <v>0.47505938242279272</v>
      </c>
      <c r="CY40" s="2"/>
      <c r="CZ40" s="2">
        <f t="shared" si="15"/>
        <v>1.3368983957219251</v>
      </c>
      <c r="DA40" s="2">
        <f t="shared" si="16"/>
        <v>1.1732229123533393</v>
      </c>
      <c r="DB40" s="2" t="e">
        <f t="shared" si="17"/>
        <v>#N/A</v>
      </c>
      <c r="DC40" s="2"/>
      <c r="DF40" s="2">
        <f t="shared" si="11"/>
        <v>5.5333479199694002</v>
      </c>
      <c r="DG40" s="2">
        <f t="shared" si="11"/>
        <v>3.6631562057557021</v>
      </c>
      <c r="DH40" s="2">
        <f t="shared" si="12"/>
        <v>7.7266910546730516</v>
      </c>
      <c r="DI40" s="2" t="e">
        <f t="shared" si="56"/>
        <v>#N/A</v>
      </c>
      <c r="DJ40" s="2">
        <f t="shared" si="56"/>
        <v>7.8309893802412711</v>
      </c>
      <c r="DM40" s="2"/>
      <c r="DN40" s="2">
        <f t="shared" si="35"/>
        <v>8.422939068100364</v>
      </c>
      <c r="DO40" s="2">
        <f t="shared" si="20"/>
        <v>7.8817733990147856</v>
      </c>
      <c r="DP40" s="2">
        <f t="shared" si="36"/>
        <v>7.1330589849108197</v>
      </c>
      <c r="DQ40" s="2"/>
      <c r="DR40" s="2">
        <f t="shared" si="37"/>
        <v>11.023622047244084</v>
      </c>
      <c r="DS40" s="2" t="e">
        <f t="shared" si="38"/>
        <v>#N/A</v>
      </c>
      <c r="DT40" s="2" t="e">
        <v>#N/A</v>
      </c>
      <c r="DU40" s="2" t="e">
        <v>#N/A</v>
      </c>
      <c r="DV40" s="2">
        <f t="shared" si="21"/>
        <v>5.4249547920433905</v>
      </c>
      <c r="DW40" s="2">
        <f t="shared" si="39"/>
        <v>1.0033444816053505</v>
      </c>
      <c r="DX40" s="2">
        <f t="shared" si="40"/>
        <v>9.2219020172910504</v>
      </c>
      <c r="DY40" s="2">
        <f t="shared" si="41"/>
        <v>9.227467811158796</v>
      </c>
      <c r="DZ40" s="2">
        <f t="shared" si="42"/>
        <v>16.761363636363626</v>
      </c>
      <c r="EA40" s="2" t="e">
        <f t="shared" si="43"/>
        <v>#N/A</v>
      </c>
      <c r="EB40" s="2" t="e">
        <f t="shared" si="43"/>
        <v>#N/A</v>
      </c>
      <c r="EC40" s="2">
        <f t="shared" si="43"/>
        <v>11.03448275862069</v>
      </c>
      <c r="ED40" s="2">
        <f t="shared" si="43"/>
        <v>7.7738515901059957</v>
      </c>
      <c r="EE40" s="2" t="e">
        <f t="shared" si="43"/>
        <v>#N/A</v>
      </c>
      <c r="EF40" s="2">
        <f t="shared" si="43"/>
        <v>19.796954314720814</v>
      </c>
      <c r="EG40" s="2" t="e">
        <f t="shared" si="43"/>
        <v>#N/A</v>
      </c>
      <c r="EH40" s="2"/>
      <c r="EI40" s="2">
        <f t="shared" si="44"/>
        <v>5.4151624548736566</v>
      </c>
      <c r="EJ40" s="2">
        <f t="shared" si="44"/>
        <v>13.968253968253963</v>
      </c>
      <c r="EK40" s="2">
        <f t="shared" si="44"/>
        <v>1.0033444816053505</v>
      </c>
      <c r="EL40" s="2">
        <f t="shared" si="44"/>
        <v>10.796915167095133</v>
      </c>
      <c r="EM40" s="2">
        <f t="shared" si="44"/>
        <v>6.3408190224570671</v>
      </c>
      <c r="EN40" s="2">
        <f t="shared" si="44"/>
        <v>10.698689956331897</v>
      </c>
      <c r="EO40" s="2">
        <f t="shared" si="44"/>
        <v>9.227467811158796</v>
      </c>
      <c r="EP40" s="2">
        <f t="shared" si="44"/>
        <v>10.45498547918684</v>
      </c>
      <c r="EQ40" s="2">
        <f t="shared" si="44"/>
        <v>7.0645554202192651</v>
      </c>
      <c r="ER40" s="2">
        <f t="shared" si="44"/>
        <v>11.03448275862069</v>
      </c>
      <c r="ES40" s="2">
        <f t="shared" si="44"/>
        <v>12.12121212121211</v>
      </c>
      <c r="ET40" s="2">
        <f t="shared" si="44"/>
        <v>7.2657743785850881</v>
      </c>
      <c r="EU40" s="2">
        <f t="shared" si="4"/>
        <v>5.5</v>
      </c>
      <c r="EV40" s="2">
        <f t="shared" si="4"/>
        <v>6.8</v>
      </c>
      <c r="EW40" s="2">
        <f t="shared" si="45"/>
        <v>1.2367491166077604</v>
      </c>
      <c r="EX40" s="2">
        <f t="shared" si="45"/>
        <v>2.5796661608497473</v>
      </c>
      <c r="EY40" s="2">
        <f t="shared" si="46"/>
        <v>23.778677626637588</v>
      </c>
      <c r="EZ40" s="2" t="e">
        <f t="shared" si="46"/>
        <v>#N/A</v>
      </c>
      <c r="FA40" s="2" t="e">
        <f t="shared" si="47"/>
        <v>#N/A</v>
      </c>
      <c r="FB40" s="2">
        <f t="shared" si="48"/>
        <v>4.3678160919540243</v>
      </c>
      <c r="FC40" s="2">
        <f t="shared" si="48"/>
        <v>3.4753363228699596</v>
      </c>
      <c r="FD40" s="2">
        <f t="shared" si="48"/>
        <v>4.2087542087542174</v>
      </c>
      <c r="FE40" s="2">
        <f t="shared" si="48"/>
        <v>3.7648809523809446</v>
      </c>
      <c r="FF40" s="2">
        <f t="shared" si="48"/>
        <v>6.7307692307692291</v>
      </c>
      <c r="FG40" s="2" t="e">
        <f t="shared" si="48"/>
        <v>#N/A</v>
      </c>
      <c r="FH40" s="2" t="e">
        <v>#N/A</v>
      </c>
      <c r="FI40" s="2" t="e">
        <v>#N/A</v>
      </c>
      <c r="FL40" s="2">
        <f t="shared" si="57"/>
        <v>2.6996116175683316</v>
      </c>
      <c r="FM40" s="2">
        <f t="shared" si="57"/>
        <v>2.5362400386640171</v>
      </c>
      <c r="FN40" s="2">
        <f t="shared" si="25"/>
        <v>3.4378706849531371</v>
      </c>
      <c r="FQ40" s="2">
        <f t="shared" si="58"/>
        <v>11.243643559863603</v>
      </c>
      <c r="FR40" s="2">
        <f t="shared" si="58"/>
        <v>10.537478103259179</v>
      </c>
      <c r="FS40" s="2">
        <f t="shared" si="27"/>
        <v>14.477012533651212</v>
      </c>
      <c r="FT40" s="2">
        <f t="shared" si="59"/>
        <v>3.70553296607119</v>
      </c>
      <c r="FU40" s="2">
        <f t="shared" si="59"/>
        <v>4.7284699132898345</v>
      </c>
      <c r="FX40" s="2">
        <f t="shared" si="65"/>
        <v>7.5370034948226694</v>
      </c>
      <c r="FY40" s="2">
        <f t="shared" si="65"/>
        <v>8.0714874768922584</v>
      </c>
      <c r="FZ40" s="2">
        <f t="shared" si="33"/>
        <v>11.602810252921758</v>
      </c>
      <c r="GA40" s="2">
        <f t="shared" si="66"/>
        <v>4.796196883978876</v>
      </c>
      <c r="GB40" s="2">
        <f t="shared" si="66"/>
        <v>4.4836309306863109</v>
      </c>
      <c r="GE40" s="2"/>
      <c r="GF40" s="2"/>
      <c r="GG40" s="2">
        <f t="shared" ref="GG40:GH55" si="67">100*((AVERAGE(CM38:CM40)/AVERAGE(CM26:CM28))-1)</f>
        <v>20.685668525327074</v>
      </c>
      <c r="GH40" s="2" t="e">
        <f t="shared" si="67"/>
        <v>#N/A</v>
      </c>
      <c r="GI40" s="2" t="e">
        <f t="shared" si="53"/>
        <v>#N/A</v>
      </c>
      <c r="GJ40" s="2">
        <f t="shared" si="54"/>
        <v>11.463844797178124</v>
      </c>
      <c r="GK40" s="2" t="e">
        <v>#N/A</v>
      </c>
      <c r="GN40" s="2"/>
      <c r="GQ40" s="2"/>
      <c r="IG40" s="24"/>
      <c r="IH40" s="24"/>
      <c r="II40" s="24"/>
      <c r="IJ40" s="24"/>
      <c r="IK40" s="24"/>
      <c r="IL40" s="2"/>
      <c r="IM40" s="2">
        <f t="shared" si="5"/>
        <v>8.3000000000000007</v>
      </c>
      <c r="IN40" s="2"/>
      <c r="IO40" s="2">
        <f t="shared" si="49"/>
        <v>8.3000000000000007</v>
      </c>
      <c r="IX40" s="3"/>
      <c r="IY40" s="3"/>
      <c r="IZ40" s="3"/>
      <c r="JA40" s="3"/>
      <c r="JB40" s="3"/>
      <c r="JC40" s="3"/>
      <c r="JE40" s="3"/>
      <c r="JF40" s="3"/>
      <c r="JG40" s="3"/>
      <c r="JH40" s="3"/>
      <c r="JI40" s="3"/>
      <c r="JJ40" s="3"/>
      <c r="JK40" s="3"/>
      <c r="JL40" s="3"/>
      <c r="JN40" s="10">
        <f>COUNTIF(EI40:ET40,"&gt;2")</f>
        <v>11</v>
      </c>
      <c r="JQ40" s="10"/>
      <c r="JS40" s="10"/>
      <c r="KH40" s="2" t="e">
        <f>(DN40*$DN$4)+(FB40*$FB$3)+(FC40*$FC$3)+(FD40*$FD$3)+(FE40*$FE$3)+(FF40*$FF$3)+(FG40*$FG$3)</f>
        <v>#N/A</v>
      </c>
      <c r="KI40" s="2" t="e">
        <f>F40-KH40</f>
        <v>#N/A</v>
      </c>
      <c r="KJ40" s="2" t="e">
        <f>MAX(DN40,FB40:FG40)</f>
        <v>#N/A</v>
      </c>
      <c r="KK40" s="2" t="e">
        <f>MIN(DN40,FB40:FG40)</f>
        <v>#N/A</v>
      </c>
      <c r="KL40" s="2" t="e">
        <f t="shared" si="50"/>
        <v>#N/A</v>
      </c>
      <c r="KO40" s="2">
        <f>BO40</f>
        <v>95.31</v>
      </c>
      <c r="KP40" s="2">
        <f>100*((BO34/BO22)-1)</f>
        <v>8.1172002170374356</v>
      </c>
      <c r="KQ40" s="2">
        <f t="shared" si="55"/>
        <v>8.1172002170374356</v>
      </c>
      <c r="KR40" s="2">
        <f>100*((BO28/BO16)-1)</f>
        <v>2.3500051991265591</v>
      </c>
      <c r="KS40" s="2">
        <f t="shared" si="64"/>
        <v>2.3500051991265591</v>
      </c>
      <c r="KT40" s="3">
        <f>BP40</f>
        <v>1.6503000000000001</v>
      </c>
      <c r="KU40" s="3">
        <f>BQ40</f>
        <v>19.396956521739124</v>
      </c>
      <c r="KV40" s="3">
        <f t="shared" si="13"/>
        <v>11.75359420816768</v>
      </c>
      <c r="KW40" s="2">
        <f t="shared" si="6"/>
        <v>27.220169271099465</v>
      </c>
      <c r="KX40" s="2">
        <f t="shared" si="6"/>
        <v>21.501674036117834</v>
      </c>
      <c r="LB40">
        <v>0</v>
      </c>
      <c r="LE40" s="2" t="e">
        <v>#N/A</v>
      </c>
      <c r="LF40" s="2" t="e">
        <v>#N/A</v>
      </c>
      <c r="LG40" s="2" t="e">
        <v>#N/A</v>
      </c>
      <c r="LH40" s="2" t="e">
        <v>#N/A</v>
      </c>
      <c r="LI40" s="2" t="e">
        <v>#N/A</v>
      </c>
      <c r="LJ40" s="2" t="e">
        <v>#N/A</v>
      </c>
      <c r="LK40" s="2" t="e">
        <v>#N/A</v>
      </c>
      <c r="LL40" s="2" t="e">
        <v>#N/A</v>
      </c>
      <c r="LM40" s="2" t="e">
        <v>#N/A</v>
      </c>
      <c r="LN40" s="2" t="e">
        <v>#N/A</v>
      </c>
      <c r="LO40" s="2" t="e">
        <v>#N/A</v>
      </c>
      <c r="LP40" s="2">
        <v>34.357483609292984</v>
      </c>
      <c r="LQ40" s="2" t="e">
        <v>#N/A</v>
      </c>
      <c r="LR40" s="2" t="e">
        <v>#N/A</v>
      </c>
      <c r="LS40" s="2" t="e">
        <v>#N/A</v>
      </c>
      <c r="LT40" s="2" t="e">
        <v>#N/A</v>
      </c>
      <c r="LU40" s="2" t="e">
        <v>#N/A</v>
      </c>
      <c r="LV40" s="2" t="e">
        <v>#N/A</v>
      </c>
      <c r="LW40" s="2" t="e">
        <v>#N/A</v>
      </c>
      <c r="LX40" s="2" t="e">
        <v>#N/A</v>
      </c>
      <c r="LY40" s="2" t="e">
        <v>#N/A</v>
      </c>
      <c r="LZ40" s="2" t="e">
        <v>#N/A</v>
      </c>
      <c r="MA40" s="2" t="e">
        <v>#N/A</v>
      </c>
      <c r="MB40" s="2" t="e">
        <v>#N/A</v>
      </c>
      <c r="MC40" s="2" t="e">
        <v>#N/A</v>
      </c>
      <c r="MD40" s="2" t="e">
        <v>#N/A</v>
      </c>
      <c r="ME40" s="2" t="e">
        <v>#N/A</v>
      </c>
      <c r="MF40" s="2" t="e">
        <v>#N/A</v>
      </c>
      <c r="MG40" s="2" t="e">
        <v>#N/A</v>
      </c>
      <c r="MH40" s="2">
        <v>40.095631465856343</v>
      </c>
      <c r="MI40" s="2" t="e">
        <v>#N/A</v>
      </c>
      <c r="MJ40" s="2" t="e">
        <v>#N/A</v>
      </c>
      <c r="MK40" s="2" t="e">
        <v>#N/A</v>
      </c>
      <c r="ML40" s="2" t="e">
        <v>#N/A</v>
      </c>
      <c r="MM40" s="2" t="e">
        <v>#N/A</v>
      </c>
      <c r="MN40" s="2" t="e">
        <v>#N/A</v>
      </c>
      <c r="MO40" s="2" t="e">
        <v>#N/A</v>
      </c>
      <c r="MP40" s="2" t="e">
        <v>#N/A</v>
      </c>
      <c r="MQ40" s="2" t="e">
        <v>#N/A</v>
      </c>
      <c r="MR40" s="2" t="e">
        <v>#N/A</v>
      </c>
      <c r="MS40" s="10" t="e">
        <v>#N/A</v>
      </c>
      <c r="MT40" s="2" t="e">
        <v>#N/A</v>
      </c>
      <c r="MU40" s="2" t="e">
        <v>#N/A</v>
      </c>
      <c r="MV40" s="2" t="e">
        <v>#N/A</v>
      </c>
      <c r="MX40" s="22" t="e">
        <v>#N/A</v>
      </c>
      <c r="MY40" s="22" t="e">
        <v>#N/A</v>
      </c>
      <c r="MZ40" s="22" t="e">
        <v>#N/A</v>
      </c>
      <c r="NA40" s="22" t="e">
        <v>#N/A</v>
      </c>
      <c r="NB40" s="22" t="e">
        <v>#N/A</v>
      </c>
      <c r="NC40" s="22" t="e">
        <v>#N/A</v>
      </c>
      <c r="ND40" s="22" t="e">
        <v>#N/A</v>
      </c>
      <c r="NE40" s="22" t="e">
        <v>#N/A</v>
      </c>
      <c r="NF40" s="22" t="e">
        <v>#N/A</v>
      </c>
      <c r="NG40" s="22" t="e">
        <v>#N/A</v>
      </c>
      <c r="NH40" s="23" t="e">
        <v>#N/A</v>
      </c>
      <c r="NI40" s="22">
        <v>16</v>
      </c>
      <c r="NJ40" s="22" t="e">
        <v>#N/A</v>
      </c>
      <c r="NK40" s="22" t="e">
        <v>#N/A</v>
      </c>
      <c r="NL40" s="23" t="e">
        <v>#N/A</v>
      </c>
      <c r="NM40" s="3" t="e">
        <v>#N/A</v>
      </c>
      <c r="NN40" s="22" t="e">
        <v>#N/A</v>
      </c>
      <c r="NO40" s="22" t="e">
        <v>#N/A</v>
      </c>
      <c r="NP40" s="22" t="e">
        <v>#N/A</v>
      </c>
      <c r="NQ40" s="22" t="e">
        <v>#N/A</v>
      </c>
      <c r="NR40" s="23" t="e">
        <v>#N/A</v>
      </c>
      <c r="NS40" s="22" t="e">
        <v>#N/A</v>
      </c>
      <c r="NT40" s="22" t="e">
        <v>#N/A</v>
      </c>
      <c r="NU40" s="23" t="e">
        <v>#N/A</v>
      </c>
      <c r="NV40" s="3" t="e">
        <v>#N/A</v>
      </c>
      <c r="NW40" s="22" t="e">
        <v>#N/A</v>
      </c>
      <c r="NX40" s="22" t="e">
        <v>#N/A</v>
      </c>
      <c r="NY40" s="22" t="e">
        <v>#N/A</v>
      </c>
      <c r="NZ40" s="22" t="e">
        <v>#N/A</v>
      </c>
      <c r="OA40" s="23">
        <v>9</v>
      </c>
      <c r="OB40" s="22" t="e">
        <v>#N/A</v>
      </c>
      <c r="OC40" s="22" t="e">
        <v>#N/A</v>
      </c>
      <c r="OD40" s="22" t="e">
        <v>#N/A</v>
      </c>
      <c r="OE40" s="22" t="e">
        <v>#N/A</v>
      </c>
      <c r="OF40" s="22" t="e">
        <v>#N/A</v>
      </c>
      <c r="OG40" s="22" t="e">
        <v>#N/A</v>
      </c>
      <c r="OH40" s="23" t="e">
        <v>#N/A</v>
      </c>
      <c r="OI40" s="22" t="e">
        <v>#N/A</v>
      </c>
      <c r="OJ40" s="22" t="e">
        <v>#N/A</v>
      </c>
      <c r="OK40" s="22" t="e">
        <v>#N/A</v>
      </c>
      <c r="OL40" s="22" t="e">
        <v>#N/A</v>
      </c>
      <c r="OM40" s="23" t="e">
        <v>#N/A</v>
      </c>
      <c r="ON40" s="22" t="e">
        <v>#N/A</v>
      </c>
      <c r="OO40" s="22" t="e">
        <v>#N/A</v>
      </c>
      <c r="OQ40">
        <f t="shared" si="51"/>
        <v>-6</v>
      </c>
      <c r="OR40" s="23" t="e">
        <f t="shared" ca="1" si="62"/>
        <v>#N/A</v>
      </c>
      <c r="OS40" s="23" t="e">
        <f t="shared" ca="1" si="62"/>
        <v>#N/A</v>
      </c>
      <c r="OT40" s="23" t="e">
        <f t="shared" ca="1" si="62"/>
        <v>#N/A</v>
      </c>
      <c r="OU40" s="23" t="e">
        <f t="shared" ca="1" si="62"/>
        <v>#N/A</v>
      </c>
      <c r="OV40" s="23" t="e">
        <f t="shared" ca="1" si="62"/>
        <v>#N/A</v>
      </c>
      <c r="OW40" s="23" t="e">
        <f t="shared" ca="1" si="62"/>
        <v>#N/A</v>
      </c>
      <c r="OX40" s="23" t="e">
        <f t="shared" ca="1" si="62"/>
        <v>#N/A</v>
      </c>
      <c r="OY40" s="23" t="e">
        <f t="shared" ca="1" si="62"/>
        <v>#N/A</v>
      </c>
      <c r="OZ40" s="23" t="e">
        <f t="shared" ca="1" si="62"/>
        <v>#N/A</v>
      </c>
      <c r="PA40" s="23" t="e">
        <f t="shared" ca="1" si="62"/>
        <v>#N/A</v>
      </c>
      <c r="PB40" s="23" t="e">
        <f t="shared" ca="1" si="60"/>
        <v>#N/A</v>
      </c>
      <c r="PC40" s="23">
        <f t="shared" ca="1" si="60"/>
        <v>1.0433532760223021</v>
      </c>
      <c r="PD40" s="23" t="e">
        <f t="shared" ca="1" si="60"/>
        <v>#N/A</v>
      </c>
      <c r="PE40" s="23" t="e">
        <f t="shared" ca="1" si="60"/>
        <v>#N/A</v>
      </c>
      <c r="PF40" s="23" t="e">
        <f t="shared" ca="1" si="60"/>
        <v>#N/A</v>
      </c>
      <c r="PG40" s="23" t="e">
        <f t="shared" ca="1" si="60"/>
        <v>#N/A</v>
      </c>
      <c r="PH40" s="23" t="e">
        <f t="shared" ca="1" si="60"/>
        <v>#N/A</v>
      </c>
      <c r="PI40" s="23" t="e">
        <f t="shared" ca="1" si="60"/>
        <v>#N/A</v>
      </c>
      <c r="PJ40" s="23" t="e">
        <f t="shared" ca="1" si="60"/>
        <v>#N/A</v>
      </c>
      <c r="PK40" s="23" t="e">
        <f t="shared" ca="1" si="60"/>
        <v>#N/A</v>
      </c>
      <c r="PL40" s="23" t="e">
        <f t="shared" ca="1" si="60"/>
        <v>#N/A</v>
      </c>
      <c r="PM40" s="23" t="e">
        <f t="shared" ca="1" si="60"/>
        <v>#N/A</v>
      </c>
      <c r="PN40" s="23" t="e">
        <f t="shared" ca="1" si="60"/>
        <v>#N/A</v>
      </c>
      <c r="PO40" s="23" t="e">
        <f t="shared" ca="1" si="60"/>
        <v>#N/A</v>
      </c>
      <c r="PP40" s="23" t="e">
        <f t="shared" ca="1" si="60"/>
        <v>#N/A</v>
      </c>
      <c r="PQ40" s="23" t="e">
        <f t="shared" ca="1" si="60"/>
        <v>#N/A</v>
      </c>
      <c r="PR40" s="23" t="e">
        <f t="shared" ca="1" si="63"/>
        <v>#N/A</v>
      </c>
      <c r="PS40" s="23" t="e">
        <f t="shared" ca="1" si="63"/>
        <v>#N/A</v>
      </c>
      <c r="PT40" s="23" t="e">
        <f t="shared" ca="1" si="63"/>
        <v>#N/A</v>
      </c>
      <c r="PU40" s="23">
        <f t="shared" ca="1" si="63"/>
        <v>1.0625421672715081</v>
      </c>
      <c r="PV40" s="23" t="e">
        <f t="shared" ca="1" si="63"/>
        <v>#N/A</v>
      </c>
      <c r="PW40" s="23" t="e">
        <f t="shared" ca="1" si="61"/>
        <v>#N/A</v>
      </c>
      <c r="PX40" s="23" t="e">
        <f t="shared" ca="1" si="31"/>
        <v>#N/A</v>
      </c>
      <c r="PY40" s="23" t="e">
        <f t="shared" ca="1" si="31"/>
        <v>#N/A</v>
      </c>
      <c r="PZ40" s="23" t="e">
        <f t="shared" ca="1" si="31"/>
        <v>#N/A</v>
      </c>
      <c r="QA40" s="23" t="e">
        <f t="shared" ca="1" si="31"/>
        <v>#N/A</v>
      </c>
      <c r="QB40" s="23" t="e">
        <f t="shared" ca="1" si="31"/>
        <v>#N/A</v>
      </c>
      <c r="QC40" s="23" t="e">
        <f t="shared" ca="1" si="31"/>
        <v>#N/A</v>
      </c>
      <c r="QD40" s="23" t="e">
        <f t="shared" ca="1" si="31"/>
        <v>#N/A</v>
      </c>
      <c r="QE40" s="23" t="e">
        <f t="shared" ca="1" si="31"/>
        <v>#N/A</v>
      </c>
      <c r="QF40" s="23" t="e">
        <f t="shared" ca="1" si="31"/>
        <v>#N/A</v>
      </c>
      <c r="QG40" s="23" t="e">
        <f t="shared" ca="1" si="29"/>
        <v>#N/A</v>
      </c>
      <c r="QH40" s="23" t="e">
        <f t="shared" ca="1" si="29"/>
        <v>#N/A</v>
      </c>
      <c r="QI40" s="23" t="e">
        <f t="shared" ca="1" si="29"/>
        <v>#N/A</v>
      </c>
      <c r="QJ40" s="26" t="e">
        <f t="shared" ca="1" si="19"/>
        <v>#N/A</v>
      </c>
    </row>
    <row r="41" spans="1:452" x14ac:dyDescent="0.35">
      <c r="A41" t="s">
        <v>1106</v>
      </c>
      <c r="B41" s="25">
        <v>33451</v>
      </c>
      <c r="C41" t="s">
        <v>656</v>
      </c>
      <c r="D41" s="2">
        <v>59.9</v>
      </c>
      <c r="E41" s="2">
        <v>60.9</v>
      </c>
      <c r="F41" s="2">
        <v>7.9</v>
      </c>
      <c r="G41" s="2">
        <v>66.3</v>
      </c>
      <c r="H41" s="2">
        <v>60.872037930845579</v>
      </c>
      <c r="I41" s="2">
        <v>66.302920453512812</v>
      </c>
      <c r="J41" s="2">
        <v>78.599999999999994</v>
      </c>
      <c r="K41" s="2">
        <v>42.6</v>
      </c>
      <c r="L41" s="2">
        <v>42.519076470265425</v>
      </c>
      <c r="M41" s="2">
        <v>45.4</v>
      </c>
      <c r="N41" s="2">
        <v>40.9</v>
      </c>
      <c r="O41" s="2">
        <v>59</v>
      </c>
      <c r="P41" s="2">
        <v>50.7</v>
      </c>
      <c r="Q41" s="2">
        <v>214.7</v>
      </c>
      <c r="R41" s="2">
        <v>51.1</v>
      </c>
      <c r="S41" s="2">
        <v>40.9</v>
      </c>
      <c r="T41" s="2">
        <v>38</v>
      </c>
      <c r="U41" s="2" t="e">
        <v>#N/A</v>
      </c>
      <c r="V41" s="2" t="e">
        <v>#N/A</v>
      </c>
      <c r="W41" s="2">
        <v>16.2</v>
      </c>
      <c r="X41" s="2">
        <v>61</v>
      </c>
      <c r="Y41" s="2" t="e">
        <v>#N/A</v>
      </c>
      <c r="Z41" s="2">
        <v>23.6</v>
      </c>
      <c r="AA41" s="2" t="e">
        <v>#N/A</v>
      </c>
      <c r="AB41" s="2">
        <v>147.1</v>
      </c>
      <c r="AC41" s="2">
        <v>171.8</v>
      </c>
      <c r="AD41" s="2" t="e">
        <v>#N/A</v>
      </c>
      <c r="AE41" s="2">
        <v>220.9</v>
      </c>
      <c r="AF41" s="2">
        <v>74.400000000000006</v>
      </c>
      <c r="AG41" s="22">
        <v>693</v>
      </c>
      <c r="AH41" s="22">
        <v>307</v>
      </c>
      <c r="AI41" s="22" t="e">
        <v>#N/A</v>
      </c>
      <c r="AJ41" s="22">
        <v>39</v>
      </c>
      <c r="AK41" s="22">
        <v>54</v>
      </c>
      <c r="AL41" s="22" t="e">
        <v>#N/A</v>
      </c>
      <c r="AM41" s="22">
        <v>10</v>
      </c>
      <c r="AN41" s="22" t="e">
        <v>#N/A</v>
      </c>
      <c r="AO41" s="22">
        <v>63</v>
      </c>
      <c r="AP41" s="22">
        <v>25</v>
      </c>
      <c r="AQ41" s="22">
        <v>77</v>
      </c>
      <c r="AR41" s="2">
        <v>59</v>
      </c>
      <c r="AS41" s="2">
        <v>35.799999999999997</v>
      </c>
      <c r="AT41" s="2">
        <v>214.7</v>
      </c>
      <c r="AU41" s="2">
        <v>43.3</v>
      </c>
      <c r="AV41" s="2">
        <v>81.900000000000006</v>
      </c>
      <c r="AW41" s="2">
        <v>51.3</v>
      </c>
      <c r="AX41" s="2">
        <v>51.1</v>
      </c>
      <c r="AY41" s="2">
        <v>114.1</v>
      </c>
      <c r="AZ41" s="2">
        <v>88.3</v>
      </c>
      <c r="BA41" s="2">
        <v>16.2</v>
      </c>
      <c r="BB41" s="2">
        <v>44.6</v>
      </c>
      <c r="BC41" s="2">
        <v>56.4</v>
      </c>
      <c r="BD41" s="3" t="e">
        <v>#N/A</v>
      </c>
      <c r="BE41" s="3" t="e">
        <v>#N/A</v>
      </c>
      <c r="BF41" s="3" t="e">
        <v>#N/A</v>
      </c>
      <c r="BG41" s="3" t="e">
        <v>#N/A</v>
      </c>
      <c r="BH41" s="3" t="e">
        <v>#N/A</v>
      </c>
      <c r="BI41" s="2">
        <v>134.1</v>
      </c>
      <c r="BJ41" s="2">
        <v>4.7</v>
      </c>
      <c r="BK41" s="2">
        <v>6.2</v>
      </c>
      <c r="BL41" s="2">
        <v>56.9</v>
      </c>
      <c r="BM41" s="2">
        <v>67.099999999999994</v>
      </c>
      <c r="BN41" s="10" t="e">
        <v>#N/A</v>
      </c>
      <c r="BO41" s="3">
        <v>95.77</v>
      </c>
      <c r="BP41" s="22">
        <v>1.6840999999999999</v>
      </c>
      <c r="BQ41" s="3">
        <v>19.772727272727273</v>
      </c>
      <c r="BR41" s="23" t="e">
        <v>#N/A</v>
      </c>
      <c r="BS41" s="2" t="e">
        <v>#N/A</v>
      </c>
      <c r="BT41" s="3">
        <v>54.01</v>
      </c>
      <c r="BU41" s="2" t="e">
        <v>#N/A</v>
      </c>
      <c r="BV41" s="2">
        <v>4.5999999999999996</v>
      </c>
      <c r="BW41" s="2" t="e">
        <v>#N/A</v>
      </c>
      <c r="BX41" s="2" t="e">
        <v>#N/A</v>
      </c>
      <c r="BY41" s="23">
        <v>136.6</v>
      </c>
      <c r="BZ41" s="2">
        <v>92.5</v>
      </c>
      <c r="CA41" s="2">
        <v>62.2</v>
      </c>
      <c r="CB41" s="3">
        <v>69.81</v>
      </c>
      <c r="CC41" s="2">
        <v>55.6</v>
      </c>
      <c r="CD41" s="2" t="e">
        <v>#N/A</v>
      </c>
      <c r="CE41" s="2">
        <v>92.709842912967147</v>
      </c>
      <c r="CF41" s="3">
        <v>69.887417894812344</v>
      </c>
      <c r="CG41" s="2">
        <v>55.746325206457847</v>
      </c>
      <c r="CH41" s="23">
        <v>142.90462562821418</v>
      </c>
      <c r="CI41" s="3">
        <v>65.61834000058623</v>
      </c>
      <c r="CM41" s="2">
        <f t="shared" si="2"/>
        <v>11.740827309974035</v>
      </c>
      <c r="CN41" s="2" t="e">
        <f t="shared" si="2"/>
        <v>#N/A</v>
      </c>
      <c r="CO41" s="2">
        <f t="shared" si="3"/>
        <v>108.93214245287592</v>
      </c>
      <c r="CR41" s="2">
        <f t="shared" si="7"/>
        <v>1.0118043844856686</v>
      </c>
      <c r="CS41" s="2">
        <f t="shared" si="7"/>
        <v>0.66115702479338612</v>
      </c>
      <c r="CT41" s="2">
        <f t="shared" si="8"/>
        <v>0.91324200913241138</v>
      </c>
      <c r="CU41" s="2">
        <f t="shared" si="8"/>
        <v>0.60442292222996963</v>
      </c>
      <c r="CV41" s="2">
        <f t="shared" si="8"/>
        <v>0.79210196257973975</v>
      </c>
      <c r="CW41" s="2">
        <f t="shared" si="9"/>
        <v>1.2006861063464886</v>
      </c>
      <c r="CX41" s="2">
        <f t="shared" si="10"/>
        <v>0.7092198581560385</v>
      </c>
      <c r="CY41" s="2"/>
      <c r="CZ41" s="2">
        <f t="shared" si="15"/>
        <v>0.2638522427440671</v>
      </c>
      <c r="DA41" s="2">
        <f t="shared" si="16"/>
        <v>0.34106412005457026</v>
      </c>
      <c r="DB41" s="2" t="e">
        <f t="shared" si="17"/>
        <v>#N/A</v>
      </c>
      <c r="DC41" s="2"/>
      <c r="DF41" s="2">
        <f t="shared" si="11"/>
        <v>7.4991155054837444</v>
      </c>
      <c r="DG41" s="2">
        <f t="shared" si="11"/>
        <v>9.9304554189273198</v>
      </c>
      <c r="DH41" s="2">
        <f t="shared" si="12"/>
        <v>10.231818510696723</v>
      </c>
      <c r="DI41" s="2" t="e">
        <f t="shared" si="56"/>
        <v>#N/A</v>
      </c>
      <c r="DJ41" s="2">
        <f t="shared" si="56"/>
        <v>6.8940755414642174</v>
      </c>
      <c r="DM41" s="2"/>
      <c r="DN41" s="2">
        <f t="shared" si="35"/>
        <v>7.9787234042553195</v>
      </c>
      <c r="DO41" s="2">
        <f t="shared" si="20"/>
        <v>8.1566068515497552</v>
      </c>
      <c r="DP41" s="2">
        <f t="shared" si="36"/>
        <v>6.3599458728010667</v>
      </c>
      <c r="DQ41" s="2"/>
      <c r="DR41" s="2">
        <f t="shared" si="37"/>
        <v>11.2271540469974</v>
      </c>
      <c r="DS41" s="2" t="e">
        <f t="shared" si="38"/>
        <v>#N/A</v>
      </c>
      <c r="DT41" s="2" t="e">
        <v>#N/A</v>
      </c>
      <c r="DU41" s="2" t="e">
        <v>#N/A</v>
      </c>
      <c r="DV41" s="2">
        <f t="shared" si="21"/>
        <v>5.5456171735241533</v>
      </c>
      <c r="DW41" s="2">
        <f t="shared" si="39"/>
        <v>1.513002364066196</v>
      </c>
      <c r="DX41" s="2">
        <f t="shared" si="40"/>
        <v>7.6487252124646021</v>
      </c>
      <c r="DY41" s="2">
        <f t="shared" si="41"/>
        <v>7.1278825995807038</v>
      </c>
      <c r="DZ41" s="2">
        <f t="shared" si="42"/>
        <v>7.9155672823219003</v>
      </c>
      <c r="EA41" s="2" t="e">
        <f t="shared" si="43"/>
        <v>#N/A</v>
      </c>
      <c r="EB41" s="2" t="e">
        <f t="shared" si="43"/>
        <v>#N/A</v>
      </c>
      <c r="EC41" s="2">
        <f t="shared" si="43"/>
        <v>10.95890410958904</v>
      </c>
      <c r="ED41" s="2">
        <f t="shared" si="43"/>
        <v>7.7738515901059957</v>
      </c>
      <c r="EE41" s="2" t="e">
        <f t="shared" si="43"/>
        <v>#N/A</v>
      </c>
      <c r="EF41" s="2">
        <f t="shared" si="43"/>
        <v>19.796954314720814</v>
      </c>
      <c r="EG41" s="2" t="e">
        <f t="shared" si="43"/>
        <v>#N/A</v>
      </c>
      <c r="EH41" s="2"/>
      <c r="EI41" s="2">
        <f t="shared" si="44"/>
        <v>5.3571428571428603</v>
      </c>
      <c r="EJ41" s="2">
        <f t="shared" si="44"/>
        <v>13.650793650793647</v>
      </c>
      <c r="EK41" s="2">
        <f t="shared" si="44"/>
        <v>1.513002364066196</v>
      </c>
      <c r="EL41" s="2">
        <f t="shared" si="44"/>
        <v>10.178117048346058</v>
      </c>
      <c r="EM41" s="2">
        <f t="shared" si="44"/>
        <v>6.9190600522193391</v>
      </c>
      <c r="EN41" s="2">
        <f t="shared" si="44"/>
        <v>11.521739130434771</v>
      </c>
      <c r="EO41" s="2">
        <f t="shared" si="44"/>
        <v>7.1278825995807038</v>
      </c>
      <c r="EP41" s="2">
        <f t="shared" si="44"/>
        <v>10.45498547918684</v>
      </c>
      <c r="EQ41" s="2">
        <f t="shared" si="44"/>
        <v>7.1601941747572617</v>
      </c>
      <c r="ER41" s="2">
        <f t="shared" si="44"/>
        <v>10.95890410958904</v>
      </c>
      <c r="ES41" s="2">
        <f t="shared" si="44"/>
        <v>11.77944862155389</v>
      </c>
      <c r="ET41" s="2">
        <f t="shared" si="44"/>
        <v>7.0208728652751295</v>
      </c>
      <c r="EU41" s="2">
        <f t="shared" si="4"/>
        <v>4.7</v>
      </c>
      <c r="EV41" s="2">
        <f t="shared" si="4"/>
        <v>6.2</v>
      </c>
      <c r="EW41" s="2">
        <f t="shared" si="45"/>
        <v>0.35273368606700828</v>
      </c>
      <c r="EX41" s="2">
        <f t="shared" si="45"/>
        <v>0.75075075075075048</v>
      </c>
      <c r="EY41" s="2">
        <f t="shared" si="46"/>
        <v>-17.897071994840452</v>
      </c>
      <c r="EZ41" s="2" t="e">
        <f t="shared" si="46"/>
        <v>#N/A</v>
      </c>
      <c r="FA41" s="2" t="e">
        <f t="shared" si="47"/>
        <v>#N/A</v>
      </c>
      <c r="FB41" s="2">
        <f t="shared" si="48"/>
        <v>3.7993920972644313</v>
      </c>
      <c r="FC41" s="2">
        <f t="shared" si="48"/>
        <v>3.3519553072625774</v>
      </c>
      <c r="FD41" s="2">
        <f t="shared" si="48"/>
        <v>4.3624161073825496</v>
      </c>
      <c r="FE41" s="2">
        <f t="shared" si="48"/>
        <v>3.2081608515671212</v>
      </c>
      <c r="FF41" s="2">
        <f t="shared" si="48"/>
        <v>6.1068702290076438</v>
      </c>
      <c r="FG41" s="2" t="e">
        <f t="shared" si="48"/>
        <v>#N/A</v>
      </c>
      <c r="FH41" s="2" t="e">
        <v>#N/A</v>
      </c>
      <c r="FI41" s="2" t="e">
        <v>#N/A</v>
      </c>
      <c r="FL41" s="2">
        <f t="shared" si="57"/>
        <v>2.270636953208105</v>
      </c>
      <c r="FM41" s="2">
        <f t="shared" si="57"/>
        <v>2.1203723299753063</v>
      </c>
      <c r="FN41" s="2">
        <f t="shared" si="25"/>
        <v>2.5761907120547933</v>
      </c>
      <c r="FQ41" s="2">
        <f t="shared" si="58"/>
        <v>9.3966046983144924</v>
      </c>
      <c r="FR41" s="2">
        <f t="shared" si="58"/>
        <v>8.7550815224227474</v>
      </c>
      <c r="FS41" s="2">
        <f t="shared" si="27"/>
        <v>10.709851432206129</v>
      </c>
      <c r="FT41" s="2">
        <f t="shared" si="59"/>
        <v>4.2081496636831472</v>
      </c>
      <c r="FU41" s="2">
        <f t="shared" si="59"/>
        <v>4.6580359317946796</v>
      </c>
      <c r="FX41" s="2">
        <f t="shared" si="65"/>
        <v>8.169062205876676</v>
      </c>
      <c r="FY41" s="2">
        <f t="shared" si="65"/>
        <v>8.5138546354560205</v>
      </c>
      <c r="FZ41" s="2">
        <f t="shared" si="33"/>
        <v>12.132388670329131</v>
      </c>
      <c r="GA41" s="2">
        <f t="shared" si="66"/>
        <v>4.5465006677225084</v>
      </c>
      <c r="GB41" s="2">
        <f t="shared" si="66"/>
        <v>4.4837203615699206</v>
      </c>
      <c r="GE41" s="2"/>
      <c r="GF41" s="2"/>
      <c r="GG41" s="2">
        <f t="shared" si="67"/>
        <v>5.7416342676132937</v>
      </c>
      <c r="GH41" s="2" t="e">
        <f t="shared" si="67"/>
        <v>#N/A</v>
      </c>
      <c r="GI41" s="2" t="e">
        <f t="shared" si="53"/>
        <v>#N/A</v>
      </c>
      <c r="GJ41" s="2">
        <f t="shared" si="54"/>
        <v>11.208406304728546</v>
      </c>
      <c r="GK41" s="2" t="e">
        <v>#N/A</v>
      </c>
      <c r="GN41" s="2"/>
      <c r="GQ41" s="2"/>
      <c r="IG41" s="24"/>
      <c r="IH41" s="24"/>
      <c r="II41" s="24"/>
      <c r="IJ41" s="24"/>
      <c r="IK41" s="24"/>
      <c r="IL41" s="2"/>
      <c r="IM41" s="2">
        <f t="shared" si="5"/>
        <v>7.9</v>
      </c>
      <c r="IN41" s="2"/>
      <c r="IO41" s="2">
        <f t="shared" si="49"/>
        <v>7.9</v>
      </c>
      <c r="IX41" s="3"/>
      <c r="IY41" s="3"/>
      <c r="IZ41" s="3"/>
      <c r="JA41" s="3"/>
      <c r="JB41" s="3"/>
      <c r="JC41" s="3"/>
      <c r="JE41" s="3"/>
      <c r="JF41" s="3"/>
      <c r="JG41" s="3"/>
      <c r="JH41" s="3"/>
      <c r="JI41" s="3"/>
      <c r="JJ41" s="3"/>
      <c r="JK41" s="3"/>
      <c r="JL41" s="3"/>
      <c r="JN41" s="10">
        <f>COUNTIF(EI41:ET41,"&gt;2")</f>
        <v>11</v>
      </c>
      <c r="JQ41" s="10"/>
      <c r="JS41" s="10"/>
      <c r="KH41" s="2" t="e">
        <f>(DN41*$DN$4)+(FB41*$FB$3)+(FC41*$FC$3)+(FD41*$FD$3)+(FE41*$FE$3)+(FF41*$FF$3)+(FG41*$FG$3)</f>
        <v>#N/A</v>
      </c>
      <c r="KI41" s="2" t="e">
        <f>F41-KH41</f>
        <v>#N/A</v>
      </c>
      <c r="KJ41" s="2" t="e">
        <f>MAX(DN41,FB41:FG41)</f>
        <v>#N/A</v>
      </c>
      <c r="KK41" s="2" t="e">
        <f>MIN(DN41,FB41:FG41)</f>
        <v>#N/A</v>
      </c>
      <c r="KL41" s="2" t="e">
        <f t="shared" si="50"/>
        <v>#N/A</v>
      </c>
      <c r="KO41" s="2">
        <f>BO41</f>
        <v>95.77</v>
      </c>
      <c r="KP41" s="2">
        <f>100*((BO35/BO23)-1)</f>
        <v>6.0068041675526151</v>
      </c>
      <c r="KQ41" s="2">
        <f t="shared" si="55"/>
        <v>6.0068041675526151</v>
      </c>
      <c r="KR41" s="2">
        <f>100*((BO29/BO17)-1)</f>
        <v>5.3640649554740572</v>
      </c>
      <c r="KS41" s="2">
        <f t="shared" si="64"/>
        <v>5.3640649554740572</v>
      </c>
      <c r="KT41" s="3">
        <f>BP41</f>
        <v>1.6840999999999999</v>
      </c>
      <c r="KU41" s="3">
        <f>BQ41</f>
        <v>19.772727272727273</v>
      </c>
      <c r="KV41" s="3">
        <f t="shared" si="13"/>
        <v>11.740827309974035</v>
      </c>
      <c r="KW41" s="2">
        <f t="shared" si="6"/>
        <v>27.747496506047998</v>
      </c>
      <c r="KX41" s="2">
        <f t="shared" si="6"/>
        <v>21.478318654049147</v>
      </c>
      <c r="LB41">
        <v>0</v>
      </c>
      <c r="LE41" s="2" t="e">
        <v>#N/A</v>
      </c>
      <c r="LF41" s="2" t="e">
        <v>#N/A</v>
      </c>
      <c r="LG41" s="2" t="e">
        <v>#N/A</v>
      </c>
      <c r="LH41" s="2" t="e">
        <v>#N/A</v>
      </c>
      <c r="LI41" s="2" t="e">
        <v>#N/A</v>
      </c>
      <c r="LJ41" s="2" t="e">
        <v>#N/A</v>
      </c>
      <c r="LK41" s="2" t="e">
        <v>#N/A</v>
      </c>
      <c r="LL41" s="2" t="e">
        <v>#N/A</v>
      </c>
      <c r="LM41" s="2" t="e">
        <v>#N/A</v>
      </c>
      <c r="LN41" s="2" t="e">
        <v>#N/A</v>
      </c>
      <c r="LO41" s="2" t="e">
        <v>#N/A</v>
      </c>
      <c r="LP41" s="2">
        <v>34.932352378440413</v>
      </c>
      <c r="LQ41" s="2" t="e">
        <v>#N/A</v>
      </c>
      <c r="LR41" s="2" t="e">
        <v>#N/A</v>
      </c>
      <c r="LS41" s="2" t="e">
        <v>#N/A</v>
      </c>
      <c r="LT41" s="2" t="e">
        <v>#N/A</v>
      </c>
      <c r="LU41" s="2" t="e">
        <v>#N/A</v>
      </c>
      <c r="LV41" s="2" t="e">
        <v>#N/A</v>
      </c>
      <c r="LW41" s="2" t="e">
        <v>#N/A</v>
      </c>
      <c r="LX41" s="2" t="e">
        <v>#N/A</v>
      </c>
      <c r="LY41" s="2" t="e">
        <v>#N/A</v>
      </c>
      <c r="LZ41" s="2" t="e">
        <v>#N/A</v>
      </c>
      <c r="MA41" s="2" t="e">
        <v>#N/A</v>
      </c>
      <c r="MB41" s="2" t="e">
        <v>#N/A</v>
      </c>
      <c r="MC41" s="2" t="e">
        <v>#N/A</v>
      </c>
      <c r="MD41" s="2" t="e">
        <v>#N/A</v>
      </c>
      <c r="ME41" s="2" t="e">
        <v>#N/A</v>
      </c>
      <c r="MF41" s="2" t="e">
        <v>#N/A</v>
      </c>
      <c r="MG41" s="2" t="e">
        <v>#N/A</v>
      </c>
      <c r="MH41" s="2">
        <v>40.346104873275308</v>
      </c>
      <c r="MI41" s="2" t="e">
        <v>#N/A</v>
      </c>
      <c r="MJ41" s="2" t="e">
        <v>#N/A</v>
      </c>
      <c r="MK41" s="2" t="e">
        <v>#N/A</v>
      </c>
      <c r="ML41" s="2" t="e">
        <v>#N/A</v>
      </c>
      <c r="MM41" s="2" t="e">
        <v>#N/A</v>
      </c>
      <c r="MN41" s="2" t="e">
        <v>#N/A</v>
      </c>
      <c r="MO41" s="2" t="e">
        <v>#N/A</v>
      </c>
      <c r="MP41" s="2" t="e">
        <v>#N/A</v>
      </c>
      <c r="MQ41" s="2" t="e">
        <v>#N/A</v>
      </c>
      <c r="MR41" s="2" t="e">
        <v>#N/A</v>
      </c>
      <c r="MS41" s="10" t="e">
        <v>#N/A</v>
      </c>
      <c r="MT41" s="2" t="e">
        <v>#N/A</v>
      </c>
      <c r="MU41" s="2" t="e">
        <v>#N/A</v>
      </c>
      <c r="MV41" s="2" t="e">
        <v>#N/A</v>
      </c>
      <c r="MX41" s="22" t="e">
        <v>#N/A</v>
      </c>
      <c r="MY41" s="22" t="e">
        <v>#N/A</v>
      </c>
      <c r="MZ41" s="22" t="e">
        <v>#N/A</v>
      </c>
      <c r="NA41" s="22" t="e">
        <v>#N/A</v>
      </c>
      <c r="NB41" s="22" t="e">
        <v>#N/A</v>
      </c>
      <c r="NC41" s="22" t="e">
        <v>#N/A</v>
      </c>
      <c r="ND41" s="22" t="e">
        <v>#N/A</v>
      </c>
      <c r="NE41" s="22" t="e">
        <v>#N/A</v>
      </c>
      <c r="NF41" s="22" t="e">
        <v>#N/A</v>
      </c>
      <c r="NG41" s="22" t="e">
        <v>#N/A</v>
      </c>
      <c r="NH41" s="23" t="e">
        <v>#N/A</v>
      </c>
      <c r="NI41" s="22">
        <v>16</v>
      </c>
      <c r="NJ41" s="22" t="e">
        <v>#N/A</v>
      </c>
      <c r="NK41" s="22" t="e">
        <v>#N/A</v>
      </c>
      <c r="NL41" s="23" t="e">
        <v>#N/A</v>
      </c>
      <c r="NM41" s="3" t="e">
        <v>#N/A</v>
      </c>
      <c r="NN41" s="22" t="e">
        <v>#N/A</v>
      </c>
      <c r="NO41" s="22" t="e">
        <v>#N/A</v>
      </c>
      <c r="NP41" s="22" t="e">
        <v>#N/A</v>
      </c>
      <c r="NQ41" s="22" t="e">
        <v>#N/A</v>
      </c>
      <c r="NR41" s="23" t="e">
        <v>#N/A</v>
      </c>
      <c r="NS41" s="22" t="e">
        <v>#N/A</v>
      </c>
      <c r="NT41" s="22" t="e">
        <v>#N/A</v>
      </c>
      <c r="NU41" s="23" t="e">
        <v>#N/A</v>
      </c>
      <c r="NV41" s="3" t="e">
        <v>#N/A</v>
      </c>
      <c r="NW41" s="22" t="e">
        <v>#N/A</v>
      </c>
      <c r="NX41" s="22" t="e">
        <v>#N/A</v>
      </c>
      <c r="NY41" s="22" t="e">
        <v>#N/A</v>
      </c>
      <c r="NZ41" s="22" t="e">
        <v>#N/A</v>
      </c>
      <c r="OA41" s="23">
        <v>9</v>
      </c>
      <c r="OB41" s="22" t="e">
        <v>#N/A</v>
      </c>
      <c r="OC41" s="22" t="e">
        <v>#N/A</v>
      </c>
      <c r="OD41" s="22" t="e">
        <v>#N/A</v>
      </c>
      <c r="OE41" s="22" t="e">
        <v>#N/A</v>
      </c>
      <c r="OF41" s="22" t="e">
        <v>#N/A</v>
      </c>
      <c r="OG41" s="22" t="e">
        <v>#N/A</v>
      </c>
      <c r="OH41" s="23" t="e">
        <v>#N/A</v>
      </c>
      <c r="OI41" s="22" t="e">
        <v>#N/A</v>
      </c>
      <c r="OJ41" s="22" t="e">
        <v>#N/A</v>
      </c>
      <c r="OK41" s="22" t="e">
        <v>#N/A</v>
      </c>
      <c r="OL41" s="22" t="e">
        <v>#N/A</v>
      </c>
      <c r="OM41" s="23" t="e">
        <v>#N/A</v>
      </c>
      <c r="ON41" s="22" t="e">
        <v>#N/A</v>
      </c>
      <c r="OO41" s="22" t="e">
        <v>#N/A</v>
      </c>
      <c r="OQ41">
        <f t="shared" si="51"/>
        <v>-7</v>
      </c>
      <c r="OR41" s="23" t="e">
        <f t="shared" ca="1" si="62"/>
        <v>#N/A</v>
      </c>
      <c r="OS41" s="23" t="e">
        <f t="shared" ca="1" si="62"/>
        <v>#N/A</v>
      </c>
      <c r="OT41" s="23" t="e">
        <f t="shared" ca="1" si="62"/>
        <v>#N/A</v>
      </c>
      <c r="OU41" s="23" t="e">
        <f t="shared" ca="1" si="62"/>
        <v>#N/A</v>
      </c>
      <c r="OV41" s="23" t="e">
        <f t="shared" ca="1" si="62"/>
        <v>#N/A</v>
      </c>
      <c r="OW41" s="23" t="e">
        <f t="shared" ca="1" si="62"/>
        <v>#N/A</v>
      </c>
      <c r="OX41" s="23" t="e">
        <f t="shared" ca="1" si="62"/>
        <v>#N/A</v>
      </c>
      <c r="OY41" s="23" t="e">
        <f t="shared" ca="1" si="62"/>
        <v>#N/A</v>
      </c>
      <c r="OZ41" s="23" t="e">
        <f t="shared" ca="1" si="62"/>
        <v>#N/A</v>
      </c>
      <c r="PA41" s="23" t="e">
        <f t="shared" ca="1" si="62"/>
        <v>#N/A</v>
      </c>
      <c r="PB41" s="23" t="e">
        <f t="shared" ca="1" si="60"/>
        <v>#N/A</v>
      </c>
      <c r="PC41" s="23">
        <f t="shared" ca="1" si="60"/>
        <v>1.0608106434009377</v>
      </c>
      <c r="PD41" s="23" t="e">
        <f t="shared" ca="1" si="60"/>
        <v>#N/A</v>
      </c>
      <c r="PE41" s="23" t="e">
        <f t="shared" ca="1" si="60"/>
        <v>#N/A</v>
      </c>
      <c r="PF41" s="23" t="e">
        <f t="shared" ca="1" si="60"/>
        <v>#N/A</v>
      </c>
      <c r="PG41" s="23" t="e">
        <f t="shared" ca="1" si="60"/>
        <v>#N/A</v>
      </c>
      <c r="PH41" s="23" t="e">
        <f t="shared" ca="1" si="60"/>
        <v>#N/A</v>
      </c>
      <c r="PI41" s="23" t="e">
        <f t="shared" ca="1" si="60"/>
        <v>#N/A</v>
      </c>
      <c r="PJ41" s="23" t="e">
        <f t="shared" ca="1" si="60"/>
        <v>#N/A</v>
      </c>
      <c r="PK41" s="23" t="e">
        <f t="shared" ca="1" si="60"/>
        <v>#N/A</v>
      </c>
      <c r="PL41" s="23" t="e">
        <f t="shared" ca="1" si="60"/>
        <v>#N/A</v>
      </c>
      <c r="PM41" s="23" t="e">
        <f t="shared" ca="1" si="60"/>
        <v>#N/A</v>
      </c>
      <c r="PN41" s="23" t="e">
        <f t="shared" ca="1" si="60"/>
        <v>#N/A</v>
      </c>
      <c r="PO41" s="23" t="e">
        <f t="shared" ca="1" si="60"/>
        <v>#N/A</v>
      </c>
      <c r="PP41" s="23" t="e">
        <f t="shared" ca="1" si="60"/>
        <v>#N/A</v>
      </c>
      <c r="PQ41" s="23" t="e">
        <f t="shared" ca="1" si="60"/>
        <v>#N/A</v>
      </c>
      <c r="PR41" s="23" t="e">
        <f t="shared" ca="1" si="63"/>
        <v>#N/A</v>
      </c>
      <c r="PS41" s="23" t="e">
        <f t="shared" ca="1" si="63"/>
        <v>#N/A</v>
      </c>
      <c r="PT41" s="23" t="e">
        <f t="shared" ca="1" si="63"/>
        <v>#N/A</v>
      </c>
      <c r="PU41" s="23">
        <f t="shared" ca="1" si="63"/>
        <v>1.0691797621274328</v>
      </c>
      <c r="PV41" s="23" t="e">
        <f t="shared" ca="1" si="63"/>
        <v>#N/A</v>
      </c>
      <c r="PW41" s="23" t="e">
        <f t="shared" ca="1" si="61"/>
        <v>#N/A</v>
      </c>
      <c r="PX41" s="23" t="e">
        <f t="shared" ca="1" si="31"/>
        <v>#N/A</v>
      </c>
      <c r="PY41" s="23" t="e">
        <f t="shared" ca="1" si="31"/>
        <v>#N/A</v>
      </c>
      <c r="PZ41" s="23" t="e">
        <f t="shared" ca="1" si="31"/>
        <v>#N/A</v>
      </c>
      <c r="QA41" s="23" t="e">
        <f t="shared" ca="1" si="31"/>
        <v>#N/A</v>
      </c>
      <c r="QB41" s="23" t="e">
        <f t="shared" ca="1" si="31"/>
        <v>#N/A</v>
      </c>
      <c r="QC41" s="23" t="e">
        <f t="shared" ca="1" si="31"/>
        <v>#N/A</v>
      </c>
      <c r="QD41" s="23" t="e">
        <f t="shared" ca="1" si="31"/>
        <v>#N/A</v>
      </c>
      <c r="QE41" s="23" t="e">
        <f t="shared" ca="1" si="31"/>
        <v>#N/A</v>
      </c>
      <c r="QF41" s="23" t="e">
        <f t="shared" ca="1" si="31"/>
        <v>#N/A</v>
      </c>
      <c r="QG41" s="23" t="e">
        <f t="shared" ca="1" si="29"/>
        <v>#N/A</v>
      </c>
      <c r="QH41" s="23" t="e">
        <f t="shared" ca="1" si="29"/>
        <v>#N/A</v>
      </c>
      <c r="QI41" s="23" t="e">
        <f t="shared" ca="1" si="29"/>
        <v>#N/A</v>
      </c>
      <c r="QJ41" s="26" t="e">
        <f t="shared" ca="1" si="19"/>
        <v>#N/A</v>
      </c>
    </row>
    <row r="42" spans="1:452" x14ac:dyDescent="0.35">
      <c r="A42" t="s">
        <v>1107</v>
      </c>
      <c r="B42" s="21">
        <v>33482</v>
      </c>
      <c r="C42" t="s">
        <v>657</v>
      </c>
      <c r="D42" s="2">
        <v>60.1</v>
      </c>
      <c r="E42" s="2">
        <v>61.1</v>
      </c>
      <c r="F42" s="2">
        <v>7.1</v>
      </c>
      <c r="G42" s="2">
        <v>66.7</v>
      </c>
      <c r="H42" s="2">
        <v>61.005323215866653</v>
      </c>
      <c r="I42" s="2">
        <v>66.489163918383611</v>
      </c>
      <c r="J42" s="2">
        <v>78.8</v>
      </c>
      <c r="K42" s="2">
        <v>42.8</v>
      </c>
      <c r="L42" s="2">
        <v>42.728811157688995</v>
      </c>
      <c r="M42" s="2">
        <v>45.3</v>
      </c>
      <c r="N42" s="2">
        <v>40.200000000000003</v>
      </c>
      <c r="O42" s="2">
        <v>58.4</v>
      </c>
      <c r="P42" s="2">
        <v>50.4</v>
      </c>
      <c r="Q42" s="2">
        <v>220</v>
      </c>
      <c r="R42" s="2">
        <v>51.2</v>
      </c>
      <c r="S42" s="2">
        <v>40.200000000000003</v>
      </c>
      <c r="T42" s="2">
        <v>38.1</v>
      </c>
      <c r="U42" s="2" t="e">
        <v>#N/A</v>
      </c>
      <c r="V42" s="2" t="e">
        <v>#N/A</v>
      </c>
      <c r="W42" s="2">
        <v>17.899999999999999</v>
      </c>
      <c r="X42" s="2">
        <v>61</v>
      </c>
      <c r="Y42" s="2" t="e">
        <v>#N/A</v>
      </c>
      <c r="Z42" s="2">
        <v>23.6</v>
      </c>
      <c r="AA42" s="2" t="e">
        <v>#N/A</v>
      </c>
      <c r="AB42" s="2">
        <v>148.6</v>
      </c>
      <c r="AC42" s="2">
        <v>171.3</v>
      </c>
      <c r="AD42" s="2" t="e">
        <v>#N/A</v>
      </c>
      <c r="AE42" s="2">
        <v>227.6</v>
      </c>
      <c r="AF42" s="2">
        <v>74.900000000000006</v>
      </c>
      <c r="AG42" s="22">
        <v>693</v>
      </c>
      <c r="AH42" s="22">
        <v>307</v>
      </c>
      <c r="AI42" s="22" t="e">
        <v>#N/A</v>
      </c>
      <c r="AJ42" s="22">
        <v>39</v>
      </c>
      <c r="AK42" s="22">
        <v>54</v>
      </c>
      <c r="AL42" s="22" t="e">
        <v>#N/A</v>
      </c>
      <c r="AM42" s="22">
        <v>10</v>
      </c>
      <c r="AN42" s="22" t="e">
        <v>#N/A</v>
      </c>
      <c r="AO42" s="22">
        <v>63</v>
      </c>
      <c r="AP42" s="22">
        <v>25</v>
      </c>
      <c r="AQ42" s="22">
        <v>77</v>
      </c>
      <c r="AR42" s="2">
        <v>58.6</v>
      </c>
      <c r="AS42" s="2">
        <v>35.9</v>
      </c>
      <c r="AT42" s="2">
        <v>220</v>
      </c>
      <c r="AU42" s="2">
        <v>43.3</v>
      </c>
      <c r="AV42" s="2">
        <v>82.2</v>
      </c>
      <c r="AW42" s="2">
        <v>51.4</v>
      </c>
      <c r="AX42" s="2">
        <v>51.2</v>
      </c>
      <c r="AY42" s="2">
        <v>115.7</v>
      </c>
      <c r="AZ42" s="2">
        <v>88.3</v>
      </c>
      <c r="BA42" s="2">
        <v>17.899999999999999</v>
      </c>
      <c r="BB42" s="2">
        <v>44.8</v>
      </c>
      <c r="BC42" s="2">
        <v>56.3</v>
      </c>
      <c r="BD42" s="3" t="e">
        <v>#N/A</v>
      </c>
      <c r="BE42" s="3" t="e">
        <v>#N/A</v>
      </c>
      <c r="BF42" s="3" t="e">
        <v>#N/A</v>
      </c>
      <c r="BG42" s="3" t="e">
        <v>#N/A</v>
      </c>
      <c r="BH42" s="3" t="e">
        <v>#N/A</v>
      </c>
      <c r="BI42" s="2">
        <v>134.6</v>
      </c>
      <c r="BJ42" s="2">
        <v>4.0999999999999996</v>
      </c>
      <c r="BK42" s="2">
        <v>5.7</v>
      </c>
      <c r="BL42" s="2">
        <v>56.8</v>
      </c>
      <c r="BM42" s="2">
        <v>67.099999999999994</v>
      </c>
      <c r="BN42" s="10" t="e">
        <v>#N/A</v>
      </c>
      <c r="BO42" s="3">
        <v>96.15</v>
      </c>
      <c r="BP42" s="22">
        <v>1.7249000000000001</v>
      </c>
      <c r="BQ42" s="3">
        <v>20.501904761904761</v>
      </c>
      <c r="BR42" s="23" t="e">
        <v>#N/A</v>
      </c>
      <c r="BS42" s="2" t="e">
        <v>#N/A</v>
      </c>
      <c r="BT42" s="3">
        <v>53.9</v>
      </c>
      <c r="BU42" s="2" t="e">
        <v>#N/A</v>
      </c>
      <c r="BV42" s="2">
        <v>4.5</v>
      </c>
      <c r="BW42" s="2" t="e">
        <v>#N/A</v>
      </c>
      <c r="BX42" s="2" t="e">
        <v>#N/A</v>
      </c>
      <c r="BY42" s="23">
        <v>137</v>
      </c>
      <c r="BZ42" s="2">
        <v>92.7</v>
      </c>
      <c r="CA42" s="2">
        <v>62.3</v>
      </c>
      <c r="CB42" s="3">
        <v>69.92</v>
      </c>
      <c r="CC42" s="2">
        <v>55.9</v>
      </c>
      <c r="CD42" s="2" t="e">
        <v>#N/A</v>
      </c>
      <c r="CE42" s="2">
        <v>92.487637622300937</v>
      </c>
      <c r="CF42" s="3">
        <v>69.924253434526463</v>
      </c>
      <c r="CG42" s="2">
        <v>56.03952773552755</v>
      </c>
      <c r="CH42" s="23">
        <v>143.39994433321198</v>
      </c>
      <c r="CI42" s="3">
        <v>65.809559058058994</v>
      </c>
      <c r="CM42" s="2">
        <f t="shared" si="2"/>
        <v>11.885851215667437</v>
      </c>
      <c r="CN42" s="2" t="e">
        <f t="shared" si="2"/>
        <v>#N/A</v>
      </c>
      <c r="CO42" s="2">
        <f t="shared" si="3"/>
        <v>111.57119679173783</v>
      </c>
      <c r="CR42" s="2">
        <f t="shared" si="7"/>
        <v>0.33388981636060572</v>
      </c>
      <c r="CS42" s="2">
        <f t="shared" si="7"/>
        <v>0.32840722495895375</v>
      </c>
      <c r="CT42" s="2">
        <f t="shared" si="8"/>
        <v>0.60331825037708253</v>
      </c>
      <c r="CU42" s="2">
        <f t="shared" si="8"/>
        <v>0.21895978769840849</v>
      </c>
      <c r="CV42" s="2">
        <f t="shared" si="8"/>
        <v>0.28089783013612563</v>
      </c>
      <c r="CW42" s="2">
        <f t="shared" si="9"/>
        <v>-1.0169491525423753</v>
      </c>
      <c r="CX42" s="2">
        <f t="shared" si="10"/>
        <v>0.46948356807510733</v>
      </c>
      <c r="CY42" s="2"/>
      <c r="CZ42" s="2">
        <f t="shared" si="15"/>
        <v>0.26315789473684581</v>
      </c>
      <c r="DA42" s="2">
        <f t="shared" si="16"/>
        <v>1.0197144799456153</v>
      </c>
      <c r="DB42" s="2" t="e">
        <f t="shared" si="17"/>
        <v>#N/A</v>
      </c>
      <c r="DC42" s="2"/>
      <c r="DF42" s="2">
        <f t="shared" si="11"/>
        <v>2.6593921794959785</v>
      </c>
      <c r="DG42" s="2">
        <f t="shared" si="11"/>
        <v>3.4233410319773672</v>
      </c>
      <c r="DH42" s="2">
        <f t="shared" si="12"/>
        <v>6.0825230673789088</v>
      </c>
      <c r="DI42" s="2" t="e">
        <f t="shared" si="56"/>
        <v>#N/A</v>
      </c>
      <c r="DJ42" s="2">
        <f t="shared" si="56"/>
        <v>19.632704023196279</v>
      </c>
      <c r="DM42" s="2"/>
      <c r="DN42" s="2">
        <f t="shared" si="35"/>
        <v>7.1929824561403537</v>
      </c>
      <c r="DO42" s="2">
        <f t="shared" si="20"/>
        <v>7.7544426494345782</v>
      </c>
      <c r="DP42" s="2">
        <f t="shared" si="36"/>
        <v>5.4886211512717455</v>
      </c>
      <c r="DQ42" s="2"/>
      <c r="DR42" s="2">
        <f t="shared" si="37"/>
        <v>10.594315245478022</v>
      </c>
      <c r="DS42" s="2" t="e">
        <f t="shared" si="38"/>
        <v>#N/A</v>
      </c>
      <c r="DT42" s="2" t="e">
        <v>#N/A</v>
      </c>
      <c r="DU42" s="2" t="e">
        <v>#N/A</v>
      </c>
      <c r="DV42" s="2">
        <f t="shared" si="21"/>
        <v>4.099821746880572</v>
      </c>
      <c r="DW42" s="2">
        <f t="shared" si="39"/>
        <v>1.7105871474803358</v>
      </c>
      <c r="DX42" s="2">
        <f t="shared" si="40"/>
        <v>7.02247191011236</v>
      </c>
      <c r="DY42" s="2">
        <f t="shared" si="41"/>
        <v>4.9180327868852514</v>
      </c>
      <c r="DZ42" s="2">
        <f t="shared" si="42"/>
        <v>-1.9512195121951126</v>
      </c>
      <c r="EA42" s="2" t="e">
        <f t="shared" si="43"/>
        <v>#N/A</v>
      </c>
      <c r="EB42" s="2" t="e">
        <f t="shared" si="43"/>
        <v>#N/A</v>
      </c>
      <c r="EC42" s="2">
        <f t="shared" si="43"/>
        <v>15.483870967741931</v>
      </c>
      <c r="ED42" s="2">
        <f t="shared" si="43"/>
        <v>7.7738515901059957</v>
      </c>
      <c r="EE42" s="2" t="e">
        <f t="shared" si="43"/>
        <v>#N/A</v>
      </c>
      <c r="EF42" s="2">
        <f t="shared" si="43"/>
        <v>19.796954314720814</v>
      </c>
      <c r="EG42" s="2" t="e">
        <f t="shared" si="43"/>
        <v>#N/A</v>
      </c>
      <c r="EH42" s="2"/>
      <c r="EI42" s="2">
        <f t="shared" si="44"/>
        <v>4.4563279857397609</v>
      </c>
      <c r="EJ42" s="2">
        <f t="shared" si="44"/>
        <v>13.968253968253963</v>
      </c>
      <c r="EK42" s="2">
        <f t="shared" si="44"/>
        <v>1.7105871474803358</v>
      </c>
      <c r="EL42" s="2">
        <f t="shared" si="44"/>
        <v>9.6202531645569458</v>
      </c>
      <c r="EM42" s="2">
        <f t="shared" si="44"/>
        <v>6.476683937823835</v>
      </c>
      <c r="EN42" s="2">
        <f t="shared" si="44"/>
        <v>10.064239828693777</v>
      </c>
      <c r="EO42" s="2">
        <f t="shared" si="44"/>
        <v>4.9180327868852514</v>
      </c>
      <c r="EP42" s="2">
        <f t="shared" si="44"/>
        <v>7.8285181733457554</v>
      </c>
      <c r="EQ42" s="2">
        <f t="shared" si="44"/>
        <v>6.6425120772946933</v>
      </c>
      <c r="ER42" s="2">
        <f t="shared" si="44"/>
        <v>15.483870967741931</v>
      </c>
      <c r="ES42" s="2">
        <f t="shared" si="44"/>
        <v>11.166253101736977</v>
      </c>
      <c r="ET42" s="2">
        <f t="shared" si="44"/>
        <v>6.4272211720226791</v>
      </c>
      <c r="EU42" s="2">
        <f t="shared" si="4"/>
        <v>4.0999999999999996</v>
      </c>
      <c r="EV42" s="2">
        <f t="shared" si="4"/>
        <v>5.7</v>
      </c>
      <c r="EW42" s="2">
        <f t="shared" si="45"/>
        <v>-0.69930069930070893</v>
      </c>
      <c r="EX42" s="2">
        <f t="shared" si="45"/>
        <v>-0.29717682020802272</v>
      </c>
      <c r="EY42" s="2">
        <f t="shared" si="46"/>
        <v>-36.018911448027616</v>
      </c>
      <c r="EZ42" s="2" t="e">
        <f t="shared" si="46"/>
        <v>#N/A</v>
      </c>
      <c r="FA42" s="2" t="e">
        <f t="shared" si="47"/>
        <v>#N/A</v>
      </c>
      <c r="FB42" s="2">
        <f t="shared" si="48"/>
        <v>3.3962264150943389</v>
      </c>
      <c r="FC42" s="2">
        <f t="shared" si="48"/>
        <v>2.7716186252771724</v>
      </c>
      <c r="FD42" s="2">
        <f t="shared" si="48"/>
        <v>3.660565723793674</v>
      </c>
      <c r="FE42" s="2">
        <f t="shared" si="48"/>
        <v>2.6423957721667612</v>
      </c>
      <c r="FF42" s="2">
        <f t="shared" si="48"/>
        <v>6.0721062618595667</v>
      </c>
      <c r="FG42" s="2" t="e">
        <f t="shared" si="48"/>
        <v>#N/A</v>
      </c>
      <c r="FH42" s="2" t="e">
        <v>#N/A</v>
      </c>
      <c r="FI42" s="2" t="e">
        <v>#N/A</v>
      </c>
      <c r="FL42" s="2">
        <f t="shared" si="57"/>
        <v>1.5160474563365112</v>
      </c>
      <c r="FM42" s="2">
        <f t="shared" si="57"/>
        <v>1.510723843886197</v>
      </c>
      <c r="FN42" s="2">
        <f t="shared" si="25"/>
        <v>1.8421032998118037</v>
      </c>
      <c r="FQ42" s="2">
        <f t="shared" si="58"/>
        <v>6.2034928947026335</v>
      </c>
      <c r="FR42" s="2">
        <f t="shared" si="58"/>
        <v>6.1812169381990634</v>
      </c>
      <c r="FS42" s="2">
        <f t="shared" si="27"/>
        <v>7.5745257445550607</v>
      </c>
      <c r="FT42" s="2">
        <f t="shared" si="59"/>
        <v>4.4372356201865637</v>
      </c>
      <c r="FU42" s="2">
        <f t="shared" si="59"/>
        <v>4.3897532496538272</v>
      </c>
      <c r="FX42" s="2">
        <f t="shared" si="65"/>
        <v>9.1090968597248967</v>
      </c>
      <c r="FY42" s="2">
        <f t="shared" si="65"/>
        <v>9.1107107063601376</v>
      </c>
      <c r="FZ42" s="2">
        <f t="shared" si="33"/>
        <v>12.855656127319314</v>
      </c>
      <c r="GA42" s="2">
        <f t="shared" si="66"/>
        <v>4.418297180790498</v>
      </c>
      <c r="GB42" s="2">
        <f t="shared" si="66"/>
        <v>4.4505307451775611</v>
      </c>
      <c r="GE42" s="2"/>
      <c r="GF42" s="2"/>
      <c r="GG42" s="2">
        <f t="shared" si="67"/>
        <v>-16.502627737391904</v>
      </c>
      <c r="GH42" s="2" t="e">
        <f t="shared" si="67"/>
        <v>#N/A</v>
      </c>
      <c r="GI42" s="2" t="e">
        <f t="shared" si="53"/>
        <v>#N/A</v>
      </c>
      <c r="GJ42" s="2">
        <f t="shared" si="54"/>
        <v>10.947002606429201</v>
      </c>
      <c r="GK42" s="2" t="e">
        <v>#N/A</v>
      </c>
      <c r="GN42" s="2"/>
      <c r="GQ42" s="2"/>
      <c r="IG42" s="24"/>
      <c r="IH42" s="24"/>
      <c r="II42" s="24"/>
      <c r="IJ42" s="24"/>
      <c r="IK42" s="24"/>
      <c r="IL42" s="2"/>
      <c r="IM42" s="2">
        <f t="shared" si="5"/>
        <v>7.1</v>
      </c>
      <c r="IN42" s="2"/>
      <c r="IO42" s="2">
        <f t="shared" si="49"/>
        <v>7.1</v>
      </c>
      <c r="IX42" s="3"/>
      <c r="IY42" s="3"/>
      <c r="IZ42" s="3"/>
      <c r="JA42" s="3"/>
      <c r="JB42" s="3"/>
      <c r="JC42" s="3"/>
      <c r="JE42" s="3"/>
      <c r="JF42" s="3"/>
      <c r="JG42" s="3"/>
      <c r="JH42" s="3"/>
      <c r="JI42" s="3"/>
      <c r="JJ42" s="3"/>
      <c r="JK42" s="3"/>
      <c r="JL42" s="3"/>
      <c r="JN42" s="10">
        <f>COUNTIF(EI42:ET42,"&gt;2")</f>
        <v>11</v>
      </c>
      <c r="JQ42" s="10"/>
      <c r="JS42" s="10"/>
      <c r="KH42" s="2" t="e">
        <f>(DN42*$DN$4)+(FB42*$FB$3)+(FC42*$FC$3)+(FD42*$FD$3)+(FE42*$FE$3)+(FF42*$FF$3)+(FG42*$FG$3)</f>
        <v>#N/A</v>
      </c>
      <c r="KI42" s="2" t="e">
        <f>F42-KH42</f>
        <v>#N/A</v>
      </c>
      <c r="KJ42" s="2" t="e">
        <f>MAX(DN42,FB42:FG42)</f>
        <v>#N/A</v>
      </c>
      <c r="KK42" s="2" t="e">
        <f>MIN(DN42,FB42:FG42)</f>
        <v>#N/A</v>
      </c>
      <c r="KL42" s="2" t="e">
        <f t="shared" si="50"/>
        <v>#N/A</v>
      </c>
      <c r="KO42" s="2">
        <f>BO42</f>
        <v>96.15</v>
      </c>
      <c r="KP42" s="2">
        <f>100*((BO36/BO24)-1)</f>
        <v>7.3453749315818273</v>
      </c>
      <c r="KQ42" s="2">
        <f t="shared" si="55"/>
        <v>7.3453749315818273</v>
      </c>
      <c r="KR42" s="2">
        <f>100*((BO30/BO18)-1)</f>
        <v>4.4989990517332323</v>
      </c>
      <c r="KS42" s="2">
        <f t="shared" si="64"/>
        <v>4.4989990517332323</v>
      </c>
      <c r="KT42" s="3">
        <f>BP42</f>
        <v>1.7249000000000001</v>
      </c>
      <c r="KU42" s="3">
        <f>BQ42</f>
        <v>20.501904761904761</v>
      </c>
      <c r="KV42" s="3">
        <f t="shared" si="13"/>
        <v>11.885851215667437</v>
      </c>
      <c r="KW42" s="2">
        <f t="shared" si="6"/>
        <v>28.770767072326862</v>
      </c>
      <c r="KX42" s="2">
        <f t="shared" si="6"/>
        <v>21.743621053675749</v>
      </c>
      <c r="LB42">
        <v>0</v>
      </c>
      <c r="LE42" s="2" t="e">
        <v>#N/A</v>
      </c>
      <c r="LF42" s="2" t="e">
        <v>#N/A</v>
      </c>
      <c r="LG42" s="2" t="e">
        <v>#N/A</v>
      </c>
      <c r="LH42" s="2" t="e">
        <v>#N/A</v>
      </c>
      <c r="LI42" s="2" t="e">
        <v>#N/A</v>
      </c>
      <c r="LJ42" s="2" t="e">
        <v>#N/A</v>
      </c>
      <c r="LK42" s="2" t="e">
        <v>#N/A</v>
      </c>
      <c r="LL42" s="2" t="e">
        <v>#N/A</v>
      </c>
      <c r="LM42" s="2" t="e">
        <v>#N/A</v>
      </c>
      <c r="LN42" s="2" t="e">
        <v>#N/A</v>
      </c>
      <c r="LO42" s="2" t="e">
        <v>#N/A</v>
      </c>
      <c r="LP42" s="2">
        <v>35.145799932288519</v>
      </c>
      <c r="LQ42" s="2" t="e">
        <v>#N/A</v>
      </c>
      <c r="LR42" s="2" t="e">
        <v>#N/A</v>
      </c>
      <c r="LS42" s="2" t="e">
        <v>#N/A</v>
      </c>
      <c r="LT42" s="2" t="e">
        <v>#N/A</v>
      </c>
      <c r="LU42" s="2" t="e">
        <v>#N/A</v>
      </c>
      <c r="LV42" s="2" t="e">
        <v>#N/A</v>
      </c>
      <c r="LW42" s="2" t="e">
        <v>#N/A</v>
      </c>
      <c r="LX42" s="2" t="e">
        <v>#N/A</v>
      </c>
      <c r="LY42" s="2" t="e">
        <v>#N/A</v>
      </c>
      <c r="LZ42" s="2" t="e">
        <v>#N/A</v>
      </c>
      <c r="MA42" s="2" t="e">
        <v>#N/A</v>
      </c>
      <c r="MB42" s="2" t="e">
        <v>#N/A</v>
      </c>
      <c r="MC42" s="2" t="e">
        <v>#N/A</v>
      </c>
      <c r="MD42" s="2" t="e">
        <v>#N/A</v>
      </c>
      <c r="ME42" s="2" t="e">
        <v>#N/A</v>
      </c>
      <c r="MF42" s="2" t="e">
        <v>#N/A</v>
      </c>
      <c r="MG42" s="2" t="e">
        <v>#N/A</v>
      </c>
      <c r="MH42" s="2">
        <v>40.630339223306386</v>
      </c>
      <c r="MI42" s="2" t="e">
        <v>#N/A</v>
      </c>
      <c r="MJ42" s="2" t="e">
        <v>#N/A</v>
      </c>
      <c r="MK42" s="2" t="e">
        <v>#N/A</v>
      </c>
      <c r="ML42" s="2" t="e">
        <v>#N/A</v>
      </c>
      <c r="MM42" s="2" t="e">
        <v>#N/A</v>
      </c>
      <c r="MN42" s="2" t="e">
        <v>#N/A</v>
      </c>
      <c r="MO42" s="2" t="e">
        <v>#N/A</v>
      </c>
      <c r="MP42" s="2" t="e">
        <v>#N/A</v>
      </c>
      <c r="MQ42" s="2" t="e">
        <v>#N/A</v>
      </c>
      <c r="MR42" s="2" t="e">
        <v>#N/A</v>
      </c>
      <c r="MS42" s="10" t="e">
        <v>#N/A</v>
      </c>
      <c r="MT42" s="2" t="e">
        <v>#N/A</v>
      </c>
      <c r="MU42" s="2" t="e">
        <v>#N/A</v>
      </c>
      <c r="MV42" s="2" t="e">
        <v>#N/A</v>
      </c>
      <c r="MX42" s="22" t="e">
        <v>#N/A</v>
      </c>
      <c r="MY42" s="22" t="e">
        <v>#N/A</v>
      </c>
      <c r="MZ42" s="22" t="e">
        <v>#N/A</v>
      </c>
      <c r="NA42" s="22" t="e">
        <v>#N/A</v>
      </c>
      <c r="NB42" s="22" t="e">
        <v>#N/A</v>
      </c>
      <c r="NC42" s="22" t="e">
        <v>#N/A</v>
      </c>
      <c r="ND42" s="22" t="e">
        <v>#N/A</v>
      </c>
      <c r="NE42" s="22" t="e">
        <v>#N/A</v>
      </c>
      <c r="NF42" s="22" t="e">
        <v>#N/A</v>
      </c>
      <c r="NG42" s="22" t="e">
        <v>#N/A</v>
      </c>
      <c r="NH42" s="23" t="e">
        <v>#N/A</v>
      </c>
      <c r="NI42" s="22">
        <v>16</v>
      </c>
      <c r="NJ42" s="22" t="e">
        <v>#N/A</v>
      </c>
      <c r="NK42" s="22" t="e">
        <v>#N/A</v>
      </c>
      <c r="NL42" s="23" t="e">
        <v>#N/A</v>
      </c>
      <c r="NM42" s="3" t="e">
        <v>#N/A</v>
      </c>
      <c r="NN42" s="22" t="e">
        <v>#N/A</v>
      </c>
      <c r="NO42" s="22" t="e">
        <v>#N/A</v>
      </c>
      <c r="NP42" s="22" t="e">
        <v>#N/A</v>
      </c>
      <c r="NQ42" s="22" t="e">
        <v>#N/A</v>
      </c>
      <c r="NR42" s="23" t="e">
        <v>#N/A</v>
      </c>
      <c r="NS42" s="22" t="e">
        <v>#N/A</v>
      </c>
      <c r="NT42" s="22" t="e">
        <v>#N/A</v>
      </c>
      <c r="NU42" s="23" t="e">
        <v>#N/A</v>
      </c>
      <c r="NV42" s="3" t="e">
        <v>#N/A</v>
      </c>
      <c r="NW42" s="22" t="e">
        <v>#N/A</v>
      </c>
      <c r="NX42" s="22" t="e">
        <v>#N/A</v>
      </c>
      <c r="NY42" s="22" t="e">
        <v>#N/A</v>
      </c>
      <c r="NZ42" s="22" t="e">
        <v>#N/A</v>
      </c>
      <c r="OA42" s="23">
        <v>9</v>
      </c>
      <c r="OB42" s="22" t="e">
        <v>#N/A</v>
      </c>
      <c r="OC42" s="22" t="e">
        <v>#N/A</v>
      </c>
      <c r="OD42" s="22" t="e">
        <v>#N/A</v>
      </c>
      <c r="OE42" s="22" t="e">
        <v>#N/A</v>
      </c>
      <c r="OF42" s="22" t="e">
        <v>#N/A</v>
      </c>
      <c r="OG42" s="22" t="e">
        <v>#N/A</v>
      </c>
      <c r="OH42" s="23" t="e">
        <v>#N/A</v>
      </c>
      <c r="OI42" s="22" t="e">
        <v>#N/A</v>
      </c>
      <c r="OJ42" s="22" t="e">
        <v>#N/A</v>
      </c>
      <c r="OK42" s="22" t="e">
        <v>#N/A</v>
      </c>
      <c r="OL42" s="22" t="e">
        <v>#N/A</v>
      </c>
      <c r="OM42" s="23" t="e">
        <v>#N/A</v>
      </c>
      <c r="ON42" s="22" t="e">
        <v>#N/A</v>
      </c>
      <c r="OO42" s="22" t="e">
        <v>#N/A</v>
      </c>
      <c r="OQ42">
        <f t="shared" si="51"/>
        <v>-8</v>
      </c>
      <c r="OR42" s="23" t="e">
        <f t="shared" ca="1" si="62"/>
        <v>#N/A</v>
      </c>
      <c r="OS42" s="23" t="e">
        <f t="shared" ca="1" si="62"/>
        <v>#N/A</v>
      </c>
      <c r="OT42" s="23" t="e">
        <f t="shared" ca="1" si="62"/>
        <v>#N/A</v>
      </c>
      <c r="OU42" s="23" t="e">
        <f t="shared" ca="1" si="62"/>
        <v>#N/A</v>
      </c>
      <c r="OV42" s="23" t="e">
        <f t="shared" ca="1" si="62"/>
        <v>#N/A</v>
      </c>
      <c r="OW42" s="23" t="e">
        <f t="shared" ca="1" si="62"/>
        <v>#N/A</v>
      </c>
      <c r="OX42" s="23" t="e">
        <f t="shared" ca="1" si="62"/>
        <v>#N/A</v>
      </c>
      <c r="OY42" s="23" t="e">
        <f t="shared" ca="1" si="62"/>
        <v>#N/A</v>
      </c>
      <c r="OZ42" s="23" t="e">
        <f t="shared" ca="1" si="62"/>
        <v>#N/A</v>
      </c>
      <c r="PA42" s="23" t="e">
        <f t="shared" ca="1" si="62"/>
        <v>#N/A</v>
      </c>
      <c r="PB42" s="23" t="e">
        <f t="shared" ca="1" si="60"/>
        <v>#N/A</v>
      </c>
      <c r="PC42" s="23">
        <f t="shared" ca="1" si="60"/>
        <v>1.06729252685605</v>
      </c>
      <c r="PD42" s="23" t="e">
        <f t="shared" ca="1" si="60"/>
        <v>#N/A</v>
      </c>
      <c r="PE42" s="23" t="e">
        <f t="shared" ca="1" si="60"/>
        <v>#N/A</v>
      </c>
      <c r="PF42" s="23" t="e">
        <f t="shared" ca="1" si="60"/>
        <v>#N/A</v>
      </c>
      <c r="PG42" s="23" t="e">
        <f t="shared" ca="1" si="60"/>
        <v>#N/A</v>
      </c>
      <c r="PH42" s="23" t="e">
        <f t="shared" ca="1" si="60"/>
        <v>#N/A</v>
      </c>
      <c r="PI42" s="23" t="e">
        <f t="shared" ca="1" si="60"/>
        <v>#N/A</v>
      </c>
      <c r="PJ42" s="23" t="e">
        <f t="shared" ca="1" si="60"/>
        <v>#N/A</v>
      </c>
      <c r="PK42" s="23" t="e">
        <f t="shared" ca="1" si="60"/>
        <v>#N/A</v>
      </c>
      <c r="PL42" s="23" t="e">
        <f t="shared" ca="1" si="60"/>
        <v>#N/A</v>
      </c>
      <c r="PM42" s="23" t="e">
        <f t="shared" ca="1" si="60"/>
        <v>#N/A</v>
      </c>
      <c r="PN42" s="23" t="e">
        <f t="shared" ca="1" si="60"/>
        <v>#N/A</v>
      </c>
      <c r="PO42" s="23" t="e">
        <f t="shared" ca="1" si="60"/>
        <v>#N/A</v>
      </c>
      <c r="PP42" s="23" t="e">
        <f t="shared" ca="1" si="60"/>
        <v>#N/A</v>
      </c>
      <c r="PQ42" s="23" t="e">
        <f t="shared" ca="1" si="60"/>
        <v>#N/A</v>
      </c>
      <c r="PR42" s="23" t="e">
        <f t="shared" ca="1" si="63"/>
        <v>#N/A</v>
      </c>
      <c r="PS42" s="23" t="e">
        <f t="shared" ca="1" si="63"/>
        <v>#N/A</v>
      </c>
      <c r="PT42" s="23" t="e">
        <f t="shared" ca="1" si="63"/>
        <v>#N/A</v>
      </c>
      <c r="PU42" s="23">
        <f t="shared" ca="1" si="63"/>
        <v>1.0767120286426068</v>
      </c>
      <c r="PV42" s="23" t="e">
        <f t="shared" ca="1" si="63"/>
        <v>#N/A</v>
      </c>
      <c r="PW42" s="23" t="e">
        <f t="shared" ca="1" si="61"/>
        <v>#N/A</v>
      </c>
      <c r="PX42" s="23" t="e">
        <f t="shared" ca="1" si="31"/>
        <v>#N/A</v>
      </c>
      <c r="PY42" s="23" t="e">
        <f t="shared" ca="1" si="31"/>
        <v>#N/A</v>
      </c>
      <c r="PZ42" s="23" t="e">
        <f t="shared" ca="1" si="31"/>
        <v>#N/A</v>
      </c>
      <c r="QA42" s="23" t="e">
        <f t="shared" ca="1" si="31"/>
        <v>#N/A</v>
      </c>
      <c r="QB42" s="23" t="e">
        <f t="shared" ca="1" si="31"/>
        <v>#N/A</v>
      </c>
      <c r="QC42" s="23" t="e">
        <f t="shared" ca="1" si="31"/>
        <v>#N/A</v>
      </c>
      <c r="QD42" s="23" t="e">
        <f t="shared" ca="1" si="31"/>
        <v>#N/A</v>
      </c>
      <c r="QE42" s="23" t="e">
        <f t="shared" ca="1" si="31"/>
        <v>#N/A</v>
      </c>
      <c r="QF42" s="23" t="e">
        <f t="shared" ca="1" si="31"/>
        <v>#N/A</v>
      </c>
      <c r="QG42" s="23" t="e">
        <f t="shared" ca="1" si="29"/>
        <v>#N/A</v>
      </c>
      <c r="QH42" s="23" t="e">
        <f t="shared" ca="1" si="29"/>
        <v>#N/A</v>
      </c>
      <c r="QI42" s="23" t="e">
        <f t="shared" ca="1" si="29"/>
        <v>#N/A</v>
      </c>
      <c r="QJ42" s="26" t="e">
        <f t="shared" ca="1" si="19"/>
        <v>#N/A</v>
      </c>
    </row>
    <row r="43" spans="1:452" x14ac:dyDescent="0.35">
      <c r="A43" t="s">
        <v>1108</v>
      </c>
      <c r="B43" s="25">
        <v>33512</v>
      </c>
      <c r="C43" t="s">
        <v>658</v>
      </c>
      <c r="D43" s="2">
        <v>60.4</v>
      </c>
      <c r="E43" s="2">
        <v>61.3</v>
      </c>
      <c r="F43" s="2">
        <v>6.8</v>
      </c>
      <c r="G43" s="2">
        <v>67.099999999999994</v>
      </c>
      <c r="H43" s="2">
        <v>61.225678040926091</v>
      </c>
      <c r="I43" s="2">
        <v>66.847834307593871</v>
      </c>
      <c r="J43" s="2">
        <v>79.099999999999994</v>
      </c>
      <c r="K43" s="2">
        <v>43</v>
      </c>
      <c r="L43" s="2">
        <v>42.965985506963563</v>
      </c>
      <c r="M43" s="2">
        <v>45.4</v>
      </c>
      <c r="N43" s="2">
        <v>40.6</v>
      </c>
      <c r="O43" s="2">
        <v>58.4</v>
      </c>
      <c r="P43" s="2">
        <v>50.4</v>
      </c>
      <c r="Q43" s="2">
        <v>222.7</v>
      </c>
      <c r="R43" s="2">
        <v>51.5</v>
      </c>
      <c r="S43" s="2">
        <v>40.6</v>
      </c>
      <c r="T43" s="2">
        <v>38.1</v>
      </c>
      <c r="U43" s="2" t="e">
        <v>#N/A</v>
      </c>
      <c r="V43" s="2" t="e">
        <v>#N/A</v>
      </c>
      <c r="W43" s="2">
        <v>18</v>
      </c>
      <c r="X43" s="2">
        <v>63.5</v>
      </c>
      <c r="Y43" s="2" t="e">
        <v>#N/A</v>
      </c>
      <c r="Z43" s="2">
        <v>25.5</v>
      </c>
      <c r="AA43" s="2" t="e">
        <v>#N/A</v>
      </c>
      <c r="AB43" s="2">
        <v>149.19999999999999</v>
      </c>
      <c r="AC43" s="2">
        <v>172.6</v>
      </c>
      <c r="AD43" s="2" t="e">
        <v>#N/A</v>
      </c>
      <c r="AE43" s="2">
        <v>230.7</v>
      </c>
      <c r="AF43" s="2">
        <v>75.099999999999994</v>
      </c>
      <c r="AG43" s="22">
        <v>693</v>
      </c>
      <c r="AH43" s="22">
        <v>307</v>
      </c>
      <c r="AI43" s="22" t="e">
        <v>#N/A</v>
      </c>
      <c r="AJ43" s="22">
        <v>39</v>
      </c>
      <c r="AK43" s="22">
        <v>54</v>
      </c>
      <c r="AL43" s="22" t="e">
        <v>#N/A</v>
      </c>
      <c r="AM43" s="22">
        <v>10</v>
      </c>
      <c r="AN43" s="22" t="e">
        <v>#N/A</v>
      </c>
      <c r="AO43" s="22">
        <v>63</v>
      </c>
      <c r="AP43" s="22">
        <v>25</v>
      </c>
      <c r="AQ43" s="22">
        <v>77</v>
      </c>
      <c r="AR43" s="2">
        <v>58.6</v>
      </c>
      <c r="AS43" s="2">
        <v>35.9</v>
      </c>
      <c r="AT43" s="2">
        <v>222.7</v>
      </c>
      <c r="AU43" s="2">
        <v>43.4</v>
      </c>
      <c r="AV43" s="2">
        <v>82.4</v>
      </c>
      <c r="AW43" s="2">
        <v>51.9</v>
      </c>
      <c r="AX43" s="2">
        <v>51.5</v>
      </c>
      <c r="AY43" s="2">
        <v>117.1</v>
      </c>
      <c r="AZ43" s="2">
        <v>88.5</v>
      </c>
      <c r="BA43" s="2">
        <v>18</v>
      </c>
      <c r="BB43" s="2">
        <v>45</v>
      </c>
      <c r="BC43" s="2">
        <v>56.8</v>
      </c>
      <c r="BD43" s="3" t="e">
        <v>#N/A</v>
      </c>
      <c r="BE43" s="3" t="e">
        <v>#N/A</v>
      </c>
      <c r="BF43" s="3" t="e">
        <v>#N/A</v>
      </c>
      <c r="BG43" s="3" t="e">
        <v>#N/A</v>
      </c>
      <c r="BH43" s="3" t="e">
        <v>#N/A</v>
      </c>
      <c r="BI43" s="2">
        <v>135.1</v>
      </c>
      <c r="BJ43" s="2">
        <v>3.7</v>
      </c>
      <c r="BK43" s="2">
        <v>5.5</v>
      </c>
      <c r="BL43" s="2">
        <v>56.9</v>
      </c>
      <c r="BM43" s="2">
        <v>67.400000000000006</v>
      </c>
      <c r="BN43" s="10" t="e">
        <v>#N/A</v>
      </c>
      <c r="BO43" s="3">
        <v>95.64</v>
      </c>
      <c r="BP43" s="22">
        <v>1.7225999999999999</v>
      </c>
      <c r="BQ43" s="3">
        <v>22.206086956521741</v>
      </c>
      <c r="BR43" s="23" t="e">
        <v>#N/A</v>
      </c>
      <c r="BS43" s="2" t="e">
        <v>#N/A</v>
      </c>
      <c r="BT43" s="3">
        <v>54.41</v>
      </c>
      <c r="BU43" s="2" t="e">
        <v>#N/A</v>
      </c>
      <c r="BV43" s="2">
        <v>4.4000000000000004</v>
      </c>
      <c r="BW43" s="2" t="e">
        <v>#N/A</v>
      </c>
      <c r="BX43" s="2" t="e">
        <v>#N/A</v>
      </c>
      <c r="BY43" s="23">
        <v>137.19999999999999</v>
      </c>
      <c r="BZ43" s="2">
        <v>93.7</v>
      </c>
      <c r="CA43" s="2">
        <v>63.5</v>
      </c>
      <c r="CB43" s="3">
        <v>70.28</v>
      </c>
      <c r="CC43" s="2">
        <v>56.2</v>
      </c>
      <c r="CD43" s="2" t="e">
        <v>#N/A</v>
      </c>
      <c r="CE43" s="2">
        <v>93.266264031520038</v>
      </c>
      <c r="CF43" s="3">
        <v>70.221913031255539</v>
      </c>
      <c r="CG43" s="2">
        <v>56.233453404771609</v>
      </c>
      <c r="CH43" s="23">
        <v>143.71216767256911</v>
      </c>
      <c r="CI43" s="3">
        <v>65.983114604424173</v>
      </c>
      <c r="CM43" s="2">
        <f t="shared" si="2"/>
        <v>12.891029232858321</v>
      </c>
      <c r="CN43" s="2" t="e">
        <f t="shared" si="2"/>
        <v>#N/A</v>
      </c>
      <c r="CO43" s="2">
        <f t="shared" si="3"/>
        <v>111.42242657165494</v>
      </c>
      <c r="CR43" s="2">
        <f t="shared" si="7"/>
        <v>0.49916805324458757</v>
      </c>
      <c r="CS43" s="2">
        <f t="shared" si="7"/>
        <v>0.32733224222585228</v>
      </c>
      <c r="CT43" s="2">
        <f t="shared" si="8"/>
        <v>0.59970014992502474</v>
      </c>
      <c r="CU43" s="2">
        <f t="shared" si="8"/>
        <v>0.36120589719640522</v>
      </c>
      <c r="CV43" s="2">
        <f t="shared" si="8"/>
        <v>0.53944187003243638</v>
      </c>
      <c r="CW43" s="2">
        <f t="shared" si="9"/>
        <v>0</v>
      </c>
      <c r="CX43" s="2">
        <f t="shared" si="10"/>
        <v>0.46728971962617488</v>
      </c>
      <c r="CY43" s="2"/>
      <c r="CZ43" s="2">
        <f t="shared" si="15"/>
        <v>0</v>
      </c>
      <c r="DA43" s="2">
        <f t="shared" si="16"/>
        <v>0.40376850605652376</v>
      </c>
      <c r="DB43" s="2" t="e">
        <f t="shared" si="17"/>
        <v>#N/A</v>
      </c>
      <c r="DC43" s="2"/>
      <c r="DF43" s="2">
        <f t="shared" si="11"/>
        <v>4.4216260247833761</v>
      </c>
      <c r="DG43" s="2">
        <f t="shared" si="11"/>
        <v>6.6688565689510204</v>
      </c>
      <c r="DH43" s="2">
        <f t="shared" si="12"/>
        <v>6.8679837889209727</v>
      </c>
      <c r="DI43" s="2" t="e">
        <f t="shared" si="56"/>
        <v>#N/A</v>
      </c>
      <c r="DJ43" s="2">
        <f t="shared" si="56"/>
        <v>36.509457344379427</v>
      </c>
      <c r="DM43" s="2"/>
      <c r="DN43" s="2">
        <f t="shared" si="35"/>
        <v>6.7944250871080119</v>
      </c>
      <c r="DO43" s="2">
        <f t="shared" si="20"/>
        <v>7.5320512820512748</v>
      </c>
      <c r="DP43" s="2">
        <f t="shared" si="36"/>
        <v>5.1861702127659459</v>
      </c>
      <c r="DQ43" s="2"/>
      <c r="DR43" s="2">
        <f t="shared" si="37"/>
        <v>10.256410256410255</v>
      </c>
      <c r="DS43" s="2" t="e">
        <f t="shared" si="38"/>
        <v>#N/A</v>
      </c>
      <c r="DT43" s="2" t="e">
        <v>#N/A</v>
      </c>
      <c r="DU43" s="2" t="e">
        <v>#N/A</v>
      </c>
      <c r="DV43" s="2">
        <f t="shared" si="21"/>
        <v>4.099821746880572</v>
      </c>
      <c r="DW43" s="2">
        <f t="shared" si="39"/>
        <v>1.7824497257769467</v>
      </c>
      <c r="DX43" s="2">
        <f t="shared" si="40"/>
        <v>4.9586776859504189</v>
      </c>
      <c r="DY43" s="2">
        <f t="shared" si="41"/>
        <v>4.8879837067209664</v>
      </c>
      <c r="DZ43" s="2">
        <f t="shared" si="42"/>
        <v>-3.1026252983293534</v>
      </c>
      <c r="EA43" s="2" t="e">
        <f t="shared" si="43"/>
        <v>#N/A</v>
      </c>
      <c r="EB43" s="2" t="e">
        <f t="shared" si="43"/>
        <v>#N/A</v>
      </c>
      <c r="EC43" s="2">
        <f t="shared" si="43"/>
        <v>16.129032258064523</v>
      </c>
      <c r="ED43" s="2">
        <f t="shared" si="43"/>
        <v>12.389380530973447</v>
      </c>
      <c r="EE43" s="2" t="e">
        <f t="shared" si="43"/>
        <v>#N/A</v>
      </c>
      <c r="EF43" s="2">
        <f t="shared" si="43"/>
        <v>25</v>
      </c>
      <c r="EG43" s="2" t="e">
        <f t="shared" si="43"/>
        <v>#N/A</v>
      </c>
      <c r="EH43" s="2"/>
      <c r="EI43" s="2">
        <f t="shared" si="44"/>
        <v>4.2704626334519435</v>
      </c>
      <c r="EJ43" s="2">
        <f t="shared" si="44"/>
        <v>12.893081761006275</v>
      </c>
      <c r="EK43" s="2">
        <f t="shared" si="44"/>
        <v>1.7824497257769467</v>
      </c>
      <c r="EL43" s="2">
        <f t="shared" ref="EL43:ET71" si="68">100*((AU43/AU31)-1)</f>
        <v>8.4999999999999964</v>
      </c>
      <c r="EM43" s="2">
        <f t="shared" si="68"/>
        <v>6.0489060489060442</v>
      </c>
      <c r="EN43" s="2">
        <f t="shared" si="68"/>
        <v>10.191082802547768</v>
      </c>
      <c r="EO43" s="2">
        <f t="shared" si="68"/>
        <v>4.8879837067209664</v>
      </c>
      <c r="EP43" s="2">
        <f t="shared" si="68"/>
        <v>6.940639269406379</v>
      </c>
      <c r="EQ43" s="2">
        <f t="shared" si="68"/>
        <v>5.8612440191387671</v>
      </c>
      <c r="ER43" s="2">
        <f t="shared" si="68"/>
        <v>16.129032258064523</v>
      </c>
      <c r="ES43" s="2">
        <f t="shared" si="68"/>
        <v>11.111111111111116</v>
      </c>
      <c r="ET43" s="2">
        <f t="shared" si="68"/>
        <v>6.5666041275797449</v>
      </c>
      <c r="EU43" s="2">
        <f t="shared" si="4"/>
        <v>3.7</v>
      </c>
      <c r="EV43" s="2">
        <f t="shared" si="4"/>
        <v>5.5</v>
      </c>
      <c r="EW43" s="2">
        <f t="shared" si="45"/>
        <v>-0.87108013937282625</v>
      </c>
      <c r="EX43" s="2">
        <f t="shared" si="45"/>
        <v>-0.73637702503681624</v>
      </c>
      <c r="EY43" s="2">
        <f t="shared" si="46"/>
        <v>-30.382031791524732</v>
      </c>
      <c r="EZ43" s="2" t="e">
        <f t="shared" si="46"/>
        <v>#N/A</v>
      </c>
      <c r="FA43" s="2" t="e">
        <f t="shared" si="47"/>
        <v>#N/A</v>
      </c>
      <c r="FB43" s="2">
        <f t="shared" si="48"/>
        <v>2.8485757121439192</v>
      </c>
      <c r="FC43" s="2">
        <f t="shared" si="48"/>
        <v>2.7412280701754277</v>
      </c>
      <c r="FD43" s="2">
        <f t="shared" si="48"/>
        <v>5.1324503311258374</v>
      </c>
      <c r="FE43" s="2">
        <f t="shared" si="48"/>
        <v>2.7185033615901855</v>
      </c>
      <c r="FF43" s="2">
        <f t="shared" si="48"/>
        <v>5.8380414312617646</v>
      </c>
      <c r="FG43" s="2" t="e">
        <f t="shared" si="48"/>
        <v>#N/A</v>
      </c>
      <c r="FH43" s="2" t="e">
        <v>#N/A</v>
      </c>
      <c r="FI43" s="2" t="e">
        <v>#N/A</v>
      </c>
      <c r="FL43" s="2">
        <f t="shared" si="57"/>
        <v>1.4031831059135635</v>
      </c>
      <c r="FM43" s="2">
        <f t="shared" si="57"/>
        <v>1.557252441701773</v>
      </c>
      <c r="FN43" s="2">
        <f t="shared" si="25"/>
        <v>1.8674693936677533</v>
      </c>
      <c r="FQ43" s="2">
        <f t="shared" si="58"/>
        <v>5.7319767737346705</v>
      </c>
      <c r="FR43" s="2">
        <f t="shared" si="58"/>
        <v>6.3760283144079555</v>
      </c>
      <c r="FS43" s="2">
        <f t="shared" si="27"/>
        <v>7.6817413295307002</v>
      </c>
      <c r="FT43" s="2">
        <f t="shared" si="59"/>
        <v>4.3855811941661438</v>
      </c>
      <c r="FU43" s="2">
        <f t="shared" si="59"/>
        <v>3.9882737414884017</v>
      </c>
      <c r="FX43" s="2">
        <f t="shared" si="65"/>
        <v>8.6531203551228906</v>
      </c>
      <c r="FY43" s="2">
        <f t="shared" si="65"/>
        <v>8.6930499575128337</v>
      </c>
      <c r="FZ43" s="2">
        <f t="shared" si="33"/>
        <v>11.903583287636611</v>
      </c>
      <c r="GA43" s="2">
        <f t="shared" si="66"/>
        <v>4.2882421324319742</v>
      </c>
      <c r="GB43" s="2">
        <f t="shared" si="66"/>
        <v>4.4346687874749158</v>
      </c>
      <c r="GE43" s="2"/>
      <c r="GF43" s="2"/>
      <c r="GG43" s="2">
        <f t="shared" si="67"/>
        <v>-28.945688866239138</v>
      </c>
      <c r="GH43" s="2" t="e">
        <f t="shared" si="67"/>
        <v>#N/A</v>
      </c>
      <c r="GI43" s="2" t="e">
        <f t="shared" si="53"/>
        <v>#N/A</v>
      </c>
      <c r="GJ43" s="2">
        <f t="shared" si="54"/>
        <v>10.689655172413804</v>
      </c>
      <c r="GK43" s="2" t="e">
        <v>#N/A</v>
      </c>
      <c r="GN43" s="2"/>
      <c r="GQ43" s="2"/>
      <c r="IG43" s="24"/>
      <c r="IH43" s="24"/>
      <c r="II43" s="24"/>
      <c r="IJ43" s="24"/>
      <c r="IK43" s="24"/>
      <c r="IL43" s="2"/>
      <c r="IM43" s="2">
        <f t="shared" si="5"/>
        <v>6.8</v>
      </c>
      <c r="IN43" s="2"/>
      <c r="IO43" s="2">
        <f t="shared" si="49"/>
        <v>6.8</v>
      </c>
      <c r="IX43" s="3"/>
      <c r="IY43" s="3"/>
      <c r="IZ43" s="3"/>
      <c r="JA43" s="3"/>
      <c r="JB43" s="3"/>
      <c r="JC43" s="3"/>
      <c r="JE43" s="3"/>
      <c r="JF43" s="3"/>
      <c r="JG43" s="3"/>
      <c r="JH43" s="3"/>
      <c r="JI43" s="3"/>
      <c r="JJ43" s="3"/>
      <c r="JK43" s="3"/>
      <c r="JL43" s="3"/>
      <c r="JN43" s="10">
        <f>COUNTIF(EI43:ET43,"&gt;2")</f>
        <v>11</v>
      </c>
      <c r="JQ43" s="10"/>
      <c r="JS43" s="10"/>
      <c r="KH43" s="2" t="e">
        <f>(DN43*$DN$4)+(FB43*$FB$3)+(FC43*$FC$3)+(FD43*$FD$3)+(FE43*$FE$3)+(FF43*$FF$3)+(FG43*$FG$3)</f>
        <v>#N/A</v>
      </c>
      <c r="KI43" s="2" t="e">
        <f>F43-KH43</f>
        <v>#N/A</v>
      </c>
      <c r="KJ43" s="2" t="e">
        <f>MAX(DN43,FB43:FG43)</f>
        <v>#N/A</v>
      </c>
      <c r="KK43" s="2" t="e">
        <f>MIN(DN43,FB43:FG43)</f>
        <v>#N/A</v>
      </c>
      <c r="KL43" s="2" t="e">
        <f t="shared" si="50"/>
        <v>#N/A</v>
      </c>
      <c r="KO43" s="2">
        <f>BO43</f>
        <v>95.64</v>
      </c>
      <c r="KP43" s="2">
        <f>100*((BO37/BO25)-1)</f>
        <v>6.3790278536318912</v>
      </c>
      <c r="KQ43" s="2">
        <f t="shared" si="55"/>
        <v>6.3790278536318912</v>
      </c>
      <c r="KR43" s="2">
        <f>100*((BO31/BO19)-1)</f>
        <v>7.4141435754787599</v>
      </c>
      <c r="KS43" s="2">
        <f t="shared" si="64"/>
        <v>7.4141435754787599</v>
      </c>
      <c r="KT43" s="3">
        <f>BP43</f>
        <v>1.7225999999999999</v>
      </c>
      <c r="KU43" s="3">
        <f>BQ43</f>
        <v>22.206086956521741</v>
      </c>
      <c r="KV43" s="3">
        <f t="shared" si="13"/>
        <v>12.891029232858321</v>
      </c>
      <c r="KW43" s="2">
        <f t="shared" si="6"/>
        <v>31.16228286266637</v>
      </c>
      <c r="KX43" s="2">
        <f t="shared" si="6"/>
        <v>23.582463682672635</v>
      </c>
      <c r="LB43">
        <v>0</v>
      </c>
      <c r="LE43" s="2" t="e">
        <v>#N/A</v>
      </c>
      <c r="LF43" s="2" t="e">
        <v>#N/A</v>
      </c>
      <c r="LG43" s="2" t="e">
        <v>#N/A</v>
      </c>
      <c r="LH43" s="2" t="e">
        <v>#N/A</v>
      </c>
      <c r="LI43" s="2" t="e">
        <v>#N/A</v>
      </c>
      <c r="LJ43" s="2" t="e">
        <v>#N/A</v>
      </c>
      <c r="LK43" s="2" t="e">
        <v>#N/A</v>
      </c>
      <c r="LL43" s="2" t="e">
        <v>#N/A</v>
      </c>
      <c r="LM43" s="2" t="e">
        <v>#N/A</v>
      </c>
      <c r="LN43" s="2" t="e">
        <v>#N/A</v>
      </c>
      <c r="LO43" s="2" t="e">
        <v>#N/A</v>
      </c>
      <c r="LP43" s="2">
        <v>35.347245440681057</v>
      </c>
      <c r="LQ43" s="2" t="e">
        <v>#N/A</v>
      </c>
      <c r="LR43" s="2" t="e">
        <v>#N/A</v>
      </c>
      <c r="LS43" s="2" t="e">
        <v>#N/A</v>
      </c>
      <c r="LT43" s="2" t="e">
        <v>#N/A</v>
      </c>
      <c r="LU43" s="2" t="e">
        <v>#N/A</v>
      </c>
      <c r="LV43" s="2" t="e">
        <v>#N/A</v>
      </c>
      <c r="LW43" s="2" t="e">
        <v>#N/A</v>
      </c>
      <c r="LX43" s="2" t="e">
        <v>#N/A</v>
      </c>
      <c r="LY43" s="2" t="e">
        <v>#N/A</v>
      </c>
      <c r="LZ43" s="2" t="e">
        <v>#N/A</v>
      </c>
      <c r="MA43" s="2" t="e">
        <v>#N/A</v>
      </c>
      <c r="MB43" s="2" t="e">
        <v>#N/A</v>
      </c>
      <c r="MC43" s="2" t="e">
        <v>#N/A</v>
      </c>
      <c r="MD43" s="2" t="e">
        <v>#N/A</v>
      </c>
      <c r="ME43" s="2" t="e">
        <v>#N/A</v>
      </c>
      <c r="MF43" s="2" t="e">
        <v>#N/A</v>
      </c>
      <c r="MG43" s="2" t="e">
        <v>#N/A</v>
      </c>
      <c r="MH43" s="2">
        <v>40.682563227931304</v>
      </c>
      <c r="MI43" s="2" t="e">
        <v>#N/A</v>
      </c>
      <c r="MJ43" s="2" t="e">
        <v>#N/A</v>
      </c>
      <c r="MK43" s="2" t="e">
        <v>#N/A</v>
      </c>
      <c r="ML43" s="2" t="e">
        <v>#N/A</v>
      </c>
      <c r="MM43" s="2" t="e">
        <v>#N/A</v>
      </c>
      <c r="MN43" s="2" t="e">
        <v>#N/A</v>
      </c>
      <c r="MO43" s="2" t="e">
        <v>#N/A</v>
      </c>
      <c r="MP43" s="2" t="e">
        <v>#N/A</v>
      </c>
      <c r="MQ43" s="2" t="e">
        <v>#N/A</v>
      </c>
      <c r="MR43" s="2" t="e">
        <v>#N/A</v>
      </c>
      <c r="MS43" s="10" t="e">
        <v>#N/A</v>
      </c>
      <c r="MT43" s="2" t="e">
        <v>#N/A</v>
      </c>
      <c r="MU43" s="2" t="e">
        <v>#N/A</v>
      </c>
      <c r="MV43" s="2" t="e">
        <v>#N/A</v>
      </c>
      <c r="MX43" s="22" t="e">
        <v>#N/A</v>
      </c>
      <c r="MY43" s="22" t="e">
        <v>#N/A</v>
      </c>
      <c r="MZ43" s="22" t="e">
        <v>#N/A</v>
      </c>
      <c r="NA43" s="22" t="e">
        <v>#N/A</v>
      </c>
      <c r="NB43" s="22" t="e">
        <v>#N/A</v>
      </c>
      <c r="NC43" s="22" t="e">
        <v>#N/A</v>
      </c>
      <c r="ND43" s="22" t="e">
        <v>#N/A</v>
      </c>
      <c r="NE43" s="22" t="e">
        <v>#N/A</v>
      </c>
      <c r="NF43" s="22" t="e">
        <v>#N/A</v>
      </c>
      <c r="NG43" s="22" t="e">
        <v>#N/A</v>
      </c>
      <c r="NH43" s="23" t="e">
        <v>#N/A</v>
      </c>
      <c r="NI43" s="22">
        <v>16</v>
      </c>
      <c r="NJ43" s="22" t="e">
        <v>#N/A</v>
      </c>
      <c r="NK43" s="22" t="e">
        <v>#N/A</v>
      </c>
      <c r="NL43" s="23" t="e">
        <v>#N/A</v>
      </c>
      <c r="NM43" s="3" t="e">
        <v>#N/A</v>
      </c>
      <c r="NN43" s="22" t="e">
        <v>#N/A</v>
      </c>
      <c r="NO43" s="22" t="e">
        <v>#N/A</v>
      </c>
      <c r="NP43" s="22" t="e">
        <v>#N/A</v>
      </c>
      <c r="NQ43" s="22" t="e">
        <v>#N/A</v>
      </c>
      <c r="NR43" s="23" t="e">
        <v>#N/A</v>
      </c>
      <c r="NS43" s="22" t="e">
        <v>#N/A</v>
      </c>
      <c r="NT43" s="22" t="e">
        <v>#N/A</v>
      </c>
      <c r="NU43" s="23" t="e">
        <v>#N/A</v>
      </c>
      <c r="NV43" s="3" t="e">
        <v>#N/A</v>
      </c>
      <c r="NW43" s="22" t="e">
        <v>#N/A</v>
      </c>
      <c r="NX43" s="22" t="e">
        <v>#N/A</v>
      </c>
      <c r="NY43" s="22" t="e">
        <v>#N/A</v>
      </c>
      <c r="NZ43" s="22" t="e">
        <v>#N/A</v>
      </c>
      <c r="OA43" s="23">
        <v>9</v>
      </c>
      <c r="OB43" s="22" t="e">
        <v>#N/A</v>
      </c>
      <c r="OC43" s="22" t="e">
        <v>#N/A</v>
      </c>
      <c r="OD43" s="22" t="e">
        <v>#N/A</v>
      </c>
      <c r="OE43" s="22" t="e">
        <v>#N/A</v>
      </c>
      <c r="OF43" s="22" t="e">
        <v>#N/A</v>
      </c>
      <c r="OG43" s="22" t="e">
        <v>#N/A</v>
      </c>
      <c r="OH43" s="23" t="e">
        <v>#N/A</v>
      </c>
      <c r="OI43" s="22" t="e">
        <v>#N/A</v>
      </c>
      <c r="OJ43" s="22" t="e">
        <v>#N/A</v>
      </c>
      <c r="OK43" s="22" t="e">
        <v>#N/A</v>
      </c>
      <c r="OL43" s="22" t="e">
        <v>#N/A</v>
      </c>
      <c r="OM43" s="23" t="e">
        <v>#N/A</v>
      </c>
      <c r="ON43" s="22" t="e">
        <v>#N/A</v>
      </c>
      <c r="OO43" s="22" t="e">
        <v>#N/A</v>
      </c>
      <c r="OQ43">
        <f t="shared" si="51"/>
        <v>-9</v>
      </c>
      <c r="OR43" s="23" t="e">
        <f t="shared" ca="1" si="62"/>
        <v>#N/A</v>
      </c>
      <c r="OS43" s="23" t="e">
        <f t="shared" ca="1" si="62"/>
        <v>#N/A</v>
      </c>
      <c r="OT43" s="23" t="e">
        <f t="shared" ca="1" si="62"/>
        <v>#N/A</v>
      </c>
      <c r="OU43" s="23" t="e">
        <f t="shared" ca="1" si="62"/>
        <v>#N/A</v>
      </c>
      <c r="OV43" s="23" t="e">
        <f t="shared" ca="1" si="62"/>
        <v>#N/A</v>
      </c>
      <c r="OW43" s="23" t="e">
        <f t="shared" ca="1" si="62"/>
        <v>#N/A</v>
      </c>
      <c r="OX43" s="23" t="e">
        <f t="shared" ca="1" si="62"/>
        <v>#N/A</v>
      </c>
      <c r="OY43" s="23" t="e">
        <f t="shared" ca="1" si="62"/>
        <v>#N/A</v>
      </c>
      <c r="OZ43" s="23" t="e">
        <f t="shared" ca="1" si="62"/>
        <v>#N/A</v>
      </c>
      <c r="PA43" s="23" t="e">
        <f t="shared" ca="1" si="62"/>
        <v>#N/A</v>
      </c>
      <c r="PB43" s="23" t="e">
        <f t="shared" ca="1" si="60"/>
        <v>#N/A</v>
      </c>
      <c r="PC43" s="23">
        <f t="shared" ca="1" si="60"/>
        <v>1.0734099373600161</v>
      </c>
      <c r="PD43" s="23" t="e">
        <f t="shared" ca="1" si="60"/>
        <v>#N/A</v>
      </c>
      <c r="PE43" s="23" t="e">
        <f t="shared" ca="1" si="60"/>
        <v>#N/A</v>
      </c>
      <c r="PF43" s="23" t="e">
        <f t="shared" ca="1" si="60"/>
        <v>#N/A</v>
      </c>
      <c r="PG43" s="23" t="e">
        <f t="shared" ca="1" si="60"/>
        <v>#N/A</v>
      </c>
      <c r="PH43" s="23" t="e">
        <f t="shared" ca="1" si="60"/>
        <v>#N/A</v>
      </c>
      <c r="PI43" s="23" t="e">
        <f t="shared" ca="1" si="60"/>
        <v>#N/A</v>
      </c>
      <c r="PJ43" s="23" t="e">
        <f t="shared" ca="1" si="60"/>
        <v>#N/A</v>
      </c>
      <c r="PK43" s="23" t="e">
        <f t="shared" ca="1" si="60"/>
        <v>#N/A</v>
      </c>
      <c r="PL43" s="23" t="e">
        <f t="shared" ca="1" si="60"/>
        <v>#N/A</v>
      </c>
      <c r="PM43" s="23" t="e">
        <f t="shared" ca="1" si="60"/>
        <v>#N/A</v>
      </c>
      <c r="PN43" s="23" t="e">
        <f t="shared" ca="1" si="60"/>
        <v>#N/A</v>
      </c>
      <c r="PO43" s="23" t="e">
        <f t="shared" ca="1" si="60"/>
        <v>#N/A</v>
      </c>
      <c r="PP43" s="23" t="e">
        <f t="shared" ca="1" si="60"/>
        <v>#N/A</v>
      </c>
      <c r="PQ43" s="23" t="e">
        <f t="shared" ca="1" si="60"/>
        <v>#N/A</v>
      </c>
      <c r="PR43" s="23" t="e">
        <f t="shared" ca="1" si="63"/>
        <v>#N/A</v>
      </c>
      <c r="PS43" s="23" t="e">
        <f t="shared" ca="1" si="63"/>
        <v>#N/A</v>
      </c>
      <c r="PT43" s="23" t="e">
        <f t="shared" ca="1" si="63"/>
        <v>#N/A</v>
      </c>
      <c r="PU43" s="23">
        <f t="shared" ca="1" si="63"/>
        <v>1.0780959750983452</v>
      </c>
      <c r="PV43" s="23" t="e">
        <f t="shared" ca="1" si="63"/>
        <v>#N/A</v>
      </c>
      <c r="PW43" s="23" t="e">
        <f t="shared" ca="1" si="61"/>
        <v>#N/A</v>
      </c>
      <c r="PX43" s="23" t="e">
        <f t="shared" ca="1" si="31"/>
        <v>#N/A</v>
      </c>
      <c r="PY43" s="23" t="e">
        <f t="shared" ca="1" si="31"/>
        <v>#N/A</v>
      </c>
      <c r="PZ43" s="23" t="e">
        <f t="shared" ca="1" si="31"/>
        <v>#N/A</v>
      </c>
      <c r="QA43" s="23" t="e">
        <f t="shared" ca="1" si="31"/>
        <v>#N/A</v>
      </c>
      <c r="QB43" s="23" t="e">
        <f t="shared" ca="1" si="31"/>
        <v>#N/A</v>
      </c>
      <c r="QC43" s="23" t="e">
        <f t="shared" ca="1" si="31"/>
        <v>#N/A</v>
      </c>
      <c r="QD43" s="23" t="e">
        <f t="shared" ca="1" si="31"/>
        <v>#N/A</v>
      </c>
      <c r="QE43" s="23" t="e">
        <f t="shared" ca="1" si="31"/>
        <v>#N/A</v>
      </c>
      <c r="QF43" s="23" t="e">
        <f t="shared" ca="1" si="31"/>
        <v>#N/A</v>
      </c>
      <c r="QG43" s="23" t="e">
        <f t="shared" ca="1" si="29"/>
        <v>#N/A</v>
      </c>
      <c r="QH43" s="23" t="e">
        <f t="shared" ca="1" si="29"/>
        <v>#N/A</v>
      </c>
      <c r="QI43" s="23" t="e">
        <f t="shared" ca="1" si="29"/>
        <v>#N/A</v>
      </c>
      <c r="QJ43" s="26" t="e">
        <f t="shared" ca="1" si="19"/>
        <v>#N/A</v>
      </c>
    </row>
    <row r="44" spans="1:452" x14ac:dyDescent="0.35">
      <c r="A44" t="s">
        <v>1109</v>
      </c>
      <c r="B44" s="21">
        <v>33543</v>
      </c>
      <c r="C44" t="s">
        <v>659</v>
      </c>
      <c r="D44" s="2">
        <v>60.5</v>
      </c>
      <c r="E44" s="2">
        <v>61.5</v>
      </c>
      <c r="F44" s="2">
        <v>7.1</v>
      </c>
      <c r="G44" s="2">
        <v>67.3</v>
      </c>
      <c r="H44" s="2">
        <v>61.554136821730268</v>
      </c>
      <c r="I44" s="2">
        <v>67.166994510969289</v>
      </c>
      <c r="J44" s="2">
        <v>79.400000000000006</v>
      </c>
      <c r="K44" s="2">
        <v>43.2</v>
      </c>
      <c r="L44" s="2">
        <v>43.253564191914933</v>
      </c>
      <c r="M44" s="2">
        <v>45.6</v>
      </c>
      <c r="N44" s="2">
        <v>40.4</v>
      </c>
      <c r="O44" s="2">
        <v>59</v>
      </c>
      <c r="P44" s="2">
        <v>50.9</v>
      </c>
      <c r="Q44" s="2">
        <v>223.4</v>
      </c>
      <c r="R44" s="2">
        <v>51.6</v>
      </c>
      <c r="S44" s="2">
        <v>40.4</v>
      </c>
      <c r="T44" s="2">
        <v>38.200000000000003</v>
      </c>
      <c r="U44" s="2" t="e">
        <v>#N/A</v>
      </c>
      <c r="V44" s="2" t="e">
        <v>#N/A</v>
      </c>
      <c r="W44" s="2">
        <v>18.100000000000001</v>
      </c>
      <c r="X44" s="2">
        <v>63.5</v>
      </c>
      <c r="Y44" s="2" t="e">
        <v>#N/A</v>
      </c>
      <c r="Z44" s="2">
        <v>25.5</v>
      </c>
      <c r="AA44" s="2" t="e">
        <v>#N/A</v>
      </c>
      <c r="AB44" s="2">
        <v>149.30000000000001</v>
      </c>
      <c r="AC44" s="2">
        <v>172.3</v>
      </c>
      <c r="AD44" s="2" t="e">
        <v>#N/A</v>
      </c>
      <c r="AE44" s="2">
        <v>231.6</v>
      </c>
      <c r="AF44" s="2">
        <v>75.599999999999994</v>
      </c>
      <c r="AG44" s="22">
        <v>693</v>
      </c>
      <c r="AH44" s="22">
        <v>307</v>
      </c>
      <c r="AI44" s="22" t="e">
        <v>#N/A</v>
      </c>
      <c r="AJ44" s="22">
        <v>39</v>
      </c>
      <c r="AK44" s="22">
        <v>54</v>
      </c>
      <c r="AL44" s="22" t="e">
        <v>#N/A</v>
      </c>
      <c r="AM44" s="22">
        <v>10</v>
      </c>
      <c r="AN44" s="22" t="e">
        <v>#N/A</v>
      </c>
      <c r="AO44" s="22">
        <v>63</v>
      </c>
      <c r="AP44" s="22">
        <v>25</v>
      </c>
      <c r="AQ44" s="22">
        <v>77</v>
      </c>
      <c r="AR44" s="2">
        <v>59.2</v>
      </c>
      <c r="AS44" s="2">
        <v>36.1</v>
      </c>
      <c r="AT44" s="2">
        <v>223.4</v>
      </c>
      <c r="AU44" s="2">
        <v>43.5</v>
      </c>
      <c r="AV44" s="2">
        <v>82.7</v>
      </c>
      <c r="AW44" s="2">
        <v>52</v>
      </c>
      <c r="AX44" s="2">
        <v>51.6</v>
      </c>
      <c r="AY44" s="2">
        <v>117.7</v>
      </c>
      <c r="AZ44" s="2">
        <v>88.7</v>
      </c>
      <c r="BA44" s="2">
        <v>18.100000000000001</v>
      </c>
      <c r="BB44" s="2">
        <v>45.2</v>
      </c>
      <c r="BC44" s="2">
        <v>56.9</v>
      </c>
      <c r="BD44" s="3" t="e">
        <v>#N/A</v>
      </c>
      <c r="BE44" s="3" t="e">
        <v>#N/A</v>
      </c>
      <c r="BF44" s="3" t="e">
        <v>#N/A</v>
      </c>
      <c r="BG44" s="3" t="e">
        <v>#N/A</v>
      </c>
      <c r="BH44" s="3" t="e">
        <v>#N/A</v>
      </c>
      <c r="BI44" s="2">
        <v>135.6</v>
      </c>
      <c r="BJ44" s="2">
        <v>4.3</v>
      </c>
      <c r="BK44" s="2">
        <v>5.7</v>
      </c>
      <c r="BL44" s="2">
        <v>57.1</v>
      </c>
      <c r="BM44" s="2">
        <v>67.5</v>
      </c>
      <c r="BN44" s="10" t="e">
        <v>#N/A</v>
      </c>
      <c r="BO44" s="3">
        <v>96.24</v>
      </c>
      <c r="BP44" s="22">
        <v>1.7786999999999999</v>
      </c>
      <c r="BQ44" s="3">
        <v>21.108571428571423</v>
      </c>
      <c r="BR44" s="23" t="e">
        <v>#N/A</v>
      </c>
      <c r="BS44" s="2" t="e">
        <v>#N/A</v>
      </c>
      <c r="BT44" s="3">
        <v>54.32</v>
      </c>
      <c r="BU44" s="2" t="e">
        <v>#N/A</v>
      </c>
      <c r="BV44" s="2">
        <v>4.5</v>
      </c>
      <c r="BW44" s="2" t="e">
        <v>#N/A</v>
      </c>
      <c r="BX44" s="2" t="e">
        <v>#N/A</v>
      </c>
      <c r="BY44" s="23">
        <v>137.80000000000001</v>
      </c>
      <c r="BZ44" s="2">
        <v>93.8</v>
      </c>
      <c r="CA44" s="2">
        <v>63.7</v>
      </c>
      <c r="CB44" s="3">
        <v>70.55</v>
      </c>
      <c r="CC44" s="2">
        <v>56.5</v>
      </c>
      <c r="CD44" s="2" t="e">
        <v>#N/A</v>
      </c>
      <c r="CE44" s="2">
        <v>93.749468927137642</v>
      </c>
      <c r="CF44" s="3">
        <v>70.582651618807219</v>
      </c>
      <c r="CG44" s="2">
        <v>56.485959204499885</v>
      </c>
      <c r="CH44" s="23">
        <v>144.20728208067581</v>
      </c>
      <c r="CI44" s="3">
        <v>66.268183553233442</v>
      </c>
      <c r="CM44" s="2">
        <f t="shared" si="2"/>
        <v>11.867415206932829</v>
      </c>
      <c r="CN44" s="2" t="e">
        <f t="shared" si="2"/>
        <v>#N/A</v>
      </c>
      <c r="CO44" s="2">
        <f t="shared" si="3"/>
        <v>115.05112628759007</v>
      </c>
      <c r="CR44" s="2">
        <f t="shared" si="7"/>
        <v>0.16556291390728714</v>
      </c>
      <c r="CS44" s="2">
        <f t="shared" si="7"/>
        <v>0.32626427406199487</v>
      </c>
      <c r="CT44" s="2">
        <f t="shared" si="8"/>
        <v>0.29806259314456462</v>
      </c>
      <c r="CU44" s="2">
        <f t="shared" si="8"/>
        <v>0.53647226345883703</v>
      </c>
      <c r="CV44" s="2">
        <f t="shared" si="8"/>
        <v>0.4774428471486945</v>
      </c>
      <c r="CW44" s="2">
        <f t="shared" si="9"/>
        <v>1.0273972602739752</v>
      </c>
      <c r="CX44" s="2">
        <f t="shared" si="10"/>
        <v>0.46511627906977404</v>
      </c>
      <c r="CY44" s="2"/>
      <c r="CZ44" s="2">
        <f t="shared" si="15"/>
        <v>0.26246719160105358</v>
      </c>
      <c r="DA44" s="2">
        <f t="shared" si="16"/>
        <v>6.7024128686342319E-2</v>
      </c>
      <c r="DB44" s="2" t="e">
        <f t="shared" si="17"/>
        <v>#N/A</v>
      </c>
      <c r="DC44" s="2"/>
      <c r="DF44" s="2">
        <f t="shared" si="11"/>
        <v>6.6310549168471011</v>
      </c>
      <c r="DG44" s="2">
        <f t="shared" si="11"/>
        <v>5.8821825339554046</v>
      </c>
      <c r="DH44" s="2">
        <f t="shared" si="12"/>
        <v>8.3341724422208543</v>
      </c>
      <c r="DI44" s="2" t="e">
        <f t="shared" si="56"/>
        <v>#N/A</v>
      </c>
      <c r="DJ44" s="2">
        <f t="shared" si="56"/>
        <v>54.950717903775505</v>
      </c>
      <c r="DM44" s="2"/>
      <c r="DN44" s="2">
        <f t="shared" si="35"/>
        <v>6.9565217391304346</v>
      </c>
      <c r="DO44" s="2">
        <f t="shared" si="20"/>
        <v>7.5079872204472782</v>
      </c>
      <c r="DP44" s="2">
        <f t="shared" si="36"/>
        <v>5.5851063829787275</v>
      </c>
      <c r="DQ44" s="2"/>
      <c r="DR44" s="2">
        <f t="shared" si="37"/>
        <v>10.48593350383632</v>
      </c>
      <c r="DS44" s="2" t="e">
        <f t="shared" si="38"/>
        <v>#N/A</v>
      </c>
      <c r="DT44" s="2" t="e">
        <v>#N/A</v>
      </c>
      <c r="DU44" s="2" t="e">
        <v>#N/A</v>
      </c>
      <c r="DV44" s="2">
        <f t="shared" si="21"/>
        <v>4.2402826855123754</v>
      </c>
      <c r="DW44" s="2">
        <f t="shared" si="39"/>
        <v>1.2692656391659174</v>
      </c>
      <c r="DX44" s="2">
        <f t="shared" si="40"/>
        <v>6.1111111111111116</v>
      </c>
      <c r="DY44" s="2">
        <f t="shared" si="41"/>
        <v>6.6115702479338845</v>
      </c>
      <c r="DZ44" s="2">
        <f t="shared" si="42"/>
        <v>2.020202020202011</v>
      </c>
      <c r="EA44" s="2" t="e">
        <f t="shared" si="43"/>
        <v>#N/A</v>
      </c>
      <c r="EB44" s="2" t="e">
        <f t="shared" si="43"/>
        <v>#N/A</v>
      </c>
      <c r="EC44" s="2">
        <f t="shared" si="43"/>
        <v>16.025641025641036</v>
      </c>
      <c r="ED44" s="2">
        <f t="shared" si="43"/>
        <v>12.389380530973447</v>
      </c>
      <c r="EE44" s="2" t="e">
        <f t="shared" si="43"/>
        <v>#N/A</v>
      </c>
      <c r="EF44" s="2">
        <f t="shared" si="43"/>
        <v>25</v>
      </c>
      <c r="EG44" s="2" t="e">
        <f t="shared" si="43"/>
        <v>#N/A</v>
      </c>
      <c r="EH44" s="2"/>
      <c r="EI44" s="2">
        <f t="shared" ref="EI44:EN100" si="69">100*((AR44/AR32)-1)</f>
        <v>4.5936395759717419</v>
      </c>
      <c r="EJ44" s="2">
        <f t="shared" si="69"/>
        <v>13.52201257861636</v>
      </c>
      <c r="EK44" s="2">
        <f t="shared" si="69"/>
        <v>1.2692656391659174</v>
      </c>
      <c r="EL44" s="2">
        <f t="shared" si="68"/>
        <v>9.0225563909774422</v>
      </c>
      <c r="EM44" s="2">
        <f t="shared" si="68"/>
        <v>5.7544757033248128</v>
      </c>
      <c r="EN44" s="2">
        <f t="shared" si="68"/>
        <v>9.9365750528541241</v>
      </c>
      <c r="EO44" s="2">
        <f t="shared" si="68"/>
        <v>6.6115702479338845</v>
      </c>
      <c r="EP44" s="2">
        <f t="shared" si="68"/>
        <v>6.6123188405797118</v>
      </c>
      <c r="EQ44" s="2">
        <f t="shared" si="68"/>
        <v>5.4696789536266444</v>
      </c>
      <c r="ER44" s="2">
        <f t="shared" si="68"/>
        <v>16.025641025641036</v>
      </c>
      <c r="ES44" s="2">
        <f t="shared" si="68"/>
        <v>11.056511056511065</v>
      </c>
      <c r="ET44" s="2">
        <f t="shared" si="68"/>
        <v>6.3551401869158752</v>
      </c>
      <c r="EU44" s="2">
        <f t="shared" si="4"/>
        <v>4.3</v>
      </c>
      <c r="EV44" s="2">
        <f t="shared" si="4"/>
        <v>5.7</v>
      </c>
      <c r="EW44" s="2">
        <f t="shared" si="45"/>
        <v>-0.52264808362368909</v>
      </c>
      <c r="EX44" s="2">
        <f t="shared" si="45"/>
        <v>-0.44247787610619538</v>
      </c>
      <c r="EY44" s="2">
        <f t="shared" si="46"/>
        <v>-29.489465764647772</v>
      </c>
      <c r="EZ44" s="2" t="e">
        <f t="shared" si="46"/>
        <v>#N/A</v>
      </c>
      <c r="FA44" s="2" t="e">
        <f t="shared" si="47"/>
        <v>#N/A</v>
      </c>
      <c r="FB44" s="2">
        <f t="shared" si="48"/>
        <v>3.0665669409125185</v>
      </c>
      <c r="FC44" s="2">
        <f t="shared" si="48"/>
        <v>2.9637760702524663</v>
      </c>
      <c r="FD44" s="2">
        <f t="shared" si="48"/>
        <v>5.4635761589403975</v>
      </c>
      <c r="FE44" s="2">
        <f t="shared" si="48"/>
        <v>3.2791684965598034</v>
      </c>
      <c r="FF44" s="2">
        <f t="shared" si="48"/>
        <v>5.805243445692887</v>
      </c>
      <c r="FG44" s="2" t="e">
        <f t="shared" si="48"/>
        <v>#N/A</v>
      </c>
      <c r="FH44" s="2" t="e">
        <v>#N/A</v>
      </c>
      <c r="FI44" s="2" t="e">
        <v>#N/A</v>
      </c>
      <c r="FL44" s="2">
        <f t="shared" si="57"/>
        <v>1.1956146574080506</v>
      </c>
      <c r="FM44" s="2">
        <f t="shared" si="57"/>
        <v>1.4338422793117367</v>
      </c>
      <c r="FN44" s="2">
        <f t="shared" si="25"/>
        <v>1.8477730393355207</v>
      </c>
      <c r="FQ44" s="2">
        <f t="shared" si="58"/>
        <v>4.8689139874142473</v>
      </c>
      <c r="FR44" s="2">
        <f t="shared" si="58"/>
        <v>5.8599067015519424</v>
      </c>
      <c r="FS44" s="2">
        <f t="shared" si="27"/>
        <v>7.5984832417205883</v>
      </c>
      <c r="FT44" s="2">
        <f t="shared" si="59"/>
        <v>4.0807819518722477</v>
      </c>
      <c r="FU44" s="2">
        <f t="shared" si="59"/>
        <v>3.8757780331302838</v>
      </c>
      <c r="FX44" s="2">
        <f t="shared" si="65"/>
        <v>8.2497438474548055</v>
      </c>
      <c r="FY44" s="2">
        <f t="shared" si="65"/>
        <v>8.1985460118783049</v>
      </c>
      <c r="FZ44" s="2">
        <f t="shared" si="33"/>
        <v>10.772064822119255</v>
      </c>
      <c r="GA44" s="2">
        <f t="shared" si="66"/>
        <v>4.1742139122384225</v>
      </c>
      <c r="GB44" s="2">
        <f t="shared" si="66"/>
        <v>4.4023889695596008</v>
      </c>
      <c r="GE44" s="2"/>
      <c r="GF44" s="2"/>
      <c r="GG44" s="2">
        <f t="shared" si="67"/>
        <v>-32.045363095728085</v>
      </c>
      <c r="GH44" s="2" t="e">
        <f t="shared" si="67"/>
        <v>#N/A</v>
      </c>
      <c r="GI44" s="2" t="e">
        <f t="shared" si="53"/>
        <v>#N/A</v>
      </c>
      <c r="GJ44" s="2">
        <f t="shared" si="54"/>
        <v>10.445205479452046</v>
      </c>
      <c r="GK44" s="2" t="e">
        <v>#N/A</v>
      </c>
      <c r="GN44" s="2"/>
      <c r="GQ44" s="2"/>
      <c r="IG44" s="24"/>
      <c r="IH44" s="24"/>
      <c r="II44" s="24"/>
      <c r="IJ44" s="24"/>
      <c r="IK44" s="24"/>
      <c r="IL44" s="2"/>
      <c r="IM44" s="2">
        <f t="shared" si="5"/>
        <v>7.1</v>
      </c>
      <c r="IN44" s="2"/>
      <c r="IO44" s="2">
        <f t="shared" si="49"/>
        <v>7.1</v>
      </c>
      <c r="IX44" s="3"/>
      <c r="IY44" s="3"/>
      <c r="IZ44" s="3"/>
      <c r="JA44" s="3"/>
      <c r="JB44" s="3"/>
      <c r="JC44" s="3"/>
      <c r="JE44" s="3"/>
      <c r="JF44" s="3"/>
      <c r="JG44" s="3"/>
      <c r="JH44" s="3"/>
      <c r="JI44" s="3"/>
      <c r="JJ44" s="3"/>
      <c r="JK44" s="3"/>
      <c r="JL44" s="3"/>
      <c r="JN44" s="10">
        <f>COUNTIF(EI44:ET44,"&gt;2")</f>
        <v>11</v>
      </c>
      <c r="JQ44" s="10"/>
      <c r="JS44" s="10"/>
      <c r="KH44" s="2" t="e">
        <f>(DN44*$DN$4)+(FB44*$FB$3)+(FC44*$FC$3)+(FD44*$FD$3)+(FE44*$FE$3)+(FF44*$FF$3)+(FG44*$FG$3)</f>
        <v>#N/A</v>
      </c>
      <c r="KI44" s="2" t="e">
        <f>F44-KH44</f>
        <v>#N/A</v>
      </c>
      <c r="KJ44" s="2" t="e">
        <f>MAX(DN44,FB44:FG44)</f>
        <v>#N/A</v>
      </c>
      <c r="KK44" s="2" t="e">
        <f>MIN(DN44,FB44:FG44)</f>
        <v>#N/A</v>
      </c>
      <c r="KL44" s="2" t="e">
        <f t="shared" si="50"/>
        <v>#N/A</v>
      </c>
      <c r="KO44" s="2">
        <f>BO44</f>
        <v>96.24</v>
      </c>
      <c r="KP44" s="2">
        <f>100*((BO38/BO26)-1)</f>
        <v>4.3928764166216938</v>
      </c>
      <c r="KQ44" s="2">
        <f t="shared" si="55"/>
        <v>4.3928764166216938</v>
      </c>
      <c r="KR44" s="2">
        <f>100*((BO32/BO20)-1)</f>
        <v>8.9599476154098134</v>
      </c>
      <c r="KS44" s="2">
        <f t="shared" si="64"/>
        <v>8.9599476154098134</v>
      </c>
      <c r="KT44" s="3">
        <f>BP44</f>
        <v>1.7786999999999999</v>
      </c>
      <c r="KU44" s="3">
        <f>BQ44</f>
        <v>21.108571428571423</v>
      </c>
      <c r="KV44" s="3">
        <f t="shared" si="13"/>
        <v>11.867415206932829</v>
      </c>
      <c r="KW44" s="2">
        <f t="shared" si="6"/>
        <v>29.622115547500925</v>
      </c>
      <c r="KX44" s="2">
        <f t="shared" si="6"/>
        <v>21.709894770181712</v>
      </c>
      <c r="LB44">
        <v>0</v>
      </c>
      <c r="LE44" s="2" t="e">
        <v>#N/A</v>
      </c>
      <c r="LF44" s="2" t="e">
        <v>#N/A</v>
      </c>
      <c r="LG44" s="2" t="e">
        <v>#N/A</v>
      </c>
      <c r="LH44" s="2" t="e">
        <v>#N/A</v>
      </c>
      <c r="LI44" s="2" t="e">
        <v>#N/A</v>
      </c>
      <c r="LJ44" s="2" t="e">
        <v>#N/A</v>
      </c>
      <c r="LK44" s="2" t="e">
        <v>#N/A</v>
      </c>
      <c r="LL44" s="2" t="e">
        <v>#N/A</v>
      </c>
      <c r="LM44" s="2" t="e">
        <v>#N/A</v>
      </c>
      <c r="LN44" s="2" t="e">
        <v>#N/A</v>
      </c>
      <c r="LO44" s="2" t="e">
        <v>#N/A</v>
      </c>
      <c r="LP44" s="2">
        <v>35.457951679205912</v>
      </c>
      <c r="LQ44" s="2" t="e">
        <v>#N/A</v>
      </c>
      <c r="LR44" s="2" t="e">
        <v>#N/A</v>
      </c>
      <c r="LS44" s="2" t="e">
        <v>#N/A</v>
      </c>
      <c r="LT44" s="2" t="e">
        <v>#N/A</v>
      </c>
      <c r="LU44" s="2" t="e">
        <v>#N/A</v>
      </c>
      <c r="LV44" s="2" t="e">
        <v>#N/A</v>
      </c>
      <c r="LW44" s="2" t="e">
        <v>#N/A</v>
      </c>
      <c r="LX44" s="2" t="e">
        <v>#N/A</v>
      </c>
      <c r="LY44" s="2" t="e">
        <v>#N/A</v>
      </c>
      <c r="LZ44" s="2" t="e">
        <v>#N/A</v>
      </c>
      <c r="MA44" s="2" t="e">
        <v>#N/A</v>
      </c>
      <c r="MB44" s="2" t="e">
        <v>#N/A</v>
      </c>
      <c r="MC44" s="2" t="e">
        <v>#N/A</v>
      </c>
      <c r="MD44" s="2" t="e">
        <v>#N/A</v>
      </c>
      <c r="ME44" s="2" t="e">
        <v>#N/A</v>
      </c>
      <c r="MF44" s="2" t="e">
        <v>#N/A</v>
      </c>
      <c r="MG44" s="2" t="e">
        <v>#N/A</v>
      </c>
      <c r="MH44" s="2">
        <v>41.00159599935003</v>
      </c>
      <c r="MI44" s="2" t="e">
        <v>#N/A</v>
      </c>
      <c r="MJ44" s="2" t="e">
        <v>#N/A</v>
      </c>
      <c r="MK44" s="2" t="e">
        <v>#N/A</v>
      </c>
      <c r="ML44" s="2" t="e">
        <v>#N/A</v>
      </c>
      <c r="MM44" s="2" t="e">
        <v>#N/A</v>
      </c>
      <c r="MN44" s="2" t="e">
        <v>#N/A</v>
      </c>
      <c r="MO44" s="2" t="e">
        <v>#N/A</v>
      </c>
      <c r="MP44" s="2" t="e">
        <v>#N/A</v>
      </c>
      <c r="MQ44" s="2" t="e">
        <v>#N/A</v>
      </c>
      <c r="MR44" s="2" t="e">
        <v>#N/A</v>
      </c>
      <c r="MS44" s="10" t="e">
        <v>#N/A</v>
      </c>
      <c r="MT44" s="2" t="e">
        <v>#N/A</v>
      </c>
      <c r="MU44" s="2" t="e">
        <v>#N/A</v>
      </c>
      <c r="MV44" s="2" t="e">
        <v>#N/A</v>
      </c>
      <c r="MX44" s="22" t="e">
        <v>#N/A</v>
      </c>
      <c r="MY44" s="22" t="e">
        <v>#N/A</v>
      </c>
      <c r="MZ44" s="22" t="e">
        <v>#N/A</v>
      </c>
      <c r="NA44" s="22" t="e">
        <v>#N/A</v>
      </c>
      <c r="NB44" s="22" t="e">
        <v>#N/A</v>
      </c>
      <c r="NC44" s="22" t="e">
        <v>#N/A</v>
      </c>
      <c r="ND44" s="22" t="e">
        <v>#N/A</v>
      </c>
      <c r="NE44" s="22" t="e">
        <v>#N/A</v>
      </c>
      <c r="NF44" s="22" t="e">
        <v>#N/A</v>
      </c>
      <c r="NG44" s="22" t="e">
        <v>#N/A</v>
      </c>
      <c r="NH44" s="23" t="e">
        <v>#N/A</v>
      </c>
      <c r="NI44" s="22">
        <v>16</v>
      </c>
      <c r="NJ44" s="22" t="e">
        <v>#N/A</v>
      </c>
      <c r="NK44" s="22" t="e">
        <v>#N/A</v>
      </c>
      <c r="NL44" s="23" t="e">
        <v>#N/A</v>
      </c>
      <c r="NM44" s="3" t="e">
        <v>#N/A</v>
      </c>
      <c r="NN44" s="22" t="e">
        <v>#N/A</v>
      </c>
      <c r="NO44" s="22" t="e">
        <v>#N/A</v>
      </c>
      <c r="NP44" s="22" t="e">
        <v>#N/A</v>
      </c>
      <c r="NQ44" s="22" t="e">
        <v>#N/A</v>
      </c>
      <c r="NR44" s="23" t="e">
        <v>#N/A</v>
      </c>
      <c r="NS44" s="22" t="e">
        <v>#N/A</v>
      </c>
      <c r="NT44" s="22" t="e">
        <v>#N/A</v>
      </c>
      <c r="NU44" s="23" t="e">
        <v>#N/A</v>
      </c>
      <c r="NV44" s="3" t="e">
        <v>#N/A</v>
      </c>
      <c r="NW44" s="22" t="e">
        <v>#N/A</v>
      </c>
      <c r="NX44" s="22" t="e">
        <v>#N/A</v>
      </c>
      <c r="NY44" s="22" t="e">
        <v>#N/A</v>
      </c>
      <c r="NZ44" s="22" t="e">
        <v>#N/A</v>
      </c>
      <c r="OA44" s="23">
        <v>9</v>
      </c>
      <c r="OB44" s="22" t="e">
        <v>#N/A</v>
      </c>
      <c r="OC44" s="22" t="e">
        <v>#N/A</v>
      </c>
      <c r="OD44" s="22" t="e">
        <v>#N/A</v>
      </c>
      <c r="OE44" s="22" t="e">
        <v>#N/A</v>
      </c>
      <c r="OF44" s="22" t="e">
        <v>#N/A</v>
      </c>
      <c r="OG44" s="22" t="e">
        <v>#N/A</v>
      </c>
      <c r="OH44" s="23" t="e">
        <v>#N/A</v>
      </c>
      <c r="OI44" s="22" t="e">
        <v>#N/A</v>
      </c>
      <c r="OJ44" s="22" t="e">
        <v>#N/A</v>
      </c>
      <c r="OK44" s="22" t="e">
        <v>#N/A</v>
      </c>
      <c r="OL44" s="22" t="e">
        <v>#N/A</v>
      </c>
      <c r="OM44" s="23" t="e">
        <v>#N/A</v>
      </c>
      <c r="ON44" s="22" t="e">
        <v>#N/A</v>
      </c>
      <c r="OO44" s="22" t="e">
        <v>#N/A</v>
      </c>
      <c r="OQ44">
        <f t="shared" si="51"/>
        <v>-10</v>
      </c>
      <c r="OR44" s="23" t="e">
        <f t="shared" ca="1" si="62"/>
        <v>#N/A</v>
      </c>
      <c r="OS44" s="23" t="e">
        <f t="shared" ca="1" si="62"/>
        <v>#N/A</v>
      </c>
      <c r="OT44" s="23" t="e">
        <f t="shared" ca="1" si="62"/>
        <v>#N/A</v>
      </c>
      <c r="OU44" s="23" t="e">
        <f t="shared" ca="1" si="62"/>
        <v>#N/A</v>
      </c>
      <c r="OV44" s="23" t="e">
        <f t="shared" ca="1" si="62"/>
        <v>#N/A</v>
      </c>
      <c r="OW44" s="23" t="e">
        <f t="shared" ca="1" si="62"/>
        <v>#N/A</v>
      </c>
      <c r="OX44" s="23" t="e">
        <f t="shared" ca="1" si="62"/>
        <v>#N/A</v>
      </c>
      <c r="OY44" s="23" t="e">
        <f t="shared" ca="1" si="62"/>
        <v>#N/A</v>
      </c>
      <c r="OZ44" s="23" t="e">
        <f t="shared" ca="1" si="62"/>
        <v>#N/A</v>
      </c>
      <c r="PA44" s="23" t="e">
        <f t="shared" ca="1" si="62"/>
        <v>#N/A</v>
      </c>
      <c r="PB44" s="23" t="e">
        <f t="shared" ca="1" si="60"/>
        <v>#N/A</v>
      </c>
      <c r="PC44" s="23">
        <f t="shared" ca="1" si="60"/>
        <v>1.0767718167675573</v>
      </c>
      <c r="PD44" s="23" t="e">
        <f t="shared" ca="1" si="60"/>
        <v>#N/A</v>
      </c>
      <c r="PE44" s="23" t="e">
        <f t="shared" ca="1" si="60"/>
        <v>#N/A</v>
      </c>
      <c r="PF44" s="23" t="e">
        <f t="shared" ca="1" si="60"/>
        <v>#N/A</v>
      </c>
      <c r="PG44" s="23" t="e">
        <f t="shared" ca="1" si="60"/>
        <v>#N/A</v>
      </c>
      <c r="PH44" s="23" t="e">
        <f t="shared" ca="1" si="60"/>
        <v>#N/A</v>
      </c>
      <c r="PI44" s="23" t="e">
        <f t="shared" ca="1" si="60"/>
        <v>#N/A</v>
      </c>
      <c r="PJ44" s="23" t="e">
        <f t="shared" ca="1" si="60"/>
        <v>#N/A</v>
      </c>
      <c r="PK44" s="23" t="e">
        <f t="shared" ca="1" si="60"/>
        <v>#N/A</v>
      </c>
      <c r="PL44" s="23" t="e">
        <f t="shared" ca="1" si="60"/>
        <v>#N/A</v>
      </c>
      <c r="PM44" s="23" t="e">
        <f t="shared" ca="1" si="60"/>
        <v>#N/A</v>
      </c>
      <c r="PN44" s="23" t="e">
        <f t="shared" ca="1" si="60"/>
        <v>#N/A</v>
      </c>
      <c r="PO44" s="23" t="e">
        <f t="shared" ca="1" si="60"/>
        <v>#N/A</v>
      </c>
      <c r="PP44" s="23" t="e">
        <f t="shared" ca="1" si="60"/>
        <v>#N/A</v>
      </c>
      <c r="PQ44" s="23" t="e">
        <f t="shared" ca="1" si="60"/>
        <v>#N/A</v>
      </c>
      <c r="PR44" s="23" t="e">
        <f t="shared" ca="1" si="63"/>
        <v>#N/A</v>
      </c>
      <c r="PS44" s="23" t="e">
        <f t="shared" ca="1" si="63"/>
        <v>#N/A</v>
      </c>
      <c r="PT44" s="23" t="e">
        <f t="shared" ca="1" si="63"/>
        <v>#N/A</v>
      </c>
      <c r="PU44" s="23">
        <f t="shared" ca="1" si="63"/>
        <v>1.0865504066655984</v>
      </c>
      <c r="PV44" s="23" t="e">
        <f t="shared" ca="1" si="63"/>
        <v>#N/A</v>
      </c>
      <c r="PW44" s="23" t="e">
        <f t="shared" ca="1" si="61"/>
        <v>#N/A</v>
      </c>
      <c r="PX44" s="23" t="e">
        <f t="shared" ca="1" si="31"/>
        <v>#N/A</v>
      </c>
      <c r="PY44" s="23" t="e">
        <f t="shared" ca="1" si="31"/>
        <v>#N/A</v>
      </c>
      <c r="PZ44" s="23" t="e">
        <f t="shared" ca="1" si="31"/>
        <v>#N/A</v>
      </c>
      <c r="QA44" s="23" t="e">
        <f t="shared" ca="1" si="31"/>
        <v>#N/A</v>
      </c>
      <c r="QB44" s="23" t="e">
        <f t="shared" ca="1" si="31"/>
        <v>#N/A</v>
      </c>
      <c r="QC44" s="23" t="e">
        <f t="shared" ca="1" si="31"/>
        <v>#N/A</v>
      </c>
      <c r="QD44" s="23" t="e">
        <f t="shared" ca="1" si="31"/>
        <v>#N/A</v>
      </c>
      <c r="QE44" s="23" t="e">
        <f t="shared" ca="1" si="31"/>
        <v>#N/A</v>
      </c>
      <c r="QF44" s="23" t="e">
        <f t="shared" ca="1" si="31"/>
        <v>#N/A</v>
      </c>
      <c r="QG44" s="23" t="e">
        <f t="shared" ca="1" si="29"/>
        <v>#N/A</v>
      </c>
      <c r="QH44" s="23" t="e">
        <f t="shared" ca="1" si="29"/>
        <v>#N/A</v>
      </c>
      <c r="QI44" s="23" t="e">
        <f t="shared" ca="1" si="29"/>
        <v>#N/A</v>
      </c>
      <c r="QJ44" s="26" t="e">
        <f t="shared" ca="1" si="19"/>
        <v>#N/A</v>
      </c>
    </row>
    <row r="45" spans="1:452" x14ac:dyDescent="0.35">
      <c r="A45" t="s">
        <v>1110</v>
      </c>
      <c r="B45" s="25">
        <v>33573</v>
      </c>
      <c r="C45" t="s">
        <v>660</v>
      </c>
      <c r="D45" s="2">
        <v>60.7</v>
      </c>
      <c r="E45" s="2">
        <v>61.6</v>
      </c>
      <c r="F45" s="2">
        <v>7.2</v>
      </c>
      <c r="G45" s="2">
        <v>67.400000000000006</v>
      </c>
      <c r="H45" s="2">
        <v>61.783943703735048</v>
      </c>
      <c r="I45" s="2">
        <v>67.467416063575911</v>
      </c>
      <c r="J45" s="2">
        <v>79.400000000000006</v>
      </c>
      <c r="K45" s="2">
        <v>43.3</v>
      </c>
      <c r="L45" s="2">
        <v>43.509778394717252</v>
      </c>
      <c r="M45" s="2">
        <v>45.6</v>
      </c>
      <c r="N45" s="2">
        <v>39.9</v>
      </c>
      <c r="O45" s="2">
        <v>59.2</v>
      </c>
      <c r="P45" s="2">
        <v>51</v>
      </c>
      <c r="Q45" s="2">
        <v>224</v>
      </c>
      <c r="R45" s="2">
        <v>51.4</v>
      </c>
      <c r="S45" s="2">
        <v>39.9</v>
      </c>
      <c r="T45" s="2">
        <v>38.1</v>
      </c>
      <c r="U45" s="2" t="e">
        <v>#N/A</v>
      </c>
      <c r="V45" s="2" t="e">
        <v>#N/A</v>
      </c>
      <c r="W45" s="2">
        <v>18.100000000000001</v>
      </c>
      <c r="X45" s="2">
        <v>63.5</v>
      </c>
      <c r="Y45" s="2" t="e">
        <v>#N/A</v>
      </c>
      <c r="Z45" s="2">
        <v>25.5</v>
      </c>
      <c r="AA45" s="2" t="e">
        <v>#N/A</v>
      </c>
      <c r="AB45" s="2">
        <v>149.19999999999999</v>
      </c>
      <c r="AC45" s="2">
        <v>172.2</v>
      </c>
      <c r="AD45" s="2" t="e">
        <v>#N/A</v>
      </c>
      <c r="AE45" s="2">
        <v>231.8</v>
      </c>
      <c r="AF45" s="2">
        <v>76.5</v>
      </c>
      <c r="AG45" s="22">
        <v>693</v>
      </c>
      <c r="AH45" s="22">
        <v>307</v>
      </c>
      <c r="AI45" s="22" t="e">
        <v>#N/A</v>
      </c>
      <c r="AJ45" s="22">
        <v>39</v>
      </c>
      <c r="AK45" s="22">
        <v>54</v>
      </c>
      <c r="AL45" s="22" t="e">
        <v>#N/A</v>
      </c>
      <c r="AM45" s="22">
        <v>10</v>
      </c>
      <c r="AN45" s="22" t="e">
        <v>#N/A</v>
      </c>
      <c r="AO45" s="22">
        <v>63</v>
      </c>
      <c r="AP45" s="22">
        <v>25</v>
      </c>
      <c r="AQ45" s="22">
        <v>77</v>
      </c>
      <c r="AR45" s="2">
        <v>59.3</v>
      </c>
      <c r="AS45" s="2">
        <v>36.1</v>
      </c>
      <c r="AT45" s="2">
        <v>224</v>
      </c>
      <c r="AU45" s="2">
        <v>43.5</v>
      </c>
      <c r="AV45" s="2">
        <v>83.1</v>
      </c>
      <c r="AW45" s="2">
        <v>52.1</v>
      </c>
      <c r="AX45" s="2">
        <v>51.4</v>
      </c>
      <c r="AY45" s="2">
        <v>117.7</v>
      </c>
      <c r="AZ45" s="2">
        <v>89</v>
      </c>
      <c r="BA45" s="2">
        <v>18.100000000000001</v>
      </c>
      <c r="BB45" s="2">
        <v>45.3</v>
      </c>
      <c r="BC45" s="2">
        <v>56.7</v>
      </c>
      <c r="BD45" s="3" t="e">
        <v>#N/A</v>
      </c>
      <c r="BE45" s="3" t="e">
        <v>#N/A</v>
      </c>
      <c r="BF45" s="3" t="e">
        <v>#N/A</v>
      </c>
      <c r="BG45" s="3" t="e">
        <v>#N/A</v>
      </c>
      <c r="BH45" s="3" t="e">
        <v>#N/A</v>
      </c>
      <c r="BI45" s="2">
        <v>135.69999999999999</v>
      </c>
      <c r="BJ45" s="2">
        <v>4.5</v>
      </c>
      <c r="BK45" s="2">
        <v>5.8</v>
      </c>
      <c r="BL45" s="2">
        <v>57.1</v>
      </c>
      <c r="BM45" s="2">
        <v>67</v>
      </c>
      <c r="BN45" s="10" t="e">
        <v>#N/A</v>
      </c>
      <c r="BO45" s="3">
        <v>96.59</v>
      </c>
      <c r="BP45" s="22">
        <v>1.8258000000000001</v>
      </c>
      <c r="BQ45" s="3">
        <v>18.410952380952381</v>
      </c>
      <c r="BR45" s="23" t="e">
        <v>#N/A</v>
      </c>
      <c r="BS45" s="2" t="e">
        <v>#N/A</v>
      </c>
      <c r="BT45" s="3">
        <v>54.28</v>
      </c>
      <c r="BU45" s="2" t="e">
        <v>#N/A</v>
      </c>
      <c r="BV45" s="2">
        <v>4.4000000000000004</v>
      </c>
      <c r="BW45" s="2" t="e">
        <v>#N/A</v>
      </c>
      <c r="BX45" s="2" t="e">
        <v>#N/A</v>
      </c>
      <c r="BY45" s="23">
        <v>138.19999999999999</v>
      </c>
      <c r="BZ45" s="2">
        <v>93.4</v>
      </c>
      <c r="CA45" s="2">
        <v>63.7</v>
      </c>
      <c r="CB45" s="3">
        <v>70.319999999999993</v>
      </c>
      <c r="CC45" s="2">
        <v>56.7</v>
      </c>
      <c r="CD45" s="2" t="e">
        <v>#N/A</v>
      </c>
      <c r="CE45" s="2">
        <v>93.597165351423484</v>
      </c>
      <c r="CF45" s="3">
        <v>70.513857609784012</v>
      </c>
      <c r="CG45" s="2">
        <v>56.777472928015591</v>
      </c>
      <c r="CH45" s="23">
        <v>144.71924243314666</v>
      </c>
      <c r="CI45" s="3">
        <v>66.511451115441744</v>
      </c>
      <c r="CM45" s="2">
        <f t="shared" si="2"/>
        <v>10.083772801485585</v>
      </c>
      <c r="CN45" s="2" t="e">
        <f t="shared" si="2"/>
        <v>#N/A</v>
      </c>
      <c r="CO45" s="2">
        <f t="shared" si="3"/>
        <v>118.09768166407035</v>
      </c>
      <c r="CR45" s="2">
        <f t="shared" si="7"/>
        <v>0.33057851239669894</v>
      </c>
      <c r="CS45" s="2">
        <f t="shared" si="7"/>
        <v>0.16260162601626249</v>
      </c>
      <c r="CT45" s="2">
        <f t="shared" si="8"/>
        <v>0.14858841010402457</v>
      </c>
      <c r="CU45" s="2">
        <f t="shared" si="8"/>
        <v>0.37334108456485132</v>
      </c>
      <c r="CV45" s="2">
        <f t="shared" si="8"/>
        <v>0.44727556263896684</v>
      </c>
      <c r="CW45" s="2">
        <f t="shared" si="9"/>
        <v>0.33898305084746244</v>
      </c>
      <c r="CX45" s="2">
        <f t="shared" si="10"/>
        <v>0.23148148148146833</v>
      </c>
      <c r="CY45" s="2"/>
      <c r="CZ45" s="2">
        <f t="shared" si="15"/>
        <v>-0.2617801047120456</v>
      </c>
      <c r="DA45" s="2">
        <f t="shared" si="16"/>
        <v>-6.6979236436719838E-2</v>
      </c>
      <c r="DB45" s="2" t="e">
        <f t="shared" si="17"/>
        <v>#N/A</v>
      </c>
      <c r="DC45" s="2"/>
      <c r="DF45" s="2">
        <f t="shared" si="11"/>
        <v>4.5732406698574479</v>
      </c>
      <c r="DG45" s="2">
        <f t="shared" si="11"/>
        <v>5.5013318461584637</v>
      </c>
      <c r="DH45" s="2">
        <f t="shared" si="12"/>
        <v>7.344464675214657</v>
      </c>
      <c r="DI45" s="2" t="e">
        <f t="shared" si="56"/>
        <v>#N/A</v>
      </c>
      <c r="DJ45" s="2">
        <f t="shared" si="56"/>
        <v>35.888366346674786</v>
      </c>
      <c r="DM45" s="2"/>
      <c r="DN45" s="2">
        <f t="shared" si="35"/>
        <v>7.130434782608698</v>
      </c>
      <c r="DO45" s="2">
        <f t="shared" si="20"/>
        <v>7.4960127591706591</v>
      </c>
      <c r="DP45" s="2">
        <f t="shared" si="36"/>
        <v>5.8666666666666742</v>
      </c>
      <c r="DQ45" s="2"/>
      <c r="DR45" s="2">
        <f t="shared" si="37"/>
        <v>10.178117048346056</v>
      </c>
      <c r="DS45" s="2" t="e">
        <f t="shared" si="38"/>
        <v>#N/A</v>
      </c>
      <c r="DT45" s="2" t="e">
        <v>#N/A</v>
      </c>
      <c r="DU45" s="2" t="e">
        <v>#N/A</v>
      </c>
      <c r="DV45" s="2">
        <f t="shared" si="21"/>
        <v>3.8596491228070295</v>
      </c>
      <c r="DW45" s="2">
        <f t="shared" si="39"/>
        <v>1.5412511332729029</v>
      </c>
      <c r="DX45" s="2">
        <f t="shared" si="40"/>
        <v>6.1281337047353945</v>
      </c>
      <c r="DY45" s="2">
        <f t="shared" si="41"/>
        <v>8.210526315789469</v>
      </c>
      <c r="DZ45" s="2">
        <f t="shared" si="42"/>
        <v>6.6844919786096302</v>
      </c>
      <c r="EA45" s="2" t="e">
        <f t="shared" si="43"/>
        <v>#N/A</v>
      </c>
      <c r="EB45" s="2" t="e">
        <f t="shared" si="43"/>
        <v>#N/A</v>
      </c>
      <c r="EC45" s="2">
        <f t="shared" si="43"/>
        <v>16.025641025641036</v>
      </c>
      <c r="ED45" s="2">
        <f t="shared" si="43"/>
        <v>12.389380530973447</v>
      </c>
      <c r="EE45" s="2" t="e">
        <f t="shared" si="43"/>
        <v>#N/A</v>
      </c>
      <c r="EF45" s="2">
        <f t="shared" si="43"/>
        <v>25</v>
      </c>
      <c r="EG45" s="2" t="e">
        <f t="shared" si="43"/>
        <v>#N/A</v>
      </c>
      <c r="EH45" s="2"/>
      <c r="EI45" s="2">
        <f t="shared" si="69"/>
        <v>4.2179261862917317</v>
      </c>
      <c r="EJ45" s="2">
        <f t="shared" si="69"/>
        <v>13.52201257861636</v>
      </c>
      <c r="EK45" s="2">
        <f t="shared" si="69"/>
        <v>1.5412511332729029</v>
      </c>
      <c r="EL45" s="2">
        <f t="shared" si="68"/>
        <v>9.0225563909774422</v>
      </c>
      <c r="EM45" s="2">
        <f t="shared" si="68"/>
        <v>5.7251908396946494</v>
      </c>
      <c r="EN45" s="2">
        <f t="shared" si="68"/>
        <v>10.147991543340385</v>
      </c>
      <c r="EO45" s="2">
        <f t="shared" si="68"/>
        <v>8.210526315789469</v>
      </c>
      <c r="EP45" s="2">
        <f t="shared" si="68"/>
        <v>6.4195298372513587</v>
      </c>
      <c r="EQ45" s="2">
        <f t="shared" si="68"/>
        <v>5.700712589073631</v>
      </c>
      <c r="ER45" s="2">
        <f t="shared" si="68"/>
        <v>16.025641025641036</v>
      </c>
      <c r="ES45" s="2">
        <f t="shared" si="68"/>
        <v>10.487804878048767</v>
      </c>
      <c r="ET45" s="2">
        <f t="shared" si="68"/>
        <v>5.9813084112149584</v>
      </c>
      <c r="EU45" s="2">
        <f t="shared" si="4"/>
        <v>4.5</v>
      </c>
      <c r="EV45" s="2">
        <f t="shared" si="4"/>
        <v>5.8</v>
      </c>
      <c r="EW45" s="2">
        <f t="shared" si="45"/>
        <v>-1.2110726643598579</v>
      </c>
      <c r="EX45" s="2">
        <f t="shared" si="45"/>
        <v>-0.88757396449703485</v>
      </c>
      <c r="EY45" s="2">
        <f t="shared" si="46"/>
        <v>-31.319711801436721</v>
      </c>
      <c r="EZ45" s="2" t="e">
        <f t="shared" si="46"/>
        <v>#N/A</v>
      </c>
      <c r="FA45" s="2" t="e">
        <f t="shared" si="47"/>
        <v>#N/A</v>
      </c>
      <c r="FB45" s="2">
        <f t="shared" si="48"/>
        <v>2.9806259314456129</v>
      </c>
      <c r="FC45" s="2">
        <f t="shared" si="48"/>
        <v>2.6373626373626502</v>
      </c>
      <c r="FD45" s="2">
        <f t="shared" si="48"/>
        <v>5.4635761589403975</v>
      </c>
      <c r="FE45" s="2">
        <f t="shared" si="48"/>
        <v>3.0178728391444309</v>
      </c>
      <c r="FF45" s="2">
        <f t="shared" si="48"/>
        <v>5.9813084112149584</v>
      </c>
      <c r="FG45" s="2" t="e">
        <f t="shared" si="48"/>
        <v>#N/A</v>
      </c>
      <c r="FH45" s="2" t="e">
        <v>#N/A</v>
      </c>
      <c r="FI45" s="2" t="e">
        <v>#N/A</v>
      </c>
      <c r="FL45" s="2">
        <f t="shared" si="57"/>
        <v>1.1953226954917406</v>
      </c>
      <c r="FM45" s="2">
        <f t="shared" si="57"/>
        <v>1.4645926800762377</v>
      </c>
      <c r="FN45" s="2">
        <f t="shared" si="25"/>
        <v>1.809823184405257</v>
      </c>
      <c r="FQ45" s="2">
        <f t="shared" si="58"/>
        <v>4.8677037532874223</v>
      </c>
      <c r="FR45" s="2">
        <f t="shared" si="58"/>
        <v>5.9883338636793848</v>
      </c>
      <c r="FS45" s="2">
        <f t="shared" si="27"/>
        <v>7.4382022651368507</v>
      </c>
      <c r="FT45" s="2">
        <f t="shared" si="59"/>
        <v>3.8050103632462084</v>
      </c>
      <c r="FU45" s="2">
        <f t="shared" si="59"/>
        <v>3.9961359770251059</v>
      </c>
      <c r="FX45" s="2">
        <f t="shared" si="65"/>
        <v>7.6045853261869523</v>
      </c>
      <c r="FY45" s="2">
        <f t="shared" si="65"/>
        <v>7.6426673032429671</v>
      </c>
      <c r="FZ45" s="2">
        <f t="shared" si="33"/>
        <v>9.9673559696788807</v>
      </c>
      <c r="GA45" s="2">
        <f t="shared" si="66"/>
        <v>4.0912176438237635</v>
      </c>
      <c r="GB45" s="2">
        <f t="shared" si="66"/>
        <v>4.3227934270996249</v>
      </c>
      <c r="GE45" s="2"/>
      <c r="GF45" s="2"/>
      <c r="GG45" s="2">
        <f t="shared" si="67"/>
        <v>-30.356940496785089</v>
      </c>
      <c r="GH45" s="2" t="e">
        <f t="shared" si="67"/>
        <v>#N/A</v>
      </c>
      <c r="GI45" s="2" t="e">
        <f t="shared" si="53"/>
        <v>#N/A</v>
      </c>
      <c r="GJ45" s="2">
        <f t="shared" si="54"/>
        <v>10.306643952299833</v>
      </c>
      <c r="GK45" s="2" t="e">
        <v>#N/A</v>
      </c>
      <c r="GN45" s="2"/>
      <c r="GQ45" s="2"/>
      <c r="IG45" s="24"/>
      <c r="IH45" s="24"/>
      <c r="II45" s="24"/>
      <c r="IJ45" s="24"/>
      <c r="IK45" s="24"/>
      <c r="IL45" s="2"/>
      <c r="IM45" s="2">
        <f t="shared" si="5"/>
        <v>7.2</v>
      </c>
      <c r="IN45" s="2"/>
      <c r="IO45" s="2">
        <f t="shared" si="49"/>
        <v>7.2</v>
      </c>
      <c r="IX45" s="3"/>
      <c r="IY45" s="3"/>
      <c r="IZ45" s="3"/>
      <c r="JA45" s="3"/>
      <c r="JB45" s="3"/>
      <c r="JC45" s="3"/>
      <c r="JE45" s="3"/>
      <c r="JF45" s="3"/>
      <c r="JG45" s="3"/>
      <c r="JH45" s="3"/>
      <c r="JI45" s="3"/>
      <c r="JJ45" s="3"/>
      <c r="JK45" s="3"/>
      <c r="JL45" s="3"/>
      <c r="JN45" s="10">
        <f>COUNTIF(EI45:ET45,"&gt;2")</f>
        <v>11</v>
      </c>
      <c r="JQ45" s="10"/>
      <c r="JS45" s="10"/>
      <c r="KH45" s="2" t="e">
        <f>(DN45*$DN$4)+(FB45*$FB$3)+(FC45*$FC$3)+(FD45*$FD$3)+(FE45*$FE$3)+(FF45*$FF$3)+(FG45*$FG$3)</f>
        <v>#N/A</v>
      </c>
      <c r="KI45" s="2" t="e">
        <f>F45-KH45</f>
        <v>#N/A</v>
      </c>
      <c r="KJ45" s="2" t="e">
        <f>MAX(DN45,FB45:FG45)</f>
        <v>#N/A</v>
      </c>
      <c r="KK45" s="2" t="e">
        <f>MIN(DN45,FB45:FG45)</f>
        <v>#N/A</v>
      </c>
      <c r="KL45" s="2" t="e">
        <f t="shared" si="50"/>
        <v>#N/A</v>
      </c>
      <c r="KO45" s="2">
        <f>BO45</f>
        <v>96.59</v>
      </c>
      <c r="KP45" s="2">
        <f>100*((BO39/BO27)-1)</f>
        <v>0</v>
      </c>
      <c r="KQ45" s="2">
        <f t="shared" si="55"/>
        <v>0</v>
      </c>
      <c r="KR45" s="2">
        <f>100*((BO33/BO21)-1)</f>
        <v>9.2951200619674665</v>
      </c>
      <c r="KS45" s="2">
        <f t="shared" si="64"/>
        <v>9.2951200619674665</v>
      </c>
      <c r="KT45" s="3">
        <f>BP45</f>
        <v>1.8258000000000001</v>
      </c>
      <c r="KU45" s="3">
        <f>BQ45</f>
        <v>18.410952380952381</v>
      </c>
      <c r="KV45" s="3">
        <f t="shared" si="13"/>
        <v>10.083772801485585</v>
      </c>
      <c r="KW45" s="2">
        <f t="shared" si="6"/>
        <v>25.836488301142136</v>
      </c>
      <c r="KX45" s="2">
        <f t="shared" si="6"/>
        <v>18.446952650547097</v>
      </c>
      <c r="LB45">
        <v>0</v>
      </c>
      <c r="LE45" s="2" t="e">
        <v>#N/A</v>
      </c>
      <c r="LF45" s="2" t="e">
        <v>#N/A</v>
      </c>
      <c r="LG45" s="2" t="e">
        <v>#N/A</v>
      </c>
      <c r="LH45" s="2" t="e">
        <v>#N/A</v>
      </c>
      <c r="LI45" s="2" t="e">
        <v>#N/A</v>
      </c>
      <c r="LJ45" s="2" t="e">
        <v>#N/A</v>
      </c>
      <c r="LK45" s="2" t="e">
        <v>#N/A</v>
      </c>
      <c r="LL45" s="2" t="e">
        <v>#N/A</v>
      </c>
      <c r="LM45" s="2" t="e">
        <v>#N/A</v>
      </c>
      <c r="LN45" s="2" t="e">
        <v>#N/A</v>
      </c>
      <c r="LO45" s="2" t="e">
        <v>#N/A</v>
      </c>
      <c r="LP45" s="2">
        <v>35.610490777397416</v>
      </c>
      <c r="LQ45" s="2" t="e">
        <v>#N/A</v>
      </c>
      <c r="LR45" s="2" t="e">
        <v>#N/A</v>
      </c>
      <c r="LS45" s="2" t="e">
        <v>#N/A</v>
      </c>
      <c r="LT45" s="2" t="e">
        <v>#N/A</v>
      </c>
      <c r="LU45" s="2" t="e">
        <v>#N/A</v>
      </c>
      <c r="LV45" s="2" t="e">
        <v>#N/A</v>
      </c>
      <c r="LW45" s="2" t="e">
        <v>#N/A</v>
      </c>
      <c r="LX45" s="2" t="e">
        <v>#N/A</v>
      </c>
      <c r="LY45" s="2" t="e">
        <v>#N/A</v>
      </c>
      <c r="LZ45" s="2" t="e">
        <v>#N/A</v>
      </c>
      <c r="MA45" s="2" t="e">
        <v>#N/A</v>
      </c>
      <c r="MB45" s="2" t="e">
        <v>#N/A</v>
      </c>
      <c r="MC45" s="2" t="e">
        <v>#N/A</v>
      </c>
      <c r="MD45" s="2" t="e">
        <v>#N/A</v>
      </c>
      <c r="ME45" s="2" t="e">
        <v>#N/A</v>
      </c>
      <c r="MF45" s="2" t="e">
        <v>#N/A</v>
      </c>
      <c r="MG45" s="2" t="e">
        <v>#N/A</v>
      </c>
      <c r="MH45" s="2">
        <v>41.210734200509513</v>
      </c>
      <c r="MI45" s="2" t="e">
        <v>#N/A</v>
      </c>
      <c r="MJ45" s="2" t="e">
        <v>#N/A</v>
      </c>
      <c r="MK45" s="2" t="e">
        <v>#N/A</v>
      </c>
      <c r="ML45" s="2" t="e">
        <v>#N/A</v>
      </c>
      <c r="MM45" s="2" t="e">
        <v>#N/A</v>
      </c>
      <c r="MN45" s="2" t="e">
        <v>#N/A</v>
      </c>
      <c r="MO45" s="2" t="e">
        <v>#N/A</v>
      </c>
      <c r="MP45" s="2" t="e">
        <v>#N/A</v>
      </c>
      <c r="MQ45" s="2" t="e">
        <v>#N/A</v>
      </c>
      <c r="MR45" s="2" t="e">
        <v>#N/A</v>
      </c>
      <c r="MS45" s="10" t="e">
        <v>#N/A</v>
      </c>
      <c r="MT45" s="2" t="e">
        <v>#N/A</v>
      </c>
      <c r="MU45" s="2" t="e">
        <v>#N/A</v>
      </c>
      <c r="MV45" s="2" t="e">
        <v>#N/A</v>
      </c>
      <c r="MX45" s="22" t="e">
        <v>#N/A</v>
      </c>
      <c r="MY45" s="22" t="e">
        <v>#N/A</v>
      </c>
      <c r="MZ45" s="22" t="e">
        <v>#N/A</v>
      </c>
      <c r="NA45" s="22" t="e">
        <v>#N/A</v>
      </c>
      <c r="NB45" s="22" t="e">
        <v>#N/A</v>
      </c>
      <c r="NC45" s="22" t="e">
        <v>#N/A</v>
      </c>
      <c r="ND45" s="22" t="e">
        <v>#N/A</v>
      </c>
      <c r="NE45" s="22" t="e">
        <v>#N/A</v>
      </c>
      <c r="NF45" s="22" t="e">
        <v>#N/A</v>
      </c>
      <c r="NG45" s="22" t="e">
        <v>#N/A</v>
      </c>
      <c r="NH45" s="23" t="e">
        <v>#N/A</v>
      </c>
      <c r="NI45" s="22">
        <v>16</v>
      </c>
      <c r="NJ45" s="22" t="e">
        <v>#N/A</v>
      </c>
      <c r="NK45" s="22" t="e">
        <v>#N/A</v>
      </c>
      <c r="NL45" s="23" t="e">
        <v>#N/A</v>
      </c>
      <c r="NM45" s="3" t="e">
        <v>#N/A</v>
      </c>
      <c r="NN45" s="22" t="e">
        <v>#N/A</v>
      </c>
      <c r="NO45" s="22" t="e">
        <v>#N/A</v>
      </c>
      <c r="NP45" s="22" t="e">
        <v>#N/A</v>
      </c>
      <c r="NQ45" s="22" t="e">
        <v>#N/A</v>
      </c>
      <c r="NR45" s="23" t="e">
        <v>#N/A</v>
      </c>
      <c r="NS45" s="22" t="e">
        <v>#N/A</v>
      </c>
      <c r="NT45" s="22" t="e">
        <v>#N/A</v>
      </c>
      <c r="NU45" s="23" t="e">
        <v>#N/A</v>
      </c>
      <c r="NV45" s="3" t="e">
        <v>#N/A</v>
      </c>
      <c r="NW45" s="22" t="e">
        <v>#N/A</v>
      </c>
      <c r="NX45" s="22" t="e">
        <v>#N/A</v>
      </c>
      <c r="NY45" s="22" t="e">
        <v>#N/A</v>
      </c>
      <c r="NZ45" s="22" t="e">
        <v>#N/A</v>
      </c>
      <c r="OA45" s="23">
        <v>9</v>
      </c>
      <c r="OB45" s="22" t="e">
        <v>#N/A</v>
      </c>
      <c r="OC45" s="22" t="e">
        <v>#N/A</v>
      </c>
      <c r="OD45" s="22" t="e">
        <v>#N/A</v>
      </c>
      <c r="OE45" s="22" t="e">
        <v>#N/A</v>
      </c>
      <c r="OF45" s="22" t="e">
        <v>#N/A</v>
      </c>
      <c r="OG45" s="22" t="e">
        <v>#N/A</v>
      </c>
      <c r="OH45" s="23" t="e">
        <v>#N/A</v>
      </c>
      <c r="OI45" s="22" t="e">
        <v>#N/A</v>
      </c>
      <c r="OJ45" s="22" t="e">
        <v>#N/A</v>
      </c>
      <c r="OK45" s="22" t="e">
        <v>#N/A</v>
      </c>
      <c r="OL45" s="22" t="e">
        <v>#N/A</v>
      </c>
      <c r="OM45" s="23" t="e">
        <v>#N/A</v>
      </c>
      <c r="ON45" s="22" t="e">
        <v>#N/A</v>
      </c>
      <c r="OO45" s="22" t="e">
        <v>#N/A</v>
      </c>
      <c r="OQ45">
        <f t="shared" si="51"/>
        <v>-11</v>
      </c>
      <c r="OR45" s="23" t="e">
        <f t="shared" ca="1" si="62"/>
        <v>#N/A</v>
      </c>
      <c r="OS45" s="23" t="e">
        <f t="shared" ca="1" si="62"/>
        <v>#N/A</v>
      </c>
      <c r="OT45" s="23" t="e">
        <f t="shared" ca="1" si="62"/>
        <v>#N/A</v>
      </c>
      <c r="OU45" s="23" t="e">
        <f t="shared" ca="1" si="62"/>
        <v>#N/A</v>
      </c>
      <c r="OV45" s="23" t="e">
        <f t="shared" ca="1" si="62"/>
        <v>#N/A</v>
      </c>
      <c r="OW45" s="23" t="e">
        <f t="shared" ca="1" si="62"/>
        <v>#N/A</v>
      </c>
      <c r="OX45" s="23" t="e">
        <f t="shared" ca="1" si="62"/>
        <v>#N/A</v>
      </c>
      <c r="OY45" s="23" t="e">
        <f t="shared" ca="1" si="62"/>
        <v>#N/A</v>
      </c>
      <c r="OZ45" s="23" t="e">
        <f t="shared" ca="1" si="62"/>
        <v>#N/A</v>
      </c>
      <c r="PA45" s="23" t="e">
        <f t="shared" ca="1" si="62"/>
        <v>#N/A</v>
      </c>
      <c r="PB45" s="23" t="e">
        <f t="shared" ca="1" si="60"/>
        <v>#N/A</v>
      </c>
      <c r="PC45" s="23">
        <f t="shared" ca="1" si="60"/>
        <v>1.0814040584540976</v>
      </c>
      <c r="PD45" s="23" t="e">
        <f t="shared" ca="1" si="60"/>
        <v>#N/A</v>
      </c>
      <c r="PE45" s="23" t="e">
        <f t="shared" ca="1" si="60"/>
        <v>#N/A</v>
      </c>
      <c r="PF45" s="23" t="e">
        <f t="shared" ca="1" si="60"/>
        <v>#N/A</v>
      </c>
      <c r="PG45" s="23" t="e">
        <f t="shared" ca="1" si="60"/>
        <v>#N/A</v>
      </c>
      <c r="PH45" s="23" t="e">
        <f t="shared" ca="1" si="60"/>
        <v>#N/A</v>
      </c>
      <c r="PI45" s="23" t="e">
        <f t="shared" ca="1" si="60"/>
        <v>#N/A</v>
      </c>
      <c r="PJ45" s="23" t="e">
        <f t="shared" ca="1" si="60"/>
        <v>#N/A</v>
      </c>
      <c r="PK45" s="23" t="e">
        <f t="shared" ca="1" si="60"/>
        <v>#N/A</v>
      </c>
      <c r="PL45" s="23" t="e">
        <f t="shared" ca="1" si="60"/>
        <v>#N/A</v>
      </c>
      <c r="PM45" s="23" t="e">
        <f t="shared" ca="1" si="60"/>
        <v>#N/A</v>
      </c>
      <c r="PN45" s="23" t="e">
        <f t="shared" ca="1" si="60"/>
        <v>#N/A</v>
      </c>
      <c r="PO45" s="23" t="e">
        <f t="shared" ca="1" si="60"/>
        <v>#N/A</v>
      </c>
      <c r="PP45" s="23" t="e">
        <f t="shared" ca="1" si="60"/>
        <v>#N/A</v>
      </c>
      <c r="PQ45" s="23" t="e">
        <f t="shared" ca="1" si="60"/>
        <v>#N/A</v>
      </c>
      <c r="PR45" s="23" t="e">
        <f t="shared" ca="1" si="63"/>
        <v>#N/A</v>
      </c>
      <c r="PS45" s="23" t="e">
        <f t="shared" ca="1" si="63"/>
        <v>#N/A</v>
      </c>
      <c r="PT45" s="23" t="e">
        <f t="shared" ca="1" si="63"/>
        <v>#N/A</v>
      </c>
      <c r="PU45" s="23">
        <f t="shared" ca="1" si="63"/>
        <v>1.0920926103769553</v>
      </c>
      <c r="PV45" s="23" t="e">
        <f t="shared" ca="1" si="63"/>
        <v>#N/A</v>
      </c>
      <c r="PW45" s="23" t="e">
        <f t="shared" ca="1" si="61"/>
        <v>#N/A</v>
      </c>
      <c r="PX45" s="23" t="e">
        <f t="shared" ca="1" si="31"/>
        <v>#N/A</v>
      </c>
      <c r="PY45" s="23" t="e">
        <f t="shared" ca="1" si="31"/>
        <v>#N/A</v>
      </c>
      <c r="PZ45" s="23" t="e">
        <f t="shared" ca="1" si="31"/>
        <v>#N/A</v>
      </c>
      <c r="QA45" s="23" t="e">
        <f t="shared" ref="QA45:QI108" ca="1" si="70">MN45/OFFSET(MN45,$OQ45,0)</f>
        <v>#N/A</v>
      </c>
      <c r="QB45" s="23" t="e">
        <f t="shared" ca="1" si="70"/>
        <v>#N/A</v>
      </c>
      <c r="QC45" s="23" t="e">
        <f t="shared" ca="1" si="70"/>
        <v>#N/A</v>
      </c>
      <c r="QD45" s="23" t="e">
        <f t="shared" ca="1" si="70"/>
        <v>#N/A</v>
      </c>
      <c r="QE45" s="23" t="e">
        <f t="shared" ca="1" si="70"/>
        <v>#N/A</v>
      </c>
      <c r="QF45" s="23" t="e">
        <f t="shared" ca="1" si="70"/>
        <v>#N/A</v>
      </c>
      <c r="QG45" s="23" t="e">
        <f t="shared" ca="1" si="29"/>
        <v>#N/A</v>
      </c>
      <c r="QH45" s="23" t="e">
        <f t="shared" ca="1" si="29"/>
        <v>#N/A</v>
      </c>
      <c r="QI45" s="23" t="e">
        <f t="shared" ca="1" si="29"/>
        <v>#N/A</v>
      </c>
      <c r="QJ45" s="26" t="e">
        <f t="shared" ca="1" si="19"/>
        <v>#N/A</v>
      </c>
    </row>
    <row r="46" spans="1:452" x14ac:dyDescent="0.35">
      <c r="A46" s="12" t="s">
        <v>1111</v>
      </c>
      <c r="B46" s="21">
        <v>33604</v>
      </c>
      <c r="C46" t="s">
        <v>661</v>
      </c>
      <c r="D46" s="2">
        <v>60.5</v>
      </c>
      <c r="E46" s="2">
        <v>61.4</v>
      </c>
      <c r="F46" s="2">
        <v>7</v>
      </c>
      <c r="G46" s="2">
        <v>67</v>
      </c>
      <c r="H46" s="2">
        <v>61.884198059180441</v>
      </c>
      <c r="I46" s="2">
        <v>67.632507752624988</v>
      </c>
      <c r="J46" s="2">
        <v>78.900000000000006</v>
      </c>
      <c r="K46" s="2">
        <v>43.5</v>
      </c>
      <c r="L46" s="2">
        <v>43.673387094567829</v>
      </c>
      <c r="M46" s="2">
        <v>45.8</v>
      </c>
      <c r="N46" s="2">
        <v>38.299999999999997</v>
      </c>
      <c r="O46" s="2">
        <v>59.7</v>
      </c>
      <c r="P46" s="2">
        <v>51.4</v>
      </c>
      <c r="Q46" s="2">
        <v>211.9</v>
      </c>
      <c r="R46" s="2">
        <v>51.2</v>
      </c>
      <c r="S46" s="2">
        <v>38.299999999999997</v>
      </c>
      <c r="T46" s="2">
        <v>38</v>
      </c>
      <c r="U46" s="2" t="e">
        <v>#N/A</v>
      </c>
      <c r="V46" s="2" t="e">
        <v>#N/A</v>
      </c>
      <c r="W46" s="2">
        <v>18.2</v>
      </c>
      <c r="X46" s="2">
        <v>70</v>
      </c>
      <c r="Y46" s="2" t="e">
        <v>#N/A</v>
      </c>
      <c r="Z46" s="2">
        <v>26.9</v>
      </c>
      <c r="AA46" s="2" t="e">
        <v>#N/A</v>
      </c>
      <c r="AB46" s="2">
        <v>149.30000000000001</v>
      </c>
      <c r="AC46" s="2">
        <v>171.2</v>
      </c>
      <c r="AD46" s="2" t="e">
        <v>#N/A</v>
      </c>
      <c r="AE46" s="2">
        <v>217.8</v>
      </c>
      <c r="AF46" s="2">
        <v>73.7</v>
      </c>
      <c r="AG46" s="22">
        <v>690</v>
      </c>
      <c r="AH46" s="22">
        <v>310</v>
      </c>
      <c r="AI46" s="22" t="e">
        <v>#N/A</v>
      </c>
      <c r="AJ46" s="22">
        <v>38</v>
      </c>
      <c r="AK46" s="22">
        <v>53</v>
      </c>
      <c r="AL46" s="22" t="e">
        <v>#N/A</v>
      </c>
      <c r="AM46" s="22">
        <v>8</v>
      </c>
      <c r="AN46" s="22" t="e">
        <v>#N/A</v>
      </c>
      <c r="AO46" s="22">
        <v>56</v>
      </c>
      <c r="AP46" s="22">
        <v>28</v>
      </c>
      <c r="AQ46" s="22">
        <v>77</v>
      </c>
      <c r="AR46" s="2">
        <v>59.9</v>
      </c>
      <c r="AS46" s="2">
        <v>36.5</v>
      </c>
      <c r="AT46" s="2">
        <v>211.9</v>
      </c>
      <c r="AU46" s="2">
        <v>43.5</v>
      </c>
      <c r="AV46" s="2">
        <v>81.3</v>
      </c>
      <c r="AW46" s="2">
        <v>52</v>
      </c>
      <c r="AX46" s="2">
        <v>51.2</v>
      </c>
      <c r="AY46" s="2">
        <v>117.5</v>
      </c>
      <c r="AZ46" s="2">
        <v>88.9</v>
      </c>
      <c r="BA46" s="2">
        <v>18.2</v>
      </c>
      <c r="BB46" s="2">
        <v>45.4</v>
      </c>
      <c r="BC46" s="2">
        <v>57.4</v>
      </c>
      <c r="BD46" s="3" t="e">
        <v>#N/A</v>
      </c>
      <c r="BE46" s="3" t="e">
        <v>#N/A</v>
      </c>
      <c r="BF46" s="3" t="e">
        <v>#N/A</v>
      </c>
      <c r="BG46" s="3" t="e">
        <v>#N/A</v>
      </c>
      <c r="BH46" s="3" t="e">
        <v>#N/A</v>
      </c>
      <c r="BI46" s="2">
        <v>135.6</v>
      </c>
      <c r="BJ46" s="2">
        <v>4.0999999999999996</v>
      </c>
      <c r="BK46" s="2">
        <v>5.6</v>
      </c>
      <c r="BL46" s="2">
        <v>57.1</v>
      </c>
      <c r="BM46" s="2">
        <v>66.8</v>
      </c>
      <c r="BN46" s="10" t="e">
        <v>#N/A</v>
      </c>
      <c r="BO46" s="3">
        <v>96.07</v>
      </c>
      <c r="BP46" s="22">
        <v>1.8127</v>
      </c>
      <c r="BQ46" s="3">
        <v>18.16363636363636</v>
      </c>
      <c r="BR46" s="23" t="e">
        <v>#N/A</v>
      </c>
      <c r="BS46" s="2" t="e">
        <v>#N/A</v>
      </c>
      <c r="BT46" s="3">
        <v>55.67</v>
      </c>
      <c r="BU46" s="2" t="e">
        <v>#N/A</v>
      </c>
      <c r="BV46" s="2">
        <v>3.9</v>
      </c>
      <c r="BW46" s="2" t="e">
        <v>#N/A</v>
      </c>
      <c r="BX46" s="2" t="e">
        <v>#N/A</v>
      </c>
      <c r="BY46" s="23">
        <v>138.30000000000001</v>
      </c>
      <c r="BZ46" s="2">
        <v>93.2</v>
      </c>
      <c r="CA46" s="2">
        <v>63.9</v>
      </c>
      <c r="CB46" s="3">
        <v>70.44</v>
      </c>
      <c r="CC46" s="2">
        <v>57</v>
      </c>
      <c r="CD46" s="2">
        <v>83.1</v>
      </c>
      <c r="CE46" s="2">
        <v>93.436615972065823</v>
      </c>
      <c r="CF46" s="3">
        <v>70.506286610013319</v>
      </c>
      <c r="CG46" s="2">
        <v>56.998423055456854</v>
      </c>
      <c r="CH46" s="23">
        <v>145.07330473109701</v>
      </c>
      <c r="CI46" s="3">
        <v>66.702746531578939</v>
      </c>
      <c r="CM46" s="2">
        <f t="shared" si="2"/>
        <v>10.020210935971955</v>
      </c>
      <c r="CN46" s="2" t="e">
        <f t="shared" si="2"/>
        <v>#N/A</v>
      </c>
      <c r="CO46" s="2">
        <f t="shared" si="3"/>
        <v>117.25033823664164</v>
      </c>
      <c r="CR46" s="2">
        <f t="shared" si="7"/>
        <v>-0.32948929159802776</v>
      </c>
      <c r="CS46" s="2">
        <f t="shared" si="7"/>
        <v>-0.32467532467532928</v>
      </c>
      <c r="CT46" s="2">
        <f t="shared" si="8"/>
        <v>-0.59347181008902916</v>
      </c>
      <c r="CU46" s="2">
        <f t="shared" si="8"/>
        <v>0.16226603456414343</v>
      </c>
      <c r="CV46" s="2">
        <f t="shared" si="8"/>
        <v>0.24469840210496344</v>
      </c>
      <c r="CW46" s="2">
        <f t="shared" si="9"/>
        <v>0.84459459459459452</v>
      </c>
      <c r="CX46" s="2">
        <f t="shared" si="10"/>
        <v>0.46189376443418673</v>
      </c>
      <c r="CY46" s="2"/>
      <c r="CZ46" s="2">
        <f t="shared" si="15"/>
        <v>-0.26246719160105358</v>
      </c>
      <c r="DA46" s="2">
        <f t="shared" si="16"/>
        <v>6.7024128686342319E-2</v>
      </c>
      <c r="DB46" s="2" t="e">
        <f t="shared" si="17"/>
        <v>#N/A</v>
      </c>
      <c r="DC46" s="2"/>
      <c r="DF46" s="2">
        <f t="shared" si="11"/>
        <v>1.9646647295525455</v>
      </c>
      <c r="DG46" s="2">
        <f t="shared" si="11"/>
        <v>2.9762239716175198</v>
      </c>
      <c r="DH46" s="2">
        <f t="shared" si="12"/>
        <v>4.6068305618278682</v>
      </c>
      <c r="DI46" s="2" t="e">
        <f t="shared" si="56"/>
        <v>#N/A</v>
      </c>
      <c r="DJ46" s="2">
        <f t="shared" si="56"/>
        <v>18.86245762942891</v>
      </c>
      <c r="DM46" s="2"/>
      <c r="DN46" s="2">
        <f t="shared" si="35"/>
        <v>6.968641114982578</v>
      </c>
      <c r="DO46" s="2">
        <f t="shared" si="20"/>
        <v>7.1999999999999993</v>
      </c>
      <c r="DP46" s="2">
        <f t="shared" si="36"/>
        <v>5.7640750670241445</v>
      </c>
      <c r="DQ46" s="2"/>
      <c r="DR46" s="2">
        <f t="shared" si="37"/>
        <v>9.5717884130982291</v>
      </c>
      <c r="DS46" s="2" t="e">
        <f t="shared" si="38"/>
        <v>#N/A</v>
      </c>
      <c r="DT46" s="2" t="e">
        <v>#N/A</v>
      </c>
      <c r="DU46" s="2" t="e">
        <v>#N/A</v>
      </c>
      <c r="DV46" s="2">
        <f t="shared" si="21"/>
        <v>3.8260869565217348</v>
      </c>
      <c r="DW46" s="2">
        <f t="shared" si="39"/>
        <v>0.14177693761814325</v>
      </c>
      <c r="DX46" s="2">
        <f t="shared" si="40"/>
        <v>4.9723756906077332</v>
      </c>
      <c r="DY46" s="2">
        <f t="shared" si="41"/>
        <v>8.0168776371308148</v>
      </c>
      <c r="DZ46" s="2">
        <f t="shared" si="42"/>
        <v>3.7940379403794022</v>
      </c>
      <c r="EA46" s="2" t="e">
        <f t="shared" si="43"/>
        <v>#N/A</v>
      </c>
      <c r="EB46" s="2" t="e">
        <f t="shared" si="43"/>
        <v>#N/A</v>
      </c>
      <c r="EC46" s="2">
        <f t="shared" si="43"/>
        <v>15.923566878980889</v>
      </c>
      <c r="ED46" s="2">
        <f t="shared" si="43"/>
        <v>19.047619047619047</v>
      </c>
      <c r="EE46" s="2" t="e">
        <f t="shared" si="43"/>
        <v>#N/A</v>
      </c>
      <c r="EF46" s="2">
        <f t="shared" si="43"/>
        <v>25.700934579439249</v>
      </c>
      <c r="EG46" s="2" t="e">
        <f t="shared" si="43"/>
        <v>#N/A</v>
      </c>
      <c r="EH46" s="2"/>
      <c r="EI46" s="2">
        <f t="shared" si="69"/>
        <v>4.5375218150087271</v>
      </c>
      <c r="EJ46" s="2">
        <f t="shared" si="69"/>
        <v>13.707165109034269</v>
      </c>
      <c r="EK46" s="2">
        <f t="shared" si="69"/>
        <v>0.14177693761814325</v>
      </c>
      <c r="EL46" s="2">
        <f t="shared" si="68"/>
        <v>8.2089552238805865</v>
      </c>
      <c r="EM46" s="2">
        <f t="shared" si="68"/>
        <v>5.3108808290155407</v>
      </c>
      <c r="EN46" s="2">
        <f t="shared" si="68"/>
        <v>9.0146750524108921</v>
      </c>
      <c r="EO46" s="2">
        <f t="shared" si="68"/>
        <v>8.0168776371308148</v>
      </c>
      <c r="EP46" s="2">
        <f t="shared" si="68"/>
        <v>6.1427280939476026</v>
      </c>
      <c r="EQ46" s="2">
        <f t="shared" si="68"/>
        <v>5.4567022538552834</v>
      </c>
      <c r="ER46" s="2">
        <f t="shared" si="68"/>
        <v>15.923566878980889</v>
      </c>
      <c r="ES46" s="2">
        <f t="shared" si="68"/>
        <v>10.194174757281548</v>
      </c>
      <c r="ET46" s="2">
        <f t="shared" si="68"/>
        <v>6.6914498141263934</v>
      </c>
      <c r="EU46" s="2">
        <f t="shared" si="4"/>
        <v>4.0999999999999996</v>
      </c>
      <c r="EV46" s="2">
        <f t="shared" si="4"/>
        <v>5.6</v>
      </c>
      <c r="EW46" s="2">
        <f t="shared" si="45"/>
        <v>-1.7211703958691871</v>
      </c>
      <c r="EX46" s="2">
        <f t="shared" si="45"/>
        <v>-2.052785923753675</v>
      </c>
      <c r="EY46" s="2">
        <f t="shared" si="46"/>
        <v>-17.734002504299685</v>
      </c>
      <c r="EZ46" s="2" t="e">
        <f t="shared" si="46"/>
        <v>#N/A</v>
      </c>
      <c r="FA46" s="2" t="e">
        <f t="shared" si="47"/>
        <v>#N/A</v>
      </c>
      <c r="FB46" s="2">
        <f t="shared" si="48"/>
        <v>2.6726057906458989</v>
      </c>
      <c r="FC46" s="2">
        <f t="shared" si="48"/>
        <v>1.7467248908296984</v>
      </c>
      <c r="FD46" s="2">
        <f t="shared" si="48"/>
        <v>5.6198347107438096</v>
      </c>
      <c r="FE46" s="2">
        <f t="shared" si="48"/>
        <v>2.6223776223776252</v>
      </c>
      <c r="FF46" s="2">
        <f t="shared" si="48"/>
        <v>5.7513914656771803</v>
      </c>
      <c r="FG46" s="2" t="e">
        <f t="shared" si="48"/>
        <v>#N/A</v>
      </c>
      <c r="FH46" s="2" t="e">
        <v>#N/A</v>
      </c>
      <c r="FI46" s="2" t="e">
        <v>#N/A</v>
      </c>
      <c r="FL46" s="2">
        <f t="shared" si="57"/>
        <v>1.1574026331893306</v>
      </c>
      <c r="FM46" s="2">
        <f t="shared" si="57"/>
        <v>1.3158689229368692</v>
      </c>
      <c r="FN46" s="2">
        <f t="shared" si="25"/>
        <v>1.7337098489669245</v>
      </c>
      <c r="FQ46" s="2">
        <f t="shared" si="58"/>
        <v>4.7106073523167202</v>
      </c>
      <c r="FR46" s="2">
        <f t="shared" si="58"/>
        <v>5.3682807278365718</v>
      </c>
      <c r="FS46" s="2">
        <f t="shared" si="27"/>
        <v>7.1172778600648412</v>
      </c>
      <c r="FT46" s="2">
        <f t="shared" si="59"/>
        <v>3.7568538328851542</v>
      </c>
      <c r="FU46" s="2">
        <f t="shared" si="59"/>
        <v>4.2635867019171991</v>
      </c>
      <c r="FX46" s="2">
        <f t="shared" si="65"/>
        <v>6.8087872397852411</v>
      </c>
      <c r="FY46" s="2">
        <f t="shared" si="65"/>
        <v>7.1339690905168229</v>
      </c>
      <c r="FZ46" s="2">
        <f t="shared" si="33"/>
        <v>9.1750817641008009</v>
      </c>
      <c r="GA46" s="2">
        <f t="shared" si="66"/>
        <v>4.0579302360891134</v>
      </c>
      <c r="GB46" s="2">
        <f t="shared" si="66"/>
        <v>4.2410756140836003</v>
      </c>
      <c r="GE46" s="2"/>
      <c r="GF46" s="2"/>
      <c r="GG46" s="2">
        <f t="shared" si="67"/>
        <v>-26.827434027500107</v>
      </c>
      <c r="GH46" s="2" t="e">
        <f t="shared" si="67"/>
        <v>#N/A</v>
      </c>
      <c r="GI46" s="2" t="e">
        <f t="shared" si="53"/>
        <v>#N/A</v>
      </c>
      <c r="GJ46" s="2">
        <f t="shared" si="54"/>
        <v>10.076206604572402</v>
      </c>
      <c r="GK46" s="2" t="e">
        <v>#N/A</v>
      </c>
      <c r="GN46" s="2"/>
      <c r="GQ46" s="2"/>
      <c r="IG46" s="24"/>
      <c r="IH46" s="24"/>
      <c r="II46" s="24"/>
      <c r="IJ46" s="24"/>
      <c r="IK46" s="24"/>
      <c r="IL46" s="2"/>
      <c r="IM46" s="2">
        <f t="shared" si="5"/>
        <v>7</v>
      </c>
      <c r="IN46" s="2"/>
      <c r="IO46" s="2">
        <f t="shared" si="49"/>
        <v>7</v>
      </c>
      <c r="IX46" s="3"/>
      <c r="IY46" s="3"/>
      <c r="IZ46" s="3"/>
      <c r="JA46" s="3"/>
      <c r="JB46" s="3"/>
      <c r="JC46" s="3"/>
      <c r="JE46" s="3"/>
      <c r="JF46" s="3"/>
      <c r="JG46" s="3"/>
      <c r="JH46" s="3"/>
      <c r="JI46" s="3"/>
      <c r="JJ46" s="3"/>
      <c r="JK46" s="3"/>
      <c r="JL46" s="3"/>
      <c r="JN46" s="10">
        <f>COUNTIF(EI46:ET46,"&gt;2")</f>
        <v>11</v>
      </c>
      <c r="JQ46" s="10"/>
      <c r="JS46" s="10"/>
      <c r="KH46" s="2" t="e">
        <f>(DN46*$DN$4)+(FB46*$FB$3)+(FC46*$FC$3)+(FD46*$FD$3)+(FE46*$FE$3)+(FF46*$FF$3)+(FG46*$FG$3)</f>
        <v>#N/A</v>
      </c>
      <c r="KI46" s="2" t="e">
        <f>F46-KH46</f>
        <v>#N/A</v>
      </c>
      <c r="KJ46" s="2" t="e">
        <f>MAX(DN46,FB46:FG46)</f>
        <v>#N/A</v>
      </c>
      <c r="KK46" s="2" t="e">
        <f>MIN(DN46,FB46:FG46)</f>
        <v>#N/A</v>
      </c>
      <c r="KL46" s="2" t="e">
        <f t="shared" si="50"/>
        <v>#N/A</v>
      </c>
      <c r="KO46" s="2">
        <f>BO46</f>
        <v>96.07</v>
      </c>
      <c r="KP46" s="2">
        <f>100*((BO40/BO28)-1)</f>
        <v>-3.1697653154526106</v>
      </c>
      <c r="KQ46" s="2">
        <f t="shared" si="55"/>
        <v>-3.1697653154526106</v>
      </c>
      <c r="KR46" s="2">
        <f>100*((BO34/BO22)-1)</f>
        <v>8.1172002170374356</v>
      </c>
      <c r="KS46" s="2">
        <f t="shared" si="64"/>
        <v>8.1172002170374356</v>
      </c>
      <c r="KT46" s="3">
        <f>BP46</f>
        <v>1.8127</v>
      </c>
      <c r="KU46" s="3">
        <f>BQ46</f>
        <v>18.16363636363636</v>
      </c>
      <c r="KV46" s="3">
        <f t="shared" si="13"/>
        <v>10.020210935971955</v>
      </c>
      <c r="KW46" s="2">
        <f t="shared" si="6"/>
        <v>25.489424376590293</v>
      </c>
      <c r="KX46" s="2">
        <f t="shared" si="6"/>
        <v>18.330674473063997</v>
      </c>
      <c r="LB46">
        <v>0</v>
      </c>
      <c r="LE46" s="2" t="e">
        <v>#N/A</v>
      </c>
      <c r="LF46" s="2" t="e">
        <v>#N/A</v>
      </c>
      <c r="LG46" s="2" t="e">
        <v>#N/A</v>
      </c>
      <c r="LH46" s="2" t="e">
        <v>#N/A</v>
      </c>
      <c r="LI46" s="2" t="e">
        <v>#N/A</v>
      </c>
      <c r="LJ46" s="2" t="e">
        <v>#N/A</v>
      </c>
      <c r="LK46" s="2" t="e">
        <v>#N/A</v>
      </c>
      <c r="LL46" s="2" t="e">
        <v>#N/A</v>
      </c>
      <c r="LM46" s="2" t="e">
        <v>#N/A</v>
      </c>
      <c r="LN46" s="2" t="e">
        <v>#N/A</v>
      </c>
      <c r="LO46" s="2" t="e">
        <v>#N/A</v>
      </c>
      <c r="LP46" s="2">
        <v>35.741114392485947</v>
      </c>
      <c r="LQ46" s="2" t="e">
        <v>#N/A</v>
      </c>
      <c r="LR46" s="2" t="e">
        <v>#N/A</v>
      </c>
      <c r="LS46" s="2" t="e">
        <v>#N/A</v>
      </c>
      <c r="LT46" s="2" t="e">
        <v>#N/A</v>
      </c>
      <c r="LU46" s="2" t="e">
        <v>#N/A</v>
      </c>
      <c r="LV46" s="2" t="e">
        <v>#N/A</v>
      </c>
      <c r="LW46" s="2" t="e">
        <v>#N/A</v>
      </c>
      <c r="LX46" s="2" t="e">
        <v>#N/A</v>
      </c>
      <c r="LY46" s="2" t="e">
        <v>#N/A</v>
      </c>
      <c r="LZ46" s="2" t="e">
        <v>#N/A</v>
      </c>
      <c r="MA46" s="2" t="e">
        <v>#N/A</v>
      </c>
      <c r="MB46" s="2" t="e">
        <v>#N/A</v>
      </c>
      <c r="MC46" s="2" t="e">
        <v>#N/A</v>
      </c>
      <c r="MD46" s="2" t="e">
        <v>#N/A</v>
      </c>
      <c r="ME46" s="2" t="e">
        <v>#N/A</v>
      </c>
      <c r="MF46" s="2" t="e">
        <v>#N/A</v>
      </c>
      <c r="MG46" s="2" t="e">
        <v>#N/A</v>
      </c>
      <c r="MH46" s="2">
        <v>41.456618935396612</v>
      </c>
      <c r="MI46" s="2" t="e">
        <v>#N/A</v>
      </c>
      <c r="MJ46" s="2" t="e">
        <v>#N/A</v>
      </c>
      <c r="MK46" s="2" t="e">
        <v>#N/A</v>
      </c>
      <c r="ML46" s="2" t="e">
        <v>#N/A</v>
      </c>
      <c r="MM46" s="2" t="e">
        <v>#N/A</v>
      </c>
      <c r="MN46" s="2" t="e">
        <v>#N/A</v>
      </c>
      <c r="MO46" s="2" t="e">
        <v>#N/A</v>
      </c>
      <c r="MP46" s="2" t="e">
        <v>#N/A</v>
      </c>
      <c r="MQ46" s="2" t="e">
        <v>#N/A</v>
      </c>
      <c r="MR46" s="2" t="e">
        <v>#N/A</v>
      </c>
      <c r="MS46" s="10" t="e">
        <v>#N/A</v>
      </c>
      <c r="MT46" s="2" t="e">
        <v>#N/A</v>
      </c>
      <c r="MU46" s="2" t="e">
        <v>#N/A</v>
      </c>
      <c r="MV46" s="2" t="e">
        <v>#N/A</v>
      </c>
      <c r="MX46" s="22" t="e">
        <v>#N/A</v>
      </c>
      <c r="MY46" s="22" t="e">
        <v>#N/A</v>
      </c>
      <c r="MZ46" s="22" t="e">
        <v>#N/A</v>
      </c>
      <c r="NA46" s="22" t="e">
        <v>#N/A</v>
      </c>
      <c r="NB46" s="22" t="e">
        <v>#N/A</v>
      </c>
      <c r="NC46" s="22" t="e">
        <v>#N/A</v>
      </c>
      <c r="ND46" s="22" t="e">
        <v>#N/A</v>
      </c>
      <c r="NE46" s="22" t="e">
        <v>#N/A</v>
      </c>
      <c r="NF46" s="22" t="e">
        <v>#N/A</v>
      </c>
      <c r="NG46" s="22" t="e">
        <v>#N/A</v>
      </c>
      <c r="NH46" s="23" t="e">
        <v>#N/A</v>
      </c>
      <c r="NI46" s="22">
        <v>16</v>
      </c>
      <c r="NJ46" s="22" t="e">
        <v>#N/A</v>
      </c>
      <c r="NK46" s="22" t="e">
        <v>#N/A</v>
      </c>
      <c r="NL46" s="23" t="e">
        <v>#N/A</v>
      </c>
      <c r="NM46" s="3" t="e">
        <v>#N/A</v>
      </c>
      <c r="NN46" s="22" t="e">
        <v>#N/A</v>
      </c>
      <c r="NO46" s="22" t="e">
        <v>#N/A</v>
      </c>
      <c r="NP46" s="22" t="e">
        <v>#N/A</v>
      </c>
      <c r="NQ46" s="22" t="e">
        <v>#N/A</v>
      </c>
      <c r="NR46" s="23" t="e">
        <v>#N/A</v>
      </c>
      <c r="NS46" s="22" t="e">
        <v>#N/A</v>
      </c>
      <c r="NT46" s="22" t="e">
        <v>#N/A</v>
      </c>
      <c r="NU46" s="23" t="e">
        <v>#N/A</v>
      </c>
      <c r="NV46" s="3" t="e">
        <v>#N/A</v>
      </c>
      <c r="NW46" s="22" t="e">
        <v>#N/A</v>
      </c>
      <c r="NX46" s="22" t="e">
        <v>#N/A</v>
      </c>
      <c r="NY46" s="22" t="e">
        <v>#N/A</v>
      </c>
      <c r="NZ46" s="22" t="e">
        <v>#N/A</v>
      </c>
      <c r="OA46" s="23">
        <v>8</v>
      </c>
      <c r="OB46" s="22" t="e">
        <v>#N/A</v>
      </c>
      <c r="OC46" s="22" t="e">
        <v>#N/A</v>
      </c>
      <c r="OD46" s="22" t="e">
        <v>#N/A</v>
      </c>
      <c r="OE46" s="22" t="e">
        <v>#N/A</v>
      </c>
      <c r="OF46" s="22" t="e">
        <v>#N/A</v>
      </c>
      <c r="OG46" s="22" t="e">
        <v>#N/A</v>
      </c>
      <c r="OH46" s="23" t="e">
        <v>#N/A</v>
      </c>
      <c r="OI46" s="22" t="e">
        <v>#N/A</v>
      </c>
      <c r="OJ46" s="22" t="e">
        <v>#N/A</v>
      </c>
      <c r="OK46" s="22" t="e">
        <v>#N/A</v>
      </c>
      <c r="OL46" s="22" t="e">
        <v>#N/A</v>
      </c>
      <c r="OM46" s="23" t="e">
        <v>#N/A</v>
      </c>
      <c r="ON46" s="22" t="e">
        <v>#N/A</v>
      </c>
      <c r="OO46" s="22" t="e">
        <v>#N/A</v>
      </c>
      <c r="OQ46">
        <f t="shared" si="51"/>
        <v>-1</v>
      </c>
      <c r="OR46" s="23" t="e">
        <f t="shared" ca="1" si="62"/>
        <v>#N/A</v>
      </c>
      <c r="OS46" s="23" t="e">
        <f t="shared" ca="1" si="62"/>
        <v>#N/A</v>
      </c>
      <c r="OT46" s="23" t="e">
        <f t="shared" ca="1" si="62"/>
        <v>#N/A</v>
      </c>
      <c r="OU46" s="23" t="e">
        <f t="shared" ca="1" si="62"/>
        <v>#N/A</v>
      </c>
      <c r="OV46" s="23" t="e">
        <f t="shared" ca="1" si="62"/>
        <v>#N/A</v>
      </c>
      <c r="OW46" s="23" t="e">
        <f t="shared" ca="1" si="62"/>
        <v>#N/A</v>
      </c>
      <c r="OX46" s="23" t="e">
        <f t="shared" ca="1" si="62"/>
        <v>#N/A</v>
      </c>
      <c r="OY46" s="23" t="e">
        <f t="shared" ca="1" si="62"/>
        <v>#N/A</v>
      </c>
      <c r="OZ46" s="23" t="e">
        <f t="shared" ca="1" si="62"/>
        <v>#N/A</v>
      </c>
      <c r="PA46" s="23" t="e">
        <f t="shared" ca="1" si="62"/>
        <v>#N/A</v>
      </c>
      <c r="PB46" s="23" t="e">
        <f t="shared" ca="1" si="60"/>
        <v>#N/A</v>
      </c>
      <c r="PC46" s="23">
        <f t="shared" ca="1" si="60"/>
        <v>1.00366812173146</v>
      </c>
      <c r="PD46" s="23" t="e">
        <f t="shared" ca="1" si="60"/>
        <v>#N/A</v>
      </c>
      <c r="PE46" s="23" t="e">
        <f t="shared" ca="1" si="60"/>
        <v>#N/A</v>
      </c>
      <c r="PF46" s="23" t="e">
        <f t="shared" ca="1" si="60"/>
        <v>#N/A</v>
      </c>
      <c r="PG46" s="23" t="e">
        <f t="shared" ca="1" si="60"/>
        <v>#N/A</v>
      </c>
      <c r="PH46" s="23" t="e">
        <f t="shared" ca="1" si="60"/>
        <v>#N/A</v>
      </c>
      <c r="PI46" s="23" t="e">
        <f t="shared" ca="1" si="60"/>
        <v>#N/A</v>
      </c>
      <c r="PJ46" s="23" t="e">
        <f t="shared" ca="1" si="60"/>
        <v>#N/A</v>
      </c>
      <c r="PK46" s="23" t="e">
        <f t="shared" ca="1" si="60"/>
        <v>#N/A</v>
      </c>
      <c r="PL46" s="23" t="e">
        <f t="shared" ca="1" si="60"/>
        <v>#N/A</v>
      </c>
      <c r="PM46" s="23" t="e">
        <f t="shared" ca="1" si="60"/>
        <v>#N/A</v>
      </c>
      <c r="PN46" s="23" t="e">
        <f t="shared" ca="1" si="60"/>
        <v>#N/A</v>
      </c>
      <c r="PO46" s="23" t="e">
        <f t="shared" ca="1" si="60"/>
        <v>#N/A</v>
      </c>
      <c r="PP46" s="23" t="e">
        <f t="shared" ca="1" si="60"/>
        <v>#N/A</v>
      </c>
      <c r="PQ46" s="23" t="e">
        <f t="shared" ca="1" si="60"/>
        <v>#N/A</v>
      </c>
      <c r="PR46" s="23" t="e">
        <f t="shared" ca="1" si="63"/>
        <v>#N/A</v>
      </c>
      <c r="PS46" s="23" t="e">
        <f t="shared" ca="1" si="63"/>
        <v>#N/A</v>
      </c>
      <c r="PT46" s="23" t="e">
        <f t="shared" ca="1" si="63"/>
        <v>#N/A</v>
      </c>
      <c r="PU46" s="23">
        <f t="shared" ca="1" si="63"/>
        <v>1.005966521578838</v>
      </c>
      <c r="PV46" s="23" t="e">
        <f t="shared" ca="1" si="63"/>
        <v>#N/A</v>
      </c>
      <c r="PW46" s="23" t="e">
        <f t="shared" ca="1" si="61"/>
        <v>#N/A</v>
      </c>
      <c r="PX46" s="23" t="e">
        <f t="shared" ca="1" si="61"/>
        <v>#N/A</v>
      </c>
      <c r="PY46" s="23" t="e">
        <f t="shared" ca="1" si="61"/>
        <v>#N/A</v>
      </c>
      <c r="PZ46" s="23" t="e">
        <f t="shared" ca="1" si="61"/>
        <v>#N/A</v>
      </c>
      <c r="QA46" s="23" t="e">
        <f t="shared" ca="1" si="70"/>
        <v>#N/A</v>
      </c>
      <c r="QB46" s="23" t="e">
        <f t="shared" ca="1" si="70"/>
        <v>#N/A</v>
      </c>
      <c r="QC46" s="23" t="e">
        <f t="shared" ca="1" si="70"/>
        <v>#N/A</v>
      </c>
      <c r="QD46" s="23" t="e">
        <f t="shared" ca="1" si="70"/>
        <v>#N/A</v>
      </c>
      <c r="QE46" s="23" t="e">
        <f t="shared" ca="1" si="70"/>
        <v>#N/A</v>
      </c>
      <c r="QF46" s="23" t="e">
        <f t="shared" ca="1" si="70"/>
        <v>#N/A</v>
      </c>
      <c r="QG46" s="23" t="e">
        <f t="shared" ca="1" si="29"/>
        <v>#N/A</v>
      </c>
      <c r="QH46" s="23" t="e">
        <f t="shared" ca="1" si="29"/>
        <v>#N/A</v>
      </c>
      <c r="QI46" s="23" t="e">
        <f t="shared" ca="1" si="29"/>
        <v>#N/A</v>
      </c>
      <c r="QJ46" s="26" t="e">
        <f t="shared" ca="1" si="19"/>
        <v>#N/A</v>
      </c>
    </row>
    <row r="47" spans="1:452" x14ac:dyDescent="0.35">
      <c r="A47" t="s">
        <v>1112</v>
      </c>
      <c r="B47" s="25">
        <v>33635</v>
      </c>
      <c r="C47" t="s">
        <v>662</v>
      </c>
      <c r="D47" s="2">
        <v>60.8</v>
      </c>
      <c r="E47" s="2">
        <v>61.7</v>
      </c>
      <c r="F47" s="2">
        <v>6.9</v>
      </c>
      <c r="G47" s="2">
        <v>67.3</v>
      </c>
      <c r="H47" s="2">
        <v>62.080671483302105</v>
      </c>
      <c r="I47" s="2">
        <v>67.78407157175026</v>
      </c>
      <c r="J47" s="2">
        <v>79.400000000000006</v>
      </c>
      <c r="K47" s="2">
        <v>43.6</v>
      </c>
      <c r="L47" s="2">
        <v>43.835658357345253</v>
      </c>
      <c r="M47" s="2">
        <v>45.9</v>
      </c>
      <c r="N47" s="2">
        <v>38.700000000000003</v>
      </c>
      <c r="O47" s="2">
        <v>60</v>
      </c>
      <c r="P47" s="2">
        <v>51.7</v>
      </c>
      <c r="Q47" s="2">
        <v>213.2</v>
      </c>
      <c r="R47" s="2">
        <v>51.6</v>
      </c>
      <c r="S47" s="2">
        <v>38.700000000000003</v>
      </c>
      <c r="T47" s="2">
        <v>38.1</v>
      </c>
      <c r="U47" s="2" t="e">
        <v>#N/A</v>
      </c>
      <c r="V47" s="2" t="e">
        <v>#N/A</v>
      </c>
      <c r="W47" s="2">
        <v>18.3</v>
      </c>
      <c r="X47" s="2">
        <v>70</v>
      </c>
      <c r="Y47" s="2" t="e">
        <v>#N/A</v>
      </c>
      <c r="Z47" s="2">
        <v>26.9</v>
      </c>
      <c r="AA47" s="2" t="e">
        <v>#N/A</v>
      </c>
      <c r="AB47" s="2">
        <v>150.6</v>
      </c>
      <c r="AC47" s="2">
        <v>173</v>
      </c>
      <c r="AD47" s="2" t="e">
        <v>#N/A</v>
      </c>
      <c r="AE47" s="2">
        <v>219.5</v>
      </c>
      <c r="AF47" s="2">
        <v>74.400000000000006</v>
      </c>
      <c r="AG47" s="22">
        <v>690</v>
      </c>
      <c r="AH47" s="22">
        <v>310</v>
      </c>
      <c r="AI47" s="22" t="e">
        <v>#N/A</v>
      </c>
      <c r="AJ47" s="22">
        <v>38</v>
      </c>
      <c r="AK47" s="22">
        <v>53</v>
      </c>
      <c r="AL47" s="22" t="e">
        <v>#N/A</v>
      </c>
      <c r="AM47" s="22">
        <v>8</v>
      </c>
      <c r="AN47" s="22" t="e">
        <v>#N/A</v>
      </c>
      <c r="AO47" s="22">
        <v>56</v>
      </c>
      <c r="AP47" s="22">
        <v>28</v>
      </c>
      <c r="AQ47" s="22">
        <v>77</v>
      </c>
      <c r="AR47" s="2">
        <v>60.2</v>
      </c>
      <c r="AS47" s="2">
        <v>36.700000000000003</v>
      </c>
      <c r="AT47" s="2">
        <v>213.2</v>
      </c>
      <c r="AU47" s="2">
        <v>43.6</v>
      </c>
      <c r="AV47" s="2">
        <v>82</v>
      </c>
      <c r="AW47" s="2">
        <v>52.1</v>
      </c>
      <c r="AX47" s="2">
        <v>51.6</v>
      </c>
      <c r="AY47" s="2">
        <v>117.5</v>
      </c>
      <c r="AZ47" s="2">
        <v>89</v>
      </c>
      <c r="BA47" s="2">
        <v>18.3</v>
      </c>
      <c r="BB47" s="2">
        <v>45.5</v>
      </c>
      <c r="BC47" s="2">
        <v>57.5</v>
      </c>
      <c r="BD47" s="3" t="e">
        <v>#N/A</v>
      </c>
      <c r="BE47" s="3" t="e">
        <v>#N/A</v>
      </c>
      <c r="BF47" s="3" t="e">
        <v>#N/A</v>
      </c>
      <c r="BG47" s="3" t="e">
        <v>#N/A</v>
      </c>
      <c r="BH47" s="3" t="e">
        <v>#N/A</v>
      </c>
      <c r="BI47" s="2">
        <v>136.30000000000001</v>
      </c>
      <c r="BJ47" s="2">
        <v>4.0999999999999996</v>
      </c>
      <c r="BK47" s="2">
        <v>5.6</v>
      </c>
      <c r="BL47" s="2">
        <v>57.2</v>
      </c>
      <c r="BM47" s="2">
        <v>67</v>
      </c>
      <c r="BN47" s="10" t="e">
        <v>#N/A</v>
      </c>
      <c r="BO47" s="3">
        <v>96.1</v>
      </c>
      <c r="BP47" s="22">
        <v>1.7781</v>
      </c>
      <c r="BQ47" s="3">
        <v>18.053500000000003</v>
      </c>
      <c r="BR47" s="23" t="e">
        <v>#N/A</v>
      </c>
      <c r="BS47" s="2" t="e">
        <v>#N/A</v>
      </c>
      <c r="BT47" s="3">
        <v>55.46</v>
      </c>
      <c r="BU47" s="2" t="e">
        <v>#N/A</v>
      </c>
      <c r="BV47" s="2">
        <v>3.8</v>
      </c>
      <c r="BW47" s="2" t="e">
        <v>#N/A</v>
      </c>
      <c r="BX47" s="2" t="e">
        <v>#N/A</v>
      </c>
      <c r="BY47" s="23">
        <v>138.6</v>
      </c>
      <c r="BZ47" s="2">
        <v>93.1</v>
      </c>
      <c r="CA47" s="2">
        <v>64.099999999999994</v>
      </c>
      <c r="CB47" s="3">
        <v>70.739999999999995</v>
      </c>
      <c r="CC47" s="2">
        <v>57.3</v>
      </c>
      <c r="CD47" s="2">
        <v>83.2</v>
      </c>
      <c r="CE47" s="2">
        <v>93.551868548286066</v>
      </c>
      <c r="CF47" s="3">
        <v>70.754186167033509</v>
      </c>
      <c r="CG47" s="2">
        <v>57.217368378670166</v>
      </c>
      <c r="CH47" s="23">
        <v>145.41721191584193</v>
      </c>
      <c r="CI47" s="3">
        <v>66.912809936566077</v>
      </c>
      <c r="CM47" s="2">
        <f t="shared" si="2"/>
        <v>10.153253472808055</v>
      </c>
      <c r="CN47" s="2" t="e">
        <f t="shared" si="2"/>
        <v>#N/A</v>
      </c>
      <c r="CO47" s="2">
        <f t="shared" si="3"/>
        <v>115.01231666495974</v>
      </c>
      <c r="CR47" s="2">
        <f t="shared" si="7"/>
        <v>0.49586776859503656</v>
      </c>
      <c r="CS47" s="2">
        <f t="shared" si="7"/>
        <v>0.48859934853420894</v>
      </c>
      <c r="CT47" s="2">
        <f t="shared" si="8"/>
        <v>0.44776119402984654</v>
      </c>
      <c r="CU47" s="2">
        <f t="shared" si="8"/>
        <v>0.31748561067847053</v>
      </c>
      <c r="CV47" s="2">
        <f t="shared" si="8"/>
        <v>0.22409906738877264</v>
      </c>
      <c r="CW47" s="2">
        <f t="shared" si="9"/>
        <v>0.50251256281406564</v>
      </c>
      <c r="CX47" s="2">
        <f t="shared" si="10"/>
        <v>0.22988505747126761</v>
      </c>
      <c r="CY47" s="2"/>
      <c r="CZ47" s="2">
        <f t="shared" si="15"/>
        <v>0.26315789473684581</v>
      </c>
      <c r="DA47" s="2">
        <f t="shared" si="16"/>
        <v>0.8707300736771485</v>
      </c>
      <c r="DB47" s="2" t="e">
        <f t="shared" si="17"/>
        <v>#N/A</v>
      </c>
      <c r="DC47" s="2"/>
      <c r="DF47" s="2">
        <f t="shared" si="11"/>
        <v>3.8770625135100545</v>
      </c>
      <c r="DG47" s="2">
        <f t="shared" si="11"/>
        <v>2.7225831158562253</v>
      </c>
      <c r="DH47" s="2">
        <f t="shared" si="12"/>
        <v>4.550930463752767</v>
      </c>
      <c r="DI47" s="2" t="e">
        <f t="shared" ref="DI47:DJ62" si="71">100*((AVERAGE(V45:V47)/AVERAGE(V42:V44))^4-1)</f>
        <v>#N/A</v>
      </c>
      <c r="DJ47" s="2">
        <f t="shared" si="71"/>
        <v>4.5190687395213924</v>
      </c>
      <c r="DM47" s="2"/>
      <c r="DN47" s="2">
        <f t="shared" si="35"/>
        <v>6.9324090121317159</v>
      </c>
      <c r="DO47" s="2">
        <f t="shared" si="20"/>
        <v>6.9952305246422872</v>
      </c>
      <c r="DP47" s="2">
        <f t="shared" si="36"/>
        <v>5.7256990679094697</v>
      </c>
      <c r="DQ47" s="2"/>
      <c r="DR47" s="2">
        <f t="shared" si="37"/>
        <v>9.5477386934673483</v>
      </c>
      <c r="DS47" s="2" t="e">
        <f t="shared" si="38"/>
        <v>#N/A</v>
      </c>
      <c r="DT47" s="2" t="e">
        <v>#N/A</v>
      </c>
      <c r="DU47" s="2" t="e">
        <v>#N/A</v>
      </c>
      <c r="DV47" s="2">
        <f t="shared" si="21"/>
        <v>3.0927835051546282</v>
      </c>
      <c r="DW47" s="2">
        <f t="shared" si="39"/>
        <v>0.42392840320299996</v>
      </c>
      <c r="DX47" s="2">
        <f t="shared" si="40"/>
        <v>5.2486187845303789</v>
      </c>
      <c r="DY47" s="2">
        <f t="shared" si="41"/>
        <v>8.6315789473684355</v>
      </c>
      <c r="DZ47" s="2">
        <f t="shared" si="42"/>
        <v>8.4033613445378066</v>
      </c>
      <c r="EA47" s="2" t="e">
        <f t="shared" si="43"/>
        <v>#N/A</v>
      </c>
      <c r="EB47" s="2" t="e">
        <f t="shared" si="43"/>
        <v>#N/A</v>
      </c>
      <c r="EC47" s="2">
        <f t="shared" si="43"/>
        <v>16.560509554140147</v>
      </c>
      <c r="ED47" s="2">
        <f t="shared" si="43"/>
        <v>19.047619047619047</v>
      </c>
      <c r="EE47" s="2" t="e">
        <f t="shared" si="43"/>
        <v>#N/A</v>
      </c>
      <c r="EF47" s="2">
        <f t="shared" si="43"/>
        <v>25.700934579439249</v>
      </c>
      <c r="EG47" s="2" t="e">
        <f t="shared" si="43"/>
        <v>#N/A</v>
      </c>
      <c r="EH47" s="2"/>
      <c r="EI47" s="2">
        <f t="shared" si="69"/>
        <v>3.7931034482758585</v>
      </c>
      <c r="EJ47" s="2">
        <f t="shared" si="69"/>
        <v>13.622291021671851</v>
      </c>
      <c r="EK47" s="2">
        <f t="shared" si="69"/>
        <v>0.42392840320299996</v>
      </c>
      <c r="EL47" s="2">
        <f t="shared" si="68"/>
        <v>8.1885856079404675</v>
      </c>
      <c r="EM47" s="2">
        <f t="shared" si="68"/>
        <v>4.9935979513444417</v>
      </c>
      <c r="EN47" s="2">
        <f t="shared" si="68"/>
        <v>8.9958158995816042</v>
      </c>
      <c r="EO47" s="2">
        <f t="shared" si="68"/>
        <v>8.6315789473684355</v>
      </c>
      <c r="EP47" s="2">
        <f t="shared" si="68"/>
        <v>6.0469314079422354</v>
      </c>
      <c r="EQ47" s="2">
        <f t="shared" si="68"/>
        <v>5.2009456264775489</v>
      </c>
      <c r="ER47" s="2">
        <f t="shared" si="68"/>
        <v>16.560509554140147</v>
      </c>
      <c r="ES47" s="2">
        <f t="shared" si="68"/>
        <v>9.9033816425120769</v>
      </c>
      <c r="ET47" s="2">
        <f t="shared" si="68"/>
        <v>6.2846580406654251</v>
      </c>
      <c r="EU47" s="2">
        <f t="shared" si="4"/>
        <v>4.0999999999999996</v>
      </c>
      <c r="EV47" s="2">
        <f t="shared" si="4"/>
        <v>5.6</v>
      </c>
      <c r="EW47" s="2">
        <f t="shared" si="45"/>
        <v>-0.52173913043477294</v>
      </c>
      <c r="EX47" s="2">
        <f t="shared" si="45"/>
        <v>-1.7595307917888658</v>
      </c>
      <c r="EY47" s="2">
        <f t="shared" si="46"/>
        <v>2.1510017444934082</v>
      </c>
      <c r="EZ47" s="2" t="e">
        <f t="shared" si="46"/>
        <v>#N/A</v>
      </c>
      <c r="FA47" s="2" t="e">
        <f t="shared" si="47"/>
        <v>#N/A</v>
      </c>
      <c r="FB47" s="2">
        <f t="shared" si="48"/>
        <v>2.8189910979228294</v>
      </c>
      <c r="FC47" s="2">
        <f t="shared" si="48"/>
        <v>1.9715224534501585</v>
      </c>
      <c r="FD47" s="2">
        <f t="shared" si="48"/>
        <v>5.7755775577557733</v>
      </c>
      <c r="FE47" s="2">
        <f t="shared" si="48"/>
        <v>2.7898866608544015</v>
      </c>
      <c r="FF47" s="2">
        <f t="shared" si="48"/>
        <v>5.5248618784530468</v>
      </c>
      <c r="FG47" s="2" t="e">
        <f t="shared" si="48"/>
        <v>#N/A</v>
      </c>
      <c r="FH47" s="2" t="e">
        <v>#N/A</v>
      </c>
      <c r="FI47" s="2" t="e">
        <v>#N/A</v>
      </c>
      <c r="FL47" s="2">
        <f t="shared" ref="FL47:FM62" si="72">100*((AVERAGE(H45:H47)/AVERAGE(H42:H44))-1)</f>
        <v>1.0684624383804131</v>
      </c>
      <c r="FM47" s="2">
        <f t="shared" si="72"/>
        <v>1.1870101031488334</v>
      </c>
      <c r="FN47" s="2">
        <f t="shared" si="25"/>
        <v>1.6056528181586094</v>
      </c>
      <c r="FQ47" s="2">
        <f t="shared" ref="FQ47:FR62" si="73">100*((AVERAGE(H45:H47)/AVERAGE(H42:H44))^4-1)</f>
        <v>4.3428356835422344</v>
      </c>
      <c r="FR47" s="2">
        <f t="shared" si="73"/>
        <v>4.8332509725185657</v>
      </c>
      <c r="FS47" s="2">
        <f t="shared" si="27"/>
        <v>6.5789610045718261</v>
      </c>
      <c r="FT47" s="2">
        <f t="shared" ref="FT47:FU62" si="74">100*((AVERAGE(CH45:CH47)/AVERAGE(CH42:CH44))^4-1)</f>
        <v>3.6569809380734064</v>
      </c>
      <c r="FU47" s="2">
        <f t="shared" si="74"/>
        <v>4.2385085710296533</v>
      </c>
      <c r="FX47" s="2">
        <f t="shared" si="65"/>
        <v>5.8394407814714056</v>
      </c>
      <c r="FY47" s="2">
        <f t="shared" si="65"/>
        <v>6.3090473575964978</v>
      </c>
      <c r="FZ47" s="2">
        <f t="shared" si="33"/>
        <v>8.0997820406767396</v>
      </c>
      <c r="GA47" s="2">
        <f t="shared" si="66"/>
        <v>4.0057996379358585</v>
      </c>
      <c r="GB47" s="2">
        <f t="shared" si="66"/>
        <v>4.160957815027877</v>
      </c>
      <c r="GE47" s="2"/>
      <c r="GF47" s="2"/>
      <c r="GG47" s="2">
        <f t="shared" si="67"/>
        <v>-17.783507969765022</v>
      </c>
      <c r="GH47" s="2" t="e">
        <f t="shared" si="67"/>
        <v>#N/A</v>
      </c>
      <c r="GI47" s="2" t="e">
        <f t="shared" si="53"/>
        <v>#N/A</v>
      </c>
      <c r="GJ47" s="2">
        <f t="shared" si="54"/>
        <v>9.7643097643097754</v>
      </c>
      <c r="GK47" s="2" t="e">
        <v>#N/A</v>
      </c>
      <c r="GN47" s="2"/>
      <c r="GQ47" s="2"/>
      <c r="IG47" s="24"/>
      <c r="IH47" s="24"/>
      <c r="II47" s="24"/>
      <c r="IJ47" s="24"/>
      <c r="IK47" s="24"/>
      <c r="IL47" s="2"/>
      <c r="IM47" s="2">
        <f t="shared" si="5"/>
        <v>6.9</v>
      </c>
      <c r="IN47" s="2"/>
      <c r="IO47" s="2">
        <f t="shared" si="49"/>
        <v>6.9</v>
      </c>
      <c r="IX47" s="3"/>
      <c r="IY47" s="3"/>
      <c r="IZ47" s="3"/>
      <c r="JA47" s="3"/>
      <c r="JB47" s="3"/>
      <c r="JC47" s="3"/>
      <c r="JE47" s="3"/>
      <c r="JF47" s="3"/>
      <c r="JG47" s="3"/>
      <c r="JH47" s="3"/>
      <c r="JI47" s="3"/>
      <c r="JJ47" s="3"/>
      <c r="JK47" s="3"/>
      <c r="JL47" s="3"/>
      <c r="JN47" s="10">
        <f>COUNTIF(EI47:ET47,"&gt;2")</f>
        <v>11</v>
      </c>
      <c r="JQ47" s="10"/>
      <c r="JS47" s="10"/>
      <c r="KH47" s="2" t="e">
        <f>(DN47*$DN$4)+(FB47*$FB$3)+(FC47*$FC$3)+(FD47*$FD$3)+(FE47*$FE$3)+(FF47*$FF$3)+(FG47*$FG$3)</f>
        <v>#N/A</v>
      </c>
      <c r="KI47" s="2" t="e">
        <f>F47-KH47</f>
        <v>#N/A</v>
      </c>
      <c r="KJ47" s="2" t="e">
        <f>MAX(DN47,FB47:FG47)</f>
        <v>#N/A</v>
      </c>
      <c r="KK47" s="2" t="e">
        <f>MIN(DN47,FB47:FG47)</f>
        <v>#N/A</v>
      </c>
      <c r="KL47" s="2" t="e">
        <f t="shared" si="50"/>
        <v>#N/A</v>
      </c>
      <c r="KO47" s="2">
        <f>BO47</f>
        <v>96.1</v>
      </c>
      <c r="KP47" s="2">
        <f>100*((BO41/BO29)-1)</f>
        <v>-4.7727950681117566</v>
      </c>
      <c r="KQ47" s="2">
        <f t="shared" si="55"/>
        <v>-4.7727950681117566</v>
      </c>
      <c r="KR47" s="2">
        <f>100*((BO35/BO23)-1)</f>
        <v>6.0068041675526151</v>
      </c>
      <c r="KS47" s="2">
        <f t="shared" si="64"/>
        <v>6.0068041675526151</v>
      </c>
      <c r="KT47" s="3">
        <f>BP47</f>
        <v>1.7781</v>
      </c>
      <c r="KU47" s="3">
        <f>BQ47</f>
        <v>18.053500000000003</v>
      </c>
      <c r="KV47" s="3">
        <f t="shared" si="13"/>
        <v>10.153253472808055</v>
      </c>
      <c r="KW47" s="2">
        <f t="shared" si="6"/>
        <v>25.334867631684197</v>
      </c>
      <c r="KX47" s="2">
        <f t="shared" si="6"/>
        <v>18.574058514517475</v>
      </c>
      <c r="LB47">
        <v>0</v>
      </c>
      <c r="LE47" s="2" t="e">
        <v>#N/A</v>
      </c>
      <c r="LF47" s="2" t="e">
        <v>#N/A</v>
      </c>
      <c r="LG47" s="2" t="e">
        <v>#N/A</v>
      </c>
      <c r="LH47" s="2" t="e">
        <v>#N/A</v>
      </c>
      <c r="LI47" s="2" t="e">
        <v>#N/A</v>
      </c>
      <c r="LJ47" s="2" t="e">
        <v>#N/A</v>
      </c>
      <c r="LK47" s="2" t="e">
        <v>#N/A</v>
      </c>
      <c r="LL47" s="2" t="e">
        <v>#N/A</v>
      </c>
      <c r="LM47" s="2" t="e">
        <v>#N/A</v>
      </c>
      <c r="LN47" s="2" t="e">
        <v>#N/A</v>
      </c>
      <c r="LO47" s="2" t="e">
        <v>#N/A</v>
      </c>
      <c r="LP47" s="2">
        <v>35.964146571161656</v>
      </c>
      <c r="LQ47" s="2" t="e">
        <v>#N/A</v>
      </c>
      <c r="LR47" s="2" t="e">
        <v>#N/A</v>
      </c>
      <c r="LS47" s="2" t="e">
        <v>#N/A</v>
      </c>
      <c r="LT47" s="2" t="e">
        <v>#N/A</v>
      </c>
      <c r="LU47" s="2" t="e">
        <v>#N/A</v>
      </c>
      <c r="LV47" s="2" t="e">
        <v>#N/A</v>
      </c>
      <c r="LW47" s="2" t="e">
        <v>#N/A</v>
      </c>
      <c r="LX47" s="2" t="e">
        <v>#N/A</v>
      </c>
      <c r="LY47" s="2" t="e">
        <v>#N/A</v>
      </c>
      <c r="LZ47" s="2" t="e">
        <v>#N/A</v>
      </c>
      <c r="MA47" s="2" t="e">
        <v>#N/A</v>
      </c>
      <c r="MB47" s="2" t="e">
        <v>#N/A</v>
      </c>
      <c r="MC47" s="2" t="e">
        <v>#N/A</v>
      </c>
      <c r="MD47" s="2" t="e">
        <v>#N/A</v>
      </c>
      <c r="ME47" s="2" t="e">
        <v>#N/A</v>
      </c>
      <c r="MF47" s="2" t="e">
        <v>#N/A</v>
      </c>
      <c r="MG47" s="2" t="e">
        <v>#N/A</v>
      </c>
      <c r="MH47" s="2">
        <v>41.575376922409305</v>
      </c>
      <c r="MI47" s="2" t="e">
        <v>#N/A</v>
      </c>
      <c r="MJ47" s="2" t="e">
        <v>#N/A</v>
      </c>
      <c r="MK47" s="2" t="e">
        <v>#N/A</v>
      </c>
      <c r="ML47" s="2" t="e">
        <v>#N/A</v>
      </c>
      <c r="MM47" s="2" t="e">
        <v>#N/A</v>
      </c>
      <c r="MN47" s="2" t="e">
        <v>#N/A</v>
      </c>
      <c r="MO47" s="2" t="e">
        <v>#N/A</v>
      </c>
      <c r="MP47" s="2" t="e">
        <v>#N/A</v>
      </c>
      <c r="MQ47" s="2" t="e">
        <v>#N/A</v>
      </c>
      <c r="MR47" s="2" t="e">
        <v>#N/A</v>
      </c>
      <c r="MS47" s="10" t="e">
        <v>#N/A</v>
      </c>
      <c r="MT47" s="2" t="e">
        <v>#N/A</v>
      </c>
      <c r="MU47" s="2" t="e">
        <v>#N/A</v>
      </c>
      <c r="MV47" s="2" t="e">
        <v>#N/A</v>
      </c>
      <c r="MX47" s="22" t="e">
        <v>#N/A</v>
      </c>
      <c r="MY47" s="22" t="e">
        <v>#N/A</v>
      </c>
      <c r="MZ47" s="22" t="e">
        <v>#N/A</v>
      </c>
      <c r="NA47" s="22" t="e">
        <v>#N/A</v>
      </c>
      <c r="NB47" s="22" t="e">
        <v>#N/A</v>
      </c>
      <c r="NC47" s="22" t="e">
        <v>#N/A</v>
      </c>
      <c r="ND47" s="22" t="e">
        <v>#N/A</v>
      </c>
      <c r="NE47" s="22" t="e">
        <v>#N/A</v>
      </c>
      <c r="NF47" s="22" t="e">
        <v>#N/A</v>
      </c>
      <c r="NG47" s="22" t="e">
        <v>#N/A</v>
      </c>
      <c r="NH47" s="23" t="e">
        <v>#N/A</v>
      </c>
      <c r="NI47" s="22">
        <v>16</v>
      </c>
      <c r="NJ47" s="22" t="e">
        <v>#N/A</v>
      </c>
      <c r="NK47" s="22" t="e">
        <v>#N/A</v>
      </c>
      <c r="NL47" s="23" t="e">
        <v>#N/A</v>
      </c>
      <c r="NM47" s="3" t="e">
        <v>#N/A</v>
      </c>
      <c r="NN47" s="22" t="e">
        <v>#N/A</v>
      </c>
      <c r="NO47" s="22" t="e">
        <v>#N/A</v>
      </c>
      <c r="NP47" s="22" t="e">
        <v>#N/A</v>
      </c>
      <c r="NQ47" s="22" t="e">
        <v>#N/A</v>
      </c>
      <c r="NR47" s="23" t="e">
        <v>#N/A</v>
      </c>
      <c r="NS47" s="22" t="e">
        <v>#N/A</v>
      </c>
      <c r="NT47" s="22" t="e">
        <v>#N/A</v>
      </c>
      <c r="NU47" s="23" t="e">
        <v>#N/A</v>
      </c>
      <c r="NV47" s="3" t="e">
        <v>#N/A</v>
      </c>
      <c r="NW47" s="22" t="e">
        <v>#N/A</v>
      </c>
      <c r="NX47" s="22" t="e">
        <v>#N/A</v>
      </c>
      <c r="NY47" s="22" t="e">
        <v>#N/A</v>
      </c>
      <c r="NZ47" s="22" t="e">
        <v>#N/A</v>
      </c>
      <c r="OA47" s="23">
        <v>8</v>
      </c>
      <c r="OB47" s="22" t="e">
        <v>#N/A</v>
      </c>
      <c r="OC47" s="22" t="e">
        <v>#N/A</v>
      </c>
      <c r="OD47" s="22" t="e">
        <v>#N/A</v>
      </c>
      <c r="OE47" s="22" t="e">
        <v>#N/A</v>
      </c>
      <c r="OF47" s="22" t="e">
        <v>#N/A</v>
      </c>
      <c r="OG47" s="22" t="e">
        <v>#N/A</v>
      </c>
      <c r="OH47" s="23" t="e">
        <v>#N/A</v>
      </c>
      <c r="OI47" s="22" t="e">
        <v>#N/A</v>
      </c>
      <c r="OJ47" s="22" t="e">
        <v>#N/A</v>
      </c>
      <c r="OK47" s="22" t="e">
        <v>#N/A</v>
      </c>
      <c r="OL47" s="22" t="e">
        <v>#N/A</v>
      </c>
      <c r="OM47" s="23" t="e">
        <v>#N/A</v>
      </c>
      <c r="ON47" s="22" t="e">
        <v>#N/A</v>
      </c>
      <c r="OO47" s="22" t="e">
        <v>#N/A</v>
      </c>
      <c r="OQ47">
        <f t="shared" si="51"/>
        <v>-1</v>
      </c>
      <c r="OR47" s="23" t="e">
        <f t="shared" ca="1" si="62"/>
        <v>#N/A</v>
      </c>
      <c r="OS47" s="23" t="e">
        <f t="shared" ca="1" si="62"/>
        <v>#N/A</v>
      </c>
      <c r="OT47" s="23" t="e">
        <f t="shared" ca="1" si="62"/>
        <v>#N/A</v>
      </c>
      <c r="OU47" s="23" t="e">
        <f t="shared" ca="1" si="62"/>
        <v>#N/A</v>
      </c>
      <c r="OV47" s="23" t="e">
        <f t="shared" ca="1" si="62"/>
        <v>#N/A</v>
      </c>
      <c r="OW47" s="23" t="e">
        <f t="shared" ca="1" si="62"/>
        <v>#N/A</v>
      </c>
      <c r="OX47" s="23" t="e">
        <f t="shared" ca="1" si="62"/>
        <v>#N/A</v>
      </c>
      <c r="OY47" s="23" t="e">
        <f t="shared" ca="1" si="62"/>
        <v>#N/A</v>
      </c>
      <c r="OZ47" s="23" t="e">
        <f t="shared" ca="1" si="62"/>
        <v>#N/A</v>
      </c>
      <c r="PA47" s="23" t="e">
        <f t="shared" ca="1" si="62"/>
        <v>#N/A</v>
      </c>
      <c r="PB47" s="23" t="e">
        <f t="shared" ca="1" si="60"/>
        <v>#N/A</v>
      </c>
      <c r="PC47" s="23">
        <f t="shared" ca="1" si="60"/>
        <v>1.006240213336006</v>
      </c>
      <c r="PD47" s="23" t="e">
        <f t="shared" ca="1" si="60"/>
        <v>#N/A</v>
      </c>
      <c r="PE47" s="23" t="e">
        <f t="shared" ca="1" si="60"/>
        <v>#N/A</v>
      </c>
      <c r="PF47" s="23" t="e">
        <f t="shared" ca="1" si="60"/>
        <v>#N/A</v>
      </c>
      <c r="PG47" s="23" t="e">
        <f t="shared" ca="1" si="60"/>
        <v>#N/A</v>
      </c>
      <c r="PH47" s="23" t="e">
        <f t="shared" ca="1" si="60"/>
        <v>#N/A</v>
      </c>
      <c r="PI47" s="23" t="e">
        <f t="shared" ca="1" si="60"/>
        <v>#N/A</v>
      </c>
      <c r="PJ47" s="23" t="e">
        <f t="shared" ca="1" si="60"/>
        <v>#N/A</v>
      </c>
      <c r="PK47" s="23" t="e">
        <f t="shared" ca="1" si="60"/>
        <v>#N/A</v>
      </c>
      <c r="PL47" s="23" t="e">
        <f t="shared" ca="1" si="60"/>
        <v>#N/A</v>
      </c>
      <c r="PM47" s="23" t="e">
        <f t="shared" ca="1" si="60"/>
        <v>#N/A</v>
      </c>
      <c r="PN47" s="23" t="e">
        <f t="shared" ca="1" si="60"/>
        <v>#N/A</v>
      </c>
      <c r="PO47" s="23" t="e">
        <f t="shared" ca="1" si="60"/>
        <v>#N/A</v>
      </c>
      <c r="PP47" s="23" t="e">
        <f t="shared" ca="1" si="60"/>
        <v>#N/A</v>
      </c>
      <c r="PQ47" s="23" t="e">
        <f t="shared" ca="1" si="60"/>
        <v>#N/A</v>
      </c>
      <c r="PR47" s="23" t="e">
        <f t="shared" ca="1" si="63"/>
        <v>#N/A</v>
      </c>
      <c r="PS47" s="23" t="e">
        <f t="shared" ca="1" si="63"/>
        <v>#N/A</v>
      </c>
      <c r="PT47" s="23" t="e">
        <f t="shared" ca="1" si="63"/>
        <v>#N/A</v>
      </c>
      <c r="PU47" s="23">
        <f t="shared" ca="1" si="63"/>
        <v>1.0028646327187887</v>
      </c>
      <c r="PV47" s="23" t="e">
        <f t="shared" ca="1" si="63"/>
        <v>#N/A</v>
      </c>
      <c r="PW47" s="23" t="e">
        <f t="shared" ca="1" si="61"/>
        <v>#N/A</v>
      </c>
      <c r="PX47" s="23" t="e">
        <f t="shared" ca="1" si="61"/>
        <v>#N/A</v>
      </c>
      <c r="PY47" s="23" t="e">
        <f t="shared" ca="1" si="61"/>
        <v>#N/A</v>
      </c>
      <c r="PZ47" s="23" t="e">
        <f t="shared" ca="1" si="61"/>
        <v>#N/A</v>
      </c>
      <c r="QA47" s="23" t="e">
        <f t="shared" ca="1" si="70"/>
        <v>#N/A</v>
      </c>
      <c r="QB47" s="23" t="e">
        <f t="shared" ca="1" si="70"/>
        <v>#N/A</v>
      </c>
      <c r="QC47" s="23" t="e">
        <f t="shared" ca="1" si="70"/>
        <v>#N/A</v>
      </c>
      <c r="QD47" s="23" t="e">
        <f t="shared" ca="1" si="70"/>
        <v>#N/A</v>
      </c>
      <c r="QE47" s="23" t="e">
        <f t="shared" ca="1" si="70"/>
        <v>#N/A</v>
      </c>
      <c r="QF47" s="23" t="e">
        <f t="shared" ca="1" si="70"/>
        <v>#N/A</v>
      </c>
      <c r="QG47" s="23" t="e">
        <f t="shared" ca="1" si="29"/>
        <v>#N/A</v>
      </c>
      <c r="QH47" s="23" t="e">
        <f t="shared" ca="1" si="29"/>
        <v>#N/A</v>
      </c>
      <c r="QI47" s="23" t="e">
        <f t="shared" ca="1" si="29"/>
        <v>#N/A</v>
      </c>
      <c r="QJ47" s="26" t="e">
        <f t="shared" ca="1" si="19"/>
        <v>#N/A</v>
      </c>
    </row>
    <row r="48" spans="1:452" x14ac:dyDescent="0.35">
      <c r="A48" t="s">
        <v>1113</v>
      </c>
      <c r="B48" s="21">
        <v>33664</v>
      </c>
      <c r="C48" t="s">
        <v>663</v>
      </c>
      <c r="D48" s="2">
        <v>61.1</v>
      </c>
      <c r="E48" s="2">
        <v>62</v>
      </c>
      <c r="F48" s="2">
        <v>7.1</v>
      </c>
      <c r="G48" s="2">
        <v>67.7</v>
      </c>
      <c r="H48" s="2">
        <v>62.237423372356865</v>
      </c>
      <c r="I48" s="2">
        <v>68.007448347117062</v>
      </c>
      <c r="J48" s="2">
        <v>79.900000000000006</v>
      </c>
      <c r="K48" s="2">
        <v>43.7</v>
      </c>
      <c r="L48" s="2">
        <v>44.03954932835552</v>
      </c>
      <c r="M48" s="2">
        <v>45.9</v>
      </c>
      <c r="N48" s="2">
        <v>39.299999999999997</v>
      </c>
      <c r="O48" s="2">
        <v>60.1</v>
      </c>
      <c r="P48" s="2">
        <v>51.9</v>
      </c>
      <c r="Q48" s="2">
        <v>215.8</v>
      </c>
      <c r="R48" s="2">
        <v>52.1</v>
      </c>
      <c r="S48" s="2">
        <v>39.299999999999997</v>
      </c>
      <c r="T48" s="2">
        <v>38</v>
      </c>
      <c r="U48" s="2" t="e">
        <v>#N/A</v>
      </c>
      <c r="V48" s="2" t="e">
        <v>#N/A</v>
      </c>
      <c r="W48" s="2">
        <v>18.3</v>
      </c>
      <c r="X48" s="2">
        <v>70</v>
      </c>
      <c r="Y48" s="2" t="e">
        <v>#N/A</v>
      </c>
      <c r="Z48" s="2">
        <v>26.9</v>
      </c>
      <c r="AA48" s="2" t="e">
        <v>#N/A</v>
      </c>
      <c r="AB48" s="2">
        <v>152.4</v>
      </c>
      <c r="AC48" s="2">
        <v>173.7</v>
      </c>
      <c r="AD48" s="2" t="e">
        <v>#N/A</v>
      </c>
      <c r="AE48" s="2">
        <v>222.7</v>
      </c>
      <c r="AF48" s="2">
        <v>75.400000000000006</v>
      </c>
      <c r="AG48" s="22">
        <v>690</v>
      </c>
      <c r="AH48" s="22">
        <v>310</v>
      </c>
      <c r="AI48" s="22" t="e">
        <v>#N/A</v>
      </c>
      <c r="AJ48" s="22">
        <v>38</v>
      </c>
      <c r="AK48" s="22">
        <v>53</v>
      </c>
      <c r="AL48" s="22" t="e">
        <v>#N/A</v>
      </c>
      <c r="AM48" s="22">
        <v>8</v>
      </c>
      <c r="AN48" s="22" t="e">
        <v>#N/A</v>
      </c>
      <c r="AO48" s="22">
        <v>56</v>
      </c>
      <c r="AP48" s="22">
        <v>28</v>
      </c>
      <c r="AQ48" s="22">
        <v>77</v>
      </c>
      <c r="AR48" s="2">
        <v>60.4</v>
      </c>
      <c r="AS48" s="2">
        <v>36.799999999999997</v>
      </c>
      <c r="AT48" s="2">
        <v>215.8</v>
      </c>
      <c r="AU48" s="2">
        <v>43.6</v>
      </c>
      <c r="AV48" s="2">
        <v>82.7</v>
      </c>
      <c r="AW48" s="2">
        <v>52.7</v>
      </c>
      <c r="AX48" s="2">
        <v>52.1</v>
      </c>
      <c r="AY48" s="2">
        <v>117.4</v>
      </c>
      <c r="AZ48" s="2">
        <v>89.4</v>
      </c>
      <c r="BA48" s="2">
        <v>18.3</v>
      </c>
      <c r="BB48" s="2">
        <v>45.6</v>
      </c>
      <c r="BC48" s="2">
        <v>57.7</v>
      </c>
      <c r="BD48" s="3" t="e">
        <v>#N/A</v>
      </c>
      <c r="BE48" s="3" t="e">
        <v>#N/A</v>
      </c>
      <c r="BF48" s="3" t="e">
        <v>#N/A</v>
      </c>
      <c r="BG48" s="3" t="e">
        <v>#N/A</v>
      </c>
      <c r="BH48" s="3" t="e">
        <v>#N/A</v>
      </c>
      <c r="BI48" s="2">
        <v>136.69999999999999</v>
      </c>
      <c r="BJ48" s="2">
        <v>4</v>
      </c>
      <c r="BK48" s="2">
        <v>5.7</v>
      </c>
      <c r="BL48" s="2">
        <v>56.8</v>
      </c>
      <c r="BM48" s="2">
        <v>67.099999999999994</v>
      </c>
      <c r="BN48" s="10" t="e">
        <v>#N/A</v>
      </c>
      <c r="BO48" s="3">
        <v>95.2</v>
      </c>
      <c r="BP48" s="22">
        <v>1.7238</v>
      </c>
      <c r="BQ48" s="3">
        <v>17.630909090909089</v>
      </c>
      <c r="BR48" s="23" t="e">
        <v>#N/A</v>
      </c>
      <c r="BS48" s="2" t="e">
        <v>#N/A</v>
      </c>
      <c r="BT48" s="3">
        <v>55.55</v>
      </c>
      <c r="BU48" s="2" t="e">
        <v>#N/A</v>
      </c>
      <c r="BV48" s="2">
        <v>3.9</v>
      </c>
      <c r="BW48" s="2" t="e">
        <v>#N/A</v>
      </c>
      <c r="BX48" s="2" t="e">
        <v>#N/A</v>
      </c>
      <c r="BY48" s="23">
        <v>139.1</v>
      </c>
      <c r="BZ48" s="2">
        <v>93.6</v>
      </c>
      <c r="CA48" s="2">
        <v>64.3</v>
      </c>
      <c r="CB48" s="3">
        <v>70.97</v>
      </c>
      <c r="CC48" s="2">
        <v>57.6</v>
      </c>
      <c r="CD48" s="2">
        <v>83.6</v>
      </c>
      <c r="CE48" s="2">
        <v>93.830232724920734</v>
      </c>
      <c r="CF48" s="3">
        <v>70.935470047465969</v>
      </c>
      <c r="CG48" s="2">
        <v>57.442032729058297</v>
      </c>
      <c r="CH48" s="23">
        <v>145.85313903628935</v>
      </c>
      <c r="CI48" s="3">
        <v>67.211841402011743</v>
      </c>
      <c r="CM48" s="2">
        <f t="shared" si="2"/>
        <v>10.22793194738896</v>
      </c>
      <c r="CN48" s="2" t="e">
        <f t="shared" si="2"/>
        <v>#N/A</v>
      </c>
      <c r="CO48" s="2">
        <f t="shared" si="3"/>
        <v>111.50004581691557</v>
      </c>
      <c r="CR48" s="2">
        <f t="shared" si="7"/>
        <v>0.49342105263158592</v>
      </c>
      <c r="CS48" s="2">
        <f t="shared" si="7"/>
        <v>0.48622366288492241</v>
      </c>
      <c r="CT48" s="2">
        <f t="shared" si="8"/>
        <v>0.59435364041605598</v>
      </c>
      <c r="CU48" s="2">
        <f t="shared" si="8"/>
        <v>0.25249709017229627</v>
      </c>
      <c r="CV48" s="2">
        <f t="shared" si="8"/>
        <v>0.32954169052880644</v>
      </c>
      <c r="CW48" s="2">
        <f t="shared" si="9"/>
        <v>0.16666666666666904</v>
      </c>
      <c r="CX48" s="2">
        <f t="shared" si="10"/>
        <v>0.22935779816514087</v>
      </c>
      <c r="CY48" s="2"/>
      <c r="CZ48" s="2">
        <f t="shared" si="15"/>
        <v>-0.26246719160105358</v>
      </c>
      <c r="DA48" s="2">
        <f t="shared" si="16"/>
        <v>1.1952191235059837</v>
      </c>
      <c r="DB48" s="2" t="e">
        <f t="shared" si="17"/>
        <v>#N/A</v>
      </c>
      <c r="DC48" s="2"/>
      <c r="DF48" s="2">
        <f t="shared" si="11"/>
        <v>3.0723994111173436</v>
      </c>
      <c r="DG48" s="2">
        <f t="shared" si="11"/>
        <v>4.0269679785556844</v>
      </c>
      <c r="DH48" s="2">
        <f t="shared" si="12"/>
        <v>5.7265328598296472</v>
      </c>
      <c r="DI48" s="2" t="e">
        <f t="shared" si="71"/>
        <v>#N/A</v>
      </c>
      <c r="DJ48" s="2">
        <f t="shared" si="71"/>
        <v>4.502116837885306</v>
      </c>
      <c r="DM48" s="2"/>
      <c r="DN48" s="2">
        <f t="shared" si="35"/>
        <v>7.0811744386873947</v>
      </c>
      <c r="DO48" s="2">
        <f t="shared" si="20"/>
        <v>7.1202531645569609</v>
      </c>
      <c r="DP48" s="2">
        <f t="shared" si="36"/>
        <v>6.1088977423638893</v>
      </c>
      <c r="DQ48" s="2"/>
      <c r="DR48" s="2">
        <f t="shared" si="37"/>
        <v>9.5238095238095344</v>
      </c>
      <c r="DS48" s="2" t="e">
        <f t="shared" si="38"/>
        <v>#N/A</v>
      </c>
      <c r="DT48" s="2" t="e">
        <v>#N/A</v>
      </c>
      <c r="DU48" s="2" t="e">
        <v>#N/A</v>
      </c>
      <c r="DV48" s="2">
        <f t="shared" si="21"/>
        <v>3.264604810996552</v>
      </c>
      <c r="DW48" s="2">
        <f t="shared" si="39"/>
        <v>0.51234280391243558</v>
      </c>
      <c r="DX48" s="2">
        <f t="shared" si="40"/>
        <v>6.1452513966480549</v>
      </c>
      <c r="DY48" s="2">
        <f t="shared" si="41"/>
        <v>8.9958158995816042</v>
      </c>
      <c r="DZ48" s="2">
        <f t="shared" si="42"/>
        <v>9.1666666666666572</v>
      </c>
      <c r="EA48" s="2" t="e">
        <f t="shared" si="43"/>
        <v>#N/A</v>
      </c>
      <c r="EB48" s="2" t="e">
        <f t="shared" si="43"/>
        <v>#N/A</v>
      </c>
      <c r="EC48" s="2">
        <f t="shared" si="43"/>
        <v>16.560509554140147</v>
      </c>
      <c r="ED48" s="2">
        <f t="shared" si="43"/>
        <v>19.047619047619047</v>
      </c>
      <c r="EE48" s="2" t="e">
        <f t="shared" si="43"/>
        <v>#N/A</v>
      </c>
      <c r="EF48" s="2">
        <f t="shared" si="43"/>
        <v>25.700934579439249</v>
      </c>
      <c r="EG48" s="2" t="e">
        <f t="shared" si="43"/>
        <v>#N/A</v>
      </c>
      <c r="EH48" s="2"/>
      <c r="EI48" s="2">
        <f t="shared" si="69"/>
        <v>4.1379310344827669</v>
      </c>
      <c r="EJ48" s="2">
        <f t="shared" si="69"/>
        <v>13.230769230769223</v>
      </c>
      <c r="EK48" s="2">
        <f t="shared" si="69"/>
        <v>0.51234280391243558</v>
      </c>
      <c r="EL48" s="2">
        <f t="shared" si="68"/>
        <v>8.4577114427860636</v>
      </c>
      <c r="EM48" s="2">
        <f t="shared" si="68"/>
        <v>4.8162230671736417</v>
      </c>
      <c r="EN48" s="2">
        <f t="shared" si="68"/>
        <v>9.3360995850622288</v>
      </c>
      <c r="EO48" s="2">
        <f t="shared" si="68"/>
        <v>8.9958158995816042</v>
      </c>
      <c r="EP48" s="2">
        <f t="shared" si="68"/>
        <v>5.9566787003610289</v>
      </c>
      <c r="EQ48" s="2">
        <f t="shared" si="68"/>
        <v>5.7988165680473491</v>
      </c>
      <c r="ER48" s="2">
        <f t="shared" si="68"/>
        <v>16.560509554140147</v>
      </c>
      <c r="ES48" s="2">
        <f t="shared" si="68"/>
        <v>9.8795180722891516</v>
      </c>
      <c r="ET48" s="2">
        <f t="shared" si="68"/>
        <v>6.26151012891345</v>
      </c>
      <c r="EU48" s="2">
        <f t="shared" si="4"/>
        <v>4</v>
      </c>
      <c r="EV48" s="2">
        <f t="shared" si="4"/>
        <v>5.7</v>
      </c>
      <c r="EW48" s="2">
        <f t="shared" si="45"/>
        <v>-1.0452961672473893</v>
      </c>
      <c r="EX48" s="2">
        <f t="shared" si="45"/>
        <v>-0.73964497041419941</v>
      </c>
      <c r="EY48" s="2">
        <f t="shared" si="46"/>
        <v>-2.1023571235114225</v>
      </c>
      <c r="EZ48" s="2" t="e">
        <f t="shared" si="46"/>
        <v>#N/A</v>
      </c>
      <c r="FA48" s="2" t="e">
        <f t="shared" si="47"/>
        <v>#N/A</v>
      </c>
      <c r="FB48" s="2">
        <f t="shared" si="48"/>
        <v>3.1899109792284719</v>
      </c>
      <c r="FC48" s="2">
        <f t="shared" si="48"/>
        <v>1.9607843137254832</v>
      </c>
      <c r="FD48" s="2">
        <f t="shared" si="48"/>
        <v>6.1056105610560962</v>
      </c>
      <c r="FE48" s="2">
        <f t="shared" si="48"/>
        <v>2.929659173313981</v>
      </c>
      <c r="FF48" s="2">
        <f t="shared" si="48"/>
        <v>5.4945054945054972</v>
      </c>
      <c r="FG48" s="2" t="e">
        <f t="shared" si="48"/>
        <v>#N/A</v>
      </c>
      <c r="FH48" s="2" t="e">
        <v>#N/A</v>
      </c>
      <c r="FI48" s="2" t="e">
        <v>#N/A</v>
      </c>
      <c r="FL48" s="2">
        <f t="shared" si="72"/>
        <v>0.88778770067070578</v>
      </c>
      <c r="FM48" s="2">
        <f t="shared" si="72"/>
        <v>0.96374883577909909</v>
      </c>
      <c r="FN48" s="2">
        <f t="shared" si="25"/>
        <v>1.4023557459268865</v>
      </c>
      <c r="FQ48" s="2">
        <f t="shared" si="73"/>
        <v>3.5987213339657709</v>
      </c>
      <c r="FR48" s="2">
        <f t="shared" si="73"/>
        <v>3.9110829714392059</v>
      </c>
      <c r="FS48" s="2">
        <f t="shared" si="27"/>
        <v>5.7285260995604936</v>
      </c>
      <c r="FT48" s="2">
        <f t="shared" si="74"/>
        <v>3.4697107151779649</v>
      </c>
      <c r="FU48" s="2">
        <f t="shared" si="74"/>
        <v>4.2201907019734142</v>
      </c>
      <c r="FX48" s="2">
        <f t="shared" si="65"/>
        <v>4.8764743039548142</v>
      </c>
      <c r="FY48" s="2">
        <f t="shared" si="65"/>
        <v>5.50960638755289</v>
      </c>
      <c r="FZ48" s="2">
        <f t="shared" si="33"/>
        <v>7.0384107682088581</v>
      </c>
      <c r="GA48" s="2">
        <f t="shared" si="66"/>
        <v>3.8774816892828801</v>
      </c>
      <c r="GB48" s="2">
        <f t="shared" si="66"/>
        <v>4.1501992959386502</v>
      </c>
      <c r="GE48" s="2"/>
      <c r="GF48" s="2"/>
      <c r="GG48" s="2">
        <f t="shared" si="67"/>
        <v>-6.6505218734318134</v>
      </c>
      <c r="GH48" s="2" t="e">
        <f t="shared" si="67"/>
        <v>#N/A</v>
      </c>
      <c r="GI48" s="2" t="e">
        <f t="shared" si="53"/>
        <v>#N/A</v>
      </c>
      <c r="GJ48" s="2">
        <f t="shared" si="54"/>
        <v>9.5477386934673234</v>
      </c>
      <c r="GK48" s="2" t="e">
        <v>#N/A</v>
      </c>
      <c r="GN48" s="2"/>
      <c r="GQ48" s="2"/>
      <c r="IG48" s="24"/>
      <c r="IH48" s="24"/>
      <c r="II48" s="24"/>
      <c r="IJ48" s="24"/>
      <c r="IK48" s="24"/>
      <c r="IL48" s="2"/>
      <c r="IM48" s="2">
        <f t="shared" si="5"/>
        <v>7.1</v>
      </c>
      <c r="IN48" s="2"/>
      <c r="IO48" s="2">
        <f t="shared" si="49"/>
        <v>7.1</v>
      </c>
      <c r="IX48" s="3"/>
      <c r="IY48" s="3"/>
      <c r="IZ48" s="3"/>
      <c r="JA48" s="3"/>
      <c r="JB48" s="3"/>
      <c r="JC48" s="3"/>
      <c r="JE48" s="3"/>
      <c r="JF48" s="3"/>
      <c r="JG48" s="3"/>
      <c r="JH48" s="3"/>
      <c r="JI48" s="3"/>
      <c r="JJ48" s="3"/>
      <c r="JK48" s="3"/>
      <c r="JL48" s="3"/>
      <c r="JN48" s="10">
        <f>COUNTIF(EI48:ET48,"&gt;2")</f>
        <v>11</v>
      </c>
      <c r="JQ48" s="10"/>
      <c r="JS48" s="10"/>
      <c r="KH48" s="2" t="e">
        <f>(DN48*$DN$4)+(FB48*$FB$3)+(FC48*$FC$3)+(FD48*$FD$3)+(FE48*$FE$3)+(FF48*$FF$3)+(FG48*$FG$3)</f>
        <v>#N/A</v>
      </c>
      <c r="KI48" s="2" t="e">
        <f>F48-KH48</f>
        <v>#N/A</v>
      </c>
      <c r="KJ48" s="2" t="e">
        <f>MAX(DN48,FB48:FG48)</f>
        <v>#N/A</v>
      </c>
      <c r="KK48" s="2" t="e">
        <f>MIN(DN48,FB48:FG48)</f>
        <v>#N/A</v>
      </c>
      <c r="KL48" s="2" t="e">
        <f t="shared" si="50"/>
        <v>#N/A</v>
      </c>
      <c r="KO48" s="2">
        <f>BO48</f>
        <v>95.2</v>
      </c>
      <c r="KP48" s="2">
        <f>100*((BO42/BO30)-1)</f>
        <v>-3.0550514216575952</v>
      </c>
      <c r="KQ48" s="2">
        <f t="shared" si="55"/>
        <v>-3.0550514216575952</v>
      </c>
      <c r="KR48" s="2">
        <f>100*((BO36/BO24)-1)</f>
        <v>7.3453749315818273</v>
      </c>
      <c r="KS48" s="2">
        <f t="shared" si="64"/>
        <v>7.3453749315818273</v>
      </c>
      <c r="KT48" s="3">
        <f>BP48</f>
        <v>1.7238</v>
      </c>
      <c r="KU48" s="3">
        <f>BQ48</f>
        <v>17.630909090909089</v>
      </c>
      <c r="KV48" s="3">
        <f t="shared" si="13"/>
        <v>10.22793194738896</v>
      </c>
      <c r="KW48" s="2">
        <f t="shared" si="6"/>
        <v>24.741836654634241</v>
      </c>
      <c r="KX48" s="2">
        <f t="shared" si="6"/>
        <v>18.710673084453649</v>
      </c>
      <c r="LB48">
        <v>0</v>
      </c>
      <c r="LE48" s="2" t="e">
        <v>#N/A</v>
      </c>
      <c r="LF48" s="2" t="e">
        <v>#N/A</v>
      </c>
      <c r="LG48" s="2" t="e">
        <v>#N/A</v>
      </c>
      <c r="LH48" s="2" t="e">
        <v>#N/A</v>
      </c>
      <c r="LI48" s="2" t="e">
        <v>#N/A</v>
      </c>
      <c r="LJ48" s="2" t="e">
        <v>#N/A</v>
      </c>
      <c r="LK48" s="2" t="e">
        <v>#N/A</v>
      </c>
      <c r="LL48" s="2" t="e">
        <v>#N/A</v>
      </c>
      <c r="LM48" s="2" t="e">
        <v>#N/A</v>
      </c>
      <c r="LN48" s="2" t="e">
        <v>#N/A</v>
      </c>
      <c r="LO48" s="2" t="e">
        <v>#N/A</v>
      </c>
      <c r="LP48" s="2">
        <v>36.060608301703233</v>
      </c>
      <c r="LQ48" s="2" t="e">
        <v>#N/A</v>
      </c>
      <c r="LR48" s="2" t="e">
        <v>#N/A</v>
      </c>
      <c r="LS48" s="2" t="e">
        <v>#N/A</v>
      </c>
      <c r="LT48" s="2" t="e">
        <v>#N/A</v>
      </c>
      <c r="LU48" s="2" t="e">
        <v>#N/A</v>
      </c>
      <c r="LV48" s="2" t="e">
        <v>#N/A</v>
      </c>
      <c r="LW48" s="2" t="e">
        <v>#N/A</v>
      </c>
      <c r="LX48" s="2" t="e">
        <v>#N/A</v>
      </c>
      <c r="LY48" s="2" t="e">
        <v>#N/A</v>
      </c>
      <c r="LZ48" s="2" t="e">
        <v>#N/A</v>
      </c>
      <c r="MA48" s="2" t="e">
        <v>#N/A</v>
      </c>
      <c r="MB48" s="2" t="e">
        <v>#N/A</v>
      </c>
      <c r="MC48" s="2" t="e">
        <v>#N/A</v>
      </c>
      <c r="MD48" s="2" t="e">
        <v>#N/A</v>
      </c>
      <c r="ME48" s="2" t="e">
        <v>#N/A</v>
      </c>
      <c r="MF48" s="2" t="e">
        <v>#N/A</v>
      </c>
      <c r="MG48" s="2" t="e">
        <v>#N/A</v>
      </c>
      <c r="MH48" s="2">
        <v>41.748927850571349</v>
      </c>
      <c r="MI48" s="2" t="e">
        <v>#N/A</v>
      </c>
      <c r="MJ48" s="2" t="e">
        <v>#N/A</v>
      </c>
      <c r="MK48" s="2" t="e">
        <v>#N/A</v>
      </c>
      <c r="ML48" s="2" t="e">
        <v>#N/A</v>
      </c>
      <c r="MM48" s="2" t="e">
        <v>#N/A</v>
      </c>
      <c r="MN48" s="2" t="e">
        <v>#N/A</v>
      </c>
      <c r="MO48" s="2" t="e">
        <v>#N/A</v>
      </c>
      <c r="MP48" s="2" t="e">
        <v>#N/A</v>
      </c>
      <c r="MQ48" s="2" t="e">
        <v>#N/A</v>
      </c>
      <c r="MR48" s="2" t="e">
        <v>#N/A</v>
      </c>
      <c r="MS48" s="10" t="e">
        <v>#N/A</v>
      </c>
      <c r="MT48" s="2" t="e">
        <v>#N/A</v>
      </c>
      <c r="MU48" s="2" t="e">
        <v>#N/A</v>
      </c>
      <c r="MV48" s="2" t="e">
        <v>#N/A</v>
      </c>
      <c r="MX48" s="22" t="e">
        <v>#N/A</v>
      </c>
      <c r="MY48" s="22" t="e">
        <v>#N/A</v>
      </c>
      <c r="MZ48" s="22" t="e">
        <v>#N/A</v>
      </c>
      <c r="NA48" s="22" t="e">
        <v>#N/A</v>
      </c>
      <c r="NB48" s="22" t="e">
        <v>#N/A</v>
      </c>
      <c r="NC48" s="22" t="e">
        <v>#N/A</v>
      </c>
      <c r="ND48" s="22" t="e">
        <v>#N/A</v>
      </c>
      <c r="NE48" s="22" t="e">
        <v>#N/A</v>
      </c>
      <c r="NF48" s="22" t="e">
        <v>#N/A</v>
      </c>
      <c r="NG48" s="22" t="e">
        <v>#N/A</v>
      </c>
      <c r="NH48" s="23" t="e">
        <v>#N/A</v>
      </c>
      <c r="NI48" s="22">
        <v>16</v>
      </c>
      <c r="NJ48" s="22" t="e">
        <v>#N/A</v>
      </c>
      <c r="NK48" s="22" t="e">
        <v>#N/A</v>
      </c>
      <c r="NL48" s="23" t="e">
        <v>#N/A</v>
      </c>
      <c r="NM48" s="3" t="e">
        <v>#N/A</v>
      </c>
      <c r="NN48" s="22" t="e">
        <v>#N/A</v>
      </c>
      <c r="NO48" s="22" t="e">
        <v>#N/A</v>
      </c>
      <c r="NP48" s="22" t="e">
        <v>#N/A</v>
      </c>
      <c r="NQ48" s="22" t="e">
        <v>#N/A</v>
      </c>
      <c r="NR48" s="23" t="e">
        <v>#N/A</v>
      </c>
      <c r="NS48" s="22" t="e">
        <v>#N/A</v>
      </c>
      <c r="NT48" s="22" t="e">
        <v>#N/A</v>
      </c>
      <c r="NU48" s="23" t="e">
        <v>#N/A</v>
      </c>
      <c r="NV48" s="3" t="e">
        <v>#N/A</v>
      </c>
      <c r="NW48" s="22" t="e">
        <v>#N/A</v>
      </c>
      <c r="NX48" s="22" t="e">
        <v>#N/A</v>
      </c>
      <c r="NY48" s="22" t="e">
        <v>#N/A</v>
      </c>
      <c r="NZ48" s="22" t="e">
        <v>#N/A</v>
      </c>
      <c r="OA48" s="23">
        <v>8</v>
      </c>
      <c r="OB48" s="22" t="e">
        <v>#N/A</v>
      </c>
      <c r="OC48" s="22" t="e">
        <v>#N/A</v>
      </c>
      <c r="OD48" s="22" t="e">
        <v>#N/A</v>
      </c>
      <c r="OE48" s="22" t="e">
        <v>#N/A</v>
      </c>
      <c r="OF48" s="22" t="e">
        <v>#N/A</v>
      </c>
      <c r="OG48" s="22" t="e">
        <v>#N/A</v>
      </c>
      <c r="OH48" s="23" t="e">
        <v>#N/A</v>
      </c>
      <c r="OI48" s="22" t="e">
        <v>#N/A</v>
      </c>
      <c r="OJ48" s="22" t="e">
        <v>#N/A</v>
      </c>
      <c r="OK48" s="22" t="e">
        <v>#N/A</v>
      </c>
      <c r="OL48" s="22" t="e">
        <v>#N/A</v>
      </c>
      <c r="OM48" s="23" t="e">
        <v>#N/A</v>
      </c>
      <c r="ON48" s="22" t="e">
        <v>#N/A</v>
      </c>
      <c r="OO48" s="22" t="e">
        <v>#N/A</v>
      </c>
      <c r="OQ48">
        <f t="shared" si="51"/>
        <v>-2</v>
      </c>
      <c r="OR48" s="23" t="e">
        <f t="shared" ca="1" si="62"/>
        <v>#N/A</v>
      </c>
      <c r="OS48" s="23" t="e">
        <f t="shared" ca="1" si="62"/>
        <v>#N/A</v>
      </c>
      <c r="OT48" s="23" t="e">
        <f t="shared" ca="1" si="62"/>
        <v>#N/A</v>
      </c>
      <c r="OU48" s="23" t="e">
        <f t="shared" ca="1" si="62"/>
        <v>#N/A</v>
      </c>
      <c r="OV48" s="23" t="e">
        <f t="shared" ca="1" si="62"/>
        <v>#N/A</v>
      </c>
      <c r="OW48" s="23" t="e">
        <f t="shared" ca="1" si="62"/>
        <v>#N/A</v>
      </c>
      <c r="OX48" s="23" t="e">
        <f t="shared" ca="1" si="62"/>
        <v>#N/A</v>
      </c>
      <c r="OY48" s="23" t="e">
        <f t="shared" ca="1" si="62"/>
        <v>#N/A</v>
      </c>
      <c r="OZ48" s="23" t="e">
        <f t="shared" ca="1" si="62"/>
        <v>#N/A</v>
      </c>
      <c r="PA48" s="23" t="e">
        <f t="shared" ca="1" si="62"/>
        <v>#N/A</v>
      </c>
      <c r="PB48" s="23" t="e">
        <f t="shared" ca="1" si="60"/>
        <v>#N/A</v>
      </c>
      <c r="PC48" s="23">
        <f t="shared" ca="1" si="60"/>
        <v>1.0089391143686459</v>
      </c>
      <c r="PD48" s="23" t="e">
        <f t="shared" ca="1" si="60"/>
        <v>#N/A</v>
      </c>
      <c r="PE48" s="23" t="e">
        <f t="shared" ca="1" si="60"/>
        <v>#N/A</v>
      </c>
      <c r="PF48" s="23" t="e">
        <f t="shared" ca="1" si="60"/>
        <v>#N/A</v>
      </c>
      <c r="PG48" s="23" t="e">
        <f t="shared" ca="1" si="60"/>
        <v>#N/A</v>
      </c>
      <c r="PH48" s="23" t="e">
        <f t="shared" ca="1" si="60"/>
        <v>#N/A</v>
      </c>
      <c r="PI48" s="23" t="e">
        <f t="shared" ca="1" si="60"/>
        <v>#N/A</v>
      </c>
      <c r="PJ48" s="23" t="e">
        <f t="shared" ca="1" si="60"/>
        <v>#N/A</v>
      </c>
      <c r="PK48" s="23" t="e">
        <f t="shared" ref="PK48:PQ111" ca="1" si="75">LX48/OFFSET(LX48,$OQ48,0)</f>
        <v>#N/A</v>
      </c>
      <c r="PL48" s="23" t="e">
        <f t="shared" ca="1" si="75"/>
        <v>#N/A</v>
      </c>
      <c r="PM48" s="23" t="e">
        <f t="shared" ca="1" si="75"/>
        <v>#N/A</v>
      </c>
      <c r="PN48" s="23" t="e">
        <f t="shared" ca="1" si="75"/>
        <v>#N/A</v>
      </c>
      <c r="PO48" s="23" t="e">
        <f t="shared" ca="1" si="75"/>
        <v>#N/A</v>
      </c>
      <c r="PP48" s="23" t="e">
        <f t="shared" ca="1" si="75"/>
        <v>#N/A</v>
      </c>
      <c r="PQ48" s="23" t="e">
        <f t="shared" ca="1" si="75"/>
        <v>#N/A</v>
      </c>
      <c r="PR48" s="23" t="e">
        <f t="shared" ca="1" si="63"/>
        <v>#N/A</v>
      </c>
      <c r="PS48" s="23" t="e">
        <f t="shared" ca="1" si="63"/>
        <v>#N/A</v>
      </c>
      <c r="PT48" s="23" t="e">
        <f t="shared" ca="1" si="63"/>
        <v>#N/A</v>
      </c>
      <c r="PU48" s="23">
        <f t="shared" ca="1" si="63"/>
        <v>1.0070509588741487</v>
      </c>
      <c r="PV48" s="23" t="e">
        <f t="shared" ca="1" si="63"/>
        <v>#N/A</v>
      </c>
      <c r="PW48" s="23" t="e">
        <f t="shared" ca="1" si="61"/>
        <v>#N/A</v>
      </c>
      <c r="PX48" s="23" t="e">
        <f t="shared" ca="1" si="61"/>
        <v>#N/A</v>
      </c>
      <c r="PY48" s="23" t="e">
        <f t="shared" ca="1" si="61"/>
        <v>#N/A</v>
      </c>
      <c r="PZ48" s="23" t="e">
        <f t="shared" ca="1" si="61"/>
        <v>#N/A</v>
      </c>
      <c r="QA48" s="23" t="e">
        <f t="shared" ca="1" si="70"/>
        <v>#N/A</v>
      </c>
      <c r="QB48" s="23" t="e">
        <f t="shared" ca="1" si="70"/>
        <v>#N/A</v>
      </c>
      <c r="QC48" s="23" t="e">
        <f t="shared" ca="1" si="70"/>
        <v>#N/A</v>
      </c>
      <c r="QD48" s="23" t="e">
        <f t="shared" ca="1" si="70"/>
        <v>#N/A</v>
      </c>
      <c r="QE48" s="23" t="e">
        <f t="shared" ca="1" si="70"/>
        <v>#N/A</v>
      </c>
      <c r="QF48" s="23" t="e">
        <f t="shared" ca="1" si="70"/>
        <v>#N/A</v>
      </c>
      <c r="QG48" s="23" t="e">
        <f t="shared" ca="1" si="29"/>
        <v>#N/A</v>
      </c>
      <c r="QH48" s="23" t="e">
        <f t="shared" ca="1" si="29"/>
        <v>#N/A</v>
      </c>
      <c r="QI48" s="23" t="e">
        <f t="shared" ca="1" si="29"/>
        <v>#N/A</v>
      </c>
      <c r="QJ48" s="26" t="e">
        <f t="shared" ca="1" si="19"/>
        <v>#N/A</v>
      </c>
    </row>
    <row r="49" spans="1:452" x14ac:dyDescent="0.35">
      <c r="A49" t="s">
        <v>1114</v>
      </c>
      <c r="B49" s="25">
        <v>33695</v>
      </c>
      <c r="C49" t="s">
        <v>664</v>
      </c>
      <c r="D49" s="2">
        <v>61.8</v>
      </c>
      <c r="E49" s="2">
        <v>62.7</v>
      </c>
      <c r="F49" s="2">
        <v>4.7</v>
      </c>
      <c r="G49" s="2">
        <v>68.400000000000006</v>
      </c>
      <c r="H49" s="2">
        <v>62.386672870513685</v>
      </c>
      <c r="I49" s="2">
        <v>68.111898185360232</v>
      </c>
      <c r="J49" s="2">
        <v>80.400000000000006</v>
      </c>
      <c r="K49" s="2">
        <v>44.6</v>
      </c>
      <c r="L49" s="2">
        <v>44.32085110293783</v>
      </c>
      <c r="M49" s="2">
        <v>48.7</v>
      </c>
      <c r="N49" s="2">
        <v>40.700000000000003</v>
      </c>
      <c r="O49" s="2">
        <v>59.8</v>
      </c>
      <c r="P49" s="2">
        <v>52.3</v>
      </c>
      <c r="Q49" s="2">
        <v>217.3</v>
      </c>
      <c r="R49" s="2">
        <v>52.7</v>
      </c>
      <c r="S49" s="2">
        <v>40.700000000000003</v>
      </c>
      <c r="T49" s="2">
        <v>38.1</v>
      </c>
      <c r="U49" s="2" t="e">
        <v>#N/A</v>
      </c>
      <c r="V49" s="2" t="e">
        <v>#N/A</v>
      </c>
      <c r="W49" s="2">
        <v>18.3</v>
      </c>
      <c r="X49" s="2">
        <v>72.7</v>
      </c>
      <c r="Y49" s="2" t="e">
        <v>#N/A</v>
      </c>
      <c r="Z49" s="2">
        <v>28.2</v>
      </c>
      <c r="AA49" s="2" t="e">
        <v>#N/A</v>
      </c>
      <c r="AB49" s="2">
        <v>153</v>
      </c>
      <c r="AC49" s="2">
        <v>173.5</v>
      </c>
      <c r="AD49" s="2" t="e">
        <v>#N/A</v>
      </c>
      <c r="AE49" s="2">
        <v>224.7</v>
      </c>
      <c r="AF49" s="2">
        <v>75.099999999999994</v>
      </c>
      <c r="AG49" s="22">
        <v>690</v>
      </c>
      <c r="AH49" s="22">
        <v>310</v>
      </c>
      <c r="AI49" s="22" t="e">
        <v>#N/A</v>
      </c>
      <c r="AJ49" s="22">
        <v>38</v>
      </c>
      <c r="AK49" s="22">
        <v>53</v>
      </c>
      <c r="AL49" s="22" t="e">
        <v>#N/A</v>
      </c>
      <c r="AM49" s="22">
        <v>8</v>
      </c>
      <c r="AN49" s="22" t="e">
        <v>#N/A</v>
      </c>
      <c r="AO49" s="22">
        <v>56</v>
      </c>
      <c r="AP49" s="22">
        <v>28</v>
      </c>
      <c r="AQ49" s="22">
        <v>77</v>
      </c>
      <c r="AR49" s="2">
        <v>60.1</v>
      </c>
      <c r="AS49" s="2">
        <v>38.200000000000003</v>
      </c>
      <c r="AT49" s="2">
        <v>217.3</v>
      </c>
      <c r="AU49" s="2">
        <v>44.8</v>
      </c>
      <c r="AV49" s="2">
        <v>82.8</v>
      </c>
      <c r="AW49" s="2">
        <v>53.3</v>
      </c>
      <c r="AX49" s="2">
        <v>52.7</v>
      </c>
      <c r="AY49" s="2">
        <v>117.4</v>
      </c>
      <c r="AZ49" s="2">
        <v>90.5</v>
      </c>
      <c r="BA49" s="2">
        <v>18.3</v>
      </c>
      <c r="BB49" s="2">
        <v>46.1</v>
      </c>
      <c r="BC49" s="2">
        <v>58.3</v>
      </c>
      <c r="BD49" s="3" t="e">
        <v>#N/A</v>
      </c>
      <c r="BE49" s="3" t="e">
        <v>#N/A</v>
      </c>
      <c r="BF49" s="3" t="e">
        <v>#N/A</v>
      </c>
      <c r="BG49" s="3" t="e">
        <v>#N/A</v>
      </c>
      <c r="BH49" s="3" t="e">
        <v>#N/A</v>
      </c>
      <c r="BI49" s="2">
        <v>138.80000000000001</v>
      </c>
      <c r="BJ49" s="2">
        <v>4.3</v>
      </c>
      <c r="BK49" s="2">
        <v>5.7</v>
      </c>
      <c r="BL49" s="2">
        <v>57.2</v>
      </c>
      <c r="BM49" s="2">
        <v>67.3</v>
      </c>
      <c r="BN49" s="10" t="e">
        <v>#N/A</v>
      </c>
      <c r="BO49" s="3">
        <v>96.46</v>
      </c>
      <c r="BP49" s="22">
        <v>1.7576000000000001</v>
      </c>
      <c r="BQ49" s="3">
        <v>18.919047619047618</v>
      </c>
      <c r="BR49" s="23" t="e">
        <v>#N/A</v>
      </c>
      <c r="BS49" s="2" t="e">
        <v>#N/A</v>
      </c>
      <c r="BT49" s="3">
        <v>54.07</v>
      </c>
      <c r="BU49" s="2" t="e">
        <v>#N/A</v>
      </c>
      <c r="BV49" s="2">
        <v>3.9</v>
      </c>
      <c r="BW49" s="2" t="e">
        <v>#N/A</v>
      </c>
      <c r="BX49" s="2" t="e">
        <v>#N/A</v>
      </c>
      <c r="BY49" s="23">
        <v>139.4</v>
      </c>
      <c r="BZ49" s="2">
        <v>94.6</v>
      </c>
      <c r="CA49" s="2">
        <v>64.599999999999994</v>
      </c>
      <c r="CB49" s="3">
        <v>71.12</v>
      </c>
      <c r="CC49" s="2">
        <v>57.7</v>
      </c>
      <c r="CD49" s="2">
        <v>83.7</v>
      </c>
      <c r="CE49" s="2">
        <v>94.269591159794473</v>
      </c>
      <c r="CF49" s="3">
        <v>70.995510857657436</v>
      </c>
      <c r="CG49" s="2">
        <v>57.631935855390765</v>
      </c>
      <c r="CH49" s="23">
        <v>146.27909570659267</v>
      </c>
      <c r="CI49" s="3">
        <v>67.526579233820499</v>
      </c>
      <c r="CM49" s="2">
        <f t="shared" si="2"/>
        <v>10.764137243427182</v>
      </c>
      <c r="CN49" s="2" t="e">
        <f t="shared" si="2"/>
        <v>#N/A</v>
      </c>
      <c r="CO49" s="2">
        <f t="shared" si="3"/>
        <v>113.6863212250904</v>
      </c>
      <c r="CR49" s="2">
        <f t="shared" si="7"/>
        <v>1.1456628477905004</v>
      </c>
      <c r="CS49" s="2">
        <f t="shared" si="7"/>
        <v>1.1290322580645207</v>
      </c>
      <c r="CT49" s="2">
        <f t="shared" si="8"/>
        <v>1.0339734121122641</v>
      </c>
      <c r="CU49" s="2">
        <f t="shared" si="8"/>
        <v>0.23980667911633063</v>
      </c>
      <c r="CV49" s="2">
        <f t="shared" si="8"/>
        <v>0.15358588034364559</v>
      </c>
      <c r="CW49" s="2">
        <f t="shared" si="9"/>
        <v>-0.49916805324459945</v>
      </c>
      <c r="CX49" s="2">
        <f t="shared" si="10"/>
        <v>2.0594965675057173</v>
      </c>
      <c r="CY49" s="2"/>
      <c r="CZ49" s="2">
        <f t="shared" si="15"/>
        <v>0.26315789473684581</v>
      </c>
      <c r="DA49" s="2">
        <f t="shared" si="16"/>
        <v>0.39370078740157105</v>
      </c>
      <c r="DB49" s="2" t="e">
        <f t="shared" si="17"/>
        <v>#N/A</v>
      </c>
      <c r="DC49" s="2"/>
      <c r="DF49" s="2">
        <f t="shared" si="11"/>
        <v>2.9159399669742347</v>
      </c>
      <c r="DG49" s="2">
        <f t="shared" si="11"/>
        <v>1.8586790345205051</v>
      </c>
      <c r="DH49" s="2">
        <f t="shared" si="12"/>
        <v>7.9400729755367827</v>
      </c>
      <c r="DI49" s="2" t="e">
        <f t="shared" si="71"/>
        <v>#N/A</v>
      </c>
      <c r="DJ49" s="2">
        <f t="shared" si="71"/>
        <v>3.7274685167029586</v>
      </c>
      <c r="DM49" s="2"/>
      <c r="DN49" s="2">
        <f t="shared" si="35"/>
        <v>4.6744574290484211</v>
      </c>
      <c r="DO49" s="2">
        <f t="shared" si="20"/>
        <v>5.0691244239631512</v>
      </c>
      <c r="DP49" s="2">
        <f t="shared" si="36"/>
        <v>3.7419354838709751</v>
      </c>
      <c r="DQ49" s="2"/>
      <c r="DR49" s="2">
        <f t="shared" si="37"/>
        <v>6.9544364508393244</v>
      </c>
      <c r="DS49" s="2" t="e">
        <f t="shared" si="38"/>
        <v>#N/A</v>
      </c>
      <c r="DT49" s="2" t="e">
        <v>#N/A</v>
      </c>
      <c r="DU49" s="2" t="e">
        <v>#N/A</v>
      </c>
      <c r="DV49" s="2">
        <f t="shared" si="21"/>
        <v>1.7006802721088343</v>
      </c>
      <c r="DW49" s="2">
        <f t="shared" si="39"/>
        <v>-0.82154267457781316</v>
      </c>
      <c r="DX49" s="2">
        <f t="shared" si="40"/>
        <v>5.5401662049861411</v>
      </c>
      <c r="DY49" s="2">
        <f t="shared" si="41"/>
        <v>6.4646464646464619</v>
      </c>
      <c r="DZ49" s="2">
        <f t="shared" si="42"/>
        <v>2.0050125313283207</v>
      </c>
      <c r="EA49" s="2" t="e">
        <f t="shared" si="43"/>
        <v>#N/A</v>
      </c>
      <c r="EB49" s="2" t="e">
        <f t="shared" si="43"/>
        <v>#N/A</v>
      </c>
      <c r="EC49" s="2">
        <f t="shared" si="43"/>
        <v>15.094339622641506</v>
      </c>
      <c r="ED49" s="2">
        <f t="shared" si="43"/>
        <v>27.768014059753952</v>
      </c>
      <c r="EE49" s="2" t="e">
        <f t="shared" si="43"/>
        <v>#N/A</v>
      </c>
      <c r="EF49" s="2">
        <f t="shared" si="43"/>
        <v>26.457399103139</v>
      </c>
      <c r="EG49" s="2" t="e">
        <f t="shared" si="43"/>
        <v>#N/A</v>
      </c>
      <c r="EH49" s="2"/>
      <c r="EI49" s="2">
        <f t="shared" si="69"/>
        <v>2.3850085178875657</v>
      </c>
      <c r="EJ49" s="2">
        <f t="shared" si="69"/>
        <v>7.6056338028169135</v>
      </c>
      <c r="EK49" s="2">
        <f t="shared" si="69"/>
        <v>-0.82154267457781316</v>
      </c>
      <c r="EL49" s="2">
        <f t="shared" si="68"/>
        <v>6.4133016627078376</v>
      </c>
      <c r="EM49" s="2">
        <f t="shared" si="68"/>
        <v>3.2418952618453734</v>
      </c>
      <c r="EN49" s="2">
        <f t="shared" si="68"/>
        <v>7.4596774193548265</v>
      </c>
      <c r="EO49" s="2">
        <f t="shared" si="68"/>
        <v>6.4646464646464619</v>
      </c>
      <c r="EP49" s="2">
        <f t="shared" si="68"/>
        <v>3.7102473498233257</v>
      </c>
      <c r="EQ49" s="2">
        <f t="shared" si="68"/>
        <v>3.7844036697247674</v>
      </c>
      <c r="ER49" s="2">
        <f t="shared" si="68"/>
        <v>15.094339622641506</v>
      </c>
      <c r="ES49" s="2">
        <f t="shared" si="68"/>
        <v>5.9770114942528707</v>
      </c>
      <c r="ET49" s="2">
        <f t="shared" si="68"/>
        <v>5.0450450450450379</v>
      </c>
      <c r="EU49" s="2">
        <f t="shared" si="4"/>
        <v>4.3</v>
      </c>
      <c r="EV49" s="2">
        <f t="shared" si="4"/>
        <v>5.7</v>
      </c>
      <c r="EW49" s="2">
        <f t="shared" si="45"/>
        <v>-0.69444444444444198</v>
      </c>
      <c r="EX49" s="2">
        <f t="shared" si="45"/>
        <v>-0.14836795252226587</v>
      </c>
      <c r="EY49" s="2">
        <f t="shared" si="46"/>
        <v>-1.7758446118547822</v>
      </c>
      <c r="EZ49" s="2" t="e">
        <f t="shared" si="46"/>
        <v>#N/A</v>
      </c>
      <c r="FA49" s="2" t="e">
        <f t="shared" si="47"/>
        <v>#N/A</v>
      </c>
      <c r="FB49" s="2">
        <f t="shared" si="48"/>
        <v>3.1828275351591495</v>
      </c>
      <c r="FC49" s="2">
        <f t="shared" si="48"/>
        <v>2.4918743228602436</v>
      </c>
      <c r="FD49" s="2">
        <f t="shared" si="48"/>
        <v>6.075533661740562</v>
      </c>
      <c r="FE49" s="2">
        <f t="shared" si="48"/>
        <v>2.8340080971660075</v>
      </c>
      <c r="FF49" s="2">
        <f t="shared" si="48"/>
        <v>5.291970802919721</v>
      </c>
      <c r="FG49" s="2" t="e">
        <f t="shared" si="48"/>
        <v>#N/A</v>
      </c>
      <c r="FH49" s="2" t="e">
        <v>#N/A</v>
      </c>
      <c r="FI49" s="2" t="e">
        <v>#N/A</v>
      </c>
      <c r="FL49" s="2">
        <f t="shared" si="72"/>
        <v>0.80038381605884723</v>
      </c>
      <c r="FM49" s="2">
        <f t="shared" si="72"/>
        <v>0.80907930500544456</v>
      </c>
      <c r="FN49" s="2">
        <f t="shared" si="25"/>
        <v>1.3487988480994195</v>
      </c>
      <c r="FQ49" s="2">
        <f t="shared" si="73"/>
        <v>3.2401776247147351</v>
      </c>
      <c r="FR49" s="2">
        <f t="shared" si="73"/>
        <v>3.2758060601844941</v>
      </c>
      <c r="FS49" s="2">
        <f t="shared" si="27"/>
        <v>5.5053357274739811</v>
      </c>
      <c r="FT49" s="2">
        <f t="shared" si="74"/>
        <v>3.3118934713589843</v>
      </c>
      <c r="FU49" s="2">
        <f t="shared" si="74"/>
        <v>4.4203949899329853</v>
      </c>
      <c r="FX49" s="2">
        <f t="shared" si="65"/>
        <v>4.5911485541294983</v>
      </c>
      <c r="FY49" s="2">
        <f t="shared" si="65"/>
        <v>5.0864360247015572</v>
      </c>
      <c r="FZ49" s="2">
        <f t="shared" si="33"/>
        <v>6.8479532997434589</v>
      </c>
      <c r="GA49" s="2">
        <f t="shared" si="66"/>
        <v>3.8008258126247751</v>
      </c>
      <c r="GB49" s="2">
        <f t="shared" si="66"/>
        <v>4.2344005543796692</v>
      </c>
      <c r="GE49" s="2"/>
      <c r="GF49" s="2"/>
      <c r="GG49" s="2">
        <f t="shared" si="67"/>
        <v>-0.63950505538113989</v>
      </c>
      <c r="GH49" s="2" t="e">
        <f t="shared" si="67"/>
        <v>#N/A</v>
      </c>
      <c r="GI49" s="2" t="e">
        <f t="shared" si="53"/>
        <v>#N/A</v>
      </c>
      <c r="GJ49" s="2">
        <f t="shared" si="54"/>
        <v>8.6490939044481241</v>
      </c>
      <c r="GK49" s="2" t="e">
        <v>#N/A</v>
      </c>
      <c r="GN49" s="2"/>
      <c r="GQ49" s="2"/>
      <c r="IG49" s="24"/>
      <c r="IH49" s="24"/>
      <c r="II49" s="24"/>
      <c r="IJ49" s="24"/>
      <c r="IK49" s="24"/>
      <c r="IL49" s="2"/>
      <c r="IM49" s="2">
        <f t="shared" si="5"/>
        <v>4.7</v>
      </c>
      <c r="IN49" s="2"/>
      <c r="IO49" s="2">
        <f t="shared" si="49"/>
        <v>4.7</v>
      </c>
      <c r="IX49" s="3"/>
      <c r="IY49" s="3"/>
      <c r="IZ49" s="3"/>
      <c r="JA49" s="3"/>
      <c r="JB49" s="3"/>
      <c r="JC49" s="3"/>
      <c r="JE49" s="3"/>
      <c r="JF49" s="3"/>
      <c r="JG49" s="3"/>
      <c r="JH49" s="3"/>
      <c r="JI49" s="3"/>
      <c r="JJ49" s="3"/>
      <c r="JK49" s="3"/>
      <c r="JL49" s="3"/>
      <c r="JN49" s="10">
        <f>COUNTIF(EI49:ET49,"&gt;2")</f>
        <v>11</v>
      </c>
      <c r="JQ49" s="10"/>
      <c r="JS49" s="10"/>
      <c r="KH49" s="2" t="e">
        <f>(DN49*$DN$4)+(FB49*$FB$3)+(FC49*$FC$3)+(FD49*$FD$3)+(FE49*$FE$3)+(FF49*$FF$3)+(FG49*$FG$3)</f>
        <v>#N/A</v>
      </c>
      <c r="KI49" s="2" t="e">
        <f>F49-KH49</f>
        <v>#N/A</v>
      </c>
      <c r="KJ49" s="2" t="e">
        <f>MAX(DN49,FB49:FG49)</f>
        <v>#N/A</v>
      </c>
      <c r="KK49" s="2" t="e">
        <f>MIN(DN49,FB49:FG49)</f>
        <v>#N/A</v>
      </c>
      <c r="KL49" s="2" t="e">
        <f t="shared" si="50"/>
        <v>#N/A</v>
      </c>
      <c r="KO49" s="2">
        <f>BO49</f>
        <v>96.46</v>
      </c>
      <c r="KP49" s="2">
        <f>100*((BO43/BO31)-1)</f>
        <v>-4.7410358565737054</v>
      </c>
      <c r="KQ49" s="2">
        <f t="shared" si="55"/>
        <v>-4.7410358565737054</v>
      </c>
      <c r="KR49" s="2">
        <f>100*((BO37/BO25)-1)</f>
        <v>6.3790278536318912</v>
      </c>
      <c r="KS49" s="2">
        <f t="shared" si="64"/>
        <v>6.3790278536318912</v>
      </c>
      <c r="KT49" s="3">
        <f>BP49</f>
        <v>1.7576000000000001</v>
      </c>
      <c r="KU49" s="3">
        <f>BQ49</f>
        <v>18.919047619047618</v>
      </c>
      <c r="KV49" s="3">
        <f t="shared" si="13"/>
        <v>10.764137243427182</v>
      </c>
      <c r="KW49" s="2">
        <f t="shared" si="6"/>
        <v>26.549509355310686</v>
      </c>
      <c r="KX49" s="2">
        <f t="shared" si="6"/>
        <v>19.691591030714044</v>
      </c>
      <c r="LB49">
        <v>0</v>
      </c>
      <c r="LE49" s="2" t="e">
        <v>#N/A</v>
      </c>
      <c r="LF49" s="2" t="e">
        <v>#N/A</v>
      </c>
      <c r="LG49" s="2" t="e">
        <v>#N/A</v>
      </c>
      <c r="LH49" s="2" t="e">
        <v>#N/A</v>
      </c>
      <c r="LI49" s="2" t="e">
        <v>#N/A</v>
      </c>
      <c r="LJ49" s="2" t="e">
        <v>#N/A</v>
      </c>
      <c r="LK49" s="2" t="e">
        <v>#N/A</v>
      </c>
      <c r="LL49" s="2" t="e">
        <v>#N/A</v>
      </c>
      <c r="LM49" s="2" t="e">
        <v>#N/A</v>
      </c>
      <c r="LN49" s="2" t="e">
        <v>#N/A</v>
      </c>
      <c r="LO49" s="2" t="e">
        <v>#N/A</v>
      </c>
      <c r="LP49" s="2">
        <v>36.323793142745899</v>
      </c>
      <c r="LQ49" s="2" t="e">
        <v>#N/A</v>
      </c>
      <c r="LR49" s="2" t="e">
        <v>#N/A</v>
      </c>
      <c r="LS49" s="2" t="e">
        <v>#N/A</v>
      </c>
      <c r="LT49" s="2" t="e">
        <v>#N/A</v>
      </c>
      <c r="LU49" s="2" t="e">
        <v>#N/A</v>
      </c>
      <c r="LV49" s="2" t="e">
        <v>#N/A</v>
      </c>
      <c r="LW49" s="2" t="e">
        <v>#N/A</v>
      </c>
      <c r="LX49" s="2" t="e">
        <v>#N/A</v>
      </c>
      <c r="LY49" s="2" t="e">
        <v>#N/A</v>
      </c>
      <c r="LZ49" s="2" t="e">
        <v>#N/A</v>
      </c>
      <c r="MA49" s="2" t="e">
        <v>#N/A</v>
      </c>
      <c r="MB49" s="2" t="e">
        <v>#N/A</v>
      </c>
      <c r="MC49" s="2" t="e">
        <v>#N/A</v>
      </c>
      <c r="MD49" s="2" t="e">
        <v>#N/A</v>
      </c>
      <c r="ME49" s="2" t="e">
        <v>#N/A</v>
      </c>
      <c r="MF49" s="2" t="e">
        <v>#N/A</v>
      </c>
      <c r="MG49" s="2" t="e">
        <v>#N/A</v>
      </c>
      <c r="MH49" s="2">
        <v>41.772906477971276</v>
      </c>
      <c r="MI49" s="2" t="e">
        <v>#N/A</v>
      </c>
      <c r="MJ49" s="2" t="e">
        <v>#N/A</v>
      </c>
      <c r="MK49" s="2" t="e">
        <v>#N/A</v>
      </c>
      <c r="ML49" s="2" t="e">
        <v>#N/A</v>
      </c>
      <c r="MM49" s="2" t="e">
        <v>#N/A</v>
      </c>
      <c r="MN49" s="2" t="e">
        <v>#N/A</v>
      </c>
      <c r="MO49" s="2" t="e">
        <v>#N/A</v>
      </c>
      <c r="MP49" s="2" t="e">
        <v>#N/A</v>
      </c>
      <c r="MQ49" s="2" t="e">
        <v>#N/A</v>
      </c>
      <c r="MR49" s="2" t="e">
        <v>#N/A</v>
      </c>
      <c r="MS49" s="10" t="e">
        <v>#N/A</v>
      </c>
      <c r="MT49" s="2" t="e">
        <v>#N/A</v>
      </c>
      <c r="MU49" s="2" t="e">
        <v>#N/A</v>
      </c>
      <c r="MV49" s="2" t="e">
        <v>#N/A</v>
      </c>
      <c r="MX49" s="22" t="e">
        <v>#N/A</v>
      </c>
      <c r="MY49" s="22" t="e">
        <v>#N/A</v>
      </c>
      <c r="MZ49" s="22" t="e">
        <v>#N/A</v>
      </c>
      <c r="NA49" s="22" t="e">
        <v>#N/A</v>
      </c>
      <c r="NB49" s="22" t="e">
        <v>#N/A</v>
      </c>
      <c r="NC49" s="22" t="e">
        <v>#N/A</v>
      </c>
      <c r="ND49" s="22" t="e">
        <v>#N/A</v>
      </c>
      <c r="NE49" s="22" t="e">
        <v>#N/A</v>
      </c>
      <c r="NF49" s="22" t="e">
        <v>#N/A</v>
      </c>
      <c r="NG49" s="22" t="e">
        <v>#N/A</v>
      </c>
      <c r="NH49" s="23" t="e">
        <v>#N/A</v>
      </c>
      <c r="NI49" s="22">
        <v>16</v>
      </c>
      <c r="NJ49" s="22" t="e">
        <v>#N/A</v>
      </c>
      <c r="NK49" s="22" t="e">
        <v>#N/A</v>
      </c>
      <c r="NL49" s="23" t="e">
        <v>#N/A</v>
      </c>
      <c r="NM49" s="3" t="e">
        <v>#N/A</v>
      </c>
      <c r="NN49" s="22" t="e">
        <v>#N/A</v>
      </c>
      <c r="NO49" s="22" t="e">
        <v>#N/A</v>
      </c>
      <c r="NP49" s="22" t="e">
        <v>#N/A</v>
      </c>
      <c r="NQ49" s="22" t="e">
        <v>#N/A</v>
      </c>
      <c r="NR49" s="23" t="e">
        <v>#N/A</v>
      </c>
      <c r="NS49" s="22" t="e">
        <v>#N/A</v>
      </c>
      <c r="NT49" s="22" t="e">
        <v>#N/A</v>
      </c>
      <c r="NU49" s="23" t="e">
        <v>#N/A</v>
      </c>
      <c r="NV49" s="3" t="e">
        <v>#N/A</v>
      </c>
      <c r="NW49" s="22" t="e">
        <v>#N/A</v>
      </c>
      <c r="NX49" s="22" t="e">
        <v>#N/A</v>
      </c>
      <c r="NY49" s="22" t="e">
        <v>#N/A</v>
      </c>
      <c r="NZ49" s="22" t="e">
        <v>#N/A</v>
      </c>
      <c r="OA49" s="23">
        <v>8</v>
      </c>
      <c r="OB49" s="22" t="e">
        <v>#N/A</v>
      </c>
      <c r="OC49" s="22" t="e">
        <v>#N/A</v>
      </c>
      <c r="OD49" s="22" t="e">
        <v>#N/A</v>
      </c>
      <c r="OE49" s="22" t="e">
        <v>#N/A</v>
      </c>
      <c r="OF49" s="22" t="e">
        <v>#N/A</v>
      </c>
      <c r="OG49" s="22" t="e">
        <v>#N/A</v>
      </c>
      <c r="OH49" s="23" t="e">
        <v>#N/A</v>
      </c>
      <c r="OI49" s="22" t="e">
        <v>#N/A</v>
      </c>
      <c r="OJ49" s="22" t="e">
        <v>#N/A</v>
      </c>
      <c r="OK49" s="22" t="e">
        <v>#N/A</v>
      </c>
      <c r="OL49" s="22" t="e">
        <v>#N/A</v>
      </c>
      <c r="OM49" s="23" t="e">
        <v>#N/A</v>
      </c>
      <c r="ON49" s="22" t="e">
        <v>#N/A</v>
      </c>
      <c r="OO49" s="22" t="e">
        <v>#N/A</v>
      </c>
      <c r="OQ49">
        <f t="shared" si="51"/>
        <v>-3</v>
      </c>
      <c r="OR49" s="23" t="e">
        <f t="shared" ca="1" si="62"/>
        <v>#N/A</v>
      </c>
      <c r="OS49" s="23" t="e">
        <f t="shared" ca="1" si="62"/>
        <v>#N/A</v>
      </c>
      <c r="OT49" s="23" t="e">
        <f t="shared" ca="1" si="62"/>
        <v>#N/A</v>
      </c>
      <c r="OU49" s="23" t="e">
        <f t="shared" ca="1" si="62"/>
        <v>#N/A</v>
      </c>
      <c r="OV49" s="23" t="e">
        <f t="shared" ca="1" si="62"/>
        <v>#N/A</v>
      </c>
      <c r="OW49" s="23" t="e">
        <f t="shared" ca="1" si="62"/>
        <v>#N/A</v>
      </c>
      <c r="OX49" s="23" t="e">
        <f t="shared" ca="1" si="62"/>
        <v>#N/A</v>
      </c>
      <c r="OY49" s="23" t="e">
        <f t="shared" ca="1" si="62"/>
        <v>#N/A</v>
      </c>
      <c r="OZ49" s="23" t="e">
        <f t="shared" ca="1" si="62"/>
        <v>#N/A</v>
      </c>
      <c r="PA49" s="23" t="e">
        <f t="shared" ca="1" si="62"/>
        <v>#N/A</v>
      </c>
      <c r="PB49" s="23" t="e">
        <f t="shared" ca="1" si="62"/>
        <v>#N/A</v>
      </c>
      <c r="PC49" s="23">
        <f t="shared" ca="1" si="62"/>
        <v>1.016302758326485</v>
      </c>
      <c r="PD49" s="23" t="e">
        <f t="shared" ca="1" si="62"/>
        <v>#N/A</v>
      </c>
      <c r="PE49" s="23" t="e">
        <f t="shared" ca="1" si="62"/>
        <v>#N/A</v>
      </c>
      <c r="PF49" s="23" t="e">
        <f t="shared" ca="1" si="62"/>
        <v>#N/A</v>
      </c>
      <c r="PG49" s="23" t="e">
        <f t="shared" ca="1" si="62"/>
        <v>#N/A</v>
      </c>
      <c r="PH49" s="23" t="e">
        <f t="shared" ref="PH49:PT112" ca="1" si="76">LU49/OFFSET(LU49,$OQ49,0)</f>
        <v>#N/A</v>
      </c>
      <c r="PI49" s="23" t="e">
        <f t="shared" ca="1" si="76"/>
        <v>#N/A</v>
      </c>
      <c r="PJ49" s="23" t="e">
        <f t="shared" ca="1" si="76"/>
        <v>#N/A</v>
      </c>
      <c r="PK49" s="23" t="e">
        <f t="shared" ca="1" si="75"/>
        <v>#N/A</v>
      </c>
      <c r="PL49" s="23" t="e">
        <f t="shared" ca="1" si="75"/>
        <v>#N/A</v>
      </c>
      <c r="PM49" s="23" t="e">
        <f t="shared" ca="1" si="75"/>
        <v>#N/A</v>
      </c>
      <c r="PN49" s="23" t="e">
        <f t="shared" ca="1" si="75"/>
        <v>#N/A</v>
      </c>
      <c r="PO49" s="23" t="e">
        <f t="shared" ca="1" si="75"/>
        <v>#N/A</v>
      </c>
      <c r="PP49" s="23" t="e">
        <f t="shared" ca="1" si="75"/>
        <v>#N/A</v>
      </c>
      <c r="PQ49" s="23" t="e">
        <f t="shared" ca="1" si="75"/>
        <v>#N/A</v>
      </c>
      <c r="PR49" s="23" t="e">
        <f t="shared" ca="1" si="63"/>
        <v>#N/A</v>
      </c>
      <c r="PS49" s="23" t="e">
        <f t="shared" ca="1" si="63"/>
        <v>#N/A</v>
      </c>
      <c r="PT49" s="23" t="e">
        <f t="shared" ca="1" si="63"/>
        <v>#N/A</v>
      </c>
      <c r="PU49" s="23">
        <f t="shared" ca="1" si="63"/>
        <v>1.0076293617448047</v>
      </c>
      <c r="PV49" s="23" t="e">
        <f t="shared" ca="1" si="63"/>
        <v>#N/A</v>
      </c>
      <c r="PW49" s="23" t="e">
        <f t="shared" ca="1" si="61"/>
        <v>#N/A</v>
      </c>
      <c r="PX49" s="23" t="e">
        <f t="shared" ca="1" si="61"/>
        <v>#N/A</v>
      </c>
      <c r="PY49" s="23" t="e">
        <f t="shared" ca="1" si="61"/>
        <v>#N/A</v>
      </c>
      <c r="PZ49" s="23" t="e">
        <f t="shared" ca="1" si="61"/>
        <v>#N/A</v>
      </c>
      <c r="QA49" s="23" t="e">
        <f t="shared" ca="1" si="70"/>
        <v>#N/A</v>
      </c>
      <c r="QB49" s="23" t="e">
        <f t="shared" ca="1" si="70"/>
        <v>#N/A</v>
      </c>
      <c r="QC49" s="23" t="e">
        <f t="shared" ca="1" si="70"/>
        <v>#N/A</v>
      </c>
      <c r="QD49" s="23" t="e">
        <f t="shared" ca="1" si="70"/>
        <v>#N/A</v>
      </c>
      <c r="QE49" s="23" t="e">
        <f t="shared" ca="1" si="70"/>
        <v>#N/A</v>
      </c>
      <c r="QF49" s="23" t="e">
        <f t="shared" ca="1" si="70"/>
        <v>#N/A</v>
      </c>
      <c r="QG49" s="23" t="e">
        <f t="shared" ca="1" si="29"/>
        <v>#N/A</v>
      </c>
      <c r="QH49" s="23" t="e">
        <f t="shared" ca="1" si="29"/>
        <v>#N/A</v>
      </c>
      <c r="QI49" s="23" t="e">
        <f t="shared" ca="1" si="29"/>
        <v>#N/A</v>
      </c>
      <c r="QJ49" s="26" t="e">
        <f t="shared" ca="1" si="19"/>
        <v>#N/A</v>
      </c>
    </row>
    <row r="50" spans="1:452" x14ac:dyDescent="0.35">
      <c r="A50" t="s">
        <v>1115</v>
      </c>
      <c r="B50" s="21">
        <v>33725</v>
      </c>
      <c r="C50" t="s">
        <v>665</v>
      </c>
      <c r="D50" s="2">
        <v>62.2</v>
      </c>
      <c r="E50" s="2">
        <v>62.9</v>
      </c>
      <c r="F50" s="2">
        <v>4.3</v>
      </c>
      <c r="G50" s="2">
        <v>68.599999999999994</v>
      </c>
      <c r="H50" s="2">
        <v>62.405688002783627</v>
      </c>
      <c r="I50" s="2">
        <v>68.202540313220112</v>
      </c>
      <c r="J50" s="2">
        <v>80.7</v>
      </c>
      <c r="K50" s="2">
        <v>44.7</v>
      </c>
      <c r="L50" s="2">
        <v>44.472402810984185</v>
      </c>
      <c r="M50" s="2">
        <v>48.7</v>
      </c>
      <c r="N50" s="2">
        <v>41.2</v>
      </c>
      <c r="O50" s="2">
        <v>60.1</v>
      </c>
      <c r="P50" s="2">
        <v>52.5</v>
      </c>
      <c r="Q50" s="2">
        <v>217.3</v>
      </c>
      <c r="R50" s="2">
        <v>53</v>
      </c>
      <c r="S50" s="2">
        <v>41.2</v>
      </c>
      <c r="T50" s="2">
        <v>38.200000000000003</v>
      </c>
      <c r="U50" s="2" t="e">
        <v>#N/A</v>
      </c>
      <c r="V50" s="2" t="e">
        <v>#N/A</v>
      </c>
      <c r="W50" s="2">
        <v>18.399999999999999</v>
      </c>
      <c r="X50" s="2">
        <v>72.7</v>
      </c>
      <c r="Y50" s="2" t="e">
        <v>#N/A</v>
      </c>
      <c r="Z50" s="2">
        <v>28.2</v>
      </c>
      <c r="AA50" s="2" t="e">
        <v>#N/A</v>
      </c>
      <c r="AB50" s="2">
        <v>153.69999999999999</v>
      </c>
      <c r="AC50" s="2">
        <v>174.2</v>
      </c>
      <c r="AD50" s="2" t="e">
        <v>#N/A</v>
      </c>
      <c r="AE50" s="2">
        <v>224.6</v>
      </c>
      <c r="AF50" s="2">
        <v>75.5</v>
      </c>
      <c r="AG50" s="22">
        <v>690</v>
      </c>
      <c r="AH50" s="22">
        <v>310</v>
      </c>
      <c r="AI50" s="22" t="e">
        <v>#N/A</v>
      </c>
      <c r="AJ50" s="22">
        <v>38</v>
      </c>
      <c r="AK50" s="22">
        <v>53</v>
      </c>
      <c r="AL50" s="22" t="e">
        <v>#N/A</v>
      </c>
      <c r="AM50" s="22">
        <v>8</v>
      </c>
      <c r="AN50" s="22" t="e">
        <v>#N/A</v>
      </c>
      <c r="AO50" s="22">
        <v>56</v>
      </c>
      <c r="AP50" s="22">
        <v>28</v>
      </c>
      <c r="AQ50" s="22">
        <v>77</v>
      </c>
      <c r="AR50" s="2">
        <v>60.4</v>
      </c>
      <c r="AS50" s="2">
        <v>38.4</v>
      </c>
      <c r="AT50" s="2">
        <v>217.3</v>
      </c>
      <c r="AU50" s="2">
        <v>44.9</v>
      </c>
      <c r="AV50" s="2">
        <v>82.9</v>
      </c>
      <c r="AW50" s="2">
        <v>53.5</v>
      </c>
      <c r="AX50" s="2">
        <v>53</v>
      </c>
      <c r="AY50" s="2">
        <v>117.3</v>
      </c>
      <c r="AZ50" s="2">
        <v>90.6</v>
      </c>
      <c r="BA50" s="2">
        <v>18.399999999999999</v>
      </c>
      <c r="BB50" s="2">
        <v>46.3</v>
      </c>
      <c r="BC50" s="2">
        <v>58.5</v>
      </c>
      <c r="BD50" s="3" t="e">
        <v>#N/A</v>
      </c>
      <c r="BE50" s="3" t="e">
        <v>#N/A</v>
      </c>
      <c r="BF50" s="3" t="e">
        <v>#N/A</v>
      </c>
      <c r="BG50" s="3" t="e">
        <v>#N/A</v>
      </c>
      <c r="BH50" s="3" t="e">
        <v>#N/A</v>
      </c>
      <c r="BI50" s="2">
        <v>139.30000000000001</v>
      </c>
      <c r="BJ50" s="2">
        <v>4.3</v>
      </c>
      <c r="BK50" s="2">
        <v>5.3</v>
      </c>
      <c r="BL50" s="2">
        <v>57.2</v>
      </c>
      <c r="BM50" s="2">
        <v>67.599999999999994</v>
      </c>
      <c r="BN50" s="10" t="e">
        <v>#N/A</v>
      </c>
      <c r="BO50" s="3">
        <v>98.02</v>
      </c>
      <c r="BP50" s="22">
        <v>1.8109</v>
      </c>
      <c r="BQ50" s="3">
        <v>19.888500000000001</v>
      </c>
      <c r="BR50" s="23" t="e">
        <v>#N/A</v>
      </c>
      <c r="BS50" s="2" t="e">
        <v>#N/A</v>
      </c>
      <c r="BT50" s="3">
        <v>54.16</v>
      </c>
      <c r="BU50" s="2" t="e">
        <v>#N/A</v>
      </c>
      <c r="BV50" s="2">
        <v>3.8</v>
      </c>
      <c r="BW50" s="2" t="e">
        <v>#N/A</v>
      </c>
      <c r="BX50" s="2" t="e">
        <v>#N/A</v>
      </c>
      <c r="BY50" s="23">
        <v>139.69999999999999</v>
      </c>
      <c r="BZ50" s="2">
        <v>94.6</v>
      </c>
      <c r="CA50" s="2">
        <v>64.8</v>
      </c>
      <c r="CB50" s="3">
        <v>71.349999999999994</v>
      </c>
      <c r="CC50" s="2">
        <v>58</v>
      </c>
      <c r="CD50" s="2">
        <v>83.9</v>
      </c>
      <c r="CE50" s="2">
        <v>94.157562758994686</v>
      </c>
      <c r="CF50" s="3">
        <v>71.189677494788143</v>
      </c>
      <c r="CG50" s="2">
        <v>57.935222098288939</v>
      </c>
      <c r="CH50" s="23">
        <v>146.79679832997138</v>
      </c>
      <c r="CI50" s="3">
        <v>67.638121580158369</v>
      </c>
      <c r="CM50" s="2">
        <f t="shared" si="2"/>
        <v>10.982660555524877</v>
      </c>
      <c r="CN50" s="2" t="e">
        <f t="shared" si="2"/>
        <v>#N/A</v>
      </c>
      <c r="CO50" s="2">
        <f t="shared" si="3"/>
        <v>117.13390936875068</v>
      </c>
      <c r="CR50" s="2">
        <f t="shared" si="7"/>
        <v>0.64724919093852051</v>
      </c>
      <c r="CS50" s="2">
        <f t="shared" si="7"/>
        <v>0.31897926634768059</v>
      </c>
      <c r="CT50" s="2">
        <f t="shared" si="8"/>
        <v>0.29239766081869684</v>
      </c>
      <c r="CU50" s="2">
        <f t="shared" si="8"/>
        <v>3.0479478060015906E-2</v>
      </c>
      <c r="CV50" s="2">
        <f t="shared" si="8"/>
        <v>0.13307825838769863</v>
      </c>
      <c r="CW50" s="2">
        <f t="shared" si="9"/>
        <v>0.50167224080268269</v>
      </c>
      <c r="CX50" s="2">
        <f t="shared" si="10"/>
        <v>0.22421524663677447</v>
      </c>
      <c r="CY50" s="2"/>
      <c r="CZ50" s="2">
        <f t="shared" si="15"/>
        <v>0.26246719160105358</v>
      </c>
      <c r="DA50" s="2">
        <f t="shared" si="16"/>
        <v>0.45751633986927359</v>
      </c>
      <c r="DB50" s="2" t="e">
        <f t="shared" si="17"/>
        <v>#N/A</v>
      </c>
      <c r="DC50" s="2"/>
      <c r="DF50" s="2">
        <f t="shared" si="11"/>
        <v>0.36636749915075484</v>
      </c>
      <c r="DG50" s="2">
        <f t="shared" si="11"/>
        <v>1.6086795887512828</v>
      </c>
      <c r="DH50" s="2">
        <f t="shared" si="12"/>
        <v>4.1813633584454779</v>
      </c>
      <c r="DI50" s="2" t="e">
        <f t="shared" si="71"/>
        <v>#N/A</v>
      </c>
      <c r="DJ50" s="2">
        <f t="shared" si="71"/>
        <v>2.9627627243069776</v>
      </c>
      <c r="DM50" s="2"/>
      <c r="DN50" s="2">
        <f t="shared" si="35"/>
        <v>4.3117744610281949</v>
      </c>
      <c r="DO50" s="2">
        <f t="shared" si="20"/>
        <v>4.573170731707318</v>
      </c>
      <c r="DP50" s="2">
        <f t="shared" si="36"/>
        <v>3.329065300896298</v>
      </c>
      <c r="DQ50" s="2"/>
      <c r="DR50" s="2">
        <f t="shared" si="37"/>
        <v>6.428571428571435</v>
      </c>
      <c r="DS50" s="2" t="e">
        <f t="shared" si="38"/>
        <v>#N/A</v>
      </c>
      <c r="DT50" s="2" t="e">
        <v>#N/A</v>
      </c>
      <c r="DU50" s="2" t="e">
        <v>#N/A</v>
      </c>
      <c r="DV50" s="2">
        <f t="shared" si="21"/>
        <v>2.5597269624573427</v>
      </c>
      <c r="DW50" s="2">
        <f t="shared" si="39"/>
        <v>-1.2721490231712762</v>
      </c>
      <c r="DX50" s="2">
        <f t="shared" si="40"/>
        <v>3.8043478260869623</v>
      </c>
      <c r="DY50" s="2">
        <f t="shared" si="41"/>
        <v>5.5776892430278835</v>
      </c>
      <c r="DZ50" s="2">
        <f t="shared" si="42"/>
        <v>0.73349633251835744</v>
      </c>
      <c r="EA50" s="2" t="e">
        <f t="shared" si="43"/>
        <v>#N/A</v>
      </c>
      <c r="EB50" s="2" t="e">
        <f t="shared" si="43"/>
        <v>#N/A</v>
      </c>
      <c r="EC50" s="2">
        <f t="shared" si="43"/>
        <v>14.999999999999991</v>
      </c>
      <c r="ED50" s="2">
        <f t="shared" si="43"/>
        <v>27.768014059753952</v>
      </c>
      <c r="EE50" s="2" t="e">
        <f t="shared" si="43"/>
        <v>#N/A</v>
      </c>
      <c r="EF50" s="2">
        <f t="shared" si="43"/>
        <v>26.457399103139</v>
      </c>
      <c r="EG50" s="2" t="e">
        <f t="shared" si="43"/>
        <v>#N/A</v>
      </c>
      <c r="EH50" s="2"/>
      <c r="EI50" s="2">
        <f t="shared" si="69"/>
        <v>3.0716723549488067</v>
      </c>
      <c r="EJ50" s="2">
        <f t="shared" si="69"/>
        <v>7.2625698324022325</v>
      </c>
      <c r="EK50" s="2">
        <f t="shared" si="69"/>
        <v>-1.2721490231712762</v>
      </c>
      <c r="EL50" s="2">
        <f t="shared" si="68"/>
        <v>5.647058823529405</v>
      </c>
      <c r="EM50" s="2">
        <f t="shared" si="68"/>
        <v>2.0935960591133007</v>
      </c>
      <c r="EN50" s="2">
        <f t="shared" si="68"/>
        <v>6.7864271457085845</v>
      </c>
      <c r="EO50" s="2">
        <f t="shared" si="68"/>
        <v>5.5776892430278835</v>
      </c>
      <c r="EP50" s="2">
        <f t="shared" si="68"/>
        <v>3.3480176211453827</v>
      </c>
      <c r="EQ50" s="2">
        <f t="shared" si="68"/>
        <v>3.3067274800455904</v>
      </c>
      <c r="ER50" s="2">
        <f t="shared" si="68"/>
        <v>14.999999999999991</v>
      </c>
      <c r="ES50" s="2">
        <f t="shared" si="68"/>
        <v>5.9496567505720632</v>
      </c>
      <c r="ET50" s="2">
        <f t="shared" si="68"/>
        <v>4.8387096774193505</v>
      </c>
      <c r="EU50" s="2">
        <f t="shared" si="4"/>
        <v>4.3</v>
      </c>
      <c r="EV50" s="2">
        <f t="shared" si="4"/>
        <v>5.3</v>
      </c>
      <c r="EW50" s="2">
        <f t="shared" si="45"/>
        <v>-0.69444444444444198</v>
      </c>
      <c r="EX50" s="2">
        <f t="shared" si="45"/>
        <v>-0.44182621502211195</v>
      </c>
      <c r="EY50" s="2">
        <f t="shared" si="46"/>
        <v>-1.2484206039625967</v>
      </c>
      <c r="EZ50" s="2" t="e">
        <f t="shared" si="46"/>
        <v>#N/A</v>
      </c>
      <c r="FA50" s="2" t="e">
        <f t="shared" si="47"/>
        <v>#N/A</v>
      </c>
      <c r="FB50" s="2">
        <f t="shared" si="48"/>
        <v>3.0235988200590036</v>
      </c>
      <c r="FC50" s="2">
        <f t="shared" si="48"/>
        <v>1.93965517241379</v>
      </c>
      <c r="FD50" s="2">
        <f t="shared" si="48"/>
        <v>6.4039408866995107</v>
      </c>
      <c r="FE50" s="2">
        <f t="shared" si="48"/>
        <v>2.8394349956759823</v>
      </c>
      <c r="FF50" s="2">
        <f t="shared" si="48"/>
        <v>5.2631578947368363</v>
      </c>
      <c r="FG50" s="2" t="e">
        <f t="shared" si="48"/>
        <v>#N/A</v>
      </c>
      <c r="FH50" s="2" t="e">
        <v>#N/A</v>
      </c>
      <c r="FI50" s="2" t="e">
        <v>#N/A</v>
      </c>
      <c r="FL50" s="2">
        <f t="shared" si="72"/>
        <v>0.68962540166466191</v>
      </c>
      <c r="FM50" s="2">
        <f t="shared" si="72"/>
        <v>0.7087259174863858</v>
      </c>
      <c r="FN50" s="2">
        <f t="shared" si="25"/>
        <v>1.3845181496749515</v>
      </c>
      <c r="FQ50" s="2">
        <f t="shared" si="73"/>
        <v>2.7871680142159461</v>
      </c>
      <c r="FR50" s="2">
        <f t="shared" si="73"/>
        <v>2.865183862874443</v>
      </c>
      <c r="FS50" s="2">
        <f t="shared" si="27"/>
        <v>5.654151291454812</v>
      </c>
      <c r="FT50" s="2">
        <f t="shared" si="74"/>
        <v>3.4624436890923427</v>
      </c>
      <c r="FU50" s="2">
        <f t="shared" si="74"/>
        <v>4.5725934660149292</v>
      </c>
      <c r="FX50" s="2">
        <f t="shared" si="65"/>
        <v>4.080058260557351</v>
      </c>
      <c r="FY50" s="2">
        <f t="shared" si="65"/>
        <v>4.5882544710247108</v>
      </c>
      <c r="FZ50" s="2">
        <f t="shared" si="33"/>
        <v>6.596526120931645</v>
      </c>
      <c r="GA50" s="2">
        <f t="shared" si="66"/>
        <v>3.71333599385546</v>
      </c>
      <c r="GB50" s="2">
        <f t="shared" si="66"/>
        <v>4.2319565990173613</v>
      </c>
      <c r="GE50" s="2"/>
      <c r="GF50" s="2"/>
      <c r="GG50" s="2">
        <f t="shared" si="67"/>
        <v>-1.7003866595674988</v>
      </c>
      <c r="GH50" s="2" t="e">
        <f t="shared" si="67"/>
        <v>#N/A</v>
      </c>
      <c r="GI50" s="2" t="e">
        <f t="shared" si="53"/>
        <v>#N/A</v>
      </c>
      <c r="GJ50" s="2">
        <f t="shared" si="54"/>
        <v>7.6051779935275343</v>
      </c>
      <c r="GK50" s="2" t="e">
        <v>#N/A</v>
      </c>
      <c r="GN50" s="2"/>
      <c r="GQ50" s="2"/>
      <c r="IG50" s="24"/>
      <c r="IH50" s="24"/>
      <c r="II50" s="24"/>
      <c r="IJ50" s="24"/>
      <c r="IK50" s="24"/>
      <c r="IL50" s="2"/>
      <c r="IM50" s="2">
        <f t="shared" si="5"/>
        <v>4.3</v>
      </c>
      <c r="IN50" s="2"/>
      <c r="IO50" s="2">
        <f t="shared" si="49"/>
        <v>4.3</v>
      </c>
      <c r="IX50" s="3"/>
      <c r="IY50" s="3"/>
      <c r="IZ50" s="3"/>
      <c r="JA50" s="3"/>
      <c r="JB50" s="3"/>
      <c r="JC50" s="3"/>
      <c r="JE50" s="3"/>
      <c r="JF50" s="3"/>
      <c r="JG50" s="3"/>
      <c r="JH50" s="3"/>
      <c r="JI50" s="3"/>
      <c r="JJ50" s="3"/>
      <c r="JK50" s="3"/>
      <c r="JL50" s="3"/>
      <c r="JN50" s="10">
        <f>COUNTIF(EI50:ET50,"&gt;2")</f>
        <v>11</v>
      </c>
      <c r="JQ50" s="10"/>
      <c r="JS50" s="10"/>
      <c r="KH50" s="2" t="e">
        <f>(DN50*$DN$4)+(FB50*$FB$3)+(FC50*$FC$3)+(FD50*$FD$3)+(FE50*$FE$3)+(FF50*$FF$3)+(FG50*$FG$3)</f>
        <v>#N/A</v>
      </c>
      <c r="KI50" s="2" t="e">
        <f>F50-KH50</f>
        <v>#N/A</v>
      </c>
      <c r="KJ50" s="2" t="e">
        <f>MAX(DN50,FB50:FG50)</f>
        <v>#N/A</v>
      </c>
      <c r="KK50" s="2" t="e">
        <f>MIN(DN50,FB50:FG50)</f>
        <v>#N/A</v>
      </c>
      <c r="KL50" s="2" t="e">
        <f t="shared" si="50"/>
        <v>#N/A</v>
      </c>
      <c r="KO50" s="2">
        <f>BO50</f>
        <v>98.02</v>
      </c>
      <c r="KP50" s="2">
        <f>100*((BO44/BO32)-1)</f>
        <v>-3.6057692307692402</v>
      </c>
      <c r="KQ50" s="2">
        <f t="shared" si="55"/>
        <v>-3.6057692307692402</v>
      </c>
      <c r="KR50" s="2">
        <f>100*((BO38/BO26)-1)</f>
        <v>4.3928764166216938</v>
      </c>
      <c r="KS50" s="2">
        <f t="shared" si="64"/>
        <v>4.3928764166216938</v>
      </c>
      <c r="KT50" s="3">
        <f>BP50</f>
        <v>1.8109</v>
      </c>
      <c r="KU50" s="3">
        <f>BQ50</f>
        <v>19.888500000000001</v>
      </c>
      <c r="KV50" s="3">
        <f t="shared" si="13"/>
        <v>10.982660555524877</v>
      </c>
      <c r="KW50" s="2">
        <f t="shared" si="6"/>
        <v>27.909962882142032</v>
      </c>
      <c r="KX50" s="2">
        <f t="shared" si="6"/>
        <v>20.091351048186176</v>
      </c>
      <c r="LB50">
        <v>0</v>
      </c>
      <c r="LE50" s="2" t="e">
        <v>#N/A</v>
      </c>
      <c r="LF50" s="2" t="e">
        <v>#N/A</v>
      </c>
      <c r="LG50" s="2" t="e">
        <v>#N/A</v>
      </c>
      <c r="LH50" s="2" t="e">
        <v>#N/A</v>
      </c>
      <c r="LI50" s="2" t="e">
        <v>#N/A</v>
      </c>
      <c r="LJ50" s="2" t="e">
        <v>#N/A</v>
      </c>
      <c r="LK50" s="2" t="e">
        <v>#N/A</v>
      </c>
      <c r="LL50" s="2" t="e">
        <v>#N/A</v>
      </c>
      <c r="LM50" s="2" t="e">
        <v>#N/A</v>
      </c>
      <c r="LN50" s="2" t="e">
        <v>#N/A</v>
      </c>
      <c r="LO50" s="2" t="e">
        <v>#N/A</v>
      </c>
      <c r="LP50" s="2">
        <v>36.429121469127253</v>
      </c>
      <c r="LQ50" s="2" t="e">
        <v>#N/A</v>
      </c>
      <c r="LR50" s="2" t="e">
        <v>#N/A</v>
      </c>
      <c r="LS50" s="2" t="e">
        <v>#N/A</v>
      </c>
      <c r="LT50" s="2" t="e">
        <v>#N/A</v>
      </c>
      <c r="LU50" s="2" t="e">
        <v>#N/A</v>
      </c>
      <c r="LV50" s="2" t="e">
        <v>#N/A</v>
      </c>
      <c r="LW50" s="2" t="e">
        <v>#N/A</v>
      </c>
      <c r="LX50" s="2" t="e">
        <v>#N/A</v>
      </c>
      <c r="LY50" s="2" t="e">
        <v>#N/A</v>
      </c>
      <c r="LZ50" s="2" t="e">
        <v>#N/A</v>
      </c>
      <c r="MA50" s="2" t="e">
        <v>#N/A</v>
      </c>
      <c r="MB50" s="2" t="e">
        <v>#N/A</v>
      </c>
      <c r="MC50" s="2" t="e">
        <v>#N/A</v>
      </c>
      <c r="MD50" s="2" t="e">
        <v>#N/A</v>
      </c>
      <c r="ME50" s="2" t="e">
        <v>#N/A</v>
      </c>
      <c r="MF50" s="2" t="e">
        <v>#N/A</v>
      </c>
      <c r="MG50" s="2" t="e">
        <v>#N/A</v>
      </c>
      <c r="MH50" s="2">
        <v>41.825540208445062</v>
      </c>
      <c r="MI50" s="2" t="e">
        <v>#N/A</v>
      </c>
      <c r="MJ50" s="2" t="e">
        <v>#N/A</v>
      </c>
      <c r="MK50" s="2" t="e">
        <v>#N/A</v>
      </c>
      <c r="ML50" s="2" t="e">
        <v>#N/A</v>
      </c>
      <c r="MM50" s="2" t="e">
        <v>#N/A</v>
      </c>
      <c r="MN50" s="2" t="e">
        <v>#N/A</v>
      </c>
      <c r="MO50" s="2" t="e">
        <v>#N/A</v>
      </c>
      <c r="MP50" s="2" t="e">
        <v>#N/A</v>
      </c>
      <c r="MQ50" s="2" t="e">
        <v>#N/A</v>
      </c>
      <c r="MR50" s="2" t="e">
        <v>#N/A</v>
      </c>
      <c r="MS50" s="10" t="e">
        <v>#N/A</v>
      </c>
      <c r="MT50" s="2" t="e">
        <v>#N/A</v>
      </c>
      <c r="MU50" s="2" t="e">
        <v>#N/A</v>
      </c>
      <c r="MV50" s="2" t="e">
        <v>#N/A</v>
      </c>
      <c r="MX50" s="22" t="e">
        <v>#N/A</v>
      </c>
      <c r="MY50" s="22" t="e">
        <v>#N/A</v>
      </c>
      <c r="MZ50" s="22" t="e">
        <v>#N/A</v>
      </c>
      <c r="NA50" s="22" t="e">
        <v>#N/A</v>
      </c>
      <c r="NB50" s="22" t="e">
        <v>#N/A</v>
      </c>
      <c r="NC50" s="22" t="e">
        <v>#N/A</v>
      </c>
      <c r="ND50" s="22" t="e">
        <v>#N/A</v>
      </c>
      <c r="NE50" s="22" t="e">
        <v>#N/A</v>
      </c>
      <c r="NF50" s="22" t="e">
        <v>#N/A</v>
      </c>
      <c r="NG50" s="22" t="e">
        <v>#N/A</v>
      </c>
      <c r="NH50" s="23" t="e">
        <v>#N/A</v>
      </c>
      <c r="NI50" s="22">
        <v>16</v>
      </c>
      <c r="NJ50" s="22" t="e">
        <v>#N/A</v>
      </c>
      <c r="NK50" s="22" t="e">
        <v>#N/A</v>
      </c>
      <c r="NL50" s="23" t="e">
        <v>#N/A</v>
      </c>
      <c r="NM50" s="3" t="e">
        <v>#N/A</v>
      </c>
      <c r="NN50" s="22" t="e">
        <v>#N/A</v>
      </c>
      <c r="NO50" s="22" t="e">
        <v>#N/A</v>
      </c>
      <c r="NP50" s="22" t="e">
        <v>#N/A</v>
      </c>
      <c r="NQ50" s="22" t="e">
        <v>#N/A</v>
      </c>
      <c r="NR50" s="23" t="e">
        <v>#N/A</v>
      </c>
      <c r="NS50" s="22" t="e">
        <v>#N/A</v>
      </c>
      <c r="NT50" s="22" t="e">
        <v>#N/A</v>
      </c>
      <c r="NU50" s="23" t="e">
        <v>#N/A</v>
      </c>
      <c r="NV50" s="3" t="e">
        <v>#N/A</v>
      </c>
      <c r="NW50" s="22" t="e">
        <v>#N/A</v>
      </c>
      <c r="NX50" s="22" t="e">
        <v>#N/A</v>
      </c>
      <c r="NY50" s="22" t="e">
        <v>#N/A</v>
      </c>
      <c r="NZ50" s="22" t="e">
        <v>#N/A</v>
      </c>
      <c r="OA50" s="23">
        <v>8</v>
      </c>
      <c r="OB50" s="22" t="e">
        <v>#N/A</v>
      </c>
      <c r="OC50" s="22" t="e">
        <v>#N/A</v>
      </c>
      <c r="OD50" s="22" t="e">
        <v>#N/A</v>
      </c>
      <c r="OE50" s="22" t="e">
        <v>#N/A</v>
      </c>
      <c r="OF50" s="22" t="e">
        <v>#N/A</v>
      </c>
      <c r="OG50" s="22" t="e">
        <v>#N/A</v>
      </c>
      <c r="OH50" s="23" t="e">
        <v>#N/A</v>
      </c>
      <c r="OI50" s="22" t="e">
        <v>#N/A</v>
      </c>
      <c r="OJ50" s="22" t="e">
        <v>#N/A</v>
      </c>
      <c r="OK50" s="22" t="e">
        <v>#N/A</v>
      </c>
      <c r="OL50" s="22" t="e">
        <v>#N/A</v>
      </c>
      <c r="OM50" s="23" t="e">
        <v>#N/A</v>
      </c>
      <c r="ON50" s="22" t="e">
        <v>#N/A</v>
      </c>
      <c r="OO50" s="22" t="e">
        <v>#N/A</v>
      </c>
      <c r="OQ50">
        <f t="shared" si="51"/>
        <v>-4</v>
      </c>
      <c r="OR50" s="23" t="e">
        <f t="shared" ca="1" si="62"/>
        <v>#N/A</v>
      </c>
      <c r="OS50" s="23" t="e">
        <f t="shared" ca="1" si="62"/>
        <v>#N/A</v>
      </c>
      <c r="OT50" s="23" t="e">
        <f t="shared" ca="1" si="62"/>
        <v>#N/A</v>
      </c>
      <c r="OU50" s="23" t="e">
        <f t="shared" ca="1" si="62"/>
        <v>#N/A</v>
      </c>
      <c r="OV50" s="23" t="e">
        <f t="shared" ca="1" si="62"/>
        <v>#N/A</v>
      </c>
      <c r="OW50" s="23" t="e">
        <f t="shared" ca="1" si="62"/>
        <v>#N/A</v>
      </c>
      <c r="OX50" s="23" t="e">
        <f t="shared" ca="1" si="62"/>
        <v>#N/A</v>
      </c>
      <c r="OY50" s="23" t="e">
        <f t="shared" ca="1" si="62"/>
        <v>#N/A</v>
      </c>
      <c r="OZ50" s="23" t="e">
        <f t="shared" ca="1" si="62"/>
        <v>#N/A</v>
      </c>
      <c r="PA50" s="23" t="e">
        <f t="shared" ca="1" si="62"/>
        <v>#N/A</v>
      </c>
      <c r="PB50" s="23" t="e">
        <f t="shared" ca="1" si="62"/>
        <v>#N/A</v>
      </c>
      <c r="PC50" s="23">
        <f t="shared" ca="1" si="62"/>
        <v>1.0192497376854581</v>
      </c>
      <c r="PD50" s="23" t="e">
        <f t="shared" ca="1" si="62"/>
        <v>#N/A</v>
      </c>
      <c r="PE50" s="23" t="e">
        <f t="shared" ca="1" si="62"/>
        <v>#N/A</v>
      </c>
      <c r="PF50" s="23" t="e">
        <f t="shared" ca="1" si="62"/>
        <v>#N/A</v>
      </c>
      <c r="PG50" s="23" t="e">
        <f t="shared" ca="1" si="62"/>
        <v>#N/A</v>
      </c>
      <c r="PH50" s="23" t="e">
        <f t="shared" ca="1" si="76"/>
        <v>#N/A</v>
      </c>
      <c r="PI50" s="23" t="e">
        <f t="shared" ca="1" si="76"/>
        <v>#N/A</v>
      </c>
      <c r="PJ50" s="23" t="e">
        <f t="shared" ca="1" si="76"/>
        <v>#N/A</v>
      </c>
      <c r="PK50" s="23" t="e">
        <f t="shared" ca="1" si="75"/>
        <v>#N/A</v>
      </c>
      <c r="PL50" s="23" t="e">
        <f t="shared" ca="1" si="75"/>
        <v>#N/A</v>
      </c>
      <c r="PM50" s="23" t="e">
        <f t="shared" ca="1" si="75"/>
        <v>#N/A</v>
      </c>
      <c r="PN50" s="23" t="e">
        <f t="shared" ca="1" si="75"/>
        <v>#N/A</v>
      </c>
      <c r="PO50" s="23" t="e">
        <f t="shared" ca="1" si="75"/>
        <v>#N/A</v>
      </c>
      <c r="PP50" s="23" t="e">
        <f t="shared" ca="1" si="75"/>
        <v>#N/A</v>
      </c>
      <c r="PQ50" s="23" t="e">
        <f t="shared" ca="1" si="75"/>
        <v>#N/A</v>
      </c>
      <c r="PR50" s="23" t="e">
        <f t="shared" ca="1" si="63"/>
        <v>#N/A</v>
      </c>
      <c r="PS50" s="23" t="e">
        <f t="shared" ca="1" si="63"/>
        <v>#N/A</v>
      </c>
      <c r="PT50" s="23" t="e">
        <f t="shared" ca="1" si="63"/>
        <v>#N/A</v>
      </c>
      <c r="PU50" s="23">
        <f t="shared" ca="1" si="63"/>
        <v>1.0088989715640668</v>
      </c>
      <c r="PV50" s="23" t="e">
        <f t="shared" ca="1" si="63"/>
        <v>#N/A</v>
      </c>
      <c r="PW50" s="23" t="e">
        <f t="shared" ca="1" si="61"/>
        <v>#N/A</v>
      </c>
      <c r="PX50" s="23" t="e">
        <f t="shared" ca="1" si="61"/>
        <v>#N/A</v>
      </c>
      <c r="PY50" s="23" t="e">
        <f t="shared" ca="1" si="61"/>
        <v>#N/A</v>
      </c>
      <c r="PZ50" s="23" t="e">
        <f t="shared" ca="1" si="61"/>
        <v>#N/A</v>
      </c>
      <c r="QA50" s="23" t="e">
        <f t="shared" ca="1" si="70"/>
        <v>#N/A</v>
      </c>
      <c r="QB50" s="23" t="e">
        <f t="shared" ca="1" si="70"/>
        <v>#N/A</v>
      </c>
      <c r="QC50" s="23" t="e">
        <f t="shared" ca="1" si="70"/>
        <v>#N/A</v>
      </c>
      <c r="QD50" s="23" t="e">
        <f t="shared" ca="1" si="70"/>
        <v>#N/A</v>
      </c>
      <c r="QE50" s="23" t="e">
        <f t="shared" ca="1" si="70"/>
        <v>#N/A</v>
      </c>
      <c r="QF50" s="23" t="e">
        <f t="shared" ca="1" si="70"/>
        <v>#N/A</v>
      </c>
      <c r="QG50" s="23" t="e">
        <f t="shared" ca="1" si="29"/>
        <v>#N/A</v>
      </c>
      <c r="QH50" s="23" t="e">
        <f t="shared" ca="1" si="29"/>
        <v>#N/A</v>
      </c>
      <c r="QI50" s="23" t="e">
        <f t="shared" ca="1" si="29"/>
        <v>#N/A</v>
      </c>
      <c r="QJ50" s="26" t="e">
        <f t="shared" ca="1" si="19"/>
        <v>#N/A</v>
      </c>
    </row>
    <row r="51" spans="1:452" x14ac:dyDescent="0.35">
      <c r="A51" t="s">
        <v>1116</v>
      </c>
      <c r="B51" s="25">
        <v>33756</v>
      </c>
      <c r="C51" t="s">
        <v>666</v>
      </c>
      <c r="D51" s="2">
        <v>62.2</v>
      </c>
      <c r="E51" s="2">
        <v>62.9</v>
      </c>
      <c r="F51" s="2">
        <v>3.8</v>
      </c>
      <c r="G51" s="2">
        <v>68.7</v>
      </c>
      <c r="H51" s="2">
        <v>62.524734554571125</v>
      </c>
      <c r="I51" s="2">
        <v>68.381711554422679</v>
      </c>
      <c r="J51" s="2">
        <v>80.7</v>
      </c>
      <c r="K51" s="2">
        <v>44.8</v>
      </c>
      <c r="L51" s="2">
        <v>44.599564450902292</v>
      </c>
      <c r="M51" s="2">
        <v>48.7</v>
      </c>
      <c r="N51" s="2">
        <v>41.1</v>
      </c>
      <c r="O51" s="2">
        <v>59.8</v>
      </c>
      <c r="P51" s="2">
        <v>52.4</v>
      </c>
      <c r="Q51" s="2">
        <v>218.1</v>
      </c>
      <c r="R51" s="2">
        <v>53.2</v>
      </c>
      <c r="S51" s="2">
        <v>41.1</v>
      </c>
      <c r="T51" s="2">
        <v>38.200000000000003</v>
      </c>
      <c r="U51" s="2" t="e">
        <v>#N/A</v>
      </c>
      <c r="V51" s="2" t="e">
        <v>#N/A</v>
      </c>
      <c r="W51" s="2">
        <v>18.399999999999999</v>
      </c>
      <c r="X51" s="2">
        <v>72.7</v>
      </c>
      <c r="Y51" s="2" t="e">
        <v>#N/A</v>
      </c>
      <c r="Z51" s="2">
        <v>28.2</v>
      </c>
      <c r="AA51" s="2" t="e">
        <v>#N/A</v>
      </c>
      <c r="AB51" s="2">
        <v>154.5</v>
      </c>
      <c r="AC51" s="2">
        <v>174.4</v>
      </c>
      <c r="AD51" s="2" t="e">
        <v>#N/A</v>
      </c>
      <c r="AE51" s="2">
        <v>225.4</v>
      </c>
      <c r="AF51" s="2">
        <v>75</v>
      </c>
      <c r="AG51" s="22">
        <v>690</v>
      </c>
      <c r="AH51" s="22">
        <v>310</v>
      </c>
      <c r="AI51" s="22" t="e">
        <v>#N/A</v>
      </c>
      <c r="AJ51" s="22">
        <v>38</v>
      </c>
      <c r="AK51" s="22">
        <v>53</v>
      </c>
      <c r="AL51" s="22" t="e">
        <v>#N/A</v>
      </c>
      <c r="AM51" s="22">
        <v>8</v>
      </c>
      <c r="AN51" s="22" t="e">
        <v>#N/A</v>
      </c>
      <c r="AO51" s="22">
        <v>56</v>
      </c>
      <c r="AP51" s="22">
        <v>28</v>
      </c>
      <c r="AQ51" s="22">
        <v>77</v>
      </c>
      <c r="AR51" s="2">
        <v>60.2</v>
      </c>
      <c r="AS51" s="2">
        <v>38.4</v>
      </c>
      <c r="AT51" s="2">
        <v>218.1</v>
      </c>
      <c r="AU51" s="2">
        <v>44.8</v>
      </c>
      <c r="AV51" s="2">
        <v>82.6</v>
      </c>
      <c r="AW51" s="2">
        <v>53.7</v>
      </c>
      <c r="AX51" s="2">
        <v>53.2</v>
      </c>
      <c r="AY51" s="2">
        <v>117.4</v>
      </c>
      <c r="AZ51" s="2">
        <v>90.6</v>
      </c>
      <c r="BA51" s="2">
        <v>18.399999999999999</v>
      </c>
      <c r="BB51" s="2">
        <v>46.5</v>
      </c>
      <c r="BC51" s="2">
        <v>58.5</v>
      </c>
      <c r="BD51" s="3" t="e">
        <v>#N/A</v>
      </c>
      <c r="BE51" s="3" t="e">
        <v>#N/A</v>
      </c>
      <c r="BF51" s="3" t="e">
        <v>#N/A</v>
      </c>
      <c r="BG51" s="3" t="e">
        <v>#N/A</v>
      </c>
      <c r="BH51" s="3" t="e">
        <v>#N/A</v>
      </c>
      <c r="BI51" s="2">
        <v>139.30000000000001</v>
      </c>
      <c r="BJ51" s="2">
        <v>3.9</v>
      </c>
      <c r="BK51" s="2">
        <v>4.8</v>
      </c>
      <c r="BL51" s="2">
        <v>57.1</v>
      </c>
      <c r="BM51" s="2">
        <v>67.7</v>
      </c>
      <c r="BN51" s="10" t="e">
        <v>#N/A</v>
      </c>
      <c r="BO51" s="3">
        <v>98.28</v>
      </c>
      <c r="BP51" s="22">
        <v>1.8555999999999999</v>
      </c>
      <c r="BQ51" s="3">
        <v>21.15818181818182</v>
      </c>
      <c r="BR51" s="23" t="e">
        <v>#N/A</v>
      </c>
      <c r="BS51" s="2" t="e">
        <v>#N/A</v>
      </c>
      <c r="BT51" s="3">
        <v>54.82</v>
      </c>
      <c r="BU51" s="2" t="e">
        <v>#N/A</v>
      </c>
      <c r="BV51" s="2">
        <v>3.8</v>
      </c>
      <c r="BW51" s="2" t="e">
        <v>#N/A</v>
      </c>
      <c r="BX51" s="2" t="e">
        <v>#N/A</v>
      </c>
      <c r="BY51" s="23">
        <v>140.1</v>
      </c>
      <c r="BZ51" s="2">
        <v>94.6</v>
      </c>
      <c r="CA51" s="2">
        <v>65</v>
      </c>
      <c r="CB51" s="3">
        <v>71.31</v>
      </c>
      <c r="CC51" s="2">
        <v>58.1</v>
      </c>
      <c r="CD51" s="2">
        <v>84.1</v>
      </c>
      <c r="CE51" s="2">
        <v>94.480726961449434</v>
      </c>
      <c r="CF51" s="3">
        <v>71.264696283290348</v>
      </c>
      <c r="CG51" s="2">
        <v>58.066161122539093</v>
      </c>
      <c r="CH51" s="23">
        <v>147.10726948082464</v>
      </c>
      <c r="CI51" s="3">
        <v>67.884329128141047</v>
      </c>
      <c r="CM51" s="2">
        <f t="shared" si="2"/>
        <v>11.402339845969941</v>
      </c>
      <c r="CN51" s="2" t="e">
        <f t="shared" si="2"/>
        <v>#N/A</v>
      </c>
      <c r="CO51" s="2">
        <f t="shared" si="3"/>
        <v>120.02522625470968</v>
      </c>
      <c r="CR51" s="2">
        <f t="shared" si="7"/>
        <v>0</v>
      </c>
      <c r="CS51" s="2">
        <f t="shared" si="7"/>
        <v>0</v>
      </c>
      <c r="CT51" s="2">
        <f t="shared" si="8"/>
        <v>0.14577259475219903</v>
      </c>
      <c r="CU51" s="2">
        <f t="shared" si="8"/>
        <v>0.19076234169902626</v>
      </c>
      <c r="CV51" s="2">
        <f t="shared" si="8"/>
        <v>0.26270464469464577</v>
      </c>
      <c r="CW51" s="2">
        <f t="shared" si="9"/>
        <v>-0.49916805324459945</v>
      </c>
      <c r="CX51" s="2">
        <f t="shared" si="10"/>
        <v>0.22371364653242576</v>
      </c>
      <c r="CY51" s="2"/>
      <c r="CZ51" s="2">
        <f t="shared" si="15"/>
        <v>0</v>
      </c>
      <c r="DA51" s="2">
        <f t="shared" si="16"/>
        <v>0.52049446974626634</v>
      </c>
      <c r="DB51" s="2" t="e">
        <f t="shared" si="17"/>
        <v>#N/A</v>
      </c>
      <c r="DC51" s="2"/>
      <c r="DF51" s="2">
        <f t="shared" si="11"/>
        <v>2.3133190584180729</v>
      </c>
      <c r="DG51" s="2">
        <f t="shared" si="11"/>
        <v>3.1984060309413032</v>
      </c>
      <c r="DH51" s="2">
        <f t="shared" si="12"/>
        <v>3.4856838378810595</v>
      </c>
      <c r="DI51" s="2" t="e">
        <f t="shared" si="71"/>
        <v>#N/A</v>
      </c>
      <c r="DJ51" s="2">
        <f t="shared" si="71"/>
        <v>2.2078285171089007</v>
      </c>
      <c r="DM51" s="2"/>
      <c r="DN51" s="2">
        <f t="shared" si="35"/>
        <v>3.7953795379537905</v>
      </c>
      <c r="DO51" s="2">
        <f t="shared" si="20"/>
        <v>4.2488619119878557</v>
      </c>
      <c r="DP51" s="2">
        <f t="shared" si="36"/>
        <v>2.8025477707006403</v>
      </c>
      <c r="DQ51" s="2"/>
      <c r="DR51" s="2">
        <f t="shared" si="37"/>
        <v>6.4133016627078279</v>
      </c>
      <c r="DS51" s="2" t="e">
        <f t="shared" si="38"/>
        <v>#N/A</v>
      </c>
      <c r="DT51" s="2" t="e">
        <v>#N/A</v>
      </c>
      <c r="DU51" s="2" t="e">
        <v>#N/A</v>
      </c>
      <c r="DV51" s="2">
        <f t="shared" si="21"/>
        <v>1.0135135135135087</v>
      </c>
      <c r="DW51" s="2">
        <f t="shared" si="39"/>
        <v>-1.1332728921124247</v>
      </c>
      <c r="DX51" s="2">
        <f t="shared" si="40"/>
        <v>2.1390374331550888</v>
      </c>
      <c r="DY51" s="2">
        <f t="shared" si="41"/>
        <v>5.3465346534653513</v>
      </c>
      <c r="DZ51" s="2">
        <f t="shared" si="42"/>
        <v>1.2315270935960632</v>
      </c>
      <c r="EA51" s="2" t="e">
        <f t="shared" si="43"/>
        <v>#N/A</v>
      </c>
      <c r="EB51" s="2" t="e">
        <f t="shared" si="43"/>
        <v>#N/A</v>
      </c>
      <c r="EC51" s="2">
        <f t="shared" si="43"/>
        <v>14.285714285714256</v>
      </c>
      <c r="ED51" s="2">
        <f t="shared" si="43"/>
        <v>27.768014059753952</v>
      </c>
      <c r="EE51" s="2" t="e">
        <f t="shared" si="43"/>
        <v>#N/A</v>
      </c>
      <c r="EF51" s="2">
        <f t="shared" si="43"/>
        <v>26.457399103139</v>
      </c>
      <c r="EG51" s="2" t="e">
        <f t="shared" si="43"/>
        <v>#N/A</v>
      </c>
      <c r="EH51" s="2"/>
      <c r="EI51" s="2">
        <f t="shared" si="69"/>
        <v>1.6891891891891886</v>
      </c>
      <c r="EJ51" s="2">
        <f t="shared" si="69"/>
        <v>6.9637883008356605</v>
      </c>
      <c r="EK51" s="2">
        <f t="shared" si="69"/>
        <v>-1.1332728921124247</v>
      </c>
      <c r="EL51" s="2">
        <f t="shared" si="68"/>
        <v>4.4289044289044233</v>
      </c>
      <c r="EM51" s="2">
        <f t="shared" si="68"/>
        <v>1.3496932515337345</v>
      </c>
      <c r="EN51" s="2">
        <f t="shared" si="68"/>
        <v>6.5476190476190466</v>
      </c>
      <c r="EO51" s="2">
        <f t="shared" si="68"/>
        <v>5.3465346534653513</v>
      </c>
      <c r="EP51" s="2">
        <f t="shared" si="68"/>
        <v>3.2541776605101269</v>
      </c>
      <c r="EQ51" s="2">
        <f t="shared" si="68"/>
        <v>3.3067274800455904</v>
      </c>
      <c r="ER51" s="2">
        <f t="shared" si="68"/>
        <v>14.285714285714256</v>
      </c>
      <c r="ES51" s="2">
        <f t="shared" si="68"/>
        <v>5.6818181818181879</v>
      </c>
      <c r="ET51" s="2">
        <f t="shared" si="68"/>
        <v>4.6511627906976827</v>
      </c>
      <c r="EU51" s="2">
        <f t="shared" si="4"/>
        <v>3.9</v>
      </c>
      <c r="EV51" s="2">
        <f t="shared" si="4"/>
        <v>4.8</v>
      </c>
      <c r="EW51" s="2">
        <f t="shared" si="45"/>
        <v>-0.34904013961605251</v>
      </c>
      <c r="EX51" s="2">
        <f t="shared" si="45"/>
        <v>0.29629629629630561</v>
      </c>
      <c r="EY51" s="2">
        <f t="shared" si="46"/>
        <v>3.5515096290948511</v>
      </c>
      <c r="EZ51" s="2" t="e">
        <f t="shared" si="46"/>
        <v>#N/A</v>
      </c>
      <c r="FA51" s="2" t="e">
        <f t="shared" si="47"/>
        <v>#N/A</v>
      </c>
      <c r="FB51" s="2">
        <f t="shared" si="48"/>
        <v>3.0147058823529305</v>
      </c>
      <c r="FC51" s="2">
        <f t="shared" si="48"/>
        <v>2.3809523809523725</v>
      </c>
      <c r="FD51" s="2">
        <f t="shared" si="48"/>
        <v>5.8631921824104261</v>
      </c>
      <c r="FE51" s="2">
        <f t="shared" si="48"/>
        <v>2.5305535585909533</v>
      </c>
      <c r="FF51" s="2">
        <f t="shared" si="48"/>
        <v>5.0632911392405111</v>
      </c>
      <c r="FG51" s="2" t="e">
        <f t="shared" si="48"/>
        <v>#N/A</v>
      </c>
      <c r="FH51" s="2" t="e">
        <v>#N/A</v>
      </c>
      <c r="FI51" s="2" t="e">
        <v>#N/A</v>
      </c>
      <c r="FL51" s="2">
        <f t="shared" si="72"/>
        <v>0.59870504040402395</v>
      </c>
      <c r="FM51" s="2">
        <f t="shared" si="72"/>
        <v>0.62535502618454863</v>
      </c>
      <c r="FN51" s="2">
        <f t="shared" si="25"/>
        <v>1.4019333217782926</v>
      </c>
      <c r="FQ51" s="2">
        <f t="shared" si="73"/>
        <v>2.4164129954091562</v>
      </c>
      <c r="FR51" s="2">
        <f t="shared" si="73"/>
        <v>2.5249822149626011</v>
      </c>
      <c r="FS51" s="2">
        <f t="shared" si="27"/>
        <v>5.7267643257551404</v>
      </c>
      <c r="FT51" s="2">
        <f t="shared" si="74"/>
        <v>3.5664394777611852</v>
      </c>
      <c r="FU51" s="2">
        <f t="shared" si="74"/>
        <v>4.4989271026234734</v>
      </c>
      <c r="FX51" s="2">
        <f t="shared" si="65"/>
        <v>3.6140302487428277</v>
      </c>
      <c r="FY51" s="2">
        <f t="shared" si="65"/>
        <v>4.0720584140400362</v>
      </c>
      <c r="FZ51" s="2">
        <f t="shared" si="33"/>
        <v>6.1495413332270488</v>
      </c>
      <c r="GA51" s="2">
        <f t="shared" si="66"/>
        <v>3.5773576803566076</v>
      </c>
      <c r="GB51" s="2">
        <f t="shared" si="66"/>
        <v>4.2343621443447166</v>
      </c>
      <c r="GE51" s="2"/>
      <c r="GF51" s="2"/>
      <c r="GG51" s="2">
        <f t="shared" si="67"/>
        <v>0.17410187075099781</v>
      </c>
      <c r="GH51" s="2" t="e">
        <f t="shared" si="67"/>
        <v>#N/A</v>
      </c>
      <c r="GI51" s="2" t="e">
        <f t="shared" si="53"/>
        <v>#N/A</v>
      </c>
      <c r="GJ51" s="2">
        <f t="shared" si="54"/>
        <v>6.5977742448330767</v>
      </c>
      <c r="GK51" s="2" t="e">
        <v>#N/A</v>
      </c>
      <c r="GN51" s="2"/>
      <c r="GQ51" s="2"/>
      <c r="IG51" s="24"/>
      <c r="IH51" s="24"/>
      <c r="II51" s="24"/>
      <c r="IJ51" s="24"/>
      <c r="IK51" s="24"/>
      <c r="IL51" s="2"/>
      <c r="IM51" s="2">
        <f t="shared" si="5"/>
        <v>3.8</v>
      </c>
      <c r="IN51" s="2"/>
      <c r="IO51" s="2">
        <f t="shared" si="49"/>
        <v>3.8</v>
      </c>
      <c r="IX51" s="3"/>
      <c r="IY51" s="3"/>
      <c r="IZ51" s="3"/>
      <c r="JA51" s="3"/>
      <c r="JB51" s="3"/>
      <c r="JC51" s="3"/>
      <c r="JE51" s="3"/>
      <c r="JF51" s="3"/>
      <c r="JG51" s="3"/>
      <c r="JH51" s="3"/>
      <c r="JI51" s="3"/>
      <c r="JJ51" s="3"/>
      <c r="JK51" s="3"/>
      <c r="JL51" s="3"/>
      <c r="JN51" s="10">
        <f>COUNTIF(EI51:ET51,"&gt;2")</f>
        <v>9</v>
      </c>
      <c r="JQ51" s="10"/>
      <c r="JS51" s="10"/>
      <c r="KH51" s="2" t="e">
        <f>(DN51*$DN$4)+(FB51*$FB$3)+(FC51*$FC$3)+(FD51*$FD$3)+(FE51*$FE$3)+(FF51*$FF$3)+(FG51*$FG$3)</f>
        <v>#N/A</v>
      </c>
      <c r="KI51" s="2" t="e">
        <f>F51-KH51</f>
        <v>#N/A</v>
      </c>
      <c r="KJ51" s="2" t="e">
        <f>MAX(DN51,FB51:FG51)</f>
        <v>#N/A</v>
      </c>
      <c r="KK51" s="2" t="e">
        <f>MIN(DN51,FB51:FG51)</f>
        <v>#N/A</v>
      </c>
      <c r="KL51" s="2" t="e">
        <f t="shared" si="50"/>
        <v>#N/A</v>
      </c>
      <c r="KO51" s="2">
        <f>BO51</f>
        <v>98.28</v>
      </c>
      <c r="KP51" s="2">
        <f>100*((BO45/BO33)-1)</f>
        <v>-2.2071479194087251</v>
      </c>
      <c r="KQ51" s="2">
        <f t="shared" si="55"/>
        <v>-2.2071479194087251</v>
      </c>
      <c r="KR51" s="2">
        <f>100*((BO39/BO27)-1)</f>
        <v>0</v>
      </c>
      <c r="KS51" s="2">
        <f t="shared" si="64"/>
        <v>0</v>
      </c>
      <c r="KT51" s="3">
        <f>BP51</f>
        <v>1.8555999999999999</v>
      </c>
      <c r="KU51" s="3">
        <f>BQ51</f>
        <v>21.15818181818182</v>
      </c>
      <c r="KV51" s="3">
        <f t="shared" si="13"/>
        <v>11.402339845969941</v>
      </c>
      <c r="KW51" s="2">
        <f t="shared" si="6"/>
        <v>29.691734881920052</v>
      </c>
      <c r="KX51" s="2">
        <f t="shared" si="6"/>
        <v>20.859099801719651</v>
      </c>
      <c r="LB51">
        <v>0</v>
      </c>
      <c r="LE51" s="2" t="e">
        <v>#N/A</v>
      </c>
      <c r="LF51" s="2" t="e">
        <v>#N/A</v>
      </c>
      <c r="LG51" s="2" t="e">
        <v>#N/A</v>
      </c>
      <c r="LH51" s="2" t="e">
        <v>#N/A</v>
      </c>
      <c r="LI51" s="2" t="e">
        <v>#N/A</v>
      </c>
      <c r="LJ51" s="2" t="e">
        <v>#N/A</v>
      </c>
      <c r="LK51" s="2" t="e">
        <v>#N/A</v>
      </c>
      <c r="LL51" s="2" t="e">
        <v>#N/A</v>
      </c>
      <c r="LM51" s="2" t="e">
        <v>#N/A</v>
      </c>
      <c r="LN51" s="2" t="e">
        <v>#N/A</v>
      </c>
      <c r="LO51" s="2" t="e">
        <v>#N/A</v>
      </c>
      <c r="LP51" s="2">
        <v>36.676173394368703</v>
      </c>
      <c r="LQ51" s="2" t="e">
        <v>#N/A</v>
      </c>
      <c r="LR51" s="2" t="e">
        <v>#N/A</v>
      </c>
      <c r="LS51" s="2" t="e">
        <v>#N/A</v>
      </c>
      <c r="LT51" s="2" t="e">
        <v>#N/A</v>
      </c>
      <c r="LU51" s="2" t="e">
        <v>#N/A</v>
      </c>
      <c r="LV51" s="2" t="e">
        <v>#N/A</v>
      </c>
      <c r="LW51" s="2" t="e">
        <v>#N/A</v>
      </c>
      <c r="LX51" s="2" t="e">
        <v>#N/A</v>
      </c>
      <c r="LY51" s="2" t="e">
        <v>#N/A</v>
      </c>
      <c r="LZ51" s="2" t="e">
        <v>#N/A</v>
      </c>
      <c r="MA51" s="2" t="e">
        <v>#N/A</v>
      </c>
      <c r="MB51" s="2" t="e">
        <v>#N/A</v>
      </c>
      <c r="MC51" s="2" t="e">
        <v>#N/A</v>
      </c>
      <c r="MD51" s="2" t="e">
        <v>#N/A</v>
      </c>
      <c r="ME51" s="2" t="e">
        <v>#N/A</v>
      </c>
      <c r="MF51" s="2" t="e">
        <v>#N/A</v>
      </c>
      <c r="MG51" s="2" t="e">
        <v>#N/A</v>
      </c>
      <c r="MH51" s="2">
        <v>42.367753539128302</v>
      </c>
      <c r="MI51" s="2" t="e">
        <v>#N/A</v>
      </c>
      <c r="MJ51" s="2" t="e">
        <v>#N/A</v>
      </c>
      <c r="MK51" s="2" t="e">
        <v>#N/A</v>
      </c>
      <c r="ML51" s="2" t="e">
        <v>#N/A</v>
      </c>
      <c r="MM51" s="2" t="e">
        <v>#N/A</v>
      </c>
      <c r="MN51" s="2" t="e">
        <v>#N/A</v>
      </c>
      <c r="MO51" s="2" t="e">
        <v>#N/A</v>
      </c>
      <c r="MP51" s="2" t="e">
        <v>#N/A</v>
      </c>
      <c r="MQ51" s="2" t="e">
        <v>#N/A</v>
      </c>
      <c r="MR51" s="2" t="e">
        <v>#N/A</v>
      </c>
      <c r="MS51" s="10" t="e">
        <v>#N/A</v>
      </c>
      <c r="MT51" s="2" t="e">
        <v>#N/A</v>
      </c>
      <c r="MU51" s="2" t="e">
        <v>#N/A</v>
      </c>
      <c r="MV51" s="2" t="e">
        <v>#N/A</v>
      </c>
      <c r="MX51" s="22" t="e">
        <v>#N/A</v>
      </c>
      <c r="MY51" s="22" t="e">
        <v>#N/A</v>
      </c>
      <c r="MZ51" s="22" t="e">
        <v>#N/A</v>
      </c>
      <c r="NA51" s="22" t="e">
        <v>#N/A</v>
      </c>
      <c r="NB51" s="22" t="e">
        <v>#N/A</v>
      </c>
      <c r="NC51" s="22" t="e">
        <v>#N/A</v>
      </c>
      <c r="ND51" s="22" t="e">
        <v>#N/A</v>
      </c>
      <c r="NE51" s="22" t="e">
        <v>#N/A</v>
      </c>
      <c r="NF51" s="22" t="e">
        <v>#N/A</v>
      </c>
      <c r="NG51" s="22" t="e">
        <v>#N/A</v>
      </c>
      <c r="NH51" s="23" t="e">
        <v>#N/A</v>
      </c>
      <c r="NI51" s="22">
        <v>16</v>
      </c>
      <c r="NJ51" s="22" t="e">
        <v>#N/A</v>
      </c>
      <c r="NK51" s="22" t="e">
        <v>#N/A</v>
      </c>
      <c r="NL51" s="23" t="e">
        <v>#N/A</v>
      </c>
      <c r="NM51" s="3" t="e">
        <v>#N/A</v>
      </c>
      <c r="NN51" s="22" t="e">
        <v>#N/A</v>
      </c>
      <c r="NO51" s="22" t="e">
        <v>#N/A</v>
      </c>
      <c r="NP51" s="22" t="e">
        <v>#N/A</v>
      </c>
      <c r="NQ51" s="22" t="e">
        <v>#N/A</v>
      </c>
      <c r="NR51" s="23" t="e">
        <v>#N/A</v>
      </c>
      <c r="NS51" s="22" t="e">
        <v>#N/A</v>
      </c>
      <c r="NT51" s="22" t="e">
        <v>#N/A</v>
      </c>
      <c r="NU51" s="23" t="e">
        <v>#N/A</v>
      </c>
      <c r="NV51" s="3" t="e">
        <v>#N/A</v>
      </c>
      <c r="NW51" s="22" t="e">
        <v>#N/A</v>
      </c>
      <c r="NX51" s="22" t="e">
        <v>#N/A</v>
      </c>
      <c r="NY51" s="22" t="e">
        <v>#N/A</v>
      </c>
      <c r="NZ51" s="22" t="e">
        <v>#N/A</v>
      </c>
      <c r="OA51" s="23">
        <v>8</v>
      </c>
      <c r="OB51" s="22" t="e">
        <v>#N/A</v>
      </c>
      <c r="OC51" s="22" t="e">
        <v>#N/A</v>
      </c>
      <c r="OD51" s="22" t="e">
        <v>#N/A</v>
      </c>
      <c r="OE51" s="22" t="e">
        <v>#N/A</v>
      </c>
      <c r="OF51" s="22" t="e">
        <v>#N/A</v>
      </c>
      <c r="OG51" s="22" t="e">
        <v>#N/A</v>
      </c>
      <c r="OH51" s="23" t="e">
        <v>#N/A</v>
      </c>
      <c r="OI51" s="22" t="e">
        <v>#N/A</v>
      </c>
      <c r="OJ51" s="22" t="e">
        <v>#N/A</v>
      </c>
      <c r="OK51" s="22" t="e">
        <v>#N/A</v>
      </c>
      <c r="OL51" s="22" t="e">
        <v>#N/A</v>
      </c>
      <c r="OM51" s="23" t="e">
        <v>#N/A</v>
      </c>
      <c r="ON51" s="22" t="e">
        <v>#N/A</v>
      </c>
      <c r="OO51" s="22" t="e">
        <v>#N/A</v>
      </c>
      <c r="OQ51">
        <f t="shared" si="51"/>
        <v>-5</v>
      </c>
      <c r="OR51" s="23" t="e">
        <f t="shared" ca="1" si="62"/>
        <v>#N/A</v>
      </c>
      <c r="OS51" s="23" t="e">
        <f t="shared" ca="1" si="62"/>
        <v>#N/A</v>
      </c>
      <c r="OT51" s="23" t="e">
        <f t="shared" ca="1" si="62"/>
        <v>#N/A</v>
      </c>
      <c r="OU51" s="23" t="e">
        <f t="shared" ca="1" si="62"/>
        <v>#N/A</v>
      </c>
      <c r="OV51" s="23" t="e">
        <f t="shared" ca="1" si="62"/>
        <v>#N/A</v>
      </c>
      <c r="OW51" s="23" t="e">
        <f t="shared" ca="1" si="62"/>
        <v>#N/A</v>
      </c>
      <c r="OX51" s="23" t="e">
        <f t="shared" ca="1" si="62"/>
        <v>#N/A</v>
      </c>
      <c r="OY51" s="23" t="e">
        <f t="shared" ca="1" si="62"/>
        <v>#N/A</v>
      </c>
      <c r="OZ51" s="23" t="e">
        <f t="shared" ca="1" si="62"/>
        <v>#N/A</v>
      </c>
      <c r="PA51" s="23" t="e">
        <f t="shared" ca="1" si="62"/>
        <v>#N/A</v>
      </c>
      <c r="PB51" s="23" t="e">
        <f t="shared" ca="1" si="62"/>
        <v>#N/A</v>
      </c>
      <c r="PC51" s="23">
        <f t="shared" ca="1" si="62"/>
        <v>1.0261619990807935</v>
      </c>
      <c r="PD51" s="23" t="e">
        <f t="shared" ca="1" si="62"/>
        <v>#N/A</v>
      </c>
      <c r="PE51" s="23" t="e">
        <f t="shared" ca="1" si="62"/>
        <v>#N/A</v>
      </c>
      <c r="PF51" s="23" t="e">
        <f t="shared" ca="1" si="62"/>
        <v>#N/A</v>
      </c>
      <c r="PG51" s="23" t="e">
        <f t="shared" ca="1" si="62"/>
        <v>#N/A</v>
      </c>
      <c r="PH51" s="23" t="e">
        <f t="shared" ca="1" si="76"/>
        <v>#N/A</v>
      </c>
      <c r="PI51" s="23" t="e">
        <f t="shared" ca="1" si="76"/>
        <v>#N/A</v>
      </c>
      <c r="PJ51" s="23" t="e">
        <f t="shared" ca="1" si="76"/>
        <v>#N/A</v>
      </c>
      <c r="PK51" s="23" t="e">
        <f t="shared" ca="1" si="75"/>
        <v>#N/A</v>
      </c>
      <c r="PL51" s="23" t="e">
        <f t="shared" ca="1" si="75"/>
        <v>#N/A</v>
      </c>
      <c r="PM51" s="23" t="e">
        <f t="shared" ca="1" si="75"/>
        <v>#N/A</v>
      </c>
      <c r="PN51" s="23" t="e">
        <f t="shared" ca="1" si="75"/>
        <v>#N/A</v>
      </c>
      <c r="PO51" s="23" t="e">
        <f t="shared" ca="1" si="75"/>
        <v>#N/A</v>
      </c>
      <c r="PP51" s="23" t="e">
        <f t="shared" ca="1" si="75"/>
        <v>#N/A</v>
      </c>
      <c r="PQ51" s="23" t="e">
        <f t="shared" ca="1" si="75"/>
        <v>#N/A</v>
      </c>
      <c r="PR51" s="23" t="e">
        <f t="shared" ca="1" si="63"/>
        <v>#N/A</v>
      </c>
      <c r="PS51" s="23" t="e">
        <f t="shared" ca="1" si="63"/>
        <v>#N/A</v>
      </c>
      <c r="PT51" s="23" t="e">
        <f t="shared" ca="1" si="63"/>
        <v>#N/A</v>
      </c>
      <c r="PU51" s="23">
        <f t="shared" ca="1" si="63"/>
        <v>1.0219780249120543</v>
      </c>
      <c r="PV51" s="23" t="e">
        <f t="shared" ca="1" si="63"/>
        <v>#N/A</v>
      </c>
      <c r="PW51" s="23" t="e">
        <f t="shared" ca="1" si="61"/>
        <v>#N/A</v>
      </c>
      <c r="PX51" s="23" t="e">
        <f t="shared" ca="1" si="61"/>
        <v>#N/A</v>
      </c>
      <c r="PY51" s="23" t="e">
        <f t="shared" ca="1" si="61"/>
        <v>#N/A</v>
      </c>
      <c r="PZ51" s="23" t="e">
        <f t="shared" ca="1" si="61"/>
        <v>#N/A</v>
      </c>
      <c r="QA51" s="23" t="e">
        <f t="shared" ca="1" si="70"/>
        <v>#N/A</v>
      </c>
      <c r="QB51" s="23" t="e">
        <f t="shared" ca="1" si="70"/>
        <v>#N/A</v>
      </c>
      <c r="QC51" s="23" t="e">
        <f t="shared" ca="1" si="70"/>
        <v>#N/A</v>
      </c>
      <c r="QD51" s="23" t="e">
        <f t="shared" ca="1" si="70"/>
        <v>#N/A</v>
      </c>
      <c r="QE51" s="23" t="e">
        <f t="shared" ca="1" si="70"/>
        <v>#N/A</v>
      </c>
      <c r="QF51" s="23" t="e">
        <f t="shared" ca="1" si="70"/>
        <v>#N/A</v>
      </c>
      <c r="QG51" s="23" t="e">
        <f t="shared" ca="1" si="29"/>
        <v>#N/A</v>
      </c>
      <c r="QH51" s="23" t="e">
        <f t="shared" ca="1" si="29"/>
        <v>#N/A</v>
      </c>
      <c r="QI51" s="23" t="e">
        <f t="shared" ca="1" si="29"/>
        <v>#N/A</v>
      </c>
      <c r="QJ51" s="26" t="e">
        <f t="shared" ca="1" si="19"/>
        <v>#N/A</v>
      </c>
    </row>
    <row r="52" spans="1:452" x14ac:dyDescent="0.35">
      <c r="A52" t="s">
        <v>1117</v>
      </c>
      <c r="B52" s="21">
        <v>33786</v>
      </c>
      <c r="C52" t="s">
        <v>667</v>
      </c>
      <c r="D52" s="2">
        <v>62</v>
      </c>
      <c r="E52" s="2">
        <v>62.6</v>
      </c>
      <c r="F52" s="2">
        <v>3.6</v>
      </c>
      <c r="G52" s="2">
        <v>68.400000000000006</v>
      </c>
      <c r="H52" s="2">
        <v>62.641100777127704</v>
      </c>
      <c r="I52" s="2">
        <v>68.536244535136575</v>
      </c>
      <c r="J52" s="2">
        <v>80</v>
      </c>
      <c r="K52" s="2">
        <v>45</v>
      </c>
      <c r="L52" s="2">
        <v>44.877131489572811</v>
      </c>
      <c r="M52" s="2">
        <v>48.8</v>
      </c>
      <c r="N52" s="2">
        <v>41</v>
      </c>
      <c r="O52" s="2">
        <v>59</v>
      </c>
      <c r="P52" s="2">
        <v>52</v>
      </c>
      <c r="Q52" s="2">
        <v>208.6</v>
      </c>
      <c r="R52" s="2">
        <v>53.2</v>
      </c>
      <c r="S52" s="2">
        <v>41</v>
      </c>
      <c r="T52" s="2">
        <v>38.299999999999997</v>
      </c>
      <c r="U52" s="2" t="e">
        <v>#N/A</v>
      </c>
      <c r="V52" s="2" t="e">
        <v>#N/A</v>
      </c>
      <c r="W52" s="2">
        <v>18.399999999999999</v>
      </c>
      <c r="X52" s="2">
        <v>77.900000000000006</v>
      </c>
      <c r="Y52" s="2" t="e">
        <v>#N/A</v>
      </c>
      <c r="Z52" s="2">
        <v>28.4</v>
      </c>
      <c r="AA52" s="2" t="e">
        <v>#N/A</v>
      </c>
      <c r="AB52" s="2">
        <v>154.19999999999999</v>
      </c>
      <c r="AC52" s="2">
        <v>173.1</v>
      </c>
      <c r="AD52" s="2" t="e">
        <v>#N/A</v>
      </c>
      <c r="AE52" s="2">
        <v>214.6</v>
      </c>
      <c r="AF52" s="2">
        <v>73.900000000000006</v>
      </c>
      <c r="AG52" s="22">
        <v>690</v>
      </c>
      <c r="AH52" s="22">
        <v>310</v>
      </c>
      <c r="AI52" s="22" t="e">
        <v>#N/A</v>
      </c>
      <c r="AJ52" s="22">
        <v>38</v>
      </c>
      <c r="AK52" s="22">
        <v>53</v>
      </c>
      <c r="AL52" s="22" t="e">
        <v>#N/A</v>
      </c>
      <c r="AM52" s="22">
        <v>8</v>
      </c>
      <c r="AN52" s="22" t="e">
        <v>#N/A</v>
      </c>
      <c r="AO52" s="22">
        <v>56</v>
      </c>
      <c r="AP52" s="22">
        <v>28</v>
      </c>
      <c r="AQ52" s="22">
        <v>77</v>
      </c>
      <c r="AR52" s="2">
        <v>59.4</v>
      </c>
      <c r="AS52" s="2">
        <v>38.5</v>
      </c>
      <c r="AT52" s="2">
        <v>208.6</v>
      </c>
      <c r="AU52" s="2">
        <v>45</v>
      </c>
      <c r="AV52" s="2">
        <v>81.7</v>
      </c>
      <c r="AW52" s="2">
        <v>54.1</v>
      </c>
      <c r="AX52" s="2">
        <v>53.2</v>
      </c>
      <c r="AY52" s="2">
        <v>117.2</v>
      </c>
      <c r="AZ52" s="2">
        <v>90.4</v>
      </c>
      <c r="BA52" s="2">
        <v>18.399999999999999</v>
      </c>
      <c r="BB52" s="2">
        <v>46.8</v>
      </c>
      <c r="BC52" s="2">
        <v>58.8</v>
      </c>
      <c r="BD52" s="3" t="e">
        <v>#N/A</v>
      </c>
      <c r="BE52" s="3" t="e">
        <v>#N/A</v>
      </c>
      <c r="BF52" s="3" t="e">
        <v>#N/A</v>
      </c>
      <c r="BG52" s="3" t="e">
        <v>#N/A</v>
      </c>
      <c r="BH52" s="3" t="e">
        <v>#N/A</v>
      </c>
      <c r="BI52" s="2">
        <v>138.80000000000001</v>
      </c>
      <c r="BJ52" s="2">
        <v>3.7</v>
      </c>
      <c r="BK52" s="2">
        <v>4.4000000000000004</v>
      </c>
      <c r="BL52" s="2">
        <v>57</v>
      </c>
      <c r="BM52" s="2">
        <v>67.5</v>
      </c>
      <c r="BN52" s="10" t="e">
        <v>#N/A</v>
      </c>
      <c r="BO52" s="3">
        <v>98.29</v>
      </c>
      <c r="BP52" s="22">
        <v>1.9186000000000001</v>
      </c>
      <c r="BQ52" s="3">
        <v>20.236521739130438</v>
      </c>
      <c r="BR52" s="23" t="e">
        <v>#N/A</v>
      </c>
      <c r="BS52" s="2" t="e">
        <v>#N/A</v>
      </c>
      <c r="BT52" s="3">
        <v>53.74</v>
      </c>
      <c r="BU52" s="2" t="e">
        <v>#N/A</v>
      </c>
      <c r="BV52" s="2">
        <v>3.7</v>
      </c>
      <c r="BW52" s="2" t="e">
        <v>#N/A</v>
      </c>
      <c r="BX52" s="2" t="e">
        <v>#N/A</v>
      </c>
      <c r="BY52" s="23">
        <v>140.5</v>
      </c>
      <c r="BZ52" s="2">
        <v>93.8</v>
      </c>
      <c r="CA52" s="2">
        <v>65.099999999999994</v>
      </c>
      <c r="CB52" s="3">
        <v>71.27</v>
      </c>
      <c r="CC52" s="2">
        <v>58.3</v>
      </c>
      <c r="CD52" s="2">
        <v>84.1</v>
      </c>
      <c r="CE52" s="2">
        <v>94.085498319984183</v>
      </c>
      <c r="CF52" s="3">
        <v>71.280139421041028</v>
      </c>
      <c r="CG52" s="2">
        <v>58.314450268263286</v>
      </c>
      <c r="CH52" s="23">
        <v>147.62706960512341</v>
      </c>
      <c r="CI52" s="3">
        <v>68.110631801204619</v>
      </c>
      <c r="CM52" s="2">
        <f t="shared" si="2"/>
        <v>10.547545991415843</v>
      </c>
      <c r="CN52" s="2" t="e">
        <f t="shared" si="2"/>
        <v>#N/A</v>
      </c>
      <c r="CO52" s="2">
        <f t="shared" si="3"/>
        <v>124.10023663089351</v>
      </c>
      <c r="CR52" s="2">
        <f t="shared" si="7"/>
        <v>-0.32154340836013318</v>
      </c>
      <c r="CS52" s="2">
        <f t="shared" si="7"/>
        <v>-0.47694753577106064</v>
      </c>
      <c r="CT52" s="2">
        <f t="shared" si="8"/>
        <v>-0.43668122270741938</v>
      </c>
      <c r="CU52" s="2">
        <f t="shared" si="8"/>
        <v>0.18611230161243644</v>
      </c>
      <c r="CV52" s="2">
        <f t="shared" si="8"/>
        <v>0.22598583334801145</v>
      </c>
      <c r="CW52" s="2">
        <f t="shared" si="9"/>
        <v>-1.3377926421404636</v>
      </c>
      <c r="CX52" s="2">
        <f t="shared" si="10"/>
        <v>0.44642857142857784</v>
      </c>
      <c r="CY52" s="2"/>
      <c r="CZ52" s="2">
        <f t="shared" si="15"/>
        <v>0.26178010471202701</v>
      </c>
      <c r="DA52" s="2">
        <f t="shared" si="16"/>
        <v>-0.19417475728156075</v>
      </c>
      <c r="DB52" s="2" t="e">
        <f t="shared" si="17"/>
        <v>#N/A</v>
      </c>
      <c r="DC52" s="2"/>
      <c r="DF52" s="2">
        <f t="shared" si="11"/>
        <v>2.256350979035493</v>
      </c>
      <c r="DG52" s="2">
        <f t="shared" si="11"/>
        <v>2.7457911319235917</v>
      </c>
      <c r="DH52" s="2">
        <f t="shared" si="12"/>
        <v>7.7292564612851722</v>
      </c>
      <c r="DI52" s="2" t="e">
        <f t="shared" si="71"/>
        <v>#N/A</v>
      </c>
      <c r="DJ52" s="2">
        <f t="shared" si="71"/>
        <v>2.2037740385918214</v>
      </c>
      <c r="DM52" s="2"/>
      <c r="DN52" s="2">
        <f t="shared" si="35"/>
        <v>3.4710743801652915</v>
      </c>
      <c r="DO52" s="2">
        <f t="shared" si="20"/>
        <v>4.1095890410958944</v>
      </c>
      <c r="DP52" s="2">
        <f t="shared" si="36"/>
        <v>2.4327784891165249</v>
      </c>
      <c r="DQ52" s="2"/>
      <c r="DR52" s="2">
        <f t="shared" si="37"/>
        <v>6.3829787234042632</v>
      </c>
      <c r="DS52" s="2" t="e">
        <f t="shared" si="38"/>
        <v>#N/A</v>
      </c>
      <c r="DT52" s="2" t="e">
        <v>#N/A</v>
      </c>
      <c r="DU52" s="2" t="e">
        <v>#N/A</v>
      </c>
      <c r="DV52" s="2">
        <f t="shared" si="21"/>
        <v>1.2006861063464935</v>
      </c>
      <c r="DW52" s="2">
        <f t="shared" si="39"/>
        <v>-1.3245033112582849</v>
      </c>
      <c r="DX52" s="2">
        <f t="shared" si="40"/>
        <v>1.055408970976246</v>
      </c>
      <c r="DY52" s="2">
        <f t="shared" si="41"/>
        <v>4.5186640471512884</v>
      </c>
      <c r="DZ52" s="2">
        <f t="shared" si="42"/>
        <v>-0.24330900243308973</v>
      </c>
      <c r="EA52" s="2" t="e">
        <f t="shared" si="43"/>
        <v>#N/A</v>
      </c>
      <c r="EB52" s="2" t="e">
        <f t="shared" si="43"/>
        <v>#N/A</v>
      </c>
      <c r="EC52" s="2">
        <f t="shared" si="43"/>
        <v>14.285714285714256</v>
      </c>
      <c r="ED52" s="2">
        <f t="shared" si="43"/>
        <v>27.704918032786896</v>
      </c>
      <c r="EE52" s="2" t="e">
        <f t="shared" si="43"/>
        <v>#N/A</v>
      </c>
      <c r="EF52" s="2">
        <f t="shared" si="43"/>
        <v>20.338983050847446</v>
      </c>
      <c r="EG52" s="2" t="e">
        <f t="shared" si="43"/>
        <v>#N/A</v>
      </c>
      <c r="EH52" s="2"/>
      <c r="EI52" s="2">
        <f t="shared" si="69"/>
        <v>1.7123287671232834</v>
      </c>
      <c r="EJ52" s="2">
        <f t="shared" si="69"/>
        <v>7.2423398328690824</v>
      </c>
      <c r="EK52" s="2">
        <f t="shared" si="69"/>
        <v>-1.3245033112582849</v>
      </c>
      <c r="EL52" s="2">
        <f t="shared" si="68"/>
        <v>4.4083526682134444</v>
      </c>
      <c r="EM52" s="2">
        <f t="shared" si="68"/>
        <v>1.4906832298136719</v>
      </c>
      <c r="EN52" s="2">
        <f t="shared" si="68"/>
        <v>6.7061143984220806</v>
      </c>
      <c r="EO52" s="2">
        <f t="shared" si="68"/>
        <v>4.5186640471512884</v>
      </c>
      <c r="EP52" s="2">
        <f t="shared" si="68"/>
        <v>2.7169149868536469</v>
      </c>
      <c r="EQ52" s="2">
        <f t="shared" si="68"/>
        <v>2.8441410693970326</v>
      </c>
      <c r="ER52" s="2">
        <f t="shared" si="68"/>
        <v>14.285714285714256</v>
      </c>
      <c r="ES52" s="2">
        <f t="shared" si="68"/>
        <v>5.4054054054053946</v>
      </c>
      <c r="ET52" s="2">
        <f t="shared" si="68"/>
        <v>4.8128342245989275</v>
      </c>
      <c r="EU52" s="2">
        <f t="shared" si="4"/>
        <v>3.7</v>
      </c>
      <c r="EV52" s="2">
        <f t="shared" si="4"/>
        <v>4.4000000000000004</v>
      </c>
      <c r="EW52" s="2">
        <f t="shared" si="45"/>
        <v>-0.52356020942407877</v>
      </c>
      <c r="EX52" s="2">
        <f t="shared" si="45"/>
        <v>-0.14792899408283544</v>
      </c>
      <c r="EY52" s="2">
        <f t="shared" si="46"/>
        <v>-10.261101373686554</v>
      </c>
      <c r="EZ52" s="2" t="e">
        <f t="shared" si="46"/>
        <v>#N/A</v>
      </c>
      <c r="FA52" s="2" t="e">
        <f t="shared" si="47"/>
        <v>#N/A</v>
      </c>
      <c r="FB52" s="2">
        <f t="shared" si="48"/>
        <v>3.1571218795888534</v>
      </c>
      <c r="FC52" s="2">
        <f t="shared" si="48"/>
        <v>1.6251354279523289</v>
      </c>
      <c r="FD52" s="2">
        <f t="shared" si="48"/>
        <v>5.1696284329563635</v>
      </c>
      <c r="FE52" s="2">
        <f t="shared" si="48"/>
        <v>2.2085185716334221</v>
      </c>
      <c r="FF52" s="2">
        <f t="shared" si="48"/>
        <v>5.0450450450450379</v>
      </c>
      <c r="FG52" s="2" t="e">
        <f t="shared" si="48"/>
        <v>#N/A</v>
      </c>
      <c r="FH52" s="2" t="e">
        <v>#N/A</v>
      </c>
      <c r="FI52" s="2" t="e">
        <v>#N/A</v>
      </c>
      <c r="FL52" s="2">
        <f t="shared" si="72"/>
        <v>0.46423860454434251</v>
      </c>
      <c r="FM52" s="2">
        <f t="shared" si="72"/>
        <v>0.59688960090393817</v>
      </c>
      <c r="FN52" s="2">
        <f t="shared" si="25"/>
        <v>1.3260909431676238</v>
      </c>
      <c r="FQ52" s="2">
        <f t="shared" si="73"/>
        <v>1.8699255341561472</v>
      </c>
      <c r="FR52" s="2">
        <f t="shared" si="73"/>
        <v>2.4090202255504956</v>
      </c>
      <c r="FS52" s="2">
        <f t="shared" si="27"/>
        <v>5.4108106779136689</v>
      </c>
      <c r="FT52" s="2">
        <f t="shared" si="74"/>
        <v>3.6899794650198769</v>
      </c>
      <c r="FU52" s="2">
        <f t="shared" si="74"/>
        <v>3.9895826916125587</v>
      </c>
      <c r="FX52" s="2">
        <f t="shared" si="65"/>
        <v>3.2574723816332307</v>
      </c>
      <c r="FY52" s="2">
        <f t="shared" si="65"/>
        <v>3.5730136580219174</v>
      </c>
      <c r="FZ52" s="2">
        <f t="shared" si="33"/>
        <v>5.8790772004754244</v>
      </c>
      <c r="GA52" s="2">
        <f t="shared" si="66"/>
        <v>3.5173716280094025</v>
      </c>
      <c r="GB52" s="2">
        <f t="shared" si="66"/>
        <v>4.2729945069393205</v>
      </c>
      <c r="GE52" s="2"/>
      <c r="GF52" s="2"/>
      <c r="GG52" s="2">
        <f t="shared" si="67"/>
        <v>-2.8147744590170221</v>
      </c>
      <c r="GH52" s="2" t="e">
        <f t="shared" si="67"/>
        <v>#N/A</v>
      </c>
      <c r="GI52" s="2" t="e">
        <f t="shared" si="53"/>
        <v>#N/A</v>
      </c>
      <c r="GJ52" s="2">
        <f t="shared" si="54"/>
        <v>6.4082278481012667</v>
      </c>
      <c r="GK52" s="2" t="e">
        <v>#N/A</v>
      </c>
      <c r="GN52" s="2"/>
      <c r="GQ52" s="2"/>
      <c r="IG52" s="24"/>
      <c r="IH52" s="24"/>
      <c r="II52" s="24"/>
      <c r="IJ52" s="24"/>
      <c r="IK52" s="24"/>
      <c r="IL52" s="2"/>
      <c r="IM52" s="2">
        <f t="shared" si="5"/>
        <v>3.6</v>
      </c>
      <c r="IN52" s="2"/>
      <c r="IO52" s="2">
        <f t="shared" si="49"/>
        <v>3.6</v>
      </c>
      <c r="IX52" s="3"/>
      <c r="IY52" s="3"/>
      <c r="IZ52" s="3"/>
      <c r="JA52" s="3"/>
      <c r="JB52" s="3"/>
      <c r="JC52" s="3"/>
      <c r="JE52" s="3"/>
      <c r="JF52" s="3"/>
      <c r="JG52" s="3"/>
      <c r="JH52" s="3"/>
      <c r="JI52" s="3"/>
      <c r="JJ52" s="3"/>
      <c r="JK52" s="3"/>
      <c r="JL52" s="3"/>
      <c r="JN52" s="10">
        <f>COUNTIF(EI52:ET52,"&gt;2")</f>
        <v>9</v>
      </c>
      <c r="JQ52" s="10"/>
      <c r="JS52" s="10"/>
      <c r="KH52" s="2" t="e">
        <f>(DN52*$DN$4)+(FB52*$FB$3)+(FC52*$FC$3)+(FD52*$FD$3)+(FE52*$FE$3)+(FF52*$FF$3)+(FG52*$FG$3)</f>
        <v>#N/A</v>
      </c>
      <c r="KI52" s="2" t="e">
        <f>F52-KH52</f>
        <v>#N/A</v>
      </c>
      <c r="KJ52" s="2" t="e">
        <f>MAX(DN52,FB52:FG52)</f>
        <v>#N/A</v>
      </c>
      <c r="KK52" s="2" t="e">
        <f>MIN(DN52,FB52:FG52)</f>
        <v>#N/A</v>
      </c>
      <c r="KL52" s="2" t="e">
        <f t="shared" si="50"/>
        <v>#N/A</v>
      </c>
      <c r="KO52" s="2">
        <f>BO52</f>
        <v>98.29</v>
      </c>
      <c r="KP52" s="2">
        <f>100*((BO46/BO34)-1)</f>
        <v>-3.5732209173943597</v>
      </c>
      <c r="KQ52" s="2">
        <f t="shared" si="55"/>
        <v>-3.5732209173943597</v>
      </c>
      <c r="KR52" s="2">
        <f>100*((BO40/BO28)-1)</f>
        <v>-3.1697653154526106</v>
      </c>
      <c r="KS52" s="2">
        <f t="shared" si="64"/>
        <v>-3.1697653154526106</v>
      </c>
      <c r="KT52" s="3">
        <f>BP52</f>
        <v>1.9186000000000001</v>
      </c>
      <c r="KU52" s="3">
        <f>BQ52</f>
        <v>20.236521739130438</v>
      </c>
      <c r="KV52" s="3">
        <f t="shared" si="13"/>
        <v>10.547545991415843</v>
      </c>
      <c r="KW52" s="2">
        <f t="shared" si="6"/>
        <v>28.398349327641135</v>
      </c>
      <c r="KX52" s="2">
        <f t="shared" si="6"/>
        <v>19.295365466232141</v>
      </c>
      <c r="LB52">
        <v>0</v>
      </c>
      <c r="LE52" s="2" t="e">
        <v>#N/A</v>
      </c>
      <c r="LF52" s="2" t="e">
        <v>#N/A</v>
      </c>
      <c r="LG52" s="2" t="e">
        <v>#N/A</v>
      </c>
      <c r="LH52" s="2" t="e">
        <v>#N/A</v>
      </c>
      <c r="LI52" s="2" t="e">
        <v>#N/A</v>
      </c>
      <c r="LJ52" s="2" t="e">
        <v>#N/A</v>
      </c>
      <c r="LK52" s="2" t="e">
        <v>#N/A</v>
      </c>
      <c r="LL52" s="2" t="e">
        <v>#N/A</v>
      </c>
      <c r="LM52" s="2" t="e">
        <v>#N/A</v>
      </c>
      <c r="LN52" s="2" t="e">
        <v>#N/A</v>
      </c>
      <c r="LO52" s="2" t="e">
        <v>#N/A</v>
      </c>
      <c r="LP52" s="2">
        <v>36.757736404219322</v>
      </c>
      <c r="LQ52" s="2" t="e">
        <v>#N/A</v>
      </c>
      <c r="LR52" s="2" t="e">
        <v>#N/A</v>
      </c>
      <c r="LS52" s="2" t="e">
        <v>#N/A</v>
      </c>
      <c r="LT52" s="2" t="e">
        <v>#N/A</v>
      </c>
      <c r="LU52" s="2" t="e">
        <v>#N/A</v>
      </c>
      <c r="LV52" s="2" t="e">
        <v>#N/A</v>
      </c>
      <c r="LW52" s="2" t="e">
        <v>#N/A</v>
      </c>
      <c r="LX52" s="2" t="e">
        <v>#N/A</v>
      </c>
      <c r="LY52" s="2" t="e">
        <v>#N/A</v>
      </c>
      <c r="LZ52" s="2" t="e">
        <v>#N/A</v>
      </c>
      <c r="MA52" s="2" t="e">
        <v>#N/A</v>
      </c>
      <c r="MB52" s="2" t="e">
        <v>#N/A</v>
      </c>
      <c r="MC52" s="2" t="e">
        <v>#N/A</v>
      </c>
      <c r="MD52" s="2" t="e">
        <v>#N/A</v>
      </c>
      <c r="ME52" s="2" t="e">
        <v>#N/A</v>
      </c>
      <c r="MF52" s="2" t="e">
        <v>#N/A</v>
      </c>
      <c r="MG52" s="2" t="e">
        <v>#N/A</v>
      </c>
      <c r="MH52" s="2">
        <v>42.407506036696532</v>
      </c>
      <c r="MI52" s="2" t="e">
        <v>#N/A</v>
      </c>
      <c r="MJ52" s="2" t="e">
        <v>#N/A</v>
      </c>
      <c r="MK52" s="2" t="e">
        <v>#N/A</v>
      </c>
      <c r="ML52" s="2" t="e">
        <v>#N/A</v>
      </c>
      <c r="MM52" s="2" t="e">
        <v>#N/A</v>
      </c>
      <c r="MN52" s="2" t="e">
        <v>#N/A</v>
      </c>
      <c r="MO52" s="2" t="e">
        <v>#N/A</v>
      </c>
      <c r="MP52" s="2" t="e">
        <v>#N/A</v>
      </c>
      <c r="MQ52" s="2" t="e">
        <v>#N/A</v>
      </c>
      <c r="MR52" s="2" t="e">
        <v>#N/A</v>
      </c>
      <c r="MS52" s="10" t="e">
        <v>#N/A</v>
      </c>
      <c r="MT52" s="2" t="e">
        <v>#N/A</v>
      </c>
      <c r="MU52" s="2" t="e">
        <v>#N/A</v>
      </c>
      <c r="MV52" s="2" t="e">
        <v>#N/A</v>
      </c>
      <c r="MX52" s="22" t="e">
        <v>#N/A</v>
      </c>
      <c r="MY52" s="22" t="e">
        <v>#N/A</v>
      </c>
      <c r="MZ52" s="22" t="e">
        <v>#N/A</v>
      </c>
      <c r="NA52" s="22" t="e">
        <v>#N/A</v>
      </c>
      <c r="NB52" s="22" t="e">
        <v>#N/A</v>
      </c>
      <c r="NC52" s="22" t="e">
        <v>#N/A</v>
      </c>
      <c r="ND52" s="22" t="e">
        <v>#N/A</v>
      </c>
      <c r="NE52" s="22" t="e">
        <v>#N/A</v>
      </c>
      <c r="NF52" s="22" t="e">
        <v>#N/A</v>
      </c>
      <c r="NG52" s="22" t="e">
        <v>#N/A</v>
      </c>
      <c r="NH52" s="23" t="e">
        <v>#N/A</v>
      </c>
      <c r="NI52" s="22">
        <v>16</v>
      </c>
      <c r="NJ52" s="22" t="e">
        <v>#N/A</v>
      </c>
      <c r="NK52" s="22" t="e">
        <v>#N/A</v>
      </c>
      <c r="NL52" s="23" t="e">
        <v>#N/A</v>
      </c>
      <c r="NM52" s="3" t="e">
        <v>#N/A</v>
      </c>
      <c r="NN52" s="22" t="e">
        <v>#N/A</v>
      </c>
      <c r="NO52" s="22" t="e">
        <v>#N/A</v>
      </c>
      <c r="NP52" s="22" t="e">
        <v>#N/A</v>
      </c>
      <c r="NQ52" s="22" t="e">
        <v>#N/A</v>
      </c>
      <c r="NR52" s="23" t="e">
        <v>#N/A</v>
      </c>
      <c r="NS52" s="22" t="e">
        <v>#N/A</v>
      </c>
      <c r="NT52" s="22" t="e">
        <v>#N/A</v>
      </c>
      <c r="NU52" s="23" t="e">
        <v>#N/A</v>
      </c>
      <c r="NV52" s="3" t="e">
        <v>#N/A</v>
      </c>
      <c r="NW52" s="22" t="e">
        <v>#N/A</v>
      </c>
      <c r="NX52" s="22" t="e">
        <v>#N/A</v>
      </c>
      <c r="NY52" s="22" t="e">
        <v>#N/A</v>
      </c>
      <c r="NZ52" s="22" t="e">
        <v>#N/A</v>
      </c>
      <c r="OA52" s="23">
        <v>8</v>
      </c>
      <c r="OB52" s="22" t="e">
        <v>#N/A</v>
      </c>
      <c r="OC52" s="22" t="e">
        <v>#N/A</v>
      </c>
      <c r="OD52" s="22" t="e">
        <v>#N/A</v>
      </c>
      <c r="OE52" s="22" t="e">
        <v>#N/A</v>
      </c>
      <c r="OF52" s="22" t="e">
        <v>#N/A</v>
      </c>
      <c r="OG52" s="22" t="e">
        <v>#N/A</v>
      </c>
      <c r="OH52" s="23" t="e">
        <v>#N/A</v>
      </c>
      <c r="OI52" s="22" t="e">
        <v>#N/A</v>
      </c>
      <c r="OJ52" s="22" t="e">
        <v>#N/A</v>
      </c>
      <c r="OK52" s="22" t="e">
        <v>#N/A</v>
      </c>
      <c r="OL52" s="22" t="e">
        <v>#N/A</v>
      </c>
      <c r="OM52" s="23" t="e">
        <v>#N/A</v>
      </c>
      <c r="ON52" s="22" t="e">
        <v>#N/A</v>
      </c>
      <c r="OO52" s="22" t="e">
        <v>#N/A</v>
      </c>
      <c r="OQ52">
        <f t="shared" si="51"/>
        <v>-6</v>
      </c>
      <c r="OR52" s="23" t="e">
        <f t="shared" ca="1" si="62"/>
        <v>#N/A</v>
      </c>
      <c r="OS52" s="23" t="e">
        <f t="shared" ca="1" si="62"/>
        <v>#N/A</v>
      </c>
      <c r="OT52" s="23" t="e">
        <f t="shared" ca="1" si="62"/>
        <v>#N/A</v>
      </c>
      <c r="OU52" s="23" t="e">
        <f t="shared" ca="1" si="62"/>
        <v>#N/A</v>
      </c>
      <c r="OV52" s="23" t="e">
        <f t="shared" ca="1" si="62"/>
        <v>#N/A</v>
      </c>
      <c r="OW52" s="23" t="e">
        <f t="shared" ca="1" si="62"/>
        <v>#N/A</v>
      </c>
      <c r="OX52" s="23" t="e">
        <f t="shared" ca="1" si="62"/>
        <v>#N/A</v>
      </c>
      <c r="OY52" s="23" t="e">
        <f t="shared" ca="1" si="62"/>
        <v>#N/A</v>
      </c>
      <c r="OZ52" s="23" t="e">
        <f t="shared" ca="1" si="62"/>
        <v>#N/A</v>
      </c>
      <c r="PA52" s="23" t="e">
        <f t="shared" ca="1" si="62"/>
        <v>#N/A</v>
      </c>
      <c r="PB52" s="23" t="e">
        <f t="shared" ca="1" si="62"/>
        <v>#N/A</v>
      </c>
      <c r="PC52" s="23">
        <f t="shared" ca="1" si="62"/>
        <v>1.0284440490738338</v>
      </c>
      <c r="PD52" s="23" t="e">
        <f t="shared" ca="1" si="62"/>
        <v>#N/A</v>
      </c>
      <c r="PE52" s="23" t="e">
        <f t="shared" ca="1" si="62"/>
        <v>#N/A</v>
      </c>
      <c r="PF52" s="23" t="e">
        <f t="shared" ca="1" si="62"/>
        <v>#N/A</v>
      </c>
      <c r="PG52" s="23" t="e">
        <f t="shared" ca="1" si="62"/>
        <v>#N/A</v>
      </c>
      <c r="PH52" s="23" t="e">
        <f t="shared" ca="1" si="76"/>
        <v>#N/A</v>
      </c>
      <c r="PI52" s="23" t="e">
        <f t="shared" ca="1" si="76"/>
        <v>#N/A</v>
      </c>
      <c r="PJ52" s="23" t="e">
        <f t="shared" ca="1" si="76"/>
        <v>#N/A</v>
      </c>
      <c r="PK52" s="23" t="e">
        <f t="shared" ca="1" si="75"/>
        <v>#N/A</v>
      </c>
      <c r="PL52" s="23" t="e">
        <f t="shared" ca="1" si="75"/>
        <v>#N/A</v>
      </c>
      <c r="PM52" s="23" t="e">
        <f t="shared" ca="1" si="75"/>
        <v>#N/A</v>
      </c>
      <c r="PN52" s="23" t="e">
        <f t="shared" ca="1" si="75"/>
        <v>#N/A</v>
      </c>
      <c r="PO52" s="23" t="e">
        <f t="shared" ca="1" si="75"/>
        <v>#N/A</v>
      </c>
      <c r="PP52" s="23" t="e">
        <f t="shared" ca="1" si="75"/>
        <v>#N/A</v>
      </c>
      <c r="PQ52" s="23" t="e">
        <f t="shared" ca="1" si="75"/>
        <v>#N/A</v>
      </c>
      <c r="PR52" s="23" t="e">
        <f t="shared" ca="1" si="63"/>
        <v>#N/A</v>
      </c>
      <c r="PS52" s="23" t="e">
        <f t="shared" ca="1" si="63"/>
        <v>#N/A</v>
      </c>
      <c r="PT52" s="23" t="e">
        <f t="shared" ca="1" si="63"/>
        <v>#N/A</v>
      </c>
      <c r="PU52" s="23">
        <f t="shared" ca="1" si="63"/>
        <v>1.0229369187772337</v>
      </c>
      <c r="PV52" s="23" t="e">
        <f t="shared" ca="1" si="63"/>
        <v>#N/A</v>
      </c>
      <c r="PW52" s="23" t="e">
        <f t="shared" ca="1" si="61"/>
        <v>#N/A</v>
      </c>
      <c r="PX52" s="23" t="e">
        <f t="shared" ca="1" si="61"/>
        <v>#N/A</v>
      </c>
      <c r="PY52" s="23" t="e">
        <f t="shared" ca="1" si="61"/>
        <v>#N/A</v>
      </c>
      <c r="PZ52" s="23" t="e">
        <f t="shared" ca="1" si="61"/>
        <v>#N/A</v>
      </c>
      <c r="QA52" s="23" t="e">
        <f t="shared" ca="1" si="70"/>
        <v>#N/A</v>
      </c>
      <c r="QB52" s="23" t="e">
        <f t="shared" ca="1" si="70"/>
        <v>#N/A</v>
      </c>
      <c r="QC52" s="23" t="e">
        <f t="shared" ca="1" si="70"/>
        <v>#N/A</v>
      </c>
      <c r="QD52" s="23" t="e">
        <f t="shared" ca="1" si="70"/>
        <v>#N/A</v>
      </c>
      <c r="QE52" s="23" t="e">
        <f t="shared" ca="1" si="70"/>
        <v>#N/A</v>
      </c>
      <c r="QF52" s="23" t="e">
        <f t="shared" ca="1" si="70"/>
        <v>#N/A</v>
      </c>
      <c r="QG52" s="23" t="e">
        <f t="shared" ca="1" si="29"/>
        <v>#N/A</v>
      </c>
      <c r="QH52" s="23" t="e">
        <f t="shared" ca="1" si="29"/>
        <v>#N/A</v>
      </c>
      <c r="QI52" s="23" t="e">
        <f t="shared" ca="1" si="29"/>
        <v>#N/A</v>
      </c>
      <c r="QJ52" s="26" t="e">
        <f t="shared" ca="1" si="19"/>
        <v>#N/A</v>
      </c>
    </row>
    <row r="53" spans="1:452" x14ac:dyDescent="0.35">
      <c r="A53" t="s">
        <v>1118</v>
      </c>
      <c r="B53" s="25">
        <v>33817</v>
      </c>
      <c r="C53" t="s">
        <v>668</v>
      </c>
      <c r="D53" s="2">
        <v>62.1</v>
      </c>
      <c r="E53" s="2">
        <v>62.7</v>
      </c>
      <c r="F53" s="2">
        <v>3</v>
      </c>
      <c r="G53" s="2">
        <v>68.599999999999994</v>
      </c>
      <c r="H53" s="2">
        <v>62.665519328085168</v>
      </c>
      <c r="I53" s="2">
        <v>68.608994754325053</v>
      </c>
      <c r="J53" s="2">
        <v>80</v>
      </c>
      <c r="K53" s="2">
        <v>45</v>
      </c>
      <c r="L53" s="2">
        <v>44.916767852838028</v>
      </c>
      <c r="M53" s="2">
        <v>48.8</v>
      </c>
      <c r="N53" s="2">
        <v>40.5</v>
      </c>
      <c r="O53" s="2">
        <v>59.2</v>
      </c>
      <c r="P53" s="2">
        <v>52</v>
      </c>
      <c r="Q53" s="2">
        <v>208.2</v>
      </c>
      <c r="R53" s="2">
        <v>53.1</v>
      </c>
      <c r="S53" s="2">
        <v>40.5</v>
      </c>
      <c r="T53" s="2">
        <v>38.1</v>
      </c>
      <c r="U53" s="2" t="e">
        <v>#N/A</v>
      </c>
      <c r="V53" s="2" t="e">
        <v>#N/A</v>
      </c>
      <c r="W53" s="2">
        <v>18.5</v>
      </c>
      <c r="X53" s="2">
        <v>77.900000000000006</v>
      </c>
      <c r="Y53" s="2" t="e">
        <v>#N/A</v>
      </c>
      <c r="Z53" s="2">
        <v>28.4</v>
      </c>
      <c r="AA53" s="2" t="e">
        <v>#N/A</v>
      </c>
      <c r="AB53" s="2">
        <v>154.30000000000001</v>
      </c>
      <c r="AC53" s="2">
        <v>173.4</v>
      </c>
      <c r="AD53" s="2" t="e">
        <v>#N/A</v>
      </c>
      <c r="AE53" s="2">
        <v>214.2</v>
      </c>
      <c r="AF53" s="2">
        <v>74.900000000000006</v>
      </c>
      <c r="AG53" s="22">
        <v>690</v>
      </c>
      <c r="AH53" s="22">
        <v>310</v>
      </c>
      <c r="AI53" s="22" t="e">
        <v>#N/A</v>
      </c>
      <c r="AJ53" s="22">
        <v>38</v>
      </c>
      <c r="AK53" s="22">
        <v>53</v>
      </c>
      <c r="AL53" s="22" t="e">
        <v>#N/A</v>
      </c>
      <c r="AM53" s="22">
        <v>8</v>
      </c>
      <c r="AN53" s="22" t="e">
        <v>#N/A</v>
      </c>
      <c r="AO53" s="22">
        <v>56</v>
      </c>
      <c r="AP53" s="22">
        <v>28</v>
      </c>
      <c r="AQ53" s="22">
        <v>77</v>
      </c>
      <c r="AR53" s="2">
        <v>59.5</v>
      </c>
      <c r="AS53" s="2">
        <v>38.5</v>
      </c>
      <c r="AT53" s="2">
        <v>208.2</v>
      </c>
      <c r="AU53" s="2">
        <v>45</v>
      </c>
      <c r="AV53" s="2">
        <v>82.3</v>
      </c>
      <c r="AW53" s="2">
        <v>54.3</v>
      </c>
      <c r="AX53" s="2">
        <v>53.1</v>
      </c>
      <c r="AY53" s="2">
        <v>117.2</v>
      </c>
      <c r="AZ53" s="2">
        <v>90.5</v>
      </c>
      <c r="BA53" s="2">
        <v>18.5</v>
      </c>
      <c r="BB53" s="2">
        <v>46.9</v>
      </c>
      <c r="BC53" s="2">
        <v>58.6</v>
      </c>
      <c r="BD53" s="3" t="e">
        <v>#N/A</v>
      </c>
      <c r="BE53" s="3" t="e">
        <v>#N/A</v>
      </c>
      <c r="BF53" s="3" t="e">
        <v>#N/A</v>
      </c>
      <c r="BG53" s="3" t="e">
        <v>#N/A</v>
      </c>
      <c r="BH53" s="3" t="e">
        <v>#N/A</v>
      </c>
      <c r="BI53" s="2">
        <v>138.9</v>
      </c>
      <c r="BJ53" s="2">
        <v>3.6</v>
      </c>
      <c r="BK53" s="2">
        <v>4.2</v>
      </c>
      <c r="BL53" s="2">
        <v>56.7</v>
      </c>
      <c r="BM53" s="2">
        <v>67.3</v>
      </c>
      <c r="BN53" s="10" t="e">
        <v>#N/A</v>
      </c>
      <c r="BO53" s="3">
        <v>97.89</v>
      </c>
      <c r="BP53" s="22">
        <v>1.9412</v>
      </c>
      <c r="BQ53" s="3">
        <v>19.738095238095234</v>
      </c>
      <c r="BR53" s="23" t="e">
        <v>#N/A</v>
      </c>
      <c r="BS53" s="2" t="e">
        <v>#N/A</v>
      </c>
      <c r="BT53" s="3">
        <v>53.82</v>
      </c>
      <c r="BU53" s="2" t="e">
        <v>#N/A</v>
      </c>
      <c r="BV53" s="2">
        <v>3.5</v>
      </c>
      <c r="BW53" s="2" t="e">
        <v>#N/A</v>
      </c>
      <c r="BX53" s="2" t="e">
        <v>#N/A</v>
      </c>
      <c r="BY53" s="23">
        <v>140.80000000000001</v>
      </c>
      <c r="BZ53" s="2">
        <v>94.1</v>
      </c>
      <c r="CA53" s="2">
        <v>65.2</v>
      </c>
      <c r="CB53" s="3">
        <v>71.23</v>
      </c>
      <c r="CC53" s="2">
        <v>58.4</v>
      </c>
      <c r="CD53" s="2">
        <v>84.2</v>
      </c>
      <c r="CE53" s="2">
        <v>94.250491350369501</v>
      </c>
      <c r="CF53" s="3">
        <v>71.331248306482095</v>
      </c>
      <c r="CG53" s="2">
        <v>58.522047862703424</v>
      </c>
      <c r="CH53" s="23">
        <v>147.89243997874726</v>
      </c>
      <c r="CI53" s="3">
        <v>68.321811369437157</v>
      </c>
      <c r="CM53" s="2">
        <f t="shared" si="2"/>
        <v>10.167986419789425</v>
      </c>
      <c r="CN53" s="2" t="e">
        <f t="shared" si="2"/>
        <v>#N/A</v>
      </c>
      <c r="CO53" s="2">
        <f t="shared" si="3"/>
        <v>125.56206574996898</v>
      </c>
      <c r="CR53" s="2">
        <f t="shared" si="7"/>
        <v>0.16129032258064746</v>
      </c>
      <c r="CS53" s="2">
        <f t="shared" si="7"/>
        <v>0.15974440894568917</v>
      </c>
      <c r="CT53" s="2">
        <f t="shared" si="8"/>
        <v>0.29239766081869684</v>
      </c>
      <c r="CU53" s="2">
        <f t="shared" si="8"/>
        <v>3.8981676015469195E-2</v>
      </c>
      <c r="CV53" s="2">
        <f t="shared" si="8"/>
        <v>0.10614853451910568</v>
      </c>
      <c r="CW53" s="2">
        <f t="shared" si="9"/>
        <v>0.33898305084746244</v>
      </c>
      <c r="CX53" s="2">
        <f t="shared" si="10"/>
        <v>0</v>
      </c>
      <c r="CY53" s="2"/>
      <c r="CZ53" s="2">
        <f t="shared" si="15"/>
        <v>-0.52219321148823961</v>
      </c>
      <c r="DA53" s="2">
        <f t="shared" si="16"/>
        <v>6.485084306097455E-2</v>
      </c>
      <c r="DB53" s="2" t="e">
        <f t="shared" si="17"/>
        <v>#N/A</v>
      </c>
      <c r="DC53" s="2"/>
      <c r="DF53" s="2">
        <f t="shared" si="11"/>
        <v>0.46878433341144277</v>
      </c>
      <c r="DG53" s="2">
        <f t="shared" si="11"/>
        <v>1.2812453473469709</v>
      </c>
      <c r="DH53" s="2">
        <f t="shared" si="12"/>
        <v>1.0650272458248011</v>
      </c>
      <c r="DI53" s="2" t="e">
        <f t="shared" si="71"/>
        <v>#N/A</v>
      </c>
      <c r="DJ53" s="2">
        <f t="shared" si="71"/>
        <v>2.1997344236049932</v>
      </c>
      <c r="DM53" s="2"/>
      <c r="DN53" s="2">
        <f t="shared" si="35"/>
        <v>2.9556650246305489</v>
      </c>
      <c r="DO53" s="2">
        <f t="shared" si="20"/>
        <v>3.4690799396681711</v>
      </c>
      <c r="DP53" s="2">
        <f t="shared" si="36"/>
        <v>1.7811704834605671</v>
      </c>
      <c r="DQ53" s="2"/>
      <c r="DR53" s="2">
        <f t="shared" si="37"/>
        <v>5.6338028169014054</v>
      </c>
      <c r="DS53" s="2" t="e">
        <f t="shared" si="38"/>
        <v>#N/A</v>
      </c>
      <c r="DT53" s="2" t="e">
        <v>#N/A</v>
      </c>
      <c r="DU53" s="2" t="e">
        <v>#N/A</v>
      </c>
      <c r="DV53" s="2">
        <f t="shared" si="21"/>
        <v>0.33898305084745228</v>
      </c>
      <c r="DW53" s="2">
        <f t="shared" si="39"/>
        <v>-3.0274802049371163</v>
      </c>
      <c r="DX53" s="2">
        <f t="shared" si="40"/>
        <v>0.26315789473685403</v>
      </c>
      <c r="DY53" s="2">
        <f t="shared" si="41"/>
        <v>3.9138943248532287</v>
      </c>
      <c r="DZ53" s="2">
        <f t="shared" si="42"/>
        <v>-0.97799511002444328</v>
      </c>
      <c r="EA53" s="2" t="e">
        <f t="shared" si="43"/>
        <v>#N/A</v>
      </c>
      <c r="EB53" s="2" t="e">
        <f t="shared" si="43"/>
        <v>#N/A</v>
      </c>
      <c r="EC53" s="2">
        <f t="shared" si="43"/>
        <v>14.197530864197528</v>
      </c>
      <c r="ED53" s="2">
        <f t="shared" si="43"/>
        <v>27.704918032786896</v>
      </c>
      <c r="EE53" s="2" t="e">
        <f t="shared" si="43"/>
        <v>#N/A</v>
      </c>
      <c r="EF53" s="2">
        <f t="shared" si="43"/>
        <v>20.338983050847446</v>
      </c>
      <c r="EG53" s="2" t="e">
        <f t="shared" si="43"/>
        <v>#N/A</v>
      </c>
      <c r="EH53" s="2"/>
      <c r="EI53" s="2">
        <f t="shared" si="69"/>
        <v>0.84745762711864181</v>
      </c>
      <c r="EJ53" s="2">
        <f t="shared" si="69"/>
        <v>7.5418994413407825</v>
      </c>
      <c r="EK53" s="2">
        <f t="shared" si="69"/>
        <v>-3.0274802049371163</v>
      </c>
      <c r="EL53" s="2">
        <f t="shared" si="68"/>
        <v>3.9260969976905313</v>
      </c>
      <c r="EM53" s="2">
        <f t="shared" si="68"/>
        <v>0.48840048840048667</v>
      </c>
      <c r="EN53" s="2">
        <f t="shared" si="68"/>
        <v>5.8479532163742798</v>
      </c>
      <c r="EO53" s="2">
        <f t="shared" si="68"/>
        <v>3.9138943248532287</v>
      </c>
      <c r="EP53" s="2">
        <f t="shared" si="68"/>
        <v>2.7169149868536469</v>
      </c>
      <c r="EQ53" s="2">
        <f t="shared" si="68"/>
        <v>2.491506228765572</v>
      </c>
      <c r="ER53" s="2">
        <f t="shared" si="68"/>
        <v>14.197530864197528</v>
      </c>
      <c r="ES53" s="2">
        <f t="shared" si="68"/>
        <v>5.1569506726457437</v>
      </c>
      <c r="ET53" s="2">
        <f t="shared" si="68"/>
        <v>3.9007092198581672</v>
      </c>
      <c r="EU53" s="2">
        <f t="shared" si="4"/>
        <v>3.6</v>
      </c>
      <c r="EV53" s="2">
        <f t="shared" si="4"/>
        <v>4.2</v>
      </c>
      <c r="EW53" s="2">
        <f t="shared" si="45"/>
        <v>-0.35149384885764245</v>
      </c>
      <c r="EX53" s="2">
        <f t="shared" si="45"/>
        <v>0.29806259314455463</v>
      </c>
      <c r="EY53" s="2">
        <f t="shared" si="46"/>
        <v>-13.396337827475369</v>
      </c>
      <c r="EZ53" s="2" t="e">
        <f t="shared" si="46"/>
        <v>#N/A</v>
      </c>
      <c r="FA53" s="2" t="e">
        <f t="shared" si="47"/>
        <v>#N/A</v>
      </c>
      <c r="FB53" s="2">
        <f t="shared" si="48"/>
        <v>3.0746705710102518</v>
      </c>
      <c r="FC53" s="2">
        <f t="shared" si="48"/>
        <v>1.7297297297297343</v>
      </c>
      <c r="FD53" s="2">
        <f t="shared" si="48"/>
        <v>4.8231511254019255</v>
      </c>
      <c r="FE53" s="2">
        <f t="shared" si="48"/>
        <v>2.0340925368858453</v>
      </c>
      <c r="FF53" s="2">
        <f t="shared" si="48"/>
        <v>5.0359712230215736</v>
      </c>
      <c r="FG53" s="2" t="e">
        <f t="shared" si="48"/>
        <v>#N/A</v>
      </c>
      <c r="FH53" s="2" t="e">
        <v>#N/A</v>
      </c>
      <c r="FI53" s="2" t="e">
        <v>#N/A</v>
      </c>
      <c r="FL53" s="2">
        <f t="shared" si="72"/>
        <v>0.4285790187711358</v>
      </c>
      <c r="FM53" s="2">
        <f t="shared" si="72"/>
        <v>0.58978703495282669</v>
      </c>
      <c r="FN53" s="2">
        <f t="shared" si="25"/>
        <v>1.1749059817619534</v>
      </c>
      <c r="FQ53" s="2">
        <f t="shared" si="73"/>
        <v>1.7253683958961874</v>
      </c>
      <c r="FR53" s="2">
        <f t="shared" si="73"/>
        <v>2.3801012482782991</v>
      </c>
      <c r="FS53" s="2">
        <f t="shared" si="27"/>
        <v>4.7830988145197484</v>
      </c>
      <c r="FT53" s="2">
        <f t="shared" si="74"/>
        <v>3.4126121011780475</v>
      </c>
      <c r="FU53" s="2">
        <f t="shared" si="74"/>
        <v>3.8903935555405722</v>
      </c>
      <c r="FX53" s="2">
        <f t="shared" ref="FX53:FY68" si="77">100*((AVERAGE(H48:H53)/AVERAGE(H42:H47))^2-1)</f>
        <v>2.9039744952419122</v>
      </c>
      <c r="FY53" s="2">
        <f t="shared" si="77"/>
        <v>3.2289457007333544</v>
      </c>
      <c r="FZ53" s="2">
        <f t="shared" si="33"/>
        <v>5.6625841287916368</v>
      </c>
      <c r="GA53" s="2">
        <f t="shared" ref="GA53:GB68" si="78">100*((AVERAGE(CH48:CH53)/AVERAGE(CH42:CH47))^2-1)</f>
        <v>3.4983125717769958</v>
      </c>
      <c r="GB53" s="2">
        <f t="shared" si="78"/>
        <v>4.3177054623381839</v>
      </c>
      <c r="GE53" s="2"/>
      <c r="GF53" s="2"/>
      <c r="GG53" s="2">
        <f t="shared" si="67"/>
        <v>-6.9200828339021081</v>
      </c>
      <c r="GH53" s="2" t="e">
        <f t="shared" si="67"/>
        <v>#N/A</v>
      </c>
      <c r="GI53" s="2" t="e">
        <f t="shared" si="53"/>
        <v>#N/A</v>
      </c>
      <c r="GJ53" s="2">
        <f t="shared" si="54"/>
        <v>6.1417322834645738</v>
      </c>
      <c r="GK53" s="2" t="e">
        <v>#N/A</v>
      </c>
      <c r="GN53" s="2"/>
      <c r="GQ53" s="2"/>
      <c r="IG53" s="24"/>
      <c r="IH53" s="24"/>
      <c r="II53" s="24"/>
      <c r="IJ53" s="24"/>
      <c r="IK53" s="24"/>
      <c r="IL53" s="2"/>
      <c r="IM53" s="2">
        <f t="shared" si="5"/>
        <v>3</v>
      </c>
      <c r="IN53" s="2"/>
      <c r="IO53" s="2">
        <f t="shared" si="49"/>
        <v>3</v>
      </c>
      <c r="IX53" s="3"/>
      <c r="IY53" s="3"/>
      <c r="IZ53" s="3"/>
      <c r="JA53" s="3"/>
      <c r="JB53" s="3"/>
      <c r="JC53" s="3"/>
      <c r="JE53" s="3"/>
      <c r="JF53" s="3"/>
      <c r="JG53" s="3"/>
      <c r="JH53" s="3"/>
      <c r="JI53" s="3"/>
      <c r="JJ53" s="3"/>
      <c r="JK53" s="3"/>
      <c r="JL53" s="3"/>
      <c r="JN53" s="10">
        <f>COUNTIF(EI53:ET53,"&gt;2")</f>
        <v>9</v>
      </c>
      <c r="JQ53" s="10"/>
      <c r="JS53" s="10"/>
      <c r="KH53" s="2" t="e">
        <f>(DN53*$DN$4)+(FB53*$FB$3)+(FC53*$FC$3)+(FD53*$FD$3)+(FE53*$FE$3)+(FF53*$FF$3)+(FG53*$FG$3)</f>
        <v>#N/A</v>
      </c>
      <c r="KI53" s="2" t="e">
        <f>F53-KH53</f>
        <v>#N/A</v>
      </c>
      <c r="KJ53" s="2" t="e">
        <f>MAX(DN53,FB53:FG53)</f>
        <v>#N/A</v>
      </c>
      <c r="KK53" s="2" t="e">
        <f>MIN(DN53,FB53:FG53)</f>
        <v>#N/A</v>
      </c>
      <c r="KL53" s="2" t="e">
        <f t="shared" si="50"/>
        <v>#N/A</v>
      </c>
      <c r="KO53" s="2">
        <f>BO53</f>
        <v>97.89</v>
      </c>
      <c r="KP53" s="2">
        <f>100*((BO47/BO35)-1)</f>
        <v>-3.6204994484003605</v>
      </c>
      <c r="KQ53" s="2">
        <f t="shared" si="55"/>
        <v>-3.6204994484003605</v>
      </c>
      <c r="KR53" s="2">
        <f>100*((BO41/BO29)-1)</f>
        <v>-4.7727950681117566</v>
      </c>
      <c r="KS53" s="2">
        <f t="shared" si="64"/>
        <v>-4.7727950681117566</v>
      </c>
      <c r="KT53" s="3">
        <f>BP53</f>
        <v>1.9412</v>
      </c>
      <c r="KU53" s="3">
        <f>BQ53</f>
        <v>19.738095238095234</v>
      </c>
      <c r="KV53" s="3">
        <f t="shared" si="13"/>
        <v>10.167986419789425</v>
      </c>
      <c r="KW53" s="2">
        <f t="shared" si="6"/>
        <v>27.698896621636742</v>
      </c>
      <c r="KX53" s="2">
        <f t="shared" si="6"/>
        <v>18.601010527491063</v>
      </c>
      <c r="LB53">
        <v>0</v>
      </c>
      <c r="LE53" s="2" t="e">
        <v>#N/A</v>
      </c>
      <c r="LF53" s="2" t="e">
        <v>#N/A</v>
      </c>
      <c r="LG53" s="2" t="e">
        <v>#N/A</v>
      </c>
      <c r="LH53" s="2" t="e">
        <v>#N/A</v>
      </c>
      <c r="LI53" s="2" t="e">
        <v>#N/A</v>
      </c>
      <c r="LJ53" s="2" t="e">
        <v>#N/A</v>
      </c>
      <c r="LK53" s="2" t="e">
        <v>#N/A</v>
      </c>
      <c r="LL53" s="2" t="e">
        <v>#N/A</v>
      </c>
      <c r="LM53" s="2" t="e">
        <v>#N/A</v>
      </c>
      <c r="LN53" s="2" t="e">
        <v>#N/A</v>
      </c>
      <c r="LO53" s="2" t="e">
        <v>#N/A</v>
      </c>
      <c r="LP53" s="2">
        <v>36.836046867227417</v>
      </c>
      <c r="LQ53" s="2" t="e">
        <v>#N/A</v>
      </c>
      <c r="LR53" s="2" t="e">
        <v>#N/A</v>
      </c>
      <c r="LS53" s="2" t="e">
        <v>#N/A</v>
      </c>
      <c r="LT53" s="2" t="e">
        <v>#N/A</v>
      </c>
      <c r="LU53" s="2" t="e">
        <v>#N/A</v>
      </c>
      <c r="LV53" s="2" t="e">
        <v>#N/A</v>
      </c>
      <c r="LW53" s="2" t="e">
        <v>#N/A</v>
      </c>
      <c r="LX53" s="2" t="e">
        <v>#N/A</v>
      </c>
      <c r="LY53" s="2" t="e">
        <v>#N/A</v>
      </c>
      <c r="LZ53" s="2" t="e">
        <v>#N/A</v>
      </c>
      <c r="MA53" s="2" t="e">
        <v>#N/A</v>
      </c>
      <c r="MB53" s="2" t="e">
        <v>#N/A</v>
      </c>
      <c r="MC53" s="2" t="e">
        <v>#N/A</v>
      </c>
      <c r="MD53" s="2" t="e">
        <v>#N/A</v>
      </c>
      <c r="ME53" s="2" t="e">
        <v>#N/A</v>
      </c>
      <c r="MF53" s="2" t="e">
        <v>#N/A</v>
      </c>
      <c r="MG53" s="2" t="e">
        <v>#N/A</v>
      </c>
      <c r="MH53" s="2">
        <v>42.551229728627277</v>
      </c>
      <c r="MI53" s="2" t="e">
        <v>#N/A</v>
      </c>
      <c r="MJ53" s="2" t="e">
        <v>#N/A</v>
      </c>
      <c r="MK53" s="2" t="e">
        <v>#N/A</v>
      </c>
      <c r="ML53" s="2" t="e">
        <v>#N/A</v>
      </c>
      <c r="MM53" s="2" t="e">
        <v>#N/A</v>
      </c>
      <c r="MN53" s="2" t="e">
        <v>#N/A</v>
      </c>
      <c r="MO53" s="2" t="e">
        <v>#N/A</v>
      </c>
      <c r="MP53" s="2" t="e">
        <v>#N/A</v>
      </c>
      <c r="MQ53" s="2" t="e">
        <v>#N/A</v>
      </c>
      <c r="MR53" s="2" t="e">
        <v>#N/A</v>
      </c>
      <c r="MS53" s="10" t="e">
        <v>#N/A</v>
      </c>
      <c r="MT53" s="2" t="e">
        <v>#N/A</v>
      </c>
      <c r="MU53" s="2" t="e">
        <v>#N/A</v>
      </c>
      <c r="MV53" s="2" t="e">
        <v>#N/A</v>
      </c>
      <c r="MX53" s="22" t="e">
        <v>#N/A</v>
      </c>
      <c r="MY53" s="22" t="e">
        <v>#N/A</v>
      </c>
      <c r="MZ53" s="22" t="e">
        <v>#N/A</v>
      </c>
      <c r="NA53" s="22" t="e">
        <v>#N/A</v>
      </c>
      <c r="NB53" s="22" t="e">
        <v>#N/A</v>
      </c>
      <c r="NC53" s="22" t="e">
        <v>#N/A</v>
      </c>
      <c r="ND53" s="22" t="e">
        <v>#N/A</v>
      </c>
      <c r="NE53" s="22" t="e">
        <v>#N/A</v>
      </c>
      <c r="NF53" s="22" t="e">
        <v>#N/A</v>
      </c>
      <c r="NG53" s="22" t="e">
        <v>#N/A</v>
      </c>
      <c r="NH53" s="23" t="e">
        <v>#N/A</v>
      </c>
      <c r="NI53" s="22">
        <v>16</v>
      </c>
      <c r="NJ53" s="22" t="e">
        <v>#N/A</v>
      </c>
      <c r="NK53" s="22" t="e">
        <v>#N/A</v>
      </c>
      <c r="NL53" s="23" t="e">
        <v>#N/A</v>
      </c>
      <c r="NM53" s="3" t="e">
        <v>#N/A</v>
      </c>
      <c r="NN53" s="22" t="e">
        <v>#N/A</v>
      </c>
      <c r="NO53" s="22" t="e">
        <v>#N/A</v>
      </c>
      <c r="NP53" s="22" t="e">
        <v>#N/A</v>
      </c>
      <c r="NQ53" s="22" t="e">
        <v>#N/A</v>
      </c>
      <c r="NR53" s="23" t="e">
        <v>#N/A</v>
      </c>
      <c r="NS53" s="22" t="e">
        <v>#N/A</v>
      </c>
      <c r="NT53" s="22" t="e">
        <v>#N/A</v>
      </c>
      <c r="NU53" s="23" t="e">
        <v>#N/A</v>
      </c>
      <c r="NV53" s="3" t="e">
        <v>#N/A</v>
      </c>
      <c r="NW53" s="22" t="e">
        <v>#N/A</v>
      </c>
      <c r="NX53" s="22" t="e">
        <v>#N/A</v>
      </c>
      <c r="NY53" s="22" t="e">
        <v>#N/A</v>
      </c>
      <c r="NZ53" s="22" t="e">
        <v>#N/A</v>
      </c>
      <c r="OA53" s="23">
        <v>8</v>
      </c>
      <c r="OB53" s="22" t="e">
        <v>#N/A</v>
      </c>
      <c r="OC53" s="22" t="e">
        <v>#N/A</v>
      </c>
      <c r="OD53" s="22" t="e">
        <v>#N/A</v>
      </c>
      <c r="OE53" s="22" t="e">
        <v>#N/A</v>
      </c>
      <c r="OF53" s="22" t="e">
        <v>#N/A</v>
      </c>
      <c r="OG53" s="22" t="e">
        <v>#N/A</v>
      </c>
      <c r="OH53" s="23" t="e">
        <v>#N/A</v>
      </c>
      <c r="OI53" s="22" t="e">
        <v>#N/A</v>
      </c>
      <c r="OJ53" s="22" t="e">
        <v>#N/A</v>
      </c>
      <c r="OK53" s="22" t="e">
        <v>#N/A</v>
      </c>
      <c r="OL53" s="22" t="e">
        <v>#N/A</v>
      </c>
      <c r="OM53" s="23" t="e">
        <v>#N/A</v>
      </c>
      <c r="ON53" s="22" t="e">
        <v>#N/A</v>
      </c>
      <c r="OO53" s="22" t="e">
        <v>#N/A</v>
      </c>
      <c r="OQ53">
        <f t="shared" si="51"/>
        <v>-7</v>
      </c>
      <c r="OR53" s="23" t="e">
        <f t="shared" ca="1" si="62"/>
        <v>#N/A</v>
      </c>
      <c r="OS53" s="23" t="e">
        <f t="shared" ca="1" si="62"/>
        <v>#N/A</v>
      </c>
      <c r="OT53" s="23" t="e">
        <f t="shared" ca="1" si="62"/>
        <v>#N/A</v>
      </c>
      <c r="OU53" s="23" t="e">
        <f t="shared" ca="1" si="62"/>
        <v>#N/A</v>
      </c>
      <c r="OV53" s="23" t="e">
        <f t="shared" ca="1" si="62"/>
        <v>#N/A</v>
      </c>
      <c r="OW53" s="23" t="e">
        <f t="shared" ca="1" si="62"/>
        <v>#N/A</v>
      </c>
      <c r="OX53" s="23" t="e">
        <f t="shared" ca="1" si="62"/>
        <v>#N/A</v>
      </c>
      <c r="OY53" s="23" t="e">
        <f t="shared" ca="1" si="62"/>
        <v>#N/A</v>
      </c>
      <c r="OZ53" s="23" t="e">
        <f t="shared" ca="1" si="62"/>
        <v>#N/A</v>
      </c>
      <c r="PA53" s="23" t="e">
        <f t="shared" ca="1" si="62"/>
        <v>#N/A</v>
      </c>
      <c r="PB53" s="23" t="e">
        <f t="shared" ca="1" si="62"/>
        <v>#N/A</v>
      </c>
      <c r="PC53" s="23">
        <f t="shared" ca="1" si="62"/>
        <v>1.0306350961169712</v>
      </c>
      <c r="PD53" s="23" t="e">
        <f t="shared" ca="1" si="62"/>
        <v>#N/A</v>
      </c>
      <c r="PE53" s="23" t="e">
        <f t="shared" ca="1" si="62"/>
        <v>#N/A</v>
      </c>
      <c r="PF53" s="23" t="e">
        <f t="shared" ca="1" si="62"/>
        <v>#N/A</v>
      </c>
      <c r="PG53" s="23" t="e">
        <f t="shared" ca="1" si="62"/>
        <v>#N/A</v>
      </c>
      <c r="PH53" s="23" t="e">
        <f t="shared" ca="1" si="76"/>
        <v>#N/A</v>
      </c>
      <c r="PI53" s="23" t="e">
        <f t="shared" ca="1" si="76"/>
        <v>#N/A</v>
      </c>
      <c r="PJ53" s="23" t="e">
        <f t="shared" ca="1" si="76"/>
        <v>#N/A</v>
      </c>
      <c r="PK53" s="23" t="e">
        <f t="shared" ca="1" si="75"/>
        <v>#N/A</v>
      </c>
      <c r="PL53" s="23" t="e">
        <f t="shared" ca="1" si="75"/>
        <v>#N/A</v>
      </c>
      <c r="PM53" s="23" t="e">
        <f t="shared" ca="1" si="75"/>
        <v>#N/A</v>
      </c>
      <c r="PN53" s="23" t="e">
        <f t="shared" ca="1" si="75"/>
        <v>#N/A</v>
      </c>
      <c r="PO53" s="23" t="e">
        <f t="shared" ca="1" si="75"/>
        <v>#N/A</v>
      </c>
      <c r="PP53" s="23" t="e">
        <f t="shared" ca="1" si="75"/>
        <v>#N/A</v>
      </c>
      <c r="PQ53" s="23" t="e">
        <f t="shared" ca="1" si="75"/>
        <v>#N/A</v>
      </c>
      <c r="PR53" s="23" t="e">
        <f t="shared" ca="1" si="63"/>
        <v>#N/A</v>
      </c>
      <c r="PS53" s="23" t="e">
        <f t="shared" ca="1" si="63"/>
        <v>#N/A</v>
      </c>
      <c r="PT53" s="23" t="e">
        <f t="shared" ca="1" si="63"/>
        <v>#N/A</v>
      </c>
      <c r="PU53" s="23">
        <f t="shared" ca="1" si="63"/>
        <v>1.0264037642562323</v>
      </c>
      <c r="PV53" s="23" t="e">
        <f t="shared" ca="1" si="63"/>
        <v>#N/A</v>
      </c>
      <c r="PW53" s="23" t="e">
        <f t="shared" ca="1" si="61"/>
        <v>#N/A</v>
      </c>
      <c r="PX53" s="23" t="e">
        <f t="shared" ca="1" si="61"/>
        <v>#N/A</v>
      </c>
      <c r="PY53" s="23" t="e">
        <f t="shared" ca="1" si="61"/>
        <v>#N/A</v>
      </c>
      <c r="PZ53" s="23" t="e">
        <f t="shared" ca="1" si="61"/>
        <v>#N/A</v>
      </c>
      <c r="QA53" s="23" t="e">
        <f t="shared" ca="1" si="70"/>
        <v>#N/A</v>
      </c>
      <c r="QB53" s="23" t="e">
        <f t="shared" ca="1" si="70"/>
        <v>#N/A</v>
      </c>
      <c r="QC53" s="23" t="e">
        <f t="shared" ca="1" si="70"/>
        <v>#N/A</v>
      </c>
      <c r="QD53" s="23" t="e">
        <f t="shared" ca="1" si="70"/>
        <v>#N/A</v>
      </c>
      <c r="QE53" s="23" t="e">
        <f t="shared" ca="1" si="70"/>
        <v>#N/A</v>
      </c>
      <c r="QF53" s="23" t="e">
        <f t="shared" ca="1" si="70"/>
        <v>#N/A</v>
      </c>
      <c r="QG53" s="23" t="e">
        <f t="shared" ca="1" si="29"/>
        <v>#N/A</v>
      </c>
      <c r="QH53" s="23" t="e">
        <f t="shared" ca="1" si="29"/>
        <v>#N/A</v>
      </c>
      <c r="QI53" s="23" t="e">
        <f t="shared" ca="1" si="29"/>
        <v>#N/A</v>
      </c>
      <c r="QJ53" s="26" t="e">
        <f t="shared" ca="1" si="19"/>
        <v>#N/A</v>
      </c>
    </row>
    <row r="54" spans="1:452" x14ac:dyDescent="0.35">
      <c r="A54" t="s">
        <v>1119</v>
      </c>
      <c r="B54" s="21">
        <v>33848</v>
      </c>
      <c r="C54" t="s">
        <v>669</v>
      </c>
      <c r="D54" s="2">
        <v>62.3</v>
      </c>
      <c r="E54" s="2">
        <v>62.9</v>
      </c>
      <c r="F54" s="2">
        <v>3</v>
      </c>
      <c r="G54" s="2">
        <v>69</v>
      </c>
      <c r="H54" s="2">
        <v>62.794216940260469</v>
      </c>
      <c r="I54" s="2">
        <v>68.758989091908091</v>
      </c>
      <c r="J54" s="2">
        <v>80.2</v>
      </c>
      <c r="K54" s="2">
        <v>45.2</v>
      </c>
      <c r="L54" s="2">
        <v>45.136815147483794</v>
      </c>
      <c r="M54" s="2">
        <v>48.8</v>
      </c>
      <c r="N54" s="2">
        <v>40.1</v>
      </c>
      <c r="O54" s="2">
        <v>59</v>
      </c>
      <c r="P54" s="2">
        <v>51.9</v>
      </c>
      <c r="Q54" s="2">
        <v>216</v>
      </c>
      <c r="R54" s="2">
        <v>52.8</v>
      </c>
      <c r="S54" s="2">
        <v>40.1</v>
      </c>
      <c r="T54" s="2">
        <v>38</v>
      </c>
      <c r="U54" s="2" t="e">
        <v>#N/A</v>
      </c>
      <c r="V54" s="2" t="e">
        <v>#N/A</v>
      </c>
      <c r="W54" s="2">
        <v>19.8</v>
      </c>
      <c r="X54" s="2">
        <v>77.900000000000006</v>
      </c>
      <c r="Y54" s="2" t="e">
        <v>#N/A</v>
      </c>
      <c r="Z54" s="2">
        <v>28.4</v>
      </c>
      <c r="AA54" s="2" t="e">
        <v>#N/A</v>
      </c>
      <c r="AB54" s="2">
        <v>153.1</v>
      </c>
      <c r="AC54" s="2">
        <v>173.4</v>
      </c>
      <c r="AD54" s="2" t="e">
        <v>#N/A</v>
      </c>
      <c r="AE54" s="2">
        <v>223.3</v>
      </c>
      <c r="AF54" s="2">
        <v>75.7</v>
      </c>
      <c r="AG54" s="22">
        <v>690</v>
      </c>
      <c r="AH54" s="22">
        <v>310</v>
      </c>
      <c r="AI54" s="22" t="e">
        <v>#N/A</v>
      </c>
      <c r="AJ54" s="22">
        <v>38</v>
      </c>
      <c r="AK54" s="22">
        <v>53</v>
      </c>
      <c r="AL54" s="22" t="e">
        <v>#N/A</v>
      </c>
      <c r="AM54" s="22">
        <v>8</v>
      </c>
      <c r="AN54" s="22" t="e">
        <v>#N/A</v>
      </c>
      <c r="AO54" s="22">
        <v>56</v>
      </c>
      <c r="AP54" s="22">
        <v>28</v>
      </c>
      <c r="AQ54" s="22">
        <v>77</v>
      </c>
      <c r="AR54" s="2">
        <v>59.3</v>
      </c>
      <c r="AS54" s="2">
        <v>38.5</v>
      </c>
      <c r="AT54" s="2">
        <v>216</v>
      </c>
      <c r="AU54" s="2">
        <v>44.9</v>
      </c>
      <c r="AV54" s="2">
        <v>83.1</v>
      </c>
      <c r="AW54" s="2">
        <v>54.4</v>
      </c>
      <c r="AX54" s="2">
        <v>52.8</v>
      </c>
      <c r="AY54" s="2">
        <v>117.2</v>
      </c>
      <c r="AZ54" s="2">
        <v>90.6</v>
      </c>
      <c r="BA54" s="2">
        <v>19.8</v>
      </c>
      <c r="BB54" s="2">
        <v>47.1</v>
      </c>
      <c r="BC54" s="2">
        <v>58.8</v>
      </c>
      <c r="BD54" s="3" t="e">
        <v>#N/A</v>
      </c>
      <c r="BE54" s="3" t="e">
        <v>#N/A</v>
      </c>
      <c r="BF54" s="3" t="e">
        <v>#N/A</v>
      </c>
      <c r="BG54" s="3" t="e">
        <v>#N/A</v>
      </c>
      <c r="BH54" s="3" t="e">
        <v>#N/A</v>
      </c>
      <c r="BI54" s="2">
        <v>139.4</v>
      </c>
      <c r="BJ54" s="2">
        <v>3.6</v>
      </c>
      <c r="BK54" s="2">
        <v>4</v>
      </c>
      <c r="BL54" s="2">
        <v>56.8</v>
      </c>
      <c r="BM54" s="2">
        <v>67.400000000000006</v>
      </c>
      <c r="BN54" s="10" t="e">
        <v>#N/A</v>
      </c>
      <c r="BO54" s="3">
        <v>93.93</v>
      </c>
      <c r="BP54" s="22">
        <v>1.8559000000000001</v>
      </c>
      <c r="BQ54" s="3">
        <v>20.269999999999996</v>
      </c>
      <c r="BR54" s="23" t="e">
        <v>#N/A</v>
      </c>
      <c r="BS54" s="2" t="e">
        <v>#N/A</v>
      </c>
      <c r="BT54" s="3">
        <v>53.34</v>
      </c>
      <c r="BU54" s="2" t="e">
        <v>#N/A</v>
      </c>
      <c r="BV54" s="2">
        <v>3.3</v>
      </c>
      <c r="BW54" s="2" t="e">
        <v>#N/A</v>
      </c>
      <c r="BX54" s="2" t="e">
        <v>#N/A</v>
      </c>
      <c r="BY54" s="23">
        <v>141.1</v>
      </c>
      <c r="BZ54" s="2">
        <v>94.6</v>
      </c>
      <c r="CA54" s="2">
        <v>65.3</v>
      </c>
      <c r="CB54" s="3">
        <v>71.430000000000007</v>
      </c>
      <c r="CC54" s="2">
        <v>58.6</v>
      </c>
      <c r="CD54" s="2">
        <v>84.3</v>
      </c>
      <c r="CE54" s="2">
        <v>94.385723931750476</v>
      </c>
      <c r="CF54" s="3">
        <v>71.437993932144309</v>
      </c>
      <c r="CG54" s="2">
        <v>58.734660499423342</v>
      </c>
      <c r="CH54" s="23">
        <v>148.11382379640048</v>
      </c>
      <c r="CI54" s="3">
        <v>68.598336025000819</v>
      </c>
      <c r="CM54" s="2">
        <f t="shared" si="2"/>
        <v>10.921924672665551</v>
      </c>
      <c r="CN54" s="2" t="e">
        <f t="shared" si="2"/>
        <v>#N/A</v>
      </c>
      <c r="CO54" s="2">
        <f t="shared" si="3"/>
        <v>120.04463106602485</v>
      </c>
      <c r="CR54" s="2">
        <f t="shared" si="7"/>
        <v>0.32206119162640218</v>
      </c>
      <c r="CS54" s="2">
        <f t="shared" si="7"/>
        <v>0.31897926634768059</v>
      </c>
      <c r="CT54" s="2">
        <f t="shared" si="8"/>
        <v>0.58309037900875471</v>
      </c>
      <c r="CU54" s="2">
        <f t="shared" si="8"/>
        <v>0.20537229014492864</v>
      </c>
      <c r="CV54" s="2">
        <f t="shared" si="8"/>
        <v>0.21862197241066975</v>
      </c>
      <c r="CW54" s="2">
        <f t="shared" si="9"/>
        <v>-0.3378378378378426</v>
      </c>
      <c r="CX54" s="2">
        <f t="shared" si="10"/>
        <v>0.44444444444445075</v>
      </c>
      <c r="CY54" s="2"/>
      <c r="CZ54" s="2">
        <f t="shared" si="15"/>
        <v>-0.26246719160105358</v>
      </c>
      <c r="DA54" s="2">
        <f t="shared" si="16"/>
        <v>-0.7777057679844569</v>
      </c>
      <c r="DB54" s="2" t="e">
        <f t="shared" si="17"/>
        <v>#N/A</v>
      </c>
      <c r="DC54" s="2"/>
      <c r="DF54" s="2">
        <f t="shared" si="11"/>
        <v>2.4924962656453609</v>
      </c>
      <c r="DG54" s="2">
        <f t="shared" si="11"/>
        <v>2.6552397593252008</v>
      </c>
      <c r="DH54" s="2">
        <f t="shared" si="12"/>
        <v>6.0398181370625137</v>
      </c>
      <c r="DI54" s="2" t="e">
        <f t="shared" si="71"/>
        <v>#N/A</v>
      </c>
      <c r="DJ54" s="2">
        <f t="shared" si="71"/>
        <v>12.131037410775992</v>
      </c>
      <c r="DM54" s="2"/>
      <c r="DN54" s="2">
        <f t="shared" si="35"/>
        <v>2.9459901800327284</v>
      </c>
      <c r="DO54" s="2">
        <f t="shared" si="20"/>
        <v>3.4482758620689613</v>
      </c>
      <c r="DP54" s="2">
        <f t="shared" si="36"/>
        <v>1.7766497461929007</v>
      </c>
      <c r="DQ54" s="2"/>
      <c r="DR54" s="2">
        <f t="shared" si="37"/>
        <v>5.6074766355140326</v>
      </c>
      <c r="DS54" s="2" t="e">
        <f t="shared" si="38"/>
        <v>#N/A</v>
      </c>
      <c r="DT54" s="2" t="e">
        <v>#N/A</v>
      </c>
      <c r="DU54" s="2" t="e">
        <v>#N/A</v>
      </c>
      <c r="DV54" s="2">
        <f t="shared" si="21"/>
        <v>1.0273972602739656</v>
      </c>
      <c r="DW54" s="2">
        <f t="shared" si="39"/>
        <v>-1.8181818181818188</v>
      </c>
      <c r="DX54" s="2">
        <f t="shared" si="40"/>
        <v>-0.2624671916010568</v>
      </c>
      <c r="DY54" s="2">
        <f t="shared" si="41"/>
        <v>3.1249999999999778</v>
      </c>
      <c r="DZ54" s="2">
        <f t="shared" si="42"/>
        <v>-0.24875621890547706</v>
      </c>
      <c r="EA54" s="2" t="e">
        <f t="shared" si="43"/>
        <v>#N/A</v>
      </c>
      <c r="EB54" s="2" t="e">
        <f t="shared" si="43"/>
        <v>#N/A</v>
      </c>
      <c r="EC54" s="2">
        <f t="shared" si="43"/>
        <v>10.61452513966481</v>
      </c>
      <c r="ED54" s="2">
        <f t="shared" si="43"/>
        <v>27.704918032786896</v>
      </c>
      <c r="EE54" s="2" t="e">
        <f t="shared" si="43"/>
        <v>#N/A</v>
      </c>
      <c r="EF54" s="2">
        <f t="shared" si="43"/>
        <v>20.338983050847446</v>
      </c>
      <c r="EG54" s="2" t="e">
        <f t="shared" si="43"/>
        <v>#N/A</v>
      </c>
      <c r="EH54" s="2"/>
      <c r="EI54" s="2">
        <f t="shared" si="69"/>
        <v>1.1945392491467421</v>
      </c>
      <c r="EJ54" s="2">
        <f t="shared" si="69"/>
        <v>7.2423398328690824</v>
      </c>
      <c r="EK54" s="2">
        <f t="shared" si="69"/>
        <v>-1.8181818181818188</v>
      </c>
      <c r="EL54" s="2">
        <f t="shared" si="68"/>
        <v>3.6951501154734556</v>
      </c>
      <c r="EM54" s="2">
        <f t="shared" si="68"/>
        <v>1.0948905109488871</v>
      </c>
      <c r="EN54" s="2">
        <f t="shared" si="68"/>
        <v>5.8365758754863828</v>
      </c>
      <c r="EO54" s="2">
        <f t="shared" si="68"/>
        <v>3.1249999999999778</v>
      </c>
      <c r="EP54" s="2">
        <f t="shared" si="68"/>
        <v>1.2964563526361328</v>
      </c>
      <c r="EQ54" s="2">
        <f t="shared" si="68"/>
        <v>2.6047565118912708</v>
      </c>
      <c r="ER54" s="2">
        <f t="shared" si="68"/>
        <v>10.61452513966481</v>
      </c>
      <c r="ES54" s="2">
        <f t="shared" si="68"/>
        <v>5.1339285714285809</v>
      </c>
      <c r="ET54" s="2">
        <f t="shared" si="68"/>
        <v>4.4404973357015987</v>
      </c>
      <c r="EU54" s="2">
        <f t="shared" si="4"/>
        <v>3.6</v>
      </c>
      <c r="EV54" s="2">
        <f t="shared" si="4"/>
        <v>4</v>
      </c>
      <c r="EW54" s="2">
        <f t="shared" si="45"/>
        <v>0</v>
      </c>
      <c r="EX54" s="2">
        <f t="shared" si="45"/>
        <v>0.44709388971686526</v>
      </c>
      <c r="EY54" s="2">
        <f t="shared" si="46"/>
        <v>-8.1098654653465445</v>
      </c>
      <c r="EZ54" s="2" t="e">
        <f t="shared" si="46"/>
        <v>#N/A</v>
      </c>
      <c r="FA54" s="2" t="e">
        <f t="shared" si="47"/>
        <v>#N/A</v>
      </c>
      <c r="FB54" s="2">
        <f t="shared" si="48"/>
        <v>2.9927007299270114</v>
      </c>
      <c r="FC54" s="2">
        <f t="shared" si="48"/>
        <v>2.0496224379719541</v>
      </c>
      <c r="FD54" s="2">
        <f t="shared" si="48"/>
        <v>4.8154093097913409</v>
      </c>
      <c r="FE54" s="2">
        <f t="shared" si="48"/>
        <v>2.1596109839816968</v>
      </c>
      <c r="FF54" s="2">
        <f t="shared" si="48"/>
        <v>4.8300536672629679</v>
      </c>
      <c r="FG54" s="2" t="e">
        <f t="shared" si="48"/>
        <v>#N/A</v>
      </c>
      <c r="FH54" s="2" t="e">
        <v>#N/A</v>
      </c>
      <c r="FI54" s="2" t="e">
        <v>#N/A</v>
      </c>
      <c r="FL54" s="2">
        <f t="shared" si="72"/>
        <v>0.41840367843344328</v>
      </c>
      <c r="FM54" s="2">
        <f t="shared" si="72"/>
        <v>0.59018126528216364</v>
      </c>
      <c r="FN54" s="2">
        <f t="shared" si="25"/>
        <v>1.1529077381543962</v>
      </c>
      <c r="FQ54" s="2">
        <f t="shared" si="73"/>
        <v>1.6841477412412598</v>
      </c>
      <c r="FR54" s="2">
        <f t="shared" si="73"/>
        <v>2.3817062453460602</v>
      </c>
      <c r="FS54" s="2">
        <f t="shared" si="27"/>
        <v>4.6919974708001577</v>
      </c>
      <c r="FT54" s="2">
        <f t="shared" si="74"/>
        <v>3.1722667673144578</v>
      </c>
      <c r="FU54" s="2">
        <f t="shared" si="74"/>
        <v>3.9615085338675859</v>
      </c>
      <c r="FX54" s="2">
        <f t="shared" si="77"/>
        <v>2.5250768196813489</v>
      </c>
      <c r="FY54" s="2">
        <f t="shared" si="77"/>
        <v>2.8323312010009927</v>
      </c>
      <c r="FZ54" s="2">
        <f t="shared" si="33"/>
        <v>5.4659082713795382</v>
      </c>
      <c r="GA54" s="2">
        <f t="shared" si="78"/>
        <v>3.4432837034215513</v>
      </c>
      <c r="GB54" s="2">
        <f t="shared" si="78"/>
        <v>4.2943237783203081</v>
      </c>
      <c r="GE54" s="2"/>
      <c r="GF54" s="2"/>
      <c r="GG54" s="2">
        <f t="shared" si="67"/>
        <v>-10.578820796827049</v>
      </c>
      <c r="GH54" s="2" t="e">
        <f t="shared" si="67"/>
        <v>#N/A</v>
      </c>
      <c r="GI54" s="2" t="e">
        <f t="shared" si="53"/>
        <v>#N/A</v>
      </c>
      <c r="GJ54" s="2">
        <f t="shared" si="54"/>
        <v>5.8731401722787568</v>
      </c>
      <c r="GK54" s="2" t="e">
        <v>#N/A</v>
      </c>
      <c r="GN54" s="2"/>
      <c r="GQ54" s="2"/>
      <c r="IG54" s="24"/>
      <c r="IH54" s="24"/>
      <c r="II54" s="24"/>
      <c r="IJ54" s="24"/>
      <c r="IK54" s="24"/>
      <c r="IL54" s="2"/>
      <c r="IM54" s="2">
        <f t="shared" si="5"/>
        <v>3</v>
      </c>
      <c r="IN54" s="2"/>
      <c r="IO54" s="2">
        <f t="shared" si="49"/>
        <v>3</v>
      </c>
      <c r="IX54" s="3"/>
      <c r="IY54" s="3"/>
      <c r="IZ54" s="3"/>
      <c r="JA54" s="3"/>
      <c r="JB54" s="3"/>
      <c r="JC54" s="3"/>
      <c r="JE54" s="3"/>
      <c r="JF54" s="3"/>
      <c r="JG54" s="3"/>
      <c r="JH54" s="3"/>
      <c r="JI54" s="3"/>
      <c r="JJ54" s="3"/>
      <c r="JK54" s="3"/>
      <c r="JL54" s="3"/>
      <c r="JN54" s="10">
        <f>COUNTIF(EI54:ET54,"&gt;2")</f>
        <v>8</v>
      </c>
      <c r="JQ54" s="10"/>
      <c r="JS54" s="10"/>
      <c r="KH54" s="2" t="e">
        <f>(DN54*$DN$4)+(FB54*$FB$3)+(FC54*$FC$3)+(FD54*$FD$3)+(FE54*$FE$3)+(FF54*$FF$3)+(FG54*$FG$3)</f>
        <v>#N/A</v>
      </c>
      <c r="KI54" s="2" t="e">
        <f>F54-KH54</f>
        <v>#N/A</v>
      </c>
      <c r="KJ54" s="2" t="e">
        <f>MAX(DN54,FB54:FG54)</f>
        <v>#N/A</v>
      </c>
      <c r="KK54" s="2" t="e">
        <f>MIN(DN54,FB54:FG54)</f>
        <v>#N/A</v>
      </c>
      <c r="KL54" s="2" t="e">
        <f t="shared" si="50"/>
        <v>#N/A</v>
      </c>
      <c r="KO54" s="2">
        <f>BO54</f>
        <v>93.93</v>
      </c>
      <c r="KP54" s="2">
        <f>100*((BO48/BO36)-1)</f>
        <v>-2.9165816846828507</v>
      </c>
      <c r="KQ54" s="2">
        <f t="shared" si="55"/>
        <v>-2.9165816846828507</v>
      </c>
      <c r="KR54" s="2">
        <f>100*((BO42/BO30)-1)</f>
        <v>-3.0550514216575952</v>
      </c>
      <c r="KS54" s="2">
        <f t="shared" si="64"/>
        <v>-3.0550514216575952</v>
      </c>
      <c r="KT54" s="3">
        <f>BP54</f>
        <v>1.8559000000000001</v>
      </c>
      <c r="KU54" s="3">
        <f>BQ54</f>
        <v>20.269999999999996</v>
      </c>
      <c r="KV54" s="3">
        <f t="shared" si="13"/>
        <v>10.921924672665551</v>
      </c>
      <c r="KW54" s="2">
        <f t="shared" si="6"/>
        <v>28.445330096338022</v>
      </c>
      <c r="KX54" s="2">
        <f t="shared" si="6"/>
        <v>19.980242638927876</v>
      </c>
      <c r="LB54">
        <v>0</v>
      </c>
      <c r="LE54" s="2" t="e">
        <v>#N/A</v>
      </c>
      <c r="LF54" s="2" t="e">
        <v>#N/A</v>
      </c>
      <c r="LG54" s="2" t="e">
        <v>#N/A</v>
      </c>
      <c r="LH54" s="2" t="e">
        <v>#N/A</v>
      </c>
      <c r="LI54" s="2" t="e">
        <v>#N/A</v>
      </c>
      <c r="LJ54" s="2" t="e">
        <v>#N/A</v>
      </c>
      <c r="LK54" s="2" t="e">
        <v>#N/A</v>
      </c>
      <c r="LL54" s="2" t="e">
        <v>#N/A</v>
      </c>
      <c r="LM54" s="2" t="e">
        <v>#N/A</v>
      </c>
      <c r="LN54" s="2" t="e">
        <v>#N/A</v>
      </c>
      <c r="LO54" s="2" t="e">
        <v>#N/A</v>
      </c>
      <c r="LP54" s="2">
        <v>37.037788163983436</v>
      </c>
      <c r="LQ54" s="2" t="e">
        <v>#N/A</v>
      </c>
      <c r="LR54" s="2" t="e">
        <v>#N/A</v>
      </c>
      <c r="LS54" s="2" t="e">
        <v>#N/A</v>
      </c>
      <c r="LT54" s="2" t="e">
        <v>#N/A</v>
      </c>
      <c r="LU54" s="2" t="e">
        <v>#N/A</v>
      </c>
      <c r="LV54" s="2" t="e">
        <v>#N/A</v>
      </c>
      <c r="LW54" s="2" t="e">
        <v>#N/A</v>
      </c>
      <c r="LX54" s="2" t="e">
        <v>#N/A</v>
      </c>
      <c r="LY54" s="2" t="e">
        <v>#N/A</v>
      </c>
      <c r="LZ54" s="2" t="e">
        <v>#N/A</v>
      </c>
      <c r="MA54" s="2" t="e">
        <v>#N/A</v>
      </c>
      <c r="MB54" s="2" t="e">
        <v>#N/A</v>
      </c>
      <c r="MC54" s="2" t="e">
        <v>#N/A</v>
      </c>
      <c r="MD54" s="2" t="e">
        <v>#N/A</v>
      </c>
      <c r="ME54" s="2" t="e">
        <v>#N/A</v>
      </c>
      <c r="MF54" s="2" t="e">
        <v>#N/A</v>
      </c>
      <c r="MG54" s="2" t="e">
        <v>#N/A</v>
      </c>
      <c r="MH54" s="2">
        <v>43.01523773867379</v>
      </c>
      <c r="MI54" s="2" t="e">
        <v>#N/A</v>
      </c>
      <c r="MJ54" s="2" t="e">
        <v>#N/A</v>
      </c>
      <c r="MK54" s="2" t="e">
        <v>#N/A</v>
      </c>
      <c r="ML54" s="2" t="e">
        <v>#N/A</v>
      </c>
      <c r="MM54" s="2" t="e">
        <v>#N/A</v>
      </c>
      <c r="MN54" s="2" t="e">
        <v>#N/A</v>
      </c>
      <c r="MO54" s="2" t="e">
        <v>#N/A</v>
      </c>
      <c r="MP54" s="2" t="e">
        <v>#N/A</v>
      </c>
      <c r="MQ54" s="2" t="e">
        <v>#N/A</v>
      </c>
      <c r="MR54" s="2" t="e">
        <v>#N/A</v>
      </c>
      <c r="MS54" s="10" t="e">
        <v>#N/A</v>
      </c>
      <c r="MT54" s="2" t="e">
        <v>#N/A</v>
      </c>
      <c r="MU54" s="2" t="e">
        <v>#N/A</v>
      </c>
      <c r="MV54" s="2" t="e">
        <v>#N/A</v>
      </c>
      <c r="MX54" s="22" t="e">
        <v>#N/A</v>
      </c>
      <c r="MY54" s="22" t="e">
        <v>#N/A</v>
      </c>
      <c r="MZ54" s="22" t="e">
        <v>#N/A</v>
      </c>
      <c r="NA54" s="22" t="e">
        <v>#N/A</v>
      </c>
      <c r="NB54" s="22" t="e">
        <v>#N/A</v>
      </c>
      <c r="NC54" s="22" t="e">
        <v>#N/A</v>
      </c>
      <c r="ND54" s="22" t="e">
        <v>#N/A</v>
      </c>
      <c r="NE54" s="22" t="e">
        <v>#N/A</v>
      </c>
      <c r="NF54" s="22" t="e">
        <v>#N/A</v>
      </c>
      <c r="NG54" s="22" t="e">
        <v>#N/A</v>
      </c>
      <c r="NH54" s="23" t="e">
        <v>#N/A</v>
      </c>
      <c r="NI54" s="22">
        <v>16</v>
      </c>
      <c r="NJ54" s="22" t="e">
        <v>#N/A</v>
      </c>
      <c r="NK54" s="22" t="e">
        <v>#N/A</v>
      </c>
      <c r="NL54" s="23" t="e">
        <v>#N/A</v>
      </c>
      <c r="NM54" s="3" t="e">
        <v>#N/A</v>
      </c>
      <c r="NN54" s="22" t="e">
        <v>#N/A</v>
      </c>
      <c r="NO54" s="22" t="e">
        <v>#N/A</v>
      </c>
      <c r="NP54" s="22" t="e">
        <v>#N/A</v>
      </c>
      <c r="NQ54" s="22" t="e">
        <v>#N/A</v>
      </c>
      <c r="NR54" s="23" t="e">
        <v>#N/A</v>
      </c>
      <c r="NS54" s="22" t="e">
        <v>#N/A</v>
      </c>
      <c r="NT54" s="22" t="e">
        <v>#N/A</v>
      </c>
      <c r="NU54" s="23" t="e">
        <v>#N/A</v>
      </c>
      <c r="NV54" s="3" t="e">
        <v>#N/A</v>
      </c>
      <c r="NW54" s="22" t="e">
        <v>#N/A</v>
      </c>
      <c r="NX54" s="22" t="e">
        <v>#N/A</v>
      </c>
      <c r="NY54" s="22" t="e">
        <v>#N/A</v>
      </c>
      <c r="NZ54" s="22" t="e">
        <v>#N/A</v>
      </c>
      <c r="OA54" s="23">
        <v>8</v>
      </c>
      <c r="OB54" s="22" t="e">
        <v>#N/A</v>
      </c>
      <c r="OC54" s="22" t="e">
        <v>#N/A</v>
      </c>
      <c r="OD54" s="22" t="e">
        <v>#N/A</v>
      </c>
      <c r="OE54" s="22" t="e">
        <v>#N/A</v>
      </c>
      <c r="OF54" s="22" t="e">
        <v>#N/A</v>
      </c>
      <c r="OG54" s="22" t="e">
        <v>#N/A</v>
      </c>
      <c r="OH54" s="23" t="e">
        <v>#N/A</v>
      </c>
      <c r="OI54" s="22" t="e">
        <v>#N/A</v>
      </c>
      <c r="OJ54" s="22" t="e">
        <v>#N/A</v>
      </c>
      <c r="OK54" s="22" t="e">
        <v>#N/A</v>
      </c>
      <c r="OL54" s="22" t="e">
        <v>#N/A</v>
      </c>
      <c r="OM54" s="23" t="e">
        <v>#N/A</v>
      </c>
      <c r="ON54" s="22" t="e">
        <v>#N/A</v>
      </c>
      <c r="OO54" s="22" t="e">
        <v>#N/A</v>
      </c>
      <c r="OQ54">
        <f t="shared" si="51"/>
        <v>-8</v>
      </c>
      <c r="OR54" s="23" t="e">
        <f t="shared" ca="1" si="62"/>
        <v>#N/A</v>
      </c>
      <c r="OS54" s="23" t="e">
        <f t="shared" ca="1" si="62"/>
        <v>#N/A</v>
      </c>
      <c r="OT54" s="23" t="e">
        <f t="shared" ca="1" si="62"/>
        <v>#N/A</v>
      </c>
      <c r="OU54" s="23" t="e">
        <f t="shared" ca="1" si="62"/>
        <v>#N/A</v>
      </c>
      <c r="OV54" s="23" t="e">
        <f t="shared" ca="1" si="62"/>
        <v>#N/A</v>
      </c>
      <c r="OW54" s="23" t="e">
        <f t="shared" ca="1" si="62"/>
        <v>#N/A</v>
      </c>
      <c r="OX54" s="23" t="e">
        <f t="shared" ca="1" si="62"/>
        <v>#N/A</v>
      </c>
      <c r="OY54" s="23" t="e">
        <f t="shared" ca="1" si="62"/>
        <v>#N/A</v>
      </c>
      <c r="OZ54" s="23" t="e">
        <f t="shared" ca="1" si="62"/>
        <v>#N/A</v>
      </c>
      <c r="PA54" s="23" t="e">
        <f t="shared" ca="1" si="62"/>
        <v>#N/A</v>
      </c>
      <c r="PB54" s="23" t="e">
        <f t="shared" ca="1" si="62"/>
        <v>#N/A</v>
      </c>
      <c r="PC54" s="23">
        <f t="shared" ca="1" si="62"/>
        <v>1.0362796122487465</v>
      </c>
      <c r="PD54" s="23" t="e">
        <f t="shared" ca="1" si="62"/>
        <v>#N/A</v>
      </c>
      <c r="PE54" s="23" t="e">
        <f t="shared" ca="1" si="62"/>
        <v>#N/A</v>
      </c>
      <c r="PF54" s="23" t="e">
        <f t="shared" ca="1" si="62"/>
        <v>#N/A</v>
      </c>
      <c r="PG54" s="23" t="e">
        <f t="shared" ref="PG54:PN117" ca="1" si="79">LT54/OFFSET(LT54,$OQ54,0)</f>
        <v>#N/A</v>
      </c>
      <c r="PH54" s="23" t="e">
        <f t="shared" ca="1" si="76"/>
        <v>#N/A</v>
      </c>
      <c r="PI54" s="23" t="e">
        <f t="shared" ca="1" si="76"/>
        <v>#N/A</v>
      </c>
      <c r="PJ54" s="23" t="e">
        <f t="shared" ca="1" si="76"/>
        <v>#N/A</v>
      </c>
      <c r="PK54" s="23" t="e">
        <f t="shared" ca="1" si="75"/>
        <v>#N/A</v>
      </c>
      <c r="PL54" s="23" t="e">
        <f t="shared" ca="1" si="75"/>
        <v>#N/A</v>
      </c>
      <c r="PM54" s="23" t="e">
        <f t="shared" ca="1" si="75"/>
        <v>#N/A</v>
      </c>
      <c r="PN54" s="23" t="e">
        <f t="shared" ca="1" si="75"/>
        <v>#N/A</v>
      </c>
      <c r="PO54" s="23" t="e">
        <f t="shared" ca="1" si="75"/>
        <v>#N/A</v>
      </c>
      <c r="PP54" s="23" t="e">
        <f t="shared" ca="1" si="75"/>
        <v>#N/A</v>
      </c>
      <c r="PQ54" s="23" t="e">
        <f t="shared" ca="1" si="75"/>
        <v>#N/A</v>
      </c>
      <c r="PR54" s="23" t="e">
        <f t="shared" ca="1" si="63"/>
        <v>#N/A</v>
      </c>
      <c r="PS54" s="23" t="e">
        <f t="shared" ca="1" si="63"/>
        <v>#N/A</v>
      </c>
      <c r="PT54" s="23" t="e">
        <f t="shared" ca="1" si="63"/>
        <v>#N/A</v>
      </c>
      <c r="PU54" s="23">
        <f t="shared" ca="1" si="63"/>
        <v>1.0375963801029222</v>
      </c>
      <c r="PV54" s="23" t="e">
        <f t="shared" ca="1" si="63"/>
        <v>#N/A</v>
      </c>
      <c r="PW54" s="23" t="e">
        <f t="shared" ca="1" si="61"/>
        <v>#N/A</v>
      </c>
      <c r="PX54" s="23" t="e">
        <f t="shared" ca="1" si="61"/>
        <v>#N/A</v>
      </c>
      <c r="PY54" s="23" t="e">
        <f t="shared" ca="1" si="61"/>
        <v>#N/A</v>
      </c>
      <c r="PZ54" s="23" t="e">
        <f t="shared" ca="1" si="61"/>
        <v>#N/A</v>
      </c>
      <c r="QA54" s="23" t="e">
        <f t="shared" ca="1" si="70"/>
        <v>#N/A</v>
      </c>
      <c r="QB54" s="23" t="e">
        <f t="shared" ca="1" si="70"/>
        <v>#N/A</v>
      </c>
      <c r="QC54" s="23" t="e">
        <f t="shared" ca="1" si="70"/>
        <v>#N/A</v>
      </c>
      <c r="QD54" s="23" t="e">
        <f t="shared" ca="1" si="70"/>
        <v>#N/A</v>
      </c>
      <c r="QE54" s="23" t="e">
        <f t="shared" ca="1" si="70"/>
        <v>#N/A</v>
      </c>
      <c r="QF54" s="23" t="e">
        <f t="shared" ca="1" si="70"/>
        <v>#N/A</v>
      </c>
      <c r="QG54" s="23" t="e">
        <f t="shared" ca="1" si="29"/>
        <v>#N/A</v>
      </c>
      <c r="QH54" s="23" t="e">
        <f t="shared" ca="1" si="29"/>
        <v>#N/A</v>
      </c>
      <c r="QI54" s="23" t="e">
        <f t="shared" ca="1" si="29"/>
        <v>#N/A</v>
      </c>
      <c r="QJ54" s="26" t="e">
        <f t="shared" ca="1" si="19"/>
        <v>#N/A</v>
      </c>
    </row>
    <row r="55" spans="1:452" x14ac:dyDescent="0.35">
      <c r="A55" t="s">
        <v>1120</v>
      </c>
      <c r="B55" s="25">
        <v>33878</v>
      </c>
      <c r="C55" t="s">
        <v>670</v>
      </c>
      <c r="D55" s="2">
        <v>62.5</v>
      </c>
      <c r="E55" s="2">
        <v>63.1</v>
      </c>
      <c r="F55" s="2">
        <v>2.9</v>
      </c>
      <c r="G55" s="2">
        <v>69.099999999999994</v>
      </c>
      <c r="H55" s="2">
        <v>63.06522403142052</v>
      </c>
      <c r="I55" s="2">
        <v>68.869861981973344</v>
      </c>
      <c r="J55" s="2">
        <v>80.5</v>
      </c>
      <c r="K55" s="2">
        <v>45.4</v>
      </c>
      <c r="L55" s="2">
        <v>45.372998567477275</v>
      </c>
      <c r="M55" s="2">
        <v>49.1</v>
      </c>
      <c r="N55" s="2">
        <v>41.3</v>
      </c>
      <c r="O55" s="2">
        <v>59.2</v>
      </c>
      <c r="P55" s="2">
        <v>52.1</v>
      </c>
      <c r="Q55" s="2">
        <v>219.2</v>
      </c>
      <c r="R55" s="2">
        <v>52.9</v>
      </c>
      <c r="S55" s="2">
        <v>41.3</v>
      </c>
      <c r="T55" s="2">
        <v>38</v>
      </c>
      <c r="U55" s="2" t="e">
        <v>#N/A</v>
      </c>
      <c r="V55" s="2" t="e">
        <v>#N/A</v>
      </c>
      <c r="W55" s="2">
        <v>19.899999999999999</v>
      </c>
      <c r="X55" s="2">
        <v>79.599999999999994</v>
      </c>
      <c r="Y55" s="2" t="e">
        <v>#N/A</v>
      </c>
      <c r="Z55" s="2">
        <v>30</v>
      </c>
      <c r="AA55" s="2" t="e">
        <v>#N/A</v>
      </c>
      <c r="AB55" s="2">
        <v>151.1</v>
      </c>
      <c r="AC55" s="2">
        <v>173.4</v>
      </c>
      <c r="AD55" s="2" t="e">
        <v>#N/A</v>
      </c>
      <c r="AE55" s="2">
        <v>226.6</v>
      </c>
      <c r="AF55" s="2">
        <v>75.7</v>
      </c>
      <c r="AG55" s="22">
        <v>690</v>
      </c>
      <c r="AH55" s="22">
        <v>310</v>
      </c>
      <c r="AI55" s="22" t="e">
        <v>#N/A</v>
      </c>
      <c r="AJ55" s="22">
        <v>38</v>
      </c>
      <c r="AK55" s="22">
        <v>53</v>
      </c>
      <c r="AL55" s="22" t="e">
        <v>#N/A</v>
      </c>
      <c r="AM55" s="22">
        <v>8</v>
      </c>
      <c r="AN55" s="22" t="e">
        <v>#N/A</v>
      </c>
      <c r="AO55" s="22">
        <v>56</v>
      </c>
      <c r="AP55" s="22">
        <v>28</v>
      </c>
      <c r="AQ55" s="22">
        <v>77</v>
      </c>
      <c r="AR55" s="2">
        <v>59.5</v>
      </c>
      <c r="AS55" s="2">
        <v>38.6</v>
      </c>
      <c r="AT55" s="2">
        <v>219.2</v>
      </c>
      <c r="AU55" s="2">
        <v>45</v>
      </c>
      <c r="AV55" s="2">
        <v>83.3</v>
      </c>
      <c r="AW55" s="2">
        <v>54.5</v>
      </c>
      <c r="AX55" s="2">
        <v>52.9</v>
      </c>
      <c r="AY55" s="2">
        <v>117.2</v>
      </c>
      <c r="AZ55" s="2">
        <v>90.6</v>
      </c>
      <c r="BA55" s="2">
        <v>19.899999999999999</v>
      </c>
      <c r="BB55" s="2">
        <v>47.3</v>
      </c>
      <c r="BC55" s="2">
        <v>58.9</v>
      </c>
      <c r="BD55" s="3" t="e">
        <v>#N/A</v>
      </c>
      <c r="BE55" s="3" t="e">
        <v>#N/A</v>
      </c>
      <c r="BF55" s="3" t="e">
        <v>#N/A</v>
      </c>
      <c r="BG55" s="3" t="e">
        <v>#N/A</v>
      </c>
      <c r="BH55" s="3" t="e">
        <v>#N/A</v>
      </c>
      <c r="BI55" s="2">
        <v>139.9</v>
      </c>
      <c r="BJ55" s="2">
        <v>3.6</v>
      </c>
      <c r="BK55" s="2">
        <v>3.8</v>
      </c>
      <c r="BL55" s="2">
        <v>57.2</v>
      </c>
      <c r="BM55" s="2">
        <v>67.7</v>
      </c>
      <c r="BN55" s="10" t="e">
        <v>#N/A</v>
      </c>
      <c r="BO55" s="3">
        <v>86.14</v>
      </c>
      <c r="BP55" s="22">
        <v>1.6577</v>
      </c>
      <c r="BQ55" s="3">
        <v>20.261818181818175</v>
      </c>
      <c r="BR55" s="23" t="e">
        <v>#N/A</v>
      </c>
      <c r="BS55" s="2" t="e">
        <v>#N/A</v>
      </c>
      <c r="BT55" s="3">
        <v>51.71</v>
      </c>
      <c r="BU55" s="2" t="e">
        <v>#N/A</v>
      </c>
      <c r="BV55" s="2">
        <v>3.5</v>
      </c>
      <c r="BW55" s="2" t="e">
        <v>#N/A</v>
      </c>
      <c r="BX55" s="2" t="e">
        <v>#N/A</v>
      </c>
      <c r="BY55" s="23">
        <v>141.69999999999999</v>
      </c>
      <c r="BZ55" s="2">
        <v>94.6</v>
      </c>
      <c r="CA55" s="2">
        <v>65.7</v>
      </c>
      <c r="CB55" s="3">
        <v>71.63</v>
      </c>
      <c r="CC55" s="2">
        <v>58.9</v>
      </c>
      <c r="CD55" s="2">
        <v>84.4</v>
      </c>
      <c r="CE55" s="2">
        <v>94.216634553073817</v>
      </c>
      <c r="CF55" s="3">
        <v>71.585243127211925</v>
      </c>
      <c r="CG55" s="2">
        <v>58.936386831011802</v>
      </c>
      <c r="CH55" s="23">
        <v>148.82614931223915</v>
      </c>
      <c r="CI55" s="3">
        <v>68.704584413233093</v>
      </c>
      <c r="CM55" s="2">
        <f t="shared" si="2"/>
        <v>12.222849841236759</v>
      </c>
      <c r="CN55" s="2" t="e">
        <f t="shared" si="2"/>
        <v>#N/A</v>
      </c>
      <c r="CO55" s="2">
        <f t="shared" si="3"/>
        <v>107.22451905714176</v>
      </c>
      <c r="CR55" s="2">
        <f t="shared" si="7"/>
        <v>0.32102728731942676</v>
      </c>
      <c r="CS55" s="2">
        <f t="shared" si="7"/>
        <v>0.31796502384738135</v>
      </c>
      <c r="CT55" s="2">
        <f t="shared" si="8"/>
        <v>0.14492753623187582</v>
      </c>
      <c r="CU55" s="2">
        <f t="shared" si="8"/>
        <v>0.43157969692953535</v>
      </c>
      <c r="CV55" s="2">
        <f t="shared" si="8"/>
        <v>0.16124857495658024</v>
      </c>
      <c r="CW55" s="2">
        <f t="shared" si="9"/>
        <v>0.33898305084746244</v>
      </c>
      <c r="CX55" s="2">
        <f t="shared" si="10"/>
        <v>0.44247787610618522</v>
      </c>
      <c r="CY55" s="2"/>
      <c r="CZ55" s="2">
        <f t="shared" si="15"/>
        <v>0</v>
      </c>
      <c r="DA55" s="2">
        <f t="shared" si="16"/>
        <v>-1.3063357282821686</v>
      </c>
      <c r="DB55" s="2" t="e">
        <f t="shared" si="17"/>
        <v>#N/A</v>
      </c>
      <c r="DC55" s="2"/>
      <c r="DF55" s="2">
        <f t="shared" si="11"/>
        <v>5.3036744410095649</v>
      </c>
      <c r="DG55" s="2">
        <f t="shared" si="11"/>
        <v>1.9522362010208072</v>
      </c>
      <c r="DH55" s="2">
        <f t="shared" si="12"/>
        <v>6.4630326913864611</v>
      </c>
      <c r="DI55" s="2" t="e">
        <f t="shared" si="71"/>
        <v>#N/A</v>
      </c>
      <c r="DJ55" s="2">
        <f t="shared" si="71"/>
        <v>23.576425150799917</v>
      </c>
      <c r="DM55" s="2"/>
      <c r="DN55" s="2">
        <f t="shared" si="35"/>
        <v>2.9363784665579189</v>
      </c>
      <c r="DO55" s="2">
        <f t="shared" si="20"/>
        <v>2.9806259314456041</v>
      </c>
      <c r="DP55" s="2">
        <f t="shared" si="36"/>
        <v>1.769911504424786</v>
      </c>
      <c r="DQ55" s="2"/>
      <c r="DR55" s="2">
        <f t="shared" si="37"/>
        <v>5.5813953488372059</v>
      </c>
      <c r="DS55" s="2" t="e">
        <f t="shared" si="38"/>
        <v>#N/A</v>
      </c>
      <c r="DT55" s="2" t="e">
        <v>#N/A</v>
      </c>
      <c r="DU55" s="2" t="e">
        <v>#N/A</v>
      </c>
      <c r="DV55" s="2">
        <f t="shared" si="21"/>
        <v>1.3698630136986356</v>
      </c>
      <c r="DW55" s="2">
        <f t="shared" si="39"/>
        <v>-1.5716210148181364</v>
      </c>
      <c r="DX55" s="2">
        <f t="shared" si="40"/>
        <v>-0.2624671916010568</v>
      </c>
      <c r="DY55" s="2">
        <f t="shared" si="41"/>
        <v>2.7184466019417375</v>
      </c>
      <c r="DZ55" s="2">
        <f t="shared" si="42"/>
        <v>1.7241379310344751</v>
      </c>
      <c r="EA55" s="2" t="e">
        <f t="shared" si="43"/>
        <v>#N/A</v>
      </c>
      <c r="EB55" s="2" t="e">
        <f t="shared" si="43"/>
        <v>#N/A</v>
      </c>
      <c r="EC55" s="2">
        <f t="shared" si="43"/>
        <v>10.555555555555539</v>
      </c>
      <c r="ED55" s="2">
        <f t="shared" si="43"/>
        <v>25.354330708661401</v>
      </c>
      <c r="EE55" s="2" t="e">
        <f t="shared" si="43"/>
        <v>#N/A</v>
      </c>
      <c r="EF55" s="2">
        <f t="shared" si="43"/>
        <v>17.647058823529417</v>
      </c>
      <c r="EG55" s="2" t="e">
        <f t="shared" si="43"/>
        <v>#N/A</v>
      </c>
      <c r="EH55" s="2"/>
      <c r="EI55" s="2">
        <f t="shared" si="69"/>
        <v>1.5358361774743923</v>
      </c>
      <c r="EJ55" s="2">
        <f t="shared" si="69"/>
        <v>7.5208913649025044</v>
      </c>
      <c r="EK55" s="2">
        <f t="shared" si="69"/>
        <v>-1.5716210148181364</v>
      </c>
      <c r="EL55" s="2">
        <f t="shared" si="68"/>
        <v>3.6866359447004671</v>
      </c>
      <c r="EM55" s="2">
        <f t="shared" si="68"/>
        <v>1.0922330097087318</v>
      </c>
      <c r="EN55" s="2">
        <f t="shared" si="68"/>
        <v>5.0096339113680166</v>
      </c>
      <c r="EO55" s="2">
        <f t="shared" si="68"/>
        <v>2.7184466019417375</v>
      </c>
      <c r="EP55" s="2">
        <f t="shared" si="68"/>
        <v>8.5397096498729397E-2</v>
      </c>
      <c r="EQ55" s="2">
        <f t="shared" si="68"/>
        <v>2.3728813559321882</v>
      </c>
      <c r="ER55" s="2">
        <f t="shared" si="68"/>
        <v>10.555555555555539</v>
      </c>
      <c r="ES55" s="2">
        <f t="shared" si="68"/>
        <v>5.1111111111111107</v>
      </c>
      <c r="ET55" s="2">
        <f t="shared" si="68"/>
        <v>3.6971830985915499</v>
      </c>
      <c r="EU55" s="2">
        <f t="shared" si="4"/>
        <v>3.6</v>
      </c>
      <c r="EV55" s="2">
        <f t="shared" si="4"/>
        <v>3.8</v>
      </c>
      <c r="EW55" s="2">
        <f t="shared" si="45"/>
        <v>0.52724077328647478</v>
      </c>
      <c r="EX55" s="2">
        <f t="shared" si="45"/>
        <v>0.44510385756675319</v>
      </c>
      <c r="EY55" s="2">
        <f t="shared" si="46"/>
        <v>-5.1832897090825059</v>
      </c>
      <c r="EZ55" s="2" t="e">
        <f t="shared" si="46"/>
        <v>#N/A</v>
      </c>
      <c r="FA55" s="2" t="e">
        <f t="shared" si="47"/>
        <v>#N/A</v>
      </c>
      <c r="FB55" s="2">
        <f t="shared" si="48"/>
        <v>3.2798833819241979</v>
      </c>
      <c r="FC55" s="2">
        <f t="shared" si="48"/>
        <v>0.9605122732123661</v>
      </c>
      <c r="FD55" s="2">
        <f t="shared" si="48"/>
        <v>3.464566929133861</v>
      </c>
      <c r="FE55" s="2">
        <f t="shared" si="48"/>
        <v>1.920887877063171</v>
      </c>
      <c r="FF55" s="2">
        <f t="shared" si="48"/>
        <v>4.8042704626334531</v>
      </c>
      <c r="FG55" s="2" t="e">
        <f t="shared" si="48"/>
        <v>#N/A</v>
      </c>
      <c r="FH55" s="2" t="e">
        <v>#N/A</v>
      </c>
      <c r="FI55" s="2" t="e">
        <v>#N/A</v>
      </c>
      <c r="FL55" s="2">
        <f t="shared" si="72"/>
        <v>0.50830581760725746</v>
      </c>
      <c r="FM55" s="2">
        <f t="shared" si="72"/>
        <v>0.54472831580567593</v>
      </c>
      <c r="FN55" s="2">
        <f t="shared" si="25"/>
        <v>1.1030181092007707</v>
      </c>
      <c r="FQ55" s="2">
        <f t="shared" si="73"/>
        <v>2.0487783588058361</v>
      </c>
      <c r="FR55" s="2">
        <f t="shared" si="73"/>
        <v>2.1967817422150704</v>
      </c>
      <c r="FS55" s="2">
        <f t="shared" si="27"/>
        <v>4.4856096483206542</v>
      </c>
      <c r="FT55" s="2">
        <f t="shared" si="74"/>
        <v>3.0244620631194374</v>
      </c>
      <c r="FU55" s="2">
        <f t="shared" si="74"/>
        <v>3.9700022853329742</v>
      </c>
      <c r="FX55" s="2">
        <f t="shared" si="77"/>
        <v>2.2546398917040911</v>
      </c>
      <c r="FY55" s="2">
        <f t="shared" si="77"/>
        <v>2.5709110094044529</v>
      </c>
      <c r="FZ55" s="2">
        <f t="shared" si="33"/>
        <v>5.2007604471545843</v>
      </c>
      <c r="GA55" s="2">
        <f t="shared" si="78"/>
        <v>3.4284185215897045</v>
      </c>
      <c r="GB55" s="2">
        <f t="shared" si="78"/>
        <v>4.0916405313845994</v>
      </c>
      <c r="GE55" s="2"/>
      <c r="GF55" s="2"/>
      <c r="GG55" s="2">
        <f t="shared" si="67"/>
        <v>-8.7764184050190934</v>
      </c>
      <c r="GH55" s="2" t="e">
        <f t="shared" si="67"/>
        <v>#N/A</v>
      </c>
      <c r="GI55" s="2" t="e">
        <f t="shared" si="53"/>
        <v>#N/A</v>
      </c>
      <c r="GJ55" s="2">
        <f t="shared" si="54"/>
        <v>5.6074766355139971</v>
      </c>
      <c r="GK55" s="2" t="e">
        <v>#N/A</v>
      </c>
      <c r="GN55" s="2"/>
      <c r="GQ55" s="2"/>
      <c r="IG55" s="24"/>
      <c r="IH55" s="24"/>
      <c r="II55" s="24"/>
      <c r="IJ55" s="24"/>
      <c r="IK55" s="24"/>
      <c r="IL55" s="2"/>
      <c r="IM55" s="2">
        <f t="shared" si="5"/>
        <v>2.9</v>
      </c>
      <c r="IN55" s="2"/>
      <c r="IO55" s="2">
        <f t="shared" si="49"/>
        <v>2.9</v>
      </c>
      <c r="IX55" s="3"/>
      <c r="IY55" s="3"/>
      <c r="IZ55" s="3"/>
      <c r="JA55" s="3"/>
      <c r="JB55" s="3"/>
      <c r="JC55" s="3"/>
      <c r="JE55" s="3"/>
      <c r="JF55" s="3"/>
      <c r="JG55" s="3"/>
      <c r="JH55" s="3"/>
      <c r="JI55" s="3"/>
      <c r="JJ55" s="3"/>
      <c r="JK55" s="3"/>
      <c r="JL55" s="3"/>
      <c r="JN55" s="10">
        <f>COUNTIF(EI55:ET55,"&gt;2")</f>
        <v>8</v>
      </c>
      <c r="JQ55" s="10"/>
      <c r="JS55" s="10"/>
      <c r="KH55" s="2" t="e">
        <f>(DN55*$DN$4)+(FB55*$FB$3)+(FC55*$FC$3)+(FD55*$FD$3)+(FE55*$FE$3)+(FF55*$FF$3)+(FG55*$FG$3)</f>
        <v>#N/A</v>
      </c>
      <c r="KI55" s="2" t="e">
        <f>F55-KH55</f>
        <v>#N/A</v>
      </c>
      <c r="KJ55" s="2" t="e">
        <f>MAX(DN55,FB55:FG55)</f>
        <v>#N/A</v>
      </c>
      <c r="KK55" s="2" t="e">
        <f>MIN(DN55,FB55:FG55)</f>
        <v>#N/A</v>
      </c>
      <c r="KL55" s="2" t="e">
        <f t="shared" si="50"/>
        <v>#N/A</v>
      </c>
      <c r="KO55" s="2">
        <f>BO55</f>
        <v>86.14</v>
      </c>
      <c r="KP55" s="2">
        <f>100*((BO49/BO37)-1)</f>
        <v>-0.95492350343978627</v>
      </c>
      <c r="KQ55" s="2">
        <f t="shared" si="55"/>
        <v>-0.95492350343978627</v>
      </c>
      <c r="KR55" s="2">
        <f>100*((BO43/BO31)-1)</f>
        <v>-4.7410358565737054</v>
      </c>
      <c r="KS55" s="2">
        <f t="shared" si="64"/>
        <v>-4.7410358565737054</v>
      </c>
      <c r="KT55" s="3">
        <f>BP55</f>
        <v>1.6577</v>
      </c>
      <c r="KU55" s="3">
        <f>BQ55</f>
        <v>20.261818181818175</v>
      </c>
      <c r="KV55" s="3">
        <f t="shared" si="13"/>
        <v>12.222849841236759</v>
      </c>
      <c r="KW55" s="2">
        <f t="shared" si="6"/>
        <v>28.433848373645866</v>
      </c>
      <c r="KX55" s="2">
        <f t="shared" si="6"/>
        <v>22.360116269460548</v>
      </c>
      <c r="LB55">
        <v>0</v>
      </c>
      <c r="LE55" s="2" t="e">
        <v>#N/A</v>
      </c>
      <c r="LF55" s="2" t="e">
        <v>#N/A</v>
      </c>
      <c r="LG55" s="2" t="e">
        <v>#N/A</v>
      </c>
      <c r="LH55" s="2" t="e">
        <v>#N/A</v>
      </c>
      <c r="LI55" s="2" t="e">
        <v>#N/A</v>
      </c>
      <c r="LJ55" s="2" t="e">
        <v>#N/A</v>
      </c>
      <c r="LK55" s="2" t="e">
        <v>#N/A</v>
      </c>
      <c r="LL55" s="2" t="e">
        <v>#N/A</v>
      </c>
      <c r="LM55" s="2" t="e">
        <v>#N/A</v>
      </c>
      <c r="LN55" s="2" t="e">
        <v>#N/A</v>
      </c>
      <c r="LO55" s="2" t="e">
        <v>#N/A</v>
      </c>
      <c r="LP55" s="2">
        <v>37.210811492113621</v>
      </c>
      <c r="LQ55" s="2" t="e">
        <v>#N/A</v>
      </c>
      <c r="LR55" s="2" t="e">
        <v>#N/A</v>
      </c>
      <c r="LS55" s="2" t="e">
        <v>#N/A</v>
      </c>
      <c r="LT55" s="2" t="e">
        <v>#N/A</v>
      </c>
      <c r="LU55" s="2" t="e">
        <v>#N/A</v>
      </c>
      <c r="LV55" s="2" t="e">
        <v>#N/A</v>
      </c>
      <c r="LW55" s="2" t="e">
        <v>#N/A</v>
      </c>
      <c r="LX55" s="2" t="e">
        <v>#N/A</v>
      </c>
      <c r="LY55" s="2" t="e">
        <v>#N/A</v>
      </c>
      <c r="LZ55" s="2" t="e">
        <v>#N/A</v>
      </c>
      <c r="MA55" s="2" t="e">
        <v>#N/A</v>
      </c>
      <c r="MB55" s="2" t="e">
        <v>#N/A</v>
      </c>
      <c r="MC55" s="2" t="e">
        <v>#N/A</v>
      </c>
      <c r="MD55" s="2" t="e">
        <v>#N/A</v>
      </c>
      <c r="ME55" s="2" t="e">
        <v>#N/A</v>
      </c>
      <c r="MF55" s="2" t="e">
        <v>#N/A</v>
      </c>
      <c r="MG55" s="2" t="e">
        <v>#N/A</v>
      </c>
      <c r="MH55" s="2">
        <v>43.280694586524419</v>
      </c>
      <c r="MI55" s="2" t="e">
        <v>#N/A</v>
      </c>
      <c r="MJ55" s="2" t="e">
        <v>#N/A</v>
      </c>
      <c r="MK55" s="2" t="e">
        <v>#N/A</v>
      </c>
      <c r="ML55" s="2" t="e">
        <v>#N/A</v>
      </c>
      <c r="MM55" s="2" t="e">
        <v>#N/A</v>
      </c>
      <c r="MN55" s="2" t="e">
        <v>#N/A</v>
      </c>
      <c r="MO55" s="2" t="e">
        <v>#N/A</v>
      </c>
      <c r="MP55" s="2" t="e">
        <v>#N/A</v>
      </c>
      <c r="MQ55" s="2" t="e">
        <v>#N/A</v>
      </c>
      <c r="MR55" s="2" t="e">
        <v>#N/A</v>
      </c>
      <c r="MS55" s="10" t="e">
        <v>#N/A</v>
      </c>
      <c r="MT55" s="2" t="e">
        <v>#N/A</v>
      </c>
      <c r="MU55" s="2" t="e">
        <v>#N/A</v>
      </c>
      <c r="MV55" s="2" t="e">
        <v>#N/A</v>
      </c>
      <c r="MX55" s="22" t="e">
        <v>#N/A</v>
      </c>
      <c r="MY55" s="22" t="e">
        <v>#N/A</v>
      </c>
      <c r="MZ55" s="22" t="e">
        <v>#N/A</v>
      </c>
      <c r="NA55" s="22" t="e">
        <v>#N/A</v>
      </c>
      <c r="NB55" s="22" t="e">
        <v>#N/A</v>
      </c>
      <c r="NC55" s="22" t="e">
        <v>#N/A</v>
      </c>
      <c r="ND55" s="22" t="e">
        <v>#N/A</v>
      </c>
      <c r="NE55" s="22" t="e">
        <v>#N/A</v>
      </c>
      <c r="NF55" s="22" t="e">
        <v>#N/A</v>
      </c>
      <c r="NG55" s="22" t="e">
        <v>#N/A</v>
      </c>
      <c r="NH55" s="23" t="e">
        <v>#N/A</v>
      </c>
      <c r="NI55" s="22">
        <v>16</v>
      </c>
      <c r="NJ55" s="22" t="e">
        <v>#N/A</v>
      </c>
      <c r="NK55" s="22" t="e">
        <v>#N/A</v>
      </c>
      <c r="NL55" s="23" t="e">
        <v>#N/A</v>
      </c>
      <c r="NM55" s="3" t="e">
        <v>#N/A</v>
      </c>
      <c r="NN55" s="22" t="e">
        <v>#N/A</v>
      </c>
      <c r="NO55" s="22" t="e">
        <v>#N/A</v>
      </c>
      <c r="NP55" s="22" t="e">
        <v>#N/A</v>
      </c>
      <c r="NQ55" s="22" t="e">
        <v>#N/A</v>
      </c>
      <c r="NR55" s="23" t="e">
        <v>#N/A</v>
      </c>
      <c r="NS55" s="22" t="e">
        <v>#N/A</v>
      </c>
      <c r="NT55" s="22" t="e">
        <v>#N/A</v>
      </c>
      <c r="NU55" s="23" t="e">
        <v>#N/A</v>
      </c>
      <c r="NV55" s="3" t="e">
        <v>#N/A</v>
      </c>
      <c r="NW55" s="22" t="e">
        <v>#N/A</v>
      </c>
      <c r="NX55" s="22" t="e">
        <v>#N/A</v>
      </c>
      <c r="NY55" s="22" t="e">
        <v>#N/A</v>
      </c>
      <c r="NZ55" s="22" t="e">
        <v>#N/A</v>
      </c>
      <c r="OA55" s="23">
        <v>8</v>
      </c>
      <c r="OB55" s="22" t="e">
        <v>#N/A</v>
      </c>
      <c r="OC55" s="22" t="e">
        <v>#N/A</v>
      </c>
      <c r="OD55" s="22" t="e">
        <v>#N/A</v>
      </c>
      <c r="OE55" s="22" t="e">
        <v>#N/A</v>
      </c>
      <c r="OF55" s="22" t="e">
        <v>#N/A</v>
      </c>
      <c r="OG55" s="22" t="e">
        <v>#N/A</v>
      </c>
      <c r="OH55" s="23" t="e">
        <v>#N/A</v>
      </c>
      <c r="OI55" s="22" t="e">
        <v>#N/A</v>
      </c>
      <c r="OJ55" s="22" t="e">
        <v>#N/A</v>
      </c>
      <c r="OK55" s="22" t="e">
        <v>#N/A</v>
      </c>
      <c r="OL55" s="22" t="e">
        <v>#N/A</v>
      </c>
      <c r="OM55" s="23" t="e">
        <v>#N/A</v>
      </c>
      <c r="ON55" s="22" t="e">
        <v>#N/A</v>
      </c>
      <c r="OO55" s="22" t="e">
        <v>#N/A</v>
      </c>
      <c r="OQ55">
        <f t="shared" si="51"/>
        <v>-9</v>
      </c>
      <c r="OR55" s="23" t="e">
        <f t="shared" ref="OR55:PF118" ca="1" si="80">LE55/OFFSET(LE55,$OQ55,0)</f>
        <v>#N/A</v>
      </c>
      <c r="OS55" s="23" t="e">
        <f t="shared" ca="1" si="80"/>
        <v>#N/A</v>
      </c>
      <c r="OT55" s="23" t="e">
        <f t="shared" ca="1" si="80"/>
        <v>#N/A</v>
      </c>
      <c r="OU55" s="23" t="e">
        <f t="shared" ca="1" si="80"/>
        <v>#N/A</v>
      </c>
      <c r="OV55" s="23" t="e">
        <f t="shared" ca="1" si="80"/>
        <v>#N/A</v>
      </c>
      <c r="OW55" s="23" t="e">
        <f t="shared" ca="1" si="80"/>
        <v>#N/A</v>
      </c>
      <c r="OX55" s="23" t="e">
        <f t="shared" ca="1" si="80"/>
        <v>#N/A</v>
      </c>
      <c r="OY55" s="23" t="e">
        <f t="shared" ca="1" si="80"/>
        <v>#N/A</v>
      </c>
      <c r="OZ55" s="23" t="e">
        <f t="shared" ca="1" si="80"/>
        <v>#N/A</v>
      </c>
      <c r="PA55" s="23" t="e">
        <f t="shared" ca="1" si="80"/>
        <v>#N/A</v>
      </c>
      <c r="PB55" s="23" t="e">
        <f t="shared" ca="1" si="80"/>
        <v>#N/A</v>
      </c>
      <c r="PC55" s="23">
        <f t="shared" ca="1" si="80"/>
        <v>1.0411206288502481</v>
      </c>
      <c r="PD55" s="23" t="e">
        <f t="shared" ca="1" si="80"/>
        <v>#N/A</v>
      </c>
      <c r="PE55" s="23" t="e">
        <f t="shared" ca="1" si="80"/>
        <v>#N/A</v>
      </c>
      <c r="PF55" s="23" t="e">
        <f t="shared" ca="1" si="80"/>
        <v>#N/A</v>
      </c>
      <c r="PG55" s="23" t="e">
        <f t="shared" ca="1" si="79"/>
        <v>#N/A</v>
      </c>
      <c r="PH55" s="23" t="e">
        <f t="shared" ca="1" si="76"/>
        <v>#N/A</v>
      </c>
      <c r="PI55" s="23" t="e">
        <f t="shared" ca="1" si="76"/>
        <v>#N/A</v>
      </c>
      <c r="PJ55" s="23" t="e">
        <f t="shared" ca="1" si="76"/>
        <v>#N/A</v>
      </c>
      <c r="PK55" s="23" t="e">
        <f t="shared" ca="1" si="75"/>
        <v>#N/A</v>
      </c>
      <c r="PL55" s="23" t="e">
        <f t="shared" ca="1" si="75"/>
        <v>#N/A</v>
      </c>
      <c r="PM55" s="23" t="e">
        <f t="shared" ca="1" si="75"/>
        <v>#N/A</v>
      </c>
      <c r="PN55" s="23" t="e">
        <f t="shared" ca="1" si="75"/>
        <v>#N/A</v>
      </c>
      <c r="PO55" s="23" t="e">
        <f t="shared" ca="1" si="75"/>
        <v>#N/A</v>
      </c>
      <c r="PP55" s="23" t="e">
        <f t="shared" ca="1" si="75"/>
        <v>#N/A</v>
      </c>
      <c r="PQ55" s="23" t="e">
        <f t="shared" ca="1" si="75"/>
        <v>#N/A</v>
      </c>
      <c r="PR55" s="23" t="e">
        <f t="shared" ca="1" si="63"/>
        <v>#N/A</v>
      </c>
      <c r="PS55" s="23" t="e">
        <f t="shared" ca="1" si="63"/>
        <v>#N/A</v>
      </c>
      <c r="PT55" s="23" t="e">
        <f t="shared" ca="1" si="63"/>
        <v>#N/A</v>
      </c>
      <c r="PU55" s="23">
        <f t="shared" ca="1" si="63"/>
        <v>1.0439996241365059</v>
      </c>
      <c r="PV55" s="23" t="e">
        <f t="shared" ca="1" si="63"/>
        <v>#N/A</v>
      </c>
      <c r="PW55" s="23" t="e">
        <f t="shared" ca="1" si="61"/>
        <v>#N/A</v>
      </c>
      <c r="PX55" s="23" t="e">
        <f t="shared" ca="1" si="61"/>
        <v>#N/A</v>
      </c>
      <c r="PY55" s="23" t="e">
        <f t="shared" ca="1" si="61"/>
        <v>#N/A</v>
      </c>
      <c r="PZ55" s="23" t="e">
        <f t="shared" ca="1" si="61"/>
        <v>#N/A</v>
      </c>
      <c r="QA55" s="23" t="e">
        <f t="shared" ca="1" si="70"/>
        <v>#N/A</v>
      </c>
      <c r="QB55" s="23" t="e">
        <f t="shared" ca="1" si="70"/>
        <v>#N/A</v>
      </c>
      <c r="QC55" s="23" t="e">
        <f t="shared" ca="1" si="70"/>
        <v>#N/A</v>
      </c>
      <c r="QD55" s="23" t="e">
        <f t="shared" ca="1" si="70"/>
        <v>#N/A</v>
      </c>
      <c r="QE55" s="23" t="e">
        <f t="shared" ca="1" si="70"/>
        <v>#N/A</v>
      </c>
      <c r="QF55" s="23" t="e">
        <f t="shared" ca="1" si="70"/>
        <v>#N/A</v>
      </c>
      <c r="QG55" s="23" t="e">
        <f t="shared" ca="1" si="29"/>
        <v>#N/A</v>
      </c>
      <c r="QH55" s="23" t="e">
        <f t="shared" ca="1" si="29"/>
        <v>#N/A</v>
      </c>
      <c r="QI55" s="23" t="e">
        <f t="shared" ca="1" si="29"/>
        <v>#N/A</v>
      </c>
      <c r="QJ55" s="26" t="e">
        <f t="shared" ca="1" si="19"/>
        <v>#N/A</v>
      </c>
    </row>
    <row r="56" spans="1:452" x14ac:dyDescent="0.35">
      <c r="A56" t="s">
        <v>1121</v>
      </c>
      <c r="B56" s="21">
        <v>33909</v>
      </c>
      <c r="C56" t="s">
        <v>671</v>
      </c>
      <c r="D56" s="2">
        <v>62.5</v>
      </c>
      <c r="E56" s="2">
        <v>63.1</v>
      </c>
      <c r="F56" s="2">
        <v>2.6</v>
      </c>
      <c r="G56" s="2">
        <v>69.099999999999994</v>
      </c>
      <c r="H56" s="2">
        <v>63.199644701271595</v>
      </c>
      <c r="I56" s="2">
        <v>68.97662800695521</v>
      </c>
      <c r="J56" s="2">
        <v>80.5</v>
      </c>
      <c r="K56" s="2">
        <v>45.5</v>
      </c>
      <c r="L56" s="2">
        <v>45.557921390491053</v>
      </c>
      <c r="M56" s="2">
        <v>49.2</v>
      </c>
      <c r="N56" s="2">
        <v>42.1</v>
      </c>
      <c r="O56" s="2">
        <v>59.1</v>
      </c>
      <c r="P56" s="2">
        <v>52</v>
      </c>
      <c r="Q56" s="2">
        <v>218.5</v>
      </c>
      <c r="R56" s="2">
        <v>52.9</v>
      </c>
      <c r="S56" s="2">
        <v>42.1</v>
      </c>
      <c r="T56" s="2">
        <v>38.1</v>
      </c>
      <c r="U56" s="2" t="e">
        <v>#N/A</v>
      </c>
      <c r="V56" s="2" t="e">
        <v>#N/A</v>
      </c>
      <c r="W56" s="2">
        <v>19.899999999999999</v>
      </c>
      <c r="X56" s="2">
        <v>79.599999999999994</v>
      </c>
      <c r="Y56" s="2" t="e">
        <v>#N/A</v>
      </c>
      <c r="Z56" s="2">
        <v>30</v>
      </c>
      <c r="AA56" s="2" t="e">
        <v>#N/A</v>
      </c>
      <c r="AB56" s="2">
        <v>149.19999999999999</v>
      </c>
      <c r="AC56" s="2">
        <v>173.6</v>
      </c>
      <c r="AD56" s="2" t="e">
        <v>#N/A</v>
      </c>
      <c r="AE56" s="2">
        <v>225.6</v>
      </c>
      <c r="AF56" s="2">
        <v>76</v>
      </c>
      <c r="AG56" s="22">
        <v>690</v>
      </c>
      <c r="AH56" s="22">
        <v>310</v>
      </c>
      <c r="AI56" s="22" t="e">
        <v>#N/A</v>
      </c>
      <c r="AJ56" s="22">
        <v>38</v>
      </c>
      <c r="AK56" s="22">
        <v>53</v>
      </c>
      <c r="AL56" s="22" t="e">
        <v>#N/A</v>
      </c>
      <c r="AM56" s="22">
        <v>8</v>
      </c>
      <c r="AN56" s="22" t="e">
        <v>#N/A</v>
      </c>
      <c r="AO56" s="22">
        <v>56</v>
      </c>
      <c r="AP56" s="22">
        <v>28</v>
      </c>
      <c r="AQ56" s="22">
        <v>77</v>
      </c>
      <c r="AR56" s="2">
        <v>59.4</v>
      </c>
      <c r="AS56" s="2">
        <v>38.6</v>
      </c>
      <c r="AT56" s="2">
        <v>218.5</v>
      </c>
      <c r="AU56" s="2">
        <v>45</v>
      </c>
      <c r="AV56" s="2">
        <v>83.5</v>
      </c>
      <c r="AW56" s="2">
        <v>54.8</v>
      </c>
      <c r="AX56" s="2">
        <v>52.9</v>
      </c>
      <c r="AY56" s="2">
        <v>117.2</v>
      </c>
      <c r="AZ56" s="2">
        <v>90.8</v>
      </c>
      <c r="BA56" s="2">
        <v>19.899999999999999</v>
      </c>
      <c r="BB56" s="2">
        <v>47.5</v>
      </c>
      <c r="BC56" s="2">
        <v>59.2</v>
      </c>
      <c r="BD56" s="3" t="e">
        <v>#N/A</v>
      </c>
      <c r="BE56" s="3" t="e">
        <v>#N/A</v>
      </c>
      <c r="BF56" s="3" t="e">
        <v>#N/A</v>
      </c>
      <c r="BG56" s="3" t="e">
        <v>#N/A</v>
      </c>
      <c r="BH56" s="3" t="e">
        <v>#N/A</v>
      </c>
      <c r="BI56" s="2">
        <v>139.69999999999999</v>
      </c>
      <c r="BJ56" s="2">
        <v>3</v>
      </c>
      <c r="BK56" s="2">
        <v>3.6</v>
      </c>
      <c r="BL56" s="2">
        <v>57.9</v>
      </c>
      <c r="BM56" s="2">
        <v>68.2</v>
      </c>
      <c r="BN56" s="10" t="e">
        <v>#N/A</v>
      </c>
      <c r="BO56" s="3">
        <v>83.29</v>
      </c>
      <c r="BP56" s="22">
        <v>1.5275000000000001</v>
      </c>
      <c r="BQ56" s="3">
        <v>19.214285714285715</v>
      </c>
      <c r="BR56" s="23" t="e">
        <v>#N/A</v>
      </c>
      <c r="BS56" s="2" t="e">
        <v>#N/A</v>
      </c>
      <c r="BT56" s="3">
        <v>52.14</v>
      </c>
      <c r="BU56" s="2" t="e">
        <v>#N/A</v>
      </c>
      <c r="BV56" s="2">
        <v>3.4</v>
      </c>
      <c r="BW56" s="2" t="e">
        <v>#N/A</v>
      </c>
      <c r="BX56" s="2" t="e">
        <v>#N/A</v>
      </c>
      <c r="BY56" s="23">
        <v>142.1</v>
      </c>
      <c r="BZ56" s="2">
        <v>94.5</v>
      </c>
      <c r="CA56" s="2">
        <v>65.900000000000006</v>
      </c>
      <c r="CB56" s="3">
        <v>71.7</v>
      </c>
      <c r="CC56" s="2">
        <v>59.3</v>
      </c>
      <c r="CD56" s="2">
        <v>84.5</v>
      </c>
      <c r="CE56" s="2">
        <v>94.48043658696858</v>
      </c>
      <c r="CF56" s="3">
        <v>71.735932482758656</v>
      </c>
      <c r="CG56" s="2">
        <v>59.292344284374622</v>
      </c>
      <c r="CH56" s="23">
        <v>149.20368744324412</v>
      </c>
      <c r="CI56" s="3">
        <v>68.997527764798477</v>
      </c>
      <c r="CM56" s="2">
        <f t="shared" si="2"/>
        <v>12.578910451250877</v>
      </c>
      <c r="CN56" s="2" t="e">
        <f t="shared" si="2"/>
        <v>#N/A</v>
      </c>
      <c r="CO56" s="2">
        <f t="shared" si="3"/>
        <v>98.802830946361851</v>
      </c>
      <c r="CR56" s="2">
        <f t="shared" si="7"/>
        <v>0</v>
      </c>
      <c r="CS56" s="2">
        <f t="shared" si="7"/>
        <v>0</v>
      </c>
      <c r="CT56" s="2">
        <f t="shared" si="8"/>
        <v>0</v>
      </c>
      <c r="CU56" s="2">
        <f t="shared" si="8"/>
        <v>0.21314547266826989</v>
      </c>
      <c r="CV56" s="2">
        <f t="shared" si="8"/>
        <v>0.15502575714441214</v>
      </c>
      <c r="CW56" s="2">
        <f t="shared" si="9"/>
        <v>-0.1689189189189213</v>
      </c>
      <c r="CX56" s="2">
        <f t="shared" si="10"/>
        <v>0.2202643171806199</v>
      </c>
      <c r="CY56" s="2"/>
      <c r="CZ56" s="2">
        <f t="shared" si="15"/>
        <v>0.26315789473684581</v>
      </c>
      <c r="DA56" s="2">
        <f t="shared" si="16"/>
        <v>-1.2574454003970919</v>
      </c>
      <c r="DB56" s="2" t="e">
        <f t="shared" si="17"/>
        <v>#N/A</v>
      </c>
      <c r="DC56" s="2"/>
      <c r="DF56" s="2">
        <f t="shared" si="11"/>
        <v>2.5879441872704634</v>
      </c>
      <c r="DG56" s="2">
        <f t="shared" si="11"/>
        <v>1.8762531087958001</v>
      </c>
      <c r="DH56" s="2">
        <f t="shared" si="12"/>
        <v>5.0018699260533372</v>
      </c>
      <c r="DI56" s="2" t="e">
        <f t="shared" si="71"/>
        <v>#N/A</v>
      </c>
      <c r="DJ56" s="2">
        <f t="shared" si="71"/>
        <v>34.922541642406998</v>
      </c>
      <c r="DM56" s="2"/>
      <c r="DN56" s="2">
        <f t="shared" si="35"/>
        <v>2.6016260162601652</v>
      </c>
      <c r="DO56" s="2">
        <f t="shared" si="20"/>
        <v>2.6745913818722098</v>
      </c>
      <c r="DP56" s="2">
        <f t="shared" si="36"/>
        <v>1.3853904282115796</v>
      </c>
      <c r="DQ56" s="2"/>
      <c r="DR56" s="2">
        <f t="shared" si="37"/>
        <v>5.3240740740740673</v>
      </c>
      <c r="DS56" s="2" t="e">
        <f t="shared" si="38"/>
        <v>#N/A</v>
      </c>
      <c r="DT56" s="2" t="e">
        <v>#N/A</v>
      </c>
      <c r="DU56" s="2" t="e">
        <v>#N/A</v>
      </c>
      <c r="DV56" s="2">
        <f t="shared" si="21"/>
        <v>0.16949152542373724</v>
      </c>
      <c r="DW56" s="2">
        <f t="shared" si="39"/>
        <v>-2.1933751119068923</v>
      </c>
      <c r="DX56" s="2">
        <f t="shared" si="40"/>
        <v>-0.26178010471205049</v>
      </c>
      <c r="DY56" s="2">
        <f t="shared" si="41"/>
        <v>2.5193798449612448</v>
      </c>
      <c r="DZ56" s="2">
        <f t="shared" si="42"/>
        <v>4.2079207920792117</v>
      </c>
      <c r="EA56" s="2" t="e">
        <f t="shared" si="43"/>
        <v>#N/A</v>
      </c>
      <c r="EB56" s="2" t="e">
        <f t="shared" si="43"/>
        <v>#N/A</v>
      </c>
      <c r="EC56" s="2">
        <f t="shared" si="43"/>
        <v>9.9447513812154433</v>
      </c>
      <c r="ED56" s="2">
        <f t="shared" si="43"/>
        <v>25.354330708661401</v>
      </c>
      <c r="EE56" s="2" t="e">
        <f t="shared" si="43"/>
        <v>#N/A</v>
      </c>
      <c r="EF56" s="2">
        <f t="shared" si="43"/>
        <v>17.647058823529417</v>
      </c>
      <c r="EG56" s="2" t="e">
        <f t="shared" si="43"/>
        <v>#N/A</v>
      </c>
      <c r="EH56" s="2"/>
      <c r="EI56" s="2">
        <f t="shared" si="69"/>
        <v>0.33783783783782884</v>
      </c>
      <c r="EJ56" s="2">
        <f t="shared" si="69"/>
        <v>6.9252077562326875</v>
      </c>
      <c r="EK56" s="2">
        <f t="shared" si="69"/>
        <v>-2.1933751119068923</v>
      </c>
      <c r="EL56" s="2">
        <f t="shared" si="68"/>
        <v>3.4482758620689724</v>
      </c>
      <c r="EM56" s="2">
        <f t="shared" si="68"/>
        <v>0.96735187424425995</v>
      </c>
      <c r="EN56" s="2">
        <f t="shared" si="68"/>
        <v>5.3846153846153877</v>
      </c>
      <c r="EO56" s="2">
        <f t="shared" si="68"/>
        <v>2.5193798449612448</v>
      </c>
      <c r="EP56" s="2">
        <f t="shared" si="68"/>
        <v>-0.42480883602379338</v>
      </c>
      <c r="EQ56" s="2">
        <f t="shared" si="68"/>
        <v>2.3675310033821839</v>
      </c>
      <c r="ER56" s="2">
        <f t="shared" si="68"/>
        <v>9.9447513812154433</v>
      </c>
      <c r="ES56" s="2">
        <f t="shared" si="68"/>
        <v>5.0884955752212413</v>
      </c>
      <c r="ET56" s="2">
        <f t="shared" si="68"/>
        <v>4.0421792618629215</v>
      </c>
      <c r="EU56" s="2">
        <f t="shared" si="4"/>
        <v>3</v>
      </c>
      <c r="EV56" s="2">
        <f t="shared" si="4"/>
        <v>3.6</v>
      </c>
      <c r="EW56" s="2">
        <f t="shared" si="45"/>
        <v>1.4010507880910739</v>
      </c>
      <c r="EX56" s="2">
        <f t="shared" si="45"/>
        <v>1.0370370370370363</v>
      </c>
      <c r="EY56" s="2">
        <f t="shared" si="46"/>
        <v>5.9953682576337153</v>
      </c>
      <c r="EZ56" s="2" t="e">
        <f t="shared" si="46"/>
        <v>#N/A</v>
      </c>
      <c r="FA56" s="2" t="e">
        <f t="shared" si="47"/>
        <v>#N/A</v>
      </c>
      <c r="FB56" s="2">
        <f t="shared" si="48"/>
        <v>3.1204644412191396</v>
      </c>
      <c r="FC56" s="2">
        <f t="shared" si="48"/>
        <v>0.74626865671643117</v>
      </c>
      <c r="FD56" s="2">
        <f t="shared" si="48"/>
        <v>3.4536891679748827</v>
      </c>
      <c r="FE56" s="2">
        <f t="shared" si="48"/>
        <v>1.6300496102055417</v>
      </c>
      <c r="FF56" s="2">
        <f t="shared" si="48"/>
        <v>4.9557522123893749</v>
      </c>
      <c r="FG56" s="2" t="e">
        <f t="shared" si="48"/>
        <v>#N/A</v>
      </c>
      <c r="FH56" s="2" t="e">
        <v>#N/A</v>
      </c>
      <c r="FI56" s="2" t="e">
        <v>#N/A</v>
      </c>
      <c r="FL56" s="2">
        <f t="shared" si="72"/>
        <v>0.65363475410820104</v>
      </c>
      <c r="FM56" s="2">
        <f t="shared" si="72"/>
        <v>0.52476243749246532</v>
      </c>
      <c r="FN56" s="2">
        <f t="shared" si="25"/>
        <v>1.245798169704071</v>
      </c>
      <c r="FQ56" s="2">
        <f t="shared" si="73"/>
        <v>2.6402852056165882</v>
      </c>
      <c r="FR56" s="2">
        <f t="shared" si="73"/>
        <v>2.1156301654615239</v>
      </c>
      <c r="FS56" s="2">
        <f t="shared" si="27"/>
        <v>5.0770892703607462</v>
      </c>
      <c r="FT56" s="2">
        <f t="shared" si="74"/>
        <v>3.2162707527067624</v>
      </c>
      <c r="FU56" s="2">
        <f t="shared" si="74"/>
        <v>3.9404539614380951</v>
      </c>
      <c r="FX56" s="2">
        <f t="shared" si="77"/>
        <v>2.218217572250003</v>
      </c>
      <c r="FY56" s="2">
        <f t="shared" si="77"/>
        <v>2.4343211276059318</v>
      </c>
      <c r="FZ56" s="2">
        <f t="shared" si="33"/>
        <v>5.072819053445099</v>
      </c>
      <c r="GA56" s="2">
        <f t="shared" si="78"/>
        <v>3.3756887276736869</v>
      </c>
      <c r="GB56" s="2">
        <f t="shared" si="78"/>
        <v>4.0722365977183816</v>
      </c>
      <c r="GE56" s="2"/>
      <c r="GF56" s="2"/>
      <c r="GG56" s="2">
        <f t="shared" ref="GG56:GH71" si="81">100*((AVERAGE(CM54:CM56)/AVERAGE(CM42:CM44))-1)</f>
        <v>-2.5122892222060655</v>
      </c>
      <c r="GH56" s="2" t="e">
        <f t="shared" si="81"/>
        <v>#N/A</v>
      </c>
      <c r="GI56" s="2" t="e">
        <f t="shared" si="53"/>
        <v>#N/A</v>
      </c>
      <c r="GJ56" s="2">
        <f t="shared" si="54"/>
        <v>5.5038759689922445</v>
      </c>
      <c r="GK56" s="2" t="e">
        <v>#N/A</v>
      </c>
      <c r="GN56" s="2"/>
      <c r="GQ56" s="2"/>
      <c r="IG56" s="24"/>
      <c r="IH56" s="24"/>
      <c r="II56" s="24"/>
      <c r="IJ56" s="24"/>
      <c r="IK56" s="24"/>
      <c r="IL56" s="2"/>
      <c r="IM56" s="2">
        <f t="shared" si="5"/>
        <v>2.6</v>
      </c>
      <c r="IN56" s="2"/>
      <c r="IO56" s="2">
        <f t="shared" si="49"/>
        <v>2.6</v>
      </c>
      <c r="IX56" s="3"/>
      <c r="IY56" s="3"/>
      <c r="IZ56" s="3"/>
      <c r="JA56" s="3"/>
      <c r="JB56" s="3"/>
      <c r="JC56" s="3"/>
      <c r="JE56" s="3"/>
      <c r="JF56" s="3"/>
      <c r="JG56" s="3"/>
      <c r="JH56" s="3"/>
      <c r="JI56" s="3"/>
      <c r="JJ56" s="3"/>
      <c r="JK56" s="3"/>
      <c r="JL56" s="3"/>
      <c r="JN56" s="10">
        <f>COUNTIF(EI56:ET56,"&gt;2")</f>
        <v>8</v>
      </c>
      <c r="JQ56" s="10"/>
      <c r="JS56" s="10"/>
      <c r="KH56" s="2" t="e">
        <f>(DN56*$DN$4)+(FB56*$FB$3)+(FC56*$FC$3)+(FD56*$FD$3)+(FE56*$FE$3)+(FF56*$FF$3)+(FG56*$FG$3)</f>
        <v>#N/A</v>
      </c>
      <c r="KI56" s="2" t="e">
        <f>F56-KH56</f>
        <v>#N/A</v>
      </c>
      <c r="KJ56" s="2" t="e">
        <f>MAX(DN56,FB56:FG56)</f>
        <v>#N/A</v>
      </c>
      <c r="KK56" s="2" t="e">
        <f>MIN(DN56,FB56:FG56)</f>
        <v>#N/A</v>
      </c>
      <c r="KL56" s="2" t="e">
        <f t="shared" si="50"/>
        <v>#N/A</v>
      </c>
      <c r="KO56" s="2">
        <f>BO56</f>
        <v>83.29</v>
      </c>
      <c r="KP56" s="2">
        <f>100*((BO50/BO38)-1)</f>
        <v>1.3440860215053752</v>
      </c>
      <c r="KQ56" s="2">
        <f t="shared" si="55"/>
        <v>1.3440860215053752</v>
      </c>
      <c r="KR56" s="2">
        <f>100*((BO44/BO32)-1)</f>
        <v>-3.6057692307692402</v>
      </c>
      <c r="KS56" s="2">
        <f t="shared" si="64"/>
        <v>-3.6057692307692402</v>
      </c>
      <c r="KT56" s="3">
        <f>BP56</f>
        <v>1.5275000000000001</v>
      </c>
      <c r="KU56" s="3">
        <f>BQ56</f>
        <v>19.214285714285715</v>
      </c>
      <c r="KV56" s="3">
        <f t="shared" si="13"/>
        <v>12.578910451250877</v>
      </c>
      <c r="KW56" s="2">
        <f t="shared" si="6"/>
        <v>26.963823369916597</v>
      </c>
      <c r="KX56" s="2">
        <f t="shared" si="6"/>
        <v>23.011482909998868</v>
      </c>
      <c r="LB56">
        <v>0</v>
      </c>
      <c r="LE56" s="2" t="e">
        <v>#N/A</v>
      </c>
      <c r="LF56" s="2" t="e">
        <v>#N/A</v>
      </c>
      <c r="LG56" s="2" t="e">
        <v>#N/A</v>
      </c>
      <c r="LH56" s="2" t="e">
        <v>#N/A</v>
      </c>
      <c r="LI56" s="2" t="e">
        <v>#N/A</v>
      </c>
      <c r="LJ56" s="2" t="e">
        <v>#N/A</v>
      </c>
      <c r="LK56" s="2" t="e">
        <v>#N/A</v>
      </c>
      <c r="LL56" s="2" t="e">
        <v>#N/A</v>
      </c>
      <c r="LM56" s="2" t="e">
        <v>#N/A</v>
      </c>
      <c r="LN56" s="2" t="e">
        <v>#N/A</v>
      </c>
      <c r="LO56" s="2" t="e">
        <v>#N/A</v>
      </c>
      <c r="LP56" s="2">
        <v>37.326620422143989</v>
      </c>
      <c r="LQ56" s="2" t="e">
        <v>#N/A</v>
      </c>
      <c r="LR56" s="2" t="e">
        <v>#N/A</v>
      </c>
      <c r="LS56" s="2" t="e">
        <v>#N/A</v>
      </c>
      <c r="LT56" s="2" t="e">
        <v>#N/A</v>
      </c>
      <c r="LU56" s="2" t="e">
        <v>#N/A</v>
      </c>
      <c r="LV56" s="2" t="e">
        <v>#N/A</v>
      </c>
      <c r="LW56" s="2" t="e">
        <v>#N/A</v>
      </c>
      <c r="LX56" s="2" t="e">
        <v>#N/A</v>
      </c>
      <c r="LY56" s="2" t="e">
        <v>#N/A</v>
      </c>
      <c r="LZ56" s="2" t="e">
        <v>#N/A</v>
      </c>
      <c r="MA56" s="2" t="e">
        <v>#N/A</v>
      </c>
      <c r="MB56" s="2" t="e">
        <v>#N/A</v>
      </c>
      <c r="MC56" s="2" t="e">
        <v>#N/A</v>
      </c>
      <c r="MD56" s="2" t="e">
        <v>#N/A</v>
      </c>
      <c r="ME56" s="2" t="e">
        <v>#N/A</v>
      </c>
      <c r="MF56" s="2" t="e">
        <v>#N/A</v>
      </c>
      <c r="MG56" s="2" t="e">
        <v>#N/A</v>
      </c>
      <c r="MH56" s="2">
        <v>43.562747411497043</v>
      </c>
      <c r="MI56" s="2" t="e">
        <v>#N/A</v>
      </c>
      <c r="MJ56" s="2" t="e">
        <v>#N/A</v>
      </c>
      <c r="MK56" s="2" t="e">
        <v>#N/A</v>
      </c>
      <c r="ML56" s="2" t="e">
        <v>#N/A</v>
      </c>
      <c r="MM56" s="2" t="e">
        <v>#N/A</v>
      </c>
      <c r="MN56" s="2" t="e">
        <v>#N/A</v>
      </c>
      <c r="MO56" s="2" t="e">
        <v>#N/A</v>
      </c>
      <c r="MP56" s="2" t="e">
        <v>#N/A</v>
      </c>
      <c r="MQ56" s="2" t="e">
        <v>#N/A</v>
      </c>
      <c r="MR56" s="2" t="e">
        <v>#N/A</v>
      </c>
      <c r="MS56" s="10" t="e">
        <v>#N/A</v>
      </c>
      <c r="MT56" s="2" t="e">
        <v>#N/A</v>
      </c>
      <c r="MU56" s="2" t="e">
        <v>#N/A</v>
      </c>
      <c r="MV56" s="2" t="e">
        <v>#N/A</v>
      </c>
      <c r="MX56" s="22" t="e">
        <v>#N/A</v>
      </c>
      <c r="MY56" s="22" t="e">
        <v>#N/A</v>
      </c>
      <c r="MZ56" s="22" t="e">
        <v>#N/A</v>
      </c>
      <c r="NA56" s="22" t="e">
        <v>#N/A</v>
      </c>
      <c r="NB56" s="22" t="e">
        <v>#N/A</v>
      </c>
      <c r="NC56" s="22" t="e">
        <v>#N/A</v>
      </c>
      <c r="ND56" s="22" t="e">
        <v>#N/A</v>
      </c>
      <c r="NE56" s="22" t="e">
        <v>#N/A</v>
      </c>
      <c r="NF56" s="22" t="e">
        <v>#N/A</v>
      </c>
      <c r="NG56" s="22" t="e">
        <v>#N/A</v>
      </c>
      <c r="NH56" s="23" t="e">
        <v>#N/A</v>
      </c>
      <c r="NI56" s="22">
        <v>16</v>
      </c>
      <c r="NJ56" s="22" t="e">
        <v>#N/A</v>
      </c>
      <c r="NK56" s="22" t="e">
        <v>#N/A</v>
      </c>
      <c r="NL56" s="23" t="e">
        <v>#N/A</v>
      </c>
      <c r="NM56" s="3" t="e">
        <v>#N/A</v>
      </c>
      <c r="NN56" s="22" t="e">
        <v>#N/A</v>
      </c>
      <c r="NO56" s="22" t="e">
        <v>#N/A</v>
      </c>
      <c r="NP56" s="22" t="e">
        <v>#N/A</v>
      </c>
      <c r="NQ56" s="22" t="e">
        <v>#N/A</v>
      </c>
      <c r="NR56" s="23" t="e">
        <v>#N/A</v>
      </c>
      <c r="NS56" s="22" t="e">
        <v>#N/A</v>
      </c>
      <c r="NT56" s="22" t="e">
        <v>#N/A</v>
      </c>
      <c r="NU56" s="23" t="e">
        <v>#N/A</v>
      </c>
      <c r="NV56" s="3" t="e">
        <v>#N/A</v>
      </c>
      <c r="NW56" s="22" t="e">
        <v>#N/A</v>
      </c>
      <c r="NX56" s="22" t="e">
        <v>#N/A</v>
      </c>
      <c r="NY56" s="22" t="e">
        <v>#N/A</v>
      </c>
      <c r="NZ56" s="22" t="e">
        <v>#N/A</v>
      </c>
      <c r="OA56" s="23">
        <v>8</v>
      </c>
      <c r="OB56" s="22" t="e">
        <v>#N/A</v>
      </c>
      <c r="OC56" s="22" t="e">
        <v>#N/A</v>
      </c>
      <c r="OD56" s="22" t="e">
        <v>#N/A</v>
      </c>
      <c r="OE56" s="22" t="e">
        <v>#N/A</v>
      </c>
      <c r="OF56" s="22" t="e">
        <v>#N/A</v>
      </c>
      <c r="OG56" s="22" t="e">
        <v>#N/A</v>
      </c>
      <c r="OH56" s="23" t="e">
        <v>#N/A</v>
      </c>
      <c r="OI56" s="22" t="e">
        <v>#N/A</v>
      </c>
      <c r="OJ56" s="22" t="e">
        <v>#N/A</v>
      </c>
      <c r="OK56" s="22" t="e">
        <v>#N/A</v>
      </c>
      <c r="OL56" s="22" t="e">
        <v>#N/A</v>
      </c>
      <c r="OM56" s="23" t="e">
        <v>#N/A</v>
      </c>
      <c r="ON56" s="22" t="e">
        <v>#N/A</v>
      </c>
      <c r="OO56" s="22" t="e">
        <v>#N/A</v>
      </c>
      <c r="OQ56">
        <f t="shared" si="51"/>
        <v>-10</v>
      </c>
      <c r="OR56" s="23" t="e">
        <f t="shared" ca="1" si="80"/>
        <v>#N/A</v>
      </c>
      <c r="OS56" s="23" t="e">
        <f t="shared" ca="1" si="80"/>
        <v>#N/A</v>
      </c>
      <c r="OT56" s="23" t="e">
        <f t="shared" ca="1" si="80"/>
        <v>#N/A</v>
      </c>
      <c r="OU56" s="23" t="e">
        <f t="shared" ca="1" si="80"/>
        <v>#N/A</v>
      </c>
      <c r="OV56" s="23" t="e">
        <f t="shared" ca="1" si="80"/>
        <v>#N/A</v>
      </c>
      <c r="OW56" s="23" t="e">
        <f t="shared" ca="1" si="80"/>
        <v>#N/A</v>
      </c>
      <c r="OX56" s="23" t="e">
        <f t="shared" ca="1" si="80"/>
        <v>#N/A</v>
      </c>
      <c r="OY56" s="23" t="e">
        <f t="shared" ca="1" si="80"/>
        <v>#N/A</v>
      </c>
      <c r="OZ56" s="23" t="e">
        <f t="shared" ca="1" si="80"/>
        <v>#N/A</v>
      </c>
      <c r="PA56" s="23" t="e">
        <f t="shared" ca="1" si="80"/>
        <v>#N/A</v>
      </c>
      <c r="PB56" s="23" t="e">
        <f t="shared" ca="1" si="80"/>
        <v>#N/A</v>
      </c>
      <c r="PC56" s="23">
        <f t="shared" ca="1" si="80"/>
        <v>1.0443608448311665</v>
      </c>
      <c r="PD56" s="23" t="e">
        <f t="shared" ca="1" si="80"/>
        <v>#N/A</v>
      </c>
      <c r="PE56" s="23" t="e">
        <f t="shared" ca="1" si="80"/>
        <v>#N/A</v>
      </c>
      <c r="PF56" s="23" t="e">
        <f t="shared" ca="1" si="80"/>
        <v>#N/A</v>
      </c>
      <c r="PG56" s="23" t="e">
        <f t="shared" ca="1" si="79"/>
        <v>#N/A</v>
      </c>
      <c r="PH56" s="23" t="e">
        <f t="shared" ca="1" si="76"/>
        <v>#N/A</v>
      </c>
      <c r="PI56" s="23" t="e">
        <f t="shared" ca="1" si="76"/>
        <v>#N/A</v>
      </c>
      <c r="PJ56" s="23" t="e">
        <f t="shared" ca="1" si="76"/>
        <v>#N/A</v>
      </c>
      <c r="PK56" s="23" t="e">
        <f t="shared" ca="1" si="75"/>
        <v>#N/A</v>
      </c>
      <c r="PL56" s="23" t="e">
        <f t="shared" ca="1" si="75"/>
        <v>#N/A</v>
      </c>
      <c r="PM56" s="23" t="e">
        <f t="shared" ca="1" si="75"/>
        <v>#N/A</v>
      </c>
      <c r="PN56" s="23" t="e">
        <f t="shared" ca="1" si="75"/>
        <v>#N/A</v>
      </c>
      <c r="PO56" s="23" t="e">
        <f t="shared" ca="1" si="75"/>
        <v>#N/A</v>
      </c>
      <c r="PP56" s="23" t="e">
        <f t="shared" ca="1" si="75"/>
        <v>#N/A</v>
      </c>
      <c r="PQ56" s="23" t="e">
        <f t="shared" ca="1" si="75"/>
        <v>#N/A</v>
      </c>
      <c r="PR56" s="23" t="e">
        <f t="shared" ca="1" si="63"/>
        <v>#N/A</v>
      </c>
      <c r="PS56" s="23" t="e">
        <f t="shared" ca="1" si="63"/>
        <v>#N/A</v>
      </c>
      <c r="PT56" s="23" t="e">
        <f t="shared" ca="1" si="63"/>
        <v>#N/A</v>
      </c>
      <c r="PU56" s="23">
        <f t="shared" ca="1" si="63"/>
        <v>1.0508031897001173</v>
      </c>
      <c r="PV56" s="23" t="e">
        <f t="shared" ca="1" si="63"/>
        <v>#N/A</v>
      </c>
      <c r="PW56" s="23" t="e">
        <f t="shared" ca="1" si="61"/>
        <v>#N/A</v>
      </c>
      <c r="PX56" s="23" t="e">
        <f t="shared" ca="1" si="61"/>
        <v>#N/A</v>
      </c>
      <c r="PY56" s="23" t="e">
        <f t="shared" ca="1" si="61"/>
        <v>#N/A</v>
      </c>
      <c r="PZ56" s="23" t="e">
        <f t="shared" ca="1" si="61"/>
        <v>#N/A</v>
      </c>
      <c r="QA56" s="23" t="e">
        <f t="shared" ca="1" si="70"/>
        <v>#N/A</v>
      </c>
      <c r="QB56" s="23" t="e">
        <f t="shared" ca="1" si="70"/>
        <v>#N/A</v>
      </c>
      <c r="QC56" s="23" t="e">
        <f t="shared" ca="1" si="70"/>
        <v>#N/A</v>
      </c>
      <c r="QD56" s="23" t="e">
        <f t="shared" ca="1" si="70"/>
        <v>#N/A</v>
      </c>
      <c r="QE56" s="23" t="e">
        <f t="shared" ca="1" si="70"/>
        <v>#N/A</v>
      </c>
      <c r="QF56" s="23" t="e">
        <f t="shared" ca="1" si="70"/>
        <v>#N/A</v>
      </c>
      <c r="QG56" s="23" t="e">
        <f t="shared" ca="1" si="29"/>
        <v>#N/A</v>
      </c>
      <c r="QH56" s="23" t="e">
        <f t="shared" ca="1" si="29"/>
        <v>#N/A</v>
      </c>
      <c r="QI56" s="23" t="e">
        <f t="shared" ca="1" si="29"/>
        <v>#N/A</v>
      </c>
      <c r="QJ56" s="26" t="e">
        <f t="shared" ca="1" si="19"/>
        <v>#N/A</v>
      </c>
    </row>
    <row r="57" spans="1:452" x14ac:dyDescent="0.35">
      <c r="A57" t="s">
        <v>1122</v>
      </c>
      <c r="B57" s="25">
        <v>33939</v>
      </c>
      <c r="C57" t="s">
        <v>672</v>
      </c>
      <c r="D57" s="2">
        <v>62.6</v>
      </c>
      <c r="E57" s="2">
        <v>63.2</v>
      </c>
      <c r="F57" s="2">
        <v>2.6</v>
      </c>
      <c r="G57" s="2">
        <v>69</v>
      </c>
      <c r="H57" s="2">
        <v>63.354711285608374</v>
      </c>
      <c r="I57" s="2">
        <v>69.033904398857842</v>
      </c>
      <c r="J57" s="2">
        <v>80.599999999999994</v>
      </c>
      <c r="K57" s="2">
        <v>45.5</v>
      </c>
      <c r="L57" s="2">
        <v>45.694321116317752</v>
      </c>
      <c r="M57" s="2">
        <v>49.2</v>
      </c>
      <c r="N57" s="2">
        <v>42.5</v>
      </c>
      <c r="O57" s="2">
        <v>59.7</v>
      </c>
      <c r="P57" s="2">
        <v>52.4</v>
      </c>
      <c r="Q57" s="2">
        <v>217.4</v>
      </c>
      <c r="R57" s="2">
        <v>52.7</v>
      </c>
      <c r="S57" s="2">
        <v>42.5</v>
      </c>
      <c r="T57" s="2">
        <v>37.9</v>
      </c>
      <c r="U57" s="2" t="e">
        <v>#N/A</v>
      </c>
      <c r="V57" s="2" t="e">
        <v>#N/A</v>
      </c>
      <c r="W57" s="2">
        <v>19.899999999999999</v>
      </c>
      <c r="X57" s="2">
        <v>79.599999999999994</v>
      </c>
      <c r="Y57" s="2" t="e">
        <v>#N/A</v>
      </c>
      <c r="Z57" s="2">
        <v>30</v>
      </c>
      <c r="AA57" s="2" t="e">
        <v>#N/A</v>
      </c>
      <c r="AB57" s="2">
        <v>146.9</v>
      </c>
      <c r="AC57" s="2">
        <v>173.1</v>
      </c>
      <c r="AD57" s="2" t="e">
        <v>#N/A</v>
      </c>
      <c r="AE57" s="2">
        <v>224.5</v>
      </c>
      <c r="AF57" s="2">
        <v>77.5</v>
      </c>
      <c r="AG57" s="22">
        <v>690</v>
      </c>
      <c r="AH57" s="22">
        <v>310</v>
      </c>
      <c r="AI57" s="22" t="e">
        <v>#N/A</v>
      </c>
      <c r="AJ57" s="22">
        <v>38</v>
      </c>
      <c r="AK57" s="22">
        <v>53</v>
      </c>
      <c r="AL57" s="22" t="e">
        <v>#N/A</v>
      </c>
      <c r="AM57" s="22">
        <v>8</v>
      </c>
      <c r="AN57" s="22" t="e">
        <v>#N/A</v>
      </c>
      <c r="AO57" s="22">
        <v>56</v>
      </c>
      <c r="AP57" s="22">
        <v>28</v>
      </c>
      <c r="AQ57" s="22">
        <v>77</v>
      </c>
      <c r="AR57" s="2">
        <v>59.9</v>
      </c>
      <c r="AS57" s="2">
        <v>38.700000000000003</v>
      </c>
      <c r="AT57" s="2">
        <v>217.4</v>
      </c>
      <c r="AU57" s="2">
        <v>45</v>
      </c>
      <c r="AV57" s="2">
        <v>84.1</v>
      </c>
      <c r="AW57" s="2">
        <v>54.9</v>
      </c>
      <c r="AX57" s="2">
        <v>52.7</v>
      </c>
      <c r="AY57" s="2">
        <v>117.2</v>
      </c>
      <c r="AZ57" s="2">
        <v>90.8</v>
      </c>
      <c r="BA57" s="2">
        <v>19.899999999999999</v>
      </c>
      <c r="BB57" s="2">
        <v>47.6</v>
      </c>
      <c r="BC57" s="2">
        <v>58.9</v>
      </c>
      <c r="BD57" s="3" t="e">
        <v>#N/A</v>
      </c>
      <c r="BE57" s="3" t="e">
        <v>#N/A</v>
      </c>
      <c r="BF57" s="3" t="e">
        <v>#N/A</v>
      </c>
      <c r="BG57" s="3" t="e">
        <v>#N/A</v>
      </c>
      <c r="BH57" s="3" t="e">
        <v>#N/A</v>
      </c>
      <c r="BI57" s="2">
        <v>139.19999999999999</v>
      </c>
      <c r="BJ57" s="2">
        <v>2.6</v>
      </c>
      <c r="BK57" s="2">
        <v>3.7</v>
      </c>
      <c r="BL57" s="2">
        <v>58.5</v>
      </c>
      <c r="BM57" s="2">
        <v>68.099999999999994</v>
      </c>
      <c r="BN57" s="10" t="e">
        <v>#N/A</v>
      </c>
      <c r="BO57" s="3">
        <v>85.09</v>
      </c>
      <c r="BP57" s="22">
        <v>1.5536000000000001</v>
      </c>
      <c r="BQ57" s="3">
        <v>18.139523809523812</v>
      </c>
      <c r="BR57" s="23" t="e">
        <v>#N/A</v>
      </c>
      <c r="BS57" s="2" t="e">
        <v>#N/A</v>
      </c>
      <c r="BT57" s="3">
        <v>51.99</v>
      </c>
      <c r="BU57" s="2" t="e">
        <v>#N/A</v>
      </c>
      <c r="BV57" s="2">
        <v>3.3</v>
      </c>
      <c r="BW57" s="2" t="e">
        <v>#N/A</v>
      </c>
      <c r="BX57" s="2" t="e">
        <v>#N/A</v>
      </c>
      <c r="BY57" s="23">
        <v>142.30000000000001</v>
      </c>
      <c r="BZ57" s="2">
        <v>94.5</v>
      </c>
      <c r="CA57" s="2">
        <v>65.900000000000006</v>
      </c>
      <c r="CB57" s="3">
        <v>71.66</v>
      </c>
      <c r="CC57" s="2">
        <v>59.3</v>
      </c>
      <c r="CD57" s="2">
        <v>84.7</v>
      </c>
      <c r="CE57" s="2">
        <v>94.669845832528893</v>
      </c>
      <c r="CF57" s="3">
        <v>71.847685059192017</v>
      </c>
      <c r="CG57" s="2">
        <v>59.386215613548281</v>
      </c>
      <c r="CH57" s="23">
        <v>149.61182996093993</v>
      </c>
      <c r="CI57" s="3">
        <v>69.23410686187573</v>
      </c>
      <c r="CM57" s="2">
        <f t="shared" si="2"/>
        <v>11.675800598303175</v>
      </c>
      <c r="CN57" s="2" t="e">
        <f t="shared" si="2"/>
        <v>#N/A</v>
      </c>
      <c r="CO57" s="2">
        <f t="shared" si="3"/>
        <v>100.49104953078087</v>
      </c>
      <c r="CR57" s="2">
        <f t="shared" si="7"/>
        <v>0.16000000000000228</v>
      </c>
      <c r="CS57" s="2">
        <f t="shared" si="7"/>
        <v>0.15847860538827482</v>
      </c>
      <c r="CT57" s="2">
        <f t="shared" si="8"/>
        <v>-0.14471780028942741</v>
      </c>
      <c r="CU57" s="2">
        <f t="shared" si="8"/>
        <v>0.24535989888825999</v>
      </c>
      <c r="CV57" s="2">
        <f t="shared" si="8"/>
        <v>8.3037390428620947E-2</v>
      </c>
      <c r="CW57" s="2">
        <f t="shared" si="9"/>
        <v>1.0152284263959415</v>
      </c>
      <c r="CX57" s="2">
        <f t="shared" si="10"/>
        <v>0</v>
      </c>
      <c r="CY57" s="2"/>
      <c r="CZ57" s="2">
        <f t="shared" si="15"/>
        <v>-0.52493438320210717</v>
      </c>
      <c r="DA57" s="2">
        <f t="shared" si="16"/>
        <v>-1.5415549597855116</v>
      </c>
      <c r="DB57" s="2" t="e">
        <f t="shared" si="17"/>
        <v>#N/A</v>
      </c>
      <c r="DC57" s="2"/>
      <c r="DF57" s="2">
        <f t="shared" si="11"/>
        <v>2.9843785271373546</v>
      </c>
      <c r="DG57" s="2">
        <f t="shared" si="11"/>
        <v>1.0010121424492979</v>
      </c>
      <c r="DH57" s="2">
        <f t="shared" si="12"/>
        <v>3.6525382728699984</v>
      </c>
      <c r="DI57" s="2" t="e">
        <f t="shared" si="71"/>
        <v>#N/A</v>
      </c>
      <c r="DJ57" s="2">
        <f t="shared" si="71"/>
        <v>22.903737209299546</v>
      </c>
      <c r="DM57" s="2"/>
      <c r="DN57" s="2">
        <f t="shared" si="35"/>
        <v>2.5974025974025996</v>
      </c>
      <c r="DO57" s="2">
        <f t="shared" si="20"/>
        <v>2.3738872403560745</v>
      </c>
      <c r="DP57" s="2">
        <f t="shared" si="36"/>
        <v>1.511335012594444</v>
      </c>
      <c r="DQ57" s="2"/>
      <c r="DR57" s="2">
        <f t="shared" si="37"/>
        <v>5.080831408775988</v>
      </c>
      <c r="DS57" s="2" t="e">
        <f t="shared" si="38"/>
        <v>#N/A</v>
      </c>
      <c r="DT57" s="2" t="e">
        <v>#N/A</v>
      </c>
      <c r="DU57" s="2" t="e">
        <v>#N/A</v>
      </c>
      <c r="DV57" s="2">
        <f t="shared" si="21"/>
        <v>0.8445945945946054</v>
      </c>
      <c r="DW57" s="2">
        <f t="shared" si="39"/>
        <v>-2.9464285714285721</v>
      </c>
      <c r="DX57" s="2">
        <f t="shared" si="40"/>
        <v>-0.52493438320210251</v>
      </c>
      <c r="DY57" s="2">
        <f t="shared" si="41"/>
        <v>2.5291828793774451</v>
      </c>
      <c r="DZ57" s="2">
        <f t="shared" si="42"/>
        <v>6.5162907268170533</v>
      </c>
      <c r="EA57" s="2" t="e">
        <f t="shared" si="43"/>
        <v>#N/A</v>
      </c>
      <c r="EB57" s="2" t="e">
        <f t="shared" si="43"/>
        <v>#N/A</v>
      </c>
      <c r="EC57" s="2">
        <f t="shared" si="43"/>
        <v>9.9447513812154433</v>
      </c>
      <c r="ED57" s="2">
        <f t="shared" si="43"/>
        <v>25.354330708661401</v>
      </c>
      <c r="EE57" s="2" t="e">
        <f t="shared" si="43"/>
        <v>#N/A</v>
      </c>
      <c r="EF57" s="2">
        <f t="shared" si="43"/>
        <v>17.647058823529417</v>
      </c>
      <c r="EG57" s="2" t="e">
        <f t="shared" si="43"/>
        <v>#N/A</v>
      </c>
      <c r="EH57" s="2"/>
      <c r="EI57" s="2">
        <f t="shared" si="69"/>
        <v>1.0118043844856706</v>
      </c>
      <c r="EJ57" s="2">
        <f t="shared" si="69"/>
        <v>7.2022160664819923</v>
      </c>
      <c r="EK57" s="2">
        <f t="shared" si="69"/>
        <v>-2.9464285714285721</v>
      </c>
      <c r="EL57" s="2">
        <f t="shared" si="68"/>
        <v>3.4482758620689724</v>
      </c>
      <c r="EM57" s="2">
        <f t="shared" si="68"/>
        <v>1.2033694344163681</v>
      </c>
      <c r="EN57" s="2">
        <f t="shared" si="68"/>
        <v>5.3742802303262893</v>
      </c>
      <c r="EO57" s="2">
        <f t="shared" si="68"/>
        <v>2.5291828793774451</v>
      </c>
      <c r="EP57" s="2">
        <f t="shared" si="68"/>
        <v>-0.42480883602379338</v>
      </c>
      <c r="EQ57" s="2">
        <f t="shared" si="68"/>
        <v>2.0224719101123556</v>
      </c>
      <c r="ER57" s="2">
        <f t="shared" si="68"/>
        <v>9.9447513812154433</v>
      </c>
      <c r="ES57" s="2">
        <f t="shared" si="68"/>
        <v>5.0772626931567366</v>
      </c>
      <c r="ET57" s="2">
        <f t="shared" si="68"/>
        <v>3.8800705467372021</v>
      </c>
      <c r="EU57" s="2">
        <f t="shared" si="4"/>
        <v>2.6</v>
      </c>
      <c r="EV57" s="2">
        <f t="shared" si="4"/>
        <v>3.7</v>
      </c>
      <c r="EW57" s="2">
        <f t="shared" si="45"/>
        <v>2.4518388791593626</v>
      </c>
      <c r="EX57" s="2">
        <f t="shared" si="45"/>
        <v>1.6417910447761086</v>
      </c>
      <c r="EY57" s="2">
        <f t="shared" si="46"/>
        <v>15.788017324061943</v>
      </c>
      <c r="EZ57" s="2" t="e">
        <f t="shared" si="46"/>
        <v>#N/A</v>
      </c>
      <c r="FA57" s="2" t="e">
        <f t="shared" si="47"/>
        <v>#N/A</v>
      </c>
      <c r="FB57" s="2">
        <f t="shared" si="48"/>
        <v>2.9667149059334541</v>
      </c>
      <c r="FC57" s="2">
        <f t="shared" si="48"/>
        <v>1.1777301927194728</v>
      </c>
      <c r="FD57" s="2">
        <f t="shared" si="48"/>
        <v>3.4536891679748827</v>
      </c>
      <c r="FE57" s="2">
        <f t="shared" si="48"/>
        <v>1.9055745164960225</v>
      </c>
      <c r="FF57" s="2">
        <f t="shared" si="48"/>
        <v>4.5855379188712408</v>
      </c>
      <c r="FG57" s="2" t="e">
        <f t="shared" si="48"/>
        <v>#N/A</v>
      </c>
      <c r="FH57" s="2" t="e">
        <v>#N/A</v>
      </c>
      <c r="FI57" s="2" t="e">
        <v>#N/A</v>
      </c>
      <c r="FL57" s="2">
        <f t="shared" si="72"/>
        <v>0.80740893910005163</v>
      </c>
      <c r="FM57" s="2">
        <f t="shared" si="72"/>
        <v>0.47408740174517128</v>
      </c>
      <c r="FN57" s="2">
        <f t="shared" si="25"/>
        <v>1.2558494118982466</v>
      </c>
      <c r="FQ57" s="2">
        <f t="shared" si="73"/>
        <v>3.2689612760067321</v>
      </c>
      <c r="FR57" s="2">
        <f t="shared" si="73"/>
        <v>1.9098778115052673</v>
      </c>
      <c r="FS57" s="2">
        <f t="shared" si="27"/>
        <v>5.1188218687922449</v>
      </c>
      <c r="FT57" s="2">
        <f t="shared" si="74"/>
        <v>3.6633727616945055</v>
      </c>
      <c r="FU57" s="2">
        <f t="shared" si="74"/>
        <v>3.7695158157496689</v>
      </c>
      <c r="FX57" s="2">
        <f t="shared" si="77"/>
        <v>2.2620799100392608</v>
      </c>
      <c r="FY57" s="2">
        <f t="shared" si="77"/>
        <v>2.298881798954322</v>
      </c>
      <c r="FZ57" s="2">
        <f t="shared" si="33"/>
        <v>5.0555417977730555</v>
      </c>
      <c r="GA57" s="2">
        <f t="shared" si="78"/>
        <v>3.3934512519605775</v>
      </c>
      <c r="GB57" s="2">
        <f t="shared" si="78"/>
        <v>4.0465876164213821</v>
      </c>
      <c r="GE57" s="2"/>
      <c r="GF57" s="2"/>
      <c r="GG57" s="2">
        <f t="shared" si="81"/>
        <v>4.6935694080247226</v>
      </c>
      <c r="GH57" s="2" t="e">
        <f t="shared" si="81"/>
        <v>#N/A</v>
      </c>
      <c r="GI57" s="2" t="e">
        <f t="shared" si="53"/>
        <v>#N/A</v>
      </c>
      <c r="GJ57" s="2">
        <f t="shared" si="54"/>
        <v>5.3281853281853309</v>
      </c>
      <c r="GK57" s="2" t="e">
        <v>#N/A</v>
      </c>
      <c r="GN57" s="2"/>
      <c r="GQ57" s="2"/>
      <c r="IG57" s="24"/>
      <c r="IH57" s="24"/>
      <c r="II57" s="24"/>
      <c r="IJ57" s="24"/>
      <c r="IK57" s="24"/>
      <c r="IL57" s="2"/>
      <c r="IM57" s="2">
        <f t="shared" si="5"/>
        <v>2.6</v>
      </c>
      <c r="IN57" s="2"/>
      <c r="IO57" s="2">
        <f t="shared" si="49"/>
        <v>2.6</v>
      </c>
      <c r="IX57" s="3"/>
      <c r="IY57" s="3"/>
      <c r="IZ57" s="3"/>
      <c r="JA57" s="3"/>
      <c r="JB57" s="3"/>
      <c r="JC57" s="3"/>
      <c r="JE57" s="3"/>
      <c r="JF57" s="3"/>
      <c r="JG57" s="3"/>
      <c r="JH57" s="3"/>
      <c r="JI57" s="3"/>
      <c r="JJ57" s="3"/>
      <c r="JK57" s="3"/>
      <c r="JL57" s="3"/>
      <c r="JN57" s="10">
        <f>COUNTIF(EI57:ET57,"&gt;2")</f>
        <v>8</v>
      </c>
      <c r="JQ57" s="10"/>
      <c r="JS57" s="10"/>
      <c r="KH57" s="2" t="e">
        <f>(DN57*$DN$4)+(FB57*$FB$3)+(FC57*$FC$3)+(FD57*$FD$3)+(FE57*$FE$3)+(FF57*$FF$3)+(FG57*$FG$3)</f>
        <v>#N/A</v>
      </c>
      <c r="KI57" s="2" t="e">
        <f>F57-KH57</f>
        <v>#N/A</v>
      </c>
      <c r="KJ57" s="2" t="e">
        <f>MAX(DN57,FB57:FG57)</f>
        <v>#N/A</v>
      </c>
      <c r="KK57" s="2" t="e">
        <f>MIN(DN57,FB57:FG57)</f>
        <v>#N/A</v>
      </c>
      <c r="KL57" s="2" t="e">
        <f t="shared" si="50"/>
        <v>#N/A</v>
      </c>
      <c r="KO57" s="2">
        <f>BO57</f>
        <v>85.09</v>
      </c>
      <c r="KP57" s="2">
        <f>100*((BO51/BO39)-1)</f>
        <v>3.409090909090895</v>
      </c>
      <c r="KQ57" s="2">
        <f t="shared" si="55"/>
        <v>3.409090909090895</v>
      </c>
      <c r="KR57" s="2">
        <f>100*((BO45/BO33)-1)</f>
        <v>-2.2071479194087251</v>
      </c>
      <c r="KS57" s="2">
        <f t="shared" si="64"/>
        <v>-2.2071479194087251</v>
      </c>
      <c r="KT57" s="3">
        <f>BP57</f>
        <v>1.5536000000000001</v>
      </c>
      <c r="KU57" s="3">
        <f>BQ57</f>
        <v>18.139523809523812</v>
      </c>
      <c r="KV57" s="3">
        <f t="shared" si="13"/>
        <v>11.675800598303175</v>
      </c>
      <c r="KW57" s="2">
        <f t="shared" si="6"/>
        <v>25.455586707068967</v>
      </c>
      <c r="KX57" s="2">
        <f t="shared" si="6"/>
        <v>21.359360730776974</v>
      </c>
      <c r="LB57">
        <v>0</v>
      </c>
      <c r="LE57" s="2" t="e">
        <v>#N/A</v>
      </c>
      <c r="LF57" s="2" t="e">
        <v>#N/A</v>
      </c>
      <c r="LG57" s="2" t="e">
        <v>#N/A</v>
      </c>
      <c r="LH57" s="2" t="e">
        <v>#N/A</v>
      </c>
      <c r="LI57" s="2" t="e">
        <v>#N/A</v>
      </c>
      <c r="LJ57" s="2" t="e">
        <v>#N/A</v>
      </c>
      <c r="LK57" s="2" t="e">
        <v>#N/A</v>
      </c>
      <c r="LL57" s="2" t="e">
        <v>#N/A</v>
      </c>
      <c r="LM57" s="2" t="e">
        <v>#N/A</v>
      </c>
      <c r="LN57" s="2" t="e">
        <v>#N/A</v>
      </c>
      <c r="LO57" s="2" t="e">
        <v>#N/A</v>
      </c>
      <c r="LP57" s="2">
        <v>37.567326277132203</v>
      </c>
      <c r="LQ57" s="2" t="e">
        <v>#N/A</v>
      </c>
      <c r="LR57" s="2" t="e">
        <v>#N/A</v>
      </c>
      <c r="LS57" s="2" t="e">
        <v>#N/A</v>
      </c>
      <c r="LT57" s="2" t="e">
        <v>#N/A</v>
      </c>
      <c r="LU57" s="2" t="e">
        <v>#N/A</v>
      </c>
      <c r="LV57" s="2" t="e">
        <v>#N/A</v>
      </c>
      <c r="LW57" s="2" t="e">
        <v>#N/A</v>
      </c>
      <c r="LX57" s="2" t="e">
        <v>#N/A</v>
      </c>
      <c r="LY57" s="2" t="e">
        <v>#N/A</v>
      </c>
      <c r="LZ57" s="2" t="e">
        <v>#N/A</v>
      </c>
      <c r="MA57" s="2" t="e">
        <v>#N/A</v>
      </c>
      <c r="MB57" s="2" t="e">
        <v>#N/A</v>
      </c>
      <c r="MC57" s="2" t="e">
        <v>#N/A</v>
      </c>
      <c r="MD57" s="2" t="e">
        <v>#N/A</v>
      </c>
      <c r="ME57" s="2" t="e">
        <v>#N/A</v>
      </c>
      <c r="MF57" s="2" t="e">
        <v>#N/A</v>
      </c>
      <c r="MG57" s="2" t="e">
        <v>#N/A</v>
      </c>
      <c r="MH57" s="2">
        <v>43.791061629358666</v>
      </c>
      <c r="MI57" s="2" t="e">
        <v>#N/A</v>
      </c>
      <c r="MJ57" s="2" t="e">
        <v>#N/A</v>
      </c>
      <c r="MK57" s="2" t="e">
        <v>#N/A</v>
      </c>
      <c r="ML57" s="2" t="e">
        <v>#N/A</v>
      </c>
      <c r="MM57" s="2" t="e">
        <v>#N/A</v>
      </c>
      <c r="MN57" s="2" t="e">
        <v>#N/A</v>
      </c>
      <c r="MO57" s="2" t="e">
        <v>#N/A</v>
      </c>
      <c r="MP57" s="2" t="e">
        <v>#N/A</v>
      </c>
      <c r="MQ57" s="2" t="e">
        <v>#N/A</v>
      </c>
      <c r="MR57" s="2" t="e">
        <v>#N/A</v>
      </c>
      <c r="MS57" s="10" t="e">
        <v>#N/A</v>
      </c>
      <c r="MT57" s="2" t="e">
        <v>#N/A</v>
      </c>
      <c r="MU57" s="2" t="e">
        <v>#N/A</v>
      </c>
      <c r="MV57" s="2" t="e">
        <v>#N/A</v>
      </c>
      <c r="MX57" s="22" t="e">
        <v>#N/A</v>
      </c>
      <c r="MY57" s="22" t="e">
        <v>#N/A</v>
      </c>
      <c r="MZ57" s="22" t="e">
        <v>#N/A</v>
      </c>
      <c r="NA57" s="22" t="e">
        <v>#N/A</v>
      </c>
      <c r="NB57" s="22" t="e">
        <v>#N/A</v>
      </c>
      <c r="NC57" s="22" t="e">
        <v>#N/A</v>
      </c>
      <c r="ND57" s="22" t="e">
        <v>#N/A</v>
      </c>
      <c r="NE57" s="22" t="e">
        <v>#N/A</v>
      </c>
      <c r="NF57" s="22" t="e">
        <v>#N/A</v>
      </c>
      <c r="NG57" s="22" t="e">
        <v>#N/A</v>
      </c>
      <c r="NH57" s="23" t="e">
        <v>#N/A</v>
      </c>
      <c r="NI57" s="22">
        <v>16</v>
      </c>
      <c r="NJ57" s="22" t="e">
        <v>#N/A</v>
      </c>
      <c r="NK57" s="22" t="e">
        <v>#N/A</v>
      </c>
      <c r="NL57" s="23" t="e">
        <v>#N/A</v>
      </c>
      <c r="NM57" s="3" t="e">
        <v>#N/A</v>
      </c>
      <c r="NN57" s="22" t="e">
        <v>#N/A</v>
      </c>
      <c r="NO57" s="22" t="e">
        <v>#N/A</v>
      </c>
      <c r="NP57" s="22" t="e">
        <v>#N/A</v>
      </c>
      <c r="NQ57" s="22" t="e">
        <v>#N/A</v>
      </c>
      <c r="NR57" s="23" t="e">
        <v>#N/A</v>
      </c>
      <c r="NS57" s="22" t="e">
        <v>#N/A</v>
      </c>
      <c r="NT57" s="22" t="e">
        <v>#N/A</v>
      </c>
      <c r="NU57" s="23" t="e">
        <v>#N/A</v>
      </c>
      <c r="NV57" s="3" t="e">
        <v>#N/A</v>
      </c>
      <c r="NW57" s="22" t="e">
        <v>#N/A</v>
      </c>
      <c r="NX57" s="22" t="e">
        <v>#N/A</v>
      </c>
      <c r="NY57" s="22" t="e">
        <v>#N/A</v>
      </c>
      <c r="NZ57" s="22" t="e">
        <v>#N/A</v>
      </c>
      <c r="OA57" s="23">
        <v>8</v>
      </c>
      <c r="OB57" s="22" t="e">
        <v>#N/A</v>
      </c>
      <c r="OC57" s="22" t="e">
        <v>#N/A</v>
      </c>
      <c r="OD57" s="22" t="e">
        <v>#N/A</v>
      </c>
      <c r="OE57" s="22" t="e">
        <v>#N/A</v>
      </c>
      <c r="OF57" s="22" t="e">
        <v>#N/A</v>
      </c>
      <c r="OG57" s="22" t="e">
        <v>#N/A</v>
      </c>
      <c r="OH57" s="23" t="e">
        <v>#N/A</v>
      </c>
      <c r="OI57" s="22" t="e">
        <v>#N/A</v>
      </c>
      <c r="OJ57" s="22" t="e">
        <v>#N/A</v>
      </c>
      <c r="OK57" s="22" t="e">
        <v>#N/A</v>
      </c>
      <c r="OL57" s="22" t="e">
        <v>#N/A</v>
      </c>
      <c r="OM57" s="23" t="e">
        <v>#N/A</v>
      </c>
      <c r="ON57" s="22" t="e">
        <v>#N/A</v>
      </c>
      <c r="OO57" s="22" t="e">
        <v>#N/A</v>
      </c>
      <c r="OQ57">
        <f t="shared" si="51"/>
        <v>-11</v>
      </c>
      <c r="OR57" s="23" t="e">
        <f t="shared" ca="1" si="80"/>
        <v>#N/A</v>
      </c>
      <c r="OS57" s="23" t="e">
        <f t="shared" ca="1" si="80"/>
        <v>#N/A</v>
      </c>
      <c r="OT57" s="23" t="e">
        <f t="shared" ca="1" si="80"/>
        <v>#N/A</v>
      </c>
      <c r="OU57" s="23" t="e">
        <f t="shared" ca="1" si="80"/>
        <v>#N/A</v>
      </c>
      <c r="OV57" s="23" t="e">
        <f t="shared" ca="1" si="80"/>
        <v>#N/A</v>
      </c>
      <c r="OW57" s="23" t="e">
        <f t="shared" ca="1" si="80"/>
        <v>#N/A</v>
      </c>
      <c r="OX57" s="23" t="e">
        <f t="shared" ca="1" si="80"/>
        <v>#N/A</v>
      </c>
      <c r="OY57" s="23" t="e">
        <f t="shared" ca="1" si="80"/>
        <v>#N/A</v>
      </c>
      <c r="OZ57" s="23" t="e">
        <f t="shared" ca="1" si="80"/>
        <v>#N/A</v>
      </c>
      <c r="PA57" s="23" t="e">
        <f t="shared" ca="1" si="80"/>
        <v>#N/A</v>
      </c>
      <c r="PB57" s="23" t="e">
        <f t="shared" ca="1" si="80"/>
        <v>#N/A</v>
      </c>
      <c r="PC57" s="23">
        <f t="shared" ca="1" si="80"/>
        <v>1.0510955496404497</v>
      </c>
      <c r="PD57" s="23" t="e">
        <f t="shared" ca="1" si="80"/>
        <v>#N/A</v>
      </c>
      <c r="PE57" s="23" t="e">
        <f t="shared" ca="1" si="80"/>
        <v>#N/A</v>
      </c>
      <c r="PF57" s="23" t="e">
        <f t="shared" ca="1" si="80"/>
        <v>#N/A</v>
      </c>
      <c r="PG57" s="23" t="e">
        <f t="shared" ca="1" si="79"/>
        <v>#N/A</v>
      </c>
      <c r="PH57" s="23" t="e">
        <f t="shared" ca="1" si="76"/>
        <v>#N/A</v>
      </c>
      <c r="PI57" s="23" t="e">
        <f t="shared" ca="1" si="76"/>
        <v>#N/A</v>
      </c>
      <c r="PJ57" s="23" t="e">
        <f t="shared" ca="1" si="76"/>
        <v>#N/A</v>
      </c>
      <c r="PK57" s="23" t="e">
        <f t="shared" ca="1" si="75"/>
        <v>#N/A</v>
      </c>
      <c r="PL57" s="23" t="e">
        <f t="shared" ca="1" si="75"/>
        <v>#N/A</v>
      </c>
      <c r="PM57" s="23" t="e">
        <f t="shared" ca="1" si="75"/>
        <v>#N/A</v>
      </c>
      <c r="PN57" s="23" t="e">
        <f t="shared" ca="1" si="75"/>
        <v>#N/A</v>
      </c>
      <c r="PO57" s="23" t="e">
        <f t="shared" ca="1" si="75"/>
        <v>#N/A</v>
      </c>
      <c r="PP57" s="23" t="e">
        <f t="shared" ca="1" si="75"/>
        <v>#N/A</v>
      </c>
      <c r="PQ57" s="23" t="e">
        <f t="shared" ca="1" si="75"/>
        <v>#N/A</v>
      </c>
      <c r="PR57" s="23" t="e">
        <f t="shared" ca="1" si="63"/>
        <v>#N/A</v>
      </c>
      <c r="PS57" s="23" t="e">
        <f t="shared" ca="1" si="63"/>
        <v>#N/A</v>
      </c>
      <c r="PT57" s="23" t="e">
        <f t="shared" ca="1" si="63"/>
        <v>#N/A</v>
      </c>
      <c r="PU57" s="23">
        <f t="shared" ca="1" si="63"/>
        <v>1.056310494051623</v>
      </c>
      <c r="PV57" s="23" t="e">
        <f t="shared" ca="1" si="63"/>
        <v>#N/A</v>
      </c>
      <c r="PW57" s="23" t="e">
        <f t="shared" ca="1" si="61"/>
        <v>#N/A</v>
      </c>
      <c r="PX57" s="23" t="e">
        <f t="shared" ca="1" si="61"/>
        <v>#N/A</v>
      </c>
      <c r="PY57" s="23" t="e">
        <f t="shared" ca="1" si="61"/>
        <v>#N/A</v>
      </c>
      <c r="PZ57" s="23" t="e">
        <f t="shared" ca="1" si="61"/>
        <v>#N/A</v>
      </c>
      <c r="QA57" s="23" t="e">
        <f t="shared" ca="1" si="70"/>
        <v>#N/A</v>
      </c>
      <c r="QB57" s="23" t="e">
        <f t="shared" ca="1" si="70"/>
        <v>#N/A</v>
      </c>
      <c r="QC57" s="23" t="e">
        <f t="shared" ca="1" si="70"/>
        <v>#N/A</v>
      </c>
      <c r="QD57" s="23" t="e">
        <f t="shared" ca="1" si="70"/>
        <v>#N/A</v>
      </c>
      <c r="QE57" s="23" t="e">
        <f t="shared" ca="1" si="70"/>
        <v>#N/A</v>
      </c>
      <c r="QF57" s="23" t="e">
        <f t="shared" ca="1" si="70"/>
        <v>#N/A</v>
      </c>
      <c r="QG57" s="23" t="e">
        <f t="shared" ca="1" si="29"/>
        <v>#N/A</v>
      </c>
      <c r="QH57" s="23" t="e">
        <f t="shared" ca="1" si="29"/>
        <v>#N/A</v>
      </c>
      <c r="QI57" s="23" t="e">
        <f t="shared" ca="1" si="29"/>
        <v>#N/A</v>
      </c>
      <c r="QJ57" s="26" t="e">
        <f t="shared" ca="1" si="19"/>
        <v>#N/A</v>
      </c>
    </row>
    <row r="58" spans="1:452" x14ac:dyDescent="0.35">
      <c r="A58" s="12" t="s">
        <v>1123</v>
      </c>
      <c r="B58" s="21">
        <v>33970</v>
      </c>
      <c r="C58" t="s">
        <v>673</v>
      </c>
      <c r="D58" s="2">
        <v>62.4</v>
      </c>
      <c r="E58" s="2">
        <v>62.8</v>
      </c>
      <c r="F58" s="2">
        <v>2.2000000000000002</v>
      </c>
      <c r="G58" s="2">
        <v>68.5</v>
      </c>
      <c r="H58" s="2">
        <v>63.267001298529628</v>
      </c>
      <c r="I58" s="2">
        <v>69.140665368747747</v>
      </c>
      <c r="J58" s="2">
        <v>79.599999999999994</v>
      </c>
      <c r="K58" s="2">
        <v>45.7</v>
      </c>
      <c r="L58" s="2">
        <v>45.872939553807896</v>
      </c>
      <c r="M58" s="2">
        <v>49.1</v>
      </c>
      <c r="N58" s="2">
        <v>41.3</v>
      </c>
      <c r="O58" s="2">
        <v>59.9</v>
      </c>
      <c r="P58" s="2">
        <v>52.6</v>
      </c>
      <c r="Q58" s="2">
        <v>206.7</v>
      </c>
      <c r="R58" s="2">
        <v>52.1</v>
      </c>
      <c r="S58" s="2">
        <v>41.3</v>
      </c>
      <c r="T58" s="2">
        <v>37.9</v>
      </c>
      <c r="U58" s="2" t="e">
        <v>#N/A</v>
      </c>
      <c r="V58" s="2">
        <v>46.5</v>
      </c>
      <c r="W58" s="2">
        <v>20</v>
      </c>
      <c r="X58" s="2">
        <v>82.8</v>
      </c>
      <c r="Y58" s="2" t="e">
        <v>#N/A</v>
      </c>
      <c r="Z58" s="2">
        <v>30.8</v>
      </c>
      <c r="AA58" s="2" t="e">
        <v>#N/A</v>
      </c>
      <c r="AB58" s="2">
        <v>143</v>
      </c>
      <c r="AC58" s="2">
        <v>172</v>
      </c>
      <c r="AD58" s="2" t="e">
        <v>#N/A</v>
      </c>
      <c r="AE58" s="2">
        <v>212.2</v>
      </c>
      <c r="AF58" s="2">
        <v>73.599999999999994</v>
      </c>
      <c r="AG58" s="22">
        <v>657</v>
      </c>
      <c r="AH58" s="22">
        <v>343</v>
      </c>
      <c r="AI58" s="22" t="e">
        <v>#N/A</v>
      </c>
      <c r="AJ58" s="22">
        <v>39</v>
      </c>
      <c r="AK58" s="22">
        <v>52</v>
      </c>
      <c r="AL58" s="22" t="e">
        <v>#N/A</v>
      </c>
      <c r="AM58" s="22">
        <v>7</v>
      </c>
      <c r="AN58" s="22" t="e">
        <v>#N/A</v>
      </c>
      <c r="AO58" s="22">
        <v>55</v>
      </c>
      <c r="AP58" s="22">
        <v>31</v>
      </c>
      <c r="AQ58" s="22">
        <v>65</v>
      </c>
      <c r="AR58" s="2">
        <v>60</v>
      </c>
      <c r="AS58" s="2">
        <v>39</v>
      </c>
      <c r="AT58" s="2">
        <v>206.7</v>
      </c>
      <c r="AU58" s="2">
        <v>44.9</v>
      </c>
      <c r="AV58" s="2">
        <v>81.900000000000006</v>
      </c>
      <c r="AW58" s="2">
        <v>55</v>
      </c>
      <c r="AX58" s="2">
        <v>52.1</v>
      </c>
      <c r="AY58" s="2">
        <v>117.7</v>
      </c>
      <c r="AZ58" s="2">
        <v>90.7</v>
      </c>
      <c r="BA58" s="2">
        <v>20</v>
      </c>
      <c r="BB58" s="2">
        <v>47.7</v>
      </c>
      <c r="BC58" s="2">
        <v>59.3</v>
      </c>
      <c r="BD58" s="3" t="e">
        <v>#N/A</v>
      </c>
      <c r="BE58" s="3" t="e">
        <v>#N/A</v>
      </c>
      <c r="BF58" s="3" t="e">
        <v>#N/A</v>
      </c>
      <c r="BG58" s="3" t="e">
        <v>#N/A</v>
      </c>
      <c r="BH58" s="3" t="e">
        <v>#N/A</v>
      </c>
      <c r="BI58" s="2">
        <v>137.9</v>
      </c>
      <c r="BJ58" s="2">
        <v>1.7</v>
      </c>
      <c r="BK58" s="2">
        <v>3.2</v>
      </c>
      <c r="BL58" s="2">
        <v>58.6</v>
      </c>
      <c r="BM58" s="2">
        <v>68.5</v>
      </c>
      <c r="BN58" s="10" t="e">
        <v>#N/A</v>
      </c>
      <c r="BO58" s="3">
        <v>85.54</v>
      </c>
      <c r="BP58" s="22">
        <v>1.5325</v>
      </c>
      <c r="BQ58" s="3">
        <v>17.385999999999999</v>
      </c>
      <c r="BR58" s="23" t="e">
        <v>#N/A</v>
      </c>
      <c r="BS58" s="2" t="e">
        <v>#N/A</v>
      </c>
      <c r="BT58" s="3">
        <v>53.52</v>
      </c>
      <c r="BU58" s="2" t="e">
        <v>#N/A</v>
      </c>
      <c r="BV58" s="2">
        <v>3.5</v>
      </c>
      <c r="BW58" s="2" t="e">
        <v>#N/A</v>
      </c>
      <c r="BX58" s="2" t="e">
        <v>#N/A</v>
      </c>
      <c r="BY58" s="23">
        <v>142.80000000000001</v>
      </c>
      <c r="BZ58" s="2">
        <v>94.4</v>
      </c>
      <c r="CA58" s="2">
        <v>66.8</v>
      </c>
      <c r="CB58" s="3">
        <v>71.94</v>
      </c>
      <c r="CC58" s="2">
        <v>59.5</v>
      </c>
      <c r="CD58" s="2">
        <v>84.9</v>
      </c>
      <c r="CE58" s="2">
        <v>94.631118594412072</v>
      </c>
      <c r="CF58" s="3">
        <v>72.029917901348455</v>
      </c>
      <c r="CG58" s="2">
        <v>59.525824306475414</v>
      </c>
      <c r="CH58" s="23">
        <v>150.08046752580668</v>
      </c>
      <c r="CI58" s="3">
        <v>69.531361246910762</v>
      </c>
      <c r="CM58" s="2">
        <f t="shared" si="2"/>
        <v>11.344861337683524</v>
      </c>
      <c r="CN58" s="2" t="e">
        <f t="shared" si="2"/>
        <v>#N/A</v>
      </c>
      <c r="CO58" s="2">
        <f t="shared" si="3"/>
        <v>99.1262444682812</v>
      </c>
      <c r="CR58" s="2">
        <f t="shared" si="7"/>
        <v>-0.31948881789137834</v>
      </c>
      <c r="CS58" s="2">
        <f t="shared" si="7"/>
        <v>-0.63291139240507222</v>
      </c>
      <c r="CT58" s="2">
        <f t="shared" si="8"/>
        <v>-0.72463768115942029</v>
      </c>
      <c r="CU58" s="2">
        <f t="shared" si="8"/>
        <v>-0.13844272240992797</v>
      </c>
      <c r="CV58" s="2">
        <f t="shared" si="8"/>
        <v>0.15465005321598346</v>
      </c>
      <c r="CW58" s="2">
        <f t="shared" si="9"/>
        <v>0.3350083752093731</v>
      </c>
      <c r="CX58" s="2">
        <f t="shared" si="10"/>
        <v>0.43956043956044583</v>
      </c>
      <c r="CY58" s="2"/>
      <c r="CZ58" s="2">
        <f t="shared" si="15"/>
        <v>0</v>
      </c>
      <c r="DA58" s="2">
        <f t="shared" si="16"/>
        <v>-2.6548672566371718</v>
      </c>
      <c r="DB58" s="2" t="e">
        <f t="shared" si="17"/>
        <v>#N/A</v>
      </c>
      <c r="DC58" s="2"/>
      <c r="DF58" s="2">
        <f t="shared" si="11"/>
        <v>-1.6487210476372138</v>
      </c>
      <c r="DG58" s="2">
        <f t="shared" si="11"/>
        <v>1.8716672757585373</v>
      </c>
      <c r="DH58" s="2">
        <f t="shared" si="12"/>
        <v>4.7929573629421185</v>
      </c>
      <c r="DI58" s="2" t="e">
        <f t="shared" si="71"/>
        <v>#N/A</v>
      </c>
      <c r="DJ58" s="2">
        <f t="shared" si="71"/>
        <v>11.458398189028852</v>
      </c>
      <c r="DM58" s="2"/>
      <c r="DN58" s="2">
        <f t="shared" si="35"/>
        <v>2.280130293159607</v>
      </c>
      <c r="DO58" s="2">
        <f t="shared" si="20"/>
        <v>2.2388059701492535</v>
      </c>
      <c r="DP58" s="2">
        <f t="shared" si="36"/>
        <v>0.88719898605828729</v>
      </c>
      <c r="DQ58" s="2"/>
      <c r="DR58" s="2">
        <f t="shared" si="37"/>
        <v>5.0574712643678232</v>
      </c>
      <c r="DS58" s="2" t="e">
        <f t="shared" si="38"/>
        <v>#N/A</v>
      </c>
      <c r="DT58" s="2" t="e">
        <v>#N/A</v>
      </c>
      <c r="DU58" s="2" t="e">
        <v>#N/A</v>
      </c>
      <c r="DV58" s="2">
        <f t="shared" si="21"/>
        <v>0.33500837520936688</v>
      </c>
      <c r="DW58" s="2">
        <f t="shared" si="39"/>
        <v>-2.4539877300613577</v>
      </c>
      <c r="DX58" s="2">
        <f t="shared" si="40"/>
        <v>-0.26315789473684292</v>
      </c>
      <c r="DY58" s="2">
        <f t="shared" si="41"/>
        <v>1.7578125</v>
      </c>
      <c r="DZ58" s="2">
        <f t="shared" si="42"/>
        <v>7.8328981723237545</v>
      </c>
      <c r="EA58" s="2" t="e">
        <f t="shared" si="43"/>
        <v>#N/A</v>
      </c>
      <c r="EB58" s="2" t="e">
        <f t="shared" si="43"/>
        <v>#N/A</v>
      </c>
      <c r="EC58" s="2">
        <f t="shared" si="43"/>
        <v>9.8901098901098994</v>
      </c>
      <c r="ED58" s="2">
        <f t="shared" si="43"/>
        <v>18.285714285714285</v>
      </c>
      <c r="EE58" s="2" t="e">
        <f t="shared" si="43"/>
        <v>#N/A</v>
      </c>
      <c r="EF58" s="2">
        <f t="shared" si="43"/>
        <v>14.498141263940534</v>
      </c>
      <c r="EG58" s="2" t="e">
        <f t="shared" si="43"/>
        <v>#N/A</v>
      </c>
      <c r="EH58" s="2"/>
      <c r="EI58" s="2">
        <f t="shared" si="69"/>
        <v>0.16694490818029983</v>
      </c>
      <c r="EJ58" s="2">
        <f t="shared" si="69"/>
        <v>6.8493150684931559</v>
      </c>
      <c r="EK58" s="2">
        <f t="shared" si="69"/>
        <v>-2.4539877300613577</v>
      </c>
      <c r="EL58" s="2">
        <f t="shared" si="68"/>
        <v>3.2183908045976928</v>
      </c>
      <c r="EM58" s="2">
        <f t="shared" si="68"/>
        <v>0.73800738007381295</v>
      </c>
      <c r="EN58" s="2">
        <f t="shared" si="68"/>
        <v>5.7692307692307709</v>
      </c>
      <c r="EO58" s="2">
        <f t="shared" si="68"/>
        <v>1.7578125</v>
      </c>
      <c r="EP58" s="2">
        <f t="shared" si="68"/>
        <v>0.17021276595745594</v>
      </c>
      <c r="EQ58" s="2">
        <f t="shared" si="68"/>
        <v>2.0247469066366763</v>
      </c>
      <c r="ER58" s="2">
        <f t="shared" si="68"/>
        <v>9.8901098901098994</v>
      </c>
      <c r="ES58" s="2">
        <f t="shared" si="68"/>
        <v>5.0660792951541911</v>
      </c>
      <c r="ET58" s="2">
        <f t="shared" si="68"/>
        <v>3.3101045296167309</v>
      </c>
      <c r="EU58" s="2">
        <f t="shared" si="4"/>
        <v>1.7</v>
      </c>
      <c r="EV58" s="2">
        <f t="shared" si="4"/>
        <v>3.2</v>
      </c>
      <c r="EW58" s="2">
        <f t="shared" si="45"/>
        <v>2.6269702276707552</v>
      </c>
      <c r="EX58" s="2">
        <f t="shared" si="45"/>
        <v>2.5449101796407136</v>
      </c>
      <c r="EY58" s="2">
        <f t="shared" si="46"/>
        <v>13.219785593097178</v>
      </c>
      <c r="EZ58" s="2" t="e">
        <f t="shared" si="46"/>
        <v>#N/A</v>
      </c>
      <c r="FA58" s="2" t="e">
        <f t="shared" si="47"/>
        <v>#N/A</v>
      </c>
      <c r="FB58" s="2">
        <f t="shared" si="48"/>
        <v>3.2537960954446943</v>
      </c>
      <c r="FC58" s="2">
        <f t="shared" si="48"/>
        <v>1.2875536480686733</v>
      </c>
      <c r="FD58" s="2">
        <f t="shared" si="48"/>
        <v>4.5383411580594668</v>
      </c>
      <c r="FE58" s="2">
        <f t="shared" si="48"/>
        <v>2.1294718909710353</v>
      </c>
      <c r="FF58" s="2">
        <f t="shared" si="48"/>
        <v>4.3859649122806932</v>
      </c>
      <c r="FG58" s="2">
        <f t="shared" si="48"/>
        <v>2.1660649819494671</v>
      </c>
      <c r="FH58" s="2" t="e">
        <v>#N/A</v>
      </c>
      <c r="FI58" s="2" t="e">
        <v>#N/A</v>
      </c>
      <c r="FL58" s="2">
        <f t="shared" si="72"/>
        <v>0.68765270316573091</v>
      </c>
      <c r="FM58" s="2">
        <f t="shared" si="72"/>
        <v>0.44286340496162424</v>
      </c>
      <c r="FN58" s="2">
        <f t="shared" si="25"/>
        <v>1.2542592991370949</v>
      </c>
      <c r="FQ58" s="2">
        <f t="shared" si="73"/>
        <v>2.7791130777749862</v>
      </c>
      <c r="FR58" s="2">
        <f t="shared" si="73"/>
        <v>1.7832560812046649</v>
      </c>
      <c r="FS58" s="2">
        <f t="shared" si="27"/>
        <v>5.112218918198419</v>
      </c>
      <c r="FT58" s="2">
        <f t="shared" si="74"/>
        <v>3.7044001936262561</v>
      </c>
      <c r="FU58" s="2">
        <f t="shared" si="74"/>
        <v>4.2248792835736904</v>
      </c>
      <c r="FX58" s="2">
        <f t="shared" si="77"/>
        <v>2.1867033264143521</v>
      </c>
      <c r="FY58" s="2">
        <f t="shared" si="77"/>
        <v>2.1458019480361967</v>
      </c>
      <c r="FZ58" s="2">
        <f t="shared" si="33"/>
        <v>4.8723152252357238</v>
      </c>
      <c r="GA58" s="2">
        <f t="shared" si="78"/>
        <v>3.360294818063525</v>
      </c>
      <c r="GB58" s="2">
        <f t="shared" si="78"/>
        <v>4.0388565611404914</v>
      </c>
      <c r="GE58" s="2"/>
      <c r="GF58" s="2"/>
      <c r="GG58" s="2">
        <f t="shared" si="81"/>
        <v>11.348184823435158</v>
      </c>
      <c r="GH58" s="2" t="e">
        <f t="shared" si="81"/>
        <v>#N/A</v>
      </c>
      <c r="GI58" s="2" t="e">
        <f t="shared" si="53"/>
        <v>#N/A</v>
      </c>
      <c r="GJ58" s="2">
        <f t="shared" si="54"/>
        <v>5.1538461538461311</v>
      </c>
      <c r="GK58" s="2" t="e">
        <v>#N/A</v>
      </c>
      <c r="GN58" s="2"/>
      <c r="GQ58" s="2"/>
      <c r="IG58" s="24"/>
      <c r="IH58" s="24"/>
      <c r="II58" s="24"/>
      <c r="IJ58" s="24"/>
      <c r="IK58" s="24"/>
      <c r="IL58" s="2"/>
      <c r="IM58" s="2">
        <f t="shared" si="5"/>
        <v>2.2000000000000002</v>
      </c>
      <c r="IN58" s="2"/>
      <c r="IO58" s="2">
        <f t="shared" si="49"/>
        <v>2.2000000000000002</v>
      </c>
      <c r="IX58" s="3"/>
      <c r="IY58" s="3"/>
      <c r="IZ58" s="3"/>
      <c r="JA58" s="3"/>
      <c r="JB58" s="3"/>
      <c r="JC58" s="3"/>
      <c r="JE58" s="3"/>
      <c r="JF58" s="3"/>
      <c r="JG58" s="3"/>
      <c r="JH58" s="3"/>
      <c r="JI58" s="3"/>
      <c r="JJ58" s="3"/>
      <c r="JK58" s="3"/>
      <c r="JL58" s="3"/>
      <c r="JN58" s="10">
        <f>COUNTIF(EI58:ET58,"&gt;2")</f>
        <v>7</v>
      </c>
      <c r="JQ58" s="10"/>
      <c r="JS58" s="10"/>
      <c r="KH58" s="2">
        <f>(DN58*$DN$4)+(FB58*$FB$3)+(FC58*$FC$3)+(FD58*$FD$3)+(FE58*$FE$3)+(FF58*$FF$3)+(FG58*$FG$3)</f>
        <v>2.9861850884377943</v>
      </c>
      <c r="KI58" s="2">
        <f>F58-KH58</f>
        <v>-0.78618508843779411</v>
      </c>
      <c r="KJ58" s="2">
        <f>MAX(DN58,FB58:FG58)</f>
        <v>4.5383411580594668</v>
      </c>
      <c r="KK58" s="2">
        <f>MIN(DN58,FB58:FG58)</f>
        <v>1.2875536480686733</v>
      </c>
      <c r="KL58" s="2">
        <f t="shared" si="50"/>
        <v>3.2507875099907935</v>
      </c>
      <c r="KO58" s="2">
        <f>BO58</f>
        <v>85.54</v>
      </c>
      <c r="KP58" s="2">
        <f>100*((BO52/BO40)-1)</f>
        <v>3.1266393872626308</v>
      </c>
      <c r="KQ58" s="2">
        <f t="shared" si="55"/>
        <v>3.1266393872626308</v>
      </c>
      <c r="KR58" s="2">
        <f>100*((BO46/BO34)-1)</f>
        <v>-3.5732209173943597</v>
      </c>
      <c r="KS58" s="2">
        <f t="shared" si="64"/>
        <v>-3.5732209173943597</v>
      </c>
      <c r="KT58" s="3">
        <f>BP58</f>
        <v>1.5325</v>
      </c>
      <c r="KU58" s="3">
        <f>BQ58</f>
        <v>17.385999999999999</v>
      </c>
      <c r="KV58" s="3">
        <f t="shared" si="13"/>
        <v>11.344861337683524</v>
      </c>
      <c r="KW58" s="2">
        <f t="shared" si="6"/>
        <v>24.398150422048989</v>
      </c>
      <c r="KX58" s="2">
        <f t="shared" si="6"/>
        <v>20.753950336171656</v>
      </c>
      <c r="LB58">
        <v>0</v>
      </c>
      <c r="LE58" s="2" t="e">
        <v>#N/A</v>
      </c>
      <c r="LF58" s="2" t="e">
        <v>#N/A</v>
      </c>
      <c r="LG58" s="2" t="e">
        <v>#N/A</v>
      </c>
      <c r="LH58" s="2" t="e">
        <v>#N/A</v>
      </c>
      <c r="LI58" s="2" t="e">
        <v>#N/A</v>
      </c>
      <c r="LJ58" s="2" t="e">
        <v>#N/A</v>
      </c>
      <c r="LK58" s="2">
        <v>52.547164851153219</v>
      </c>
      <c r="LL58" s="2" t="e">
        <v>#N/A</v>
      </c>
      <c r="LM58" s="2" t="e">
        <v>#N/A</v>
      </c>
      <c r="LN58" s="2" t="e">
        <v>#N/A</v>
      </c>
      <c r="LO58" s="2" t="e">
        <v>#N/A</v>
      </c>
      <c r="LP58" s="2">
        <v>37.55144307585433</v>
      </c>
      <c r="LQ58" s="2" t="e">
        <v>#N/A</v>
      </c>
      <c r="LR58" s="2" t="e">
        <v>#N/A</v>
      </c>
      <c r="LS58" s="2" t="e">
        <v>#N/A</v>
      </c>
      <c r="LT58" s="2" t="e">
        <v>#N/A</v>
      </c>
      <c r="LU58" s="2" t="e">
        <v>#N/A</v>
      </c>
      <c r="LV58" s="2" t="e">
        <v>#N/A</v>
      </c>
      <c r="LW58" s="2" t="e">
        <v>#N/A</v>
      </c>
      <c r="LX58" s="2" t="e">
        <v>#N/A</v>
      </c>
      <c r="LY58" s="2" t="e">
        <v>#N/A</v>
      </c>
      <c r="LZ58" s="2" t="e">
        <v>#N/A</v>
      </c>
      <c r="MA58" s="2" t="e">
        <v>#N/A</v>
      </c>
      <c r="MB58" s="2" t="e">
        <v>#N/A</v>
      </c>
      <c r="MC58" s="2" t="e">
        <v>#N/A</v>
      </c>
      <c r="MD58" s="2" t="e">
        <v>#N/A</v>
      </c>
      <c r="ME58" s="2" t="e">
        <v>#N/A</v>
      </c>
      <c r="MF58" s="2" t="e">
        <v>#N/A</v>
      </c>
      <c r="MG58" s="2" t="e">
        <v>#N/A</v>
      </c>
      <c r="MH58" s="2">
        <v>43.969311039462525</v>
      </c>
      <c r="MI58" s="2" t="e">
        <v>#N/A</v>
      </c>
      <c r="MJ58" s="2" t="e">
        <v>#N/A</v>
      </c>
      <c r="MK58" s="2" t="e">
        <v>#N/A</v>
      </c>
      <c r="ML58" s="2" t="e">
        <v>#N/A</v>
      </c>
      <c r="MM58" s="2" t="e">
        <v>#N/A</v>
      </c>
      <c r="MN58" s="2" t="e">
        <v>#N/A</v>
      </c>
      <c r="MO58" s="2" t="e">
        <v>#N/A</v>
      </c>
      <c r="MP58" s="2" t="e">
        <v>#N/A</v>
      </c>
      <c r="MQ58" s="2" t="e">
        <v>#N/A</v>
      </c>
      <c r="MR58" s="2" t="e">
        <v>#N/A</v>
      </c>
      <c r="MS58" s="10" t="e">
        <v>#N/A</v>
      </c>
      <c r="MT58" s="2" t="e">
        <v>#N/A</v>
      </c>
      <c r="MU58" s="2" t="e">
        <v>#N/A</v>
      </c>
      <c r="MV58" s="2" t="e">
        <v>#N/A</v>
      </c>
      <c r="MX58" s="22" t="e">
        <v>#N/A</v>
      </c>
      <c r="MY58" s="22" t="e">
        <v>#N/A</v>
      </c>
      <c r="MZ58" s="22" t="e">
        <v>#N/A</v>
      </c>
      <c r="NA58" s="22" t="e">
        <v>#N/A</v>
      </c>
      <c r="NB58" s="22" t="e">
        <v>#N/A</v>
      </c>
      <c r="NC58" s="22" t="e">
        <v>#N/A</v>
      </c>
      <c r="ND58" s="22">
        <v>2</v>
      </c>
      <c r="NE58" s="22" t="e">
        <v>#N/A</v>
      </c>
      <c r="NF58" s="22" t="e">
        <v>#N/A</v>
      </c>
      <c r="NG58" s="22" t="e">
        <v>#N/A</v>
      </c>
      <c r="NH58" s="23" t="e">
        <v>#N/A</v>
      </c>
      <c r="NI58" s="22">
        <v>15</v>
      </c>
      <c r="NJ58" s="22" t="e">
        <v>#N/A</v>
      </c>
      <c r="NK58" s="22" t="e">
        <v>#N/A</v>
      </c>
      <c r="NL58" s="23" t="e">
        <v>#N/A</v>
      </c>
      <c r="NM58" s="3" t="e">
        <v>#N/A</v>
      </c>
      <c r="NN58" s="22" t="e">
        <v>#N/A</v>
      </c>
      <c r="NO58" s="22" t="e">
        <v>#N/A</v>
      </c>
      <c r="NP58" s="22" t="e">
        <v>#N/A</v>
      </c>
      <c r="NQ58" s="22" t="e">
        <v>#N/A</v>
      </c>
      <c r="NR58" s="23" t="e">
        <v>#N/A</v>
      </c>
      <c r="NS58" s="22" t="e">
        <v>#N/A</v>
      </c>
      <c r="NT58" s="22" t="e">
        <v>#N/A</v>
      </c>
      <c r="NU58" s="23" t="e">
        <v>#N/A</v>
      </c>
      <c r="NV58" s="3" t="e">
        <v>#N/A</v>
      </c>
      <c r="NW58" s="22" t="e">
        <v>#N/A</v>
      </c>
      <c r="NX58" s="22" t="e">
        <v>#N/A</v>
      </c>
      <c r="NY58" s="22" t="e">
        <v>#N/A</v>
      </c>
      <c r="NZ58" s="22" t="e">
        <v>#N/A</v>
      </c>
      <c r="OA58" s="23">
        <v>8</v>
      </c>
      <c r="OB58" s="22" t="e">
        <v>#N/A</v>
      </c>
      <c r="OC58" s="22" t="e">
        <v>#N/A</v>
      </c>
      <c r="OD58" s="22" t="e">
        <v>#N/A</v>
      </c>
      <c r="OE58" s="22" t="e">
        <v>#N/A</v>
      </c>
      <c r="OF58" s="22" t="e">
        <v>#N/A</v>
      </c>
      <c r="OG58" s="22" t="e">
        <v>#N/A</v>
      </c>
      <c r="OH58" s="23" t="e">
        <v>#N/A</v>
      </c>
      <c r="OI58" s="22" t="e">
        <v>#N/A</v>
      </c>
      <c r="OJ58" s="22" t="e">
        <v>#N/A</v>
      </c>
      <c r="OK58" s="22" t="e">
        <v>#N/A</v>
      </c>
      <c r="OL58" s="22" t="e">
        <v>#N/A</v>
      </c>
      <c r="OM58" s="23" t="e">
        <v>#N/A</v>
      </c>
      <c r="ON58" s="22" t="e">
        <v>#N/A</v>
      </c>
      <c r="OO58" s="22" t="e">
        <v>#N/A</v>
      </c>
      <c r="OQ58">
        <f t="shared" si="51"/>
        <v>-1</v>
      </c>
      <c r="OR58" s="23" t="e">
        <f t="shared" ca="1" si="80"/>
        <v>#N/A</v>
      </c>
      <c r="OS58" s="23" t="e">
        <f t="shared" ca="1" si="80"/>
        <v>#N/A</v>
      </c>
      <c r="OT58" s="23" t="e">
        <f t="shared" ca="1" si="80"/>
        <v>#N/A</v>
      </c>
      <c r="OU58" s="23" t="e">
        <f t="shared" ca="1" si="80"/>
        <v>#N/A</v>
      </c>
      <c r="OV58" s="23" t="e">
        <f t="shared" ca="1" si="80"/>
        <v>#N/A</v>
      </c>
      <c r="OW58" s="23" t="e">
        <f t="shared" ca="1" si="80"/>
        <v>#N/A</v>
      </c>
      <c r="OX58" s="23" t="e">
        <f t="shared" ca="1" si="80"/>
        <v>#N/A</v>
      </c>
      <c r="OY58" s="23" t="e">
        <f t="shared" ca="1" si="80"/>
        <v>#N/A</v>
      </c>
      <c r="OZ58" s="23" t="e">
        <f t="shared" ca="1" si="80"/>
        <v>#N/A</v>
      </c>
      <c r="PA58" s="23" t="e">
        <f t="shared" ca="1" si="80"/>
        <v>#N/A</v>
      </c>
      <c r="PB58" s="23" t="e">
        <f t="shared" ca="1" si="80"/>
        <v>#N/A</v>
      </c>
      <c r="PC58" s="23">
        <f t="shared" ca="1" si="80"/>
        <v>0.99957720703462627</v>
      </c>
      <c r="PD58" s="23" t="e">
        <f t="shared" ca="1" si="80"/>
        <v>#N/A</v>
      </c>
      <c r="PE58" s="23" t="e">
        <f t="shared" ca="1" si="80"/>
        <v>#N/A</v>
      </c>
      <c r="PF58" s="23" t="e">
        <f t="shared" ca="1" si="80"/>
        <v>#N/A</v>
      </c>
      <c r="PG58" s="23" t="e">
        <f t="shared" ca="1" si="79"/>
        <v>#N/A</v>
      </c>
      <c r="PH58" s="23" t="e">
        <f t="shared" ca="1" si="76"/>
        <v>#N/A</v>
      </c>
      <c r="PI58" s="23" t="e">
        <f t="shared" ca="1" si="76"/>
        <v>#N/A</v>
      </c>
      <c r="PJ58" s="23" t="e">
        <f t="shared" ca="1" si="76"/>
        <v>#N/A</v>
      </c>
      <c r="PK58" s="23" t="e">
        <f t="shared" ca="1" si="75"/>
        <v>#N/A</v>
      </c>
      <c r="PL58" s="23" t="e">
        <f t="shared" ca="1" si="75"/>
        <v>#N/A</v>
      </c>
      <c r="PM58" s="23" t="e">
        <f t="shared" ca="1" si="75"/>
        <v>#N/A</v>
      </c>
      <c r="PN58" s="23" t="e">
        <f t="shared" ca="1" si="75"/>
        <v>#N/A</v>
      </c>
      <c r="PO58" s="23" t="e">
        <f t="shared" ca="1" si="75"/>
        <v>#N/A</v>
      </c>
      <c r="PP58" s="23" t="e">
        <f t="shared" ca="1" si="75"/>
        <v>#N/A</v>
      </c>
      <c r="PQ58" s="23" t="e">
        <f t="shared" ca="1" si="75"/>
        <v>#N/A</v>
      </c>
      <c r="PR58" s="23" t="e">
        <f t="shared" ca="1" si="63"/>
        <v>#N/A</v>
      </c>
      <c r="PS58" s="23" t="e">
        <f t="shared" ca="1" si="63"/>
        <v>#N/A</v>
      </c>
      <c r="PT58" s="23" t="e">
        <f t="shared" ca="1" si="63"/>
        <v>#N/A</v>
      </c>
      <c r="PU58" s="23">
        <f t="shared" ca="1" si="63"/>
        <v>1.0040704519020922</v>
      </c>
      <c r="PV58" s="23" t="e">
        <f t="shared" ca="1" si="63"/>
        <v>#N/A</v>
      </c>
      <c r="PW58" s="23" t="e">
        <f t="shared" ca="1" si="61"/>
        <v>#N/A</v>
      </c>
      <c r="PX58" s="23" t="e">
        <f t="shared" ca="1" si="61"/>
        <v>#N/A</v>
      </c>
      <c r="PY58" s="23" t="e">
        <f t="shared" ca="1" si="61"/>
        <v>#N/A</v>
      </c>
      <c r="PZ58" s="23" t="e">
        <f t="shared" ca="1" si="61"/>
        <v>#N/A</v>
      </c>
      <c r="QA58" s="23" t="e">
        <f t="shared" ca="1" si="70"/>
        <v>#N/A</v>
      </c>
      <c r="QB58" s="23" t="e">
        <f t="shared" ca="1" si="70"/>
        <v>#N/A</v>
      </c>
      <c r="QC58" s="23" t="e">
        <f t="shared" ca="1" si="70"/>
        <v>#N/A</v>
      </c>
      <c r="QD58" s="23" t="e">
        <f t="shared" ca="1" si="70"/>
        <v>#N/A</v>
      </c>
      <c r="QE58" s="23" t="e">
        <f t="shared" ca="1" si="70"/>
        <v>#N/A</v>
      </c>
      <c r="QF58" s="23" t="e">
        <f t="shared" ca="1" si="70"/>
        <v>#N/A</v>
      </c>
      <c r="QG58" s="23" t="e">
        <f t="shared" ca="1" si="29"/>
        <v>#N/A</v>
      </c>
      <c r="QH58" s="23" t="e">
        <f t="shared" ca="1" si="29"/>
        <v>#N/A</v>
      </c>
      <c r="QI58" s="23" t="e">
        <f t="shared" ca="1" si="29"/>
        <v>#N/A</v>
      </c>
      <c r="QJ58" s="26" t="e">
        <f t="shared" ca="1" si="19"/>
        <v>#N/A</v>
      </c>
    </row>
    <row r="59" spans="1:452" x14ac:dyDescent="0.35">
      <c r="A59" t="s">
        <v>1124</v>
      </c>
      <c r="B59" s="25">
        <v>34001</v>
      </c>
      <c r="C59" t="s">
        <v>674</v>
      </c>
      <c r="D59" s="2">
        <v>62.7</v>
      </c>
      <c r="E59" s="2">
        <v>63.2</v>
      </c>
      <c r="F59" s="2">
        <v>2.4</v>
      </c>
      <c r="G59" s="2">
        <v>68.8</v>
      </c>
      <c r="H59" s="2">
        <v>63.544621316763752</v>
      </c>
      <c r="I59" s="2">
        <v>69.261715668437319</v>
      </c>
      <c r="J59" s="2">
        <v>80.3</v>
      </c>
      <c r="K59" s="2">
        <v>45.9</v>
      </c>
      <c r="L59" s="2">
        <v>46.127311582031361</v>
      </c>
      <c r="M59" s="2">
        <v>49.2</v>
      </c>
      <c r="N59" s="2">
        <v>42.1</v>
      </c>
      <c r="O59" s="2">
        <v>60.5</v>
      </c>
      <c r="P59" s="2">
        <v>53.1</v>
      </c>
      <c r="Q59" s="2">
        <v>208.3</v>
      </c>
      <c r="R59" s="2">
        <v>52.6</v>
      </c>
      <c r="S59" s="2">
        <v>42.1</v>
      </c>
      <c r="T59" s="2">
        <v>37.9</v>
      </c>
      <c r="U59" s="2" t="e">
        <v>#N/A</v>
      </c>
      <c r="V59" s="2">
        <v>46.6</v>
      </c>
      <c r="W59" s="2">
        <v>20.100000000000001</v>
      </c>
      <c r="X59" s="2">
        <v>82.8</v>
      </c>
      <c r="Y59" s="2" t="e">
        <v>#N/A</v>
      </c>
      <c r="Z59" s="2">
        <v>30.8</v>
      </c>
      <c r="AA59" s="2" t="e">
        <v>#N/A</v>
      </c>
      <c r="AB59" s="2">
        <v>144.6</v>
      </c>
      <c r="AC59" s="2">
        <v>173.3</v>
      </c>
      <c r="AD59" s="2" t="e">
        <v>#N/A</v>
      </c>
      <c r="AE59" s="2">
        <v>213.9</v>
      </c>
      <c r="AF59" s="2">
        <v>74.400000000000006</v>
      </c>
      <c r="AG59" s="22">
        <v>657</v>
      </c>
      <c r="AH59" s="22">
        <v>343</v>
      </c>
      <c r="AI59" s="22" t="e">
        <v>#N/A</v>
      </c>
      <c r="AJ59" s="22">
        <v>39</v>
      </c>
      <c r="AK59" s="22">
        <v>52</v>
      </c>
      <c r="AL59" s="22" t="e">
        <v>#N/A</v>
      </c>
      <c r="AM59" s="22">
        <v>7</v>
      </c>
      <c r="AN59" s="22" t="e">
        <v>#N/A</v>
      </c>
      <c r="AO59" s="22">
        <v>55</v>
      </c>
      <c r="AP59" s="22">
        <v>31</v>
      </c>
      <c r="AQ59" s="22">
        <v>65</v>
      </c>
      <c r="AR59" s="2">
        <v>60.7</v>
      </c>
      <c r="AS59" s="2">
        <v>39.200000000000003</v>
      </c>
      <c r="AT59" s="2">
        <v>208.3</v>
      </c>
      <c r="AU59" s="2">
        <v>45</v>
      </c>
      <c r="AV59" s="2">
        <v>82.4</v>
      </c>
      <c r="AW59" s="2">
        <v>55</v>
      </c>
      <c r="AX59" s="2">
        <v>52.6</v>
      </c>
      <c r="AY59" s="2">
        <v>118.3</v>
      </c>
      <c r="AZ59" s="2">
        <v>91</v>
      </c>
      <c r="BA59" s="2">
        <v>20.100000000000001</v>
      </c>
      <c r="BB59" s="2">
        <v>47.8</v>
      </c>
      <c r="BC59" s="2">
        <v>59.6</v>
      </c>
      <c r="BD59" s="3" t="e">
        <v>#N/A</v>
      </c>
      <c r="BE59" s="3" t="e">
        <v>#N/A</v>
      </c>
      <c r="BF59" s="3" t="e">
        <v>#N/A</v>
      </c>
      <c r="BG59" s="3" t="e">
        <v>#N/A</v>
      </c>
      <c r="BH59" s="3" t="e">
        <v>#N/A</v>
      </c>
      <c r="BI59" s="2">
        <v>138.80000000000001</v>
      </c>
      <c r="BJ59" s="2">
        <v>1.8</v>
      </c>
      <c r="BK59" s="2">
        <v>3.4</v>
      </c>
      <c r="BL59" s="2">
        <v>58.9</v>
      </c>
      <c r="BM59" s="2">
        <v>69</v>
      </c>
      <c r="BN59" s="10" t="e">
        <v>#N/A</v>
      </c>
      <c r="BO59" s="3">
        <v>81.44</v>
      </c>
      <c r="BP59" s="22">
        <v>1.4386000000000001</v>
      </c>
      <c r="BQ59" s="3">
        <v>18.466315789473683</v>
      </c>
      <c r="BR59" s="23" t="e">
        <v>#N/A</v>
      </c>
      <c r="BS59" s="2" t="e">
        <v>#N/A</v>
      </c>
      <c r="BT59" s="3">
        <v>53.33</v>
      </c>
      <c r="BU59" s="2" t="e">
        <v>#N/A</v>
      </c>
      <c r="BV59" s="2">
        <v>3.6</v>
      </c>
      <c r="BW59" s="2" t="e">
        <v>#N/A</v>
      </c>
      <c r="BX59" s="2" t="e">
        <v>#N/A</v>
      </c>
      <c r="BY59" s="23">
        <v>143.1</v>
      </c>
      <c r="BZ59" s="2">
        <v>94.5</v>
      </c>
      <c r="CA59" s="2">
        <v>67.099999999999994</v>
      </c>
      <c r="CB59" s="3">
        <v>72.19</v>
      </c>
      <c r="CC59" s="2">
        <v>59.8</v>
      </c>
      <c r="CD59" s="2">
        <v>85.2</v>
      </c>
      <c r="CE59" s="2">
        <v>94.918349912142759</v>
      </c>
      <c r="CF59" s="3">
        <v>72.19959815586553</v>
      </c>
      <c r="CG59" s="2">
        <v>59.755737533253935</v>
      </c>
      <c r="CH59" s="23">
        <v>150.61797625200083</v>
      </c>
      <c r="CI59" s="3">
        <v>69.811183782445184</v>
      </c>
      <c r="CM59" s="2">
        <f t="shared" si="2"/>
        <v>12.836310155341083</v>
      </c>
      <c r="CN59" s="2" t="e">
        <f t="shared" si="2"/>
        <v>#N/A</v>
      </c>
      <c r="CO59" s="2">
        <f t="shared" si="3"/>
        <v>93.052538526635786</v>
      </c>
      <c r="CR59" s="2">
        <f t="shared" si="7"/>
        <v>0.48076923076923767</v>
      </c>
      <c r="CS59" s="2">
        <f t="shared" si="7"/>
        <v>0.63694267515924474</v>
      </c>
      <c r="CT59" s="2">
        <f t="shared" si="8"/>
        <v>0.4379562043795579</v>
      </c>
      <c r="CU59" s="2">
        <f t="shared" si="8"/>
        <v>0.43880698078948827</v>
      </c>
      <c r="CV59" s="2">
        <f t="shared" si="8"/>
        <v>0.17507829732903782</v>
      </c>
      <c r="CW59" s="2">
        <f t="shared" si="9"/>
        <v>1.0016694490818054</v>
      </c>
      <c r="CX59" s="2">
        <f t="shared" si="10"/>
        <v>0.43763676148795561</v>
      </c>
      <c r="CY59" s="2"/>
      <c r="CZ59" s="2">
        <f t="shared" si="15"/>
        <v>0</v>
      </c>
      <c r="DA59" s="2">
        <f t="shared" si="16"/>
        <v>1.118881118881115</v>
      </c>
      <c r="DB59" s="2">
        <f t="shared" si="17"/>
        <v>0.21505376344086324</v>
      </c>
      <c r="DC59" s="2"/>
      <c r="DF59" s="2">
        <f t="shared" si="11"/>
        <v>5.3946451308507726</v>
      </c>
      <c r="DG59" s="2">
        <f t="shared" si="11"/>
        <v>2.1212886896496475</v>
      </c>
      <c r="DH59" s="2">
        <f t="shared" si="12"/>
        <v>6.8609112868649236</v>
      </c>
      <c r="DI59" s="2" t="e">
        <f t="shared" si="71"/>
        <v>#N/A</v>
      </c>
      <c r="DJ59" s="2">
        <f t="shared" si="71"/>
        <v>2.7117106917732947</v>
      </c>
      <c r="DM59" s="2"/>
      <c r="DN59" s="2">
        <f t="shared" si="35"/>
        <v>2.4311183144246353</v>
      </c>
      <c r="DO59" s="2">
        <f t="shared" si="20"/>
        <v>2.2288261515601784</v>
      </c>
      <c r="DP59" s="2">
        <f t="shared" si="36"/>
        <v>1.1335012594458329</v>
      </c>
      <c r="DQ59" s="2"/>
      <c r="DR59" s="2">
        <f t="shared" si="37"/>
        <v>5.2752293577981586</v>
      </c>
      <c r="DS59" s="2" t="e">
        <f t="shared" si="38"/>
        <v>#N/A</v>
      </c>
      <c r="DT59" s="2" t="e">
        <v>#N/A</v>
      </c>
      <c r="DU59" s="2" t="e">
        <v>#N/A</v>
      </c>
      <c r="DV59" s="2">
        <f t="shared" si="21"/>
        <v>0.83333333333333037</v>
      </c>
      <c r="DW59" s="2">
        <f t="shared" si="39"/>
        <v>-2.2983114446529007</v>
      </c>
      <c r="DX59" s="2">
        <f t="shared" si="40"/>
        <v>-0.52493438320210251</v>
      </c>
      <c r="DY59" s="2">
        <f t="shared" si="41"/>
        <v>1.9379844961240345</v>
      </c>
      <c r="DZ59" s="2">
        <f t="shared" si="42"/>
        <v>8.7855297157622747</v>
      </c>
      <c r="EA59" s="2" t="e">
        <f t="shared" ref="EA59:EH94" si="82">100*((U59/U47)-1)</f>
        <v>#N/A</v>
      </c>
      <c r="EB59" s="2" t="e">
        <f t="shared" si="82"/>
        <v>#N/A</v>
      </c>
      <c r="EC59" s="2">
        <f t="shared" si="82"/>
        <v>9.8360655737705027</v>
      </c>
      <c r="ED59" s="2">
        <f t="shared" si="82"/>
        <v>18.285714285714285</v>
      </c>
      <c r="EE59" s="2" t="e">
        <f t="shared" si="82"/>
        <v>#N/A</v>
      </c>
      <c r="EF59" s="2">
        <f t="shared" si="82"/>
        <v>14.498141263940534</v>
      </c>
      <c r="EG59" s="2" t="e">
        <f t="shared" si="82"/>
        <v>#N/A</v>
      </c>
      <c r="EH59" s="2"/>
      <c r="EI59" s="2">
        <f t="shared" si="69"/>
        <v>0.83056478405316714</v>
      </c>
      <c r="EJ59" s="2">
        <f t="shared" si="69"/>
        <v>6.8119891008174394</v>
      </c>
      <c r="EK59" s="2">
        <f t="shared" si="69"/>
        <v>-2.2983114446529007</v>
      </c>
      <c r="EL59" s="2">
        <f t="shared" si="68"/>
        <v>3.2110091743119185</v>
      </c>
      <c r="EM59" s="2">
        <f t="shared" si="68"/>
        <v>0.48780487804878092</v>
      </c>
      <c r="EN59" s="2">
        <f t="shared" si="68"/>
        <v>5.5662188099808052</v>
      </c>
      <c r="EO59" s="2">
        <f t="shared" si="68"/>
        <v>1.9379844961240345</v>
      </c>
      <c r="EP59" s="2">
        <f t="shared" si="68"/>
        <v>0.68085106382977933</v>
      </c>
      <c r="EQ59" s="2">
        <f t="shared" si="68"/>
        <v>2.2471910112359605</v>
      </c>
      <c r="ER59" s="2">
        <f t="shared" si="68"/>
        <v>9.8360655737705027</v>
      </c>
      <c r="ES59" s="2">
        <f t="shared" si="68"/>
        <v>5.0549450549450592</v>
      </c>
      <c r="ET59" s="2">
        <f t="shared" si="68"/>
        <v>3.6521739130434883</v>
      </c>
      <c r="EU59" s="2">
        <f t="shared" si="4"/>
        <v>1.8</v>
      </c>
      <c r="EV59" s="2">
        <f t="shared" si="4"/>
        <v>3.4</v>
      </c>
      <c r="EW59" s="2">
        <f t="shared" si="45"/>
        <v>2.9720279720279574</v>
      </c>
      <c r="EX59" s="2">
        <f t="shared" si="45"/>
        <v>2.9850746268656803</v>
      </c>
      <c r="EY59" s="2">
        <f t="shared" si="46"/>
        <v>26.425585549682751</v>
      </c>
      <c r="EZ59" s="2" t="e">
        <f t="shared" si="46"/>
        <v>#N/A</v>
      </c>
      <c r="FA59" s="2" t="e">
        <f t="shared" si="47"/>
        <v>#N/A</v>
      </c>
      <c r="FB59" s="2">
        <f t="shared" si="48"/>
        <v>3.2467532467532534</v>
      </c>
      <c r="FC59" s="2">
        <f t="shared" si="48"/>
        <v>1.5037593984962516</v>
      </c>
      <c r="FD59" s="2">
        <f t="shared" si="48"/>
        <v>4.6801872074883066</v>
      </c>
      <c r="FE59" s="2">
        <f t="shared" si="48"/>
        <v>2.0497596833474629</v>
      </c>
      <c r="FF59" s="2">
        <f t="shared" si="48"/>
        <v>4.3630017452007008</v>
      </c>
      <c r="FG59" s="2">
        <f t="shared" si="48"/>
        <v>2.4038461538461453</v>
      </c>
      <c r="FH59" s="2" t="e">
        <v>#N/A</v>
      </c>
      <c r="FI59" s="2" t="e">
        <v>#N/A</v>
      </c>
      <c r="FL59" s="2">
        <f t="shared" si="72"/>
        <v>0.58566253190526218</v>
      </c>
      <c r="FM59" s="2">
        <f t="shared" si="72"/>
        <v>0.40212213098240746</v>
      </c>
      <c r="FN59" s="2">
        <f t="shared" si="25"/>
        <v>1.1956083089382563</v>
      </c>
      <c r="FQ59" s="2">
        <f t="shared" si="73"/>
        <v>2.36331063438735</v>
      </c>
      <c r="FR59" s="2">
        <f t="shared" si="73"/>
        <v>1.6182166921854035</v>
      </c>
      <c r="FS59" s="2">
        <f t="shared" si="27"/>
        <v>4.8688876717652096</v>
      </c>
      <c r="FT59" s="2">
        <f t="shared" si="74"/>
        <v>3.7883282079238301</v>
      </c>
      <c r="FU59" s="2">
        <f t="shared" si="74"/>
        <v>4.4869569734151238</v>
      </c>
      <c r="FX59" s="2">
        <f t="shared" si="77"/>
        <v>2.3420331146644102</v>
      </c>
      <c r="FY59" s="2">
        <f t="shared" si="77"/>
        <v>2.0565506823551072</v>
      </c>
      <c r="FZ59" s="2">
        <f t="shared" si="33"/>
        <v>4.9515882749394002</v>
      </c>
      <c r="GA59" s="2">
        <f t="shared" si="78"/>
        <v>3.4085215326989493</v>
      </c>
      <c r="GB59" s="2">
        <f t="shared" si="78"/>
        <v>4.0650413453164669</v>
      </c>
      <c r="GE59" s="2"/>
      <c r="GF59" s="2"/>
      <c r="GG59" s="2">
        <f t="shared" si="81"/>
        <v>18.507092508638976</v>
      </c>
      <c r="GH59" s="2" t="e">
        <f t="shared" si="81"/>
        <v>#N/A</v>
      </c>
      <c r="GI59" s="2" t="e">
        <f t="shared" si="53"/>
        <v>#N/A</v>
      </c>
      <c r="GJ59" s="2">
        <f t="shared" si="54"/>
        <v>5.1380368098159268</v>
      </c>
      <c r="GK59" s="2" t="e">
        <v>#N/A</v>
      </c>
      <c r="GN59" s="2"/>
      <c r="GQ59" s="2"/>
      <c r="IG59" s="24"/>
      <c r="IH59" s="24"/>
      <c r="II59" s="24"/>
      <c r="IJ59" s="24"/>
      <c r="IK59" s="24"/>
      <c r="IL59" s="2"/>
      <c r="IM59" s="2">
        <f t="shared" si="5"/>
        <v>2.4</v>
      </c>
      <c r="IN59" s="2"/>
      <c r="IO59" s="2">
        <f t="shared" si="49"/>
        <v>2.4</v>
      </c>
      <c r="IX59" s="3"/>
      <c r="IY59" s="3"/>
      <c r="IZ59" s="3"/>
      <c r="JA59" s="3"/>
      <c r="JB59" s="3"/>
      <c r="JC59" s="3"/>
      <c r="JE59" s="3"/>
      <c r="JF59" s="3"/>
      <c r="JG59" s="3"/>
      <c r="JH59" s="3"/>
      <c r="JI59" s="3"/>
      <c r="JJ59" s="3"/>
      <c r="JK59" s="3"/>
      <c r="JL59" s="3"/>
      <c r="JN59" s="10">
        <f>COUNTIF(EI59:ET59,"&gt;2")</f>
        <v>7</v>
      </c>
      <c r="JQ59" s="10"/>
      <c r="JS59" s="10"/>
      <c r="KH59" s="2">
        <f>(DN59*$DN$4)+(FB59*$FB$3)+(FC59*$FC$3)+(FD59*$FD$3)+(FE59*$FE$3)+(FF59*$FF$3)+(FG59*$FG$3)</f>
        <v>3.0394792328927438</v>
      </c>
      <c r="KI59" s="2">
        <f>F59-KH59</f>
        <v>-0.63947923289274389</v>
      </c>
      <c r="KJ59" s="2">
        <f>MAX(DN59,FB59:FG59)</f>
        <v>4.6801872074883066</v>
      </c>
      <c r="KK59" s="2">
        <f>MIN(DN59,FB59:FG59)</f>
        <v>1.5037593984962516</v>
      </c>
      <c r="KL59" s="2">
        <f t="shared" si="50"/>
        <v>3.176427808992055</v>
      </c>
      <c r="KO59" s="2">
        <f>BO59</f>
        <v>81.44</v>
      </c>
      <c r="KP59" s="2">
        <f>100*((BO53/BO41)-1)</f>
        <v>2.213636838258326</v>
      </c>
      <c r="KQ59" s="2">
        <f t="shared" si="55"/>
        <v>2.213636838258326</v>
      </c>
      <c r="KR59" s="2">
        <f>100*((BO47/BO35)-1)</f>
        <v>-3.6204994484003605</v>
      </c>
      <c r="KS59" s="2">
        <f t="shared" si="64"/>
        <v>-3.6204994484003605</v>
      </c>
      <c r="KT59" s="3">
        <f>BP59</f>
        <v>1.4386000000000001</v>
      </c>
      <c r="KU59" s="3">
        <f>BQ59</f>
        <v>18.466315789473683</v>
      </c>
      <c r="KV59" s="3">
        <f t="shared" si="13"/>
        <v>12.836310155341083</v>
      </c>
      <c r="KW59" s="2">
        <f t="shared" si="6"/>
        <v>25.914180971622987</v>
      </c>
      <c r="KX59" s="2">
        <f t="shared" si="6"/>
        <v>23.482362237319425</v>
      </c>
      <c r="LB59">
        <v>0</v>
      </c>
      <c r="LE59" s="2" t="e">
        <v>#N/A</v>
      </c>
      <c r="LF59" s="2" t="e">
        <v>#N/A</v>
      </c>
      <c r="LG59" s="2" t="e">
        <v>#N/A</v>
      </c>
      <c r="LH59" s="2" t="e">
        <v>#N/A</v>
      </c>
      <c r="LI59" s="2" t="e">
        <v>#N/A</v>
      </c>
      <c r="LJ59" s="2" t="e">
        <v>#N/A</v>
      </c>
      <c r="LK59" s="2">
        <v>52.733412544967464</v>
      </c>
      <c r="LL59" s="2" t="e">
        <v>#N/A</v>
      </c>
      <c r="LM59" s="2" t="e">
        <v>#N/A</v>
      </c>
      <c r="LN59" s="2" t="e">
        <v>#N/A</v>
      </c>
      <c r="LO59" s="2" t="e">
        <v>#N/A</v>
      </c>
      <c r="LP59" s="2">
        <v>37.783674948904235</v>
      </c>
      <c r="LQ59" s="2" t="e">
        <v>#N/A</v>
      </c>
      <c r="LR59" s="2" t="e">
        <v>#N/A</v>
      </c>
      <c r="LS59" s="2" t="e">
        <v>#N/A</v>
      </c>
      <c r="LT59" s="2" t="e">
        <v>#N/A</v>
      </c>
      <c r="LU59" s="2" t="e">
        <v>#N/A</v>
      </c>
      <c r="LV59" s="2" t="e">
        <v>#N/A</v>
      </c>
      <c r="LW59" s="2" t="e">
        <v>#N/A</v>
      </c>
      <c r="LX59" s="2" t="e">
        <v>#N/A</v>
      </c>
      <c r="LY59" s="2" t="e">
        <v>#N/A</v>
      </c>
      <c r="LZ59" s="2" t="e">
        <v>#N/A</v>
      </c>
      <c r="MA59" s="2" t="e">
        <v>#N/A</v>
      </c>
      <c r="MB59" s="2" t="e">
        <v>#N/A</v>
      </c>
      <c r="MC59" s="2" t="e">
        <v>#N/A</v>
      </c>
      <c r="MD59" s="2" t="e">
        <v>#N/A</v>
      </c>
      <c r="ME59" s="2" t="e">
        <v>#N/A</v>
      </c>
      <c r="MF59" s="2" t="e">
        <v>#N/A</v>
      </c>
      <c r="MG59" s="2" t="e">
        <v>#N/A</v>
      </c>
      <c r="MH59" s="2">
        <v>44.193140767411855</v>
      </c>
      <c r="MI59" s="2" t="e">
        <v>#N/A</v>
      </c>
      <c r="MJ59" s="2" t="e">
        <v>#N/A</v>
      </c>
      <c r="MK59" s="2" t="e">
        <v>#N/A</v>
      </c>
      <c r="ML59" s="2" t="e">
        <v>#N/A</v>
      </c>
      <c r="MM59" s="2" t="e">
        <v>#N/A</v>
      </c>
      <c r="MN59" s="2" t="e">
        <v>#N/A</v>
      </c>
      <c r="MO59" s="2" t="e">
        <v>#N/A</v>
      </c>
      <c r="MP59" s="2" t="e">
        <v>#N/A</v>
      </c>
      <c r="MQ59" s="2" t="e">
        <v>#N/A</v>
      </c>
      <c r="MR59" s="2" t="e">
        <v>#N/A</v>
      </c>
      <c r="MS59" s="10" t="e">
        <v>#N/A</v>
      </c>
      <c r="MT59" s="2" t="e">
        <v>#N/A</v>
      </c>
      <c r="MU59" s="2" t="e">
        <v>#N/A</v>
      </c>
      <c r="MV59" s="2" t="e">
        <v>#N/A</v>
      </c>
      <c r="MX59" s="22" t="e">
        <v>#N/A</v>
      </c>
      <c r="MY59" s="22" t="e">
        <v>#N/A</v>
      </c>
      <c r="MZ59" s="22" t="e">
        <v>#N/A</v>
      </c>
      <c r="NA59" s="22" t="e">
        <v>#N/A</v>
      </c>
      <c r="NB59" s="22" t="e">
        <v>#N/A</v>
      </c>
      <c r="NC59" s="22" t="e">
        <v>#N/A</v>
      </c>
      <c r="ND59" s="22">
        <v>2</v>
      </c>
      <c r="NE59" s="22" t="e">
        <v>#N/A</v>
      </c>
      <c r="NF59" s="22" t="e">
        <v>#N/A</v>
      </c>
      <c r="NG59" s="22" t="e">
        <v>#N/A</v>
      </c>
      <c r="NH59" s="23" t="e">
        <v>#N/A</v>
      </c>
      <c r="NI59" s="22">
        <v>15</v>
      </c>
      <c r="NJ59" s="22" t="e">
        <v>#N/A</v>
      </c>
      <c r="NK59" s="22" t="e">
        <v>#N/A</v>
      </c>
      <c r="NL59" s="23" t="e">
        <v>#N/A</v>
      </c>
      <c r="NM59" s="3" t="e">
        <v>#N/A</v>
      </c>
      <c r="NN59" s="22" t="e">
        <v>#N/A</v>
      </c>
      <c r="NO59" s="22" t="e">
        <v>#N/A</v>
      </c>
      <c r="NP59" s="22" t="e">
        <v>#N/A</v>
      </c>
      <c r="NQ59" s="22" t="e">
        <v>#N/A</v>
      </c>
      <c r="NR59" s="23" t="e">
        <v>#N/A</v>
      </c>
      <c r="NS59" s="22" t="e">
        <v>#N/A</v>
      </c>
      <c r="NT59" s="22" t="e">
        <v>#N/A</v>
      </c>
      <c r="NU59" s="23" t="e">
        <v>#N/A</v>
      </c>
      <c r="NV59" s="3" t="e">
        <v>#N/A</v>
      </c>
      <c r="NW59" s="22" t="e">
        <v>#N/A</v>
      </c>
      <c r="NX59" s="22" t="e">
        <v>#N/A</v>
      </c>
      <c r="NY59" s="22" t="e">
        <v>#N/A</v>
      </c>
      <c r="NZ59" s="22" t="e">
        <v>#N/A</v>
      </c>
      <c r="OA59" s="23">
        <v>8</v>
      </c>
      <c r="OB59" s="22" t="e">
        <v>#N/A</v>
      </c>
      <c r="OC59" s="22" t="e">
        <v>#N/A</v>
      </c>
      <c r="OD59" s="22" t="e">
        <v>#N/A</v>
      </c>
      <c r="OE59" s="22" t="e">
        <v>#N/A</v>
      </c>
      <c r="OF59" s="22" t="e">
        <v>#N/A</v>
      </c>
      <c r="OG59" s="22" t="e">
        <v>#N/A</v>
      </c>
      <c r="OH59" s="23" t="e">
        <v>#N/A</v>
      </c>
      <c r="OI59" s="22" t="e">
        <v>#N/A</v>
      </c>
      <c r="OJ59" s="22" t="e">
        <v>#N/A</v>
      </c>
      <c r="OK59" s="22" t="e">
        <v>#N/A</v>
      </c>
      <c r="OL59" s="22" t="e">
        <v>#N/A</v>
      </c>
      <c r="OM59" s="23" t="e">
        <v>#N/A</v>
      </c>
      <c r="ON59" s="22" t="e">
        <v>#N/A</v>
      </c>
      <c r="OO59" s="22" t="e">
        <v>#N/A</v>
      </c>
      <c r="OQ59">
        <f t="shared" si="51"/>
        <v>-1</v>
      </c>
      <c r="OR59" s="23" t="e">
        <f t="shared" ca="1" si="80"/>
        <v>#N/A</v>
      </c>
      <c r="OS59" s="23" t="e">
        <f t="shared" ca="1" si="80"/>
        <v>#N/A</v>
      </c>
      <c r="OT59" s="23" t="e">
        <f t="shared" ca="1" si="80"/>
        <v>#N/A</v>
      </c>
      <c r="OU59" s="23" t="e">
        <f t="shared" ca="1" si="80"/>
        <v>#N/A</v>
      </c>
      <c r="OV59" s="23" t="e">
        <f t="shared" ca="1" si="80"/>
        <v>#N/A</v>
      </c>
      <c r="OW59" s="23" t="e">
        <f t="shared" ca="1" si="80"/>
        <v>#N/A</v>
      </c>
      <c r="OX59" s="23">
        <f t="shared" ca="1" si="80"/>
        <v>1.0035443909170327</v>
      </c>
      <c r="OY59" s="23" t="e">
        <f t="shared" ca="1" si="80"/>
        <v>#N/A</v>
      </c>
      <c r="OZ59" s="23" t="e">
        <f t="shared" ca="1" si="80"/>
        <v>#N/A</v>
      </c>
      <c r="PA59" s="23" t="e">
        <f t="shared" ca="1" si="80"/>
        <v>#N/A</v>
      </c>
      <c r="PB59" s="23" t="e">
        <f t="shared" ca="1" si="80"/>
        <v>#N/A</v>
      </c>
      <c r="PC59" s="23">
        <f t="shared" ca="1" si="80"/>
        <v>1.0061843661395593</v>
      </c>
      <c r="PD59" s="23" t="e">
        <f t="shared" ca="1" si="80"/>
        <v>#N/A</v>
      </c>
      <c r="PE59" s="23" t="e">
        <f t="shared" ca="1" si="80"/>
        <v>#N/A</v>
      </c>
      <c r="PF59" s="23" t="e">
        <f t="shared" ca="1" si="80"/>
        <v>#N/A</v>
      </c>
      <c r="PG59" s="23" t="e">
        <f t="shared" ca="1" si="79"/>
        <v>#N/A</v>
      </c>
      <c r="PH59" s="23" t="e">
        <f t="shared" ca="1" si="76"/>
        <v>#N/A</v>
      </c>
      <c r="PI59" s="23" t="e">
        <f t="shared" ca="1" si="76"/>
        <v>#N/A</v>
      </c>
      <c r="PJ59" s="23" t="e">
        <f t="shared" ca="1" si="76"/>
        <v>#N/A</v>
      </c>
      <c r="PK59" s="23" t="e">
        <f t="shared" ca="1" si="75"/>
        <v>#N/A</v>
      </c>
      <c r="PL59" s="23" t="e">
        <f t="shared" ca="1" si="75"/>
        <v>#N/A</v>
      </c>
      <c r="PM59" s="23" t="e">
        <f t="shared" ca="1" si="75"/>
        <v>#N/A</v>
      </c>
      <c r="PN59" s="23" t="e">
        <f t="shared" ca="1" si="75"/>
        <v>#N/A</v>
      </c>
      <c r="PO59" s="23" t="e">
        <f t="shared" ca="1" si="75"/>
        <v>#N/A</v>
      </c>
      <c r="PP59" s="23" t="e">
        <f t="shared" ca="1" si="75"/>
        <v>#N/A</v>
      </c>
      <c r="PQ59" s="23" t="e">
        <f t="shared" ca="1" si="75"/>
        <v>#N/A</v>
      </c>
      <c r="PR59" s="23" t="e">
        <f t="shared" ca="1" si="63"/>
        <v>#N/A</v>
      </c>
      <c r="PS59" s="23" t="e">
        <f t="shared" ca="1" si="63"/>
        <v>#N/A</v>
      </c>
      <c r="PT59" s="23" t="e">
        <f t="shared" ca="1" si="63"/>
        <v>#N/A</v>
      </c>
      <c r="PU59" s="23">
        <f t="shared" ca="1" si="63"/>
        <v>1.0050905898377267</v>
      </c>
      <c r="PV59" s="23" t="e">
        <f t="shared" ca="1" si="63"/>
        <v>#N/A</v>
      </c>
      <c r="PW59" s="23" t="e">
        <f t="shared" ca="1" si="61"/>
        <v>#N/A</v>
      </c>
      <c r="PX59" s="23" t="e">
        <f t="shared" ca="1" si="61"/>
        <v>#N/A</v>
      </c>
      <c r="PY59" s="23" t="e">
        <f t="shared" ca="1" si="61"/>
        <v>#N/A</v>
      </c>
      <c r="PZ59" s="23" t="e">
        <f t="shared" ca="1" si="61"/>
        <v>#N/A</v>
      </c>
      <c r="QA59" s="23" t="e">
        <f t="shared" ca="1" si="70"/>
        <v>#N/A</v>
      </c>
      <c r="QB59" s="23" t="e">
        <f t="shared" ca="1" si="70"/>
        <v>#N/A</v>
      </c>
      <c r="QC59" s="23" t="e">
        <f t="shared" ca="1" si="70"/>
        <v>#N/A</v>
      </c>
      <c r="QD59" s="23" t="e">
        <f t="shared" ca="1" si="70"/>
        <v>#N/A</v>
      </c>
      <c r="QE59" s="23" t="e">
        <f t="shared" ca="1" si="70"/>
        <v>#N/A</v>
      </c>
      <c r="QF59" s="23" t="e">
        <f t="shared" ca="1" si="70"/>
        <v>#N/A</v>
      </c>
      <c r="QG59" s="23" t="e">
        <f t="shared" ca="1" si="29"/>
        <v>#N/A</v>
      </c>
      <c r="QH59" s="23" t="e">
        <f t="shared" ca="1" si="29"/>
        <v>#N/A</v>
      </c>
      <c r="QI59" s="23" t="e">
        <f t="shared" ca="1" si="29"/>
        <v>#N/A</v>
      </c>
      <c r="QJ59" s="26" t="e">
        <f t="shared" ca="1" si="19"/>
        <v>#N/A</v>
      </c>
    </row>
    <row r="60" spans="1:452" x14ac:dyDescent="0.35">
      <c r="A60" t="s">
        <v>1125</v>
      </c>
      <c r="B60" s="21">
        <v>34029</v>
      </c>
      <c r="C60" t="s">
        <v>675</v>
      </c>
      <c r="D60" s="2">
        <v>63</v>
      </c>
      <c r="E60" s="2">
        <v>63.6</v>
      </c>
      <c r="F60" s="2">
        <v>2.5</v>
      </c>
      <c r="G60" s="2">
        <v>69.2</v>
      </c>
      <c r="H60" s="2">
        <v>63.791941778557629</v>
      </c>
      <c r="I60" s="2">
        <v>69.447446808862765</v>
      </c>
      <c r="J60" s="2">
        <v>80.900000000000006</v>
      </c>
      <c r="K60" s="2">
        <v>46</v>
      </c>
      <c r="L60" s="2">
        <v>46.326285256003366</v>
      </c>
      <c r="M60" s="2">
        <v>49.2</v>
      </c>
      <c r="N60" s="2">
        <v>42.5</v>
      </c>
      <c r="O60" s="2">
        <v>61</v>
      </c>
      <c r="P60" s="2">
        <v>53.5</v>
      </c>
      <c r="Q60" s="2">
        <v>211.2</v>
      </c>
      <c r="R60" s="2">
        <v>53.2</v>
      </c>
      <c r="S60" s="2">
        <v>42.5</v>
      </c>
      <c r="T60" s="2">
        <v>37.9</v>
      </c>
      <c r="U60" s="2" t="e">
        <v>#N/A</v>
      </c>
      <c r="V60" s="2">
        <v>46.7</v>
      </c>
      <c r="W60" s="2">
        <v>20.100000000000001</v>
      </c>
      <c r="X60" s="2">
        <v>82.8</v>
      </c>
      <c r="Y60" s="2" t="e">
        <v>#N/A</v>
      </c>
      <c r="Z60" s="2">
        <v>30.8</v>
      </c>
      <c r="AA60" s="2" t="e">
        <v>#N/A</v>
      </c>
      <c r="AB60" s="2">
        <v>146.6</v>
      </c>
      <c r="AC60" s="2">
        <v>173.1</v>
      </c>
      <c r="AD60" s="2" t="e">
        <v>#N/A</v>
      </c>
      <c r="AE60" s="2">
        <v>216.9</v>
      </c>
      <c r="AF60" s="2">
        <v>75.400000000000006</v>
      </c>
      <c r="AG60" s="22">
        <v>657</v>
      </c>
      <c r="AH60" s="22">
        <v>343</v>
      </c>
      <c r="AI60" s="22" t="e">
        <v>#N/A</v>
      </c>
      <c r="AJ60" s="22">
        <v>39</v>
      </c>
      <c r="AK60" s="22">
        <v>52</v>
      </c>
      <c r="AL60" s="22" t="e">
        <v>#N/A</v>
      </c>
      <c r="AM60" s="22">
        <v>7</v>
      </c>
      <c r="AN60" s="22" t="e">
        <v>#N/A</v>
      </c>
      <c r="AO60" s="22">
        <v>55</v>
      </c>
      <c r="AP60" s="22">
        <v>31</v>
      </c>
      <c r="AQ60" s="22">
        <v>65</v>
      </c>
      <c r="AR60" s="2">
        <v>61.2</v>
      </c>
      <c r="AS60" s="2">
        <v>39.4</v>
      </c>
      <c r="AT60" s="2">
        <v>211.2</v>
      </c>
      <c r="AU60" s="2">
        <v>45</v>
      </c>
      <c r="AV60" s="2">
        <v>83.1</v>
      </c>
      <c r="AW60" s="2">
        <v>55.2</v>
      </c>
      <c r="AX60" s="2">
        <v>53.2</v>
      </c>
      <c r="AY60" s="2">
        <v>118.8</v>
      </c>
      <c r="AZ60" s="2">
        <v>91.1</v>
      </c>
      <c r="BA60" s="2">
        <v>20.100000000000001</v>
      </c>
      <c r="BB60" s="2">
        <v>47.9</v>
      </c>
      <c r="BC60" s="2">
        <v>60</v>
      </c>
      <c r="BD60" s="3" t="e">
        <v>#N/A</v>
      </c>
      <c r="BE60" s="3" t="e">
        <v>#N/A</v>
      </c>
      <c r="BF60" s="3" t="e">
        <v>#N/A</v>
      </c>
      <c r="BG60" s="3" t="e">
        <v>#N/A</v>
      </c>
      <c r="BH60" s="3" t="e">
        <v>#N/A</v>
      </c>
      <c r="BI60" s="2">
        <v>139.30000000000001</v>
      </c>
      <c r="BJ60" s="2">
        <v>1.9</v>
      </c>
      <c r="BK60" s="2">
        <v>3.5</v>
      </c>
      <c r="BL60" s="2">
        <v>59.3</v>
      </c>
      <c r="BM60" s="2">
        <v>69.400000000000006</v>
      </c>
      <c r="BN60" s="10" t="e">
        <v>#N/A</v>
      </c>
      <c r="BO60" s="3">
        <v>82.87</v>
      </c>
      <c r="BP60" s="22">
        <v>1.4624999999999999</v>
      </c>
      <c r="BQ60" s="3">
        <v>18.785217391304347</v>
      </c>
      <c r="BR60" s="23" t="e">
        <v>#N/A</v>
      </c>
      <c r="BS60" s="2" t="e">
        <v>#N/A</v>
      </c>
      <c r="BT60" s="3">
        <v>54.11</v>
      </c>
      <c r="BU60" s="2" t="e">
        <v>#N/A</v>
      </c>
      <c r="BV60" s="2">
        <v>3.4</v>
      </c>
      <c r="BW60" s="2" t="e">
        <v>#N/A</v>
      </c>
      <c r="BX60" s="2" t="e">
        <v>#N/A</v>
      </c>
      <c r="BY60" s="23">
        <v>143.30000000000001</v>
      </c>
      <c r="BZ60" s="2">
        <v>94.7</v>
      </c>
      <c r="CA60" s="2">
        <v>67.2</v>
      </c>
      <c r="CB60" s="3">
        <v>72.56</v>
      </c>
      <c r="CC60" s="2">
        <v>60</v>
      </c>
      <c r="CD60" s="2">
        <v>85.2</v>
      </c>
      <c r="CE60" s="2">
        <v>94.918600926188915</v>
      </c>
      <c r="CF60" s="3">
        <v>72.490378246314748</v>
      </c>
      <c r="CG60" s="2">
        <v>59.848060047304322</v>
      </c>
      <c r="CH60" s="23">
        <v>150.74432019680219</v>
      </c>
      <c r="CI60" s="3">
        <v>70.009094869819407</v>
      </c>
      <c r="CM60" s="2">
        <f t="shared" si="2"/>
        <v>12.844593088071349</v>
      </c>
      <c r="CN60" s="2" t="e">
        <f t="shared" si="2"/>
        <v>#N/A</v>
      </c>
      <c r="CO60" s="2">
        <f t="shared" si="3"/>
        <v>94.598455161410271</v>
      </c>
      <c r="CR60" s="2">
        <f t="shared" si="7"/>
        <v>0.47846889952152655</v>
      </c>
      <c r="CS60" s="2">
        <f t="shared" si="7"/>
        <v>0.632911392405061</v>
      </c>
      <c r="CT60" s="2">
        <f t="shared" si="8"/>
        <v>0.58139534883721766</v>
      </c>
      <c r="CU60" s="2">
        <f t="shared" si="8"/>
        <v>0.38920754686853481</v>
      </c>
      <c r="CV60" s="2">
        <f t="shared" si="8"/>
        <v>0.26815844602313832</v>
      </c>
      <c r="CW60" s="2">
        <f t="shared" si="9"/>
        <v>0.82644628099173556</v>
      </c>
      <c r="CX60" s="2">
        <f t="shared" si="10"/>
        <v>0.21786492374727978</v>
      </c>
      <c r="CY60" s="2"/>
      <c r="CZ60" s="2">
        <f t="shared" si="15"/>
        <v>0</v>
      </c>
      <c r="DA60" s="2">
        <f t="shared" si="16"/>
        <v>1.3831258644536655</v>
      </c>
      <c r="DB60" s="2">
        <f t="shared" si="17"/>
        <v>0.21459227467811462</v>
      </c>
      <c r="DC60" s="2"/>
      <c r="DF60" s="2">
        <f t="shared" si="11"/>
        <v>4.7717775308497634</v>
      </c>
      <c r="DG60" s="2">
        <f t="shared" si="11"/>
        <v>3.2657880571660858</v>
      </c>
      <c r="DH60" s="2">
        <f t="shared" si="12"/>
        <v>5.3008802875240679</v>
      </c>
      <c r="DI60" s="2" t="e">
        <f t="shared" si="71"/>
        <v>#N/A</v>
      </c>
      <c r="DJ60" s="2">
        <f t="shared" si="71"/>
        <v>3.3924057121288431</v>
      </c>
      <c r="DM60" s="2"/>
      <c r="DN60" s="2">
        <f t="shared" si="35"/>
        <v>2.5806451612903252</v>
      </c>
      <c r="DO60" s="2">
        <f t="shared" si="20"/>
        <v>2.2156573116691285</v>
      </c>
      <c r="DP60" s="2">
        <f t="shared" si="36"/>
        <v>1.2515644555694618</v>
      </c>
      <c r="DQ60" s="2"/>
      <c r="DR60" s="2">
        <f t="shared" si="37"/>
        <v>5.2631578947368354</v>
      </c>
      <c r="DS60" s="2" t="e">
        <f t="shared" si="38"/>
        <v>#N/A</v>
      </c>
      <c r="DT60" s="2" t="e">
        <v>#N/A</v>
      </c>
      <c r="DU60" s="2" t="e">
        <v>#N/A</v>
      </c>
      <c r="DV60" s="2">
        <f t="shared" si="21"/>
        <v>1.4975041597337757</v>
      </c>
      <c r="DW60" s="2">
        <f t="shared" si="39"/>
        <v>-2.1316033364226272</v>
      </c>
      <c r="DX60" s="2">
        <f t="shared" si="40"/>
        <v>-0.26315789473684292</v>
      </c>
      <c r="DY60" s="2">
        <f t="shared" si="41"/>
        <v>2.1113243761996081</v>
      </c>
      <c r="DZ60" s="2">
        <f t="shared" si="42"/>
        <v>8.1424936386768501</v>
      </c>
      <c r="EA60" s="2" t="e">
        <f t="shared" si="82"/>
        <v>#N/A</v>
      </c>
      <c r="EB60" s="2" t="e">
        <f t="shared" si="82"/>
        <v>#N/A</v>
      </c>
      <c r="EC60" s="2">
        <f t="shared" si="82"/>
        <v>9.8360655737705027</v>
      </c>
      <c r="ED60" s="2">
        <f t="shared" si="82"/>
        <v>18.285714285714285</v>
      </c>
      <c r="EE60" s="2" t="e">
        <f t="shared" si="82"/>
        <v>#N/A</v>
      </c>
      <c r="EF60" s="2">
        <f t="shared" si="82"/>
        <v>14.498141263940534</v>
      </c>
      <c r="EG60" s="2" t="e">
        <f t="shared" si="82"/>
        <v>#N/A</v>
      </c>
      <c r="EH60" s="2"/>
      <c r="EI60" s="2">
        <f t="shared" si="69"/>
        <v>1.3245033112582849</v>
      </c>
      <c r="EJ60" s="2">
        <f t="shared" si="69"/>
        <v>7.0652173913043459</v>
      </c>
      <c r="EK60" s="2">
        <f t="shared" si="69"/>
        <v>-2.1316033364226272</v>
      </c>
      <c r="EL60" s="2">
        <f t="shared" si="68"/>
        <v>3.2110091743119185</v>
      </c>
      <c r="EM60" s="2">
        <f t="shared" si="68"/>
        <v>0.48367593712210777</v>
      </c>
      <c r="EN60" s="2">
        <f t="shared" si="68"/>
        <v>4.743833017077792</v>
      </c>
      <c r="EO60" s="2">
        <f t="shared" si="68"/>
        <v>2.1113243761996081</v>
      </c>
      <c r="EP60" s="2">
        <f t="shared" si="68"/>
        <v>1.1925042589437718</v>
      </c>
      <c r="EQ60" s="2">
        <f t="shared" si="68"/>
        <v>1.9015659955257114</v>
      </c>
      <c r="ER60" s="2">
        <f t="shared" si="68"/>
        <v>9.8360655737705027</v>
      </c>
      <c r="ES60" s="2">
        <f t="shared" si="68"/>
        <v>5.0438596491227949</v>
      </c>
      <c r="ET60" s="2">
        <f t="shared" si="68"/>
        <v>3.9861351819757251</v>
      </c>
      <c r="EU60" s="2">
        <f t="shared" si="4"/>
        <v>1.9</v>
      </c>
      <c r="EV60" s="2">
        <f t="shared" si="4"/>
        <v>3.5</v>
      </c>
      <c r="EW60" s="2">
        <f t="shared" si="45"/>
        <v>4.401408450704225</v>
      </c>
      <c r="EX60" s="2">
        <f t="shared" si="45"/>
        <v>3.427719821162456</v>
      </c>
      <c r="EY60" s="2">
        <f t="shared" si="46"/>
        <v>25.583482116835789</v>
      </c>
      <c r="EZ60" s="2" t="e">
        <f t="shared" si="46"/>
        <v>#N/A</v>
      </c>
      <c r="FA60" s="2" t="e">
        <f t="shared" si="47"/>
        <v>#N/A</v>
      </c>
      <c r="FB60" s="2">
        <f t="shared" si="48"/>
        <v>3.0194104960460155</v>
      </c>
      <c r="FC60" s="2">
        <f t="shared" si="48"/>
        <v>1.1752136752136932</v>
      </c>
      <c r="FD60" s="2">
        <f t="shared" si="48"/>
        <v>4.510108864696738</v>
      </c>
      <c r="FE60" s="2">
        <f t="shared" si="48"/>
        <v>2.240383260532619</v>
      </c>
      <c r="FF60" s="2">
        <f t="shared" si="48"/>
        <v>4.1666666666666741</v>
      </c>
      <c r="FG60" s="2">
        <f t="shared" si="48"/>
        <v>1.9138755980861344</v>
      </c>
      <c r="FH60" s="2" t="e">
        <v>#N/A</v>
      </c>
      <c r="FI60" s="2" t="e">
        <v>#N/A</v>
      </c>
      <c r="FL60" s="2">
        <f t="shared" si="72"/>
        <v>0.51892551151919708</v>
      </c>
      <c r="FM60" s="2">
        <f t="shared" si="72"/>
        <v>0.4685960992728333</v>
      </c>
      <c r="FN60" s="2">
        <f t="shared" si="25"/>
        <v>1.2452276784137739</v>
      </c>
      <c r="FQ60" s="2">
        <f t="shared" si="73"/>
        <v>2.0919150350507065</v>
      </c>
      <c r="FR60" s="2">
        <f t="shared" si="73"/>
        <v>1.88760054172743</v>
      </c>
      <c r="FS60" s="2">
        <f t="shared" si="27"/>
        <v>5.0747209722719289</v>
      </c>
      <c r="FT60" s="2">
        <f t="shared" si="74"/>
        <v>3.4400611590436281</v>
      </c>
      <c r="FU60" s="2">
        <f t="shared" si="74"/>
        <v>4.7513019727451811</v>
      </c>
      <c r="FX60" s="2">
        <f t="shared" si="77"/>
        <v>2.5763097584407424</v>
      </c>
      <c r="FY60" s="2">
        <f t="shared" si="77"/>
        <v>2.0217287312070287</v>
      </c>
      <c r="FZ60" s="2">
        <f t="shared" si="33"/>
        <v>5.0015080158179348</v>
      </c>
      <c r="GA60" s="2">
        <f t="shared" si="78"/>
        <v>3.4848434394409766</v>
      </c>
      <c r="GB60" s="2">
        <f t="shared" si="78"/>
        <v>4.0632235625927215</v>
      </c>
      <c r="GE60" s="2"/>
      <c r="GF60" s="2"/>
      <c r="GG60" s="2">
        <f t="shared" si="81"/>
        <v>21.789684089898032</v>
      </c>
      <c r="GH60" s="2" t="e">
        <f t="shared" si="81"/>
        <v>#N/A</v>
      </c>
      <c r="GI60" s="2" t="e">
        <f t="shared" si="53"/>
        <v>#N/A</v>
      </c>
      <c r="GJ60" s="2">
        <f t="shared" si="54"/>
        <v>5.1987767584097844</v>
      </c>
      <c r="GK60" s="2" t="e">
        <v>#N/A</v>
      </c>
      <c r="GN60" s="2"/>
      <c r="GQ60" s="2"/>
      <c r="IG60" s="24"/>
      <c r="IH60" s="24"/>
      <c r="II60" s="24"/>
      <c r="IJ60" s="24"/>
      <c r="IK60" s="24"/>
      <c r="IL60" s="2"/>
      <c r="IM60" s="2">
        <f t="shared" si="5"/>
        <v>2.5</v>
      </c>
      <c r="IN60" s="2"/>
      <c r="IO60" s="2">
        <f t="shared" si="49"/>
        <v>2.5</v>
      </c>
      <c r="IX60" s="3"/>
      <c r="IY60" s="3"/>
      <c r="IZ60" s="3"/>
      <c r="JA60" s="3"/>
      <c r="JB60" s="3"/>
      <c r="JC60" s="3"/>
      <c r="JE60" s="3"/>
      <c r="JF60" s="3"/>
      <c r="JG60" s="3"/>
      <c r="JH60" s="3"/>
      <c r="JI60" s="3"/>
      <c r="JJ60" s="3"/>
      <c r="JK60" s="3"/>
      <c r="JL60" s="3"/>
      <c r="JN60" s="10">
        <f>COUNTIF(EI60:ET60,"&gt;2")</f>
        <v>7</v>
      </c>
      <c r="JQ60" s="10"/>
      <c r="JS60" s="10"/>
      <c r="KH60" s="2">
        <f>(DN60*$DN$4)+(FB60*$FB$3)+(FC60*$FC$3)+(FD60*$FD$3)+(FE60*$FE$3)+(FF60*$FF$3)+(FG60*$FG$3)</f>
        <v>2.8555655619847062</v>
      </c>
      <c r="KI60" s="2">
        <f>F60-KH60</f>
        <v>-0.35556556198470624</v>
      </c>
      <c r="KJ60" s="2">
        <f>MAX(DN60,FB60:FG60)</f>
        <v>4.510108864696738</v>
      </c>
      <c r="KK60" s="2">
        <f>MIN(DN60,FB60:FG60)</f>
        <v>1.1752136752136932</v>
      </c>
      <c r="KL60" s="2">
        <f t="shared" si="50"/>
        <v>3.3348951894830448</v>
      </c>
      <c r="KO60" s="2">
        <f>BO60</f>
        <v>82.87</v>
      </c>
      <c r="KP60" s="2">
        <f>100*((BO54/BO42)-1)</f>
        <v>-2.3088923556942254</v>
      </c>
      <c r="KQ60" s="2">
        <f t="shared" si="55"/>
        <v>-2.3088923556942254</v>
      </c>
      <c r="KR60" s="2">
        <f>100*((BO48/BO36)-1)</f>
        <v>-2.9165816846828507</v>
      </c>
      <c r="KS60" s="2">
        <f t="shared" si="64"/>
        <v>-2.9165816846828507</v>
      </c>
      <c r="KT60" s="3">
        <f>BP60</f>
        <v>1.4624999999999999</v>
      </c>
      <c r="KU60" s="3">
        <f>BQ60</f>
        <v>18.785217391304347</v>
      </c>
      <c r="KV60" s="3">
        <f t="shared" si="13"/>
        <v>12.844593088071349</v>
      </c>
      <c r="KW60" s="2">
        <f t="shared" si="6"/>
        <v>26.361702497637996</v>
      </c>
      <c r="KX60" s="2">
        <f t="shared" si="6"/>
        <v>23.497514786954454</v>
      </c>
      <c r="LB60">
        <v>0</v>
      </c>
      <c r="LE60" s="2" t="e">
        <v>#N/A</v>
      </c>
      <c r="LF60" s="2" t="e">
        <v>#N/A</v>
      </c>
      <c r="LG60" s="2" t="e">
        <v>#N/A</v>
      </c>
      <c r="LH60" s="2" t="e">
        <v>#N/A</v>
      </c>
      <c r="LI60" s="2" t="e">
        <v>#N/A</v>
      </c>
      <c r="LJ60" s="2" t="e">
        <v>#N/A</v>
      </c>
      <c r="LK60" s="2">
        <v>52.920338904511887</v>
      </c>
      <c r="LL60" s="2" t="e">
        <v>#N/A</v>
      </c>
      <c r="LM60" s="2" t="e">
        <v>#N/A</v>
      </c>
      <c r="LN60" s="2" t="e">
        <v>#N/A</v>
      </c>
      <c r="LO60" s="2" t="e">
        <v>#N/A</v>
      </c>
      <c r="LP60" s="2">
        <v>38.050568243281319</v>
      </c>
      <c r="LQ60" s="2" t="e">
        <v>#N/A</v>
      </c>
      <c r="LR60" s="2" t="e">
        <v>#N/A</v>
      </c>
      <c r="LS60" s="2" t="e">
        <v>#N/A</v>
      </c>
      <c r="LT60" s="2" t="e">
        <v>#N/A</v>
      </c>
      <c r="LU60" s="2" t="e">
        <v>#N/A</v>
      </c>
      <c r="LV60" s="2" t="e">
        <v>#N/A</v>
      </c>
      <c r="LW60" s="2" t="e">
        <v>#N/A</v>
      </c>
      <c r="LX60" s="2" t="e">
        <v>#N/A</v>
      </c>
      <c r="LY60" s="2" t="e">
        <v>#N/A</v>
      </c>
      <c r="LZ60" s="2" t="e">
        <v>#N/A</v>
      </c>
      <c r="MA60" s="2" t="e">
        <v>#N/A</v>
      </c>
      <c r="MB60" s="2" t="e">
        <v>#N/A</v>
      </c>
      <c r="MC60" s="2" t="e">
        <v>#N/A</v>
      </c>
      <c r="MD60" s="2" t="e">
        <v>#N/A</v>
      </c>
      <c r="ME60" s="2" t="e">
        <v>#N/A</v>
      </c>
      <c r="MF60" s="2" t="e">
        <v>#N/A</v>
      </c>
      <c r="MG60" s="2" t="e">
        <v>#N/A</v>
      </c>
      <c r="MH60" s="2">
        <v>44.365317044251427</v>
      </c>
      <c r="MI60" s="2" t="e">
        <v>#N/A</v>
      </c>
      <c r="MJ60" s="2" t="e">
        <v>#N/A</v>
      </c>
      <c r="MK60" s="2" t="e">
        <v>#N/A</v>
      </c>
      <c r="ML60" s="2" t="e">
        <v>#N/A</v>
      </c>
      <c r="MM60" s="2" t="e">
        <v>#N/A</v>
      </c>
      <c r="MN60" s="2" t="e">
        <v>#N/A</v>
      </c>
      <c r="MO60" s="2" t="e">
        <v>#N/A</v>
      </c>
      <c r="MP60" s="2" t="e">
        <v>#N/A</v>
      </c>
      <c r="MQ60" s="2" t="e">
        <v>#N/A</v>
      </c>
      <c r="MR60" s="2" t="e">
        <v>#N/A</v>
      </c>
      <c r="MS60" s="10" t="e">
        <v>#N/A</v>
      </c>
      <c r="MT60" s="2" t="e">
        <v>#N/A</v>
      </c>
      <c r="MU60" s="2" t="e">
        <v>#N/A</v>
      </c>
      <c r="MV60" s="2" t="e">
        <v>#N/A</v>
      </c>
      <c r="MX60" s="22" t="e">
        <v>#N/A</v>
      </c>
      <c r="MY60" s="22" t="e">
        <v>#N/A</v>
      </c>
      <c r="MZ60" s="22" t="e">
        <v>#N/A</v>
      </c>
      <c r="NA60" s="22" t="e">
        <v>#N/A</v>
      </c>
      <c r="NB60" s="22" t="e">
        <v>#N/A</v>
      </c>
      <c r="NC60" s="22" t="e">
        <v>#N/A</v>
      </c>
      <c r="ND60" s="22">
        <v>2</v>
      </c>
      <c r="NE60" s="22" t="e">
        <v>#N/A</v>
      </c>
      <c r="NF60" s="22" t="e">
        <v>#N/A</v>
      </c>
      <c r="NG60" s="22" t="e">
        <v>#N/A</v>
      </c>
      <c r="NH60" s="23" t="e">
        <v>#N/A</v>
      </c>
      <c r="NI60" s="22">
        <v>15</v>
      </c>
      <c r="NJ60" s="22" t="e">
        <v>#N/A</v>
      </c>
      <c r="NK60" s="22" t="e">
        <v>#N/A</v>
      </c>
      <c r="NL60" s="23" t="e">
        <v>#N/A</v>
      </c>
      <c r="NM60" s="3" t="e">
        <v>#N/A</v>
      </c>
      <c r="NN60" s="22" t="e">
        <v>#N/A</v>
      </c>
      <c r="NO60" s="22" t="e">
        <v>#N/A</v>
      </c>
      <c r="NP60" s="22" t="e">
        <v>#N/A</v>
      </c>
      <c r="NQ60" s="22" t="e">
        <v>#N/A</v>
      </c>
      <c r="NR60" s="23" t="e">
        <v>#N/A</v>
      </c>
      <c r="NS60" s="22" t="e">
        <v>#N/A</v>
      </c>
      <c r="NT60" s="22" t="e">
        <v>#N/A</v>
      </c>
      <c r="NU60" s="23" t="e">
        <v>#N/A</v>
      </c>
      <c r="NV60" s="3" t="e">
        <v>#N/A</v>
      </c>
      <c r="NW60" s="22" t="e">
        <v>#N/A</v>
      </c>
      <c r="NX60" s="22" t="e">
        <v>#N/A</v>
      </c>
      <c r="NY60" s="22" t="e">
        <v>#N/A</v>
      </c>
      <c r="NZ60" s="22" t="e">
        <v>#N/A</v>
      </c>
      <c r="OA60" s="23">
        <v>8</v>
      </c>
      <c r="OB60" s="22" t="e">
        <v>#N/A</v>
      </c>
      <c r="OC60" s="22" t="e">
        <v>#N/A</v>
      </c>
      <c r="OD60" s="22" t="e">
        <v>#N/A</v>
      </c>
      <c r="OE60" s="22" t="e">
        <v>#N/A</v>
      </c>
      <c r="OF60" s="22" t="e">
        <v>#N/A</v>
      </c>
      <c r="OG60" s="22" t="e">
        <v>#N/A</v>
      </c>
      <c r="OH60" s="23" t="e">
        <v>#N/A</v>
      </c>
      <c r="OI60" s="22" t="e">
        <v>#N/A</v>
      </c>
      <c r="OJ60" s="22" t="e">
        <v>#N/A</v>
      </c>
      <c r="OK60" s="22" t="e">
        <v>#N/A</v>
      </c>
      <c r="OL60" s="22" t="e">
        <v>#N/A</v>
      </c>
      <c r="OM60" s="23" t="e">
        <v>#N/A</v>
      </c>
      <c r="ON60" s="22" t="e">
        <v>#N/A</v>
      </c>
      <c r="OO60" s="22" t="e">
        <v>#N/A</v>
      </c>
      <c r="OQ60">
        <f t="shared" si="51"/>
        <v>-2</v>
      </c>
      <c r="OR60" s="23" t="e">
        <f t="shared" ca="1" si="80"/>
        <v>#N/A</v>
      </c>
      <c r="OS60" s="23" t="e">
        <f t="shared" ca="1" si="80"/>
        <v>#N/A</v>
      </c>
      <c r="OT60" s="23" t="e">
        <f t="shared" ca="1" si="80"/>
        <v>#N/A</v>
      </c>
      <c r="OU60" s="23" t="e">
        <f t="shared" ca="1" si="80"/>
        <v>#N/A</v>
      </c>
      <c r="OV60" s="23" t="e">
        <f t="shared" ca="1" si="80"/>
        <v>#N/A</v>
      </c>
      <c r="OW60" s="23" t="e">
        <f t="shared" ca="1" si="80"/>
        <v>#N/A</v>
      </c>
      <c r="OX60" s="23">
        <f t="shared" ca="1" si="80"/>
        <v>1.0071016971974744</v>
      </c>
      <c r="OY60" s="23" t="e">
        <f t="shared" ca="1" si="80"/>
        <v>#N/A</v>
      </c>
      <c r="OZ60" s="23" t="e">
        <f t="shared" ca="1" si="80"/>
        <v>#N/A</v>
      </c>
      <c r="PA60" s="23" t="e">
        <f t="shared" ca="1" si="80"/>
        <v>#N/A</v>
      </c>
      <c r="PB60" s="23" t="e">
        <f t="shared" ca="1" si="80"/>
        <v>#N/A</v>
      </c>
      <c r="PC60" s="23">
        <f t="shared" ca="1" si="80"/>
        <v>1.0132917706096873</v>
      </c>
      <c r="PD60" s="23" t="e">
        <f t="shared" ca="1" si="80"/>
        <v>#N/A</v>
      </c>
      <c r="PE60" s="23" t="e">
        <f t="shared" ca="1" si="80"/>
        <v>#N/A</v>
      </c>
      <c r="PF60" s="23" t="e">
        <f t="shared" ca="1" si="80"/>
        <v>#N/A</v>
      </c>
      <c r="PG60" s="23" t="e">
        <f t="shared" ca="1" si="79"/>
        <v>#N/A</v>
      </c>
      <c r="PH60" s="23" t="e">
        <f t="shared" ca="1" si="76"/>
        <v>#N/A</v>
      </c>
      <c r="PI60" s="23" t="e">
        <f t="shared" ca="1" si="76"/>
        <v>#N/A</v>
      </c>
      <c r="PJ60" s="23" t="e">
        <f t="shared" ca="1" si="76"/>
        <v>#N/A</v>
      </c>
      <c r="PK60" s="23" t="e">
        <f t="shared" ca="1" si="75"/>
        <v>#N/A</v>
      </c>
      <c r="PL60" s="23" t="e">
        <f t="shared" ca="1" si="75"/>
        <v>#N/A</v>
      </c>
      <c r="PM60" s="23" t="e">
        <f t="shared" ca="1" si="75"/>
        <v>#N/A</v>
      </c>
      <c r="PN60" s="23" t="e">
        <f t="shared" ca="1" si="75"/>
        <v>#N/A</v>
      </c>
      <c r="PO60" s="23" t="e">
        <f t="shared" ca="1" si="75"/>
        <v>#N/A</v>
      </c>
      <c r="PP60" s="23" t="e">
        <f t="shared" ca="1" si="75"/>
        <v>#N/A</v>
      </c>
      <c r="PQ60" s="23" t="e">
        <f t="shared" ca="1" si="75"/>
        <v>#N/A</v>
      </c>
      <c r="PR60" s="23" t="e">
        <f t="shared" ca="1" si="63"/>
        <v>#N/A</v>
      </c>
      <c r="PS60" s="23" t="e">
        <f t="shared" ca="1" si="63"/>
        <v>#N/A</v>
      </c>
      <c r="PT60" s="23" t="e">
        <f t="shared" ca="1" si="63"/>
        <v>#N/A</v>
      </c>
      <c r="PU60" s="23">
        <f t="shared" ca="1" si="63"/>
        <v>1.009006418236426</v>
      </c>
      <c r="PV60" s="23" t="e">
        <f t="shared" ca="1" si="63"/>
        <v>#N/A</v>
      </c>
      <c r="PW60" s="23" t="e">
        <f t="shared" ca="1" si="61"/>
        <v>#N/A</v>
      </c>
      <c r="PX60" s="23" t="e">
        <f t="shared" ca="1" si="61"/>
        <v>#N/A</v>
      </c>
      <c r="PY60" s="23" t="e">
        <f t="shared" ca="1" si="61"/>
        <v>#N/A</v>
      </c>
      <c r="PZ60" s="23" t="e">
        <f t="shared" ca="1" si="61"/>
        <v>#N/A</v>
      </c>
      <c r="QA60" s="23" t="e">
        <f t="shared" ca="1" si="70"/>
        <v>#N/A</v>
      </c>
      <c r="QB60" s="23" t="e">
        <f t="shared" ca="1" si="70"/>
        <v>#N/A</v>
      </c>
      <c r="QC60" s="23" t="e">
        <f t="shared" ca="1" si="70"/>
        <v>#N/A</v>
      </c>
      <c r="QD60" s="23" t="e">
        <f t="shared" ca="1" si="70"/>
        <v>#N/A</v>
      </c>
      <c r="QE60" s="23" t="e">
        <f t="shared" ca="1" si="70"/>
        <v>#N/A</v>
      </c>
      <c r="QF60" s="23" t="e">
        <f t="shared" ca="1" si="70"/>
        <v>#N/A</v>
      </c>
      <c r="QG60" s="23" t="e">
        <f t="shared" ca="1" si="29"/>
        <v>#N/A</v>
      </c>
      <c r="QH60" s="23" t="e">
        <f t="shared" ca="1" si="29"/>
        <v>#N/A</v>
      </c>
      <c r="QI60" s="23" t="e">
        <f t="shared" ca="1" si="29"/>
        <v>#N/A</v>
      </c>
      <c r="QJ60" s="26" t="e">
        <f t="shared" ca="1" si="19"/>
        <v>#N/A</v>
      </c>
    </row>
    <row r="61" spans="1:452" x14ac:dyDescent="0.35">
      <c r="A61" t="s">
        <v>1126</v>
      </c>
      <c r="B61" s="25">
        <v>34060</v>
      </c>
      <c r="C61" t="s">
        <v>676</v>
      </c>
      <c r="D61" s="2">
        <v>63.4</v>
      </c>
      <c r="E61" s="2">
        <v>64.3</v>
      </c>
      <c r="F61" s="2">
        <v>2.5</v>
      </c>
      <c r="G61" s="2">
        <v>70</v>
      </c>
      <c r="H61" s="2">
        <v>63.996053543887783</v>
      </c>
      <c r="I61" s="2">
        <v>69.722924249015861</v>
      </c>
      <c r="J61" s="2">
        <v>81.400000000000006</v>
      </c>
      <c r="K61" s="2">
        <v>46.8</v>
      </c>
      <c r="L61" s="2">
        <v>46.528902173489186</v>
      </c>
      <c r="M61" s="2">
        <v>52.2</v>
      </c>
      <c r="N61" s="2">
        <v>44.4</v>
      </c>
      <c r="O61" s="2">
        <v>60.7</v>
      </c>
      <c r="P61" s="2">
        <v>53.7</v>
      </c>
      <c r="Q61" s="2">
        <v>213.1</v>
      </c>
      <c r="R61" s="2">
        <v>54.1</v>
      </c>
      <c r="S61" s="2">
        <v>44.4</v>
      </c>
      <c r="T61" s="2">
        <v>37.799999999999997</v>
      </c>
      <c r="U61" s="2" t="e">
        <v>#N/A</v>
      </c>
      <c r="V61" s="2">
        <v>46.9</v>
      </c>
      <c r="W61" s="2">
        <v>20.2</v>
      </c>
      <c r="X61" s="2">
        <v>85.2</v>
      </c>
      <c r="Y61" s="2" t="e">
        <v>#N/A</v>
      </c>
      <c r="Z61" s="2">
        <v>32</v>
      </c>
      <c r="AA61" s="2" t="e">
        <v>#N/A</v>
      </c>
      <c r="AB61" s="2">
        <v>148.4</v>
      </c>
      <c r="AC61" s="2">
        <v>173.1</v>
      </c>
      <c r="AD61" s="2" t="e">
        <v>#N/A</v>
      </c>
      <c r="AE61" s="2">
        <v>218.9</v>
      </c>
      <c r="AF61" s="2">
        <v>75.8</v>
      </c>
      <c r="AG61" s="22">
        <v>657</v>
      </c>
      <c r="AH61" s="22">
        <v>343</v>
      </c>
      <c r="AI61" s="22" t="e">
        <v>#N/A</v>
      </c>
      <c r="AJ61" s="22">
        <v>39</v>
      </c>
      <c r="AK61" s="22">
        <v>52</v>
      </c>
      <c r="AL61" s="22" t="e">
        <v>#N/A</v>
      </c>
      <c r="AM61" s="22">
        <v>7</v>
      </c>
      <c r="AN61" s="22" t="e">
        <v>#N/A</v>
      </c>
      <c r="AO61" s="22">
        <v>55</v>
      </c>
      <c r="AP61" s="22">
        <v>31</v>
      </c>
      <c r="AQ61" s="22">
        <v>65</v>
      </c>
      <c r="AR61" s="2">
        <v>60.9</v>
      </c>
      <c r="AS61" s="2">
        <v>40.299999999999997</v>
      </c>
      <c r="AT61" s="2">
        <v>213.1</v>
      </c>
      <c r="AU61" s="2">
        <v>46.2</v>
      </c>
      <c r="AV61" s="2">
        <v>83.4</v>
      </c>
      <c r="AW61" s="2">
        <v>55.8</v>
      </c>
      <c r="AX61" s="2">
        <v>54.1</v>
      </c>
      <c r="AY61" s="2">
        <v>118.8</v>
      </c>
      <c r="AZ61" s="2">
        <v>91.8</v>
      </c>
      <c r="BA61" s="2">
        <v>20.2</v>
      </c>
      <c r="BB61" s="2">
        <v>48.6</v>
      </c>
      <c r="BC61" s="2">
        <v>60.5</v>
      </c>
      <c r="BD61" s="3" t="e">
        <v>#N/A</v>
      </c>
      <c r="BE61" s="3" t="e">
        <v>#N/A</v>
      </c>
      <c r="BF61" s="3" t="e">
        <v>#N/A</v>
      </c>
      <c r="BG61" s="3" t="e">
        <v>#N/A</v>
      </c>
      <c r="BH61" s="3" t="e">
        <v>#N/A</v>
      </c>
      <c r="BI61" s="2">
        <v>140.6</v>
      </c>
      <c r="BJ61" s="2">
        <v>1.3</v>
      </c>
      <c r="BK61" s="2">
        <v>2.9</v>
      </c>
      <c r="BL61" s="2">
        <v>59.3</v>
      </c>
      <c r="BM61" s="2">
        <v>69.400000000000006</v>
      </c>
      <c r="BN61" s="10" t="e">
        <v>#N/A</v>
      </c>
      <c r="BO61" s="3">
        <v>85.51</v>
      </c>
      <c r="BP61" s="22">
        <v>1.5471999999999999</v>
      </c>
      <c r="BQ61" s="3">
        <v>18.674500000000002</v>
      </c>
      <c r="BR61" s="23" t="e">
        <v>#N/A</v>
      </c>
      <c r="BS61" s="2" t="e">
        <v>#N/A</v>
      </c>
      <c r="BT61" s="3">
        <v>53.76</v>
      </c>
      <c r="BU61" s="2" t="e">
        <v>#N/A</v>
      </c>
      <c r="BV61" s="2">
        <v>3.5</v>
      </c>
      <c r="BW61" s="2" t="e">
        <v>#N/A</v>
      </c>
      <c r="BX61" s="2" t="e">
        <v>#N/A</v>
      </c>
      <c r="BY61" s="23">
        <v>143.80000000000001</v>
      </c>
      <c r="BZ61" s="2">
        <v>95.4</v>
      </c>
      <c r="CA61" s="2">
        <v>67.599999999999994</v>
      </c>
      <c r="CB61" s="3">
        <v>72.650000000000006</v>
      </c>
      <c r="CC61" s="2">
        <v>60.3</v>
      </c>
      <c r="CD61" s="2">
        <v>85.3</v>
      </c>
      <c r="CE61" s="2">
        <v>95.09162472404627</v>
      </c>
      <c r="CF61" s="3">
        <v>72.509892925518315</v>
      </c>
      <c r="CG61" s="2">
        <v>60.225435280901927</v>
      </c>
      <c r="CH61" s="23">
        <v>151.38039579717815</v>
      </c>
      <c r="CI61" s="3">
        <v>70.257208879888722</v>
      </c>
      <c r="CM61" s="2">
        <f t="shared" si="2"/>
        <v>12.069868148914169</v>
      </c>
      <c r="CN61" s="2" t="e">
        <f t="shared" si="2"/>
        <v>#N/A</v>
      </c>
      <c r="CO61" s="2">
        <f t="shared" si="3"/>
        <v>100.07708022272408</v>
      </c>
      <c r="CR61" s="2">
        <f t="shared" si="7"/>
        <v>0.63492063492063266</v>
      </c>
      <c r="CS61" s="2">
        <f t="shared" si="7"/>
        <v>1.1006289308176034</v>
      </c>
      <c r="CT61" s="2">
        <f t="shared" si="8"/>
        <v>1.1560693641618456</v>
      </c>
      <c r="CU61" s="2">
        <f t="shared" si="8"/>
        <v>0.31996481003618255</v>
      </c>
      <c r="CV61" s="2">
        <f t="shared" si="8"/>
        <v>0.39667036415504431</v>
      </c>
      <c r="CW61" s="2">
        <f t="shared" si="9"/>
        <v>-0.49180327868851997</v>
      </c>
      <c r="CX61" s="2">
        <f t="shared" si="10"/>
        <v>1.7391304347826024</v>
      </c>
      <c r="CY61" s="2"/>
      <c r="CZ61" s="2">
        <f t="shared" si="15"/>
        <v>-0.2638522427440671</v>
      </c>
      <c r="DA61" s="2">
        <f t="shared" si="16"/>
        <v>1.2278308321964608</v>
      </c>
      <c r="DB61" s="2">
        <f t="shared" si="17"/>
        <v>0.42826552462525852</v>
      </c>
      <c r="DC61" s="2"/>
      <c r="DF61" s="2">
        <f t="shared" si="11"/>
        <v>3.9078727300372762</v>
      </c>
      <c r="DG61" s="2">
        <f t="shared" si="11"/>
        <v>4.8652791035740162</v>
      </c>
      <c r="DH61" s="2">
        <f t="shared" si="12"/>
        <v>5.3765422611601554</v>
      </c>
      <c r="DI61" s="2" t="e">
        <f t="shared" si="71"/>
        <v>#N/A</v>
      </c>
      <c r="DJ61" s="2">
        <f t="shared" si="71"/>
        <v>4.0741849756083415</v>
      </c>
      <c r="DM61" s="2"/>
      <c r="DN61" s="2">
        <f t="shared" si="35"/>
        <v>2.55183413078149</v>
      </c>
      <c r="DO61" s="2">
        <f t="shared" si="20"/>
        <v>2.339181286549699</v>
      </c>
      <c r="DP61" s="2">
        <f t="shared" si="36"/>
        <v>1.2437810945273631</v>
      </c>
      <c r="DQ61" s="2"/>
      <c r="DR61" s="2">
        <f t="shared" si="37"/>
        <v>4.9327354260089589</v>
      </c>
      <c r="DS61" s="2" t="e">
        <f t="shared" si="38"/>
        <v>#N/A</v>
      </c>
      <c r="DT61" s="2" t="e">
        <v>#N/A</v>
      </c>
      <c r="DU61" s="2" t="e">
        <v>#N/A</v>
      </c>
      <c r="DV61" s="2">
        <f t="shared" si="21"/>
        <v>1.5050167224080369</v>
      </c>
      <c r="DW61" s="2">
        <f t="shared" si="39"/>
        <v>-1.9328117809480072</v>
      </c>
      <c r="DX61" s="2">
        <f t="shared" si="40"/>
        <v>-0.78740157480315931</v>
      </c>
      <c r="DY61" s="2">
        <f t="shared" si="41"/>
        <v>2.6565464895635715</v>
      </c>
      <c r="DZ61" s="2">
        <f t="shared" si="42"/>
        <v>9.0909090909090828</v>
      </c>
      <c r="EA61" s="2" t="e">
        <f t="shared" si="82"/>
        <v>#N/A</v>
      </c>
      <c r="EB61" s="2" t="e">
        <f t="shared" si="82"/>
        <v>#N/A</v>
      </c>
      <c r="EC61" s="2">
        <f t="shared" si="82"/>
        <v>10.382513661202175</v>
      </c>
      <c r="ED61" s="2">
        <f t="shared" si="82"/>
        <v>17.193947730398907</v>
      </c>
      <c r="EE61" s="2" t="e">
        <f t="shared" si="82"/>
        <v>#N/A</v>
      </c>
      <c r="EF61" s="2">
        <f t="shared" si="82"/>
        <v>13.475177304964546</v>
      </c>
      <c r="EG61" s="2" t="e">
        <f t="shared" si="82"/>
        <v>#N/A</v>
      </c>
      <c r="EH61" s="2"/>
      <c r="EI61" s="2">
        <f t="shared" si="69"/>
        <v>1.3311148086522451</v>
      </c>
      <c r="EJ61" s="2">
        <f t="shared" si="69"/>
        <v>5.4973821989528604</v>
      </c>
      <c r="EK61" s="2">
        <f t="shared" si="69"/>
        <v>-1.9328117809480072</v>
      </c>
      <c r="EL61" s="2">
        <f t="shared" si="68"/>
        <v>3.1250000000000222</v>
      </c>
      <c r="EM61" s="2">
        <f t="shared" si="68"/>
        <v>0.72463768115942351</v>
      </c>
      <c r="EN61" s="2">
        <f t="shared" si="68"/>
        <v>4.6904315196998114</v>
      </c>
      <c r="EO61" s="2">
        <f t="shared" si="68"/>
        <v>2.6565464895635715</v>
      </c>
      <c r="EP61" s="2">
        <f t="shared" si="68"/>
        <v>1.1925042589437718</v>
      </c>
      <c r="EQ61" s="2">
        <f t="shared" si="68"/>
        <v>1.436464088397793</v>
      </c>
      <c r="ER61" s="2">
        <f t="shared" si="68"/>
        <v>10.382513661202175</v>
      </c>
      <c r="ES61" s="2">
        <f t="shared" si="68"/>
        <v>5.4229934924078016</v>
      </c>
      <c r="ET61" s="2">
        <f t="shared" si="68"/>
        <v>3.7735849056603765</v>
      </c>
      <c r="EU61" s="2">
        <f t="shared" si="4"/>
        <v>1.3</v>
      </c>
      <c r="EV61" s="2">
        <f t="shared" si="4"/>
        <v>2.9</v>
      </c>
      <c r="EW61" s="2">
        <f t="shared" si="45"/>
        <v>3.6713286713286664</v>
      </c>
      <c r="EX61" s="2">
        <f t="shared" si="45"/>
        <v>3.1203566121842607</v>
      </c>
      <c r="EY61" s="2">
        <f t="shared" si="46"/>
        <v>12.130381431956327</v>
      </c>
      <c r="EZ61" s="2" t="e">
        <f t="shared" si="46"/>
        <v>#N/A</v>
      </c>
      <c r="FA61" s="2" t="e">
        <f t="shared" si="47"/>
        <v>#N/A</v>
      </c>
      <c r="FB61" s="2">
        <f t="shared" si="48"/>
        <v>3.1563845050215145</v>
      </c>
      <c r="FC61" s="2">
        <f t="shared" si="48"/>
        <v>0.84566596194504129</v>
      </c>
      <c r="FD61" s="2">
        <f t="shared" si="48"/>
        <v>4.6439628482972228</v>
      </c>
      <c r="FE61" s="2">
        <f t="shared" si="48"/>
        <v>2.1512935883014617</v>
      </c>
      <c r="FF61" s="2">
        <f t="shared" si="48"/>
        <v>4.5060658578855994</v>
      </c>
      <c r="FG61" s="2">
        <f t="shared" si="48"/>
        <v>1.9115890083631903</v>
      </c>
      <c r="FH61" s="2" t="e">
        <v>#N/A</v>
      </c>
      <c r="FI61" s="2" t="e">
        <v>#N/A</v>
      </c>
      <c r="FL61" s="2">
        <f t="shared" si="72"/>
        <v>0.79614821820459536</v>
      </c>
      <c r="FM61" s="2">
        <f t="shared" si="72"/>
        <v>0.61833528626231704</v>
      </c>
      <c r="FN61" s="2">
        <f t="shared" si="25"/>
        <v>1.3544681749893206</v>
      </c>
      <c r="FQ61" s="2">
        <f t="shared" si="73"/>
        <v>3.2228262497592253</v>
      </c>
      <c r="FR61" s="2">
        <f t="shared" si="73"/>
        <v>2.4963761681670693</v>
      </c>
      <c r="FS61" s="2">
        <f t="shared" si="27"/>
        <v>5.5289450621564207</v>
      </c>
      <c r="FT61" s="2">
        <f t="shared" si="74"/>
        <v>3.4720164035310974</v>
      </c>
      <c r="FU61" s="2">
        <f t="shared" si="74"/>
        <v>4.5310379420718361</v>
      </c>
      <c r="FX61" s="2">
        <f t="shared" si="77"/>
        <v>2.7075473239526415</v>
      </c>
      <c r="FY61" s="2">
        <f t="shared" si="77"/>
        <v>2.0646907634972456</v>
      </c>
      <c r="FZ61" s="2">
        <f t="shared" si="33"/>
        <v>5.0606802174122167</v>
      </c>
      <c r="GA61" s="2">
        <f t="shared" si="78"/>
        <v>3.47639485919784</v>
      </c>
      <c r="GB61" s="2">
        <f t="shared" si="78"/>
        <v>4.238239885225914</v>
      </c>
      <c r="GE61" s="2"/>
      <c r="GF61" s="2"/>
      <c r="GG61" s="2">
        <f t="shared" si="81"/>
        <v>21.20847743349006</v>
      </c>
      <c r="GH61" s="2" t="e">
        <f t="shared" si="81"/>
        <v>#N/A</v>
      </c>
      <c r="GI61" s="2" t="e">
        <f t="shared" si="53"/>
        <v>#N/A</v>
      </c>
      <c r="GJ61" s="2">
        <f t="shared" si="54"/>
        <v>5.1554207733131019</v>
      </c>
      <c r="GK61" s="2" t="e">
        <v>#N/A</v>
      </c>
      <c r="GN61" s="2"/>
      <c r="GQ61" s="2"/>
      <c r="IG61" s="24"/>
      <c r="IH61" s="24"/>
      <c r="II61" s="24"/>
      <c r="IJ61" s="24"/>
      <c r="IK61" s="24"/>
      <c r="IL61" s="2"/>
      <c r="IM61" s="2">
        <f t="shared" si="5"/>
        <v>2.5</v>
      </c>
      <c r="IN61" s="2"/>
      <c r="IO61" s="2">
        <f t="shared" si="49"/>
        <v>2.5</v>
      </c>
      <c r="IX61" s="3"/>
      <c r="IY61" s="3"/>
      <c r="IZ61" s="3"/>
      <c r="JA61" s="3"/>
      <c r="JB61" s="3"/>
      <c r="JC61" s="3"/>
      <c r="JE61" s="3"/>
      <c r="JF61" s="3"/>
      <c r="JG61" s="3"/>
      <c r="JH61" s="3"/>
      <c r="JI61" s="3"/>
      <c r="JJ61" s="3"/>
      <c r="JK61" s="3"/>
      <c r="JL61" s="3"/>
      <c r="JN61" s="10">
        <f>COUNTIF(EI61:ET61,"&gt;2")</f>
        <v>7</v>
      </c>
      <c r="JQ61" s="10"/>
      <c r="JS61" s="10"/>
      <c r="KH61" s="2">
        <f>(DN61*$DN$4)+(FB61*$FB$3)+(FC61*$FC$3)+(FD61*$FD$3)+(FE61*$FE$3)+(FF61*$FF$3)+(FG61*$FG$3)</f>
        <v>2.9094021059191877</v>
      </c>
      <c r="KI61" s="2">
        <f>F61-KH61</f>
        <v>-0.40940210591918769</v>
      </c>
      <c r="KJ61" s="2">
        <f>MAX(DN61,FB61:FG61)</f>
        <v>4.6439628482972228</v>
      </c>
      <c r="KK61" s="2">
        <f>MIN(DN61,FB61:FG61)</f>
        <v>0.84566596194504129</v>
      </c>
      <c r="KL61" s="2">
        <f t="shared" si="50"/>
        <v>3.7982968863521815</v>
      </c>
      <c r="KO61" s="2">
        <f>BO61</f>
        <v>85.51</v>
      </c>
      <c r="KP61" s="2">
        <f>100*((BO55/BO43)-1)</f>
        <v>-9.9330823923044704</v>
      </c>
      <c r="KQ61" s="2">
        <f t="shared" si="55"/>
        <v>-9.9330823923044704</v>
      </c>
      <c r="KR61" s="2">
        <f>100*((BO49/BO37)-1)</f>
        <v>-0.95492350343978627</v>
      </c>
      <c r="KS61" s="2">
        <f t="shared" si="64"/>
        <v>-0.95492350343978627</v>
      </c>
      <c r="KT61" s="3">
        <f>BP61</f>
        <v>1.5471999999999999</v>
      </c>
      <c r="KU61" s="3">
        <f>BQ61</f>
        <v>18.674500000000002</v>
      </c>
      <c r="KV61" s="3">
        <f t="shared" si="13"/>
        <v>12.069868148914169</v>
      </c>
      <c r="KW61" s="2">
        <f t="shared" si="6"/>
        <v>26.206330384018973</v>
      </c>
      <c r="KX61" s="2">
        <f t="shared" si="6"/>
        <v>22.08025613276056</v>
      </c>
      <c r="LB61">
        <v>0</v>
      </c>
      <c r="LE61" s="2" t="e">
        <v>#N/A</v>
      </c>
      <c r="LF61" s="2" t="e">
        <v>#N/A</v>
      </c>
      <c r="LG61" s="2" t="e">
        <v>#N/A</v>
      </c>
      <c r="LH61" s="2" t="e">
        <v>#N/A</v>
      </c>
      <c r="LI61" s="2" t="e">
        <v>#N/A</v>
      </c>
      <c r="LJ61" s="2" t="e">
        <v>#N/A</v>
      </c>
      <c r="LK61" s="2">
        <v>53.31663526402096</v>
      </c>
      <c r="LL61" s="2" t="e">
        <v>#N/A</v>
      </c>
      <c r="LM61" s="2" t="e">
        <v>#N/A</v>
      </c>
      <c r="LN61" s="2" t="e">
        <v>#N/A</v>
      </c>
      <c r="LO61" s="2" t="e">
        <v>#N/A</v>
      </c>
      <c r="LP61" s="2">
        <v>38.16140535335915</v>
      </c>
      <c r="LQ61" s="2" t="e">
        <v>#N/A</v>
      </c>
      <c r="LR61" s="2" t="e">
        <v>#N/A</v>
      </c>
      <c r="LS61" s="2" t="e">
        <v>#N/A</v>
      </c>
      <c r="LT61" s="2" t="e">
        <v>#N/A</v>
      </c>
      <c r="LU61" s="2" t="e">
        <v>#N/A</v>
      </c>
      <c r="LV61" s="2" t="e">
        <v>#N/A</v>
      </c>
      <c r="LW61" s="2" t="e">
        <v>#N/A</v>
      </c>
      <c r="LX61" s="2" t="e">
        <v>#N/A</v>
      </c>
      <c r="LY61" s="2" t="e">
        <v>#N/A</v>
      </c>
      <c r="LZ61" s="2" t="e">
        <v>#N/A</v>
      </c>
      <c r="MA61" s="2" t="e">
        <v>#N/A</v>
      </c>
      <c r="MB61" s="2" t="e">
        <v>#N/A</v>
      </c>
      <c r="MC61" s="2" t="e">
        <v>#N/A</v>
      </c>
      <c r="MD61" s="2" t="e">
        <v>#N/A</v>
      </c>
      <c r="ME61" s="2" t="e">
        <v>#N/A</v>
      </c>
      <c r="MF61" s="2" t="e">
        <v>#N/A</v>
      </c>
      <c r="MG61" s="2" t="e">
        <v>#N/A</v>
      </c>
      <c r="MH61" s="2">
        <v>44.774343903983798</v>
      </c>
      <c r="MI61" s="2" t="e">
        <v>#N/A</v>
      </c>
      <c r="MJ61" s="2" t="e">
        <v>#N/A</v>
      </c>
      <c r="MK61" s="2" t="e">
        <v>#N/A</v>
      </c>
      <c r="ML61" s="2" t="e">
        <v>#N/A</v>
      </c>
      <c r="MM61" s="2" t="e">
        <v>#N/A</v>
      </c>
      <c r="MN61" s="2" t="e">
        <v>#N/A</v>
      </c>
      <c r="MO61" s="2" t="e">
        <v>#N/A</v>
      </c>
      <c r="MP61" s="2" t="e">
        <v>#N/A</v>
      </c>
      <c r="MQ61" s="2" t="e">
        <v>#N/A</v>
      </c>
      <c r="MR61" s="2" t="e">
        <v>#N/A</v>
      </c>
      <c r="MS61" s="10" t="e">
        <v>#N/A</v>
      </c>
      <c r="MT61" s="2" t="e">
        <v>#N/A</v>
      </c>
      <c r="MU61" s="2" t="e">
        <v>#N/A</v>
      </c>
      <c r="MV61" s="2" t="e">
        <v>#N/A</v>
      </c>
      <c r="MX61" s="22" t="e">
        <v>#N/A</v>
      </c>
      <c r="MY61" s="22" t="e">
        <v>#N/A</v>
      </c>
      <c r="MZ61" s="22" t="e">
        <v>#N/A</v>
      </c>
      <c r="NA61" s="22" t="e">
        <v>#N/A</v>
      </c>
      <c r="NB61" s="22" t="e">
        <v>#N/A</v>
      </c>
      <c r="NC61" s="22" t="e">
        <v>#N/A</v>
      </c>
      <c r="ND61" s="22">
        <v>2</v>
      </c>
      <c r="NE61" s="22" t="e">
        <v>#N/A</v>
      </c>
      <c r="NF61" s="22" t="e">
        <v>#N/A</v>
      </c>
      <c r="NG61" s="22" t="e">
        <v>#N/A</v>
      </c>
      <c r="NH61" s="23" t="e">
        <v>#N/A</v>
      </c>
      <c r="NI61" s="22">
        <v>15</v>
      </c>
      <c r="NJ61" s="22" t="e">
        <v>#N/A</v>
      </c>
      <c r="NK61" s="22" t="e">
        <v>#N/A</v>
      </c>
      <c r="NL61" s="23" t="e">
        <v>#N/A</v>
      </c>
      <c r="NM61" s="3" t="e">
        <v>#N/A</v>
      </c>
      <c r="NN61" s="22" t="e">
        <v>#N/A</v>
      </c>
      <c r="NO61" s="22" t="e">
        <v>#N/A</v>
      </c>
      <c r="NP61" s="22" t="e">
        <v>#N/A</v>
      </c>
      <c r="NQ61" s="22" t="e">
        <v>#N/A</v>
      </c>
      <c r="NR61" s="23" t="e">
        <v>#N/A</v>
      </c>
      <c r="NS61" s="22" t="e">
        <v>#N/A</v>
      </c>
      <c r="NT61" s="22" t="e">
        <v>#N/A</v>
      </c>
      <c r="NU61" s="23" t="e">
        <v>#N/A</v>
      </c>
      <c r="NV61" s="3" t="e">
        <v>#N/A</v>
      </c>
      <c r="NW61" s="22" t="e">
        <v>#N/A</v>
      </c>
      <c r="NX61" s="22" t="e">
        <v>#N/A</v>
      </c>
      <c r="NY61" s="22" t="e">
        <v>#N/A</v>
      </c>
      <c r="NZ61" s="22" t="e">
        <v>#N/A</v>
      </c>
      <c r="OA61" s="23">
        <v>8</v>
      </c>
      <c r="OB61" s="22" t="e">
        <v>#N/A</v>
      </c>
      <c r="OC61" s="22" t="e">
        <v>#N/A</v>
      </c>
      <c r="OD61" s="22" t="e">
        <v>#N/A</v>
      </c>
      <c r="OE61" s="22" t="e">
        <v>#N/A</v>
      </c>
      <c r="OF61" s="22" t="e">
        <v>#N/A</v>
      </c>
      <c r="OG61" s="22" t="e">
        <v>#N/A</v>
      </c>
      <c r="OH61" s="23" t="e">
        <v>#N/A</v>
      </c>
      <c r="OI61" s="22" t="e">
        <v>#N/A</v>
      </c>
      <c r="OJ61" s="22" t="e">
        <v>#N/A</v>
      </c>
      <c r="OK61" s="22" t="e">
        <v>#N/A</v>
      </c>
      <c r="OL61" s="22" t="e">
        <v>#N/A</v>
      </c>
      <c r="OM61" s="23" t="e">
        <v>#N/A</v>
      </c>
      <c r="ON61" s="22" t="e">
        <v>#N/A</v>
      </c>
      <c r="OO61" s="22" t="e">
        <v>#N/A</v>
      </c>
      <c r="OQ61">
        <f t="shared" si="51"/>
        <v>-3</v>
      </c>
      <c r="OR61" s="23" t="e">
        <f t="shared" ca="1" si="80"/>
        <v>#N/A</v>
      </c>
      <c r="OS61" s="23" t="e">
        <f t="shared" ca="1" si="80"/>
        <v>#N/A</v>
      </c>
      <c r="OT61" s="23" t="e">
        <f t="shared" ca="1" si="80"/>
        <v>#N/A</v>
      </c>
      <c r="OU61" s="23" t="e">
        <f t="shared" ca="1" si="80"/>
        <v>#N/A</v>
      </c>
      <c r="OV61" s="23" t="e">
        <f t="shared" ca="1" si="80"/>
        <v>#N/A</v>
      </c>
      <c r="OW61" s="23" t="e">
        <f t="shared" ca="1" si="80"/>
        <v>#N/A</v>
      </c>
      <c r="OX61" s="23">
        <f t="shared" ca="1" si="80"/>
        <v>1.0146434239610713</v>
      </c>
      <c r="OY61" s="23" t="e">
        <f t="shared" ca="1" si="80"/>
        <v>#N/A</v>
      </c>
      <c r="OZ61" s="23" t="e">
        <f t="shared" ca="1" si="80"/>
        <v>#N/A</v>
      </c>
      <c r="PA61" s="23" t="e">
        <f t="shared" ca="1" si="80"/>
        <v>#N/A</v>
      </c>
      <c r="PB61" s="23" t="e">
        <f t="shared" ca="1" si="80"/>
        <v>#N/A</v>
      </c>
      <c r="PC61" s="23">
        <f t="shared" ca="1" si="80"/>
        <v>1.0162433778183355</v>
      </c>
      <c r="PD61" s="23" t="e">
        <f t="shared" ca="1" si="80"/>
        <v>#N/A</v>
      </c>
      <c r="PE61" s="23" t="e">
        <f t="shared" ca="1" si="80"/>
        <v>#N/A</v>
      </c>
      <c r="PF61" s="23" t="e">
        <f t="shared" ca="1" si="80"/>
        <v>#N/A</v>
      </c>
      <c r="PG61" s="23" t="e">
        <f t="shared" ca="1" si="79"/>
        <v>#N/A</v>
      </c>
      <c r="PH61" s="23" t="e">
        <f t="shared" ca="1" si="76"/>
        <v>#N/A</v>
      </c>
      <c r="PI61" s="23" t="e">
        <f t="shared" ca="1" si="76"/>
        <v>#N/A</v>
      </c>
      <c r="PJ61" s="23" t="e">
        <f t="shared" ca="1" si="76"/>
        <v>#N/A</v>
      </c>
      <c r="PK61" s="23" t="e">
        <f t="shared" ca="1" si="75"/>
        <v>#N/A</v>
      </c>
      <c r="PL61" s="23" t="e">
        <f t="shared" ca="1" si="75"/>
        <v>#N/A</v>
      </c>
      <c r="PM61" s="23" t="e">
        <f t="shared" ca="1" si="75"/>
        <v>#N/A</v>
      </c>
      <c r="PN61" s="23" t="e">
        <f t="shared" ca="1" si="75"/>
        <v>#N/A</v>
      </c>
      <c r="PO61" s="23" t="e">
        <f t="shared" ca="1" si="75"/>
        <v>#N/A</v>
      </c>
      <c r="PP61" s="23" t="e">
        <f t="shared" ca="1" si="75"/>
        <v>#N/A</v>
      </c>
      <c r="PQ61" s="23" t="e">
        <f t="shared" ca="1" si="75"/>
        <v>#N/A</v>
      </c>
      <c r="PR61" s="23" t="e">
        <f t="shared" ca="1" si="63"/>
        <v>#N/A</v>
      </c>
      <c r="PS61" s="23" t="e">
        <f t="shared" ca="1" si="63"/>
        <v>#N/A</v>
      </c>
      <c r="PT61" s="23" t="e">
        <f t="shared" ca="1" si="63"/>
        <v>#N/A</v>
      </c>
      <c r="PU61" s="23">
        <f t="shared" ca="1" si="63"/>
        <v>1.018308971541509</v>
      </c>
      <c r="PV61" s="23" t="e">
        <f t="shared" ca="1" si="63"/>
        <v>#N/A</v>
      </c>
      <c r="PW61" s="23" t="e">
        <f t="shared" ca="1" si="61"/>
        <v>#N/A</v>
      </c>
      <c r="PX61" s="23" t="e">
        <f t="shared" ca="1" si="61"/>
        <v>#N/A</v>
      </c>
      <c r="PY61" s="23" t="e">
        <f t="shared" ca="1" si="61"/>
        <v>#N/A</v>
      </c>
      <c r="PZ61" s="23" t="e">
        <f t="shared" ca="1" si="61"/>
        <v>#N/A</v>
      </c>
      <c r="QA61" s="23" t="e">
        <f t="shared" ca="1" si="70"/>
        <v>#N/A</v>
      </c>
      <c r="QB61" s="23" t="e">
        <f t="shared" ca="1" si="70"/>
        <v>#N/A</v>
      </c>
      <c r="QC61" s="23" t="e">
        <f t="shared" ca="1" si="70"/>
        <v>#N/A</v>
      </c>
      <c r="QD61" s="23" t="e">
        <f t="shared" ca="1" si="70"/>
        <v>#N/A</v>
      </c>
      <c r="QE61" s="23" t="e">
        <f t="shared" ca="1" si="70"/>
        <v>#N/A</v>
      </c>
      <c r="QF61" s="23" t="e">
        <f t="shared" ca="1" si="70"/>
        <v>#N/A</v>
      </c>
      <c r="QG61" s="23" t="e">
        <f t="shared" ca="1" si="29"/>
        <v>#N/A</v>
      </c>
      <c r="QH61" s="23" t="e">
        <f t="shared" ca="1" si="29"/>
        <v>#N/A</v>
      </c>
      <c r="QI61" s="23" t="e">
        <f t="shared" ca="1" si="29"/>
        <v>#N/A</v>
      </c>
      <c r="QJ61" s="26" t="e">
        <f t="shared" ca="1" si="19"/>
        <v>#N/A</v>
      </c>
    </row>
    <row r="62" spans="1:452" x14ac:dyDescent="0.35">
      <c r="A62" t="s">
        <v>1127</v>
      </c>
      <c r="B62" s="21">
        <v>34090</v>
      </c>
      <c r="C62" t="s">
        <v>677</v>
      </c>
      <c r="D62" s="2">
        <v>63.6</v>
      </c>
      <c r="E62" s="2">
        <v>64.5</v>
      </c>
      <c r="F62" s="2">
        <v>2.5</v>
      </c>
      <c r="G62" s="2">
        <v>70.2</v>
      </c>
      <c r="H62" s="2">
        <v>64.0139255055728</v>
      </c>
      <c r="I62" s="2">
        <v>69.817126925092111</v>
      </c>
      <c r="J62" s="2">
        <v>81.8</v>
      </c>
      <c r="K62" s="2">
        <v>46.9</v>
      </c>
      <c r="L62" s="2">
        <v>46.689781480999855</v>
      </c>
      <c r="M62" s="2">
        <v>52.2</v>
      </c>
      <c r="N62" s="2">
        <v>44.4</v>
      </c>
      <c r="O62" s="2">
        <v>61.4</v>
      </c>
      <c r="P62" s="2">
        <v>54.2</v>
      </c>
      <c r="Q62" s="2">
        <v>214</v>
      </c>
      <c r="R62" s="2">
        <v>54.4</v>
      </c>
      <c r="S62" s="2">
        <v>44.4</v>
      </c>
      <c r="T62" s="2">
        <v>37.6</v>
      </c>
      <c r="U62" s="2" t="e">
        <v>#N/A</v>
      </c>
      <c r="V62" s="2">
        <v>46.9</v>
      </c>
      <c r="W62" s="2">
        <v>20.3</v>
      </c>
      <c r="X62" s="2">
        <v>85.2</v>
      </c>
      <c r="Y62" s="2" t="e">
        <v>#N/A</v>
      </c>
      <c r="Z62" s="2">
        <v>32</v>
      </c>
      <c r="AA62" s="2" t="e">
        <v>#N/A</v>
      </c>
      <c r="AB62" s="2">
        <v>149.9</v>
      </c>
      <c r="AC62" s="2">
        <v>172.9</v>
      </c>
      <c r="AD62" s="2" t="e">
        <v>#N/A</v>
      </c>
      <c r="AE62" s="2">
        <v>219.8</v>
      </c>
      <c r="AF62" s="2">
        <v>76.099999999999994</v>
      </c>
      <c r="AG62" s="22">
        <v>657</v>
      </c>
      <c r="AH62" s="22">
        <v>343</v>
      </c>
      <c r="AI62" s="22" t="e">
        <v>#N/A</v>
      </c>
      <c r="AJ62" s="22">
        <v>39</v>
      </c>
      <c r="AK62" s="22">
        <v>52</v>
      </c>
      <c r="AL62" s="22" t="e">
        <v>#N/A</v>
      </c>
      <c r="AM62" s="22">
        <v>7</v>
      </c>
      <c r="AN62" s="22" t="e">
        <v>#N/A</v>
      </c>
      <c r="AO62" s="22">
        <v>55</v>
      </c>
      <c r="AP62" s="22">
        <v>31</v>
      </c>
      <c r="AQ62" s="22">
        <v>65</v>
      </c>
      <c r="AR62" s="2">
        <v>61.6</v>
      </c>
      <c r="AS62" s="2">
        <v>40.5</v>
      </c>
      <c r="AT62" s="2">
        <v>214</v>
      </c>
      <c r="AU62" s="2">
        <v>46</v>
      </c>
      <c r="AV62" s="2">
        <v>83.6</v>
      </c>
      <c r="AW62" s="2">
        <v>54.7</v>
      </c>
      <c r="AX62" s="2">
        <v>54.4</v>
      </c>
      <c r="AY62" s="2">
        <v>118.9</v>
      </c>
      <c r="AZ62" s="2">
        <v>92</v>
      </c>
      <c r="BA62" s="2">
        <v>20.3</v>
      </c>
      <c r="BB62" s="2">
        <v>48.7</v>
      </c>
      <c r="BC62" s="2">
        <v>60.5</v>
      </c>
      <c r="BD62" s="3" t="e">
        <v>#N/A</v>
      </c>
      <c r="BE62" s="3" t="e">
        <v>#N/A</v>
      </c>
      <c r="BF62" s="3" t="e">
        <v>#N/A</v>
      </c>
      <c r="BG62" s="3" t="e">
        <v>#N/A</v>
      </c>
      <c r="BH62" s="3" t="e">
        <v>#N/A</v>
      </c>
      <c r="BI62" s="2">
        <v>141.1</v>
      </c>
      <c r="BJ62" s="2">
        <v>1.3</v>
      </c>
      <c r="BK62" s="2">
        <v>2.8</v>
      </c>
      <c r="BL62" s="2">
        <v>59.2</v>
      </c>
      <c r="BM62" s="2">
        <v>69.400000000000006</v>
      </c>
      <c r="BN62" s="10" t="e">
        <v>#N/A</v>
      </c>
      <c r="BO62" s="3">
        <v>85.68</v>
      </c>
      <c r="BP62" s="22">
        <v>1.5481</v>
      </c>
      <c r="BQ62" s="3">
        <v>18.507894736842101</v>
      </c>
      <c r="BR62" s="23" t="e">
        <v>#N/A</v>
      </c>
      <c r="BS62" s="2" t="e">
        <v>#N/A</v>
      </c>
      <c r="BT62" s="3">
        <v>53.04</v>
      </c>
      <c r="BU62" s="2" t="e">
        <v>#N/A</v>
      </c>
      <c r="BV62" s="2">
        <v>3.4</v>
      </c>
      <c r="BW62" s="2" t="e">
        <v>#N/A</v>
      </c>
      <c r="BX62" s="2" t="e">
        <v>#N/A</v>
      </c>
      <c r="BY62" s="23">
        <v>144.19999999999999</v>
      </c>
      <c r="BZ62" s="2">
        <v>95.4</v>
      </c>
      <c r="CA62" s="2">
        <v>67.599999999999994</v>
      </c>
      <c r="CB62" s="3">
        <v>72.75</v>
      </c>
      <c r="CC62" s="2">
        <v>60.5</v>
      </c>
      <c r="CD62" s="2">
        <v>85.4</v>
      </c>
      <c r="CE62" s="2">
        <v>94.994106151662024</v>
      </c>
      <c r="CF62" s="3">
        <v>72.572781599428026</v>
      </c>
      <c r="CG62" s="2">
        <v>60.426673805712412</v>
      </c>
      <c r="CH62" s="23">
        <v>151.78938743283283</v>
      </c>
      <c r="CI62" s="3">
        <v>70.445159188431717</v>
      </c>
      <c r="CM62" s="2">
        <f t="shared" si="2"/>
        <v>11.955232050153155</v>
      </c>
      <c r="CN62" s="2" t="e">
        <f t="shared" si="2"/>
        <v>#N/A</v>
      </c>
      <c r="CO62" s="2">
        <f t="shared" si="3"/>
        <v>100.13529465666957</v>
      </c>
      <c r="CR62" s="2">
        <f t="shared" si="7"/>
        <v>0.31545741324921583</v>
      </c>
      <c r="CS62" s="2">
        <f t="shared" si="7"/>
        <v>0.31104199066874472</v>
      </c>
      <c r="CT62" s="2">
        <f t="shared" si="8"/>
        <v>0.28571428571428981</v>
      </c>
      <c r="CU62" s="2">
        <f t="shared" si="8"/>
        <v>2.7926662185131422E-2</v>
      </c>
      <c r="CV62" s="2">
        <f t="shared" si="8"/>
        <v>0.13511004750719399</v>
      </c>
      <c r="CW62" s="2">
        <f t="shared" si="9"/>
        <v>1.1532125205930737</v>
      </c>
      <c r="CX62" s="2">
        <f t="shared" si="10"/>
        <v>0.21367521367521675</v>
      </c>
      <c r="CY62" s="2"/>
      <c r="CZ62" s="2">
        <f t="shared" si="15"/>
        <v>-0.52910052910051786</v>
      </c>
      <c r="DA62" s="2">
        <f t="shared" si="16"/>
        <v>1.0107816711590296</v>
      </c>
      <c r="DB62" s="2">
        <f t="shared" si="17"/>
        <v>0</v>
      </c>
      <c r="DC62" s="2"/>
      <c r="DF62" s="2">
        <f t="shared" si="11"/>
        <v>0.33563515866619209</v>
      </c>
      <c r="DG62" s="2">
        <f t="shared" si="11"/>
        <v>1.6334231145820777</v>
      </c>
      <c r="DH62" s="2">
        <f t="shared" si="12"/>
        <v>4.2289656106323514</v>
      </c>
      <c r="DI62" s="2" t="e">
        <f t="shared" si="71"/>
        <v>#N/A</v>
      </c>
      <c r="DJ62" s="2">
        <f t="shared" si="71"/>
        <v>4.0604010000000024</v>
      </c>
      <c r="DM62" s="2"/>
      <c r="DN62" s="2">
        <f t="shared" si="35"/>
        <v>2.5437201907790166</v>
      </c>
      <c r="DO62" s="2">
        <f t="shared" si="20"/>
        <v>2.332361516034998</v>
      </c>
      <c r="DP62" s="2">
        <f t="shared" si="36"/>
        <v>1.3630731102849991</v>
      </c>
      <c r="DQ62" s="2"/>
      <c r="DR62" s="2">
        <f t="shared" si="37"/>
        <v>4.9217002237136365</v>
      </c>
      <c r="DS62" s="2" t="e">
        <f t="shared" si="38"/>
        <v>#N/A</v>
      </c>
      <c r="DT62" s="2" t="e">
        <v>#N/A</v>
      </c>
      <c r="DU62" s="2" t="e">
        <v>#N/A</v>
      </c>
      <c r="DV62" s="2">
        <f t="shared" si="21"/>
        <v>2.1630615640598982</v>
      </c>
      <c r="DW62" s="2">
        <f t="shared" si="39"/>
        <v>-1.5186378278877144</v>
      </c>
      <c r="DX62" s="2">
        <f t="shared" si="40"/>
        <v>-1.5706806282722585</v>
      </c>
      <c r="DY62" s="2">
        <f t="shared" si="41"/>
        <v>2.6415094339622636</v>
      </c>
      <c r="DZ62" s="2">
        <f t="shared" si="42"/>
        <v>7.7669902912621325</v>
      </c>
      <c r="EA62" s="2" t="e">
        <f t="shared" si="82"/>
        <v>#N/A</v>
      </c>
      <c r="EB62" s="2" t="e">
        <f t="shared" si="82"/>
        <v>#N/A</v>
      </c>
      <c r="EC62" s="2">
        <f t="shared" si="82"/>
        <v>10.326086956521753</v>
      </c>
      <c r="ED62" s="2">
        <f t="shared" si="82"/>
        <v>17.193947730398907</v>
      </c>
      <c r="EE62" s="2" t="e">
        <f t="shared" si="82"/>
        <v>#N/A</v>
      </c>
      <c r="EF62" s="2">
        <f t="shared" si="82"/>
        <v>13.475177304964546</v>
      </c>
      <c r="EG62" s="2" t="e">
        <f t="shared" si="82"/>
        <v>#N/A</v>
      </c>
      <c r="EH62" s="2"/>
      <c r="EI62" s="2">
        <f t="shared" si="69"/>
        <v>1.9867549668874274</v>
      </c>
      <c r="EJ62" s="2">
        <f t="shared" si="69"/>
        <v>5.46875</v>
      </c>
      <c r="EK62" s="2">
        <f t="shared" si="69"/>
        <v>-1.5186378278877144</v>
      </c>
      <c r="EL62" s="2">
        <f t="shared" si="68"/>
        <v>2.4498886414253906</v>
      </c>
      <c r="EM62" s="2">
        <f t="shared" si="68"/>
        <v>0.8443908323281013</v>
      </c>
      <c r="EN62" s="2">
        <f t="shared" si="68"/>
        <v>2.2429906542056122</v>
      </c>
      <c r="EO62" s="2">
        <f t="shared" si="68"/>
        <v>2.6415094339622636</v>
      </c>
      <c r="EP62" s="2">
        <f t="shared" si="68"/>
        <v>1.364023870417741</v>
      </c>
      <c r="EQ62" s="2">
        <f t="shared" si="68"/>
        <v>1.5452538631346657</v>
      </c>
      <c r="ER62" s="2">
        <f t="shared" si="68"/>
        <v>10.326086956521753</v>
      </c>
      <c r="ES62" s="2">
        <f t="shared" si="68"/>
        <v>5.1835853131749543</v>
      </c>
      <c r="ET62" s="2">
        <f t="shared" si="68"/>
        <v>3.4188034188034289</v>
      </c>
      <c r="EU62" s="2">
        <f t="shared" si="4"/>
        <v>1.3</v>
      </c>
      <c r="EV62" s="2">
        <f t="shared" si="4"/>
        <v>2.8</v>
      </c>
      <c r="EW62" s="2">
        <f t="shared" si="45"/>
        <v>3.4965034965035002</v>
      </c>
      <c r="EX62" s="2">
        <f t="shared" si="45"/>
        <v>2.662721893491149</v>
      </c>
      <c r="EY62" s="2">
        <f t="shared" si="46"/>
        <v>8.8555181115838266</v>
      </c>
      <c r="EZ62" s="2" t="e">
        <f t="shared" si="46"/>
        <v>#N/A</v>
      </c>
      <c r="FA62" s="2" t="e">
        <f t="shared" si="47"/>
        <v>#N/A</v>
      </c>
      <c r="FB62" s="2">
        <f t="shared" si="48"/>
        <v>3.2211882605583497</v>
      </c>
      <c r="FC62" s="2">
        <f t="shared" si="48"/>
        <v>0.84566596194504129</v>
      </c>
      <c r="FD62" s="2">
        <f t="shared" si="48"/>
        <v>4.3209876543209846</v>
      </c>
      <c r="FE62" s="2">
        <f t="shared" si="48"/>
        <v>1.9621583742116311</v>
      </c>
      <c r="FF62" s="2">
        <f t="shared" si="48"/>
        <v>4.31034482758621</v>
      </c>
      <c r="FG62" s="2">
        <f t="shared" si="48"/>
        <v>1.7878426698450633</v>
      </c>
      <c r="FH62" s="2" t="e">
        <v>#N/A</v>
      </c>
      <c r="FI62" s="2" t="e">
        <v>#N/A</v>
      </c>
      <c r="FL62" s="2">
        <f t="shared" si="72"/>
        <v>0.86008227301095364</v>
      </c>
      <c r="FM62" s="2">
        <f t="shared" si="72"/>
        <v>0.74780193044197141</v>
      </c>
      <c r="FN62" s="2">
        <f t="shared" si="25"/>
        <v>1.3438413933606563</v>
      </c>
      <c r="FQ62" s="2">
        <f t="shared" si="73"/>
        <v>3.4849686256680945</v>
      </c>
      <c r="FR62" s="2">
        <f t="shared" si="73"/>
        <v>3.0249277687587117</v>
      </c>
      <c r="FS62" s="2">
        <f t="shared" si="27"/>
        <v>5.4846941586609077</v>
      </c>
      <c r="FT62" s="2">
        <f t="shared" si="74"/>
        <v>3.2398311231507826</v>
      </c>
      <c r="FU62" s="2">
        <f t="shared" si="74"/>
        <v>4.1573404697778482</v>
      </c>
      <c r="FX62" s="2">
        <f t="shared" si="77"/>
        <v>2.7127357663117246</v>
      </c>
      <c r="FY62" s="2">
        <f t="shared" si="77"/>
        <v>2.0933540620021507</v>
      </c>
      <c r="FZ62" s="2">
        <f t="shared" si="33"/>
        <v>5.0752435072459301</v>
      </c>
      <c r="GA62" s="2">
        <f t="shared" si="78"/>
        <v>3.507833600751864</v>
      </c>
      <c r="GB62" s="2">
        <f t="shared" si="78"/>
        <v>4.2679382994587067</v>
      </c>
      <c r="GE62" s="2"/>
      <c r="GF62" s="2"/>
      <c r="GG62" s="2">
        <f t="shared" si="81"/>
        <v>15.308850394139162</v>
      </c>
      <c r="GH62" s="2" t="e">
        <f t="shared" si="81"/>
        <v>#N/A</v>
      </c>
      <c r="GI62" s="2" t="e">
        <f t="shared" si="53"/>
        <v>#N/A</v>
      </c>
      <c r="GJ62" s="2">
        <f t="shared" si="54"/>
        <v>5.0375939849623963</v>
      </c>
      <c r="GK62" s="2" t="e">
        <v>#N/A</v>
      </c>
      <c r="GN62" s="2"/>
      <c r="GQ62" s="2"/>
      <c r="IG62" s="24"/>
      <c r="IH62" s="24"/>
      <c r="II62" s="24"/>
      <c r="IJ62" s="24"/>
      <c r="IK62" s="24"/>
      <c r="IL62" s="2"/>
      <c r="IM62" s="2">
        <f t="shared" si="5"/>
        <v>2.5</v>
      </c>
      <c r="IN62" s="2"/>
      <c r="IO62" s="2">
        <f t="shared" si="49"/>
        <v>2.5</v>
      </c>
      <c r="IX62" s="3"/>
      <c r="IY62" s="3"/>
      <c r="IZ62" s="3"/>
      <c r="JA62" s="3"/>
      <c r="JB62" s="3"/>
      <c r="JC62" s="3"/>
      <c r="JE62" s="3"/>
      <c r="JF62" s="3"/>
      <c r="JG62" s="3"/>
      <c r="JH62" s="3"/>
      <c r="JI62" s="3"/>
      <c r="JJ62" s="3"/>
      <c r="JK62" s="3"/>
      <c r="JL62" s="3"/>
      <c r="JN62" s="10">
        <f>COUNTIF(EI62:ET62,"&gt;2")</f>
        <v>7</v>
      </c>
      <c r="JQ62" s="10"/>
      <c r="JS62" s="10"/>
      <c r="KH62" s="2">
        <f>(DN62*$DN$4)+(FB62*$FB$3)+(FC62*$FC$3)+(FD62*$FD$3)+(FE62*$FE$3)+(FF62*$FF$3)+(FG62*$FG$3)</f>
        <v>2.8833274225054479</v>
      </c>
      <c r="KI62" s="2">
        <f>F62-KH62</f>
        <v>-0.38332742250544793</v>
      </c>
      <c r="KJ62" s="2">
        <f>MAX(DN62,FB62:FG62)</f>
        <v>4.3209876543209846</v>
      </c>
      <c r="KK62" s="2">
        <f>MIN(DN62,FB62:FG62)</f>
        <v>0.84566596194504129</v>
      </c>
      <c r="KL62" s="2">
        <f t="shared" si="50"/>
        <v>3.4753216923759433</v>
      </c>
      <c r="KO62" s="2">
        <f>BO62</f>
        <v>85.68</v>
      </c>
      <c r="KP62" s="2">
        <f>100*((BO56/BO44)-1)</f>
        <v>-13.455943474646704</v>
      </c>
      <c r="KQ62" s="2">
        <f t="shared" si="55"/>
        <v>-13.455943474646704</v>
      </c>
      <c r="KR62" s="2">
        <f>100*((BO50/BO38)-1)</f>
        <v>1.3440860215053752</v>
      </c>
      <c r="KS62" s="2">
        <f t="shared" si="64"/>
        <v>1.3440860215053752</v>
      </c>
      <c r="KT62" s="3">
        <f>BP62</f>
        <v>1.5481</v>
      </c>
      <c r="KU62" s="3">
        <f>BQ62</f>
        <v>18.507894736842101</v>
      </c>
      <c r="KV62" s="3">
        <f t="shared" si="13"/>
        <v>11.955232050153155</v>
      </c>
      <c r="KW62" s="2">
        <f t="shared" si="6"/>
        <v>25.972529609163828</v>
      </c>
      <c r="KX62" s="2">
        <f t="shared" si="6"/>
        <v>21.870544279120192</v>
      </c>
      <c r="LB62">
        <v>0</v>
      </c>
      <c r="LE62" s="2" t="e">
        <v>#N/A</v>
      </c>
      <c r="LF62" s="2" t="e">
        <v>#N/A</v>
      </c>
      <c r="LG62" s="2" t="e">
        <v>#N/A</v>
      </c>
      <c r="LH62" s="2" t="e">
        <v>#N/A</v>
      </c>
      <c r="LI62" s="2" t="e">
        <v>#N/A</v>
      </c>
      <c r="LJ62" s="2" t="e">
        <v>#N/A</v>
      </c>
      <c r="LK62" s="2">
        <v>53.489079816258759</v>
      </c>
      <c r="LL62" s="2" t="e">
        <v>#N/A</v>
      </c>
      <c r="LM62" s="2" t="e">
        <v>#N/A</v>
      </c>
      <c r="LN62" s="2" t="e">
        <v>#N/A</v>
      </c>
      <c r="LO62" s="2" t="e">
        <v>#N/A</v>
      </c>
      <c r="LP62" s="2">
        <v>38.1639956035823</v>
      </c>
      <c r="LQ62" s="2" t="e">
        <v>#N/A</v>
      </c>
      <c r="LR62" s="2" t="e">
        <v>#N/A</v>
      </c>
      <c r="LS62" s="2" t="e">
        <v>#N/A</v>
      </c>
      <c r="LT62" s="2" t="e">
        <v>#N/A</v>
      </c>
      <c r="LU62" s="2" t="e">
        <v>#N/A</v>
      </c>
      <c r="LV62" s="2" t="e">
        <v>#N/A</v>
      </c>
      <c r="LW62" s="2" t="e">
        <v>#N/A</v>
      </c>
      <c r="LX62" s="2" t="e">
        <v>#N/A</v>
      </c>
      <c r="LY62" s="2" t="e">
        <v>#N/A</v>
      </c>
      <c r="LZ62" s="2" t="e">
        <v>#N/A</v>
      </c>
      <c r="MA62" s="2" t="e">
        <v>#N/A</v>
      </c>
      <c r="MB62" s="2" t="e">
        <v>#N/A</v>
      </c>
      <c r="MC62" s="2" t="e">
        <v>#N/A</v>
      </c>
      <c r="MD62" s="2" t="e">
        <v>#N/A</v>
      </c>
      <c r="ME62" s="2" t="e">
        <v>#N/A</v>
      </c>
      <c r="MF62" s="2" t="e">
        <v>#N/A</v>
      </c>
      <c r="MG62" s="2" t="e">
        <v>#N/A</v>
      </c>
      <c r="MH62" s="2">
        <v>44.928731566492246</v>
      </c>
      <c r="MI62" s="2" t="e">
        <v>#N/A</v>
      </c>
      <c r="MJ62" s="2" t="e">
        <v>#N/A</v>
      </c>
      <c r="MK62" s="2" t="e">
        <v>#N/A</v>
      </c>
      <c r="ML62" s="2" t="e">
        <v>#N/A</v>
      </c>
      <c r="MM62" s="2" t="e">
        <v>#N/A</v>
      </c>
      <c r="MN62" s="2" t="e">
        <v>#N/A</v>
      </c>
      <c r="MO62" s="2" t="e">
        <v>#N/A</v>
      </c>
      <c r="MP62" s="2" t="e">
        <v>#N/A</v>
      </c>
      <c r="MQ62" s="2" t="e">
        <v>#N/A</v>
      </c>
      <c r="MR62" s="2" t="e">
        <v>#N/A</v>
      </c>
      <c r="MS62" s="10" t="e">
        <v>#N/A</v>
      </c>
      <c r="MT62" s="2" t="e">
        <v>#N/A</v>
      </c>
      <c r="MU62" s="2" t="e">
        <v>#N/A</v>
      </c>
      <c r="MV62" s="2" t="e">
        <v>#N/A</v>
      </c>
      <c r="MX62" s="22" t="e">
        <v>#N/A</v>
      </c>
      <c r="MY62" s="22" t="e">
        <v>#N/A</v>
      </c>
      <c r="MZ62" s="22" t="e">
        <v>#N/A</v>
      </c>
      <c r="NA62" s="22" t="e">
        <v>#N/A</v>
      </c>
      <c r="NB62" s="22" t="e">
        <v>#N/A</v>
      </c>
      <c r="NC62" s="22" t="e">
        <v>#N/A</v>
      </c>
      <c r="ND62" s="22">
        <v>2</v>
      </c>
      <c r="NE62" s="22" t="e">
        <v>#N/A</v>
      </c>
      <c r="NF62" s="22" t="e">
        <v>#N/A</v>
      </c>
      <c r="NG62" s="22" t="e">
        <v>#N/A</v>
      </c>
      <c r="NH62" s="23" t="e">
        <v>#N/A</v>
      </c>
      <c r="NI62" s="22">
        <v>15</v>
      </c>
      <c r="NJ62" s="22" t="e">
        <v>#N/A</v>
      </c>
      <c r="NK62" s="22" t="e">
        <v>#N/A</v>
      </c>
      <c r="NL62" s="23" t="e">
        <v>#N/A</v>
      </c>
      <c r="NM62" s="3" t="e">
        <v>#N/A</v>
      </c>
      <c r="NN62" s="22" t="e">
        <v>#N/A</v>
      </c>
      <c r="NO62" s="22" t="e">
        <v>#N/A</v>
      </c>
      <c r="NP62" s="22" t="e">
        <v>#N/A</v>
      </c>
      <c r="NQ62" s="22" t="e">
        <v>#N/A</v>
      </c>
      <c r="NR62" s="23" t="e">
        <v>#N/A</v>
      </c>
      <c r="NS62" s="22" t="e">
        <v>#N/A</v>
      </c>
      <c r="NT62" s="22" t="e">
        <v>#N/A</v>
      </c>
      <c r="NU62" s="23" t="e">
        <v>#N/A</v>
      </c>
      <c r="NV62" s="3" t="e">
        <v>#N/A</v>
      </c>
      <c r="NW62" s="22" t="e">
        <v>#N/A</v>
      </c>
      <c r="NX62" s="22" t="e">
        <v>#N/A</v>
      </c>
      <c r="NY62" s="22" t="e">
        <v>#N/A</v>
      </c>
      <c r="NZ62" s="22" t="e">
        <v>#N/A</v>
      </c>
      <c r="OA62" s="23">
        <v>8</v>
      </c>
      <c r="OB62" s="22" t="e">
        <v>#N/A</v>
      </c>
      <c r="OC62" s="22" t="e">
        <v>#N/A</v>
      </c>
      <c r="OD62" s="22" t="e">
        <v>#N/A</v>
      </c>
      <c r="OE62" s="22" t="e">
        <v>#N/A</v>
      </c>
      <c r="OF62" s="22" t="e">
        <v>#N/A</v>
      </c>
      <c r="OG62" s="22" t="e">
        <v>#N/A</v>
      </c>
      <c r="OH62" s="23" t="e">
        <v>#N/A</v>
      </c>
      <c r="OI62" s="22" t="e">
        <v>#N/A</v>
      </c>
      <c r="OJ62" s="22" t="e">
        <v>#N/A</v>
      </c>
      <c r="OK62" s="22" t="e">
        <v>#N/A</v>
      </c>
      <c r="OL62" s="22" t="e">
        <v>#N/A</v>
      </c>
      <c r="OM62" s="23" t="e">
        <v>#N/A</v>
      </c>
      <c r="ON62" s="22" t="e">
        <v>#N/A</v>
      </c>
      <c r="OO62" s="22" t="e">
        <v>#N/A</v>
      </c>
      <c r="OQ62">
        <f t="shared" si="51"/>
        <v>-4</v>
      </c>
      <c r="OR62" s="23" t="e">
        <f t="shared" ca="1" si="80"/>
        <v>#N/A</v>
      </c>
      <c r="OS62" s="23" t="e">
        <f t="shared" ca="1" si="80"/>
        <v>#N/A</v>
      </c>
      <c r="OT62" s="23" t="e">
        <f t="shared" ca="1" si="80"/>
        <v>#N/A</v>
      </c>
      <c r="OU62" s="23" t="e">
        <f t="shared" ca="1" si="80"/>
        <v>#N/A</v>
      </c>
      <c r="OV62" s="23" t="e">
        <f t="shared" ca="1" si="80"/>
        <v>#N/A</v>
      </c>
      <c r="OW62" s="23" t="e">
        <f t="shared" ca="1" si="80"/>
        <v>#N/A</v>
      </c>
      <c r="OX62" s="23">
        <f t="shared" ca="1" si="80"/>
        <v>1.0179251338825537</v>
      </c>
      <c r="OY62" s="23" t="e">
        <f t="shared" ca="1" si="80"/>
        <v>#N/A</v>
      </c>
      <c r="OZ62" s="23" t="e">
        <f t="shared" ca="1" si="80"/>
        <v>#N/A</v>
      </c>
      <c r="PA62" s="23" t="e">
        <f t="shared" ca="1" si="80"/>
        <v>#N/A</v>
      </c>
      <c r="PB62" s="23" t="e">
        <f t="shared" ca="1" si="80"/>
        <v>#N/A</v>
      </c>
      <c r="PC62" s="23">
        <f t="shared" ca="1" si="80"/>
        <v>1.0163123565315615</v>
      </c>
      <c r="PD62" s="23" t="e">
        <f t="shared" ca="1" si="80"/>
        <v>#N/A</v>
      </c>
      <c r="PE62" s="23" t="e">
        <f t="shared" ca="1" si="80"/>
        <v>#N/A</v>
      </c>
      <c r="PF62" s="23" t="e">
        <f t="shared" ca="1" si="80"/>
        <v>#N/A</v>
      </c>
      <c r="PG62" s="23" t="e">
        <f t="shared" ca="1" si="79"/>
        <v>#N/A</v>
      </c>
      <c r="PH62" s="23" t="e">
        <f t="shared" ca="1" si="76"/>
        <v>#N/A</v>
      </c>
      <c r="PI62" s="23" t="e">
        <f t="shared" ca="1" si="76"/>
        <v>#N/A</v>
      </c>
      <c r="PJ62" s="23" t="e">
        <f t="shared" ca="1" si="76"/>
        <v>#N/A</v>
      </c>
      <c r="PK62" s="23" t="e">
        <f t="shared" ca="1" si="75"/>
        <v>#N/A</v>
      </c>
      <c r="PL62" s="23" t="e">
        <f t="shared" ca="1" si="75"/>
        <v>#N/A</v>
      </c>
      <c r="PM62" s="23" t="e">
        <f t="shared" ca="1" si="75"/>
        <v>#N/A</v>
      </c>
      <c r="PN62" s="23" t="e">
        <f t="shared" ca="1" si="75"/>
        <v>#N/A</v>
      </c>
      <c r="PO62" s="23" t="e">
        <f t="shared" ca="1" si="75"/>
        <v>#N/A</v>
      </c>
      <c r="PP62" s="23" t="e">
        <f t="shared" ca="1" si="75"/>
        <v>#N/A</v>
      </c>
      <c r="PQ62" s="23" t="e">
        <f t="shared" ca="1" si="75"/>
        <v>#N/A</v>
      </c>
      <c r="PR62" s="23" t="e">
        <f t="shared" ca="1" si="63"/>
        <v>#N/A</v>
      </c>
      <c r="PS62" s="23" t="e">
        <f t="shared" ca="1" si="63"/>
        <v>#N/A</v>
      </c>
      <c r="PT62" s="23" t="e">
        <f t="shared" ca="1" si="63"/>
        <v>#N/A</v>
      </c>
      <c r="PU62" s="23">
        <f t="shared" ca="1" si="63"/>
        <v>1.0218202310736377</v>
      </c>
      <c r="PV62" s="23" t="e">
        <f t="shared" ca="1" si="63"/>
        <v>#N/A</v>
      </c>
      <c r="PW62" s="23" t="e">
        <f t="shared" ca="1" si="61"/>
        <v>#N/A</v>
      </c>
      <c r="PX62" s="23" t="e">
        <f t="shared" ca="1" si="61"/>
        <v>#N/A</v>
      </c>
      <c r="PY62" s="23" t="e">
        <f t="shared" ca="1" si="61"/>
        <v>#N/A</v>
      </c>
      <c r="PZ62" s="23" t="e">
        <f t="shared" ca="1" si="61"/>
        <v>#N/A</v>
      </c>
      <c r="QA62" s="23" t="e">
        <f t="shared" ca="1" si="70"/>
        <v>#N/A</v>
      </c>
      <c r="QB62" s="23" t="e">
        <f t="shared" ca="1" si="70"/>
        <v>#N/A</v>
      </c>
      <c r="QC62" s="23" t="e">
        <f t="shared" ca="1" si="70"/>
        <v>#N/A</v>
      </c>
      <c r="QD62" s="23" t="e">
        <f t="shared" ca="1" si="70"/>
        <v>#N/A</v>
      </c>
      <c r="QE62" s="23" t="e">
        <f t="shared" ca="1" si="70"/>
        <v>#N/A</v>
      </c>
      <c r="QF62" s="23" t="e">
        <f t="shared" ca="1" si="70"/>
        <v>#N/A</v>
      </c>
      <c r="QG62" s="23" t="e">
        <f t="shared" ca="1" si="29"/>
        <v>#N/A</v>
      </c>
      <c r="QH62" s="23" t="e">
        <f t="shared" ca="1" si="29"/>
        <v>#N/A</v>
      </c>
      <c r="QI62" s="23" t="e">
        <f t="shared" ca="1" si="29"/>
        <v>#N/A</v>
      </c>
      <c r="QJ62" s="26" t="e">
        <f t="shared" ca="1" si="19"/>
        <v>#N/A</v>
      </c>
    </row>
    <row r="63" spans="1:452" x14ac:dyDescent="0.35">
      <c r="A63" t="s">
        <v>1128</v>
      </c>
      <c r="B63" s="25">
        <v>34121</v>
      </c>
      <c r="C63" t="s">
        <v>678</v>
      </c>
      <c r="D63" s="2">
        <v>63.6</v>
      </c>
      <c r="E63" s="2">
        <v>64.5</v>
      </c>
      <c r="F63" s="2">
        <v>2.4</v>
      </c>
      <c r="G63" s="2">
        <v>70.2</v>
      </c>
      <c r="H63" s="2">
        <v>64.133565373251102</v>
      </c>
      <c r="I63" s="2">
        <v>69.895178902167302</v>
      </c>
      <c r="J63" s="2">
        <v>81.7</v>
      </c>
      <c r="K63" s="2">
        <v>47</v>
      </c>
      <c r="L63" s="2">
        <v>46.797138084316927</v>
      </c>
      <c r="M63" s="2">
        <v>52.3</v>
      </c>
      <c r="N63" s="2">
        <v>44.9</v>
      </c>
      <c r="O63" s="2">
        <v>61.1</v>
      </c>
      <c r="P63" s="2">
        <v>53.9</v>
      </c>
      <c r="Q63" s="2">
        <v>212.2</v>
      </c>
      <c r="R63" s="2">
        <v>55.1</v>
      </c>
      <c r="S63" s="2">
        <v>44.9</v>
      </c>
      <c r="T63" s="2">
        <v>37.4</v>
      </c>
      <c r="U63" s="2" t="e">
        <v>#N/A</v>
      </c>
      <c r="V63" s="2">
        <v>47</v>
      </c>
      <c r="W63" s="2">
        <v>20.3</v>
      </c>
      <c r="X63" s="2">
        <v>85.2</v>
      </c>
      <c r="Y63" s="2" t="e">
        <v>#N/A</v>
      </c>
      <c r="Z63" s="2">
        <v>32</v>
      </c>
      <c r="AA63" s="2" t="e">
        <v>#N/A</v>
      </c>
      <c r="AB63" s="2">
        <v>152.6</v>
      </c>
      <c r="AC63" s="2">
        <v>172.5</v>
      </c>
      <c r="AD63" s="2" t="e">
        <v>#N/A</v>
      </c>
      <c r="AE63" s="2">
        <v>217.8</v>
      </c>
      <c r="AF63" s="2">
        <v>75.400000000000006</v>
      </c>
      <c r="AG63" s="22">
        <v>657</v>
      </c>
      <c r="AH63" s="22">
        <v>343</v>
      </c>
      <c r="AI63" s="22" t="e">
        <v>#N/A</v>
      </c>
      <c r="AJ63" s="22">
        <v>39</v>
      </c>
      <c r="AK63" s="22">
        <v>52</v>
      </c>
      <c r="AL63" s="22" t="e">
        <v>#N/A</v>
      </c>
      <c r="AM63" s="22">
        <v>7</v>
      </c>
      <c r="AN63" s="22" t="e">
        <v>#N/A</v>
      </c>
      <c r="AO63" s="22">
        <v>55</v>
      </c>
      <c r="AP63" s="22">
        <v>31</v>
      </c>
      <c r="AQ63" s="22">
        <v>65</v>
      </c>
      <c r="AR63" s="2">
        <v>61.3</v>
      </c>
      <c r="AS63" s="2">
        <v>40.5</v>
      </c>
      <c r="AT63" s="2">
        <v>212.2</v>
      </c>
      <c r="AU63" s="2">
        <v>46</v>
      </c>
      <c r="AV63" s="2">
        <v>83</v>
      </c>
      <c r="AW63" s="2">
        <v>53.1</v>
      </c>
      <c r="AX63" s="2">
        <v>55.1</v>
      </c>
      <c r="AY63" s="2">
        <v>116.1</v>
      </c>
      <c r="AZ63" s="2">
        <v>91.9</v>
      </c>
      <c r="BA63" s="2">
        <v>20.3</v>
      </c>
      <c r="BB63" s="2">
        <v>48.9</v>
      </c>
      <c r="BC63" s="2">
        <v>60.5</v>
      </c>
      <c r="BD63" s="3" t="e">
        <v>#N/A</v>
      </c>
      <c r="BE63" s="3" t="e">
        <v>#N/A</v>
      </c>
      <c r="BF63" s="3" t="e">
        <v>#N/A</v>
      </c>
      <c r="BG63" s="3" t="e">
        <v>#N/A</v>
      </c>
      <c r="BH63" s="3" t="e">
        <v>#N/A</v>
      </c>
      <c r="BI63" s="2">
        <v>141</v>
      </c>
      <c r="BJ63" s="2">
        <v>1.2</v>
      </c>
      <c r="BK63" s="2">
        <v>2.8</v>
      </c>
      <c r="BL63" s="2">
        <v>59</v>
      </c>
      <c r="BM63" s="2">
        <v>69.400000000000006</v>
      </c>
      <c r="BN63" s="10" t="e">
        <v>#N/A</v>
      </c>
      <c r="BO63" s="3">
        <v>84.9</v>
      </c>
      <c r="BP63" s="22">
        <v>1.5099</v>
      </c>
      <c r="BQ63" s="3">
        <v>17.652727272727276</v>
      </c>
      <c r="BR63" s="23" t="e">
        <v>#N/A</v>
      </c>
      <c r="BS63" s="2" t="e">
        <v>#N/A</v>
      </c>
      <c r="BT63" s="3">
        <v>51.26</v>
      </c>
      <c r="BU63" s="2" t="e">
        <v>#N/A</v>
      </c>
      <c r="BV63" s="2">
        <v>3.3</v>
      </c>
      <c r="BW63" s="2" t="e">
        <v>#N/A</v>
      </c>
      <c r="BX63" s="2" t="e">
        <v>#N/A</v>
      </c>
      <c r="BY63" s="23">
        <v>144.30000000000001</v>
      </c>
      <c r="BZ63" s="2">
        <v>95.4</v>
      </c>
      <c r="CA63" s="2">
        <v>68</v>
      </c>
      <c r="CB63" s="3">
        <v>72.709999999999994</v>
      </c>
      <c r="CC63" s="2">
        <v>60.8</v>
      </c>
      <c r="CD63" s="2">
        <v>85.4</v>
      </c>
      <c r="CE63" s="2">
        <v>95.277484667978371</v>
      </c>
      <c r="CF63" s="3">
        <v>72.657093926754328</v>
      </c>
      <c r="CG63" s="2">
        <v>60.734758725427007</v>
      </c>
      <c r="CH63" s="23">
        <v>152.09652530605712</v>
      </c>
      <c r="CI63" s="3">
        <v>70.60624106602485</v>
      </c>
      <c r="CM63" s="2">
        <f t="shared" si="2"/>
        <v>11.691322122476505</v>
      </c>
      <c r="CN63" s="2" t="e">
        <f t="shared" si="2"/>
        <v>#N/A</v>
      </c>
      <c r="CO63" s="2">
        <f t="shared" si="3"/>
        <v>97.66441534920574</v>
      </c>
      <c r="CR63" s="2">
        <f t="shared" si="7"/>
        <v>0</v>
      </c>
      <c r="CS63" s="2">
        <f t="shared" si="7"/>
        <v>0</v>
      </c>
      <c r="CT63" s="2">
        <f t="shared" si="8"/>
        <v>0</v>
      </c>
      <c r="CU63" s="2">
        <f t="shared" si="8"/>
        <v>0.18689662715323802</v>
      </c>
      <c r="CV63" s="2">
        <f t="shared" si="8"/>
        <v>0.11179488545687943</v>
      </c>
      <c r="CW63" s="2">
        <f t="shared" si="9"/>
        <v>-0.48859934853419729</v>
      </c>
      <c r="CX63" s="2">
        <f t="shared" si="10"/>
        <v>0.21321961620469387</v>
      </c>
      <c r="CY63" s="2"/>
      <c r="CZ63" s="2">
        <f t="shared" si="15"/>
        <v>-0.53191489361702882</v>
      </c>
      <c r="DA63" s="2">
        <f t="shared" si="16"/>
        <v>1.8012008005336815</v>
      </c>
      <c r="DB63" s="2">
        <f t="shared" si="17"/>
        <v>0.21321961620469387</v>
      </c>
      <c r="DC63" s="2"/>
      <c r="DF63" s="2">
        <f t="shared" si="11"/>
        <v>2.2659577861301239</v>
      </c>
      <c r="DG63" s="2">
        <f t="shared" si="11"/>
        <v>1.3498181854862068</v>
      </c>
      <c r="DH63" s="2">
        <f t="shared" si="12"/>
        <v>2.7943950788001493</v>
      </c>
      <c r="DI63" s="2">
        <f t="shared" ref="DI63:DJ78" si="83">100*((AVERAGE(V61:V63)/AVERAGE(V58:V60))^4-1)</f>
        <v>2.8920768862005231</v>
      </c>
      <c r="DJ63" s="2">
        <f t="shared" si="83"/>
        <v>4.0467099678994201</v>
      </c>
      <c r="DM63" s="2"/>
      <c r="DN63" s="2">
        <f t="shared" si="35"/>
        <v>2.5437201907790166</v>
      </c>
      <c r="DO63" s="2">
        <f t="shared" si="20"/>
        <v>2.1834061135371177</v>
      </c>
      <c r="DP63" s="2">
        <f t="shared" si="36"/>
        <v>1.2391573729863692</v>
      </c>
      <c r="DQ63" s="2"/>
      <c r="DR63" s="2">
        <f t="shared" si="37"/>
        <v>4.9107142857142927</v>
      </c>
      <c r="DS63" s="2" t="e">
        <f t="shared" si="38"/>
        <v>#N/A</v>
      </c>
      <c r="DT63" s="2" t="e">
        <v>#N/A</v>
      </c>
      <c r="DU63" s="2" t="e">
        <v>#N/A</v>
      </c>
      <c r="DV63" s="2">
        <f t="shared" si="21"/>
        <v>2.1739130434782705</v>
      </c>
      <c r="DW63" s="2">
        <f t="shared" si="39"/>
        <v>-2.705181109582766</v>
      </c>
      <c r="DX63" s="2">
        <f t="shared" si="40"/>
        <v>-2.0942408376963484</v>
      </c>
      <c r="DY63" s="2">
        <f t="shared" si="41"/>
        <v>3.5714285714285587</v>
      </c>
      <c r="DZ63" s="2">
        <f t="shared" si="42"/>
        <v>9.2457420924574087</v>
      </c>
      <c r="EA63" s="2" t="e">
        <f t="shared" si="82"/>
        <v>#N/A</v>
      </c>
      <c r="EB63" s="2" t="e">
        <f t="shared" si="82"/>
        <v>#N/A</v>
      </c>
      <c r="EC63" s="2">
        <f t="shared" si="82"/>
        <v>10.326086956521753</v>
      </c>
      <c r="ED63" s="2">
        <f t="shared" si="82"/>
        <v>17.193947730398907</v>
      </c>
      <c r="EE63" s="2" t="e">
        <f t="shared" si="82"/>
        <v>#N/A</v>
      </c>
      <c r="EF63" s="2">
        <f t="shared" si="82"/>
        <v>13.475177304964546</v>
      </c>
      <c r="EG63" s="2" t="e">
        <f t="shared" si="82"/>
        <v>#N/A</v>
      </c>
      <c r="EH63" s="2"/>
      <c r="EI63" s="2">
        <f t="shared" si="69"/>
        <v>1.8272425249169277</v>
      </c>
      <c r="EJ63" s="2">
        <f t="shared" si="69"/>
        <v>5.46875</v>
      </c>
      <c r="EK63" s="2">
        <f t="shared" si="69"/>
        <v>-2.705181109582766</v>
      </c>
      <c r="EL63" s="2">
        <f t="shared" si="68"/>
        <v>2.6785714285714413</v>
      </c>
      <c r="EM63" s="2">
        <f t="shared" si="68"/>
        <v>0.48426150121065881</v>
      </c>
      <c r="EN63" s="2">
        <f t="shared" si="68"/>
        <v>-1.1173184357541888</v>
      </c>
      <c r="EO63" s="2">
        <f t="shared" si="68"/>
        <v>3.5714285714285587</v>
      </c>
      <c r="EP63" s="2">
        <f t="shared" si="68"/>
        <v>-1.1073253833049468</v>
      </c>
      <c r="EQ63" s="2">
        <f t="shared" si="68"/>
        <v>1.4348785871964864</v>
      </c>
      <c r="ER63" s="2">
        <f t="shared" si="68"/>
        <v>10.326086956521753</v>
      </c>
      <c r="ES63" s="2">
        <f t="shared" si="68"/>
        <v>5.1612903225806361</v>
      </c>
      <c r="ET63" s="2">
        <f t="shared" si="68"/>
        <v>3.4188034188034289</v>
      </c>
      <c r="EU63" s="2">
        <f t="shared" si="4"/>
        <v>1.2</v>
      </c>
      <c r="EV63" s="2">
        <f t="shared" si="4"/>
        <v>2.8</v>
      </c>
      <c r="EW63" s="2">
        <f t="shared" si="45"/>
        <v>3.327495621716281</v>
      </c>
      <c r="EX63" s="2">
        <f t="shared" si="45"/>
        <v>2.5110782865583436</v>
      </c>
      <c r="EY63" s="2">
        <f t="shared" si="46"/>
        <v>2.5344120628776334</v>
      </c>
      <c r="EZ63" s="2" t="e">
        <f t="shared" si="46"/>
        <v>#N/A</v>
      </c>
      <c r="FA63" s="2" t="e">
        <f t="shared" si="47"/>
        <v>#N/A</v>
      </c>
      <c r="FB63" s="2">
        <f t="shared" si="48"/>
        <v>2.9978586723768963</v>
      </c>
      <c r="FC63" s="2">
        <f t="shared" si="48"/>
        <v>0.84566596194504129</v>
      </c>
      <c r="FD63" s="2">
        <f t="shared" si="48"/>
        <v>4.6153846153846212</v>
      </c>
      <c r="FE63" s="2">
        <f t="shared" si="48"/>
        <v>1.9632590099565084</v>
      </c>
      <c r="FF63" s="2">
        <f t="shared" si="48"/>
        <v>4.6471600688468007</v>
      </c>
      <c r="FG63" s="2">
        <f t="shared" si="48"/>
        <v>1.5457788347205792</v>
      </c>
      <c r="FH63" s="2" t="e">
        <v>#N/A</v>
      </c>
      <c r="FI63" s="2" t="e">
        <v>#N/A</v>
      </c>
      <c r="FL63" s="2">
        <f t="shared" ref="FL63:FM78" si="84">100*((AVERAGE(H61:H63)/AVERAGE(H58:H60))-1)</f>
        <v>0.80794922894440457</v>
      </c>
      <c r="FM63" s="2">
        <f t="shared" si="84"/>
        <v>0.76276331169333744</v>
      </c>
      <c r="FN63" s="2">
        <f t="shared" si="25"/>
        <v>1.2212301348875521</v>
      </c>
      <c r="FQ63" s="2">
        <f t="shared" ref="FQ63:FR78" si="85">100*((AVERAGE(H61:H63)/AVERAGE(H58:H60))^4-1)</f>
        <v>3.2711752251664006</v>
      </c>
      <c r="FR63" s="2">
        <f t="shared" si="85"/>
        <v>3.0861395701326622</v>
      </c>
      <c r="FS63" s="2">
        <f t="shared" si="27"/>
        <v>4.9751354849101315</v>
      </c>
      <c r="FT63" s="2">
        <f t="shared" ref="FT63:FU78" si="86">100*((AVERAGE(CH61:CH63)/AVERAGE(CH58:CH60))^4-1)</f>
        <v>3.4311284908697726</v>
      </c>
      <c r="FU63" s="2">
        <f t="shared" si="86"/>
        <v>3.7918605462024857</v>
      </c>
      <c r="FX63" s="2">
        <f t="shared" si="77"/>
        <v>2.6793040853569927</v>
      </c>
      <c r="FY63" s="2">
        <f t="shared" si="77"/>
        <v>2.1924113339713891</v>
      </c>
      <c r="FZ63" s="2">
        <f t="shared" si="33"/>
        <v>5.0606155123456453</v>
      </c>
      <c r="GA63" s="2">
        <f t="shared" si="78"/>
        <v>3.4933566282329798</v>
      </c>
      <c r="GB63" s="2">
        <f t="shared" si="78"/>
        <v>4.2648913696821333</v>
      </c>
      <c r="GE63" s="2"/>
      <c r="GF63" s="2"/>
      <c r="GG63" s="2">
        <f t="shared" si="81"/>
        <v>7.7446499638131661</v>
      </c>
      <c r="GH63" s="2" t="e">
        <f t="shared" si="81"/>
        <v>#N/A</v>
      </c>
      <c r="GI63" s="2" t="e">
        <f t="shared" si="53"/>
        <v>#N/A</v>
      </c>
      <c r="GJ63" s="2">
        <f t="shared" si="54"/>
        <v>4.9217002237136098</v>
      </c>
      <c r="GK63" s="2" t="e">
        <v>#N/A</v>
      </c>
      <c r="GN63" s="2"/>
      <c r="GQ63" s="2"/>
      <c r="IG63" s="24"/>
      <c r="IH63" s="24"/>
      <c r="II63" s="24"/>
      <c r="IJ63" s="24"/>
      <c r="IK63" s="24"/>
      <c r="IL63" s="2"/>
      <c r="IM63" s="2">
        <f t="shared" si="5"/>
        <v>2.4</v>
      </c>
      <c r="IN63" s="2"/>
      <c r="IO63" s="2">
        <f t="shared" si="49"/>
        <v>2.4</v>
      </c>
      <c r="IX63" s="3"/>
      <c r="IY63" s="3"/>
      <c r="IZ63" s="3"/>
      <c r="JA63" s="3"/>
      <c r="JB63" s="3"/>
      <c r="JC63" s="3"/>
      <c r="JE63" s="3"/>
      <c r="JF63" s="3"/>
      <c r="JG63" s="3"/>
      <c r="JH63" s="3"/>
      <c r="JI63" s="3"/>
      <c r="JJ63" s="3"/>
      <c r="JK63" s="3"/>
      <c r="JL63" s="3"/>
      <c r="JN63" s="10">
        <f>COUNTIF(EI63:ET63,"&gt;2")</f>
        <v>6</v>
      </c>
      <c r="JQ63" s="10"/>
      <c r="JS63" s="10"/>
      <c r="KH63" s="2">
        <f>(DN63*$DN$4)+(FB63*$FB$3)+(FC63*$FC$3)+(FD63*$FD$3)+(FE63*$FE$3)+(FF63*$FF$3)+(FG63*$FG$3)</f>
        <v>2.7995215542816392</v>
      </c>
      <c r="KI63" s="2">
        <f>F63-KH63</f>
        <v>-0.39952155428163927</v>
      </c>
      <c r="KJ63" s="2">
        <f>MAX(DN63,FB63:FG63)</f>
        <v>4.6471600688468007</v>
      </c>
      <c r="KK63" s="2">
        <f>MIN(DN63,FB63:FG63)</f>
        <v>0.84566596194504129</v>
      </c>
      <c r="KL63" s="2">
        <f t="shared" si="50"/>
        <v>3.8014941069017594</v>
      </c>
      <c r="KO63" s="2">
        <f>BO63</f>
        <v>84.9</v>
      </c>
      <c r="KP63" s="2">
        <f>100*((BO57/BO45)-1)</f>
        <v>-11.905994409359144</v>
      </c>
      <c r="KQ63" s="2">
        <f t="shared" si="55"/>
        <v>-11.905994409359144</v>
      </c>
      <c r="KR63" s="2">
        <f>100*((BO51/BO39)-1)</f>
        <v>3.409090909090895</v>
      </c>
      <c r="KS63" s="2">
        <f t="shared" si="64"/>
        <v>3.409090909090895</v>
      </c>
      <c r="KT63" s="3">
        <f>BP63</f>
        <v>1.5099</v>
      </c>
      <c r="KU63" s="3">
        <f>BQ63</f>
        <v>17.652727272727276</v>
      </c>
      <c r="KV63" s="3">
        <f t="shared" si="13"/>
        <v>11.691322122476505</v>
      </c>
      <c r="KW63" s="2">
        <f t="shared" si="6"/>
        <v>24.772454581813339</v>
      </c>
      <c r="KX63" s="2">
        <f t="shared" si="6"/>
        <v>21.387755343302118</v>
      </c>
      <c r="LB63">
        <v>0</v>
      </c>
      <c r="LE63" s="2" t="e">
        <v>#N/A</v>
      </c>
      <c r="LF63" s="2" t="e">
        <v>#N/A</v>
      </c>
      <c r="LG63" s="2" t="e">
        <v>#N/A</v>
      </c>
      <c r="LH63" s="2" t="e">
        <v>#N/A</v>
      </c>
      <c r="LI63" s="2" t="e">
        <v>#N/A</v>
      </c>
      <c r="LJ63" s="2" t="e">
        <v>#N/A</v>
      </c>
      <c r="LK63" s="2">
        <v>53.653831033297784</v>
      </c>
      <c r="LL63" s="2" t="e">
        <v>#N/A</v>
      </c>
      <c r="LM63" s="2" t="e">
        <v>#N/A</v>
      </c>
      <c r="LN63" s="2" t="e">
        <v>#N/A</v>
      </c>
      <c r="LO63" s="2" t="e">
        <v>#N/A</v>
      </c>
      <c r="LP63" s="2">
        <v>38.299678874278648</v>
      </c>
      <c r="LQ63" s="2" t="e">
        <v>#N/A</v>
      </c>
      <c r="LR63" s="2" t="e">
        <v>#N/A</v>
      </c>
      <c r="LS63" s="2" t="e">
        <v>#N/A</v>
      </c>
      <c r="LT63" s="2" t="e">
        <v>#N/A</v>
      </c>
      <c r="LU63" s="2" t="e">
        <v>#N/A</v>
      </c>
      <c r="LV63" s="2" t="e">
        <v>#N/A</v>
      </c>
      <c r="LW63" s="2" t="e">
        <v>#N/A</v>
      </c>
      <c r="LX63" s="2" t="e">
        <v>#N/A</v>
      </c>
      <c r="LY63" s="2" t="e">
        <v>#N/A</v>
      </c>
      <c r="LZ63" s="2" t="e">
        <v>#N/A</v>
      </c>
      <c r="MA63" s="2" t="e">
        <v>#N/A</v>
      </c>
      <c r="MB63" s="2" t="e">
        <v>#N/A</v>
      </c>
      <c r="MC63" s="2" t="e">
        <v>#N/A</v>
      </c>
      <c r="MD63" s="2" t="e">
        <v>#N/A</v>
      </c>
      <c r="ME63" s="2" t="e">
        <v>#N/A</v>
      </c>
      <c r="MF63" s="2" t="e">
        <v>#N/A</v>
      </c>
      <c r="MG63" s="2" t="e">
        <v>#N/A</v>
      </c>
      <c r="MH63" s="2">
        <v>45.074889141193466</v>
      </c>
      <c r="MI63" s="2" t="e">
        <v>#N/A</v>
      </c>
      <c r="MJ63" s="2" t="e">
        <v>#N/A</v>
      </c>
      <c r="MK63" s="2" t="e">
        <v>#N/A</v>
      </c>
      <c r="ML63" s="2" t="e">
        <v>#N/A</v>
      </c>
      <c r="MM63" s="2" t="e">
        <v>#N/A</v>
      </c>
      <c r="MN63" s="2" t="e">
        <v>#N/A</v>
      </c>
      <c r="MO63" s="2" t="e">
        <v>#N/A</v>
      </c>
      <c r="MP63" s="2" t="e">
        <v>#N/A</v>
      </c>
      <c r="MQ63" s="2" t="e">
        <v>#N/A</v>
      </c>
      <c r="MR63" s="2" t="e">
        <v>#N/A</v>
      </c>
      <c r="MS63" s="10" t="e">
        <v>#N/A</v>
      </c>
      <c r="MT63" s="2" t="e">
        <v>#N/A</v>
      </c>
      <c r="MU63" s="2" t="e">
        <v>#N/A</v>
      </c>
      <c r="MV63" s="2" t="e">
        <v>#N/A</v>
      </c>
      <c r="MX63" s="22" t="e">
        <v>#N/A</v>
      </c>
      <c r="MY63" s="22" t="e">
        <v>#N/A</v>
      </c>
      <c r="MZ63" s="22" t="e">
        <v>#N/A</v>
      </c>
      <c r="NA63" s="22" t="e">
        <v>#N/A</v>
      </c>
      <c r="NB63" s="22" t="e">
        <v>#N/A</v>
      </c>
      <c r="NC63" s="22" t="e">
        <v>#N/A</v>
      </c>
      <c r="ND63" s="22">
        <v>2</v>
      </c>
      <c r="NE63" s="22" t="e">
        <v>#N/A</v>
      </c>
      <c r="NF63" s="22" t="e">
        <v>#N/A</v>
      </c>
      <c r="NG63" s="22" t="e">
        <v>#N/A</v>
      </c>
      <c r="NH63" s="23" t="e">
        <v>#N/A</v>
      </c>
      <c r="NI63" s="22">
        <v>15</v>
      </c>
      <c r="NJ63" s="22" t="e">
        <v>#N/A</v>
      </c>
      <c r="NK63" s="22" t="e">
        <v>#N/A</v>
      </c>
      <c r="NL63" s="23" t="e">
        <v>#N/A</v>
      </c>
      <c r="NM63" s="3" t="e">
        <v>#N/A</v>
      </c>
      <c r="NN63" s="22" t="e">
        <v>#N/A</v>
      </c>
      <c r="NO63" s="22" t="e">
        <v>#N/A</v>
      </c>
      <c r="NP63" s="22" t="e">
        <v>#N/A</v>
      </c>
      <c r="NQ63" s="22" t="e">
        <v>#N/A</v>
      </c>
      <c r="NR63" s="23" t="e">
        <v>#N/A</v>
      </c>
      <c r="NS63" s="22" t="e">
        <v>#N/A</v>
      </c>
      <c r="NT63" s="22" t="e">
        <v>#N/A</v>
      </c>
      <c r="NU63" s="23" t="e">
        <v>#N/A</v>
      </c>
      <c r="NV63" s="3" t="e">
        <v>#N/A</v>
      </c>
      <c r="NW63" s="22" t="e">
        <v>#N/A</v>
      </c>
      <c r="NX63" s="22" t="e">
        <v>#N/A</v>
      </c>
      <c r="NY63" s="22" t="e">
        <v>#N/A</v>
      </c>
      <c r="NZ63" s="22" t="e">
        <v>#N/A</v>
      </c>
      <c r="OA63" s="23">
        <v>8</v>
      </c>
      <c r="OB63" s="22" t="e">
        <v>#N/A</v>
      </c>
      <c r="OC63" s="22" t="e">
        <v>#N/A</v>
      </c>
      <c r="OD63" s="22" t="e">
        <v>#N/A</v>
      </c>
      <c r="OE63" s="22" t="e">
        <v>#N/A</v>
      </c>
      <c r="OF63" s="22" t="e">
        <v>#N/A</v>
      </c>
      <c r="OG63" s="22" t="e">
        <v>#N/A</v>
      </c>
      <c r="OH63" s="23" t="e">
        <v>#N/A</v>
      </c>
      <c r="OI63" s="22" t="e">
        <v>#N/A</v>
      </c>
      <c r="OJ63" s="22" t="e">
        <v>#N/A</v>
      </c>
      <c r="OK63" s="22" t="e">
        <v>#N/A</v>
      </c>
      <c r="OL63" s="22" t="e">
        <v>#N/A</v>
      </c>
      <c r="OM63" s="23" t="e">
        <v>#N/A</v>
      </c>
      <c r="ON63" s="22" t="e">
        <v>#N/A</v>
      </c>
      <c r="OO63" s="22" t="e">
        <v>#N/A</v>
      </c>
      <c r="OQ63">
        <f t="shared" si="51"/>
        <v>-5</v>
      </c>
      <c r="OR63" s="23" t="e">
        <f t="shared" ca="1" si="80"/>
        <v>#N/A</v>
      </c>
      <c r="OS63" s="23" t="e">
        <f t="shared" ca="1" si="80"/>
        <v>#N/A</v>
      </c>
      <c r="OT63" s="23" t="e">
        <f t="shared" ca="1" si="80"/>
        <v>#N/A</v>
      </c>
      <c r="OU63" s="23" t="e">
        <f t="shared" ca="1" si="80"/>
        <v>#N/A</v>
      </c>
      <c r="OV63" s="23" t="e">
        <f t="shared" ca="1" si="80"/>
        <v>#N/A</v>
      </c>
      <c r="OW63" s="23" t="e">
        <f t="shared" ca="1" si="80"/>
        <v>#N/A</v>
      </c>
      <c r="OX63" s="23">
        <f t="shared" ca="1" si="80"/>
        <v>1.0210604356158766</v>
      </c>
      <c r="OY63" s="23" t="e">
        <f t="shared" ca="1" si="80"/>
        <v>#N/A</v>
      </c>
      <c r="OZ63" s="23" t="e">
        <f t="shared" ca="1" si="80"/>
        <v>#N/A</v>
      </c>
      <c r="PA63" s="23" t="e">
        <f t="shared" ca="1" si="80"/>
        <v>#N/A</v>
      </c>
      <c r="PB63" s="23" t="e">
        <f t="shared" ca="1" si="80"/>
        <v>#N/A</v>
      </c>
      <c r="PC63" s="23">
        <f t="shared" ca="1" si="80"/>
        <v>1.0199256203526685</v>
      </c>
      <c r="PD63" s="23" t="e">
        <f t="shared" ca="1" si="80"/>
        <v>#N/A</v>
      </c>
      <c r="PE63" s="23" t="e">
        <f t="shared" ca="1" si="80"/>
        <v>#N/A</v>
      </c>
      <c r="PF63" s="23" t="e">
        <f t="shared" ca="1" si="80"/>
        <v>#N/A</v>
      </c>
      <c r="PG63" s="23" t="e">
        <f t="shared" ca="1" si="79"/>
        <v>#N/A</v>
      </c>
      <c r="PH63" s="23" t="e">
        <f t="shared" ca="1" si="76"/>
        <v>#N/A</v>
      </c>
      <c r="PI63" s="23" t="e">
        <f t="shared" ca="1" si="76"/>
        <v>#N/A</v>
      </c>
      <c r="PJ63" s="23" t="e">
        <f t="shared" ca="1" si="76"/>
        <v>#N/A</v>
      </c>
      <c r="PK63" s="23" t="e">
        <f t="shared" ca="1" si="75"/>
        <v>#N/A</v>
      </c>
      <c r="PL63" s="23" t="e">
        <f t="shared" ca="1" si="75"/>
        <v>#N/A</v>
      </c>
      <c r="PM63" s="23" t="e">
        <f t="shared" ca="1" si="75"/>
        <v>#N/A</v>
      </c>
      <c r="PN63" s="23" t="e">
        <f t="shared" ca="1" si="75"/>
        <v>#N/A</v>
      </c>
      <c r="PO63" s="23" t="e">
        <f t="shared" ca="1" si="75"/>
        <v>#N/A</v>
      </c>
      <c r="PP63" s="23" t="e">
        <f t="shared" ca="1" si="75"/>
        <v>#N/A</v>
      </c>
      <c r="PQ63" s="23" t="e">
        <f t="shared" ca="1" si="75"/>
        <v>#N/A</v>
      </c>
      <c r="PR63" s="23" t="e">
        <f t="shared" ca="1" si="63"/>
        <v>#N/A</v>
      </c>
      <c r="PS63" s="23" t="e">
        <f t="shared" ca="1" si="63"/>
        <v>#N/A</v>
      </c>
      <c r="PT63" s="23" t="e">
        <f t="shared" ca="1" si="63"/>
        <v>#N/A</v>
      </c>
      <c r="PU63" s="23">
        <f t="shared" ca="1" si="63"/>
        <v>1.0251443126033675</v>
      </c>
      <c r="PV63" s="23" t="e">
        <f t="shared" ca="1" si="63"/>
        <v>#N/A</v>
      </c>
      <c r="PW63" s="23" t="e">
        <f t="shared" ca="1" si="61"/>
        <v>#N/A</v>
      </c>
      <c r="PX63" s="23" t="e">
        <f t="shared" ca="1" si="61"/>
        <v>#N/A</v>
      </c>
      <c r="PY63" s="23" t="e">
        <f t="shared" ca="1" si="61"/>
        <v>#N/A</v>
      </c>
      <c r="PZ63" s="23" t="e">
        <f t="shared" ca="1" si="61"/>
        <v>#N/A</v>
      </c>
      <c r="QA63" s="23" t="e">
        <f t="shared" ca="1" si="70"/>
        <v>#N/A</v>
      </c>
      <c r="QB63" s="23" t="e">
        <f t="shared" ca="1" si="70"/>
        <v>#N/A</v>
      </c>
      <c r="QC63" s="23" t="e">
        <f t="shared" ca="1" si="70"/>
        <v>#N/A</v>
      </c>
      <c r="QD63" s="23" t="e">
        <f t="shared" ca="1" si="70"/>
        <v>#N/A</v>
      </c>
      <c r="QE63" s="23" t="e">
        <f t="shared" ca="1" si="70"/>
        <v>#N/A</v>
      </c>
      <c r="QF63" s="23" t="e">
        <f t="shared" ca="1" si="70"/>
        <v>#N/A</v>
      </c>
      <c r="QG63" s="23" t="e">
        <f t="shared" ca="1" si="29"/>
        <v>#N/A</v>
      </c>
      <c r="QH63" s="23" t="e">
        <f t="shared" ca="1" si="29"/>
        <v>#N/A</v>
      </c>
      <c r="QI63" s="23" t="e">
        <f t="shared" ca="1" si="29"/>
        <v>#N/A</v>
      </c>
      <c r="QJ63" s="26" t="e">
        <f t="shared" ca="1" si="19"/>
        <v>#N/A</v>
      </c>
    </row>
    <row r="64" spans="1:452" x14ac:dyDescent="0.35">
      <c r="A64" t="s">
        <v>1129</v>
      </c>
      <c r="B64" s="21">
        <v>34151</v>
      </c>
      <c r="C64" t="s">
        <v>679</v>
      </c>
      <c r="D64" s="2">
        <v>63.4</v>
      </c>
      <c r="E64" s="2">
        <v>64.2</v>
      </c>
      <c r="F64" s="2">
        <v>2.6</v>
      </c>
      <c r="G64" s="2">
        <v>70</v>
      </c>
      <c r="H64" s="2">
        <v>64.283351559698616</v>
      </c>
      <c r="I64" s="2">
        <v>70.188136798371445</v>
      </c>
      <c r="J64" s="2">
        <v>81.2</v>
      </c>
      <c r="K64" s="2">
        <v>47.1</v>
      </c>
      <c r="L64" s="2">
        <v>46.985866803573295</v>
      </c>
      <c r="M64" s="2">
        <v>52.3</v>
      </c>
      <c r="N64" s="2">
        <v>44.4</v>
      </c>
      <c r="O64" s="2">
        <v>61.1</v>
      </c>
      <c r="P64" s="2">
        <v>53.9</v>
      </c>
      <c r="Q64" s="2">
        <v>204.4</v>
      </c>
      <c r="R64" s="2">
        <v>55.1</v>
      </c>
      <c r="S64" s="2">
        <v>44.4</v>
      </c>
      <c r="T64" s="2">
        <v>37.4</v>
      </c>
      <c r="U64" s="2" t="e">
        <v>#N/A</v>
      </c>
      <c r="V64" s="2">
        <v>47</v>
      </c>
      <c r="W64" s="2">
        <v>20.399999999999999</v>
      </c>
      <c r="X64" s="2">
        <v>87.7</v>
      </c>
      <c r="Y64" s="2" t="e">
        <v>#N/A</v>
      </c>
      <c r="Z64" s="2">
        <v>32.5</v>
      </c>
      <c r="AA64" s="2" t="e">
        <v>#N/A</v>
      </c>
      <c r="AB64" s="2">
        <v>153.9</v>
      </c>
      <c r="AC64" s="2">
        <v>171.2</v>
      </c>
      <c r="AD64" s="2" t="e">
        <v>#N/A</v>
      </c>
      <c r="AE64" s="2">
        <v>209.3</v>
      </c>
      <c r="AF64" s="2">
        <v>73.5</v>
      </c>
      <c r="AG64" s="22">
        <v>657</v>
      </c>
      <c r="AH64" s="22">
        <v>343</v>
      </c>
      <c r="AI64" s="22" t="e">
        <v>#N/A</v>
      </c>
      <c r="AJ64" s="22">
        <v>39</v>
      </c>
      <c r="AK64" s="22">
        <v>52</v>
      </c>
      <c r="AL64" s="22" t="e">
        <v>#N/A</v>
      </c>
      <c r="AM64" s="22">
        <v>7</v>
      </c>
      <c r="AN64" s="22" t="e">
        <v>#N/A</v>
      </c>
      <c r="AO64" s="22">
        <v>55</v>
      </c>
      <c r="AP64" s="22">
        <v>31</v>
      </c>
      <c r="AQ64" s="22">
        <v>65</v>
      </c>
      <c r="AR64" s="2">
        <v>61.2</v>
      </c>
      <c r="AS64" s="2">
        <v>40.4</v>
      </c>
      <c r="AT64" s="2">
        <v>204.4</v>
      </c>
      <c r="AU64" s="2">
        <v>46</v>
      </c>
      <c r="AV64" s="2">
        <v>81.599999999999994</v>
      </c>
      <c r="AW64" s="2">
        <v>52.8</v>
      </c>
      <c r="AX64" s="2">
        <v>55.1</v>
      </c>
      <c r="AY64" s="2">
        <v>117.5</v>
      </c>
      <c r="AZ64" s="2">
        <v>91.9</v>
      </c>
      <c r="BA64" s="2">
        <v>20.399999999999999</v>
      </c>
      <c r="BB64" s="2">
        <v>49.2</v>
      </c>
      <c r="BC64" s="2">
        <v>60.7</v>
      </c>
      <c r="BD64" s="3" t="e">
        <v>#N/A</v>
      </c>
      <c r="BE64" s="3" t="e">
        <v>#N/A</v>
      </c>
      <c r="BF64" s="3" t="e">
        <v>#N/A</v>
      </c>
      <c r="BG64" s="3" t="e">
        <v>#N/A</v>
      </c>
      <c r="BH64" s="3" t="e">
        <v>#N/A</v>
      </c>
      <c r="BI64" s="2">
        <v>140.69999999999999</v>
      </c>
      <c r="BJ64" s="2">
        <v>1.4</v>
      </c>
      <c r="BK64" s="2">
        <v>2.9</v>
      </c>
      <c r="BL64" s="2">
        <v>58.8</v>
      </c>
      <c r="BM64" s="2">
        <v>69.400000000000006</v>
      </c>
      <c r="BN64" s="10" t="e">
        <v>#N/A</v>
      </c>
      <c r="BO64" s="3">
        <v>86.69</v>
      </c>
      <c r="BP64" s="22">
        <v>1.4963</v>
      </c>
      <c r="BQ64" s="3">
        <v>16.775454545454547</v>
      </c>
      <c r="BR64" s="23" t="e">
        <v>#N/A</v>
      </c>
      <c r="BS64" s="2" t="e">
        <v>#N/A</v>
      </c>
      <c r="BT64" s="3">
        <v>54.05</v>
      </c>
      <c r="BU64" s="2" t="e">
        <v>#N/A</v>
      </c>
      <c r="BV64" s="2">
        <v>3.2</v>
      </c>
      <c r="BW64" s="2" t="e">
        <v>#N/A</v>
      </c>
      <c r="BX64" s="2" t="e">
        <v>#N/A</v>
      </c>
      <c r="BY64" s="23">
        <v>144.5</v>
      </c>
      <c r="BZ64" s="2">
        <v>95.6</v>
      </c>
      <c r="CA64" s="2">
        <v>68</v>
      </c>
      <c r="CB64" s="3">
        <v>72.77</v>
      </c>
      <c r="CC64" s="2">
        <v>61</v>
      </c>
      <c r="CD64" s="2">
        <v>85.5</v>
      </c>
      <c r="CE64" s="2">
        <v>95.90046620809369</v>
      </c>
      <c r="CF64" s="3">
        <v>72.798460738588105</v>
      </c>
      <c r="CG64" s="2">
        <v>60.9988199297946</v>
      </c>
      <c r="CH64" s="23">
        <v>152.33376535140945</v>
      </c>
      <c r="CI64" s="3">
        <v>70.907753373251069</v>
      </c>
      <c r="CM64" s="2">
        <f t="shared" si="2"/>
        <v>11.211290881143185</v>
      </c>
      <c r="CN64" s="2" t="e">
        <f t="shared" si="2"/>
        <v>#N/A</v>
      </c>
      <c r="CO64" s="2">
        <f t="shared" si="3"/>
        <v>96.784730569585093</v>
      </c>
      <c r="CR64" s="2">
        <f t="shared" si="7"/>
        <v>-0.31446540880503587</v>
      </c>
      <c r="CS64" s="2">
        <f t="shared" si="7"/>
        <v>-0.46511627906976299</v>
      </c>
      <c r="CT64" s="2">
        <f t="shared" si="8"/>
        <v>-0.28490028490028896</v>
      </c>
      <c r="CU64" s="2">
        <f t="shared" si="8"/>
        <v>0.23355349975597497</v>
      </c>
      <c r="CV64" s="2">
        <f t="shared" si="8"/>
        <v>0.41913891745552029</v>
      </c>
      <c r="CW64" s="2">
        <f t="shared" si="9"/>
        <v>0</v>
      </c>
      <c r="CX64" s="2">
        <f t="shared" si="10"/>
        <v>0.21276595744681154</v>
      </c>
      <c r="CY64" s="2"/>
      <c r="CZ64" s="2">
        <f t="shared" si="15"/>
        <v>0</v>
      </c>
      <c r="DA64" s="2">
        <f t="shared" si="16"/>
        <v>0.85190039318480437</v>
      </c>
      <c r="DB64" s="2">
        <f t="shared" si="17"/>
        <v>0</v>
      </c>
      <c r="DC64" s="2"/>
      <c r="DF64" s="2">
        <f t="shared" si="11"/>
        <v>2.8389249253575111</v>
      </c>
      <c r="DG64" s="2">
        <f t="shared" si="11"/>
        <v>5.1472494260621282</v>
      </c>
      <c r="DH64" s="2">
        <f t="shared" si="12"/>
        <v>4.9482949744789506</v>
      </c>
      <c r="DI64" s="2">
        <f t="shared" si="83"/>
        <v>2.0121540159413476</v>
      </c>
      <c r="DJ64" s="2">
        <f t="shared" si="83"/>
        <v>4.03311094251666</v>
      </c>
      <c r="DM64" s="2"/>
      <c r="DN64" s="2">
        <f t="shared" si="35"/>
        <v>2.5559105431309925</v>
      </c>
      <c r="DO64" s="2">
        <f t="shared" si="20"/>
        <v>2.339181286549699</v>
      </c>
      <c r="DP64" s="2">
        <f t="shared" si="36"/>
        <v>1.5000000000000036</v>
      </c>
      <c r="DQ64" s="2"/>
      <c r="DR64" s="2">
        <f t="shared" si="37"/>
        <v>4.6666666666666696</v>
      </c>
      <c r="DS64" s="2" t="e">
        <f t="shared" si="38"/>
        <v>#N/A</v>
      </c>
      <c r="DT64" s="2" t="e">
        <v>#N/A</v>
      </c>
      <c r="DU64" s="2" t="e">
        <v>#N/A</v>
      </c>
      <c r="DV64" s="2">
        <f t="shared" si="21"/>
        <v>3.5593220338983045</v>
      </c>
      <c r="DW64" s="2">
        <f t="shared" si="39"/>
        <v>-2.0134228187919434</v>
      </c>
      <c r="DX64" s="2">
        <f t="shared" si="40"/>
        <v>-2.3498694516971286</v>
      </c>
      <c r="DY64" s="2">
        <f t="shared" si="41"/>
        <v>3.5714285714285587</v>
      </c>
      <c r="DZ64" s="2">
        <f t="shared" si="42"/>
        <v>8.2926829268292757</v>
      </c>
      <c r="EA64" s="2" t="e">
        <f t="shared" si="82"/>
        <v>#N/A</v>
      </c>
      <c r="EB64" s="2" t="e">
        <f t="shared" si="82"/>
        <v>#N/A</v>
      </c>
      <c r="EC64" s="2">
        <f t="shared" si="82"/>
        <v>10.869565217391308</v>
      </c>
      <c r="ED64" s="2">
        <f t="shared" si="82"/>
        <v>12.580231065468549</v>
      </c>
      <c r="EE64" s="2" t="e">
        <f t="shared" si="82"/>
        <v>#N/A</v>
      </c>
      <c r="EF64" s="2">
        <f t="shared" si="82"/>
        <v>14.436619718309874</v>
      </c>
      <c r="EG64" s="2" t="e">
        <f t="shared" si="82"/>
        <v>#N/A</v>
      </c>
      <c r="EH64" s="2"/>
      <c r="EI64" s="2">
        <f t="shared" si="69"/>
        <v>3.0303030303030276</v>
      </c>
      <c r="EJ64" s="2">
        <f t="shared" si="69"/>
        <v>4.9350649350649256</v>
      </c>
      <c r="EK64" s="2">
        <f t="shared" si="69"/>
        <v>-2.0134228187919434</v>
      </c>
      <c r="EL64" s="2">
        <f t="shared" si="68"/>
        <v>2.2222222222222143</v>
      </c>
      <c r="EM64" s="2">
        <f t="shared" si="68"/>
        <v>-0.1223990208078396</v>
      </c>
      <c r="EN64" s="2">
        <f t="shared" si="68"/>
        <v>-2.4029574861367919</v>
      </c>
      <c r="EO64" s="2">
        <f t="shared" si="68"/>
        <v>3.5714285714285587</v>
      </c>
      <c r="EP64" s="2">
        <f t="shared" si="68"/>
        <v>0.25597269624573205</v>
      </c>
      <c r="EQ64" s="2">
        <f t="shared" si="68"/>
        <v>1.6592920353982299</v>
      </c>
      <c r="ER64" s="2">
        <f t="shared" si="68"/>
        <v>10.869565217391308</v>
      </c>
      <c r="ES64" s="2">
        <f t="shared" si="68"/>
        <v>5.1282051282051322</v>
      </c>
      <c r="ET64" s="2">
        <f t="shared" si="68"/>
        <v>3.231292517006823</v>
      </c>
      <c r="EU64" s="2">
        <f t="shared" si="4"/>
        <v>1.4</v>
      </c>
      <c r="EV64" s="2">
        <f t="shared" si="4"/>
        <v>2.9</v>
      </c>
      <c r="EW64" s="2">
        <f t="shared" si="45"/>
        <v>3.1578947368420929</v>
      </c>
      <c r="EX64" s="2">
        <f t="shared" si="45"/>
        <v>2.8148148148148255</v>
      </c>
      <c r="EY64" s="2">
        <f t="shared" si="46"/>
        <v>6.2928845275245449</v>
      </c>
      <c r="EZ64" s="2" t="e">
        <f t="shared" si="46"/>
        <v>#N/A</v>
      </c>
      <c r="FA64" s="2" t="e">
        <f t="shared" si="47"/>
        <v>#N/A</v>
      </c>
      <c r="FB64" s="2">
        <f t="shared" si="48"/>
        <v>2.8469750889679624</v>
      </c>
      <c r="FC64" s="2">
        <f t="shared" si="48"/>
        <v>1.9189765458422103</v>
      </c>
      <c r="FD64" s="2">
        <f t="shared" si="48"/>
        <v>4.4546850998463894</v>
      </c>
      <c r="FE64" s="2">
        <f t="shared" ref="FE64:FG127" si="87">100*((CB64/CB52)-1)</f>
        <v>2.1046723726673155</v>
      </c>
      <c r="FF64" s="2">
        <f t="shared" si="87"/>
        <v>4.6312178387650116</v>
      </c>
      <c r="FG64" s="2">
        <f t="shared" si="87"/>
        <v>1.6646848989298579</v>
      </c>
      <c r="FH64" s="2" t="e">
        <v>#N/A</v>
      </c>
      <c r="FI64" s="2" t="e">
        <v>#N/A</v>
      </c>
      <c r="FL64" s="2">
        <f t="shared" si="84"/>
        <v>0.57398775943373614</v>
      </c>
      <c r="FM64" s="2">
        <f t="shared" si="84"/>
        <v>0.70447689814809866</v>
      </c>
      <c r="FN64" s="2">
        <f t="shared" si="25"/>
        <v>1.0722841853941567</v>
      </c>
      <c r="FQ64" s="2">
        <f t="shared" si="85"/>
        <v>2.3157945060090279</v>
      </c>
      <c r="FR64" s="2">
        <f t="shared" si="85"/>
        <v>2.8478249501831421</v>
      </c>
      <c r="FS64" s="2">
        <f t="shared" si="27"/>
        <v>4.3586188281568905</v>
      </c>
      <c r="FT64" s="2">
        <f t="shared" si="86"/>
        <v>3.1075004394927053</v>
      </c>
      <c r="FU64" s="2">
        <f t="shared" si="86"/>
        <v>3.6312287824510348</v>
      </c>
      <c r="FX64" s="2">
        <f t="shared" si="77"/>
        <v>2.8840892082122149</v>
      </c>
      <c r="FY64" s="2">
        <f t="shared" si="77"/>
        <v>2.405987290226963</v>
      </c>
      <c r="FZ64" s="2">
        <f t="shared" si="33"/>
        <v>5.1299995614517035</v>
      </c>
      <c r="GA64" s="2">
        <f t="shared" si="78"/>
        <v>3.4381378169476173</v>
      </c>
      <c r="GB64" s="2">
        <f t="shared" si="78"/>
        <v>4.2281806347003181</v>
      </c>
      <c r="GE64" s="2"/>
      <c r="GF64" s="2"/>
      <c r="GG64" s="2">
        <f t="shared" si="81"/>
        <v>5.8461882597594883</v>
      </c>
      <c r="GH64" s="2" t="e">
        <f t="shared" si="81"/>
        <v>#N/A</v>
      </c>
      <c r="GI64" s="2" t="e">
        <f t="shared" si="53"/>
        <v>#N/A</v>
      </c>
      <c r="GJ64" s="2">
        <f t="shared" si="54"/>
        <v>4.8327137546468446</v>
      </c>
      <c r="GK64" s="2" t="e">
        <v>#N/A</v>
      </c>
      <c r="GN64" s="2"/>
      <c r="GQ64" s="2"/>
      <c r="IG64" s="24"/>
      <c r="IH64" s="24"/>
      <c r="II64" s="24"/>
      <c r="IJ64" s="24"/>
      <c r="IK64" s="24"/>
      <c r="IL64" s="2"/>
      <c r="IM64" s="2">
        <f t="shared" si="5"/>
        <v>2.6</v>
      </c>
      <c r="IN64" s="2"/>
      <c r="IO64" s="2">
        <f t="shared" si="49"/>
        <v>2.6</v>
      </c>
      <c r="IX64" s="3"/>
      <c r="IY64" s="3"/>
      <c r="IZ64" s="3"/>
      <c r="JA64" s="3"/>
      <c r="JB64" s="3"/>
      <c r="JC64" s="3"/>
      <c r="JE64" s="3"/>
      <c r="JF64" s="3"/>
      <c r="JG64" s="3"/>
      <c r="JH64" s="3"/>
      <c r="JI64" s="3"/>
      <c r="JJ64" s="3"/>
      <c r="JK64" s="3"/>
      <c r="JL64" s="3"/>
      <c r="JN64" s="10">
        <f>COUNTIF(EI64:ET64,"&gt;2")</f>
        <v>7</v>
      </c>
      <c r="JQ64" s="10"/>
      <c r="JS64" s="10"/>
      <c r="KH64" s="2">
        <f>(DN64*$DN$4)+(FB64*$FB$3)+(FC64*$FC$3)+(FD64*$FD$3)+(FE64*$FE$3)+(FF64*$FF$3)+(FG64*$FG$3)</f>
        <v>2.8509427071682381</v>
      </c>
      <c r="KI64" s="2">
        <f>F64-KH64</f>
        <v>-0.25094270716823797</v>
      </c>
      <c r="KJ64" s="2">
        <f>MAX(DN64,FB64:FG64)</f>
        <v>4.6312178387650116</v>
      </c>
      <c r="KK64" s="2">
        <f>MIN(DN64,FB64:FG64)</f>
        <v>1.6646848989298579</v>
      </c>
      <c r="KL64" s="2">
        <f t="shared" si="50"/>
        <v>2.9665329398351536</v>
      </c>
      <c r="KO64" s="2">
        <f>BO64</f>
        <v>86.69</v>
      </c>
      <c r="KP64" s="2">
        <f>100*((BO58/BO46)-1)</f>
        <v>-10.960757780784835</v>
      </c>
      <c r="KQ64" s="2">
        <f t="shared" si="55"/>
        <v>-10.960757780784835</v>
      </c>
      <c r="KR64" s="2">
        <f>100*((BO52/BO40)-1)</f>
        <v>3.1266393872626308</v>
      </c>
      <c r="KS64" s="2">
        <f t="shared" si="64"/>
        <v>3.1266393872626308</v>
      </c>
      <c r="KT64" s="3">
        <f>BP64</f>
        <v>1.4963</v>
      </c>
      <c r="KU64" s="3">
        <f>BQ64</f>
        <v>16.775454545454547</v>
      </c>
      <c r="KV64" s="3">
        <f t="shared" si="13"/>
        <v>11.211290881143185</v>
      </c>
      <c r="KW64" s="2">
        <f t="shared" si="6"/>
        <v>23.541358759820859</v>
      </c>
      <c r="KX64" s="2">
        <f t="shared" si="6"/>
        <v>20.509600534185974</v>
      </c>
      <c r="LB64">
        <v>0</v>
      </c>
      <c r="LE64" s="2" t="e">
        <v>#N/A</v>
      </c>
      <c r="LF64" s="2" t="e">
        <v>#N/A</v>
      </c>
      <c r="LG64" s="2" t="e">
        <v>#N/A</v>
      </c>
      <c r="LH64" s="2" t="e">
        <v>#N/A</v>
      </c>
      <c r="LI64" s="2" t="e">
        <v>#N/A</v>
      </c>
      <c r="LJ64" s="2" t="e">
        <v>#N/A</v>
      </c>
      <c r="LK64" s="2">
        <v>53.653073014335952</v>
      </c>
      <c r="LL64" s="2" t="e">
        <v>#N/A</v>
      </c>
      <c r="LM64" s="2" t="e">
        <v>#N/A</v>
      </c>
      <c r="LN64" s="2" t="e">
        <v>#N/A</v>
      </c>
      <c r="LO64" s="2" t="e">
        <v>#N/A</v>
      </c>
      <c r="LP64" s="2">
        <v>38.465270355012656</v>
      </c>
      <c r="LQ64" s="2" t="e">
        <v>#N/A</v>
      </c>
      <c r="LR64" s="2" t="e">
        <v>#N/A</v>
      </c>
      <c r="LS64" s="2" t="e">
        <v>#N/A</v>
      </c>
      <c r="LT64" s="2" t="e">
        <v>#N/A</v>
      </c>
      <c r="LU64" s="2" t="e">
        <v>#N/A</v>
      </c>
      <c r="LV64" s="2" t="e">
        <v>#N/A</v>
      </c>
      <c r="LW64" s="2" t="e">
        <v>#N/A</v>
      </c>
      <c r="LX64" s="2" t="e">
        <v>#N/A</v>
      </c>
      <c r="LY64" s="2" t="e">
        <v>#N/A</v>
      </c>
      <c r="LZ64" s="2" t="e">
        <v>#N/A</v>
      </c>
      <c r="MA64" s="2" t="e">
        <v>#N/A</v>
      </c>
      <c r="MB64" s="2" t="e">
        <v>#N/A</v>
      </c>
      <c r="MC64" s="2" t="e">
        <v>#N/A</v>
      </c>
      <c r="MD64" s="2" t="e">
        <v>#N/A</v>
      </c>
      <c r="ME64" s="2" t="e">
        <v>#N/A</v>
      </c>
      <c r="MF64" s="2" t="e">
        <v>#N/A</v>
      </c>
      <c r="MG64" s="2" t="e">
        <v>#N/A</v>
      </c>
      <c r="MH64" s="2">
        <v>45.321020279217926</v>
      </c>
      <c r="MI64" s="2" t="e">
        <v>#N/A</v>
      </c>
      <c r="MJ64" s="2" t="e">
        <v>#N/A</v>
      </c>
      <c r="MK64" s="2" t="e">
        <v>#N/A</v>
      </c>
      <c r="ML64" s="2" t="e">
        <v>#N/A</v>
      </c>
      <c r="MM64" s="2" t="e">
        <v>#N/A</v>
      </c>
      <c r="MN64" s="2" t="e">
        <v>#N/A</v>
      </c>
      <c r="MO64" s="2" t="e">
        <v>#N/A</v>
      </c>
      <c r="MP64" s="2" t="e">
        <v>#N/A</v>
      </c>
      <c r="MQ64" s="2" t="e">
        <v>#N/A</v>
      </c>
      <c r="MR64" s="2" t="e">
        <v>#N/A</v>
      </c>
      <c r="MS64" s="10" t="e">
        <v>#N/A</v>
      </c>
      <c r="MT64" s="2" t="e">
        <v>#N/A</v>
      </c>
      <c r="MU64" s="2" t="e">
        <v>#N/A</v>
      </c>
      <c r="MV64" s="2" t="e">
        <v>#N/A</v>
      </c>
      <c r="MX64" s="22" t="e">
        <v>#N/A</v>
      </c>
      <c r="MY64" s="22" t="e">
        <v>#N/A</v>
      </c>
      <c r="MZ64" s="22" t="e">
        <v>#N/A</v>
      </c>
      <c r="NA64" s="22" t="e">
        <v>#N/A</v>
      </c>
      <c r="NB64" s="22" t="e">
        <v>#N/A</v>
      </c>
      <c r="NC64" s="22" t="e">
        <v>#N/A</v>
      </c>
      <c r="ND64" s="22">
        <v>2</v>
      </c>
      <c r="NE64" s="22" t="e">
        <v>#N/A</v>
      </c>
      <c r="NF64" s="22" t="e">
        <v>#N/A</v>
      </c>
      <c r="NG64" s="22" t="e">
        <v>#N/A</v>
      </c>
      <c r="NH64" s="23" t="e">
        <v>#N/A</v>
      </c>
      <c r="NI64" s="22">
        <v>15</v>
      </c>
      <c r="NJ64" s="22" t="e">
        <v>#N/A</v>
      </c>
      <c r="NK64" s="22" t="e">
        <v>#N/A</v>
      </c>
      <c r="NL64" s="23" t="e">
        <v>#N/A</v>
      </c>
      <c r="NM64" s="3" t="e">
        <v>#N/A</v>
      </c>
      <c r="NN64" s="22" t="e">
        <v>#N/A</v>
      </c>
      <c r="NO64" s="22" t="e">
        <v>#N/A</v>
      </c>
      <c r="NP64" s="22" t="e">
        <v>#N/A</v>
      </c>
      <c r="NQ64" s="22" t="e">
        <v>#N/A</v>
      </c>
      <c r="NR64" s="23" t="e">
        <v>#N/A</v>
      </c>
      <c r="NS64" s="22" t="e">
        <v>#N/A</v>
      </c>
      <c r="NT64" s="22" t="e">
        <v>#N/A</v>
      </c>
      <c r="NU64" s="23" t="e">
        <v>#N/A</v>
      </c>
      <c r="NV64" s="3" t="e">
        <v>#N/A</v>
      </c>
      <c r="NW64" s="22" t="e">
        <v>#N/A</v>
      </c>
      <c r="NX64" s="22" t="e">
        <v>#N/A</v>
      </c>
      <c r="NY64" s="22" t="e">
        <v>#N/A</v>
      </c>
      <c r="NZ64" s="22" t="e">
        <v>#N/A</v>
      </c>
      <c r="OA64" s="23">
        <v>8</v>
      </c>
      <c r="OB64" s="22" t="e">
        <v>#N/A</v>
      </c>
      <c r="OC64" s="22" t="e">
        <v>#N/A</v>
      </c>
      <c r="OD64" s="22" t="e">
        <v>#N/A</v>
      </c>
      <c r="OE64" s="22" t="e">
        <v>#N/A</v>
      </c>
      <c r="OF64" s="22" t="e">
        <v>#N/A</v>
      </c>
      <c r="OG64" s="22" t="e">
        <v>#N/A</v>
      </c>
      <c r="OH64" s="23" t="e">
        <v>#N/A</v>
      </c>
      <c r="OI64" s="22" t="e">
        <v>#N/A</v>
      </c>
      <c r="OJ64" s="22" t="e">
        <v>#N/A</v>
      </c>
      <c r="OK64" s="22" t="e">
        <v>#N/A</v>
      </c>
      <c r="OL64" s="22" t="e">
        <v>#N/A</v>
      </c>
      <c r="OM64" s="23" t="e">
        <v>#N/A</v>
      </c>
      <c r="ON64" s="22" t="e">
        <v>#N/A</v>
      </c>
      <c r="OO64" s="22" t="e">
        <v>#N/A</v>
      </c>
      <c r="OQ64">
        <f t="shared" si="51"/>
        <v>-6</v>
      </c>
      <c r="OR64" s="23" t="e">
        <f t="shared" ca="1" si="80"/>
        <v>#N/A</v>
      </c>
      <c r="OS64" s="23" t="e">
        <f t="shared" ca="1" si="80"/>
        <v>#N/A</v>
      </c>
      <c r="OT64" s="23" t="e">
        <f t="shared" ca="1" si="80"/>
        <v>#N/A</v>
      </c>
      <c r="OU64" s="23" t="e">
        <f t="shared" ca="1" si="80"/>
        <v>#N/A</v>
      </c>
      <c r="OV64" s="23" t="e">
        <f t="shared" ca="1" si="80"/>
        <v>#N/A</v>
      </c>
      <c r="OW64" s="23" t="e">
        <f t="shared" ca="1" si="80"/>
        <v>#N/A</v>
      </c>
      <c r="OX64" s="23">
        <f t="shared" ca="1" si="80"/>
        <v>1.0210460101190115</v>
      </c>
      <c r="OY64" s="23" t="e">
        <f t="shared" ca="1" si="80"/>
        <v>#N/A</v>
      </c>
      <c r="OZ64" s="23" t="e">
        <f t="shared" ca="1" si="80"/>
        <v>#N/A</v>
      </c>
      <c r="PA64" s="23" t="e">
        <f t="shared" ca="1" si="80"/>
        <v>#N/A</v>
      </c>
      <c r="PB64" s="23" t="e">
        <f t="shared" ca="1" si="80"/>
        <v>#N/A</v>
      </c>
      <c r="PC64" s="23">
        <f t="shared" ca="1" si="80"/>
        <v>1.024335343845838</v>
      </c>
      <c r="PD64" s="23" t="e">
        <f t="shared" ca="1" si="80"/>
        <v>#N/A</v>
      </c>
      <c r="PE64" s="23" t="e">
        <f t="shared" ca="1" si="80"/>
        <v>#N/A</v>
      </c>
      <c r="PF64" s="23" t="e">
        <f t="shared" ca="1" si="80"/>
        <v>#N/A</v>
      </c>
      <c r="PG64" s="23" t="e">
        <f t="shared" ca="1" si="79"/>
        <v>#N/A</v>
      </c>
      <c r="PH64" s="23" t="e">
        <f t="shared" ca="1" si="76"/>
        <v>#N/A</v>
      </c>
      <c r="PI64" s="23" t="e">
        <f t="shared" ca="1" si="76"/>
        <v>#N/A</v>
      </c>
      <c r="PJ64" s="23" t="e">
        <f t="shared" ca="1" si="76"/>
        <v>#N/A</v>
      </c>
      <c r="PK64" s="23" t="e">
        <f t="shared" ca="1" si="75"/>
        <v>#N/A</v>
      </c>
      <c r="PL64" s="23" t="e">
        <f t="shared" ca="1" si="75"/>
        <v>#N/A</v>
      </c>
      <c r="PM64" s="23" t="e">
        <f t="shared" ca="1" si="75"/>
        <v>#N/A</v>
      </c>
      <c r="PN64" s="23" t="e">
        <f t="shared" ca="1" si="75"/>
        <v>#N/A</v>
      </c>
      <c r="PO64" s="23" t="e">
        <f t="shared" ca="1" si="75"/>
        <v>#N/A</v>
      </c>
      <c r="PP64" s="23" t="e">
        <f t="shared" ca="1" si="75"/>
        <v>#N/A</v>
      </c>
      <c r="PQ64" s="23" t="e">
        <f t="shared" ca="1" si="75"/>
        <v>#N/A</v>
      </c>
      <c r="PR64" s="23" t="e">
        <f t="shared" ca="1" si="63"/>
        <v>#N/A</v>
      </c>
      <c r="PS64" s="23" t="e">
        <f t="shared" ca="1" si="63"/>
        <v>#N/A</v>
      </c>
      <c r="PT64" s="23" t="e">
        <f t="shared" ca="1" si="63"/>
        <v>#N/A</v>
      </c>
      <c r="PU64" s="23">
        <f t="shared" ca="1" si="63"/>
        <v>1.0307421064328763</v>
      </c>
      <c r="PV64" s="23" t="e">
        <f t="shared" ca="1" si="63"/>
        <v>#N/A</v>
      </c>
      <c r="PW64" s="23" t="e">
        <f t="shared" ca="1" si="61"/>
        <v>#N/A</v>
      </c>
      <c r="PX64" s="23" t="e">
        <f t="shared" ca="1" si="61"/>
        <v>#N/A</v>
      </c>
      <c r="PY64" s="23" t="e">
        <f t="shared" ca="1" si="61"/>
        <v>#N/A</v>
      </c>
      <c r="PZ64" s="23" t="e">
        <f t="shared" ca="1" si="61"/>
        <v>#N/A</v>
      </c>
      <c r="QA64" s="23" t="e">
        <f t="shared" ca="1" si="70"/>
        <v>#N/A</v>
      </c>
      <c r="QB64" s="23" t="e">
        <f t="shared" ca="1" si="70"/>
        <v>#N/A</v>
      </c>
      <c r="QC64" s="23" t="e">
        <f t="shared" ca="1" si="70"/>
        <v>#N/A</v>
      </c>
      <c r="QD64" s="23" t="e">
        <f t="shared" ca="1" si="70"/>
        <v>#N/A</v>
      </c>
      <c r="QE64" s="23" t="e">
        <f t="shared" ca="1" si="70"/>
        <v>#N/A</v>
      </c>
      <c r="QF64" s="23" t="e">
        <f t="shared" ca="1" si="70"/>
        <v>#N/A</v>
      </c>
      <c r="QG64" s="23" t="e">
        <f t="shared" ca="1" si="29"/>
        <v>#N/A</v>
      </c>
      <c r="QH64" s="23" t="e">
        <f t="shared" ca="1" si="29"/>
        <v>#N/A</v>
      </c>
      <c r="QI64" s="23" t="e">
        <f t="shared" ca="1" si="29"/>
        <v>#N/A</v>
      </c>
      <c r="QJ64" s="26" t="e">
        <f t="shared" ca="1" si="19"/>
        <v>#N/A</v>
      </c>
    </row>
    <row r="65" spans="1:452" x14ac:dyDescent="0.35">
      <c r="A65" t="s">
        <v>1130</v>
      </c>
      <c r="B65" s="25">
        <v>34182</v>
      </c>
      <c r="C65" t="s">
        <v>680</v>
      </c>
      <c r="D65" s="2">
        <v>63.7</v>
      </c>
      <c r="E65" s="2">
        <v>64.5</v>
      </c>
      <c r="F65" s="2">
        <v>2.9</v>
      </c>
      <c r="G65" s="2">
        <v>70.400000000000006</v>
      </c>
      <c r="H65" s="2">
        <v>64.472489771101309</v>
      </c>
      <c r="I65" s="2">
        <v>70.428124199933848</v>
      </c>
      <c r="J65" s="2">
        <v>81.5</v>
      </c>
      <c r="K65" s="2">
        <v>47.3</v>
      </c>
      <c r="L65" s="2">
        <v>47.2197591400124</v>
      </c>
      <c r="M65" s="2">
        <v>52.4</v>
      </c>
      <c r="N65" s="2">
        <v>44.1</v>
      </c>
      <c r="O65" s="2">
        <v>61</v>
      </c>
      <c r="P65" s="2">
        <v>54</v>
      </c>
      <c r="Q65" s="2">
        <v>207</v>
      </c>
      <c r="R65" s="2">
        <v>55.2</v>
      </c>
      <c r="S65" s="2">
        <v>44.1</v>
      </c>
      <c r="T65" s="2">
        <v>37.299999999999997</v>
      </c>
      <c r="U65" s="2" t="e">
        <v>#N/A</v>
      </c>
      <c r="V65" s="2">
        <v>47.2</v>
      </c>
      <c r="W65" s="2">
        <v>20.399999999999999</v>
      </c>
      <c r="X65" s="2">
        <v>87.7</v>
      </c>
      <c r="Y65" s="2" t="e">
        <v>#N/A</v>
      </c>
      <c r="Z65" s="2">
        <v>32.5</v>
      </c>
      <c r="AA65" s="2" t="e">
        <v>#N/A</v>
      </c>
      <c r="AB65" s="2">
        <v>154.80000000000001</v>
      </c>
      <c r="AC65" s="2">
        <v>171.9</v>
      </c>
      <c r="AD65" s="2" t="e">
        <v>#N/A</v>
      </c>
      <c r="AE65" s="2">
        <v>212.2</v>
      </c>
      <c r="AF65" s="2">
        <v>74.900000000000006</v>
      </c>
      <c r="AG65" s="22">
        <v>657</v>
      </c>
      <c r="AH65" s="22">
        <v>343</v>
      </c>
      <c r="AI65" s="22" t="e">
        <v>#N/A</v>
      </c>
      <c r="AJ65" s="22">
        <v>39</v>
      </c>
      <c r="AK65" s="22">
        <v>52</v>
      </c>
      <c r="AL65" s="22" t="e">
        <v>#N/A</v>
      </c>
      <c r="AM65" s="22">
        <v>7</v>
      </c>
      <c r="AN65" s="22" t="e">
        <v>#N/A</v>
      </c>
      <c r="AO65" s="22">
        <v>55</v>
      </c>
      <c r="AP65" s="22">
        <v>31</v>
      </c>
      <c r="AQ65" s="22">
        <v>65</v>
      </c>
      <c r="AR65" s="2">
        <v>61.2</v>
      </c>
      <c r="AS65" s="2">
        <v>40.700000000000003</v>
      </c>
      <c r="AT65" s="2">
        <v>207</v>
      </c>
      <c r="AU65" s="2">
        <v>46</v>
      </c>
      <c r="AV65" s="2">
        <v>82.5</v>
      </c>
      <c r="AW65" s="2">
        <v>53.1</v>
      </c>
      <c r="AX65" s="2">
        <v>55.2</v>
      </c>
      <c r="AY65" s="2">
        <v>117.7</v>
      </c>
      <c r="AZ65" s="2">
        <v>92.2</v>
      </c>
      <c r="BA65" s="2">
        <v>20.399999999999999</v>
      </c>
      <c r="BB65" s="2">
        <v>49.3</v>
      </c>
      <c r="BC65" s="2">
        <v>61.2</v>
      </c>
      <c r="BD65" s="3" t="e">
        <v>#N/A</v>
      </c>
      <c r="BE65" s="3" t="e">
        <v>#N/A</v>
      </c>
      <c r="BF65" s="3" t="e">
        <v>#N/A</v>
      </c>
      <c r="BG65" s="3" t="e">
        <v>#N/A</v>
      </c>
      <c r="BH65" s="3" t="e">
        <v>#N/A</v>
      </c>
      <c r="BI65" s="2">
        <v>141.30000000000001</v>
      </c>
      <c r="BJ65" s="2">
        <v>1.7</v>
      </c>
      <c r="BK65" s="2">
        <v>3.1</v>
      </c>
      <c r="BL65" s="2">
        <v>58.7</v>
      </c>
      <c r="BM65" s="2">
        <v>69.2</v>
      </c>
      <c r="BN65" s="10" t="e">
        <v>#N/A</v>
      </c>
      <c r="BO65" s="3">
        <v>86.54</v>
      </c>
      <c r="BP65" s="22">
        <v>1.4911000000000001</v>
      </c>
      <c r="BQ65" s="3">
        <v>16.69619047619048</v>
      </c>
      <c r="BR65" s="23" t="e">
        <v>#N/A</v>
      </c>
      <c r="BS65" s="2" t="e">
        <v>#N/A</v>
      </c>
      <c r="BT65" s="3">
        <v>53.47</v>
      </c>
      <c r="BU65" s="2" t="e">
        <v>#N/A</v>
      </c>
      <c r="BV65" s="2">
        <v>3.3</v>
      </c>
      <c r="BW65" s="2" t="e">
        <v>#N/A</v>
      </c>
      <c r="BX65" s="2" t="e">
        <v>#N/A</v>
      </c>
      <c r="BY65" s="23">
        <v>144.80000000000001</v>
      </c>
      <c r="BZ65" s="2">
        <v>95.9</v>
      </c>
      <c r="CA65" s="2">
        <v>68.2</v>
      </c>
      <c r="CB65" s="3">
        <v>72.77</v>
      </c>
      <c r="CC65" s="2">
        <v>61.1</v>
      </c>
      <c r="CD65" s="2">
        <v>85.7</v>
      </c>
      <c r="CE65" s="2">
        <v>95.996145821049552</v>
      </c>
      <c r="CF65" s="3">
        <v>72.884666709300191</v>
      </c>
      <c r="CG65" s="2">
        <v>61.200685260542862</v>
      </c>
      <c r="CH65" s="23">
        <v>152.80308220888364</v>
      </c>
      <c r="CI65" s="3">
        <v>71.036415512279987</v>
      </c>
      <c r="CM65" s="2">
        <f t="shared" si="2"/>
        <v>11.197230552069264</v>
      </c>
      <c r="CN65" s="2" t="e">
        <f t="shared" si="2"/>
        <v>#N/A</v>
      </c>
      <c r="CO65" s="2">
        <f t="shared" si="3"/>
        <v>96.448380506788979</v>
      </c>
      <c r="CR65" s="2">
        <f t="shared" si="7"/>
        <v>0.47318611987382381</v>
      </c>
      <c r="CS65" s="2">
        <f t="shared" si="7"/>
        <v>0.46728971962616378</v>
      </c>
      <c r="CT65" s="2">
        <f t="shared" si="8"/>
        <v>0.57142857142857961</v>
      </c>
      <c r="CU65" s="2">
        <f t="shared" si="8"/>
        <v>0.29422580934823189</v>
      </c>
      <c r="CV65" s="2">
        <f t="shared" si="8"/>
        <v>0.34192017698348492</v>
      </c>
      <c r="CW65" s="2">
        <f t="shared" si="9"/>
        <v>-0.16366612111293194</v>
      </c>
      <c r="CX65" s="2">
        <f t="shared" si="10"/>
        <v>0.42462845010614808</v>
      </c>
      <c r="CY65" s="2"/>
      <c r="CZ65" s="2">
        <f t="shared" si="15"/>
        <v>-0.26737967914438882</v>
      </c>
      <c r="DA65" s="2">
        <f t="shared" si="16"/>
        <v>0.58479532163743064</v>
      </c>
      <c r="DB65" s="2">
        <f t="shared" si="17"/>
        <v>0.42553191489362308</v>
      </c>
      <c r="DC65" s="2"/>
      <c r="DF65" s="2">
        <f t="shared" si="11"/>
        <v>3.5884092222870478</v>
      </c>
      <c r="DG65" s="2">
        <f t="shared" si="11"/>
        <v>4.1810885565070954</v>
      </c>
      <c r="DH65" s="2">
        <f t="shared" si="12"/>
        <v>6.1398064521944073</v>
      </c>
      <c r="DI65" s="2">
        <f t="shared" si="83"/>
        <v>2.007825520383566</v>
      </c>
      <c r="DJ65" s="2">
        <f t="shared" si="83"/>
        <v>3.3414008388097605</v>
      </c>
      <c r="DM65" s="2"/>
      <c r="DN65" s="2">
        <f t="shared" si="35"/>
        <v>2.8708133971291816</v>
      </c>
      <c r="DO65" s="2">
        <f t="shared" si="20"/>
        <v>2.6239067055393752</v>
      </c>
      <c r="DP65" s="2">
        <f t="shared" si="36"/>
        <v>1.875</v>
      </c>
      <c r="DQ65" s="2"/>
      <c r="DR65" s="2">
        <f t="shared" si="37"/>
        <v>5.1111111111111045</v>
      </c>
      <c r="DS65" s="2" t="e">
        <f t="shared" si="38"/>
        <v>#N/A</v>
      </c>
      <c r="DT65" s="2" t="e">
        <v>#N/A</v>
      </c>
      <c r="DU65" s="2" t="e">
        <v>#N/A</v>
      </c>
      <c r="DV65" s="2">
        <f t="shared" si="21"/>
        <v>3.0405405405405261</v>
      </c>
      <c r="DW65" s="2">
        <f t="shared" si="39"/>
        <v>-0.57636887608069065</v>
      </c>
      <c r="DX65" s="2">
        <f t="shared" si="40"/>
        <v>-2.09973753280841</v>
      </c>
      <c r="DY65" s="2">
        <f t="shared" si="41"/>
        <v>3.9548022598870025</v>
      </c>
      <c r="DZ65" s="2">
        <f t="shared" si="42"/>
        <v>8.8888888888889017</v>
      </c>
      <c r="EA65" s="2" t="e">
        <f t="shared" si="82"/>
        <v>#N/A</v>
      </c>
      <c r="EB65" s="2" t="e">
        <f t="shared" si="82"/>
        <v>#N/A</v>
      </c>
      <c r="EC65" s="2">
        <f t="shared" si="82"/>
        <v>10.270270270270254</v>
      </c>
      <c r="ED65" s="2">
        <f t="shared" si="82"/>
        <v>12.580231065468549</v>
      </c>
      <c r="EE65" s="2" t="e">
        <f t="shared" si="82"/>
        <v>#N/A</v>
      </c>
      <c r="EF65" s="2">
        <f t="shared" si="82"/>
        <v>14.436619718309874</v>
      </c>
      <c r="EG65" s="2" t="e">
        <f t="shared" si="82"/>
        <v>#N/A</v>
      </c>
      <c r="EH65" s="2"/>
      <c r="EI65" s="2">
        <f t="shared" si="69"/>
        <v>2.8571428571428692</v>
      </c>
      <c r="EJ65" s="2">
        <f t="shared" si="69"/>
        <v>5.7142857142857162</v>
      </c>
      <c r="EK65" s="2">
        <f t="shared" si="69"/>
        <v>-0.57636887608069065</v>
      </c>
      <c r="EL65" s="2">
        <f t="shared" si="68"/>
        <v>2.2222222222222143</v>
      </c>
      <c r="EM65" s="2">
        <f t="shared" si="68"/>
        <v>0.2430133657351119</v>
      </c>
      <c r="EN65" s="2">
        <f t="shared" si="68"/>
        <v>-2.2099447513812098</v>
      </c>
      <c r="EO65" s="2">
        <f t="shared" si="68"/>
        <v>3.9548022598870025</v>
      </c>
      <c r="EP65" s="2">
        <f t="shared" si="68"/>
        <v>0.42662116040954601</v>
      </c>
      <c r="EQ65" s="2">
        <f t="shared" si="68"/>
        <v>1.8784530386740439</v>
      </c>
      <c r="ER65" s="2">
        <f t="shared" si="68"/>
        <v>10.270270270270254</v>
      </c>
      <c r="ES65" s="2">
        <f t="shared" si="68"/>
        <v>5.1172707889125757</v>
      </c>
      <c r="ET65" s="2">
        <f t="shared" si="68"/>
        <v>4.4368600682593851</v>
      </c>
      <c r="EU65" s="2">
        <f t="shared" si="4"/>
        <v>1.7</v>
      </c>
      <c r="EV65" s="2">
        <f t="shared" si="4"/>
        <v>3.1</v>
      </c>
      <c r="EW65" s="2">
        <f t="shared" si="45"/>
        <v>3.5273368606701938</v>
      </c>
      <c r="EX65" s="2">
        <f t="shared" si="45"/>
        <v>2.823179791976238</v>
      </c>
      <c r="EY65" s="2">
        <f t="shared" si="46"/>
        <v>10.122398769894847</v>
      </c>
      <c r="EZ65" s="2" t="e">
        <f t="shared" si="46"/>
        <v>#N/A</v>
      </c>
      <c r="FA65" s="2" t="e">
        <f t="shared" si="47"/>
        <v>#N/A</v>
      </c>
      <c r="FB65" s="2">
        <f t="shared" ref="FB65:FG128" si="88">100*((BY65/BY53)-1)</f>
        <v>2.8409090909090828</v>
      </c>
      <c r="FC65" s="2">
        <f t="shared" si="88"/>
        <v>1.9128586609989506</v>
      </c>
      <c r="FD65" s="2">
        <f t="shared" si="88"/>
        <v>4.6012269938650263</v>
      </c>
      <c r="FE65" s="2">
        <f t="shared" si="87"/>
        <v>2.162010388881086</v>
      </c>
      <c r="FF65" s="2">
        <f t="shared" si="87"/>
        <v>4.6232876712328785</v>
      </c>
      <c r="FG65" s="2">
        <f t="shared" si="87"/>
        <v>1.7814726840855055</v>
      </c>
      <c r="FH65" s="2" t="e">
        <v>#N/A</v>
      </c>
      <c r="FI65" s="2" t="e">
        <v>#N/A</v>
      </c>
      <c r="FL65" s="2">
        <f t="shared" si="84"/>
        <v>0.56698382963951133</v>
      </c>
      <c r="FM65" s="2">
        <f t="shared" si="84"/>
        <v>0.72920243182490463</v>
      </c>
      <c r="FN65" s="2">
        <f t="shared" si="25"/>
        <v>1.0446776611095832</v>
      </c>
      <c r="FQ65" s="2">
        <f t="shared" si="85"/>
        <v>2.2872965691528302</v>
      </c>
      <c r="FR65" s="2">
        <f t="shared" si="85"/>
        <v>2.9488692785659021</v>
      </c>
      <c r="FS65" s="2">
        <f t="shared" si="27"/>
        <v>4.2446489646012386</v>
      </c>
      <c r="FT65" s="2">
        <f t="shared" si="86"/>
        <v>2.9572606053448247</v>
      </c>
      <c r="FU65" s="2">
        <f t="shared" si="86"/>
        <v>3.5368954031235189</v>
      </c>
      <c r="FX65" s="2">
        <f t="shared" si="77"/>
        <v>2.90344406832308</v>
      </c>
      <c r="FY65" s="2">
        <f t="shared" si="77"/>
        <v>2.6534216052577442</v>
      </c>
      <c r="FZ65" s="2">
        <f t="shared" si="33"/>
        <v>5.0185994151105584</v>
      </c>
      <c r="GA65" s="2">
        <f t="shared" si="78"/>
        <v>3.3050133281995464</v>
      </c>
      <c r="GB65" s="2">
        <f t="shared" si="78"/>
        <v>4.082896838527561</v>
      </c>
      <c r="GE65" s="2"/>
      <c r="GF65" s="2"/>
      <c r="GG65" s="2">
        <f t="shared" si="81"/>
        <v>6.1709296389363733</v>
      </c>
      <c r="GH65" s="2" t="e">
        <f t="shared" si="81"/>
        <v>#N/A</v>
      </c>
      <c r="GI65" s="2" t="e">
        <f t="shared" si="53"/>
        <v>#N/A</v>
      </c>
      <c r="GJ65" s="2">
        <f t="shared" si="54"/>
        <v>4.8961424332343961</v>
      </c>
      <c r="GK65" s="2" t="e">
        <v>#N/A</v>
      </c>
      <c r="GN65" s="2"/>
      <c r="GQ65" s="2"/>
      <c r="IG65" s="24"/>
      <c r="IH65" s="24"/>
      <c r="II65" s="24"/>
      <c r="IJ65" s="24"/>
      <c r="IK65" s="24"/>
      <c r="IL65" s="2"/>
      <c r="IM65" s="2">
        <f t="shared" si="5"/>
        <v>2.9</v>
      </c>
      <c r="IN65" s="2"/>
      <c r="IO65" s="2">
        <f t="shared" si="49"/>
        <v>2.9</v>
      </c>
      <c r="IX65" s="3"/>
      <c r="IY65" s="3"/>
      <c r="IZ65" s="3"/>
      <c r="JA65" s="3"/>
      <c r="JB65" s="3"/>
      <c r="JC65" s="3"/>
      <c r="JE65" s="3"/>
      <c r="JF65" s="3"/>
      <c r="JG65" s="3"/>
      <c r="JH65" s="3"/>
      <c r="JI65" s="3"/>
      <c r="JJ65" s="3"/>
      <c r="JK65" s="3"/>
      <c r="JL65" s="3"/>
      <c r="JN65" s="10">
        <f>COUNTIF(EI65:ET65,"&gt;2")</f>
        <v>7</v>
      </c>
      <c r="JQ65" s="10"/>
      <c r="JS65" s="10"/>
      <c r="KH65" s="2">
        <f>(DN65*$DN$4)+(FB65*$FB$3)+(FC65*$FC$3)+(FD65*$FD$3)+(FE65*$FE$3)+(FF65*$FF$3)+(FG65*$FG$3)</f>
        <v>2.8964572027594455</v>
      </c>
      <c r="KI65" s="2">
        <f>F65-KH65</f>
        <v>3.5427972405543962E-3</v>
      </c>
      <c r="KJ65" s="2">
        <f>MAX(DN65,FB65:FG65)</f>
        <v>4.6232876712328785</v>
      </c>
      <c r="KK65" s="2">
        <f>MIN(DN65,FB65:FG65)</f>
        <v>1.7814726840855055</v>
      </c>
      <c r="KL65" s="2">
        <f t="shared" si="50"/>
        <v>2.841814987147373</v>
      </c>
      <c r="KO65" s="2">
        <f>BO65</f>
        <v>86.54</v>
      </c>
      <c r="KP65" s="2">
        <f>100*((BO59/BO47)-1)</f>
        <v>-15.254942767950052</v>
      </c>
      <c r="KQ65" s="2">
        <f t="shared" si="55"/>
        <v>-15.254942767950052</v>
      </c>
      <c r="KR65" s="2">
        <f>100*((BO53/BO41)-1)</f>
        <v>2.213636838258326</v>
      </c>
      <c r="KS65" s="2">
        <f t="shared" si="64"/>
        <v>2.213636838258326</v>
      </c>
      <c r="KT65" s="3">
        <f>BP65</f>
        <v>1.4911000000000001</v>
      </c>
      <c r="KU65" s="3">
        <f>BQ65</f>
        <v>16.69619047619048</v>
      </c>
      <c r="KV65" s="3">
        <f t="shared" si="13"/>
        <v>11.197230552069264</v>
      </c>
      <c r="KW65" s="2">
        <f t="shared" si="6"/>
        <v>23.430125774374616</v>
      </c>
      <c r="KX65" s="2">
        <f t="shared" si="6"/>
        <v>20.483878988313826</v>
      </c>
      <c r="LB65">
        <v>0</v>
      </c>
      <c r="LE65" s="2" t="e">
        <v>#N/A</v>
      </c>
      <c r="LF65" s="2" t="e">
        <v>#N/A</v>
      </c>
      <c r="LG65" s="2" t="e">
        <v>#N/A</v>
      </c>
      <c r="LH65" s="2" t="e">
        <v>#N/A</v>
      </c>
      <c r="LI65" s="2" t="e">
        <v>#N/A</v>
      </c>
      <c r="LJ65" s="2" t="e">
        <v>#N/A</v>
      </c>
      <c r="LK65" s="2">
        <v>53.864349259770968</v>
      </c>
      <c r="LL65" s="2" t="e">
        <v>#N/A</v>
      </c>
      <c r="LM65" s="2" t="e">
        <v>#N/A</v>
      </c>
      <c r="LN65" s="2" t="e">
        <v>#N/A</v>
      </c>
      <c r="LO65" s="2" t="e">
        <v>#N/A</v>
      </c>
      <c r="LP65" s="2">
        <v>38.544221981322124</v>
      </c>
      <c r="LQ65" s="2" t="e">
        <v>#N/A</v>
      </c>
      <c r="LR65" s="2" t="e">
        <v>#N/A</v>
      </c>
      <c r="LS65" s="2" t="e">
        <v>#N/A</v>
      </c>
      <c r="LT65" s="2" t="e">
        <v>#N/A</v>
      </c>
      <c r="LU65" s="2" t="e">
        <v>#N/A</v>
      </c>
      <c r="LV65" s="2" t="e">
        <v>#N/A</v>
      </c>
      <c r="LW65" s="2" t="e">
        <v>#N/A</v>
      </c>
      <c r="LX65" s="2" t="e">
        <v>#N/A</v>
      </c>
      <c r="LY65" s="2" t="e">
        <v>#N/A</v>
      </c>
      <c r="LZ65" s="2" t="e">
        <v>#N/A</v>
      </c>
      <c r="MA65" s="2" t="e">
        <v>#N/A</v>
      </c>
      <c r="MB65" s="2" t="e">
        <v>#N/A</v>
      </c>
      <c r="MC65" s="2" t="e">
        <v>#N/A</v>
      </c>
      <c r="MD65" s="2" t="e">
        <v>#N/A</v>
      </c>
      <c r="ME65" s="2" t="e">
        <v>#N/A</v>
      </c>
      <c r="MF65" s="2" t="e">
        <v>#N/A</v>
      </c>
      <c r="MG65" s="2" t="e">
        <v>#N/A</v>
      </c>
      <c r="MH65" s="2">
        <v>45.445061277263036</v>
      </c>
      <c r="MI65" s="2" t="e">
        <v>#N/A</v>
      </c>
      <c r="MJ65" s="2" t="e">
        <v>#N/A</v>
      </c>
      <c r="MK65" s="2" t="e">
        <v>#N/A</v>
      </c>
      <c r="ML65" s="2" t="e">
        <v>#N/A</v>
      </c>
      <c r="MM65" s="2" t="e">
        <v>#N/A</v>
      </c>
      <c r="MN65" s="2" t="e">
        <v>#N/A</v>
      </c>
      <c r="MO65" s="2" t="e">
        <v>#N/A</v>
      </c>
      <c r="MP65" s="2" t="e">
        <v>#N/A</v>
      </c>
      <c r="MQ65" s="2" t="e">
        <v>#N/A</v>
      </c>
      <c r="MR65" s="2" t="e">
        <v>#N/A</v>
      </c>
      <c r="MS65" s="10" t="e">
        <v>#N/A</v>
      </c>
      <c r="MT65" s="2" t="e">
        <v>#N/A</v>
      </c>
      <c r="MU65" s="2" t="e">
        <v>#N/A</v>
      </c>
      <c r="MV65" s="2" t="e">
        <v>#N/A</v>
      </c>
      <c r="MX65" s="22" t="e">
        <v>#N/A</v>
      </c>
      <c r="MY65" s="22" t="e">
        <v>#N/A</v>
      </c>
      <c r="MZ65" s="22" t="e">
        <v>#N/A</v>
      </c>
      <c r="NA65" s="22" t="e">
        <v>#N/A</v>
      </c>
      <c r="NB65" s="22" t="e">
        <v>#N/A</v>
      </c>
      <c r="NC65" s="22" t="e">
        <v>#N/A</v>
      </c>
      <c r="ND65" s="22">
        <v>2</v>
      </c>
      <c r="NE65" s="22" t="e">
        <v>#N/A</v>
      </c>
      <c r="NF65" s="22" t="e">
        <v>#N/A</v>
      </c>
      <c r="NG65" s="22" t="e">
        <v>#N/A</v>
      </c>
      <c r="NH65" s="23" t="e">
        <v>#N/A</v>
      </c>
      <c r="NI65" s="22">
        <v>15</v>
      </c>
      <c r="NJ65" s="22" t="e">
        <v>#N/A</v>
      </c>
      <c r="NK65" s="22" t="e">
        <v>#N/A</v>
      </c>
      <c r="NL65" s="23" t="e">
        <v>#N/A</v>
      </c>
      <c r="NM65" s="3" t="e">
        <v>#N/A</v>
      </c>
      <c r="NN65" s="22" t="e">
        <v>#N/A</v>
      </c>
      <c r="NO65" s="22" t="e">
        <v>#N/A</v>
      </c>
      <c r="NP65" s="22" t="e">
        <v>#N/A</v>
      </c>
      <c r="NQ65" s="22" t="e">
        <v>#N/A</v>
      </c>
      <c r="NR65" s="23" t="e">
        <v>#N/A</v>
      </c>
      <c r="NS65" s="22" t="e">
        <v>#N/A</v>
      </c>
      <c r="NT65" s="22" t="e">
        <v>#N/A</v>
      </c>
      <c r="NU65" s="23" t="e">
        <v>#N/A</v>
      </c>
      <c r="NV65" s="3" t="e">
        <v>#N/A</v>
      </c>
      <c r="NW65" s="22" t="e">
        <v>#N/A</v>
      </c>
      <c r="NX65" s="22" t="e">
        <v>#N/A</v>
      </c>
      <c r="NY65" s="22" t="e">
        <v>#N/A</v>
      </c>
      <c r="NZ65" s="22" t="e">
        <v>#N/A</v>
      </c>
      <c r="OA65" s="23">
        <v>8</v>
      </c>
      <c r="OB65" s="22" t="e">
        <v>#N/A</v>
      </c>
      <c r="OC65" s="22" t="e">
        <v>#N/A</v>
      </c>
      <c r="OD65" s="22" t="e">
        <v>#N/A</v>
      </c>
      <c r="OE65" s="22" t="e">
        <v>#N/A</v>
      </c>
      <c r="OF65" s="22" t="e">
        <v>#N/A</v>
      </c>
      <c r="OG65" s="22" t="e">
        <v>#N/A</v>
      </c>
      <c r="OH65" s="23" t="e">
        <v>#N/A</v>
      </c>
      <c r="OI65" s="22" t="e">
        <v>#N/A</v>
      </c>
      <c r="OJ65" s="22" t="e">
        <v>#N/A</v>
      </c>
      <c r="OK65" s="22" t="e">
        <v>#N/A</v>
      </c>
      <c r="OL65" s="22" t="e">
        <v>#N/A</v>
      </c>
      <c r="OM65" s="23" t="e">
        <v>#N/A</v>
      </c>
      <c r="ON65" s="22" t="e">
        <v>#N/A</v>
      </c>
      <c r="OO65" s="22" t="e">
        <v>#N/A</v>
      </c>
      <c r="OQ65">
        <f t="shared" si="51"/>
        <v>-7</v>
      </c>
      <c r="OR65" s="23" t="e">
        <f t="shared" ca="1" si="80"/>
        <v>#N/A</v>
      </c>
      <c r="OS65" s="23" t="e">
        <f t="shared" ca="1" si="80"/>
        <v>#N/A</v>
      </c>
      <c r="OT65" s="23" t="e">
        <f t="shared" ca="1" si="80"/>
        <v>#N/A</v>
      </c>
      <c r="OU65" s="23" t="e">
        <f t="shared" ca="1" si="80"/>
        <v>#N/A</v>
      </c>
      <c r="OV65" s="23" t="e">
        <f t="shared" ca="1" si="80"/>
        <v>#N/A</v>
      </c>
      <c r="OW65" s="23" t="e">
        <f t="shared" ca="1" si="80"/>
        <v>#N/A</v>
      </c>
      <c r="OX65" s="23">
        <f t="shared" ca="1" si="80"/>
        <v>1.0250667074493713</v>
      </c>
      <c r="OY65" s="23" t="e">
        <f t="shared" ca="1" si="80"/>
        <v>#N/A</v>
      </c>
      <c r="OZ65" s="23" t="e">
        <f t="shared" ca="1" si="80"/>
        <v>#N/A</v>
      </c>
      <c r="PA65" s="23" t="e">
        <f t="shared" ca="1" si="80"/>
        <v>#N/A</v>
      </c>
      <c r="PB65" s="23" t="e">
        <f t="shared" ca="1" si="80"/>
        <v>#N/A</v>
      </c>
      <c r="PC65" s="23">
        <f t="shared" ca="1" si="80"/>
        <v>1.0264378363159672</v>
      </c>
      <c r="PD65" s="23" t="e">
        <f t="shared" ca="1" si="80"/>
        <v>#N/A</v>
      </c>
      <c r="PE65" s="23" t="e">
        <f t="shared" ca="1" si="80"/>
        <v>#N/A</v>
      </c>
      <c r="PF65" s="23" t="e">
        <f t="shared" ca="1" si="80"/>
        <v>#N/A</v>
      </c>
      <c r="PG65" s="23" t="e">
        <f t="shared" ca="1" si="79"/>
        <v>#N/A</v>
      </c>
      <c r="PH65" s="23" t="e">
        <f t="shared" ca="1" si="76"/>
        <v>#N/A</v>
      </c>
      <c r="PI65" s="23" t="e">
        <f t="shared" ca="1" si="76"/>
        <v>#N/A</v>
      </c>
      <c r="PJ65" s="23" t="e">
        <f t="shared" ca="1" si="76"/>
        <v>#N/A</v>
      </c>
      <c r="PK65" s="23" t="e">
        <f t="shared" ca="1" si="75"/>
        <v>#N/A</v>
      </c>
      <c r="PL65" s="23" t="e">
        <f t="shared" ca="1" si="75"/>
        <v>#N/A</v>
      </c>
      <c r="PM65" s="23" t="e">
        <f t="shared" ca="1" si="75"/>
        <v>#N/A</v>
      </c>
      <c r="PN65" s="23" t="e">
        <f t="shared" ca="1" si="75"/>
        <v>#N/A</v>
      </c>
      <c r="PO65" s="23" t="e">
        <f t="shared" ca="1" si="75"/>
        <v>#N/A</v>
      </c>
      <c r="PP65" s="23" t="e">
        <f t="shared" ca="1" si="75"/>
        <v>#N/A</v>
      </c>
      <c r="PQ65" s="23" t="e">
        <f t="shared" ca="1" si="75"/>
        <v>#N/A</v>
      </c>
      <c r="PR65" s="23" t="e">
        <f t="shared" ca="1" si="63"/>
        <v>#N/A</v>
      </c>
      <c r="PS65" s="23" t="e">
        <f t="shared" ca="1" si="63"/>
        <v>#N/A</v>
      </c>
      <c r="PT65" s="23" t="e">
        <f t="shared" ca="1" si="63"/>
        <v>#N/A</v>
      </c>
      <c r="PU65" s="23">
        <f t="shared" ca="1" si="63"/>
        <v>1.0335631876623226</v>
      </c>
      <c r="PV65" s="23" t="e">
        <f t="shared" ca="1" si="63"/>
        <v>#N/A</v>
      </c>
      <c r="PW65" s="23" t="e">
        <f t="shared" ca="1" si="61"/>
        <v>#N/A</v>
      </c>
      <c r="PX65" s="23" t="e">
        <f t="shared" ca="1" si="61"/>
        <v>#N/A</v>
      </c>
      <c r="PY65" s="23" t="e">
        <f t="shared" ca="1" si="61"/>
        <v>#N/A</v>
      </c>
      <c r="PZ65" s="23" t="e">
        <f t="shared" ca="1" si="61"/>
        <v>#N/A</v>
      </c>
      <c r="QA65" s="23" t="e">
        <f t="shared" ca="1" si="70"/>
        <v>#N/A</v>
      </c>
      <c r="QB65" s="23" t="e">
        <f t="shared" ca="1" si="70"/>
        <v>#N/A</v>
      </c>
      <c r="QC65" s="23" t="e">
        <f t="shared" ca="1" si="70"/>
        <v>#N/A</v>
      </c>
      <c r="QD65" s="23" t="e">
        <f t="shared" ca="1" si="70"/>
        <v>#N/A</v>
      </c>
      <c r="QE65" s="23" t="e">
        <f t="shared" ca="1" si="70"/>
        <v>#N/A</v>
      </c>
      <c r="QF65" s="23" t="e">
        <f t="shared" ca="1" si="70"/>
        <v>#N/A</v>
      </c>
      <c r="QG65" s="23" t="e">
        <f t="shared" ca="1" si="29"/>
        <v>#N/A</v>
      </c>
      <c r="QH65" s="23" t="e">
        <f t="shared" ca="1" si="29"/>
        <v>#N/A</v>
      </c>
      <c r="QI65" s="23" t="e">
        <f t="shared" ca="1" si="29"/>
        <v>#N/A</v>
      </c>
      <c r="QJ65" s="26" t="e">
        <f t="shared" ca="1" si="19"/>
        <v>#N/A</v>
      </c>
    </row>
    <row r="66" spans="1:452" x14ac:dyDescent="0.35">
      <c r="A66" t="s">
        <v>1131</v>
      </c>
      <c r="B66" s="21">
        <v>34213</v>
      </c>
      <c r="C66" t="s">
        <v>681</v>
      </c>
      <c r="D66" s="2">
        <v>64</v>
      </c>
      <c r="E66" s="2">
        <v>64.8</v>
      </c>
      <c r="F66" s="2">
        <v>3.1</v>
      </c>
      <c r="G66" s="2">
        <v>70.900000000000006</v>
      </c>
      <c r="H66" s="2">
        <v>64.685141444226005</v>
      </c>
      <c r="I66" s="2">
        <v>70.64282796242037</v>
      </c>
      <c r="J66" s="2">
        <v>82</v>
      </c>
      <c r="K66" s="2">
        <v>47.4</v>
      </c>
      <c r="L66" s="2">
        <v>47.34292342510512</v>
      </c>
      <c r="M66" s="2">
        <v>52.5</v>
      </c>
      <c r="N66" s="2">
        <v>44.3</v>
      </c>
      <c r="O66" s="2">
        <v>60.8</v>
      </c>
      <c r="P66" s="2">
        <v>54</v>
      </c>
      <c r="Q66" s="2">
        <v>214.6</v>
      </c>
      <c r="R66" s="2">
        <v>55.3</v>
      </c>
      <c r="S66" s="2">
        <v>44.3</v>
      </c>
      <c r="T66" s="2">
        <v>37.4</v>
      </c>
      <c r="U66" s="2" t="e">
        <v>#N/A</v>
      </c>
      <c r="V66" s="2">
        <v>47.3</v>
      </c>
      <c r="W66" s="2">
        <v>21.7</v>
      </c>
      <c r="X66" s="2">
        <v>87.7</v>
      </c>
      <c r="Y66" s="2" t="e">
        <v>#N/A</v>
      </c>
      <c r="Z66" s="2">
        <v>32.5</v>
      </c>
      <c r="AA66" s="2" t="e">
        <v>#N/A</v>
      </c>
      <c r="AB66" s="2">
        <v>155.19999999999999</v>
      </c>
      <c r="AC66" s="2">
        <v>172.1</v>
      </c>
      <c r="AD66" s="2" t="e">
        <v>#N/A</v>
      </c>
      <c r="AE66" s="2">
        <v>221.1</v>
      </c>
      <c r="AF66" s="2">
        <v>75.099999999999994</v>
      </c>
      <c r="AG66" s="22">
        <v>657</v>
      </c>
      <c r="AH66" s="22">
        <v>343</v>
      </c>
      <c r="AI66" s="22" t="e">
        <v>#N/A</v>
      </c>
      <c r="AJ66" s="22">
        <v>39</v>
      </c>
      <c r="AK66" s="22">
        <v>52</v>
      </c>
      <c r="AL66" s="22" t="e">
        <v>#N/A</v>
      </c>
      <c r="AM66" s="22">
        <v>7</v>
      </c>
      <c r="AN66" s="22" t="e">
        <v>#N/A</v>
      </c>
      <c r="AO66" s="22">
        <v>55</v>
      </c>
      <c r="AP66" s="22">
        <v>31</v>
      </c>
      <c r="AQ66" s="22">
        <v>65</v>
      </c>
      <c r="AR66" s="2">
        <v>61</v>
      </c>
      <c r="AS66" s="2">
        <v>40.9</v>
      </c>
      <c r="AT66" s="2">
        <v>214.6</v>
      </c>
      <c r="AU66" s="2">
        <v>46.1</v>
      </c>
      <c r="AV66" s="2">
        <v>82.9</v>
      </c>
      <c r="AW66" s="2">
        <v>53.2</v>
      </c>
      <c r="AX66" s="2">
        <v>55.3</v>
      </c>
      <c r="AY66" s="2">
        <v>117.8</v>
      </c>
      <c r="AZ66" s="2">
        <v>92.4</v>
      </c>
      <c r="BA66" s="2">
        <v>21.7</v>
      </c>
      <c r="BB66" s="2">
        <v>49.5</v>
      </c>
      <c r="BC66" s="2">
        <v>61.5</v>
      </c>
      <c r="BD66" s="3" t="e">
        <v>#N/A</v>
      </c>
      <c r="BE66" s="3" t="e">
        <v>#N/A</v>
      </c>
      <c r="BF66" s="3" t="e">
        <v>#N/A</v>
      </c>
      <c r="BG66" s="3" t="e">
        <v>#N/A</v>
      </c>
      <c r="BH66" s="3" t="e">
        <v>#N/A</v>
      </c>
      <c r="BI66" s="2">
        <v>141.9</v>
      </c>
      <c r="BJ66" s="2">
        <v>1.8</v>
      </c>
      <c r="BK66" s="2">
        <v>3.3</v>
      </c>
      <c r="BL66" s="2">
        <v>58.3</v>
      </c>
      <c r="BM66" s="2">
        <v>69.3</v>
      </c>
      <c r="BN66" s="10" t="e">
        <v>#N/A</v>
      </c>
      <c r="BO66" s="3">
        <v>86.38</v>
      </c>
      <c r="BP66" s="22">
        <v>1.5261</v>
      </c>
      <c r="BQ66" s="3">
        <v>16.011818181818185</v>
      </c>
      <c r="BR66" s="23" t="e">
        <v>#N/A</v>
      </c>
      <c r="BS66" s="2" t="e">
        <v>#N/A</v>
      </c>
      <c r="BT66" s="3">
        <v>53.54</v>
      </c>
      <c r="BU66" s="2" t="e">
        <v>#N/A</v>
      </c>
      <c r="BV66" s="2">
        <v>3.2</v>
      </c>
      <c r="BW66" s="2" t="e">
        <v>#N/A</v>
      </c>
      <c r="BX66" s="2" t="e">
        <v>#N/A</v>
      </c>
      <c r="BY66" s="23">
        <v>145</v>
      </c>
      <c r="BZ66" s="2">
        <v>96</v>
      </c>
      <c r="CA66" s="2">
        <v>68.2</v>
      </c>
      <c r="CB66" s="3">
        <v>73</v>
      </c>
      <c r="CC66" s="2">
        <v>61.2</v>
      </c>
      <c r="CD66" s="2">
        <v>85.8</v>
      </c>
      <c r="CE66" s="2">
        <v>95.772673012256433</v>
      </c>
      <c r="CF66" s="3">
        <v>73.012770137106969</v>
      </c>
      <c r="CG66" s="2">
        <v>61.327213548241687</v>
      </c>
      <c r="CH66" s="23">
        <v>152.91768485496718</v>
      </c>
      <c r="CI66" s="3">
        <v>71.198552492805561</v>
      </c>
      <c r="CM66" s="2">
        <f t="shared" si="2"/>
        <v>10.491984916989834</v>
      </c>
      <c r="CN66" s="2" t="e">
        <f t="shared" si="2"/>
        <v>#N/A</v>
      </c>
      <c r="CO66" s="2">
        <f t="shared" si="3"/>
        <v>98.712275160224422</v>
      </c>
      <c r="CR66" s="2">
        <f t="shared" si="7"/>
        <v>0.47095761381475221</v>
      </c>
      <c r="CS66" s="2">
        <f t="shared" si="7"/>
        <v>0.46511627906976299</v>
      </c>
      <c r="CT66" s="2">
        <f t="shared" si="8"/>
        <v>0.71022727272727271</v>
      </c>
      <c r="CU66" s="2">
        <f t="shared" si="8"/>
        <v>0.32983319533599592</v>
      </c>
      <c r="CV66" s="2">
        <f t="shared" si="8"/>
        <v>0.30485514831690447</v>
      </c>
      <c r="CW66" s="2">
        <f t="shared" si="9"/>
        <v>-0.32786885245902103</v>
      </c>
      <c r="CX66" s="2">
        <f t="shared" si="10"/>
        <v>0.21141649048626093</v>
      </c>
      <c r="CY66" s="2"/>
      <c r="CZ66" s="2">
        <f t="shared" si="15"/>
        <v>0.26809651474531215</v>
      </c>
      <c r="DA66" s="2">
        <f t="shared" si="16"/>
        <v>0.25839793281652279</v>
      </c>
      <c r="DB66" s="2">
        <f t="shared" si="17"/>
        <v>0.21186440677964896</v>
      </c>
      <c r="DC66" s="2"/>
      <c r="DF66" s="2">
        <f t="shared" si="11"/>
        <v>4.0305950074832619</v>
      </c>
      <c r="DG66" s="2">
        <f t="shared" si="11"/>
        <v>3.7202275815509944</v>
      </c>
      <c r="DH66" s="2">
        <f t="shared" si="12"/>
        <v>3.1752798186921005</v>
      </c>
      <c r="DI66" s="2">
        <f t="shared" si="83"/>
        <v>2.0035156069889037</v>
      </c>
      <c r="DJ66" s="2">
        <f t="shared" si="83"/>
        <v>11.662089980638935</v>
      </c>
      <c r="DM66" s="2"/>
      <c r="DN66" s="2">
        <f t="shared" si="35"/>
        <v>3.020667726550077</v>
      </c>
      <c r="DO66" s="2">
        <f t="shared" si="20"/>
        <v>2.7536231884058053</v>
      </c>
      <c r="DP66" s="2">
        <f t="shared" si="36"/>
        <v>2.2443890274314175</v>
      </c>
      <c r="DQ66" s="2"/>
      <c r="DR66" s="2">
        <f t="shared" si="37"/>
        <v>4.8672566371681318</v>
      </c>
      <c r="DS66" s="2" t="e">
        <f t="shared" si="38"/>
        <v>#N/A</v>
      </c>
      <c r="DT66" s="2" t="e">
        <v>#N/A</v>
      </c>
      <c r="DU66" s="2" t="e">
        <v>#N/A</v>
      </c>
      <c r="DV66" s="2">
        <f t="shared" si="21"/>
        <v>3.050847457627115</v>
      </c>
      <c r="DW66" s="2">
        <f t="shared" si="39"/>
        <v>-0.64814814814815325</v>
      </c>
      <c r="DX66" s="2">
        <f t="shared" si="40"/>
        <v>-1.5789473684210575</v>
      </c>
      <c r="DY66" s="2">
        <f t="shared" si="41"/>
        <v>4.7348484848484862</v>
      </c>
      <c r="DZ66" s="2">
        <f t="shared" si="42"/>
        <v>10.473815461346625</v>
      </c>
      <c r="EA66" s="2" t="e">
        <f t="shared" si="82"/>
        <v>#N/A</v>
      </c>
      <c r="EB66" s="2" t="e">
        <f t="shared" si="82"/>
        <v>#N/A</v>
      </c>
      <c r="EC66" s="2">
        <f t="shared" si="82"/>
        <v>9.5959595959595809</v>
      </c>
      <c r="ED66" s="2">
        <f t="shared" si="82"/>
        <v>12.580231065468549</v>
      </c>
      <c r="EE66" s="2" t="e">
        <f t="shared" si="82"/>
        <v>#N/A</v>
      </c>
      <c r="EF66" s="2">
        <f t="shared" si="82"/>
        <v>14.436619718309874</v>
      </c>
      <c r="EG66" s="2" t="e">
        <f t="shared" si="82"/>
        <v>#N/A</v>
      </c>
      <c r="EH66" s="2"/>
      <c r="EI66" s="2">
        <f t="shared" si="69"/>
        <v>2.8667790893760481</v>
      </c>
      <c r="EJ66" s="2">
        <f t="shared" si="69"/>
        <v>6.2337662337662358</v>
      </c>
      <c r="EK66" s="2">
        <f t="shared" si="69"/>
        <v>-0.64814814814815325</v>
      </c>
      <c r="EL66" s="2">
        <f t="shared" si="68"/>
        <v>2.6726057906458767</v>
      </c>
      <c r="EM66" s="2">
        <f t="shared" si="68"/>
        <v>-0.24067388688325808</v>
      </c>
      <c r="EN66" s="2">
        <f t="shared" si="68"/>
        <v>-2.2058823529411686</v>
      </c>
      <c r="EO66" s="2">
        <f t="shared" si="68"/>
        <v>4.7348484848484862</v>
      </c>
      <c r="EP66" s="2">
        <f t="shared" si="68"/>
        <v>0.51194539249146409</v>
      </c>
      <c r="EQ66" s="2">
        <f t="shared" si="68"/>
        <v>1.9867549668874274</v>
      </c>
      <c r="ER66" s="2">
        <f t="shared" si="68"/>
        <v>9.5959595959595809</v>
      </c>
      <c r="ES66" s="2">
        <f t="shared" si="68"/>
        <v>5.0955414012738842</v>
      </c>
      <c r="ET66" s="2">
        <f t="shared" si="68"/>
        <v>4.5918367346938771</v>
      </c>
      <c r="EU66" s="2">
        <f t="shared" si="4"/>
        <v>1.8</v>
      </c>
      <c r="EV66" s="2">
        <f t="shared" si="4"/>
        <v>3.3</v>
      </c>
      <c r="EW66" s="2">
        <f t="shared" si="45"/>
        <v>2.6408450704225261</v>
      </c>
      <c r="EX66" s="2">
        <f t="shared" si="45"/>
        <v>2.8189910979228294</v>
      </c>
      <c r="EY66" s="2">
        <f t="shared" si="46"/>
        <v>-3.9364834364013945</v>
      </c>
      <c r="EZ66" s="2" t="e">
        <f t="shared" si="46"/>
        <v>#N/A</v>
      </c>
      <c r="FA66" s="2" t="e">
        <f t="shared" si="47"/>
        <v>#N/A</v>
      </c>
      <c r="FB66" s="2">
        <f t="shared" si="88"/>
        <v>2.7639971651311157</v>
      </c>
      <c r="FC66" s="2">
        <f t="shared" si="88"/>
        <v>1.4799154334038223</v>
      </c>
      <c r="FD66" s="2">
        <f t="shared" si="88"/>
        <v>4.4410413476263511</v>
      </c>
      <c r="FE66" s="2">
        <f t="shared" si="87"/>
        <v>2.1979560408791787</v>
      </c>
      <c r="FF66" s="2">
        <f t="shared" si="87"/>
        <v>4.4368600682593851</v>
      </c>
      <c r="FG66" s="2">
        <f t="shared" si="87"/>
        <v>1.7793594306049876</v>
      </c>
      <c r="FH66" s="2" t="e">
        <v>#N/A</v>
      </c>
      <c r="FI66" s="2" t="e">
        <v>#N/A</v>
      </c>
      <c r="FL66" s="2">
        <f t="shared" si="84"/>
        <v>0.6752443108158257</v>
      </c>
      <c r="FM66" s="2">
        <f t="shared" si="84"/>
        <v>0.87084626773925589</v>
      </c>
      <c r="FN66" s="2">
        <f t="shared" si="25"/>
        <v>1.094681737285419</v>
      </c>
      <c r="FQ66" s="2">
        <f t="shared" si="85"/>
        <v>2.7284578962907702</v>
      </c>
      <c r="FR66" s="2">
        <f t="shared" si="85"/>
        <v>3.5291522100050932</v>
      </c>
      <c r="FS66" s="2">
        <f t="shared" si="27"/>
        <v>4.4511527866458511</v>
      </c>
      <c r="FT66" s="2">
        <f t="shared" si="86"/>
        <v>2.4723488483330947</v>
      </c>
      <c r="FU66" s="2">
        <f t="shared" si="86"/>
        <v>3.5173772939570025</v>
      </c>
      <c r="FX66" s="2">
        <f t="shared" si="77"/>
        <v>2.8400071277163486</v>
      </c>
      <c r="FY66" s="2">
        <f t="shared" si="77"/>
        <v>2.8968135540496709</v>
      </c>
      <c r="FZ66" s="2">
        <f t="shared" si="33"/>
        <v>4.86784277765544</v>
      </c>
      <c r="GA66" s="2">
        <f t="shared" si="78"/>
        <v>3.1919410155762273</v>
      </c>
      <c r="GB66" s="2">
        <f t="shared" si="78"/>
        <v>3.9604878638506369</v>
      </c>
      <c r="GE66" s="2"/>
      <c r="GF66" s="2"/>
      <c r="GG66" s="2">
        <f t="shared" si="81"/>
        <v>3.992259121784425</v>
      </c>
      <c r="GH66" s="2" t="e">
        <f t="shared" si="81"/>
        <v>#N/A</v>
      </c>
      <c r="GI66" s="2" t="e">
        <f t="shared" si="53"/>
        <v>#N/A</v>
      </c>
      <c r="GJ66" s="2">
        <f t="shared" si="54"/>
        <v>4.8816568047337583</v>
      </c>
      <c r="GK66" s="2" t="e">
        <v>#N/A</v>
      </c>
      <c r="GN66" s="2"/>
      <c r="GQ66" s="2"/>
      <c r="IG66" s="24"/>
      <c r="IH66" s="24"/>
      <c r="II66" s="24"/>
      <c r="IJ66" s="24"/>
      <c r="IK66" s="24"/>
      <c r="IL66" s="2"/>
      <c r="IM66" s="2">
        <f t="shared" si="5"/>
        <v>3.1</v>
      </c>
      <c r="IN66" s="2"/>
      <c r="IO66" s="2">
        <f t="shared" si="49"/>
        <v>3.1</v>
      </c>
      <c r="IX66" s="3"/>
      <c r="IY66" s="3"/>
      <c r="IZ66" s="3"/>
      <c r="JA66" s="3"/>
      <c r="JB66" s="3"/>
      <c r="JC66" s="3"/>
      <c r="JE66" s="3"/>
      <c r="JF66" s="3"/>
      <c r="JG66" s="3"/>
      <c r="JH66" s="3"/>
      <c r="JI66" s="3"/>
      <c r="JJ66" s="3"/>
      <c r="JK66" s="3"/>
      <c r="JL66" s="3"/>
      <c r="JN66" s="10">
        <f>COUNTIF(EI66:ET66,"&gt;2")</f>
        <v>7</v>
      </c>
      <c r="JQ66" s="10"/>
      <c r="JS66" s="10"/>
      <c r="KH66" s="2">
        <f>(DN66*$DN$4)+(FB66*$FB$3)+(FC66*$FC$3)+(FD66*$FD$3)+(FE66*$FE$3)+(FF66*$FF$3)+(FG66*$FG$3)</f>
        <v>2.7923340198790503</v>
      </c>
      <c r="KI66" s="2">
        <f>F66-KH66</f>
        <v>0.30766598012094981</v>
      </c>
      <c r="KJ66" s="2">
        <f>MAX(DN66,FB66:FG66)</f>
        <v>4.4410413476263511</v>
      </c>
      <c r="KK66" s="2">
        <f>MIN(DN66,FB66:FG66)</f>
        <v>1.4799154334038223</v>
      </c>
      <c r="KL66" s="2">
        <f t="shared" si="50"/>
        <v>2.9611259142225288</v>
      </c>
      <c r="KO66" s="2">
        <f>BO66</f>
        <v>86.38</v>
      </c>
      <c r="KP66" s="2">
        <f>100*((BO60/BO48)-1)</f>
        <v>-12.951680672268907</v>
      </c>
      <c r="KQ66" s="2">
        <f t="shared" si="55"/>
        <v>-12.951680672268907</v>
      </c>
      <c r="KR66" s="2">
        <f>100*((BO54/BO42)-1)</f>
        <v>-2.3088923556942254</v>
      </c>
      <c r="KS66" s="2">
        <f t="shared" si="64"/>
        <v>-2.3088923556942254</v>
      </c>
      <c r="KT66" s="3">
        <f>BP66</f>
        <v>1.5261</v>
      </c>
      <c r="KU66" s="3">
        <f>BQ66</f>
        <v>16.011818181818185</v>
      </c>
      <c r="KV66" s="3">
        <f t="shared" si="13"/>
        <v>10.491984916989834</v>
      </c>
      <c r="KW66" s="2">
        <f t="shared" si="6"/>
        <v>22.469731308552802</v>
      </c>
      <c r="KX66" s="2">
        <f t="shared" si="6"/>
        <v>19.19372369689367</v>
      </c>
      <c r="LB66">
        <v>0</v>
      </c>
      <c r="LE66" s="2" t="e">
        <v>#N/A</v>
      </c>
      <c r="LF66" s="2" t="e">
        <v>#N/A</v>
      </c>
      <c r="LG66" s="2" t="e">
        <v>#N/A</v>
      </c>
      <c r="LH66" s="2" t="e">
        <v>#N/A</v>
      </c>
      <c r="LI66" s="2" t="e">
        <v>#N/A</v>
      </c>
      <c r="LJ66" s="2" t="e">
        <v>#N/A</v>
      </c>
      <c r="LK66" s="2">
        <v>53.935886946390177</v>
      </c>
      <c r="LL66" s="2" t="e">
        <v>#N/A</v>
      </c>
      <c r="LM66" s="2" t="e">
        <v>#N/A</v>
      </c>
      <c r="LN66" s="2" t="e">
        <v>#N/A</v>
      </c>
      <c r="LO66" s="2" t="e">
        <v>#N/A</v>
      </c>
      <c r="LP66" s="2">
        <v>38.625591279097229</v>
      </c>
      <c r="LQ66" s="2" t="e">
        <v>#N/A</v>
      </c>
      <c r="LR66" s="2" t="e">
        <v>#N/A</v>
      </c>
      <c r="LS66" s="2" t="e">
        <v>#N/A</v>
      </c>
      <c r="LT66" s="2" t="e">
        <v>#N/A</v>
      </c>
      <c r="LU66" s="2" t="e">
        <v>#N/A</v>
      </c>
      <c r="LV66" s="2" t="e">
        <v>#N/A</v>
      </c>
      <c r="LW66" s="2" t="e">
        <v>#N/A</v>
      </c>
      <c r="LX66" s="2" t="e">
        <v>#N/A</v>
      </c>
      <c r="LY66" s="2" t="e">
        <v>#N/A</v>
      </c>
      <c r="LZ66" s="2" t="e">
        <v>#N/A</v>
      </c>
      <c r="MA66" s="2" t="e">
        <v>#N/A</v>
      </c>
      <c r="MB66" s="2" t="e">
        <v>#N/A</v>
      </c>
      <c r="MC66" s="2" t="e">
        <v>#N/A</v>
      </c>
      <c r="MD66" s="2" t="e">
        <v>#N/A</v>
      </c>
      <c r="ME66" s="2" t="e">
        <v>#N/A</v>
      </c>
      <c r="MF66" s="2" t="e">
        <v>#N/A</v>
      </c>
      <c r="MG66" s="2" t="e">
        <v>#N/A</v>
      </c>
      <c r="MH66" s="2">
        <v>45.609051438822597</v>
      </c>
      <c r="MI66" s="2" t="e">
        <v>#N/A</v>
      </c>
      <c r="MJ66" s="2" t="e">
        <v>#N/A</v>
      </c>
      <c r="MK66" s="2" t="e">
        <v>#N/A</v>
      </c>
      <c r="ML66" s="2" t="e">
        <v>#N/A</v>
      </c>
      <c r="MM66" s="2" t="e">
        <v>#N/A</v>
      </c>
      <c r="MN66" s="2" t="e">
        <v>#N/A</v>
      </c>
      <c r="MO66" s="2" t="e">
        <v>#N/A</v>
      </c>
      <c r="MP66" s="2" t="e">
        <v>#N/A</v>
      </c>
      <c r="MQ66" s="2" t="e">
        <v>#N/A</v>
      </c>
      <c r="MR66" s="2" t="e">
        <v>#N/A</v>
      </c>
      <c r="MS66" s="10" t="e">
        <v>#N/A</v>
      </c>
      <c r="MT66" s="2" t="e">
        <v>#N/A</v>
      </c>
      <c r="MU66" s="2" t="e">
        <v>#N/A</v>
      </c>
      <c r="MV66" s="2" t="e">
        <v>#N/A</v>
      </c>
      <c r="MX66" s="22" t="e">
        <v>#N/A</v>
      </c>
      <c r="MY66" s="22" t="e">
        <v>#N/A</v>
      </c>
      <c r="MZ66" s="22" t="e">
        <v>#N/A</v>
      </c>
      <c r="NA66" s="22" t="e">
        <v>#N/A</v>
      </c>
      <c r="NB66" s="22" t="e">
        <v>#N/A</v>
      </c>
      <c r="NC66" s="22" t="e">
        <v>#N/A</v>
      </c>
      <c r="ND66" s="22">
        <v>2</v>
      </c>
      <c r="NE66" s="22" t="e">
        <v>#N/A</v>
      </c>
      <c r="NF66" s="22" t="e">
        <v>#N/A</v>
      </c>
      <c r="NG66" s="22" t="e">
        <v>#N/A</v>
      </c>
      <c r="NH66" s="23" t="e">
        <v>#N/A</v>
      </c>
      <c r="NI66" s="22">
        <v>15</v>
      </c>
      <c r="NJ66" s="22" t="e">
        <v>#N/A</v>
      </c>
      <c r="NK66" s="22" t="e">
        <v>#N/A</v>
      </c>
      <c r="NL66" s="23" t="e">
        <v>#N/A</v>
      </c>
      <c r="NM66" s="3" t="e">
        <v>#N/A</v>
      </c>
      <c r="NN66" s="22" t="e">
        <v>#N/A</v>
      </c>
      <c r="NO66" s="22" t="e">
        <v>#N/A</v>
      </c>
      <c r="NP66" s="22" t="e">
        <v>#N/A</v>
      </c>
      <c r="NQ66" s="22" t="e">
        <v>#N/A</v>
      </c>
      <c r="NR66" s="23" t="e">
        <v>#N/A</v>
      </c>
      <c r="NS66" s="22" t="e">
        <v>#N/A</v>
      </c>
      <c r="NT66" s="22" t="e">
        <v>#N/A</v>
      </c>
      <c r="NU66" s="23" t="e">
        <v>#N/A</v>
      </c>
      <c r="NV66" s="3" t="e">
        <v>#N/A</v>
      </c>
      <c r="NW66" s="22" t="e">
        <v>#N/A</v>
      </c>
      <c r="NX66" s="22" t="e">
        <v>#N/A</v>
      </c>
      <c r="NY66" s="22" t="e">
        <v>#N/A</v>
      </c>
      <c r="NZ66" s="22" t="e">
        <v>#N/A</v>
      </c>
      <c r="OA66" s="23">
        <v>8</v>
      </c>
      <c r="OB66" s="22" t="e">
        <v>#N/A</v>
      </c>
      <c r="OC66" s="22" t="e">
        <v>#N/A</v>
      </c>
      <c r="OD66" s="22" t="e">
        <v>#N/A</v>
      </c>
      <c r="OE66" s="22" t="e">
        <v>#N/A</v>
      </c>
      <c r="OF66" s="22" t="e">
        <v>#N/A</v>
      </c>
      <c r="OG66" s="22" t="e">
        <v>#N/A</v>
      </c>
      <c r="OH66" s="23" t="e">
        <v>#N/A</v>
      </c>
      <c r="OI66" s="22" t="e">
        <v>#N/A</v>
      </c>
      <c r="OJ66" s="22" t="e">
        <v>#N/A</v>
      </c>
      <c r="OK66" s="22" t="e">
        <v>#N/A</v>
      </c>
      <c r="OL66" s="22" t="e">
        <v>#N/A</v>
      </c>
      <c r="OM66" s="23" t="e">
        <v>#N/A</v>
      </c>
      <c r="ON66" s="22" t="e">
        <v>#N/A</v>
      </c>
      <c r="OO66" s="22" t="e">
        <v>#N/A</v>
      </c>
      <c r="OQ66">
        <f t="shared" si="51"/>
        <v>-8</v>
      </c>
      <c r="OR66" s="23" t="e">
        <f t="shared" ca="1" si="80"/>
        <v>#N/A</v>
      </c>
      <c r="OS66" s="23" t="e">
        <f t="shared" ca="1" si="80"/>
        <v>#N/A</v>
      </c>
      <c r="OT66" s="23" t="e">
        <f t="shared" ca="1" si="80"/>
        <v>#N/A</v>
      </c>
      <c r="OU66" s="23" t="e">
        <f t="shared" ca="1" si="80"/>
        <v>#N/A</v>
      </c>
      <c r="OV66" s="23" t="e">
        <f t="shared" ca="1" si="80"/>
        <v>#N/A</v>
      </c>
      <c r="OW66" s="23" t="e">
        <f t="shared" ca="1" si="80"/>
        <v>#N/A</v>
      </c>
      <c r="OX66" s="23">
        <f t="shared" ca="1" si="80"/>
        <v>1.0264281070000769</v>
      </c>
      <c r="OY66" s="23" t="e">
        <f t="shared" ca="1" si="80"/>
        <v>#N/A</v>
      </c>
      <c r="OZ66" s="23" t="e">
        <f t="shared" ca="1" si="80"/>
        <v>#N/A</v>
      </c>
      <c r="PA66" s="23" t="e">
        <f t="shared" ca="1" si="80"/>
        <v>#N/A</v>
      </c>
      <c r="PB66" s="23" t="e">
        <f t="shared" ca="1" si="80"/>
        <v>#N/A</v>
      </c>
      <c r="PC66" s="23">
        <f t="shared" ca="1" si="80"/>
        <v>1.0286047117037049</v>
      </c>
      <c r="PD66" s="23" t="e">
        <f t="shared" ca="1" si="80"/>
        <v>#N/A</v>
      </c>
      <c r="PE66" s="23" t="e">
        <f t="shared" ca="1" si="80"/>
        <v>#N/A</v>
      </c>
      <c r="PF66" s="23" t="e">
        <f t="shared" ca="1" si="80"/>
        <v>#N/A</v>
      </c>
      <c r="PG66" s="23" t="e">
        <f t="shared" ca="1" si="79"/>
        <v>#N/A</v>
      </c>
      <c r="PH66" s="23" t="e">
        <f t="shared" ca="1" si="76"/>
        <v>#N/A</v>
      </c>
      <c r="PI66" s="23" t="e">
        <f t="shared" ca="1" si="76"/>
        <v>#N/A</v>
      </c>
      <c r="PJ66" s="23" t="e">
        <f t="shared" ca="1" si="76"/>
        <v>#N/A</v>
      </c>
      <c r="PK66" s="23" t="e">
        <f t="shared" ca="1" si="75"/>
        <v>#N/A</v>
      </c>
      <c r="PL66" s="23" t="e">
        <f t="shared" ca="1" si="75"/>
        <v>#N/A</v>
      </c>
      <c r="PM66" s="23" t="e">
        <f t="shared" ca="1" si="75"/>
        <v>#N/A</v>
      </c>
      <c r="PN66" s="23" t="e">
        <f t="shared" ca="1" si="75"/>
        <v>#N/A</v>
      </c>
      <c r="PO66" s="23" t="e">
        <f t="shared" ca="1" si="75"/>
        <v>#N/A</v>
      </c>
      <c r="PP66" s="23" t="e">
        <f t="shared" ca="1" si="75"/>
        <v>#N/A</v>
      </c>
      <c r="PQ66" s="23" t="e">
        <f t="shared" ca="1" si="75"/>
        <v>#N/A</v>
      </c>
      <c r="PR66" s="23" t="e">
        <f t="shared" ca="1" si="63"/>
        <v>#N/A</v>
      </c>
      <c r="PS66" s="23" t="e">
        <f t="shared" ca="1" si="63"/>
        <v>#N/A</v>
      </c>
      <c r="PT66" s="23" t="e">
        <f t="shared" ca="1" si="63"/>
        <v>#N/A</v>
      </c>
      <c r="PU66" s="23">
        <f t="shared" ca="1" si="63"/>
        <v>1.0372928381317688</v>
      </c>
      <c r="PV66" s="23" t="e">
        <f t="shared" ca="1" si="63"/>
        <v>#N/A</v>
      </c>
      <c r="PW66" s="23" t="e">
        <f t="shared" ca="1" si="61"/>
        <v>#N/A</v>
      </c>
      <c r="PX66" s="23" t="e">
        <f t="shared" ca="1" si="61"/>
        <v>#N/A</v>
      </c>
      <c r="PY66" s="23" t="e">
        <f t="shared" ca="1" si="61"/>
        <v>#N/A</v>
      </c>
      <c r="PZ66" s="23" t="e">
        <f t="shared" ca="1" si="61"/>
        <v>#N/A</v>
      </c>
      <c r="QA66" s="23" t="e">
        <f t="shared" ca="1" si="70"/>
        <v>#N/A</v>
      </c>
      <c r="QB66" s="23" t="e">
        <f t="shared" ca="1" si="70"/>
        <v>#N/A</v>
      </c>
      <c r="QC66" s="23" t="e">
        <f t="shared" ca="1" si="70"/>
        <v>#N/A</v>
      </c>
      <c r="QD66" s="23" t="e">
        <f t="shared" ca="1" si="70"/>
        <v>#N/A</v>
      </c>
      <c r="QE66" s="23" t="e">
        <f t="shared" ca="1" si="70"/>
        <v>#N/A</v>
      </c>
      <c r="QF66" s="23" t="e">
        <f t="shared" ca="1" si="70"/>
        <v>#N/A</v>
      </c>
      <c r="QG66" s="23" t="e">
        <f t="shared" ca="1" si="29"/>
        <v>#N/A</v>
      </c>
      <c r="QH66" s="23" t="e">
        <f t="shared" ca="1" si="29"/>
        <v>#N/A</v>
      </c>
      <c r="QI66" s="23" t="e">
        <f t="shared" ca="1" si="29"/>
        <v>#N/A</v>
      </c>
      <c r="QJ66" s="26" t="e">
        <f t="shared" ca="1" si="19"/>
        <v>#N/A</v>
      </c>
    </row>
    <row r="67" spans="1:452" x14ac:dyDescent="0.35">
      <c r="A67" t="s">
        <v>1132</v>
      </c>
      <c r="B67" s="25">
        <v>34243</v>
      </c>
      <c r="C67" t="s">
        <v>682</v>
      </c>
      <c r="D67" s="2">
        <v>64</v>
      </c>
      <c r="E67" s="2">
        <v>64.7</v>
      </c>
      <c r="F67" s="2">
        <v>2.6</v>
      </c>
      <c r="G67" s="2">
        <v>70.900000000000006</v>
      </c>
      <c r="H67" s="2">
        <v>64.701147341809104</v>
      </c>
      <c r="I67" s="2">
        <v>70.701387855008576</v>
      </c>
      <c r="J67" s="2">
        <v>81.7</v>
      </c>
      <c r="K67" s="2">
        <v>47.5</v>
      </c>
      <c r="L67" s="2">
        <v>47.48059059455997</v>
      </c>
      <c r="M67" s="2">
        <v>52.6</v>
      </c>
      <c r="N67" s="2">
        <v>43.8</v>
      </c>
      <c r="O67" s="2">
        <v>60.2</v>
      </c>
      <c r="P67" s="2">
        <v>53.7</v>
      </c>
      <c r="Q67" s="2">
        <v>215.4</v>
      </c>
      <c r="R67" s="2">
        <v>55</v>
      </c>
      <c r="S67" s="2">
        <v>43.8</v>
      </c>
      <c r="T67" s="2">
        <v>37.5</v>
      </c>
      <c r="U67" s="2" t="e">
        <v>#N/A</v>
      </c>
      <c r="V67" s="2">
        <v>47.2</v>
      </c>
      <c r="W67" s="2">
        <v>21.8</v>
      </c>
      <c r="X67" s="2">
        <v>88.1</v>
      </c>
      <c r="Y67" s="2" t="e">
        <v>#N/A</v>
      </c>
      <c r="Z67" s="2">
        <v>33.1</v>
      </c>
      <c r="AA67" s="2" t="e">
        <v>#N/A</v>
      </c>
      <c r="AB67" s="2">
        <v>153.80000000000001</v>
      </c>
      <c r="AC67" s="2">
        <v>171.5</v>
      </c>
      <c r="AD67" s="2" t="e">
        <v>#N/A</v>
      </c>
      <c r="AE67" s="2">
        <v>221.7</v>
      </c>
      <c r="AF67" s="2">
        <v>74.599999999999994</v>
      </c>
      <c r="AG67" s="22">
        <v>657</v>
      </c>
      <c r="AH67" s="22">
        <v>343</v>
      </c>
      <c r="AI67" s="22" t="e">
        <v>#N/A</v>
      </c>
      <c r="AJ67" s="22">
        <v>39</v>
      </c>
      <c r="AK67" s="22">
        <v>52</v>
      </c>
      <c r="AL67" s="22" t="e">
        <v>#N/A</v>
      </c>
      <c r="AM67" s="22">
        <v>7</v>
      </c>
      <c r="AN67" s="22" t="e">
        <v>#N/A</v>
      </c>
      <c r="AO67" s="22">
        <v>55</v>
      </c>
      <c r="AP67" s="22">
        <v>31</v>
      </c>
      <c r="AQ67" s="22">
        <v>65</v>
      </c>
      <c r="AR67" s="2">
        <v>60.5</v>
      </c>
      <c r="AS67" s="2">
        <v>40.9</v>
      </c>
      <c r="AT67" s="2">
        <v>215.4</v>
      </c>
      <c r="AU67" s="2">
        <v>46.2</v>
      </c>
      <c r="AV67" s="2">
        <v>82.8</v>
      </c>
      <c r="AW67" s="2">
        <v>53.1</v>
      </c>
      <c r="AX67" s="2">
        <v>55</v>
      </c>
      <c r="AY67" s="2">
        <v>117.8</v>
      </c>
      <c r="AZ67" s="2">
        <v>92.4</v>
      </c>
      <c r="BA67" s="2">
        <v>21.8</v>
      </c>
      <c r="BB67" s="2">
        <v>49.6</v>
      </c>
      <c r="BC67" s="2">
        <v>61.5</v>
      </c>
      <c r="BD67" s="3" t="e">
        <v>#N/A</v>
      </c>
      <c r="BE67" s="3" t="e">
        <v>#N/A</v>
      </c>
      <c r="BF67" s="3" t="e">
        <v>#N/A</v>
      </c>
      <c r="BG67" s="3" t="e">
        <v>#N/A</v>
      </c>
      <c r="BH67" s="3" t="e">
        <v>#N/A</v>
      </c>
      <c r="BI67" s="2">
        <v>141.80000000000001</v>
      </c>
      <c r="BJ67" s="2">
        <v>1.4</v>
      </c>
      <c r="BK67" s="2">
        <v>2.8</v>
      </c>
      <c r="BL67" s="2">
        <v>58.4</v>
      </c>
      <c r="BM67" s="2">
        <v>69.400000000000006</v>
      </c>
      <c r="BN67" s="10" t="e">
        <v>#N/A</v>
      </c>
      <c r="BO67" s="3">
        <v>85.8</v>
      </c>
      <c r="BP67" s="22">
        <v>1.5037</v>
      </c>
      <c r="BQ67" s="3">
        <v>16.606666666666666</v>
      </c>
      <c r="BR67" s="23">
        <v>2.2000000000000002</v>
      </c>
      <c r="BS67" s="2" t="e">
        <v>#N/A</v>
      </c>
      <c r="BT67" s="3">
        <v>54.14</v>
      </c>
      <c r="BU67" s="2" t="e">
        <v>#N/A</v>
      </c>
      <c r="BV67" s="2">
        <v>3</v>
      </c>
      <c r="BW67" s="2" t="e">
        <v>#N/A</v>
      </c>
      <c r="BX67" s="2" t="e">
        <v>#N/A</v>
      </c>
      <c r="BY67" s="23">
        <v>145.6</v>
      </c>
      <c r="BZ67" s="2">
        <v>95.9</v>
      </c>
      <c r="CA67" s="2">
        <v>68.5</v>
      </c>
      <c r="CB67" s="3">
        <v>73.13</v>
      </c>
      <c r="CC67" s="2">
        <v>61.6</v>
      </c>
      <c r="CD67" s="2">
        <v>86</v>
      </c>
      <c r="CE67" s="2">
        <v>95.546221927333562</v>
      </c>
      <c r="CF67" s="3">
        <v>73.102828758284815</v>
      </c>
      <c r="CG67" s="2">
        <v>61.648756622946813</v>
      </c>
      <c r="CH67" s="23">
        <v>153.42208800946426</v>
      </c>
      <c r="CI67" s="3">
        <v>71.401184198155946</v>
      </c>
      <c r="CM67" s="2">
        <f t="shared" si="2"/>
        <v>11.043869566181197</v>
      </c>
      <c r="CN67" s="2">
        <f t="shared" si="2"/>
        <v>1.463057790782736</v>
      </c>
      <c r="CO67" s="2">
        <f t="shared" si="3"/>
        <v>97.263382582025741</v>
      </c>
      <c r="CR67" s="2">
        <f t="shared" si="7"/>
        <v>0</v>
      </c>
      <c r="CS67" s="2">
        <f t="shared" si="7"/>
        <v>-0.15432098765431221</v>
      </c>
      <c r="CT67" s="2">
        <f t="shared" si="8"/>
        <v>0</v>
      </c>
      <c r="CU67" s="2">
        <f t="shared" si="8"/>
        <v>2.4744318750388943E-2</v>
      </c>
      <c r="CV67" s="2">
        <f t="shared" si="8"/>
        <v>8.2895736591064306E-2</v>
      </c>
      <c r="CW67" s="2">
        <f t="shared" si="9"/>
        <v>-0.98684210526314864</v>
      </c>
      <c r="CX67" s="2">
        <f t="shared" si="10"/>
        <v>0.21097046413502413</v>
      </c>
      <c r="CY67" s="2"/>
      <c r="CZ67" s="2">
        <f t="shared" si="15"/>
        <v>0.26737967914438882</v>
      </c>
      <c r="DA67" s="2">
        <f t="shared" si="16"/>
        <v>-0.90206185567008845</v>
      </c>
      <c r="DB67" s="2">
        <f t="shared" si="17"/>
        <v>-0.21141649048624592</v>
      </c>
      <c r="DC67" s="2"/>
      <c r="DF67" s="2">
        <f t="shared" si="11"/>
        <v>0.29733626416583725</v>
      </c>
      <c r="DG67" s="2">
        <f t="shared" si="11"/>
        <v>0.99929671854110946</v>
      </c>
      <c r="DH67" s="2">
        <f t="shared" si="12"/>
        <v>3.5457988542994645</v>
      </c>
      <c r="DI67" s="2">
        <f t="shared" si="83"/>
        <v>2.2905299338638718</v>
      </c>
      <c r="DJ67" s="2">
        <f t="shared" si="83"/>
        <v>20.415971150470334</v>
      </c>
      <c r="DM67" s="2"/>
      <c r="DN67" s="2">
        <f t="shared" si="35"/>
        <v>2.5356576862123634</v>
      </c>
      <c r="DO67" s="2">
        <f t="shared" si="20"/>
        <v>2.6049204052098576</v>
      </c>
      <c r="DP67" s="2">
        <f t="shared" si="36"/>
        <v>1.4906832298136683</v>
      </c>
      <c r="DQ67" s="2"/>
      <c r="DR67" s="2">
        <f t="shared" si="37"/>
        <v>4.6255506607929551</v>
      </c>
      <c r="DS67" s="2" t="e">
        <f t="shared" si="38"/>
        <v>#N/A</v>
      </c>
      <c r="DT67" s="2" t="e">
        <v>#N/A</v>
      </c>
      <c r="DU67" s="2" t="e">
        <v>#N/A</v>
      </c>
      <c r="DV67" s="2">
        <f t="shared" si="21"/>
        <v>1.6891891891891886</v>
      </c>
      <c r="DW67" s="2">
        <f t="shared" si="39"/>
        <v>-1.7335766423357546</v>
      </c>
      <c r="DX67" s="2">
        <f t="shared" si="40"/>
        <v>-1.3157894736842146</v>
      </c>
      <c r="DY67" s="2">
        <f t="shared" si="41"/>
        <v>3.969754253308122</v>
      </c>
      <c r="DZ67" s="2">
        <f t="shared" si="42"/>
        <v>6.0532687651331685</v>
      </c>
      <c r="EA67" s="2" t="e">
        <f t="shared" si="82"/>
        <v>#N/A</v>
      </c>
      <c r="EB67" s="2" t="e">
        <f t="shared" si="82"/>
        <v>#N/A</v>
      </c>
      <c r="EC67" s="2">
        <f t="shared" si="82"/>
        <v>9.5477386934673447</v>
      </c>
      <c r="ED67" s="2">
        <f t="shared" si="82"/>
        <v>10.678391959799004</v>
      </c>
      <c r="EE67" s="2" t="e">
        <f t="shared" si="82"/>
        <v>#N/A</v>
      </c>
      <c r="EF67" s="2">
        <f t="shared" si="82"/>
        <v>10.333333333333329</v>
      </c>
      <c r="EG67" s="2" t="e">
        <f t="shared" si="82"/>
        <v>#N/A</v>
      </c>
      <c r="EH67" s="2"/>
      <c r="EI67" s="2">
        <f t="shared" si="69"/>
        <v>1.6806722689075571</v>
      </c>
      <c r="EJ67" s="2">
        <f t="shared" si="69"/>
        <v>5.9585492227979264</v>
      </c>
      <c r="EK67" s="2">
        <f t="shared" si="69"/>
        <v>-1.7335766423357546</v>
      </c>
      <c r="EL67" s="2">
        <f t="shared" si="68"/>
        <v>2.6666666666666838</v>
      </c>
      <c r="EM67" s="2">
        <f t="shared" si="68"/>
        <v>-0.60024009603841799</v>
      </c>
      <c r="EN67" s="2">
        <f t="shared" si="68"/>
        <v>-2.5688073394495414</v>
      </c>
      <c r="EO67" s="2">
        <f t="shared" si="68"/>
        <v>3.969754253308122</v>
      </c>
      <c r="EP67" s="2">
        <f t="shared" si="68"/>
        <v>0.51194539249146409</v>
      </c>
      <c r="EQ67" s="2">
        <f t="shared" si="68"/>
        <v>1.9867549668874274</v>
      </c>
      <c r="ER67" s="2">
        <f t="shared" si="68"/>
        <v>9.5477386934673447</v>
      </c>
      <c r="ES67" s="2">
        <f t="shared" si="68"/>
        <v>4.862579281183943</v>
      </c>
      <c r="ET67" s="2">
        <f t="shared" si="68"/>
        <v>4.4142614601018648</v>
      </c>
      <c r="EU67" s="2">
        <f t="shared" si="4"/>
        <v>1.4</v>
      </c>
      <c r="EV67" s="2">
        <f t="shared" si="4"/>
        <v>2.8</v>
      </c>
      <c r="EW67" s="2">
        <f t="shared" si="45"/>
        <v>2.0979020979020824</v>
      </c>
      <c r="EX67" s="2">
        <f t="shared" si="45"/>
        <v>2.5110782865583436</v>
      </c>
      <c r="EY67" s="2">
        <f t="shared" si="46"/>
        <v>-9.6457069371660324</v>
      </c>
      <c r="EZ67" s="2" t="e">
        <f t="shared" si="46"/>
        <v>#N/A</v>
      </c>
      <c r="FA67" s="2" t="e">
        <f t="shared" si="47"/>
        <v>#N/A</v>
      </c>
      <c r="FB67" s="2">
        <f t="shared" si="88"/>
        <v>2.7522935779816571</v>
      </c>
      <c r="FC67" s="2">
        <f t="shared" si="88"/>
        <v>1.374207188160681</v>
      </c>
      <c r="FD67" s="2">
        <f t="shared" si="88"/>
        <v>4.2617960426179602</v>
      </c>
      <c r="FE67" s="2">
        <f t="shared" si="87"/>
        <v>2.0940946530783267</v>
      </c>
      <c r="FF67" s="2">
        <f t="shared" si="87"/>
        <v>4.5840407470288724</v>
      </c>
      <c r="FG67" s="2">
        <f t="shared" si="87"/>
        <v>1.8957345971563955</v>
      </c>
      <c r="FH67" s="2" t="e">
        <v>#N/A</v>
      </c>
      <c r="FI67" s="2" t="e">
        <v>#N/A</v>
      </c>
      <c r="FL67" s="2">
        <f t="shared" si="84"/>
        <v>0.74205158617963729</v>
      </c>
      <c r="FM67" s="2">
        <f t="shared" si="84"/>
        <v>0.89180249851621429</v>
      </c>
      <c r="FN67" s="2">
        <f t="shared" si="25"/>
        <v>1.1180007397754821</v>
      </c>
      <c r="FQ67" s="2">
        <f t="shared" si="85"/>
        <v>3.001408522796023</v>
      </c>
      <c r="FR67" s="2">
        <f t="shared" si="85"/>
        <v>3.6152130327502974</v>
      </c>
      <c r="FS67" s="2">
        <f t="shared" si="27"/>
        <v>4.547559027786785</v>
      </c>
      <c r="FT67" s="2">
        <f t="shared" si="86"/>
        <v>2.5876938022372453</v>
      </c>
      <c r="FU67" s="2">
        <f t="shared" si="86"/>
        <v>3.2025153640899973</v>
      </c>
      <c r="FX67" s="2">
        <f t="shared" si="77"/>
        <v>2.7129433949123261</v>
      </c>
      <c r="FY67" s="2">
        <f t="shared" si="77"/>
        <v>2.9520496895193205</v>
      </c>
      <c r="FZ67" s="2">
        <f t="shared" si="33"/>
        <v>4.6958105079308421</v>
      </c>
      <c r="GA67" s="2">
        <f t="shared" si="78"/>
        <v>3.067370965291305</v>
      </c>
      <c r="GB67" s="2">
        <f t="shared" si="78"/>
        <v>3.7463025879931111</v>
      </c>
      <c r="GE67" s="2"/>
      <c r="GF67" s="2"/>
      <c r="GG67" s="2">
        <f t="shared" si="81"/>
        <v>-1.7401016373433387</v>
      </c>
      <c r="GH67" s="2" t="e">
        <f t="shared" si="81"/>
        <v>#N/A</v>
      </c>
      <c r="GI67" s="2" t="e">
        <f t="shared" si="53"/>
        <v>#N/A</v>
      </c>
      <c r="GJ67" s="2">
        <f t="shared" si="54"/>
        <v>4.8672566371681381</v>
      </c>
      <c r="GK67" s="2" t="e">
        <v>#N/A</v>
      </c>
      <c r="GN67" s="2"/>
      <c r="GQ67" s="2"/>
      <c r="IG67" s="24"/>
      <c r="IH67" s="24"/>
      <c r="II67" s="24"/>
      <c r="IJ67" s="24"/>
      <c r="IK67" s="24"/>
      <c r="IL67" s="2"/>
      <c r="IM67" s="2">
        <f t="shared" si="5"/>
        <v>2.6</v>
      </c>
      <c r="IN67" s="2"/>
      <c r="IO67" s="2">
        <f t="shared" si="49"/>
        <v>2.6</v>
      </c>
      <c r="IX67" s="3"/>
      <c r="IY67" s="3"/>
      <c r="IZ67" s="3"/>
      <c r="JA67" s="3"/>
      <c r="JB67" s="3"/>
      <c r="JC67" s="3"/>
      <c r="JE67" s="3"/>
      <c r="JF67" s="3"/>
      <c r="JG67" s="3"/>
      <c r="JH67" s="3"/>
      <c r="JI67" s="3"/>
      <c r="JJ67" s="3"/>
      <c r="JK67" s="3"/>
      <c r="JL67" s="3"/>
      <c r="JN67" s="10">
        <f>COUNTIF(EI67:ET67,"&gt;2")</f>
        <v>6</v>
      </c>
      <c r="JQ67" s="10"/>
      <c r="JS67" s="10"/>
      <c r="KH67" s="2">
        <f>(DN67*$DN$4)+(FB67*$FB$3)+(FC67*$FC$3)+(FD67*$FD$3)+(FE67*$FE$3)+(FF67*$FF$3)+(FG67*$FG$3)</f>
        <v>2.7204267540254659</v>
      </c>
      <c r="KI67" s="2">
        <f>F67-KH67</f>
        <v>-0.12042675402546577</v>
      </c>
      <c r="KJ67" s="2">
        <f>MAX(DN67,FB67:FG67)</f>
        <v>4.5840407470288724</v>
      </c>
      <c r="KK67" s="2">
        <f>MIN(DN67,FB67:FG67)</f>
        <v>1.374207188160681</v>
      </c>
      <c r="KL67" s="2">
        <f t="shared" si="50"/>
        <v>3.2098335588681914</v>
      </c>
      <c r="KO67" s="2">
        <f>BO67</f>
        <v>85.8</v>
      </c>
      <c r="KP67" s="2">
        <f>100*((BO61/BO49)-1)</f>
        <v>-11.351855691478319</v>
      </c>
      <c r="KQ67" s="2">
        <f t="shared" si="55"/>
        <v>-11.351855691478319</v>
      </c>
      <c r="KR67" s="2">
        <f>100*((BO55/BO43)-1)</f>
        <v>-9.9330823923044704</v>
      </c>
      <c r="KS67" s="2">
        <f t="shared" si="64"/>
        <v>-9.9330823923044704</v>
      </c>
      <c r="KT67" s="3">
        <f>BP67</f>
        <v>1.5037</v>
      </c>
      <c r="KU67" s="3">
        <f>BQ67</f>
        <v>16.606666666666666</v>
      </c>
      <c r="KV67" s="3">
        <f t="shared" si="13"/>
        <v>11.043869566181197</v>
      </c>
      <c r="KW67" s="2">
        <f t="shared" si="6"/>
        <v>23.304495073171527</v>
      </c>
      <c r="KX67" s="2">
        <f t="shared" si="6"/>
        <v>20.203324983298803</v>
      </c>
      <c r="LB67">
        <v>0</v>
      </c>
      <c r="LE67" s="2" t="e">
        <v>#N/A</v>
      </c>
      <c r="LF67" s="2" t="e">
        <v>#N/A</v>
      </c>
      <c r="LG67" s="2" t="e">
        <v>#N/A</v>
      </c>
      <c r="LH67" s="2" t="e">
        <v>#N/A</v>
      </c>
      <c r="LI67" s="2" t="e">
        <v>#N/A</v>
      </c>
      <c r="LJ67" s="2" t="e">
        <v>#N/A</v>
      </c>
      <c r="LK67" s="2">
        <v>55.754578755482264</v>
      </c>
      <c r="LL67" s="2" t="e">
        <v>#N/A</v>
      </c>
      <c r="LM67" s="2" t="e">
        <v>#N/A</v>
      </c>
      <c r="LN67" s="2" t="e">
        <v>#N/A</v>
      </c>
      <c r="LO67" s="2" t="e">
        <v>#N/A</v>
      </c>
      <c r="LP67" s="2">
        <v>38.777041525734511</v>
      </c>
      <c r="LQ67" s="2" t="e">
        <v>#N/A</v>
      </c>
      <c r="LR67" s="2" t="e">
        <v>#N/A</v>
      </c>
      <c r="LS67" s="2" t="e">
        <v>#N/A</v>
      </c>
      <c r="LT67" s="2" t="e">
        <v>#N/A</v>
      </c>
      <c r="LU67" s="2" t="e">
        <v>#N/A</v>
      </c>
      <c r="LV67" s="2" t="e">
        <v>#N/A</v>
      </c>
      <c r="LW67" s="2" t="e">
        <v>#N/A</v>
      </c>
      <c r="LX67" s="2" t="e">
        <v>#N/A</v>
      </c>
      <c r="LY67" s="2" t="e">
        <v>#N/A</v>
      </c>
      <c r="LZ67" s="2" t="e">
        <v>#N/A</v>
      </c>
      <c r="MA67" s="2" t="e">
        <v>#N/A</v>
      </c>
      <c r="MB67" s="2" t="e">
        <v>#N/A</v>
      </c>
      <c r="MC67" s="2" t="e">
        <v>#N/A</v>
      </c>
      <c r="MD67" s="2" t="e">
        <v>#N/A</v>
      </c>
      <c r="ME67" s="2" t="e">
        <v>#N/A</v>
      </c>
      <c r="MF67" s="2" t="e">
        <v>#N/A</v>
      </c>
      <c r="MG67" s="2" t="e">
        <v>#N/A</v>
      </c>
      <c r="MH67" s="2">
        <v>45.783612035676605</v>
      </c>
      <c r="MI67" s="2" t="e">
        <v>#N/A</v>
      </c>
      <c r="MJ67" s="2" t="e">
        <v>#N/A</v>
      </c>
      <c r="MK67" s="2" t="e">
        <v>#N/A</v>
      </c>
      <c r="ML67" s="2" t="e">
        <v>#N/A</v>
      </c>
      <c r="MM67" s="2" t="e">
        <v>#N/A</v>
      </c>
      <c r="MN67" s="2" t="e">
        <v>#N/A</v>
      </c>
      <c r="MO67" s="2" t="e">
        <v>#N/A</v>
      </c>
      <c r="MP67" s="2" t="e">
        <v>#N/A</v>
      </c>
      <c r="MQ67" s="2" t="e">
        <v>#N/A</v>
      </c>
      <c r="MR67" s="2" t="e">
        <v>#N/A</v>
      </c>
      <c r="MS67" s="10" t="e">
        <v>#N/A</v>
      </c>
      <c r="MT67" s="2" t="e">
        <v>#N/A</v>
      </c>
      <c r="MU67" s="2" t="e">
        <v>#N/A</v>
      </c>
      <c r="MV67" s="2" t="e">
        <v>#N/A</v>
      </c>
      <c r="MX67" s="22" t="e">
        <v>#N/A</v>
      </c>
      <c r="MY67" s="22" t="e">
        <v>#N/A</v>
      </c>
      <c r="MZ67" s="22" t="e">
        <v>#N/A</v>
      </c>
      <c r="NA67" s="22" t="e">
        <v>#N/A</v>
      </c>
      <c r="NB67" s="22" t="e">
        <v>#N/A</v>
      </c>
      <c r="NC67" s="22" t="e">
        <v>#N/A</v>
      </c>
      <c r="ND67" s="22">
        <v>2</v>
      </c>
      <c r="NE67" s="22" t="e">
        <v>#N/A</v>
      </c>
      <c r="NF67" s="22" t="e">
        <v>#N/A</v>
      </c>
      <c r="NG67" s="22" t="e">
        <v>#N/A</v>
      </c>
      <c r="NH67" s="23" t="e">
        <v>#N/A</v>
      </c>
      <c r="NI67" s="22">
        <v>15</v>
      </c>
      <c r="NJ67" s="22" t="e">
        <v>#N/A</v>
      </c>
      <c r="NK67" s="22" t="e">
        <v>#N/A</v>
      </c>
      <c r="NL67" s="23" t="e">
        <v>#N/A</v>
      </c>
      <c r="NM67" s="3" t="e">
        <v>#N/A</v>
      </c>
      <c r="NN67" s="22" t="e">
        <v>#N/A</v>
      </c>
      <c r="NO67" s="22" t="e">
        <v>#N/A</v>
      </c>
      <c r="NP67" s="22" t="e">
        <v>#N/A</v>
      </c>
      <c r="NQ67" s="22" t="e">
        <v>#N/A</v>
      </c>
      <c r="NR67" s="23" t="e">
        <v>#N/A</v>
      </c>
      <c r="NS67" s="22" t="e">
        <v>#N/A</v>
      </c>
      <c r="NT67" s="22" t="e">
        <v>#N/A</v>
      </c>
      <c r="NU67" s="23" t="e">
        <v>#N/A</v>
      </c>
      <c r="NV67" s="3" t="e">
        <v>#N/A</v>
      </c>
      <c r="NW67" s="22" t="e">
        <v>#N/A</v>
      </c>
      <c r="NX67" s="22" t="e">
        <v>#N/A</v>
      </c>
      <c r="NY67" s="22" t="e">
        <v>#N/A</v>
      </c>
      <c r="NZ67" s="22" t="e">
        <v>#N/A</v>
      </c>
      <c r="OA67" s="23">
        <v>8</v>
      </c>
      <c r="OB67" s="22" t="e">
        <v>#N/A</v>
      </c>
      <c r="OC67" s="22" t="e">
        <v>#N/A</v>
      </c>
      <c r="OD67" s="22" t="e">
        <v>#N/A</v>
      </c>
      <c r="OE67" s="22" t="e">
        <v>#N/A</v>
      </c>
      <c r="OF67" s="22" t="e">
        <v>#N/A</v>
      </c>
      <c r="OG67" s="22" t="e">
        <v>#N/A</v>
      </c>
      <c r="OH67" s="23" t="e">
        <v>#N/A</v>
      </c>
      <c r="OI67" s="22" t="e">
        <v>#N/A</v>
      </c>
      <c r="OJ67" s="22" t="e">
        <v>#N/A</v>
      </c>
      <c r="OK67" s="22" t="e">
        <v>#N/A</v>
      </c>
      <c r="OL67" s="22" t="e">
        <v>#N/A</v>
      </c>
      <c r="OM67" s="23" t="e">
        <v>#N/A</v>
      </c>
      <c r="ON67" s="22" t="e">
        <v>#N/A</v>
      </c>
      <c r="OO67" s="22" t="e">
        <v>#N/A</v>
      </c>
      <c r="OQ67">
        <f t="shared" si="51"/>
        <v>-9</v>
      </c>
      <c r="OR67" s="23" t="e">
        <f t="shared" ca="1" si="80"/>
        <v>#N/A</v>
      </c>
      <c r="OS67" s="23" t="e">
        <f t="shared" ca="1" si="80"/>
        <v>#N/A</v>
      </c>
      <c r="OT67" s="23" t="e">
        <f t="shared" ca="1" si="80"/>
        <v>#N/A</v>
      </c>
      <c r="OU67" s="23" t="e">
        <f t="shared" ca="1" si="80"/>
        <v>#N/A</v>
      </c>
      <c r="OV67" s="23" t="e">
        <f t="shared" ca="1" si="80"/>
        <v>#N/A</v>
      </c>
      <c r="OW67" s="23" t="e">
        <f t="shared" ca="1" si="80"/>
        <v>#N/A</v>
      </c>
      <c r="OX67" s="23">
        <f t="shared" ca="1" si="80"/>
        <v>1.061038762289354</v>
      </c>
      <c r="OY67" s="23" t="e">
        <f t="shared" ca="1" si="80"/>
        <v>#N/A</v>
      </c>
      <c r="OZ67" s="23" t="e">
        <f t="shared" ca="1" si="80"/>
        <v>#N/A</v>
      </c>
      <c r="PA67" s="23" t="e">
        <f t="shared" ca="1" si="80"/>
        <v>#N/A</v>
      </c>
      <c r="PB67" s="23" t="e">
        <f t="shared" ca="1" si="80"/>
        <v>#N/A</v>
      </c>
      <c r="PC67" s="23">
        <f t="shared" ca="1" si="80"/>
        <v>1.0326378522232678</v>
      </c>
      <c r="PD67" s="23" t="e">
        <f t="shared" ca="1" si="80"/>
        <v>#N/A</v>
      </c>
      <c r="PE67" s="23" t="e">
        <f t="shared" ca="1" si="80"/>
        <v>#N/A</v>
      </c>
      <c r="PF67" s="23" t="e">
        <f t="shared" ca="1" si="80"/>
        <v>#N/A</v>
      </c>
      <c r="PG67" s="23" t="e">
        <f t="shared" ca="1" si="79"/>
        <v>#N/A</v>
      </c>
      <c r="PH67" s="23" t="e">
        <f t="shared" ca="1" si="76"/>
        <v>#N/A</v>
      </c>
      <c r="PI67" s="23" t="e">
        <f t="shared" ca="1" si="76"/>
        <v>#N/A</v>
      </c>
      <c r="PJ67" s="23" t="e">
        <f t="shared" ca="1" si="76"/>
        <v>#N/A</v>
      </c>
      <c r="PK67" s="23" t="e">
        <f t="shared" ca="1" si="75"/>
        <v>#N/A</v>
      </c>
      <c r="PL67" s="23" t="e">
        <f t="shared" ca="1" si="75"/>
        <v>#N/A</v>
      </c>
      <c r="PM67" s="23" t="e">
        <f t="shared" ca="1" si="75"/>
        <v>#N/A</v>
      </c>
      <c r="PN67" s="23" t="e">
        <f t="shared" ca="1" si="75"/>
        <v>#N/A</v>
      </c>
      <c r="PO67" s="23" t="e">
        <f t="shared" ca="1" si="75"/>
        <v>#N/A</v>
      </c>
      <c r="PP67" s="23" t="e">
        <f t="shared" ca="1" si="75"/>
        <v>#N/A</v>
      </c>
      <c r="PQ67" s="23" t="e">
        <f t="shared" ca="1" si="75"/>
        <v>#N/A</v>
      </c>
      <c r="PR67" s="23" t="e">
        <f t="shared" ca="1" si="63"/>
        <v>#N/A</v>
      </c>
      <c r="PS67" s="23" t="e">
        <f t="shared" ca="1" si="63"/>
        <v>#N/A</v>
      </c>
      <c r="PT67" s="23" t="e">
        <f t="shared" ca="1" si="63"/>
        <v>#N/A</v>
      </c>
      <c r="PU67" s="23">
        <f t="shared" ca="1" si="63"/>
        <v>1.0412628934436963</v>
      </c>
      <c r="PV67" s="23" t="e">
        <f t="shared" ca="1" si="63"/>
        <v>#N/A</v>
      </c>
      <c r="PW67" s="23" t="e">
        <f t="shared" ca="1" si="61"/>
        <v>#N/A</v>
      </c>
      <c r="PX67" s="23" t="e">
        <f t="shared" ca="1" si="61"/>
        <v>#N/A</v>
      </c>
      <c r="PY67" s="23" t="e">
        <f t="shared" ca="1" si="61"/>
        <v>#N/A</v>
      </c>
      <c r="PZ67" s="23" t="e">
        <f t="shared" ca="1" si="61"/>
        <v>#N/A</v>
      </c>
      <c r="QA67" s="23" t="e">
        <f t="shared" ca="1" si="70"/>
        <v>#N/A</v>
      </c>
      <c r="QB67" s="23" t="e">
        <f t="shared" ca="1" si="70"/>
        <v>#N/A</v>
      </c>
      <c r="QC67" s="23" t="e">
        <f t="shared" ca="1" si="70"/>
        <v>#N/A</v>
      </c>
      <c r="QD67" s="23" t="e">
        <f t="shared" ca="1" si="70"/>
        <v>#N/A</v>
      </c>
      <c r="QE67" s="23" t="e">
        <f t="shared" ca="1" si="70"/>
        <v>#N/A</v>
      </c>
      <c r="QF67" s="23" t="e">
        <f t="shared" ca="1" si="70"/>
        <v>#N/A</v>
      </c>
      <c r="QG67" s="23" t="e">
        <f t="shared" ca="1" si="29"/>
        <v>#N/A</v>
      </c>
      <c r="QH67" s="23" t="e">
        <f t="shared" ca="1" si="29"/>
        <v>#N/A</v>
      </c>
      <c r="QI67" s="23" t="e">
        <f t="shared" ca="1" si="29"/>
        <v>#N/A</v>
      </c>
      <c r="QJ67" s="26" t="e">
        <f t="shared" ca="1" si="19"/>
        <v>#N/A</v>
      </c>
    </row>
    <row r="68" spans="1:452" x14ac:dyDescent="0.35">
      <c r="A68" t="s">
        <v>1133</v>
      </c>
      <c r="B68" s="21">
        <v>34274</v>
      </c>
      <c r="C68" t="s">
        <v>683</v>
      </c>
      <c r="D68" s="2">
        <v>63.8</v>
      </c>
      <c r="E68" s="2">
        <v>64.599999999999994</v>
      </c>
      <c r="F68" s="2">
        <v>2.2999999999999998</v>
      </c>
      <c r="G68" s="2">
        <v>70.8</v>
      </c>
      <c r="H68" s="2">
        <v>64.737894879997242</v>
      </c>
      <c r="I68" s="2">
        <v>70.681532461498605</v>
      </c>
      <c r="J68" s="2">
        <v>81.3</v>
      </c>
      <c r="K68" s="2">
        <v>47.6</v>
      </c>
      <c r="L68" s="2">
        <v>47.658800135860574</v>
      </c>
      <c r="M68" s="2">
        <v>52.7</v>
      </c>
      <c r="N68" s="2">
        <v>43.7</v>
      </c>
      <c r="O68" s="2">
        <v>59.9</v>
      </c>
      <c r="P68" s="2">
        <v>53.3</v>
      </c>
      <c r="Q68" s="2">
        <v>215.8</v>
      </c>
      <c r="R68" s="2">
        <v>54.2</v>
      </c>
      <c r="S68" s="2">
        <v>43.7</v>
      </c>
      <c r="T68" s="2">
        <v>37.5</v>
      </c>
      <c r="U68" s="2" t="e">
        <v>#N/A</v>
      </c>
      <c r="V68" s="2">
        <v>47.2</v>
      </c>
      <c r="W68" s="2">
        <v>21.8</v>
      </c>
      <c r="X68" s="2">
        <v>88.1</v>
      </c>
      <c r="Y68" s="2" t="e">
        <v>#N/A</v>
      </c>
      <c r="Z68" s="2">
        <v>33.1</v>
      </c>
      <c r="AA68" s="2" t="e">
        <v>#N/A</v>
      </c>
      <c r="AB68" s="2">
        <v>149.1</v>
      </c>
      <c r="AC68" s="2">
        <v>171.5</v>
      </c>
      <c r="AD68" s="2" t="e">
        <v>#N/A</v>
      </c>
      <c r="AE68" s="2">
        <v>221.9</v>
      </c>
      <c r="AF68" s="2">
        <v>75.2</v>
      </c>
      <c r="AG68" s="22">
        <v>657</v>
      </c>
      <c r="AH68" s="22">
        <v>343</v>
      </c>
      <c r="AI68" s="22" t="e">
        <v>#N/A</v>
      </c>
      <c r="AJ68" s="22">
        <v>39</v>
      </c>
      <c r="AK68" s="22">
        <v>52</v>
      </c>
      <c r="AL68" s="22" t="e">
        <v>#N/A</v>
      </c>
      <c r="AM68" s="22">
        <v>7</v>
      </c>
      <c r="AN68" s="22" t="e">
        <v>#N/A</v>
      </c>
      <c r="AO68" s="22">
        <v>55</v>
      </c>
      <c r="AP68" s="22">
        <v>31</v>
      </c>
      <c r="AQ68" s="22">
        <v>65</v>
      </c>
      <c r="AR68" s="2">
        <v>60.1</v>
      </c>
      <c r="AS68" s="2">
        <v>40.700000000000003</v>
      </c>
      <c r="AT68" s="2">
        <v>215.8</v>
      </c>
      <c r="AU68" s="2">
        <v>46.1</v>
      </c>
      <c r="AV68" s="2">
        <v>83.2</v>
      </c>
      <c r="AW68" s="2">
        <v>55.8</v>
      </c>
      <c r="AX68" s="2">
        <v>54.2</v>
      </c>
      <c r="AY68" s="2">
        <v>118.3</v>
      </c>
      <c r="AZ68" s="2">
        <v>92.7</v>
      </c>
      <c r="BA68" s="2">
        <v>21.8</v>
      </c>
      <c r="BB68" s="2">
        <v>49.7</v>
      </c>
      <c r="BC68" s="2">
        <v>61.6</v>
      </c>
      <c r="BD68" s="3" t="e">
        <v>#N/A</v>
      </c>
      <c r="BE68" s="3" t="e">
        <v>#N/A</v>
      </c>
      <c r="BF68" s="3" t="e">
        <v>#N/A</v>
      </c>
      <c r="BG68" s="3" t="e">
        <v>#N/A</v>
      </c>
      <c r="BH68" s="3" t="e">
        <v>#N/A</v>
      </c>
      <c r="BI68" s="2">
        <v>141.6</v>
      </c>
      <c r="BJ68" s="2">
        <v>1.4</v>
      </c>
      <c r="BK68" s="2">
        <v>2.5</v>
      </c>
      <c r="BL68" s="2">
        <v>58.6</v>
      </c>
      <c r="BM68" s="2">
        <v>69.3</v>
      </c>
      <c r="BN68" s="10" t="e">
        <v>#N/A</v>
      </c>
      <c r="BO68" s="3">
        <v>86.33</v>
      </c>
      <c r="BP68" s="22">
        <v>1.4805999999999999</v>
      </c>
      <c r="BQ68" s="3">
        <v>15.196363636363639</v>
      </c>
      <c r="BR68" s="23">
        <v>2.3204761904761901</v>
      </c>
      <c r="BS68" s="2" t="e">
        <v>#N/A</v>
      </c>
      <c r="BT68" s="3">
        <v>56.65</v>
      </c>
      <c r="BU68" s="2" t="e">
        <v>#N/A</v>
      </c>
      <c r="BV68" s="2">
        <v>3.1</v>
      </c>
      <c r="BW68" s="2" t="e">
        <v>#N/A</v>
      </c>
      <c r="BX68" s="2" t="e">
        <v>#N/A</v>
      </c>
      <c r="BY68" s="23">
        <v>146</v>
      </c>
      <c r="BZ68" s="2">
        <v>95.4</v>
      </c>
      <c r="CA68" s="2">
        <v>68.599999999999994</v>
      </c>
      <c r="CB68" s="3">
        <v>73.2</v>
      </c>
      <c r="CC68" s="2">
        <v>61.8</v>
      </c>
      <c r="CD68" s="2">
        <v>86.1</v>
      </c>
      <c r="CE68" s="2">
        <v>95.398953507452518</v>
      </c>
      <c r="CF68" s="3">
        <v>73.247663672175165</v>
      </c>
      <c r="CG68" s="2">
        <v>61.797935367645437</v>
      </c>
      <c r="CH68" s="23">
        <v>153.89591070845603</v>
      </c>
      <c r="CI68" s="3">
        <v>71.54971193225559</v>
      </c>
      <c r="CM68" s="2">
        <f t="shared" si="2"/>
        <v>10.263652327680427</v>
      </c>
      <c r="CN68" s="2">
        <f t="shared" si="2"/>
        <v>1.5672539446685061</v>
      </c>
      <c r="CO68" s="2">
        <f t="shared" si="3"/>
        <v>95.769212110758332</v>
      </c>
      <c r="CR68" s="2">
        <f t="shared" si="7"/>
        <v>-0.31250000000000444</v>
      </c>
      <c r="CS68" s="2">
        <f t="shared" si="7"/>
        <v>-0.15455950540959587</v>
      </c>
      <c r="CT68" s="2">
        <f t="shared" si="8"/>
        <v>-0.14104372355431385</v>
      </c>
      <c r="CU68" s="2">
        <f t="shared" si="8"/>
        <v>5.6795806099085792E-2</v>
      </c>
      <c r="CV68" s="2">
        <f t="shared" si="8"/>
        <v>-2.8083456509636857E-2</v>
      </c>
      <c r="CW68" s="2">
        <f t="shared" si="9"/>
        <v>-0.49833887043190078</v>
      </c>
      <c r="CX68" s="2">
        <f t="shared" si="10"/>
        <v>0.21052631578947667</v>
      </c>
      <c r="CY68" s="2"/>
      <c r="CZ68" s="2">
        <f t="shared" si="15"/>
        <v>0</v>
      </c>
      <c r="DA68" s="2">
        <f t="shared" si="16"/>
        <v>-3.0559167750325207</v>
      </c>
      <c r="DB68" s="2">
        <f t="shared" si="17"/>
        <v>0</v>
      </c>
      <c r="DC68" s="2"/>
      <c r="DF68" s="2">
        <f t="shared" si="11"/>
        <v>0.68368271293048899</v>
      </c>
      <c r="DG68" s="2">
        <f t="shared" si="11"/>
        <v>-0.33648143593369984</v>
      </c>
      <c r="DH68" s="2">
        <f t="shared" si="12"/>
        <v>4.5981258981001805</v>
      </c>
      <c r="DI68" s="2">
        <f t="shared" si="83"/>
        <v>1.423971905175847</v>
      </c>
      <c r="DJ68" s="2">
        <f t="shared" si="83"/>
        <v>30.463157175352841</v>
      </c>
      <c r="DM68" s="2"/>
      <c r="DN68" s="2">
        <f t="shared" si="35"/>
        <v>2.3771790808240776</v>
      </c>
      <c r="DO68" s="2">
        <f t="shared" si="20"/>
        <v>2.4602026049204095</v>
      </c>
      <c r="DP68" s="2">
        <f t="shared" si="36"/>
        <v>0.99378881987577283</v>
      </c>
      <c r="DQ68" s="2"/>
      <c r="DR68" s="2">
        <f t="shared" si="37"/>
        <v>4.6153846153846185</v>
      </c>
      <c r="DS68" s="2" t="e">
        <f t="shared" si="38"/>
        <v>#N/A</v>
      </c>
      <c r="DT68" s="2" t="e">
        <v>#N/A</v>
      </c>
      <c r="DU68" s="2" t="e">
        <v>#N/A</v>
      </c>
      <c r="DV68" s="2">
        <f t="shared" si="21"/>
        <v>1.3536379018612488</v>
      </c>
      <c r="DW68" s="2">
        <f t="shared" si="39"/>
        <v>-1.2356979405034219</v>
      </c>
      <c r="DX68" s="2">
        <f t="shared" si="40"/>
        <v>-1.5748031496063075</v>
      </c>
      <c r="DY68" s="2">
        <f t="shared" si="41"/>
        <v>2.457466918714557</v>
      </c>
      <c r="DZ68" s="2">
        <f t="shared" si="42"/>
        <v>3.8004750593824355</v>
      </c>
      <c r="EA68" s="2" t="e">
        <f t="shared" si="82"/>
        <v>#N/A</v>
      </c>
      <c r="EB68" s="2" t="e">
        <f t="shared" si="82"/>
        <v>#N/A</v>
      </c>
      <c r="EC68" s="2">
        <f t="shared" si="82"/>
        <v>9.5477386934673447</v>
      </c>
      <c r="ED68" s="2">
        <f t="shared" si="82"/>
        <v>10.678391959799004</v>
      </c>
      <c r="EE68" s="2" t="e">
        <f t="shared" si="82"/>
        <v>#N/A</v>
      </c>
      <c r="EF68" s="2">
        <f t="shared" si="82"/>
        <v>10.333333333333329</v>
      </c>
      <c r="EG68" s="2" t="e">
        <f t="shared" si="82"/>
        <v>#N/A</v>
      </c>
      <c r="EH68" s="2"/>
      <c r="EI68" s="2">
        <f t="shared" si="69"/>
        <v>1.1784511784511897</v>
      </c>
      <c r="EJ68" s="2">
        <f t="shared" si="69"/>
        <v>5.4404145077720178</v>
      </c>
      <c r="EK68" s="2">
        <f t="shared" si="69"/>
        <v>-1.2356979405034219</v>
      </c>
      <c r="EL68" s="2">
        <f t="shared" si="68"/>
        <v>2.4444444444444491</v>
      </c>
      <c r="EM68" s="2">
        <f t="shared" si="68"/>
        <v>-0.35928143712574689</v>
      </c>
      <c r="EN68" s="2">
        <f t="shared" si="68"/>
        <v>1.8248175182481674</v>
      </c>
      <c r="EO68" s="2">
        <f t="shared" si="68"/>
        <v>2.457466918714557</v>
      </c>
      <c r="EP68" s="2">
        <f t="shared" si="68"/>
        <v>0.9385665529010101</v>
      </c>
      <c r="EQ68" s="2">
        <f t="shared" si="68"/>
        <v>2.0925110132158586</v>
      </c>
      <c r="ER68" s="2">
        <f t="shared" si="68"/>
        <v>9.5477386934673447</v>
      </c>
      <c r="ES68" s="2">
        <f t="shared" si="68"/>
        <v>4.631578947368431</v>
      </c>
      <c r="ET68" s="2">
        <f t="shared" si="68"/>
        <v>4.0540540540540571</v>
      </c>
      <c r="EU68" s="2">
        <f t="shared" si="4"/>
        <v>1.4</v>
      </c>
      <c r="EV68" s="2">
        <f t="shared" si="4"/>
        <v>2.5</v>
      </c>
      <c r="EW68" s="2">
        <f t="shared" si="45"/>
        <v>1.2089810017271274</v>
      </c>
      <c r="EX68" s="2">
        <f t="shared" si="45"/>
        <v>1.6129032258064502</v>
      </c>
      <c r="EY68" s="2">
        <f t="shared" si="46"/>
        <v>-18.405871737008951</v>
      </c>
      <c r="EZ68" s="2" t="e">
        <f t="shared" si="46"/>
        <v>#N/A</v>
      </c>
      <c r="FA68" s="2" t="e">
        <f t="shared" si="47"/>
        <v>#N/A</v>
      </c>
      <c r="FB68" s="2">
        <f t="shared" si="88"/>
        <v>2.7445460942997935</v>
      </c>
      <c r="FC68" s="2">
        <f t="shared" si="88"/>
        <v>0.952380952380949</v>
      </c>
      <c r="FD68" s="2">
        <f t="shared" si="88"/>
        <v>4.0971168437025529</v>
      </c>
      <c r="FE68" s="2">
        <f t="shared" si="87"/>
        <v>2.0920502092050208</v>
      </c>
      <c r="FF68" s="2">
        <f t="shared" si="87"/>
        <v>4.2158516020236014</v>
      </c>
      <c r="FG68" s="2">
        <f t="shared" si="87"/>
        <v>1.8934911242603381</v>
      </c>
      <c r="FH68" s="2" t="e">
        <v>#N/A</v>
      </c>
      <c r="FI68" s="2" t="e">
        <v>#N/A</v>
      </c>
      <c r="FL68" s="2">
        <f t="shared" si="84"/>
        <v>0.64014762815658433</v>
      </c>
      <c r="FM68" s="2">
        <f t="shared" si="84"/>
        <v>0.71934730918703504</v>
      </c>
      <c r="FN68" s="2">
        <f t="shared" si="25"/>
        <v>1.0493057620702295</v>
      </c>
      <c r="FQ68" s="2">
        <f t="shared" si="85"/>
        <v>2.5852829498823393</v>
      </c>
      <c r="FR68" s="2">
        <f t="shared" si="85"/>
        <v>2.9085860311296896</v>
      </c>
      <c r="FS68" s="2">
        <f t="shared" si="27"/>
        <v>4.2637489476448964</v>
      </c>
      <c r="FT68" s="2">
        <f t="shared" si="86"/>
        <v>2.6524846611007957</v>
      </c>
      <c r="FU68" s="2">
        <f t="shared" si="86"/>
        <v>3.0433701682589964</v>
      </c>
      <c r="FX68" s="2">
        <f t="shared" si="77"/>
        <v>2.6592037160840132</v>
      </c>
      <c r="FY68" s="2">
        <f t="shared" si="77"/>
        <v>2.9576982032321286</v>
      </c>
      <c r="FZ68" s="2">
        <f t="shared" si="33"/>
        <v>4.5562659813060291</v>
      </c>
      <c r="GA68" s="2">
        <f t="shared" si="78"/>
        <v>2.9509667548135221</v>
      </c>
      <c r="GB68" s="2">
        <f t="shared" si="78"/>
        <v>3.5666416813051605</v>
      </c>
      <c r="GE68" s="2"/>
      <c r="GF68" s="2"/>
      <c r="GG68" s="2">
        <f t="shared" si="81"/>
        <v>-10.984807861029966</v>
      </c>
      <c r="GH68" s="2" t="e">
        <f t="shared" si="81"/>
        <v>#N/A</v>
      </c>
      <c r="GI68" s="2" t="e">
        <f t="shared" si="53"/>
        <v>#N/A</v>
      </c>
      <c r="GJ68" s="2">
        <f t="shared" si="54"/>
        <v>4.7024246877296116</v>
      </c>
      <c r="GK68" s="2" t="e">
        <v>#N/A</v>
      </c>
      <c r="GN68" s="2">
        <f t="shared" ref="GN68:GN131" si="89">F68-F67</f>
        <v>-0.30000000000000027</v>
      </c>
      <c r="GQ68" s="2"/>
      <c r="IG68" s="24"/>
      <c r="IH68" s="24"/>
      <c r="II68" s="24"/>
      <c r="IJ68" s="24"/>
      <c r="IK68" s="24"/>
      <c r="IL68" s="2"/>
      <c r="IM68" s="2">
        <f t="shared" si="5"/>
        <v>2.2999999999999998</v>
      </c>
      <c r="IN68" s="2"/>
      <c r="IO68" s="2">
        <f t="shared" si="49"/>
        <v>2.2999999999999998</v>
      </c>
      <c r="IX68" s="3"/>
      <c r="IY68" s="3"/>
      <c r="IZ68" s="3"/>
      <c r="JA68" s="3"/>
      <c r="JB68" s="3"/>
      <c r="JC68" s="3"/>
      <c r="JE68" s="3"/>
      <c r="JF68" s="3"/>
      <c r="JG68" s="3"/>
      <c r="JH68" s="3"/>
      <c r="JI68" s="3"/>
      <c r="JJ68" s="3"/>
      <c r="JK68" s="3"/>
      <c r="JL68" s="3"/>
      <c r="JN68" s="10">
        <f>COUNTIF(EI68:ET68,"&gt;2")</f>
        <v>7</v>
      </c>
      <c r="JQ68" s="10"/>
      <c r="JS68" s="10"/>
      <c r="KH68" s="2">
        <f>(DN68*$DN$4)+(FB68*$FB$3)+(FC68*$FC$3)+(FD68*$FD$3)+(FE68*$FE$3)+(FF68*$FF$3)+(FG68*$FG$3)</f>
        <v>2.61622075182922</v>
      </c>
      <c r="KI68" s="2">
        <f>F68-KH68</f>
        <v>-0.31622075182922016</v>
      </c>
      <c r="KJ68" s="2">
        <f>MAX(DN68,FB68:FG68)</f>
        <v>4.2158516020236014</v>
      </c>
      <c r="KK68" s="2">
        <f>MIN(DN68,FB68:FG68)</f>
        <v>0.952380952380949</v>
      </c>
      <c r="KL68" s="2">
        <f t="shared" si="50"/>
        <v>3.2634706496426524</v>
      </c>
      <c r="KO68" s="2">
        <f>BO68</f>
        <v>86.33</v>
      </c>
      <c r="KP68" s="2">
        <f>100*((BO62/BO50)-1)</f>
        <v>-12.58926749642929</v>
      </c>
      <c r="KQ68" s="2">
        <f t="shared" si="55"/>
        <v>-12.58926749642929</v>
      </c>
      <c r="KR68" s="2">
        <f>100*((BO56/BO44)-1)</f>
        <v>-13.455943474646704</v>
      </c>
      <c r="KS68" s="2">
        <f t="shared" si="64"/>
        <v>-13.455943474646704</v>
      </c>
      <c r="KT68" s="3">
        <f>BP68</f>
        <v>1.4805999999999999</v>
      </c>
      <c r="KU68" s="3">
        <f>BQ68</f>
        <v>15.196363636363639</v>
      </c>
      <c r="KV68" s="3">
        <f t="shared" si="13"/>
        <v>10.263652327680427</v>
      </c>
      <c r="KW68" s="2">
        <f t="shared" si="6"/>
        <v>21.325386280234408</v>
      </c>
      <c r="KX68" s="2">
        <f t="shared" si="6"/>
        <v>18.776018880800741</v>
      </c>
      <c r="LB68">
        <v>0</v>
      </c>
      <c r="LE68" s="2" t="e">
        <v>#N/A</v>
      </c>
      <c r="LF68" s="2" t="e">
        <v>#N/A</v>
      </c>
      <c r="LG68" s="2" t="e">
        <v>#N/A</v>
      </c>
      <c r="LH68" s="2" t="e">
        <v>#N/A</v>
      </c>
      <c r="LI68" s="2" t="e">
        <v>#N/A</v>
      </c>
      <c r="LJ68" s="2" t="e">
        <v>#N/A</v>
      </c>
      <c r="LK68" s="2">
        <v>55.797627484149849</v>
      </c>
      <c r="LL68" s="2" t="e">
        <v>#N/A</v>
      </c>
      <c r="LM68" s="2" t="e">
        <v>#N/A</v>
      </c>
      <c r="LN68" s="2" t="e">
        <v>#N/A</v>
      </c>
      <c r="LO68" s="2" t="e">
        <v>#N/A</v>
      </c>
      <c r="LP68" s="2">
        <v>39.002333377391672</v>
      </c>
      <c r="LQ68" s="2" t="e">
        <v>#N/A</v>
      </c>
      <c r="LR68" s="2" t="e">
        <v>#N/A</v>
      </c>
      <c r="LS68" s="2" t="e">
        <v>#N/A</v>
      </c>
      <c r="LT68" s="2" t="e">
        <v>#N/A</v>
      </c>
      <c r="LU68" s="2" t="e">
        <v>#N/A</v>
      </c>
      <c r="LV68" s="2" t="e">
        <v>#N/A</v>
      </c>
      <c r="LW68" s="2" t="e">
        <v>#N/A</v>
      </c>
      <c r="LX68" s="2" t="e">
        <v>#N/A</v>
      </c>
      <c r="LY68" s="2" t="e">
        <v>#N/A</v>
      </c>
      <c r="LZ68" s="2" t="e">
        <v>#N/A</v>
      </c>
      <c r="MA68" s="2" t="e">
        <v>#N/A</v>
      </c>
      <c r="MB68" s="2" t="e">
        <v>#N/A</v>
      </c>
      <c r="MC68" s="2" t="e">
        <v>#N/A</v>
      </c>
      <c r="MD68" s="2" t="e">
        <v>#N/A</v>
      </c>
      <c r="ME68" s="2" t="e">
        <v>#N/A</v>
      </c>
      <c r="MF68" s="2" t="e">
        <v>#N/A</v>
      </c>
      <c r="MG68" s="2" t="e">
        <v>#N/A</v>
      </c>
      <c r="MH68" s="2">
        <v>45.932933862850021</v>
      </c>
      <c r="MI68" s="2" t="e">
        <v>#N/A</v>
      </c>
      <c r="MJ68" s="2" t="e">
        <v>#N/A</v>
      </c>
      <c r="MK68" s="2" t="e">
        <v>#N/A</v>
      </c>
      <c r="ML68" s="2" t="e">
        <v>#N/A</v>
      </c>
      <c r="MM68" s="2" t="e">
        <v>#N/A</v>
      </c>
      <c r="MN68" s="2" t="e">
        <v>#N/A</v>
      </c>
      <c r="MO68" s="2" t="e">
        <v>#N/A</v>
      </c>
      <c r="MP68" s="2" t="e">
        <v>#N/A</v>
      </c>
      <c r="MQ68" s="2" t="e">
        <v>#N/A</v>
      </c>
      <c r="MR68" s="2" t="e">
        <v>#N/A</v>
      </c>
      <c r="MS68" s="10" t="e">
        <v>#N/A</v>
      </c>
      <c r="MT68" s="2" t="e">
        <v>#N/A</v>
      </c>
      <c r="MU68" s="2" t="e">
        <v>#N/A</v>
      </c>
      <c r="MV68" s="2" t="e">
        <v>#N/A</v>
      </c>
      <c r="MX68" s="22" t="e">
        <v>#N/A</v>
      </c>
      <c r="MY68" s="22" t="e">
        <v>#N/A</v>
      </c>
      <c r="MZ68" s="22" t="e">
        <v>#N/A</v>
      </c>
      <c r="NA68" s="22" t="e">
        <v>#N/A</v>
      </c>
      <c r="NB68" s="22" t="e">
        <v>#N/A</v>
      </c>
      <c r="NC68" s="22" t="e">
        <v>#N/A</v>
      </c>
      <c r="ND68" s="22">
        <v>2</v>
      </c>
      <c r="NE68" s="22" t="e">
        <v>#N/A</v>
      </c>
      <c r="NF68" s="22" t="e">
        <v>#N/A</v>
      </c>
      <c r="NG68" s="22" t="e">
        <v>#N/A</v>
      </c>
      <c r="NH68" s="23" t="e">
        <v>#N/A</v>
      </c>
      <c r="NI68" s="22">
        <v>15</v>
      </c>
      <c r="NJ68" s="22" t="e">
        <v>#N/A</v>
      </c>
      <c r="NK68" s="22" t="e">
        <v>#N/A</v>
      </c>
      <c r="NL68" s="23" t="e">
        <v>#N/A</v>
      </c>
      <c r="NM68" s="3" t="e">
        <v>#N/A</v>
      </c>
      <c r="NN68" s="22" t="e">
        <v>#N/A</v>
      </c>
      <c r="NO68" s="22" t="e">
        <v>#N/A</v>
      </c>
      <c r="NP68" s="22" t="e">
        <v>#N/A</v>
      </c>
      <c r="NQ68" s="22" t="e">
        <v>#N/A</v>
      </c>
      <c r="NR68" s="23" t="e">
        <v>#N/A</v>
      </c>
      <c r="NS68" s="22" t="e">
        <v>#N/A</v>
      </c>
      <c r="NT68" s="22" t="e">
        <v>#N/A</v>
      </c>
      <c r="NU68" s="23" t="e">
        <v>#N/A</v>
      </c>
      <c r="NV68" s="3" t="e">
        <v>#N/A</v>
      </c>
      <c r="NW68" s="22" t="e">
        <v>#N/A</v>
      </c>
      <c r="NX68" s="22" t="e">
        <v>#N/A</v>
      </c>
      <c r="NY68" s="22" t="e">
        <v>#N/A</v>
      </c>
      <c r="NZ68" s="22" t="e">
        <v>#N/A</v>
      </c>
      <c r="OA68" s="23">
        <v>8</v>
      </c>
      <c r="OB68" s="22" t="e">
        <v>#N/A</v>
      </c>
      <c r="OC68" s="22" t="e">
        <v>#N/A</v>
      </c>
      <c r="OD68" s="22" t="e">
        <v>#N/A</v>
      </c>
      <c r="OE68" s="22" t="e">
        <v>#N/A</v>
      </c>
      <c r="OF68" s="22" t="e">
        <v>#N/A</v>
      </c>
      <c r="OG68" s="22" t="e">
        <v>#N/A</v>
      </c>
      <c r="OH68" s="23" t="e">
        <v>#N/A</v>
      </c>
      <c r="OI68" s="22" t="e">
        <v>#N/A</v>
      </c>
      <c r="OJ68" s="22" t="e">
        <v>#N/A</v>
      </c>
      <c r="OK68" s="22" t="e">
        <v>#N/A</v>
      </c>
      <c r="OL68" s="22" t="e">
        <v>#N/A</v>
      </c>
      <c r="OM68" s="23" t="e">
        <v>#N/A</v>
      </c>
      <c r="ON68" s="22" t="e">
        <v>#N/A</v>
      </c>
      <c r="OO68" s="22" t="e">
        <v>#N/A</v>
      </c>
      <c r="OQ68">
        <f t="shared" si="51"/>
        <v>-10</v>
      </c>
      <c r="OR68" s="23" t="e">
        <f t="shared" ca="1" si="80"/>
        <v>#N/A</v>
      </c>
      <c r="OS68" s="23" t="e">
        <f t="shared" ca="1" si="80"/>
        <v>#N/A</v>
      </c>
      <c r="OT68" s="23" t="e">
        <f t="shared" ca="1" si="80"/>
        <v>#N/A</v>
      </c>
      <c r="OU68" s="23" t="e">
        <f t="shared" ca="1" si="80"/>
        <v>#N/A</v>
      </c>
      <c r="OV68" s="23" t="e">
        <f t="shared" ca="1" si="80"/>
        <v>#N/A</v>
      </c>
      <c r="OW68" s="23" t="e">
        <f t="shared" ca="1" si="80"/>
        <v>#N/A</v>
      </c>
      <c r="OX68" s="23">
        <f t="shared" ca="1" si="80"/>
        <v>1.0618580020863921</v>
      </c>
      <c r="OY68" s="23" t="e">
        <f t="shared" ca="1" si="80"/>
        <v>#N/A</v>
      </c>
      <c r="OZ68" s="23" t="e">
        <f t="shared" ca="1" si="80"/>
        <v>#N/A</v>
      </c>
      <c r="PA68" s="23" t="e">
        <f t="shared" ca="1" si="80"/>
        <v>#N/A</v>
      </c>
      <c r="PB68" s="23" t="e">
        <f t="shared" ca="1" si="80"/>
        <v>#N/A</v>
      </c>
      <c r="PC68" s="23">
        <f t="shared" ca="1" si="80"/>
        <v>1.0386374046559683</v>
      </c>
      <c r="PD68" s="23" t="e">
        <f t="shared" ca="1" si="80"/>
        <v>#N/A</v>
      </c>
      <c r="PE68" s="23" t="e">
        <f t="shared" ca="1" si="80"/>
        <v>#N/A</v>
      </c>
      <c r="PF68" s="23" t="e">
        <f t="shared" ca="1" si="80"/>
        <v>#N/A</v>
      </c>
      <c r="PG68" s="23" t="e">
        <f t="shared" ca="1" si="79"/>
        <v>#N/A</v>
      </c>
      <c r="PH68" s="23" t="e">
        <f t="shared" ca="1" si="76"/>
        <v>#N/A</v>
      </c>
      <c r="PI68" s="23" t="e">
        <f t="shared" ca="1" si="76"/>
        <v>#N/A</v>
      </c>
      <c r="PJ68" s="23" t="e">
        <f t="shared" ca="1" si="76"/>
        <v>#N/A</v>
      </c>
      <c r="PK68" s="23" t="e">
        <f t="shared" ca="1" si="75"/>
        <v>#N/A</v>
      </c>
      <c r="PL68" s="23" t="e">
        <f t="shared" ca="1" si="75"/>
        <v>#N/A</v>
      </c>
      <c r="PM68" s="23" t="e">
        <f t="shared" ca="1" si="75"/>
        <v>#N/A</v>
      </c>
      <c r="PN68" s="23" t="e">
        <f t="shared" ca="1" si="75"/>
        <v>#N/A</v>
      </c>
      <c r="PO68" s="23" t="e">
        <f t="shared" ca="1" si="75"/>
        <v>#N/A</v>
      </c>
      <c r="PP68" s="23" t="e">
        <f t="shared" ca="1" si="75"/>
        <v>#N/A</v>
      </c>
      <c r="PQ68" s="23" t="e">
        <f t="shared" ca="1" si="75"/>
        <v>#N/A</v>
      </c>
      <c r="PR68" s="23" t="e">
        <f t="shared" ca="1" si="63"/>
        <v>#N/A</v>
      </c>
      <c r="PS68" s="23" t="e">
        <f t="shared" ca="1" si="63"/>
        <v>#N/A</v>
      </c>
      <c r="PT68" s="23" t="e">
        <f t="shared" ca="1" si="63"/>
        <v>#N/A</v>
      </c>
      <c r="PU68" s="23">
        <f t="shared" ca="1" si="63"/>
        <v>1.0446589399962429</v>
      </c>
      <c r="PV68" s="23" t="e">
        <f t="shared" ca="1" si="63"/>
        <v>#N/A</v>
      </c>
      <c r="PW68" s="23" t="e">
        <f t="shared" ca="1" si="61"/>
        <v>#N/A</v>
      </c>
      <c r="PX68" s="23" t="e">
        <f t="shared" ca="1" si="61"/>
        <v>#N/A</v>
      </c>
      <c r="PY68" s="23" t="e">
        <f t="shared" ca="1" si="61"/>
        <v>#N/A</v>
      </c>
      <c r="PZ68" s="23" t="e">
        <f t="shared" ca="1" si="61"/>
        <v>#N/A</v>
      </c>
      <c r="QA68" s="23" t="e">
        <f t="shared" ca="1" si="70"/>
        <v>#N/A</v>
      </c>
      <c r="QB68" s="23" t="e">
        <f t="shared" ca="1" si="70"/>
        <v>#N/A</v>
      </c>
      <c r="QC68" s="23" t="e">
        <f t="shared" ca="1" si="70"/>
        <v>#N/A</v>
      </c>
      <c r="QD68" s="23" t="e">
        <f t="shared" ca="1" si="70"/>
        <v>#N/A</v>
      </c>
      <c r="QE68" s="23" t="e">
        <f t="shared" ca="1" si="70"/>
        <v>#N/A</v>
      </c>
      <c r="QF68" s="23" t="e">
        <f t="shared" ca="1" si="70"/>
        <v>#N/A</v>
      </c>
      <c r="QG68" s="23" t="e">
        <f t="shared" ca="1" si="29"/>
        <v>#N/A</v>
      </c>
      <c r="QH68" s="23" t="e">
        <f t="shared" ca="1" si="29"/>
        <v>#N/A</v>
      </c>
      <c r="QI68" s="23" t="e">
        <f t="shared" ca="1" si="29"/>
        <v>#N/A</v>
      </c>
      <c r="QJ68" s="26" t="e">
        <f t="shared" ca="1" si="19"/>
        <v>#N/A</v>
      </c>
    </row>
    <row r="69" spans="1:452" x14ac:dyDescent="0.35">
      <c r="A69" t="s">
        <v>1134</v>
      </c>
      <c r="B69" s="25">
        <v>34304</v>
      </c>
      <c r="C69" t="s">
        <v>684</v>
      </c>
      <c r="D69" s="2">
        <v>64</v>
      </c>
      <c r="E69" s="2">
        <v>64.7</v>
      </c>
      <c r="F69" s="2">
        <v>2.4</v>
      </c>
      <c r="G69" s="2">
        <v>70.8</v>
      </c>
      <c r="H69" s="2">
        <v>64.814878152087502</v>
      </c>
      <c r="I69" s="2">
        <v>70.78531630039663</v>
      </c>
      <c r="J69" s="2">
        <v>81.599999999999994</v>
      </c>
      <c r="K69" s="2">
        <v>47.6</v>
      </c>
      <c r="L69" s="2">
        <v>47.779671390996668</v>
      </c>
      <c r="M69" s="2">
        <v>52.7</v>
      </c>
      <c r="N69" s="2">
        <v>45.4</v>
      </c>
      <c r="O69" s="2">
        <v>60.1</v>
      </c>
      <c r="P69" s="2">
        <v>53.5</v>
      </c>
      <c r="Q69" s="2">
        <v>215.2</v>
      </c>
      <c r="R69" s="2">
        <v>54.6</v>
      </c>
      <c r="S69" s="2">
        <v>45.4</v>
      </c>
      <c r="T69" s="2">
        <v>37.4</v>
      </c>
      <c r="U69" s="2" t="e">
        <v>#N/A</v>
      </c>
      <c r="V69" s="2">
        <v>47.3</v>
      </c>
      <c r="W69" s="2">
        <v>21.9</v>
      </c>
      <c r="X69" s="2">
        <v>88.1</v>
      </c>
      <c r="Y69" s="2" t="e">
        <v>#N/A</v>
      </c>
      <c r="Z69" s="2">
        <v>33.1</v>
      </c>
      <c r="AA69" s="2" t="e">
        <v>#N/A</v>
      </c>
      <c r="AB69" s="2">
        <v>148</v>
      </c>
      <c r="AC69" s="2">
        <v>171.2</v>
      </c>
      <c r="AD69" s="2" t="e">
        <v>#N/A</v>
      </c>
      <c r="AE69" s="2">
        <v>221.3</v>
      </c>
      <c r="AF69" s="2">
        <v>76</v>
      </c>
      <c r="AG69" s="22">
        <v>657</v>
      </c>
      <c r="AH69" s="22">
        <v>343</v>
      </c>
      <c r="AI69" s="22" t="e">
        <v>#N/A</v>
      </c>
      <c r="AJ69" s="22">
        <v>39</v>
      </c>
      <c r="AK69" s="22">
        <v>52</v>
      </c>
      <c r="AL69" s="22" t="e">
        <v>#N/A</v>
      </c>
      <c r="AM69" s="22">
        <v>7</v>
      </c>
      <c r="AN69" s="22" t="e">
        <v>#N/A</v>
      </c>
      <c r="AO69" s="22">
        <v>55</v>
      </c>
      <c r="AP69" s="22">
        <v>31</v>
      </c>
      <c r="AQ69" s="22">
        <v>65</v>
      </c>
      <c r="AR69" s="2">
        <v>60.2</v>
      </c>
      <c r="AS69" s="2">
        <v>40.9</v>
      </c>
      <c r="AT69" s="2">
        <v>215.2</v>
      </c>
      <c r="AU69" s="2">
        <v>46.1</v>
      </c>
      <c r="AV69" s="2">
        <v>83.5</v>
      </c>
      <c r="AW69" s="2">
        <v>55.6</v>
      </c>
      <c r="AX69" s="2">
        <v>54.6</v>
      </c>
      <c r="AY69" s="2">
        <v>118.1</v>
      </c>
      <c r="AZ69" s="2">
        <v>92.8</v>
      </c>
      <c r="BA69" s="2">
        <v>21.9</v>
      </c>
      <c r="BB69" s="2">
        <v>49.8</v>
      </c>
      <c r="BC69" s="2">
        <v>61.1</v>
      </c>
      <c r="BD69" s="3" t="e">
        <v>#N/A</v>
      </c>
      <c r="BE69" s="3" t="e">
        <v>#N/A</v>
      </c>
      <c r="BF69" s="3" t="e">
        <v>#N/A</v>
      </c>
      <c r="BG69" s="3" t="e">
        <v>#N/A</v>
      </c>
      <c r="BH69" s="3" t="e">
        <v>#N/A</v>
      </c>
      <c r="BI69" s="2">
        <v>141.9</v>
      </c>
      <c r="BJ69" s="2">
        <v>1.9</v>
      </c>
      <c r="BK69" s="2">
        <v>2.7</v>
      </c>
      <c r="BL69" s="2">
        <v>59</v>
      </c>
      <c r="BM69" s="2">
        <v>69.099999999999994</v>
      </c>
      <c r="BN69" s="10" t="e">
        <v>#N/A</v>
      </c>
      <c r="BO69" s="3">
        <v>87.03</v>
      </c>
      <c r="BP69" s="22">
        <v>1.4903999999999999</v>
      </c>
      <c r="BQ69" s="3">
        <v>13.725714285714286</v>
      </c>
      <c r="BR69" s="23">
        <v>2.0914285714285721</v>
      </c>
      <c r="BS69" s="2" t="e">
        <v>#N/A</v>
      </c>
      <c r="BT69" s="3">
        <v>58.59</v>
      </c>
      <c r="BU69" s="2" t="e">
        <v>#N/A</v>
      </c>
      <c r="BV69" s="2">
        <v>3.2</v>
      </c>
      <c r="BW69" s="2" t="e">
        <v>#N/A</v>
      </c>
      <c r="BX69" s="2" t="e">
        <v>#N/A</v>
      </c>
      <c r="BY69" s="23">
        <v>146.30000000000001</v>
      </c>
      <c r="BZ69" s="2">
        <v>95.4</v>
      </c>
      <c r="CA69" s="2">
        <v>68.599999999999994</v>
      </c>
      <c r="CB69" s="3">
        <v>73.17</v>
      </c>
      <c r="CC69" s="2">
        <v>61.9</v>
      </c>
      <c r="CD69" s="2">
        <v>86.1</v>
      </c>
      <c r="CE69" s="2">
        <v>95.541020290723097</v>
      </c>
      <c r="CF69" s="3">
        <v>73.346252297465455</v>
      </c>
      <c r="CG69" s="2">
        <v>61.98797299706289</v>
      </c>
      <c r="CH69" s="23">
        <v>154.31861507320761</v>
      </c>
      <c r="CI69" s="3">
        <v>71.673472633653489</v>
      </c>
      <c r="CM69" s="2">
        <f t="shared" si="2"/>
        <v>9.2094164557932672</v>
      </c>
      <c r="CN69" s="2">
        <f t="shared" si="2"/>
        <v>1.4032666206579254</v>
      </c>
      <c r="CO69" s="2">
        <f t="shared" si="3"/>
        <v>96.403102613720264</v>
      </c>
      <c r="CR69" s="2">
        <f t="shared" si="7"/>
        <v>0.31347962382445588</v>
      </c>
      <c r="CS69" s="2">
        <f t="shared" si="7"/>
        <v>0.15479876160992034</v>
      </c>
      <c r="CT69" s="2">
        <f t="shared" si="8"/>
        <v>0</v>
      </c>
      <c r="CU69" s="2">
        <f t="shared" si="8"/>
        <v>0.11891531572498854</v>
      </c>
      <c r="CV69" s="2">
        <f t="shared" si="8"/>
        <v>0.14683303443450033</v>
      </c>
      <c r="CW69" s="2">
        <f t="shared" si="9"/>
        <v>0.33388981636060572</v>
      </c>
      <c r="CX69" s="2">
        <f t="shared" si="10"/>
        <v>0</v>
      </c>
      <c r="CY69" s="2"/>
      <c r="CZ69" s="2">
        <f t="shared" si="15"/>
        <v>-0.26666666666667049</v>
      </c>
      <c r="DA69" s="2">
        <f t="shared" si="16"/>
        <v>-0.73775989268946629</v>
      </c>
      <c r="DB69" s="2">
        <f t="shared" si="17"/>
        <v>0.21186440677964896</v>
      </c>
      <c r="DC69" s="2"/>
      <c r="DF69" s="2">
        <f t="shared" si="11"/>
        <v>1.4363538448038726</v>
      </c>
      <c r="DG69" s="2">
        <f t="shared" si="11"/>
        <v>1.7762958498987791</v>
      </c>
      <c r="DH69" s="2">
        <f t="shared" si="12"/>
        <v>3.0862284759844316</v>
      </c>
      <c r="DI69" s="2">
        <f t="shared" si="83"/>
        <v>0.5665708211030962</v>
      </c>
      <c r="DJ69" s="2">
        <f t="shared" si="83"/>
        <v>20.627167641600042</v>
      </c>
      <c r="DM69" s="2"/>
      <c r="DN69" s="2">
        <f t="shared" si="35"/>
        <v>2.3734177215189871</v>
      </c>
      <c r="DO69" s="2">
        <f t="shared" si="20"/>
        <v>2.6086956521739091</v>
      </c>
      <c r="DP69" s="2">
        <f t="shared" si="36"/>
        <v>1.240694789081886</v>
      </c>
      <c r="DQ69" s="2"/>
      <c r="DR69" s="2">
        <f t="shared" si="37"/>
        <v>4.6153846153846185</v>
      </c>
      <c r="DS69" s="2" t="e">
        <f t="shared" si="38"/>
        <v>#N/A</v>
      </c>
      <c r="DT69" s="2" t="e">
        <v>#N/A</v>
      </c>
      <c r="DU69" s="2" t="e">
        <v>#N/A</v>
      </c>
      <c r="DV69" s="2">
        <f t="shared" si="21"/>
        <v>0.67001675041875597</v>
      </c>
      <c r="DW69" s="2">
        <f t="shared" si="39"/>
        <v>-1.0119595216191435</v>
      </c>
      <c r="DX69" s="2">
        <f t="shared" si="40"/>
        <v>-1.319261213720313</v>
      </c>
      <c r="DY69" s="2">
        <f t="shared" si="41"/>
        <v>3.6053130929791344</v>
      </c>
      <c r="DZ69" s="2">
        <f t="shared" si="42"/>
        <v>6.823529411764695</v>
      </c>
      <c r="EA69" s="2" t="e">
        <f t="shared" si="82"/>
        <v>#N/A</v>
      </c>
      <c r="EB69" s="2" t="e">
        <f t="shared" si="82"/>
        <v>#N/A</v>
      </c>
      <c r="EC69" s="2">
        <f t="shared" si="82"/>
        <v>10.050251256281406</v>
      </c>
      <c r="ED69" s="2">
        <f t="shared" si="82"/>
        <v>10.678391959799004</v>
      </c>
      <c r="EE69" s="2" t="e">
        <f t="shared" si="82"/>
        <v>#N/A</v>
      </c>
      <c r="EF69" s="2">
        <f t="shared" si="82"/>
        <v>10.333333333333329</v>
      </c>
      <c r="EG69" s="2" t="e">
        <f t="shared" si="82"/>
        <v>#N/A</v>
      </c>
      <c r="EH69" s="2"/>
      <c r="EI69" s="2">
        <f t="shared" si="69"/>
        <v>0.5008347245408995</v>
      </c>
      <c r="EJ69" s="2">
        <f t="shared" si="69"/>
        <v>5.6847545219638196</v>
      </c>
      <c r="EK69" s="2">
        <f t="shared" si="69"/>
        <v>-1.0119595216191435</v>
      </c>
      <c r="EL69" s="2">
        <f t="shared" si="68"/>
        <v>2.4444444444444491</v>
      </c>
      <c r="EM69" s="2">
        <f t="shared" si="68"/>
        <v>-0.71343638525563913</v>
      </c>
      <c r="EN69" s="2">
        <f t="shared" si="68"/>
        <v>1.2750455373406355</v>
      </c>
      <c r="EO69" s="2">
        <f t="shared" si="68"/>
        <v>3.6053130929791344</v>
      </c>
      <c r="EP69" s="2">
        <f t="shared" si="68"/>
        <v>0.76791808873719614</v>
      </c>
      <c r="EQ69" s="2">
        <f t="shared" si="68"/>
        <v>2.2026431718061623</v>
      </c>
      <c r="ER69" s="2">
        <f t="shared" si="68"/>
        <v>10.050251256281406</v>
      </c>
      <c r="ES69" s="2">
        <f t="shared" si="68"/>
        <v>4.6218487394957819</v>
      </c>
      <c r="ET69" s="2">
        <f t="shared" si="68"/>
        <v>3.735144312393901</v>
      </c>
      <c r="EU69" s="2">
        <f t="shared" si="4"/>
        <v>1.9</v>
      </c>
      <c r="EV69" s="2">
        <f t="shared" si="4"/>
        <v>2.7</v>
      </c>
      <c r="EW69" s="2">
        <f t="shared" si="45"/>
        <v>0.85470085470085166</v>
      </c>
      <c r="EX69" s="2">
        <f t="shared" si="45"/>
        <v>1.4684287812041008</v>
      </c>
      <c r="EY69" s="2">
        <f t="shared" si="46"/>
        <v>-21.123897429940207</v>
      </c>
      <c r="EZ69" s="2" t="e">
        <f t="shared" si="46"/>
        <v>#N/A</v>
      </c>
      <c r="FA69" s="2" t="e">
        <f t="shared" si="47"/>
        <v>#N/A</v>
      </c>
      <c r="FB69" s="2">
        <f t="shared" si="88"/>
        <v>2.8109627547435068</v>
      </c>
      <c r="FC69" s="2">
        <f t="shared" si="88"/>
        <v>0.952380952380949</v>
      </c>
      <c r="FD69" s="2">
        <f t="shared" si="88"/>
        <v>4.0971168437025529</v>
      </c>
      <c r="FE69" s="2">
        <f t="shared" si="87"/>
        <v>2.1071727602567814</v>
      </c>
      <c r="FF69" s="2">
        <f t="shared" si="87"/>
        <v>4.384485666104565</v>
      </c>
      <c r="FG69" s="2">
        <f t="shared" si="87"/>
        <v>1.6528925619834656</v>
      </c>
      <c r="FH69" s="2" t="e">
        <v>#N/A</v>
      </c>
      <c r="FI69" s="2" t="e">
        <v>#N/A</v>
      </c>
      <c r="FL69" s="2">
        <f t="shared" si="84"/>
        <v>0.42025096605995405</v>
      </c>
      <c r="FM69" s="2">
        <f t="shared" si="84"/>
        <v>0.43034723885759796</v>
      </c>
      <c r="FN69" s="2">
        <f t="shared" si="25"/>
        <v>0.96822804531655482</v>
      </c>
      <c r="FQ69" s="2">
        <f t="shared" si="85"/>
        <v>1.6916302362559144</v>
      </c>
      <c r="FR69" s="2">
        <f t="shared" si="85"/>
        <v>1.7325327943960911</v>
      </c>
      <c r="FS69" s="2">
        <f t="shared" si="27"/>
        <v>3.9295240651460395</v>
      </c>
      <c r="FT69" s="2">
        <f t="shared" si="86"/>
        <v>3.1649679592943514</v>
      </c>
      <c r="FU69" s="2">
        <f t="shared" si="86"/>
        <v>2.8097013240028446</v>
      </c>
      <c r="FX69" s="2">
        <f t="shared" ref="FX69:FY84" si="90">100*((AVERAGE(H64:H69)/AVERAGE(H58:H63))^2-1)</f>
        <v>2.6021226190687141</v>
      </c>
      <c r="FY69" s="2">
        <f t="shared" si="90"/>
        <v>2.965585941028781</v>
      </c>
      <c r="FZ69" s="2">
        <f t="shared" si="33"/>
        <v>4.4496641686974092</v>
      </c>
      <c r="GA69" s="2">
        <f t="shared" ref="GA69:GB84" si="91">100*((AVERAGE(CH64:CH69)/AVERAGE(CH58:CH63))^2-1)</f>
        <v>2.8840587174845833</v>
      </c>
      <c r="GB69" s="2">
        <f t="shared" si="91"/>
        <v>3.4074407361311065</v>
      </c>
      <c r="GE69" s="2"/>
      <c r="GF69" s="2"/>
      <c r="GG69" s="2">
        <f t="shared" si="81"/>
        <v>-16.340518377808401</v>
      </c>
      <c r="GH69" s="2" t="e">
        <f t="shared" si="81"/>
        <v>#N/A</v>
      </c>
      <c r="GI69" s="2" t="e">
        <f t="shared" si="53"/>
        <v>#N/A</v>
      </c>
      <c r="GJ69" s="2">
        <f t="shared" si="54"/>
        <v>4.6187683284457437</v>
      </c>
      <c r="GK69" s="2" t="e">
        <v>#N/A</v>
      </c>
      <c r="GN69" s="2">
        <f t="shared" si="89"/>
        <v>0.10000000000000009</v>
      </c>
      <c r="GQ69" s="2"/>
      <c r="IG69" s="24"/>
      <c r="IH69" s="24"/>
      <c r="II69" s="24"/>
      <c r="IJ69" s="24"/>
      <c r="IK69" s="24"/>
      <c r="IL69" s="2"/>
      <c r="IM69" s="2">
        <f t="shared" si="5"/>
        <v>2.4</v>
      </c>
      <c r="IN69" s="2"/>
      <c r="IO69" s="2">
        <f t="shared" si="49"/>
        <v>2.4</v>
      </c>
      <c r="IX69" s="3"/>
      <c r="IY69" s="3"/>
      <c r="IZ69" s="3"/>
      <c r="JA69" s="3"/>
      <c r="JB69" s="3"/>
      <c r="JC69" s="3"/>
      <c r="JE69" s="3"/>
      <c r="JF69" s="3"/>
      <c r="JG69" s="3"/>
      <c r="JH69" s="3"/>
      <c r="JI69" s="3"/>
      <c r="JJ69" s="3"/>
      <c r="JK69" s="3"/>
      <c r="JL69" s="3"/>
      <c r="JN69" s="10">
        <f>COUNTIF(EI69:ET69,"&gt;2")</f>
        <v>7</v>
      </c>
      <c r="JQ69" s="10"/>
      <c r="JS69" s="10"/>
      <c r="KH69" s="2">
        <f>(DN69*$DN$4)+(FB69*$FB$3)+(FC69*$FC$3)+(FD69*$FD$3)+(FE69*$FE$3)+(FF69*$FF$3)+(FG69*$FG$3)</f>
        <v>2.650036194987575</v>
      </c>
      <c r="KI69" s="2">
        <f>F69-KH69</f>
        <v>-0.25003619498757512</v>
      </c>
      <c r="KJ69" s="2">
        <f>MAX(DN69,FB69:FG69)</f>
        <v>4.384485666104565</v>
      </c>
      <c r="KK69" s="2">
        <f>MIN(DN69,FB69:FG69)</f>
        <v>0.952380952380949</v>
      </c>
      <c r="KL69" s="2">
        <f t="shared" si="50"/>
        <v>3.432104713723616</v>
      </c>
      <c r="KO69" s="2">
        <f>BO69</f>
        <v>87.03</v>
      </c>
      <c r="KP69" s="2">
        <f>100*((BO63/BO51)-1)</f>
        <v>-13.61416361416361</v>
      </c>
      <c r="KQ69" s="2">
        <f t="shared" si="55"/>
        <v>-13.61416361416361</v>
      </c>
      <c r="KR69" s="2">
        <f>100*((BO57/BO45)-1)</f>
        <v>-11.905994409359144</v>
      </c>
      <c r="KS69" s="2">
        <f t="shared" si="64"/>
        <v>-11.905994409359144</v>
      </c>
      <c r="KT69" s="3">
        <f>BP69</f>
        <v>1.4903999999999999</v>
      </c>
      <c r="KU69" s="3">
        <f>BQ69</f>
        <v>13.725714285714286</v>
      </c>
      <c r="KV69" s="3">
        <f t="shared" si="13"/>
        <v>9.2094164557932672</v>
      </c>
      <c r="KW69" s="2">
        <f t="shared" si="6"/>
        <v>19.261592188710676</v>
      </c>
      <c r="KX69" s="2">
        <f t="shared" si="6"/>
        <v>16.847431278316719</v>
      </c>
      <c r="LB69">
        <v>0</v>
      </c>
      <c r="LE69" s="2" t="e">
        <v>#N/A</v>
      </c>
      <c r="LF69" s="2" t="e">
        <v>#N/A</v>
      </c>
      <c r="LG69" s="2" t="e">
        <v>#N/A</v>
      </c>
      <c r="LH69" s="2" t="e">
        <v>#N/A</v>
      </c>
      <c r="LI69" s="2" t="e">
        <v>#N/A</v>
      </c>
      <c r="LJ69" s="2" t="e">
        <v>#N/A</v>
      </c>
      <c r="LK69" s="2">
        <v>56.044265804058114</v>
      </c>
      <c r="LL69" s="2" t="e">
        <v>#N/A</v>
      </c>
      <c r="LM69" s="2" t="e">
        <v>#N/A</v>
      </c>
      <c r="LN69" s="2" t="e">
        <v>#N/A</v>
      </c>
      <c r="LO69" s="2" t="e">
        <v>#N/A</v>
      </c>
      <c r="LP69" s="2">
        <v>39.020326603545683</v>
      </c>
      <c r="LQ69" s="2" t="e">
        <v>#N/A</v>
      </c>
      <c r="LR69" s="2" t="e">
        <v>#N/A</v>
      </c>
      <c r="LS69" s="2" t="e">
        <v>#N/A</v>
      </c>
      <c r="LT69" s="2" t="e">
        <v>#N/A</v>
      </c>
      <c r="LU69" s="2" t="e">
        <v>#N/A</v>
      </c>
      <c r="LV69" s="2" t="e">
        <v>#N/A</v>
      </c>
      <c r="LW69" s="2" t="e">
        <v>#N/A</v>
      </c>
      <c r="LX69" s="2" t="e">
        <v>#N/A</v>
      </c>
      <c r="LY69" s="2" t="e">
        <v>#N/A</v>
      </c>
      <c r="LZ69" s="2" t="e">
        <v>#N/A</v>
      </c>
      <c r="MA69" s="2" t="e">
        <v>#N/A</v>
      </c>
      <c r="MB69" s="2" t="e">
        <v>#N/A</v>
      </c>
      <c r="MC69" s="2" t="e">
        <v>#N/A</v>
      </c>
      <c r="MD69" s="2" t="e">
        <v>#N/A</v>
      </c>
      <c r="ME69" s="2" t="e">
        <v>#N/A</v>
      </c>
      <c r="MF69" s="2" t="e">
        <v>#N/A</v>
      </c>
      <c r="MG69" s="2" t="e">
        <v>#N/A</v>
      </c>
      <c r="MH69" s="2">
        <v>46.069707887705874</v>
      </c>
      <c r="MI69" s="2" t="e">
        <v>#N/A</v>
      </c>
      <c r="MJ69" s="2" t="e">
        <v>#N/A</v>
      </c>
      <c r="MK69" s="2" t="e">
        <v>#N/A</v>
      </c>
      <c r="ML69" s="2" t="e">
        <v>#N/A</v>
      </c>
      <c r="MM69" s="2" t="e">
        <v>#N/A</v>
      </c>
      <c r="MN69" s="2" t="e">
        <v>#N/A</v>
      </c>
      <c r="MO69" s="2" t="e">
        <v>#N/A</v>
      </c>
      <c r="MP69" s="2" t="e">
        <v>#N/A</v>
      </c>
      <c r="MQ69" s="2" t="e">
        <v>#N/A</v>
      </c>
      <c r="MR69" s="2" t="e">
        <v>#N/A</v>
      </c>
      <c r="MS69" s="10" t="e">
        <v>#N/A</v>
      </c>
      <c r="MT69" s="2" t="e">
        <v>#N/A</v>
      </c>
      <c r="MU69" s="2" t="e">
        <v>#N/A</v>
      </c>
      <c r="MV69" s="2" t="e">
        <v>#N/A</v>
      </c>
      <c r="MX69" s="22" t="e">
        <v>#N/A</v>
      </c>
      <c r="MY69" s="22" t="e">
        <v>#N/A</v>
      </c>
      <c r="MZ69" s="22" t="e">
        <v>#N/A</v>
      </c>
      <c r="NA69" s="22" t="e">
        <v>#N/A</v>
      </c>
      <c r="NB69" s="22" t="e">
        <v>#N/A</v>
      </c>
      <c r="NC69" s="22" t="e">
        <v>#N/A</v>
      </c>
      <c r="ND69" s="22">
        <v>2</v>
      </c>
      <c r="NE69" s="22" t="e">
        <v>#N/A</v>
      </c>
      <c r="NF69" s="22" t="e">
        <v>#N/A</v>
      </c>
      <c r="NG69" s="22" t="e">
        <v>#N/A</v>
      </c>
      <c r="NH69" s="23" t="e">
        <v>#N/A</v>
      </c>
      <c r="NI69" s="22">
        <v>15</v>
      </c>
      <c r="NJ69" s="22" t="e">
        <v>#N/A</v>
      </c>
      <c r="NK69" s="22" t="e">
        <v>#N/A</v>
      </c>
      <c r="NL69" s="23" t="e">
        <v>#N/A</v>
      </c>
      <c r="NM69" s="3" t="e">
        <v>#N/A</v>
      </c>
      <c r="NN69" s="22" t="e">
        <v>#N/A</v>
      </c>
      <c r="NO69" s="22" t="e">
        <v>#N/A</v>
      </c>
      <c r="NP69" s="22" t="e">
        <v>#N/A</v>
      </c>
      <c r="NQ69" s="22" t="e">
        <v>#N/A</v>
      </c>
      <c r="NR69" s="23" t="e">
        <v>#N/A</v>
      </c>
      <c r="NS69" s="22" t="e">
        <v>#N/A</v>
      </c>
      <c r="NT69" s="22" t="e">
        <v>#N/A</v>
      </c>
      <c r="NU69" s="23" t="e">
        <v>#N/A</v>
      </c>
      <c r="NV69" s="3" t="e">
        <v>#N/A</v>
      </c>
      <c r="NW69" s="22" t="e">
        <v>#N/A</v>
      </c>
      <c r="NX69" s="22" t="e">
        <v>#N/A</v>
      </c>
      <c r="NY69" s="22" t="e">
        <v>#N/A</v>
      </c>
      <c r="NZ69" s="22" t="e">
        <v>#N/A</v>
      </c>
      <c r="OA69" s="23">
        <v>8</v>
      </c>
      <c r="OB69" s="22" t="e">
        <v>#N/A</v>
      </c>
      <c r="OC69" s="22" t="e">
        <v>#N/A</v>
      </c>
      <c r="OD69" s="22" t="e">
        <v>#N/A</v>
      </c>
      <c r="OE69" s="22" t="e">
        <v>#N/A</v>
      </c>
      <c r="OF69" s="22" t="e">
        <v>#N/A</v>
      </c>
      <c r="OG69" s="22" t="e">
        <v>#N/A</v>
      </c>
      <c r="OH69" s="23" t="e">
        <v>#N/A</v>
      </c>
      <c r="OI69" s="22" t="e">
        <v>#N/A</v>
      </c>
      <c r="OJ69" s="22" t="e">
        <v>#N/A</v>
      </c>
      <c r="OK69" s="22" t="e">
        <v>#N/A</v>
      </c>
      <c r="OL69" s="22" t="e">
        <v>#N/A</v>
      </c>
      <c r="OM69" s="23" t="e">
        <v>#N/A</v>
      </c>
      <c r="ON69" s="22" t="e">
        <v>#N/A</v>
      </c>
      <c r="OO69" s="22" t="e">
        <v>#N/A</v>
      </c>
      <c r="OQ69">
        <f t="shared" si="51"/>
        <v>-11</v>
      </c>
      <c r="OR69" s="23" t="e">
        <f t="shared" ca="1" si="80"/>
        <v>#N/A</v>
      </c>
      <c r="OS69" s="23" t="e">
        <f t="shared" ca="1" si="80"/>
        <v>#N/A</v>
      </c>
      <c r="OT69" s="23" t="e">
        <f t="shared" ca="1" si="80"/>
        <v>#N/A</v>
      </c>
      <c r="OU69" s="23" t="e">
        <f t="shared" ca="1" si="80"/>
        <v>#N/A</v>
      </c>
      <c r="OV69" s="23" t="e">
        <f t="shared" ca="1" si="80"/>
        <v>#N/A</v>
      </c>
      <c r="OW69" s="23" t="e">
        <f t="shared" ca="1" si="80"/>
        <v>#N/A</v>
      </c>
      <c r="OX69" s="23">
        <f t="shared" ca="1" si="80"/>
        <v>1.0665516581686356</v>
      </c>
      <c r="OY69" s="23" t="e">
        <f t="shared" ca="1" si="80"/>
        <v>#N/A</v>
      </c>
      <c r="OZ69" s="23" t="e">
        <f t="shared" ca="1" si="80"/>
        <v>#N/A</v>
      </c>
      <c r="PA69" s="23" t="e">
        <f t="shared" ca="1" si="80"/>
        <v>#N/A</v>
      </c>
      <c r="PB69" s="23" t="e">
        <f t="shared" ca="1" si="80"/>
        <v>#N/A</v>
      </c>
      <c r="PC69" s="23">
        <f t="shared" ca="1" si="80"/>
        <v>1.0391165666982276</v>
      </c>
      <c r="PD69" s="23" t="e">
        <f t="shared" ca="1" si="80"/>
        <v>#N/A</v>
      </c>
      <c r="PE69" s="23" t="e">
        <f t="shared" ca="1" si="80"/>
        <v>#N/A</v>
      </c>
      <c r="PF69" s="23" t="e">
        <f t="shared" ca="1" si="80"/>
        <v>#N/A</v>
      </c>
      <c r="PG69" s="23" t="e">
        <f t="shared" ca="1" si="79"/>
        <v>#N/A</v>
      </c>
      <c r="PH69" s="23" t="e">
        <f t="shared" ca="1" si="76"/>
        <v>#N/A</v>
      </c>
      <c r="PI69" s="23" t="e">
        <f t="shared" ca="1" si="76"/>
        <v>#N/A</v>
      </c>
      <c r="PJ69" s="23" t="e">
        <f t="shared" ca="1" si="76"/>
        <v>#N/A</v>
      </c>
      <c r="PK69" s="23" t="e">
        <f t="shared" ca="1" si="75"/>
        <v>#N/A</v>
      </c>
      <c r="PL69" s="23" t="e">
        <f t="shared" ca="1" si="75"/>
        <v>#N/A</v>
      </c>
      <c r="PM69" s="23" t="e">
        <f t="shared" ca="1" si="75"/>
        <v>#N/A</v>
      </c>
      <c r="PN69" s="23" t="e">
        <f t="shared" ca="1" si="75"/>
        <v>#N/A</v>
      </c>
      <c r="PO69" s="23" t="e">
        <f t="shared" ca="1" si="75"/>
        <v>#N/A</v>
      </c>
      <c r="PP69" s="23" t="e">
        <f t="shared" ca="1" si="75"/>
        <v>#N/A</v>
      </c>
      <c r="PQ69" s="23" t="e">
        <f t="shared" ca="1" si="75"/>
        <v>#N/A</v>
      </c>
      <c r="PR69" s="23" t="e">
        <f t="shared" ca="1" si="63"/>
        <v>#N/A</v>
      </c>
      <c r="PS69" s="23" t="e">
        <f t="shared" ca="1" si="63"/>
        <v>#N/A</v>
      </c>
      <c r="PT69" s="23" t="e">
        <f t="shared" ca="1" si="63"/>
        <v>#N/A</v>
      </c>
      <c r="PU69" s="23">
        <f t="shared" ca="1" si="63"/>
        <v>1.0477696101801148</v>
      </c>
      <c r="PV69" s="23" t="e">
        <f t="shared" ca="1" si="63"/>
        <v>#N/A</v>
      </c>
      <c r="PW69" s="23" t="e">
        <f t="shared" ca="1" si="61"/>
        <v>#N/A</v>
      </c>
      <c r="PX69" s="23" t="e">
        <f t="shared" ca="1" si="61"/>
        <v>#N/A</v>
      </c>
      <c r="PY69" s="23" t="e">
        <f t="shared" ca="1" si="61"/>
        <v>#N/A</v>
      </c>
      <c r="PZ69" s="23" t="e">
        <f t="shared" ca="1" si="61"/>
        <v>#N/A</v>
      </c>
      <c r="QA69" s="23" t="e">
        <f t="shared" ca="1" si="70"/>
        <v>#N/A</v>
      </c>
      <c r="QB69" s="23" t="e">
        <f t="shared" ca="1" si="70"/>
        <v>#N/A</v>
      </c>
      <c r="QC69" s="23" t="e">
        <f t="shared" ca="1" si="70"/>
        <v>#N/A</v>
      </c>
      <c r="QD69" s="23" t="e">
        <f t="shared" ca="1" si="70"/>
        <v>#N/A</v>
      </c>
      <c r="QE69" s="23" t="e">
        <f t="shared" ca="1" si="70"/>
        <v>#N/A</v>
      </c>
      <c r="QF69" s="23" t="e">
        <f t="shared" ca="1" si="70"/>
        <v>#N/A</v>
      </c>
      <c r="QG69" s="23" t="e">
        <f t="shared" ca="1" si="29"/>
        <v>#N/A</v>
      </c>
      <c r="QH69" s="23" t="e">
        <f t="shared" ca="1" si="29"/>
        <v>#N/A</v>
      </c>
      <c r="QI69" s="23" t="e">
        <f t="shared" ca="1" si="29"/>
        <v>#N/A</v>
      </c>
      <c r="QJ69" s="26" t="e">
        <f t="shared" ca="1" si="19"/>
        <v>#N/A</v>
      </c>
    </row>
    <row r="70" spans="1:452" x14ac:dyDescent="0.35">
      <c r="A70" s="12" t="s">
        <v>1135</v>
      </c>
      <c r="B70" s="21">
        <v>34335</v>
      </c>
      <c r="C70" t="s">
        <v>685</v>
      </c>
      <c r="D70" s="2">
        <v>64</v>
      </c>
      <c r="E70" s="2">
        <v>64.5</v>
      </c>
      <c r="F70" s="2">
        <v>2.7</v>
      </c>
      <c r="G70" s="2">
        <v>70.2</v>
      </c>
      <c r="H70" s="2">
        <v>64.925914645996514</v>
      </c>
      <c r="I70" s="2">
        <v>70.82954602508201</v>
      </c>
      <c r="J70" s="2">
        <v>81.099999999999994</v>
      </c>
      <c r="K70" s="2">
        <v>47.7</v>
      </c>
      <c r="L70" s="2">
        <v>47.854299399170827</v>
      </c>
      <c r="M70" s="2">
        <v>52.6</v>
      </c>
      <c r="N70" s="2">
        <v>45.2</v>
      </c>
      <c r="O70" s="2">
        <v>60.4</v>
      </c>
      <c r="P70" s="2">
        <v>54</v>
      </c>
      <c r="Q70" s="2">
        <v>203.6</v>
      </c>
      <c r="R70" s="2">
        <v>55</v>
      </c>
      <c r="S70" s="2">
        <v>45.2</v>
      </c>
      <c r="T70" s="2">
        <v>37.299999999999997</v>
      </c>
      <c r="U70" s="2" t="e">
        <v>#N/A</v>
      </c>
      <c r="V70" s="2">
        <v>47.5</v>
      </c>
      <c r="W70" s="2">
        <v>22</v>
      </c>
      <c r="X70" s="2">
        <v>88.9</v>
      </c>
      <c r="Y70" s="2" t="e">
        <v>#N/A</v>
      </c>
      <c r="Z70" s="2">
        <v>33.1</v>
      </c>
      <c r="AA70" s="2" t="e">
        <v>#N/A</v>
      </c>
      <c r="AB70" s="2">
        <v>150.1</v>
      </c>
      <c r="AC70" s="2">
        <v>170.4</v>
      </c>
      <c r="AD70" s="2" t="e">
        <v>#N/A</v>
      </c>
      <c r="AE70" s="2">
        <v>208.6</v>
      </c>
      <c r="AF70" s="2">
        <v>72.7</v>
      </c>
      <c r="AG70" s="22">
        <v>647</v>
      </c>
      <c r="AH70" s="22">
        <v>353</v>
      </c>
      <c r="AI70" s="22" t="e">
        <v>#N/A</v>
      </c>
      <c r="AJ70" s="22">
        <v>41</v>
      </c>
      <c r="AK70" s="22">
        <v>49</v>
      </c>
      <c r="AL70" s="22" t="e">
        <v>#N/A</v>
      </c>
      <c r="AM70" s="22">
        <v>9</v>
      </c>
      <c r="AN70" s="22" t="e">
        <v>#N/A</v>
      </c>
      <c r="AO70" s="22">
        <v>56</v>
      </c>
      <c r="AP70" s="22">
        <v>28</v>
      </c>
      <c r="AQ70" s="22">
        <v>67</v>
      </c>
      <c r="AR70" s="2">
        <v>60.5</v>
      </c>
      <c r="AS70" s="2">
        <v>41.8</v>
      </c>
      <c r="AT70" s="2">
        <v>203.6</v>
      </c>
      <c r="AU70" s="2">
        <v>46.1</v>
      </c>
      <c r="AV70" s="2">
        <v>81.3</v>
      </c>
      <c r="AW70" s="2">
        <v>53.2</v>
      </c>
      <c r="AX70" s="2">
        <v>55</v>
      </c>
      <c r="AY70" s="2">
        <v>115.2</v>
      </c>
      <c r="AZ70" s="2">
        <v>92.6</v>
      </c>
      <c r="BA70" s="2">
        <v>22</v>
      </c>
      <c r="BB70" s="2">
        <v>49.9</v>
      </c>
      <c r="BC70" s="2">
        <v>61.3</v>
      </c>
      <c r="BD70" s="3" t="e">
        <v>#N/A</v>
      </c>
      <c r="BE70" s="3" t="e">
        <v>#N/A</v>
      </c>
      <c r="BF70" s="3" t="e">
        <v>#N/A</v>
      </c>
      <c r="BG70" s="3" t="e">
        <v>#N/A</v>
      </c>
      <c r="BH70" s="3" t="e">
        <v>#N/A</v>
      </c>
      <c r="BI70" s="2">
        <v>141.30000000000001</v>
      </c>
      <c r="BJ70" s="2">
        <v>2.5</v>
      </c>
      <c r="BK70" s="2">
        <v>2.8</v>
      </c>
      <c r="BL70" s="2">
        <v>58.9</v>
      </c>
      <c r="BM70" s="2">
        <v>69.099999999999994</v>
      </c>
      <c r="BN70" s="10" t="e">
        <v>#N/A</v>
      </c>
      <c r="BO70" s="3">
        <v>87.83</v>
      </c>
      <c r="BP70" s="22">
        <v>1.4939</v>
      </c>
      <c r="BQ70" s="3">
        <v>14.291499999999996</v>
      </c>
      <c r="BR70" s="23">
        <v>2.4065000000000003</v>
      </c>
      <c r="BS70" s="2" t="e">
        <v>#N/A</v>
      </c>
      <c r="BT70" s="3">
        <v>59.93</v>
      </c>
      <c r="BU70" s="2" t="e">
        <v>#N/A</v>
      </c>
      <c r="BV70" s="2">
        <v>2.9</v>
      </c>
      <c r="BW70" s="2" t="e">
        <v>#N/A</v>
      </c>
      <c r="BX70" s="2" t="e">
        <v>#N/A</v>
      </c>
      <c r="BY70" s="23">
        <v>146.30000000000001</v>
      </c>
      <c r="BZ70" s="2">
        <v>95.5</v>
      </c>
      <c r="CA70" s="2">
        <v>69</v>
      </c>
      <c r="CB70" s="3">
        <v>73.260000000000005</v>
      </c>
      <c r="CC70" s="2">
        <v>62.2</v>
      </c>
      <c r="CD70" s="2">
        <v>86</v>
      </c>
      <c r="CE70" s="2">
        <v>95.736057378532735</v>
      </c>
      <c r="CF70" s="3">
        <v>73.371385871834264</v>
      </c>
      <c r="CG70" s="2">
        <v>62.255216456046405</v>
      </c>
      <c r="CH70" s="23">
        <v>154.48713735578229</v>
      </c>
      <c r="CI70" s="3">
        <v>71.81765636257154</v>
      </c>
      <c r="CM70" s="2">
        <f t="shared" si="2"/>
        <v>9.5665707209317858</v>
      </c>
      <c r="CN70" s="2">
        <f t="shared" si="2"/>
        <v>1.6108842626681841</v>
      </c>
      <c r="CO70" s="2">
        <f t="shared" si="3"/>
        <v>96.629492079063809</v>
      </c>
      <c r="CR70" s="2">
        <f t="shared" si="7"/>
        <v>0</v>
      </c>
      <c r="CS70" s="2">
        <f t="shared" si="7"/>
        <v>-0.30911901081916976</v>
      </c>
      <c r="CT70" s="2">
        <f t="shared" si="8"/>
        <v>-0.84745762711863604</v>
      </c>
      <c r="CU70" s="2">
        <f t="shared" si="8"/>
        <v>0.17131328033737214</v>
      </c>
      <c r="CV70" s="2">
        <f t="shared" si="8"/>
        <v>6.2484321603761696E-2</v>
      </c>
      <c r="CW70" s="2">
        <f t="shared" si="9"/>
        <v>0.49916805324458757</v>
      </c>
      <c r="CX70" s="2">
        <f t="shared" si="10"/>
        <v>0.21008403361344835</v>
      </c>
      <c r="CY70" s="2"/>
      <c r="CZ70" s="2">
        <f t="shared" si="15"/>
        <v>-0.26737967914438882</v>
      </c>
      <c r="DA70" s="2">
        <f t="shared" si="16"/>
        <v>1.4189189189189151</v>
      </c>
      <c r="DB70" s="2">
        <f t="shared" si="17"/>
        <v>0.42283298097252187</v>
      </c>
      <c r="DC70" s="2"/>
      <c r="DF70" s="2">
        <f t="shared" si="11"/>
        <v>2.0752402403375392</v>
      </c>
      <c r="DG70" s="2">
        <f t="shared" si="11"/>
        <v>0.75239406554548083</v>
      </c>
      <c r="DH70" s="2">
        <f t="shared" si="12"/>
        <v>1.8904890332152258</v>
      </c>
      <c r="DI70" s="2">
        <f t="shared" si="83"/>
        <v>0.84955275205469416</v>
      </c>
      <c r="DJ70" s="2">
        <f t="shared" si="83"/>
        <v>11.752705379860618</v>
      </c>
      <c r="DM70" s="2"/>
      <c r="DN70" s="2">
        <f t="shared" si="35"/>
        <v>2.7070063694267561</v>
      </c>
      <c r="DO70" s="2">
        <f t="shared" si="20"/>
        <v>2.4817518248175223</v>
      </c>
      <c r="DP70" s="2">
        <f t="shared" si="36"/>
        <v>1.8844221105527641</v>
      </c>
      <c r="DQ70" s="2"/>
      <c r="DR70" s="2">
        <f t="shared" si="37"/>
        <v>4.3763676148796495</v>
      </c>
      <c r="DS70" s="2" t="e">
        <f t="shared" si="38"/>
        <v>#N/A</v>
      </c>
      <c r="DT70" s="2" t="e">
        <v>#N/A</v>
      </c>
      <c r="DU70" s="2" t="e">
        <v>#N/A</v>
      </c>
      <c r="DV70" s="2">
        <f t="shared" si="21"/>
        <v>0.83472454090149917</v>
      </c>
      <c r="DW70" s="2">
        <f t="shared" si="39"/>
        <v>-1.4997581035316898</v>
      </c>
      <c r="DX70" s="2">
        <f t="shared" si="40"/>
        <v>-1.5831134564643801</v>
      </c>
      <c r="DY70" s="2">
        <f t="shared" si="41"/>
        <v>5.5662188099808052</v>
      </c>
      <c r="DZ70" s="2">
        <f t="shared" si="42"/>
        <v>9.443099273607757</v>
      </c>
      <c r="EA70" s="2" t="e">
        <f t="shared" si="82"/>
        <v>#N/A</v>
      </c>
      <c r="EB70" s="2">
        <f t="shared" si="82"/>
        <v>2.1505376344086002</v>
      </c>
      <c r="EC70" s="2">
        <f t="shared" si="82"/>
        <v>10.000000000000009</v>
      </c>
      <c r="ED70" s="2">
        <f t="shared" si="82"/>
        <v>7.3671497584541168</v>
      </c>
      <c r="EE70" s="2" t="e">
        <f t="shared" si="82"/>
        <v>#N/A</v>
      </c>
      <c r="EF70" s="2">
        <f t="shared" si="82"/>
        <v>7.4675324675324672</v>
      </c>
      <c r="EG70" s="2" t="e">
        <f t="shared" si="82"/>
        <v>#N/A</v>
      </c>
      <c r="EH70" s="2"/>
      <c r="EI70" s="2">
        <f t="shared" si="69"/>
        <v>0.83333333333333037</v>
      </c>
      <c r="EJ70" s="2">
        <f t="shared" si="69"/>
        <v>7.1794871794871762</v>
      </c>
      <c r="EK70" s="2">
        <f t="shared" si="69"/>
        <v>-1.4997581035316898</v>
      </c>
      <c r="EL70" s="2">
        <f t="shared" si="68"/>
        <v>2.6726057906458767</v>
      </c>
      <c r="EM70" s="2">
        <f t="shared" si="68"/>
        <v>-0.7326007326007411</v>
      </c>
      <c r="EN70" s="2">
        <f t="shared" si="68"/>
        <v>-3.2727272727272716</v>
      </c>
      <c r="EO70" s="2">
        <f t="shared" si="68"/>
        <v>5.5662188099808052</v>
      </c>
      <c r="EP70" s="2">
        <f t="shared" si="68"/>
        <v>-2.1240441801189447</v>
      </c>
      <c r="EQ70" s="2">
        <f t="shared" si="68"/>
        <v>2.094818081587646</v>
      </c>
      <c r="ER70" s="2">
        <f t="shared" si="68"/>
        <v>10.000000000000009</v>
      </c>
      <c r="ES70" s="2">
        <f t="shared" si="68"/>
        <v>4.6121593291404528</v>
      </c>
      <c r="ET70" s="2">
        <f t="shared" si="68"/>
        <v>3.3726812816188945</v>
      </c>
      <c r="EU70" s="2">
        <f t="shared" si="4"/>
        <v>2.5</v>
      </c>
      <c r="EV70" s="2">
        <f t="shared" si="4"/>
        <v>2.8</v>
      </c>
      <c r="EW70" s="2">
        <f t="shared" si="45"/>
        <v>0.51194539249146409</v>
      </c>
      <c r="EX70" s="2">
        <f t="shared" si="45"/>
        <v>0.87591240875910525</v>
      </c>
      <c r="EY70" s="2">
        <f t="shared" si="46"/>
        <v>-15.674855459404336</v>
      </c>
      <c r="EZ70" s="2" t="e">
        <f t="shared" si="46"/>
        <v>#N/A</v>
      </c>
      <c r="FA70" s="2" t="e">
        <f t="shared" si="47"/>
        <v>#N/A</v>
      </c>
      <c r="FB70" s="2">
        <f t="shared" si="88"/>
        <v>2.450980392156854</v>
      </c>
      <c r="FC70" s="2">
        <f t="shared" si="88"/>
        <v>1.1652542372881269</v>
      </c>
      <c r="FD70" s="2">
        <f t="shared" si="88"/>
        <v>3.2934131736527039</v>
      </c>
      <c r="FE70" s="2">
        <f t="shared" si="87"/>
        <v>1.8348623853211121</v>
      </c>
      <c r="FF70" s="2">
        <f t="shared" si="87"/>
        <v>4.5378151260504263</v>
      </c>
      <c r="FG70" s="2">
        <f t="shared" si="87"/>
        <v>1.2956419316843215</v>
      </c>
      <c r="FH70" s="2" t="e">
        <v>#N/A</v>
      </c>
      <c r="FI70" s="2" t="e">
        <v>#N/A</v>
      </c>
      <c r="FL70" s="2">
        <f t="shared" si="84"/>
        <v>0.31977356174361926</v>
      </c>
      <c r="FM70" s="2">
        <f t="shared" si="84"/>
        <v>0.24746138687019581</v>
      </c>
      <c r="FN70" s="2">
        <f t="shared" si="25"/>
        <v>0.87965993640966023</v>
      </c>
      <c r="FQ70" s="2">
        <f t="shared" si="85"/>
        <v>1.2852426446729348</v>
      </c>
      <c r="FR70" s="2">
        <f t="shared" si="85"/>
        <v>0.99352584104110964</v>
      </c>
      <c r="FS70" s="2">
        <f t="shared" si="27"/>
        <v>3.5653407135388226</v>
      </c>
      <c r="FT70" s="2">
        <f t="shared" si="86"/>
        <v>3.1366261112788507</v>
      </c>
      <c r="FU70" s="2">
        <f t="shared" si="86"/>
        <v>2.6561115002791569</v>
      </c>
      <c r="FX70" s="2">
        <f t="shared" si="90"/>
        <v>2.3979695982274229</v>
      </c>
      <c r="FY70" s="2">
        <f t="shared" si="90"/>
        <v>2.761216341602557</v>
      </c>
      <c r="FZ70" s="2">
        <f t="shared" si="33"/>
        <v>4.2530131471950172</v>
      </c>
      <c r="GA70" s="2">
        <f t="shared" si="91"/>
        <v>2.8545589033277752</v>
      </c>
      <c r="GB70" s="2">
        <f t="shared" si="91"/>
        <v>3.171569093365223</v>
      </c>
      <c r="GE70" s="2"/>
      <c r="GF70" s="2"/>
      <c r="GG70" s="2">
        <f t="shared" si="81"/>
        <v>-18.426999098404441</v>
      </c>
      <c r="GH70" s="2" t="e">
        <f t="shared" si="81"/>
        <v>#N/A</v>
      </c>
      <c r="GI70" s="2" t="e">
        <f t="shared" si="53"/>
        <v>#N/A</v>
      </c>
      <c r="GJ70" s="2">
        <f t="shared" si="54"/>
        <v>4.5354791514264914</v>
      </c>
      <c r="GK70" s="2" t="e">
        <v>#N/A</v>
      </c>
      <c r="GN70" s="2">
        <f t="shared" si="89"/>
        <v>0.30000000000000027</v>
      </c>
      <c r="GQ70" s="2"/>
      <c r="IG70" s="24"/>
      <c r="IH70" s="24"/>
      <c r="II70" s="24"/>
      <c r="IJ70" s="24"/>
      <c r="IK70" s="24"/>
      <c r="IL70" s="2"/>
      <c r="IM70" s="2">
        <f t="shared" si="5"/>
        <v>2.7</v>
      </c>
      <c r="IN70" s="2"/>
      <c r="IO70" s="2">
        <f t="shared" si="49"/>
        <v>2.7</v>
      </c>
      <c r="IX70" s="3"/>
      <c r="IY70" s="3"/>
      <c r="IZ70" s="3"/>
      <c r="JA70" s="3"/>
      <c r="JB70" s="3"/>
      <c r="JC70" s="3"/>
      <c r="JE70" s="3"/>
      <c r="JF70" s="3"/>
      <c r="JG70" s="3"/>
      <c r="JH70" s="3"/>
      <c r="JI70" s="3"/>
      <c r="JJ70" s="3"/>
      <c r="JK70" s="3"/>
      <c r="JL70" s="3"/>
      <c r="JN70" s="10">
        <f>COUNTIF(EI70:ET70,"&gt;2")</f>
        <v>7</v>
      </c>
      <c r="JQ70" s="10"/>
      <c r="JS70" s="10"/>
      <c r="KH70" s="2">
        <f>(DN70*$DN$4)+(FB70*$FB$3)+(FC70*$FC$3)+(FD70*$FD$3)+(FE70*$FE$3)+(FF70*$FF$3)+(FG70*$FG$3)</f>
        <v>2.4079364852050893</v>
      </c>
      <c r="KI70" s="2">
        <f>F70-KH70</f>
        <v>0.29206351479491088</v>
      </c>
      <c r="KJ70" s="2">
        <f>MAX(DN70,FB70:FG70)</f>
        <v>4.5378151260504263</v>
      </c>
      <c r="KK70" s="2">
        <f>MIN(DN70,FB70:FG70)</f>
        <v>1.1652542372881269</v>
      </c>
      <c r="KL70" s="2">
        <f t="shared" si="50"/>
        <v>3.3725608887622993</v>
      </c>
      <c r="KO70" s="2">
        <f>BO70</f>
        <v>87.83</v>
      </c>
      <c r="KP70" s="2">
        <f>100*((BO64/BO52)-1)</f>
        <v>-11.801810967545023</v>
      </c>
      <c r="KQ70" s="2">
        <f t="shared" si="55"/>
        <v>-11.801810967545023</v>
      </c>
      <c r="KR70" s="2">
        <f>100*((BO58/BO46)-1)</f>
        <v>-10.960757780784835</v>
      </c>
      <c r="KS70" s="2">
        <f t="shared" si="64"/>
        <v>-10.960757780784835</v>
      </c>
      <c r="KT70" s="3">
        <f>BP70</f>
        <v>1.4939</v>
      </c>
      <c r="KU70" s="3">
        <f>BQ70</f>
        <v>14.291499999999996</v>
      </c>
      <c r="KV70" s="3">
        <f t="shared" si="13"/>
        <v>9.5665707209317858</v>
      </c>
      <c r="KW70" s="2">
        <f t="shared" si="6"/>
        <v>20.055571537830037</v>
      </c>
      <c r="KX70" s="2">
        <f t="shared" si="6"/>
        <v>17.500798618860188</v>
      </c>
      <c r="LB70">
        <v>0</v>
      </c>
      <c r="LE70" s="2" t="e">
        <v>#N/A</v>
      </c>
      <c r="LF70" s="2" t="e">
        <v>#N/A</v>
      </c>
      <c r="LG70" s="2" t="e">
        <v>#N/A</v>
      </c>
      <c r="LH70" s="2" t="e">
        <v>#N/A</v>
      </c>
      <c r="LI70" s="2" t="e">
        <v>#N/A</v>
      </c>
      <c r="LJ70" s="2" t="e">
        <v>#N/A</v>
      </c>
      <c r="LK70" s="2">
        <v>55.653260755443732</v>
      </c>
      <c r="LL70" s="2" t="e">
        <v>#N/A</v>
      </c>
      <c r="LM70" s="2" t="e">
        <v>#N/A</v>
      </c>
      <c r="LN70" s="2" t="e">
        <v>#N/A</v>
      </c>
      <c r="LO70" s="2" t="e">
        <v>#N/A</v>
      </c>
      <c r="LP70" s="2">
        <v>39.041811889729075</v>
      </c>
      <c r="LQ70" s="2" t="e">
        <v>#N/A</v>
      </c>
      <c r="LR70" s="2" t="e">
        <v>#N/A</v>
      </c>
      <c r="LS70" s="2" t="e">
        <v>#N/A</v>
      </c>
      <c r="LT70" s="2" t="e">
        <v>#N/A</v>
      </c>
      <c r="LU70" s="2" t="e">
        <v>#N/A</v>
      </c>
      <c r="LV70" s="2" t="e">
        <v>#N/A</v>
      </c>
      <c r="LW70" s="2" t="e">
        <v>#N/A</v>
      </c>
      <c r="LX70" s="2" t="e">
        <v>#N/A</v>
      </c>
      <c r="LY70" s="2" t="e">
        <v>#N/A</v>
      </c>
      <c r="LZ70" s="2" t="e">
        <v>#N/A</v>
      </c>
      <c r="MA70" s="2" t="e">
        <v>#N/A</v>
      </c>
      <c r="MB70" s="2" t="e">
        <v>#N/A</v>
      </c>
      <c r="MC70" s="2" t="e">
        <v>#N/A</v>
      </c>
      <c r="MD70" s="2" t="e">
        <v>#N/A</v>
      </c>
      <c r="ME70" s="2" t="e">
        <v>#N/A</v>
      </c>
      <c r="MF70" s="2" t="e">
        <v>#N/A</v>
      </c>
      <c r="MG70" s="2" t="e">
        <v>#N/A</v>
      </c>
      <c r="MH70" s="2">
        <v>46.16843101642489</v>
      </c>
      <c r="MI70" s="2" t="e">
        <v>#N/A</v>
      </c>
      <c r="MJ70" s="2" t="e">
        <v>#N/A</v>
      </c>
      <c r="MK70" s="2" t="e">
        <v>#N/A</v>
      </c>
      <c r="ML70" s="2" t="e">
        <v>#N/A</v>
      </c>
      <c r="MM70" s="2" t="e">
        <v>#N/A</v>
      </c>
      <c r="MN70" s="2" t="e">
        <v>#N/A</v>
      </c>
      <c r="MO70" s="2" t="e">
        <v>#N/A</v>
      </c>
      <c r="MP70" s="2" t="e">
        <v>#N/A</v>
      </c>
      <c r="MQ70" s="2" t="e">
        <v>#N/A</v>
      </c>
      <c r="MR70" s="2" t="e">
        <v>#N/A</v>
      </c>
      <c r="MS70" s="10" t="e">
        <v>#N/A</v>
      </c>
      <c r="MT70" s="2" t="e">
        <v>#N/A</v>
      </c>
      <c r="MU70" s="2" t="e">
        <v>#N/A</v>
      </c>
      <c r="MV70" s="2" t="e">
        <v>#N/A</v>
      </c>
      <c r="MX70" s="22" t="e">
        <v>#N/A</v>
      </c>
      <c r="MY70" s="22" t="e">
        <v>#N/A</v>
      </c>
      <c r="MZ70" s="22" t="e">
        <v>#N/A</v>
      </c>
      <c r="NA70" s="22" t="e">
        <v>#N/A</v>
      </c>
      <c r="NB70" s="22" t="e">
        <v>#N/A</v>
      </c>
      <c r="NC70" s="22" t="e">
        <v>#N/A</v>
      </c>
      <c r="ND70" s="22">
        <v>2</v>
      </c>
      <c r="NE70" s="22" t="e">
        <v>#N/A</v>
      </c>
      <c r="NF70" s="22" t="e">
        <v>#N/A</v>
      </c>
      <c r="NG70" s="22" t="e">
        <v>#N/A</v>
      </c>
      <c r="NH70" s="23" t="e">
        <v>#N/A</v>
      </c>
      <c r="NI70" s="22">
        <v>16</v>
      </c>
      <c r="NJ70" s="22" t="e">
        <v>#N/A</v>
      </c>
      <c r="NK70" s="22" t="e">
        <v>#N/A</v>
      </c>
      <c r="NL70" s="23" t="e">
        <v>#N/A</v>
      </c>
      <c r="NM70" s="3" t="e">
        <v>#N/A</v>
      </c>
      <c r="NN70" s="22" t="e">
        <v>#N/A</v>
      </c>
      <c r="NO70" s="22" t="e">
        <v>#N/A</v>
      </c>
      <c r="NP70" s="22" t="e">
        <v>#N/A</v>
      </c>
      <c r="NQ70" s="22" t="e">
        <v>#N/A</v>
      </c>
      <c r="NR70" s="23" t="e">
        <v>#N/A</v>
      </c>
      <c r="NS70" s="22" t="e">
        <v>#N/A</v>
      </c>
      <c r="NT70" s="22" t="e">
        <v>#N/A</v>
      </c>
      <c r="NU70" s="23" t="e">
        <v>#N/A</v>
      </c>
      <c r="NV70" s="3" t="e">
        <v>#N/A</v>
      </c>
      <c r="NW70" s="22" t="e">
        <v>#N/A</v>
      </c>
      <c r="NX70" s="22" t="e">
        <v>#N/A</v>
      </c>
      <c r="NY70" s="22" t="e">
        <v>#N/A</v>
      </c>
      <c r="NZ70" s="22" t="e">
        <v>#N/A</v>
      </c>
      <c r="OA70" s="23">
        <v>8</v>
      </c>
      <c r="OB70" s="22" t="e">
        <v>#N/A</v>
      </c>
      <c r="OC70" s="22" t="e">
        <v>#N/A</v>
      </c>
      <c r="OD70" s="22" t="e">
        <v>#N/A</v>
      </c>
      <c r="OE70" s="22" t="e">
        <v>#N/A</v>
      </c>
      <c r="OF70" s="22" t="e">
        <v>#N/A</v>
      </c>
      <c r="OG70" s="22" t="e">
        <v>#N/A</v>
      </c>
      <c r="OH70" s="23" t="e">
        <v>#N/A</v>
      </c>
      <c r="OI70" s="22" t="e">
        <v>#N/A</v>
      </c>
      <c r="OJ70" s="22" t="e">
        <v>#N/A</v>
      </c>
      <c r="OK70" s="22" t="e">
        <v>#N/A</v>
      </c>
      <c r="OL70" s="22" t="e">
        <v>#N/A</v>
      </c>
      <c r="OM70" s="23" t="e">
        <v>#N/A</v>
      </c>
      <c r="ON70" s="22" t="e">
        <v>#N/A</v>
      </c>
      <c r="OO70" s="22" t="e">
        <v>#N/A</v>
      </c>
      <c r="OQ70">
        <f t="shared" si="51"/>
        <v>-1</v>
      </c>
      <c r="OR70" s="23" t="e">
        <f t="shared" ca="1" si="80"/>
        <v>#N/A</v>
      </c>
      <c r="OS70" s="23" t="e">
        <f t="shared" ca="1" si="80"/>
        <v>#N/A</v>
      </c>
      <c r="OT70" s="23" t="e">
        <f t="shared" ca="1" si="80"/>
        <v>#N/A</v>
      </c>
      <c r="OU70" s="23" t="e">
        <f t="shared" ca="1" si="80"/>
        <v>#N/A</v>
      </c>
      <c r="OV70" s="23" t="e">
        <f t="shared" ca="1" si="80"/>
        <v>#N/A</v>
      </c>
      <c r="OW70" s="23" t="e">
        <f t="shared" ca="1" si="80"/>
        <v>#N/A</v>
      </c>
      <c r="OX70" s="23">
        <f t="shared" ca="1" si="80"/>
        <v>0.99302328181117738</v>
      </c>
      <c r="OY70" s="23" t="e">
        <f t="shared" ca="1" si="80"/>
        <v>#N/A</v>
      </c>
      <c r="OZ70" s="23" t="e">
        <f t="shared" ca="1" si="80"/>
        <v>#N/A</v>
      </c>
      <c r="PA70" s="23" t="e">
        <f t="shared" ca="1" si="80"/>
        <v>#N/A</v>
      </c>
      <c r="PB70" s="23" t="e">
        <f t="shared" ca="1" si="80"/>
        <v>#N/A</v>
      </c>
      <c r="PC70" s="23">
        <f t="shared" ca="1" si="80"/>
        <v>1.0005506177947121</v>
      </c>
      <c r="PD70" s="23" t="e">
        <f t="shared" ca="1" si="80"/>
        <v>#N/A</v>
      </c>
      <c r="PE70" s="23" t="e">
        <f t="shared" ca="1" si="80"/>
        <v>#N/A</v>
      </c>
      <c r="PF70" s="23" t="e">
        <f t="shared" ca="1" si="80"/>
        <v>#N/A</v>
      </c>
      <c r="PG70" s="23" t="e">
        <f t="shared" ca="1" si="79"/>
        <v>#N/A</v>
      </c>
      <c r="PH70" s="23" t="e">
        <f t="shared" ca="1" si="76"/>
        <v>#N/A</v>
      </c>
      <c r="PI70" s="23" t="e">
        <f t="shared" ca="1" si="76"/>
        <v>#N/A</v>
      </c>
      <c r="PJ70" s="23" t="e">
        <f t="shared" ca="1" si="76"/>
        <v>#N/A</v>
      </c>
      <c r="PK70" s="23" t="e">
        <f t="shared" ca="1" si="75"/>
        <v>#N/A</v>
      </c>
      <c r="PL70" s="23" t="e">
        <f t="shared" ca="1" si="75"/>
        <v>#N/A</v>
      </c>
      <c r="PM70" s="23" t="e">
        <f t="shared" ca="1" si="75"/>
        <v>#N/A</v>
      </c>
      <c r="PN70" s="23" t="e">
        <f t="shared" ca="1" si="75"/>
        <v>#N/A</v>
      </c>
      <c r="PO70" s="23" t="e">
        <f t="shared" ca="1" si="75"/>
        <v>#N/A</v>
      </c>
      <c r="PP70" s="23" t="e">
        <f t="shared" ca="1" si="75"/>
        <v>#N/A</v>
      </c>
      <c r="PQ70" s="23" t="e">
        <f t="shared" ca="1" si="75"/>
        <v>#N/A</v>
      </c>
      <c r="PR70" s="23" t="e">
        <f t="shared" ca="1" si="63"/>
        <v>#N/A</v>
      </c>
      <c r="PS70" s="23" t="e">
        <f t="shared" ca="1" si="63"/>
        <v>#N/A</v>
      </c>
      <c r="PT70" s="23" t="e">
        <f t="shared" ca="1" si="63"/>
        <v>#N/A</v>
      </c>
      <c r="PU70" s="23">
        <f t="shared" ca="1" si="63"/>
        <v>1.0021429076337895</v>
      </c>
      <c r="PV70" s="23" t="e">
        <f t="shared" ca="1" si="63"/>
        <v>#N/A</v>
      </c>
      <c r="PW70" s="23" t="e">
        <f t="shared" ca="1" si="61"/>
        <v>#N/A</v>
      </c>
      <c r="PX70" s="23" t="e">
        <f t="shared" ca="1" si="61"/>
        <v>#N/A</v>
      </c>
      <c r="PY70" s="23" t="e">
        <f t="shared" ca="1" si="61"/>
        <v>#N/A</v>
      </c>
      <c r="PZ70" s="23" t="e">
        <f t="shared" ca="1" si="61"/>
        <v>#N/A</v>
      </c>
      <c r="QA70" s="23" t="e">
        <f t="shared" ca="1" si="70"/>
        <v>#N/A</v>
      </c>
      <c r="QB70" s="23" t="e">
        <f t="shared" ca="1" si="70"/>
        <v>#N/A</v>
      </c>
      <c r="QC70" s="23" t="e">
        <f t="shared" ca="1" si="70"/>
        <v>#N/A</v>
      </c>
      <c r="QD70" s="23" t="e">
        <f t="shared" ca="1" si="70"/>
        <v>#N/A</v>
      </c>
      <c r="QE70" s="23" t="e">
        <f t="shared" ca="1" si="70"/>
        <v>#N/A</v>
      </c>
      <c r="QF70" s="23" t="e">
        <f t="shared" ca="1" si="70"/>
        <v>#N/A</v>
      </c>
      <c r="QG70" s="23" t="e">
        <f t="shared" ca="1" si="29"/>
        <v>#N/A</v>
      </c>
      <c r="QH70" s="23" t="e">
        <f t="shared" ca="1" si="29"/>
        <v>#N/A</v>
      </c>
      <c r="QI70" s="23" t="e">
        <f t="shared" ca="1" si="29"/>
        <v>#N/A</v>
      </c>
      <c r="QJ70" s="26" t="e">
        <f t="shared" ca="1" si="19"/>
        <v>#N/A</v>
      </c>
    </row>
    <row r="71" spans="1:452" x14ac:dyDescent="0.35">
      <c r="A71" t="s">
        <v>1136</v>
      </c>
      <c r="B71" s="25">
        <v>34366</v>
      </c>
      <c r="C71" t="s">
        <v>686</v>
      </c>
      <c r="D71" s="2">
        <v>64.2</v>
      </c>
      <c r="E71" s="2">
        <v>64.8</v>
      </c>
      <c r="F71" s="2">
        <v>2.5</v>
      </c>
      <c r="G71" s="2">
        <v>70.599999999999994</v>
      </c>
      <c r="H71" s="2">
        <v>65.095056913283898</v>
      </c>
      <c r="I71" s="2">
        <v>71.027852207280773</v>
      </c>
      <c r="J71" s="2">
        <v>81.599999999999994</v>
      </c>
      <c r="K71" s="2">
        <v>47.8</v>
      </c>
      <c r="L71" s="2">
        <v>48.004563466194185</v>
      </c>
      <c r="M71" s="2">
        <v>52.6</v>
      </c>
      <c r="N71" s="2">
        <v>45.1</v>
      </c>
      <c r="O71" s="2">
        <v>60.7</v>
      </c>
      <c r="P71" s="2">
        <v>54.3</v>
      </c>
      <c r="Q71" s="2">
        <v>206.5</v>
      </c>
      <c r="R71" s="2">
        <v>55.4</v>
      </c>
      <c r="S71" s="2">
        <v>45.1</v>
      </c>
      <c r="T71" s="2">
        <v>37.200000000000003</v>
      </c>
      <c r="U71" s="2" t="e">
        <v>#N/A</v>
      </c>
      <c r="V71" s="2">
        <v>47.5</v>
      </c>
      <c r="W71" s="2">
        <v>22</v>
      </c>
      <c r="X71" s="2">
        <v>88.9</v>
      </c>
      <c r="Y71" s="2" t="e">
        <v>#N/A</v>
      </c>
      <c r="Z71" s="2">
        <v>33.1</v>
      </c>
      <c r="AA71" s="2" t="e">
        <v>#N/A</v>
      </c>
      <c r="AB71" s="2">
        <v>152.6</v>
      </c>
      <c r="AC71" s="2">
        <v>171.7</v>
      </c>
      <c r="AD71" s="2" t="e">
        <v>#N/A</v>
      </c>
      <c r="AE71" s="2">
        <v>211.6</v>
      </c>
      <c r="AF71" s="2">
        <v>73.5</v>
      </c>
      <c r="AG71" s="22">
        <v>647</v>
      </c>
      <c r="AH71" s="22">
        <v>353</v>
      </c>
      <c r="AI71" s="22" t="e">
        <v>#N/A</v>
      </c>
      <c r="AJ71" s="22">
        <v>41</v>
      </c>
      <c r="AK71" s="22">
        <v>49</v>
      </c>
      <c r="AL71" s="22" t="e">
        <v>#N/A</v>
      </c>
      <c r="AM71" s="22">
        <v>9</v>
      </c>
      <c r="AN71" s="22" t="e">
        <v>#N/A</v>
      </c>
      <c r="AO71" s="22">
        <v>56</v>
      </c>
      <c r="AP71" s="22">
        <v>28</v>
      </c>
      <c r="AQ71" s="22">
        <v>67</v>
      </c>
      <c r="AR71" s="2">
        <v>60.9</v>
      </c>
      <c r="AS71" s="2">
        <v>42</v>
      </c>
      <c r="AT71" s="2">
        <v>206.5</v>
      </c>
      <c r="AU71" s="2">
        <v>46</v>
      </c>
      <c r="AV71" s="2">
        <v>81.599999999999994</v>
      </c>
      <c r="AW71" s="2">
        <v>55.8</v>
      </c>
      <c r="AX71" s="2">
        <v>55.4</v>
      </c>
      <c r="AY71" s="2">
        <v>114.8</v>
      </c>
      <c r="AZ71" s="2">
        <v>92.7</v>
      </c>
      <c r="BA71" s="2">
        <v>22</v>
      </c>
      <c r="BB71" s="2">
        <v>50</v>
      </c>
      <c r="BC71" s="2">
        <v>61.7</v>
      </c>
      <c r="BD71" s="3" t="e">
        <v>#N/A</v>
      </c>
      <c r="BE71" s="3" t="e">
        <v>#N/A</v>
      </c>
      <c r="BF71" s="3" t="e">
        <v>#N/A</v>
      </c>
      <c r="BG71" s="3" t="e">
        <v>#N/A</v>
      </c>
      <c r="BH71" s="3" t="e">
        <v>#N/A</v>
      </c>
      <c r="BI71" s="2">
        <v>142.1</v>
      </c>
      <c r="BJ71" s="2">
        <v>2.4</v>
      </c>
      <c r="BK71" s="2">
        <v>2.8</v>
      </c>
      <c r="BL71" s="2">
        <v>59.1</v>
      </c>
      <c r="BM71" s="2">
        <v>69.2</v>
      </c>
      <c r="BN71" s="10" t="e">
        <v>#N/A</v>
      </c>
      <c r="BO71" s="3">
        <v>86.37</v>
      </c>
      <c r="BP71" s="22">
        <v>1.4799</v>
      </c>
      <c r="BQ71" s="3">
        <v>13.801999999999998</v>
      </c>
      <c r="BR71" s="23">
        <v>2.5926315789473686</v>
      </c>
      <c r="BS71" s="2" t="e">
        <v>#N/A</v>
      </c>
      <c r="BT71" s="3">
        <v>59.73</v>
      </c>
      <c r="BU71" s="2" t="e">
        <v>#N/A</v>
      </c>
      <c r="BV71" s="2">
        <v>2.8</v>
      </c>
      <c r="BW71" s="2" t="e">
        <v>#N/A</v>
      </c>
      <c r="BX71" s="2" t="e">
        <v>#N/A</v>
      </c>
      <c r="BY71" s="23">
        <v>146.69999999999999</v>
      </c>
      <c r="BZ71" s="2">
        <v>95.5</v>
      </c>
      <c r="CA71" s="2">
        <v>69.099999999999994</v>
      </c>
      <c r="CB71" s="3">
        <v>73.47</v>
      </c>
      <c r="CC71" s="2">
        <v>62.4</v>
      </c>
      <c r="CD71" s="2">
        <v>85.3</v>
      </c>
      <c r="CE71" s="2">
        <v>95.917408842645912</v>
      </c>
      <c r="CF71" s="3">
        <v>73.473898933186049</v>
      </c>
      <c r="CG71" s="2">
        <v>62.391277970470668</v>
      </c>
      <c r="CH71" s="23">
        <v>154.81635135870957</v>
      </c>
      <c r="CI71" s="3">
        <v>71.993916085940313</v>
      </c>
      <c r="CM71" s="2">
        <f t="shared" si="2"/>
        <v>9.3263058314750982</v>
      </c>
      <c r="CN71" s="2">
        <f t="shared" si="2"/>
        <v>1.7518964652661455</v>
      </c>
      <c r="CO71" s="2">
        <f t="shared" si="3"/>
        <v>95.723934217689617</v>
      </c>
      <c r="CR71" s="2">
        <f t="shared" si="7"/>
        <v>0.31250000000000444</v>
      </c>
      <c r="CS71" s="2">
        <f t="shared" si="7"/>
        <v>0.46511627906976299</v>
      </c>
      <c r="CT71" s="2">
        <f t="shared" si="8"/>
        <v>0.5698005698005576</v>
      </c>
      <c r="CU71" s="2">
        <f t="shared" si="8"/>
        <v>0.26051580206396652</v>
      </c>
      <c r="CV71" s="2">
        <f t="shared" si="8"/>
        <v>0.27997663874414713</v>
      </c>
      <c r="CW71" s="2">
        <f t="shared" si="9"/>
        <v>0.49668874172186134</v>
      </c>
      <c r="CX71" s="2">
        <f t="shared" si="10"/>
        <v>0.20964360587000905</v>
      </c>
      <c r="CY71" s="2"/>
      <c r="CZ71" s="2">
        <f t="shared" si="15"/>
        <v>-0.26809651474529311</v>
      </c>
      <c r="DA71" s="2">
        <f t="shared" si="16"/>
        <v>1.6655562958027983</v>
      </c>
      <c r="DB71" s="2">
        <f t="shared" si="17"/>
        <v>0</v>
      </c>
      <c r="DC71" s="2"/>
      <c r="DF71" s="2">
        <f t="shared" si="11"/>
        <v>3.1713740910686239</v>
      </c>
      <c r="DG71" s="2">
        <f t="shared" si="11"/>
        <v>3.4119409093009256</v>
      </c>
      <c r="DH71" s="2">
        <f t="shared" si="12"/>
        <v>3.8337999680919665</v>
      </c>
      <c r="DI71" s="2">
        <f t="shared" si="83"/>
        <v>1.7045070909965876</v>
      </c>
      <c r="DJ71" s="2">
        <f t="shared" si="83"/>
        <v>3.7263111621420819</v>
      </c>
      <c r="DM71" s="2"/>
      <c r="DN71" s="2">
        <f t="shared" si="35"/>
        <v>2.531645569620244</v>
      </c>
      <c r="DO71" s="2">
        <f t="shared" si="20"/>
        <v>2.6162790697674376</v>
      </c>
      <c r="DP71" s="2">
        <f t="shared" si="36"/>
        <v>1.6189290161892866</v>
      </c>
      <c r="DQ71" s="2"/>
      <c r="DR71" s="2">
        <f t="shared" si="37"/>
        <v>4.1394335511982545</v>
      </c>
      <c r="DS71" s="2" t="e">
        <f t="shared" si="38"/>
        <v>#N/A</v>
      </c>
      <c r="DT71" s="2" t="e">
        <v>#N/A</v>
      </c>
      <c r="DU71" s="2" t="e">
        <v>#N/A</v>
      </c>
      <c r="DV71" s="2">
        <f t="shared" si="21"/>
        <v>0.33057851239670644</v>
      </c>
      <c r="DW71" s="2">
        <f t="shared" si="39"/>
        <v>-0.86413826212194955</v>
      </c>
      <c r="DX71" s="2">
        <f t="shared" si="40"/>
        <v>-1.846965699208436</v>
      </c>
      <c r="DY71" s="2">
        <f t="shared" si="41"/>
        <v>5.323193916349811</v>
      </c>
      <c r="DZ71" s="2">
        <f t="shared" si="42"/>
        <v>7.1258907363420443</v>
      </c>
      <c r="EA71" s="2" t="e">
        <f t="shared" si="82"/>
        <v>#N/A</v>
      </c>
      <c r="EB71" s="2">
        <f t="shared" si="82"/>
        <v>1.93133047210301</v>
      </c>
      <c r="EC71" s="2">
        <f t="shared" si="82"/>
        <v>9.4527363184079505</v>
      </c>
      <c r="ED71" s="2">
        <f t="shared" si="82"/>
        <v>7.3671497584541168</v>
      </c>
      <c r="EE71" s="2" t="e">
        <f t="shared" si="82"/>
        <v>#N/A</v>
      </c>
      <c r="EF71" s="2">
        <f t="shared" si="82"/>
        <v>7.4675324675324672</v>
      </c>
      <c r="EG71" s="2" t="e">
        <f t="shared" si="82"/>
        <v>#N/A</v>
      </c>
      <c r="EH71" s="2"/>
      <c r="EI71" s="2">
        <f t="shared" si="69"/>
        <v>0.32948929159801743</v>
      </c>
      <c r="EJ71" s="2">
        <f t="shared" si="69"/>
        <v>7.1428571428571397</v>
      </c>
      <c r="EK71" s="2">
        <f t="shared" si="69"/>
        <v>-0.86413826212194955</v>
      </c>
      <c r="EL71" s="2">
        <f t="shared" si="68"/>
        <v>2.2222222222222143</v>
      </c>
      <c r="EM71" s="2">
        <f t="shared" si="68"/>
        <v>-0.97087378640777766</v>
      </c>
      <c r="EN71" s="2">
        <f t="shared" si="68"/>
        <v>1.4545454545454417</v>
      </c>
      <c r="EO71" s="2">
        <f t="shared" ref="EO71:ET113" si="92">100*((AX71/AX59)-1)</f>
        <v>5.323193916349811</v>
      </c>
      <c r="EP71" s="2">
        <f t="shared" si="92"/>
        <v>-2.9585798816568087</v>
      </c>
      <c r="EQ71" s="2">
        <f t="shared" si="92"/>
        <v>1.8681318681318615</v>
      </c>
      <c r="ER71" s="2">
        <f t="shared" si="92"/>
        <v>9.4527363184079505</v>
      </c>
      <c r="ES71" s="2">
        <f t="shared" si="92"/>
        <v>4.6025104602510414</v>
      </c>
      <c r="ET71" s="2">
        <f t="shared" si="92"/>
        <v>3.5234899328859148</v>
      </c>
      <c r="EU71" s="2">
        <f t="shared" si="4"/>
        <v>2.4</v>
      </c>
      <c r="EV71" s="2">
        <f t="shared" si="4"/>
        <v>2.8</v>
      </c>
      <c r="EW71" s="2">
        <f t="shared" si="45"/>
        <v>0.33955857385399302</v>
      </c>
      <c r="EX71" s="2">
        <f t="shared" si="45"/>
        <v>0.28985507246377384</v>
      </c>
      <c r="EY71" s="2">
        <f t="shared" si="46"/>
        <v>-27.344340245670217</v>
      </c>
      <c r="EZ71" s="2" t="e">
        <f t="shared" si="46"/>
        <v>#N/A</v>
      </c>
      <c r="FA71" s="2" t="e">
        <f t="shared" si="47"/>
        <v>#N/A</v>
      </c>
      <c r="FB71" s="2">
        <f t="shared" si="88"/>
        <v>2.515723270440251</v>
      </c>
      <c r="FC71" s="2">
        <f t="shared" si="88"/>
        <v>1.0582010582010692</v>
      </c>
      <c r="FD71" s="2">
        <f t="shared" si="88"/>
        <v>2.9806259314456129</v>
      </c>
      <c r="FE71" s="2">
        <f t="shared" si="87"/>
        <v>1.7730987671422671</v>
      </c>
      <c r="FF71" s="2">
        <f t="shared" si="87"/>
        <v>4.3478260869565188</v>
      </c>
      <c r="FG71" s="2">
        <f t="shared" si="87"/>
        <v>0.11737089201877549</v>
      </c>
      <c r="FH71" s="2" t="e">
        <v>#N/A</v>
      </c>
      <c r="FI71" s="2" t="e">
        <v>#N/A</v>
      </c>
      <c r="FL71" s="2">
        <f t="shared" si="84"/>
        <v>0.36660349673891535</v>
      </c>
      <c r="FM71" s="2">
        <f t="shared" si="84"/>
        <v>0.29098647633127861</v>
      </c>
      <c r="FN71" s="2">
        <f t="shared" si="25"/>
        <v>0.81148324105260183</v>
      </c>
      <c r="FQ71" s="2">
        <f t="shared" si="85"/>
        <v>1.4744976007766475</v>
      </c>
      <c r="FR71" s="2">
        <f t="shared" si="85"/>
        <v>1.1690361557533446</v>
      </c>
      <c r="FS71" s="2">
        <f t="shared" si="27"/>
        <v>3.2856574471948896</v>
      </c>
      <c r="FT71" s="2">
        <f t="shared" si="86"/>
        <v>2.9758491164627587</v>
      </c>
      <c r="FU71" s="2">
        <f t="shared" si="86"/>
        <v>2.5181351997309864</v>
      </c>
      <c r="FX71" s="2">
        <f t="shared" si="90"/>
        <v>2.2316019448375801</v>
      </c>
      <c r="FY71" s="2">
        <f t="shared" si="90"/>
        <v>2.4798047050208716</v>
      </c>
      <c r="FZ71" s="2">
        <f t="shared" si="33"/>
        <v>4.0124870938888391</v>
      </c>
      <c r="GA71" s="2">
        <f t="shared" si="91"/>
        <v>2.8094165766727297</v>
      </c>
      <c r="GB71" s="2">
        <f t="shared" si="91"/>
        <v>3.0338635448098561</v>
      </c>
      <c r="GE71" s="2"/>
      <c r="GF71" s="2"/>
      <c r="GG71" s="2">
        <f t="shared" si="81"/>
        <v>-21.626698047387972</v>
      </c>
      <c r="GH71" s="2" t="e">
        <f t="shared" si="81"/>
        <v>#N/A</v>
      </c>
      <c r="GI71" s="2" t="e">
        <f t="shared" si="53"/>
        <v>#N/A</v>
      </c>
      <c r="GJ71" s="2">
        <f t="shared" si="54"/>
        <v>4.3763676148796726</v>
      </c>
      <c r="GK71" s="2" t="e">
        <v>#N/A</v>
      </c>
      <c r="GN71" s="2">
        <f t="shared" si="89"/>
        <v>-0.20000000000000018</v>
      </c>
      <c r="GQ71" s="2"/>
      <c r="IG71" s="24"/>
      <c r="IH71" s="24"/>
      <c r="II71" s="24"/>
      <c r="IJ71" s="24"/>
      <c r="IK71" s="24"/>
      <c r="IL71" s="2"/>
      <c r="IM71" s="2">
        <f t="shared" si="5"/>
        <v>2.5</v>
      </c>
      <c r="IN71" s="2"/>
      <c r="IO71" s="2">
        <f t="shared" si="49"/>
        <v>2.5</v>
      </c>
      <c r="IX71" s="3"/>
      <c r="IY71" s="3"/>
      <c r="IZ71" s="3"/>
      <c r="JA71" s="3"/>
      <c r="JB71" s="3"/>
      <c r="JC71" s="3"/>
      <c r="JE71" s="3"/>
      <c r="JF71" s="3"/>
      <c r="JG71" s="3"/>
      <c r="JH71" s="3"/>
      <c r="JI71" s="3"/>
      <c r="JJ71" s="3"/>
      <c r="JK71" s="3"/>
      <c r="JL71" s="3"/>
      <c r="JN71" s="10">
        <f>COUNTIF(EI71:ET71,"&gt;2")</f>
        <v>6</v>
      </c>
      <c r="JQ71" s="10"/>
      <c r="JS71" s="10"/>
      <c r="KH71" s="2">
        <f>(DN71*$DN$4)+(FB71*$FB$3)+(FC71*$FC$3)+(FD71*$FD$3)+(FE71*$FE$3)+(FF71*$FF$3)+(FG71*$FG$3)</f>
        <v>2.317474685346772</v>
      </c>
      <c r="KI71" s="2">
        <f>F71-KH71</f>
        <v>0.18252531465322797</v>
      </c>
      <c r="KJ71" s="2">
        <f>MAX(DN71,FB71:FG71)</f>
        <v>4.3478260869565188</v>
      </c>
      <c r="KK71" s="2">
        <f>MIN(DN71,FB71:FG71)</f>
        <v>0.11737089201877549</v>
      </c>
      <c r="KL71" s="2">
        <f t="shared" si="50"/>
        <v>4.2304551949377434</v>
      </c>
      <c r="KO71" s="2">
        <f>BO71</f>
        <v>86.37</v>
      </c>
      <c r="KP71" s="2">
        <f>100*((BO65/BO53)-1)</f>
        <v>-11.594647052814377</v>
      </c>
      <c r="KQ71" s="2">
        <f t="shared" si="55"/>
        <v>-11.594647052814377</v>
      </c>
      <c r="KR71" s="2">
        <f>100*((BO59/BO47)-1)</f>
        <v>-15.254942767950052</v>
      </c>
      <c r="KS71" s="2">
        <f t="shared" si="64"/>
        <v>-15.254942767950052</v>
      </c>
      <c r="KT71" s="3">
        <f>BP71</f>
        <v>1.4799</v>
      </c>
      <c r="KU71" s="3">
        <f>BQ71</f>
        <v>13.801999999999998</v>
      </c>
      <c r="KV71" s="3">
        <f t="shared" si="13"/>
        <v>9.3263058314750982</v>
      </c>
      <c r="KW71" s="2">
        <f t="shared" si="6"/>
        <v>19.368645584097553</v>
      </c>
      <c r="KX71" s="2">
        <f t="shared" si="6"/>
        <v>17.061265209426026</v>
      </c>
      <c r="LB71">
        <v>0</v>
      </c>
      <c r="LE71" s="2" t="e">
        <v>#N/A</v>
      </c>
      <c r="LF71" s="2" t="e">
        <v>#N/A</v>
      </c>
      <c r="LG71" s="2" t="e">
        <v>#N/A</v>
      </c>
      <c r="LH71" s="2" t="e">
        <v>#N/A</v>
      </c>
      <c r="LI71" s="2" t="e">
        <v>#N/A</v>
      </c>
      <c r="LJ71" s="2" t="e">
        <v>#N/A</v>
      </c>
      <c r="LK71" s="2">
        <v>55.845536030745393</v>
      </c>
      <c r="LL71" s="2" t="e">
        <v>#N/A</v>
      </c>
      <c r="LM71" s="2" t="e">
        <v>#N/A</v>
      </c>
      <c r="LN71" s="2" t="e">
        <v>#N/A</v>
      </c>
      <c r="LO71" s="2" t="e">
        <v>#N/A</v>
      </c>
      <c r="LP71" s="2">
        <v>39.101756708482498</v>
      </c>
      <c r="LQ71" s="2" t="e">
        <v>#N/A</v>
      </c>
      <c r="LR71" s="2" t="e">
        <v>#N/A</v>
      </c>
      <c r="LS71" s="2" t="e">
        <v>#N/A</v>
      </c>
      <c r="LT71" s="2" t="e">
        <v>#N/A</v>
      </c>
      <c r="LU71" s="2" t="e">
        <v>#N/A</v>
      </c>
      <c r="LV71" s="2" t="e">
        <v>#N/A</v>
      </c>
      <c r="LW71" s="2" t="e">
        <v>#N/A</v>
      </c>
      <c r="LX71" s="2" t="e">
        <v>#N/A</v>
      </c>
      <c r="LY71" s="2" t="e">
        <v>#N/A</v>
      </c>
      <c r="LZ71" s="2" t="e">
        <v>#N/A</v>
      </c>
      <c r="MA71" s="2" t="e">
        <v>#N/A</v>
      </c>
      <c r="MB71" s="2" t="e">
        <v>#N/A</v>
      </c>
      <c r="MC71" s="2" t="e">
        <v>#N/A</v>
      </c>
      <c r="MD71" s="2" t="e">
        <v>#N/A</v>
      </c>
      <c r="ME71" s="2" t="e">
        <v>#N/A</v>
      </c>
      <c r="MF71" s="2" t="e">
        <v>#N/A</v>
      </c>
      <c r="MG71" s="2" t="e">
        <v>#N/A</v>
      </c>
      <c r="MH71" s="2">
        <v>46.391854361846242</v>
      </c>
      <c r="MI71" s="2" t="e">
        <v>#N/A</v>
      </c>
      <c r="MJ71" s="2" t="e">
        <v>#N/A</v>
      </c>
      <c r="MK71" s="2" t="e">
        <v>#N/A</v>
      </c>
      <c r="ML71" s="2" t="e">
        <v>#N/A</v>
      </c>
      <c r="MM71" s="2" t="e">
        <v>#N/A</v>
      </c>
      <c r="MN71" s="2" t="e">
        <v>#N/A</v>
      </c>
      <c r="MO71" s="2" t="e">
        <v>#N/A</v>
      </c>
      <c r="MP71" s="2" t="e">
        <v>#N/A</v>
      </c>
      <c r="MQ71" s="2" t="e">
        <v>#N/A</v>
      </c>
      <c r="MR71" s="2" t="e">
        <v>#N/A</v>
      </c>
      <c r="MS71" s="10" t="e">
        <v>#N/A</v>
      </c>
      <c r="MT71" s="2" t="e">
        <v>#N/A</v>
      </c>
      <c r="MU71" s="2" t="e">
        <v>#N/A</v>
      </c>
      <c r="MV71" s="2" t="e">
        <v>#N/A</v>
      </c>
      <c r="MX71" s="22" t="e">
        <v>#N/A</v>
      </c>
      <c r="MY71" s="22" t="e">
        <v>#N/A</v>
      </c>
      <c r="MZ71" s="22" t="e">
        <v>#N/A</v>
      </c>
      <c r="NA71" s="22" t="e">
        <v>#N/A</v>
      </c>
      <c r="NB71" s="22" t="e">
        <v>#N/A</v>
      </c>
      <c r="NC71" s="22" t="e">
        <v>#N/A</v>
      </c>
      <c r="ND71" s="22">
        <v>2</v>
      </c>
      <c r="NE71" s="22" t="e">
        <v>#N/A</v>
      </c>
      <c r="NF71" s="22" t="e">
        <v>#N/A</v>
      </c>
      <c r="NG71" s="22" t="e">
        <v>#N/A</v>
      </c>
      <c r="NH71" s="23" t="e">
        <v>#N/A</v>
      </c>
      <c r="NI71" s="22">
        <v>16</v>
      </c>
      <c r="NJ71" s="22" t="e">
        <v>#N/A</v>
      </c>
      <c r="NK71" s="22" t="e">
        <v>#N/A</v>
      </c>
      <c r="NL71" s="23" t="e">
        <v>#N/A</v>
      </c>
      <c r="NM71" s="3" t="e">
        <v>#N/A</v>
      </c>
      <c r="NN71" s="22" t="e">
        <v>#N/A</v>
      </c>
      <c r="NO71" s="22" t="e">
        <v>#N/A</v>
      </c>
      <c r="NP71" s="22" t="e">
        <v>#N/A</v>
      </c>
      <c r="NQ71" s="22" t="e">
        <v>#N/A</v>
      </c>
      <c r="NR71" s="23" t="e">
        <v>#N/A</v>
      </c>
      <c r="NS71" s="22" t="e">
        <v>#N/A</v>
      </c>
      <c r="NT71" s="22" t="e">
        <v>#N/A</v>
      </c>
      <c r="NU71" s="23" t="e">
        <v>#N/A</v>
      </c>
      <c r="NV71" s="3" t="e">
        <v>#N/A</v>
      </c>
      <c r="NW71" s="22" t="e">
        <v>#N/A</v>
      </c>
      <c r="NX71" s="22" t="e">
        <v>#N/A</v>
      </c>
      <c r="NY71" s="22" t="e">
        <v>#N/A</v>
      </c>
      <c r="NZ71" s="22" t="e">
        <v>#N/A</v>
      </c>
      <c r="OA71" s="23">
        <v>8</v>
      </c>
      <c r="OB71" s="22" t="e">
        <v>#N/A</v>
      </c>
      <c r="OC71" s="22" t="e">
        <v>#N/A</v>
      </c>
      <c r="OD71" s="22" t="e">
        <v>#N/A</v>
      </c>
      <c r="OE71" s="22" t="e">
        <v>#N/A</v>
      </c>
      <c r="OF71" s="22" t="e">
        <v>#N/A</v>
      </c>
      <c r="OG71" s="22" t="e">
        <v>#N/A</v>
      </c>
      <c r="OH71" s="23" t="e">
        <v>#N/A</v>
      </c>
      <c r="OI71" s="22" t="e">
        <v>#N/A</v>
      </c>
      <c r="OJ71" s="22" t="e">
        <v>#N/A</v>
      </c>
      <c r="OK71" s="22" t="e">
        <v>#N/A</v>
      </c>
      <c r="OL71" s="22" t="e">
        <v>#N/A</v>
      </c>
      <c r="OM71" s="23" t="e">
        <v>#N/A</v>
      </c>
      <c r="ON71" s="22" t="e">
        <v>#N/A</v>
      </c>
      <c r="OO71" s="22" t="e">
        <v>#N/A</v>
      </c>
      <c r="OQ71">
        <f t="shared" si="51"/>
        <v>-1</v>
      </c>
      <c r="OR71" s="23" t="e">
        <f t="shared" ca="1" si="80"/>
        <v>#N/A</v>
      </c>
      <c r="OS71" s="23" t="e">
        <f t="shared" ca="1" si="80"/>
        <v>#N/A</v>
      </c>
      <c r="OT71" s="23" t="e">
        <f t="shared" ca="1" si="80"/>
        <v>#N/A</v>
      </c>
      <c r="OU71" s="23" t="e">
        <f t="shared" ca="1" si="80"/>
        <v>#N/A</v>
      </c>
      <c r="OV71" s="23" t="e">
        <f t="shared" ca="1" si="80"/>
        <v>#N/A</v>
      </c>
      <c r="OW71" s="23" t="e">
        <f t="shared" ca="1" si="80"/>
        <v>#N/A</v>
      </c>
      <c r="OX71" s="23">
        <f t="shared" ca="1" si="80"/>
        <v>1.0034548788820583</v>
      </c>
      <c r="OY71" s="23" t="e">
        <f t="shared" ca="1" si="80"/>
        <v>#N/A</v>
      </c>
      <c r="OZ71" s="23" t="e">
        <f t="shared" ca="1" si="80"/>
        <v>#N/A</v>
      </c>
      <c r="PA71" s="23" t="e">
        <f t="shared" ca="1" si="80"/>
        <v>#N/A</v>
      </c>
      <c r="PB71" s="23" t="e">
        <f t="shared" ca="1" si="80"/>
        <v>#N/A</v>
      </c>
      <c r="PC71" s="23">
        <f t="shared" ca="1" si="80"/>
        <v>1.001535400532197</v>
      </c>
      <c r="PD71" s="23" t="e">
        <f t="shared" ca="1" si="80"/>
        <v>#N/A</v>
      </c>
      <c r="PE71" s="23" t="e">
        <f t="shared" ca="1" si="80"/>
        <v>#N/A</v>
      </c>
      <c r="PF71" s="23" t="e">
        <f t="shared" ca="1" si="80"/>
        <v>#N/A</v>
      </c>
      <c r="PG71" s="23" t="e">
        <f t="shared" ca="1" si="79"/>
        <v>#N/A</v>
      </c>
      <c r="PH71" s="23" t="e">
        <f t="shared" ca="1" si="76"/>
        <v>#N/A</v>
      </c>
      <c r="PI71" s="23" t="e">
        <f t="shared" ca="1" si="76"/>
        <v>#N/A</v>
      </c>
      <c r="PJ71" s="23" t="e">
        <f t="shared" ca="1" si="76"/>
        <v>#N/A</v>
      </c>
      <c r="PK71" s="23" t="e">
        <f t="shared" ca="1" si="75"/>
        <v>#N/A</v>
      </c>
      <c r="PL71" s="23" t="e">
        <f t="shared" ca="1" si="75"/>
        <v>#N/A</v>
      </c>
      <c r="PM71" s="23" t="e">
        <f t="shared" ca="1" si="75"/>
        <v>#N/A</v>
      </c>
      <c r="PN71" s="23" t="e">
        <f t="shared" ca="1" si="75"/>
        <v>#N/A</v>
      </c>
      <c r="PO71" s="23" t="e">
        <f t="shared" ca="1" si="75"/>
        <v>#N/A</v>
      </c>
      <c r="PP71" s="23" t="e">
        <f t="shared" ca="1" si="75"/>
        <v>#N/A</v>
      </c>
      <c r="PQ71" s="23" t="e">
        <f t="shared" ca="1" si="75"/>
        <v>#N/A</v>
      </c>
      <c r="PR71" s="23" t="e">
        <f t="shared" ca="1" si="63"/>
        <v>#N/A</v>
      </c>
      <c r="PS71" s="23" t="e">
        <f t="shared" ca="1" si="63"/>
        <v>#N/A</v>
      </c>
      <c r="PT71" s="23" t="e">
        <f t="shared" ca="1" si="63"/>
        <v>#N/A</v>
      </c>
      <c r="PU71" s="23">
        <f t="shared" ca="1" si="63"/>
        <v>1.004839309902948</v>
      </c>
      <c r="PV71" s="23" t="e">
        <f t="shared" ca="1" si="63"/>
        <v>#N/A</v>
      </c>
      <c r="PW71" s="23" t="e">
        <f t="shared" ca="1" si="61"/>
        <v>#N/A</v>
      </c>
      <c r="PX71" s="23" t="e">
        <f t="shared" ca="1" si="61"/>
        <v>#N/A</v>
      </c>
      <c r="PY71" s="23" t="e">
        <f t="shared" ca="1" si="61"/>
        <v>#N/A</v>
      </c>
      <c r="PZ71" s="23" t="e">
        <f t="shared" ca="1" si="61"/>
        <v>#N/A</v>
      </c>
      <c r="QA71" s="23" t="e">
        <f t="shared" ca="1" si="70"/>
        <v>#N/A</v>
      </c>
      <c r="QB71" s="23" t="e">
        <f t="shared" ca="1" si="70"/>
        <v>#N/A</v>
      </c>
      <c r="QC71" s="23" t="e">
        <f t="shared" ca="1" si="70"/>
        <v>#N/A</v>
      </c>
      <c r="QD71" s="23" t="e">
        <f t="shared" ca="1" si="70"/>
        <v>#N/A</v>
      </c>
      <c r="QE71" s="23" t="e">
        <f t="shared" ca="1" si="70"/>
        <v>#N/A</v>
      </c>
      <c r="QF71" s="23" t="e">
        <f t="shared" ca="1" si="70"/>
        <v>#N/A</v>
      </c>
      <c r="QG71" s="23" t="e">
        <f t="shared" ca="1" si="29"/>
        <v>#N/A</v>
      </c>
      <c r="QH71" s="23" t="e">
        <f t="shared" ca="1" si="29"/>
        <v>#N/A</v>
      </c>
      <c r="QI71" s="23" t="e">
        <f t="shared" ca="1" si="29"/>
        <v>#N/A</v>
      </c>
      <c r="QJ71" s="26" t="e">
        <f t="shared" ca="1" si="19"/>
        <v>#N/A</v>
      </c>
    </row>
    <row r="72" spans="1:452" x14ac:dyDescent="0.35">
      <c r="A72" t="s">
        <v>1137</v>
      </c>
      <c r="B72" s="21">
        <v>34394</v>
      </c>
      <c r="C72" t="s">
        <v>687</v>
      </c>
      <c r="D72" s="2">
        <v>64.400000000000006</v>
      </c>
      <c r="E72" s="2">
        <v>65</v>
      </c>
      <c r="F72" s="2">
        <v>2.2000000000000002</v>
      </c>
      <c r="G72" s="2">
        <v>70.900000000000006</v>
      </c>
      <c r="H72" s="2">
        <v>65.147460603328554</v>
      </c>
      <c r="I72" s="2">
        <v>71.08750462129764</v>
      </c>
      <c r="J72" s="2">
        <v>82</v>
      </c>
      <c r="K72" s="2">
        <v>47.8</v>
      </c>
      <c r="L72" s="2">
        <v>48.095494552068665</v>
      </c>
      <c r="M72" s="2">
        <v>52.6</v>
      </c>
      <c r="N72" s="2">
        <v>44.9</v>
      </c>
      <c r="O72" s="2">
        <v>61.1</v>
      </c>
      <c r="P72" s="2">
        <v>54.5</v>
      </c>
      <c r="Q72" s="2">
        <v>209.1</v>
      </c>
      <c r="R72" s="2">
        <v>55.7</v>
      </c>
      <c r="S72" s="2">
        <v>44.9</v>
      </c>
      <c r="T72" s="2">
        <v>37.1</v>
      </c>
      <c r="U72" s="2" t="e">
        <v>#N/A</v>
      </c>
      <c r="V72" s="2">
        <v>47.6</v>
      </c>
      <c r="W72" s="2">
        <v>22</v>
      </c>
      <c r="X72" s="2">
        <v>88.9</v>
      </c>
      <c r="Y72" s="2" t="e">
        <v>#N/A</v>
      </c>
      <c r="Z72" s="2">
        <v>33.1</v>
      </c>
      <c r="AA72" s="2" t="e">
        <v>#N/A</v>
      </c>
      <c r="AB72" s="2">
        <v>154.9</v>
      </c>
      <c r="AC72" s="2">
        <v>171.7</v>
      </c>
      <c r="AD72" s="2" t="e">
        <v>#N/A</v>
      </c>
      <c r="AE72" s="2">
        <v>214.1</v>
      </c>
      <c r="AF72" s="2">
        <v>74.900000000000006</v>
      </c>
      <c r="AG72" s="22">
        <v>647</v>
      </c>
      <c r="AH72" s="22">
        <v>353</v>
      </c>
      <c r="AI72" s="22" t="e">
        <v>#N/A</v>
      </c>
      <c r="AJ72" s="22">
        <v>41</v>
      </c>
      <c r="AK72" s="22">
        <v>49</v>
      </c>
      <c r="AL72" s="22" t="e">
        <v>#N/A</v>
      </c>
      <c r="AM72" s="22">
        <v>9</v>
      </c>
      <c r="AN72" s="22" t="e">
        <v>#N/A</v>
      </c>
      <c r="AO72" s="22">
        <v>56</v>
      </c>
      <c r="AP72" s="22">
        <v>28</v>
      </c>
      <c r="AQ72" s="22">
        <v>67</v>
      </c>
      <c r="AR72" s="2">
        <v>61.3</v>
      </c>
      <c r="AS72" s="2">
        <v>41.9</v>
      </c>
      <c r="AT72" s="2">
        <v>209.1</v>
      </c>
      <c r="AU72" s="2">
        <v>46</v>
      </c>
      <c r="AV72" s="2">
        <v>82.6</v>
      </c>
      <c r="AW72" s="2">
        <v>53.4</v>
      </c>
      <c r="AX72" s="2">
        <v>55.7</v>
      </c>
      <c r="AY72" s="2">
        <v>112.6</v>
      </c>
      <c r="AZ72" s="2">
        <v>92.8</v>
      </c>
      <c r="BA72" s="2">
        <v>22</v>
      </c>
      <c r="BB72" s="2">
        <v>50.1</v>
      </c>
      <c r="BC72" s="2">
        <v>61.9</v>
      </c>
      <c r="BD72" s="3" t="e">
        <v>#N/A</v>
      </c>
      <c r="BE72" s="3" t="e">
        <v>#N/A</v>
      </c>
      <c r="BF72" s="3" t="e">
        <v>#N/A</v>
      </c>
      <c r="BG72" s="3" t="e">
        <v>#N/A</v>
      </c>
      <c r="BH72" s="3" t="e">
        <v>#N/A</v>
      </c>
      <c r="BI72" s="2">
        <v>142.5</v>
      </c>
      <c r="BJ72" s="2">
        <v>2.2999999999999998</v>
      </c>
      <c r="BK72" s="2">
        <v>2.4</v>
      </c>
      <c r="BL72" s="2">
        <v>59.2</v>
      </c>
      <c r="BM72" s="2">
        <v>69.3</v>
      </c>
      <c r="BN72" s="10" t="e">
        <v>#N/A</v>
      </c>
      <c r="BO72" s="3">
        <v>86</v>
      </c>
      <c r="BP72" s="22">
        <v>1.4917</v>
      </c>
      <c r="BQ72" s="3">
        <v>13.822608695652177</v>
      </c>
      <c r="BR72" s="23">
        <v>2.0804347826086955</v>
      </c>
      <c r="BS72" s="2" t="e">
        <v>#N/A</v>
      </c>
      <c r="BT72" s="3">
        <v>58.36</v>
      </c>
      <c r="BU72" s="2" t="e">
        <v>#N/A</v>
      </c>
      <c r="BV72" s="2">
        <v>2.9</v>
      </c>
      <c r="BW72" s="2" t="e">
        <v>#N/A</v>
      </c>
      <c r="BX72" s="2" t="e">
        <v>#N/A</v>
      </c>
      <c r="BY72" s="23">
        <v>147.1</v>
      </c>
      <c r="BZ72" s="2">
        <v>96</v>
      </c>
      <c r="CA72" s="2">
        <v>69.3</v>
      </c>
      <c r="CB72" s="3">
        <v>73.64</v>
      </c>
      <c r="CC72" s="2">
        <v>63</v>
      </c>
      <c r="CD72" s="2">
        <v>85.3</v>
      </c>
      <c r="CE72" s="2">
        <v>96.227828221062978</v>
      </c>
      <c r="CF72" s="3">
        <v>73.544961264210897</v>
      </c>
      <c r="CG72" s="2">
        <v>62.854975398221889</v>
      </c>
      <c r="CH72" s="23">
        <v>155.24940287535259</v>
      </c>
      <c r="CI72" s="3">
        <v>72.122301128469857</v>
      </c>
      <c r="CM72" s="2">
        <f t="shared" si="2"/>
        <v>9.2663462463311497</v>
      </c>
      <c r="CN72" s="2">
        <f t="shared" si="2"/>
        <v>1.3946737163026717</v>
      </c>
      <c r="CO72" s="2">
        <f t="shared" si="3"/>
        <v>96.487190129419304</v>
      </c>
      <c r="CR72" s="2">
        <f t="shared" si="7"/>
        <v>0.31152647975078324</v>
      </c>
      <c r="CS72" s="2">
        <f t="shared" si="7"/>
        <v>0.3086419753086464</v>
      </c>
      <c r="CT72" s="2">
        <f t="shared" si="8"/>
        <v>0.42492917847027112</v>
      </c>
      <c r="CU72" s="2">
        <f t="shared" si="8"/>
        <v>8.0503332402743585E-2</v>
      </c>
      <c r="CV72" s="2">
        <f t="shared" si="8"/>
        <v>8.398453868882734E-2</v>
      </c>
      <c r="CW72" s="2">
        <f t="shared" si="9"/>
        <v>0.65897858319604374</v>
      </c>
      <c r="CX72" s="2">
        <f t="shared" si="10"/>
        <v>0</v>
      </c>
      <c r="CY72" s="2"/>
      <c r="CZ72" s="2">
        <f t="shared" si="15"/>
        <v>-0.26881720430107908</v>
      </c>
      <c r="DA72" s="2">
        <f t="shared" si="16"/>
        <v>1.5072083879423404</v>
      </c>
      <c r="DB72" s="2">
        <f t="shared" si="17"/>
        <v>0.21052631578947667</v>
      </c>
      <c r="DC72" s="2"/>
      <c r="DF72" s="2">
        <f t="shared" si="11"/>
        <v>0.97032880670655519</v>
      </c>
      <c r="DG72" s="2">
        <f t="shared" si="11"/>
        <v>1.0124827670222603</v>
      </c>
      <c r="DH72" s="2">
        <f t="shared" si="12"/>
        <v>2.2968924020456027</v>
      </c>
      <c r="DI72" s="2">
        <f t="shared" si="83"/>
        <v>2.5648858645248129</v>
      </c>
      <c r="DJ72" s="2">
        <f t="shared" si="83"/>
        <v>3.0885763802972921</v>
      </c>
      <c r="DM72" s="2"/>
      <c r="DN72" s="2">
        <f t="shared" si="35"/>
        <v>2.2012578616352179</v>
      </c>
      <c r="DO72" s="2">
        <f t="shared" si="20"/>
        <v>2.4566473988439346</v>
      </c>
      <c r="DP72" s="2">
        <f t="shared" si="36"/>
        <v>1.3597033374536394</v>
      </c>
      <c r="DQ72" s="2"/>
      <c r="DR72" s="2">
        <f t="shared" si="37"/>
        <v>3.9130434782608638</v>
      </c>
      <c r="DS72" s="2" t="e">
        <f t="shared" si="38"/>
        <v>#N/A</v>
      </c>
      <c r="DT72" s="2" t="e">
        <v>#N/A</v>
      </c>
      <c r="DU72" s="2" t="e">
        <v>#N/A</v>
      </c>
      <c r="DV72" s="2">
        <f t="shared" si="21"/>
        <v>0.16393442622950616</v>
      </c>
      <c r="DW72" s="2">
        <f t="shared" si="39"/>
        <v>-0.99431818181817677</v>
      </c>
      <c r="DX72" s="2">
        <f t="shared" si="40"/>
        <v>-2.1108179419525031</v>
      </c>
      <c r="DY72" s="2">
        <f t="shared" si="41"/>
        <v>4.6992481203007586</v>
      </c>
      <c r="DZ72" s="2">
        <f t="shared" si="42"/>
        <v>5.647058823529405</v>
      </c>
      <c r="EA72" s="2" t="e">
        <f t="shared" si="82"/>
        <v>#N/A</v>
      </c>
      <c r="EB72" s="2">
        <f t="shared" si="82"/>
        <v>1.9271948608136968</v>
      </c>
      <c r="EC72" s="2">
        <f t="shared" si="82"/>
        <v>9.4527363184079505</v>
      </c>
      <c r="ED72" s="2">
        <f t="shared" si="82"/>
        <v>7.3671497584541168</v>
      </c>
      <c r="EE72" s="2" t="e">
        <f t="shared" si="82"/>
        <v>#N/A</v>
      </c>
      <c r="EF72" s="2">
        <f t="shared" si="82"/>
        <v>7.4675324675324672</v>
      </c>
      <c r="EG72" s="2" t="e">
        <f t="shared" si="82"/>
        <v>#N/A</v>
      </c>
      <c r="EH72" s="2"/>
      <c r="EI72" s="2">
        <f t="shared" si="69"/>
        <v>0.16339869281045694</v>
      </c>
      <c r="EJ72" s="2">
        <f t="shared" si="69"/>
        <v>6.3451776649746217</v>
      </c>
      <c r="EK72" s="2">
        <f t="shared" si="69"/>
        <v>-0.99431818181817677</v>
      </c>
      <c r="EL72" s="2">
        <f t="shared" si="69"/>
        <v>2.2222222222222143</v>
      </c>
      <c r="EM72" s="2">
        <f t="shared" si="69"/>
        <v>-0.60168471720818406</v>
      </c>
      <c r="EN72" s="2">
        <f t="shared" si="69"/>
        <v>-3.2608695652173947</v>
      </c>
      <c r="EO72" s="2">
        <f t="shared" si="92"/>
        <v>4.6992481203007586</v>
      </c>
      <c r="EP72" s="2">
        <f t="shared" si="92"/>
        <v>-5.2188552188552233</v>
      </c>
      <c r="EQ72" s="2">
        <f t="shared" si="92"/>
        <v>1.8660812294182261</v>
      </c>
      <c r="ER72" s="2">
        <f t="shared" si="92"/>
        <v>9.4527363184079505</v>
      </c>
      <c r="ES72" s="2">
        <f t="shared" si="92"/>
        <v>4.5929018789144127</v>
      </c>
      <c r="ET72" s="2">
        <f t="shared" si="92"/>
        <v>3.1666666666666732</v>
      </c>
      <c r="EU72" s="2">
        <f t="shared" si="4"/>
        <v>2.2999999999999998</v>
      </c>
      <c r="EV72" s="2">
        <f t="shared" si="4"/>
        <v>2.4</v>
      </c>
      <c r="EW72" s="2">
        <f t="shared" si="45"/>
        <v>-0.16863406408093029</v>
      </c>
      <c r="EX72" s="2">
        <f t="shared" si="45"/>
        <v>-0.14409221902018654</v>
      </c>
      <c r="EY72" s="2">
        <f t="shared" si="46"/>
        <v>-27.858000772817661</v>
      </c>
      <c r="EZ72" s="2" t="e">
        <f t="shared" si="46"/>
        <v>#N/A</v>
      </c>
      <c r="FA72" s="2" t="e">
        <f t="shared" si="47"/>
        <v>#N/A</v>
      </c>
      <c r="FB72" s="2">
        <f t="shared" si="88"/>
        <v>2.6517794836008246</v>
      </c>
      <c r="FC72" s="2">
        <f t="shared" si="88"/>
        <v>1.3727560718056919</v>
      </c>
      <c r="FD72" s="2">
        <f t="shared" si="88"/>
        <v>3.125</v>
      </c>
      <c r="FE72" s="2">
        <f t="shared" si="87"/>
        <v>1.4884233737596508</v>
      </c>
      <c r="FF72" s="2">
        <f t="shared" si="87"/>
        <v>5.0000000000000044</v>
      </c>
      <c r="FG72" s="2">
        <f t="shared" si="87"/>
        <v>0.11737089201877549</v>
      </c>
      <c r="FH72" s="2" t="e">
        <v>#N/A</v>
      </c>
      <c r="FI72" s="2" t="e">
        <v>#N/A</v>
      </c>
      <c r="FL72" s="2">
        <f t="shared" si="84"/>
        <v>0.47078163825722275</v>
      </c>
      <c r="FM72" s="2">
        <f t="shared" si="84"/>
        <v>0.366061503428039</v>
      </c>
      <c r="FN72" s="2">
        <f t="shared" si="25"/>
        <v>0.7243927301572306</v>
      </c>
      <c r="FQ72" s="2">
        <f t="shared" si="85"/>
        <v>1.8964664599477876</v>
      </c>
      <c r="FR72" s="2">
        <f t="shared" si="85"/>
        <v>1.4723057141725171</v>
      </c>
      <c r="FS72" s="2">
        <f t="shared" si="27"/>
        <v>2.9292079341716182</v>
      </c>
      <c r="FT72" s="2">
        <f t="shared" si="86"/>
        <v>2.5509490343801566</v>
      </c>
      <c r="FU72" s="2">
        <f t="shared" si="86"/>
        <v>2.4629790608670099</v>
      </c>
      <c r="FX72" s="2">
        <f t="shared" si="90"/>
        <v>2.0005599368292826</v>
      </c>
      <c r="FY72" s="2">
        <f t="shared" si="90"/>
        <v>2.1117600478796072</v>
      </c>
      <c r="FZ72" s="2">
        <f t="shared" si="33"/>
        <v>3.8066612614381379</v>
      </c>
      <c r="GA72" s="2">
        <f t="shared" si="91"/>
        <v>2.8378469875574464</v>
      </c>
      <c r="GB72" s="2">
        <f t="shared" si="91"/>
        <v>2.8982565652529324</v>
      </c>
      <c r="GE72" s="2"/>
      <c r="GF72" s="2"/>
      <c r="GG72" s="2">
        <f t="shared" ref="GG72:GH87" si="93">100*((AVERAGE(CM70:CM72)/AVERAGE(CM58:CM60))-1)</f>
        <v>-23.946951218084678</v>
      </c>
      <c r="GH72" s="2" t="e">
        <f t="shared" si="93"/>
        <v>#N/A</v>
      </c>
      <c r="GI72" s="2" t="e">
        <f t="shared" si="53"/>
        <v>#N/A</v>
      </c>
      <c r="GJ72" s="2">
        <f t="shared" si="54"/>
        <v>4.1424418604651292</v>
      </c>
      <c r="GK72" s="2" t="e">
        <v>#N/A</v>
      </c>
      <c r="GN72" s="2">
        <f t="shared" si="89"/>
        <v>-0.29999999999999982</v>
      </c>
      <c r="GQ72" s="2"/>
      <c r="IG72" s="24"/>
      <c r="IH72" s="24"/>
      <c r="II72" s="24"/>
      <c r="IJ72" s="24"/>
      <c r="IK72" s="24"/>
      <c r="IL72" s="2"/>
      <c r="IM72" s="2">
        <f t="shared" si="5"/>
        <v>2.2000000000000002</v>
      </c>
      <c r="IN72" s="2"/>
      <c r="IO72" s="2">
        <f t="shared" si="49"/>
        <v>2.2000000000000002</v>
      </c>
      <c r="IX72" s="3"/>
      <c r="IY72" s="3"/>
      <c r="IZ72" s="3"/>
      <c r="JA72" s="3"/>
      <c r="JB72" s="3"/>
      <c r="JC72" s="3"/>
      <c r="JE72" s="3"/>
      <c r="JF72" s="3"/>
      <c r="JG72" s="3"/>
      <c r="JH72" s="3"/>
      <c r="JI72" s="3"/>
      <c r="JJ72" s="3"/>
      <c r="JK72" s="3"/>
      <c r="JL72" s="3"/>
      <c r="JN72" s="10">
        <f>COUNTIF(EI72:ET72,"&gt;2")</f>
        <v>6</v>
      </c>
      <c r="JQ72" s="10"/>
      <c r="JS72" s="10"/>
      <c r="KH72" s="2">
        <f>(DN72*$DN$4)+(FB72*$FB$3)+(FC72*$FC$3)+(FD72*$FD$3)+(FE72*$FE$3)+(FF72*$FF$3)+(FG72*$FG$3)</f>
        <v>2.4281493414267197</v>
      </c>
      <c r="KI72" s="2">
        <f>F72-KH72</f>
        <v>-0.2281493414267195</v>
      </c>
      <c r="KJ72" s="2">
        <f>MAX(DN72,FB72:FG72)</f>
        <v>5.0000000000000044</v>
      </c>
      <c r="KK72" s="2">
        <f>MIN(DN72,FB72:FG72)</f>
        <v>0.11737089201877549</v>
      </c>
      <c r="KL72" s="2">
        <f t="shared" si="50"/>
        <v>4.882629107981229</v>
      </c>
      <c r="KO72" s="2">
        <f>BO72</f>
        <v>86</v>
      </c>
      <c r="KP72" s="2">
        <f>100*((BO66/BO54)-1)</f>
        <v>-8.0379005642499894</v>
      </c>
      <c r="KQ72" s="2">
        <f t="shared" si="55"/>
        <v>-8.0379005642499894</v>
      </c>
      <c r="KR72" s="2">
        <f>100*((BO60/BO48)-1)</f>
        <v>-12.951680672268907</v>
      </c>
      <c r="KS72" s="2">
        <f t="shared" si="64"/>
        <v>-12.951680672268907</v>
      </c>
      <c r="KT72" s="3">
        <f>BP72</f>
        <v>1.4917</v>
      </c>
      <c r="KU72" s="3">
        <f>BQ72</f>
        <v>13.822608695652177</v>
      </c>
      <c r="KV72" s="3">
        <f t="shared" si="13"/>
        <v>9.2663462463311497</v>
      </c>
      <c r="KW72" s="2">
        <f t="shared" si="6"/>
        <v>19.397566213139548</v>
      </c>
      <c r="KX72" s="2">
        <f t="shared" si="6"/>
        <v>16.95157693601174</v>
      </c>
      <c r="LB72">
        <v>0</v>
      </c>
      <c r="LE72" s="2" t="e">
        <v>#N/A</v>
      </c>
      <c r="LF72" s="2" t="e">
        <v>#N/A</v>
      </c>
      <c r="LG72" s="2" t="e">
        <v>#N/A</v>
      </c>
      <c r="LH72" s="2" t="e">
        <v>#N/A</v>
      </c>
      <c r="LI72" s="2" t="e">
        <v>#N/A</v>
      </c>
      <c r="LJ72" s="2" t="e">
        <v>#N/A</v>
      </c>
      <c r="LK72" s="2">
        <v>56.02497079904667</v>
      </c>
      <c r="LL72" s="2" t="e">
        <v>#N/A</v>
      </c>
      <c r="LM72" s="2" t="e">
        <v>#N/A</v>
      </c>
      <c r="LN72" s="2" t="e">
        <v>#N/A</v>
      </c>
      <c r="LO72" s="2" t="e">
        <v>#N/A</v>
      </c>
      <c r="LP72" s="2">
        <v>39.230648492175654</v>
      </c>
      <c r="LQ72" s="2" t="e">
        <v>#N/A</v>
      </c>
      <c r="LR72" s="2" t="e">
        <v>#N/A</v>
      </c>
      <c r="LS72" s="2" t="e">
        <v>#N/A</v>
      </c>
      <c r="LT72" s="2" t="e">
        <v>#N/A</v>
      </c>
      <c r="LU72" s="2" t="e">
        <v>#N/A</v>
      </c>
      <c r="LV72" s="2" t="e">
        <v>#N/A</v>
      </c>
      <c r="LW72" s="2" t="e">
        <v>#N/A</v>
      </c>
      <c r="LX72" s="2" t="e">
        <v>#N/A</v>
      </c>
      <c r="LY72" s="2" t="e">
        <v>#N/A</v>
      </c>
      <c r="LZ72" s="2" t="e">
        <v>#N/A</v>
      </c>
      <c r="MA72" s="2" t="e">
        <v>#N/A</v>
      </c>
      <c r="MB72" s="2" t="e">
        <v>#N/A</v>
      </c>
      <c r="MC72" s="2" t="e">
        <v>#N/A</v>
      </c>
      <c r="MD72" s="2" t="e">
        <v>#N/A</v>
      </c>
      <c r="ME72" s="2" t="e">
        <v>#N/A</v>
      </c>
      <c r="MF72" s="2" t="e">
        <v>#N/A</v>
      </c>
      <c r="MG72" s="2" t="e">
        <v>#N/A</v>
      </c>
      <c r="MH72" s="2">
        <v>46.68983753232925</v>
      </c>
      <c r="MI72" s="2" t="e">
        <v>#N/A</v>
      </c>
      <c r="MJ72" s="2" t="e">
        <v>#N/A</v>
      </c>
      <c r="MK72" s="2" t="e">
        <v>#N/A</v>
      </c>
      <c r="ML72" s="2" t="e">
        <v>#N/A</v>
      </c>
      <c r="MM72" s="2" t="e">
        <v>#N/A</v>
      </c>
      <c r="MN72" s="2" t="e">
        <v>#N/A</v>
      </c>
      <c r="MO72" s="2" t="e">
        <v>#N/A</v>
      </c>
      <c r="MP72" s="2" t="e">
        <v>#N/A</v>
      </c>
      <c r="MQ72" s="2" t="e">
        <v>#N/A</v>
      </c>
      <c r="MR72" s="2" t="e">
        <v>#N/A</v>
      </c>
      <c r="MS72" s="10" t="e">
        <v>#N/A</v>
      </c>
      <c r="MT72" s="2" t="e">
        <v>#N/A</v>
      </c>
      <c r="MU72" s="2" t="e">
        <v>#N/A</v>
      </c>
      <c r="MV72" s="2" t="e">
        <v>#N/A</v>
      </c>
      <c r="MX72" s="22" t="e">
        <v>#N/A</v>
      </c>
      <c r="MY72" s="22" t="e">
        <v>#N/A</v>
      </c>
      <c r="MZ72" s="22" t="e">
        <v>#N/A</v>
      </c>
      <c r="NA72" s="22" t="e">
        <v>#N/A</v>
      </c>
      <c r="NB72" s="22" t="e">
        <v>#N/A</v>
      </c>
      <c r="NC72" s="22" t="e">
        <v>#N/A</v>
      </c>
      <c r="ND72" s="22">
        <v>2</v>
      </c>
      <c r="NE72" s="22" t="e">
        <v>#N/A</v>
      </c>
      <c r="NF72" s="22" t="e">
        <v>#N/A</v>
      </c>
      <c r="NG72" s="22" t="e">
        <v>#N/A</v>
      </c>
      <c r="NH72" s="23" t="e">
        <v>#N/A</v>
      </c>
      <c r="NI72" s="22">
        <v>16</v>
      </c>
      <c r="NJ72" s="22" t="e">
        <v>#N/A</v>
      </c>
      <c r="NK72" s="22" t="e">
        <v>#N/A</v>
      </c>
      <c r="NL72" s="23" t="e">
        <v>#N/A</v>
      </c>
      <c r="NM72" s="3" t="e">
        <v>#N/A</v>
      </c>
      <c r="NN72" s="22" t="e">
        <v>#N/A</v>
      </c>
      <c r="NO72" s="22" t="e">
        <v>#N/A</v>
      </c>
      <c r="NP72" s="22" t="e">
        <v>#N/A</v>
      </c>
      <c r="NQ72" s="22" t="e">
        <v>#N/A</v>
      </c>
      <c r="NR72" s="23" t="e">
        <v>#N/A</v>
      </c>
      <c r="NS72" s="22" t="e">
        <v>#N/A</v>
      </c>
      <c r="NT72" s="22" t="e">
        <v>#N/A</v>
      </c>
      <c r="NU72" s="23" t="e">
        <v>#N/A</v>
      </c>
      <c r="NV72" s="3" t="e">
        <v>#N/A</v>
      </c>
      <c r="NW72" s="22" t="e">
        <v>#N/A</v>
      </c>
      <c r="NX72" s="22" t="e">
        <v>#N/A</v>
      </c>
      <c r="NY72" s="22" t="e">
        <v>#N/A</v>
      </c>
      <c r="NZ72" s="22" t="e">
        <v>#N/A</v>
      </c>
      <c r="OA72" s="23">
        <v>8</v>
      </c>
      <c r="OB72" s="22" t="e">
        <v>#N/A</v>
      </c>
      <c r="OC72" s="22" t="e">
        <v>#N/A</v>
      </c>
      <c r="OD72" s="22" t="e">
        <v>#N/A</v>
      </c>
      <c r="OE72" s="22" t="e">
        <v>#N/A</v>
      </c>
      <c r="OF72" s="22" t="e">
        <v>#N/A</v>
      </c>
      <c r="OG72" s="22" t="e">
        <v>#N/A</v>
      </c>
      <c r="OH72" s="23" t="e">
        <v>#N/A</v>
      </c>
      <c r="OI72" s="22" t="e">
        <v>#N/A</v>
      </c>
      <c r="OJ72" s="22" t="e">
        <v>#N/A</v>
      </c>
      <c r="OK72" s="22" t="e">
        <v>#N/A</v>
      </c>
      <c r="OL72" s="22" t="e">
        <v>#N/A</v>
      </c>
      <c r="OM72" s="23" t="e">
        <v>#N/A</v>
      </c>
      <c r="ON72" s="22" t="e">
        <v>#N/A</v>
      </c>
      <c r="OO72" s="22" t="e">
        <v>#N/A</v>
      </c>
      <c r="OQ72">
        <f t="shared" si="51"/>
        <v>-2</v>
      </c>
      <c r="OR72" s="23" t="e">
        <f t="shared" ref="OR72:PF135" ca="1" si="94">LE72/OFFSET(LE72,$OQ72,0)</f>
        <v>#N/A</v>
      </c>
      <c r="OS72" s="23" t="e">
        <f t="shared" ca="1" si="94"/>
        <v>#N/A</v>
      </c>
      <c r="OT72" s="23" t="e">
        <f t="shared" ca="1" si="94"/>
        <v>#N/A</v>
      </c>
      <c r="OU72" s="23" t="e">
        <f t="shared" ca="1" si="94"/>
        <v>#N/A</v>
      </c>
      <c r="OV72" s="23" t="e">
        <f t="shared" ca="1" si="94"/>
        <v>#N/A</v>
      </c>
      <c r="OW72" s="23" t="e">
        <f t="shared" ca="1" si="94"/>
        <v>#N/A</v>
      </c>
      <c r="OX72" s="23">
        <f t="shared" ca="1" si="94"/>
        <v>1.0066790344097956</v>
      </c>
      <c r="OY72" s="23" t="e">
        <f t="shared" ca="1" si="94"/>
        <v>#N/A</v>
      </c>
      <c r="OZ72" s="23" t="e">
        <f t="shared" ca="1" si="94"/>
        <v>#N/A</v>
      </c>
      <c r="PA72" s="23" t="e">
        <f t="shared" ca="1" si="94"/>
        <v>#N/A</v>
      </c>
      <c r="PB72" s="23" t="e">
        <f t="shared" ca="1" si="94"/>
        <v>#N/A</v>
      </c>
      <c r="PC72" s="23">
        <f t="shared" ca="1" si="94"/>
        <v>1.0048367786561734</v>
      </c>
      <c r="PD72" s="23" t="e">
        <f t="shared" ca="1" si="94"/>
        <v>#N/A</v>
      </c>
      <c r="PE72" s="23" t="e">
        <f t="shared" ca="1" si="94"/>
        <v>#N/A</v>
      </c>
      <c r="PF72" s="23" t="e">
        <f t="shared" ca="1" si="94"/>
        <v>#N/A</v>
      </c>
      <c r="PG72" s="23" t="e">
        <f t="shared" ca="1" si="79"/>
        <v>#N/A</v>
      </c>
      <c r="PH72" s="23" t="e">
        <f t="shared" ca="1" si="76"/>
        <v>#N/A</v>
      </c>
      <c r="PI72" s="23" t="e">
        <f t="shared" ca="1" si="76"/>
        <v>#N/A</v>
      </c>
      <c r="PJ72" s="23" t="e">
        <f t="shared" ca="1" si="76"/>
        <v>#N/A</v>
      </c>
      <c r="PK72" s="23" t="e">
        <f t="shared" ca="1" si="75"/>
        <v>#N/A</v>
      </c>
      <c r="PL72" s="23" t="e">
        <f t="shared" ca="1" si="75"/>
        <v>#N/A</v>
      </c>
      <c r="PM72" s="23" t="e">
        <f t="shared" ca="1" si="75"/>
        <v>#N/A</v>
      </c>
      <c r="PN72" s="23" t="e">
        <f t="shared" ca="1" si="75"/>
        <v>#N/A</v>
      </c>
      <c r="PO72" s="23" t="e">
        <f t="shared" ca="1" si="75"/>
        <v>#N/A</v>
      </c>
      <c r="PP72" s="23" t="e">
        <f t="shared" ca="1" si="75"/>
        <v>#N/A</v>
      </c>
      <c r="PQ72" s="23" t="e">
        <f t="shared" ca="1" si="75"/>
        <v>#N/A</v>
      </c>
      <c r="PR72" s="23" t="e">
        <f t="shared" ca="1" si="63"/>
        <v>#N/A</v>
      </c>
      <c r="PS72" s="23" t="e">
        <f t="shared" ca="1" si="63"/>
        <v>#N/A</v>
      </c>
      <c r="PT72" s="23" t="e">
        <f t="shared" ca="1" si="63"/>
        <v>#N/A</v>
      </c>
      <c r="PU72" s="23">
        <f t="shared" ca="1" si="63"/>
        <v>1.0112935723485788</v>
      </c>
      <c r="PV72" s="23" t="e">
        <f t="shared" ca="1" si="63"/>
        <v>#N/A</v>
      </c>
      <c r="PW72" s="23" t="e">
        <f t="shared" ca="1" si="61"/>
        <v>#N/A</v>
      </c>
      <c r="PX72" s="23" t="e">
        <f t="shared" ca="1" si="61"/>
        <v>#N/A</v>
      </c>
      <c r="PY72" s="23" t="e">
        <f t="shared" ca="1" si="61"/>
        <v>#N/A</v>
      </c>
      <c r="PZ72" s="23" t="e">
        <f t="shared" ca="1" si="61"/>
        <v>#N/A</v>
      </c>
      <c r="QA72" s="23" t="e">
        <f t="shared" ca="1" si="70"/>
        <v>#N/A</v>
      </c>
      <c r="QB72" s="23" t="e">
        <f t="shared" ca="1" si="70"/>
        <v>#N/A</v>
      </c>
      <c r="QC72" s="23" t="e">
        <f t="shared" ca="1" si="70"/>
        <v>#N/A</v>
      </c>
      <c r="QD72" s="23" t="e">
        <f t="shared" ca="1" si="70"/>
        <v>#N/A</v>
      </c>
      <c r="QE72" s="23" t="e">
        <f t="shared" ca="1" si="70"/>
        <v>#N/A</v>
      </c>
      <c r="QF72" s="23" t="e">
        <f t="shared" ca="1" si="70"/>
        <v>#N/A</v>
      </c>
      <c r="QG72" s="23" t="e">
        <f t="shared" ca="1" si="29"/>
        <v>#N/A</v>
      </c>
      <c r="QH72" s="23" t="e">
        <f t="shared" ca="1" si="29"/>
        <v>#N/A</v>
      </c>
      <c r="QI72" s="23" t="e">
        <f t="shared" ca="1" si="29"/>
        <v>#N/A</v>
      </c>
      <c r="QJ72" s="26" t="e">
        <f t="shared" ca="1" si="19"/>
        <v>#N/A</v>
      </c>
    </row>
    <row r="73" spans="1:452" x14ac:dyDescent="0.35">
      <c r="A73" t="s">
        <v>1138</v>
      </c>
      <c r="B73" s="25">
        <v>34425</v>
      </c>
      <c r="C73" t="s">
        <v>688</v>
      </c>
      <c r="D73" s="2">
        <v>64.900000000000006</v>
      </c>
      <c r="E73" s="2">
        <v>65.5</v>
      </c>
      <c r="F73" s="2">
        <v>2</v>
      </c>
      <c r="G73" s="2">
        <v>71.3</v>
      </c>
      <c r="H73" s="2">
        <v>65.22396648743775</v>
      </c>
      <c r="I73" s="2">
        <v>71.037729442269509</v>
      </c>
      <c r="J73" s="2">
        <v>82.6</v>
      </c>
      <c r="K73" s="2">
        <v>48.3</v>
      </c>
      <c r="L73" s="2">
        <v>48.057772047793165</v>
      </c>
      <c r="M73" s="2">
        <v>54.8</v>
      </c>
      <c r="N73" s="2">
        <v>45.3</v>
      </c>
      <c r="O73" s="2">
        <v>61.3</v>
      </c>
      <c r="P73" s="2">
        <v>54.7</v>
      </c>
      <c r="Q73" s="2">
        <v>209.1</v>
      </c>
      <c r="R73" s="2">
        <v>56</v>
      </c>
      <c r="S73" s="2">
        <v>45.3</v>
      </c>
      <c r="T73" s="2">
        <v>40</v>
      </c>
      <c r="U73" s="2" t="e">
        <v>#N/A</v>
      </c>
      <c r="V73" s="2">
        <v>47.8</v>
      </c>
      <c r="W73" s="2">
        <v>22.1</v>
      </c>
      <c r="X73" s="2">
        <v>88.7</v>
      </c>
      <c r="Y73" s="2" t="e">
        <v>#N/A</v>
      </c>
      <c r="Z73" s="2">
        <v>33.200000000000003</v>
      </c>
      <c r="AA73" s="2" t="e">
        <v>#N/A</v>
      </c>
      <c r="AB73" s="2">
        <v>155.30000000000001</v>
      </c>
      <c r="AC73" s="2">
        <v>171.6</v>
      </c>
      <c r="AD73" s="2" t="e">
        <v>#N/A</v>
      </c>
      <c r="AE73" s="2">
        <v>214.1</v>
      </c>
      <c r="AF73" s="2">
        <v>74.5</v>
      </c>
      <c r="AG73" s="22">
        <v>647</v>
      </c>
      <c r="AH73" s="22">
        <v>353</v>
      </c>
      <c r="AI73" s="22" t="e">
        <v>#N/A</v>
      </c>
      <c r="AJ73" s="22">
        <v>41</v>
      </c>
      <c r="AK73" s="22">
        <v>49</v>
      </c>
      <c r="AL73" s="22" t="e">
        <v>#N/A</v>
      </c>
      <c r="AM73" s="22">
        <v>9</v>
      </c>
      <c r="AN73" s="22" t="e">
        <v>#N/A</v>
      </c>
      <c r="AO73" s="22">
        <v>56</v>
      </c>
      <c r="AP73" s="22">
        <v>28</v>
      </c>
      <c r="AQ73" s="22">
        <v>67</v>
      </c>
      <c r="AR73" s="2">
        <v>61.5</v>
      </c>
      <c r="AS73" s="2">
        <v>42.1</v>
      </c>
      <c r="AT73" s="2">
        <v>209.1</v>
      </c>
      <c r="AU73" s="2">
        <v>48.4</v>
      </c>
      <c r="AV73" s="2">
        <v>82.3</v>
      </c>
      <c r="AW73" s="2">
        <v>53.9</v>
      </c>
      <c r="AX73" s="2">
        <v>56</v>
      </c>
      <c r="AY73" s="2">
        <v>113.1</v>
      </c>
      <c r="AZ73" s="2">
        <v>93.1</v>
      </c>
      <c r="BA73" s="2">
        <v>22.1</v>
      </c>
      <c r="BB73" s="2">
        <v>50.2</v>
      </c>
      <c r="BC73" s="2">
        <v>61.7</v>
      </c>
      <c r="BD73" s="3" t="e">
        <v>#N/A</v>
      </c>
      <c r="BE73" s="3" t="e">
        <v>#N/A</v>
      </c>
      <c r="BF73" s="3" t="e">
        <v>#N/A</v>
      </c>
      <c r="BG73" s="3" t="e">
        <v>#N/A</v>
      </c>
      <c r="BH73" s="3" t="e">
        <v>#N/A</v>
      </c>
      <c r="BI73" s="2">
        <v>144.19999999999999</v>
      </c>
      <c r="BJ73" s="2">
        <v>2.6</v>
      </c>
      <c r="BK73" s="2">
        <v>2.2999999999999998</v>
      </c>
      <c r="BL73" s="2">
        <v>59.5</v>
      </c>
      <c r="BM73" s="2">
        <v>69.599999999999994</v>
      </c>
      <c r="BN73" s="10" t="e">
        <v>#N/A</v>
      </c>
      <c r="BO73" s="3">
        <v>85.5</v>
      </c>
      <c r="BP73" s="22">
        <v>1.4837</v>
      </c>
      <c r="BQ73" s="3">
        <v>15.231578947368419</v>
      </c>
      <c r="BR73" s="23">
        <v>2.0447368421052641</v>
      </c>
      <c r="BS73" s="2" t="e">
        <v>#N/A</v>
      </c>
      <c r="BT73" s="3">
        <v>57.21</v>
      </c>
      <c r="BU73" s="2" t="e">
        <v>#N/A</v>
      </c>
      <c r="BV73" s="2">
        <v>2.8</v>
      </c>
      <c r="BW73" s="2" t="e">
        <v>#N/A</v>
      </c>
      <c r="BX73" s="2" t="e">
        <v>#N/A</v>
      </c>
      <c r="BY73" s="23">
        <v>147.19999999999999</v>
      </c>
      <c r="BZ73" s="2">
        <v>96.2</v>
      </c>
      <c r="CA73" s="2">
        <v>69.5</v>
      </c>
      <c r="CB73" s="3">
        <v>73.84</v>
      </c>
      <c r="CC73" s="2">
        <v>62.7</v>
      </c>
      <c r="CD73" s="2">
        <v>85.3</v>
      </c>
      <c r="CE73" s="2">
        <v>95.922303697570356</v>
      </c>
      <c r="CF73" s="3">
        <v>73.687402448013017</v>
      </c>
      <c r="CG73" s="2">
        <v>62.612989085429547</v>
      </c>
      <c r="CH73" s="23">
        <v>155.47688325030867</v>
      </c>
      <c r="CI73" s="3">
        <v>72.199567957129318</v>
      </c>
      <c r="CM73" s="2">
        <f t="shared" si="2"/>
        <v>10.265942540519255</v>
      </c>
      <c r="CN73" s="2">
        <f t="shared" si="2"/>
        <v>1.3781336133350839</v>
      </c>
      <c r="CO73" s="2">
        <f t="shared" si="3"/>
        <v>95.969728494348331</v>
      </c>
      <c r="CR73" s="2">
        <f t="shared" si="7"/>
        <v>0.77639751552795022</v>
      </c>
      <c r="CS73" s="2">
        <f t="shared" si="7"/>
        <v>0.76923076923076927</v>
      </c>
      <c r="CT73" s="2">
        <f t="shared" si="8"/>
        <v>0.56417489421719524</v>
      </c>
      <c r="CU73" s="2">
        <f t="shared" si="8"/>
        <v>0.1174349443565062</v>
      </c>
      <c r="CV73" s="2">
        <f t="shared" si="8"/>
        <v>-7.0019589649822675E-2</v>
      </c>
      <c r="CW73" s="2">
        <f t="shared" si="9"/>
        <v>0.32733224222585228</v>
      </c>
      <c r="CX73" s="2">
        <f t="shared" si="10"/>
        <v>1.0460251046025106</v>
      </c>
      <c r="CY73" s="2"/>
      <c r="CZ73" s="2">
        <f t="shared" si="15"/>
        <v>7.8167115902964923</v>
      </c>
      <c r="DA73" s="2">
        <f t="shared" si="16"/>
        <v>0.25823111684958405</v>
      </c>
      <c r="DB73" s="2">
        <f t="shared" si="17"/>
        <v>0.42016806722688183</v>
      </c>
      <c r="DC73" s="2"/>
      <c r="DF73" s="2">
        <f t="shared" si="11"/>
        <v>1.4183570941720403</v>
      </c>
      <c r="DG73" s="2">
        <f t="shared" si="11"/>
        <v>-0.83700680591312082</v>
      </c>
      <c r="DH73" s="2">
        <f t="shared" si="12"/>
        <v>-0.93714063872921693</v>
      </c>
      <c r="DI73" s="2">
        <f t="shared" si="83"/>
        <v>2.5594156305765114</v>
      </c>
      <c r="DJ73" s="2">
        <f t="shared" si="83"/>
        <v>2.4576427242963383</v>
      </c>
      <c r="DM73" s="2"/>
      <c r="DN73" s="2">
        <f t="shared" si="35"/>
        <v>1.8662519440124461</v>
      </c>
      <c r="DO73" s="2">
        <f t="shared" si="20"/>
        <v>1.857142857142853</v>
      </c>
      <c r="DP73" s="2">
        <f t="shared" si="36"/>
        <v>1.4742014742014602</v>
      </c>
      <c r="DQ73" s="2"/>
      <c r="DR73" s="2">
        <f t="shared" si="37"/>
        <v>3.2051282051282057</v>
      </c>
      <c r="DS73" s="2" t="e">
        <f t="shared" si="38"/>
        <v>#N/A</v>
      </c>
      <c r="DT73" s="2" t="e">
        <v>#N/A</v>
      </c>
      <c r="DU73" s="2" t="e">
        <v>#N/A</v>
      </c>
      <c r="DV73" s="2">
        <f t="shared" si="21"/>
        <v>0.98846787479405229</v>
      </c>
      <c r="DW73" s="2">
        <f t="shared" si="39"/>
        <v>-1.8770530267480101</v>
      </c>
      <c r="DX73" s="2">
        <f t="shared" si="40"/>
        <v>5.8201058201058364</v>
      </c>
      <c r="DY73" s="2">
        <f t="shared" si="41"/>
        <v>3.512014787430684</v>
      </c>
      <c r="DZ73" s="2">
        <f t="shared" si="42"/>
        <v>2.0270270270270174</v>
      </c>
      <c r="EA73" s="2" t="e">
        <f t="shared" si="82"/>
        <v>#N/A</v>
      </c>
      <c r="EB73" s="2">
        <f t="shared" si="82"/>
        <v>1.9189765458422103</v>
      </c>
      <c r="EC73" s="2">
        <f t="shared" si="82"/>
        <v>9.4059405940594143</v>
      </c>
      <c r="ED73" s="2">
        <f t="shared" si="82"/>
        <v>4.1079812206572752</v>
      </c>
      <c r="EE73" s="2" t="e">
        <f t="shared" si="82"/>
        <v>#N/A</v>
      </c>
      <c r="EF73" s="2">
        <f t="shared" si="82"/>
        <v>3.7500000000000089</v>
      </c>
      <c r="EG73" s="2" t="e">
        <f t="shared" si="82"/>
        <v>#N/A</v>
      </c>
      <c r="EH73" s="2"/>
      <c r="EI73" s="2">
        <f t="shared" si="69"/>
        <v>0.98522167487684609</v>
      </c>
      <c r="EJ73" s="2">
        <f t="shared" si="69"/>
        <v>4.466501240694809</v>
      </c>
      <c r="EK73" s="2">
        <f t="shared" si="69"/>
        <v>-1.8770530267480101</v>
      </c>
      <c r="EL73" s="2">
        <f t="shared" si="69"/>
        <v>4.761904761904745</v>
      </c>
      <c r="EM73" s="2">
        <f t="shared" si="69"/>
        <v>-1.3189448441247142</v>
      </c>
      <c r="EN73" s="2">
        <f t="shared" si="69"/>
        <v>-3.4050179211469467</v>
      </c>
      <c r="EO73" s="2">
        <f t="shared" si="92"/>
        <v>3.512014787430684</v>
      </c>
      <c r="EP73" s="2">
        <f t="shared" si="92"/>
        <v>-4.7979797979798011</v>
      </c>
      <c r="EQ73" s="2">
        <f t="shared" si="92"/>
        <v>1.4161220043573008</v>
      </c>
      <c r="ER73" s="2">
        <f t="shared" si="92"/>
        <v>9.4059405940594143</v>
      </c>
      <c r="ES73" s="2">
        <f t="shared" si="92"/>
        <v>3.292181069958855</v>
      </c>
      <c r="ET73" s="2">
        <f t="shared" si="92"/>
        <v>1.983471074380172</v>
      </c>
      <c r="EU73" s="2">
        <f t="shared" si="4"/>
        <v>2.6</v>
      </c>
      <c r="EV73" s="2">
        <f t="shared" si="4"/>
        <v>2.2999999999999998</v>
      </c>
      <c r="EW73" s="2">
        <f t="shared" si="45"/>
        <v>0.33726812816188279</v>
      </c>
      <c r="EX73" s="2">
        <f t="shared" si="45"/>
        <v>0.28818443804032867</v>
      </c>
      <c r="EY73" s="2">
        <f t="shared" si="46"/>
        <v>-14.945694403109112</v>
      </c>
      <c r="EZ73" s="2" t="e">
        <f t="shared" si="46"/>
        <v>#N/A</v>
      </c>
      <c r="FA73" s="2" t="e">
        <f t="shared" si="47"/>
        <v>#N/A</v>
      </c>
      <c r="FB73" s="2">
        <f t="shared" si="88"/>
        <v>2.3643949930458819</v>
      </c>
      <c r="FC73" s="2">
        <f t="shared" si="88"/>
        <v>0.83857442348007627</v>
      </c>
      <c r="FD73" s="2">
        <f t="shared" si="88"/>
        <v>2.8106508875739733</v>
      </c>
      <c r="FE73" s="2">
        <f t="shared" si="87"/>
        <v>1.6379903647625538</v>
      </c>
      <c r="FF73" s="2">
        <f t="shared" si="87"/>
        <v>3.9800995024875663</v>
      </c>
      <c r="FG73" s="2">
        <f t="shared" si="87"/>
        <v>0</v>
      </c>
      <c r="FH73" s="2" t="e">
        <v>#N/A</v>
      </c>
      <c r="FI73" s="2" t="e">
        <v>#N/A</v>
      </c>
      <c r="FL73" s="2">
        <f t="shared" si="84"/>
        <v>0.50792009024867024</v>
      </c>
      <c r="FM73" s="2">
        <f t="shared" si="84"/>
        <v>0.4035355780442007</v>
      </c>
      <c r="FN73" s="2">
        <f t="shared" si="25"/>
        <v>0.60370047591200571</v>
      </c>
      <c r="FQ73" s="2">
        <f t="shared" si="85"/>
        <v>2.0472118104970294</v>
      </c>
      <c r="FR73" s="2">
        <f t="shared" si="85"/>
        <v>1.623939081307646</v>
      </c>
      <c r="FS73" s="2">
        <f t="shared" si="27"/>
        <v>2.4367573008371224</v>
      </c>
      <c r="FT73" s="2">
        <f t="shared" si="86"/>
        <v>2.4787002843061456</v>
      </c>
      <c r="FU73" s="2">
        <f t="shared" si="86"/>
        <v>2.3927130191597312</v>
      </c>
      <c r="FX73" s="2">
        <f t="shared" si="90"/>
        <v>1.9016029218708486</v>
      </c>
      <c r="FY73" s="2">
        <f t="shared" si="90"/>
        <v>1.7993152551362357</v>
      </c>
      <c r="FZ73" s="2">
        <f t="shared" si="33"/>
        <v>3.5237896459366924</v>
      </c>
      <c r="GA73" s="2">
        <f t="shared" si="91"/>
        <v>2.8343762463324929</v>
      </c>
      <c r="GB73" s="2">
        <f t="shared" si="91"/>
        <v>2.7257424758532656</v>
      </c>
      <c r="GE73" s="2"/>
      <c r="GF73" s="2"/>
      <c r="GG73" s="2">
        <f t="shared" si="93"/>
        <v>-23.554953835482571</v>
      </c>
      <c r="GH73" s="2" t="e">
        <f t="shared" si="93"/>
        <v>#N/A</v>
      </c>
      <c r="GI73" s="2" t="e">
        <f t="shared" si="53"/>
        <v>#N/A</v>
      </c>
      <c r="GJ73" s="2">
        <f t="shared" si="54"/>
        <v>3.7490987743330928</v>
      </c>
      <c r="GK73" s="2" t="e">
        <v>#N/A</v>
      </c>
      <c r="GN73" s="2">
        <f t="shared" si="89"/>
        <v>-0.20000000000000018</v>
      </c>
      <c r="GQ73" s="2"/>
      <c r="IG73" s="24"/>
      <c r="IH73" s="24"/>
      <c r="II73" s="24"/>
      <c r="IJ73" s="24"/>
      <c r="IK73" s="24"/>
      <c r="IL73" s="2"/>
      <c r="IM73" s="2">
        <f t="shared" si="5"/>
        <v>2</v>
      </c>
      <c r="IN73" s="2"/>
      <c r="IO73" s="2">
        <f t="shared" si="49"/>
        <v>2</v>
      </c>
      <c r="IX73" s="3"/>
      <c r="IY73" s="3"/>
      <c r="IZ73" s="3"/>
      <c r="JA73" s="3"/>
      <c r="JB73" s="3"/>
      <c r="JC73" s="3"/>
      <c r="JE73" s="3"/>
      <c r="JF73" s="3"/>
      <c r="JG73" s="3"/>
      <c r="JH73" s="3"/>
      <c r="JI73" s="3"/>
      <c r="JJ73" s="3"/>
      <c r="JK73" s="3"/>
      <c r="JL73" s="3"/>
      <c r="JN73" s="10">
        <f>COUNTIF(EI73:ET73,"&gt;2")</f>
        <v>5</v>
      </c>
      <c r="JQ73" s="10"/>
      <c r="JS73" s="10"/>
      <c r="KH73" s="2">
        <f>(DN73*$DN$4)+(FB73*$FB$3)+(FC73*$FC$3)+(FD73*$FD$3)+(FE73*$FE$3)+(FF73*$FF$3)+(FG73*$FG$3)</f>
        <v>2.1043549398068144</v>
      </c>
      <c r="KI73" s="2">
        <f>F73-KH73</f>
        <v>-0.10435493980681443</v>
      </c>
      <c r="KJ73" s="2">
        <f>MAX(DN73,FB73:FG73)</f>
        <v>3.9800995024875663</v>
      </c>
      <c r="KK73" s="2">
        <f>MIN(DN73,FB73:FG73)</f>
        <v>0</v>
      </c>
      <c r="KL73" s="2">
        <f t="shared" si="50"/>
        <v>3.9800995024875663</v>
      </c>
      <c r="KO73" s="2">
        <f>BO73</f>
        <v>85.5</v>
      </c>
      <c r="KP73" s="2">
        <f>100*((BO67/BO55)-1)</f>
        <v>-0.39470629208265828</v>
      </c>
      <c r="KQ73" s="2">
        <f t="shared" si="55"/>
        <v>-0.39470629208265828</v>
      </c>
      <c r="KR73" s="2">
        <f>100*((BO61/BO49)-1)</f>
        <v>-11.351855691478319</v>
      </c>
      <c r="KS73" s="2">
        <f t="shared" si="64"/>
        <v>-11.351855691478319</v>
      </c>
      <c r="KT73" s="3">
        <f>BP73</f>
        <v>1.4837</v>
      </c>
      <c r="KU73" s="3">
        <f>BQ73</f>
        <v>15.231578947368419</v>
      </c>
      <c r="KV73" s="3">
        <f t="shared" si="13"/>
        <v>10.265942540519255</v>
      </c>
      <c r="KW73" s="2">
        <f t="shared" si="6"/>
        <v>21.374804689014685</v>
      </c>
      <c r="KX73" s="2">
        <f t="shared" si="6"/>
        <v>18.780208527734406</v>
      </c>
      <c r="LB73">
        <v>0</v>
      </c>
      <c r="LE73" s="2" t="e">
        <v>#N/A</v>
      </c>
      <c r="LF73" s="2" t="e">
        <v>#N/A</v>
      </c>
      <c r="LG73" s="2" t="e">
        <v>#N/A</v>
      </c>
      <c r="LH73" s="2" t="e">
        <v>#N/A</v>
      </c>
      <c r="LI73" s="2" t="e">
        <v>#N/A</v>
      </c>
      <c r="LJ73" s="2" t="e">
        <v>#N/A</v>
      </c>
      <c r="LK73" s="2">
        <v>57.204712963963701</v>
      </c>
      <c r="LL73" s="2" t="e">
        <v>#N/A</v>
      </c>
      <c r="LM73" s="2" t="e">
        <v>#N/A</v>
      </c>
      <c r="LN73" s="2" t="e">
        <v>#N/A</v>
      </c>
      <c r="LO73" s="2" t="e">
        <v>#N/A</v>
      </c>
      <c r="LP73" s="2">
        <v>39.305693463142887</v>
      </c>
      <c r="LQ73" s="2" t="e">
        <v>#N/A</v>
      </c>
      <c r="LR73" s="2" t="e">
        <v>#N/A</v>
      </c>
      <c r="LS73" s="2" t="e">
        <v>#N/A</v>
      </c>
      <c r="LT73" s="2" t="e">
        <v>#N/A</v>
      </c>
      <c r="LU73" s="2" t="e">
        <v>#N/A</v>
      </c>
      <c r="LV73" s="2" t="e">
        <v>#N/A</v>
      </c>
      <c r="LW73" s="2" t="e">
        <v>#N/A</v>
      </c>
      <c r="LX73" s="2" t="e">
        <v>#N/A</v>
      </c>
      <c r="LY73" s="2" t="e">
        <v>#N/A</v>
      </c>
      <c r="LZ73" s="2" t="e">
        <v>#N/A</v>
      </c>
      <c r="MA73" s="2" t="e">
        <v>#N/A</v>
      </c>
      <c r="MB73" s="2" t="e">
        <v>#N/A</v>
      </c>
      <c r="MC73" s="2" t="e">
        <v>#N/A</v>
      </c>
      <c r="MD73" s="2" t="e">
        <v>#N/A</v>
      </c>
      <c r="ME73" s="2" t="e">
        <v>#N/A</v>
      </c>
      <c r="MF73" s="2" t="e">
        <v>#N/A</v>
      </c>
      <c r="MG73" s="2" t="e">
        <v>#N/A</v>
      </c>
      <c r="MH73" s="2">
        <v>46.880738435066142</v>
      </c>
      <c r="MI73" s="2" t="e">
        <v>#N/A</v>
      </c>
      <c r="MJ73" s="2" t="e">
        <v>#N/A</v>
      </c>
      <c r="MK73" s="2" t="e">
        <v>#N/A</v>
      </c>
      <c r="ML73" s="2" t="e">
        <v>#N/A</v>
      </c>
      <c r="MM73" s="2" t="e">
        <v>#N/A</v>
      </c>
      <c r="MN73" s="2" t="e">
        <v>#N/A</v>
      </c>
      <c r="MO73" s="2" t="e">
        <v>#N/A</v>
      </c>
      <c r="MP73" s="2" t="e">
        <v>#N/A</v>
      </c>
      <c r="MQ73" s="2" t="e">
        <v>#N/A</v>
      </c>
      <c r="MR73" s="2" t="e">
        <v>#N/A</v>
      </c>
      <c r="MS73" s="10" t="e">
        <v>#N/A</v>
      </c>
      <c r="MT73" s="2" t="e">
        <v>#N/A</v>
      </c>
      <c r="MU73" s="2" t="e">
        <v>#N/A</v>
      </c>
      <c r="MV73" s="2" t="e">
        <v>#N/A</v>
      </c>
      <c r="MX73" s="22" t="e">
        <v>#N/A</v>
      </c>
      <c r="MY73" s="22" t="e">
        <v>#N/A</v>
      </c>
      <c r="MZ73" s="22" t="e">
        <v>#N/A</v>
      </c>
      <c r="NA73" s="22" t="e">
        <v>#N/A</v>
      </c>
      <c r="NB73" s="22" t="e">
        <v>#N/A</v>
      </c>
      <c r="NC73" s="22" t="e">
        <v>#N/A</v>
      </c>
      <c r="ND73" s="22">
        <v>2</v>
      </c>
      <c r="NE73" s="22" t="e">
        <v>#N/A</v>
      </c>
      <c r="NF73" s="22" t="e">
        <v>#N/A</v>
      </c>
      <c r="NG73" s="22" t="e">
        <v>#N/A</v>
      </c>
      <c r="NH73" s="23" t="e">
        <v>#N/A</v>
      </c>
      <c r="NI73" s="22">
        <v>16</v>
      </c>
      <c r="NJ73" s="22" t="e">
        <v>#N/A</v>
      </c>
      <c r="NK73" s="22" t="e">
        <v>#N/A</v>
      </c>
      <c r="NL73" s="23" t="e">
        <v>#N/A</v>
      </c>
      <c r="NM73" s="3" t="e">
        <v>#N/A</v>
      </c>
      <c r="NN73" s="22" t="e">
        <v>#N/A</v>
      </c>
      <c r="NO73" s="22" t="e">
        <v>#N/A</v>
      </c>
      <c r="NP73" s="22" t="e">
        <v>#N/A</v>
      </c>
      <c r="NQ73" s="22" t="e">
        <v>#N/A</v>
      </c>
      <c r="NR73" s="23" t="e">
        <v>#N/A</v>
      </c>
      <c r="NS73" s="22" t="e">
        <v>#N/A</v>
      </c>
      <c r="NT73" s="22" t="e">
        <v>#N/A</v>
      </c>
      <c r="NU73" s="23" t="e">
        <v>#N/A</v>
      </c>
      <c r="NV73" s="3" t="e">
        <v>#N/A</v>
      </c>
      <c r="NW73" s="22" t="e">
        <v>#N/A</v>
      </c>
      <c r="NX73" s="22" t="e">
        <v>#N/A</v>
      </c>
      <c r="NY73" s="22" t="e">
        <v>#N/A</v>
      </c>
      <c r="NZ73" s="22" t="e">
        <v>#N/A</v>
      </c>
      <c r="OA73" s="23">
        <v>8</v>
      </c>
      <c r="OB73" s="22" t="e">
        <v>#N/A</v>
      </c>
      <c r="OC73" s="22" t="e">
        <v>#N/A</v>
      </c>
      <c r="OD73" s="22" t="e">
        <v>#N/A</v>
      </c>
      <c r="OE73" s="22" t="e">
        <v>#N/A</v>
      </c>
      <c r="OF73" s="22" t="e">
        <v>#N/A</v>
      </c>
      <c r="OG73" s="22" t="e">
        <v>#N/A</v>
      </c>
      <c r="OH73" s="23" t="e">
        <v>#N/A</v>
      </c>
      <c r="OI73" s="22" t="e">
        <v>#N/A</v>
      </c>
      <c r="OJ73" s="22" t="e">
        <v>#N/A</v>
      </c>
      <c r="OK73" s="22" t="e">
        <v>#N/A</v>
      </c>
      <c r="OL73" s="22" t="e">
        <v>#N/A</v>
      </c>
      <c r="OM73" s="23" t="e">
        <v>#N/A</v>
      </c>
      <c r="ON73" s="22" t="e">
        <v>#N/A</v>
      </c>
      <c r="OO73" s="22" t="e">
        <v>#N/A</v>
      </c>
      <c r="OQ73">
        <f t="shared" si="51"/>
        <v>-3</v>
      </c>
      <c r="OR73" s="23" t="e">
        <f t="shared" ca="1" si="94"/>
        <v>#N/A</v>
      </c>
      <c r="OS73" s="23" t="e">
        <f t="shared" ca="1" si="94"/>
        <v>#N/A</v>
      </c>
      <c r="OT73" s="23" t="e">
        <f t="shared" ca="1" si="94"/>
        <v>#N/A</v>
      </c>
      <c r="OU73" s="23" t="e">
        <f t="shared" ca="1" si="94"/>
        <v>#N/A</v>
      </c>
      <c r="OV73" s="23" t="e">
        <f t="shared" ca="1" si="94"/>
        <v>#N/A</v>
      </c>
      <c r="OW73" s="23" t="e">
        <f t="shared" ca="1" si="94"/>
        <v>#N/A</v>
      </c>
      <c r="OX73" s="23">
        <f t="shared" ca="1" si="94"/>
        <v>1.0278771124541559</v>
      </c>
      <c r="OY73" s="23" t="e">
        <f t="shared" ca="1" si="94"/>
        <v>#N/A</v>
      </c>
      <c r="OZ73" s="23" t="e">
        <f t="shared" ca="1" si="94"/>
        <v>#N/A</v>
      </c>
      <c r="PA73" s="23" t="e">
        <f t="shared" ca="1" si="94"/>
        <v>#N/A</v>
      </c>
      <c r="PB73" s="23" t="e">
        <f t="shared" ca="1" si="94"/>
        <v>#N/A</v>
      </c>
      <c r="PC73" s="23">
        <f t="shared" ca="1" si="94"/>
        <v>1.0067589479238086</v>
      </c>
      <c r="PD73" s="23" t="e">
        <f t="shared" ca="1" si="94"/>
        <v>#N/A</v>
      </c>
      <c r="PE73" s="23" t="e">
        <f t="shared" ca="1" si="94"/>
        <v>#N/A</v>
      </c>
      <c r="PF73" s="23" t="e">
        <f t="shared" ca="1" si="94"/>
        <v>#N/A</v>
      </c>
      <c r="PG73" s="23" t="e">
        <f t="shared" ca="1" si="79"/>
        <v>#N/A</v>
      </c>
      <c r="PH73" s="23" t="e">
        <f t="shared" ca="1" si="76"/>
        <v>#N/A</v>
      </c>
      <c r="PI73" s="23" t="e">
        <f t="shared" ca="1" si="76"/>
        <v>#N/A</v>
      </c>
      <c r="PJ73" s="23" t="e">
        <f t="shared" ca="1" si="76"/>
        <v>#N/A</v>
      </c>
      <c r="PK73" s="23" t="e">
        <f t="shared" ca="1" si="75"/>
        <v>#N/A</v>
      </c>
      <c r="PL73" s="23" t="e">
        <f t="shared" ca="1" si="75"/>
        <v>#N/A</v>
      </c>
      <c r="PM73" s="23" t="e">
        <f t="shared" ca="1" si="75"/>
        <v>#N/A</v>
      </c>
      <c r="PN73" s="23" t="e">
        <f t="shared" ca="1" si="75"/>
        <v>#N/A</v>
      </c>
      <c r="PO73" s="23" t="e">
        <f t="shared" ca="1" si="75"/>
        <v>#N/A</v>
      </c>
      <c r="PP73" s="23" t="e">
        <f t="shared" ca="1" si="75"/>
        <v>#N/A</v>
      </c>
      <c r="PQ73" s="23" t="e">
        <f t="shared" ca="1" si="75"/>
        <v>#N/A</v>
      </c>
      <c r="PR73" s="23" t="e">
        <f t="shared" ca="1" si="63"/>
        <v>#N/A</v>
      </c>
      <c r="PS73" s="23" t="e">
        <f t="shared" ca="1" si="63"/>
        <v>#N/A</v>
      </c>
      <c r="PT73" s="23" t="e">
        <f t="shared" ca="1" si="63"/>
        <v>#N/A</v>
      </c>
      <c r="PU73" s="23">
        <f t="shared" ca="1" si="63"/>
        <v>1.0154284519304511</v>
      </c>
      <c r="PV73" s="23" t="e">
        <f t="shared" ca="1" si="63"/>
        <v>#N/A</v>
      </c>
      <c r="PW73" s="23" t="e">
        <f t="shared" ca="1" si="61"/>
        <v>#N/A</v>
      </c>
      <c r="PX73" s="23" t="e">
        <f t="shared" ca="1" si="61"/>
        <v>#N/A</v>
      </c>
      <c r="PY73" s="23" t="e">
        <f t="shared" ca="1" si="61"/>
        <v>#N/A</v>
      </c>
      <c r="PZ73" s="23" t="e">
        <f t="shared" ca="1" si="61"/>
        <v>#N/A</v>
      </c>
      <c r="QA73" s="23" t="e">
        <f t="shared" ca="1" si="70"/>
        <v>#N/A</v>
      </c>
      <c r="QB73" s="23" t="e">
        <f t="shared" ca="1" si="70"/>
        <v>#N/A</v>
      </c>
      <c r="QC73" s="23" t="e">
        <f t="shared" ca="1" si="70"/>
        <v>#N/A</v>
      </c>
      <c r="QD73" s="23" t="e">
        <f t="shared" ca="1" si="70"/>
        <v>#N/A</v>
      </c>
      <c r="QE73" s="23" t="e">
        <f t="shared" ca="1" si="70"/>
        <v>#N/A</v>
      </c>
      <c r="QF73" s="23" t="e">
        <f t="shared" ca="1" si="70"/>
        <v>#N/A</v>
      </c>
      <c r="QG73" s="23" t="e">
        <f t="shared" ca="1" si="29"/>
        <v>#N/A</v>
      </c>
      <c r="QH73" s="23" t="e">
        <f t="shared" ca="1" si="29"/>
        <v>#N/A</v>
      </c>
      <c r="QI73" s="23" t="e">
        <f t="shared" ca="1" si="29"/>
        <v>#N/A</v>
      </c>
      <c r="QJ73" s="26" t="e">
        <f t="shared" ca="1" si="19"/>
        <v>#N/A</v>
      </c>
    </row>
    <row r="74" spans="1:452" x14ac:dyDescent="0.35">
      <c r="A74" t="s">
        <v>1139</v>
      </c>
      <c r="B74" s="21">
        <v>34455</v>
      </c>
      <c r="C74" t="s">
        <v>689</v>
      </c>
      <c r="D74" s="2">
        <v>65.099999999999994</v>
      </c>
      <c r="E74" s="2">
        <v>65.8</v>
      </c>
      <c r="F74" s="2">
        <v>2</v>
      </c>
      <c r="G74" s="2">
        <v>71.5</v>
      </c>
      <c r="H74" s="2">
        <v>65.33882260151195</v>
      </c>
      <c r="I74" s="2">
        <v>71.147306618154715</v>
      </c>
      <c r="J74" s="2">
        <v>82.9</v>
      </c>
      <c r="K74" s="2">
        <v>48.4</v>
      </c>
      <c r="L74" s="2">
        <v>48.220681633114133</v>
      </c>
      <c r="M74" s="2">
        <v>54.9</v>
      </c>
      <c r="N74" s="2">
        <v>45.5</v>
      </c>
      <c r="O74" s="2">
        <v>61.8</v>
      </c>
      <c r="P74" s="2">
        <v>55.1</v>
      </c>
      <c r="Q74" s="2">
        <v>209.1</v>
      </c>
      <c r="R74" s="2">
        <v>56.2</v>
      </c>
      <c r="S74" s="2">
        <v>45.5</v>
      </c>
      <c r="T74" s="2">
        <v>39.799999999999997</v>
      </c>
      <c r="U74" s="2" t="e">
        <v>#N/A</v>
      </c>
      <c r="V74" s="2">
        <v>47.9</v>
      </c>
      <c r="W74" s="2">
        <v>22.1</v>
      </c>
      <c r="X74" s="2">
        <v>88.7</v>
      </c>
      <c r="Y74" s="2" t="e">
        <v>#N/A</v>
      </c>
      <c r="Z74" s="2">
        <v>33.200000000000003</v>
      </c>
      <c r="AA74" s="2" t="e">
        <v>#N/A</v>
      </c>
      <c r="AB74" s="2">
        <v>155.9</v>
      </c>
      <c r="AC74" s="2">
        <v>171.2</v>
      </c>
      <c r="AD74" s="2" t="e">
        <v>#N/A</v>
      </c>
      <c r="AE74" s="2">
        <v>214.3</v>
      </c>
      <c r="AF74" s="2">
        <v>74.5</v>
      </c>
      <c r="AG74" s="22">
        <v>647</v>
      </c>
      <c r="AH74" s="22">
        <v>353</v>
      </c>
      <c r="AI74" s="22" t="e">
        <v>#N/A</v>
      </c>
      <c r="AJ74" s="22">
        <v>41</v>
      </c>
      <c r="AK74" s="22">
        <v>49</v>
      </c>
      <c r="AL74" s="22" t="e">
        <v>#N/A</v>
      </c>
      <c r="AM74" s="22">
        <v>9</v>
      </c>
      <c r="AN74" s="22" t="e">
        <v>#N/A</v>
      </c>
      <c r="AO74" s="22">
        <v>56</v>
      </c>
      <c r="AP74" s="22">
        <v>28</v>
      </c>
      <c r="AQ74" s="22">
        <v>67</v>
      </c>
      <c r="AR74" s="2">
        <v>62</v>
      </c>
      <c r="AS74" s="2">
        <v>42.2</v>
      </c>
      <c r="AT74" s="2">
        <v>209.1</v>
      </c>
      <c r="AU74" s="2">
        <v>48.3</v>
      </c>
      <c r="AV74" s="2">
        <v>82.4</v>
      </c>
      <c r="AW74" s="2">
        <v>56.8</v>
      </c>
      <c r="AX74" s="2">
        <v>56.2</v>
      </c>
      <c r="AY74" s="2">
        <v>113.1</v>
      </c>
      <c r="AZ74" s="2">
        <v>93.3</v>
      </c>
      <c r="BA74" s="2">
        <v>22.1</v>
      </c>
      <c r="BB74" s="2">
        <v>50.3</v>
      </c>
      <c r="BC74" s="2">
        <v>61.8</v>
      </c>
      <c r="BD74" s="3" t="e">
        <v>#N/A</v>
      </c>
      <c r="BE74" s="3" t="e">
        <v>#N/A</v>
      </c>
      <c r="BF74" s="3" t="e">
        <v>#N/A</v>
      </c>
      <c r="BG74" s="3" t="e">
        <v>#N/A</v>
      </c>
      <c r="BH74" s="3" t="e">
        <v>#N/A</v>
      </c>
      <c r="BI74" s="2">
        <v>144.69999999999999</v>
      </c>
      <c r="BJ74" s="2">
        <v>2.6</v>
      </c>
      <c r="BK74" s="2">
        <v>2.5</v>
      </c>
      <c r="BL74" s="2">
        <v>59.9</v>
      </c>
      <c r="BM74" s="2">
        <v>69.900000000000006</v>
      </c>
      <c r="BN74" s="10" t="e">
        <v>#N/A</v>
      </c>
      <c r="BO74" s="3">
        <v>85.42</v>
      </c>
      <c r="BP74" s="22">
        <v>1.5028999999999999</v>
      </c>
      <c r="BQ74" s="3">
        <v>16.187999999999995</v>
      </c>
      <c r="BR74" s="23">
        <v>1.8719047619047626</v>
      </c>
      <c r="BS74" s="2" t="e">
        <v>#N/A</v>
      </c>
      <c r="BT74" s="3">
        <v>56.62</v>
      </c>
      <c r="BU74" s="2" t="e">
        <v>#N/A</v>
      </c>
      <c r="BV74" s="2">
        <v>2.8</v>
      </c>
      <c r="BW74" s="2" t="e">
        <v>#N/A</v>
      </c>
      <c r="BX74" s="2" t="e">
        <v>#N/A</v>
      </c>
      <c r="BY74" s="23">
        <v>147.5</v>
      </c>
      <c r="BZ74" s="2">
        <v>96.3</v>
      </c>
      <c r="CA74" s="2">
        <v>69.5</v>
      </c>
      <c r="CB74" s="3">
        <v>74</v>
      </c>
      <c r="CC74" s="2">
        <v>63</v>
      </c>
      <c r="CD74" s="2">
        <v>85.2</v>
      </c>
      <c r="CE74" s="2">
        <v>95.912310835283563</v>
      </c>
      <c r="CF74" s="3">
        <v>73.808776272032333</v>
      </c>
      <c r="CG74" s="2">
        <v>62.915625678006009</v>
      </c>
      <c r="CH74" s="23">
        <v>155.87882736123339</v>
      </c>
      <c r="CI74" s="3">
        <v>72.378149949021122</v>
      </c>
      <c r="CM74" s="2">
        <f t="shared" ref="CM74:CN137" si="95">BQ74/$BP74</f>
        <v>10.771175726927936</v>
      </c>
      <c r="CN74" s="2">
        <f t="shared" si="95"/>
        <v>1.2455284861965286</v>
      </c>
      <c r="CO74" s="2">
        <f t="shared" ref="CO74:CO137" si="96">100*(BP74/AVERAGE($BP$262:$BP$273))</f>
        <v>97.211636418518637</v>
      </c>
      <c r="CR74" s="2">
        <f t="shared" si="7"/>
        <v>0.30816640986130756</v>
      </c>
      <c r="CS74" s="2">
        <f t="shared" si="7"/>
        <v>0.45801526717556817</v>
      </c>
      <c r="CT74" s="2">
        <f t="shared" si="8"/>
        <v>0.28050490883590862</v>
      </c>
      <c r="CU74" s="2">
        <f t="shared" si="8"/>
        <v>0.1760949544464179</v>
      </c>
      <c r="CV74" s="2">
        <f t="shared" si="8"/>
        <v>0.15425208089492379</v>
      </c>
      <c r="CW74" s="2">
        <f t="shared" si="9"/>
        <v>0.81566068515497558</v>
      </c>
      <c r="CX74" s="2">
        <f t="shared" si="10"/>
        <v>0.20703933747412304</v>
      </c>
      <c r="CY74" s="2"/>
      <c r="CZ74" s="2">
        <f t="shared" si="15"/>
        <v>-0.50000000000000711</v>
      </c>
      <c r="DA74" s="2">
        <f t="shared" si="16"/>
        <v>0.38634900193174132</v>
      </c>
      <c r="DB74" s="2">
        <f t="shared" si="17"/>
        <v>0.20920502092050508</v>
      </c>
      <c r="DC74" s="2"/>
      <c r="DF74" s="2">
        <f t="shared" si="11"/>
        <v>2.1337262897562992</v>
      </c>
      <c r="DG74" s="2">
        <f t="shared" si="11"/>
        <v>1.8668098416406709</v>
      </c>
      <c r="DH74" s="2">
        <f t="shared" si="12"/>
        <v>4.1445492235832493</v>
      </c>
      <c r="DI74" s="2">
        <f t="shared" si="83"/>
        <v>2.8407324850006965</v>
      </c>
      <c r="DJ74" s="2">
        <f t="shared" si="83"/>
        <v>1.833412944887991</v>
      </c>
      <c r="DM74" s="2"/>
      <c r="DN74" s="2">
        <f t="shared" si="35"/>
        <v>2.0155038759689878</v>
      </c>
      <c r="DO74" s="2">
        <f t="shared" si="20"/>
        <v>1.8518518518518476</v>
      </c>
      <c r="DP74" s="2">
        <f t="shared" si="36"/>
        <v>1.3447432762836291</v>
      </c>
      <c r="DQ74" s="2"/>
      <c r="DR74" s="2">
        <f t="shared" si="37"/>
        <v>3.1982942430703627</v>
      </c>
      <c r="DS74" s="2" t="e">
        <f t="shared" si="38"/>
        <v>#N/A</v>
      </c>
      <c r="DT74" s="2" t="e">
        <v>#N/A</v>
      </c>
      <c r="DU74" s="2" t="e">
        <v>#N/A</v>
      </c>
      <c r="DV74" s="2">
        <f t="shared" si="21"/>
        <v>0.6514657980456029</v>
      </c>
      <c r="DW74" s="2">
        <f t="shared" si="39"/>
        <v>-2.2897196261682295</v>
      </c>
      <c r="DX74" s="2">
        <f t="shared" si="40"/>
        <v>5.8510638297872175</v>
      </c>
      <c r="DY74" s="2">
        <f t="shared" si="41"/>
        <v>3.3088235294117752</v>
      </c>
      <c r="DZ74" s="2">
        <f t="shared" si="42"/>
        <v>2.4774774774774855</v>
      </c>
      <c r="EA74" s="2" t="e">
        <f t="shared" si="82"/>
        <v>#N/A</v>
      </c>
      <c r="EB74" s="2">
        <f t="shared" si="82"/>
        <v>2.1321961620469176</v>
      </c>
      <c r="EC74" s="2">
        <f t="shared" si="82"/>
        <v>8.866995073891637</v>
      </c>
      <c r="ED74" s="2">
        <f t="shared" si="82"/>
        <v>4.1079812206572752</v>
      </c>
      <c r="EE74" s="2" t="e">
        <f t="shared" si="82"/>
        <v>#N/A</v>
      </c>
      <c r="EF74" s="2">
        <f t="shared" si="82"/>
        <v>3.7500000000000089</v>
      </c>
      <c r="EG74" s="2" t="e">
        <f t="shared" si="82"/>
        <v>#N/A</v>
      </c>
      <c r="EH74" s="2"/>
      <c r="EI74" s="2">
        <f t="shared" si="69"/>
        <v>0.64935064935065512</v>
      </c>
      <c r="EJ74" s="2">
        <f t="shared" si="69"/>
        <v>4.1975308641975406</v>
      </c>
      <c r="EK74" s="2">
        <f t="shared" si="69"/>
        <v>-2.2897196261682295</v>
      </c>
      <c r="EL74" s="2">
        <f t="shared" si="69"/>
        <v>5.0000000000000044</v>
      </c>
      <c r="EM74" s="2">
        <f t="shared" si="69"/>
        <v>-1.4354066985645786</v>
      </c>
      <c r="EN74" s="2">
        <f t="shared" si="69"/>
        <v>3.8391224862888373</v>
      </c>
      <c r="EO74" s="2">
        <f t="shared" si="92"/>
        <v>3.3088235294117752</v>
      </c>
      <c r="EP74" s="2">
        <f t="shared" si="92"/>
        <v>-4.8780487804878092</v>
      </c>
      <c r="EQ74" s="2">
        <f t="shared" si="92"/>
        <v>1.4130434782608559</v>
      </c>
      <c r="ER74" s="2">
        <f t="shared" si="92"/>
        <v>8.866995073891637</v>
      </c>
      <c r="ES74" s="2">
        <f t="shared" si="92"/>
        <v>3.2854209445585036</v>
      </c>
      <c r="ET74" s="2">
        <f t="shared" si="92"/>
        <v>2.1487603305785141</v>
      </c>
      <c r="EU74" s="2">
        <f t="shared" ref="EU74:EV137" si="97">BJ74</f>
        <v>2.6</v>
      </c>
      <c r="EV74" s="2">
        <f t="shared" si="97"/>
        <v>2.5</v>
      </c>
      <c r="EW74" s="2">
        <f t="shared" si="45"/>
        <v>1.1824324324324342</v>
      </c>
      <c r="EX74" s="2">
        <f t="shared" si="45"/>
        <v>0.72046109510086609</v>
      </c>
      <c r="EY74" s="2">
        <f t="shared" si="46"/>
        <v>-9.9040848246023891</v>
      </c>
      <c r="EZ74" s="2" t="e">
        <f t="shared" si="46"/>
        <v>#N/A</v>
      </c>
      <c r="FA74" s="2" t="e">
        <f t="shared" si="47"/>
        <v>#N/A</v>
      </c>
      <c r="FB74" s="2">
        <f t="shared" si="88"/>
        <v>2.2884882108183069</v>
      </c>
      <c r="FC74" s="2">
        <f t="shared" si="88"/>
        <v>0.94339622641508303</v>
      </c>
      <c r="FD74" s="2">
        <f t="shared" si="88"/>
        <v>2.8106508875739733</v>
      </c>
      <c r="FE74" s="2">
        <f t="shared" si="87"/>
        <v>1.7182130584192379</v>
      </c>
      <c r="FF74" s="2">
        <f t="shared" si="87"/>
        <v>4.1322314049586861</v>
      </c>
      <c r="FG74" s="2">
        <f t="shared" si="87"/>
        <v>-0.23419203747072626</v>
      </c>
      <c r="FH74" s="2" t="e">
        <v>#N/A</v>
      </c>
      <c r="FI74" s="2" t="e">
        <v>#N/A</v>
      </c>
      <c r="FL74" s="2">
        <f t="shared" si="84"/>
        <v>0.44878803475114637</v>
      </c>
      <c r="FM74" s="2">
        <f t="shared" si="84"/>
        <v>0.29618985552661847</v>
      </c>
      <c r="FN74" s="2">
        <f t="shared" si="25"/>
        <v>0.51198933518894485</v>
      </c>
      <c r="FQ74" s="2">
        <f t="shared" si="85"/>
        <v>1.8072729778639163</v>
      </c>
      <c r="FR74" s="2">
        <f t="shared" si="85"/>
        <v>1.1900335293422382</v>
      </c>
      <c r="FS74" s="2">
        <f t="shared" si="27"/>
        <v>2.0637390779667752</v>
      </c>
      <c r="FT74" s="2">
        <f t="shared" si="86"/>
        <v>2.5986017656096205</v>
      </c>
      <c r="FU74" s="2">
        <f t="shared" si="86"/>
        <v>2.2744747818917332</v>
      </c>
      <c r="FX74" s="2">
        <f t="shared" si="90"/>
        <v>1.8338532826073228</v>
      </c>
      <c r="FY74" s="2">
        <f t="shared" si="90"/>
        <v>1.6053358057502409</v>
      </c>
      <c r="FZ74" s="2">
        <f t="shared" si="33"/>
        <v>3.2196098907343762</v>
      </c>
      <c r="GA74" s="2">
        <f t="shared" si="91"/>
        <v>2.8005014661041772</v>
      </c>
      <c r="GB74" s="2">
        <f t="shared" si="91"/>
        <v>2.5875150665370938</v>
      </c>
      <c r="GE74" s="2"/>
      <c r="GF74" s="2"/>
      <c r="GG74" s="2">
        <f t="shared" si="93"/>
        <v>-17.809285046726565</v>
      </c>
      <c r="GH74" s="2" t="e">
        <f t="shared" si="93"/>
        <v>#N/A</v>
      </c>
      <c r="GI74" s="2" t="e">
        <f t="shared" si="53"/>
        <v>#N/A</v>
      </c>
      <c r="GJ74" s="2">
        <f t="shared" si="54"/>
        <v>3.435934144595576</v>
      </c>
      <c r="GK74" s="2" t="e">
        <v>#N/A</v>
      </c>
      <c r="GN74" s="2">
        <f t="shared" si="89"/>
        <v>0</v>
      </c>
      <c r="GQ74" s="2"/>
      <c r="IG74" s="24"/>
      <c r="IH74" s="24"/>
      <c r="II74" s="24"/>
      <c r="IJ74" s="24"/>
      <c r="IK74" s="24"/>
      <c r="IL74" s="2"/>
      <c r="IM74" s="2">
        <f t="shared" ref="IM74:IM137" si="98">F74</f>
        <v>2</v>
      </c>
      <c r="IN74" s="2"/>
      <c r="IO74" s="2">
        <f t="shared" si="49"/>
        <v>2</v>
      </c>
      <c r="IX74" s="3"/>
      <c r="IY74" s="3"/>
      <c r="IZ74" s="3"/>
      <c r="JA74" s="3"/>
      <c r="JB74" s="3"/>
      <c r="JC74" s="3"/>
      <c r="JE74" s="3"/>
      <c r="JF74" s="3"/>
      <c r="JG74" s="3"/>
      <c r="JH74" s="3"/>
      <c r="JI74" s="3"/>
      <c r="JJ74" s="3"/>
      <c r="JK74" s="3"/>
      <c r="JL74" s="3"/>
      <c r="JN74" s="10">
        <f>COUNTIF(EI74:ET74,"&gt;2")</f>
        <v>7</v>
      </c>
      <c r="JQ74" s="10"/>
      <c r="JS74" s="10"/>
      <c r="KH74" s="2">
        <f>(DN74*$DN$4)+(FB74*$FB$3)+(FC74*$FC$3)+(FD74*$FD$3)+(FE74*$FE$3)+(FF74*$FF$3)+(FG74*$FG$3)</f>
        <v>2.092210769278708</v>
      </c>
      <c r="KI74" s="2">
        <f>F74-KH74</f>
        <v>-9.2210769278707971E-2</v>
      </c>
      <c r="KJ74" s="2">
        <f>MAX(DN74,FB74:FG74)</f>
        <v>4.1322314049586861</v>
      </c>
      <c r="KK74" s="2">
        <f>MIN(DN74,FB74:FG74)</f>
        <v>-0.23419203747072626</v>
      </c>
      <c r="KL74" s="2">
        <f t="shared" si="50"/>
        <v>4.3664234424294124</v>
      </c>
      <c r="KO74" s="2">
        <f>BO74</f>
        <v>85.42</v>
      </c>
      <c r="KP74" s="2">
        <f>100*((BO68/BO56)-1)</f>
        <v>3.6498979469324011</v>
      </c>
      <c r="KQ74" s="2">
        <f t="shared" si="55"/>
        <v>3.6498979469324011</v>
      </c>
      <c r="KR74" s="2">
        <f>100*((BO62/BO50)-1)</f>
        <v>-12.58926749642929</v>
      </c>
      <c r="KS74" s="2">
        <f t="shared" si="64"/>
        <v>-12.58926749642929</v>
      </c>
      <c r="KT74" s="3">
        <f>BP74</f>
        <v>1.5028999999999999</v>
      </c>
      <c r="KU74" s="3">
        <f>BQ74</f>
        <v>16.187999999999995</v>
      </c>
      <c r="KV74" s="3">
        <f t="shared" si="13"/>
        <v>10.771175726927936</v>
      </c>
      <c r="KW74" s="2">
        <f t="shared" ref="KW74:KX137" si="99">100*(KU74/KU$373)</f>
        <v>22.716971070523922</v>
      </c>
      <c r="KX74" s="2">
        <f t="shared" si="99"/>
        <v>19.704467022113903</v>
      </c>
      <c r="LB74">
        <v>0</v>
      </c>
      <c r="LE74" s="2" t="e">
        <v>#N/A</v>
      </c>
      <c r="LF74" s="2" t="e">
        <v>#N/A</v>
      </c>
      <c r="LG74" s="2" t="e">
        <v>#N/A</v>
      </c>
      <c r="LH74" s="2" t="e">
        <v>#N/A</v>
      </c>
      <c r="LI74" s="2" t="e">
        <v>#N/A</v>
      </c>
      <c r="LJ74" s="2" t="e">
        <v>#N/A</v>
      </c>
      <c r="LK74" s="2">
        <v>57.360665467065161</v>
      </c>
      <c r="LL74" s="2" t="e">
        <v>#N/A</v>
      </c>
      <c r="LM74" s="2" t="e">
        <v>#N/A</v>
      </c>
      <c r="LN74" s="2" t="e">
        <v>#N/A</v>
      </c>
      <c r="LO74" s="2" t="e">
        <v>#N/A</v>
      </c>
      <c r="LP74" s="2">
        <v>39.501242539499941</v>
      </c>
      <c r="LQ74" s="2" t="e">
        <v>#N/A</v>
      </c>
      <c r="LR74" s="2" t="e">
        <v>#N/A</v>
      </c>
      <c r="LS74" s="2" t="e">
        <v>#N/A</v>
      </c>
      <c r="LT74" s="2" t="e">
        <v>#N/A</v>
      </c>
      <c r="LU74" s="2" t="e">
        <v>#N/A</v>
      </c>
      <c r="LV74" s="2" t="e">
        <v>#N/A</v>
      </c>
      <c r="LW74" s="2" t="e">
        <v>#N/A</v>
      </c>
      <c r="LX74" s="2" t="e">
        <v>#N/A</v>
      </c>
      <c r="LY74" s="2" t="e">
        <v>#N/A</v>
      </c>
      <c r="LZ74" s="2" t="e">
        <v>#N/A</v>
      </c>
      <c r="MA74" s="2" t="e">
        <v>#N/A</v>
      </c>
      <c r="MB74" s="2" t="e">
        <v>#N/A</v>
      </c>
      <c r="MC74" s="2" t="e">
        <v>#N/A</v>
      </c>
      <c r="MD74" s="2" t="e">
        <v>#N/A</v>
      </c>
      <c r="ME74" s="2" t="e">
        <v>#N/A</v>
      </c>
      <c r="MF74" s="2" t="e">
        <v>#N/A</v>
      </c>
      <c r="MG74" s="2" t="e">
        <v>#N/A</v>
      </c>
      <c r="MH74" s="2">
        <v>47.049929975015488</v>
      </c>
      <c r="MI74" s="2" t="e">
        <v>#N/A</v>
      </c>
      <c r="MJ74" s="2" t="e">
        <v>#N/A</v>
      </c>
      <c r="MK74" s="2" t="e">
        <v>#N/A</v>
      </c>
      <c r="ML74" s="2" t="e">
        <v>#N/A</v>
      </c>
      <c r="MM74" s="2" t="e">
        <v>#N/A</v>
      </c>
      <c r="MN74" s="2" t="e">
        <v>#N/A</v>
      </c>
      <c r="MO74" s="2" t="e">
        <v>#N/A</v>
      </c>
      <c r="MP74" s="2" t="e">
        <v>#N/A</v>
      </c>
      <c r="MQ74" s="2" t="e">
        <v>#N/A</v>
      </c>
      <c r="MR74" s="2" t="e">
        <v>#N/A</v>
      </c>
      <c r="MS74" s="10" t="e">
        <v>#N/A</v>
      </c>
      <c r="MT74" s="2" t="e">
        <v>#N/A</v>
      </c>
      <c r="MU74" s="2" t="e">
        <v>#N/A</v>
      </c>
      <c r="MV74" s="2" t="e">
        <v>#N/A</v>
      </c>
      <c r="MX74" s="22" t="e">
        <v>#N/A</v>
      </c>
      <c r="MY74" s="22" t="e">
        <v>#N/A</v>
      </c>
      <c r="MZ74" s="22" t="e">
        <v>#N/A</v>
      </c>
      <c r="NA74" s="22" t="e">
        <v>#N/A</v>
      </c>
      <c r="NB74" s="22" t="e">
        <v>#N/A</v>
      </c>
      <c r="NC74" s="22" t="e">
        <v>#N/A</v>
      </c>
      <c r="ND74" s="22">
        <v>2</v>
      </c>
      <c r="NE74" s="22" t="e">
        <v>#N/A</v>
      </c>
      <c r="NF74" s="22" t="e">
        <v>#N/A</v>
      </c>
      <c r="NG74" s="22" t="e">
        <v>#N/A</v>
      </c>
      <c r="NH74" s="23" t="e">
        <v>#N/A</v>
      </c>
      <c r="NI74" s="22">
        <v>16</v>
      </c>
      <c r="NJ74" s="22" t="e">
        <v>#N/A</v>
      </c>
      <c r="NK74" s="22" t="e">
        <v>#N/A</v>
      </c>
      <c r="NL74" s="23" t="e">
        <v>#N/A</v>
      </c>
      <c r="NM74" s="3" t="e">
        <v>#N/A</v>
      </c>
      <c r="NN74" s="22" t="e">
        <v>#N/A</v>
      </c>
      <c r="NO74" s="22" t="e">
        <v>#N/A</v>
      </c>
      <c r="NP74" s="22" t="e">
        <v>#N/A</v>
      </c>
      <c r="NQ74" s="22" t="e">
        <v>#N/A</v>
      </c>
      <c r="NR74" s="23" t="e">
        <v>#N/A</v>
      </c>
      <c r="NS74" s="22" t="e">
        <v>#N/A</v>
      </c>
      <c r="NT74" s="22" t="e">
        <v>#N/A</v>
      </c>
      <c r="NU74" s="23" t="e">
        <v>#N/A</v>
      </c>
      <c r="NV74" s="3" t="e">
        <v>#N/A</v>
      </c>
      <c r="NW74" s="22" t="e">
        <v>#N/A</v>
      </c>
      <c r="NX74" s="22" t="e">
        <v>#N/A</v>
      </c>
      <c r="NY74" s="22" t="e">
        <v>#N/A</v>
      </c>
      <c r="NZ74" s="22" t="e">
        <v>#N/A</v>
      </c>
      <c r="OA74" s="23">
        <v>8</v>
      </c>
      <c r="OB74" s="22" t="e">
        <v>#N/A</v>
      </c>
      <c r="OC74" s="22" t="e">
        <v>#N/A</v>
      </c>
      <c r="OD74" s="22" t="e">
        <v>#N/A</v>
      </c>
      <c r="OE74" s="22" t="e">
        <v>#N/A</v>
      </c>
      <c r="OF74" s="22" t="e">
        <v>#N/A</v>
      </c>
      <c r="OG74" s="22" t="e">
        <v>#N/A</v>
      </c>
      <c r="OH74" s="23" t="e">
        <v>#N/A</v>
      </c>
      <c r="OI74" s="22" t="e">
        <v>#N/A</v>
      </c>
      <c r="OJ74" s="22" t="e">
        <v>#N/A</v>
      </c>
      <c r="OK74" s="22" t="e">
        <v>#N/A</v>
      </c>
      <c r="OL74" s="22" t="e">
        <v>#N/A</v>
      </c>
      <c r="OM74" s="23" t="e">
        <v>#N/A</v>
      </c>
      <c r="ON74" s="22" t="e">
        <v>#N/A</v>
      </c>
      <c r="OO74" s="22" t="e">
        <v>#N/A</v>
      </c>
      <c r="OQ74">
        <f t="shared" si="51"/>
        <v>-4</v>
      </c>
      <c r="OR74" s="23" t="e">
        <f t="shared" ca="1" si="94"/>
        <v>#N/A</v>
      </c>
      <c r="OS74" s="23" t="e">
        <f t="shared" ca="1" si="94"/>
        <v>#N/A</v>
      </c>
      <c r="OT74" s="23" t="e">
        <f t="shared" ca="1" si="94"/>
        <v>#N/A</v>
      </c>
      <c r="OU74" s="23" t="e">
        <f t="shared" ca="1" si="94"/>
        <v>#N/A</v>
      </c>
      <c r="OV74" s="23" t="e">
        <f t="shared" ca="1" si="94"/>
        <v>#N/A</v>
      </c>
      <c r="OW74" s="23" t="e">
        <f t="shared" ca="1" si="94"/>
        <v>#N/A</v>
      </c>
      <c r="OX74" s="23">
        <f t="shared" ca="1" si="94"/>
        <v>1.0306793292692094</v>
      </c>
      <c r="OY74" s="23" t="e">
        <f t="shared" ca="1" si="94"/>
        <v>#N/A</v>
      </c>
      <c r="OZ74" s="23" t="e">
        <f t="shared" ca="1" si="94"/>
        <v>#N/A</v>
      </c>
      <c r="PA74" s="23" t="e">
        <f t="shared" ca="1" si="94"/>
        <v>#N/A</v>
      </c>
      <c r="PB74" s="23" t="e">
        <f t="shared" ca="1" si="94"/>
        <v>#N/A</v>
      </c>
      <c r="PC74" s="23">
        <f t="shared" ca="1" si="94"/>
        <v>1.0117676569691103</v>
      </c>
      <c r="PD74" s="23" t="e">
        <f t="shared" ca="1" si="94"/>
        <v>#N/A</v>
      </c>
      <c r="PE74" s="23" t="e">
        <f t="shared" ca="1" si="94"/>
        <v>#N/A</v>
      </c>
      <c r="PF74" s="23" t="e">
        <f t="shared" ca="1" si="94"/>
        <v>#N/A</v>
      </c>
      <c r="PG74" s="23" t="e">
        <f t="shared" ca="1" si="79"/>
        <v>#N/A</v>
      </c>
      <c r="PH74" s="23" t="e">
        <f t="shared" ca="1" si="76"/>
        <v>#N/A</v>
      </c>
      <c r="PI74" s="23" t="e">
        <f t="shared" ca="1" si="76"/>
        <v>#N/A</v>
      </c>
      <c r="PJ74" s="23" t="e">
        <f t="shared" ca="1" si="76"/>
        <v>#N/A</v>
      </c>
      <c r="PK74" s="23" t="e">
        <f t="shared" ca="1" si="75"/>
        <v>#N/A</v>
      </c>
      <c r="PL74" s="23" t="e">
        <f t="shared" ca="1" si="75"/>
        <v>#N/A</v>
      </c>
      <c r="PM74" s="23" t="e">
        <f t="shared" ca="1" si="75"/>
        <v>#N/A</v>
      </c>
      <c r="PN74" s="23" t="e">
        <f t="shared" ca="1" si="75"/>
        <v>#N/A</v>
      </c>
      <c r="PO74" s="23" t="e">
        <f t="shared" ca="1" si="75"/>
        <v>#N/A</v>
      </c>
      <c r="PP74" s="23" t="e">
        <f t="shared" ca="1" si="75"/>
        <v>#N/A</v>
      </c>
      <c r="PQ74" s="23" t="e">
        <f t="shared" ca="1" si="75"/>
        <v>#N/A</v>
      </c>
      <c r="PR74" s="23" t="e">
        <f t="shared" ca="1" si="63"/>
        <v>#N/A</v>
      </c>
      <c r="PS74" s="23" t="e">
        <f t="shared" ca="1" si="63"/>
        <v>#N/A</v>
      </c>
      <c r="PT74" s="23" t="e">
        <f t="shared" ca="1" si="63"/>
        <v>#N/A</v>
      </c>
      <c r="PU74" s="23">
        <f t="shared" ca="1" si="63"/>
        <v>1.0190931105775936</v>
      </c>
      <c r="PV74" s="23" t="e">
        <f t="shared" ca="1" si="63"/>
        <v>#N/A</v>
      </c>
      <c r="PW74" s="23" t="e">
        <f t="shared" ca="1" si="61"/>
        <v>#N/A</v>
      </c>
      <c r="PX74" s="23" t="e">
        <f t="shared" ca="1" si="61"/>
        <v>#N/A</v>
      </c>
      <c r="PY74" s="23" t="e">
        <f t="shared" ca="1" si="61"/>
        <v>#N/A</v>
      </c>
      <c r="PZ74" s="23" t="e">
        <f t="shared" ca="1" si="61"/>
        <v>#N/A</v>
      </c>
      <c r="QA74" s="23" t="e">
        <f t="shared" ca="1" si="70"/>
        <v>#N/A</v>
      </c>
      <c r="QB74" s="23" t="e">
        <f t="shared" ca="1" si="70"/>
        <v>#N/A</v>
      </c>
      <c r="QC74" s="23" t="e">
        <f t="shared" ca="1" si="70"/>
        <v>#N/A</v>
      </c>
      <c r="QD74" s="23" t="e">
        <f t="shared" ca="1" si="70"/>
        <v>#N/A</v>
      </c>
      <c r="QE74" s="23" t="e">
        <f t="shared" ca="1" si="70"/>
        <v>#N/A</v>
      </c>
      <c r="QF74" s="23" t="e">
        <f t="shared" ca="1" si="70"/>
        <v>#N/A</v>
      </c>
      <c r="QG74" s="23" t="e">
        <f t="shared" ca="1" si="29"/>
        <v>#N/A</v>
      </c>
      <c r="QH74" s="23" t="e">
        <f t="shared" ca="1" si="29"/>
        <v>#N/A</v>
      </c>
      <c r="QI74" s="23" t="e">
        <f t="shared" ca="1" si="29"/>
        <v>#N/A</v>
      </c>
      <c r="QJ74" s="26" t="e">
        <f t="shared" ca="1" si="19"/>
        <v>#N/A</v>
      </c>
    </row>
    <row r="75" spans="1:452" x14ac:dyDescent="0.35">
      <c r="A75" t="s">
        <v>1140</v>
      </c>
      <c r="B75" s="25">
        <v>34486</v>
      </c>
      <c r="C75" t="s">
        <v>690</v>
      </c>
      <c r="D75" s="2">
        <v>65.099999999999994</v>
      </c>
      <c r="E75" s="2">
        <v>65.8</v>
      </c>
      <c r="F75" s="2">
        <v>2</v>
      </c>
      <c r="G75" s="2">
        <v>71.400000000000006</v>
      </c>
      <c r="H75" s="2">
        <v>65.462637535273799</v>
      </c>
      <c r="I75" s="2">
        <v>71.118300651345379</v>
      </c>
      <c r="J75" s="2">
        <v>82.8</v>
      </c>
      <c r="K75" s="2">
        <v>48.6</v>
      </c>
      <c r="L75" s="2">
        <v>48.410641424114807</v>
      </c>
      <c r="M75" s="2">
        <v>54.9</v>
      </c>
      <c r="N75" s="2">
        <v>45.9</v>
      </c>
      <c r="O75" s="2">
        <v>61.8</v>
      </c>
      <c r="P75" s="2">
        <v>55</v>
      </c>
      <c r="Q75" s="2">
        <v>208.7</v>
      </c>
      <c r="R75" s="2">
        <v>56.2</v>
      </c>
      <c r="S75" s="2">
        <v>45.9</v>
      </c>
      <c r="T75" s="2">
        <v>39.799999999999997</v>
      </c>
      <c r="U75" s="2" t="e">
        <v>#N/A</v>
      </c>
      <c r="V75" s="2">
        <v>48</v>
      </c>
      <c r="W75" s="2">
        <v>22.2</v>
      </c>
      <c r="X75" s="2">
        <v>88.7</v>
      </c>
      <c r="Y75" s="2" t="e">
        <v>#N/A</v>
      </c>
      <c r="Z75" s="2">
        <v>33.200000000000003</v>
      </c>
      <c r="AA75" s="2" t="e">
        <v>#N/A</v>
      </c>
      <c r="AB75" s="2">
        <v>155.19999999999999</v>
      </c>
      <c r="AC75" s="2">
        <v>170.6</v>
      </c>
      <c r="AD75" s="2" t="e">
        <v>#N/A</v>
      </c>
      <c r="AE75" s="2">
        <v>213.7</v>
      </c>
      <c r="AF75" s="2">
        <v>74.400000000000006</v>
      </c>
      <c r="AG75" s="22">
        <v>647</v>
      </c>
      <c r="AH75" s="22">
        <v>353</v>
      </c>
      <c r="AI75" s="22" t="e">
        <v>#N/A</v>
      </c>
      <c r="AJ75" s="22">
        <v>41</v>
      </c>
      <c r="AK75" s="22">
        <v>49</v>
      </c>
      <c r="AL75" s="22" t="e">
        <v>#N/A</v>
      </c>
      <c r="AM75" s="22">
        <v>9</v>
      </c>
      <c r="AN75" s="22" t="e">
        <v>#N/A</v>
      </c>
      <c r="AO75" s="22">
        <v>56</v>
      </c>
      <c r="AP75" s="22">
        <v>28</v>
      </c>
      <c r="AQ75" s="22">
        <v>67</v>
      </c>
      <c r="AR75" s="2">
        <v>62</v>
      </c>
      <c r="AS75" s="2">
        <v>42.1</v>
      </c>
      <c r="AT75" s="2">
        <v>208.7</v>
      </c>
      <c r="AU75" s="2">
        <v>48.3</v>
      </c>
      <c r="AV75" s="2">
        <v>82.3</v>
      </c>
      <c r="AW75" s="2">
        <v>54.7</v>
      </c>
      <c r="AX75" s="2">
        <v>56.2</v>
      </c>
      <c r="AY75" s="2">
        <v>113</v>
      </c>
      <c r="AZ75" s="2">
        <v>93.3</v>
      </c>
      <c r="BA75" s="2">
        <v>22.2</v>
      </c>
      <c r="BB75" s="2">
        <v>50.6</v>
      </c>
      <c r="BC75" s="2">
        <v>61.9</v>
      </c>
      <c r="BD75" s="3" t="e">
        <v>#N/A</v>
      </c>
      <c r="BE75" s="3" t="e">
        <v>#N/A</v>
      </c>
      <c r="BF75" s="3" t="e">
        <v>#N/A</v>
      </c>
      <c r="BG75" s="3" t="e">
        <v>#N/A</v>
      </c>
      <c r="BH75" s="3" t="e">
        <v>#N/A</v>
      </c>
      <c r="BI75" s="2">
        <v>144.69999999999999</v>
      </c>
      <c r="BJ75" s="2">
        <v>2.6</v>
      </c>
      <c r="BK75" s="2">
        <v>2.4</v>
      </c>
      <c r="BL75" s="2">
        <v>59.9</v>
      </c>
      <c r="BM75" s="2">
        <v>69.900000000000006</v>
      </c>
      <c r="BN75" s="10" t="e">
        <v>#N/A</v>
      </c>
      <c r="BO75" s="3">
        <v>85.74</v>
      </c>
      <c r="BP75" s="22">
        <v>1.5251999999999999</v>
      </c>
      <c r="BQ75" s="3">
        <v>16.763181818181817</v>
      </c>
      <c r="BR75" s="23">
        <v>1.9572727272727277</v>
      </c>
      <c r="BS75" s="2" t="e">
        <v>#N/A</v>
      </c>
      <c r="BT75" s="3">
        <v>56.25</v>
      </c>
      <c r="BU75" s="2" t="e">
        <v>#N/A</v>
      </c>
      <c r="BV75" s="2">
        <v>2.9</v>
      </c>
      <c r="BW75" s="2" t="e">
        <v>#N/A</v>
      </c>
      <c r="BX75" s="2" t="e">
        <v>#N/A</v>
      </c>
      <c r="BY75" s="23">
        <v>147.9</v>
      </c>
      <c r="BZ75" s="2">
        <v>95.9</v>
      </c>
      <c r="CA75" s="2">
        <v>69.7</v>
      </c>
      <c r="CB75" s="3">
        <v>73.97</v>
      </c>
      <c r="CC75" s="2">
        <v>63.2</v>
      </c>
      <c r="CD75" s="2">
        <v>85.3</v>
      </c>
      <c r="CE75" s="2">
        <v>95.761671907806402</v>
      </c>
      <c r="CF75" s="3">
        <v>73.910291530413716</v>
      </c>
      <c r="CG75" s="2">
        <v>63.100780882528156</v>
      </c>
      <c r="CH75" s="23">
        <v>156.38190906439559</v>
      </c>
      <c r="CI75" s="3">
        <v>72.540282317388858</v>
      </c>
      <c r="CM75" s="2">
        <f t="shared" si="95"/>
        <v>10.990808955010371</v>
      </c>
      <c r="CN75" s="2">
        <f t="shared" si="95"/>
        <v>1.2832892258541357</v>
      </c>
      <c r="CO75" s="2">
        <f t="shared" si="96"/>
        <v>98.654060726278942</v>
      </c>
      <c r="CR75" s="2">
        <f t="shared" ref="CR75:CS138" si="100">((D75-D74)/D74)*100</f>
        <v>0</v>
      </c>
      <c r="CS75" s="2">
        <f t="shared" si="100"/>
        <v>0</v>
      </c>
      <c r="CT75" s="2">
        <f t="shared" ref="CT75:CV138" si="101">((G75-G74)/G74)*100</f>
        <v>-0.1398601398601319</v>
      </c>
      <c r="CU75" s="2">
        <f t="shared" si="101"/>
        <v>0.18949673231330064</v>
      </c>
      <c r="CV75" s="2">
        <f t="shared" si="101"/>
        <v>-4.0768889488691958E-2</v>
      </c>
      <c r="CW75" s="2">
        <f t="shared" ref="CW75:CW138" si="102">((O75-O74)/O74)*100</f>
        <v>0</v>
      </c>
      <c r="CX75" s="2">
        <f t="shared" ref="CX75:CX138" si="103">((K75-K74)/K74)*100</f>
        <v>0.41322314049587366</v>
      </c>
      <c r="CY75" s="2"/>
      <c r="CZ75" s="2">
        <f t="shared" si="15"/>
        <v>0</v>
      </c>
      <c r="DA75" s="2">
        <f t="shared" si="16"/>
        <v>-0.44900577293137722</v>
      </c>
      <c r="DB75" s="2">
        <f t="shared" si="17"/>
        <v>0.20876826722338501</v>
      </c>
      <c r="DC75" s="2"/>
      <c r="DF75" s="2">
        <f t="shared" ref="DF75:DG138" si="104">100*((H75/H74)^12-1)</f>
        <v>2.2978110776960214</v>
      </c>
      <c r="DG75" s="2">
        <f t="shared" si="104"/>
        <v>-0.48813117571213649</v>
      </c>
      <c r="DH75" s="2">
        <f t="shared" ref="DH75:DH138" si="105">100*((L75/L74)^12-1)</f>
        <v>4.8310417186627985</v>
      </c>
      <c r="DI75" s="2">
        <f t="shared" si="83"/>
        <v>3.1214403671508295</v>
      </c>
      <c r="DJ75" s="2">
        <f t="shared" si="83"/>
        <v>2.4463701713689279</v>
      </c>
      <c r="DM75" s="2"/>
      <c r="DN75" s="2">
        <f t="shared" si="35"/>
        <v>2.0155038759689878</v>
      </c>
      <c r="DO75" s="2">
        <f t="shared" si="20"/>
        <v>1.7094017094017133</v>
      </c>
      <c r="DP75" s="2">
        <f t="shared" si="36"/>
        <v>1.3463892288861619</v>
      </c>
      <c r="DQ75" s="2"/>
      <c r="DR75" s="2">
        <f t="shared" si="37"/>
        <v>3.4042553191489389</v>
      </c>
      <c r="DS75" s="2" t="e">
        <f t="shared" si="38"/>
        <v>#N/A</v>
      </c>
      <c r="DT75" s="2" t="e">
        <v>#N/A</v>
      </c>
      <c r="DU75" s="2" t="e">
        <v>#N/A</v>
      </c>
      <c r="DV75" s="2">
        <f t="shared" si="21"/>
        <v>1.1456628477904962</v>
      </c>
      <c r="DW75" s="2">
        <f t="shared" si="39"/>
        <v>-1.6493873704052753</v>
      </c>
      <c r="DX75" s="2">
        <f t="shared" si="40"/>
        <v>6.4171122994652441</v>
      </c>
      <c r="DY75" s="2">
        <f t="shared" si="41"/>
        <v>1.9963702359346636</v>
      </c>
      <c r="DZ75" s="2">
        <f t="shared" si="42"/>
        <v>2.2271714922049046</v>
      </c>
      <c r="EA75" s="2" t="e">
        <f t="shared" si="82"/>
        <v>#N/A</v>
      </c>
      <c r="EB75" s="2">
        <f t="shared" si="82"/>
        <v>2.1276595744680771</v>
      </c>
      <c r="EC75" s="2">
        <f t="shared" si="82"/>
        <v>9.3596059113300498</v>
      </c>
      <c r="ED75" s="2">
        <f t="shared" si="82"/>
        <v>4.1079812206572752</v>
      </c>
      <c r="EE75" s="2" t="e">
        <f t="shared" si="82"/>
        <v>#N/A</v>
      </c>
      <c r="EF75" s="2">
        <f t="shared" si="82"/>
        <v>3.7500000000000089</v>
      </c>
      <c r="EG75" s="2" t="e">
        <f t="shared" si="82"/>
        <v>#N/A</v>
      </c>
      <c r="EH75" s="2"/>
      <c r="EI75" s="2">
        <f t="shared" si="69"/>
        <v>1.1419249592169667</v>
      </c>
      <c r="EJ75" s="2">
        <f t="shared" si="69"/>
        <v>3.9506172839506304</v>
      </c>
      <c r="EK75" s="2">
        <f t="shared" si="69"/>
        <v>-1.6493873704052753</v>
      </c>
      <c r="EL75" s="2">
        <f t="shared" si="69"/>
        <v>5.0000000000000044</v>
      </c>
      <c r="EM75" s="2">
        <f t="shared" si="69"/>
        <v>-0.84337349397590744</v>
      </c>
      <c r="EN75" s="2">
        <f t="shared" si="69"/>
        <v>3.0131826741996326</v>
      </c>
      <c r="EO75" s="2">
        <f t="shared" si="92"/>
        <v>1.9963702359346636</v>
      </c>
      <c r="EP75" s="2">
        <f t="shared" si="92"/>
        <v>-2.6701119724375499</v>
      </c>
      <c r="EQ75" s="2">
        <f t="shared" si="92"/>
        <v>1.5233949945592906</v>
      </c>
      <c r="ER75" s="2">
        <f t="shared" si="92"/>
        <v>9.3596059113300498</v>
      </c>
      <c r="ES75" s="2">
        <f t="shared" si="92"/>
        <v>3.476482617586929</v>
      </c>
      <c r="ET75" s="2">
        <f t="shared" si="92"/>
        <v>2.3140495867768562</v>
      </c>
      <c r="EU75" s="2">
        <f t="shared" si="97"/>
        <v>2.6</v>
      </c>
      <c r="EV75" s="2">
        <f t="shared" si="97"/>
        <v>2.4</v>
      </c>
      <c r="EW75" s="2">
        <f t="shared" si="45"/>
        <v>1.5254237288135464</v>
      </c>
      <c r="EX75" s="2">
        <f t="shared" si="45"/>
        <v>0.72046109510086609</v>
      </c>
      <c r="EY75" s="2">
        <f t="shared" si="46"/>
        <v>-5.9917360938965274</v>
      </c>
      <c r="EZ75" s="2" t="e">
        <f t="shared" si="46"/>
        <v>#N/A</v>
      </c>
      <c r="FA75" s="2" t="e">
        <f t="shared" si="47"/>
        <v>#N/A</v>
      </c>
      <c r="FB75" s="2">
        <f t="shared" si="88"/>
        <v>2.4948024948024949</v>
      </c>
      <c r="FC75" s="2">
        <f t="shared" si="88"/>
        <v>0.524109014675056</v>
      </c>
      <c r="FD75" s="2">
        <f t="shared" si="88"/>
        <v>2.5000000000000133</v>
      </c>
      <c r="FE75" s="2">
        <f t="shared" si="87"/>
        <v>1.7329115664970418</v>
      </c>
      <c r="FF75" s="2">
        <f t="shared" si="87"/>
        <v>3.9473684210526327</v>
      </c>
      <c r="FG75" s="2">
        <f t="shared" si="87"/>
        <v>-0.11709601873537423</v>
      </c>
      <c r="FH75" s="2" t="e">
        <v>#N/A</v>
      </c>
      <c r="FI75" s="2" t="e">
        <v>#N/A</v>
      </c>
      <c r="FL75" s="2">
        <f t="shared" si="84"/>
        <v>0.4391050602386759</v>
      </c>
      <c r="FM75" s="2">
        <f t="shared" si="84"/>
        <v>0.16832234691033232</v>
      </c>
      <c r="FN75" s="2">
        <f t="shared" si="25"/>
        <v>0.51039628168938478</v>
      </c>
      <c r="FQ75" s="2">
        <f t="shared" si="85"/>
        <v>1.7680229394774871</v>
      </c>
      <c r="FR75" s="2">
        <f t="shared" si="85"/>
        <v>0.6749912407834735</v>
      </c>
      <c r="FS75" s="2">
        <f t="shared" si="27"/>
        <v>2.0572686406653773</v>
      </c>
      <c r="FT75" s="2">
        <f t="shared" si="86"/>
        <v>2.7705152919504039</v>
      </c>
      <c r="FU75" s="2">
        <f t="shared" si="86"/>
        <v>2.2116075810705071</v>
      </c>
      <c r="FX75" s="2">
        <f t="shared" si="90"/>
        <v>1.8131498185362638</v>
      </c>
      <c r="FY75" s="2">
        <f t="shared" si="90"/>
        <v>1.3368577880457977</v>
      </c>
      <c r="FZ75" s="2">
        <f t="shared" si="33"/>
        <v>2.9574478656498204</v>
      </c>
      <c r="GA75" s="2">
        <f t="shared" si="91"/>
        <v>2.7586800193754701</v>
      </c>
      <c r="GB75" s="2">
        <f t="shared" si="91"/>
        <v>2.4861326688633723</v>
      </c>
      <c r="GE75" s="2"/>
      <c r="GF75" s="2"/>
      <c r="GG75" s="2">
        <f t="shared" si="93"/>
        <v>-10.327168454555425</v>
      </c>
      <c r="GH75" s="2" t="e">
        <f t="shared" si="93"/>
        <v>#N/A</v>
      </c>
      <c r="GI75" s="2" t="e">
        <f t="shared" si="53"/>
        <v>#N/A</v>
      </c>
      <c r="GJ75" s="2">
        <f t="shared" si="54"/>
        <v>3.2693674484719271</v>
      </c>
      <c r="GK75" s="2" t="e">
        <v>#N/A</v>
      </c>
      <c r="GN75" s="2">
        <f t="shared" si="89"/>
        <v>0</v>
      </c>
      <c r="GQ75" s="2"/>
      <c r="IG75" s="24"/>
      <c r="IH75" s="24"/>
      <c r="II75" s="24"/>
      <c r="IJ75" s="24"/>
      <c r="IK75" s="24"/>
      <c r="IL75" s="2"/>
      <c r="IM75" s="2">
        <f t="shared" si="98"/>
        <v>2</v>
      </c>
      <c r="IN75" s="2"/>
      <c r="IO75" s="2">
        <f t="shared" si="49"/>
        <v>2</v>
      </c>
      <c r="IX75" s="3"/>
      <c r="IY75" s="3"/>
      <c r="IZ75" s="3"/>
      <c r="JA75" s="3"/>
      <c r="JB75" s="3"/>
      <c r="JC75" s="3"/>
      <c r="JE75" s="3"/>
      <c r="JF75" s="3"/>
      <c r="JG75" s="3"/>
      <c r="JH75" s="3"/>
      <c r="JI75" s="3"/>
      <c r="JJ75" s="3"/>
      <c r="JK75" s="3"/>
      <c r="JL75" s="3"/>
      <c r="JN75" s="10">
        <f>COUNTIF(EI75:ET75,"&gt;2")</f>
        <v>6</v>
      </c>
      <c r="JQ75" s="10"/>
      <c r="JS75" s="10"/>
      <c r="KH75" s="2">
        <f>(DN75*$DN$4)+(FB75*$FB$3)+(FC75*$FC$3)+(FD75*$FD$3)+(FE75*$FE$3)+(FF75*$FF$3)+(FG75*$FG$3)</f>
        <v>2.1170492440402113</v>
      </c>
      <c r="KI75" s="2">
        <f>F75-KH75</f>
        <v>-0.11704924404021133</v>
      </c>
      <c r="KJ75" s="2">
        <f>MAX(DN75,FB75:FG75)</f>
        <v>3.9473684210526327</v>
      </c>
      <c r="KK75" s="2">
        <f>MIN(DN75,FB75:FG75)</f>
        <v>-0.11709601873537423</v>
      </c>
      <c r="KL75" s="2">
        <f t="shared" si="50"/>
        <v>4.064464439788007</v>
      </c>
      <c r="KO75" s="2">
        <f>BO75</f>
        <v>85.74</v>
      </c>
      <c r="KP75" s="2">
        <f>100*((BO69/BO57)-1)</f>
        <v>2.2799388882359883</v>
      </c>
      <c r="KQ75" s="2">
        <f t="shared" si="55"/>
        <v>2.2799388882359883</v>
      </c>
      <c r="KR75" s="2">
        <f>100*((BO63/BO51)-1)</f>
        <v>-13.61416361416361</v>
      </c>
      <c r="KS75" s="2">
        <f t="shared" si="64"/>
        <v>-13.61416361416361</v>
      </c>
      <c r="KT75" s="3">
        <f>BP75</f>
        <v>1.5251999999999999</v>
      </c>
      <c r="KU75" s="3">
        <f>BQ75</f>
        <v>16.763181818181817</v>
      </c>
      <c r="KV75" s="3">
        <f t="shared" ref="KV75:KV138" si="106">KU75/KT75</f>
        <v>10.990808955010371</v>
      </c>
      <c r="KW75" s="2">
        <f t="shared" si="99"/>
        <v>23.524136175782619</v>
      </c>
      <c r="KX75" s="2">
        <f t="shared" si="99"/>
        <v>20.106257486723202</v>
      </c>
      <c r="LB75">
        <v>0</v>
      </c>
      <c r="LE75" s="2" t="e">
        <v>#N/A</v>
      </c>
      <c r="LF75" s="2" t="e">
        <v>#N/A</v>
      </c>
      <c r="LG75" s="2" t="e">
        <v>#N/A</v>
      </c>
      <c r="LH75" s="2" t="e">
        <v>#N/A</v>
      </c>
      <c r="LI75" s="2" t="e">
        <v>#N/A</v>
      </c>
      <c r="LJ75" s="2" t="e">
        <v>#N/A</v>
      </c>
      <c r="LK75" s="2">
        <v>57.516951913835776</v>
      </c>
      <c r="LL75" s="2" t="e">
        <v>#N/A</v>
      </c>
      <c r="LM75" s="2" t="e">
        <v>#N/A</v>
      </c>
      <c r="LN75" s="2" t="e">
        <v>#N/A</v>
      </c>
      <c r="LO75" s="2" t="e">
        <v>#N/A</v>
      </c>
      <c r="LP75" s="2">
        <v>39.53052449235863</v>
      </c>
      <c r="LQ75" s="2" t="e">
        <v>#N/A</v>
      </c>
      <c r="LR75" s="2" t="e">
        <v>#N/A</v>
      </c>
      <c r="LS75" s="2" t="e">
        <v>#N/A</v>
      </c>
      <c r="LT75" s="2" t="e">
        <v>#N/A</v>
      </c>
      <c r="LU75" s="2" t="e">
        <v>#N/A</v>
      </c>
      <c r="LV75" s="2" t="e">
        <v>#N/A</v>
      </c>
      <c r="LW75" s="2" t="e">
        <v>#N/A</v>
      </c>
      <c r="LX75" s="2" t="e">
        <v>#N/A</v>
      </c>
      <c r="LY75" s="2" t="e">
        <v>#N/A</v>
      </c>
      <c r="LZ75" s="2" t="e">
        <v>#N/A</v>
      </c>
      <c r="MA75" s="2" t="e">
        <v>#N/A</v>
      </c>
      <c r="MB75" s="2" t="e">
        <v>#N/A</v>
      </c>
      <c r="MC75" s="2" t="e">
        <v>#N/A</v>
      </c>
      <c r="MD75" s="2" t="e">
        <v>#N/A</v>
      </c>
      <c r="ME75" s="2" t="e">
        <v>#N/A</v>
      </c>
      <c r="MF75" s="2" t="e">
        <v>#N/A</v>
      </c>
      <c r="MG75" s="2" t="e">
        <v>#N/A</v>
      </c>
      <c r="MH75" s="2">
        <v>47.186563094936282</v>
      </c>
      <c r="MI75" s="2" t="e">
        <v>#N/A</v>
      </c>
      <c r="MJ75" s="2" t="e">
        <v>#N/A</v>
      </c>
      <c r="MK75" s="2" t="e">
        <v>#N/A</v>
      </c>
      <c r="ML75" s="2" t="e">
        <v>#N/A</v>
      </c>
      <c r="MM75" s="2" t="e">
        <v>#N/A</v>
      </c>
      <c r="MN75" s="2" t="e">
        <v>#N/A</v>
      </c>
      <c r="MO75" s="2" t="e">
        <v>#N/A</v>
      </c>
      <c r="MP75" s="2" t="e">
        <v>#N/A</v>
      </c>
      <c r="MQ75" s="2" t="e">
        <v>#N/A</v>
      </c>
      <c r="MR75" s="2" t="e">
        <v>#N/A</v>
      </c>
      <c r="MS75" s="10" t="e">
        <v>#N/A</v>
      </c>
      <c r="MT75" s="2" t="e">
        <v>#N/A</v>
      </c>
      <c r="MU75" s="2" t="e">
        <v>#N/A</v>
      </c>
      <c r="MV75" s="2" t="e">
        <v>#N/A</v>
      </c>
      <c r="MX75" s="22" t="e">
        <v>#N/A</v>
      </c>
      <c r="MY75" s="22" t="e">
        <v>#N/A</v>
      </c>
      <c r="MZ75" s="22" t="e">
        <v>#N/A</v>
      </c>
      <c r="NA75" s="22" t="e">
        <v>#N/A</v>
      </c>
      <c r="NB75" s="22" t="e">
        <v>#N/A</v>
      </c>
      <c r="NC75" s="22" t="e">
        <v>#N/A</v>
      </c>
      <c r="ND75" s="22">
        <v>2</v>
      </c>
      <c r="NE75" s="22" t="e">
        <v>#N/A</v>
      </c>
      <c r="NF75" s="22" t="e">
        <v>#N/A</v>
      </c>
      <c r="NG75" s="22" t="e">
        <v>#N/A</v>
      </c>
      <c r="NH75" s="23" t="e">
        <v>#N/A</v>
      </c>
      <c r="NI75" s="22">
        <v>16</v>
      </c>
      <c r="NJ75" s="22" t="e">
        <v>#N/A</v>
      </c>
      <c r="NK75" s="22" t="e">
        <v>#N/A</v>
      </c>
      <c r="NL75" s="23" t="e">
        <v>#N/A</v>
      </c>
      <c r="NM75" s="3" t="e">
        <v>#N/A</v>
      </c>
      <c r="NN75" s="22" t="e">
        <v>#N/A</v>
      </c>
      <c r="NO75" s="22" t="e">
        <v>#N/A</v>
      </c>
      <c r="NP75" s="22" t="e">
        <v>#N/A</v>
      </c>
      <c r="NQ75" s="22" t="e">
        <v>#N/A</v>
      </c>
      <c r="NR75" s="23" t="e">
        <v>#N/A</v>
      </c>
      <c r="NS75" s="22" t="e">
        <v>#N/A</v>
      </c>
      <c r="NT75" s="22" t="e">
        <v>#N/A</v>
      </c>
      <c r="NU75" s="23" t="e">
        <v>#N/A</v>
      </c>
      <c r="NV75" s="3" t="e">
        <v>#N/A</v>
      </c>
      <c r="NW75" s="22" t="e">
        <v>#N/A</v>
      </c>
      <c r="NX75" s="22" t="e">
        <v>#N/A</v>
      </c>
      <c r="NY75" s="22" t="e">
        <v>#N/A</v>
      </c>
      <c r="NZ75" s="22" t="e">
        <v>#N/A</v>
      </c>
      <c r="OA75" s="23">
        <v>8</v>
      </c>
      <c r="OB75" s="22" t="e">
        <v>#N/A</v>
      </c>
      <c r="OC75" s="22" t="e">
        <v>#N/A</v>
      </c>
      <c r="OD75" s="22" t="e">
        <v>#N/A</v>
      </c>
      <c r="OE75" s="22" t="e">
        <v>#N/A</v>
      </c>
      <c r="OF75" s="22" t="e">
        <v>#N/A</v>
      </c>
      <c r="OG75" s="22" t="e">
        <v>#N/A</v>
      </c>
      <c r="OH75" s="23" t="e">
        <v>#N/A</v>
      </c>
      <c r="OI75" s="22" t="e">
        <v>#N/A</v>
      </c>
      <c r="OJ75" s="22" t="e">
        <v>#N/A</v>
      </c>
      <c r="OK75" s="22" t="e">
        <v>#N/A</v>
      </c>
      <c r="OL75" s="22" t="e">
        <v>#N/A</v>
      </c>
      <c r="OM75" s="23" t="e">
        <v>#N/A</v>
      </c>
      <c r="ON75" s="22" t="e">
        <v>#N/A</v>
      </c>
      <c r="OO75" s="22" t="e">
        <v>#N/A</v>
      </c>
      <c r="OQ75">
        <f t="shared" si="51"/>
        <v>-5</v>
      </c>
      <c r="OR75" s="23" t="e">
        <f t="shared" ca="1" si="94"/>
        <v>#N/A</v>
      </c>
      <c r="OS75" s="23" t="e">
        <f t="shared" ca="1" si="94"/>
        <v>#N/A</v>
      </c>
      <c r="OT75" s="23" t="e">
        <f t="shared" ca="1" si="94"/>
        <v>#N/A</v>
      </c>
      <c r="OU75" s="23" t="e">
        <f t="shared" ca="1" si="94"/>
        <v>#N/A</v>
      </c>
      <c r="OV75" s="23" t="e">
        <f t="shared" ca="1" si="94"/>
        <v>#N/A</v>
      </c>
      <c r="OW75" s="23" t="e">
        <f t="shared" ca="1" si="94"/>
        <v>#N/A</v>
      </c>
      <c r="OX75" s="23">
        <f t="shared" ca="1" si="94"/>
        <v>1.0334875465173843</v>
      </c>
      <c r="OY75" s="23" t="e">
        <f t="shared" ca="1" si="94"/>
        <v>#N/A</v>
      </c>
      <c r="OZ75" s="23" t="e">
        <f t="shared" ca="1" si="94"/>
        <v>#N/A</v>
      </c>
      <c r="PA75" s="23" t="e">
        <f t="shared" ca="1" si="94"/>
        <v>#N/A</v>
      </c>
      <c r="PB75" s="23" t="e">
        <f t="shared" ca="1" si="94"/>
        <v>#N/A</v>
      </c>
      <c r="PC75" s="23">
        <f t="shared" ca="1" si="94"/>
        <v>1.012517672182067</v>
      </c>
      <c r="PD75" s="23" t="e">
        <f t="shared" ca="1" si="94"/>
        <v>#N/A</v>
      </c>
      <c r="PE75" s="23" t="e">
        <f t="shared" ca="1" si="94"/>
        <v>#N/A</v>
      </c>
      <c r="PF75" s="23" t="e">
        <f t="shared" ca="1" si="94"/>
        <v>#N/A</v>
      </c>
      <c r="PG75" s="23" t="e">
        <f t="shared" ca="1" si="79"/>
        <v>#N/A</v>
      </c>
      <c r="PH75" s="23" t="e">
        <f t="shared" ca="1" si="76"/>
        <v>#N/A</v>
      </c>
      <c r="PI75" s="23" t="e">
        <f t="shared" ca="1" si="76"/>
        <v>#N/A</v>
      </c>
      <c r="PJ75" s="23" t="e">
        <f t="shared" ca="1" si="76"/>
        <v>#N/A</v>
      </c>
      <c r="PK75" s="23" t="e">
        <f t="shared" ca="1" si="75"/>
        <v>#N/A</v>
      </c>
      <c r="PL75" s="23" t="e">
        <f t="shared" ca="1" si="75"/>
        <v>#N/A</v>
      </c>
      <c r="PM75" s="23" t="e">
        <f t="shared" ca="1" si="75"/>
        <v>#N/A</v>
      </c>
      <c r="PN75" s="23" t="e">
        <f t="shared" ca="1" si="75"/>
        <v>#N/A</v>
      </c>
      <c r="PO75" s="23" t="e">
        <f t="shared" ca="1" si="75"/>
        <v>#N/A</v>
      </c>
      <c r="PP75" s="23" t="e">
        <f t="shared" ca="1" si="75"/>
        <v>#N/A</v>
      </c>
      <c r="PQ75" s="23" t="e">
        <f t="shared" ca="1" si="75"/>
        <v>#N/A</v>
      </c>
      <c r="PR75" s="23" t="e">
        <f t="shared" ca="1" si="63"/>
        <v>#N/A</v>
      </c>
      <c r="PS75" s="23" t="e">
        <f t="shared" ca="1" si="63"/>
        <v>#N/A</v>
      </c>
      <c r="PT75" s="23" t="e">
        <f t="shared" ca="1" si="63"/>
        <v>#N/A</v>
      </c>
      <c r="PU75" s="23">
        <f t="shared" ca="1" si="63"/>
        <v>1.0220525596407897</v>
      </c>
      <c r="PV75" s="23" t="e">
        <f t="shared" ca="1" si="63"/>
        <v>#N/A</v>
      </c>
      <c r="PW75" s="23" t="e">
        <f t="shared" ca="1" si="61"/>
        <v>#N/A</v>
      </c>
      <c r="PX75" s="23" t="e">
        <f t="shared" ca="1" si="61"/>
        <v>#N/A</v>
      </c>
      <c r="PY75" s="23" t="e">
        <f t="shared" ca="1" si="61"/>
        <v>#N/A</v>
      </c>
      <c r="PZ75" s="23" t="e">
        <f t="shared" ca="1" si="61"/>
        <v>#N/A</v>
      </c>
      <c r="QA75" s="23" t="e">
        <f t="shared" ca="1" si="70"/>
        <v>#N/A</v>
      </c>
      <c r="QB75" s="23" t="e">
        <f t="shared" ca="1" si="70"/>
        <v>#N/A</v>
      </c>
      <c r="QC75" s="23" t="e">
        <f t="shared" ca="1" si="70"/>
        <v>#N/A</v>
      </c>
      <c r="QD75" s="23" t="e">
        <f t="shared" ca="1" si="70"/>
        <v>#N/A</v>
      </c>
      <c r="QE75" s="23" t="e">
        <f t="shared" ca="1" si="70"/>
        <v>#N/A</v>
      </c>
      <c r="QF75" s="23" t="e">
        <f t="shared" ca="1" si="70"/>
        <v>#N/A</v>
      </c>
      <c r="QG75" s="23" t="e">
        <f t="shared" ca="1" si="29"/>
        <v>#N/A</v>
      </c>
      <c r="QH75" s="23" t="e">
        <f t="shared" ca="1" si="29"/>
        <v>#N/A</v>
      </c>
      <c r="QI75" s="23" t="e">
        <f t="shared" ca="1" si="29"/>
        <v>#N/A</v>
      </c>
      <c r="QJ75" s="26" t="e">
        <f t="shared" ca="1" si="19"/>
        <v>#N/A</v>
      </c>
    </row>
    <row r="76" spans="1:452" x14ac:dyDescent="0.35">
      <c r="A76" t="s">
        <v>1141</v>
      </c>
      <c r="B76" s="21">
        <v>34516</v>
      </c>
      <c r="C76" t="s">
        <v>691</v>
      </c>
      <c r="D76" s="2">
        <v>64.7</v>
      </c>
      <c r="E76" s="2">
        <v>65.400000000000006</v>
      </c>
      <c r="F76" s="2">
        <v>1.7</v>
      </c>
      <c r="G76" s="2">
        <v>70.900000000000006</v>
      </c>
      <c r="H76" s="2">
        <v>65.528743277158043</v>
      </c>
      <c r="I76" s="2">
        <v>71.138754970613348</v>
      </c>
      <c r="J76" s="2">
        <v>81.900000000000006</v>
      </c>
      <c r="K76" s="2">
        <v>48.6</v>
      </c>
      <c r="L76" s="2">
        <v>48.502254653174298</v>
      </c>
      <c r="M76" s="2">
        <v>54.9</v>
      </c>
      <c r="N76" s="2">
        <v>45.7</v>
      </c>
      <c r="O76" s="2">
        <v>61.4</v>
      </c>
      <c r="P76" s="2">
        <v>54.8</v>
      </c>
      <c r="Q76" s="2">
        <v>199.7</v>
      </c>
      <c r="R76" s="2">
        <v>56.1</v>
      </c>
      <c r="S76" s="2">
        <v>45.7</v>
      </c>
      <c r="T76" s="2">
        <v>39.9</v>
      </c>
      <c r="U76" s="2" t="e">
        <v>#N/A</v>
      </c>
      <c r="V76" s="2">
        <v>48.1</v>
      </c>
      <c r="W76" s="2">
        <v>22.2</v>
      </c>
      <c r="X76" s="2">
        <v>89.4</v>
      </c>
      <c r="Y76" s="2" t="e">
        <v>#N/A</v>
      </c>
      <c r="Z76" s="2">
        <v>32.9</v>
      </c>
      <c r="AA76" s="2" t="e">
        <v>#N/A</v>
      </c>
      <c r="AB76" s="2">
        <v>154.69999999999999</v>
      </c>
      <c r="AC76" s="2">
        <v>168.6</v>
      </c>
      <c r="AD76" s="2" t="e">
        <v>#N/A</v>
      </c>
      <c r="AE76" s="2">
        <v>204.2</v>
      </c>
      <c r="AF76" s="2">
        <v>72.599999999999994</v>
      </c>
      <c r="AG76" s="22">
        <v>647</v>
      </c>
      <c r="AH76" s="22">
        <v>353</v>
      </c>
      <c r="AI76" s="22" t="e">
        <v>#N/A</v>
      </c>
      <c r="AJ76" s="22">
        <v>41</v>
      </c>
      <c r="AK76" s="22">
        <v>49</v>
      </c>
      <c r="AL76" s="22" t="e">
        <v>#N/A</v>
      </c>
      <c r="AM76" s="22">
        <v>9</v>
      </c>
      <c r="AN76" s="22" t="e">
        <v>#N/A</v>
      </c>
      <c r="AO76" s="22">
        <v>56</v>
      </c>
      <c r="AP76" s="22">
        <v>28</v>
      </c>
      <c r="AQ76" s="22">
        <v>67</v>
      </c>
      <c r="AR76" s="2">
        <v>61.6</v>
      </c>
      <c r="AS76" s="2">
        <v>42.1</v>
      </c>
      <c r="AT76" s="2">
        <v>199.7</v>
      </c>
      <c r="AU76" s="2">
        <v>48.4</v>
      </c>
      <c r="AV76" s="2">
        <v>80.599999999999994</v>
      </c>
      <c r="AW76" s="2">
        <v>54.6</v>
      </c>
      <c r="AX76" s="2">
        <v>56.1</v>
      </c>
      <c r="AY76" s="2">
        <v>112.6</v>
      </c>
      <c r="AZ76" s="2">
        <v>92.8</v>
      </c>
      <c r="BA76" s="2">
        <v>22.2</v>
      </c>
      <c r="BB76" s="2">
        <v>50.8</v>
      </c>
      <c r="BC76" s="2">
        <v>61.7</v>
      </c>
      <c r="BD76" s="3" t="e">
        <v>#N/A</v>
      </c>
      <c r="BE76" s="3" t="e">
        <v>#N/A</v>
      </c>
      <c r="BF76" s="3" t="e">
        <v>#N/A</v>
      </c>
      <c r="BG76" s="3" t="e">
        <v>#N/A</v>
      </c>
      <c r="BH76" s="3" t="e">
        <v>#N/A</v>
      </c>
      <c r="BI76" s="2">
        <v>144</v>
      </c>
      <c r="BJ76" s="2">
        <v>2.2999999999999998</v>
      </c>
      <c r="BK76" s="2">
        <v>2.2000000000000002</v>
      </c>
      <c r="BL76" s="2">
        <v>60.1</v>
      </c>
      <c r="BM76" s="2">
        <v>70</v>
      </c>
      <c r="BN76" s="10" t="e">
        <v>#N/A</v>
      </c>
      <c r="BO76" s="3">
        <v>84.85</v>
      </c>
      <c r="BP76" s="22">
        <v>1.5463</v>
      </c>
      <c r="BQ76" s="3">
        <v>17.599523809523809</v>
      </c>
      <c r="BR76" s="23">
        <v>1.8800000000000001</v>
      </c>
      <c r="BS76" s="2" t="e">
        <v>#N/A</v>
      </c>
      <c r="BT76" s="3">
        <v>55.55</v>
      </c>
      <c r="BU76" s="2" t="e">
        <v>#N/A</v>
      </c>
      <c r="BV76" s="2">
        <v>2.9</v>
      </c>
      <c r="BW76" s="2" t="e">
        <v>#N/A</v>
      </c>
      <c r="BX76" s="2" t="e">
        <v>#N/A</v>
      </c>
      <c r="BY76" s="23">
        <v>148.4</v>
      </c>
      <c r="BZ76" s="2">
        <v>95.4</v>
      </c>
      <c r="CA76" s="2">
        <v>69.8</v>
      </c>
      <c r="CB76" s="3">
        <v>73.959999999999994</v>
      </c>
      <c r="CC76" s="2">
        <v>63.3</v>
      </c>
      <c r="CD76" s="2">
        <v>85.6</v>
      </c>
      <c r="CE76" s="2">
        <v>95.680487409573871</v>
      </c>
      <c r="CF76" s="3">
        <v>74.007551159168088</v>
      </c>
      <c r="CG76" s="2">
        <v>63.290665493084347</v>
      </c>
      <c r="CH76" s="23">
        <v>156.73825823815343</v>
      </c>
      <c r="CI76" s="3">
        <v>72.752311639378959</v>
      </c>
      <c r="CM76" s="2">
        <f t="shared" si="95"/>
        <v>11.381700711067587</v>
      </c>
      <c r="CN76" s="2">
        <f t="shared" si="95"/>
        <v>1.2158054711246202</v>
      </c>
      <c r="CO76" s="2">
        <f t="shared" si="96"/>
        <v>100.01886578877861</v>
      </c>
      <c r="CR76" s="2">
        <f t="shared" si="100"/>
        <v>-0.61443932411673041</v>
      </c>
      <c r="CS76" s="2">
        <f t="shared" si="100"/>
        <v>-0.60790273556229713</v>
      </c>
      <c r="CT76" s="2">
        <f t="shared" si="101"/>
        <v>-0.70028011204481788</v>
      </c>
      <c r="CU76" s="2">
        <f t="shared" si="101"/>
        <v>0.10098239908012092</v>
      </c>
      <c r="CV76" s="2">
        <f t="shared" si="101"/>
        <v>2.8760978651958865E-2</v>
      </c>
      <c r="CW76" s="2">
        <f t="shared" si="102"/>
        <v>-0.64724919093850897</v>
      </c>
      <c r="CX76" s="2">
        <f t="shared" si="103"/>
        <v>0</v>
      </c>
      <c r="CY76" s="2"/>
      <c r="CZ76" s="2">
        <f t="shared" ref="CZ76:CZ139" si="107">((T76-T75)/T75)*100</f>
        <v>0.25125628140703876</v>
      </c>
      <c r="DA76" s="2">
        <f t="shared" ref="DA76:DA139" si="108">((AB76-AB75)/AB75)*100</f>
        <v>-0.32216494845360827</v>
      </c>
      <c r="DB76" s="2">
        <f t="shared" ref="DB76:DB139" si="109">((V76-V75)/V75)*100</f>
        <v>0.20833333333333628</v>
      </c>
      <c r="DC76" s="2"/>
      <c r="DF76" s="2">
        <f t="shared" si="104"/>
        <v>1.2185418089424527</v>
      </c>
      <c r="DG76" s="2">
        <f t="shared" si="104"/>
        <v>0.34567821553179723</v>
      </c>
      <c r="DH76" s="2">
        <f t="shared" si="105"/>
        <v>2.2946890727485902</v>
      </c>
      <c r="DI76" s="2">
        <f t="shared" si="83"/>
        <v>3.1148117423736688</v>
      </c>
      <c r="DJ76" s="2">
        <f t="shared" si="83"/>
        <v>2.4426355972590574</v>
      </c>
      <c r="DM76" s="2"/>
      <c r="DN76" s="2">
        <f t="shared" si="35"/>
        <v>1.8691588785046773</v>
      </c>
      <c r="DO76" s="2">
        <f t="shared" si="20"/>
        <v>1.2857142857142938</v>
      </c>
      <c r="DP76" s="2">
        <f t="shared" si="36"/>
        <v>0.86206896551724488</v>
      </c>
      <c r="DQ76" s="2"/>
      <c r="DR76" s="2">
        <f t="shared" si="37"/>
        <v>3.1847133757961785</v>
      </c>
      <c r="DS76" s="2" t="e">
        <f t="shared" si="38"/>
        <v>#N/A</v>
      </c>
      <c r="DT76" s="2" t="e">
        <v>#N/A</v>
      </c>
      <c r="DU76" s="2" t="e">
        <v>#N/A</v>
      </c>
      <c r="DV76" s="2">
        <f t="shared" si="21"/>
        <v>0.49099836333879043</v>
      </c>
      <c r="DW76" s="2">
        <f t="shared" si="39"/>
        <v>-2.2994129158512844</v>
      </c>
      <c r="DX76" s="2">
        <f t="shared" si="40"/>
        <v>6.6844919786096302</v>
      </c>
      <c r="DY76" s="2">
        <f t="shared" si="41"/>
        <v>1.8148820326678861</v>
      </c>
      <c r="DZ76" s="2">
        <f t="shared" si="42"/>
        <v>2.9279279279279313</v>
      </c>
      <c r="EA76" s="2" t="e">
        <f t="shared" si="82"/>
        <v>#N/A</v>
      </c>
      <c r="EB76" s="2">
        <f t="shared" si="82"/>
        <v>2.3404255319148914</v>
      </c>
      <c r="EC76" s="2">
        <f t="shared" si="82"/>
        <v>8.8235294117647189</v>
      </c>
      <c r="ED76" s="2">
        <f t="shared" si="82"/>
        <v>1.9384264538198526</v>
      </c>
      <c r="EE76" s="2" t="e">
        <f t="shared" si="82"/>
        <v>#N/A</v>
      </c>
      <c r="EF76" s="2">
        <f t="shared" si="82"/>
        <v>1.2307692307692353</v>
      </c>
      <c r="EG76" s="2" t="e">
        <f t="shared" si="82"/>
        <v>#N/A</v>
      </c>
      <c r="EH76" s="2"/>
      <c r="EI76" s="2">
        <f t="shared" si="69"/>
        <v>0.65359477124182774</v>
      </c>
      <c r="EJ76" s="2">
        <f t="shared" si="69"/>
        <v>4.2079207920792117</v>
      </c>
      <c r="EK76" s="2">
        <f t="shared" si="69"/>
        <v>-2.2994129158512844</v>
      </c>
      <c r="EL76" s="2">
        <f t="shared" si="69"/>
        <v>5.2173913043478182</v>
      </c>
      <c r="EM76" s="2">
        <f t="shared" si="69"/>
        <v>-1.225490196078427</v>
      </c>
      <c r="EN76" s="2">
        <f t="shared" si="69"/>
        <v>3.4090909090909172</v>
      </c>
      <c r="EO76" s="2">
        <f t="shared" si="92"/>
        <v>1.8148820326678861</v>
      </c>
      <c r="EP76" s="2">
        <f t="shared" si="92"/>
        <v>-4.1702127659574479</v>
      </c>
      <c r="EQ76" s="2">
        <f t="shared" si="92"/>
        <v>0.97932535364526618</v>
      </c>
      <c r="ER76" s="2">
        <f t="shared" si="92"/>
        <v>8.8235294117647189</v>
      </c>
      <c r="ES76" s="2">
        <f t="shared" si="92"/>
        <v>3.2520325203251987</v>
      </c>
      <c r="ET76" s="2">
        <f t="shared" si="92"/>
        <v>1.6474464579901094</v>
      </c>
      <c r="EU76" s="2">
        <f t="shared" si="97"/>
        <v>2.2999999999999998</v>
      </c>
      <c r="EV76" s="2">
        <f t="shared" si="97"/>
        <v>2.2000000000000002</v>
      </c>
      <c r="EW76" s="2">
        <f t="shared" si="45"/>
        <v>2.2108843537415046</v>
      </c>
      <c r="EX76" s="2">
        <f t="shared" si="45"/>
        <v>0.86455331412103043</v>
      </c>
      <c r="EY76" s="2">
        <f t="shared" si="46"/>
        <v>1.5199840208501181</v>
      </c>
      <c r="EZ76" s="2" t="e">
        <f t="shared" si="46"/>
        <v>#N/A</v>
      </c>
      <c r="FA76" s="2" t="e">
        <f t="shared" si="47"/>
        <v>#N/A</v>
      </c>
      <c r="FB76" s="2">
        <f t="shared" si="88"/>
        <v>2.6989619377162599</v>
      </c>
      <c r="FC76" s="2">
        <f t="shared" si="88"/>
        <v>-0.20920502092048876</v>
      </c>
      <c r="FD76" s="2">
        <f t="shared" si="88"/>
        <v>2.6470588235294024</v>
      </c>
      <c r="FE76" s="2">
        <f t="shared" si="87"/>
        <v>1.6352892675553177</v>
      </c>
      <c r="FF76" s="2">
        <f t="shared" si="87"/>
        <v>3.770491803278686</v>
      </c>
      <c r="FG76" s="2">
        <f t="shared" si="87"/>
        <v>0.11695906432747094</v>
      </c>
      <c r="FH76" s="2" t="e">
        <v>#N/A</v>
      </c>
      <c r="FI76" s="2" t="e">
        <v>#N/A</v>
      </c>
      <c r="FL76" s="2">
        <f t="shared" si="84"/>
        <v>0.44187596369500426</v>
      </c>
      <c r="FM76" s="2">
        <f t="shared" si="84"/>
        <v>0.11788521276498987</v>
      </c>
      <c r="FN76" s="2">
        <f t="shared" si="25"/>
        <v>0.6768606629970142</v>
      </c>
      <c r="FQ76" s="2">
        <f t="shared" si="85"/>
        <v>1.7792536662264657</v>
      </c>
      <c r="FR76" s="2">
        <f t="shared" si="85"/>
        <v>0.47237532195310017</v>
      </c>
      <c r="FS76" s="2">
        <f t="shared" si="27"/>
        <v>2.7350553221817675</v>
      </c>
      <c r="FT76" s="2">
        <f t="shared" si="86"/>
        <v>3.0029815888985789</v>
      </c>
      <c r="FU76" s="2">
        <f t="shared" si="86"/>
        <v>2.5291594203183054</v>
      </c>
      <c r="FX76" s="2">
        <f t="shared" si="90"/>
        <v>1.7894890191066271</v>
      </c>
      <c r="FY76" s="2">
        <f t="shared" si="90"/>
        <v>1.1771753985209576</v>
      </c>
      <c r="FZ76" s="2">
        <f t="shared" si="33"/>
        <v>2.7916406950590389</v>
      </c>
      <c r="GA76" s="2">
        <f t="shared" si="91"/>
        <v>2.773690387802219</v>
      </c>
      <c r="GB76" s="2">
        <f t="shared" si="91"/>
        <v>2.4925142391649002</v>
      </c>
      <c r="GE76" s="2"/>
      <c r="GF76" s="2"/>
      <c r="GG76" s="2">
        <f t="shared" si="93"/>
        <v>-4.9175720935205174</v>
      </c>
      <c r="GH76" s="2" t="e">
        <f t="shared" si="93"/>
        <v>#N/A</v>
      </c>
      <c r="GI76" s="2" t="e">
        <f t="shared" si="53"/>
        <v>#N/A</v>
      </c>
      <c r="GJ76" s="2">
        <f t="shared" si="54"/>
        <v>3.2624113475177241</v>
      </c>
      <c r="GK76" s="2" t="e">
        <v>#N/A</v>
      </c>
      <c r="GN76" s="2">
        <f t="shared" si="89"/>
        <v>-0.30000000000000004</v>
      </c>
      <c r="GQ76" s="2"/>
      <c r="IG76" s="24"/>
      <c r="IH76" s="24"/>
      <c r="II76" s="24"/>
      <c r="IJ76" s="24"/>
      <c r="IK76" s="24"/>
      <c r="IL76" s="2"/>
      <c r="IM76" s="2">
        <f t="shared" si="98"/>
        <v>1.7</v>
      </c>
      <c r="IN76" s="2"/>
      <c r="IO76" s="2">
        <f t="shared" si="49"/>
        <v>1.7</v>
      </c>
      <c r="IX76" s="3"/>
      <c r="IY76" s="3"/>
      <c r="IZ76" s="3"/>
      <c r="JA76" s="3"/>
      <c r="JB76" s="3"/>
      <c r="JC76" s="3"/>
      <c r="JE76" s="3"/>
      <c r="JF76" s="3"/>
      <c r="JG76" s="3"/>
      <c r="JH76" s="3"/>
      <c r="JI76" s="3"/>
      <c r="JJ76" s="3"/>
      <c r="JK76" s="3"/>
      <c r="JL76" s="3"/>
      <c r="JN76" s="10">
        <f>COUNTIF(EI76:ET76,"&gt;2")</f>
        <v>5</v>
      </c>
      <c r="JQ76" s="10"/>
      <c r="JS76" s="10"/>
      <c r="KH76" s="2">
        <f>(DN76*$DN$4)+(FB76*$FB$3)+(FC76*$FC$3)+(FD76*$FD$3)+(FE76*$FE$3)+(FF76*$FF$3)+(FG76*$FG$3)</f>
        <v>2.1321635439509148</v>
      </c>
      <c r="KI76" s="2">
        <f>F76-KH76</f>
        <v>-0.43216354395091483</v>
      </c>
      <c r="KJ76" s="2">
        <f>MAX(DN76,FB76:FG76)</f>
        <v>3.770491803278686</v>
      </c>
      <c r="KK76" s="2">
        <f>MIN(DN76,FB76:FG76)</f>
        <v>-0.20920502092048876</v>
      </c>
      <c r="KL76" s="2">
        <f t="shared" si="50"/>
        <v>3.9796968241991748</v>
      </c>
      <c r="KO76" s="2">
        <f>BO76</f>
        <v>84.85</v>
      </c>
      <c r="KP76" s="2">
        <f>100*((BO70/BO58)-1)</f>
        <v>2.6771101239186246</v>
      </c>
      <c r="KQ76" s="2">
        <f t="shared" si="55"/>
        <v>2.6771101239186246</v>
      </c>
      <c r="KR76" s="2">
        <f>100*((BO64/BO52)-1)</f>
        <v>-11.801810967545023</v>
      </c>
      <c r="KS76" s="2">
        <f t="shared" si="64"/>
        <v>-11.801810967545023</v>
      </c>
      <c r="KT76" s="3">
        <f>BP76</f>
        <v>1.5463</v>
      </c>
      <c r="KU76" s="3">
        <f>BQ76</f>
        <v>17.599523809523809</v>
      </c>
      <c r="KV76" s="3">
        <f t="shared" si="106"/>
        <v>11.381700711067587</v>
      </c>
      <c r="KW76" s="2">
        <f t="shared" si="99"/>
        <v>24.697793009386551</v>
      </c>
      <c r="KX76" s="2">
        <f t="shared" si="99"/>
        <v>20.821343185045794</v>
      </c>
      <c r="LB76">
        <v>0</v>
      </c>
      <c r="LE76" s="2" t="e">
        <v>#N/A</v>
      </c>
      <c r="LF76" s="2" t="e">
        <v>#N/A</v>
      </c>
      <c r="LG76" s="2" t="e">
        <v>#N/A</v>
      </c>
      <c r="LH76" s="2" t="e">
        <v>#N/A</v>
      </c>
      <c r="LI76" s="2" t="e">
        <v>#N/A</v>
      </c>
      <c r="LJ76" s="2" t="e">
        <v>#N/A</v>
      </c>
      <c r="LK76" s="2">
        <v>57.540212716499965</v>
      </c>
      <c r="LL76" s="2" t="e">
        <v>#N/A</v>
      </c>
      <c r="LM76" s="2" t="e">
        <v>#N/A</v>
      </c>
      <c r="LN76" s="2" t="e">
        <v>#N/A</v>
      </c>
      <c r="LO76" s="2" t="e">
        <v>#N/A</v>
      </c>
      <c r="LP76" s="2">
        <v>39.675782014310116</v>
      </c>
      <c r="LQ76" s="2" t="e">
        <v>#N/A</v>
      </c>
      <c r="LR76" s="2" t="e">
        <v>#N/A</v>
      </c>
      <c r="LS76" s="2" t="e">
        <v>#N/A</v>
      </c>
      <c r="LT76" s="2" t="e">
        <v>#N/A</v>
      </c>
      <c r="LU76" s="2" t="e">
        <v>#N/A</v>
      </c>
      <c r="LV76" s="2" t="e">
        <v>#N/A</v>
      </c>
      <c r="LW76" s="2" t="e">
        <v>#N/A</v>
      </c>
      <c r="LX76" s="2" t="e">
        <v>#N/A</v>
      </c>
      <c r="LY76" s="2" t="e">
        <v>#N/A</v>
      </c>
      <c r="LZ76" s="2" t="e">
        <v>#N/A</v>
      </c>
      <c r="MA76" s="2" t="e">
        <v>#N/A</v>
      </c>
      <c r="MB76" s="2" t="e">
        <v>#N/A</v>
      </c>
      <c r="MC76" s="2" t="e">
        <v>#N/A</v>
      </c>
      <c r="MD76" s="2" t="e">
        <v>#N/A</v>
      </c>
      <c r="ME76" s="2" t="e">
        <v>#N/A</v>
      </c>
      <c r="MF76" s="2" t="e">
        <v>#N/A</v>
      </c>
      <c r="MG76" s="2" t="e">
        <v>#N/A</v>
      </c>
      <c r="MH76" s="2">
        <v>47.320859441062204</v>
      </c>
      <c r="MI76" s="2" t="e">
        <v>#N/A</v>
      </c>
      <c r="MJ76" s="2" t="e">
        <v>#N/A</v>
      </c>
      <c r="MK76" s="2" t="e">
        <v>#N/A</v>
      </c>
      <c r="ML76" s="2" t="e">
        <v>#N/A</v>
      </c>
      <c r="MM76" s="2" t="e">
        <v>#N/A</v>
      </c>
      <c r="MN76" s="2" t="e">
        <v>#N/A</v>
      </c>
      <c r="MO76" s="2" t="e">
        <v>#N/A</v>
      </c>
      <c r="MP76" s="2" t="e">
        <v>#N/A</v>
      </c>
      <c r="MQ76" s="2" t="e">
        <v>#N/A</v>
      </c>
      <c r="MR76" s="2" t="e">
        <v>#N/A</v>
      </c>
      <c r="MS76" s="10" t="e">
        <v>#N/A</v>
      </c>
      <c r="MT76" s="2" t="e">
        <v>#N/A</v>
      </c>
      <c r="MU76" s="2" t="e">
        <v>#N/A</v>
      </c>
      <c r="MV76" s="2" t="e">
        <v>#N/A</v>
      </c>
      <c r="MX76" s="22" t="e">
        <v>#N/A</v>
      </c>
      <c r="MY76" s="22" t="e">
        <v>#N/A</v>
      </c>
      <c r="MZ76" s="22" t="e">
        <v>#N/A</v>
      </c>
      <c r="NA76" s="22" t="e">
        <v>#N/A</v>
      </c>
      <c r="NB76" s="22" t="e">
        <v>#N/A</v>
      </c>
      <c r="NC76" s="22" t="e">
        <v>#N/A</v>
      </c>
      <c r="ND76" s="22">
        <v>2</v>
      </c>
      <c r="NE76" s="22" t="e">
        <v>#N/A</v>
      </c>
      <c r="NF76" s="22" t="e">
        <v>#N/A</v>
      </c>
      <c r="NG76" s="22" t="e">
        <v>#N/A</v>
      </c>
      <c r="NH76" s="23" t="e">
        <v>#N/A</v>
      </c>
      <c r="NI76" s="22">
        <v>16</v>
      </c>
      <c r="NJ76" s="22" t="e">
        <v>#N/A</v>
      </c>
      <c r="NK76" s="22" t="e">
        <v>#N/A</v>
      </c>
      <c r="NL76" s="23" t="e">
        <v>#N/A</v>
      </c>
      <c r="NM76" s="3" t="e">
        <v>#N/A</v>
      </c>
      <c r="NN76" s="22" t="e">
        <v>#N/A</v>
      </c>
      <c r="NO76" s="22" t="e">
        <v>#N/A</v>
      </c>
      <c r="NP76" s="22" t="e">
        <v>#N/A</v>
      </c>
      <c r="NQ76" s="22" t="e">
        <v>#N/A</v>
      </c>
      <c r="NR76" s="23" t="e">
        <v>#N/A</v>
      </c>
      <c r="NS76" s="22" t="e">
        <v>#N/A</v>
      </c>
      <c r="NT76" s="22" t="e">
        <v>#N/A</v>
      </c>
      <c r="NU76" s="23" t="e">
        <v>#N/A</v>
      </c>
      <c r="NV76" s="3" t="e">
        <v>#N/A</v>
      </c>
      <c r="NW76" s="22" t="e">
        <v>#N/A</v>
      </c>
      <c r="NX76" s="22" t="e">
        <v>#N/A</v>
      </c>
      <c r="NY76" s="22" t="e">
        <v>#N/A</v>
      </c>
      <c r="NZ76" s="22" t="e">
        <v>#N/A</v>
      </c>
      <c r="OA76" s="23">
        <v>8</v>
      </c>
      <c r="OB76" s="22" t="e">
        <v>#N/A</v>
      </c>
      <c r="OC76" s="22" t="e">
        <v>#N/A</v>
      </c>
      <c r="OD76" s="22" t="e">
        <v>#N/A</v>
      </c>
      <c r="OE76" s="22" t="e">
        <v>#N/A</v>
      </c>
      <c r="OF76" s="22" t="e">
        <v>#N/A</v>
      </c>
      <c r="OG76" s="22" t="e">
        <v>#N/A</v>
      </c>
      <c r="OH76" s="23" t="e">
        <v>#N/A</v>
      </c>
      <c r="OI76" s="22" t="e">
        <v>#N/A</v>
      </c>
      <c r="OJ76" s="22" t="e">
        <v>#N/A</v>
      </c>
      <c r="OK76" s="22" t="e">
        <v>#N/A</v>
      </c>
      <c r="OL76" s="22" t="e">
        <v>#N/A</v>
      </c>
      <c r="OM76" s="23" t="e">
        <v>#N/A</v>
      </c>
      <c r="ON76" s="22" t="e">
        <v>#N/A</v>
      </c>
      <c r="OO76" s="22" t="e">
        <v>#N/A</v>
      </c>
      <c r="OQ76">
        <f t="shared" si="51"/>
        <v>-6</v>
      </c>
      <c r="OR76" s="23" t="e">
        <f t="shared" ca="1" si="94"/>
        <v>#N/A</v>
      </c>
      <c r="OS76" s="23" t="e">
        <f t="shared" ca="1" si="94"/>
        <v>#N/A</v>
      </c>
      <c r="OT76" s="23" t="e">
        <f t="shared" ca="1" si="94"/>
        <v>#N/A</v>
      </c>
      <c r="OU76" s="23" t="e">
        <f t="shared" ca="1" si="94"/>
        <v>#N/A</v>
      </c>
      <c r="OV76" s="23" t="e">
        <f t="shared" ca="1" si="94"/>
        <v>#N/A</v>
      </c>
      <c r="OW76" s="23" t="e">
        <f t="shared" ca="1" si="94"/>
        <v>#N/A</v>
      </c>
      <c r="OX76" s="23">
        <f t="shared" ca="1" si="94"/>
        <v>1.0339055059028444</v>
      </c>
      <c r="OY76" s="23" t="e">
        <f t="shared" ca="1" si="94"/>
        <v>#N/A</v>
      </c>
      <c r="OZ76" s="23" t="e">
        <f t="shared" ca="1" si="94"/>
        <v>#N/A</v>
      </c>
      <c r="PA76" s="23" t="e">
        <f t="shared" ca="1" si="94"/>
        <v>#N/A</v>
      </c>
      <c r="PB76" s="23" t="e">
        <f t="shared" ca="1" si="94"/>
        <v>#N/A</v>
      </c>
      <c r="PC76" s="23">
        <f t="shared" ca="1" si="94"/>
        <v>1.016238235212332</v>
      </c>
      <c r="PD76" s="23" t="e">
        <f t="shared" ca="1" si="94"/>
        <v>#N/A</v>
      </c>
      <c r="PE76" s="23" t="e">
        <f t="shared" ca="1" si="94"/>
        <v>#N/A</v>
      </c>
      <c r="PF76" s="23" t="e">
        <f t="shared" ca="1" si="94"/>
        <v>#N/A</v>
      </c>
      <c r="PG76" s="23" t="e">
        <f t="shared" ca="1" si="79"/>
        <v>#N/A</v>
      </c>
      <c r="PH76" s="23" t="e">
        <f t="shared" ca="1" si="76"/>
        <v>#N/A</v>
      </c>
      <c r="PI76" s="23" t="e">
        <f t="shared" ca="1" si="76"/>
        <v>#N/A</v>
      </c>
      <c r="PJ76" s="23" t="e">
        <f t="shared" ca="1" si="76"/>
        <v>#N/A</v>
      </c>
      <c r="PK76" s="23" t="e">
        <f t="shared" ca="1" si="75"/>
        <v>#N/A</v>
      </c>
      <c r="PL76" s="23" t="e">
        <f t="shared" ca="1" si="75"/>
        <v>#N/A</v>
      </c>
      <c r="PM76" s="23" t="e">
        <f t="shared" ca="1" si="75"/>
        <v>#N/A</v>
      </c>
      <c r="PN76" s="23" t="e">
        <f t="shared" ca="1" si="75"/>
        <v>#N/A</v>
      </c>
      <c r="PO76" s="23" t="e">
        <f t="shared" ca="1" si="75"/>
        <v>#N/A</v>
      </c>
      <c r="PP76" s="23" t="e">
        <f t="shared" ca="1" si="75"/>
        <v>#N/A</v>
      </c>
      <c r="PQ76" s="23" t="e">
        <f t="shared" ca="1" si="75"/>
        <v>#N/A</v>
      </c>
      <c r="PR76" s="23" t="e">
        <f t="shared" ca="1" si="63"/>
        <v>#N/A</v>
      </c>
      <c r="PS76" s="23" t="e">
        <f t="shared" ca="1" si="63"/>
        <v>#N/A</v>
      </c>
      <c r="PT76" s="23" t="e">
        <f t="shared" ca="1" si="63"/>
        <v>#N/A</v>
      </c>
      <c r="PU76" s="23">
        <f t="shared" ca="1" si="63"/>
        <v>1.0249613945994249</v>
      </c>
      <c r="PV76" s="23" t="e">
        <f t="shared" ca="1" si="63"/>
        <v>#N/A</v>
      </c>
      <c r="PW76" s="23" t="e">
        <f t="shared" ca="1" si="61"/>
        <v>#N/A</v>
      </c>
      <c r="PX76" s="23" t="e">
        <f t="shared" ca="1" si="61"/>
        <v>#N/A</v>
      </c>
      <c r="PY76" s="23" t="e">
        <f t="shared" ca="1" si="61"/>
        <v>#N/A</v>
      </c>
      <c r="PZ76" s="23" t="e">
        <f t="shared" ca="1" si="61"/>
        <v>#N/A</v>
      </c>
      <c r="QA76" s="23" t="e">
        <f t="shared" ca="1" si="70"/>
        <v>#N/A</v>
      </c>
      <c r="QB76" s="23" t="e">
        <f t="shared" ca="1" si="70"/>
        <v>#N/A</v>
      </c>
      <c r="QC76" s="23" t="e">
        <f t="shared" ca="1" si="70"/>
        <v>#N/A</v>
      </c>
      <c r="QD76" s="23" t="e">
        <f t="shared" ca="1" si="70"/>
        <v>#N/A</v>
      </c>
      <c r="QE76" s="23" t="e">
        <f t="shared" ca="1" si="70"/>
        <v>#N/A</v>
      </c>
      <c r="QF76" s="23" t="e">
        <f t="shared" ca="1" si="70"/>
        <v>#N/A</v>
      </c>
      <c r="QG76" s="23" t="e">
        <f t="shared" ca="1" si="29"/>
        <v>#N/A</v>
      </c>
      <c r="QH76" s="23" t="e">
        <f t="shared" ca="1" si="29"/>
        <v>#N/A</v>
      </c>
      <c r="QI76" s="23" t="e">
        <f t="shared" ca="1" si="29"/>
        <v>#N/A</v>
      </c>
      <c r="QJ76" s="26" t="e">
        <f t="shared" ref="QJ76:QJ139" ca="1" si="110">SUMPRODUCT(OR76:QI76,MX76:OO76)/SUM(MX76:OO76)</f>
        <v>#N/A</v>
      </c>
    </row>
    <row r="77" spans="1:452" x14ac:dyDescent="0.35">
      <c r="A77" t="s">
        <v>1142</v>
      </c>
      <c r="B77" s="25">
        <v>34547</v>
      </c>
      <c r="C77" t="s">
        <v>692</v>
      </c>
      <c r="D77" s="2">
        <v>65.099999999999994</v>
      </c>
      <c r="E77" s="2">
        <v>65.7</v>
      </c>
      <c r="F77" s="2">
        <v>1.9</v>
      </c>
      <c r="G77" s="2">
        <v>71.3</v>
      </c>
      <c r="H77" s="2">
        <v>65.688044505464362</v>
      </c>
      <c r="I77" s="2">
        <v>71.356420414811197</v>
      </c>
      <c r="J77" s="2">
        <v>82.5</v>
      </c>
      <c r="K77" s="2">
        <v>48.7</v>
      </c>
      <c r="L77" s="2">
        <v>48.621011250180395</v>
      </c>
      <c r="M77" s="2">
        <v>54.9</v>
      </c>
      <c r="N77" s="2">
        <v>46.9</v>
      </c>
      <c r="O77" s="2">
        <v>61.5</v>
      </c>
      <c r="P77" s="2">
        <v>54.9</v>
      </c>
      <c r="Q77" s="2">
        <v>204.3</v>
      </c>
      <c r="R77" s="2">
        <v>56.4</v>
      </c>
      <c r="S77" s="2">
        <v>46.9</v>
      </c>
      <c r="T77" s="2">
        <v>40</v>
      </c>
      <c r="U77" s="2" t="e">
        <v>#N/A</v>
      </c>
      <c r="V77" s="2">
        <v>48.1</v>
      </c>
      <c r="W77" s="2">
        <v>22.2</v>
      </c>
      <c r="X77" s="2">
        <v>89.4</v>
      </c>
      <c r="Y77" s="2" t="e">
        <v>#N/A</v>
      </c>
      <c r="Z77" s="2">
        <v>32.9</v>
      </c>
      <c r="AA77" s="2" t="e">
        <v>#N/A</v>
      </c>
      <c r="AB77" s="2">
        <v>153.6</v>
      </c>
      <c r="AC77" s="2">
        <v>169.6</v>
      </c>
      <c r="AD77" s="2" t="e">
        <v>#N/A</v>
      </c>
      <c r="AE77" s="2">
        <v>209.1</v>
      </c>
      <c r="AF77" s="2">
        <v>74.400000000000006</v>
      </c>
      <c r="AG77" s="22">
        <v>647</v>
      </c>
      <c r="AH77" s="22">
        <v>353</v>
      </c>
      <c r="AI77" s="22" t="e">
        <v>#N/A</v>
      </c>
      <c r="AJ77" s="22">
        <v>41</v>
      </c>
      <c r="AK77" s="22">
        <v>49</v>
      </c>
      <c r="AL77" s="22" t="e">
        <v>#N/A</v>
      </c>
      <c r="AM77" s="22">
        <v>9</v>
      </c>
      <c r="AN77" s="22" t="e">
        <v>#N/A</v>
      </c>
      <c r="AO77" s="22">
        <v>56</v>
      </c>
      <c r="AP77" s="22">
        <v>28</v>
      </c>
      <c r="AQ77" s="22">
        <v>67</v>
      </c>
      <c r="AR77" s="2">
        <v>61.8</v>
      </c>
      <c r="AS77" s="2">
        <v>42.1</v>
      </c>
      <c r="AT77" s="2">
        <v>204.3</v>
      </c>
      <c r="AU77" s="2">
        <v>48.4</v>
      </c>
      <c r="AV77" s="2">
        <v>81.8</v>
      </c>
      <c r="AW77" s="2">
        <v>56.7</v>
      </c>
      <c r="AX77" s="2">
        <v>56.4</v>
      </c>
      <c r="AY77" s="2">
        <v>112.6</v>
      </c>
      <c r="AZ77" s="2">
        <v>93.1</v>
      </c>
      <c r="BA77" s="2">
        <v>22.2</v>
      </c>
      <c r="BB77" s="2">
        <v>51</v>
      </c>
      <c r="BC77" s="2">
        <v>62</v>
      </c>
      <c r="BD77" s="3" t="e">
        <v>#N/A</v>
      </c>
      <c r="BE77" s="3" t="e">
        <v>#N/A</v>
      </c>
      <c r="BF77" s="3" t="e">
        <v>#N/A</v>
      </c>
      <c r="BG77" s="3" t="e">
        <v>#N/A</v>
      </c>
      <c r="BH77" s="3" t="e">
        <v>#N/A</v>
      </c>
      <c r="BI77" s="2">
        <v>144.69999999999999</v>
      </c>
      <c r="BJ77" s="2">
        <v>2.4</v>
      </c>
      <c r="BK77" s="2">
        <v>2.2999999999999998</v>
      </c>
      <c r="BL77" s="2">
        <v>60.2</v>
      </c>
      <c r="BM77" s="2">
        <v>70.400000000000006</v>
      </c>
      <c r="BN77" s="10" t="e">
        <v>#N/A</v>
      </c>
      <c r="BO77" s="3">
        <v>84.66</v>
      </c>
      <c r="BP77" s="22">
        <v>1.5427</v>
      </c>
      <c r="BQ77" s="3">
        <v>16.892727272727278</v>
      </c>
      <c r="BR77" s="23">
        <v>1.5926086956521741</v>
      </c>
      <c r="BS77" s="2" t="e">
        <v>#N/A</v>
      </c>
      <c r="BT77" s="3">
        <v>57.06</v>
      </c>
      <c r="BU77" s="2" t="e">
        <v>#N/A</v>
      </c>
      <c r="BV77" s="2">
        <v>2.9</v>
      </c>
      <c r="BW77" s="2" t="e">
        <v>#N/A</v>
      </c>
      <c r="BX77" s="2" t="e">
        <v>#N/A</v>
      </c>
      <c r="BY77" s="23">
        <v>149</v>
      </c>
      <c r="BZ77" s="2">
        <v>95.9</v>
      </c>
      <c r="CA77" s="2">
        <v>70.099999999999994</v>
      </c>
      <c r="CB77" s="3">
        <v>73.95</v>
      </c>
      <c r="CC77" s="2">
        <v>63.4</v>
      </c>
      <c r="CD77" s="2">
        <v>85.8</v>
      </c>
      <c r="CE77" s="2">
        <v>95.973598058978737</v>
      </c>
      <c r="CF77" s="3">
        <v>74.062146773538345</v>
      </c>
      <c r="CG77" s="2">
        <v>63.484132914835165</v>
      </c>
      <c r="CH77" s="23">
        <v>157.12511377079852</v>
      </c>
      <c r="CI77" s="3">
        <v>72.869685661199981</v>
      </c>
      <c r="CM77" s="2">
        <f t="shared" si="95"/>
        <v>10.950105187481221</v>
      </c>
      <c r="CN77" s="2">
        <f t="shared" si="95"/>
        <v>1.0323515237260479</v>
      </c>
      <c r="CO77" s="2">
        <f t="shared" si="96"/>
        <v>99.786008052996678</v>
      </c>
      <c r="CR77" s="2">
        <f t="shared" si="100"/>
        <v>0.61823802163831754</v>
      </c>
      <c r="CS77" s="2">
        <f t="shared" si="100"/>
        <v>0.45871559633027081</v>
      </c>
      <c r="CT77" s="2">
        <f t="shared" si="101"/>
        <v>0.56417489421719524</v>
      </c>
      <c r="CU77" s="2">
        <f t="shared" si="101"/>
        <v>0.24310130232857366</v>
      </c>
      <c r="CV77" s="2">
        <f t="shared" si="101"/>
        <v>0.30597308638275122</v>
      </c>
      <c r="CW77" s="2">
        <f t="shared" si="102"/>
        <v>0.16286644951140297</v>
      </c>
      <c r="CX77" s="2">
        <f t="shared" si="103"/>
        <v>0.2057613168724309</v>
      </c>
      <c r="CY77" s="2"/>
      <c r="CZ77" s="2">
        <f t="shared" si="107"/>
        <v>0.25062656641604369</v>
      </c>
      <c r="DA77" s="2">
        <f t="shared" si="108"/>
        <v>-0.71105365223011918</v>
      </c>
      <c r="DB77" s="2">
        <f t="shared" si="109"/>
        <v>0</v>
      </c>
      <c r="DC77" s="2"/>
      <c r="DF77" s="2">
        <f t="shared" si="104"/>
        <v>2.9565382749500602</v>
      </c>
      <c r="DG77" s="2">
        <f t="shared" si="104"/>
        <v>3.7341004771644926</v>
      </c>
      <c r="DH77" s="2">
        <f t="shared" si="105"/>
        <v>2.9780629061964881</v>
      </c>
      <c r="DI77" s="2">
        <f t="shared" si="83"/>
        <v>2.535978429243313</v>
      </c>
      <c r="DJ77" s="2">
        <f t="shared" si="83"/>
        <v>2.4389124074939872</v>
      </c>
      <c r="DM77" s="2"/>
      <c r="DN77" s="2">
        <f t="shared" si="35"/>
        <v>1.8604651162790742</v>
      </c>
      <c r="DO77" s="2">
        <f t="shared" ref="DO77:DO140" si="111">((G77-G65)/G65)*100</f>
        <v>1.2784090909090786</v>
      </c>
      <c r="DP77" s="2">
        <f t="shared" si="36"/>
        <v>1.2269938650306749</v>
      </c>
      <c r="DQ77" s="2"/>
      <c r="DR77" s="2">
        <f t="shared" si="37"/>
        <v>2.9598308668076232</v>
      </c>
      <c r="DS77" s="2" t="e">
        <f t="shared" si="38"/>
        <v>#N/A</v>
      </c>
      <c r="DT77" s="2" t="e">
        <v>#N/A</v>
      </c>
      <c r="DU77" s="2" t="e">
        <v>#N/A</v>
      </c>
      <c r="DV77" s="2">
        <f t="shared" ref="DV77:DV140" si="112">100*((O77/O65)-1)</f>
        <v>0.81967213114753079</v>
      </c>
      <c r="DW77" s="2">
        <f t="shared" si="39"/>
        <v>-1.304347826086949</v>
      </c>
      <c r="DX77" s="2">
        <f t="shared" si="40"/>
        <v>7.2386058981233292</v>
      </c>
      <c r="DY77" s="2">
        <f t="shared" si="41"/>
        <v>2.1739130434782483</v>
      </c>
      <c r="DZ77" s="2">
        <f t="shared" si="42"/>
        <v>6.3492063492063489</v>
      </c>
      <c r="EA77" s="2" t="e">
        <f t="shared" si="82"/>
        <v>#N/A</v>
      </c>
      <c r="EB77" s="2">
        <f t="shared" si="82"/>
        <v>1.9067796610169552</v>
      </c>
      <c r="EC77" s="2">
        <f t="shared" si="82"/>
        <v>8.8235294117647189</v>
      </c>
      <c r="ED77" s="2">
        <f t="shared" si="82"/>
        <v>1.9384264538198526</v>
      </c>
      <c r="EE77" s="2" t="e">
        <f t="shared" si="82"/>
        <v>#N/A</v>
      </c>
      <c r="EF77" s="2">
        <f t="shared" si="82"/>
        <v>1.2307692307692353</v>
      </c>
      <c r="EG77" s="2" t="e">
        <f t="shared" si="82"/>
        <v>#N/A</v>
      </c>
      <c r="EH77" s="2"/>
      <c r="EI77" s="2">
        <f t="shared" si="69"/>
        <v>0.98039215686274161</v>
      </c>
      <c r="EJ77" s="2">
        <f t="shared" si="69"/>
        <v>3.4398034398034349</v>
      </c>
      <c r="EK77" s="2">
        <f t="shared" si="69"/>
        <v>-1.304347826086949</v>
      </c>
      <c r="EL77" s="2">
        <f t="shared" si="69"/>
        <v>5.2173913043478182</v>
      </c>
      <c r="EM77" s="2">
        <f t="shared" si="69"/>
        <v>-0.84848484848485395</v>
      </c>
      <c r="EN77" s="2">
        <f t="shared" si="69"/>
        <v>6.7796610169491567</v>
      </c>
      <c r="EO77" s="2">
        <f t="shared" si="92"/>
        <v>2.1739130434782483</v>
      </c>
      <c r="EP77" s="2">
        <f t="shared" si="92"/>
        <v>-4.3330501274426609</v>
      </c>
      <c r="EQ77" s="2">
        <f t="shared" si="92"/>
        <v>0.9761388286333883</v>
      </c>
      <c r="ER77" s="2">
        <f t="shared" si="92"/>
        <v>8.8235294117647189</v>
      </c>
      <c r="ES77" s="2">
        <f t="shared" si="92"/>
        <v>3.4482758620689724</v>
      </c>
      <c r="ET77" s="2">
        <f t="shared" si="92"/>
        <v>1.3071895424836555</v>
      </c>
      <c r="EU77" s="2">
        <f t="shared" si="97"/>
        <v>2.4</v>
      </c>
      <c r="EV77" s="2">
        <f t="shared" si="97"/>
        <v>2.2999999999999998</v>
      </c>
      <c r="EW77" s="2">
        <f t="shared" si="45"/>
        <v>2.5553662691652379</v>
      </c>
      <c r="EX77" s="2">
        <f t="shared" si="45"/>
        <v>1.7341040462427681</v>
      </c>
      <c r="EY77" s="2">
        <f t="shared" si="46"/>
        <v>-2.2070222046323251</v>
      </c>
      <c r="EZ77" s="2" t="e">
        <f t="shared" si="46"/>
        <v>#N/A</v>
      </c>
      <c r="FA77" s="2" t="e">
        <f t="shared" si="47"/>
        <v>#N/A</v>
      </c>
      <c r="FB77" s="2">
        <f t="shared" si="88"/>
        <v>2.9005524861878351</v>
      </c>
      <c r="FC77" s="2">
        <f t="shared" si="88"/>
        <v>0</v>
      </c>
      <c r="FD77" s="2">
        <f t="shared" si="88"/>
        <v>2.7859237536656867</v>
      </c>
      <c r="FE77" s="2">
        <f t="shared" si="87"/>
        <v>1.6215473409372017</v>
      </c>
      <c r="FF77" s="2">
        <f t="shared" si="87"/>
        <v>3.7643207855973859</v>
      </c>
      <c r="FG77" s="2">
        <f t="shared" si="87"/>
        <v>0.1166861143523823</v>
      </c>
      <c r="FH77" s="2" t="e">
        <v>#N/A</v>
      </c>
      <c r="FI77" s="2" t="e">
        <v>#N/A</v>
      </c>
      <c r="FL77" s="2">
        <f t="shared" si="84"/>
        <v>0.49520943698238007</v>
      </c>
      <c r="FM77" s="2">
        <f t="shared" si="84"/>
        <v>0.15985900198791647</v>
      </c>
      <c r="FN77" s="2">
        <f t="shared" si="25"/>
        <v>0.80344072368354613</v>
      </c>
      <c r="FQ77" s="2">
        <f t="shared" si="85"/>
        <v>1.995600327813829</v>
      </c>
      <c r="FR77" s="2">
        <f t="shared" si="85"/>
        <v>0.64097093670805183</v>
      </c>
      <c r="FS77" s="2">
        <f t="shared" si="27"/>
        <v>3.2527017850718876</v>
      </c>
      <c r="FT77" s="2">
        <f t="shared" si="86"/>
        <v>3.1572625322231929</v>
      </c>
      <c r="FU77" s="2">
        <f t="shared" si="86"/>
        <v>2.7265857577055463</v>
      </c>
      <c r="FX77" s="2">
        <f t="shared" si="90"/>
        <v>1.7712678477852517</v>
      </c>
      <c r="FY77" s="2">
        <f t="shared" si="90"/>
        <v>1.0470962482739488</v>
      </c>
      <c r="FZ77" s="2">
        <f t="shared" si="33"/>
        <v>2.6646565589343751</v>
      </c>
      <c r="GA77" s="2">
        <f t="shared" si="91"/>
        <v>2.8324635403124354</v>
      </c>
      <c r="GB77" s="2">
        <f t="shared" si="91"/>
        <v>2.4484118780844666</v>
      </c>
      <c r="GE77" s="2"/>
      <c r="GF77" s="2"/>
      <c r="GG77" s="2">
        <f t="shared" si="93"/>
        <v>-2.2792735129721908</v>
      </c>
      <c r="GH77" s="2" t="e">
        <f t="shared" si="93"/>
        <v>#N/A</v>
      </c>
      <c r="GI77" s="2" t="e">
        <f t="shared" si="53"/>
        <v>#N/A</v>
      </c>
      <c r="GJ77" s="2">
        <f t="shared" si="54"/>
        <v>3.182461103253198</v>
      </c>
      <c r="GK77" s="2" t="e">
        <v>#N/A</v>
      </c>
      <c r="GN77" s="2">
        <f t="shared" si="89"/>
        <v>0.19999999999999996</v>
      </c>
      <c r="GQ77" s="2"/>
      <c r="IG77" s="24"/>
      <c r="IH77" s="24"/>
      <c r="II77" s="24"/>
      <c r="IJ77" s="24"/>
      <c r="IK77" s="24"/>
      <c r="IL77" s="2"/>
      <c r="IM77" s="2">
        <f t="shared" si="98"/>
        <v>1.9</v>
      </c>
      <c r="IN77" s="2"/>
      <c r="IO77" s="2">
        <f t="shared" si="49"/>
        <v>1.9</v>
      </c>
      <c r="IX77" s="3"/>
      <c r="IY77" s="3"/>
      <c r="IZ77" s="3"/>
      <c r="JA77" s="3"/>
      <c r="JB77" s="3"/>
      <c r="JC77" s="3"/>
      <c r="JE77" s="3"/>
      <c r="JF77" s="3"/>
      <c r="JG77" s="3"/>
      <c r="JH77" s="3"/>
      <c r="JI77" s="3"/>
      <c r="JJ77" s="3"/>
      <c r="JK77" s="3"/>
      <c r="JL77" s="3"/>
      <c r="JN77" s="10">
        <f>COUNTIF(EI77:ET77,"&gt;2")</f>
        <v>6</v>
      </c>
      <c r="JQ77" s="10"/>
      <c r="JS77" s="10"/>
      <c r="KH77" s="2">
        <f>(DN77*$DN$4)+(FB77*$FB$3)+(FC77*$FC$3)+(FD77*$FD$3)+(FE77*$FE$3)+(FF77*$FF$3)+(FG77*$FG$3)</f>
        <v>2.2765174649902931</v>
      </c>
      <c r="KI77" s="2">
        <f>F77-KH77</f>
        <v>-0.37651746499029315</v>
      </c>
      <c r="KJ77" s="2">
        <f>MAX(DN77,FB77:FG77)</f>
        <v>3.7643207855973859</v>
      </c>
      <c r="KK77" s="2">
        <f>MIN(DN77,FB77:FG77)</f>
        <v>0</v>
      </c>
      <c r="KL77" s="2">
        <f t="shared" si="50"/>
        <v>3.7643207855973859</v>
      </c>
      <c r="KO77" s="2">
        <f>BO77</f>
        <v>84.66</v>
      </c>
      <c r="KP77" s="2">
        <f>100*((BO71/BO59)-1)</f>
        <v>6.0535363457760338</v>
      </c>
      <c r="KQ77" s="2">
        <f t="shared" si="55"/>
        <v>6.0535363457760338</v>
      </c>
      <c r="KR77" s="2">
        <f>100*((BO65/BO53)-1)</f>
        <v>-11.594647052814377</v>
      </c>
      <c r="KS77" s="2">
        <f t="shared" si="64"/>
        <v>-11.594647052814377</v>
      </c>
      <c r="KT77" s="3">
        <f>BP77</f>
        <v>1.5427</v>
      </c>
      <c r="KU77" s="3">
        <f>BQ77</f>
        <v>16.892727272727278</v>
      </c>
      <c r="KV77" s="3">
        <f t="shared" si="106"/>
        <v>10.950105187481221</v>
      </c>
      <c r="KW77" s="2">
        <f t="shared" si="99"/>
        <v>23.70593011840846</v>
      </c>
      <c r="KX77" s="2">
        <f t="shared" si="99"/>
        <v>20.031795230671726</v>
      </c>
      <c r="LB77">
        <v>0</v>
      </c>
      <c r="LE77" s="2" t="e">
        <v>#N/A</v>
      </c>
      <c r="LF77" s="2" t="e">
        <v>#N/A</v>
      </c>
      <c r="LG77" s="2" t="e">
        <v>#N/A</v>
      </c>
      <c r="LH77" s="2" t="e">
        <v>#N/A</v>
      </c>
      <c r="LI77" s="2" t="e">
        <v>#N/A</v>
      </c>
      <c r="LJ77" s="2" t="e">
        <v>#N/A</v>
      </c>
      <c r="LK77" s="2">
        <v>57.760685546350324</v>
      </c>
      <c r="LL77" s="2" t="e">
        <v>#N/A</v>
      </c>
      <c r="LM77" s="2" t="e">
        <v>#N/A</v>
      </c>
      <c r="LN77" s="2" t="e">
        <v>#N/A</v>
      </c>
      <c r="LO77" s="2" t="e">
        <v>#N/A</v>
      </c>
      <c r="LP77" s="2">
        <v>39.840004647898546</v>
      </c>
      <c r="LQ77" s="2" t="e">
        <v>#N/A</v>
      </c>
      <c r="LR77" s="2" t="e">
        <v>#N/A</v>
      </c>
      <c r="LS77" s="2" t="e">
        <v>#N/A</v>
      </c>
      <c r="LT77" s="2" t="e">
        <v>#N/A</v>
      </c>
      <c r="LU77" s="2" t="e">
        <v>#N/A</v>
      </c>
      <c r="LV77" s="2" t="e">
        <v>#N/A</v>
      </c>
      <c r="LW77" s="2" t="e">
        <v>#N/A</v>
      </c>
      <c r="LX77" s="2" t="e">
        <v>#N/A</v>
      </c>
      <c r="LY77" s="2" t="e">
        <v>#N/A</v>
      </c>
      <c r="LZ77" s="2" t="e">
        <v>#N/A</v>
      </c>
      <c r="MA77" s="2" t="e">
        <v>#N/A</v>
      </c>
      <c r="MB77" s="2" t="e">
        <v>#N/A</v>
      </c>
      <c r="MC77" s="2" t="e">
        <v>#N/A</v>
      </c>
      <c r="MD77" s="2" t="e">
        <v>#N/A</v>
      </c>
      <c r="ME77" s="2" t="e">
        <v>#N/A</v>
      </c>
      <c r="MF77" s="2" t="e">
        <v>#N/A</v>
      </c>
      <c r="MG77" s="2" t="e">
        <v>#N/A</v>
      </c>
      <c r="MH77" s="2">
        <v>47.516711972941906</v>
      </c>
      <c r="MI77" s="2" t="e">
        <v>#N/A</v>
      </c>
      <c r="MJ77" s="2" t="e">
        <v>#N/A</v>
      </c>
      <c r="MK77" s="2" t="e">
        <v>#N/A</v>
      </c>
      <c r="ML77" s="2" t="e">
        <v>#N/A</v>
      </c>
      <c r="MM77" s="2" t="e">
        <v>#N/A</v>
      </c>
      <c r="MN77" s="2" t="e">
        <v>#N/A</v>
      </c>
      <c r="MO77" s="2" t="e">
        <v>#N/A</v>
      </c>
      <c r="MP77" s="2" t="e">
        <v>#N/A</v>
      </c>
      <c r="MQ77" s="2" t="e">
        <v>#N/A</v>
      </c>
      <c r="MR77" s="2" t="e">
        <v>#N/A</v>
      </c>
      <c r="MS77" s="10" t="e">
        <v>#N/A</v>
      </c>
      <c r="MT77" s="2" t="e">
        <v>#N/A</v>
      </c>
      <c r="MU77" s="2" t="e">
        <v>#N/A</v>
      </c>
      <c r="MV77" s="2" t="e">
        <v>#N/A</v>
      </c>
      <c r="MX77" s="22" t="e">
        <v>#N/A</v>
      </c>
      <c r="MY77" s="22" t="e">
        <v>#N/A</v>
      </c>
      <c r="MZ77" s="22" t="e">
        <v>#N/A</v>
      </c>
      <c r="NA77" s="22" t="e">
        <v>#N/A</v>
      </c>
      <c r="NB77" s="22" t="e">
        <v>#N/A</v>
      </c>
      <c r="NC77" s="22" t="e">
        <v>#N/A</v>
      </c>
      <c r="ND77" s="22">
        <v>2</v>
      </c>
      <c r="NE77" s="22" t="e">
        <v>#N/A</v>
      </c>
      <c r="NF77" s="22" t="e">
        <v>#N/A</v>
      </c>
      <c r="NG77" s="22" t="e">
        <v>#N/A</v>
      </c>
      <c r="NH77" s="23" t="e">
        <v>#N/A</v>
      </c>
      <c r="NI77" s="22">
        <v>16</v>
      </c>
      <c r="NJ77" s="22" t="e">
        <v>#N/A</v>
      </c>
      <c r="NK77" s="22" t="e">
        <v>#N/A</v>
      </c>
      <c r="NL77" s="23" t="e">
        <v>#N/A</v>
      </c>
      <c r="NM77" s="3" t="e">
        <v>#N/A</v>
      </c>
      <c r="NN77" s="22" t="e">
        <v>#N/A</v>
      </c>
      <c r="NO77" s="22" t="e">
        <v>#N/A</v>
      </c>
      <c r="NP77" s="22" t="e">
        <v>#N/A</v>
      </c>
      <c r="NQ77" s="22" t="e">
        <v>#N/A</v>
      </c>
      <c r="NR77" s="23" t="e">
        <v>#N/A</v>
      </c>
      <c r="NS77" s="22" t="e">
        <v>#N/A</v>
      </c>
      <c r="NT77" s="22" t="e">
        <v>#N/A</v>
      </c>
      <c r="NU77" s="23" t="e">
        <v>#N/A</v>
      </c>
      <c r="NV77" s="3" t="e">
        <v>#N/A</v>
      </c>
      <c r="NW77" s="22" t="e">
        <v>#N/A</v>
      </c>
      <c r="NX77" s="22" t="e">
        <v>#N/A</v>
      </c>
      <c r="NY77" s="22" t="e">
        <v>#N/A</v>
      </c>
      <c r="NZ77" s="22" t="e">
        <v>#N/A</v>
      </c>
      <c r="OA77" s="23">
        <v>8</v>
      </c>
      <c r="OB77" s="22" t="e">
        <v>#N/A</v>
      </c>
      <c r="OC77" s="22" t="e">
        <v>#N/A</v>
      </c>
      <c r="OD77" s="22" t="e">
        <v>#N/A</v>
      </c>
      <c r="OE77" s="22" t="e">
        <v>#N/A</v>
      </c>
      <c r="OF77" s="22" t="e">
        <v>#N/A</v>
      </c>
      <c r="OG77" s="22" t="e">
        <v>#N/A</v>
      </c>
      <c r="OH77" s="23" t="e">
        <v>#N/A</v>
      </c>
      <c r="OI77" s="22" t="e">
        <v>#N/A</v>
      </c>
      <c r="OJ77" s="22" t="e">
        <v>#N/A</v>
      </c>
      <c r="OK77" s="22" t="e">
        <v>#N/A</v>
      </c>
      <c r="OL77" s="22" t="e">
        <v>#N/A</v>
      </c>
      <c r="OM77" s="23" t="e">
        <v>#N/A</v>
      </c>
      <c r="ON77" s="22" t="e">
        <v>#N/A</v>
      </c>
      <c r="OO77" s="22" t="e">
        <v>#N/A</v>
      </c>
      <c r="OQ77">
        <f t="shared" si="51"/>
        <v>-7</v>
      </c>
      <c r="OR77" s="23" t="e">
        <f t="shared" ca="1" si="94"/>
        <v>#N/A</v>
      </c>
      <c r="OS77" s="23" t="e">
        <f t="shared" ca="1" si="94"/>
        <v>#N/A</v>
      </c>
      <c r="OT77" s="23" t="e">
        <f t="shared" ca="1" si="94"/>
        <v>#N/A</v>
      </c>
      <c r="OU77" s="23" t="e">
        <f t="shared" ca="1" si="94"/>
        <v>#N/A</v>
      </c>
      <c r="OV77" s="23" t="e">
        <f t="shared" ca="1" si="94"/>
        <v>#N/A</v>
      </c>
      <c r="OW77" s="23" t="e">
        <f t="shared" ca="1" si="94"/>
        <v>#N/A</v>
      </c>
      <c r="OX77" s="23">
        <f t="shared" ca="1" si="94"/>
        <v>1.0378670496984392</v>
      </c>
      <c r="OY77" s="23" t="e">
        <f t="shared" ca="1" si="94"/>
        <v>#N/A</v>
      </c>
      <c r="OZ77" s="23" t="e">
        <f t="shared" ca="1" si="94"/>
        <v>#N/A</v>
      </c>
      <c r="PA77" s="23" t="e">
        <f t="shared" ca="1" si="94"/>
        <v>#N/A</v>
      </c>
      <c r="PB77" s="23" t="e">
        <f t="shared" ca="1" si="94"/>
        <v>#N/A</v>
      </c>
      <c r="PC77" s="23">
        <f t="shared" ca="1" si="94"/>
        <v>1.020444562368773</v>
      </c>
      <c r="PD77" s="23" t="e">
        <f t="shared" ca="1" si="94"/>
        <v>#N/A</v>
      </c>
      <c r="PE77" s="23" t="e">
        <f t="shared" ca="1" si="94"/>
        <v>#N/A</v>
      </c>
      <c r="PF77" s="23" t="e">
        <f t="shared" ca="1" si="94"/>
        <v>#N/A</v>
      </c>
      <c r="PG77" s="23" t="e">
        <f t="shared" ca="1" si="79"/>
        <v>#N/A</v>
      </c>
      <c r="PH77" s="23" t="e">
        <f t="shared" ca="1" si="76"/>
        <v>#N/A</v>
      </c>
      <c r="PI77" s="23" t="e">
        <f t="shared" ca="1" si="76"/>
        <v>#N/A</v>
      </c>
      <c r="PJ77" s="23" t="e">
        <f t="shared" ca="1" si="76"/>
        <v>#N/A</v>
      </c>
      <c r="PK77" s="23" t="e">
        <f t="shared" ca="1" si="75"/>
        <v>#N/A</v>
      </c>
      <c r="PL77" s="23" t="e">
        <f t="shared" ca="1" si="75"/>
        <v>#N/A</v>
      </c>
      <c r="PM77" s="23" t="e">
        <f t="shared" ca="1" si="75"/>
        <v>#N/A</v>
      </c>
      <c r="PN77" s="23" t="e">
        <f t="shared" ca="1" si="75"/>
        <v>#N/A</v>
      </c>
      <c r="PO77" s="23" t="e">
        <f t="shared" ca="1" si="75"/>
        <v>#N/A</v>
      </c>
      <c r="PP77" s="23" t="e">
        <f t="shared" ca="1" si="75"/>
        <v>#N/A</v>
      </c>
      <c r="PQ77" s="23" t="e">
        <f t="shared" ca="1" si="75"/>
        <v>#N/A</v>
      </c>
      <c r="PR77" s="23" t="e">
        <f t="shared" ca="1" si="63"/>
        <v>#N/A</v>
      </c>
      <c r="PS77" s="23" t="e">
        <f t="shared" ca="1" si="63"/>
        <v>#N/A</v>
      </c>
      <c r="PT77" s="23" t="e">
        <f t="shared" ca="1" si="63"/>
        <v>#N/A</v>
      </c>
      <c r="PU77" s="23">
        <f t="shared" ca="1" si="63"/>
        <v>1.0292035255873726</v>
      </c>
      <c r="PV77" s="23" t="e">
        <f t="shared" ca="1" si="63"/>
        <v>#N/A</v>
      </c>
      <c r="PW77" s="23" t="e">
        <f t="shared" ca="1" si="61"/>
        <v>#N/A</v>
      </c>
      <c r="PX77" s="23" t="e">
        <f t="shared" ca="1" si="61"/>
        <v>#N/A</v>
      </c>
      <c r="PY77" s="23" t="e">
        <f t="shared" ca="1" si="61"/>
        <v>#N/A</v>
      </c>
      <c r="PZ77" s="23" t="e">
        <f t="shared" ca="1" si="61"/>
        <v>#N/A</v>
      </c>
      <c r="QA77" s="23" t="e">
        <f t="shared" ca="1" si="70"/>
        <v>#N/A</v>
      </c>
      <c r="QB77" s="23" t="e">
        <f t="shared" ca="1" si="70"/>
        <v>#N/A</v>
      </c>
      <c r="QC77" s="23" t="e">
        <f t="shared" ca="1" si="70"/>
        <v>#N/A</v>
      </c>
      <c r="QD77" s="23" t="e">
        <f t="shared" ca="1" si="70"/>
        <v>#N/A</v>
      </c>
      <c r="QE77" s="23" t="e">
        <f t="shared" ca="1" si="70"/>
        <v>#N/A</v>
      </c>
      <c r="QF77" s="23" t="e">
        <f t="shared" ca="1" si="70"/>
        <v>#N/A</v>
      </c>
      <c r="QG77" s="23" t="e">
        <f t="shared" ca="1" si="29"/>
        <v>#N/A</v>
      </c>
      <c r="QH77" s="23" t="e">
        <f t="shared" ca="1" si="29"/>
        <v>#N/A</v>
      </c>
      <c r="QI77" s="23" t="e">
        <f t="shared" ca="1" si="29"/>
        <v>#N/A</v>
      </c>
      <c r="QJ77" s="26" t="e">
        <f t="shared" ca="1" si="110"/>
        <v>#N/A</v>
      </c>
    </row>
    <row r="78" spans="1:452" x14ac:dyDescent="0.35">
      <c r="A78" t="s">
        <v>1143</v>
      </c>
      <c r="B78" s="21">
        <v>34578</v>
      </c>
      <c r="C78" t="s">
        <v>693</v>
      </c>
      <c r="D78" s="2">
        <v>65.2</v>
      </c>
      <c r="E78" s="2">
        <v>65.8</v>
      </c>
      <c r="F78" s="2">
        <v>1.5</v>
      </c>
      <c r="G78" s="2">
        <v>71.599999999999994</v>
      </c>
      <c r="H78" s="2">
        <v>65.674343099243387</v>
      </c>
      <c r="I78" s="2">
        <v>71.340758612855311</v>
      </c>
      <c r="J78" s="2">
        <v>82.6</v>
      </c>
      <c r="K78" s="2">
        <v>48.8</v>
      </c>
      <c r="L78" s="2">
        <v>48.746397943066853</v>
      </c>
      <c r="M78" s="2">
        <v>55</v>
      </c>
      <c r="N78" s="2">
        <v>46.6</v>
      </c>
      <c r="O78" s="2">
        <v>60.8</v>
      </c>
      <c r="P78" s="2">
        <v>54.6</v>
      </c>
      <c r="Q78" s="2">
        <v>210.2</v>
      </c>
      <c r="R78" s="2">
        <v>56.3</v>
      </c>
      <c r="S78" s="2">
        <v>46.6</v>
      </c>
      <c r="T78" s="2">
        <v>39.9</v>
      </c>
      <c r="U78" s="2" t="e">
        <v>#N/A</v>
      </c>
      <c r="V78" s="2">
        <v>48.2</v>
      </c>
      <c r="W78" s="2">
        <v>23.1</v>
      </c>
      <c r="X78" s="2">
        <v>89.4</v>
      </c>
      <c r="Y78" s="2" t="e">
        <v>#N/A</v>
      </c>
      <c r="Z78" s="2">
        <v>32.9</v>
      </c>
      <c r="AA78" s="2" t="e">
        <v>#N/A</v>
      </c>
      <c r="AB78" s="2">
        <v>153.6</v>
      </c>
      <c r="AC78" s="2">
        <v>169.6</v>
      </c>
      <c r="AD78" s="2" t="e">
        <v>#N/A</v>
      </c>
      <c r="AE78" s="2">
        <v>216</v>
      </c>
      <c r="AF78" s="2">
        <v>74.900000000000006</v>
      </c>
      <c r="AG78" s="22">
        <v>647</v>
      </c>
      <c r="AH78" s="22">
        <v>353</v>
      </c>
      <c r="AI78" s="22" t="e">
        <v>#N/A</v>
      </c>
      <c r="AJ78" s="22">
        <v>41</v>
      </c>
      <c r="AK78" s="22">
        <v>49</v>
      </c>
      <c r="AL78" s="22" t="e">
        <v>#N/A</v>
      </c>
      <c r="AM78" s="22">
        <v>9</v>
      </c>
      <c r="AN78" s="22" t="e">
        <v>#N/A</v>
      </c>
      <c r="AO78" s="22">
        <v>56</v>
      </c>
      <c r="AP78" s="22">
        <v>28</v>
      </c>
      <c r="AQ78" s="22">
        <v>67</v>
      </c>
      <c r="AR78" s="2">
        <v>61.2</v>
      </c>
      <c r="AS78" s="2">
        <v>42.2</v>
      </c>
      <c r="AT78" s="2">
        <v>210.2</v>
      </c>
      <c r="AU78" s="2">
        <v>48.4</v>
      </c>
      <c r="AV78" s="2">
        <v>82.1</v>
      </c>
      <c r="AW78" s="2">
        <v>56.4</v>
      </c>
      <c r="AX78" s="2">
        <v>56.3</v>
      </c>
      <c r="AY78" s="2">
        <v>112</v>
      </c>
      <c r="AZ78" s="2">
        <v>93.2</v>
      </c>
      <c r="BA78" s="2">
        <v>23.1</v>
      </c>
      <c r="BB78" s="2">
        <v>51.1</v>
      </c>
      <c r="BC78" s="2">
        <v>62.1</v>
      </c>
      <c r="BD78" s="3" t="e">
        <v>#N/A</v>
      </c>
      <c r="BE78" s="3" t="e">
        <v>#N/A</v>
      </c>
      <c r="BF78" s="3" t="e">
        <v>#N/A</v>
      </c>
      <c r="BG78" s="3" t="e">
        <v>#N/A</v>
      </c>
      <c r="BH78" s="3" t="e">
        <v>#N/A</v>
      </c>
      <c r="BI78" s="2">
        <v>145</v>
      </c>
      <c r="BJ78" s="2">
        <v>2.2000000000000002</v>
      </c>
      <c r="BK78" s="2">
        <v>2</v>
      </c>
      <c r="BL78" s="2">
        <v>60.2</v>
      </c>
      <c r="BM78" s="2">
        <v>70.3</v>
      </c>
      <c r="BN78" s="10" t="e">
        <v>#N/A</v>
      </c>
      <c r="BO78" s="3">
        <v>85.08</v>
      </c>
      <c r="BP78" s="22">
        <v>1.5650999999999999</v>
      </c>
      <c r="BQ78" s="3">
        <v>15.895000000000005</v>
      </c>
      <c r="BR78" s="23">
        <v>1.4738095238095237</v>
      </c>
      <c r="BS78" s="2" t="e">
        <v>#N/A</v>
      </c>
      <c r="BT78" s="3">
        <v>58.96</v>
      </c>
      <c r="BU78" s="2" t="e">
        <v>#N/A</v>
      </c>
      <c r="BV78" s="2">
        <v>3</v>
      </c>
      <c r="BW78" s="2" t="e">
        <v>#N/A</v>
      </c>
      <c r="BX78" s="2" t="e">
        <v>#N/A</v>
      </c>
      <c r="BY78" s="23">
        <v>149.30000000000001</v>
      </c>
      <c r="BZ78" s="2">
        <v>96.2</v>
      </c>
      <c r="CA78" s="2">
        <v>70.099999999999994</v>
      </c>
      <c r="CB78" s="3">
        <v>74.180000000000007</v>
      </c>
      <c r="CC78" s="2">
        <v>63.6</v>
      </c>
      <c r="CD78" s="2">
        <v>85.9</v>
      </c>
      <c r="CE78" s="2">
        <v>95.946306131877122</v>
      </c>
      <c r="CF78" s="3">
        <v>74.195696456418446</v>
      </c>
      <c r="CG78" s="2">
        <v>63.730112245565664</v>
      </c>
      <c r="CH78" s="23">
        <v>157.52513478818338</v>
      </c>
      <c r="CI78" s="3">
        <v>72.934496472237285</v>
      </c>
      <c r="CM78" s="2">
        <f t="shared" si="95"/>
        <v>10.155900581432499</v>
      </c>
      <c r="CN78" s="2">
        <f t="shared" si="95"/>
        <v>0.9416711544371118</v>
      </c>
      <c r="CO78" s="2">
        <f t="shared" si="96"/>
        <v>101.23490063119536</v>
      </c>
      <c r="CR78" s="2">
        <f t="shared" si="100"/>
        <v>0.15360983102919898</v>
      </c>
      <c r="CS78" s="2">
        <f t="shared" si="100"/>
        <v>0.15220700152206135</v>
      </c>
      <c r="CT78" s="2">
        <f t="shared" si="101"/>
        <v>0.42075736325385293</v>
      </c>
      <c r="CU78" s="2">
        <f t="shared" si="101"/>
        <v>-2.0858295180083499E-2</v>
      </c>
      <c r="CV78" s="2">
        <f t="shared" si="101"/>
        <v>-2.1948693424979356E-2</v>
      </c>
      <c r="CW78" s="2">
        <f t="shared" si="102"/>
        <v>-1.1382113821138258</v>
      </c>
      <c r="CX78" s="2">
        <f t="shared" si="103"/>
        <v>0.2053388090348959</v>
      </c>
      <c r="CY78" s="2"/>
      <c r="CZ78" s="2">
        <f t="shared" si="107"/>
        <v>-0.25000000000000355</v>
      </c>
      <c r="DA78" s="2">
        <f t="shared" si="108"/>
        <v>0</v>
      </c>
      <c r="DB78" s="2">
        <f t="shared" si="109"/>
        <v>0.20790020790021085</v>
      </c>
      <c r="DC78" s="2"/>
      <c r="DF78" s="2">
        <f t="shared" si="104"/>
        <v>-0.25001259651725727</v>
      </c>
      <c r="DG78" s="2">
        <f t="shared" si="104"/>
        <v>-0.2630666018113903</v>
      </c>
      <c r="DH78" s="2">
        <f t="shared" si="105"/>
        <v>3.1389027007717951</v>
      </c>
      <c r="DI78" s="2">
        <f t="shared" si="83"/>
        <v>1.962787621974238</v>
      </c>
      <c r="DJ78" s="2">
        <f t="shared" si="83"/>
        <v>6.7929968245723504</v>
      </c>
      <c r="DM78" s="2"/>
      <c r="DN78" s="2">
        <f t="shared" si="35"/>
        <v>1.5432098765432101</v>
      </c>
      <c r="DO78" s="2">
        <f t="shared" si="111"/>
        <v>0.98730606488009676</v>
      </c>
      <c r="DP78" s="2">
        <f t="shared" si="36"/>
        <v>0.73170731707316383</v>
      </c>
      <c r="DQ78" s="2"/>
      <c r="DR78" s="2">
        <f t="shared" si="37"/>
        <v>2.9535864978902926</v>
      </c>
      <c r="DS78" s="2" t="e">
        <f t="shared" si="38"/>
        <v>#N/A</v>
      </c>
      <c r="DT78" s="2" t="e">
        <v>#N/A</v>
      </c>
      <c r="DU78" s="2" t="e">
        <v>#N/A</v>
      </c>
      <c r="DV78" s="2">
        <f t="shared" si="112"/>
        <v>0</v>
      </c>
      <c r="DW78" s="2">
        <f t="shared" si="39"/>
        <v>-2.0503261882572232</v>
      </c>
      <c r="DX78" s="2">
        <f t="shared" si="40"/>
        <v>6.6844919786096302</v>
      </c>
      <c r="DY78" s="2">
        <f t="shared" si="41"/>
        <v>1.8083182640144635</v>
      </c>
      <c r="DZ78" s="2">
        <f t="shared" si="42"/>
        <v>5.1918735891647971</v>
      </c>
      <c r="EA78" s="2" t="e">
        <f t="shared" si="82"/>
        <v>#N/A</v>
      </c>
      <c r="EB78" s="2">
        <f t="shared" si="82"/>
        <v>1.9027484143763429</v>
      </c>
      <c r="EC78" s="2">
        <f t="shared" si="82"/>
        <v>6.4516129032258229</v>
      </c>
      <c r="ED78" s="2">
        <f t="shared" si="82"/>
        <v>1.9384264538198526</v>
      </c>
      <c r="EE78" s="2" t="e">
        <f t="shared" si="82"/>
        <v>#N/A</v>
      </c>
      <c r="EF78" s="2">
        <f t="shared" si="82"/>
        <v>1.2307692307692353</v>
      </c>
      <c r="EG78" s="2" t="e">
        <f t="shared" si="82"/>
        <v>#N/A</v>
      </c>
      <c r="EH78" s="2"/>
      <c r="EI78" s="2">
        <f t="shared" si="69"/>
        <v>0.32786885245901232</v>
      </c>
      <c r="EJ78" s="2">
        <f t="shared" si="69"/>
        <v>3.1784841075794823</v>
      </c>
      <c r="EK78" s="2">
        <f t="shared" si="69"/>
        <v>-2.0503261882572232</v>
      </c>
      <c r="EL78" s="2">
        <f t="shared" si="69"/>
        <v>4.9891540130151846</v>
      </c>
      <c r="EM78" s="2">
        <f t="shared" si="69"/>
        <v>-0.96501809408927608</v>
      </c>
      <c r="EN78" s="2">
        <f t="shared" si="69"/>
        <v>6.0150375939849621</v>
      </c>
      <c r="EO78" s="2">
        <f t="shared" si="92"/>
        <v>1.8083182640144635</v>
      </c>
      <c r="EP78" s="2">
        <f t="shared" si="92"/>
        <v>-4.9235993208828539</v>
      </c>
      <c r="EQ78" s="2">
        <f t="shared" si="92"/>
        <v>0.86580086580085869</v>
      </c>
      <c r="ER78" s="2">
        <f t="shared" si="92"/>
        <v>6.4516129032258229</v>
      </c>
      <c r="ES78" s="2">
        <f t="shared" si="92"/>
        <v>3.2323232323232309</v>
      </c>
      <c r="ET78" s="2">
        <f t="shared" si="92"/>
        <v>0.97560975609756184</v>
      </c>
      <c r="EU78" s="2">
        <f t="shared" si="97"/>
        <v>2.2000000000000002</v>
      </c>
      <c r="EV78" s="2">
        <f t="shared" si="97"/>
        <v>2</v>
      </c>
      <c r="EW78" s="2">
        <f t="shared" si="45"/>
        <v>3.2590051457975999</v>
      </c>
      <c r="EX78" s="2">
        <f t="shared" si="45"/>
        <v>1.4430014430014459</v>
      </c>
      <c r="EY78" s="2">
        <f t="shared" si="46"/>
        <v>-3.2032483673619105</v>
      </c>
      <c r="EZ78" s="2" t="e">
        <f t="shared" si="46"/>
        <v>#N/A</v>
      </c>
      <c r="FA78" s="2" t="e">
        <f t="shared" si="47"/>
        <v>#N/A</v>
      </c>
      <c r="FB78" s="2">
        <f t="shared" si="88"/>
        <v>2.9655172413793229</v>
      </c>
      <c r="FC78" s="2">
        <f t="shared" si="88"/>
        <v>0.2083333333333437</v>
      </c>
      <c r="FD78" s="2">
        <f t="shared" si="88"/>
        <v>2.7859237536656867</v>
      </c>
      <c r="FE78" s="2">
        <f t="shared" si="87"/>
        <v>1.6164383561643847</v>
      </c>
      <c r="FF78" s="2">
        <f t="shared" si="87"/>
        <v>3.9215686274509887</v>
      </c>
      <c r="FG78" s="2">
        <f t="shared" si="87"/>
        <v>0.11655011655011815</v>
      </c>
      <c r="FH78" s="2" t="e">
        <v>#N/A</v>
      </c>
      <c r="FI78" s="2" t="e">
        <v>#N/A</v>
      </c>
      <c r="FL78" s="2">
        <f t="shared" si="84"/>
        <v>0.4416285542905074</v>
      </c>
      <c r="FM78" s="2">
        <f t="shared" si="84"/>
        <v>0.24969008676591908</v>
      </c>
      <c r="FN78" s="2">
        <f t="shared" si="25"/>
        <v>0.81593484328761345</v>
      </c>
      <c r="FQ78" s="2">
        <f t="shared" si="85"/>
        <v>1.7782508553466636</v>
      </c>
      <c r="FR78" s="2">
        <f t="shared" si="85"/>
        <v>1.0025072861016504</v>
      </c>
      <c r="FS78" s="2">
        <f t="shared" si="27"/>
        <v>3.3039020798230956</v>
      </c>
      <c r="FT78" s="2">
        <f t="shared" si="86"/>
        <v>3.1589120673578996</v>
      </c>
      <c r="FU78" s="2">
        <f t="shared" si="86"/>
        <v>2.6766139861671645</v>
      </c>
      <c r="FX78" s="2">
        <f t="shared" si="90"/>
        <v>1.802609085141138</v>
      </c>
      <c r="FY78" s="2">
        <f t="shared" si="90"/>
        <v>0.95549133714680767</v>
      </c>
      <c r="FZ78" s="2">
        <f t="shared" si="33"/>
        <v>2.5858173988971389</v>
      </c>
      <c r="GA78" s="2">
        <f t="shared" si="91"/>
        <v>2.813024251965035</v>
      </c>
      <c r="GB78" s="2">
        <f t="shared" si="91"/>
        <v>2.3906867554638112</v>
      </c>
      <c r="GE78" s="2"/>
      <c r="GF78" s="2"/>
      <c r="GG78" s="2">
        <f t="shared" si="93"/>
        <v>-1.2546915413003679</v>
      </c>
      <c r="GH78" s="2" t="e">
        <f t="shared" si="93"/>
        <v>#N/A</v>
      </c>
      <c r="GI78" s="2" t="e">
        <f t="shared" si="53"/>
        <v>#N/A</v>
      </c>
      <c r="GJ78" s="2">
        <f t="shared" si="54"/>
        <v>3.0324400564174958</v>
      </c>
      <c r="GK78" s="2" t="e">
        <v>#N/A</v>
      </c>
      <c r="GN78" s="2">
        <f t="shared" si="89"/>
        <v>-0.39999999999999991</v>
      </c>
      <c r="GQ78" s="2"/>
      <c r="IG78" s="24"/>
      <c r="IH78" s="24"/>
      <c r="II78" s="24"/>
      <c r="IJ78" s="24"/>
      <c r="IK78" s="24"/>
      <c r="IL78" s="2"/>
      <c r="IM78" s="2">
        <f t="shared" si="98"/>
        <v>1.5</v>
      </c>
      <c r="IN78" s="2"/>
      <c r="IO78" s="2">
        <f t="shared" si="49"/>
        <v>1.5</v>
      </c>
      <c r="IX78" s="3"/>
      <c r="IY78" s="3"/>
      <c r="IZ78" s="3"/>
      <c r="JA78" s="3"/>
      <c r="JB78" s="3"/>
      <c r="JC78" s="3"/>
      <c r="JE78" s="3"/>
      <c r="JF78" s="3"/>
      <c r="JG78" s="3"/>
      <c r="JH78" s="3"/>
      <c r="JI78" s="3"/>
      <c r="JJ78" s="3"/>
      <c r="JK78" s="3"/>
      <c r="JL78" s="3"/>
      <c r="JN78" s="10">
        <f>COUNTIF(EI78:ET78,"&gt;2")</f>
        <v>5</v>
      </c>
      <c r="JQ78" s="10"/>
      <c r="JS78" s="10"/>
      <c r="KH78" s="2">
        <f>(DN78*$DN$4)+(FB78*$FB$3)+(FC78*$FC$3)+(FD78*$FD$3)+(FE78*$FE$3)+(FF78*$FF$3)+(FG78*$FG$3)</f>
        <v>2.3175849860614584</v>
      </c>
      <c r="KI78" s="2">
        <f>F78-KH78</f>
        <v>-0.81758498606145835</v>
      </c>
      <c r="KJ78" s="2">
        <f>MAX(DN78,FB78:FG78)</f>
        <v>3.9215686274509887</v>
      </c>
      <c r="KK78" s="2">
        <f>MIN(DN78,FB78:FG78)</f>
        <v>0.11655011655011815</v>
      </c>
      <c r="KL78" s="2">
        <f t="shared" si="50"/>
        <v>3.8050185109008705</v>
      </c>
      <c r="KO78" s="2">
        <f>BO78</f>
        <v>85.08</v>
      </c>
      <c r="KP78" s="2">
        <f>100*((BO72/BO60)-1)</f>
        <v>3.7770001206709258</v>
      </c>
      <c r="KQ78" s="2">
        <f t="shared" si="55"/>
        <v>3.7770001206709258</v>
      </c>
      <c r="KR78" s="2">
        <f>100*((BO66/BO54)-1)</f>
        <v>-8.0379005642499894</v>
      </c>
      <c r="KS78" s="2">
        <f t="shared" si="64"/>
        <v>-8.0379005642499894</v>
      </c>
      <c r="KT78" s="3">
        <f>BP78</f>
        <v>1.5650999999999999</v>
      </c>
      <c r="KU78" s="3">
        <f>BQ78</f>
        <v>15.895000000000005</v>
      </c>
      <c r="KV78" s="3">
        <f t="shared" si="106"/>
        <v>10.155900581432499</v>
      </c>
      <c r="KW78" s="2">
        <f t="shared" si="99"/>
        <v>22.305797823448106</v>
      </c>
      <c r="KX78" s="2">
        <f t="shared" si="99"/>
        <v>18.578901055936971</v>
      </c>
      <c r="LB78">
        <v>0</v>
      </c>
      <c r="LE78" s="2" t="e">
        <v>#N/A</v>
      </c>
      <c r="LF78" s="2" t="e">
        <v>#N/A</v>
      </c>
      <c r="LG78" s="2" t="e">
        <v>#N/A</v>
      </c>
      <c r="LH78" s="2" t="e">
        <v>#N/A</v>
      </c>
      <c r="LI78" s="2" t="e">
        <v>#N/A</v>
      </c>
      <c r="LJ78" s="2" t="e">
        <v>#N/A</v>
      </c>
      <c r="LK78" s="2">
        <v>57.852070316597242</v>
      </c>
      <c r="LL78" s="2" t="e">
        <v>#N/A</v>
      </c>
      <c r="LM78" s="2" t="e">
        <v>#N/A</v>
      </c>
      <c r="LN78" s="2" t="e">
        <v>#N/A</v>
      </c>
      <c r="LO78" s="2" t="e">
        <v>#N/A</v>
      </c>
      <c r="LP78" s="2">
        <v>39.918425646558497</v>
      </c>
      <c r="LQ78" s="2" t="e">
        <v>#N/A</v>
      </c>
      <c r="LR78" s="2" t="e">
        <v>#N/A</v>
      </c>
      <c r="LS78" s="2" t="e">
        <v>#N/A</v>
      </c>
      <c r="LT78" s="2" t="e">
        <v>#N/A</v>
      </c>
      <c r="LU78" s="2" t="e">
        <v>#N/A</v>
      </c>
      <c r="LV78" s="2" t="e">
        <v>#N/A</v>
      </c>
      <c r="LW78" s="2" t="e">
        <v>#N/A</v>
      </c>
      <c r="LX78" s="2" t="e">
        <v>#N/A</v>
      </c>
      <c r="LY78" s="2" t="e">
        <v>#N/A</v>
      </c>
      <c r="LZ78" s="2" t="e">
        <v>#N/A</v>
      </c>
      <c r="MA78" s="2" t="e">
        <v>#N/A</v>
      </c>
      <c r="MB78" s="2" t="e">
        <v>#N/A</v>
      </c>
      <c r="MC78" s="2" t="e">
        <v>#N/A</v>
      </c>
      <c r="MD78" s="2" t="e">
        <v>#N/A</v>
      </c>
      <c r="ME78" s="2" t="e">
        <v>#N/A</v>
      </c>
      <c r="MF78" s="2" t="e">
        <v>#N/A</v>
      </c>
      <c r="MG78" s="2" t="e">
        <v>#N/A</v>
      </c>
      <c r="MH78" s="2">
        <v>47.709557965952854</v>
      </c>
      <c r="MI78" s="2" t="e">
        <v>#N/A</v>
      </c>
      <c r="MJ78" s="2" t="e">
        <v>#N/A</v>
      </c>
      <c r="MK78" s="2" t="e">
        <v>#N/A</v>
      </c>
      <c r="ML78" s="2" t="e">
        <v>#N/A</v>
      </c>
      <c r="MM78" s="2" t="e">
        <v>#N/A</v>
      </c>
      <c r="MN78" s="2" t="e">
        <v>#N/A</v>
      </c>
      <c r="MO78" s="2" t="e">
        <v>#N/A</v>
      </c>
      <c r="MP78" s="2" t="e">
        <v>#N/A</v>
      </c>
      <c r="MQ78" s="2" t="e">
        <v>#N/A</v>
      </c>
      <c r="MR78" s="2" t="e">
        <v>#N/A</v>
      </c>
      <c r="MS78" s="10" t="e">
        <v>#N/A</v>
      </c>
      <c r="MT78" s="2" t="e">
        <v>#N/A</v>
      </c>
      <c r="MU78" s="2" t="e">
        <v>#N/A</v>
      </c>
      <c r="MV78" s="2" t="e">
        <v>#N/A</v>
      </c>
      <c r="MX78" s="22" t="e">
        <v>#N/A</v>
      </c>
      <c r="MY78" s="22" t="e">
        <v>#N/A</v>
      </c>
      <c r="MZ78" s="22" t="e">
        <v>#N/A</v>
      </c>
      <c r="NA78" s="22" t="e">
        <v>#N/A</v>
      </c>
      <c r="NB78" s="22" t="e">
        <v>#N/A</v>
      </c>
      <c r="NC78" s="22" t="e">
        <v>#N/A</v>
      </c>
      <c r="ND78" s="22">
        <v>2</v>
      </c>
      <c r="NE78" s="22" t="e">
        <v>#N/A</v>
      </c>
      <c r="NF78" s="22" t="e">
        <v>#N/A</v>
      </c>
      <c r="NG78" s="22" t="e">
        <v>#N/A</v>
      </c>
      <c r="NH78" s="23" t="e">
        <v>#N/A</v>
      </c>
      <c r="NI78" s="22">
        <v>16</v>
      </c>
      <c r="NJ78" s="22" t="e">
        <v>#N/A</v>
      </c>
      <c r="NK78" s="22" t="e">
        <v>#N/A</v>
      </c>
      <c r="NL78" s="23" t="e">
        <v>#N/A</v>
      </c>
      <c r="NM78" s="3" t="e">
        <v>#N/A</v>
      </c>
      <c r="NN78" s="22" t="e">
        <v>#N/A</v>
      </c>
      <c r="NO78" s="22" t="e">
        <v>#N/A</v>
      </c>
      <c r="NP78" s="22" t="e">
        <v>#N/A</v>
      </c>
      <c r="NQ78" s="22" t="e">
        <v>#N/A</v>
      </c>
      <c r="NR78" s="23" t="e">
        <v>#N/A</v>
      </c>
      <c r="NS78" s="22" t="e">
        <v>#N/A</v>
      </c>
      <c r="NT78" s="22" t="e">
        <v>#N/A</v>
      </c>
      <c r="NU78" s="23" t="e">
        <v>#N/A</v>
      </c>
      <c r="NV78" s="3" t="e">
        <v>#N/A</v>
      </c>
      <c r="NW78" s="22" t="e">
        <v>#N/A</v>
      </c>
      <c r="NX78" s="22" t="e">
        <v>#N/A</v>
      </c>
      <c r="NY78" s="22" t="e">
        <v>#N/A</v>
      </c>
      <c r="NZ78" s="22" t="e">
        <v>#N/A</v>
      </c>
      <c r="OA78" s="23">
        <v>8</v>
      </c>
      <c r="OB78" s="22" t="e">
        <v>#N/A</v>
      </c>
      <c r="OC78" s="22" t="e">
        <v>#N/A</v>
      </c>
      <c r="OD78" s="22" t="e">
        <v>#N/A</v>
      </c>
      <c r="OE78" s="22" t="e">
        <v>#N/A</v>
      </c>
      <c r="OF78" s="22" t="e">
        <v>#N/A</v>
      </c>
      <c r="OG78" s="22" t="e">
        <v>#N/A</v>
      </c>
      <c r="OH78" s="23" t="e">
        <v>#N/A</v>
      </c>
      <c r="OI78" s="22" t="e">
        <v>#N/A</v>
      </c>
      <c r="OJ78" s="22" t="e">
        <v>#N/A</v>
      </c>
      <c r="OK78" s="22" t="e">
        <v>#N/A</v>
      </c>
      <c r="OL78" s="22" t="e">
        <v>#N/A</v>
      </c>
      <c r="OM78" s="23" t="e">
        <v>#N/A</v>
      </c>
      <c r="ON78" s="22" t="e">
        <v>#N/A</v>
      </c>
      <c r="OO78" s="22" t="e">
        <v>#N/A</v>
      </c>
      <c r="OQ78">
        <f t="shared" si="51"/>
        <v>-8</v>
      </c>
      <c r="OR78" s="23" t="e">
        <f t="shared" ca="1" si="94"/>
        <v>#N/A</v>
      </c>
      <c r="OS78" s="23" t="e">
        <f t="shared" ca="1" si="94"/>
        <v>#N/A</v>
      </c>
      <c r="OT78" s="23" t="e">
        <f t="shared" ca="1" si="94"/>
        <v>#N/A</v>
      </c>
      <c r="OU78" s="23" t="e">
        <f t="shared" ca="1" si="94"/>
        <v>#N/A</v>
      </c>
      <c r="OV78" s="23" t="e">
        <f t="shared" ca="1" si="94"/>
        <v>#N/A</v>
      </c>
      <c r="OW78" s="23" t="e">
        <f t="shared" ca="1" si="94"/>
        <v>#N/A</v>
      </c>
      <c r="OX78" s="23">
        <f t="shared" ca="1" si="94"/>
        <v>1.0395090877211257</v>
      </c>
      <c r="OY78" s="23" t="e">
        <f t="shared" ca="1" si="94"/>
        <v>#N/A</v>
      </c>
      <c r="OZ78" s="23" t="e">
        <f t="shared" ca="1" si="94"/>
        <v>#N/A</v>
      </c>
      <c r="PA78" s="23" t="e">
        <f t="shared" ca="1" si="94"/>
        <v>#N/A</v>
      </c>
      <c r="PB78" s="23" t="e">
        <f t="shared" ca="1" si="94"/>
        <v>#N/A</v>
      </c>
      <c r="PC78" s="23">
        <f t="shared" ca="1" si="94"/>
        <v>1.0224532037423202</v>
      </c>
      <c r="PD78" s="23" t="e">
        <f t="shared" ca="1" si="94"/>
        <v>#N/A</v>
      </c>
      <c r="PE78" s="23" t="e">
        <f t="shared" ca="1" si="94"/>
        <v>#N/A</v>
      </c>
      <c r="PF78" s="23" t="e">
        <f t="shared" ca="1" si="94"/>
        <v>#N/A</v>
      </c>
      <c r="PG78" s="23" t="e">
        <f t="shared" ca="1" si="79"/>
        <v>#N/A</v>
      </c>
      <c r="PH78" s="23" t="e">
        <f t="shared" ca="1" si="76"/>
        <v>#N/A</v>
      </c>
      <c r="PI78" s="23" t="e">
        <f t="shared" ca="1" si="76"/>
        <v>#N/A</v>
      </c>
      <c r="PJ78" s="23" t="e">
        <f t="shared" ca="1" si="76"/>
        <v>#N/A</v>
      </c>
      <c r="PK78" s="23" t="e">
        <f t="shared" ca="1" si="75"/>
        <v>#N/A</v>
      </c>
      <c r="PL78" s="23" t="e">
        <f t="shared" ca="1" si="75"/>
        <v>#N/A</v>
      </c>
      <c r="PM78" s="23" t="e">
        <f t="shared" ca="1" si="75"/>
        <v>#N/A</v>
      </c>
      <c r="PN78" s="23" t="e">
        <f t="shared" ca="1" si="75"/>
        <v>#N/A</v>
      </c>
      <c r="PO78" s="23" t="e">
        <f t="shared" ca="1" si="75"/>
        <v>#N/A</v>
      </c>
      <c r="PP78" s="23" t="e">
        <f t="shared" ca="1" si="75"/>
        <v>#N/A</v>
      </c>
      <c r="PQ78" s="23" t="e">
        <f t="shared" ca="1" si="75"/>
        <v>#N/A</v>
      </c>
      <c r="PR78" s="23" t="e">
        <f t="shared" ca="1" si="63"/>
        <v>#N/A</v>
      </c>
      <c r="PS78" s="23" t="e">
        <f t="shared" ca="1" si="63"/>
        <v>#N/A</v>
      </c>
      <c r="PT78" s="23" t="e">
        <f t="shared" ca="1" si="63"/>
        <v>#N/A</v>
      </c>
      <c r="PU78" s="23">
        <f t="shared" ca="1" si="63"/>
        <v>1.0333805354784462</v>
      </c>
      <c r="PV78" s="23" t="e">
        <f t="shared" ca="1" si="63"/>
        <v>#N/A</v>
      </c>
      <c r="PW78" s="23" t="e">
        <f t="shared" ca="1" si="61"/>
        <v>#N/A</v>
      </c>
      <c r="PX78" s="23" t="e">
        <f t="shared" ca="1" si="61"/>
        <v>#N/A</v>
      </c>
      <c r="PY78" s="23" t="e">
        <f t="shared" ca="1" si="61"/>
        <v>#N/A</v>
      </c>
      <c r="PZ78" s="23" t="e">
        <f t="shared" ca="1" si="61"/>
        <v>#N/A</v>
      </c>
      <c r="QA78" s="23" t="e">
        <f t="shared" ca="1" si="70"/>
        <v>#N/A</v>
      </c>
      <c r="QB78" s="23" t="e">
        <f t="shared" ca="1" si="70"/>
        <v>#N/A</v>
      </c>
      <c r="QC78" s="23" t="e">
        <f t="shared" ca="1" si="70"/>
        <v>#N/A</v>
      </c>
      <c r="QD78" s="23" t="e">
        <f t="shared" ca="1" si="70"/>
        <v>#N/A</v>
      </c>
      <c r="QE78" s="23" t="e">
        <f t="shared" ca="1" si="70"/>
        <v>#N/A</v>
      </c>
      <c r="QF78" s="23" t="e">
        <f t="shared" ca="1" si="70"/>
        <v>#N/A</v>
      </c>
      <c r="QG78" s="23" t="e">
        <f t="shared" ca="1" si="29"/>
        <v>#N/A</v>
      </c>
      <c r="QH78" s="23" t="e">
        <f t="shared" ca="1" si="29"/>
        <v>#N/A</v>
      </c>
      <c r="QI78" s="23" t="e">
        <f t="shared" ca="1" si="29"/>
        <v>#N/A</v>
      </c>
      <c r="QJ78" s="26" t="e">
        <f t="shared" ca="1" si="110"/>
        <v>#N/A</v>
      </c>
    </row>
    <row r="79" spans="1:452" x14ac:dyDescent="0.35">
      <c r="A79" t="s">
        <v>1144</v>
      </c>
      <c r="B79" s="25">
        <v>34608</v>
      </c>
      <c r="C79" t="s">
        <v>694</v>
      </c>
      <c r="D79" s="2">
        <v>65.099999999999994</v>
      </c>
      <c r="E79" s="2">
        <v>65.7</v>
      </c>
      <c r="F79" s="2">
        <v>1.5</v>
      </c>
      <c r="G79" s="2">
        <v>71.599999999999994</v>
      </c>
      <c r="H79" s="2">
        <v>65.720053661272203</v>
      </c>
      <c r="I79" s="2">
        <v>71.434407293316099</v>
      </c>
      <c r="J79" s="2">
        <v>82.3</v>
      </c>
      <c r="K79" s="2">
        <v>48.9</v>
      </c>
      <c r="L79" s="2">
        <v>48.885303914984604</v>
      </c>
      <c r="M79" s="2">
        <v>55</v>
      </c>
      <c r="N79" s="2">
        <v>45.9</v>
      </c>
      <c r="O79" s="2">
        <v>60.7</v>
      </c>
      <c r="P79" s="2">
        <v>54.5</v>
      </c>
      <c r="Q79" s="2">
        <v>209.8</v>
      </c>
      <c r="R79" s="2">
        <v>55.9</v>
      </c>
      <c r="S79" s="2">
        <v>45.9</v>
      </c>
      <c r="T79" s="2">
        <v>39.9</v>
      </c>
      <c r="U79" s="2" t="e">
        <v>#N/A</v>
      </c>
      <c r="V79" s="2">
        <v>48.3</v>
      </c>
      <c r="W79" s="2">
        <v>23.1</v>
      </c>
      <c r="X79" s="2">
        <v>88.9</v>
      </c>
      <c r="Y79" s="2" t="e">
        <v>#N/A</v>
      </c>
      <c r="Z79" s="2">
        <v>33.299999999999997</v>
      </c>
      <c r="AA79" s="2" t="e">
        <v>#N/A</v>
      </c>
      <c r="AB79" s="2">
        <v>152.30000000000001</v>
      </c>
      <c r="AC79" s="2">
        <v>170</v>
      </c>
      <c r="AD79" s="2" t="e">
        <v>#N/A</v>
      </c>
      <c r="AE79" s="2">
        <v>215.5</v>
      </c>
      <c r="AF79" s="2">
        <v>75</v>
      </c>
      <c r="AG79" s="22">
        <v>647</v>
      </c>
      <c r="AH79" s="22">
        <v>353</v>
      </c>
      <c r="AI79" s="22" t="e">
        <v>#N/A</v>
      </c>
      <c r="AJ79" s="22">
        <v>41</v>
      </c>
      <c r="AK79" s="22">
        <v>49</v>
      </c>
      <c r="AL79" s="22" t="e">
        <v>#N/A</v>
      </c>
      <c r="AM79" s="22">
        <v>9</v>
      </c>
      <c r="AN79" s="22" t="e">
        <v>#N/A</v>
      </c>
      <c r="AO79" s="22">
        <v>56</v>
      </c>
      <c r="AP79" s="22">
        <v>28</v>
      </c>
      <c r="AQ79" s="22">
        <v>67</v>
      </c>
      <c r="AR79" s="2">
        <v>61.1</v>
      </c>
      <c r="AS79" s="2">
        <v>42.1</v>
      </c>
      <c r="AT79" s="2">
        <v>209.8</v>
      </c>
      <c r="AU79" s="2">
        <v>48.4</v>
      </c>
      <c r="AV79" s="2">
        <v>82</v>
      </c>
      <c r="AW79" s="2">
        <v>55</v>
      </c>
      <c r="AX79" s="2">
        <v>55.9</v>
      </c>
      <c r="AY79" s="2">
        <v>109.6</v>
      </c>
      <c r="AZ79" s="2">
        <v>93.5</v>
      </c>
      <c r="BA79" s="2">
        <v>23.1</v>
      </c>
      <c r="BB79" s="2">
        <v>51.3</v>
      </c>
      <c r="BC79" s="2">
        <v>62.1</v>
      </c>
      <c r="BD79" s="3" t="e">
        <v>#N/A</v>
      </c>
      <c r="BE79" s="3" t="e">
        <v>#N/A</v>
      </c>
      <c r="BF79" s="3" t="e">
        <v>#N/A</v>
      </c>
      <c r="BG79" s="3" t="e">
        <v>#N/A</v>
      </c>
      <c r="BH79" s="3" t="e">
        <v>#N/A</v>
      </c>
      <c r="BI79" s="2">
        <v>145.19999999999999</v>
      </c>
      <c r="BJ79" s="2">
        <v>2.4</v>
      </c>
      <c r="BK79" s="2">
        <v>2</v>
      </c>
      <c r="BL79" s="2">
        <v>60.5</v>
      </c>
      <c r="BM79" s="2">
        <v>70.3</v>
      </c>
      <c r="BN79" s="10" t="e">
        <v>#N/A</v>
      </c>
      <c r="BO79" s="3">
        <v>86.1</v>
      </c>
      <c r="BP79" s="22">
        <v>1.6056999999999999</v>
      </c>
      <c r="BQ79" s="3">
        <v>16.490476190476191</v>
      </c>
      <c r="BR79" s="23">
        <v>1.5409523809523809</v>
      </c>
      <c r="BS79" s="2" t="e">
        <v>#N/A</v>
      </c>
      <c r="BT79" s="3">
        <v>57.61</v>
      </c>
      <c r="BU79" s="2" t="e">
        <v>#N/A</v>
      </c>
      <c r="BV79" s="2">
        <v>2.9</v>
      </c>
      <c r="BW79" s="2" t="e">
        <v>#N/A</v>
      </c>
      <c r="BX79" s="2" t="e">
        <v>#N/A</v>
      </c>
      <c r="BY79" s="23">
        <v>149.4</v>
      </c>
      <c r="BZ79" s="2">
        <v>96.6</v>
      </c>
      <c r="CA79" s="2">
        <v>70.099999999999994</v>
      </c>
      <c r="CB79" s="3">
        <v>74.34</v>
      </c>
      <c r="CC79" s="2">
        <v>63.9</v>
      </c>
      <c r="CD79" s="2">
        <v>85.8</v>
      </c>
      <c r="CE79" s="2">
        <v>96.245560189292064</v>
      </c>
      <c r="CF79" s="3">
        <v>74.334523711474247</v>
      </c>
      <c r="CG79" s="2">
        <v>63.95963968304207</v>
      </c>
      <c r="CH79" s="23">
        <v>157.80815268882972</v>
      </c>
      <c r="CI79" s="3">
        <v>73.147135222058537</v>
      </c>
      <c r="CM79" s="2">
        <f t="shared" si="95"/>
        <v>10.269960883400506</v>
      </c>
      <c r="CN79" s="2">
        <f t="shared" si="95"/>
        <v>0.95967639095246993</v>
      </c>
      <c r="CO79" s="2">
        <f t="shared" si="96"/>
        <v>103.86101842918049</v>
      </c>
      <c r="CR79" s="2">
        <f t="shared" si="100"/>
        <v>-0.15337423312884743</v>
      </c>
      <c r="CS79" s="2">
        <f t="shared" si="100"/>
        <v>-0.15197568389056887</v>
      </c>
      <c r="CT79" s="2">
        <f t="shared" si="101"/>
        <v>0</v>
      </c>
      <c r="CU79" s="2">
        <f t="shared" si="101"/>
        <v>6.9601856481062679E-2</v>
      </c>
      <c r="CV79" s="2">
        <f t="shared" si="101"/>
        <v>0.13126953270708983</v>
      </c>
      <c r="CW79" s="2">
        <f t="shared" si="102"/>
        <v>-0.16447368421051697</v>
      </c>
      <c r="CX79" s="2">
        <f t="shared" si="103"/>
        <v>0.20491803278688817</v>
      </c>
      <c r="CY79" s="2"/>
      <c r="CZ79" s="2">
        <f t="shared" si="107"/>
        <v>0</v>
      </c>
      <c r="DA79" s="2">
        <f t="shared" si="108"/>
        <v>-0.84635416666665564</v>
      </c>
      <c r="DB79" s="2">
        <f t="shared" si="109"/>
        <v>0.20746887966803801</v>
      </c>
      <c r="DC79" s="2"/>
      <c r="DF79" s="2">
        <f t="shared" si="104"/>
        <v>0.83842702353484899</v>
      </c>
      <c r="DG79" s="2">
        <f t="shared" si="104"/>
        <v>1.5866572192286377</v>
      </c>
      <c r="DH79" s="2">
        <f t="shared" si="105"/>
        <v>3.4735810014046464</v>
      </c>
      <c r="DI79" s="2">
        <f t="shared" ref="DI79:DJ94" si="113">100*((AVERAGE(V77:V79)/AVERAGE(V74:V76))^4-1)</f>
        <v>1.6771122986594333</v>
      </c>
      <c r="DJ79" s="2">
        <f t="shared" si="113"/>
        <v>11.927763431903337</v>
      </c>
      <c r="DM79" s="2"/>
      <c r="DN79" s="2">
        <f t="shared" si="35"/>
        <v>1.545595054095827</v>
      </c>
      <c r="DO79" s="2">
        <f t="shared" si="111"/>
        <v>0.98730606488009676</v>
      </c>
      <c r="DP79" s="2">
        <f t="shared" si="36"/>
        <v>0.73439412484699418</v>
      </c>
      <c r="DQ79" s="2"/>
      <c r="DR79" s="2">
        <f t="shared" si="37"/>
        <v>2.9473684210526288</v>
      </c>
      <c r="DS79" s="2" t="e">
        <f t="shared" si="38"/>
        <v>#N/A</v>
      </c>
      <c r="DT79" s="2" t="e">
        <v>#N/A</v>
      </c>
      <c r="DU79" s="2" t="e">
        <v>#N/A</v>
      </c>
      <c r="DV79" s="2">
        <f t="shared" si="112"/>
        <v>0.83056478405316714</v>
      </c>
      <c r="DW79" s="2">
        <f t="shared" si="39"/>
        <v>-2.5998142989786421</v>
      </c>
      <c r="DX79" s="2">
        <f t="shared" si="40"/>
        <v>6.4000000000000057</v>
      </c>
      <c r="DY79" s="2">
        <f t="shared" si="41"/>
        <v>1.6363636363636358</v>
      </c>
      <c r="DZ79" s="2">
        <f t="shared" si="42"/>
        <v>4.7945205479452024</v>
      </c>
      <c r="EA79" s="2" t="e">
        <f t="shared" si="82"/>
        <v>#N/A</v>
      </c>
      <c r="EB79" s="2">
        <f t="shared" si="82"/>
        <v>2.3305084745762539</v>
      </c>
      <c r="EC79" s="2">
        <f t="shared" si="82"/>
        <v>5.9633027522935755</v>
      </c>
      <c r="ED79" s="2">
        <f t="shared" si="82"/>
        <v>0.90805902383657155</v>
      </c>
      <c r="EE79" s="2" t="e">
        <f t="shared" si="82"/>
        <v>#N/A</v>
      </c>
      <c r="EF79" s="2">
        <f t="shared" si="82"/>
        <v>0.60422960725075026</v>
      </c>
      <c r="EG79" s="2" t="e">
        <f t="shared" si="82"/>
        <v>#N/A</v>
      </c>
      <c r="EH79" s="2"/>
      <c r="EI79" s="2">
        <f t="shared" si="69"/>
        <v>0.9917355371900749</v>
      </c>
      <c r="EJ79" s="2">
        <f t="shared" si="69"/>
        <v>2.9339853300733632</v>
      </c>
      <c r="EK79" s="2">
        <f t="shared" si="69"/>
        <v>-2.5998142989786421</v>
      </c>
      <c r="EL79" s="2">
        <f t="shared" si="69"/>
        <v>4.761904761904745</v>
      </c>
      <c r="EM79" s="2">
        <f t="shared" si="69"/>
        <v>-0.96618357487922024</v>
      </c>
      <c r="EN79" s="2">
        <f t="shared" si="69"/>
        <v>3.5781544256120457</v>
      </c>
      <c r="EO79" s="2">
        <f t="shared" si="92"/>
        <v>1.6363636363636358</v>
      </c>
      <c r="EP79" s="2">
        <f t="shared" si="92"/>
        <v>-6.9609507640067907</v>
      </c>
      <c r="EQ79" s="2">
        <f t="shared" si="92"/>
        <v>1.1904761904761862</v>
      </c>
      <c r="ER79" s="2">
        <f t="shared" si="92"/>
        <v>5.9633027522935755</v>
      </c>
      <c r="ES79" s="2">
        <f t="shared" si="92"/>
        <v>3.4274193548387011</v>
      </c>
      <c r="ET79" s="2">
        <f t="shared" si="92"/>
        <v>0.97560975609756184</v>
      </c>
      <c r="EU79" s="2">
        <f t="shared" si="97"/>
        <v>2.4</v>
      </c>
      <c r="EV79" s="2">
        <f t="shared" si="97"/>
        <v>2</v>
      </c>
      <c r="EW79" s="2">
        <f t="shared" si="45"/>
        <v>3.5958904109589129</v>
      </c>
      <c r="EX79" s="2">
        <f t="shared" si="45"/>
        <v>1.2968299711815456</v>
      </c>
      <c r="EY79" s="2">
        <f t="shared" si="46"/>
        <v>-7.0075862282054864</v>
      </c>
      <c r="EZ79" s="2">
        <f t="shared" si="46"/>
        <v>-34.406118678398691</v>
      </c>
      <c r="FA79" s="2" t="e">
        <f t="shared" si="47"/>
        <v>#N/A</v>
      </c>
      <c r="FB79" s="2">
        <f t="shared" si="88"/>
        <v>2.6098901098901228</v>
      </c>
      <c r="FC79" s="2">
        <f t="shared" si="88"/>
        <v>0.72992700729925808</v>
      </c>
      <c r="FD79" s="2">
        <f t="shared" si="88"/>
        <v>2.3357664233576658</v>
      </c>
      <c r="FE79" s="2">
        <f t="shared" si="87"/>
        <v>1.6545877204977577</v>
      </c>
      <c r="FF79" s="2">
        <f t="shared" si="87"/>
        <v>3.7337662337662225</v>
      </c>
      <c r="FG79" s="2">
        <f t="shared" si="87"/>
        <v>-0.23255813953488857</v>
      </c>
      <c r="FH79" s="2" t="e">
        <v>#N/A</v>
      </c>
      <c r="FI79" s="2" t="e">
        <v>#N/A</v>
      </c>
      <c r="FL79" s="2">
        <f t="shared" ref="FL79:FM94" si="114">100*((AVERAGE(H77:H79)/AVERAGE(H74:H76))-1)</f>
        <v>0.38314932646921207</v>
      </c>
      <c r="FM79" s="2">
        <f t="shared" si="114"/>
        <v>0.34077282827560396</v>
      </c>
      <c r="FN79" s="2">
        <f t="shared" ref="FN79:FN142" si="115">100*((AVERAGE(L77:L79)/AVERAGE(L74:L76))-1)</f>
        <v>0.77110715210351177</v>
      </c>
      <c r="FQ79" s="2">
        <f t="shared" ref="FQ79:FR94" si="116">100*((AVERAGE(H77:H79)/AVERAGE(H74:H76))^4-1)</f>
        <v>1.541428030861014</v>
      </c>
      <c r="FR79" s="2">
        <f t="shared" si="116"/>
        <v>1.3700747228677423</v>
      </c>
      <c r="FS79" s="2">
        <f t="shared" ref="FS79:FS142" si="117">100*((AVERAGE(L77:L79)/AVERAGE(L74:L76))^4-1)</f>
        <v>3.1202887384218947</v>
      </c>
      <c r="FT79" s="2">
        <f t="shared" ref="FT79:FU94" si="118">100*((AVERAGE(CH77:CH79)/AVERAGE(CH74:CH76))^4-1)</f>
        <v>2.9832650711630215</v>
      </c>
      <c r="FU79" s="2">
        <f t="shared" si="118"/>
        <v>2.3740781674000067</v>
      </c>
      <c r="FX79" s="2">
        <f t="shared" si="90"/>
        <v>1.7863484375334915</v>
      </c>
      <c r="FY79" s="2">
        <f t="shared" si="90"/>
        <v>0.98323479980642059</v>
      </c>
      <c r="FZ79" s="2">
        <f t="shared" si="33"/>
        <v>2.7570879808421545</v>
      </c>
      <c r="GA79" s="2">
        <f t="shared" si="91"/>
        <v>2.8671624907520732</v>
      </c>
      <c r="GB79" s="2">
        <f t="shared" si="91"/>
        <v>2.4562376461709778</v>
      </c>
      <c r="GE79" s="2"/>
      <c r="GF79" s="2"/>
      <c r="GG79" s="2">
        <f t="shared" si="93"/>
        <v>-4.1460142894108483</v>
      </c>
      <c r="GH79" s="2" t="e">
        <f t="shared" si="93"/>
        <v>#N/A</v>
      </c>
      <c r="GI79" s="2" t="e">
        <f t="shared" si="53"/>
        <v>#N/A</v>
      </c>
      <c r="GJ79" s="2">
        <f t="shared" si="54"/>
        <v>2.9535864978903037</v>
      </c>
      <c r="GK79" s="2" t="e">
        <v>#N/A</v>
      </c>
      <c r="GN79" s="2">
        <f t="shared" si="89"/>
        <v>0</v>
      </c>
      <c r="GQ79" s="2"/>
      <c r="IG79" s="24"/>
      <c r="IH79" s="24"/>
      <c r="II79" s="24"/>
      <c r="IJ79" s="24"/>
      <c r="IK79" s="24"/>
      <c r="IL79" s="2"/>
      <c r="IM79" s="2">
        <f t="shared" si="98"/>
        <v>1.5</v>
      </c>
      <c r="IN79" s="2"/>
      <c r="IO79" s="2">
        <f t="shared" si="49"/>
        <v>1.5</v>
      </c>
      <c r="IX79" s="3"/>
      <c r="IY79" s="3"/>
      <c r="IZ79" s="3"/>
      <c r="JA79" s="3"/>
      <c r="JB79" s="3"/>
      <c r="JC79" s="3"/>
      <c r="JE79" s="3"/>
      <c r="JF79" s="3"/>
      <c r="JG79" s="3"/>
      <c r="JH79" s="3"/>
      <c r="JI79" s="3"/>
      <c r="JJ79" s="3"/>
      <c r="JK79" s="3"/>
      <c r="JL79" s="3"/>
      <c r="JN79" s="10">
        <f>COUNTIF(EI79:ET79,"&gt;2")</f>
        <v>5</v>
      </c>
      <c r="JQ79" s="10"/>
      <c r="JS79" s="10"/>
      <c r="KH79" s="2">
        <f>(DN79*$DN$4)+(FB79*$FB$3)+(FC79*$FC$3)+(FD79*$FD$3)+(FE79*$FE$3)+(FF79*$FF$3)+(FG79*$FG$3)</f>
        <v>2.1266601157487406</v>
      </c>
      <c r="KI79" s="2">
        <f>F79-KH79</f>
        <v>-0.62666011574874059</v>
      </c>
      <c r="KJ79" s="2">
        <f>MAX(DN79,FB79:FG79)</f>
        <v>3.7337662337662225</v>
      </c>
      <c r="KK79" s="2">
        <f>MIN(DN79,FB79:FG79)</f>
        <v>-0.23255813953488857</v>
      </c>
      <c r="KL79" s="2">
        <f t="shared" si="50"/>
        <v>3.9663243733011111</v>
      </c>
      <c r="KO79" s="2">
        <f>BO79</f>
        <v>86.1</v>
      </c>
      <c r="KP79" s="2">
        <f>100*((BO73/BO61)-1)</f>
        <v>-1.1694538650453001E-2</v>
      </c>
      <c r="KQ79" s="2">
        <f t="shared" si="55"/>
        <v>-1.1694538650453001E-2</v>
      </c>
      <c r="KR79" s="2">
        <f>100*((BO67/BO55)-1)</f>
        <v>-0.39470629208265828</v>
      </c>
      <c r="KS79" s="2">
        <f t="shared" si="64"/>
        <v>-0.39470629208265828</v>
      </c>
      <c r="KT79" s="3">
        <f>BP79</f>
        <v>1.6056999999999999</v>
      </c>
      <c r="KU79" s="3">
        <f>BQ79</f>
        <v>16.490476190476191</v>
      </c>
      <c r="KV79" s="3">
        <f t="shared" si="106"/>
        <v>10.269960883400506</v>
      </c>
      <c r="KW79" s="2">
        <f t="shared" si="99"/>
        <v>23.141442460971788</v>
      </c>
      <c r="KX79" s="2">
        <f t="shared" si="99"/>
        <v>18.787559564129552</v>
      </c>
      <c r="LB79">
        <v>0</v>
      </c>
      <c r="LE79" s="2" t="e">
        <v>#N/A</v>
      </c>
      <c r="LF79" s="2" t="e">
        <v>#N/A</v>
      </c>
      <c r="LG79" s="2" t="e">
        <v>#N/A</v>
      </c>
      <c r="LH79" s="2" t="e">
        <v>#N/A</v>
      </c>
      <c r="LI79" s="2" t="e">
        <v>#N/A</v>
      </c>
      <c r="LJ79" s="2" t="e">
        <v>#N/A</v>
      </c>
      <c r="LK79" s="2">
        <v>58.265268609982058</v>
      </c>
      <c r="LL79" s="2" t="e">
        <v>#N/A</v>
      </c>
      <c r="LM79" s="2" t="e">
        <v>#N/A</v>
      </c>
      <c r="LN79" s="2" t="e">
        <v>#N/A</v>
      </c>
      <c r="LO79" s="2" t="e">
        <v>#N/A</v>
      </c>
      <c r="LP79" s="2">
        <v>40.049970815516552</v>
      </c>
      <c r="LQ79" s="2" t="e">
        <v>#N/A</v>
      </c>
      <c r="LR79" s="2" t="e">
        <v>#N/A</v>
      </c>
      <c r="LS79" s="2" t="e">
        <v>#N/A</v>
      </c>
      <c r="LT79" s="2" t="e">
        <v>#N/A</v>
      </c>
      <c r="LU79" s="2" t="e">
        <v>#N/A</v>
      </c>
      <c r="LV79" s="2" t="e">
        <v>#N/A</v>
      </c>
      <c r="LW79" s="2" t="e">
        <v>#N/A</v>
      </c>
      <c r="LX79" s="2" t="e">
        <v>#N/A</v>
      </c>
      <c r="LY79" s="2" t="e">
        <v>#N/A</v>
      </c>
      <c r="LZ79" s="2" t="e">
        <v>#N/A</v>
      </c>
      <c r="MA79" s="2" t="e">
        <v>#N/A</v>
      </c>
      <c r="MB79" s="2" t="e">
        <v>#N/A</v>
      </c>
      <c r="MC79" s="2" t="e">
        <v>#N/A</v>
      </c>
      <c r="MD79" s="2" t="e">
        <v>#N/A</v>
      </c>
      <c r="ME79" s="2" t="e">
        <v>#N/A</v>
      </c>
      <c r="MF79" s="2" t="e">
        <v>#N/A</v>
      </c>
      <c r="MG79" s="2" t="e">
        <v>#N/A</v>
      </c>
      <c r="MH79" s="2">
        <v>47.991519760431885</v>
      </c>
      <c r="MI79" s="2" t="e">
        <v>#N/A</v>
      </c>
      <c r="MJ79" s="2" t="e">
        <v>#N/A</v>
      </c>
      <c r="MK79" s="2" t="e">
        <v>#N/A</v>
      </c>
      <c r="ML79" s="2" t="e">
        <v>#N/A</v>
      </c>
      <c r="MM79" s="2" t="e">
        <v>#N/A</v>
      </c>
      <c r="MN79" s="2" t="e">
        <v>#N/A</v>
      </c>
      <c r="MO79" s="2" t="e">
        <v>#N/A</v>
      </c>
      <c r="MP79" s="2" t="e">
        <v>#N/A</v>
      </c>
      <c r="MQ79" s="2" t="e">
        <v>#N/A</v>
      </c>
      <c r="MR79" s="2" t="e">
        <v>#N/A</v>
      </c>
      <c r="MS79" s="10" t="e">
        <v>#N/A</v>
      </c>
      <c r="MT79" s="2" t="e">
        <v>#N/A</v>
      </c>
      <c r="MU79" s="2" t="e">
        <v>#N/A</v>
      </c>
      <c r="MV79" s="2" t="e">
        <v>#N/A</v>
      </c>
      <c r="MX79" s="22" t="e">
        <v>#N/A</v>
      </c>
      <c r="MY79" s="22" t="e">
        <v>#N/A</v>
      </c>
      <c r="MZ79" s="22" t="e">
        <v>#N/A</v>
      </c>
      <c r="NA79" s="22" t="e">
        <v>#N/A</v>
      </c>
      <c r="NB79" s="22" t="e">
        <v>#N/A</v>
      </c>
      <c r="NC79" s="22" t="e">
        <v>#N/A</v>
      </c>
      <c r="ND79" s="22">
        <v>2</v>
      </c>
      <c r="NE79" s="22" t="e">
        <v>#N/A</v>
      </c>
      <c r="NF79" s="22" t="e">
        <v>#N/A</v>
      </c>
      <c r="NG79" s="22" t="e">
        <v>#N/A</v>
      </c>
      <c r="NH79" s="23" t="e">
        <v>#N/A</v>
      </c>
      <c r="NI79" s="22">
        <v>16</v>
      </c>
      <c r="NJ79" s="22" t="e">
        <v>#N/A</v>
      </c>
      <c r="NK79" s="22" t="e">
        <v>#N/A</v>
      </c>
      <c r="NL79" s="23" t="e">
        <v>#N/A</v>
      </c>
      <c r="NM79" s="3" t="e">
        <v>#N/A</v>
      </c>
      <c r="NN79" s="22" t="e">
        <v>#N/A</v>
      </c>
      <c r="NO79" s="22" t="e">
        <v>#N/A</v>
      </c>
      <c r="NP79" s="22" t="e">
        <v>#N/A</v>
      </c>
      <c r="NQ79" s="22" t="e">
        <v>#N/A</v>
      </c>
      <c r="NR79" s="23" t="e">
        <v>#N/A</v>
      </c>
      <c r="NS79" s="22" t="e">
        <v>#N/A</v>
      </c>
      <c r="NT79" s="22" t="e">
        <v>#N/A</v>
      </c>
      <c r="NU79" s="23" t="e">
        <v>#N/A</v>
      </c>
      <c r="NV79" s="3" t="e">
        <v>#N/A</v>
      </c>
      <c r="NW79" s="22" t="e">
        <v>#N/A</v>
      </c>
      <c r="NX79" s="22" t="e">
        <v>#N/A</v>
      </c>
      <c r="NY79" s="22" t="e">
        <v>#N/A</v>
      </c>
      <c r="NZ79" s="22" t="e">
        <v>#N/A</v>
      </c>
      <c r="OA79" s="23">
        <v>8</v>
      </c>
      <c r="OB79" s="22" t="e">
        <v>#N/A</v>
      </c>
      <c r="OC79" s="22" t="e">
        <v>#N/A</v>
      </c>
      <c r="OD79" s="22" t="e">
        <v>#N/A</v>
      </c>
      <c r="OE79" s="22" t="e">
        <v>#N/A</v>
      </c>
      <c r="OF79" s="22" t="e">
        <v>#N/A</v>
      </c>
      <c r="OG79" s="22" t="e">
        <v>#N/A</v>
      </c>
      <c r="OH79" s="23" t="e">
        <v>#N/A</v>
      </c>
      <c r="OI79" s="22" t="e">
        <v>#N/A</v>
      </c>
      <c r="OJ79" s="22" t="e">
        <v>#N/A</v>
      </c>
      <c r="OK79" s="22" t="e">
        <v>#N/A</v>
      </c>
      <c r="OL79" s="22" t="e">
        <v>#N/A</v>
      </c>
      <c r="OM79" s="23" t="e">
        <v>#N/A</v>
      </c>
      <c r="ON79" s="22" t="e">
        <v>#N/A</v>
      </c>
      <c r="OO79" s="22" t="e">
        <v>#N/A</v>
      </c>
      <c r="OQ79">
        <f t="shared" si="51"/>
        <v>-9</v>
      </c>
      <c r="OR79" s="23" t="e">
        <f t="shared" ca="1" si="94"/>
        <v>#N/A</v>
      </c>
      <c r="OS79" s="23" t="e">
        <f t="shared" ca="1" si="94"/>
        <v>#N/A</v>
      </c>
      <c r="OT79" s="23" t="e">
        <f t="shared" ca="1" si="94"/>
        <v>#N/A</v>
      </c>
      <c r="OU79" s="23" t="e">
        <f t="shared" ca="1" si="94"/>
        <v>#N/A</v>
      </c>
      <c r="OV79" s="23" t="e">
        <f t="shared" ca="1" si="94"/>
        <v>#N/A</v>
      </c>
      <c r="OW79" s="23" t="e">
        <f t="shared" ca="1" si="94"/>
        <v>#N/A</v>
      </c>
      <c r="OX79" s="23">
        <f t="shared" ca="1" si="94"/>
        <v>1.0469335995606122</v>
      </c>
      <c r="OY79" s="23" t="e">
        <f t="shared" ca="1" si="94"/>
        <v>#N/A</v>
      </c>
      <c r="OZ79" s="23" t="e">
        <f t="shared" ca="1" si="94"/>
        <v>#N/A</v>
      </c>
      <c r="PA79" s="23" t="e">
        <f t="shared" ca="1" si="94"/>
        <v>#N/A</v>
      </c>
      <c r="PB79" s="23" t="e">
        <f t="shared" ca="1" si="94"/>
        <v>#N/A</v>
      </c>
      <c r="PC79" s="23">
        <f t="shared" ca="1" si="94"/>
        <v>1.0258225445231628</v>
      </c>
      <c r="PD79" s="23" t="e">
        <f t="shared" ca="1" si="94"/>
        <v>#N/A</v>
      </c>
      <c r="PE79" s="23" t="e">
        <f t="shared" ca="1" si="94"/>
        <v>#N/A</v>
      </c>
      <c r="PF79" s="23" t="e">
        <f t="shared" ca="1" si="94"/>
        <v>#N/A</v>
      </c>
      <c r="PG79" s="23" t="e">
        <f t="shared" ca="1" si="79"/>
        <v>#N/A</v>
      </c>
      <c r="PH79" s="23" t="e">
        <f t="shared" ca="1" si="76"/>
        <v>#N/A</v>
      </c>
      <c r="PI79" s="23" t="e">
        <f t="shared" ca="1" si="76"/>
        <v>#N/A</v>
      </c>
      <c r="PJ79" s="23" t="e">
        <f t="shared" ca="1" si="76"/>
        <v>#N/A</v>
      </c>
      <c r="PK79" s="23" t="e">
        <f t="shared" ca="1" si="75"/>
        <v>#N/A</v>
      </c>
      <c r="PL79" s="23" t="e">
        <f t="shared" ca="1" si="75"/>
        <v>#N/A</v>
      </c>
      <c r="PM79" s="23" t="e">
        <f t="shared" ca="1" si="75"/>
        <v>#N/A</v>
      </c>
      <c r="PN79" s="23" t="e">
        <f t="shared" ca="1" si="75"/>
        <v>#N/A</v>
      </c>
      <c r="PO79" s="23" t="e">
        <f t="shared" ca="1" si="75"/>
        <v>#N/A</v>
      </c>
      <c r="PP79" s="23" t="e">
        <f t="shared" ca="1" si="75"/>
        <v>#N/A</v>
      </c>
      <c r="PQ79" s="23" t="e">
        <f t="shared" ca="1" si="75"/>
        <v>#N/A</v>
      </c>
      <c r="PR79" s="23" t="e">
        <f t="shared" ca="1" si="63"/>
        <v>#N/A</v>
      </c>
      <c r="PS79" s="23" t="e">
        <f t="shared" ca="1" si="63"/>
        <v>#N/A</v>
      </c>
      <c r="PT79" s="23" t="e">
        <f t="shared" ca="1" si="63"/>
        <v>#N/A</v>
      </c>
      <c r="PU79" s="23">
        <f t="shared" ca="1" si="63"/>
        <v>1.0394877777708844</v>
      </c>
      <c r="PV79" s="23" t="e">
        <f t="shared" ca="1" si="63"/>
        <v>#N/A</v>
      </c>
      <c r="PW79" s="23" t="e">
        <f t="shared" ca="1" si="61"/>
        <v>#N/A</v>
      </c>
      <c r="PX79" s="23" t="e">
        <f t="shared" ca="1" si="61"/>
        <v>#N/A</v>
      </c>
      <c r="PY79" s="23" t="e">
        <f t="shared" ca="1" si="61"/>
        <v>#N/A</v>
      </c>
      <c r="PZ79" s="23" t="e">
        <f t="shared" ca="1" si="61"/>
        <v>#N/A</v>
      </c>
      <c r="QA79" s="23" t="e">
        <f t="shared" ca="1" si="70"/>
        <v>#N/A</v>
      </c>
      <c r="QB79" s="23" t="e">
        <f t="shared" ca="1" si="70"/>
        <v>#N/A</v>
      </c>
      <c r="QC79" s="23" t="e">
        <f t="shared" ca="1" si="70"/>
        <v>#N/A</v>
      </c>
      <c r="QD79" s="23" t="e">
        <f t="shared" ca="1" si="70"/>
        <v>#N/A</v>
      </c>
      <c r="QE79" s="23" t="e">
        <f t="shared" ca="1" si="70"/>
        <v>#N/A</v>
      </c>
      <c r="QF79" s="23" t="e">
        <f t="shared" ca="1" si="70"/>
        <v>#N/A</v>
      </c>
      <c r="QG79" s="23" t="e">
        <f t="shared" ca="1" si="29"/>
        <v>#N/A</v>
      </c>
      <c r="QH79" s="23" t="e">
        <f t="shared" ca="1" si="29"/>
        <v>#N/A</v>
      </c>
      <c r="QI79" s="23" t="e">
        <f t="shared" ca="1" si="29"/>
        <v>#N/A</v>
      </c>
      <c r="QJ79" s="26" t="e">
        <f t="shared" ca="1" si="110"/>
        <v>#N/A</v>
      </c>
    </row>
    <row r="80" spans="1:452" x14ac:dyDescent="0.35">
      <c r="A80" t="s">
        <v>1145</v>
      </c>
      <c r="B80" s="21">
        <v>34639</v>
      </c>
      <c r="C80" t="s">
        <v>695</v>
      </c>
      <c r="D80" s="2">
        <v>65.2</v>
      </c>
      <c r="E80" s="2">
        <v>65.7</v>
      </c>
      <c r="F80" s="2">
        <v>1.8</v>
      </c>
      <c r="G80" s="2">
        <v>71.7</v>
      </c>
      <c r="H80" s="2">
        <v>65.851188448786345</v>
      </c>
      <c r="I80" s="2">
        <v>71.578075297203938</v>
      </c>
      <c r="J80" s="2">
        <v>82.4</v>
      </c>
      <c r="K80" s="2">
        <v>48.9</v>
      </c>
      <c r="L80" s="2">
        <v>48.954172040547014</v>
      </c>
      <c r="M80" s="2">
        <v>55</v>
      </c>
      <c r="N80" s="2">
        <v>45.3</v>
      </c>
      <c r="O80" s="2">
        <v>61</v>
      </c>
      <c r="P80" s="2">
        <v>54.5</v>
      </c>
      <c r="Q80" s="2">
        <v>211</v>
      </c>
      <c r="R80" s="2">
        <v>55.7</v>
      </c>
      <c r="S80" s="2">
        <v>45.3</v>
      </c>
      <c r="T80" s="2">
        <v>39.799999999999997</v>
      </c>
      <c r="U80" s="2" t="e">
        <v>#N/A</v>
      </c>
      <c r="V80" s="2">
        <v>48.3</v>
      </c>
      <c r="W80" s="2">
        <v>23.2</v>
      </c>
      <c r="X80" s="2">
        <v>88.9</v>
      </c>
      <c r="Y80" s="2" t="e">
        <v>#N/A</v>
      </c>
      <c r="Z80" s="2">
        <v>33.299999999999997</v>
      </c>
      <c r="AA80" s="2" t="e">
        <v>#N/A</v>
      </c>
      <c r="AB80" s="2">
        <v>152</v>
      </c>
      <c r="AC80" s="2">
        <v>169.7</v>
      </c>
      <c r="AD80" s="2" t="e">
        <v>#N/A</v>
      </c>
      <c r="AE80" s="2">
        <v>216.6</v>
      </c>
      <c r="AF80" s="2">
        <v>76</v>
      </c>
      <c r="AG80" s="22">
        <v>647</v>
      </c>
      <c r="AH80" s="22">
        <v>353</v>
      </c>
      <c r="AI80" s="22" t="e">
        <v>#N/A</v>
      </c>
      <c r="AJ80" s="22">
        <v>41</v>
      </c>
      <c r="AK80" s="22">
        <v>49</v>
      </c>
      <c r="AL80" s="22" t="e">
        <v>#N/A</v>
      </c>
      <c r="AM80" s="22">
        <v>9</v>
      </c>
      <c r="AN80" s="22" t="e">
        <v>#N/A</v>
      </c>
      <c r="AO80" s="22">
        <v>56</v>
      </c>
      <c r="AP80" s="22">
        <v>28</v>
      </c>
      <c r="AQ80" s="22">
        <v>67</v>
      </c>
      <c r="AR80" s="2">
        <v>61.3</v>
      </c>
      <c r="AS80" s="2">
        <v>41.8</v>
      </c>
      <c r="AT80" s="2">
        <v>211</v>
      </c>
      <c r="AU80" s="2">
        <v>48.4</v>
      </c>
      <c r="AV80" s="2">
        <v>82.7</v>
      </c>
      <c r="AW80" s="2">
        <v>54.7</v>
      </c>
      <c r="AX80" s="2">
        <v>55.7</v>
      </c>
      <c r="AY80" s="2">
        <v>109.6</v>
      </c>
      <c r="AZ80" s="2">
        <v>93.6</v>
      </c>
      <c r="BA80" s="2">
        <v>23.2</v>
      </c>
      <c r="BB80" s="2">
        <v>51.4</v>
      </c>
      <c r="BC80" s="2">
        <v>62.2</v>
      </c>
      <c r="BD80" s="3" t="e">
        <v>#N/A</v>
      </c>
      <c r="BE80" s="3" t="e">
        <v>#N/A</v>
      </c>
      <c r="BF80" s="3" t="e">
        <v>#N/A</v>
      </c>
      <c r="BG80" s="3" t="e">
        <v>#N/A</v>
      </c>
      <c r="BH80" s="3" t="e">
        <v>#N/A</v>
      </c>
      <c r="BI80" s="2">
        <v>145.30000000000001</v>
      </c>
      <c r="BJ80" s="2">
        <v>2.6</v>
      </c>
      <c r="BK80" s="2">
        <v>2.2999999999999998</v>
      </c>
      <c r="BL80" s="2">
        <v>61.4</v>
      </c>
      <c r="BM80" s="2">
        <v>70.400000000000006</v>
      </c>
      <c r="BN80" s="10" t="e">
        <v>#N/A</v>
      </c>
      <c r="BO80" s="3">
        <v>85.91</v>
      </c>
      <c r="BP80" s="22">
        <v>1.5886</v>
      </c>
      <c r="BQ80" s="3">
        <v>17.191363636363633</v>
      </c>
      <c r="BR80" s="23">
        <v>1.5344999999999998</v>
      </c>
      <c r="BS80" s="2" t="e">
        <v>#N/A</v>
      </c>
      <c r="BT80" s="3">
        <v>59.15</v>
      </c>
      <c r="BU80" s="2" t="e">
        <v>#N/A</v>
      </c>
      <c r="BV80" s="2">
        <v>2.8</v>
      </c>
      <c r="BW80" s="2" t="e">
        <v>#N/A</v>
      </c>
      <c r="BX80" s="2" t="e">
        <v>#N/A</v>
      </c>
      <c r="BY80" s="23">
        <v>149.80000000000001</v>
      </c>
      <c r="BZ80" s="2">
        <v>96.3</v>
      </c>
      <c r="CA80" s="2">
        <v>70.2</v>
      </c>
      <c r="CB80" s="3">
        <v>74.349999999999994</v>
      </c>
      <c r="CC80" s="2">
        <v>64.2</v>
      </c>
      <c r="CD80" s="2">
        <v>86.1</v>
      </c>
      <c r="CE80" s="2">
        <v>96.324695796003525</v>
      </c>
      <c r="CF80" s="3">
        <v>74.409152714905659</v>
      </c>
      <c r="CG80" s="2">
        <v>64.202903030092486</v>
      </c>
      <c r="CH80" s="23">
        <v>158.18729197727012</v>
      </c>
      <c r="CI80" s="3">
        <v>73.317088747030184</v>
      </c>
      <c r="CM80" s="2">
        <f t="shared" si="95"/>
        <v>10.821706934636556</v>
      </c>
      <c r="CN80" s="2">
        <f t="shared" si="95"/>
        <v>0.96594485710688638</v>
      </c>
      <c r="CO80" s="2">
        <f t="shared" si="96"/>
        <v>102.75494418421631</v>
      </c>
      <c r="CR80" s="2">
        <f t="shared" si="100"/>
        <v>0.15360983102919898</v>
      </c>
      <c r="CS80" s="2">
        <f t="shared" si="100"/>
        <v>0</v>
      </c>
      <c r="CT80" s="2">
        <f t="shared" si="101"/>
        <v>0.13966480446928564</v>
      </c>
      <c r="CU80" s="2">
        <f t="shared" si="101"/>
        <v>0.19953542367756447</v>
      </c>
      <c r="CV80" s="2">
        <f t="shared" si="101"/>
        <v>0.20111877361552893</v>
      </c>
      <c r="CW80" s="2">
        <f t="shared" si="102"/>
        <v>0.49423393739702987</v>
      </c>
      <c r="CX80" s="2">
        <f t="shared" si="103"/>
        <v>0</v>
      </c>
      <c r="CY80" s="2"/>
      <c r="CZ80" s="2">
        <f t="shared" si="107"/>
        <v>-0.25062656641604369</v>
      </c>
      <c r="DA80" s="2">
        <f t="shared" si="108"/>
        <v>-0.19697964543664565</v>
      </c>
      <c r="DB80" s="2">
        <f t="shared" si="109"/>
        <v>0</v>
      </c>
      <c r="DC80" s="2"/>
      <c r="DF80" s="2">
        <f t="shared" si="104"/>
        <v>2.4208781419731151</v>
      </c>
      <c r="DG80" s="2">
        <f t="shared" si="104"/>
        <v>2.4403012483105835</v>
      </c>
      <c r="DH80" s="2">
        <f t="shared" si="105"/>
        <v>1.7036836830697011</v>
      </c>
      <c r="DI80" s="2">
        <f t="shared" si="113"/>
        <v>1.674771698995059</v>
      </c>
      <c r="DJ80" s="2">
        <f t="shared" si="113"/>
        <v>17.907373497360091</v>
      </c>
      <c r="DM80" s="2"/>
      <c r="DN80" s="2">
        <f t="shared" si="35"/>
        <v>1.7027863777089918</v>
      </c>
      <c r="DO80" s="2">
        <f t="shared" si="111"/>
        <v>1.2711864406779743</v>
      </c>
      <c r="DP80" s="2">
        <f t="shared" si="36"/>
        <v>1.3530135301353119</v>
      </c>
      <c r="DQ80" s="2"/>
      <c r="DR80" s="2">
        <f t="shared" si="37"/>
        <v>2.7310924369747842</v>
      </c>
      <c r="DS80" s="2" t="e">
        <f t="shared" si="38"/>
        <v>#N/A</v>
      </c>
      <c r="DT80" s="2" t="e">
        <v>#N/A</v>
      </c>
      <c r="DU80" s="2" t="e">
        <v>#N/A</v>
      </c>
      <c r="DV80" s="2">
        <f t="shared" si="112"/>
        <v>1.8363939899832982</v>
      </c>
      <c r="DW80" s="2">
        <f t="shared" si="39"/>
        <v>-2.2242817423540395</v>
      </c>
      <c r="DX80" s="2">
        <f t="shared" si="40"/>
        <v>6.133333333333324</v>
      </c>
      <c r="DY80" s="2">
        <f t="shared" si="41"/>
        <v>2.7675276752767486</v>
      </c>
      <c r="DZ80" s="2">
        <f t="shared" si="42"/>
        <v>3.6613272311212697</v>
      </c>
      <c r="EA80" s="2" t="e">
        <f t="shared" si="82"/>
        <v>#N/A</v>
      </c>
      <c r="EB80" s="2">
        <f t="shared" si="82"/>
        <v>2.3305084745762539</v>
      </c>
      <c r="EC80" s="2">
        <f t="shared" si="82"/>
        <v>6.4220183486238369</v>
      </c>
      <c r="ED80" s="2">
        <f t="shared" si="82"/>
        <v>0.90805902383657155</v>
      </c>
      <c r="EE80" s="2" t="e">
        <f t="shared" si="82"/>
        <v>#N/A</v>
      </c>
      <c r="EF80" s="2">
        <f t="shared" si="82"/>
        <v>0.60422960725075026</v>
      </c>
      <c r="EG80" s="2" t="e">
        <f t="shared" si="82"/>
        <v>#N/A</v>
      </c>
      <c r="EH80" s="2"/>
      <c r="EI80" s="2">
        <f t="shared" si="69"/>
        <v>1.9966722129783676</v>
      </c>
      <c r="EJ80" s="2">
        <f t="shared" si="69"/>
        <v>2.7027027027026973</v>
      </c>
      <c r="EK80" s="2">
        <f t="shared" si="69"/>
        <v>-2.2242817423540395</v>
      </c>
      <c r="EL80" s="2">
        <f t="shared" si="69"/>
        <v>4.9891540130151846</v>
      </c>
      <c r="EM80" s="2">
        <f t="shared" si="69"/>
        <v>-0.60096153846154188</v>
      </c>
      <c r="EN80" s="2">
        <f t="shared" si="69"/>
        <v>-1.9713261648745428</v>
      </c>
      <c r="EO80" s="2">
        <f t="shared" si="92"/>
        <v>2.7675276752767486</v>
      </c>
      <c r="EP80" s="2">
        <f t="shared" si="92"/>
        <v>-7.3541842772611998</v>
      </c>
      <c r="EQ80" s="2">
        <f t="shared" si="92"/>
        <v>0.97087378640776656</v>
      </c>
      <c r="ER80" s="2">
        <f t="shared" si="92"/>
        <v>6.4220183486238369</v>
      </c>
      <c r="ES80" s="2">
        <f t="shared" si="92"/>
        <v>3.4205231388329871</v>
      </c>
      <c r="ET80" s="2">
        <f t="shared" si="92"/>
        <v>0.97402597402598268</v>
      </c>
      <c r="EU80" s="2">
        <f t="shared" si="97"/>
        <v>2.6</v>
      </c>
      <c r="EV80" s="2">
        <f t="shared" si="97"/>
        <v>2.2999999999999998</v>
      </c>
      <c r="EW80" s="2">
        <f t="shared" si="45"/>
        <v>4.7781569965870352</v>
      </c>
      <c r="EX80" s="2">
        <f t="shared" si="45"/>
        <v>1.5873015873016039</v>
      </c>
      <c r="EY80" s="2">
        <f t="shared" si="46"/>
        <v>5.4371932051038963</v>
      </c>
      <c r="EZ80" s="2">
        <f t="shared" si="46"/>
        <v>-38.367048914259016</v>
      </c>
      <c r="FA80" s="2" t="e">
        <f t="shared" si="47"/>
        <v>#N/A</v>
      </c>
      <c r="FB80" s="2">
        <f t="shared" si="88"/>
        <v>2.6027397260274032</v>
      </c>
      <c r="FC80" s="2">
        <f t="shared" si="88"/>
        <v>0.94339622641508303</v>
      </c>
      <c r="FD80" s="2">
        <f t="shared" si="88"/>
        <v>2.3323615160349975</v>
      </c>
      <c r="FE80" s="2">
        <f t="shared" si="87"/>
        <v>1.5710382513661081</v>
      </c>
      <c r="FF80" s="2">
        <f t="shared" si="87"/>
        <v>3.8834951456310662</v>
      </c>
      <c r="FG80" s="2">
        <f t="shared" si="87"/>
        <v>0</v>
      </c>
      <c r="FH80" s="2" t="e">
        <v>#N/A</v>
      </c>
      <c r="FI80" s="2" t="e">
        <v>#N/A</v>
      </c>
      <c r="FL80" s="2">
        <f t="shared" si="114"/>
        <v>0.28785923616090336</v>
      </c>
      <c r="FM80" s="2">
        <f t="shared" si="114"/>
        <v>0.34631015810917543</v>
      </c>
      <c r="FN80" s="2">
        <f t="shared" si="115"/>
        <v>0.72283263086032612</v>
      </c>
      <c r="FQ80" s="2">
        <f t="shared" si="116"/>
        <v>1.1564182690454894</v>
      </c>
      <c r="FR80" s="2">
        <f t="shared" si="116"/>
        <v>1.3924531036481058</v>
      </c>
      <c r="FS80" s="2">
        <f t="shared" si="117"/>
        <v>2.9228310854328088</v>
      </c>
      <c r="FT80" s="2">
        <f t="shared" si="118"/>
        <v>2.8152768618075807</v>
      </c>
      <c r="FU80" s="2">
        <f t="shared" si="118"/>
        <v>2.2863566365578736</v>
      </c>
      <c r="FX80" s="2">
        <f t="shared" si="90"/>
        <v>1.7378372964400812</v>
      </c>
      <c r="FY80" s="2">
        <f t="shared" si="90"/>
        <v>0.96563930647239893</v>
      </c>
      <c r="FZ80" s="2">
        <f t="shared" si="33"/>
        <v>2.8725043147584728</v>
      </c>
      <c r="GA80" s="2">
        <f t="shared" si="91"/>
        <v>2.9320072673221897</v>
      </c>
      <c r="GB80" s="2">
        <f t="shared" si="91"/>
        <v>2.503266279989913</v>
      </c>
      <c r="GE80" s="2"/>
      <c r="GF80" s="2"/>
      <c r="GG80" s="2">
        <f t="shared" si="93"/>
        <v>-1.7356823005618027</v>
      </c>
      <c r="GH80" s="2" t="e">
        <f t="shared" si="93"/>
        <v>#N/A</v>
      </c>
      <c r="GI80" s="2" t="e">
        <f t="shared" si="53"/>
        <v>#N/A</v>
      </c>
      <c r="GJ80" s="2">
        <f t="shared" si="54"/>
        <v>2.8771929824561449</v>
      </c>
      <c r="GK80" s="2" t="e">
        <v>#N/A</v>
      </c>
      <c r="GN80" s="2">
        <f t="shared" si="89"/>
        <v>0.30000000000000004</v>
      </c>
      <c r="GQ80" s="2"/>
      <c r="IG80" s="24"/>
      <c r="IH80" s="24"/>
      <c r="II80" s="24"/>
      <c r="IJ80" s="24"/>
      <c r="IK80" s="24"/>
      <c r="IL80" s="2"/>
      <c r="IM80" s="2">
        <f t="shared" si="98"/>
        <v>1.8</v>
      </c>
      <c r="IN80" s="2"/>
      <c r="IO80" s="2">
        <f t="shared" si="49"/>
        <v>1.8</v>
      </c>
      <c r="IX80" s="3"/>
      <c r="IY80" s="3"/>
      <c r="IZ80" s="3"/>
      <c r="JA80" s="3"/>
      <c r="JB80" s="3"/>
      <c r="JC80" s="3"/>
      <c r="JE80" s="3"/>
      <c r="JF80" s="3"/>
      <c r="JG80" s="3"/>
      <c r="JH80" s="3"/>
      <c r="JI80" s="3"/>
      <c r="JJ80" s="3"/>
      <c r="JK80" s="3"/>
      <c r="JL80" s="3"/>
      <c r="JN80" s="10">
        <f>COUNTIF(EI80:ET80,"&gt;2")</f>
        <v>5</v>
      </c>
      <c r="JQ80" s="10"/>
      <c r="JS80" s="10"/>
      <c r="KH80" s="2">
        <f>(DN80*$DN$4)+(FB80*$FB$3)+(FC80*$FC$3)+(FD80*$FD$3)+(FE80*$FE$3)+(FF80*$FF$3)+(FG80*$FG$3)</f>
        <v>2.1742384743608469</v>
      </c>
      <c r="KI80" s="2">
        <f>F80-KH80</f>
        <v>-0.3742384743608469</v>
      </c>
      <c r="KJ80" s="2">
        <f>MAX(DN80,FB80:FG80)</f>
        <v>3.8834951456310662</v>
      </c>
      <c r="KK80" s="2">
        <f>MIN(DN80,FB80:FG80)</f>
        <v>0</v>
      </c>
      <c r="KL80" s="2">
        <f t="shared" si="50"/>
        <v>3.8834951456310662</v>
      </c>
      <c r="KO80" s="2">
        <f>BO80</f>
        <v>85.91</v>
      </c>
      <c r="KP80" s="2">
        <f>100*((BO74/BO62)-1)</f>
        <v>-0.30345471521943113</v>
      </c>
      <c r="KQ80" s="2">
        <f t="shared" si="55"/>
        <v>-0.30345471521943113</v>
      </c>
      <c r="KR80" s="2">
        <f>100*((BO68/BO56)-1)</f>
        <v>3.6498979469324011</v>
      </c>
      <c r="KS80" s="2">
        <f t="shared" si="64"/>
        <v>3.6498979469324011</v>
      </c>
      <c r="KT80" s="3">
        <f>BP80</f>
        <v>1.5886</v>
      </c>
      <c r="KU80" s="3">
        <f>BQ80</f>
        <v>17.191363636363633</v>
      </c>
      <c r="KV80" s="3">
        <f t="shared" si="106"/>
        <v>10.821706934636556</v>
      </c>
      <c r="KW80" s="2">
        <f t="shared" si="99"/>
        <v>24.125012996672208</v>
      </c>
      <c r="KX80" s="2">
        <f t="shared" si="99"/>
        <v>19.796907303576667</v>
      </c>
      <c r="LB80">
        <v>0</v>
      </c>
      <c r="LE80" s="2" t="e">
        <v>#N/A</v>
      </c>
      <c r="LF80" s="2" t="e">
        <v>#N/A</v>
      </c>
      <c r="LG80" s="2" t="e">
        <v>#N/A</v>
      </c>
      <c r="LH80" s="2" t="e">
        <v>#N/A</v>
      </c>
      <c r="LI80" s="2" t="e">
        <v>#N/A</v>
      </c>
      <c r="LJ80" s="2" t="e">
        <v>#N/A</v>
      </c>
      <c r="LK80" s="2">
        <v>58.324348080826383</v>
      </c>
      <c r="LL80" s="2" t="e">
        <v>#N/A</v>
      </c>
      <c r="LM80" s="2" t="e">
        <v>#N/A</v>
      </c>
      <c r="LN80" s="2" t="e">
        <v>#N/A</v>
      </c>
      <c r="LO80" s="2" t="e">
        <v>#N/A</v>
      </c>
      <c r="LP80" s="2">
        <v>40.09050874851966</v>
      </c>
      <c r="LQ80" s="2" t="e">
        <v>#N/A</v>
      </c>
      <c r="LR80" s="2" t="e">
        <v>#N/A</v>
      </c>
      <c r="LS80" s="2" t="e">
        <v>#N/A</v>
      </c>
      <c r="LT80" s="2" t="e">
        <v>#N/A</v>
      </c>
      <c r="LU80" s="2" t="e">
        <v>#N/A</v>
      </c>
      <c r="LV80" s="2" t="e">
        <v>#N/A</v>
      </c>
      <c r="LW80" s="2" t="e">
        <v>#N/A</v>
      </c>
      <c r="LX80" s="2" t="e">
        <v>#N/A</v>
      </c>
      <c r="LY80" s="2" t="e">
        <v>#N/A</v>
      </c>
      <c r="LZ80" s="2" t="e">
        <v>#N/A</v>
      </c>
      <c r="MA80" s="2" t="e">
        <v>#N/A</v>
      </c>
      <c r="MB80" s="2" t="e">
        <v>#N/A</v>
      </c>
      <c r="MC80" s="2" t="e">
        <v>#N/A</v>
      </c>
      <c r="MD80" s="2" t="e">
        <v>#N/A</v>
      </c>
      <c r="ME80" s="2" t="e">
        <v>#N/A</v>
      </c>
      <c r="MF80" s="2" t="e">
        <v>#N/A</v>
      </c>
      <c r="MG80" s="2" t="e">
        <v>#N/A</v>
      </c>
      <c r="MH80" s="2">
        <v>48.221020351927152</v>
      </c>
      <c r="MI80" s="2" t="e">
        <v>#N/A</v>
      </c>
      <c r="MJ80" s="2" t="e">
        <v>#N/A</v>
      </c>
      <c r="MK80" s="2" t="e">
        <v>#N/A</v>
      </c>
      <c r="ML80" s="2" t="e">
        <v>#N/A</v>
      </c>
      <c r="MM80" s="2" t="e">
        <v>#N/A</v>
      </c>
      <c r="MN80" s="2" t="e">
        <v>#N/A</v>
      </c>
      <c r="MO80" s="2" t="e">
        <v>#N/A</v>
      </c>
      <c r="MP80" s="2" t="e">
        <v>#N/A</v>
      </c>
      <c r="MQ80" s="2" t="e">
        <v>#N/A</v>
      </c>
      <c r="MR80" s="2" t="e">
        <v>#N/A</v>
      </c>
      <c r="MS80" s="10" t="e">
        <v>#N/A</v>
      </c>
      <c r="MT80" s="2" t="e">
        <v>#N/A</v>
      </c>
      <c r="MU80" s="2" t="e">
        <v>#N/A</v>
      </c>
      <c r="MV80" s="2" t="e">
        <v>#N/A</v>
      </c>
      <c r="MX80" s="22" t="e">
        <v>#N/A</v>
      </c>
      <c r="MY80" s="22" t="e">
        <v>#N/A</v>
      </c>
      <c r="MZ80" s="22" t="e">
        <v>#N/A</v>
      </c>
      <c r="NA80" s="22" t="e">
        <v>#N/A</v>
      </c>
      <c r="NB80" s="22" t="e">
        <v>#N/A</v>
      </c>
      <c r="NC80" s="22" t="e">
        <v>#N/A</v>
      </c>
      <c r="ND80" s="22">
        <v>2</v>
      </c>
      <c r="NE80" s="22" t="e">
        <v>#N/A</v>
      </c>
      <c r="NF80" s="22" t="e">
        <v>#N/A</v>
      </c>
      <c r="NG80" s="22" t="e">
        <v>#N/A</v>
      </c>
      <c r="NH80" s="23" t="e">
        <v>#N/A</v>
      </c>
      <c r="NI80" s="22">
        <v>16</v>
      </c>
      <c r="NJ80" s="22" t="e">
        <v>#N/A</v>
      </c>
      <c r="NK80" s="22" t="e">
        <v>#N/A</v>
      </c>
      <c r="NL80" s="23" t="e">
        <v>#N/A</v>
      </c>
      <c r="NM80" s="3" t="e">
        <v>#N/A</v>
      </c>
      <c r="NN80" s="22" t="e">
        <v>#N/A</v>
      </c>
      <c r="NO80" s="22" t="e">
        <v>#N/A</v>
      </c>
      <c r="NP80" s="22" t="e">
        <v>#N/A</v>
      </c>
      <c r="NQ80" s="22" t="e">
        <v>#N/A</v>
      </c>
      <c r="NR80" s="23" t="e">
        <v>#N/A</v>
      </c>
      <c r="NS80" s="22" t="e">
        <v>#N/A</v>
      </c>
      <c r="NT80" s="22" t="e">
        <v>#N/A</v>
      </c>
      <c r="NU80" s="23" t="e">
        <v>#N/A</v>
      </c>
      <c r="NV80" s="3" t="e">
        <v>#N/A</v>
      </c>
      <c r="NW80" s="22" t="e">
        <v>#N/A</v>
      </c>
      <c r="NX80" s="22" t="e">
        <v>#N/A</v>
      </c>
      <c r="NY80" s="22" t="e">
        <v>#N/A</v>
      </c>
      <c r="NZ80" s="22" t="e">
        <v>#N/A</v>
      </c>
      <c r="OA80" s="23">
        <v>8</v>
      </c>
      <c r="OB80" s="22" t="e">
        <v>#N/A</v>
      </c>
      <c r="OC80" s="22" t="e">
        <v>#N/A</v>
      </c>
      <c r="OD80" s="22" t="e">
        <v>#N/A</v>
      </c>
      <c r="OE80" s="22" t="e">
        <v>#N/A</v>
      </c>
      <c r="OF80" s="22" t="e">
        <v>#N/A</v>
      </c>
      <c r="OG80" s="22" t="e">
        <v>#N/A</v>
      </c>
      <c r="OH80" s="23" t="e">
        <v>#N/A</v>
      </c>
      <c r="OI80" s="22" t="e">
        <v>#N/A</v>
      </c>
      <c r="OJ80" s="22" t="e">
        <v>#N/A</v>
      </c>
      <c r="OK80" s="22" t="e">
        <v>#N/A</v>
      </c>
      <c r="OL80" s="22" t="e">
        <v>#N/A</v>
      </c>
      <c r="OM80" s="23" t="e">
        <v>#N/A</v>
      </c>
      <c r="ON80" s="22" t="e">
        <v>#N/A</v>
      </c>
      <c r="OO80" s="22" t="e">
        <v>#N/A</v>
      </c>
      <c r="OQ80">
        <f t="shared" si="51"/>
        <v>-10</v>
      </c>
      <c r="OR80" s="23" t="e">
        <f t="shared" ca="1" si="94"/>
        <v>#N/A</v>
      </c>
      <c r="OS80" s="23" t="e">
        <f t="shared" ca="1" si="94"/>
        <v>#N/A</v>
      </c>
      <c r="OT80" s="23" t="e">
        <f t="shared" ca="1" si="94"/>
        <v>#N/A</v>
      </c>
      <c r="OU80" s="23" t="e">
        <f t="shared" ca="1" si="94"/>
        <v>#N/A</v>
      </c>
      <c r="OV80" s="23" t="e">
        <f t="shared" ca="1" si="94"/>
        <v>#N/A</v>
      </c>
      <c r="OW80" s="23" t="e">
        <f t="shared" ca="1" si="94"/>
        <v>#N/A</v>
      </c>
      <c r="OX80" s="23">
        <f t="shared" ca="1" si="94"/>
        <v>1.0479951630708606</v>
      </c>
      <c r="OY80" s="23" t="e">
        <f t="shared" ca="1" si="94"/>
        <v>#N/A</v>
      </c>
      <c r="OZ80" s="23" t="e">
        <f t="shared" ca="1" si="94"/>
        <v>#N/A</v>
      </c>
      <c r="PA80" s="23" t="e">
        <f t="shared" ca="1" si="94"/>
        <v>#N/A</v>
      </c>
      <c r="PB80" s="23" t="e">
        <f t="shared" ca="1" si="94"/>
        <v>#N/A</v>
      </c>
      <c r="PC80" s="23">
        <f t="shared" ca="1" si="94"/>
        <v>1.0268608655190634</v>
      </c>
      <c r="PD80" s="23" t="e">
        <f t="shared" ca="1" si="94"/>
        <v>#N/A</v>
      </c>
      <c r="PE80" s="23" t="e">
        <f t="shared" ca="1" si="94"/>
        <v>#N/A</v>
      </c>
      <c r="PF80" s="23" t="e">
        <f t="shared" ca="1" si="94"/>
        <v>#N/A</v>
      </c>
      <c r="PG80" s="23" t="e">
        <f t="shared" ca="1" si="79"/>
        <v>#N/A</v>
      </c>
      <c r="PH80" s="23" t="e">
        <f t="shared" ca="1" si="76"/>
        <v>#N/A</v>
      </c>
      <c r="PI80" s="23" t="e">
        <f t="shared" ca="1" si="76"/>
        <v>#N/A</v>
      </c>
      <c r="PJ80" s="23" t="e">
        <f t="shared" ca="1" si="76"/>
        <v>#N/A</v>
      </c>
      <c r="PK80" s="23" t="e">
        <f t="shared" ca="1" si="75"/>
        <v>#N/A</v>
      </c>
      <c r="PL80" s="23" t="e">
        <f t="shared" ca="1" si="75"/>
        <v>#N/A</v>
      </c>
      <c r="PM80" s="23" t="e">
        <f t="shared" ca="1" si="75"/>
        <v>#N/A</v>
      </c>
      <c r="PN80" s="23" t="e">
        <f t="shared" ca="1" si="75"/>
        <v>#N/A</v>
      </c>
      <c r="PO80" s="23" t="e">
        <f t="shared" ca="1" si="75"/>
        <v>#N/A</v>
      </c>
      <c r="PP80" s="23" t="e">
        <f t="shared" ca="1" si="75"/>
        <v>#N/A</v>
      </c>
      <c r="PQ80" s="23" t="e">
        <f t="shared" ca="1" si="75"/>
        <v>#N/A</v>
      </c>
      <c r="PR80" s="23" t="e">
        <f t="shared" ca="1" si="63"/>
        <v>#N/A</v>
      </c>
      <c r="PS80" s="23" t="e">
        <f t="shared" ca="1" si="63"/>
        <v>#N/A</v>
      </c>
      <c r="PT80" s="23" t="e">
        <f t="shared" ca="1" si="63"/>
        <v>#N/A</v>
      </c>
      <c r="PU80" s="23">
        <f t="shared" ca="1" si="63"/>
        <v>1.0444587197423285</v>
      </c>
      <c r="PV80" s="23" t="e">
        <f t="shared" ca="1" si="63"/>
        <v>#N/A</v>
      </c>
      <c r="PW80" s="23" t="e">
        <f t="shared" ca="1" si="61"/>
        <v>#N/A</v>
      </c>
      <c r="PX80" s="23" t="e">
        <f t="shared" ca="1" si="61"/>
        <v>#N/A</v>
      </c>
      <c r="PY80" s="23" t="e">
        <f t="shared" ca="1" si="61"/>
        <v>#N/A</v>
      </c>
      <c r="PZ80" s="23" t="e">
        <f t="shared" ca="1" si="61"/>
        <v>#N/A</v>
      </c>
      <c r="QA80" s="23" t="e">
        <f t="shared" ca="1" si="70"/>
        <v>#N/A</v>
      </c>
      <c r="QB80" s="23" t="e">
        <f t="shared" ca="1" si="70"/>
        <v>#N/A</v>
      </c>
      <c r="QC80" s="23" t="e">
        <f t="shared" ca="1" si="70"/>
        <v>#N/A</v>
      </c>
      <c r="QD80" s="23" t="e">
        <f t="shared" ca="1" si="70"/>
        <v>#N/A</v>
      </c>
      <c r="QE80" s="23" t="e">
        <f t="shared" ca="1" si="70"/>
        <v>#N/A</v>
      </c>
      <c r="QF80" s="23" t="e">
        <f t="shared" ca="1" si="70"/>
        <v>#N/A</v>
      </c>
      <c r="QG80" s="23" t="e">
        <f t="shared" ca="1" si="70"/>
        <v>#N/A</v>
      </c>
      <c r="QH80" s="23" t="e">
        <f t="shared" ca="1" si="70"/>
        <v>#N/A</v>
      </c>
      <c r="QI80" s="23" t="e">
        <f t="shared" ca="1" si="70"/>
        <v>#N/A</v>
      </c>
      <c r="QJ80" s="26" t="e">
        <f t="shared" ca="1" si="110"/>
        <v>#N/A</v>
      </c>
    </row>
    <row r="81" spans="1:452" x14ac:dyDescent="0.35">
      <c r="A81" t="s">
        <v>1146</v>
      </c>
      <c r="B81" s="25">
        <v>34669</v>
      </c>
      <c r="C81" t="s">
        <v>696</v>
      </c>
      <c r="D81" s="2">
        <v>65.5</v>
      </c>
      <c r="E81" s="2">
        <v>66</v>
      </c>
      <c r="F81" s="2">
        <v>2</v>
      </c>
      <c r="G81" s="2">
        <v>71.8</v>
      </c>
      <c r="H81" s="2">
        <v>66.068990522404519</v>
      </c>
      <c r="I81" s="2">
        <v>71.724851394208983</v>
      </c>
      <c r="J81" s="2">
        <v>82.9</v>
      </c>
      <c r="K81" s="2">
        <v>49</v>
      </c>
      <c r="L81" s="2">
        <v>49.157843810423799</v>
      </c>
      <c r="M81" s="2">
        <v>55.1</v>
      </c>
      <c r="N81" s="2">
        <v>47</v>
      </c>
      <c r="O81" s="2">
        <v>61.6</v>
      </c>
      <c r="P81" s="2">
        <v>54.8</v>
      </c>
      <c r="Q81" s="2">
        <v>211.2</v>
      </c>
      <c r="R81" s="2">
        <v>56.1</v>
      </c>
      <c r="S81" s="2">
        <v>47</v>
      </c>
      <c r="T81" s="2">
        <v>39.799999999999997</v>
      </c>
      <c r="U81" s="2" t="e">
        <v>#N/A</v>
      </c>
      <c r="V81" s="2">
        <v>48.3</v>
      </c>
      <c r="W81" s="2">
        <v>23.2</v>
      </c>
      <c r="X81" s="2">
        <v>88.9</v>
      </c>
      <c r="Y81" s="2" t="e">
        <v>#N/A</v>
      </c>
      <c r="Z81" s="2">
        <v>33.299999999999997</v>
      </c>
      <c r="AA81" s="2" t="e">
        <v>#N/A</v>
      </c>
      <c r="AB81" s="2">
        <v>151.4</v>
      </c>
      <c r="AC81" s="2">
        <v>169.8</v>
      </c>
      <c r="AD81" s="2" t="e">
        <v>#N/A</v>
      </c>
      <c r="AE81" s="2">
        <v>216.9</v>
      </c>
      <c r="AF81" s="2">
        <v>77.2</v>
      </c>
      <c r="AG81" s="22">
        <v>647</v>
      </c>
      <c r="AH81" s="22">
        <v>353</v>
      </c>
      <c r="AI81" s="22" t="e">
        <v>#N/A</v>
      </c>
      <c r="AJ81" s="22">
        <v>41</v>
      </c>
      <c r="AK81" s="22">
        <v>49</v>
      </c>
      <c r="AL81" s="22" t="e">
        <v>#N/A</v>
      </c>
      <c r="AM81" s="22">
        <v>9</v>
      </c>
      <c r="AN81" s="22" t="e">
        <v>#N/A</v>
      </c>
      <c r="AO81" s="22">
        <v>56</v>
      </c>
      <c r="AP81" s="22">
        <v>28</v>
      </c>
      <c r="AQ81" s="22">
        <v>67</v>
      </c>
      <c r="AR81" s="2">
        <v>61.7</v>
      </c>
      <c r="AS81" s="2">
        <v>42</v>
      </c>
      <c r="AT81" s="2">
        <v>211.2</v>
      </c>
      <c r="AU81" s="2">
        <v>48.5</v>
      </c>
      <c r="AV81" s="2">
        <v>83.2</v>
      </c>
      <c r="AW81" s="2">
        <v>56</v>
      </c>
      <c r="AX81" s="2">
        <v>56.1</v>
      </c>
      <c r="AY81" s="2">
        <v>109.6</v>
      </c>
      <c r="AZ81" s="2">
        <v>93.6</v>
      </c>
      <c r="BA81" s="2">
        <v>23.2</v>
      </c>
      <c r="BB81" s="2">
        <v>51.6</v>
      </c>
      <c r="BC81" s="2">
        <v>62.3</v>
      </c>
      <c r="BD81" s="3" t="e">
        <v>#N/A</v>
      </c>
      <c r="BE81" s="3" t="e">
        <v>#N/A</v>
      </c>
      <c r="BF81" s="3" t="e">
        <v>#N/A</v>
      </c>
      <c r="BG81" s="3" t="e">
        <v>#N/A</v>
      </c>
      <c r="BH81" s="3" t="e">
        <v>#N/A</v>
      </c>
      <c r="BI81" s="2">
        <v>146</v>
      </c>
      <c r="BJ81" s="2">
        <v>2.9</v>
      </c>
      <c r="BK81" s="2">
        <v>2.5</v>
      </c>
      <c r="BL81" s="2">
        <v>61.9</v>
      </c>
      <c r="BM81" s="2">
        <v>70.5</v>
      </c>
      <c r="BN81" s="10" t="e">
        <v>#N/A</v>
      </c>
      <c r="BO81" s="3">
        <v>85.7</v>
      </c>
      <c r="BP81" s="22">
        <v>1.5595000000000001</v>
      </c>
      <c r="BQ81" s="3">
        <v>15.931999999999999</v>
      </c>
      <c r="BR81" s="23">
        <v>1.6885000000000001</v>
      </c>
      <c r="BS81" s="2" t="e">
        <v>#N/A</v>
      </c>
      <c r="BT81" s="3">
        <v>61.21</v>
      </c>
      <c r="BU81" s="2" t="e">
        <v>#N/A</v>
      </c>
      <c r="BV81" s="2">
        <v>2.6</v>
      </c>
      <c r="BW81" s="2" t="e">
        <v>#N/A</v>
      </c>
      <c r="BX81" s="2" t="e">
        <v>#N/A</v>
      </c>
      <c r="BY81" s="23">
        <v>150.1</v>
      </c>
      <c r="BZ81" s="2">
        <v>96.1</v>
      </c>
      <c r="CA81" s="2">
        <v>70.2</v>
      </c>
      <c r="CB81" s="3">
        <v>74.33</v>
      </c>
      <c r="CC81" s="2">
        <v>64.400000000000006</v>
      </c>
      <c r="CD81" s="2">
        <v>86.4</v>
      </c>
      <c r="CE81" s="2">
        <v>96.232944041143014</v>
      </c>
      <c r="CF81" s="3">
        <v>74.479395348277691</v>
      </c>
      <c r="CG81" s="2">
        <v>64.491321172468304</v>
      </c>
      <c r="CH81" s="23">
        <v>158.31724747801152</v>
      </c>
      <c r="CI81" s="3">
        <v>73.497674999620358</v>
      </c>
      <c r="CM81" s="2">
        <f t="shared" si="95"/>
        <v>10.216094902212246</v>
      </c>
      <c r="CN81" s="2">
        <f t="shared" si="95"/>
        <v>1.0827188201346585</v>
      </c>
      <c r="CO81" s="2">
        <f t="shared" si="96"/>
        <v>100.8726774866457</v>
      </c>
      <c r="CR81" s="2">
        <f t="shared" si="100"/>
        <v>0.46012269938649869</v>
      </c>
      <c r="CS81" s="2">
        <f t="shared" si="100"/>
        <v>0.45662100456620569</v>
      </c>
      <c r="CT81" s="2">
        <f t="shared" si="101"/>
        <v>0.13947001394699346</v>
      </c>
      <c r="CU81" s="2">
        <f t="shared" si="101"/>
        <v>0.33074888813519621</v>
      </c>
      <c r="CV81" s="2">
        <f t="shared" si="101"/>
        <v>0.20505733968901288</v>
      </c>
      <c r="CW81" s="2">
        <f t="shared" si="102"/>
        <v>0.98360655737705149</v>
      </c>
      <c r="CX81" s="2">
        <f t="shared" si="103"/>
        <v>0.20449897750511539</v>
      </c>
      <c r="CY81" s="2"/>
      <c r="CZ81" s="2">
        <f t="shared" si="107"/>
        <v>0</v>
      </c>
      <c r="DA81" s="2">
        <f t="shared" si="108"/>
        <v>-0.39473684210525944</v>
      </c>
      <c r="DB81" s="2">
        <f t="shared" si="109"/>
        <v>0</v>
      </c>
      <c r="DC81" s="2"/>
      <c r="DF81" s="2">
        <f t="shared" si="104"/>
        <v>4.041989207474761</v>
      </c>
      <c r="DG81" s="2">
        <f t="shared" si="104"/>
        <v>2.4886306644693379</v>
      </c>
      <c r="DH81" s="2">
        <f t="shared" si="105"/>
        <v>5.1083907978900056</v>
      </c>
      <c r="DI81" s="2">
        <f t="shared" si="113"/>
        <v>1.3922519471213368</v>
      </c>
      <c r="DJ81" s="2">
        <f t="shared" si="113"/>
        <v>12.389082814461094</v>
      </c>
      <c r="DM81" s="2"/>
      <c r="DN81" s="2">
        <f t="shared" si="35"/>
        <v>2.0092735703245705</v>
      </c>
      <c r="DO81" s="2">
        <f t="shared" si="111"/>
        <v>1.4124293785310735</v>
      </c>
      <c r="DP81" s="2">
        <f t="shared" si="36"/>
        <v>1.5931372549019749</v>
      </c>
      <c r="DQ81" s="2"/>
      <c r="DR81" s="2">
        <f t="shared" si="37"/>
        <v>2.941176470588232</v>
      </c>
      <c r="DS81" s="2" t="e">
        <f t="shared" si="38"/>
        <v>#N/A</v>
      </c>
      <c r="DT81" s="2" t="e">
        <v>#N/A</v>
      </c>
      <c r="DU81" s="2" t="e">
        <v>#N/A</v>
      </c>
      <c r="DV81" s="2">
        <f t="shared" si="112"/>
        <v>2.4958402662229595</v>
      </c>
      <c r="DW81" s="2">
        <f t="shared" si="39"/>
        <v>-1.8587360594795488</v>
      </c>
      <c r="DX81" s="2">
        <f t="shared" si="40"/>
        <v>6.4171122994652441</v>
      </c>
      <c r="DY81" s="2">
        <f t="shared" si="41"/>
        <v>2.7472527472527375</v>
      </c>
      <c r="DZ81" s="2">
        <f t="shared" si="42"/>
        <v>3.524229074889873</v>
      </c>
      <c r="EA81" s="2" t="e">
        <f t="shared" si="82"/>
        <v>#N/A</v>
      </c>
      <c r="EB81" s="2">
        <f t="shared" si="82"/>
        <v>2.114164904862581</v>
      </c>
      <c r="EC81" s="2">
        <f t="shared" si="82"/>
        <v>5.9360730593607247</v>
      </c>
      <c r="ED81" s="2">
        <f t="shared" si="82"/>
        <v>0.90805902383657155</v>
      </c>
      <c r="EE81" s="2" t="e">
        <f t="shared" si="82"/>
        <v>#N/A</v>
      </c>
      <c r="EF81" s="2">
        <f t="shared" si="82"/>
        <v>0.60422960725075026</v>
      </c>
      <c r="EG81" s="2" t="e">
        <f t="shared" si="82"/>
        <v>#N/A</v>
      </c>
      <c r="EH81" s="2"/>
      <c r="EI81" s="2">
        <f t="shared" si="69"/>
        <v>2.4916943521594792</v>
      </c>
      <c r="EJ81" s="2">
        <f t="shared" si="69"/>
        <v>2.689486552567244</v>
      </c>
      <c r="EK81" s="2">
        <f t="shared" si="69"/>
        <v>-1.8587360594795488</v>
      </c>
      <c r="EL81" s="2">
        <f t="shared" si="69"/>
        <v>5.2060737527114931</v>
      </c>
      <c r="EM81" s="2">
        <f t="shared" si="69"/>
        <v>-0.35928143712574689</v>
      </c>
      <c r="EN81" s="2">
        <f t="shared" si="69"/>
        <v>0.7194244604316502</v>
      </c>
      <c r="EO81" s="2">
        <f t="shared" si="92"/>
        <v>2.7472527472527375</v>
      </c>
      <c r="EP81" s="2">
        <f t="shared" si="92"/>
        <v>-7.1972904318374216</v>
      </c>
      <c r="EQ81" s="2">
        <f t="shared" si="92"/>
        <v>0.86206896551723755</v>
      </c>
      <c r="ER81" s="2">
        <f t="shared" si="92"/>
        <v>5.9360730593607247</v>
      </c>
      <c r="ES81" s="2">
        <f t="shared" si="92"/>
        <v>3.6144578313253017</v>
      </c>
      <c r="ET81" s="2">
        <f t="shared" si="92"/>
        <v>1.9639934533551395</v>
      </c>
      <c r="EU81" s="2">
        <f t="shared" si="97"/>
        <v>2.9</v>
      </c>
      <c r="EV81" s="2">
        <f t="shared" si="97"/>
        <v>2.5</v>
      </c>
      <c r="EW81" s="2">
        <f t="shared" si="45"/>
        <v>4.9152542372881358</v>
      </c>
      <c r="EX81" s="2">
        <f t="shared" si="45"/>
        <v>2.0260492040521161</v>
      </c>
      <c r="EY81" s="2">
        <f t="shared" si="46"/>
        <v>10.930968875728485</v>
      </c>
      <c r="EZ81" s="2">
        <f t="shared" si="46"/>
        <v>-22.8429719487646</v>
      </c>
      <c r="FA81" s="2" t="e">
        <f t="shared" si="47"/>
        <v>#N/A</v>
      </c>
      <c r="FB81" s="2">
        <f t="shared" si="88"/>
        <v>2.5974025974025761</v>
      </c>
      <c r="FC81" s="2">
        <f t="shared" si="88"/>
        <v>0.73375262054506951</v>
      </c>
      <c r="FD81" s="2">
        <f t="shared" si="88"/>
        <v>2.3323615160349975</v>
      </c>
      <c r="FE81" s="2">
        <f t="shared" si="87"/>
        <v>1.5853491868252023</v>
      </c>
      <c r="FF81" s="2">
        <f t="shared" si="87"/>
        <v>4.0387722132471771</v>
      </c>
      <c r="FG81" s="2">
        <f t="shared" si="87"/>
        <v>0.34843205574914826</v>
      </c>
      <c r="FH81" s="2" t="e">
        <v>#N/A</v>
      </c>
      <c r="FI81" s="2" t="e">
        <v>#N/A</v>
      </c>
      <c r="FL81" s="2">
        <f t="shared" si="114"/>
        <v>0.38046495402919156</v>
      </c>
      <c r="FM81" s="2">
        <f t="shared" si="114"/>
        <v>0.42153812485812292</v>
      </c>
      <c r="FN81" s="2">
        <f t="shared" si="115"/>
        <v>0.77305718666844658</v>
      </c>
      <c r="FQ81" s="2">
        <f t="shared" si="116"/>
        <v>1.5305670814108607</v>
      </c>
      <c r="FR81" s="2">
        <f t="shared" si="116"/>
        <v>1.6968441564344072</v>
      </c>
      <c r="FS81" s="2">
        <f t="shared" si="117"/>
        <v>3.1282709456266211</v>
      </c>
      <c r="FT81" s="2">
        <f t="shared" si="118"/>
        <v>2.5045223631732672</v>
      </c>
      <c r="FU81" s="2">
        <f t="shared" si="118"/>
        <v>2.5970756577560428</v>
      </c>
      <c r="FX81" s="2">
        <f t="shared" si="90"/>
        <v>1.7135963458576153</v>
      </c>
      <c r="FY81" s="2">
        <f t="shared" si="90"/>
        <v>1.0939022341730498</v>
      </c>
      <c r="FZ81" s="2">
        <f t="shared" si="33"/>
        <v>2.9478799110046916</v>
      </c>
      <c r="GA81" s="2">
        <f t="shared" si="91"/>
        <v>2.897625073765675</v>
      </c>
      <c r="GB81" s="2">
        <f t="shared" si="91"/>
        <v>2.5405831826169401</v>
      </c>
      <c r="GE81" s="2"/>
      <c r="GF81" s="2"/>
      <c r="GG81" s="2">
        <f t="shared" si="93"/>
        <v>2.5914276246632673</v>
      </c>
      <c r="GH81" s="2">
        <f t="shared" si="93"/>
        <v>-32.146455378447804</v>
      </c>
      <c r="GI81" s="2" t="e">
        <f t="shared" si="53"/>
        <v>#N/A</v>
      </c>
      <c r="GJ81" s="2">
        <f t="shared" si="54"/>
        <v>2.8731604765241947</v>
      </c>
      <c r="GK81" s="2" t="e">
        <v>#N/A</v>
      </c>
      <c r="GN81" s="2">
        <f t="shared" si="89"/>
        <v>0.19999999999999996</v>
      </c>
      <c r="GQ81" s="2"/>
      <c r="IG81" s="24"/>
      <c r="IH81" s="24"/>
      <c r="II81" s="24"/>
      <c r="IJ81" s="24"/>
      <c r="IK81" s="24"/>
      <c r="IL81" s="2"/>
      <c r="IM81" s="2">
        <f t="shared" si="98"/>
        <v>2</v>
      </c>
      <c r="IN81" s="2"/>
      <c r="IO81" s="2">
        <f t="shared" si="49"/>
        <v>2</v>
      </c>
      <c r="IX81" s="3"/>
      <c r="IY81" s="3"/>
      <c r="IZ81" s="3"/>
      <c r="JA81" s="3"/>
      <c r="JB81" s="3"/>
      <c r="JC81" s="3"/>
      <c r="JE81" s="3"/>
      <c r="JF81" s="3"/>
      <c r="JG81" s="3"/>
      <c r="JH81" s="3"/>
      <c r="JI81" s="3"/>
      <c r="JJ81" s="3"/>
      <c r="JK81" s="3"/>
      <c r="JL81" s="3"/>
      <c r="JN81" s="10">
        <f>COUNTIF(EI81:ET81,"&gt;2")</f>
        <v>6</v>
      </c>
      <c r="JQ81" s="10"/>
      <c r="JS81" s="10"/>
      <c r="KH81" s="2">
        <f>(DN81*$DN$4)+(FB81*$FB$3)+(FC81*$FC$3)+(FD81*$FD$3)+(FE81*$FE$3)+(FF81*$FF$3)+(FG81*$FG$3)</f>
        <v>2.1958585075043233</v>
      </c>
      <c r="KI81" s="2">
        <f>F81-KH81</f>
        <v>-0.19585850750432332</v>
      </c>
      <c r="KJ81" s="2">
        <f>MAX(DN81,FB81:FG81)</f>
        <v>4.0387722132471771</v>
      </c>
      <c r="KK81" s="2">
        <f>MIN(DN81,FB81:FG81)</f>
        <v>0.34843205574914826</v>
      </c>
      <c r="KL81" s="2">
        <f t="shared" si="50"/>
        <v>3.6903401574980288</v>
      </c>
      <c r="KO81" s="2">
        <f>BO81</f>
        <v>85.7</v>
      </c>
      <c r="KP81" s="2">
        <f>100*((BO75/BO63)-1)</f>
        <v>0.98939929328620835</v>
      </c>
      <c r="KQ81" s="2">
        <f t="shared" si="55"/>
        <v>0.98939929328620835</v>
      </c>
      <c r="KR81" s="2">
        <f>100*((BO69/BO57)-1)</f>
        <v>2.2799388882359883</v>
      </c>
      <c r="KS81" s="2">
        <f t="shared" si="64"/>
        <v>2.2799388882359883</v>
      </c>
      <c r="KT81" s="3">
        <f>BP81</f>
        <v>1.5595000000000001</v>
      </c>
      <c r="KU81" s="3">
        <f>BQ81</f>
        <v>15.931999999999999</v>
      </c>
      <c r="KV81" s="3">
        <f t="shared" si="106"/>
        <v>10.216094902212246</v>
      </c>
      <c r="KW81" s="2">
        <f t="shared" si="99"/>
        <v>22.357720724955968</v>
      </c>
      <c r="KX81" s="2">
        <f t="shared" si="99"/>
        <v>18.689018747709266</v>
      </c>
      <c r="LB81">
        <v>0</v>
      </c>
      <c r="LE81" s="2" t="e">
        <v>#N/A</v>
      </c>
      <c r="LF81" s="2" t="e">
        <v>#N/A</v>
      </c>
      <c r="LG81" s="2" t="e">
        <v>#N/A</v>
      </c>
      <c r="LH81" s="2" t="e">
        <v>#N/A</v>
      </c>
      <c r="LI81" s="2" t="e">
        <v>#N/A</v>
      </c>
      <c r="LJ81" s="2" t="e">
        <v>#N/A</v>
      </c>
      <c r="LK81" s="2">
        <v>58.568930400169016</v>
      </c>
      <c r="LL81" s="2" t="e">
        <v>#N/A</v>
      </c>
      <c r="LM81" s="2" t="e">
        <v>#N/A</v>
      </c>
      <c r="LN81" s="2" t="e">
        <v>#N/A</v>
      </c>
      <c r="LO81" s="2" t="e">
        <v>#N/A</v>
      </c>
      <c r="LP81" s="2">
        <v>40.189515187265137</v>
      </c>
      <c r="LQ81" s="2" t="e">
        <v>#N/A</v>
      </c>
      <c r="LR81" s="2" t="e">
        <v>#N/A</v>
      </c>
      <c r="LS81" s="2" t="e">
        <v>#N/A</v>
      </c>
      <c r="LT81" s="2" t="e">
        <v>#N/A</v>
      </c>
      <c r="LU81" s="2" t="e">
        <v>#N/A</v>
      </c>
      <c r="LV81" s="2" t="e">
        <v>#N/A</v>
      </c>
      <c r="LW81" s="2" t="e">
        <v>#N/A</v>
      </c>
      <c r="LX81" s="2" t="e">
        <v>#N/A</v>
      </c>
      <c r="LY81" s="2" t="e">
        <v>#N/A</v>
      </c>
      <c r="LZ81" s="2" t="e">
        <v>#N/A</v>
      </c>
      <c r="MA81" s="2" t="e">
        <v>#N/A</v>
      </c>
      <c r="MB81" s="2" t="e">
        <v>#N/A</v>
      </c>
      <c r="MC81" s="2" t="e">
        <v>#N/A</v>
      </c>
      <c r="MD81" s="2" t="e">
        <v>#N/A</v>
      </c>
      <c r="ME81" s="2" t="e">
        <v>#N/A</v>
      </c>
      <c r="MF81" s="2" t="e">
        <v>#N/A</v>
      </c>
      <c r="MG81" s="2" t="e">
        <v>#N/A</v>
      </c>
      <c r="MH81" s="2">
        <v>48.464969935999214</v>
      </c>
      <c r="MI81" s="2" t="e">
        <v>#N/A</v>
      </c>
      <c r="MJ81" s="2" t="e">
        <v>#N/A</v>
      </c>
      <c r="MK81" s="2" t="e">
        <v>#N/A</v>
      </c>
      <c r="ML81" s="2" t="e">
        <v>#N/A</v>
      </c>
      <c r="MM81" s="2" t="e">
        <v>#N/A</v>
      </c>
      <c r="MN81" s="2" t="e">
        <v>#N/A</v>
      </c>
      <c r="MO81" s="2" t="e">
        <v>#N/A</v>
      </c>
      <c r="MP81" s="2" t="e">
        <v>#N/A</v>
      </c>
      <c r="MQ81" s="2" t="e">
        <v>#N/A</v>
      </c>
      <c r="MR81" s="2" t="e">
        <v>#N/A</v>
      </c>
      <c r="MS81" s="10" t="e">
        <v>#N/A</v>
      </c>
      <c r="MT81" s="2" t="e">
        <v>#N/A</v>
      </c>
      <c r="MU81" s="2" t="e">
        <v>#N/A</v>
      </c>
      <c r="MV81" s="2" t="e">
        <v>#N/A</v>
      </c>
      <c r="MX81" s="22" t="e">
        <v>#N/A</v>
      </c>
      <c r="MY81" s="22" t="e">
        <v>#N/A</v>
      </c>
      <c r="MZ81" s="22" t="e">
        <v>#N/A</v>
      </c>
      <c r="NA81" s="22" t="e">
        <v>#N/A</v>
      </c>
      <c r="NB81" s="22" t="e">
        <v>#N/A</v>
      </c>
      <c r="NC81" s="22" t="e">
        <v>#N/A</v>
      </c>
      <c r="ND81" s="22">
        <v>2</v>
      </c>
      <c r="NE81" s="22" t="e">
        <v>#N/A</v>
      </c>
      <c r="NF81" s="22" t="e">
        <v>#N/A</v>
      </c>
      <c r="NG81" s="22" t="e">
        <v>#N/A</v>
      </c>
      <c r="NH81" s="23" t="e">
        <v>#N/A</v>
      </c>
      <c r="NI81" s="22">
        <v>16</v>
      </c>
      <c r="NJ81" s="22" t="e">
        <v>#N/A</v>
      </c>
      <c r="NK81" s="22" t="e">
        <v>#N/A</v>
      </c>
      <c r="NL81" s="23" t="e">
        <v>#N/A</v>
      </c>
      <c r="NM81" s="3" t="e">
        <v>#N/A</v>
      </c>
      <c r="NN81" s="22" t="e">
        <v>#N/A</v>
      </c>
      <c r="NO81" s="22" t="e">
        <v>#N/A</v>
      </c>
      <c r="NP81" s="22" t="e">
        <v>#N/A</v>
      </c>
      <c r="NQ81" s="22" t="e">
        <v>#N/A</v>
      </c>
      <c r="NR81" s="23" t="e">
        <v>#N/A</v>
      </c>
      <c r="NS81" s="22" t="e">
        <v>#N/A</v>
      </c>
      <c r="NT81" s="22" t="e">
        <v>#N/A</v>
      </c>
      <c r="NU81" s="23" t="e">
        <v>#N/A</v>
      </c>
      <c r="NV81" s="3" t="e">
        <v>#N/A</v>
      </c>
      <c r="NW81" s="22" t="e">
        <v>#N/A</v>
      </c>
      <c r="NX81" s="22" t="e">
        <v>#N/A</v>
      </c>
      <c r="NY81" s="22" t="e">
        <v>#N/A</v>
      </c>
      <c r="NZ81" s="22" t="e">
        <v>#N/A</v>
      </c>
      <c r="OA81" s="23">
        <v>8</v>
      </c>
      <c r="OB81" s="22" t="e">
        <v>#N/A</v>
      </c>
      <c r="OC81" s="22" t="e">
        <v>#N/A</v>
      </c>
      <c r="OD81" s="22" t="e">
        <v>#N/A</v>
      </c>
      <c r="OE81" s="22" t="e">
        <v>#N/A</v>
      </c>
      <c r="OF81" s="22" t="e">
        <v>#N/A</v>
      </c>
      <c r="OG81" s="22" t="e">
        <v>#N/A</v>
      </c>
      <c r="OH81" s="23" t="e">
        <v>#N/A</v>
      </c>
      <c r="OI81" s="22" t="e">
        <v>#N/A</v>
      </c>
      <c r="OJ81" s="22" t="e">
        <v>#N/A</v>
      </c>
      <c r="OK81" s="22" t="e">
        <v>#N/A</v>
      </c>
      <c r="OL81" s="22" t="e">
        <v>#N/A</v>
      </c>
      <c r="OM81" s="23" t="e">
        <v>#N/A</v>
      </c>
      <c r="ON81" s="22" t="e">
        <v>#N/A</v>
      </c>
      <c r="OO81" s="22" t="e">
        <v>#N/A</v>
      </c>
      <c r="OQ81">
        <f t="shared" si="51"/>
        <v>-11</v>
      </c>
      <c r="OR81" s="23" t="e">
        <f t="shared" ca="1" si="94"/>
        <v>#N/A</v>
      </c>
      <c r="OS81" s="23" t="e">
        <f t="shared" ca="1" si="94"/>
        <v>#N/A</v>
      </c>
      <c r="OT81" s="23" t="e">
        <f t="shared" ca="1" si="94"/>
        <v>#N/A</v>
      </c>
      <c r="OU81" s="23" t="e">
        <f t="shared" ca="1" si="94"/>
        <v>#N/A</v>
      </c>
      <c r="OV81" s="23" t="e">
        <f t="shared" ca="1" si="94"/>
        <v>#N/A</v>
      </c>
      <c r="OW81" s="23" t="e">
        <f t="shared" ca="1" si="94"/>
        <v>#N/A</v>
      </c>
      <c r="OX81" s="23">
        <f t="shared" ca="1" si="94"/>
        <v>1.0523899157955463</v>
      </c>
      <c r="OY81" s="23" t="e">
        <f t="shared" ca="1" si="94"/>
        <v>#N/A</v>
      </c>
      <c r="OZ81" s="23" t="e">
        <f t="shared" ca="1" si="94"/>
        <v>#N/A</v>
      </c>
      <c r="PA81" s="23" t="e">
        <f t="shared" ca="1" si="94"/>
        <v>#N/A</v>
      </c>
      <c r="PB81" s="23" t="e">
        <f t="shared" ca="1" si="94"/>
        <v>#N/A</v>
      </c>
      <c r="PC81" s="23">
        <f t="shared" ca="1" si="94"/>
        <v>1.0293967734073837</v>
      </c>
      <c r="PD81" s="23" t="e">
        <f t="shared" ca="1" si="94"/>
        <v>#N/A</v>
      </c>
      <c r="PE81" s="23" t="e">
        <f t="shared" ca="1" si="94"/>
        <v>#N/A</v>
      </c>
      <c r="PF81" s="23" t="e">
        <f t="shared" ca="1" si="94"/>
        <v>#N/A</v>
      </c>
      <c r="PG81" s="23" t="e">
        <f t="shared" ca="1" si="79"/>
        <v>#N/A</v>
      </c>
      <c r="PH81" s="23" t="e">
        <f t="shared" ca="1" si="76"/>
        <v>#N/A</v>
      </c>
      <c r="PI81" s="23" t="e">
        <f t="shared" ca="1" si="76"/>
        <v>#N/A</v>
      </c>
      <c r="PJ81" s="23" t="e">
        <f t="shared" ca="1" si="76"/>
        <v>#N/A</v>
      </c>
      <c r="PK81" s="23" t="e">
        <f t="shared" ca="1" si="75"/>
        <v>#N/A</v>
      </c>
      <c r="PL81" s="23" t="e">
        <f t="shared" ca="1" si="75"/>
        <v>#N/A</v>
      </c>
      <c r="PM81" s="23" t="e">
        <f t="shared" ca="1" si="75"/>
        <v>#N/A</v>
      </c>
      <c r="PN81" s="23" t="e">
        <f t="shared" ca="1" si="75"/>
        <v>#N/A</v>
      </c>
      <c r="PO81" s="23" t="e">
        <f t="shared" ca="1" si="75"/>
        <v>#N/A</v>
      </c>
      <c r="PP81" s="23" t="e">
        <f t="shared" ca="1" si="75"/>
        <v>#N/A</v>
      </c>
      <c r="PQ81" s="23" t="e">
        <f t="shared" ca="1" si="75"/>
        <v>#N/A</v>
      </c>
      <c r="PR81" s="23" t="e">
        <f t="shared" ca="1" si="63"/>
        <v>#N/A</v>
      </c>
      <c r="PS81" s="23" t="e">
        <f t="shared" ca="1" si="63"/>
        <v>#N/A</v>
      </c>
      <c r="PT81" s="23" t="e">
        <f t="shared" ca="1" si="63"/>
        <v>#N/A</v>
      </c>
      <c r="PU81" s="23">
        <f t="shared" ca="1" si="63"/>
        <v>1.0497426243217429</v>
      </c>
      <c r="PV81" s="23" t="e">
        <f t="shared" ca="1" si="63"/>
        <v>#N/A</v>
      </c>
      <c r="PW81" s="23" t="e">
        <f t="shared" ca="1" si="61"/>
        <v>#N/A</v>
      </c>
      <c r="PX81" s="23" t="e">
        <f t="shared" ca="1" si="61"/>
        <v>#N/A</v>
      </c>
      <c r="PY81" s="23" t="e">
        <f t="shared" ca="1" si="61"/>
        <v>#N/A</v>
      </c>
      <c r="PZ81" s="23" t="e">
        <f t="shared" ca="1" si="61"/>
        <v>#N/A</v>
      </c>
      <c r="QA81" s="23" t="e">
        <f t="shared" ca="1" si="70"/>
        <v>#N/A</v>
      </c>
      <c r="QB81" s="23" t="e">
        <f t="shared" ca="1" si="70"/>
        <v>#N/A</v>
      </c>
      <c r="QC81" s="23" t="e">
        <f t="shared" ca="1" si="70"/>
        <v>#N/A</v>
      </c>
      <c r="QD81" s="23" t="e">
        <f t="shared" ca="1" si="70"/>
        <v>#N/A</v>
      </c>
      <c r="QE81" s="23" t="e">
        <f t="shared" ca="1" si="70"/>
        <v>#N/A</v>
      </c>
      <c r="QF81" s="23" t="e">
        <f t="shared" ca="1" si="70"/>
        <v>#N/A</v>
      </c>
      <c r="QG81" s="23" t="e">
        <f t="shared" ca="1" si="70"/>
        <v>#N/A</v>
      </c>
      <c r="QH81" s="23" t="e">
        <f t="shared" ca="1" si="70"/>
        <v>#N/A</v>
      </c>
      <c r="QI81" s="23" t="e">
        <f t="shared" ca="1" si="70"/>
        <v>#N/A</v>
      </c>
      <c r="QJ81" s="26" t="e">
        <f t="shared" ca="1" si="110"/>
        <v>#N/A</v>
      </c>
    </row>
    <row r="82" spans="1:452" x14ac:dyDescent="0.35">
      <c r="A82" s="12" t="s">
        <v>1147</v>
      </c>
      <c r="B82" s="21">
        <v>34700</v>
      </c>
      <c r="C82" t="s">
        <v>697</v>
      </c>
      <c r="D82" s="2">
        <v>65.5</v>
      </c>
      <c r="E82" s="2">
        <v>66</v>
      </c>
      <c r="F82" s="2">
        <v>2.4</v>
      </c>
      <c r="G82" s="2">
        <v>71.400000000000006</v>
      </c>
      <c r="H82" s="2">
        <v>66.382109235559298</v>
      </c>
      <c r="I82" s="2">
        <v>72.003024790011352</v>
      </c>
      <c r="J82" s="2">
        <v>82.7</v>
      </c>
      <c r="K82" s="2">
        <v>49.2</v>
      </c>
      <c r="L82" s="2">
        <v>49.327174642397082</v>
      </c>
      <c r="M82" s="2">
        <v>55.2</v>
      </c>
      <c r="N82" s="2">
        <v>47.8</v>
      </c>
      <c r="O82" s="2">
        <v>62.1</v>
      </c>
      <c r="P82" s="2">
        <v>55.7</v>
      </c>
      <c r="Q82" s="2">
        <v>200.6</v>
      </c>
      <c r="R82" s="2">
        <v>56.5</v>
      </c>
      <c r="S82" s="2">
        <v>47.8</v>
      </c>
      <c r="T82" s="2">
        <v>39.9</v>
      </c>
      <c r="U82" s="2" t="e">
        <v>#N/A</v>
      </c>
      <c r="V82" s="2">
        <v>48.4</v>
      </c>
      <c r="W82" s="2">
        <v>23.3</v>
      </c>
      <c r="X82" s="2">
        <v>85.8</v>
      </c>
      <c r="Y82" s="2" t="e">
        <v>#N/A</v>
      </c>
      <c r="Z82" s="2">
        <v>32.299999999999997</v>
      </c>
      <c r="AA82" s="2" t="e">
        <v>#N/A</v>
      </c>
      <c r="AB82" s="2">
        <v>152.1</v>
      </c>
      <c r="AC82" s="2">
        <v>169.3</v>
      </c>
      <c r="AD82" s="2" t="e">
        <v>#N/A</v>
      </c>
      <c r="AE82" s="2">
        <v>205.4</v>
      </c>
      <c r="AF82" s="2">
        <v>74.3</v>
      </c>
      <c r="AG82" s="22">
        <v>639</v>
      </c>
      <c r="AH82" s="22">
        <v>361</v>
      </c>
      <c r="AI82" s="22" t="e">
        <v>#N/A</v>
      </c>
      <c r="AJ82" s="22">
        <v>41</v>
      </c>
      <c r="AK82" s="22">
        <v>49</v>
      </c>
      <c r="AL82" s="22" t="e">
        <v>#N/A</v>
      </c>
      <c r="AM82" s="22">
        <v>8</v>
      </c>
      <c r="AN82" s="22" t="e">
        <v>#N/A</v>
      </c>
      <c r="AO82" s="22">
        <v>52</v>
      </c>
      <c r="AP82" s="22">
        <v>30</v>
      </c>
      <c r="AQ82" s="22">
        <v>61</v>
      </c>
      <c r="AR82" s="2">
        <v>62.4</v>
      </c>
      <c r="AS82" s="2">
        <v>43.1</v>
      </c>
      <c r="AT82" s="2">
        <v>200.6</v>
      </c>
      <c r="AU82" s="2">
        <v>48.5</v>
      </c>
      <c r="AV82" s="2">
        <v>81.400000000000006</v>
      </c>
      <c r="AW82" s="2">
        <v>54.8</v>
      </c>
      <c r="AX82" s="2">
        <v>56.5</v>
      </c>
      <c r="AY82" s="2">
        <v>109.7</v>
      </c>
      <c r="AZ82" s="2">
        <v>93.7</v>
      </c>
      <c r="BA82" s="2">
        <v>23.3</v>
      </c>
      <c r="BB82" s="2">
        <v>51.9</v>
      </c>
      <c r="BC82" s="2">
        <v>62.2</v>
      </c>
      <c r="BD82" s="3" t="e">
        <v>#N/A</v>
      </c>
      <c r="BE82" s="3" t="e">
        <v>#N/A</v>
      </c>
      <c r="BF82" s="3" t="e">
        <v>#N/A</v>
      </c>
      <c r="BG82" s="3" t="e">
        <v>#N/A</v>
      </c>
      <c r="BH82" s="3" t="e">
        <v>#N/A</v>
      </c>
      <c r="BI82" s="2">
        <v>146</v>
      </c>
      <c r="BJ82" s="2">
        <v>3.3</v>
      </c>
      <c r="BK82" s="2">
        <v>2.8</v>
      </c>
      <c r="BL82" s="2">
        <v>62.8</v>
      </c>
      <c r="BM82" s="2">
        <v>71.2</v>
      </c>
      <c r="BN82" s="10" t="e">
        <v>#N/A</v>
      </c>
      <c r="BO82" s="3">
        <v>85.41</v>
      </c>
      <c r="BP82" s="22">
        <v>1.5747</v>
      </c>
      <c r="BQ82" s="3">
        <v>16.551904761904762</v>
      </c>
      <c r="BR82" s="23">
        <v>1.5152380952380955</v>
      </c>
      <c r="BS82" s="2" t="e">
        <v>#N/A</v>
      </c>
      <c r="BT82" s="3">
        <v>59.86</v>
      </c>
      <c r="BU82" s="2" t="e">
        <v>#N/A</v>
      </c>
      <c r="BV82" s="2">
        <v>2.9</v>
      </c>
      <c r="BW82" s="2" t="e">
        <v>#N/A</v>
      </c>
      <c r="BX82" s="2" t="e">
        <v>#N/A</v>
      </c>
      <c r="BY82" s="23">
        <v>150.5</v>
      </c>
      <c r="BZ82" s="2">
        <v>96.1</v>
      </c>
      <c r="CA82" s="2">
        <v>70.3</v>
      </c>
      <c r="CB82" s="3">
        <v>74.52</v>
      </c>
      <c r="CC82" s="2">
        <v>64.7</v>
      </c>
      <c r="CD82" s="2">
        <v>86.6</v>
      </c>
      <c r="CE82" s="2">
        <v>96.34669353465938</v>
      </c>
      <c r="CF82" s="3">
        <v>74.659019745071646</v>
      </c>
      <c r="CG82" s="2">
        <v>64.768303949454278</v>
      </c>
      <c r="CH82" s="23">
        <v>158.99381437103824</v>
      </c>
      <c r="CI82" s="3">
        <v>73.59216207059643</v>
      </c>
      <c r="CM82" s="2">
        <f t="shared" si="95"/>
        <v>10.511148004003786</v>
      </c>
      <c r="CN82" s="2">
        <f t="shared" si="95"/>
        <v>0.96223921714491367</v>
      </c>
      <c r="CO82" s="2">
        <f t="shared" si="96"/>
        <v>101.85585459328053</v>
      </c>
      <c r="CR82" s="2">
        <f t="shared" si="100"/>
        <v>0</v>
      </c>
      <c r="CS82" s="2">
        <f t="shared" si="100"/>
        <v>0</v>
      </c>
      <c r="CT82" s="2">
        <f t="shared" si="101"/>
        <v>-0.55710306406684051</v>
      </c>
      <c r="CU82" s="2">
        <f t="shared" si="101"/>
        <v>0.47392689169149327</v>
      </c>
      <c r="CV82" s="2">
        <f t="shared" si="101"/>
        <v>0.38783404969846874</v>
      </c>
      <c r="CW82" s="2">
        <f t="shared" si="102"/>
        <v>0.81168831168831157</v>
      </c>
      <c r="CX82" s="2">
        <f t="shared" si="103"/>
        <v>0.40816326530612823</v>
      </c>
      <c r="CY82" s="2"/>
      <c r="CZ82" s="2">
        <f t="shared" si="107"/>
        <v>0.25125628140703876</v>
      </c>
      <c r="DA82" s="2">
        <f t="shared" si="108"/>
        <v>0.46235138705415363</v>
      </c>
      <c r="DB82" s="2">
        <f t="shared" si="109"/>
        <v>0.20703933747412304</v>
      </c>
      <c r="DC82" s="2"/>
      <c r="DF82" s="2">
        <f t="shared" si="104"/>
        <v>5.837730121071516</v>
      </c>
      <c r="DG82" s="2">
        <f t="shared" si="104"/>
        <v>4.7545773259348723</v>
      </c>
      <c r="DH82" s="2">
        <f t="shared" si="105"/>
        <v>4.2127806347205032</v>
      </c>
      <c r="DI82" s="2">
        <f t="shared" si="113"/>
        <v>1.1111004537027291</v>
      </c>
      <c r="DJ82" s="2">
        <f t="shared" si="113"/>
        <v>7.8218317174040708</v>
      </c>
      <c r="DM82" s="2"/>
      <c r="DN82" s="2">
        <f t="shared" si="35"/>
        <v>2.3255813953488373</v>
      </c>
      <c r="DO82" s="2">
        <f t="shared" si="111"/>
        <v>1.7094017094017133</v>
      </c>
      <c r="DP82" s="2">
        <f t="shared" si="36"/>
        <v>1.972872996300874</v>
      </c>
      <c r="DQ82" s="2"/>
      <c r="DR82" s="2">
        <f t="shared" si="37"/>
        <v>3.1446540880503147</v>
      </c>
      <c r="DS82" s="2" t="e">
        <f t="shared" si="38"/>
        <v>#N/A</v>
      </c>
      <c r="DT82" s="2" t="e">
        <v>#N/A</v>
      </c>
      <c r="DU82" s="2" t="e">
        <v>#N/A</v>
      </c>
      <c r="DV82" s="2">
        <f t="shared" si="112"/>
        <v>2.8145695364238499</v>
      </c>
      <c r="DW82" s="2">
        <f t="shared" si="39"/>
        <v>-1.4734774066797685</v>
      </c>
      <c r="DX82" s="2">
        <f t="shared" si="40"/>
        <v>6.9705093833780207</v>
      </c>
      <c r="DY82" s="2">
        <f t="shared" si="41"/>
        <v>2.7272727272727337</v>
      </c>
      <c r="DZ82" s="2">
        <f t="shared" si="42"/>
        <v>5.7522123893805288</v>
      </c>
      <c r="EA82" s="2" t="e">
        <f t="shared" si="82"/>
        <v>#N/A</v>
      </c>
      <c r="EB82" s="2">
        <f t="shared" si="82"/>
        <v>1.8947368421052602</v>
      </c>
      <c r="EC82" s="2">
        <f t="shared" si="82"/>
        <v>5.9090909090909083</v>
      </c>
      <c r="ED82" s="2">
        <f t="shared" si="82"/>
        <v>-3.4870641169853833</v>
      </c>
      <c r="EE82" s="2" t="e">
        <f t="shared" si="82"/>
        <v>#N/A</v>
      </c>
      <c r="EF82" s="2">
        <f t="shared" si="82"/>
        <v>-2.4169184290030343</v>
      </c>
      <c r="EG82" s="2" t="e">
        <f t="shared" si="82"/>
        <v>#N/A</v>
      </c>
      <c r="EH82" s="2"/>
      <c r="EI82" s="2">
        <f t="shared" si="69"/>
        <v>3.140495867768589</v>
      </c>
      <c r="EJ82" s="2">
        <f t="shared" si="69"/>
        <v>3.1100478468899517</v>
      </c>
      <c r="EK82" s="2">
        <f t="shared" si="69"/>
        <v>-1.4734774066797685</v>
      </c>
      <c r="EL82" s="2">
        <f t="shared" si="69"/>
        <v>5.2060737527114931</v>
      </c>
      <c r="EM82" s="2">
        <f t="shared" si="69"/>
        <v>0.12300123001232066</v>
      </c>
      <c r="EN82" s="2">
        <f t="shared" si="69"/>
        <v>3.007518796992481</v>
      </c>
      <c r="EO82" s="2">
        <f t="shared" si="92"/>
        <v>2.7272727272727337</v>
      </c>
      <c r="EP82" s="2">
        <f t="shared" si="92"/>
        <v>-4.774305555555558</v>
      </c>
      <c r="EQ82" s="2">
        <f t="shared" si="92"/>
        <v>1.1879049676025932</v>
      </c>
      <c r="ER82" s="2">
        <f t="shared" si="92"/>
        <v>5.9090909090909083</v>
      </c>
      <c r="ES82" s="2">
        <f t="shared" si="92"/>
        <v>4.0080160320641323</v>
      </c>
      <c r="ET82" s="2">
        <f t="shared" si="92"/>
        <v>1.4681892332789603</v>
      </c>
      <c r="EU82" s="2">
        <f t="shared" si="97"/>
        <v>3.3</v>
      </c>
      <c r="EV82" s="2">
        <f t="shared" si="97"/>
        <v>2.8</v>
      </c>
      <c r="EW82" s="2">
        <f t="shared" si="45"/>
        <v>6.6213921901528083</v>
      </c>
      <c r="EX82" s="2">
        <f t="shared" si="45"/>
        <v>3.0390738060781519</v>
      </c>
      <c r="EY82" s="2">
        <f t="shared" si="46"/>
        <v>9.8737291619582344</v>
      </c>
      <c r="EZ82" s="2">
        <f t="shared" si="46"/>
        <v>-40.266396572084503</v>
      </c>
      <c r="FA82" s="2" t="e">
        <f t="shared" si="47"/>
        <v>#N/A</v>
      </c>
      <c r="FB82" s="2">
        <f t="shared" si="88"/>
        <v>2.8708133971291794</v>
      </c>
      <c r="FC82" s="2">
        <f t="shared" si="88"/>
        <v>0.62827225130890341</v>
      </c>
      <c r="FD82" s="2">
        <f t="shared" si="88"/>
        <v>1.8840579710144967</v>
      </c>
      <c r="FE82" s="2">
        <f t="shared" si="87"/>
        <v>1.7199017199017064</v>
      </c>
      <c r="FF82" s="2">
        <f t="shared" si="87"/>
        <v>4.0192926045016009</v>
      </c>
      <c r="FG82" s="2">
        <f t="shared" si="87"/>
        <v>0.69767441860464352</v>
      </c>
      <c r="FH82" s="2" t="e">
        <v>#N/A</v>
      </c>
      <c r="FI82" s="2" t="e">
        <v>#N/A</v>
      </c>
      <c r="FL82" s="2">
        <f t="shared" si="114"/>
        <v>0.61895262354900726</v>
      </c>
      <c r="FM82" s="2">
        <f t="shared" si="114"/>
        <v>0.54843154184704979</v>
      </c>
      <c r="FN82" s="2">
        <f t="shared" si="115"/>
        <v>0.81125153846413056</v>
      </c>
      <c r="FQ82" s="2">
        <f t="shared" si="116"/>
        <v>2.4988916308572362</v>
      </c>
      <c r="FR82" s="2">
        <f t="shared" si="116"/>
        <v>2.2118388694924551</v>
      </c>
      <c r="FS82" s="2">
        <f t="shared" si="117"/>
        <v>3.284707893794514</v>
      </c>
      <c r="FT82" s="2">
        <f t="shared" si="118"/>
        <v>2.5986784945719599</v>
      </c>
      <c r="FU82" s="2">
        <f t="shared" si="118"/>
        <v>2.6858727286071638</v>
      </c>
      <c r="FX82" s="2">
        <f t="shared" si="90"/>
        <v>1.8399704073521095</v>
      </c>
      <c r="FY82" s="2">
        <f t="shared" si="90"/>
        <v>1.3549463938221651</v>
      </c>
      <c r="FZ82" s="2">
        <f t="shared" si="33"/>
        <v>3.0653965638159031</v>
      </c>
      <c r="GA82" s="2">
        <f t="shared" si="91"/>
        <v>2.8915583664009592</v>
      </c>
      <c r="GB82" s="2">
        <f t="shared" si="91"/>
        <v>2.4908416333370154</v>
      </c>
      <c r="GE82" s="2"/>
      <c r="GF82" s="2"/>
      <c r="GG82" s="2">
        <f t="shared" si="93"/>
        <v>8.6409830813031654</v>
      </c>
      <c r="GH82" s="2">
        <f t="shared" si="93"/>
        <v>-34.279920517209597</v>
      </c>
      <c r="GI82" s="2" t="e">
        <f t="shared" si="53"/>
        <v>#N/A</v>
      </c>
      <c r="GJ82" s="2">
        <f t="shared" si="54"/>
        <v>2.939118264520646</v>
      </c>
      <c r="GK82" s="2" t="e">
        <v>#N/A</v>
      </c>
      <c r="GN82" s="2">
        <f t="shared" si="89"/>
        <v>0.39999999999999991</v>
      </c>
      <c r="GQ82" s="2"/>
      <c r="IG82" s="24"/>
      <c r="IH82" s="24"/>
      <c r="II82" s="24"/>
      <c r="IJ82" s="24"/>
      <c r="IK82" s="24"/>
      <c r="IL82" s="2"/>
      <c r="IM82" s="2">
        <f t="shared" si="98"/>
        <v>2.4</v>
      </c>
      <c r="IN82" s="2"/>
      <c r="IO82" s="2">
        <f t="shared" si="49"/>
        <v>2.4</v>
      </c>
      <c r="IX82" s="3"/>
      <c r="IY82" s="3"/>
      <c r="IZ82" s="3"/>
      <c r="JA82" s="3"/>
      <c r="JB82" s="3"/>
      <c r="JC82" s="3"/>
      <c r="JE82" s="3"/>
      <c r="JF82" s="3"/>
      <c r="JG82" s="3"/>
      <c r="JH82" s="3"/>
      <c r="JI82" s="3"/>
      <c r="JJ82" s="3"/>
      <c r="JK82" s="3"/>
      <c r="JL82" s="3"/>
      <c r="JN82" s="10">
        <f>COUNTIF(EI82:ET82,"&gt;2")</f>
        <v>7</v>
      </c>
      <c r="JQ82" s="10"/>
      <c r="JS82" s="10"/>
      <c r="KH82" s="2">
        <f>(DN82*$DN$4)+(FB82*$FB$3)+(FC82*$FC$3)+(FD82*$FD$3)+(FE82*$FE$3)+(FF82*$FF$3)+(FG82*$FG$3)</f>
        <v>2.3352115357708749</v>
      </c>
      <c r="KI82" s="2">
        <f>F82-KH82</f>
        <v>6.4788464229124987E-2</v>
      </c>
      <c r="KJ82" s="2">
        <f>MAX(DN82,FB82:FG82)</f>
        <v>4.0192926045016009</v>
      </c>
      <c r="KK82" s="2">
        <f>MIN(DN82,FB82:FG82)</f>
        <v>0.62827225130890341</v>
      </c>
      <c r="KL82" s="2">
        <f t="shared" si="50"/>
        <v>3.3910203531926975</v>
      </c>
      <c r="KO82" s="2">
        <f>BO82</f>
        <v>85.41</v>
      </c>
      <c r="KP82" s="2">
        <f>100*((BO76/BO64)-1)</f>
        <v>-2.1225054792940456</v>
      </c>
      <c r="KQ82" s="2">
        <f t="shared" si="55"/>
        <v>-2.1225054792940456</v>
      </c>
      <c r="KR82" s="2">
        <f>100*((BO70/BO58)-1)</f>
        <v>2.6771101239186246</v>
      </c>
      <c r="KS82" s="2">
        <f t="shared" si="64"/>
        <v>2.6771101239186246</v>
      </c>
      <c r="KT82" s="3">
        <f>BP82</f>
        <v>1.5747</v>
      </c>
      <c r="KU82" s="3">
        <f>BQ82</f>
        <v>16.551904761904762</v>
      </c>
      <c r="KV82" s="3">
        <f t="shared" si="106"/>
        <v>10.511148004003786</v>
      </c>
      <c r="KW82" s="2">
        <f t="shared" si="99"/>
        <v>23.22764650594624</v>
      </c>
      <c r="KX82" s="2">
        <f t="shared" si="99"/>
        <v>19.228780075666172</v>
      </c>
      <c r="LB82">
        <v>0</v>
      </c>
      <c r="LE82" s="2" t="e">
        <v>#N/A</v>
      </c>
      <c r="LF82" s="2" t="e">
        <v>#N/A</v>
      </c>
      <c r="LG82" s="2" t="e">
        <v>#N/A</v>
      </c>
      <c r="LH82" s="2" t="e">
        <v>#N/A</v>
      </c>
      <c r="LI82" s="2" t="e">
        <v>#N/A</v>
      </c>
      <c r="LJ82" s="2" t="e">
        <v>#N/A</v>
      </c>
      <c r="LK82" s="2">
        <v>58.67423455471323</v>
      </c>
      <c r="LL82" s="2" t="e">
        <v>#N/A</v>
      </c>
      <c r="LM82" s="2" t="e">
        <v>#N/A</v>
      </c>
      <c r="LN82" s="2" t="e">
        <v>#N/A</v>
      </c>
      <c r="LO82" s="2" t="e">
        <v>#N/A</v>
      </c>
      <c r="LP82" s="2">
        <v>40.12186622269094</v>
      </c>
      <c r="LQ82" s="2" t="e">
        <v>#N/A</v>
      </c>
      <c r="LR82" s="2" t="e">
        <v>#N/A</v>
      </c>
      <c r="LS82" s="2" t="e">
        <v>#N/A</v>
      </c>
      <c r="LT82" s="2" t="e">
        <v>#N/A</v>
      </c>
      <c r="LU82" s="2" t="e">
        <v>#N/A</v>
      </c>
      <c r="LV82" s="2" t="e">
        <v>#N/A</v>
      </c>
      <c r="LW82" s="2" t="e">
        <v>#N/A</v>
      </c>
      <c r="LX82" s="2" t="e">
        <v>#N/A</v>
      </c>
      <c r="LY82" s="2" t="e">
        <v>#N/A</v>
      </c>
      <c r="LZ82" s="2" t="e">
        <v>#N/A</v>
      </c>
      <c r="MA82" s="2" t="e">
        <v>#N/A</v>
      </c>
      <c r="MB82" s="2" t="e">
        <v>#N/A</v>
      </c>
      <c r="MC82" s="2" t="e">
        <v>#N/A</v>
      </c>
      <c r="MD82" s="2" t="e">
        <v>#N/A</v>
      </c>
      <c r="ME82" s="2" t="e">
        <v>#N/A</v>
      </c>
      <c r="MF82" s="2" t="e">
        <v>#N/A</v>
      </c>
      <c r="MG82" s="2" t="e">
        <v>#N/A</v>
      </c>
      <c r="MH82" s="2">
        <v>48.656732429691473</v>
      </c>
      <c r="MI82" s="2" t="e">
        <v>#N/A</v>
      </c>
      <c r="MJ82" s="2" t="e">
        <v>#N/A</v>
      </c>
      <c r="MK82" s="2" t="e">
        <v>#N/A</v>
      </c>
      <c r="ML82" s="2" t="e">
        <v>#N/A</v>
      </c>
      <c r="MM82" s="2" t="e">
        <v>#N/A</v>
      </c>
      <c r="MN82" s="2" t="e">
        <v>#N/A</v>
      </c>
      <c r="MO82" s="2" t="e">
        <v>#N/A</v>
      </c>
      <c r="MP82" s="2" t="e">
        <v>#N/A</v>
      </c>
      <c r="MQ82" s="2" t="e">
        <v>#N/A</v>
      </c>
      <c r="MR82" s="2" t="e">
        <v>#N/A</v>
      </c>
      <c r="MS82" s="10" t="e">
        <v>#N/A</v>
      </c>
      <c r="MT82" s="2" t="e">
        <v>#N/A</v>
      </c>
      <c r="MU82" s="2" t="e">
        <v>#N/A</v>
      </c>
      <c r="MV82" s="2" t="e">
        <v>#N/A</v>
      </c>
      <c r="MX82" s="22" t="e">
        <v>#N/A</v>
      </c>
      <c r="MY82" s="22" t="e">
        <v>#N/A</v>
      </c>
      <c r="MZ82" s="22" t="e">
        <v>#N/A</v>
      </c>
      <c r="NA82" s="22" t="e">
        <v>#N/A</v>
      </c>
      <c r="NB82" s="22" t="e">
        <v>#N/A</v>
      </c>
      <c r="NC82" s="22" t="e">
        <v>#N/A</v>
      </c>
      <c r="ND82" s="22">
        <v>2</v>
      </c>
      <c r="NE82" s="22" t="e">
        <v>#N/A</v>
      </c>
      <c r="NF82" s="22" t="e">
        <v>#N/A</v>
      </c>
      <c r="NG82" s="22" t="e">
        <v>#N/A</v>
      </c>
      <c r="NH82" s="23" t="e">
        <v>#N/A</v>
      </c>
      <c r="NI82" s="22">
        <v>15</v>
      </c>
      <c r="NJ82" s="22" t="e">
        <v>#N/A</v>
      </c>
      <c r="NK82" s="22" t="e">
        <v>#N/A</v>
      </c>
      <c r="NL82" s="23" t="e">
        <v>#N/A</v>
      </c>
      <c r="NM82" s="3" t="e">
        <v>#N/A</v>
      </c>
      <c r="NN82" s="22" t="e">
        <v>#N/A</v>
      </c>
      <c r="NO82" s="22" t="e">
        <v>#N/A</v>
      </c>
      <c r="NP82" s="22" t="e">
        <v>#N/A</v>
      </c>
      <c r="NQ82" s="22" t="e">
        <v>#N/A</v>
      </c>
      <c r="NR82" s="23" t="e">
        <v>#N/A</v>
      </c>
      <c r="NS82" s="22" t="e">
        <v>#N/A</v>
      </c>
      <c r="NT82" s="22" t="e">
        <v>#N/A</v>
      </c>
      <c r="NU82" s="23" t="e">
        <v>#N/A</v>
      </c>
      <c r="NV82" s="3" t="e">
        <v>#N/A</v>
      </c>
      <c r="NW82" s="22" t="e">
        <v>#N/A</v>
      </c>
      <c r="NX82" s="22" t="e">
        <v>#N/A</v>
      </c>
      <c r="NY82" s="22" t="e">
        <v>#N/A</v>
      </c>
      <c r="NZ82" s="22" t="e">
        <v>#N/A</v>
      </c>
      <c r="OA82" s="23">
        <v>7</v>
      </c>
      <c r="OB82" s="22" t="e">
        <v>#N/A</v>
      </c>
      <c r="OC82" s="22" t="e">
        <v>#N/A</v>
      </c>
      <c r="OD82" s="22" t="e">
        <v>#N/A</v>
      </c>
      <c r="OE82" s="22" t="e">
        <v>#N/A</v>
      </c>
      <c r="OF82" s="22" t="e">
        <v>#N/A</v>
      </c>
      <c r="OG82" s="22" t="e">
        <v>#N/A</v>
      </c>
      <c r="OH82" s="23" t="e">
        <v>#N/A</v>
      </c>
      <c r="OI82" s="22" t="e">
        <v>#N/A</v>
      </c>
      <c r="OJ82" s="22" t="e">
        <v>#N/A</v>
      </c>
      <c r="OK82" s="22" t="e">
        <v>#N/A</v>
      </c>
      <c r="OL82" s="22" t="e">
        <v>#N/A</v>
      </c>
      <c r="OM82" s="23" t="e">
        <v>#N/A</v>
      </c>
      <c r="ON82" s="22" t="e">
        <v>#N/A</v>
      </c>
      <c r="OO82" s="22" t="e">
        <v>#N/A</v>
      </c>
      <c r="OQ82">
        <f t="shared" si="51"/>
        <v>-1</v>
      </c>
      <c r="OR82" s="23" t="e">
        <f t="shared" ca="1" si="94"/>
        <v>#N/A</v>
      </c>
      <c r="OS82" s="23" t="e">
        <f t="shared" ca="1" si="94"/>
        <v>#N/A</v>
      </c>
      <c r="OT82" s="23" t="e">
        <f t="shared" ca="1" si="94"/>
        <v>#N/A</v>
      </c>
      <c r="OU82" s="23" t="e">
        <f t="shared" ca="1" si="94"/>
        <v>#N/A</v>
      </c>
      <c r="OV82" s="23" t="e">
        <f t="shared" ca="1" si="94"/>
        <v>#N/A</v>
      </c>
      <c r="OW82" s="23" t="e">
        <f t="shared" ca="1" si="94"/>
        <v>#N/A</v>
      </c>
      <c r="OX82" s="23">
        <f t="shared" ca="1" si="94"/>
        <v>1.0017979524950298</v>
      </c>
      <c r="OY82" s="23" t="e">
        <f t="shared" ca="1" si="94"/>
        <v>#N/A</v>
      </c>
      <c r="OZ82" s="23" t="e">
        <f t="shared" ca="1" si="94"/>
        <v>#N/A</v>
      </c>
      <c r="PA82" s="23" t="e">
        <f t="shared" ca="1" si="94"/>
        <v>#N/A</v>
      </c>
      <c r="PB82" s="23" t="e">
        <f t="shared" ca="1" si="94"/>
        <v>#N/A</v>
      </c>
      <c r="PC82" s="23">
        <f t="shared" ca="1" si="94"/>
        <v>0.99831675091727323</v>
      </c>
      <c r="PD82" s="23" t="e">
        <f t="shared" ca="1" si="94"/>
        <v>#N/A</v>
      </c>
      <c r="PE82" s="23" t="e">
        <f t="shared" ca="1" si="94"/>
        <v>#N/A</v>
      </c>
      <c r="PF82" s="23" t="e">
        <f t="shared" ca="1" si="94"/>
        <v>#N/A</v>
      </c>
      <c r="PG82" s="23" t="e">
        <f t="shared" ca="1" si="79"/>
        <v>#N/A</v>
      </c>
      <c r="PH82" s="23" t="e">
        <f t="shared" ca="1" si="76"/>
        <v>#N/A</v>
      </c>
      <c r="PI82" s="23" t="e">
        <f t="shared" ca="1" si="76"/>
        <v>#N/A</v>
      </c>
      <c r="PJ82" s="23" t="e">
        <f t="shared" ca="1" si="76"/>
        <v>#N/A</v>
      </c>
      <c r="PK82" s="23" t="e">
        <f t="shared" ca="1" si="75"/>
        <v>#N/A</v>
      </c>
      <c r="PL82" s="23" t="e">
        <f t="shared" ca="1" si="75"/>
        <v>#N/A</v>
      </c>
      <c r="PM82" s="23" t="e">
        <f t="shared" ca="1" si="75"/>
        <v>#N/A</v>
      </c>
      <c r="PN82" s="23" t="e">
        <f t="shared" ca="1" si="75"/>
        <v>#N/A</v>
      </c>
      <c r="PO82" s="23" t="e">
        <f t="shared" ca="1" si="75"/>
        <v>#N/A</v>
      </c>
      <c r="PP82" s="23" t="e">
        <f t="shared" ca="1" si="75"/>
        <v>#N/A</v>
      </c>
      <c r="PQ82" s="23" t="e">
        <f t="shared" ca="1" si="75"/>
        <v>#N/A</v>
      </c>
      <c r="PR82" s="23" t="e">
        <f t="shared" ca="1" si="63"/>
        <v>#N/A</v>
      </c>
      <c r="PS82" s="23" t="e">
        <f t="shared" ca="1" si="63"/>
        <v>#N/A</v>
      </c>
      <c r="PT82" s="23" t="e">
        <f t="shared" ca="1" si="63"/>
        <v>#N/A</v>
      </c>
      <c r="PU82" s="23">
        <f t="shared" ca="1" si="63"/>
        <v>1.0039567236696008</v>
      </c>
      <c r="PV82" s="23" t="e">
        <f t="shared" ca="1" si="63"/>
        <v>#N/A</v>
      </c>
      <c r="PW82" s="23" t="e">
        <f t="shared" ca="1" si="61"/>
        <v>#N/A</v>
      </c>
      <c r="PX82" s="23" t="e">
        <f t="shared" ca="1" si="61"/>
        <v>#N/A</v>
      </c>
      <c r="PY82" s="23" t="e">
        <f t="shared" ca="1" si="61"/>
        <v>#N/A</v>
      </c>
      <c r="PZ82" s="23" t="e">
        <f t="shared" ca="1" si="61"/>
        <v>#N/A</v>
      </c>
      <c r="QA82" s="23" t="e">
        <f t="shared" ca="1" si="70"/>
        <v>#N/A</v>
      </c>
      <c r="QB82" s="23" t="e">
        <f t="shared" ca="1" si="70"/>
        <v>#N/A</v>
      </c>
      <c r="QC82" s="23" t="e">
        <f t="shared" ca="1" si="70"/>
        <v>#N/A</v>
      </c>
      <c r="QD82" s="23" t="e">
        <f t="shared" ca="1" si="70"/>
        <v>#N/A</v>
      </c>
      <c r="QE82" s="23" t="e">
        <f t="shared" ca="1" si="70"/>
        <v>#N/A</v>
      </c>
      <c r="QF82" s="23" t="e">
        <f t="shared" ca="1" si="70"/>
        <v>#N/A</v>
      </c>
      <c r="QG82" s="23" t="e">
        <f t="shared" ca="1" si="70"/>
        <v>#N/A</v>
      </c>
      <c r="QH82" s="23" t="e">
        <f t="shared" ca="1" si="70"/>
        <v>#N/A</v>
      </c>
      <c r="QI82" s="23" t="e">
        <f t="shared" ca="1" si="70"/>
        <v>#N/A</v>
      </c>
      <c r="QJ82" s="26" t="e">
        <f t="shared" ca="1" si="110"/>
        <v>#N/A</v>
      </c>
    </row>
    <row r="83" spans="1:452" x14ac:dyDescent="0.35">
      <c r="A83" t="s">
        <v>1148</v>
      </c>
      <c r="B83" s="25">
        <v>34731</v>
      </c>
      <c r="C83" t="s">
        <v>698</v>
      </c>
      <c r="D83" s="2">
        <v>65.7</v>
      </c>
      <c r="E83" s="2">
        <v>66.3</v>
      </c>
      <c r="F83" s="2">
        <v>2.4</v>
      </c>
      <c r="G83" s="2">
        <v>71.7</v>
      </c>
      <c r="H83" s="2">
        <v>66.542097163570432</v>
      </c>
      <c r="I83" s="2">
        <v>72.07925563416967</v>
      </c>
      <c r="J83" s="2">
        <v>83.2</v>
      </c>
      <c r="K83" s="2">
        <v>49.3</v>
      </c>
      <c r="L83" s="2">
        <v>49.478900351310479</v>
      </c>
      <c r="M83" s="2">
        <v>55.2</v>
      </c>
      <c r="N83" s="2">
        <v>47.4</v>
      </c>
      <c r="O83" s="2">
        <v>62.4</v>
      </c>
      <c r="P83" s="2">
        <v>56.1</v>
      </c>
      <c r="Q83" s="2">
        <v>201.4</v>
      </c>
      <c r="R83" s="2">
        <v>56.8</v>
      </c>
      <c r="S83" s="2">
        <v>47.4</v>
      </c>
      <c r="T83" s="2">
        <v>40</v>
      </c>
      <c r="U83" s="2" t="e">
        <v>#N/A</v>
      </c>
      <c r="V83" s="2">
        <v>48.3</v>
      </c>
      <c r="W83" s="2">
        <v>23.3</v>
      </c>
      <c r="X83" s="2">
        <v>85.8</v>
      </c>
      <c r="Y83" s="2" t="e">
        <v>#N/A</v>
      </c>
      <c r="Z83" s="2">
        <v>32.299999999999997</v>
      </c>
      <c r="AA83" s="2" t="e">
        <v>#N/A</v>
      </c>
      <c r="AB83" s="2">
        <v>154.30000000000001</v>
      </c>
      <c r="AC83" s="2">
        <v>170.4</v>
      </c>
      <c r="AD83" s="2" t="e">
        <v>#N/A</v>
      </c>
      <c r="AE83" s="2">
        <v>206.1</v>
      </c>
      <c r="AF83" s="2">
        <v>75.400000000000006</v>
      </c>
      <c r="AG83" s="22">
        <v>639</v>
      </c>
      <c r="AH83" s="22">
        <v>361</v>
      </c>
      <c r="AI83" s="22" t="e">
        <v>#N/A</v>
      </c>
      <c r="AJ83" s="22">
        <v>41</v>
      </c>
      <c r="AK83" s="22">
        <v>49</v>
      </c>
      <c r="AL83" s="22" t="e">
        <v>#N/A</v>
      </c>
      <c r="AM83" s="22">
        <v>8</v>
      </c>
      <c r="AN83" s="22" t="e">
        <v>#N/A</v>
      </c>
      <c r="AO83" s="22">
        <v>52</v>
      </c>
      <c r="AP83" s="22">
        <v>30</v>
      </c>
      <c r="AQ83" s="22">
        <v>61</v>
      </c>
      <c r="AR83" s="2">
        <v>62.7</v>
      </c>
      <c r="AS83" s="2">
        <v>43.7</v>
      </c>
      <c r="AT83" s="2">
        <v>201.4</v>
      </c>
      <c r="AU83" s="2">
        <v>48.6</v>
      </c>
      <c r="AV83" s="2">
        <v>82.4</v>
      </c>
      <c r="AW83" s="2">
        <v>54.3</v>
      </c>
      <c r="AX83" s="2">
        <v>56.8</v>
      </c>
      <c r="AY83" s="2">
        <v>109.9</v>
      </c>
      <c r="AZ83" s="2">
        <v>93.7</v>
      </c>
      <c r="BA83" s="2">
        <v>23.3</v>
      </c>
      <c r="BB83" s="2">
        <v>52.1</v>
      </c>
      <c r="BC83" s="2">
        <v>62.2</v>
      </c>
      <c r="BD83" s="3" t="e">
        <v>#N/A</v>
      </c>
      <c r="BE83" s="3" t="e">
        <v>#N/A</v>
      </c>
      <c r="BF83" s="3" t="e">
        <v>#N/A</v>
      </c>
      <c r="BG83" s="3" t="e">
        <v>#N/A</v>
      </c>
      <c r="BH83" s="3" t="e">
        <v>#N/A</v>
      </c>
      <c r="BI83" s="2">
        <v>146.9</v>
      </c>
      <c r="BJ83" s="2">
        <v>3.4</v>
      </c>
      <c r="BK83" s="2">
        <v>2.7</v>
      </c>
      <c r="BL83" s="2">
        <v>63.1</v>
      </c>
      <c r="BM83" s="2">
        <v>71.5</v>
      </c>
      <c r="BN83" s="10" t="e">
        <v>#N/A</v>
      </c>
      <c r="BO83" s="3">
        <v>84.4</v>
      </c>
      <c r="BP83" s="22">
        <v>1.5720000000000001</v>
      </c>
      <c r="BQ83" s="3">
        <v>17.114500000000003</v>
      </c>
      <c r="BR83" s="23">
        <v>1.5852631578947363</v>
      </c>
      <c r="BS83" s="2" t="e">
        <v>#N/A</v>
      </c>
      <c r="BT83" s="3">
        <v>61.23</v>
      </c>
      <c r="BU83" s="2" t="e">
        <v>#N/A</v>
      </c>
      <c r="BV83" s="2">
        <v>3</v>
      </c>
      <c r="BW83" s="2" t="e">
        <v>#N/A</v>
      </c>
      <c r="BX83" s="2" t="e">
        <v>#N/A</v>
      </c>
      <c r="BY83" s="23">
        <v>150.9</v>
      </c>
      <c r="BZ83" s="2">
        <v>95.8</v>
      </c>
      <c r="CA83" s="2">
        <v>70.599999999999994</v>
      </c>
      <c r="CB83" s="3">
        <v>74.75</v>
      </c>
      <c r="CC83" s="2">
        <v>65.099999999999994</v>
      </c>
      <c r="CD83" s="2">
        <v>87</v>
      </c>
      <c r="CE83" s="2">
        <v>96.228945168157338</v>
      </c>
      <c r="CF83" s="3">
        <v>74.753399049813979</v>
      </c>
      <c r="CG83" s="2">
        <v>65.111285237304912</v>
      </c>
      <c r="CH83" s="23">
        <v>159.41566324835841</v>
      </c>
      <c r="CI83" s="3">
        <v>73.765912234446887</v>
      </c>
      <c r="CM83" s="2">
        <f t="shared" si="95"/>
        <v>10.887086513994912</v>
      </c>
      <c r="CN83" s="2">
        <f t="shared" si="95"/>
        <v>1.0084371233427074</v>
      </c>
      <c r="CO83" s="2">
        <f t="shared" si="96"/>
        <v>101.68121129144407</v>
      </c>
      <c r="CR83" s="2">
        <f t="shared" si="100"/>
        <v>0.30534351145038602</v>
      </c>
      <c r="CS83" s="2">
        <f t="shared" si="100"/>
        <v>0.45454545454545026</v>
      </c>
      <c r="CT83" s="2">
        <f t="shared" si="101"/>
        <v>0.42016806722688677</v>
      </c>
      <c r="CU83" s="2">
        <f t="shared" si="101"/>
        <v>0.24101061242783189</v>
      </c>
      <c r="CV83" s="2">
        <f t="shared" si="101"/>
        <v>0.10587172466800648</v>
      </c>
      <c r="CW83" s="2">
        <f t="shared" si="102"/>
        <v>0.4830917874396089</v>
      </c>
      <c r="CX83" s="2">
        <f t="shared" si="103"/>
        <v>0.20325203252031365</v>
      </c>
      <c r="CY83" s="2"/>
      <c r="CZ83" s="2">
        <f t="shared" si="107"/>
        <v>0.25062656641604369</v>
      </c>
      <c r="DA83" s="2">
        <f t="shared" si="108"/>
        <v>1.446416831032227</v>
      </c>
      <c r="DB83" s="2">
        <f t="shared" si="109"/>
        <v>-0.20661157024793683</v>
      </c>
      <c r="DC83" s="2"/>
      <c r="DF83" s="2">
        <f t="shared" si="104"/>
        <v>2.9307738479655399</v>
      </c>
      <c r="DG83" s="2">
        <f t="shared" si="104"/>
        <v>1.2778846882288697</v>
      </c>
      <c r="DH83" s="2">
        <f t="shared" si="105"/>
        <v>3.7541747009935067</v>
      </c>
      <c r="DI83" s="2">
        <f t="shared" si="113"/>
        <v>0.55363189592223527</v>
      </c>
      <c r="DJ83" s="2">
        <f t="shared" si="113"/>
        <v>2.3254842677046916</v>
      </c>
      <c r="DM83" s="2"/>
      <c r="DN83" s="2">
        <f t="shared" si="35"/>
        <v>2.3148148148148149</v>
      </c>
      <c r="DO83" s="2">
        <f t="shared" si="111"/>
        <v>1.558073654390947</v>
      </c>
      <c r="DP83" s="2">
        <f t="shared" si="36"/>
        <v>1.960784313725501</v>
      </c>
      <c r="DQ83" s="2"/>
      <c r="DR83" s="2">
        <f t="shared" si="37"/>
        <v>3.1380753138075312</v>
      </c>
      <c r="DS83" s="2" t="e">
        <f t="shared" si="38"/>
        <v>#N/A</v>
      </c>
      <c r="DT83" s="2" t="e">
        <v>#N/A</v>
      </c>
      <c r="DU83" s="2" t="e">
        <v>#N/A</v>
      </c>
      <c r="DV83" s="2">
        <f t="shared" si="112"/>
        <v>2.8006589785831926</v>
      </c>
      <c r="DW83" s="2">
        <f t="shared" si="39"/>
        <v>-2.4697336561743333</v>
      </c>
      <c r="DX83" s="2">
        <f t="shared" si="40"/>
        <v>7.5268817204301008</v>
      </c>
      <c r="DY83" s="2">
        <f t="shared" si="41"/>
        <v>2.5270758122743597</v>
      </c>
      <c r="DZ83" s="2">
        <f t="shared" si="42"/>
        <v>5.0997782705099803</v>
      </c>
      <c r="EA83" s="2" t="e">
        <f t="shared" si="82"/>
        <v>#N/A</v>
      </c>
      <c r="EB83" s="2">
        <f t="shared" si="82"/>
        <v>1.6842105263157769</v>
      </c>
      <c r="EC83" s="2">
        <f t="shared" si="82"/>
        <v>5.9090909090909083</v>
      </c>
      <c r="ED83" s="2">
        <f t="shared" si="82"/>
        <v>-3.4870641169853833</v>
      </c>
      <c r="EE83" s="2" t="e">
        <f t="shared" si="82"/>
        <v>#N/A</v>
      </c>
      <c r="EF83" s="2">
        <f t="shared" si="82"/>
        <v>-2.4169184290030343</v>
      </c>
      <c r="EG83" s="2" t="e">
        <f t="shared" si="82"/>
        <v>#N/A</v>
      </c>
      <c r="EH83" s="2"/>
      <c r="EI83" s="2">
        <f t="shared" si="69"/>
        <v>2.9556650246305383</v>
      </c>
      <c r="EJ83" s="2">
        <f t="shared" si="69"/>
        <v>4.0476190476190554</v>
      </c>
      <c r="EK83" s="2">
        <f t="shared" si="69"/>
        <v>-2.4697336561743333</v>
      </c>
      <c r="EL83" s="2">
        <f t="shared" si="69"/>
        <v>5.65217391304349</v>
      </c>
      <c r="EM83" s="2">
        <f t="shared" si="69"/>
        <v>0.98039215686276382</v>
      </c>
      <c r="EN83" s="2">
        <f t="shared" si="69"/>
        <v>-2.6881720430107503</v>
      </c>
      <c r="EO83" s="2">
        <f t="shared" si="92"/>
        <v>2.5270758122743597</v>
      </c>
      <c r="EP83" s="2">
        <f t="shared" si="92"/>
        <v>-4.2682926829268215</v>
      </c>
      <c r="EQ83" s="2">
        <f t="shared" si="92"/>
        <v>1.0787486515641875</v>
      </c>
      <c r="ER83" s="2">
        <f t="shared" si="92"/>
        <v>5.9090909090909083</v>
      </c>
      <c r="ES83" s="2">
        <f t="shared" si="92"/>
        <v>4.2000000000000037</v>
      </c>
      <c r="ET83" s="2">
        <f t="shared" si="92"/>
        <v>0.81037277147488762</v>
      </c>
      <c r="EU83" s="2">
        <f t="shared" si="97"/>
        <v>3.4</v>
      </c>
      <c r="EV83" s="2">
        <f t="shared" si="97"/>
        <v>2.7</v>
      </c>
      <c r="EW83" s="2">
        <f t="shared" si="45"/>
        <v>6.7681895093062661</v>
      </c>
      <c r="EX83" s="2">
        <f t="shared" si="45"/>
        <v>3.3236994219653093</v>
      </c>
      <c r="EY83" s="2">
        <f t="shared" si="46"/>
        <v>16.735250920599</v>
      </c>
      <c r="EZ83" s="2">
        <f t="shared" si="46"/>
        <v>-42.43740179077836</v>
      </c>
      <c r="FA83" s="2" t="e">
        <f t="shared" si="47"/>
        <v>#N/A</v>
      </c>
      <c r="FB83" s="2">
        <f t="shared" si="88"/>
        <v>2.8629856850715951</v>
      </c>
      <c r="FC83" s="2">
        <f t="shared" si="88"/>
        <v>0.3141361256544517</v>
      </c>
      <c r="FD83" s="2">
        <f t="shared" si="88"/>
        <v>2.1707670043415339</v>
      </c>
      <c r="FE83" s="2">
        <f t="shared" si="87"/>
        <v>1.7422077038246941</v>
      </c>
      <c r="FF83" s="2">
        <f t="shared" si="87"/>
        <v>4.3269230769230616</v>
      </c>
      <c r="FG83" s="2">
        <f t="shared" si="87"/>
        <v>1.9929660023446649</v>
      </c>
      <c r="FH83" s="2" t="e">
        <v>#N/A</v>
      </c>
      <c r="FI83" s="2" t="e">
        <v>#N/A</v>
      </c>
      <c r="FL83" s="2">
        <f t="shared" si="114"/>
        <v>0.88600802414813273</v>
      </c>
      <c r="FM83" s="2">
        <f t="shared" si="114"/>
        <v>0.67826854721324548</v>
      </c>
      <c r="FN83" s="2">
        <f t="shared" si="115"/>
        <v>0.94009393189289359</v>
      </c>
      <c r="FQ83" s="2">
        <f t="shared" si="116"/>
        <v>3.5914115361060484</v>
      </c>
      <c r="FR83" s="2">
        <f t="shared" si="116"/>
        <v>2.740802108321394</v>
      </c>
      <c r="FS83" s="2">
        <f t="shared" si="117"/>
        <v>3.8137354378873889</v>
      </c>
      <c r="FT83" s="2">
        <f t="shared" si="118"/>
        <v>2.7359786278550846</v>
      </c>
      <c r="FU83" s="2">
        <f t="shared" si="118"/>
        <v>2.6829827247183413</v>
      </c>
      <c r="FX83" s="2">
        <f t="shared" si="90"/>
        <v>1.9715023518313668</v>
      </c>
      <c r="FY83" s="2">
        <f t="shared" si="90"/>
        <v>1.5399492464125419</v>
      </c>
      <c r="FZ83" s="2">
        <f t="shared" si="33"/>
        <v>3.2279911436518649</v>
      </c>
      <c r="GA83" s="2">
        <f t="shared" si="91"/>
        <v>2.8804380323861345</v>
      </c>
      <c r="GB83" s="2">
        <f t="shared" si="91"/>
        <v>2.4953194692974634</v>
      </c>
      <c r="GE83" s="2"/>
      <c r="GF83" s="2"/>
      <c r="GG83" s="2">
        <f t="shared" si="93"/>
        <v>12.497330417080189</v>
      </c>
      <c r="GH83" s="2">
        <f t="shared" si="93"/>
        <v>-35.934435029812292</v>
      </c>
      <c r="GI83" s="2" t="e">
        <f t="shared" si="53"/>
        <v>#N/A</v>
      </c>
      <c r="GJ83" s="2">
        <f t="shared" si="54"/>
        <v>3.074772886093613</v>
      </c>
      <c r="GK83" s="2" t="e">
        <v>#N/A</v>
      </c>
      <c r="GN83" s="2">
        <f t="shared" si="89"/>
        <v>0</v>
      </c>
      <c r="GQ83" s="2"/>
      <c r="IG83" s="24"/>
      <c r="IH83" s="24"/>
      <c r="II83" s="24"/>
      <c r="IJ83" s="24"/>
      <c r="IK83" s="24"/>
      <c r="IL83" s="2"/>
      <c r="IM83" s="2">
        <f t="shared" si="98"/>
        <v>2.4</v>
      </c>
      <c r="IN83" s="2"/>
      <c r="IO83" s="2">
        <f t="shared" si="49"/>
        <v>2.4</v>
      </c>
      <c r="IX83" s="3"/>
      <c r="IY83" s="3"/>
      <c r="IZ83" s="3"/>
      <c r="JA83" s="3"/>
      <c r="JB83" s="3"/>
      <c r="JC83" s="3"/>
      <c r="JE83" s="3"/>
      <c r="JF83" s="3"/>
      <c r="JG83" s="3"/>
      <c r="JH83" s="3"/>
      <c r="JI83" s="3"/>
      <c r="JJ83" s="3"/>
      <c r="JK83" s="3"/>
      <c r="JL83" s="3"/>
      <c r="JN83" s="10">
        <f>COUNTIF(EI83:ET83,"&gt;2")</f>
        <v>6</v>
      </c>
      <c r="JQ83" s="10"/>
      <c r="JS83" s="10"/>
      <c r="KH83" s="2">
        <f>(DN83*$DN$4)+(FB83*$FB$3)+(FC83*$FC$3)+(FD83*$FD$3)+(FE83*$FE$3)+(FF83*$FF$3)+(FG83*$FG$3)</f>
        <v>2.3944375970992695</v>
      </c>
      <c r="KI83" s="2">
        <f>F83-KH83</f>
        <v>5.562402900730401E-3</v>
      </c>
      <c r="KJ83" s="2">
        <f>MAX(DN83,FB83:FG83)</f>
        <v>4.3269230769230616</v>
      </c>
      <c r="KK83" s="2">
        <f>MIN(DN83,FB83:FG83)</f>
        <v>0.3141361256544517</v>
      </c>
      <c r="KL83" s="2">
        <f t="shared" si="50"/>
        <v>4.0127869512686098</v>
      </c>
      <c r="KO83" s="2">
        <f>BO83</f>
        <v>84.4</v>
      </c>
      <c r="KP83" s="2">
        <f>100*((BO77/BO65)-1)</f>
        <v>-2.1724058238964727</v>
      </c>
      <c r="KQ83" s="2">
        <f t="shared" si="55"/>
        <v>-2.1724058238964727</v>
      </c>
      <c r="KR83" s="2">
        <f>100*((BO71/BO59)-1)</f>
        <v>6.0535363457760338</v>
      </c>
      <c r="KS83" s="2">
        <f t="shared" si="64"/>
        <v>6.0535363457760338</v>
      </c>
      <c r="KT83" s="3">
        <f>BP83</f>
        <v>1.5720000000000001</v>
      </c>
      <c r="KU83" s="3">
        <f>BQ83</f>
        <v>17.114500000000003</v>
      </c>
      <c r="KV83" s="3">
        <f t="shared" si="106"/>
        <v>10.887086513994912</v>
      </c>
      <c r="KW83" s="2">
        <f t="shared" si="99"/>
        <v>24.017148590714225</v>
      </c>
      <c r="KX83" s="2">
        <f t="shared" si="99"/>
        <v>19.916510752452329</v>
      </c>
      <c r="LB83">
        <v>0</v>
      </c>
      <c r="LE83" s="2" t="e">
        <v>#N/A</v>
      </c>
      <c r="LF83" s="2" t="e">
        <v>#N/A</v>
      </c>
      <c r="LG83" s="2" t="e">
        <v>#N/A</v>
      </c>
      <c r="LH83" s="2" t="e">
        <v>#N/A</v>
      </c>
      <c r="LI83" s="2" t="e">
        <v>#N/A</v>
      </c>
      <c r="LJ83" s="2" t="e">
        <v>#N/A</v>
      </c>
      <c r="LK83" s="2">
        <v>58.85904729720184</v>
      </c>
      <c r="LL83" s="2" t="e">
        <v>#N/A</v>
      </c>
      <c r="LM83" s="2" t="e">
        <v>#N/A</v>
      </c>
      <c r="LN83" s="2" t="e">
        <v>#N/A</v>
      </c>
      <c r="LO83" s="2" t="e">
        <v>#N/A</v>
      </c>
      <c r="LP83" s="2">
        <v>40.092681765238098</v>
      </c>
      <c r="LQ83" s="2" t="e">
        <v>#N/A</v>
      </c>
      <c r="LR83" s="2" t="e">
        <v>#N/A</v>
      </c>
      <c r="LS83" s="2" t="e">
        <v>#N/A</v>
      </c>
      <c r="LT83" s="2" t="e">
        <v>#N/A</v>
      </c>
      <c r="LU83" s="2" t="e">
        <v>#N/A</v>
      </c>
      <c r="LV83" s="2" t="e">
        <v>#N/A</v>
      </c>
      <c r="LW83" s="2" t="e">
        <v>#N/A</v>
      </c>
      <c r="LX83" s="2" t="e">
        <v>#N/A</v>
      </c>
      <c r="LY83" s="2" t="e">
        <v>#N/A</v>
      </c>
      <c r="LZ83" s="2" t="e">
        <v>#N/A</v>
      </c>
      <c r="MA83" s="2" t="e">
        <v>#N/A</v>
      </c>
      <c r="MB83" s="2" t="e">
        <v>#N/A</v>
      </c>
      <c r="MC83" s="2" t="e">
        <v>#N/A</v>
      </c>
      <c r="MD83" s="2" t="e">
        <v>#N/A</v>
      </c>
      <c r="ME83" s="2" t="e">
        <v>#N/A</v>
      </c>
      <c r="MF83" s="2" t="e">
        <v>#N/A</v>
      </c>
      <c r="MG83" s="2" t="e">
        <v>#N/A</v>
      </c>
      <c r="MH83" s="2">
        <v>48.975248620533172</v>
      </c>
      <c r="MI83" s="2" t="e">
        <v>#N/A</v>
      </c>
      <c r="MJ83" s="2" t="e">
        <v>#N/A</v>
      </c>
      <c r="MK83" s="2" t="e">
        <v>#N/A</v>
      </c>
      <c r="ML83" s="2" t="e">
        <v>#N/A</v>
      </c>
      <c r="MM83" s="2" t="e">
        <v>#N/A</v>
      </c>
      <c r="MN83" s="2" t="e">
        <v>#N/A</v>
      </c>
      <c r="MO83" s="2" t="e">
        <v>#N/A</v>
      </c>
      <c r="MP83" s="2" t="e">
        <v>#N/A</v>
      </c>
      <c r="MQ83" s="2" t="e">
        <v>#N/A</v>
      </c>
      <c r="MR83" s="2" t="e">
        <v>#N/A</v>
      </c>
      <c r="MS83" s="10" t="e">
        <v>#N/A</v>
      </c>
      <c r="MT83" s="2" t="e">
        <v>#N/A</v>
      </c>
      <c r="MU83" s="2" t="e">
        <v>#N/A</v>
      </c>
      <c r="MV83" s="2" t="e">
        <v>#N/A</v>
      </c>
      <c r="MX83" s="22" t="e">
        <v>#N/A</v>
      </c>
      <c r="MY83" s="22" t="e">
        <v>#N/A</v>
      </c>
      <c r="MZ83" s="22" t="e">
        <v>#N/A</v>
      </c>
      <c r="NA83" s="22" t="e">
        <v>#N/A</v>
      </c>
      <c r="NB83" s="22" t="e">
        <v>#N/A</v>
      </c>
      <c r="NC83" s="22" t="e">
        <v>#N/A</v>
      </c>
      <c r="ND83" s="22">
        <v>2</v>
      </c>
      <c r="NE83" s="22" t="e">
        <v>#N/A</v>
      </c>
      <c r="NF83" s="22" t="e">
        <v>#N/A</v>
      </c>
      <c r="NG83" s="22" t="e">
        <v>#N/A</v>
      </c>
      <c r="NH83" s="23" t="e">
        <v>#N/A</v>
      </c>
      <c r="NI83" s="22">
        <v>15</v>
      </c>
      <c r="NJ83" s="22" t="e">
        <v>#N/A</v>
      </c>
      <c r="NK83" s="22" t="e">
        <v>#N/A</v>
      </c>
      <c r="NL83" s="23" t="e">
        <v>#N/A</v>
      </c>
      <c r="NM83" s="3" t="e">
        <v>#N/A</v>
      </c>
      <c r="NN83" s="22" t="e">
        <v>#N/A</v>
      </c>
      <c r="NO83" s="22" t="e">
        <v>#N/A</v>
      </c>
      <c r="NP83" s="22" t="e">
        <v>#N/A</v>
      </c>
      <c r="NQ83" s="22" t="e">
        <v>#N/A</v>
      </c>
      <c r="NR83" s="23" t="e">
        <v>#N/A</v>
      </c>
      <c r="NS83" s="22" t="e">
        <v>#N/A</v>
      </c>
      <c r="NT83" s="22" t="e">
        <v>#N/A</v>
      </c>
      <c r="NU83" s="23" t="e">
        <v>#N/A</v>
      </c>
      <c r="NV83" s="3" t="e">
        <v>#N/A</v>
      </c>
      <c r="NW83" s="22" t="e">
        <v>#N/A</v>
      </c>
      <c r="NX83" s="22" t="e">
        <v>#N/A</v>
      </c>
      <c r="NY83" s="22" t="e">
        <v>#N/A</v>
      </c>
      <c r="NZ83" s="22" t="e">
        <v>#N/A</v>
      </c>
      <c r="OA83" s="23">
        <v>7</v>
      </c>
      <c r="OB83" s="22" t="e">
        <v>#N/A</v>
      </c>
      <c r="OC83" s="22" t="e">
        <v>#N/A</v>
      </c>
      <c r="OD83" s="22" t="e">
        <v>#N/A</v>
      </c>
      <c r="OE83" s="22" t="e">
        <v>#N/A</v>
      </c>
      <c r="OF83" s="22" t="e">
        <v>#N/A</v>
      </c>
      <c r="OG83" s="22" t="e">
        <v>#N/A</v>
      </c>
      <c r="OH83" s="23" t="e">
        <v>#N/A</v>
      </c>
      <c r="OI83" s="22" t="e">
        <v>#N/A</v>
      </c>
      <c r="OJ83" s="22" t="e">
        <v>#N/A</v>
      </c>
      <c r="OK83" s="22" t="e">
        <v>#N/A</v>
      </c>
      <c r="OL83" s="22" t="e">
        <v>#N/A</v>
      </c>
      <c r="OM83" s="23" t="e">
        <v>#N/A</v>
      </c>
      <c r="ON83" s="22" t="e">
        <v>#N/A</v>
      </c>
      <c r="OO83" s="22" t="e">
        <v>#N/A</v>
      </c>
      <c r="OQ83">
        <f t="shared" si="51"/>
        <v>-1</v>
      </c>
      <c r="OR83" s="23" t="e">
        <f t="shared" ca="1" si="94"/>
        <v>#N/A</v>
      </c>
      <c r="OS83" s="23" t="e">
        <f t="shared" ca="1" si="94"/>
        <v>#N/A</v>
      </c>
      <c r="OT83" s="23" t="e">
        <f t="shared" ca="1" si="94"/>
        <v>#N/A</v>
      </c>
      <c r="OU83" s="23" t="e">
        <f t="shared" ca="1" si="94"/>
        <v>#N/A</v>
      </c>
      <c r="OV83" s="23" t="e">
        <f t="shared" ca="1" si="94"/>
        <v>#N/A</v>
      </c>
      <c r="OW83" s="23" t="e">
        <f t="shared" ca="1" si="94"/>
        <v>#N/A</v>
      </c>
      <c r="OX83" s="23">
        <f t="shared" ca="1" si="94"/>
        <v>1.0031498108819175</v>
      </c>
      <c r="OY83" s="23" t="e">
        <f t="shared" ca="1" si="94"/>
        <v>#N/A</v>
      </c>
      <c r="OZ83" s="23" t="e">
        <f t="shared" ca="1" si="94"/>
        <v>#N/A</v>
      </c>
      <c r="PA83" s="23" t="e">
        <f t="shared" ca="1" si="94"/>
        <v>#N/A</v>
      </c>
      <c r="PB83" s="23" t="e">
        <f t="shared" ca="1" si="94"/>
        <v>#N/A</v>
      </c>
      <c r="PC83" s="23">
        <f t="shared" ca="1" si="94"/>
        <v>0.9992726046866599</v>
      </c>
      <c r="PD83" s="23" t="e">
        <f t="shared" ca="1" si="94"/>
        <v>#N/A</v>
      </c>
      <c r="PE83" s="23" t="e">
        <f t="shared" ca="1" si="94"/>
        <v>#N/A</v>
      </c>
      <c r="PF83" s="23" t="e">
        <f t="shared" ca="1" si="94"/>
        <v>#N/A</v>
      </c>
      <c r="PG83" s="23" t="e">
        <f t="shared" ca="1" si="79"/>
        <v>#N/A</v>
      </c>
      <c r="PH83" s="23" t="e">
        <f t="shared" ca="1" si="76"/>
        <v>#N/A</v>
      </c>
      <c r="PI83" s="23" t="e">
        <f t="shared" ca="1" si="76"/>
        <v>#N/A</v>
      </c>
      <c r="PJ83" s="23" t="e">
        <f t="shared" ca="1" si="76"/>
        <v>#N/A</v>
      </c>
      <c r="PK83" s="23" t="e">
        <f t="shared" ca="1" si="75"/>
        <v>#N/A</v>
      </c>
      <c r="PL83" s="23" t="e">
        <f t="shared" ca="1" si="75"/>
        <v>#N/A</v>
      </c>
      <c r="PM83" s="23" t="e">
        <f t="shared" ca="1" si="75"/>
        <v>#N/A</v>
      </c>
      <c r="PN83" s="23" t="e">
        <f t="shared" ca="1" si="75"/>
        <v>#N/A</v>
      </c>
      <c r="PO83" s="23" t="e">
        <f t="shared" ca="1" si="75"/>
        <v>#N/A</v>
      </c>
      <c r="PP83" s="23" t="e">
        <f t="shared" ca="1" si="75"/>
        <v>#N/A</v>
      </c>
      <c r="PQ83" s="23" t="e">
        <f t="shared" ca="1" si="75"/>
        <v>#N/A</v>
      </c>
      <c r="PR83" s="23" t="e">
        <f t="shared" ca="1" si="63"/>
        <v>#N/A</v>
      </c>
      <c r="PS83" s="23" t="e">
        <f t="shared" ca="1" si="63"/>
        <v>#N/A</v>
      </c>
      <c r="PT83" s="23" t="e">
        <f t="shared" ca="1" si="63"/>
        <v>#N/A</v>
      </c>
      <c r="PU83" s="23">
        <f t="shared" ca="1" si="63"/>
        <v>1.006546189498071</v>
      </c>
      <c r="PV83" s="23" t="e">
        <f t="shared" ca="1" si="63"/>
        <v>#N/A</v>
      </c>
      <c r="PW83" s="23" t="e">
        <f t="shared" ca="1" si="61"/>
        <v>#N/A</v>
      </c>
      <c r="PX83" s="23" t="e">
        <f t="shared" ca="1" si="61"/>
        <v>#N/A</v>
      </c>
      <c r="PY83" s="23" t="e">
        <f t="shared" ca="1" si="61"/>
        <v>#N/A</v>
      </c>
      <c r="PZ83" s="23" t="e">
        <f t="shared" ca="1" si="61"/>
        <v>#N/A</v>
      </c>
      <c r="QA83" s="23" t="e">
        <f t="shared" ca="1" si="70"/>
        <v>#N/A</v>
      </c>
      <c r="QB83" s="23" t="e">
        <f t="shared" ca="1" si="70"/>
        <v>#N/A</v>
      </c>
      <c r="QC83" s="23" t="e">
        <f t="shared" ca="1" si="70"/>
        <v>#N/A</v>
      </c>
      <c r="QD83" s="23" t="e">
        <f t="shared" ca="1" si="70"/>
        <v>#N/A</v>
      </c>
      <c r="QE83" s="23" t="e">
        <f t="shared" ca="1" si="70"/>
        <v>#N/A</v>
      </c>
      <c r="QF83" s="23" t="e">
        <f t="shared" ca="1" si="70"/>
        <v>#N/A</v>
      </c>
      <c r="QG83" s="23" t="e">
        <f t="shared" ca="1" si="70"/>
        <v>#N/A</v>
      </c>
      <c r="QH83" s="23" t="e">
        <f t="shared" ca="1" si="70"/>
        <v>#N/A</v>
      </c>
      <c r="QI83" s="23" t="e">
        <f t="shared" ca="1" si="70"/>
        <v>#N/A</v>
      </c>
      <c r="QJ83" s="26" t="e">
        <f t="shared" ca="1" si="110"/>
        <v>#N/A</v>
      </c>
    </row>
    <row r="84" spans="1:452" x14ac:dyDescent="0.35">
      <c r="A84" t="s">
        <v>1149</v>
      </c>
      <c r="B84" s="21">
        <v>34759</v>
      </c>
      <c r="C84" t="s">
        <v>699</v>
      </c>
      <c r="D84" s="2">
        <v>66</v>
      </c>
      <c r="E84" s="2">
        <v>66.7</v>
      </c>
      <c r="F84" s="2">
        <v>2.6</v>
      </c>
      <c r="G84" s="2">
        <v>72.099999999999994</v>
      </c>
      <c r="H84" s="2">
        <v>66.814818998848992</v>
      </c>
      <c r="I84" s="2">
        <v>72.236517509153245</v>
      </c>
      <c r="J84" s="2">
        <v>83.8</v>
      </c>
      <c r="K84" s="2">
        <v>49.3</v>
      </c>
      <c r="L84" s="2">
        <v>49.564280172009127</v>
      </c>
      <c r="M84" s="2">
        <v>55.1</v>
      </c>
      <c r="N84" s="2">
        <v>47.7</v>
      </c>
      <c r="O84" s="2">
        <v>62.8</v>
      </c>
      <c r="P84" s="2">
        <v>56.5</v>
      </c>
      <c r="Q84" s="2">
        <v>203.6</v>
      </c>
      <c r="R84" s="2">
        <v>57.3</v>
      </c>
      <c r="S84" s="2">
        <v>47.7</v>
      </c>
      <c r="T84" s="2">
        <v>40</v>
      </c>
      <c r="U84" s="2" t="e">
        <v>#N/A</v>
      </c>
      <c r="V84" s="2">
        <v>48.3</v>
      </c>
      <c r="W84" s="2">
        <v>23.3</v>
      </c>
      <c r="X84" s="2">
        <v>85.8</v>
      </c>
      <c r="Y84" s="2" t="e">
        <v>#N/A</v>
      </c>
      <c r="Z84" s="2">
        <v>32.299999999999997</v>
      </c>
      <c r="AA84" s="2" t="e">
        <v>#N/A</v>
      </c>
      <c r="AB84" s="2">
        <v>156.4</v>
      </c>
      <c r="AC84" s="2">
        <v>170.7</v>
      </c>
      <c r="AD84" s="2" t="e">
        <v>#N/A</v>
      </c>
      <c r="AE84" s="2">
        <v>208.1</v>
      </c>
      <c r="AF84" s="2">
        <v>77</v>
      </c>
      <c r="AG84" s="22">
        <v>639</v>
      </c>
      <c r="AH84" s="22">
        <v>361</v>
      </c>
      <c r="AI84" s="22" t="e">
        <v>#N/A</v>
      </c>
      <c r="AJ84" s="22">
        <v>41</v>
      </c>
      <c r="AK84" s="22">
        <v>49</v>
      </c>
      <c r="AL84" s="22" t="e">
        <v>#N/A</v>
      </c>
      <c r="AM84" s="22">
        <v>8</v>
      </c>
      <c r="AN84" s="22" t="e">
        <v>#N/A</v>
      </c>
      <c r="AO84" s="22">
        <v>52</v>
      </c>
      <c r="AP84" s="22">
        <v>30</v>
      </c>
      <c r="AQ84" s="22">
        <v>61</v>
      </c>
      <c r="AR84" s="2">
        <v>63.2</v>
      </c>
      <c r="AS84" s="2">
        <v>43.8</v>
      </c>
      <c r="AT84" s="2">
        <v>203.6</v>
      </c>
      <c r="AU84" s="2">
        <v>48.6</v>
      </c>
      <c r="AV84" s="2">
        <v>83.3</v>
      </c>
      <c r="AW84" s="2">
        <v>55.9</v>
      </c>
      <c r="AX84" s="2">
        <v>57.3</v>
      </c>
      <c r="AY84" s="2">
        <v>110.3</v>
      </c>
      <c r="AZ84" s="2">
        <v>93.9</v>
      </c>
      <c r="BA84" s="2">
        <v>23.3</v>
      </c>
      <c r="BB84" s="2">
        <v>52.3</v>
      </c>
      <c r="BC84" s="2">
        <v>62.5</v>
      </c>
      <c r="BD84" s="3" t="e">
        <v>#N/A</v>
      </c>
      <c r="BE84" s="3" t="e">
        <v>#N/A</v>
      </c>
      <c r="BF84" s="3" t="e">
        <v>#N/A</v>
      </c>
      <c r="BG84" s="3" t="e">
        <v>#N/A</v>
      </c>
      <c r="BH84" s="3" t="e">
        <v>#N/A</v>
      </c>
      <c r="BI84" s="2">
        <v>147.5</v>
      </c>
      <c r="BJ84" s="2">
        <v>3.5</v>
      </c>
      <c r="BK84" s="2">
        <v>2.8</v>
      </c>
      <c r="BL84" s="2">
        <v>63.2</v>
      </c>
      <c r="BM84" s="2">
        <v>71.7</v>
      </c>
      <c r="BN84" s="10" t="e">
        <v>#N/A</v>
      </c>
      <c r="BO84" s="3">
        <v>82.92</v>
      </c>
      <c r="BP84" s="22">
        <v>1.6005</v>
      </c>
      <c r="BQ84" s="3">
        <v>17.006521739130438</v>
      </c>
      <c r="BR84" s="23">
        <v>1.5439130434782609</v>
      </c>
      <c r="BS84" s="2" t="e">
        <v>#N/A</v>
      </c>
      <c r="BT84" s="3">
        <v>60.61</v>
      </c>
      <c r="BU84" s="2" t="e">
        <v>#N/A</v>
      </c>
      <c r="BV84" s="2">
        <v>3</v>
      </c>
      <c r="BW84" s="2" t="e">
        <v>#N/A</v>
      </c>
      <c r="BX84" s="2" t="e">
        <v>#N/A</v>
      </c>
      <c r="BY84" s="23">
        <v>151.19999999999999</v>
      </c>
      <c r="BZ84" s="2">
        <v>95.7</v>
      </c>
      <c r="CA84" s="2">
        <v>70.7</v>
      </c>
      <c r="CB84" s="3">
        <v>74.98</v>
      </c>
      <c r="CC84" s="2">
        <v>65.7</v>
      </c>
      <c r="CD84" s="2">
        <v>87.2</v>
      </c>
      <c r="CE84" s="2">
        <v>95.927977746229246</v>
      </c>
      <c r="CF84" s="3">
        <v>74.873562507857343</v>
      </c>
      <c r="CG84" s="2">
        <v>65.564470314158356</v>
      </c>
      <c r="CH84" s="23">
        <v>159.85687531781664</v>
      </c>
      <c r="CI84" s="3">
        <v>73.889675877924446</v>
      </c>
      <c r="CM84" s="2">
        <f t="shared" si="95"/>
        <v>10.62575553835079</v>
      </c>
      <c r="CN84" s="2">
        <f t="shared" si="95"/>
        <v>0.96464420086114389</v>
      </c>
      <c r="CO84" s="2">
        <f t="shared" si="96"/>
        <v>103.52466836638439</v>
      </c>
      <c r="CR84" s="2">
        <f t="shared" si="100"/>
        <v>0.45662100456620569</v>
      </c>
      <c r="CS84" s="2">
        <f t="shared" si="100"/>
        <v>0.60331825037708253</v>
      </c>
      <c r="CT84" s="2">
        <f t="shared" si="101"/>
        <v>0.55788005578799371</v>
      </c>
      <c r="CU84" s="2">
        <f t="shared" si="101"/>
        <v>0.40984857241299261</v>
      </c>
      <c r="CV84" s="2">
        <f t="shared" si="101"/>
        <v>0.21817910520849551</v>
      </c>
      <c r="CW84" s="2">
        <f t="shared" si="102"/>
        <v>0.64102564102563875</v>
      </c>
      <c r="CX84" s="2">
        <f t="shared" si="103"/>
        <v>0</v>
      </c>
      <c r="CY84" s="2"/>
      <c r="CZ84" s="2">
        <f t="shared" si="107"/>
        <v>0</v>
      </c>
      <c r="DA84" s="2">
        <f t="shared" si="108"/>
        <v>1.3609850939727766</v>
      </c>
      <c r="DB84" s="2">
        <f t="shared" si="109"/>
        <v>0</v>
      </c>
      <c r="DC84" s="2"/>
      <c r="DF84" s="2">
        <f t="shared" si="104"/>
        <v>5.0305755729641355</v>
      </c>
      <c r="DG84" s="2">
        <f t="shared" si="104"/>
        <v>2.6497962759095106</v>
      </c>
      <c r="DH84" s="2">
        <f t="shared" si="105"/>
        <v>2.0904623029790459</v>
      </c>
      <c r="DI84" s="2">
        <f t="shared" si="113"/>
        <v>0.2763383500485217</v>
      </c>
      <c r="DJ84" s="2">
        <f t="shared" si="113"/>
        <v>2.3221093888136535</v>
      </c>
      <c r="DM84" s="2"/>
      <c r="DN84" s="2">
        <f t="shared" si="35"/>
        <v>2.6153846153846199</v>
      </c>
      <c r="DO84" s="2">
        <f t="shared" si="111"/>
        <v>1.6925246826516058</v>
      </c>
      <c r="DP84" s="2">
        <f t="shared" si="36"/>
        <v>2.1951219512195088</v>
      </c>
      <c r="DQ84" s="2"/>
      <c r="DR84" s="2">
        <f t="shared" si="37"/>
        <v>3.1380753138075312</v>
      </c>
      <c r="DS84" s="2" t="e">
        <f t="shared" si="38"/>
        <v>#N/A</v>
      </c>
      <c r="DT84" s="2" t="e">
        <v>#N/A</v>
      </c>
      <c r="DU84" s="2" t="e">
        <v>#N/A</v>
      </c>
      <c r="DV84" s="2">
        <f t="shared" si="112"/>
        <v>2.7823240589198051</v>
      </c>
      <c r="DW84" s="2">
        <f t="shared" si="39"/>
        <v>-2.6303204208512621</v>
      </c>
      <c r="DX84" s="2">
        <f t="shared" si="40"/>
        <v>7.8167115902964879</v>
      </c>
      <c r="DY84" s="2">
        <f t="shared" si="41"/>
        <v>2.8725314183123851</v>
      </c>
      <c r="DZ84" s="2">
        <f t="shared" si="42"/>
        <v>6.2360801781737196</v>
      </c>
      <c r="EA84" s="2" t="e">
        <f t="shared" si="82"/>
        <v>#N/A</v>
      </c>
      <c r="EB84" s="2">
        <f t="shared" si="82"/>
        <v>1.4705882352941124</v>
      </c>
      <c r="EC84" s="2">
        <f t="shared" si="82"/>
        <v>5.9090909090909083</v>
      </c>
      <c r="ED84" s="2">
        <f t="shared" si="82"/>
        <v>-3.4870641169853833</v>
      </c>
      <c r="EE84" s="2" t="e">
        <f t="shared" si="82"/>
        <v>#N/A</v>
      </c>
      <c r="EF84" s="2">
        <f t="shared" si="82"/>
        <v>-2.4169184290030343</v>
      </c>
      <c r="EG84" s="2" t="e">
        <f t="shared" si="82"/>
        <v>#N/A</v>
      </c>
      <c r="EH84" s="2"/>
      <c r="EI84" s="2">
        <f t="shared" si="69"/>
        <v>3.0995106035889064</v>
      </c>
      <c r="EJ84" s="2">
        <f t="shared" si="69"/>
        <v>4.5346062052505909</v>
      </c>
      <c r="EK84" s="2">
        <f t="shared" si="69"/>
        <v>-2.6303204208512621</v>
      </c>
      <c r="EL84" s="2">
        <f t="shared" si="69"/>
        <v>5.65217391304349</v>
      </c>
      <c r="EM84" s="2">
        <f t="shared" si="69"/>
        <v>0.84745762711864181</v>
      </c>
      <c r="EN84" s="2">
        <f t="shared" si="69"/>
        <v>4.6816479400749067</v>
      </c>
      <c r="EO84" s="2">
        <f t="shared" si="92"/>
        <v>2.8725314183123851</v>
      </c>
      <c r="EP84" s="2">
        <f t="shared" si="92"/>
        <v>-2.0426287744227278</v>
      </c>
      <c r="EQ84" s="2">
        <f t="shared" si="92"/>
        <v>1.18534482758621</v>
      </c>
      <c r="ER84" s="2">
        <f t="shared" si="92"/>
        <v>5.9090909090909083</v>
      </c>
      <c r="ES84" s="2">
        <f t="shared" si="92"/>
        <v>4.3912175648702423</v>
      </c>
      <c r="ET84" s="2">
        <f t="shared" si="92"/>
        <v>0.96930533117931539</v>
      </c>
      <c r="EU84" s="2">
        <f t="shared" si="97"/>
        <v>3.5</v>
      </c>
      <c r="EV84" s="2">
        <f t="shared" si="97"/>
        <v>2.8</v>
      </c>
      <c r="EW84" s="2">
        <f t="shared" si="45"/>
        <v>6.7567567567567544</v>
      </c>
      <c r="EX84" s="2">
        <f t="shared" si="45"/>
        <v>3.4632034632034792</v>
      </c>
      <c r="EY84" s="2">
        <f t="shared" si="46"/>
        <v>14.670391715158226</v>
      </c>
      <c r="EZ84" s="2">
        <f t="shared" si="46"/>
        <v>-30.83370041428406</v>
      </c>
      <c r="FA84" s="2" t="e">
        <f t="shared" si="47"/>
        <v>#N/A</v>
      </c>
      <c r="FB84" s="2">
        <f t="shared" si="88"/>
        <v>2.7872195785180187</v>
      </c>
      <c r="FC84" s="2">
        <f t="shared" si="88"/>
        <v>-0.31249999999999334</v>
      </c>
      <c r="FD84" s="2">
        <f t="shared" si="88"/>
        <v>2.0202020202020332</v>
      </c>
      <c r="FE84" s="2">
        <f t="shared" si="87"/>
        <v>1.8196632265073287</v>
      </c>
      <c r="FF84" s="2">
        <f t="shared" si="87"/>
        <v>4.2857142857142927</v>
      </c>
      <c r="FG84" s="2">
        <f t="shared" si="87"/>
        <v>2.2274325908558046</v>
      </c>
      <c r="FH84" s="2" t="e">
        <v>#N/A</v>
      </c>
      <c r="FI84" s="2" t="e">
        <v>#N/A</v>
      </c>
      <c r="FL84" s="2">
        <f t="shared" si="114"/>
        <v>1.0619258728654657</v>
      </c>
      <c r="FM84" s="2">
        <f t="shared" si="114"/>
        <v>0.73646436754108979</v>
      </c>
      <c r="FN84" s="2">
        <f t="shared" si="115"/>
        <v>0.93405471742435964</v>
      </c>
      <c r="FQ84" s="2">
        <f t="shared" si="116"/>
        <v>4.315844964520088</v>
      </c>
      <c r="FR84" s="2">
        <f t="shared" si="116"/>
        <v>2.9785603275677808</v>
      </c>
      <c r="FS84" s="2">
        <f t="shared" si="117"/>
        <v>3.7888930932739706</v>
      </c>
      <c r="FT84" s="2">
        <f t="shared" si="118"/>
        <v>3.3761441255801605</v>
      </c>
      <c r="FU84" s="2">
        <f t="shared" si="118"/>
        <v>2.3589002492211408</v>
      </c>
      <c r="FX84" s="2">
        <f t="shared" si="90"/>
        <v>2.2844768718253139</v>
      </c>
      <c r="FY84" s="2">
        <f t="shared" si="90"/>
        <v>1.8424061000244407</v>
      </c>
      <c r="FZ84" s="2">
        <f t="shared" si="33"/>
        <v>3.3375081666861872</v>
      </c>
      <c r="GA84" s="2">
        <f t="shared" si="91"/>
        <v>2.8855069204247297</v>
      </c>
      <c r="GB84" s="2">
        <f t="shared" si="91"/>
        <v>2.5571001919983072</v>
      </c>
      <c r="GE84" s="2"/>
      <c r="GF84" s="2"/>
      <c r="GG84" s="2">
        <f t="shared" si="93"/>
        <v>13.724694339875953</v>
      </c>
      <c r="GH84" s="2">
        <f t="shared" si="93"/>
        <v>-38.300606432406305</v>
      </c>
      <c r="GI84" s="2" t="e">
        <f t="shared" si="53"/>
        <v>#N/A</v>
      </c>
      <c r="GJ84" s="2">
        <f t="shared" si="54"/>
        <v>3.1402651779483648</v>
      </c>
      <c r="GK84" s="2" t="e">
        <v>#N/A</v>
      </c>
      <c r="GN84" s="2">
        <f t="shared" si="89"/>
        <v>0.20000000000000018</v>
      </c>
      <c r="GQ84" s="2"/>
      <c r="IG84" s="24"/>
      <c r="IH84" s="24"/>
      <c r="II84" s="24"/>
      <c r="IJ84" s="24"/>
      <c r="IK84" s="24"/>
      <c r="IL84" s="2"/>
      <c r="IM84" s="2">
        <f t="shared" si="98"/>
        <v>2.6</v>
      </c>
      <c r="IN84" s="2"/>
      <c r="IO84" s="2">
        <f t="shared" si="49"/>
        <v>2.6</v>
      </c>
      <c r="IX84" s="3"/>
      <c r="IY84" s="3"/>
      <c r="IZ84" s="3"/>
      <c r="JA84" s="3"/>
      <c r="JB84" s="3"/>
      <c r="JC84" s="3"/>
      <c r="JE84" s="3"/>
      <c r="JF84" s="3"/>
      <c r="JG84" s="3"/>
      <c r="JH84" s="3"/>
      <c r="JI84" s="3"/>
      <c r="JJ84" s="3"/>
      <c r="JK84" s="3"/>
      <c r="JL84" s="3"/>
      <c r="JN84" s="10">
        <f>COUNTIF(EI84:ET84,"&gt;2")</f>
        <v>7</v>
      </c>
      <c r="JQ84" s="10"/>
      <c r="JS84" s="10"/>
      <c r="KH84" s="2">
        <f>(DN84*$DN$4)+(FB84*$FB$3)+(FC84*$FC$3)+(FD84*$FD$3)+(FE84*$FE$3)+(FF84*$FF$3)+(FG84*$FG$3)</f>
        <v>2.3015293946428224</v>
      </c>
      <c r="KI84" s="2">
        <f>F84-KH84</f>
        <v>0.29847060535717773</v>
      </c>
      <c r="KJ84" s="2">
        <f>MAX(DN84,FB84:FG84)</f>
        <v>4.2857142857142927</v>
      </c>
      <c r="KK84" s="2">
        <f>MIN(DN84,FB84:FG84)</f>
        <v>-0.31249999999999334</v>
      </c>
      <c r="KL84" s="2">
        <f t="shared" si="50"/>
        <v>4.5982142857142865</v>
      </c>
      <c r="KO84" s="2">
        <f>BO84</f>
        <v>82.92</v>
      </c>
      <c r="KP84" s="2">
        <f>100*((BO78/BO66)-1)</f>
        <v>-1.5049780041676231</v>
      </c>
      <c r="KQ84" s="2">
        <f t="shared" si="55"/>
        <v>-1.5049780041676231</v>
      </c>
      <c r="KR84" s="2">
        <f>100*((BO72/BO60)-1)</f>
        <v>3.7770001206709258</v>
      </c>
      <c r="KS84" s="2">
        <f t="shared" si="64"/>
        <v>3.7770001206709258</v>
      </c>
      <c r="KT84" s="3">
        <f>BP84</f>
        <v>1.6005</v>
      </c>
      <c r="KU84" s="3">
        <f>BQ84</f>
        <v>17.006521739130438</v>
      </c>
      <c r="KV84" s="3">
        <f t="shared" si="106"/>
        <v>10.62575553835079</v>
      </c>
      <c r="KW84" s="2">
        <f t="shared" si="99"/>
        <v>23.865620358170403</v>
      </c>
      <c r="KX84" s="2">
        <f t="shared" si="99"/>
        <v>19.43843967442108</v>
      </c>
      <c r="LB84">
        <v>0</v>
      </c>
      <c r="LE84" s="2" t="e">
        <v>#N/A</v>
      </c>
      <c r="LF84" s="2" t="e">
        <v>#N/A</v>
      </c>
      <c r="LG84" s="2" t="e">
        <v>#N/A</v>
      </c>
      <c r="LH84" s="2" t="e">
        <v>#N/A</v>
      </c>
      <c r="LI84" s="2" t="e">
        <v>#N/A</v>
      </c>
      <c r="LJ84" s="2" t="e">
        <v>#N/A</v>
      </c>
      <c r="LK84" s="2">
        <v>59.00539285529927</v>
      </c>
      <c r="LL84" s="2" t="e">
        <v>#N/A</v>
      </c>
      <c r="LM84" s="2" t="e">
        <v>#N/A</v>
      </c>
      <c r="LN84" s="2" t="e">
        <v>#N/A</v>
      </c>
      <c r="LO84" s="2" t="e">
        <v>#N/A</v>
      </c>
      <c r="LP84" s="2">
        <v>40.225388316983974</v>
      </c>
      <c r="LQ84" s="2" t="e">
        <v>#N/A</v>
      </c>
      <c r="LR84" s="2" t="e">
        <v>#N/A</v>
      </c>
      <c r="LS84" s="2" t="e">
        <v>#N/A</v>
      </c>
      <c r="LT84" s="2" t="e">
        <v>#N/A</v>
      </c>
      <c r="LU84" s="2" t="e">
        <v>#N/A</v>
      </c>
      <c r="LV84" s="2" t="e">
        <v>#N/A</v>
      </c>
      <c r="LW84" s="2" t="e">
        <v>#N/A</v>
      </c>
      <c r="LX84" s="2" t="e">
        <v>#N/A</v>
      </c>
      <c r="LY84" s="2" t="e">
        <v>#N/A</v>
      </c>
      <c r="LZ84" s="2" t="e">
        <v>#N/A</v>
      </c>
      <c r="MA84" s="2" t="e">
        <v>#N/A</v>
      </c>
      <c r="MB84" s="2" t="e">
        <v>#N/A</v>
      </c>
      <c r="MC84" s="2" t="e">
        <v>#N/A</v>
      </c>
      <c r="MD84" s="2" t="e">
        <v>#N/A</v>
      </c>
      <c r="ME84" s="2" t="e">
        <v>#N/A</v>
      </c>
      <c r="MF84" s="2" t="e">
        <v>#N/A</v>
      </c>
      <c r="MG84" s="2" t="e">
        <v>#N/A</v>
      </c>
      <c r="MH84" s="2">
        <v>49.312660026853834</v>
      </c>
      <c r="MI84" s="2" t="e">
        <v>#N/A</v>
      </c>
      <c r="MJ84" s="2" t="e">
        <v>#N/A</v>
      </c>
      <c r="MK84" s="2" t="e">
        <v>#N/A</v>
      </c>
      <c r="ML84" s="2" t="e">
        <v>#N/A</v>
      </c>
      <c r="MM84" s="2" t="e">
        <v>#N/A</v>
      </c>
      <c r="MN84" s="2" t="e">
        <v>#N/A</v>
      </c>
      <c r="MO84" s="2" t="e">
        <v>#N/A</v>
      </c>
      <c r="MP84" s="2" t="e">
        <v>#N/A</v>
      </c>
      <c r="MQ84" s="2" t="e">
        <v>#N/A</v>
      </c>
      <c r="MR84" s="2" t="e">
        <v>#N/A</v>
      </c>
      <c r="MS84" s="10" t="e">
        <v>#N/A</v>
      </c>
      <c r="MT84" s="2" t="e">
        <v>#N/A</v>
      </c>
      <c r="MU84" s="2" t="e">
        <v>#N/A</v>
      </c>
      <c r="MV84" s="2" t="e">
        <v>#N/A</v>
      </c>
      <c r="MX84" s="22" t="e">
        <v>#N/A</v>
      </c>
      <c r="MY84" s="22" t="e">
        <v>#N/A</v>
      </c>
      <c r="MZ84" s="22" t="e">
        <v>#N/A</v>
      </c>
      <c r="NA84" s="22" t="e">
        <v>#N/A</v>
      </c>
      <c r="NB84" s="22" t="e">
        <v>#N/A</v>
      </c>
      <c r="NC84" s="22" t="e">
        <v>#N/A</v>
      </c>
      <c r="ND84" s="22">
        <v>2</v>
      </c>
      <c r="NE84" s="22" t="e">
        <v>#N/A</v>
      </c>
      <c r="NF84" s="22" t="e">
        <v>#N/A</v>
      </c>
      <c r="NG84" s="22" t="e">
        <v>#N/A</v>
      </c>
      <c r="NH84" s="23" t="e">
        <v>#N/A</v>
      </c>
      <c r="NI84" s="22">
        <v>15</v>
      </c>
      <c r="NJ84" s="22" t="e">
        <v>#N/A</v>
      </c>
      <c r="NK84" s="22" t="e">
        <v>#N/A</v>
      </c>
      <c r="NL84" s="23" t="e">
        <v>#N/A</v>
      </c>
      <c r="NM84" s="3" t="e">
        <v>#N/A</v>
      </c>
      <c r="NN84" s="22" t="e">
        <v>#N/A</v>
      </c>
      <c r="NO84" s="22" t="e">
        <v>#N/A</v>
      </c>
      <c r="NP84" s="22" t="e">
        <v>#N/A</v>
      </c>
      <c r="NQ84" s="22" t="e">
        <v>#N/A</v>
      </c>
      <c r="NR84" s="23" t="e">
        <v>#N/A</v>
      </c>
      <c r="NS84" s="22" t="e">
        <v>#N/A</v>
      </c>
      <c r="NT84" s="22" t="e">
        <v>#N/A</v>
      </c>
      <c r="NU84" s="23" t="e">
        <v>#N/A</v>
      </c>
      <c r="NV84" s="3" t="e">
        <v>#N/A</v>
      </c>
      <c r="NW84" s="22" t="e">
        <v>#N/A</v>
      </c>
      <c r="NX84" s="22" t="e">
        <v>#N/A</v>
      </c>
      <c r="NY84" s="22" t="e">
        <v>#N/A</v>
      </c>
      <c r="NZ84" s="22" t="e">
        <v>#N/A</v>
      </c>
      <c r="OA84" s="23">
        <v>7</v>
      </c>
      <c r="OB84" s="22" t="e">
        <v>#N/A</v>
      </c>
      <c r="OC84" s="22" t="e">
        <v>#N/A</v>
      </c>
      <c r="OD84" s="22" t="e">
        <v>#N/A</v>
      </c>
      <c r="OE84" s="22" t="e">
        <v>#N/A</v>
      </c>
      <c r="OF84" s="22" t="e">
        <v>#N/A</v>
      </c>
      <c r="OG84" s="22" t="e">
        <v>#N/A</v>
      </c>
      <c r="OH84" s="23" t="e">
        <v>#N/A</v>
      </c>
      <c r="OI84" s="22" t="e">
        <v>#N/A</v>
      </c>
      <c r="OJ84" s="22" t="e">
        <v>#N/A</v>
      </c>
      <c r="OK84" s="22" t="e">
        <v>#N/A</v>
      </c>
      <c r="OL84" s="22" t="e">
        <v>#N/A</v>
      </c>
      <c r="OM84" s="23" t="e">
        <v>#N/A</v>
      </c>
      <c r="ON84" s="22" t="e">
        <v>#N/A</v>
      </c>
      <c r="OO84" s="22" t="e">
        <v>#N/A</v>
      </c>
      <c r="OQ84">
        <f t="shared" si="51"/>
        <v>-2</v>
      </c>
      <c r="OR84" s="23" t="e">
        <f t="shared" ca="1" si="94"/>
        <v>#N/A</v>
      </c>
      <c r="OS84" s="23" t="e">
        <f t="shared" ca="1" si="94"/>
        <v>#N/A</v>
      </c>
      <c r="OT84" s="23" t="e">
        <f t="shared" ca="1" si="94"/>
        <v>#N/A</v>
      </c>
      <c r="OU84" s="23" t="e">
        <f t="shared" ca="1" si="94"/>
        <v>#N/A</v>
      </c>
      <c r="OV84" s="23" t="e">
        <f t="shared" ca="1" si="94"/>
        <v>#N/A</v>
      </c>
      <c r="OW84" s="23" t="e">
        <f t="shared" ca="1" si="94"/>
        <v>#N/A</v>
      </c>
      <c r="OX84" s="23">
        <f t="shared" ca="1" si="94"/>
        <v>1.0056440156927353</v>
      </c>
      <c r="OY84" s="23" t="e">
        <f t="shared" ca="1" si="94"/>
        <v>#N/A</v>
      </c>
      <c r="OZ84" s="23" t="e">
        <f t="shared" ca="1" si="94"/>
        <v>#N/A</v>
      </c>
      <c r="PA84" s="23" t="e">
        <f t="shared" ca="1" si="94"/>
        <v>#N/A</v>
      </c>
      <c r="PB84" s="23" t="e">
        <f t="shared" ca="1" si="94"/>
        <v>#N/A</v>
      </c>
      <c r="PC84" s="23">
        <f t="shared" ca="1" si="94"/>
        <v>1.0025801914028238</v>
      </c>
      <c r="PD84" s="23" t="e">
        <f t="shared" ca="1" si="94"/>
        <v>#N/A</v>
      </c>
      <c r="PE84" s="23" t="e">
        <f t="shared" ca="1" si="94"/>
        <v>#N/A</v>
      </c>
      <c r="PF84" s="23" t="e">
        <f t="shared" ca="1" si="94"/>
        <v>#N/A</v>
      </c>
      <c r="PG84" s="23" t="e">
        <f t="shared" ca="1" si="79"/>
        <v>#N/A</v>
      </c>
      <c r="PH84" s="23" t="e">
        <f t="shared" ca="1" si="76"/>
        <v>#N/A</v>
      </c>
      <c r="PI84" s="23" t="e">
        <f t="shared" ca="1" si="76"/>
        <v>#N/A</v>
      </c>
      <c r="PJ84" s="23" t="e">
        <f t="shared" ca="1" si="76"/>
        <v>#N/A</v>
      </c>
      <c r="PK84" s="23" t="e">
        <f t="shared" ca="1" si="75"/>
        <v>#N/A</v>
      </c>
      <c r="PL84" s="23" t="e">
        <f t="shared" ca="1" si="75"/>
        <v>#N/A</v>
      </c>
      <c r="PM84" s="23" t="e">
        <f t="shared" ca="1" si="75"/>
        <v>#N/A</v>
      </c>
      <c r="PN84" s="23" t="e">
        <f t="shared" ref="PN84:QC147" ca="1" si="119">MA84/OFFSET(MA84,$OQ84,0)</f>
        <v>#N/A</v>
      </c>
      <c r="PO84" s="23" t="e">
        <f t="shared" ca="1" si="119"/>
        <v>#N/A</v>
      </c>
      <c r="PP84" s="23" t="e">
        <f t="shared" ca="1" si="119"/>
        <v>#N/A</v>
      </c>
      <c r="PQ84" s="23" t="e">
        <f t="shared" ca="1" si="119"/>
        <v>#N/A</v>
      </c>
      <c r="PR84" s="23" t="e">
        <f t="shared" ca="1" si="119"/>
        <v>#N/A</v>
      </c>
      <c r="PS84" s="23" t="e">
        <f t="shared" ca="1" si="119"/>
        <v>#N/A</v>
      </c>
      <c r="PT84" s="23" t="e">
        <f t="shared" ca="1" si="119"/>
        <v>#N/A</v>
      </c>
      <c r="PU84" s="23">
        <f t="shared" ca="1" si="119"/>
        <v>1.0134807161189907</v>
      </c>
      <c r="PV84" s="23" t="e">
        <f t="shared" ca="1" si="119"/>
        <v>#N/A</v>
      </c>
      <c r="PW84" s="23" t="e">
        <f t="shared" ca="1" si="61"/>
        <v>#N/A</v>
      </c>
      <c r="PX84" s="23" t="e">
        <f t="shared" ca="1" si="61"/>
        <v>#N/A</v>
      </c>
      <c r="PY84" s="23" t="e">
        <f t="shared" ca="1" si="61"/>
        <v>#N/A</v>
      </c>
      <c r="PZ84" s="23" t="e">
        <f t="shared" ca="1" si="61"/>
        <v>#N/A</v>
      </c>
      <c r="QA84" s="23" t="e">
        <f t="shared" ca="1" si="70"/>
        <v>#N/A</v>
      </c>
      <c r="QB84" s="23" t="e">
        <f t="shared" ca="1" si="70"/>
        <v>#N/A</v>
      </c>
      <c r="QC84" s="23" t="e">
        <f t="shared" ca="1" si="70"/>
        <v>#N/A</v>
      </c>
      <c r="QD84" s="23" t="e">
        <f t="shared" ca="1" si="70"/>
        <v>#N/A</v>
      </c>
      <c r="QE84" s="23" t="e">
        <f t="shared" ca="1" si="70"/>
        <v>#N/A</v>
      </c>
      <c r="QF84" s="23" t="e">
        <f t="shared" ca="1" si="70"/>
        <v>#N/A</v>
      </c>
      <c r="QG84" s="23" t="e">
        <f t="shared" ca="1" si="70"/>
        <v>#N/A</v>
      </c>
      <c r="QH84" s="23" t="e">
        <f t="shared" ca="1" si="70"/>
        <v>#N/A</v>
      </c>
      <c r="QI84" s="23" t="e">
        <f t="shared" ca="1" si="70"/>
        <v>#N/A</v>
      </c>
      <c r="QJ84" s="26" t="e">
        <f t="shared" ca="1" si="110"/>
        <v>#N/A</v>
      </c>
    </row>
    <row r="85" spans="1:452" x14ac:dyDescent="0.35">
      <c r="A85" t="s">
        <v>1150</v>
      </c>
      <c r="B85" s="25">
        <v>34790</v>
      </c>
      <c r="C85" t="s">
        <v>700</v>
      </c>
      <c r="D85" s="2">
        <v>66.400000000000006</v>
      </c>
      <c r="E85" s="2">
        <v>67</v>
      </c>
      <c r="F85" s="2">
        <v>2.2999999999999998</v>
      </c>
      <c r="G85" s="2">
        <v>72.599999999999994</v>
      </c>
      <c r="H85" s="2">
        <v>66.764431843410037</v>
      </c>
      <c r="I85" s="2">
        <v>72.367230140681542</v>
      </c>
      <c r="J85" s="2">
        <v>84.1</v>
      </c>
      <c r="K85" s="2">
        <v>49.9</v>
      </c>
      <c r="L85" s="2">
        <v>49.695812839775954</v>
      </c>
      <c r="M85" s="2">
        <v>57.7</v>
      </c>
      <c r="N85" s="2">
        <v>48.4</v>
      </c>
      <c r="O85" s="2">
        <v>62.8</v>
      </c>
      <c r="P85" s="2">
        <v>56.5</v>
      </c>
      <c r="Q85" s="2">
        <v>205</v>
      </c>
      <c r="R85" s="2">
        <v>57.7</v>
      </c>
      <c r="S85" s="2">
        <v>48.4</v>
      </c>
      <c r="T85" s="2">
        <v>40.1</v>
      </c>
      <c r="U85" s="2" t="e">
        <v>#N/A</v>
      </c>
      <c r="V85" s="2">
        <v>48.3</v>
      </c>
      <c r="W85" s="2">
        <v>23.3</v>
      </c>
      <c r="X85" s="2">
        <v>84.4</v>
      </c>
      <c r="Y85" s="2" t="e">
        <v>#N/A</v>
      </c>
      <c r="Z85" s="2">
        <v>31.3</v>
      </c>
      <c r="AA85" s="2" t="e">
        <v>#N/A</v>
      </c>
      <c r="AB85" s="2">
        <v>157.30000000000001</v>
      </c>
      <c r="AC85" s="2">
        <v>170.4</v>
      </c>
      <c r="AD85" s="2" t="e">
        <v>#N/A</v>
      </c>
      <c r="AE85" s="2">
        <v>209.8</v>
      </c>
      <c r="AF85" s="2">
        <v>76.8</v>
      </c>
      <c r="AG85" s="22">
        <v>639</v>
      </c>
      <c r="AH85" s="22">
        <v>361</v>
      </c>
      <c r="AI85" s="22" t="e">
        <v>#N/A</v>
      </c>
      <c r="AJ85" s="22">
        <v>41</v>
      </c>
      <c r="AK85" s="22">
        <v>49</v>
      </c>
      <c r="AL85" s="22" t="e">
        <v>#N/A</v>
      </c>
      <c r="AM85" s="22">
        <v>8</v>
      </c>
      <c r="AN85" s="22" t="e">
        <v>#N/A</v>
      </c>
      <c r="AO85" s="22">
        <v>52</v>
      </c>
      <c r="AP85" s="22">
        <v>30</v>
      </c>
      <c r="AQ85" s="22">
        <v>61</v>
      </c>
      <c r="AR85" s="2">
        <v>63.1</v>
      </c>
      <c r="AS85" s="2">
        <v>44</v>
      </c>
      <c r="AT85" s="2">
        <v>205</v>
      </c>
      <c r="AU85" s="2">
        <v>49.8</v>
      </c>
      <c r="AV85" s="2">
        <v>83.1</v>
      </c>
      <c r="AW85" s="2">
        <v>55.6</v>
      </c>
      <c r="AX85" s="2">
        <v>57.7</v>
      </c>
      <c r="AY85" s="2">
        <v>110.6</v>
      </c>
      <c r="AZ85" s="2">
        <v>94.2</v>
      </c>
      <c r="BA85" s="2">
        <v>23.3</v>
      </c>
      <c r="BB85" s="2">
        <v>52.4</v>
      </c>
      <c r="BC85" s="2">
        <v>62.5</v>
      </c>
      <c r="BD85" s="3" t="e">
        <v>#N/A</v>
      </c>
      <c r="BE85" s="3" t="e">
        <v>#N/A</v>
      </c>
      <c r="BF85" s="3" t="e">
        <v>#N/A</v>
      </c>
      <c r="BG85" s="3" t="e">
        <v>#N/A</v>
      </c>
      <c r="BH85" s="3" t="e">
        <v>#N/A</v>
      </c>
      <c r="BI85" s="2">
        <v>149</v>
      </c>
      <c r="BJ85" s="2">
        <v>3.3</v>
      </c>
      <c r="BK85" s="2">
        <v>2.6</v>
      </c>
      <c r="BL85" s="2">
        <v>63.8</v>
      </c>
      <c r="BM85" s="2">
        <v>72.099999999999994</v>
      </c>
      <c r="BN85" s="10" t="e">
        <v>#N/A</v>
      </c>
      <c r="BO85" s="3">
        <v>81.790000000000006</v>
      </c>
      <c r="BP85" s="22">
        <v>1.6073999999999999</v>
      </c>
      <c r="BQ85" s="3">
        <v>18.64833333333333</v>
      </c>
      <c r="BR85" s="23">
        <v>1.628421052631579</v>
      </c>
      <c r="BS85" s="2" t="e">
        <v>#N/A</v>
      </c>
      <c r="BT85" s="3">
        <v>59.39</v>
      </c>
      <c r="BU85" s="2" t="e">
        <v>#N/A</v>
      </c>
      <c r="BV85" s="2">
        <v>3.1</v>
      </c>
      <c r="BW85" s="2" t="e">
        <v>#N/A</v>
      </c>
      <c r="BX85" s="2" t="e">
        <v>#N/A</v>
      </c>
      <c r="BY85" s="23">
        <v>151.80000000000001</v>
      </c>
      <c r="BZ85" s="2">
        <v>96</v>
      </c>
      <c r="CA85" s="2">
        <v>70.7</v>
      </c>
      <c r="CB85" s="3">
        <v>75.069999999999993</v>
      </c>
      <c r="CC85" s="2">
        <v>66</v>
      </c>
      <c r="CD85" s="2">
        <v>87.4</v>
      </c>
      <c r="CE85" s="2">
        <v>95.755501522161495</v>
      </c>
      <c r="CF85" s="3">
        <v>74.904170100169992</v>
      </c>
      <c r="CG85" s="2">
        <v>65.902311695720527</v>
      </c>
      <c r="CH85" s="23">
        <v>160.37841685237441</v>
      </c>
      <c r="CI85" s="3">
        <v>74.140945967925106</v>
      </c>
      <c r="CM85" s="2">
        <f t="shared" si="95"/>
        <v>11.60155115922193</v>
      </c>
      <c r="CN85" s="2">
        <f t="shared" si="95"/>
        <v>1.0130776736540867</v>
      </c>
      <c r="CO85" s="2">
        <f t="shared" si="96"/>
        <v>103.97097902663307</v>
      </c>
      <c r="CR85" s="2">
        <f t="shared" si="100"/>
        <v>0.60606060606061463</v>
      </c>
      <c r="CS85" s="2">
        <f t="shared" si="100"/>
        <v>0.44977511244377383</v>
      </c>
      <c r="CT85" s="2">
        <f t="shared" si="101"/>
        <v>0.69348127600554788</v>
      </c>
      <c r="CU85" s="2">
        <f t="shared" si="101"/>
        <v>-7.5413143661771778E-2</v>
      </c>
      <c r="CV85" s="2">
        <f t="shared" si="101"/>
        <v>0.18095090410710105</v>
      </c>
      <c r="CW85" s="2">
        <f t="shared" si="102"/>
        <v>0</v>
      </c>
      <c r="CX85" s="2">
        <f t="shared" si="103"/>
        <v>1.2170385395537555</v>
      </c>
      <c r="CY85" s="2"/>
      <c r="CZ85" s="2">
        <f t="shared" si="107"/>
        <v>0.25000000000000355</v>
      </c>
      <c r="DA85" s="2">
        <f t="shared" si="108"/>
        <v>0.57544757033248439</v>
      </c>
      <c r="DB85" s="2">
        <f t="shared" si="109"/>
        <v>0</v>
      </c>
      <c r="DC85" s="2"/>
      <c r="DF85" s="2">
        <f t="shared" si="104"/>
        <v>-0.90121362955014606</v>
      </c>
      <c r="DG85" s="2">
        <f t="shared" si="104"/>
        <v>2.1931522612983478</v>
      </c>
      <c r="DH85" s="2">
        <f t="shared" si="105"/>
        <v>3.2314297607724862</v>
      </c>
      <c r="DI85" s="2">
        <f t="shared" si="113"/>
        <v>-0.27557682559558039</v>
      </c>
      <c r="DJ85" s="2">
        <f t="shared" si="113"/>
        <v>1.1527258539842045</v>
      </c>
      <c r="DM85" s="2"/>
      <c r="DN85" s="2">
        <f t="shared" si="35"/>
        <v>2.2900763358778624</v>
      </c>
      <c r="DO85" s="2">
        <f t="shared" si="111"/>
        <v>1.8232819074333761</v>
      </c>
      <c r="DP85" s="2">
        <f t="shared" si="36"/>
        <v>1.8159806295399519</v>
      </c>
      <c r="DQ85" s="2"/>
      <c r="DR85" s="2">
        <f t="shared" si="37"/>
        <v>3.3126293995859242</v>
      </c>
      <c r="DS85" s="2" t="e">
        <f t="shared" si="38"/>
        <v>#N/A</v>
      </c>
      <c r="DT85" s="2" t="e">
        <v>#N/A</v>
      </c>
      <c r="DU85" s="2" t="e">
        <v>#N/A</v>
      </c>
      <c r="DV85" s="2">
        <f t="shared" si="112"/>
        <v>2.4469820554649191</v>
      </c>
      <c r="DW85" s="2">
        <f t="shared" si="39"/>
        <v>-1.9607843137254832</v>
      </c>
      <c r="DX85" s="2">
        <f t="shared" si="40"/>
        <v>0.24999999999999467</v>
      </c>
      <c r="DY85" s="2">
        <f t="shared" si="41"/>
        <v>3.0357142857142971</v>
      </c>
      <c r="DZ85" s="2">
        <f t="shared" si="42"/>
        <v>6.8432671081677832</v>
      </c>
      <c r="EA85" s="2" t="e">
        <f t="shared" si="82"/>
        <v>#N/A</v>
      </c>
      <c r="EB85" s="2">
        <f t="shared" si="82"/>
        <v>1.0460251046025215</v>
      </c>
      <c r="EC85" s="2">
        <f t="shared" si="82"/>
        <v>5.4298642533936681</v>
      </c>
      <c r="ED85" s="2">
        <f t="shared" si="82"/>
        <v>-4.8478015783539945</v>
      </c>
      <c r="EE85" s="2" t="e">
        <f t="shared" si="82"/>
        <v>#N/A</v>
      </c>
      <c r="EF85" s="2">
        <f t="shared" si="82"/>
        <v>-5.7228915662650648</v>
      </c>
      <c r="EG85" s="2" t="e">
        <f t="shared" si="82"/>
        <v>#N/A</v>
      </c>
      <c r="EH85" s="2"/>
      <c r="EI85" s="2">
        <f t="shared" si="69"/>
        <v>2.6016260162601723</v>
      </c>
      <c r="EJ85" s="2">
        <f t="shared" si="69"/>
        <v>4.5130641330166199</v>
      </c>
      <c r="EK85" s="2">
        <f t="shared" si="69"/>
        <v>-1.9607843137254832</v>
      </c>
      <c r="EL85" s="2">
        <f t="shared" si="69"/>
        <v>2.8925619834710758</v>
      </c>
      <c r="EM85" s="2">
        <f t="shared" si="69"/>
        <v>0.97205346294044759</v>
      </c>
      <c r="EN85" s="2">
        <f t="shared" si="69"/>
        <v>3.153988868274582</v>
      </c>
      <c r="EO85" s="2">
        <f t="shared" si="92"/>
        <v>3.0357142857142971</v>
      </c>
      <c r="EP85" s="2">
        <f t="shared" si="92"/>
        <v>-2.2104332449159991</v>
      </c>
      <c r="EQ85" s="2">
        <f t="shared" si="92"/>
        <v>1.1815252416756294</v>
      </c>
      <c r="ER85" s="2">
        <f t="shared" si="92"/>
        <v>5.4298642533936681</v>
      </c>
      <c r="ES85" s="2">
        <f t="shared" si="92"/>
        <v>4.3824701195219085</v>
      </c>
      <c r="ET85" s="2">
        <f t="shared" si="92"/>
        <v>1.296596434359798</v>
      </c>
      <c r="EU85" s="2">
        <f t="shared" si="97"/>
        <v>3.3</v>
      </c>
      <c r="EV85" s="2">
        <f t="shared" si="97"/>
        <v>2.6</v>
      </c>
      <c r="EW85" s="2">
        <f t="shared" si="45"/>
        <v>7.2268907563025175</v>
      </c>
      <c r="EX85" s="2">
        <f t="shared" si="45"/>
        <v>3.5919540229885083</v>
      </c>
      <c r="EY85" s="2">
        <f t="shared" si="46"/>
        <v>13.010092482313084</v>
      </c>
      <c r="EZ85" s="2">
        <f t="shared" si="46"/>
        <v>-26.489154327900156</v>
      </c>
      <c r="FA85" s="2" t="e">
        <f t="shared" si="47"/>
        <v>#N/A</v>
      </c>
      <c r="FB85" s="2">
        <f t="shared" si="88"/>
        <v>3.1250000000000222</v>
      </c>
      <c r="FC85" s="2">
        <f t="shared" si="88"/>
        <v>-0.20790020790021346</v>
      </c>
      <c r="FD85" s="2">
        <f t="shared" si="88"/>
        <v>1.7266187050359649</v>
      </c>
      <c r="FE85" s="2">
        <f t="shared" si="87"/>
        <v>1.6657638136511332</v>
      </c>
      <c r="FF85" s="2">
        <f t="shared" si="87"/>
        <v>5.2631578947368363</v>
      </c>
      <c r="FG85" s="2">
        <f t="shared" si="87"/>
        <v>2.4618991793669442</v>
      </c>
      <c r="FH85" s="2" t="e">
        <v>#N/A</v>
      </c>
      <c r="FI85" s="2" t="e">
        <v>#N/A</v>
      </c>
      <c r="FL85" s="2">
        <f t="shared" si="114"/>
        <v>0.9173165955517204</v>
      </c>
      <c r="FM85" s="2">
        <f t="shared" si="114"/>
        <v>0.63957907020466553</v>
      </c>
      <c r="FN85" s="2">
        <f t="shared" si="115"/>
        <v>0.88158573400884954</v>
      </c>
      <c r="FQ85" s="2">
        <f t="shared" si="116"/>
        <v>3.7200640321282341</v>
      </c>
      <c r="FR85" s="2">
        <f t="shared" si="116"/>
        <v>2.5829647822131374</v>
      </c>
      <c r="FS85" s="2">
        <f t="shared" si="117"/>
        <v>3.573249209497309</v>
      </c>
      <c r="FT85" s="2">
        <f t="shared" si="118"/>
        <v>3.5392904649498957</v>
      </c>
      <c r="FU85" s="2">
        <f t="shared" si="118"/>
        <v>2.5458460685826356</v>
      </c>
      <c r="FX85" s="2">
        <f t="shared" ref="FX85:FY100" si="120">100*((AVERAGE(H80:H85)/AVERAGE(H74:H79))^2-1)</f>
        <v>2.5636718612837672</v>
      </c>
      <c r="FY85" s="2">
        <f t="shared" si="120"/>
        <v>2.0939508788760719</v>
      </c>
      <c r="FZ85" s="2">
        <f t="shared" ref="FZ85:FZ148" si="121">100*((AVERAGE(L80:L85)/AVERAGE(L74:L79))^2-1)</f>
        <v>3.3160755358566663</v>
      </c>
      <c r="GA85" s="2">
        <f t="shared" ref="GA85:GB100" si="122">100*((AVERAGE(CH80:CH85)/AVERAGE(CH74:CH79))^2-1)</f>
        <v>2.9298142031728647</v>
      </c>
      <c r="GB85" s="2">
        <f t="shared" si="122"/>
        <v>2.5729677998467926</v>
      </c>
      <c r="GE85" s="2"/>
      <c r="GF85" s="2"/>
      <c r="GG85" s="2">
        <f t="shared" si="93"/>
        <v>14.747075003228494</v>
      </c>
      <c r="GH85" s="2">
        <f t="shared" si="93"/>
        <v>-34.003215829924613</v>
      </c>
      <c r="GI85" s="2" t="e">
        <f t="shared" si="53"/>
        <v>#N/A</v>
      </c>
      <c r="GJ85" s="2">
        <f t="shared" si="54"/>
        <v>3.196664350243239</v>
      </c>
      <c r="GK85" s="2" t="e">
        <v>#N/A</v>
      </c>
      <c r="GN85" s="2">
        <f t="shared" si="89"/>
        <v>-0.30000000000000027</v>
      </c>
      <c r="GQ85" s="2"/>
      <c r="IG85" s="24"/>
      <c r="IH85" s="24"/>
      <c r="II85" s="24"/>
      <c r="IJ85" s="24"/>
      <c r="IK85" s="24"/>
      <c r="IL85" s="2"/>
      <c r="IM85" s="2">
        <f t="shared" si="98"/>
        <v>2.2999999999999998</v>
      </c>
      <c r="IN85" s="2"/>
      <c r="IO85" s="2">
        <f t="shared" si="49"/>
        <v>2.2999999999999998</v>
      </c>
      <c r="IX85" s="3"/>
      <c r="IY85" s="3"/>
      <c r="IZ85" s="3"/>
      <c r="JA85" s="3"/>
      <c r="JB85" s="3"/>
      <c r="JC85" s="3"/>
      <c r="JE85" s="3"/>
      <c r="JF85" s="3"/>
      <c r="JG85" s="3"/>
      <c r="JH85" s="3"/>
      <c r="JI85" s="3"/>
      <c r="JJ85" s="3"/>
      <c r="JK85" s="3"/>
      <c r="JL85" s="3"/>
      <c r="JN85" s="10">
        <f>COUNTIF(EI85:ET85,"&gt;2")</f>
        <v>7</v>
      </c>
      <c r="JQ85" s="10"/>
      <c r="JS85" s="10"/>
      <c r="KH85" s="2">
        <f>(DN85*$DN$4)+(FB85*$FB$3)+(FC85*$FC$3)+(FD85*$FD$3)+(FE85*$FE$3)+(FF85*$FF$3)+(FG85*$FG$3)</f>
        <v>2.4875125685801729</v>
      </c>
      <c r="KI85" s="2">
        <f>F85-KH85</f>
        <v>-0.18751256858017307</v>
      </c>
      <c r="KJ85" s="2">
        <f>MAX(DN85,FB85:FG85)</f>
        <v>5.2631578947368363</v>
      </c>
      <c r="KK85" s="2">
        <f>MIN(DN85,FB85:FG85)</f>
        <v>-0.20790020790021346</v>
      </c>
      <c r="KL85" s="2">
        <f t="shared" si="50"/>
        <v>5.4710581026370502</v>
      </c>
      <c r="KO85" s="2">
        <f>BO85</f>
        <v>81.790000000000006</v>
      </c>
      <c r="KP85" s="2">
        <f>100*((BO79/BO67)-1)</f>
        <v>0.34965034965035446</v>
      </c>
      <c r="KQ85" s="2">
        <f t="shared" si="55"/>
        <v>0.34965034965035446</v>
      </c>
      <c r="KR85" s="2">
        <f>100*((BO73/BO61)-1)</f>
        <v>-1.1694538650453001E-2</v>
      </c>
      <c r="KS85" s="2">
        <f t="shared" si="64"/>
        <v>-1.1694538650453001E-2</v>
      </c>
      <c r="KT85" s="3">
        <f>BP85</f>
        <v>1.6073999999999999</v>
      </c>
      <c r="KU85" s="3">
        <f>BQ85</f>
        <v>18.64833333333333</v>
      </c>
      <c r="KV85" s="3">
        <f t="shared" si="106"/>
        <v>11.60155115922193</v>
      </c>
      <c r="KW85" s="2">
        <f t="shared" si="99"/>
        <v>26.169610133853492</v>
      </c>
      <c r="KX85" s="2">
        <f t="shared" si="99"/>
        <v>21.223531025563901</v>
      </c>
      <c r="LB85">
        <v>0</v>
      </c>
      <c r="LE85" s="2" t="e">
        <v>#N/A</v>
      </c>
      <c r="LF85" s="2" t="e">
        <v>#N/A</v>
      </c>
      <c r="LG85" s="2" t="e">
        <v>#N/A</v>
      </c>
      <c r="LH85" s="2" t="e">
        <v>#N/A</v>
      </c>
      <c r="LI85" s="2" t="e">
        <v>#N/A</v>
      </c>
      <c r="LJ85" s="2" t="e">
        <v>#N/A</v>
      </c>
      <c r="LK85" s="2">
        <v>58.3283906099131</v>
      </c>
      <c r="LL85" s="2" t="e">
        <v>#N/A</v>
      </c>
      <c r="LM85" s="2" t="e">
        <v>#N/A</v>
      </c>
      <c r="LN85" s="2" t="e">
        <v>#N/A</v>
      </c>
      <c r="LO85" s="2" t="e">
        <v>#N/A</v>
      </c>
      <c r="LP85" s="2">
        <v>40.245800986726024</v>
      </c>
      <c r="LQ85" s="2" t="e">
        <v>#N/A</v>
      </c>
      <c r="LR85" s="2" t="e">
        <v>#N/A</v>
      </c>
      <c r="LS85" s="2" t="e">
        <v>#N/A</v>
      </c>
      <c r="LT85" s="2" t="e">
        <v>#N/A</v>
      </c>
      <c r="LU85" s="2" t="e">
        <v>#N/A</v>
      </c>
      <c r="LV85" s="2" t="e">
        <v>#N/A</v>
      </c>
      <c r="LW85" s="2" t="e">
        <v>#N/A</v>
      </c>
      <c r="LX85" s="2" t="e">
        <v>#N/A</v>
      </c>
      <c r="LY85" s="2" t="e">
        <v>#N/A</v>
      </c>
      <c r="LZ85" s="2" t="e">
        <v>#N/A</v>
      </c>
      <c r="MA85" s="2" t="e">
        <v>#N/A</v>
      </c>
      <c r="MB85" s="2" t="e">
        <v>#N/A</v>
      </c>
      <c r="MC85" s="2" t="e">
        <v>#N/A</v>
      </c>
      <c r="MD85" s="2" t="e">
        <v>#N/A</v>
      </c>
      <c r="ME85" s="2" t="e">
        <v>#N/A</v>
      </c>
      <c r="MF85" s="2" t="e">
        <v>#N/A</v>
      </c>
      <c r="MG85" s="2" t="e">
        <v>#N/A</v>
      </c>
      <c r="MH85" s="2">
        <v>49.399110396809469</v>
      </c>
      <c r="MI85" s="2" t="e">
        <v>#N/A</v>
      </c>
      <c r="MJ85" s="2" t="e">
        <v>#N/A</v>
      </c>
      <c r="MK85" s="2" t="e">
        <v>#N/A</v>
      </c>
      <c r="ML85" s="2" t="e">
        <v>#N/A</v>
      </c>
      <c r="MM85" s="2" t="e">
        <v>#N/A</v>
      </c>
      <c r="MN85" s="2" t="e">
        <v>#N/A</v>
      </c>
      <c r="MO85" s="2" t="e">
        <v>#N/A</v>
      </c>
      <c r="MP85" s="2" t="e">
        <v>#N/A</v>
      </c>
      <c r="MQ85" s="2" t="e">
        <v>#N/A</v>
      </c>
      <c r="MR85" s="2" t="e">
        <v>#N/A</v>
      </c>
      <c r="MS85" s="10" t="e">
        <v>#N/A</v>
      </c>
      <c r="MT85" s="2" t="e">
        <v>#N/A</v>
      </c>
      <c r="MU85" s="2" t="e">
        <v>#N/A</v>
      </c>
      <c r="MV85" s="2" t="e">
        <v>#N/A</v>
      </c>
      <c r="MX85" s="22" t="e">
        <v>#N/A</v>
      </c>
      <c r="MY85" s="22" t="e">
        <v>#N/A</v>
      </c>
      <c r="MZ85" s="22" t="e">
        <v>#N/A</v>
      </c>
      <c r="NA85" s="22" t="e">
        <v>#N/A</v>
      </c>
      <c r="NB85" s="22" t="e">
        <v>#N/A</v>
      </c>
      <c r="NC85" s="22" t="e">
        <v>#N/A</v>
      </c>
      <c r="ND85" s="22">
        <v>2</v>
      </c>
      <c r="NE85" s="22" t="e">
        <v>#N/A</v>
      </c>
      <c r="NF85" s="22" t="e">
        <v>#N/A</v>
      </c>
      <c r="NG85" s="22" t="e">
        <v>#N/A</v>
      </c>
      <c r="NH85" s="23" t="e">
        <v>#N/A</v>
      </c>
      <c r="NI85" s="22">
        <v>15</v>
      </c>
      <c r="NJ85" s="22" t="e">
        <v>#N/A</v>
      </c>
      <c r="NK85" s="22" t="e">
        <v>#N/A</v>
      </c>
      <c r="NL85" s="23" t="e">
        <v>#N/A</v>
      </c>
      <c r="NM85" s="3" t="e">
        <v>#N/A</v>
      </c>
      <c r="NN85" s="22" t="e">
        <v>#N/A</v>
      </c>
      <c r="NO85" s="22" t="e">
        <v>#N/A</v>
      </c>
      <c r="NP85" s="22" t="e">
        <v>#N/A</v>
      </c>
      <c r="NQ85" s="22" t="e">
        <v>#N/A</v>
      </c>
      <c r="NR85" s="23" t="e">
        <v>#N/A</v>
      </c>
      <c r="NS85" s="22" t="e">
        <v>#N/A</v>
      </c>
      <c r="NT85" s="22" t="e">
        <v>#N/A</v>
      </c>
      <c r="NU85" s="23" t="e">
        <v>#N/A</v>
      </c>
      <c r="NV85" s="3" t="e">
        <v>#N/A</v>
      </c>
      <c r="NW85" s="22" t="e">
        <v>#N/A</v>
      </c>
      <c r="NX85" s="22" t="e">
        <v>#N/A</v>
      </c>
      <c r="NY85" s="22" t="e">
        <v>#N/A</v>
      </c>
      <c r="NZ85" s="22" t="e">
        <v>#N/A</v>
      </c>
      <c r="OA85" s="23">
        <v>7</v>
      </c>
      <c r="OB85" s="22" t="e">
        <v>#N/A</v>
      </c>
      <c r="OC85" s="22" t="e">
        <v>#N/A</v>
      </c>
      <c r="OD85" s="22" t="e">
        <v>#N/A</v>
      </c>
      <c r="OE85" s="22" t="e">
        <v>#N/A</v>
      </c>
      <c r="OF85" s="22" t="e">
        <v>#N/A</v>
      </c>
      <c r="OG85" s="22" t="e">
        <v>#N/A</v>
      </c>
      <c r="OH85" s="23" t="e">
        <v>#N/A</v>
      </c>
      <c r="OI85" s="22" t="e">
        <v>#N/A</v>
      </c>
      <c r="OJ85" s="22" t="e">
        <v>#N/A</v>
      </c>
      <c r="OK85" s="22" t="e">
        <v>#N/A</v>
      </c>
      <c r="OL85" s="22" t="e">
        <v>#N/A</v>
      </c>
      <c r="OM85" s="23" t="e">
        <v>#N/A</v>
      </c>
      <c r="ON85" s="22" t="e">
        <v>#N/A</v>
      </c>
      <c r="OO85" s="22" t="e">
        <v>#N/A</v>
      </c>
      <c r="OQ85">
        <f t="shared" si="51"/>
        <v>-3</v>
      </c>
      <c r="OR85" s="23" t="e">
        <f t="shared" ca="1" si="94"/>
        <v>#N/A</v>
      </c>
      <c r="OS85" s="23" t="e">
        <f t="shared" ca="1" si="94"/>
        <v>#N/A</v>
      </c>
      <c r="OT85" s="23" t="e">
        <f t="shared" ca="1" si="94"/>
        <v>#N/A</v>
      </c>
      <c r="OU85" s="23" t="e">
        <f t="shared" ca="1" si="94"/>
        <v>#N/A</v>
      </c>
      <c r="OV85" s="23" t="e">
        <f t="shared" ca="1" si="94"/>
        <v>#N/A</v>
      </c>
      <c r="OW85" s="23" t="e">
        <f t="shared" ca="1" si="94"/>
        <v>#N/A</v>
      </c>
      <c r="OX85" s="23">
        <f t="shared" ca="1" si="94"/>
        <v>0.994105693113429</v>
      </c>
      <c r="OY85" s="23" t="e">
        <f t="shared" ca="1" si="94"/>
        <v>#N/A</v>
      </c>
      <c r="OZ85" s="23" t="e">
        <f t="shared" ca="1" si="94"/>
        <v>#N/A</v>
      </c>
      <c r="PA85" s="23" t="e">
        <f t="shared" ca="1" si="94"/>
        <v>#N/A</v>
      </c>
      <c r="PB85" s="23" t="e">
        <f t="shared" ca="1" si="94"/>
        <v>#N/A</v>
      </c>
      <c r="PC85" s="23">
        <f t="shared" ca="1" si="94"/>
        <v>1.0030889581094558</v>
      </c>
      <c r="PD85" s="23" t="e">
        <f t="shared" ca="1" si="94"/>
        <v>#N/A</v>
      </c>
      <c r="PE85" s="23" t="e">
        <f t="shared" ca="1" si="94"/>
        <v>#N/A</v>
      </c>
      <c r="PF85" s="23" t="e">
        <f t="shared" ca="1" si="94"/>
        <v>#N/A</v>
      </c>
      <c r="PG85" s="23" t="e">
        <f t="shared" ca="1" si="79"/>
        <v>#N/A</v>
      </c>
      <c r="PH85" s="23" t="e">
        <f t="shared" ca="1" si="76"/>
        <v>#N/A</v>
      </c>
      <c r="PI85" s="23" t="e">
        <f t="shared" ca="1" si="76"/>
        <v>#N/A</v>
      </c>
      <c r="PJ85" s="23" t="e">
        <f t="shared" ca="1" si="76"/>
        <v>#N/A</v>
      </c>
      <c r="PK85" s="23" t="e">
        <f t="shared" ca="1" si="76"/>
        <v>#N/A</v>
      </c>
      <c r="PL85" s="23" t="e">
        <f t="shared" ca="1" si="76"/>
        <v>#N/A</v>
      </c>
      <c r="PM85" s="23" t="e">
        <f t="shared" ca="1" si="76"/>
        <v>#N/A</v>
      </c>
      <c r="PN85" s="23" t="e">
        <f t="shared" ca="1" si="119"/>
        <v>#N/A</v>
      </c>
      <c r="PO85" s="23" t="e">
        <f t="shared" ca="1" si="119"/>
        <v>#N/A</v>
      </c>
      <c r="PP85" s="23" t="e">
        <f t="shared" ca="1" si="119"/>
        <v>#N/A</v>
      </c>
      <c r="PQ85" s="23" t="e">
        <f t="shared" ca="1" si="119"/>
        <v>#N/A</v>
      </c>
      <c r="PR85" s="23" t="e">
        <f t="shared" ca="1" si="119"/>
        <v>#N/A</v>
      </c>
      <c r="PS85" s="23" t="e">
        <f t="shared" ca="1" si="119"/>
        <v>#N/A</v>
      </c>
      <c r="PT85" s="23" t="e">
        <f t="shared" ca="1" si="119"/>
        <v>#N/A</v>
      </c>
      <c r="PU85" s="23">
        <f t="shared" ca="1" si="119"/>
        <v>1.0152574562665244</v>
      </c>
      <c r="PV85" s="23" t="e">
        <f t="shared" ca="1" si="119"/>
        <v>#N/A</v>
      </c>
      <c r="PW85" s="23" t="e">
        <f t="shared" ca="1" si="61"/>
        <v>#N/A</v>
      </c>
      <c r="PX85" s="23" t="e">
        <f t="shared" ca="1" si="61"/>
        <v>#N/A</v>
      </c>
      <c r="PY85" s="23" t="e">
        <f t="shared" ca="1" si="61"/>
        <v>#N/A</v>
      </c>
      <c r="PZ85" s="23" t="e">
        <f t="shared" ca="1" si="61"/>
        <v>#N/A</v>
      </c>
      <c r="QA85" s="23" t="e">
        <f t="shared" ca="1" si="61"/>
        <v>#N/A</v>
      </c>
      <c r="QB85" s="23" t="e">
        <f t="shared" ca="1" si="61"/>
        <v>#N/A</v>
      </c>
      <c r="QC85" s="23" t="e">
        <f t="shared" ca="1" si="61"/>
        <v>#N/A</v>
      </c>
      <c r="QD85" s="23" t="e">
        <f t="shared" ca="1" si="61"/>
        <v>#N/A</v>
      </c>
      <c r="QE85" s="23" t="e">
        <f t="shared" ca="1" si="61"/>
        <v>#N/A</v>
      </c>
      <c r="QF85" s="23" t="e">
        <f t="shared" ca="1" si="61"/>
        <v>#N/A</v>
      </c>
      <c r="QG85" s="23" t="e">
        <f t="shared" ca="1" si="61"/>
        <v>#N/A</v>
      </c>
      <c r="QH85" s="23" t="e">
        <f t="shared" ca="1" si="61"/>
        <v>#N/A</v>
      </c>
      <c r="QI85" s="23" t="e">
        <f t="shared" ca="1" si="61"/>
        <v>#N/A</v>
      </c>
      <c r="QJ85" s="26" t="e">
        <f t="shared" ca="1" si="110"/>
        <v>#N/A</v>
      </c>
    </row>
    <row r="86" spans="1:452" x14ac:dyDescent="0.35">
      <c r="A86" t="s">
        <v>1151</v>
      </c>
      <c r="B86" s="21">
        <v>34820</v>
      </c>
      <c r="C86" t="s">
        <v>701</v>
      </c>
      <c r="D86" s="2">
        <v>66.7</v>
      </c>
      <c r="E86" s="2">
        <v>67.400000000000006</v>
      </c>
      <c r="F86" s="2">
        <v>2.5</v>
      </c>
      <c r="G86" s="2">
        <v>72.8</v>
      </c>
      <c r="H86" s="2">
        <v>66.970377700256293</v>
      </c>
      <c r="I86" s="2">
        <v>72.470861880788405</v>
      </c>
      <c r="J86" s="2">
        <v>84.6</v>
      </c>
      <c r="K86" s="2">
        <v>50</v>
      </c>
      <c r="L86" s="2">
        <v>49.854702594443467</v>
      </c>
      <c r="M86" s="2">
        <v>57.8</v>
      </c>
      <c r="N86" s="2">
        <v>48.6</v>
      </c>
      <c r="O86" s="2">
        <v>63.9</v>
      </c>
      <c r="P86" s="2">
        <v>57.3</v>
      </c>
      <c r="Q86" s="2">
        <v>205.8</v>
      </c>
      <c r="R86" s="2">
        <v>57.7</v>
      </c>
      <c r="S86" s="2">
        <v>48.6</v>
      </c>
      <c r="T86" s="2">
        <v>40</v>
      </c>
      <c r="U86" s="2" t="e">
        <v>#N/A</v>
      </c>
      <c r="V86" s="2">
        <v>48.4</v>
      </c>
      <c r="W86" s="2">
        <v>23.4</v>
      </c>
      <c r="X86" s="2">
        <v>84.4</v>
      </c>
      <c r="Y86" s="2" t="e">
        <v>#N/A</v>
      </c>
      <c r="Z86" s="2">
        <v>31.3</v>
      </c>
      <c r="AA86" s="2" t="e">
        <v>#N/A</v>
      </c>
      <c r="AB86" s="2">
        <v>156.9</v>
      </c>
      <c r="AC86" s="2">
        <v>169.7</v>
      </c>
      <c r="AD86" s="2" t="e">
        <v>#N/A</v>
      </c>
      <c r="AE86" s="2">
        <v>210.6</v>
      </c>
      <c r="AF86" s="2">
        <v>77.3</v>
      </c>
      <c r="AG86" s="22">
        <v>639</v>
      </c>
      <c r="AH86" s="22">
        <v>361</v>
      </c>
      <c r="AI86" s="22" t="e">
        <v>#N/A</v>
      </c>
      <c r="AJ86" s="22">
        <v>41</v>
      </c>
      <c r="AK86" s="22">
        <v>49</v>
      </c>
      <c r="AL86" s="22" t="e">
        <v>#N/A</v>
      </c>
      <c r="AM86" s="22">
        <v>8</v>
      </c>
      <c r="AN86" s="22" t="e">
        <v>#N/A</v>
      </c>
      <c r="AO86" s="22">
        <v>52</v>
      </c>
      <c r="AP86" s="22">
        <v>30</v>
      </c>
      <c r="AQ86" s="22">
        <v>61</v>
      </c>
      <c r="AR86" s="2">
        <v>64.2</v>
      </c>
      <c r="AS86" s="2">
        <v>44.3</v>
      </c>
      <c r="AT86" s="2">
        <v>205.8</v>
      </c>
      <c r="AU86" s="2">
        <v>49.8</v>
      </c>
      <c r="AV86" s="2">
        <v>83.8</v>
      </c>
      <c r="AW86" s="2">
        <v>56.1</v>
      </c>
      <c r="AX86" s="2">
        <v>57.7</v>
      </c>
      <c r="AY86" s="2">
        <v>110.7</v>
      </c>
      <c r="AZ86" s="2">
        <v>94.2</v>
      </c>
      <c r="BA86" s="2">
        <v>23.4</v>
      </c>
      <c r="BB86" s="2">
        <v>52.6</v>
      </c>
      <c r="BC86" s="2">
        <v>62.8</v>
      </c>
      <c r="BD86" s="3" t="e">
        <v>#N/A</v>
      </c>
      <c r="BE86" s="3" t="e">
        <v>#N/A</v>
      </c>
      <c r="BF86" s="3" t="e">
        <v>#N/A</v>
      </c>
      <c r="BG86" s="3" t="e">
        <v>#N/A</v>
      </c>
      <c r="BH86" s="3" t="e">
        <v>#N/A</v>
      </c>
      <c r="BI86" s="2">
        <v>149.6</v>
      </c>
      <c r="BJ86" s="2">
        <v>3.4</v>
      </c>
      <c r="BK86" s="2">
        <v>2.7</v>
      </c>
      <c r="BL86" s="2">
        <v>64</v>
      </c>
      <c r="BM86" s="2">
        <v>72.400000000000006</v>
      </c>
      <c r="BN86" s="10" t="e">
        <v>#N/A</v>
      </c>
      <c r="BO86" s="3">
        <v>81.59</v>
      </c>
      <c r="BP86" s="22">
        <v>1.5868</v>
      </c>
      <c r="BQ86" s="3">
        <v>18.350909090909092</v>
      </c>
      <c r="BR86" s="23">
        <v>1.6381818181818175</v>
      </c>
      <c r="BS86" s="2" t="e">
        <v>#N/A</v>
      </c>
      <c r="BT86" s="3">
        <v>59.57</v>
      </c>
      <c r="BU86" s="2" t="e">
        <v>#N/A</v>
      </c>
      <c r="BV86" s="2">
        <v>3.1</v>
      </c>
      <c r="BW86" s="2" t="e">
        <v>#N/A</v>
      </c>
      <c r="BX86" s="2" t="e">
        <v>#N/A</v>
      </c>
      <c r="BY86" s="23">
        <v>152.1</v>
      </c>
      <c r="BZ86" s="2">
        <v>96.2</v>
      </c>
      <c r="CA86" s="2">
        <v>70.900000000000006</v>
      </c>
      <c r="CB86" s="3">
        <v>75.180000000000007</v>
      </c>
      <c r="CC86" s="2">
        <v>66.3</v>
      </c>
      <c r="CD86" s="2">
        <v>87.7</v>
      </c>
      <c r="CE86" s="2">
        <v>95.798803906704833</v>
      </c>
      <c r="CF86" s="3">
        <v>74.980859566962494</v>
      </c>
      <c r="CG86" s="2">
        <v>66.202995519747745</v>
      </c>
      <c r="CH86" s="23">
        <v>160.67582178122669</v>
      </c>
      <c r="CI86" s="3">
        <v>74.224707824227494</v>
      </c>
      <c r="CM86" s="2">
        <f t="shared" si="95"/>
        <v>11.564727181061944</v>
      </c>
      <c r="CN86" s="2">
        <f t="shared" si="95"/>
        <v>1.0323807777803236</v>
      </c>
      <c r="CO86" s="2">
        <f t="shared" si="96"/>
        <v>102.63851531632535</v>
      </c>
      <c r="CR86" s="2">
        <f t="shared" si="100"/>
        <v>0.45180722891565828</v>
      </c>
      <c r="CS86" s="2">
        <f t="shared" si="100"/>
        <v>0.59701492537314282</v>
      </c>
      <c r="CT86" s="2">
        <f t="shared" si="101"/>
        <v>0.27548209366391579</v>
      </c>
      <c r="CU86" s="2">
        <f t="shared" si="101"/>
        <v>0.30846642614930575</v>
      </c>
      <c r="CV86" s="2">
        <f t="shared" si="101"/>
        <v>0.1432025792688256</v>
      </c>
      <c r="CW86" s="2">
        <f t="shared" si="102"/>
        <v>1.7515923566879006</v>
      </c>
      <c r="CX86" s="2">
        <f t="shared" si="103"/>
        <v>0.20040080160320925</v>
      </c>
      <c r="CY86" s="2"/>
      <c r="CZ86" s="2">
        <f t="shared" si="107"/>
        <v>-0.24937655860349484</v>
      </c>
      <c r="DA86" s="2">
        <f t="shared" si="108"/>
        <v>-0.25429116338207608</v>
      </c>
      <c r="DB86" s="2">
        <f t="shared" si="109"/>
        <v>0.20703933747412304</v>
      </c>
      <c r="DC86" s="2"/>
      <c r="DF86" s="2">
        <f t="shared" si="104"/>
        <v>3.7650473546231744</v>
      </c>
      <c r="DG86" s="2">
        <f t="shared" si="104"/>
        <v>1.7320303721665153</v>
      </c>
      <c r="DH86" s="2">
        <f t="shared" si="105"/>
        <v>3.9048875529778648</v>
      </c>
      <c r="DI86" s="2">
        <f t="shared" si="113"/>
        <v>0</v>
      </c>
      <c r="DJ86" s="2">
        <f t="shared" si="113"/>
        <v>1.151067289700558</v>
      </c>
      <c r="DM86" s="2"/>
      <c r="DN86" s="2">
        <f t="shared" ref="DN86:DN149" si="123">((E86-E74)/E74)*100</f>
        <v>2.4316109422492533</v>
      </c>
      <c r="DO86" s="2">
        <f t="shared" si="111"/>
        <v>1.8181818181818143</v>
      </c>
      <c r="DP86" s="2">
        <f t="shared" ref="DP86:DP149" si="124">((J86-J74)/J74)*100</f>
        <v>2.0506634499396723</v>
      </c>
      <c r="DQ86" s="2"/>
      <c r="DR86" s="2">
        <f t="shared" ref="DR86:DR149" si="125">((K86-K74)/K74)*100</f>
        <v>3.3057851239669449</v>
      </c>
      <c r="DS86" s="2" t="e">
        <f t="shared" ref="DS86:DS149" si="126">DR86-(($EA$1/$DR$1)*EA86)-(($EB$1/$DR$1)*EB86)-(($EC$1/$DR$1)*EC86)</f>
        <v>#N/A</v>
      </c>
      <c r="DT86" s="2" t="e">
        <v>#N/A</v>
      </c>
      <c r="DU86" s="2" t="e">
        <v>#N/A</v>
      </c>
      <c r="DV86" s="2">
        <f t="shared" si="112"/>
        <v>3.398058252427183</v>
      </c>
      <c r="DW86" s="2">
        <f t="shared" ref="DW86:DW149" si="127">100*((Q86/Q74)-1)</f>
        <v>-1.5781922525107572</v>
      </c>
      <c r="DX86" s="2">
        <f t="shared" ref="DX86:DX149" si="128">100*((T86/T74)-1)</f>
        <v>0.50251256281408363</v>
      </c>
      <c r="DY86" s="2">
        <f t="shared" ref="DY86:DY149" si="129">100*((R86/R74)-1)</f>
        <v>2.6690391459074814</v>
      </c>
      <c r="DZ86" s="2">
        <f t="shared" ref="DZ86:DZ149" si="130">100*((N86/N74)-1)</f>
        <v>6.8131868131868112</v>
      </c>
      <c r="EA86" s="2" t="e">
        <f t="shared" si="82"/>
        <v>#N/A</v>
      </c>
      <c r="EB86" s="2">
        <f t="shared" si="82"/>
        <v>1.0438413361169019</v>
      </c>
      <c r="EC86" s="2">
        <f t="shared" si="82"/>
        <v>5.8823529411764497</v>
      </c>
      <c r="ED86" s="2">
        <f t="shared" si="82"/>
        <v>-4.8478015783539945</v>
      </c>
      <c r="EE86" s="2" t="e">
        <f t="shared" si="82"/>
        <v>#N/A</v>
      </c>
      <c r="EF86" s="2">
        <f t="shared" si="82"/>
        <v>-5.7228915662650648</v>
      </c>
      <c r="EG86" s="2" t="e">
        <f t="shared" si="82"/>
        <v>#N/A</v>
      </c>
      <c r="EH86" s="2"/>
      <c r="EI86" s="2">
        <f t="shared" si="69"/>
        <v>3.5483870967742082</v>
      </c>
      <c r="EJ86" s="2">
        <f t="shared" si="69"/>
        <v>4.9763033175355353</v>
      </c>
      <c r="EK86" s="2">
        <f t="shared" si="69"/>
        <v>-1.5781922525107572</v>
      </c>
      <c r="EL86" s="2">
        <f t="shared" si="69"/>
        <v>3.105590062111796</v>
      </c>
      <c r="EM86" s="2">
        <f t="shared" si="69"/>
        <v>1.6990291262135804</v>
      </c>
      <c r="EN86" s="2">
        <f t="shared" si="69"/>
        <v>-1.2323943661971759</v>
      </c>
      <c r="EO86" s="2">
        <f t="shared" si="92"/>
        <v>2.6690391459074814</v>
      </c>
      <c r="EP86" s="2">
        <f t="shared" si="92"/>
        <v>-2.1220159151193574</v>
      </c>
      <c r="EQ86" s="2">
        <f t="shared" si="92"/>
        <v>0.96463022508039842</v>
      </c>
      <c r="ER86" s="2">
        <f t="shared" si="92"/>
        <v>5.8823529411764497</v>
      </c>
      <c r="ES86" s="2">
        <f t="shared" si="92"/>
        <v>4.5725646123260466</v>
      </c>
      <c r="ET86" s="2">
        <f t="shared" si="92"/>
        <v>1.6181229773462702</v>
      </c>
      <c r="EU86" s="2">
        <f t="shared" si="97"/>
        <v>3.4</v>
      </c>
      <c r="EV86" s="2">
        <f t="shared" si="97"/>
        <v>2.7</v>
      </c>
      <c r="EW86" s="2">
        <f t="shared" ref="EW86:EX149" si="131">100*((BL86/BL74)-1)</f>
        <v>6.8447412353923154</v>
      </c>
      <c r="EX86" s="2">
        <f t="shared" si="131"/>
        <v>3.5765379113018581</v>
      </c>
      <c r="EY86" s="2">
        <f t="shared" ref="EY86:EZ149" si="132">100*((CM86/CM74)-1)</f>
        <v>7.3673615049295815</v>
      </c>
      <c r="EZ86" s="2">
        <f t="shared" si="132"/>
        <v>-17.113033606087512</v>
      </c>
      <c r="FA86" s="2" t="e">
        <f t="shared" ref="FA86:FA149" si="133">100*((BS86/BS74)-1)</f>
        <v>#N/A</v>
      </c>
      <c r="FB86" s="2">
        <f t="shared" si="88"/>
        <v>3.1186440677966054</v>
      </c>
      <c r="FC86" s="2">
        <f t="shared" si="88"/>
        <v>-0.10384215991692258</v>
      </c>
      <c r="FD86" s="2">
        <f t="shared" si="88"/>
        <v>2.0143884892086517</v>
      </c>
      <c r="FE86" s="2">
        <f t="shared" si="87"/>
        <v>1.5945945945946116</v>
      </c>
      <c r="FF86" s="2">
        <f t="shared" si="87"/>
        <v>5.2380952380952417</v>
      </c>
      <c r="FG86" s="2">
        <f t="shared" si="87"/>
        <v>2.934272300469476</v>
      </c>
      <c r="FH86" s="2" t="e">
        <v>#N/A</v>
      </c>
      <c r="FI86" s="2" t="e">
        <v>#N/A</v>
      </c>
      <c r="FL86" s="2">
        <f t="shared" si="114"/>
        <v>0.78215318164609471</v>
      </c>
      <c r="FM86" s="2">
        <f t="shared" si="114"/>
        <v>0.5873196597134811</v>
      </c>
      <c r="FN86" s="2">
        <f t="shared" si="115"/>
        <v>0.77780908440296948</v>
      </c>
      <c r="FQ86" s="2">
        <f t="shared" si="116"/>
        <v>3.1655103139509366</v>
      </c>
      <c r="FR86" s="2">
        <f t="shared" si="116"/>
        <v>2.3700564578487127</v>
      </c>
      <c r="FS86" s="2">
        <f t="shared" si="117"/>
        <v>3.1477241476729256</v>
      </c>
      <c r="FT86" s="2">
        <f t="shared" si="118"/>
        <v>3.5574289141653948</v>
      </c>
      <c r="FU86" s="2">
        <f t="shared" si="118"/>
        <v>2.5590287622513141</v>
      </c>
      <c r="FX86" s="2">
        <f t="shared" si="120"/>
        <v>2.872563545936857</v>
      </c>
      <c r="FY86" s="2">
        <f t="shared" si="120"/>
        <v>2.3101084446969899</v>
      </c>
      <c r="FZ86" s="2">
        <f t="shared" si="121"/>
        <v>3.4239542460330119</v>
      </c>
      <c r="GA86" s="2">
        <f t="shared" si="122"/>
        <v>2.9613123357211224</v>
      </c>
      <c r="GB86" s="2">
        <f t="shared" si="122"/>
        <v>2.5529139320893401</v>
      </c>
      <c r="GE86" s="2"/>
      <c r="GF86" s="2"/>
      <c r="GG86" s="2">
        <f t="shared" si="93"/>
        <v>11.512113947466807</v>
      </c>
      <c r="GH86" s="2">
        <f t="shared" si="93"/>
        <v>-25.090813952526791</v>
      </c>
      <c r="GI86" s="2" t="e">
        <f t="shared" si="53"/>
        <v>#N/A</v>
      </c>
      <c r="GJ86" s="2">
        <f t="shared" si="54"/>
        <v>3.2525951557093258</v>
      </c>
      <c r="GK86" s="2" t="e">
        <v>#N/A</v>
      </c>
      <c r="GN86" s="2">
        <f t="shared" si="89"/>
        <v>0.20000000000000018</v>
      </c>
      <c r="GQ86" s="2"/>
      <c r="IG86" s="24"/>
      <c r="IH86" s="24"/>
      <c r="II86" s="24"/>
      <c r="IJ86" s="24"/>
      <c r="IK86" s="24"/>
      <c r="IL86" s="2"/>
      <c r="IM86" s="2">
        <f t="shared" si="98"/>
        <v>2.5</v>
      </c>
      <c r="IN86" s="2"/>
      <c r="IO86" s="2">
        <f t="shared" ref="IO86:IO149" si="134">F86</f>
        <v>2.5</v>
      </c>
      <c r="IX86" s="3"/>
      <c r="IY86" s="3"/>
      <c r="IZ86" s="3"/>
      <c r="JA86" s="3"/>
      <c r="JB86" s="3"/>
      <c r="JC86" s="3"/>
      <c r="JE86" s="3"/>
      <c r="JF86" s="3"/>
      <c r="JG86" s="3"/>
      <c r="JH86" s="3"/>
      <c r="JI86" s="3"/>
      <c r="JJ86" s="3"/>
      <c r="JK86" s="3"/>
      <c r="JL86" s="3"/>
      <c r="JN86" s="10">
        <f>COUNTIF(EI86:ET86,"&gt;2")</f>
        <v>6</v>
      </c>
      <c r="JQ86" s="10"/>
      <c r="JS86" s="10"/>
      <c r="KH86" s="2">
        <f>(DN86*$DN$4)+(FB86*$FB$3)+(FC86*$FC$3)+(FD86*$FD$3)+(FE86*$FE$3)+(FF86*$FF$3)+(FG86*$FG$3)</f>
        <v>2.5517324294703552</v>
      </c>
      <c r="KI86" s="2">
        <f>F86-KH86</f>
        <v>-5.1732429470355168E-2</v>
      </c>
      <c r="KJ86" s="2">
        <f>MAX(DN86,FB86:FG86)</f>
        <v>5.2380952380952417</v>
      </c>
      <c r="KK86" s="2">
        <f>MIN(DN86,FB86:FG86)</f>
        <v>-0.10384215991692258</v>
      </c>
      <c r="KL86" s="2">
        <f t="shared" ref="KL86:KL149" si="135">+KJ86-KK86</f>
        <v>5.3419373980121643</v>
      </c>
      <c r="KO86" s="2">
        <f>BO86</f>
        <v>81.59</v>
      </c>
      <c r="KP86" s="2">
        <f>100*((BO80/BO68)-1)</f>
        <v>-0.48650527047376935</v>
      </c>
      <c r="KQ86" s="2">
        <f t="shared" si="55"/>
        <v>-0.48650527047376935</v>
      </c>
      <c r="KR86" s="2">
        <f>100*((BO74/BO62)-1)</f>
        <v>-0.30345471521943113</v>
      </c>
      <c r="KS86" s="2">
        <f t="shared" si="64"/>
        <v>-0.30345471521943113</v>
      </c>
      <c r="KT86" s="3">
        <f>BP86</f>
        <v>1.5868</v>
      </c>
      <c r="KU86" s="3">
        <f>BQ86</f>
        <v>18.350909090909092</v>
      </c>
      <c r="KV86" s="3">
        <f t="shared" si="106"/>
        <v>11.564727181061944</v>
      </c>
      <c r="KW86" s="2">
        <f t="shared" si="99"/>
        <v>25.752228251544135</v>
      </c>
      <c r="KX86" s="2">
        <f t="shared" si="99"/>
        <v>21.156166340252668</v>
      </c>
      <c r="LB86">
        <v>0</v>
      </c>
      <c r="LE86" s="2" t="e">
        <v>#N/A</v>
      </c>
      <c r="LF86" s="2" t="e">
        <v>#N/A</v>
      </c>
      <c r="LG86" s="2" t="e">
        <v>#N/A</v>
      </c>
      <c r="LH86" s="2" t="e">
        <v>#N/A</v>
      </c>
      <c r="LI86" s="2" t="e">
        <v>#N/A</v>
      </c>
      <c r="LJ86" s="2" t="e">
        <v>#N/A</v>
      </c>
      <c r="LK86" s="2">
        <v>58.438155954704975</v>
      </c>
      <c r="LL86" s="2" t="e">
        <v>#N/A</v>
      </c>
      <c r="LM86" s="2" t="e">
        <v>#N/A</v>
      </c>
      <c r="LN86" s="2" t="e">
        <v>#N/A</v>
      </c>
      <c r="LO86" s="2" t="e">
        <v>#N/A</v>
      </c>
      <c r="LP86" s="2">
        <v>40.425357694580477</v>
      </c>
      <c r="LQ86" s="2" t="e">
        <v>#N/A</v>
      </c>
      <c r="LR86" s="2" t="e">
        <v>#N/A</v>
      </c>
      <c r="LS86" s="2" t="e">
        <v>#N/A</v>
      </c>
      <c r="LT86" s="2" t="e">
        <v>#N/A</v>
      </c>
      <c r="LU86" s="2" t="e">
        <v>#N/A</v>
      </c>
      <c r="LV86" s="2" t="e">
        <v>#N/A</v>
      </c>
      <c r="LW86" s="2" t="e">
        <v>#N/A</v>
      </c>
      <c r="LX86" s="2" t="e">
        <v>#N/A</v>
      </c>
      <c r="LY86" s="2" t="e">
        <v>#N/A</v>
      </c>
      <c r="LZ86" s="2" t="e">
        <v>#N/A</v>
      </c>
      <c r="MA86" s="2" t="e">
        <v>#N/A</v>
      </c>
      <c r="MB86" s="2" t="e">
        <v>#N/A</v>
      </c>
      <c r="MC86" s="2" t="e">
        <v>#N/A</v>
      </c>
      <c r="MD86" s="2" t="e">
        <v>#N/A</v>
      </c>
      <c r="ME86" s="2" t="e">
        <v>#N/A</v>
      </c>
      <c r="MF86" s="2" t="e">
        <v>#N/A</v>
      </c>
      <c r="MG86" s="2" t="e">
        <v>#N/A</v>
      </c>
      <c r="MH86" s="2">
        <v>49.772268968474833</v>
      </c>
      <c r="MI86" s="2" t="e">
        <v>#N/A</v>
      </c>
      <c r="MJ86" s="2" t="e">
        <v>#N/A</v>
      </c>
      <c r="MK86" s="2" t="e">
        <v>#N/A</v>
      </c>
      <c r="ML86" s="2" t="e">
        <v>#N/A</v>
      </c>
      <c r="MM86" s="2" t="e">
        <v>#N/A</v>
      </c>
      <c r="MN86" s="2" t="e">
        <v>#N/A</v>
      </c>
      <c r="MO86" s="2" t="e">
        <v>#N/A</v>
      </c>
      <c r="MP86" s="2" t="e">
        <v>#N/A</v>
      </c>
      <c r="MQ86" s="2" t="e">
        <v>#N/A</v>
      </c>
      <c r="MR86" s="2" t="e">
        <v>#N/A</v>
      </c>
      <c r="MS86" s="10" t="e">
        <v>#N/A</v>
      </c>
      <c r="MT86" s="2" t="e">
        <v>#N/A</v>
      </c>
      <c r="MU86" s="2" t="e">
        <v>#N/A</v>
      </c>
      <c r="MV86" s="2" t="e">
        <v>#N/A</v>
      </c>
      <c r="MX86" s="22" t="e">
        <v>#N/A</v>
      </c>
      <c r="MY86" s="22" t="e">
        <v>#N/A</v>
      </c>
      <c r="MZ86" s="22" t="e">
        <v>#N/A</v>
      </c>
      <c r="NA86" s="22" t="e">
        <v>#N/A</v>
      </c>
      <c r="NB86" s="22" t="e">
        <v>#N/A</v>
      </c>
      <c r="NC86" s="22" t="e">
        <v>#N/A</v>
      </c>
      <c r="ND86" s="22">
        <v>2</v>
      </c>
      <c r="NE86" s="22" t="e">
        <v>#N/A</v>
      </c>
      <c r="NF86" s="22" t="e">
        <v>#N/A</v>
      </c>
      <c r="NG86" s="22" t="e">
        <v>#N/A</v>
      </c>
      <c r="NH86" s="23" t="e">
        <v>#N/A</v>
      </c>
      <c r="NI86" s="22">
        <v>15</v>
      </c>
      <c r="NJ86" s="22" t="e">
        <v>#N/A</v>
      </c>
      <c r="NK86" s="22" t="e">
        <v>#N/A</v>
      </c>
      <c r="NL86" s="23" t="e">
        <v>#N/A</v>
      </c>
      <c r="NM86" s="3" t="e">
        <v>#N/A</v>
      </c>
      <c r="NN86" s="22" t="e">
        <v>#N/A</v>
      </c>
      <c r="NO86" s="22" t="e">
        <v>#N/A</v>
      </c>
      <c r="NP86" s="22" t="e">
        <v>#N/A</v>
      </c>
      <c r="NQ86" s="22" t="e">
        <v>#N/A</v>
      </c>
      <c r="NR86" s="23" t="e">
        <v>#N/A</v>
      </c>
      <c r="NS86" s="22" t="e">
        <v>#N/A</v>
      </c>
      <c r="NT86" s="22" t="e">
        <v>#N/A</v>
      </c>
      <c r="NU86" s="23" t="e">
        <v>#N/A</v>
      </c>
      <c r="NV86" s="3" t="e">
        <v>#N/A</v>
      </c>
      <c r="NW86" s="22" t="e">
        <v>#N/A</v>
      </c>
      <c r="NX86" s="22" t="e">
        <v>#N/A</v>
      </c>
      <c r="NY86" s="22" t="e">
        <v>#N/A</v>
      </c>
      <c r="NZ86" s="22" t="e">
        <v>#N/A</v>
      </c>
      <c r="OA86" s="23">
        <v>7</v>
      </c>
      <c r="OB86" s="22" t="e">
        <v>#N/A</v>
      </c>
      <c r="OC86" s="22" t="e">
        <v>#N/A</v>
      </c>
      <c r="OD86" s="22" t="e">
        <v>#N/A</v>
      </c>
      <c r="OE86" s="22" t="e">
        <v>#N/A</v>
      </c>
      <c r="OF86" s="22" t="e">
        <v>#N/A</v>
      </c>
      <c r="OG86" s="22" t="e">
        <v>#N/A</v>
      </c>
      <c r="OH86" s="23" t="e">
        <v>#N/A</v>
      </c>
      <c r="OI86" s="22" t="e">
        <v>#N/A</v>
      </c>
      <c r="OJ86" s="22" t="e">
        <v>#N/A</v>
      </c>
      <c r="OK86" s="22" t="e">
        <v>#N/A</v>
      </c>
      <c r="OL86" s="22" t="e">
        <v>#N/A</v>
      </c>
      <c r="OM86" s="23" t="e">
        <v>#N/A</v>
      </c>
      <c r="ON86" s="22" t="e">
        <v>#N/A</v>
      </c>
      <c r="OO86" s="22" t="e">
        <v>#N/A</v>
      </c>
      <c r="OQ86">
        <f t="shared" si="51"/>
        <v>-4</v>
      </c>
      <c r="OR86" s="23" t="e">
        <f t="shared" ca="1" si="94"/>
        <v>#N/A</v>
      </c>
      <c r="OS86" s="23" t="e">
        <f t="shared" ca="1" si="94"/>
        <v>#N/A</v>
      </c>
      <c r="OT86" s="23" t="e">
        <f t="shared" ca="1" si="94"/>
        <v>#N/A</v>
      </c>
      <c r="OU86" s="23" t="e">
        <f t="shared" ca="1" si="94"/>
        <v>#N/A</v>
      </c>
      <c r="OV86" s="23" t="e">
        <f t="shared" ca="1" si="94"/>
        <v>#N/A</v>
      </c>
      <c r="OW86" s="23" t="e">
        <f t="shared" ca="1" si="94"/>
        <v>#N/A</v>
      </c>
      <c r="OX86" s="23">
        <f t="shared" ca="1" si="94"/>
        <v>0.99597645198442064</v>
      </c>
      <c r="OY86" s="23" t="e">
        <f t="shared" ca="1" si="94"/>
        <v>#N/A</v>
      </c>
      <c r="OZ86" s="23" t="e">
        <f t="shared" ca="1" si="94"/>
        <v>#N/A</v>
      </c>
      <c r="PA86" s="23" t="e">
        <f t="shared" ca="1" si="94"/>
        <v>#N/A</v>
      </c>
      <c r="PB86" s="23" t="e">
        <f t="shared" ca="1" si="94"/>
        <v>#N/A</v>
      </c>
      <c r="PC86" s="23">
        <f t="shared" ca="1" si="94"/>
        <v>1.0075642411597967</v>
      </c>
      <c r="PD86" s="23" t="e">
        <f t="shared" ca="1" si="94"/>
        <v>#N/A</v>
      </c>
      <c r="PE86" s="23" t="e">
        <f t="shared" ca="1" si="94"/>
        <v>#N/A</v>
      </c>
      <c r="PF86" s="23" t="e">
        <f t="shared" ca="1" si="94"/>
        <v>#N/A</v>
      </c>
      <c r="PG86" s="23" t="e">
        <f t="shared" ca="1" si="79"/>
        <v>#N/A</v>
      </c>
      <c r="PH86" s="23" t="e">
        <f t="shared" ca="1" si="76"/>
        <v>#N/A</v>
      </c>
      <c r="PI86" s="23" t="e">
        <f t="shared" ca="1" si="76"/>
        <v>#N/A</v>
      </c>
      <c r="PJ86" s="23" t="e">
        <f t="shared" ca="1" si="76"/>
        <v>#N/A</v>
      </c>
      <c r="PK86" s="23" t="e">
        <f t="shared" ca="1" si="76"/>
        <v>#N/A</v>
      </c>
      <c r="PL86" s="23" t="e">
        <f t="shared" ca="1" si="76"/>
        <v>#N/A</v>
      </c>
      <c r="PM86" s="23" t="e">
        <f t="shared" ca="1" si="76"/>
        <v>#N/A</v>
      </c>
      <c r="PN86" s="23" t="e">
        <f t="shared" ca="1" si="119"/>
        <v>#N/A</v>
      </c>
      <c r="PO86" s="23" t="e">
        <f t="shared" ca="1" si="119"/>
        <v>#N/A</v>
      </c>
      <c r="PP86" s="23" t="e">
        <f t="shared" ca="1" si="119"/>
        <v>#N/A</v>
      </c>
      <c r="PQ86" s="23" t="e">
        <f t="shared" ca="1" si="119"/>
        <v>#N/A</v>
      </c>
      <c r="PR86" s="23" t="e">
        <f t="shared" ca="1" si="119"/>
        <v>#N/A</v>
      </c>
      <c r="PS86" s="23" t="e">
        <f t="shared" ca="1" si="119"/>
        <v>#N/A</v>
      </c>
      <c r="PT86" s="23" t="e">
        <f t="shared" ca="1" si="119"/>
        <v>#N/A</v>
      </c>
      <c r="PU86" s="23">
        <f t="shared" ca="1" si="119"/>
        <v>1.0229266636512284</v>
      </c>
      <c r="PV86" s="23" t="e">
        <f t="shared" ca="1" si="119"/>
        <v>#N/A</v>
      </c>
      <c r="PW86" s="23" t="e">
        <f t="shared" ca="1" si="61"/>
        <v>#N/A</v>
      </c>
      <c r="PX86" s="23" t="e">
        <f t="shared" ca="1" si="61"/>
        <v>#N/A</v>
      </c>
      <c r="PY86" s="23" t="e">
        <f t="shared" ca="1" si="61"/>
        <v>#N/A</v>
      </c>
      <c r="PZ86" s="23" t="e">
        <f t="shared" ca="1" si="61"/>
        <v>#N/A</v>
      </c>
      <c r="QA86" s="23" t="e">
        <f t="shared" ca="1" si="61"/>
        <v>#N/A</v>
      </c>
      <c r="QB86" s="23" t="e">
        <f t="shared" ca="1" si="61"/>
        <v>#N/A</v>
      </c>
      <c r="QC86" s="23" t="e">
        <f t="shared" ca="1" si="61"/>
        <v>#N/A</v>
      </c>
      <c r="QD86" s="23" t="e">
        <f t="shared" ca="1" si="61"/>
        <v>#N/A</v>
      </c>
      <c r="QE86" s="23" t="e">
        <f t="shared" ca="1" si="61"/>
        <v>#N/A</v>
      </c>
      <c r="QF86" s="23" t="e">
        <f t="shared" ca="1" si="61"/>
        <v>#N/A</v>
      </c>
      <c r="QG86" s="23" t="e">
        <f t="shared" ca="1" si="61"/>
        <v>#N/A</v>
      </c>
      <c r="QH86" s="23" t="e">
        <f t="shared" ca="1" si="61"/>
        <v>#N/A</v>
      </c>
      <c r="QI86" s="23" t="e">
        <f t="shared" ca="1" si="61"/>
        <v>#N/A</v>
      </c>
      <c r="QJ86" s="26" t="e">
        <f t="shared" ca="1" si="110"/>
        <v>#N/A</v>
      </c>
    </row>
    <row r="87" spans="1:452" x14ac:dyDescent="0.35">
      <c r="A87" t="s">
        <v>1152</v>
      </c>
      <c r="B87" s="25">
        <v>34851</v>
      </c>
      <c r="C87" t="s">
        <v>702</v>
      </c>
      <c r="D87" s="2">
        <v>66.8</v>
      </c>
      <c r="E87" s="2">
        <v>67.400000000000006</v>
      </c>
      <c r="F87" s="2">
        <v>2.6</v>
      </c>
      <c r="G87" s="2">
        <v>73</v>
      </c>
      <c r="H87" s="2">
        <v>67.102672762749336</v>
      </c>
      <c r="I87" s="2">
        <v>72.743677081348309</v>
      </c>
      <c r="J87" s="2">
        <v>84.6</v>
      </c>
      <c r="K87" s="2">
        <v>50.2</v>
      </c>
      <c r="L87" s="2">
        <v>50.031863329537174</v>
      </c>
      <c r="M87" s="2">
        <v>57.9</v>
      </c>
      <c r="N87" s="2">
        <v>48.8</v>
      </c>
      <c r="O87" s="2">
        <v>63.5</v>
      </c>
      <c r="P87" s="2">
        <v>57.1</v>
      </c>
      <c r="Q87" s="2">
        <v>205.2</v>
      </c>
      <c r="R87" s="2">
        <v>58.2</v>
      </c>
      <c r="S87" s="2">
        <v>48.8</v>
      </c>
      <c r="T87" s="2">
        <v>40</v>
      </c>
      <c r="U87" s="2" t="e">
        <v>#N/A</v>
      </c>
      <c r="V87" s="2">
        <v>48.7</v>
      </c>
      <c r="W87" s="2">
        <v>23.4</v>
      </c>
      <c r="X87" s="2">
        <v>84.4</v>
      </c>
      <c r="Y87" s="2" t="e">
        <v>#N/A</v>
      </c>
      <c r="Z87" s="2">
        <v>31.3</v>
      </c>
      <c r="AA87" s="2" t="e">
        <v>#N/A</v>
      </c>
      <c r="AB87" s="2">
        <v>159</v>
      </c>
      <c r="AC87" s="2">
        <v>169.8</v>
      </c>
      <c r="AD87" s="2" t="e">
        <v>#N/A</v>
      </c>
      <c r="AE87" s="2">
        <v>209.9</v>
      </c>
      <c r="AF87" s="2">
        <v>77.400000000000006</v>
      </c>
      <c r="AG87" s="22">
        <v>639</v>
      </c>
      <c r="AH87" s="22">
        <v>361</v>
      </c>
      <c r="AI87" s="22" t="e">
        <v>#N/A</v>
      </c>
      <c r="AJ87" s="22">
        <v>41</v>
      </c>
      <c r="AK87" s="22">
        <v>49</v>
      </c>
      <c r="AL87" s="22" t="e">
        <v>#N/A</v>
      </c>
      <c r="AM87" s="22">
        <v>8</v>
      </c>
      <c r="AN87" s="22" t="e">
        <v>#N/A</v>
      </c>
      <c r="AO87" s="22">
        <v>52</v>
      </c>
      <c r="AP87" s="22">
        <v>30</v>
      </c>
      <c r="AQ87" s="22">
        <v>61</v>
      </c>
      <c r="AR87" s="2">
        <v>63.9</v>
      </c>
      <c r="AS87" s="2">
        <v>44.3</v>
      </c>
      <c r="AT87" s="2">
        <v>205.2</v>
      </c>
      <c r="AU87" s="2">
        <v>49.8</v>
      </c>
      <c r="AV87" s="2">
        <v>83.6</v>
      </c>
      <c r="AW87" s="2">
        <v>55.6</v>
      </c>
      <c r="AX87" s="2">
        <v>58.2</v>
      </c>
      <c r="AY87" s="2">
        <v>110.6</v>
      </c>
      <c r="AZ87" s="2">
        <v>94.5</v>
      </c>
      <c r="BA87" s="2">
        <v>23.4</v>
      </c>
      <c r="BB87" s="2">
        <v>52.9</v>
      </c>
      <c r="BC87" s="2">
        <v>62.8</v>
      </c>
      <c r="BD87" s="3" t="e">
        <v>#N/A</v>
      </c>
      <c r="BE87" s="3" t="e">
        <v>#N/A</v>
      </c>
      <c r="BF87" s="3" t="e">
        <v>#N/A</v>
      </c>
      <c r="BG87" s="3" t="e">
        <v>#N/A</v>
      </c>
      <c r="BH87" s="3" t="e">
        <v>#N/A</v>
      </c>
      <c r="BI87" s="2">
        <v>149.80000000000001</v>
      </c>
      <c r="BJ87" s="2">
        <v>3.5</v>
      </c>
      <c r="BK87" s="2">
        <v>2.8</v>
      </c>
      <c r="BL87" s="2">
        <v>64.2</v>
      </c>
      <c r="BM87" s="2">
        <v>72.599999999999994</v>
      </c>
      <c r="BN87" s="10" t="e">
        <v>#N/A</v>
      </c>
      <c r="BO87" s="3">
        <v>81.47</v>
      </c>
      <c r="BP87" s="22">
        <v>1.5949</v>
      </c>
      <c r="BQ87" s="3">
        <v>17.312727272727273</v>
      </c>
      <c r="BR87" s="23">
        <v>1.6213636363636361</v>
      </c>
      <c r="BS87" s="2" t="e">
        <v>#N/A</v>
      </c>
      <c r="BT87" s="3">
        <v>61.79</v>
      </c>
      <c r="BU87" s="2" t="e">
        <v>#N/A</v>
      </c>
      <c r="BV87" s="2">
        <v>3</v>
      </c>
      <c r="BW87" s="2" t="e">
        <v>#N/A</v>
      </c>
      <c r="BX87" s="2" t="e">
        <v>#N/A</v>
      </c>
      <c r="BY87" s="23">
        <v>152.4</v>
      </c>
      <c r="BZ87" s="2">
        <v>96.1</v>
      </c>
      <c r="CA87" s="2">
        <v>71</v>
      </c>
      <c r="CB87" s="3">
        <v>75.180000000000007</v>
      </c>
      <c r="CC87" s="2">
        <v>66.8</v>
      </c>
      <c r="CD87" s="2">
        <v>87.7</v>
      </c>
      <c r="CE87" s="2">
        <v>95.944182135202368</v>
      </c>
      <c r="CF87" s="3">
        <v>75.108341664829709</v>
      </c>
      <c r="CG87" s="2">
        <v>66.678411136303538</v>
      </c>
      <c r="CH87" s="23">
        <v>161.07234544633343</v>
      </c>
      <c r="CI87" s="3">
        <v>74.4620069608373</v>
      </c>
      <c r="CM87" s="2">
        <f t="shared" si="95"/>
        <v>10.855055033373423</v>
      </c>
      <c r="CN87" s="2">
        <f t="shared" si="95"/>
        <v>1.0165926618368777</v>
      </c>
      <c r="CO87" s="2">
        <f t="shared" si="96"/>
        <v>103.1624452218347</v>
      </c>
      <c r="CR87" s="2">
        <f t="shared" si="100"/>
        <v>0.14992503748125086</v>
      </c>
      <c r="CS87" s="2">
        <f t="shared" si="100"/>
        <v>0</v>
      </c>
      <c r="CT87" s="2">
        <f t="shared" si="101"/>
        <v>0.27472527472527863</v>
      </c>
      <c r="CU87" s="2">
        <f t="shared" si="101"/>
        <v>0.19754265547846311</v>
      </c>
      <c r="CV87" s="2">
        <f t="shared" si="101"/>
        <v>0.3764481247769263</v>
      </c>
      <c r="CW87" s="2">
        <f t="shared" si="102"/>
        <v>-0.62597809076682087</v>
      </c>
      <c r="CX87" s="2">
        <f t="shared" si="103"/>
        <v>0.40000000000000563</v>
      </c>
      <c r="CY87" s="2"/>
      <c r="CZ87" s="2">
        <f t="shared" si="107"/>
        <v>0</v>
      </c>
      <c r="DA87" s="2">
        <f t="shared" si="108"/>
        <v>1.3384321223709332</v>
      </c>
      <c r="DB87" s="2">
        <f t="shared" si="109"/>
        <v>0.61983471074381047</v>
      </c>
      <c r="DC87" s="2"/>
      <c r="DF87" s="2">
        <f t="shared" si="104"/>
        <v>2.3964374603935967</v>
      </c>
      <c r="DG87" s="2">
        <f t="shared" si="104"/>
        <v>4.6120918528187893</v>
      </c>
      <c r="DH87" s="2">
        <f t="shared" si="105"/>
        <v>4.3485869903892249</v>
      </c>
      <c r="DI87" s="2">
        <f t="shared" si="113"/>
        <v>1.108022671747122</v>
      </c>
      <c r="DJ87" s="2">
        <f t="shared" si="113"/>
        <v>1.1494134912600762</v>
      </c>
      <c r="DM87" s="2"/>
      <c r="DN87" s="2">
        <f t="shared" si="123"/>
        <v>2.4316109422492533</v>
      </c>
      <c r="DO87" s="2">
        <f t="shared" si="111"/>
        <v>2.240896358543409</v>
      </c>
      <c r="DP87" s="2">
        <f t="shared" si="124"/>
        <v>2.1739130434782572</v>
      </c>
      <c r="DQ87" s="2"/>
      <c r="DR87" s="2">
        <f t="shared" si="125"/>
        <v>3.292181069958851</v>
      </c>
      <c r="DS87" s="2" t="e">
        <f t="shared" si="126"/>
        <v>#N/A</v>
      </c>
      <c r="DT87" s="2" t="e">
        <v>#N/A</v>
      </c>
      <c r="DU87" s="2" t="e">
        <v>#N/A</v>
      </c>
      <c r="DV87" s="2">
        <f t="shared" si="112"/>
        <v>2.7508090614886793</v>
      </c>
      <c r="DW87" s="2">
        <f t="shared" si="127"/>
        <v>-1.6770483948251091</v>
      </c>
      <c r="DX87" s="2">
        <f t="shared" si="128"/>
        <v>0.50251256281408363</v>
      </c>
      <c r="DY87" s="2">
        <f t="shared" si="129"/>
        <v>3.5587188612099752</v>
      </c>
      <c r="DZ87" s="2">
        <f t="shared" si="130"/>
        <v>6.3180827886710311</v>
      </c>
      <c r="EA87" s="2" t="e">
        <f t="shared" si="82"/>
        <v>#N/A</v>
      </c>
      <c r="EB87" s="2">
        <f t="shared" si="82"/>
        <v>1.4583333333333393</v>
      </c>
      <c r="EC87" s="2">
        <f t="shared" si="82"/>
        <v>5.4054054054053946</v>
      </c>
      <c r="ED87" s="2">
        <f t="shared" si="82"/>
        <v>-4.8478015783539945</v>
      </c>
      <c r="EE87" s="2" t="e">
        <f t="shared" si="82"/>
        <v>#N/A</v>
      </c>
      <c r="EF87" s="2">
        <f t="shared" si="82"/>
        <v>-5.7228915662650648</v>
      </c>
      <c r="EG87" s="2" t="e">
        <f t="shared" si="82"/>
        <v>#N/A</v>
      </c>
      <c r="EH87" s="2"/>
      <c r="EI87" s="2">
        <f t="shared" si="69"/>
        <v>3.0645161290322465</v>
      </c>
      <c r="EJ87" s="2">
        <f t="shared" si="69"/>
        <v>5.2256532066508266</v>
      </c>
      <c r="EK87" s="2">
        <f t="shared" si="69"/>
        <v>-1.6770483948251091</v>
      </c>
      <c r="EL87" s="2">
        <f t="shared" si="69"/>
        <v>3.105590062111796</v>
      </c>
      <c r="EM87" s="2">
        <f t="shared" si="69"/>
        <v>1.5795868772782384</v>
      </c>
      <c r="EN87" s="2">
        <f t="shared" si="69"/>
        <v>1.6453382084095081</v>
      </c>
      <c r="EO87" s="2">
        <f t="shared" si="92"/>
        <v>3.5587188612099752</v>
      </c>
      <c r="EP87" s="2">
        <f t="shared" si="92"/>
        <v>-2.12389380530974</v>
      </c>
      <c r="EQ87" s="2">
        <f t="shared" si="92"/>
        <v>1.2861736334405238</v>
      </c>
      <c r="ER87" s="2">
        <f t="shared" si="92"/>
        <v>5.4054054054053946</v>
      </c>
      <c r="ES87" s="2">
        <f t="shared" si="92"/>
        <v>4.5454545454545414</v>
      </c>
      <c r="ET87" s="2">
        <f t="shared" si="92"/>
        <v>1.4539579967689731</v>
      </c>
      <c r="EU87" s="2">
        <f t="shared" si="97"/>
        <v>3.5</v>
      </c>
      <c r="EV87" s="2">
        <f t="shared" si="97"/>
        <v>2.8</v>
      </c>
      <c r="EW87" s="2">
        <f t="shared" si="131"/>
        <v>7.1786310517529373</v>
      </c>
      <c r="EX87" s="2">
        <f t="shared" si="131"/>
        <v>3.8626609442059978</v>
      </c>
      <c r="EY87" s="2">
        <f t="shared" si="132"/>
        <v>-1.2351585965386214</v>
      </c>
      <c r="EZ87" s="2">
        <f t="shared" si="132"/>
        <v>-20.782264718208733</v>
      </c>
      <c r="FA87" s="2" t="e">
        <f t="shared" si="133"/>
        <v>#N/A</v>
      </c>
      <c r="FB87" s="2">
        <f t="shared" si="88"/>
        <v>3.0425963488843744</v>
      </c>
      <c r="FC87" s="2">
        <f t="shared" si="88"/>
        <v>0.2085505735140547</v>
      </c>
      <c r="FD87" s="2">
        <f t="shared" si="88"/>
        <v>1.865136298421799</v>
      </c>
      <c r="FE87" s="2">
        <f t="shared" si="87"/>
        <v>1.6357982966067386</v>
      </c>
      <c r="FF87" s="2">
        <f t="shared" si="87"/>
        <v>5.6962025316455556</v>
      </c>
      <c r="FG87" s="2">
        <f t="shared" si="87"/>
        <v>2.8135990621336537</v>
      </c>
      <c r="FH87" s="2" t="e">
        <v>#N/A</v>
      </c>
      <c r="FI87" s="2" t="e">
        <v>#N/A</v>
      </c>
      <c r="FL87" s="2">
        <f t="shared" si="114"/>
        <v>0.54994606399438872</v>
      </c>
      <c r="FM87" s="2">
        <f t="shared" si="114"/>
        <v>0.58384716517942969</v>
      </c>
      <c r="FN87" s="2">
        <f t="shared" si="115"/>
        <v>0.81689067650083658</v>
      </c>
      <c r="FQ87" s="2">
        <f t="shared" si="116"/>
        <v>2.2179973182692381</v>
      </c>
      <c r="FR87" s="2">
        <f t="shared" si="116"/>
        <v>2.3559210358001792</v>
      </c>
      <c r="FS87" s="2">
        <f t="shared" si="117"/>
        <v>3.3078198217979526</v>
      </c>
      <c r="FT87" s="2">
        <f t="shared" si="118"/>
        <v>3.2678182179356696</v>
      </c>
      <c r="FU87" s="2">
        <f t="shared" si="118"/>
        <v>2.8871060216885347</v>
      </c>
      <c r="FX87" s="2">
        <f t="shared" si="120"/>
        <v>3.0879456664393956</v>
      </c>
      <c r="FY87" s="2">
        <f t="shared" si="120"/>
        <v>2.5015134848080267</v>
      </c>
      <c r="FZ87" s="2">
        <f t="shared" si="121"/>
        <v>3.5032343221028883</v>
      </c>
      <c r="GA87" s="2">
        <f t="shared" si="122"/>
        <v>3.1311915993887496</v>
      </c>
      <c r="GB87" s="2">
        <f t="shared" si="122"/>
        <v>2.550510204830414</v>
      </c>
      <c r="GE87" s="2"/>
      <c r="GF87" s="2"/>
      <c r="GG87" s="2">
        <f t="shared" si="93"/>
        <v>6.2239624105364655</v>
      </c>
      <c r="GH87" s="2">
        <f t="shared" si="93"/>
        <v>-21.625562791751442</v>
      </c>
      <c r="GI87" s="2" t="e">
        <f t="shared" si="53"/>
        <v>#N/A</v>
      </c>
      <c r="GJ87" s="2">
        <f t="shared" si="54"/>
        <v>3.3035099793530698</v>
      </c>
      <c r="GK87" s="2" t="e">
        <v>#N/A</v>
      </c>
      <c r="GN87" s="2">
        <f t="shared" si="89"/>
        <v>0.10000000000000009</v>
      </c>
      <c r="GQ87" s="2"/>
      <c r="IG87" s="24"/>
      <c r="IH87" s="24"/>
      <c r="II87" s="24"/>
      <c r="IJ87" s="24"/>
      <c r="IK87" s="24"/>
      <c r="IL87" s="2"/>
      <c r="IM87" s="2">
        <f t="shared" si="98"/>
        <v>2.6</v>
      </c>
      <c r="IN87" s="2"/>
      <c r="IO87" s="2">
        <f t="shared" si="134"/>
        <v>2.6</v>
      </c>
      <c r="IX87" s="3"/>
      <c r="IY87" s="3"/>
      <c r="IZ87" s="3"/>
      <c r="JA87" s="3"/>
      <c r="JB87" s="3"/>
      <c r="JC87" s="3"/>
      <c r="JE87" s="3"/>
      <c r="JF87" s="3"/>
      <c r="JG87" s="3"/>
      <c r="JH87" s="3"/>
      <c r="JI87" s="3"/>
      <c r="JJ87" s="3"/>
      <c r="JK87" s="3"/>
      <c r="JL87" s="3"/>
      <c r="JN87" s="10">
        <f>COUNTIF(EI87:ET87,"&gt;2")</f>
        <v>6</v>
      </c>
      <c r="JQ87" s="10"/>
      <c r="JS87" s="10"/>
      <c r="KH87" s="2">
        <f>(DN87*$DN$4)+(FB87*$FB$3)+(FC87*$FC$3)+(FD87*$FD$3)+(FE87*$FE$3)+(FF87*$FF$3)+(FG87*$FG$3)</f>
        <v>2.5558890410984985</v>
      </c>
      <c r="KI87" s="2">
        <f>F87-KH87</f>
        <v>4.4110958901501629E-2</v>
      </c>
      <c r="KJ87" s="2">
        <f>MAX(DN87,FB87:FG87)</f>
        <v>5.6962025316455556</v>
      </c>
      <c r="KK87" s="2">
        <f>MIN(DN87,FB87:FG87)</f>
        <v>0.2085505735140547</v>
      </c>
      <c r="KL87" s="2">
        <f t="shared" si="135"/>
        <v>5.4876519581315009</v>
      </c>
      <c r="KO87" s="2">
        <f>BO87</f>
        <v>81.47</v>
      </c>
      <c r="KP87" s="2">
        <f>100*((BO81/BO69)-1)</f>
        <v>-1.528208663679187</v>
      </c>
      <c r="KQ87" s="2">
        <f t="shared" si="55"/>
        <v>-1.528208663679187</v>
      </c>
      <c r="KR87" s="2">
        <f>100*((BO75/BO63)-1)</f>
        <v>0.98939929328620835</v>
      </c>
      <c r="KS87" s="2">
        <f t="shared" si="64"/>
        <v>0.98939929328620835</v>
      </c>
      <c r="KT87" s="3">
        <f>BP87</f>
        <v>1.5949</v>
      </c>
      <c r="KU87" s="3">
        <f>BQ87</f>
        <v>17.312727272727273</v>
      </c>
      <c r="KV87" s="3">
        <f t="shared" si="106"/>
        <v>10.855055033373423</v>
      </c>
      <c r="KW87" s="2">
        <f t="shared" si="99"/>
        <v>24.295325216605885</v>
      </c>
      <c r="KX87" s="2">
        <f t="shared" si="99"/>
        <v>19.857913318933747</v>
      </c>
      <c r="LB87">
        <v>0</v>
      </c>
      <c r="LE87" s="2" t="e">
        <v>#N/A</v>
      </c>
      <c r="LF87" s="2" t="e">
        <v>#N/A</v>
      </c>
      <c r="LG87" s="2" t="e">
        <v>#N/A</v>
      </c>
      <c r="LH87" s="2" t="e">
        <v>#N/A</v>
      </c>
      <c r="LI87" s="2" t="e">
        <v>#N/A</v>
      </c>
      <c r="LJ87" s="2" t="e">
        <v>#N/A</v>
      </c>
      <c r="LK87" s="2">
        <v>58.572899094484278</v>
      </c>
      <c r="LL87" s="2" t="e">
        <v>#N/A</v>
      </c>
      <c r="LM87" s="2" t="e">
        <v>#N/A</v>
      </c>
      <c r="LN87" s="2" t="e">
        <v>#N/A</v>
      </c>
      <c r="LO87" s="2" t="e">
        <v>#N/A</v>
      </c>
      <c r="LP87" s="2">
        <v>40.655459467916543</v>
      </c>
      <c r="LQ87" s="2" t="e">
        <v>#N/A</v>
      </c>
      <c r="LR87" s="2" t="e">
        <v>#N/A</v>
      </c>
      <c r="LS87" s="2" t="e">
        <v>#N/A</v>
      </c>
      <c r="LT87" s="2" t="e">
        <v>#N/A</v>
      </c>
      <c r="LU87" s="2" t="e">
        <v>#N/A</v>
      </c>
      <c r="LV87" s="2" t="e">
        <v>#N/A</v>
      </c>
      <c r="LW87" s="2" t="e">
        <v>#N/A</v>
      </c>
      <c r="LX87" s="2" t="e">
        <v>#N/A</v>
      </c>
      <c r="LY87" s="2" t="e">
        <v>#N/A</v>
      </c>
      <c r="LZ87" s="2" t="e">
        <v>#N/A</v>
      </c>
      <c r="MA87" s="2" t="e">
        <v>#N/A</v>
      </c>
      <c r="MB87" s="2" t="e">
        <v>#N/A</v>
      </c>
      <c r="MC87" s="2" t="e">
        <v>#N/A</v>
      </c>
      <c r="MD87" s="2" t="e">
        <v>#N/A</v>
      </c>
      <c r="ME87" s="2" t="e">
        <v>#N/A</v>
      </c>
      <c r="MF87" s="2" t="e">
        <v>#N/A</v>
      </c>
      <c r="MG87" s="2" t="e">
        <v>#N/A</v>
      </c>
      <c r="MH87" s="2">
        <v>50.189649863532786</v>
      </c>
      <c r="MI87" s="2" t="e">
        <v>#N/A</v>
      </c>
      <c r="MJ87" s="2" t="e">
        <v>#N/A</v>
      </c>
      <c r="MK87" s="2" t="e">
        <v>#N/A</v>
      </c>
      <c r="ML87" s="2" t="e">
        <v>#N/A</v>
      </c>
      <c r="MM87" s="2" t="e">
        <v>#N/A</v>
      </c>
      <c r="MN87" s="2" t="e">
        <v>#N/A</v>
      </c>
      <c r="MO87" s="2" t="e">
        <v>#N/A</v>
      </c>
      <c r="MP87" s="2" t="e">
        <v>#N/A</v>
      </c>
      <c r="MQ87" s="2" t="e">
        <v>#N/A</v>
      </c>
      <c r="MR87" s="2" t="e">
        <v>#N/A</v>
      </c>
      <c r="MS87" s="10" t="e">
        <v>#N/A</v>
      </c>
      <c r="MT87" s="2" t="e">
        <v>#N/A</v>
      </c>
      <c r="MU87" s="2" t="e">
        <v>#N/A</v>
      </c>
      <c r="MV87" s="2" t="e">
        <v>#N/A</v>
      </c>
      <c r="MX87" s="22" t="e">
        <v>#N/A</v>
      </c>
      <c r="MY87" s="22" t="e">
        <v>#N/A</v>
      </c>
      <c r="MZ87" s="22" t="e">
        <v>#N/A</v>
      </c>
      <c r="NA87" s="22" t="e">
        <v>#N/A</v>
      </c>
      <c r="NB87" s="22" t="e">
        <v>#N/A</v>
      </c>
      <c r="NC87" s="22" t="e">
        <v>#N/A</v>
      </c>
      <c r="ND87" s="22">
        <v>2</v>
      </c>
      <c r="NE87" s="22" t="e">
        <v>#N/A</v>
      </c>
      <c r="NF87" s="22" t="e">
        <v>#N/A</v>
      </c>
      <c r="NG87" s="22" t="e">
        <v>#N/A</v>
      </c>
      <c r="NH87" s="23" t="e">
        <v>#N/A</v>
      </c>
      <c r="NI87" s="22">
        <v>15</v>
      </c>
      <c r="NJ87" s="22" t="e">
        <v>#N/A</v>
      </c>
      <c r="NK87" s="22" t="e">
        <v>#N/A</v>
      </c>
      <c r="NL87" s="23" t="e">
        <v>#N/A</v>
      </c>
      <c r="NM87" s="3" t="e">
        <v>#N/A</v>
      </c>
      <c r="NN87" s="22" t="e">
        <v>#N/A</v>
      </c>
      <c r="NO87" s="22" t="e">
        <v>#N/A</v>
      </c>
      <c r="NP87" s="22" t="e">
        <v>#N/A</v>
      </c>
      <c r="NQ87" s="22" t="e">
        <v>#N/A</v>
      </c>
      <c r="NR87" s="23" t="e">
        <v>#N/A</v>
      </c>
      <c r="NS87" s="22" t="e">
        <v>#N/A</v>
      </c>
      <c r="NT87" s="22" t="e">
        <v>#N/A</v>
      </c>
      <c r="NU87" s="23" t="e">
        <v>#N/A</v>
      </c>
      <c r="NV87" s="3" t="e">
        <v>#N/A</v>
      </c>
      <c r="NW87" s="22" t="e">
        <v>#N/A</v>
      </c>
      <c r="NX87" s="22" t="e">
        <v>#N/A</v>
      </c>
      <c r="NY87" s="22" t="e">
        <v>#N/A</v>
      </c>
      <c r="NZ87" s="22" t="e">
        <v>#N/A</v>
      </c>
      <c r="OA87" s="23">
        <v>7</v>
      </c>
      <c r="OB87" s="22" t="e">
        <v>#N/A</v>
      </c>
      <c r="OC87" s="22" t="e">
        <v>#N/A</v>
      </c>
      <c r="OD87" s="22" t="e">
        <v>#N/A</v>
      </c>
      <c r="OE87" s="22" t="e">
        <v>#N/A</v>
      </c>
      <c r="OF87" s="22" t="e">
        <v>#N/A</v>
      </c>
      <c r="OG87" s="22" t="e">
        <v>#N/A</v>
      </c>
      <c r="OH87" s="23" t="e">
        <v>#N/A</v>
      </c>
      <c r="OI87" s="22" t="e">
        <v>#N/A</v>
      </c>
      <c r="OJ87" s="22" t="e">
        <v>#N/A</v>
      </c>
      <c r="OK87" s="22" t="e">
        <v>#N/A</v>
      </c>
      <c r="OL87" s="22" t="e">
        <v>#N/A</v>
      </c>
      <c r="OM87" s="23" t="e">
        <v>#N/A</v>
      </c>
      <c r="ON87" s="22" t="e">
        <v>#N/A</v>
      </c>
      <c r="OO87" s="22" t="e">
        <v>#N/A</v>
      </c>
      <c r="OQ87">
        <f t="shared" ref="OQ87:OQ150" si="136">OQ75</f>
        <v>-5</v>
      </c>
      <c r="OR87" s="23" t="e">
        <f t="shared" ca="1" si="94"/>
        <v>#N/A</v>
      </c>
      <c r="OS87" s="23" t="e">
        <f t="shared" ca="1" si="94"/>
        <v>#N/A</v>
      </c>
      <c r="OT87" s="23" t="e">
        <f t="shared" ca="1" si="94"/>
        <v>#N/A</v>
      </c>
      <c r="OU87" s="23" t="e">
        <f t="shared" ca="1" si="94"/>
        <v>#N/A</v>
      </c>
      <c r="OV87" s="23" t="e">
        <f t="shared" ca="1" si="94"/>
        <v>#N/A</v>
      </c>
      <c r="OW87" s="23" t="e">
        <f t="shared" ca="1" si="94"/>
        <v>#N/A</v>
      </c>
      <c r="OX87" s="23">
        <f t="shared" ca="1" si="94"/>
        <v>0.99827291380964744</v>
      </c>
      <c r="OY87" s="23" t="e">
        <f t="shared" ca="1" si="94"/>
        <v>#N/A</v>
      </c>
      <c r="OZ87" s="23" t="e">
        <f t="shared" ca="1" si="94"/>
        <v>#N/A</v>
      </c>
      <c r="PA87" s="23" t="e">
        <f t="shared" ca="1" si="94"/>
        <v>#N/A</v>
      </c>
      <c r="PB87" s="23" t="e">
        <f t="shared" ca="1" si="94"/>
        <v>#N/A</v>
      </c>
      <c r="PC87" s="23">
        <f t="shared" ca="1" si="94"/>
        <v>1.0132993127055447</v>
      </c>
      <c r="PD87" s="23" t="e">
        <f t="shared" ca="1" si="94"/>
        <v>#N/A</v>
      </c>
      <c r="PE87" s="23" t="e">
        <f t="shared" ca="1" si="94"/>
        <v>#N/A</v>
      </c>
      <c r="PF87" s="23" t="e">
        <f t="shared" ca="1" si="94"/>
        <v>#N/A</v>
      </c>
      <c r="PG87" s="23" t="e">
        <f t="shared" ca="1" si="79"/>
        <v>#N/A</v>
      </c>
      <c r="PH87" s="23" t="e">
        <f t="shared" ca="1" si="76"/>
        <v>#N/A</v>
      </c>
      <c r="PI87" s="23" t="e">
        <f t="shared" ca="1" si="76"/>
        <v>#N/A</v>
      </c>
      <c r="PJ87" s="23" t="e">
        <f t="shared" ca="1" si="76"/>
        <v>#N/A</v>
      </c>
      <c r="PK87" s="23" t="e">
        <f t="shared" ca="1" si="76"/>
        <v>#N/A</v>
      </c>
      <c r="PL87" s="23" t="e">
        <f t="shared" ca="1" si="76"/>
        <v>#N/A</v>
      </c>
      <c r="PM87" s="23" t="e">
        <f t="shared" ca="1" si="76"/>
        <v>#N/A</v>
      </c>
      <c r="PN87" s="23" t="e">
        <f t="shared" ca="1" si="119"/>
        <v>#N/A</v>
      </c>
      <c r="PO87" s="23" t="e">
        <f t="shared" ca="1" si="119"/>
        <v>#N/A</v>
      </c>
      <c r="PP87" s="23" t="e">
        <f t="shared" ca="1" si="119"/>
        <v>#N/A</v>
      </c>
      <c r="PQ87" s="23" t="e">
        <f t="shared" ca="1" si="119"/>
        <v>#N/A</v>
      </c>
      <c r="PR87" s="23" t="e">
        <f t="shared" ca="1" si="119"/>
        <v>#N/A</v>
      </c>
      <c r="PS87" s="23" t="e">
        <f t="shared" ca="1" si="119"/>
        <v>#N/A</v>
      </c>
      <c r="PT87" s="23" t="e">
        <f t="shared" ca="1" si="119"/>
        <v>#N/A</v>
      </c>
      <c r="PU87" s="23">
        <f t="shared" ca="1" si="119"/>
        <v>1.031504734438474</v>
      </c>
      <c r="PV87" s="23" t="e">
        <f t="shared" ca="1" si="119"/>
        <v>#N/A</v>
      </c>
      <c r="PW87" s="23" t="e">
        <f t="shared" ca="1" si="61"/>
        <v>#N/A</v>
      </c>
      <c r="PX87" s="23" t="e">
        <f t="shared" ca="1" si="61"/>
        <v>#N/A</v>
      </c>
      <c r="PY87" s="23" t="e">
        <f t="shared" ca="1" si="61"/>
        <v>#N/A</v>
      </c>
      <c r="PZ87" s="23" t="e">
        <f t="shared" ca="1" si="61"/>
        <v>#N/A</v>
      </c>
      <c r="QA87" s="23" t="e">
        <f t="shared" ca="1" si="61"/>
        <v>#N/A</v>
      </c>
      <c r="QB87" s="23" t="e">
        <f t="shared" ca="1" si="61"/>
        <v>#N/A</v>
      </c>
      <c r="QC87" s="23" t="e">
        <f t="shared" ca="1" si="61"/>
        <v>#N/A</v>
      </c>
      <c r="QD87" s="23" t="e">
        <f t="shared" ca="1" si="61"/>
        <v>#N/A</v>
      </c>
      <c r="QE87" s="23" t="e">
        <f t="shared" ca="1" si="61"/>
        <v>#N/A</v>
      </c>
      <c r="QF87" s="23" t="e">
        <f t="shared" ca="1" si="61"/>
        <v>#N/A</v>
      </c>
      <c r="QG87" s="23" t="e">
        <f t="shared" ca="1" si="61"/>
        <v>#N/A</v>
      </c>
      <c r="QH87" s="23" t="e">
        <f t="shared" ca="1" si="61"/>
        <v>#N/A</v>
      </c>
      <c r="QI87" s="23" t="e">
        <f t="shared" ca="1" si="61"/>
        <v>#N/A</v>
      </c>
      <c r="QJ87" s="26" t="e">
        <f t="shared" ca="1" si="110"/>
        <v>#N/A</v>
      </c>
    </row>
    <row r="88" spans="1:452" x14ac:dyDescent="0.35">
      <c r="A88" t="s">
        <v>1153</v>
      </c>
      <c r="B88" s="21">
        <v>34881</v>
      </c>
      <c r="C88" t="s">
        <v>703</v>
      </c>
      <c r="D88" s="2">
        <v>66.599999999999994</v>
      </c>
      <c r="E88" s="2">
        <v>67.099999999999994</v>
      </c>
      <c r="F88" s="2">
        <v>2.7</v>
      </c>
      <c r="G88" s="2">
        <v>72.5</v>
      </c>
      <c r="H88" s="2">
        <v>67.27406195329668</v>
      </c>
      <c r="I88" s="2">
        <v>72.795848808966355</v>
      </c>
      <c r="J88" s="2">
        <v>83.9</v>
      </c>
      <c r="K88" s="2">
        <v>50.2</v>
      </c>
      <c r="L88" s="2">
        <v>50.111823381611337</v>
      </c>
      <c r="M88" s="2">
        <v>57.9</v>
      </c>
      <c r="N88" s="2">
        <v>48.8</v>
      </c>
      <c r="O88" s="2">
        <v>63</v>
      </c>
      <c r="P88" s="2">
        <v>56.8</v>
      </c>
      <c r="Q88" s="2">
        <v>195.8</v>
      </c>
      <c r="R88" s="2">
        <v>58.2</v>
      </c>
      <c r="S88" s="2">
        <v>48.8</v>
      </c>
      <c r="T88" s="2">
        <v>40</v>
      </c>
      <c r="U88" s="2" t="e">
        <v>#N/A</v>
      </c>
      <c r="V88" s="2">
        <v>49.1</v>
      </c>
      <c r="W88" s="2">
        <v>23.4</v>
      </c>
      <c r="X88" s="2">
        <v>83.9</v>
      </c>
      <c r="Y88" s="2" t="e">
        <v>#N/A</v>
      </c>
      <c r="Z88" s="2">
        <v>31.1</v>
      </c>
      <c r="AA88" s="2" t="e">
        <v>#N/A</v>
      </c>
      <c r="AB88" s="2">
        <v>158.5</v>
      </c>
      <c r="AC88" s="2">
        <v>167.5</v>
      </c>
      <c r="AD88" s="2" t="e">
        <v>#N/A</v>
      </c>
      <c r="AE88" s="2">
        <v>199.4</v>
      </c>
      <c r="AF88" s="2">
        <v>75.5</v>
      </c>
      <c r="AG88" s="22">
        <v>639</v>
      </c>
      <c r="AH88" s="22">
        <v>361</v>
      </c>
      <c r="AI88" s="22" t="e">
        <v>#N/A</v>
      </c>
      <c r="AJ88" s="22">
        <v>41</v>
      </c>
      <c r="AK88" s="22">
        <v>49</v>
      </c>
      <c r="AL88" s="22" t="e">
        <v>#N/A</v>
      </c>
      <c r="AM88" s="22">
        <v>8</v>
      </c>
      <c r="AN88" s="22" t="e">
        <v>#N/A</v>
      </c>
      <c r="AO88" s="22">
        <v>52</v>
      </c>
      <c r="AP88" s="22">
        <v>30</v>
      </c>
      <c r="AQ88" s="22">
        <v>61</v>
      </c>
      <c r="AR88" s="2">
        <v>63.4</v>
      </c>
      <c r="AS88" s="2">
        <v>44.3</v>
      </c>
      <c r="AT88" s="2">
        <v>195.8</v>
      </c>
      <c r="AU88" s="2">
        <v>49.8</v>
      </c>
      <c r="AV88" s="2">
        <v>82.5</v>
      </c>
      <c r="AW88" s="2">
        <v>55.8</v>
      </c>
      <c r="AX88" s="2">
        <v>58.2</v>
      </c>
      <c r="AY88" s="2">
        <v>107.5</v>
      </c>
      <c r="AZ88" s="2">
        <v>94.7</v>
      </c>
      <c r="BA88" s="2">
        <v>23.4</v>
      </c>
      <c r="BB88" s="2">
        <v>53.1</v>
      </c>
      <c r="BC88" s="2">
        <v>62.6</v>
      </c>
      <c r="BD88" s="3" t="e">
        <v>#N/A</v>
      </c>
      <c r="BE88" s="3" t="e">
        <v>#N/A</v>
      </c>
      <c r="BF88" s="3" t="e">
        <v>#N/A</v>
      </c>
      <c r="BG88" s="3" t="e">
        <v>#N/A</v>
      </c>
      <c r="BH88" s="3" t="e">
        <v>#N/A</v>
      </c>
      <c r="BI88" s="2">
        <v>149.1</v>
      </c>
      <c r="BJ88" s="2">
        <v>3.5</v>
      </c>
      <c r="BK88" s="2">
        <v>2.8</v>
      </c>
      <c r="BL88" s="2">
        <v>64.2</v>
      </c>
      <c r="BM88" s="2">
        <v>72.7</v>
      </c>
      <c r="BN88" s="10" t="e">
        <v>#N/A</v>
      </c>
      <c r="BO88" s="3">
        <v>81.11</v>
      </c>
      <c r="BP88" s="22">
        <v>1.5952999999999999</v>
      </c>
      <c r="BQ88" s="3">
        <v>15.854285714285714</v>
      </c>
      <c r="BR88" s="23">
        <v>1.4405263157894739</v>
      </c>
      <c r="BS88" s="2" t="e">
        <v>#N/A</v>
      </c>
      <c r="BT88" s="3">
        <v>65.260000000000005</v>
      </c>
      <c r="BU88" s="2" t="e">
        <v>#N/A</v>
      </c>
      <c r="BV88" s="2">
        <v>3</v>
      </c>
      <c r="BW88" s="2" t="e">
        <v>#N/A</v>
      </c>
      <c r="BX88" s="2" t="e">
        <v>#N/A</v>
      </c>
      <c r="BY88" s="23">
        <v>152.6</v>
      </c>
      <c r="BZ88" s="2">
        <v>95.6</v>
      </c>
      <c r="CA88" s="2">
        <v>71</v>
      </c>
      <c r="CB88" s="3">
        <v>75.040000000000006</v>
      </c>
      <c r="CC88" s="2">
        <v>66.900000000000006</v>
      </c>
      <c r="CD88" s="2">
        <v>87.8</v>
      </c>
      <c r="CE88" s="2">
        <v>95.889021653724967</v>
      </c>
      <c r="CF88" s="3">
        <v>75.106385563195388</v>
      </c>
      <c r="CG88" s="2">
        <v>66.894506093542418</v>
      </c>
      <c r="CH88" s="23">
        <v>161.43370268368091</v>
      </c>
      <c r="CI88" s="3">
        <v>74.51220984933569</v>
      </c>
      <c r="CM88" s="2">
        <f t="shared" si="95"/>
        <v>9.9381218042284925</v>
      </c>
      <c r="CN88" s="2">
        <f t="shared" si="95"/>
        <v>0.90298145539364005</v>
      </c>
      <c r="CO88" s="2">
        <f t="shared" si="96"/>
        <v>103.18831830358826</v>
      </c>
      <c r="CR88" s="2">
        <f t="shared" si="100"/>
        <v>-0.29940119760479467</v>
      </c>
      <c r="CS88" s="2">
        <f t="shared" si="100"/>
        <v>-0.44510385756678245</v>
      </c>
      <c r="CT88" s="2">
        <f t="shared" si="101"/>
        <v>-0.68493150684931503</v>
      </c>
      <c r="CU88" s="2">
        <f t="shared" si="101"/>
        <v>0.25541335909720686</v>
      </c>
      <c r="CV88" s="2">
        <f t="shared" si="101"/>
        <v>7.171994833269478E-2</v>
      </c>
      <c r="CW88" s="2">
        <f t="shared" si="102"/>
        <v>-0.78740157480314954</v>
      </c>
      <c r="CX88" s="2">
        <f t="shared" si="103"/>
        <v>0</v>
      </c>
      <c r="CY88" s="2"/>
      <c r="CZ88" s="2">
        <f t="shared" si="107"/>
        <v>0</v>
      </c>
      <c r="DA88" s="2">
        <f t="shared" si="108"/>
        <v>-0.31446540880503149</v>
      </c>
      <c r="DB88" s="2">
        <f t="shared" si="109"/>
        <v>0.82135523613962746</v>
      </c>
      <c r="DC88" s="2"/>
      <c r="DF88" s="2">
        <f t="shared" si="104"/>
        <v>3.1083847409524079</v>
      </c>
      <c r="DG88" s="2">
        <f t="shared" si="104"/>
        <v>0.86404238476718298</v>
      </c>
      <c r="DH88" s="2">
        <f t="shared" si="105"/>
        <v>1.9347668545279362</v>
      </c>
      <c r="DI88" s="2">
        <f t="shared" si="113"/>
        <v>3.6372662460814054</v>
      </c>
      <c r="DJ88" s="2">
        <f t="shared" si="113"/>
        <v>1.7278218162093406</v>
      </c>
      <c r="DM88" s="2"/>
      <c r="DN88" s="2">
        <f t="shared" si="123"/>
        <v>2.5993883792048753</v>
      </c>
      <c r="DO88" s="2">
        <f t="shared" si="111"/>
        <v>2.2566995768688209</v>
      </c>
      <c r="DP88" s="2">
        <f t="shared" si="124"/>
        <v>2.4420024420024422</v>
      </c>
      <c r="DQ88" s="2"/>
      <c r="DR88" s="2">
        <f t="shared" si="125"/>
        <v>3.292181069958851</v>
      </c>
      <c r="DS88" s="2" t="e">
        <f t="shared" si="126"/>
        <v>#N/A</v>
      </c>
      <c r="DT88" s="2" t="e">
        <v>#N/A</v>
      </c>
      <c r="DU88" s="2" t="e">
        <v>#N/A</v>
      </c>
      <c r="DV88" s="2">
        <f t="shared" si="112"/>
        <v>2.6058631921824116</v>
      </c>
      <c r="DW88" s="2">
        <f t="shared" si="127"/>
        <v>-1.9529293940911296</v>
      </c>
      <c r="DX88" s="2">
        <f t="shared" si="128"/>
        <v>0.25062656641603454</v>
      </c>
      <c r="DY88" s="2">
        <f t="shared" si="129"/>
        <v>3.7433155080213831</v>
      </c>
      <c r="DZ88" s="2">
        <f t="shared" si="130"/>
        <v>6.7833698030634437</v>
      </c>
      <c r="EA88" s="2" t="e">
        <f t="shared" si="82"/>
        <v>#N/A</v>
      </c>
      <c r="EB88" s="2">
        <f t="shared" si="82"/>
        <v>2.079002079002068</v>
      </c>
      <c r="EC88" s="2">
        <f t="shared" si="82"/>
        <v>5.4054054054053946</v>
      </c>
      <c r="ED88" s="2">
        <f t="shared" si="82"/>
        <v>-6.1521252796420622</v>
      </c>
      <c r="EE88" s="2" t="e">
        <f t="shared" si="82"/>
        <v>#N/A</v>
      </c>
      <c r="EF88" s="2">
        <f t="shared" si="82"/>
        <v>-5.4711246200607855</v>
      </c>
      <c r="EG88" s="2" t="e">
        <f t="shared" si="82"/>
        <v>#N/A</v>
      </c>
      <c r="EH88" s="2"/>
      <c r="EI88" s="2">
        <f t="shared" si="69"/>
        <v>2.9220779220779258</v>
      </c>
      <c r="EJ88" s="2">
        <f t="shared" si="69"/>
        <v>5.2256532066508266</v>
      </c>
      <c r="EK88" s="2">
        <f t="shared" si="69"/>
        <v>-1.9529293940911296</v>
      </c>
      <c r="EL88" s="2">
        <f t="shared" si="69"/>
        <v>2.8925619834710758</v>
      </c>
      <c r="EM88" s="2">
        <f t="shared" si="69"/>
        <v>2.3573200992555998</v>
      </c>
      <c r="EN88" s="2">
        <f t="shared" si="69"/>
        <v>2.19780219780219</v>
      </c>
      <c r="EO88" s="2">
        <f t="shared" si="92"/>
        <v>3.7433155080213831</v>
      </c>
      <c r="EP88" s="2">
        <f t="shared" si="92"/>
        <v>-4.5293072824156289</v>
      </c>
      <c r="EQ88" s="2">
        <f t="shared" si="92"/>
        <v>2.0474137931034475</v>
      </c>
      <c r="ER88" s="2">
        <f t="shared" si="92"/>
        <v>5.4054054054053946</v>
      </c>
      <c r="ES88" s="2">
        <f t="shared" si="92"/>
        <v>4.5275590551181244</v>
      </c>
      <c r="ET88" s="2">
        <f t="shared" si="92"/>
        <v>1.4586709886547755</v>
      </c>
      <c r="EU88" s="2">
        <f t="shared" si="97"/>
        <v>3.5</v>
      </c>
      <c r="EV88" s="2">
        <f t="shared" si="97"/>
        <v>2.8</v>
      </c>
      <c r="EW88" s="2">
        <f t="shared" si="131"/>
        <v>6.821963394342756</v>
      </c>
      <c r="EX88" s="2">
        <f t="shared" si="131"/>
        <v>3.8571428571428701</v>
      </c>
      <c r="EY88" s="2">
        <f t="shared" si="132"/>
        <v>-12.683332161733585</v>
      </c>
      <c r="EZ88" s="2">
        <f t="shared" si="132"/>
        <v>-25.729775293873114</v>
      </c>
      <c r="FA88" s="2" t="e">
        <f t="shared" si="133"/>
        <v>#N/A</v>
      </c>
      <c r="FB88" s="2">
        <f t="shared" si="88"/>
        <v>2.8301886792452713</v>
      </c>
      <c r="FC88" s="2">
        <f t="shared" si="88"/>
        <v>0.20964360587001352</v>
      </c>
      <c r="FD88" s="2">
        <f t="shared" si="88"/>
        <v>1.7191977077363862</v>
      </c>
      <c r="FE88" s="2">
        <f t="shared" si="87"/>
        <v>1.460248783126028</v>
      </c>
      <c r="FF88" s="2">
        <f t="shared" si="87"/>
        <v>5.6872037914692086</v>
      </c>
      <c r="FG88" s="2">
        <f t="shared" si="87"/>
        <v>2.5700934579439227</v>
      </c>
      <c r="FH88" s="2" t="e">
        <v>#N/A</v>
      </c>
      <c r="FI88" s="2" t="e">
        <v>#N/A</v>
      </c>
      <c r="FL88" s="2">
        <f t="shared" si="114"/>
        <v>0.61251057055498048</v>
      </c>
      <c r="FM88" s="2">
        <f t="shared" si="114"/>
        <v>0.61259280468750621</v>
      </c>
      <c r="FN88" s="2">
        <f t="shared" si="115"/>
        <v>0.84671538647704825</v>
      </c>
      <c r="FQ88" s="2">
        <f t="shared" si="116"/>
        <v>2.47264449295439</v>
      </c>
      <c r="FR88" s="2">
        <f t="shared" si="116"/>
        <v>2.4729795113059394</v>
      </c>
      <c r="FS88" s="2">
        <f t="shared" si="117"/>
        <v>3.4301204898645965</v>
      </c>
      <c r="FT88" s="2">
        <f t="shared" si="118"/>
        <v>2.9772441727960341</v>
      </c>
      <c r="FU88" s="2">
        <f t="shared" si="118"/>
        <v>2.5532363039705741</v>
      </c>
      <c r="FX88" s="2">
        <f t="shared" si="120"/>
        <v>3.1010483015320611</v>
      </c>
      <c r="FY88" s="2">
        <f t="shared" si="120"/>
        <v>2.4627638623262671</v>
      </c>
      <c r="FZ88" s="2">
        <f t="shared" si="121"/>
        <v>3.4654128356880864</v>
      </c>
      <c r="GA88" s="2">
        <f t="shared" si="122"/>
        <v>3.1631809305428416</v>
      </c>
      <c r="GB88" s="2">
        <f t="shared" si="122"/>
        <v>2.5825758214534478</v>
      </c>
      <c r="GE88" s="2"/>
      <c r="GF88" s="2"/>
      <c r="GG88" s="2">
        <f t="shared" ref="GG88:GH103" si="137">100*((AVERAGE(CM86:CM88)/AVERAGE(CM74:CM76))-1)</f>
        <v>-2.3708328299177461</v>
      </c>
      <c r="GH88" s="2">
        <f t="shared" si="137"/>
        <v>-21.168172320406708</v>
      </c>
      <c r="GI88" s="2" t="e">
        <f t="shared" ref="GI88:GI151" si="138">100*((AVERAGE(BS86:BS88)/AVERAGE(BS74:BS76))-1)</f>
        <v>#N/A</v>
      </c>
      <c r="GJ88" s="2">
        <f t="shared" ref="GJ88:GJ151" si="139">100*((AVERAGE(K86:K88)/AVERAGE(K74:K76))-1)</f>
        <v>3.2967032967033072</v>
      </c>
      <c r="GK88" s="2" t="e">
        <v>#N/A</v>
      </c>
      <c r="GN88" s="2">
        <f t="shared" si="89"/>
        <v>0.10000000000000009</v>
      </c>
      <c r="GQ88" s="2"/>
      <c r="IG88" s="24"/>
      <c r="IH88" s="24"/>
      <c r="II88" s="24"/>
      <c r="IJ88" s="24"/>
      <c r="IK88" s="24"/>
      <c r="IL88" s="2"/>
      <c r="IM88" s="2">
        <f t="shared" si="98"/>
        <v>2.7</v>
      </c>
      <c r="IN88" s="2"/>
      <c r="IO88" s="2">
        <f t="shared" si="134"/>
        <v>2.7</v>
      </c>
      <c r="IX88" s="3"/>
      <c r="IY88" s="3"/>
      <c r="IZ88" s="3"/>
      <c r="JA88" s="3"/>
      <c r="JB88" s="3"/>
      <c r="JC88" s="3"/>
      <c r="JE88" s="3"/>
      <c r="JF88" s="3"/>
      <c r="JG88" s="3"/>
      <c r="JH88" s="3"/>
      <c r="JI88" s="3"/>
      <c r="JJ88" s="3"/>
      <c r="JK88" s="3"/>
      <c r="JL88" s="3"/>
      <c r="JN88" s="10">
        <f>COUNTIF(EI88:ET88,"&gt;2")</f>
        <v>9</v>
      </c>
      <c r="JQ88" s="10"/>
      <c r="JS88" s="10"/>
      <c r="KH88" s="2">
        <f>(DN88*$DN$4)+(FB88*$FB$3)+(FC88*$FC$3)+(FD88*$FD$3)+(FE88*$FE$3)+(FF88*$FF$3)+(FG88*$FG$3)</f>
        <v>2.4196272748533993</v>
      </c>
      <c r="KI88" s="2">
        <f>F88-KH88</f>
        <v>0.28037272514660083</v>
      </c>
      <c r="KJ88" s="2">
        <f>MAX(DN88,FB88:FG88)</f>
        <v>5.6872037914692086</v>
      </c>
      <c r="KK88" s="2">
        <f>MIN(DN88,FB88:FG88)</f>
        <v>0.20964360587001352</v>
      </c>
      <c r="KL88" s="2">
        <f t="shared" si="135"/>
        <v>5.4775601855991951</v>
      </c>
      <c r="KO88" s="2">
        <f>BO88</f>
        <v>81.11</v>
      </c>
      <c r="KP88" s="2">
        <f>100*((BO82/BO70)-1)</f>
        <v>-2.7553227826482951</v>
      </c>
      <c r="KQ88" s="2">
        <f t="shared" si="55"/>
        <v>-2.7553227826482951</v>
      </c>
      <c r="KR88" s="2">
        <f>100*((BO76/BO64)-1)</f>
        <v>-2.1225054792940456</v>
      </c>
      <c r="KS88" s="2">
        <f t="shared" si="64"/>
        <v>-2.1225054792940456</v>
      </c>
      <c r="KT88" s="3">
        <f>BP88</f>
        <v>1.5952999999999999</v>
      </c>
      <c r="KU88" s="3">
        <f>BQ88</f>
        <v>15.854285714285714</v>
      </c>
      <c r="KV88" s="3">
        <f t="shared" si="106"/>
        <v>9.9381218042284925</v>
      </c>
      <c r="KW88" s="2">
        <f t="shared" si="99"/>
        <v>22.248662584337126</v>
      </c>
      <c r="KX88" s="2">
        <f t="shared" si="99"/>
        <v>18.180503068351957</v>
      </c>
      <c r="LB88">
        <v>0</v>
      </c>
      <c r="LE88" s="2" t="e">
        <v>#N/A</v>
      </c>
      <c r="LF88" s="2" t="e">
        <v>#N/A</v>
      </c>
      <c r="LG88" s="2" t="e">
        <v>#N/A</v>
      </c>
      <c r="LH88" s="2" t="e">
        <v>#N/A</v>
      </c>
      <c r="LI88" s="2" t="e">
        <v>#N/A</v>
      </c>
      <c r="LJ88" s="2" t="e">
        <v>#N/A</v>
      </c>
      <c r="LK88" s="2">
        <v>59.309901411580526</v>
      </c>
      <c r="LL88" s="2" t="e">
        <v>#N/A</v>
      </c>
      <c r="LM88" s="2" t="e">
        <v>#N/A</v>
      </c>
      <c r="LN88" s="2" t="e">
        <v>#N/A</v>
      </c>
      <c r="LO88" s="2" t="e">
        <v>#N/A</v>
      </c>
      <c r="LP88" s="2">
        <v>40.896307481810055</v>
      </c>
      <c r="LQ88" s="2" t="e">
        <v>#N/A</v>
      </c>
      <c r="LR88" s="2" t="e">
        <v>#N/A</v>
      </c>
      <c r="LS88" s="2" t="e">
        <v>#N/A</v>
      </c>
      <c r="LT88" s="2" t="e">
        <v>#N/A</v>
      </c>
      <c r="LU88" s="2" t="e">
        <v>#N/A</v>
      </c>
      <c r="LV88" s="2" t="e">
        <v>#N/A</v>
      </c>
      <c r="LW88" s="2" t="e">
        <v>#N/A</v>
      </c>
      <c r="LX88" s="2" t="e">
        <v>#N/A</v>
      </c>
      <c r="LY88" s="2" t="e">
        <v>#N/A</v>
      </c>
      <c r="LZ88" s="2" t="e">
        <v>#N/A</v>
      </c>
      <c r="MA88" s="2" t="e">
        <v>#N/A</v>
      </c>
      <c r="MB88" s="2" t="e">
        <v>#N/A</v>
      </c>
      <c r="MC88" s="2" t="e">
        <v>#N/A</v>
      </c>
      <c r="MD88" s="2" t="e">
        <v>#N/A</v>
      </c>
      <c r="ME88" s="2" t="e">
        <v>#N/A</v>
      </c>
      <c r="MF88" s="2" t="e">
        <v>#N/A</v>
      </c>
      <c r="MG88" s="2" t="e">
        <v>#N/A</v>
      </c>
      <c r="MH88" s="2">
        <v>50.217235294389361</v>
      </c>
      <c r="MI88" s="2" t="e">
        <v>#N/A</v>
      </c>
      <c r="MJ88" s="2" t="e">
        <v>#N/A</v>
      </c>
      <c r="MK88" s="2" t="e">
        <v>#N/A</v>
      </c>
      <c r="ML88" s="2" t="e">
        <v>#N/A</v>
      </c>
      <c r="MM88" s="2" t="e">
        <v>#N/A</v>
      </c>
      <c r="MN88" s="2" t="e">
        <v>#N/A</v>
      </c>
      <c r="MO88" s="2" t="e">
        <v>#N/A</v>
      </c>
      <c r="MP88" s="2" t="e">
        <v>#N/A</v>
      </c>
      <c r="MQ88" s="2" t="e">
        <v>#N/A</v>
      </c>
      <c r="MR88" s="2" t="e">
        <v>#N/A</v>
      </c>
      <c r="MS88" s="10" t="e">
        <v>#N/A</v>
      </c>
      <c r="MT88" s="2" t="e">
        <v>#N/A</v>
      </c>
      <c r="MU88" s="2" t="e">
        <v>#N/A</v>
      </c>
      <c r="MV88" s="2" t="e">
        <v>#N/A</v>
      </c>
      <c r="MX88" s="22" t="e">
        <v>#N/A</v>
      </c>
      <c r="MY88" s="22" t="e">
        <v>#N/A</v>
      </c>
      <c r="MZ88" s="22" t="e">
        <v>#N/A</v>
      </c>
      <c r="NA88" s="22" t="e">
        <v>#N/A</v>
      </c>
      <c r="NB88" s="22" t="e">
        <v>#N/A</v>
      </c>
      <c r="NC88" s="22" t="e">
        <v>#N/A</v>
      </c>
      <c r="ND88" s="22">
        <v>2</v>
      </c>
      <c r="NE88" s="22" t="e">
        <v>#N/A</v>
      </c>
      <c r="NF88" s="22" t="e">
        <v>#N/A</v>
      </c>
      <c r="NG88" s="22" t="e">
        <v>#N/A</v>
      </c>
      <c r="NH88" s="23" t="e">
        <v>#N/A</v>
      </c>
      <c r="NI88" s="22">
        <v>15</v>
      </c>
      <c r="NJ88" s="22" t="e">
        <v>#N/A</v>
      </c>
      <c r="NK88" s="22" t="e">
        <v>#N/A</v>
      </c>
      <c r="NL88" s="23" t="e">
        <v>#N/A</v>
      </c>
      <c r="NM88" s="3" t="e">
        <v>#N/A</v>
      </c>
      <c r="NN88" s="22" t="e">
        <v>#N/A</v>
      </c>
      <c r="NO88" s="22" t="e">
        <v>#N/A</v>
      </c>
      <c r="NP88" s="22" t="e">
        <v>#N/A</v>
      </c>
      <c r="NQ88" s="22" t="e">
        <v>#N/A</v>
      </c>
      <c r="NR88" s="23" t="e">
        <v>#N/A</v>
      </c>
      <c r="NS88" s="22" t="e">
        <v>#N/A</v>
      </c>
      <c r="NT88" s="22" t="e">
        <v>#N/A</v>
      </c>
      <c r="NU88" s="23" t="e">
        <v>#N/A</v>
      </c>
      <c r="NV88" s="3" t="e">
        <v>#N/A</v>
      </c>
      <c r="NW88" s="22" t="e">
        <v>#N/A</v>
      </c>
      <c r="NX88" s="22" t="e">
        <v>#N/A</v>
      </c>
      <c r="NY88" s="22" t="e">
        <v>#N/A</v>
      </c>
      <c r="NZ88" s="22" t="e">
        <v>#N/A</v>
      </c>
      <c r="OA88" s="23">
        <v>7</v>
      </c>
      <c r="OB88" s="22" t="e">
        <v>#N/A</v>
      </c>
      <c r="OC88" s="22" t="e">
        <v>#N/A</v>
      </c>
      <c r="OD88" s="22" t="e">
        <v>#N/A</v>
      </c>
      <c r="OE88" s="22" t="e">
        <v>#N/A</v>
      </c>
      <c r="OF88" s="22" t="e">
        <v>#N/A</v>
      </c>
      <c r="OG88" s="22" t="e">
        <v>#N/A</v>
      </c>
      <c r="OH88" s="23" t="e">
        <v>#N/A</v>
      </c>
      <c r="OI88" s="22" t="e">
        <v>#N/A</v>
      </c>
      <c r="OJ88" s="22" t="e">
        <v>#N/A</v>
      </c>
      <c r="OK88" s="22" t="e">
        <v>#N/A</v>
      </c>
      <c r="OL88" s="22" t="e">
        <v>#N/A</v>
      </c>
      <c r="OM88" s="23" t="e">
        <v>#N/A</v>
      </c>
      <c r="ON88" s="22" t="e">
        <v>#N/A</v>
      </c>
      <c r="OO88" s="22" t="e">
        <v>#N/A</v>
      </c>
      <c r="OQ88">
        <f t="shared" si="136"/>
        <v>-6</v>
      </c>
      <c r="OR88" s="23" t="e">
        <f t="shared" ca="1" si="94"/>
        <v>#N/A</v>
      </c>
      <c r="OS88" s="23" t="e">
        <f t="shared" ca="1" si="94"/>
        <v>#N/A</v>
      </c>
      <c r="OT88" s="23" t="e">
        <f t="shared" ca="1" si="94"/>
        <v>#N/A</v>
      </c>
      <c r="OU88" s="23" t="e">
        <f t="shared" ca="1" si="94"/>
        <v>#N/A</v>
      </c>
      <c r="OV88" s="23" t="e">
        <f t="shared" ca="1" si="94"/>
        <v>#N/A</v>
      </c>
      <c r="OW88" s="23" t="e">
        <f t="shared" ca="1" si="94"/>
        <v>#N/A</v>
      </c>
      <c r="OX88" s="23">
        <f t="shared" ca="1" si="94"/>
        <v>1.0108338329710043</v>
      </c>
      <c r="OY88" s="23" t="e">
        <f t="shared" ca="1" si="94"/>
        <v>#N/A</v>
      </c>
      <c r="OZ88" s="23" t="e">
        <f t="shared" ca="1" si="94"/>
        <v>#N/A</v>
      </c>
      <c r="PA88" s="23" t="e">
        <f t="shared" ca="1" si="94"/>
        <v>#N/A</v>
      </c>
      <c r="PB88" s="23" t="e">
        <f t="shared" ca="1" si="94"/>
        <v>#N/A</v>
      </c>
      <c r="PC88" s="23">
        <f t="shared" ca="1" si="94"/>
        <v>1.0193022242490088</v>
      </c>
      <c r="PD88" s="23" t="e">
        <f t="shared" ca="1" si="94"/>
        <v>#N/A</v>
      </c>
      <c r="PE88" s="23" t="e">
        <f t="shared" ca="1" si="94"/>
        <v>#N/A</v>
      </c>
      <c r="PF88" s="23" t="e">
        <f t="shared" ca="1" si="94"/>
        <v>#N/A</v>
      </c>
      <c r="PG88" s="23" t="e">
        <f t="shared" ca="1" si="79"/>
        <v>#N/A</v>
      </c>
      <c r="PH88" s="23" t="e">
        <f t="shared" ca="1" si="76"/>
        <v>#N/A</v>
      </c>
      <c r="PI88" s="23" t="e">
        <f t="shared" ca="1" si="76"/>
        <v>#N/A</v>
      </c>
      <c r="PJ88" s="23" t="e">
        <f t="shared" ca="1" si="76"/>
        <v>#N/A</v>
      </c>
      <c r="PK88" s="23" t="e">
        <f t="shared" ca="1" si="76"/>
        <v>#N/A</v>
      </c>
      <c r="PL88" s="23" t="e">
        <f t="shared" ca="1" si="76"/>
        <v>#N/A</v>
      </c>
      <c r="PM88" s="23" t="e">
        <f t="shared" ca="1" si="76"/>
        <v>#N/A</v>
      </c>
      <c r="PN88" s="23" t="e">
        <f t="shared" ca="1" si="119"/>
        <v>#N/A</v>
      </c>
      <c r="PO88" s="23" t="e">
        <f t="shared" ca="1" si="119"/>
        <v>#N/A</v>
      </c>
      <c r="PP88" s="23" t="e">
        <f t="shared" ca="1" si="119"/>
        <v>#N/A</v>
      </c>
      <c r="PQ88" s="23" t="e">
        <f t="shared" ca="1" si="119"/>
        <v>#N/A</v>
      </c>
      <c r="PR88" s="23" t="e">
        <f t="shared" ca="1" si="119"/>
        <v>#N/A</v>
      </c>
      <c r="PS88" s="23" t="e">
        <f t="shared" ca="1" si="119"/>
        <v>#N/A</v>
      </c>
      <c r="PT88" s="23" t="e">
        <f t="shared" ca="1" si="119"/>
        <v>#N/A</v>
      </c>
      <c r="PU88" s="23">
        <f t="shared" ca="1" si="119"/>
        <v>1.0320716740885303</v>
      </c>
      <c r="PV88" s="23" t="e">
        <f t="shared" ca="1" si="119"/>
        <v>#N/A</v>
      </c>
      <c r="PW88" s="23" t="e">
        <f t="shared" ca="1" si="61"/>
        <v>#N/A</v>
      </c>
      <c r="PX88" s="23" t="e">
        <f t="shared" ca="1" si="61"/>
        <v>#N/A</v>
      </c>
      <c r="PY88" s="23" t="e">
        <f t="shared" ca="1" si="61"/>
        <v>#N/A</v>
      </c>
      <c r="PZ88" s="23" t="e">
        <f t="shared" ca="1" si="61"/>
        <v>#N/A</v>
      </c>
      <c r="QA88" s="23" t="e">
        <f t="shared" ca="1" si="61"/>
        <v>#N/A</v>
      </c>
      <c r="QB88" s="23" t="e">
        <f t="shared" ca="1" si="61"/>
        <v>#N/A</v>
      </c>
      <c r="QC88" s="23" t="e">
        <f t="shared" ca="1" si="61"/>
        <v>#N/A</v>
      </c>
      <c r="QD88" s="23" t="e">
        <f t="shared" ca="1" si="61"/>
        <v>#N/A</v>
      </c>
      <c r="QE88" s="23" t="e">
        <f t="shared" ca="1" si="61"/>
        <v>#N/A</v>
      </c>
      <c r="QF88" s="23" t="e">
        <f t="shared" ca="1" si="61"/>
        <v>#N/A</v>
      </c>
      <c r="QG88" s="23" t="e">
        <f t="shared" ca="1" si="61"/>
        <v>#N/A</v>
      </c>
      <c r="QH88" s="23" t="e">
        <f t="shared" ca="1" si="61"/>
        <v>#N/A</v>
      </c>
      <c r="QI88" s="23" t="e">
        <f t="shared" ca="1" si="61"/>
        <v>#N/A</v>
      </c>
      <c r="QJ88" s="26" t="e">
        <f t="shared" ca="1" si="110"/>
        <v>#N/A</v>
      </c>
    </row>
    <row r="89" spans="1:452" x14ac:dyDescent="0.35">
      <c r="A89" t="s">
        <v>1154</v>
      </c>
      <c r="B89" s="25">
        <v>34912</v>
      </c>
      <c r="C89" t="s">
        <v>704</v>
      </c>
      <c r="D89" s="2">
        <v>66.900000000000006</v>
      </c>
      <c r="E89" s="2">
        <v>67.400000000000006</v>
      </c>
      <c r="F89" s="2">
        <v>2.6</v>
      </c>
      <c r="G89" s="2">
        <v>72.8</v>
      </c>
      <c r="H89" s="2">
        <v>67.409584572424947</v>
      </c>
      <c r="I89" s="2">
        <v>72.894061991507385</v>
      </c>
      <c r="J89" s="2">
        <v>84.4</v>
      </c>
      <c r="K89" s="2">
        <v>50.3</v>
      </c>
      <c r="L89" s="2">
        <v>50.228019725823387</v>
      </c>
      <c r="M89" s="2">
        <v>57.9</v>
      </c>
      <c r="N89" s="2">
        <v>48.5</v>
      </c>
      <c r="O89" s="2">
        <v>64.2</v>
      </c>
      <c r="P89" s="2">
        <v>57.4</v>
      </c>
      <c r="Q89" s="2">
        <v>198.5</v>
      </c>
      <c r="R89" s="2">
        <v>57.9</v>
      </c>
      <c r="S89" s="2">
        <v>48.5</v>
      </c>
      <c r="T89" s="2">
        <v>40</v>
      </c>
      <c r="U89" s="2" t="e">
        <v>#N/A</v>
      </c>
      <c r="V89" s="2">
        <v>49.5</v>
      </c>
      <c r="W89" s="2">
        <v>23.4</v>
      </c>
      <c r="X89" s="2">
        <v>83.9</v>
      </c>
      <c r="Y89" s="2" t="e">
        <v>#N/A</v>
      </c>
      <c r="Z89" s="2">
        <v>31.1</v>
      </c>
      <c r="AA89" s="2" t="e">
        <v>#N/A</v>
      </c>
      <c r="AB89" s="2">
        <v>157.4</v>
      </c>
      <c r="AC89" s="2">
        <v>167.6</v>
      </c>
      <c r="AD89" s="2" t="e">
        <v>#N/A</v>
      </c>
      <c r="AE89" s="2">
        <v>202.7</v>
      </c>
      <c r="AF89" s="2">
        <v>77</v>
      </c>
      <c r="AG89" s="22">
        <v>639</v>
      </c>
      <c r="AH89" s="22">
        <v>361</v>
      </c>
      <c r="AI89" s="22" t="e">
        <v>#N/A</v>
      </c>
      <c r="AJ89" s="22">
        <v>41</v>
      </c>
      <c r="AK89" s="22">
        <v>49</v>
      </c>
      <c r="AL89" s="22" t="e">
        <v>#N/A</v>
      </c>
      <c r="AM89" s="22">
        <v>8</v>
      </c>
      <c r="AN89" s="22" t="e">
        <v>#N/A</v>
      </c>
      <c r="AO89" s="22">
        <v>52</v>
      </c>
      <c r="AP89" s="22">
        <v>30</v>
      </c>
      <c r="AQ89" s="22">
        <v>61</v>
      </c>
      <c r="AR89" s="2">
        <v>64.5</v>
      </c>
      <c r="AS89" s="2">
        <v>44.2</v>
      </c>
      <c r="AT89" s="2">
        <v>198.5</v>
      </c>
      <c r="AU89" s="2">
        <v>49.8</v>
      </c>
      <c r="AV89" s="2">
        <v>83.5</v>
      </c>
      <c r="AW89" s="2">
        <v>55.8</v>
      </c>
      <c r="AX89" s="2">
        <v>57.9</v>
      </c>
      <c r="AY89" s="2">
        <v>107.6</v>
      </c>
      <c r="AZ89" s="2">
        <v>95</v>
      </c>
      <c r="BA89" s="2">
        <v>23.4</v>
      </c>
      <c r="BB89" s="2">
        <v>53.3</v>
      </c>
      <c r="BC89" s="2">
        <v>62.9</v>
      </c>
      <c r="BD89" s="3" t="e">
        <v>#N/A</v>
      </c>
      <c r="BE89" s="3" t="e">
        <v>#N/A</v>
      </c>
      <c r="BF89" s="3" t="e">
        <v>#N/A</v>
      </c>
      <c r="BG89" s="3" t="e">
        <v>#N/A</v>
      </c>
      <c r="BH89" s="3" t="e">
        <v>#N/A</v>
      </c>
      <c r="BI89" s="2">
        <v>149.9</v>
      </c>
      <c r="BJ89" s="2">
        <v>3.6</v>
      </c>
      <c r="BK89" s="2">
        <v>2.9</v>
      </c>
      <c r="BL89" s="2">
        <v>64.2</v>
      </c>
      <c r="BM89" s="2">
        <v>72.900000000000006</v>
      </c>
      <c r="BN89" s="10" t="e">
        <v>#N/A</v>
      </c>
      <c r="BO89" s="3">
        <v>81.73</v>
      </c>
      <c r="BP89" s="22">
        <v>1.5681</v>
      </c>
      <c r="BQ89" s="3">
        <v>16.096363636363638</v>
      </c>
      <c r="BR89" s="23">
        <v>1.5599999999999998</v>
      </c>
      <c r="BS89" s="2" t="e">
        <v>#N/A</v>
      </c>
      <c r="BT89" s="3">
        <v>63.81</v>
      </c>
      <c r="BU89" s="2" t="e">
        <v>#N/A</v>
      </c>
      <c r="BV89" s="2">
        <v>2.9</v>
      </c>
      <c r="BW89" s="2" t="e">
        <v>#N/A</v>
      </c>
      <c r="BX89" s="2" t="e">
        <v>#N/A</v>
      </c>
      <c r="BY89" s="23">
        <v>152.9</v>
      </c>
      <c r="BZ89" s="2">
        <v>95.7</v>
      </c>
      <c r="CA89" s="2">
        <v>71.2</v>
      </c>
      <c r="CB89" s="3">
        <v>75.400000000000006</v>
      </c>
      <c r="CC89" s="2">
        <v>67.099999999999994</v>
      </c>
      <c r="CD89" s="2">
        <v>87.7</v>
      </c>
      <c r="CE89" s="2">
        <v>95.783979705490381</v>
      </c>
      <c r="CF89" s="3">
        <v>75.500019738465156</v>
      </c>
      <c r="CG89" s="2">
        <v>67.174662231454562</v>
      </c>
      <c r="CH89" s="23">
        <v>161.85074439962972</v>
      </c>
      <c r="CI89" s="3">
        <v>74.792043569876554</v>
      </c>
      <c r="CM89" s="2">
        <f t="shared" si="95"/>
        <v>10.264883385220099</v>
      </c>
      <c r="CN89" s="2">
        <f t="shared" si="95"/>
        <v>0.99483451310503146</v>
      </c>
      <c r="CO89" s="2">
        <f t="shared" si="96"/>
        <v>101.42894874434698</v>
      </c>
      <c r="CR89" s="2">
        <f t="shared" si="100"/>
        <v>0.45045045045046755</v>
      </c>
      <c r="CS89" s="2">
        <f t="shared" si="100"/>
        <v>0.44709388971685754</v>
      </c>
      <c r="CT89" s="2">
        <f t="shared" si="101"/>
        <v>0.41379310344827197</v>
      </c>
      <c r="CU89" s="2">
        <f t="shared" si="101"/>
        <v>0.20144854523924832</v>
      </c>
      <c r="CV89" s="2">
        <f t="shared" si="101"/>
        <v>0.1349159109316321</v>
      </c>
      <c r="CW89" s="2">
        <f t="shared" si="102"/>
        <v>1.9047619047619095</v>
      </c>
      <c r="CX89" s="2">
        <f t="shared" si="103"/>
        <v>0.19920318725098468</v>
      </c>
      <c r="CY89" s="2"/>
      <c r="CZ89" s="2">
        <f t="shared" si="107"/>
        <v>0</v>
      </c>
      <c r="DA89" s="2">
        <f t="shared" si="108"/>
        <v>-0.69400630914826134</v>
      </c>
      <c r="DB89" s="2">
        <f t="shared" si="109"/>
        <v>0.8146639511201601</v>
      </c>
      <c r="DC89" s="2"/>
      <c r="DF89" s="2">
        <f t="shared" si="104"/>
        <v>2.4443470134338563</v>
      </c>
      <c r="DG89" s="2">
        <f t="shared" si="104"/>
        <v>1.6310586427006335</v>
      </c>
      <c r="DH89" s="2">
        <f t="shared" si="105"/>
        <v>2.818250318516502</v>
      </c>
      <c r="DI89" s="2">
        <f t="shared" si="113"/>
        <v>6.4973934476622031</v>
      </c>
      <c r="DJ89" s="2">
        <f t="shared" si="113"/>
        <v>1.1477644381507002</v>
      </c>
      <c r="DM89" s="2"/>
      <c r="DN89" s="2">
        <f t="shared" si="123"/>
        <v>2.5875190258751948</v>
      </c>
      <c r="DO89" s="2">
        <f t="shared" si="111"/>
        <v>2.1037868162692845</v>
      </c>
      <c r="DP89" s="2">
        <f t="shared" si="124"/>
        <v>2.3030303030303099</v>
      </c>
      <c r="DQ89" s="2"/>
      <c r="DR89" s="2">
        <f t="shared" si="125"/>
        <v>3.2854209445585099</v>
      </c>
      <c r="DS89" s="2" t="e">
        <f t="shared" si="126"/>
        <v>#N/A</v>
      </c>
      <c r="DT89" s="2" t="e">
        <v>#N/A</v>
      </c>
      <c r="DU89" s="2" t="e">
        <v>#N/A</v>
      </c>
      <c r="DV89" s="2">
        <f t="shared" si="112"/>
        <v>4.3902439024390283</v>
      </c>
      <c r="DW89" s="2">
        <f t="shared" si="127"/>
        <v>-2.8389623103279527</v>
      </c>
      <c r="DX89" s="2">
        <f t="shared" si="128"/>
        <v>0</v>
      </c>
      <c r="DY89" s="2">
        <f t="shared" si="129"/>
        <v>2.659574468085113</v>
      </c>
      <c r="DZ89" s="2">
        <f t="shared" si="130"/>
        <v>3.4115138592750505</v>
      </c>
      <c r="EA89" s="2" t="e">
        <f t="shared" si="82"/>
        <v>#N/A</v>
      </c>
      <c r="EB89" s="2">
        <f t="shared" si="82"/>
        <v>2.9106029106028997</v>
      </c>
      <c r="EC89" s="2">
        <f t="shared" si="82"/>
        <v>5.4054054054053946</v>
      </c>
      <c r="ED89" s="2">
        <f t="shared" si="82"/>
        <v>-6.1521252796420622</v>
      </c>
      <c r="EE89" s="2" t="e">
        <f t="shared" si="82"/>
        <v>#N/A</v>
      </c>
      <c r="EF89" s="2">
        <f t="shared" si="82"/>
        <v>-5.4711246200607855</v>
      </c>
      <c r="EG89" s="2" t="e">
        <f t="shared" si="82"/>
        <v>#N/A</v>
      </c>
      <c r="EH89" s="2"/>
      <c r="EI89" s="2">
        <f t="shared" si="69"/>
        <v>4.3689320388349495</v>
      </c>
      <c r="EJ89" s="2">
        <f t="shared" si="69"/>
        <v>4.9881235154394243</v>
      </c>
      <c r="EK89" s="2">
        <f t="shared" si="69"/>
        <v>-2.8389623103279527</v>
      </c>
      <c r="EL89" s="2">
        <f t="shared" si="69"/>
        <v>2.8925619834710758</v>
      </c>
      <c r="EM89" s="2">
        <f t="shared" si="69"/>
        <v>2.0782396088019572</v>
      </c>
      <c r="EN89" s="2">
        <f t="shared" si="69"/>
        <v>-1.5873015873015928</v>
      </c>
      <c r="EO89" s="2">
        <f t="shared" si="92"/>
        <v>2.659574468085113</v>
      </c>
      <c r="EP89" s="2">
        <f t="shared" si="92"/>
        <v>-4.4404973357015987</v>
      </c>
      <c r="EQ89" s="2">
        <f t="shared" si="92"/>
        <v>2.0408163265306145</v>
      </c>
      <c r="ER89" s="2">
        <f t="shared" si="92"/>
        <v>5.4054054054053946</v>
      </c>
      <c r="ES89" s="2">
        <f t="shared" si="92"/>
        <v>4.5098039215686114</v>
      </c>
      <c r="ET89" s="2">
        <f t="shared" si="92"/>
        <v>1.4516129032257963</v>
      </c>
      <c r="EU89" s="2">
        <f t="shared" si="97"/>
        <v>3.6</v>
      </c>
      <c r="EV89" s="2">
        <f t="shared" si="97"/>
        <v>2.9</v>
      </c>
      <c r="EW89" s="2">
        <f t="shared" si="131"/>
        <v>6.6445182724252483</v>
      </c>
      <c r="EX89" s="2">
        <f t="shared" si="131"/>
        <v>3.5511363636363535</v>
      </c>
      <c r="EY89" s="2">
        <f t="shared" si="132"/>
        <v>-6.2576732417557572</v>
      </c>
      <c r="EZ89" s="2">
        <f t="shared" si="132"/>
        <v>-3.6341313747091597</v>
      </c>
      <c r="FA89" s="2" t="e">
        <f t="shared" si="133"/>
        <v>#N/A</v>
      </c>
      <c r="FB89" s="2">
        <f t="shared" si="88"/>
        <v>2.6174496644295386</v>
      </c>
      <c r="FC89" s="2">
        <f t="shared" si="88"/>
        <v>-0.20855057351407691</v>
      </c>
      <c r="FD89" s="2">
        <f t="shared" si="88"/>
        <v>1.5691868758916039</v>
      </c>
      <c r="FE89" s="2">
        <f t="shared" si="87"/>
        <v>1.9607843137254832</v>
      </c>
      <c r="FF89" s="2">
        <f t="shared" si="87"/>
        <v>5.835962145110396</v>
      </c>
      <c r="FG89" s="2">
        <f t="shared" si="87"/>
        <v>2.2144522144522227</v>
      </c>
      <c r="FH89" s="2" t="e">
        <v>#N/A</v>
      </c>
      <c r="FI89" s="2" t="e">
        <v>#N/A</v>
      </c>
      <c r="FL89" s="2">
        <f t="shared" si="114"/>
        <v>0.61665072877132854</v>
      </c>
      <c r="FM89" s="2">
        <f t="shared" si="114"/>
        <v>0.62604205721588091</v>
      </c>
      <c r="FN89" s="2">
        <f t="shared" si="115"/>
        <v>0.84291490031782601</v>
      </c>
      <c r="FQ89" s="2">
        <f t="shared" si="116"/>
        <v>2.4895123415382692</v>
      </c>
      <c r="FR89" s="2">
        <f t="shared" si="116"/>
        <v>2.5277822474449874</v>
      </c>
      <c r="FS89" s="2">
        <f t="shared" si="117"/>
        <v>3.4145299961189979</v>
      </c>
      <c r="FT89" s="2">
        <f t="shared" si="118"/>
        <v>2.8969076226123436</v>
      </c>
      <c r="FU89" s="2">
        <f t="shared" si="118"/>
        <v>2.7471251497796612</v>
      </c>
      <c r="FX89" s="2">
        <f t="shared" si="120"/>
        <v>3.1011987542193697</v>
      </c>
      <c r="FY89" s="2">
        <f t="shared" si="120"/>
        <v>2.5018887111120547</v>
      </c>
      <c r="FZ89" s="2">
        <f t="shared" si="121"/>
        <v>3.3801276031592664</v>
      </c>
      <c r="GA89" s="2">
        <f t="shared" si="122"/>
        <v>3.1863952725494693</v>
      </c>
      <c r="GB89" s="2">
        <f t="shared" si="122"/>
        <v>2.6370628553733289</v>
      </c>
      <c r="GE89" s="2"/>
      <c r="GF89" s="2"/>
      <c r="GG89" s="2">
        <f t="shared" si="137"/>
        <v>-6.7958491273540922</v>
      </c>
      <c r="GH89" s="2">
        <f t="shared" si="137"/>
        <v>-17.47265997572255</v>
      </c>
      <c r="GI89" s="2" t="e">
        <f t="shared" si="138"/>
        <v>#N/A</v>
      </c>
      <c r="GJ89" s="2">
        <f t="shared" si="139"/>
        <v>3.2899246058944343</v>
      </c>
      <c r="GK89" s="2" t="e">
        <v>#N/A</v>
      </c>
      <c r="GN89" s="2">
        <f t="shared" si="89"/>
        <v>-0.10000000000000009</v>
      </c>
      <c r="GQ89" s="2"/>
      <c r="IG89" s="24"/>
      <c r="IH89" s="24"/>
      <c r="II89" s="24"/>
      <c r="IJ89" s="24"/>
      <c r="IK89" s="24"/>
      <c r="IL89" s="2"/>
      <c r="IM89" s="2">
        <f t="shared" si="98"/>
        <v>2.6</v>
      </c>
      <c r="IN89" s="2"/>
      <c r="IO89" s="2">
        <f t="shared" si="134"/>
        <v>2.6</v>
      </c>
      <c r="IX89" s="3"/>
      <c r="IY89" s="3"/>
      <c r="IZ89" s="3"/>
      <c r="JA89" s="3"/>
      <c r="JB89" s="3"/>
      <c r="JC89" s="3"/>
      <c r="JE89" s="3"/>
      <c r="JF89" s="3"/>
      <c r="JG89" s="3"/>
      <c r="JH89" s="3"/>
      <c r="JI89" s="3"/>
      <c r="JJ89" s="3"/>
      <c r="JK89" s="3"/>
      <c r="JL89" s="3"/>
      <c r="JN89" s="10">
        <f>COUNTIF(EI89:ET89,"&gt;2")</f>
        <v>8</v>
      </c>
      <c r="JQ89" s="10"/>
      <c r="JS89" s="10"/>
      <c r="KH89" s="2">
        <f>(DN89*$DN$4)+(FB89*$FB$3)+(FC89*$FC$3)+(FD89*$FD$3)+(FE89*$FE$3)+(FF89*$FF$3)+(FG89*$FG$3)</f>
        <v>2.2656704481179273</v>
      </c>
      <c r="KI89" s="2">
        <f>F89-KH89</f>
        <v>0.33432955188207281</v>
      </c>
      <c r="KJ89" s="2">
        <f>MAX(DN89,FB89:FG89)</f>
        <v>5.835962145110396</v>
      </c>
      <c r="KK89" s="2">
        <f>MIN(DN89,FB89:FG89)</f>
        <v>-0.20855057351407691</v>
      </c>
      <c r="KL89" s="2">
        <f t="shared" si="135"/>
        <v>6.0445127186244729</v>
      </c>
      <c r="KO89" s="2">
        <f>BO89</f>
        <v>81.73</v>
      </c>
      <c r="KP89" s="2">
        <f>100*((BO83/BO71)-1)</f>
        <v>-2.2808845664003652</v>
      </c>
      <c r="KQ89" s="2">
        <f t="shared" si="55"/>
        <v>-2.2808845664003652</v>
      </c>
      <c r="KR89" s="2">
        <f>100*((BO77/BO65)-1)</f>
        <v>-2.1724058238964727</v>
      </c>
      <c r="KS89" s="2">
        <f t="shared" si="64"/>
        <v>-2.1724058238964727</v>
      </c>
      <c r="KT89" s="3">
        <f>BP89</f>
        <v>1.5681</v>
      </c>
      <c r="KU89" s="3">
        <f>BQ89</f>
        <v>16.096363636363638</v>
      </c>
      <c r="KV89" s="3">
        <f t="shared" si="106"/>
        <v>10.264883385220099</v>
      </c>
      <c r="KW89" s="2">
        <f t="shared" si="99"/>
        <v>22.588375776371763</v>
      </c>
      <c r="KX89" s="2">
        <f t="shared" si="99"/>
        <v>18.778270940678677</v>
      </c>
      <c r="LB89">
        <v>0</v>
      </c>
      <c r="LE89" s="2" t="e">
        <v>#N/A</v>
      </c>
      <c r="LF89" s="2" t="e">
        <v>#N/A</v>
      </c>
      <c r="LG89" s="2" t="e">
        <v>#N/A</v>
      </c>
      <c r="LH89" s="2" t="e">
        <v>#N/A</v>
      </c>
      <c r="LI89" s="2" t="e">
        <v>#N/A</v>
      </c>
      <c r="LJ89" s="2" t="e">
        <v>#N/A</v>
      </c>
      <c r="LK89" s="2">
        <v>59.524869585630206</v>
      </c>
      <c r="LL89" s="2" t="e">
        <v>#N/A</v>
      </c>
      <c r="LM89" s="2" t="e">
        <v>#N/A</v>
      </c>
      <c r="LN89" s="2" t="e">
        <v>#N/A</v>
      </c>
      <c r="LO89" s="2" t="e">
        <v>#N/A</v>
      </c>
      <c r="LP89" s="2">
        <v>40.827920889924144</v>
      </c>
      <c r="LQ89" s="2" t="e">
        <v>#N/A</v>
      </c>
      <c r="LR89" s="2" t="e">
        <v>#N/A</v>
      </c>
      <c r="LS89" s="2" t="e">
        <v>#N/A</v>
      </c>
      <c r="LT89" s="2" t="e">
        <v>#N/A</v>
      </c>
      <c r="LU89" s="2" t="e">
        <v>#N/A</v>
      </c>
      <c r="LV89" s="2" t="e">
        <v>#N/A</v>
      </c>
      <c r="LW89" s="2" t="e">
        <v>#N/A</v>
      </c>
      <c r="LX89" s="2" t="e">
        <v>#N/A</v>
      </c>
      <c r="LY89" s="2" t="e">
        <v>#N/A</v>
      </c>
      <c r="LZ89" s="2" t="e">
        <v>#N/A</v>
      </c>
      <c r="MA89" s="2" t="e">
        <v>#N/A</v>
      </c>
      <c r="MB89" s="2" t="e">
        <v>#N/A</v>
      </c>
      <c r="MC89" s="2" t="e">
        <v>#N/A</v>
      </c>
      <c r="MD89" s="2" t="e">
        <v>#N/A</v>
      </c>
      <c r="ME89" s="2" t="e">
        <v>#N/A</v>
      </c>
      <c r="MF89" s="2" t="e">
        <v>#N/A</v>
      </c>
      <c r="MG89" s="2" t="e">
        <v>#N/A</v>
      </c>
      <c r="MH89" s="2">
        <v>50.583632522024409</v>
      </c>
      <c r="MI89" s="2" t="e">
        <v>#N/A</v>
      </c>
      <c r="MJ89" s="2" t="e">
        <v>#N/A</v>
      </c>
      <c r="MK89" s="2" t="e">
        <v>#N/A</v>
      </c>
      <c r="ML89" s="2" t="e">
        <v>#N/A</v>
      </c>
      <c r="MM89" s="2" t="e">
        <v>#N/A</v>
      </c>
      <c r="MN89" s="2" t="e">
        <v>#N/A</v>
      </c>
      <c r="MO89" s="2" t="e">
        <v>#N/A</v>
      </c>
      <c r="MP89" s="2" t="e">
        <v>#N/A</v>
      </c>
      <c r="MQ89" s="2" t="e">
        <v>#N/A</v>
      </c>
      <c r="MR89" s="2" t="e">
        <v>#N/A</v>
      </c>
      <c r="MS89" s="10" t="e">
        <v>#N/A</v>
      </c>
      <c r="MT89" s="2" t="e">
        <v>#N/A</v>
      </c>
      <c r="MU89" s="2" t="e">
        <v>#N/A</v>
      </c>
      <c r="MV89" s="2" t="e">
        <v>#N/A</v>
      </c>
      <c r="MX89" s="22" t="e">
        <v>#N/A</v>
      </c>
      <c r="MY89" s="22" t="e">
        <v>#N/A</v>
      </c>
      <c r="MZ89" s="22" t="e">
        <v>#N/A</v>
      </c>
      <c r="NA89" s="22" t="e">
        <v>#N/A</v>
      </c>
      <c r="NB89" s="22" t="e">
        <v>#N/A</v>
      </c>
      <c r="NC89" s="22" t="e">
        <v>#N/A</v>
      </c>
      <c r="ND89" s="22">
        <v>2</v>
      </c>
      <c r="NE89" s="22" t="e">
        <v>#N/A</v>
      </c>
      <c r="NF89" s="22" t="e">
        <v>#N/A</v>
      </c>
      <c r="NG89" s="22" t="e">
        <v>#N/A</v>
      </c>
      <c r="NH89" s="23" t="e">
        <v>#N/A</v>
      </c>
      <c r="NI89" s="22">
        <v>15</v>
      </c>
      <c r="NJ89" s="22" t="e">
        <v>#N/A</v>
      </c>
      <c r="NK89" s="22" t="e">
        <v>#N/A</v>
      </c>
      <c r="NL89" s="23" t="e">
        <v>#N/A</v>
      </c>
      <c r="NM89" s="3" t="e">
        <v>#N/A</v>
      </c>
      <c r="NN89" s="22" t="e">
        <v>#N/A</v>
      </c>
      <c r="NO89" s="22" t="e">
        <v>#N/A</v>
      </c>
      <c r="NP89" s="22" t="e">
        <v>#N/A</v>
      </c>
      <c r="NQ89" s="22" t="e">
        <v>#N/A</v>
      </c>
      <c r="NR89" s="23" t="e">
        <v>#N/A</v>
      </c>
      <c r="NS89" s="22" t="e">
        <v>#N/A</v>
      </c>
      <c r="NT89" s="22" t="e">
        <v>#N/A</v>
      </c>
      <c r="NU89" s="23" t="e">
        <v>#N/A</v>
      </c>
      <c r="NV89" s="3" t="e">
        <v>#N/A</v>
      </c>
      <c r="NW89" s="22" t="e">
        <v>#N/A</v>
      </c>
      <c r="NX89" s="22" t="e">
        <v>#N/A</v>
      </c>
      <c r="NY89" s="22" t="e">
        <v>#N/A</v>
      </c>
      <c r="NZ89" s="22" t="e">
        <v>#N/A</v>
      </c>
      <c r="OA89" s="23">
        <v>7</v>
      </c>
      <c r="OB89" s="22" t="e">
        <v>#N/A</v>
      </c>
      <c r="OC89" s="22" t="e">
        <v>#N/A</v>
      </c>
      <c r="OD89" s="22" t="e">
        <v>#N/A</v>
      </c>
      <c r="OE89" s="22" t="e">
        <v>#N/A</v>
      </c>
      <c r="OF89" s="22" t="e">
        <v>#N/A</v>
      </c>
      <c r="OG89" s="22" t="e">
        <v>#N/A</v>
      </c>
      <c r="OH89" s="23" t="e">
        <v>#N/A</v>
      </c>
      <c r="OI89" s="22" t="e">
        <v>#N/A</v>
      </c>
      <c r="OJ89" s="22" t="e">
        <v>#N/A</v>
      </c>
      <c r="OK89" s="22" t="e">
        <v>#N/A</v>
      </c>
      <c r="OL89" s="22" t="e">
        <v>#N/A</v>
      </c>
      <c r="OM89" s="23" t="e">
        <v>#N/A</v>
      </c>
      <c r="ON89" s="22" t="e">
        <v>#N/A</v>
      </c>
      <c r="OO89" s="22" t="e">
        <v>#N/A</v>
      </c>
      <c r="OQ89">
        <f t="shared" si="136"/>
        <v>-7</v>
      </c>
      <c r="OR89" s="23" t="e">
        <f t="shared" ref="OR89:PF152" ca="1" si="140">LE89/OFFSET(LE89,$OQ89,0)</f>
        <v>#N/A</v>
      </c>
      <c r="OS89" s="23" t="e">
        <f t="shared" ca="1" si="140"/>
        <v>#N/A</v>
      </c>
      <c r="OT89" s="23" t="e">
        <f t="shared" ca="1" si="140"/>
        <v>#N/A</v>
      </c>
      <c r="OU89" s="23" t="e">
        <f t="shared" ca="1" si="140"/>
        <v>#N/A</v>
      </c>
      <c r="OV89" s="23" t="e">
        <f t="shared" ca="1" si="140"/>
        <v>#N/A</v>
      </c>
      <c r="OW89" s="23" t="e">
        <f t="shared" ca="1" si="140"/>
        <v>#N/A</v>
      </c>
      <c r="OX89" s="23">
        <f t="shared" ca="1" si="140"/>
        <v>1.0144975905927458</v>
      </c>
      <c r="OY89" s="23" t="e">
        <f t="shared" ca="1" si="140"/>
        <v>#N/A</v>
      </c>
      <c r="OZ89" s="23" t="e">
        <f t="shared" ca="1" si="140"/>
        <v>#N/A</v>
      </c>
      <c r="PA89" s="23" t="e">
        <f t="shared" ca="1" si="140"/>
        <v>#N/A</v>
      </c>
      <c r="PB89" s="23" t="e">
        <f t="shared" ca="1" si="140"/>
        <v>#N/A</v>
      </c>
      <c r="PC89" s="23">
        <f t="shared" ca="1" si="140"/>
        <v>1.017597752390538</v>
      </c>
      <c r="PD89" s="23" t="e">
        <f t="shared" ca="1" si="140"/>
        <v>#N/A</v>
      </c>
      <c r="PE89" s="23" t="e">
        <f t="shared" ca="1" si="140"/>
        <v>#N/A</v>
      </c>
      <c r="PF89" s="23" t="e">
        <f t="shared" ca="1" si="140"/>
        <v>#N/A</v>
      </c>
      <c r="PG89" s="23" t="e">
        <f t="shared" ca="1" si="79"/>
        <v>#N/A</v>
      </c>
      <c r="PH89" s="23" t="e">
        <f t="shared" ca="1" si="76"/>
        <v>#N/A</v>
      </c>
      <c r="PI89" s="23" t="e">
        <f t="shared" ca="1" si="76"/>
        <v>#N/A</v>
      </c>
      <c r="PJ89" s="23" t="e">
        <f t="shared" ca="1" si="76"/>
        <v>#N/A</v>
      </c>
      <c r="PK89" s="23" t="e">
        <f t="shared" ca="1" si="76"/>
        <v>#N/A</v>
      </c>
      <c r="PL89" s="23" t="e">
        <f t="shared" ca="1" si="76"/>
        <v>#N/A</v>
      </c>
      <c r="PM89" s="23" t="e">
        <f t="shared" ca="1" si="76"/>
        <v>#N/A</v>
      </c>
      <c r="PN89" s="23" t="e">
        <f t="shared" ca="1" si="119"/>
        <v>#N/A</v>
      </c>
      <c r="PO89" s="23" t="e">
        <f t="shared" ca="1" si="119"/>
        <v>#N/A</v>
      </c>
      <c r="PP89" s="23" t="e">
        <f t="shared" ca="1" si="119"/>
        <v>#N/A</v>
      </c>
      <c r="PQ89" s="23" t="e">
        <f t="shared" ca="1" si="119"/>
        <v>#N/A</v>
      </c>
      <c r="PR89" s="23" t="e">
        <f t="shared" ca="1" si="119"/>
        <v>#N/A</v>
      </c>
      <c r="PS89" s="23" t="e">
        <f t="shared" ca="1" si="119"/>
        <v>#N/A</v>
      </c>
      <c r="PT89" s="23" t="e">
        <f t="shared" ca="1" si="119"/>
        <v>#N/A</v>
      </c>
      <c r="PU89" s="23">
        <f t="shared" ca="1" si="119"/>
        <v>1.0396019213809167</v>
      </c>
      <c r="PV89" s="23" t="e">
        <f t="shared" ca="1" si="119"/>
        <v>#N/A</v>
      </c>
      <c r="PW89" s="23" t="e">
        <f t="shared" ca="1" si="61"/>
        <v>#N/A</v>
      </c>
      <c r="PX89" s="23" t="e">
        <f t="shared" ca="1" si="61"/>
        <v>#N/A</v>
      </c>
      <c r="PY89" s="23" t="e">
        <f t="shared" ca="1" si="61"/>
        <v>#N/A</v>
      </c>
      <c r="PZ89" s="23" t="e">
        <f t="shared" ca="1" si="61"/>
        <v>#N/A</v>
      </c>
      <c r="QA89" s="23" t="e">
        <f t="shared" ca="1" si="61"/>
        <v>#N/A</v>
      </c>
      <c r="QB89" s="23" t="e">
        <f t="shared" ca="1" si="61"/>
        <v>#N/A</v>
      </c>
      <c r="QC89" s="23" t="e">
        <f t="shared" ca="1" si="61"/>
        <v>#N/A</v>
      </c>
      <c r="QD89" s="23" t="e">
        <f t="shared" ca="1" si="61"/>
        <v>#N/A</v>
      </c>
      <c r="QE89" s="23" t="e">
        <f t="shared" ca="1" si="61"/>
        <v>#N/A</v>
      </c>
      <c r="QF89" s="23" t="e">
        <f t="shared" ca="1" si="61"/>
        <v>#N/A</v>
      </c>
      <c r="QG89" s="23" t="e">
        <f t="shared" ca="1" si="61"/>
        <v>#N/A</v>
      </c>
      <c r="QH89" s="23" t="e">
        <f t="shared" ca="1" si="61"/>
        <v>#N/A</v>
      </c>
      <c r="QI89" s="23" t="e">
        <f t="shared" ca="1" si="61"/>
        <v>#N/A</v>
      </c>
      <c r="QJ89" s="26" t="e">
        <f t="shared" ca="1" si="110"/>
        <v>#N/A</v>
      </c>
    </row>
    <row r="90" spans="1:452" x14ac:dyDescent="0.35">
      <c r="A90" t="s">
        <v>1155</v>
      </c>
      <c r="B90" s="21">
        <v>34943</v>
      </c>
      <c r="C90" t="s">
        <v>705</v>
      </c>
      <c r="D90" s="2">
        <v>67.2</v>
      </c>
      <c r="E90" s="2">
        <v>67.7</v>
      </c>
      <c r="F90" s="2">
        <v>3</v>
      </c>
      <c r="G90" s="2">
        <v>73.3</v>
      </c>
      <c r="H90" s="2">
        <v>67.558832274820233</v>
      </c>
      <c r="I90" s="2">
        <v>73.040783707160898</v>
      </c>
      <c r="J90" s="2">
        <v>84.9</v>
      </c>
      <c r="K90" s="2">
        <v>50.5</v>
      </c>
      <c r="L90" s="2">
        <v>50.442341066147982</v>
      </c>
      <c r="M90" s="2">
        <v>58.1</v>
      </c>
      <c r="N90" s="2">
        <v>47.9</v>
      </c>
      <c r="O90" s="2">
        <v>64.3</v>
      </c>
      <c r="P90" s="2">
        <v>57.6</v>
      </c>
      <c r="Q90" s="2">
        <v>206</v>
      </c>
      <c r="R90" s="2">
        <v>57.8</v>
      </c>
      <c r="S90" s="2">
        <v>47.9</v>
      </c>
      <c r="T90" s="2">
        <v>40.1</v>
      </c>
      <c r="U90" s="2" t="e">
        <v>#N/A</v>
      </c>
      <c r="V90" s="2">
        <v>49.8</v>
      </c>
      <c r="W90" s="2">
        <v>24.1</v>
      </c>
      <c r="X90" s="2">
        <v>83.9</v>
      </c>
      <c r="Y90" s="2" t="e">
        <v>#N/A</v>
      </c>
      <c r="Z90" s="2">
        <v>31.2</v>
      </c>
      <c r="AA90" s="2" t="e">
        <v>#N/A</v>
      </c>
      <c r="AB90" s="2">
        <v>157.4</v>
      </c>
      <c r="AC90" s="2">
        <v>167.4</v>
      </c>
      <c r="AD90" s="2" t="e">
        <v>#N/A</v>
      </c>
      <c r="AE90" s="2">
        <v>211.2</v>
      </c>
      <c r="AF90" s="2">
        <v>78</v>
      </c>
      <c r="AG90" s="22">
        <v>639</v>
      </c>
      <c r="AH90" s="22">
        <v>361</v>
      </c>
      <c r="AI90" s="22" t="e">
        <v>#N/A</v>
      </c>
      <c r="AJ90" s="22">
        <v>41</v>
      </c>
      <c r="AK90" s="22">
        <v>49</v>
      </c>
      <c r="AL90" s="22" t="e">
        <v>#N/A</v>
      </c>
      <c r="AM90" s="22">
        <v>8</v>
      </c>
      <c r="AN90" s="22" t="e">
        <v>#N/A</v>
      </c>
      <c r="AO90" s="22">
        <v>52</v>
      </c>
      <c r="AP90" s="22">
        <v>30</v>
      </c>
      <c r="AQ90" s="22">
        <v>61</v>
      </c>
      <c r="AR90" s="2">
        <v>64.7</v>
      </c>
      <c r="AS90" s="2">
        <v>44.2</v>
      </c>
      <c r="AT90" s="2">
        <v>206</v>
      </c>
      <c r="AU90" s="2">
        <v>50</v>
      </c>
      <c r="AV90" s="2">
        <v>84.2</v>
      </c>
      <c r="AW90" s="2">
        <v>56.9</v>
      </c>
      <c r="AX90" s="2">
        <v>57.8</v>
      </c>
      <c r="AY90" s="2">
        <v>107.6</v>
      </c>
      <c r="AZ90" s="2">
        <v>95.3</v>
      </c>
      <c r="BA90" s="2">
        <v>24.1</v>
      </c>
      <c r="BB90" s="2">
        <v>53.3</v>
      </c>
      <c r="BC90" s="2">
        <v>63.2</v>
      </c>
      <c r="BD90" s="3" t="e">
        <v>#N/A</v>
      </c>
      <c r="BE90" s="3" t="e">
        <v>#N/A</v>
      </c>
      <c r="BF90" s="3" t="e">
        <v>#N/A</v>
      </c>
      <c r="BG90" s="3" t="e">
        <v>#N/A</v>
      </c>
      <c r="BH90" s="3" t="e">
        <v>#N/A</v>
      </c>
      <c r="BI90" s="2">
        <v>150.6</v>
      </c>
      <c r="BJ90" s="2">
        <v>3.9</v>
      </c>
      <c r="BK90" s="2">
        <v>3.1</v>
      </c>
      <c r="BL90" s="2">
        <v>64.5</v>
      </c>
      <c r="BM90" s="2">
        <v>73</v>
      </c>
      <c r="BN90" s="10" t="e">
        <v>#N/A</v>
      </c>
      <c r="BO90" s="3">
        <v>82.11</v>
      </c>
      <c r="BP90" s="22">
        <v>1.5584</v>
      </c>
      <c r="BQ90" s="3">
        <v>16.699523809523804</v>
      </c>
      <c r="BR90" s="23">
        <v>1.6379999999999999</v>
      </c>
      <c r="BS90" s="2" t="e">
        <v>#N/A</v>
      </c>
      <c r="BT90" s="3">
        <v>64.400000000000006</v>
      </c>
      <c r="BU90" s="2" t="e">
        <v>#N/A</v>
      </c>
      <c r="BV90" s="2">
        <v>2.9</v>
      </c>
      <c r="BW90" s="2" t="e">
        <v>#N/A</v>
      </c>
      <c r="BX90" s="2" t="e">
        <v>#N/A</v>
      </c>
      <c r="BY90" s="23">
        <v>153.1</v>
      </c>
      <c r="BZ90" s="2">
        <v>96.3</v>
      </c>
      <c r="CA90" s="2">
        <v>71.3</v>
      </c>
      <c r="CB90" s="3">
        <v>75.67</v>
      </c>
      <c r="CC90" s="2">
        <v>67.3</v>
      </c>
      <c r="CD90" s="2">
        <v>87.8</v>
      </c>
      <c r="CE90" s="2">
        <v>96.047238115727481</v>
      </c>
      <c r="CF90" s="3">
        <v>75.689046297065175</v>
      </c>
      <c r="CG90" s="2">
        <v>67.434998640701394</v>
      </c>
      <c r="CH90" s="23">
        <v>162.21793663425893</v>
      </c>
      <c r="CI90" s="3">
        <v>75.013744241010912</v>
      </c>
      <c r="CM90" s="2">
        <f t="shared" si="95"/>
        <v>10.715813532805315</v>
      </c>
      <c r="CN90" s="2">
        <f t="shared" si="95"/>
        <v>1.0510780287474333</v>
      </c>
      <c r="CO90" s="2">
        <f t="shared" si="96"/>
        <v>100.80152651182344</v>
      </c>
      <c r="CR90" s="2">
        <f t="shared" si="100"/>
        <v>0.44843049327353834</v>
      </c>
      <c r="CS90" s="2">
        <f t="shared" si="100"/>
        <v>0.44510385756676135</v>
      </c>
      <c r="CT90" s="2">
        <f t="shared" si="101"/>
        <v>0.68681318681318682</v>
      </c>
      <c r="CU90" s="2">
        <f t="shared" si="101"/>
        <v>0.22140427558181125</v>
      </c>
      <c r="CV90" s="2">
        <f t="shared" si="101"/>
        <v>0.20128075133281331</v>
      </c>
      <c r="CW90" s="2">
        <f t="shared" si="102"/>
        <v>0.15576323987538054</v>
      </c>
      <c r="CX90" s="2">
        <f t="shared" si="103"/>
        <v>0.39761431411531384</v>
      </c>
      <c r="CY90" s="2"/>
      <c r="CZ90" s="2">
        <f t="shared" si="107"/>
        <v>0.25000000000000355</v>
      </c>
      <c r="DA90" s="2">
        <f t="shared" si="108"/>
        <v>0</v>
      </c>
      <c r="DB90" s="2">
        <f t="shared" si="109"/>
        <v>0.6060606060606003</v>
      </c>
      <c r="DC90" s="2"/>
      <c r="DF90" s="2">
        <f t="shared" si="104"/>
        <v>2.6894443743190166</v>
      </c>
      <c r="DG90" s="2">
        <f t="shared" si="104"/>
        <v>2.4422884349470042</v>
      </c>
      <c r="DH90" s="2">
        <f t="shared" si="105"/>
        <v>5.2422532650488574</v>
      </c>
      <c r="DI90" s="2">
        <f t="shared" si="113"/>
        <v>8.5120523657669978</v>
      </c>
      <c r="DJ90" s="2">
        <f t="shared" si="113"/>
        <v>4.643647423592534</v>
      </c>
      <c r="DM90" s="2"/>
      <c r="DN90" s="2">
        <f t="shared" si="123"/>
        <v>2.8875379939209815</v>
      </c>
      <c r="DO90" s="2">
        <f t="shared" si="111"/>
        <v>2.3743016759776578</v>
      </c>
      <c r="DP90" s="2">
        <f t="shared" si="124"/>
        <v>2.784503631961273</v>
      </c>
      <c r="DQ90" s="2"/>
      <c r="DR90" s="2">
        <f t="shared" si="125"/>
        <v>3.4836065573770552</v>
      </c>
      <c r="DS90" s="2" t="e">
        <f t="shared" si="126"/>
        <v>#N/A</v>
      </c>
      <c r="DT90" s="2" t="e">
        <v>#N/A</v>
      </c>
      <c r="DU90" s="2" t="e">
        <v>#N/A</v>
      </c>
      <c r="DV90" s="2">
        <f t="shared" si="112"/>
        <v>5.7565789473684292</v>
      </c>
      <c r="DW90" s="2">
        <f t="shared" si="127"/>
        <v>-1.9980970504281603</v>
      </c>
      <c r="DX90" s="2">
        <f t="shared" si="128"/>
        <v>0.50125313283209127</v>
      </c>
      <c r="DY90" s="2">
        <f t="shared" si="129"/>
        <v>2.6642984014209503</v>
      </c>
      <c r="DZ90" s="2">
        <f t="shared" si="130"/>
        <v>2.7896995708154515</v>
      </c>
      <c r="EA90" s="2" t="e">
        <f t="shared" si="82"/>
        <v>#N/A</v>
      </c>
      <c r="EB90" s="2">
        <f t="shared" si="82"/>
        <v>3.3195020746887849</v>
      </c>
      <c r="EC90" s="2">
        <f t="shared" si="82"/>
        <v>4.3290043290043378</v>
      </c>
      <c r="ED90" s="2">
        <f t="shared" si="82"/>
        <v>-6.1521252796420622</v>
      </c>
      <c r="EE90" s="2" t="e">
        <f t="shared" si="82"/>
        <v>#N/A</v>
      </c>
      <c r="EF90" s="2">
        <f t="shared" si="82"/>
        <v>-5.1671732522796336</v>
      </c>
      <c r="EG90" s="2" t="e">
        <f t="shared" si="82"/>
        <v>#N/A</v>
      </c>
      <c r="EH90" s="2"/>
      <c r="EI90" s="2">
        <f t="shared" si="69"/>
        <v>5.718954248366015</v>
      </c>
      <c r="EJ90" s="2">
        <f t="shared" si="69"/>
        <v>4.7393364928909998</v>
      </c>
      <c r="EK90" s="2">
        <f t="shared" si="69"/>
        <v>-1.9980970504281603</v>
      </c>
      <c r="EL90" s="2">
        <f t="shared" si="69"/>
        <v>3.3057851239669533</v>
      </c>
      <c r="EM90" s="2">
        <f t="shared" si="69"/>
        <v>2.5578562728380216</v>
      </c>
      <c r="EN90" s="2">
        <f t="shared" si="69"/>
        <v>0.88652482269504507</v>
      </c>
      <c r="EO90" s="2">
        <f t="shared" si="92"/>
        <v>2.6642984014209503</v>
      </c>
      <c r="EP90" s="2">
        <f t="shared" si="92"/>
        <v>-3.9285714285714368</v>
      </c>
      <c r="EQ90" s="2">
        <f t="shared" si="92"/>
        <v>2.2532188841201561</v>
      </c>
      <c r="ER90" s="2">
        <f t="shared" si="92"/>
        <v>4.3290043290043378</v>
      </c>
      <c r="ES90" s="2">
        <f t="shared" si="92"/>
        <v>4.3052837573385405</v>
      </c>
      <c r="ET90" s="2">
        <f t="shared" si="92"/>
        <v>1.7713365539452575</v>
      </c>
      <c r="EU90" s="2">
        <f t="shared" si="97"/>
        <v>3.9</v>
      </c>
      <c r="EV90" s="2">
        <f t="shared" si="97"/>
        <v>3.1</v>
      </c>
      <c r="EW90" s="2">
        <f t="shared" si="131"/>
        <v>7.1428571428571397</v>
      </c>
      <c r="EX90" s="2">
        <f t="shared" si="131"/>
        <v>3.8406827880512084</v>
      </c>
      <c r="EY90" s="2">
        <f t="shared" si="132"/>
        <v>5.5131787366693441</v>
      </c>
      <c r="EZ90" s="2">
        <f t="shared" si="132"/>
        <v>11.618373759756917</v>
      </c>
      <c r="FA90" s="2" t="e">
        <f t="shared" si="133"/>
        <v>#N/A</v>
      </c>
      <c r="FB90" s="2">
        <f t="shared" si="88"/>
        <v>2.5452109845947701</v>
      </c>
      <c r="FC90" s="2">
        <f t="shared" si="88"/>
        <v>0.10395010395010118</v>
      </c>
      <c r="FD90" s="2">
        <f t="shared" si="88"/>
        <v>1.711840228245376</v>
      </c>
      <c r="FE90" s="2">
        <f t="shared" si="87"/>
        <v>2.0086276624426969</v>
      </c>
      <c r="FF90" s="2">
        <f t="shared" si="87"/>
        <v>5.8176100628930749</v>
      </c>
      <c r="FG90" s="2">
        <f t="shared" si="87"/>
        <v>2.211874272409764</v>
      </c>
      <c r="FH90" s="2" t="e">
        <v>#N/A</v>
      </c>
      <c r="FI90" s="2" t="e">
        <v>#N/A</v>
      </c>
      <c r="FL90" s="2">
        <f t="shared" si="114"/>
        <v>0.69956886433308885</v>
      </c>
      <c r="FM90" s="2">
        <f t="shared" si="114"/>
        <v>0.52804304770288635</v>
      </c>
      <c r="FN90" s="2">
        <f t="shared" si="115"/>
        <v>0.80210344275979395</v>
      </c>
      <c r="FQ90" s="2">
        <f t="shared" si="116"/>
        <v>2.8277764392463656</v>
      </c>
      <c r="FR90" s="2">
        <f t="shared" si="116"/>
        <v>2.1289609297542533</v>
      </c>
      <c r="FS90" s="2">
        <f t="shared" si="117"/>
        <v>3.247222800632521</v>
      </c>
      <c r="FT90" s="2">
        <f t="shared" si="118"/>
        <v>2.8303114035153065</v>
      </c>
      <c r="FU90" s="2">
        <f t="shared" si="118"/>
        <v>2.7022774432447605</v>
      </c>
      <c r="FX90" s="2">
        <f t="shared" si="120"/>
        <v>2.8897298427607243</v>
      </c>
      <c r="FY90" s="2">
        <f t="shared" si="120"/>
        <v>2.4536849647533554</v>
      </c>
      <c r="FZ90" s="2">
        <f t="shared" si="121"/>
        <v>3.4121238748500149</v>
      </c>
      <c r="GA90" s="2">
        <f t="shared" si="122"/>
        <v>3.1847877942247305</v>
      </c>
      <c r="GB90" s="2">
        <f t="shared" si="122"/>
        <v>2.7088893621184829</v>
      </c>
      <c r="GE90" s="2"/>
      <c r="GF90" s="2"/>
      <c r="GG90" s="2">
        <f t="shared" si="137"/>
        <v>-4.8291736404788672</v>
      </c>
      <c r="GH90" s="2">
        <f t="shared" si="137"/>
        <v>-7.5532016386359651</v>
      </c>
      <c r="GI90" s="2" t="e">
        <f t="shared" si="138"/>
        <v>#N/A</v>
      </c>
      <c r="GJ90" s="2">
        <f t="shared" si="139"/>
        <v>3.3538672142368053</v>
      </c>
      <c r="GK90" s="2" t="e">
        <v>#N/A</v>
      </c>
      <c r="GN90" s="2">
        <f t="shared" si="89"/>
        <v>0.39999999999999991</v>
      </c>
      <c r="GQ90" s="2"/>
      <c r="IG90" s="24"/>
      <c r="IH90" s="24"/>
      <c r="II90" s="24"/>
      <c r="IJ90" s="24"/>
      <c r="IK90" s="24"/>
      <c r="IL90" s="2"/>
      <c r="IM90" s="2">
        <f t="shared" si="98"/>
        <v>3</v>
      </c>
      <c r="IN90" s="2"/>
      <c r="IO90" s="2">
        <f t="shared" si="134"/>
        <v>3</v>
      </c>
      <c r="IX90" s="3"/>
      <c r="IY90" s="3"/>
      <c r="IZ90" s="3"/>
      <c r="JA90" s="3"/>
      <c r="JB90" s="3"/>
      <c r="JC90" s="3"/>
      <c r="JE90" s="3"/>
      <c r="JF90" s="3"/>
      <c r="JG90" s="3"/>
      <c r="JH90" s="3"/>
      <c r="JI90" s="3"/>
      <c r="JJ90" s="3"/>
      <c r="JK90" s="3"/>
      <c r="JL90" s="3"/>
      <c r="JN90" s="10">
        <f>COUNTIF(EI90:ET90,"&gt;2")</f>
        <v>8</v>
      </c>
      <c r="JQ90" s="10"/>
      <c r="JS90" s="10"/>
      <c r="KH90" s="2">
        <f>(DN90*$DN$4)+(FB90*$FB$3)+(FC90*$FC$3)+(FD90*$FD$3)+(FE90*$FE$3)+(FF90*$FF$3)+(FG90*$FG$3)</f>
        <v>2.3070294923579682</v>
      </c>
      <c r="KI90" s="2">
        <f>F90-KH90</f>
        <v>0.69297050764203183</v>
      </c>
      <c r="KJ90" s="2">
        <f>MAX(DN90,FB90:FG90)</f>
        <v>5.8176100628930749</v>
      </c>
      <c r="KK90" s="2">
        <f>MIN(DN90,FB90:FG90)</f>
        <v>0.10395010395010118</v>
      </c>
      <c r="KL90" s="2">
        <f t="shared" si="135"/>
        <v>5.7136599589429737</v>
      </c>
      <c r="KO90" s="2">
        <f>BO90</f>
        <v>82.11</v>
      </c>
      <c r="KP90" s="2">
        <f>100*((BO84/BO72)-1)</f>
        <v>-3.5813953488372019</v>
      </c>
      <c r="KQ90" s="2">
        <f t="shared" si="55"/>
        <v>-3.5813953488372019</v>
      </c>
      <c r="KR90" s="2">
        <f>100*((BO78/BO66)-1)</f>
        <v>-1.5049780041676231</v>
      </c>
      <c r="KS90" s="2">
        <f t="shared" si="64"/>
        <v>-1.5049780041676231</v>
      </c>
      <c r="KT90" s="3">
        <f>BP90</f>
        <v>1.5584</v>
      </c>
      <c r="KU90" s="3">
        <f>BQ90</f>
        <v>16.699523809523804</v>
      </c>
      <c r="KV90" s="3">
        <f t="shared" si="106"/>
        <v>10.715813532805315</v>
      </c>
      <c r="KW90" s="2">
        <f t="shared" si="99"/>
        <v>23.434803513249186</v>
      </c>
      <c r="KX90" s="2">
        <f t="shared" si="99"/>
        <v>19.603189078459728</v>
      </c>
      <c r="LB90">
        <v>0</v>
      </c>
      <c r="LE90" s="2" t="e">
        <v>#N/A</v>
      </c>
      <c r="LF90" s="2" t="e">
        <v>#N/A</v>
      </c>
      <c r="LG90" s="2" t="e">
        <v>#N/A</v>
      </c>
      <c r="LH90" s="2" t="e">
        <v>#N/A</v>
      </c>
      <c r="LI90" s="2" t="e">
        <v>#N/A</v>
      </c>
      <c r="LJ90" s="2" t="e">
        <v>#N/A</v>
      </c>
      <c r="LK90" s="2">
        <v>59.652681231016665</v>
      </c>
      <c r="LL90" s="2" t="e">
        <v>#N/A</v>
      </c>
      <c r="LM90" s="2" t="e">
        <v>#N/A</v>
      </c>
      <c r="LN90" s="2" t="e">
        <v>#N/A</v>
      </c>
      <c r="LO90" s="2" t="e">
        <v>#N/A</v>
      </c>
      <c r="LP90" s="2">
        <v>41.004930046695371</v>
      </c>
      <c r="LQ90" s="2" t="e">
        <v>#N/A</v>
      </c>
      <c r="LR90" s="2" t="e">
        <v>#N/A</v>
      </c>
      <c r="LS90" s="2" t="e">
        <v>#N/A</v>
      </c>
      <c r="LT90" s="2" t="e">
        <v>#N/A</v>
      </c>
      <c r="LU90" s="2" t="e">
        <v>#N/A</v>
      </c>
      <c r="LV90" s="2" t="e">
        <v>#N/A</v>
      </c>
      <c r="LW90" s="2" t="e">
        <v>#N/A</v>
      </c>
      <c r="LX90" s="2" t="e">
        <v>#N/A</v>
      </c>
      <c r="LY90" s="2" t="e">
        <v>#N/A</v>
      </c>
      <c r="LZ90" s="2" t="e">
        <v>#N/A</v>
      </c>
      <c r="MA90" s="2" t="e">
        <v>#N/A</v>
      </c>
      <c r="MB90" s="2" t="e">
        <v>#N/A</v>
      </c>
      <c r="MC90" s="2" t="e">
        <v>#N/A</v>
      </c>
      <c r="MD90" s="2" t="e">
        <v>#N/A</v>
      </c>
      <c r="ME90" s="2" t="e">
        <v>#N/A</v>
      </c>
      <c r="MF90" s="2" t="e">
        <v>#N/A</v>
      </c>
      <c r="MG90" s="2" t="e">
        <v>#N/A</v>
      </c>
      <c r="MH90" s="2">
        <v>50.801555115711615</v>
      </c>
      <c r="MI90" s="2" t="e">
        <v>#N/A</v>
      </c>
      <c r="MJ90" s="2" t="e">
        <v>#N/A</v>
      </c>
      <c r="MK90" s="2" t="e">
        <v>#N/A</v>
      </c>
      <c r="ML90" s="2" t="e">
        <v>#N/A</v>
      </c>
      <c r="MM90" s="2" t="e">
        <v>#N/A</v>
      </c>
      <c r="MN90" s="2" t="e">
        <v>#N/A</v>
      </c>
      <c r="MO90" s="2" t="e">
        <v>#N/A</v>
      </c>
      <c r="MP90" s="2" t="e">
        <v>#N/A</v>
      </c>
      <c r="MQ90" s="2" t="e">
        <v>#N/A</v>
      </c>
      <c r="MR90" s="2" t="e">
        <v>#N/A</v>
      </c>
      <c r="MS90" s="10" t="e">
        <v>#N/A</v>
      </c>
      <c r="MT90" s="2" t="e">
        <v>#N/A</v>
      </c>
      <c r="MU90" s="2" t="e">
        <v>#N/A</v>
      </c>
      <c r="MV90" s="2" t="e">
        <v>#N/A</v>
      </c>
      <c r="MX90" s="22" t="e">
        <v>#N/A</v>
      </c>
      <c r="MY90" s="22" t="e">
        <v>#N/A</v>
      </c>
      <c r="MZ90" s="22" t="e">
        <v>#N/A</v>
      </c>
      <c r="NA90" s="22" t="e">
        <v>#N/A</v>
      </c>
      <c r="NB90" s="22" t="e">
        <v>#N/A</v>
      </c>
      <c r="NC90" s="22" t="e">
        <v>#N/A</v>
      </c>
      <c r="ND90" s="22">
        <v>2</v>
      </c>
      <c r="NE90" s="22" t="e">
        <v>#N/A</v>
      </c>
      <c r="NF90" s="22" t="e">
        <v>#N/A</v>
      </c>
      <c r="NG90" s="22" t="e">
        <v>#N/A</v>
      </c>
      <c r="NH90" s="23" t="e">
        <v>#N/A</v>
      </c>
      <c r="NI90" s="22">
        <v>15</v>
      </c>
      <c r="NJ90" s="22" t="e">
        <v>#N/A</v>
      </c>
      <c r="NK90" s="22" t="e">
        <v>#N/A</v>
      </c>
      <c r="NL90" s="23" t="e">
        <v>#N/A</v>
      </c>
      <c r="NM90" s="3" t="e">
        <v>#N/A</v>
      </c>
      <c r="NN90" s="22" t="e">
        <v>#N/A</v>
      </c>
      <c r="NO90" s="22" t="e">
        <v>#N/A</v>
      </c>
      <c r="NP90" s="22" t="e">
        <v>#N/A</v>
      </c>
      <c r="NQ90" s="22" t="e">
        <v>#N/A</v>
      </c>
      <c r="NR90" s="23" t="e">
        <v>#N/A</v>
      </c>
      <c r="NS90" s="22" t="e">
        <v>#N/A</v>
      </c>
      <c r="NT90" s="22" t="e">
        <v>#N/A</v>
      </c>
      <c r="NU90" s="23" t="e">
        <v>#N/A</v>
      </c>
      <c r="NV90" s="3" t="e">
        <v>#N/A</v>
      </c>
      <c r="NW90" s="22" t="e">
        <v>#N/A</v>
      </c>
      <c r="NX90" s="22" t="e">
        <v>#N/A</v>
      </c>
      <c r="NY90" s="22" t="e">
        <v>#N/A</v>
      </c>
      <c r="NZ90" s="22" t="e">
        <v>#N/A</v>
      </c>
      <c r="OA90" s="23">
        <v>7</v>
      </c>
      <c r="OB90" s="22" t="e">
        <v>#N/A</v>
      </c>
      <c r="OC90" s="22" t="e">
        <v>#N/A</v>
      </c>
      <c r="OD90" s="22" t="e">
        <v>#N/A</v>
      </c>
      <c r="OE90" s="22" t="e">
        <v>#N/A</v>
      </c>
      <c r="OF90" s="22" t="e">
        <v>#N/A</v>
      </c>
      <c r="OG90" s="22" t="e">
        <v>#N/A</v>
      </c>
      <c r="OH90" s="23" t="e">
        <v>#N/A</v>
      </c>
      <c r="OI90" s="22" t="e">
        <v>#N/A</v>
      </c>
      <c r="OJ90" s="22" t="e">
        <v>#N/A</v>
      </c>
      <c r="OK90" s="22" t="e">
        <v>#N/A</v>
      </c>
      <c r="OL90" s="22" t="e">
        <v>#N/A</v>
      </c>
      <c r="OM90" s="23" t="e">
        <v>#N/A</v>
      </c>
      <c r="ON90" s="22" t="e">
        <v>#N/A</v>
      </c>
      <c r="OO90" s="22" t="e">
        <v>#N/A</v>
      </c>
      <c r="OQ90">
        <f t="shared" si="136"/>
        <v>-8</v>
      </c>
      <c r="OR90" s="23" t="e">
        <f t="shared" ca="1" si="140"/>
        <v>#N/A</v>
      </c>
      <c r="OS90" s="23" t="e">
        <f t="shared" ca="1" si="140"/>
        <v>#N/A</v>
      </c>
      <c r="OT90" s="23" t="e">
        <f t="shared" ca="1" si="140"/>
        <v>#N/A</v>
      </c>
      <c r="OU90" s="23" t="e">
        <f t="shared" ca="1" si="140"/>
        <v>#N/A</v>
      </c>
      <c r="OV90" s="23" t="e">
        <f t="shared" ca="1" si="140"/>
        <v>#N/A</v>
      </c>
      <c r="OW90" s="23" t="e">
        <f t="shared" ca="1" si="140"/>
        <v>#N/A</v>
      </c>
      <c r="OX90" s="23">
        <f t="shared" ca="1" si="140"/>
        <v>1.0166759171845872</v>
      </c>
      <c r="OY90" s="23" t="e">
        <f t="shared" ca="1" si="140"/>
        <v>#N/A</v>
      </c>
      <c r="OZ90" s="23" t="e">
        <f t="shared" ca="1" si="140"/>
        <v>#N/A</v>
      </c>
      <c r="PA90" s="23" t="e">
        <f t="shared" ca="1" si="140"/>
        <v>#N/A</v>
      </c>
      <c r="PB90" s="23" t="e">
        <f t="shared" ca="1" si="140"/>
        <v>#N/A</v>
      </c>
      <c r="PC90" s="23">
        <f t="shared" ca="1" si="140"/>
        <v>1.0220095401121949</v>
      </c>
      <c r="PD90" s="23" t="e">
        <f t="shared" ca="1" si="140"/>
        <v>#N/A</v>
      </c>
      <c r="PE90" s="23" t="e">
        <f t="shared" ca="1" si="140"/>
        <v>#N/A</v>
      </c>
      <c r="PF90" s="23" t="e">
        <f t="shared" ca="1" si="140"/>
        <v>#N/A</v>
      </c>
      <c r="PG90" s="23" t="e">
        <f t="shared" ca="1" si="79"/>
        <v>#N/A</v>
      </c>
      <c r="PH90" s="23" t="e">
        <f t="shared" ca="1" si="76"/>
        <v>#N/A</v>
      </c>
      <c r="PI90" s="23" t="e">
        <f t="shared" ca="1" si="76"/>
        <v>#N/A</v>
      </c>
      <c r="PJ90" s="23" t="e">
        <f t="shared" ca="1" si="76"/>
        <v>#N/A</v>
      </c>
      <c r="PK90" s="23" t="e">
        <f t="shared" ca="1" si="76"/>
        <v>#N/A</v>
      </c>
      <c r="PL90" s="23" t="e">
        <f t="shared" ca="1" si="76"/>
        <v>#N/A</v>
      </c>
      <c r="PM90" s="23" t="e">
        <f t="shared" ca="1" si="76"/>
        <v>#N/A</v>
      </c>
      <c r="PN90" s="23" t="e">
        <f t="shared" ca="1" si="119"/>
        <v>#N/A</v>
      </c>
      <c r="PO90" s="23" t="e">
        <f t="shared" ca="1" si="119"/>
        <v>#N/A</v>
      </c>
      <c r="PP90" s="23" t="e">
        <f t="shared" ca="1" si="119"/>
        <v>#N/A</v>
      </c>
      <c r="PQ90" s="23" t="e">
        <f t="shared" ca="1" si="119"/>
        <v>#N/A</v>
      </c>
      <c r="PR90" s="23" t="e">
        <f t="shared" ca="1" si="119"/>
        <v>#N/A</v>
      </c>
      <c r="PS90" s="23" t="e">
        <f t="shared" ca="1" si="119"/>
        <v>#N/A</v>
      </c>
      <c r="PT90" s="23" t="e">
        <f t="shared" ca="1" si="119"/>
        <v>#N/A</v>
      </c>
      <c r="PU90" s="23">
        <f t="shared" ca="1" si="119"/>
        <v>1.0440806971392784</v>
      </c>
      <c r="PV90" s="23" t="e">
        <f t="shared" ca="1" si="119"/>
        <v>#N/A</v>
      </c>
      <c r="PW90" s="23" t="e">
        <f t="shared" ca="1" si="61"/>
        <v>#N/A</v>
      </c>
      <c r="PX90" s="23" t="e">
        <f t="shared" ca="1" si="61"/>
        <v>#N/A</v>
      </c>
      <c r="PY90" s="23" t="e">
        <f t="shared" ca="1" si="61"/>
        <v>#N/A</v>
      </c>
      <c r="PZ90" s="23" t="e">
        <f t="shared" ca="1" si="61"/>
        <v>#N/A</v>
      </c>
      <c r="QA90" s="23" t="e">
        <f t="shared" ca="1" si="61"/>
        <v>#N/A</v>
      </c>
      <c r="QB90" s="23" t="e">
        <f t="shared" ca="1" si="61"/>
        <v>#N/A</v>
      </c>
      <c r="QC90" s="23" t="e">
        <f t="shared" ca="1" si="61"/>
        <v>#N/A</v>
      </c>
      <c r="QD90" s="23" t="e">
        <f t="shared" ca="1" si="61"/>
        <v>#N/A</v>
      </c>
      <c r="QE90" s="23" t="e">
        <f t="shared" ca="1" si="61"/>
        <v>#N/A</v>
      </c>
      <c r="QF90" s="23" t="e">
        <f t="shared" ca="1" si="61"/>
        <v>#N/A</v>
      </c>
      <c r="QG90" s="23" t="e">
        <f t="shared" ca="1" si="61"/>
        <v>#N/A</v>
      </c>
      <c r="QH90" s="23" t="e">
        <f t="shared" ca="1" si="61"/>
        <v>#N/A</v>
      </c>
      <c r="QI90" s="23" t="e">
        <f t="shared" ca="1" si="61"/>
        <v>#N/A</v>
      </c>
      <c r="QJ90" s="26" t="e">
        <f t="shared" ca="1" si="110"/>
        <v>#N/A</v>
      </c>
    </row>
    <row r="91" spans="1:452" x14ac:dyDescent="0.35">
      <c r="A91" t="s">
        <v>1156</v>
      </c>
      <c r="B91" s="25">
        <v>34973</v>
      </c>
      <c r="C91" t="s">
        <v>706</v>
      </c>
      <c r="D91" s="2">
        <v>67.099999999999994</v>
      </c>
      <c r="E91" s="2">
        <v>67.599999999999994</v>
      </c>
      <c r="F91" s="2">
        <v>2.9</v>
      </c>
      <c r="G91" s="2">
        <v>73.2</v>
      </c>
      <c r="H91" s="2">
        <v>67.612412775098207</v>
      </c>
      <c r="I91" s="2">
        <v>73.053641854988712</v>
      </c>
      <c r="J91" s="2">
        <v>84.5</v>
      </c>
      <c r="K91" s="2">
        <v>50.5</v>
      </c>
      <c r="L91" s="2">
        <v>50.472749701139058</v>
      </c>
      <c r="M91" s="2">
        <v>58</v>
      </c>
      <c r="N91" s="2">
        <v>47.3</v>
      </c>
      <c r="O91" s="2">
        <v>63.4</v>
      </c>
      <c r="P91" s="2">
        <v>57.1</v>
      </c>
      <c r="Q91" s="2">
        <v>206.3</v>
      </c>
      <c r="R91" s="2">
        <v>57.3</v>
      </c>
      <c r="S91" s="2">
        <v>47.3</v>
      </c>
      <c r="T91" s="2">
        <v>40.1</v>
      </c>
      <c r="U91" s="2" t="e">
        <v>#N/A</v>
      </c>
      <c r="V91" s="2">
        <v>49.9</v>
      </c>
      <c r="W91" s="2">
        <v>24.1</v>
      </c>
      <c r="X91" s="2">
        <v>80.400000000000006</v>
      </c>
      <c r="Y91" s="2" t="e">
        <v>#N/A</v>
      </c>
      <c r="Z91" s="2">
        <v>29.9</v>
      </c>
      <c r="AA91" s="2" t="e">
        <v>#N/A</v>
      </c>
      <c r="AB91" s="2">
        <v>155.4</v>
      </c>
      <c r="AC91" s="2">
        <v>168.1</v>
      </c>
      <c r="AD91" s="2" t="e">
        <v>#N/A</v>
      </c>
      <c r="AE91" s="2">
        <v>211.1</v>
      </c>
      <c r="AF91" s="2">
        <v>78.5</v>
      </c>
      <c r="AG91" s="22">
        <v>639</v>
      </c>
      <c r="AH91" s="22">
        <v>361</v>
      </c>
      <c r="AI91" s="22" t="e">
        <v>#N/A</v>
      </c>
      <c r="AJ91" s="22">
        <v>41</v>
      </c>
      <c r="AK91" s="22">
        <v>49</v>
      </c>
      <c r="AL91" s="22" t="e">
        <v>#N/A</v>
      </c>
      <c r="AM91" s="22">
        <v>8</v>
      </c>
      <c r="AN91" s="22" t="e">
        <v>#N/A</v>
      </c>
      <c r="AO91" s="22">
        <v>52</v>
      </c>
      <c r="AP91" s="22">
        <v>30</v>
      </c>
      <c r="AQ91" s="22">
        <v>61</v>
      </c>
      <c r="AR91" s="2">
        <v>63.8</v>
      </c>
      <c r="AS91" s="2">
        <v>44.4</v>
      </c>
      <c r="AT91" s="2">
        <v>206.3</v>
      </c>
      <c r="AU91" s="2">
        <v>50</v>
      </c>
      <c r="AV91" s="2">
        <v>84.3</v>
      </c>
      <c r="AW91" s="2">
        <v>56.3</v>
      </c>
      <c r="AX91" s="2">
        <v>57.3</v>
      </c>
      <c r="AY91" s="2">
        <v>107.8</v>
      </c>
      <c r="AZ91" s="2">
        <v>95.3</v>
      </c>
      <c r="BA91" s="2">
        <v>24.1</v>
      </c>
      <c r="BB91" s="2">
        <v>53.5</v>
      </c>
      <c r="BC91" s="2">
        <v>62.9</v>
      </c>
      <c r="BD91" s="3" t="e">
        <v>#N/A</v>
      </c>
      <c r="BE91" s="3" t="e">
        <v>#N/A</v>
      </c>
      <c r="BF91" s="3" t="e">
        <v>#N/A</v>
      </c>
      <c r="BG91" s="3" t="e">
        <v>#N/A</v>
      </c>
      <c r="BH91" s="3" t="e">
        <v>#N/A</v>
      </c>
      <c r="BI91" s="2">
        <v>149.80000000000001</v>
      </c>
      <c r="BJ91" s="2">
        <v>3.2</v>
      </c>
      <c r="BK91" s="2">
        <v>2.9</v>
      </c>
      <c r="BL91" s="2">
        <v>64.2</v>
      </c>
      <c r="BM91" s="2">
        <v>72.900000000000006</v>
      </c>
      <c r="BN91" s="10" t="e">
        <v>#N/A</v>
      </c>
      <c r="BO91" s="3">
        <v>81.75</v>
      </c>
      <c r="BP91" s="22">
        <v>1.5779000000000001</v>
      </c>
      <c r="BQ91" s="3">
        <v>16.11090909090909</v>
      </c>
      <c r="BR91" s="23">
        <v>1.7672727272727271</v>
      </c>
      <c r="BS91" s="2" t="e">
        <v>#N/A</v>
      </c>
      <c r="BT91" s="3">
        <v>66.3</v>
      </c>
      <c r="BU91" s="2" t="e">
        <v>#N/A</v>
      </c>
      <c r="BV91" s="2">
        <v>3</v>
      </c>
      <c r="BW91" s="2" t="e">
        <v>#N/A</v>
      </c>
      <c r="BX91" s="2" t="e">
        <v>#N/A</v>
      </c>
      <c r="BY91" s="23">
        <v>153.5</v>
      </c>
      <c r="BZ91" s="2">
        <v>96</v>
      </c>
      <c r="CA91" s="2">
        <v>71.3</v>
      </c>
      <c r="CB91" s="3">
        <v>75.75</v>
      </c>
      <c r="CC91" s="2">
        <v>67.5</v>
      </c>
      <c r="CD91" s="2">
        <v>87.8</v>
      </c>
      <c r="CE91" s="2">
        <v>95.602022778677963</v>
      </c>
      <c r="CF91" s="3">
        <v>75.760918363311959</v>
      </c>
      <c r="CG91" s="2">
        <v>67.564267156106155</v>
      </c>
      <c r="CH91" s="23">
        <v>162.69601655097924</v>
      </c>
      <c r="CI91" s="3">
        <v>75.146806905415971</v>
      </c>
      <c r="CM91" s="2">
        <f t="shared" si="95"/>
        <v>10.21034862216179</v>
      </c>
      <c r="CN91" s="2">
        <f t="shared" si="95"/>
        <v>1.120015671001158</v>
      </c>
      <c r="CO91" s="2">
        <f t="shared" si="96"/>
        <v>102.06283924730893</v>
      </c>
      <c r="CR91" s="2">
        <f t="shared" si="100"/>
        <v>-0.14880952380953649</v>
      </c>
      <c r="CS91" s="2">
        <f t="shared" si="100"/>
        <v>-0.14771048744462115</v>
      </c>
      <c r="CT91" s="2">
        <f t="shared" si="101"/>
        <v>-0.13642564802182036</v>
      </c>
      <c r="CU91" s="2">
        <f t="shared" si="101"/>
        <v>7.9309393714822707E-2</v>
      </c>
      <c r="CV91" s="2">
        <f t="shared" si="101"/>
        <v>1.7604066078158707E-2</v>
      </c>
      <c r="CW91" s="2">
        <f t="shared" si="102"/>
        <v>-1.399688958009329</v>
      </c>
      <c r="CX91" s="2">
        <f t="shared" si="103"/>
        <v>0</v>
      </c>
      <c r="CY91" s="2"/>
      <c r="CZ91" s="2">
        <f t="shared" si="107"/>
        <v>0</v>
      </c>
      <c r="DA91" s="2">
        <f t="shared" si="108"/>
        <v>-1.2706480304955527</v>
      </c>
      <c r="DB91" s="2">
        <f t="shared" si="109"/>
        <v>0.20080321285140845</v>
      </c>
      <c r="DC91" s="2"/>
      <c r="DF91" s="2">
        <f t="shared" si="104"/>
        <v>0.9558751057406889</v>
      </c>
      <c r="DG91" s="2">
        <f t="shared" si="104"/>
        <v>0.21145344908177766</v>
      </c>
      <c r="DH91" s="2">
        <f t="shared" si="105"/>
        <v>0.72581075219391167</v>
      </c>
      <c r="DI91" s="2">
        <f t="shared" si="113"/>
        <v>8.4640463266558044</v>
      </c>
      <c r="DJ91" s="2">
        <f t="shared" si="113"/>
        <v>8.2190309497382366</v>
      </c>
      <c r="DM91" s="2"/>
      <c r="DN91" s="2">
        <f t="shared" si="123"/>
        <v>2.8919330289193175</v>
      </c>
      <c r="DO91" s="2">
        <f t="shared" si="111"/>
        <v>2.2346368715083922</v>
      </c>
      <c r="DP91" s="2">
        <f t="shared" si="124"/>
        <v>2.6731470230862731</v>
      </c>
      <c r="DQ91" s="2"/>
      <c r="DR91" s="2">
        <f t="shared" si="125"/>
        <v>3.2719836400818028</v>
      </c>
      <c r="DS91" s="2" t="e">
        <f t="shared" si="126"/>
        <v>#N/A</v>
      </c>
      <c r="DT91" s="2" t="e">
        <v>#N/A</v>
      </c>
      <c r="DU91" s="2" t="e">
        <v>#N/A</v>
      </c>
      <c r="DV91" s="2">
        <f t="shared" si="112"/>
        <v>4.4481054365733019</v>
      </c>
      <c r="DW91" s="2">
        <f t="shared" si="127"/>
        <v>-1.668255481410863</v>
      </c>
      <c r="DX91" s="2">
        <f t="shared" si="128"/>
        <v>0.50125313283209127</v>
      </c>
      <c r="DY91" s="2">
        <f t="shared" si="129"/>
        <v>2.5044722719141266</v>
      </c>
      <c r="DZ91" s="2">
        <f t="shared" si="130"/>
        <v>3.0501089324618702</v>
      </c>
      <c r="EA91" s="2" t="e">
        <f t="shared" si="82"/>
        <v>#N/A</v>
      </c>
      <c r="EB91" s="2">
        <f t="shared" si="82"/>
        <v>3.3126293995859202</v>
      </c>
      <c r="EC91" s="2">
        <f t="shared" si="82"/>
        <v>4.3290043290043378</v>
      </c>
      <c r="ED91" s="2">
        <f t="shared" si="82"/>
        <v>-9.5613048368953901</v>
      </c>
      <c r="EE91" s="2" t="e">
        <f t="shared" si="82"/>
        <v>#N/A</v>
      </c>
      <c r="EF91" s="2">
        <f t="shared" si="82"/>
        <v>-10.210210210210203</v>
      </c>
      <c r="EG91" s="2" t="e">
        <f t="shared" si="82"/>
        <v>#N/A</v>
      </c>
      <c r="EH91" s="2">
        <f t="shared" si="82"/>
        <v>2.0354563361785871</v>
      </c>
      <c r="EI91" s="2">
        <f t="shared" si="69"/>
        <v>4.4189852700490917</v>
      </c>
      <c r="EJ91" s="2">
        <f t="shared" si="69"/>
        <v>5.4631828978622288</v>
      </c>
      <c r="EK91" s="2">
        <f t="shared" si="69"/>
        <v>-1.668255481410863</v>
      </c>
      <c r="EL91" s="2">
        <f t="shared" si="69"/>
        <v>3.3057851239669533</v>
      </c>
      <c r="EM91" s="2">
        <f t="shared" si="69"/>
        <v>2.8048780487804903</v>
      </c>
      <c r="EN91" s="2">
        <f t="shared" si="69"/>
        <v>2.3636363636363678</v>
      </c>
      <c r="EO91" s="2">
        <f t="shared" si="92"/>
        <v>2.5044722719141266</v>
      </c>
      <c r="EP91" s="2">
        <f t="shared" si="92"/>
        <v>-1.6423357664233529</v>
      </c>
      <c r="EQ91" s="2">
        <f t="shared" si="92"/>
        <v>1.9251336898395754</v>
      </c>
      <c r="ER91" s="2">
        <f t="shared" si="92"/>
        <v>4.3290043290043378</v>
      </c>
      <c r="ES91" s="2">
        <f t="shared" si="92"/>
        <v>4.2884990253411415</v>
      </c>
      <c r="ET91" s="2">
        <f t="shared" si="92"/>
        <v>1.2882447665056418</v>
      </c>
      <c r="EU91" s="2">
        <f t="shared" si="97"/>
        <v>3.2</v>
      </c>
      <c r="EV91" s="2">
        <f t="shared" si="97"/>
        <v>2.9</v>
      </c>
      <c r="EW91" s="2">
        <f t="shared" si="131"/>
        <v>6.1157024793388581</v>
      </c>
      <c r="EX91" s="2">
        <f t="shared" si="131"/>
        <v>3.6984352773826501</v>
      </c>
      <c r="EY91" s="2">
        <f t="shared" si="132"/>
        <v>-0.58045266107165094</v>
      </c>
      <c r="EZ91" s="2">
        <f t="shared" si="132"/>
        <v>16.707640362972008</v>
      </c>
      <c r="FA91" s="2" t="e">
        <f t="shared" si="133"/>
        <v>#N/A</v>
      </c>
      <c r="FB91" s="2">
        <f t="shared" si="88"/>
        <v>2.7443105756358666</v>
      </c>
      <c r="FC91" s="2">
        <f t="shared" si="88"/>
        <v>-0.62111801242235032</v>
      </c>
      <c r="FD91" s="2">
        <f t="shared" si="88"/>
        <v>1.711840228245376</v>
      </c>
      <c r="FE91" s="2">
        <f t="shared" si="87"/>
        <v>1.8966908797417137</v>
      </c>
      <c r="FF91" s="2">
        <f t="shared" si="87"/>
        <v>5.6338028169014009</v>
      </c>
      <c r="FG91" s="2">
        <f t="shared" si="87"/>
        <v>2.3310023310023409</v>
      </c>
      <c r="FH91" s="2" t="e">
        <v>#N/A</v>
      </c>
      <c r="FI91" s="2" t="e">
        <v>#N/A</v>
      </c>
      <c r="FL91" s="2">
        <f t="shared" si="114"/>
        <v>0.61273151188294683</v>
      </c>
      <c r="FM91" s="2">
        <f t="shared" si="114"/>
        <v>0.44864824678942927</v>
      </c>
      <c r="FN91" s="2">
        <f t="shared" si="115"/>
        <v>0.76315565308260336</v>
      </c>
      <c r="FQ91" s="2">
        <f t="shared" si="116"/>
        <v>2.4735446003705475</v>
      </c>
      <c r="FR91" s="2">
        <f t="shared" si="116"/>
        <v>1.8067062651440091</v>
      </c>
      <c r="FS91" s="2">
        <f t="shared" si="117"/>
        <v>3.0877451313183535</v>
      </c>
      <c r="FT91" s="2">
        <f t="shared" si="118"/>
        <v>2.9991815837269842</v>
      </c>
      <c r="FU91" s="2">
        <f t="shared" si="118"/>
        <v>3.1800267648755431</v>
      </c>
      <c r="FX91" s="2">
        <f t="shared" si="120"/>
        <v>2.7821278107854619</v>
      </c>
      <c r="FY91" s="2">
        <f t="shared" si="120"/>
        <v>2.3329167872883083</v>
      </c>
      <c r="FZ91" s="2">
        <f t="shared" si="121"/>
        <v>3.3796569230220896</v>
      </c>
      <c r="GA91" s="2">
        <f t="shared" si="122"/>
        <v>3.1224183128053751</v>
      </c>
      <c r="GB91" s="2">
        <f t="shared" si="122"/>
        <v>2.708284100125824</v>
      </c>
      <c r="GE91" s="2"/>
      <c r="GF91" s="2"/>
      <c r="GG91" s="2">
        <f t="shared" si="137"/>
        <v>-0.58937184047963553</v>
      </c>
      <c r="GH91" s="2">
        <f t="shared" si="137"/>
        <v>7.9159156500669958</v>
      </c>
      <c r="GI91" s="2" t="e">
        <f t="shared" si="138"/>
        <v>#N/A</v>
      </c>
      <c r="GJ91" s="2">
        <f t="shared" si="139"/>
        <v>3.3469945355191211</v>
      </c>
      <c r="GK91" s="2" t="e">
        <v>#N/A</v>
      </c>
      <c r="GN91" s="2">
        <f t="shared" si="89"/>
        <v>-0.10000000000000009</v>
      </c>
      <c r="GQ91" s="2"/>
      <c r="IG91" s="24"/>
      <c r="IH91" s="24"/>
      <c r="II91" s="24"/>
      <c r="IJ91" s="24"/>
      <c r="IK91" s="24"/>
      <c r="IL91" s="2"/>
      <c r="IM91" s="2">
        <f t="shared" si="98"/>
        <v>2.9</v>
      </c>
      <c r="IN91" s="2"/>
      <c r="IO91" s="2">
        <f t="shared" si="134"/>
        <v>2.9</v>
      </c>
      <c r="IX91" s="3"/>
      <c r="IY91" s="3"/>
      <c r="IZ91" s="3"/>
      <c r="JA91" s="3"/>
      <c r="JB91" s="3"/>
      <c r="JC91" s="3"/>
      <c r="JE91" s="3"/>
      <c r="JF91" s="3"/>
      <c r="JG91" s="3"/>
      <c r="JH91" s="3"/>
      <c r="JI91" s="3"/>
      <c r="JJ91" s="3"/>
      <c r="JK91" s="3"/>
      <c r="JL91" s="3"/>
      <c r="JN91" s="10">
        <f>COUNTIF(EI91:ET91,"&gt;2")</f>
        <v>8</v>
      </c>
      <c r="JQ91" s="10"/>
      <c r="JS91" s="10"/>
      <c r="KH91" s="2">
        <f>(DN91*$DN$4)+(FB91*$FB$3)+(FC91*$FC$3)+(FD91*$FD$3)+(FE91*$FE$3)+(FF91*$FF$3)+(FG91*$FG$3)</f>
        <v>2.3123945279936788</v>
      </c>
      <c r="KI91" s="2">
        <f>F91-KH91</f>
        <v>0.58760547200632107</v>
      </c>
      <c r="KJ91" s="2">
        <f>MAX(DN91,FB91:FG91)</f>
        <v>5.6338028169014009</v>
      </c>
      <c r="KK91" s="2">
        <f>MIN(DN91,FB91:FG91)</f>
        <v>-0.62111801242235032</v>
      </c>
      <c r="KL91" s="2">
        <f t="shared" si="135"/>
        <v>6.2549208293237513</v>
      </c>
      <c r="KO91" s="2">
        <f>BO91</f>
        <v>81.75</v>
      </c>
      <c r="KP91" s="2">
        <f>100*((BO85/BO73)-1)</f>
        <v>-4.3391812865496977</v>
      </c>
      <c r="KQ91" s="2">
        <f t="shared" si="55"/>
        <v>-4.3391812865496977</v>
      </c>
      <c r="KR91" s="2">
        <f>100*((BO79/BO67)-1)</f>
        <v>0.34965034965035446</v>
      </c>
      <c r="KS91" s="2">
        <f t="shared" si="64"/>
        <v>0.34965034965035446</v>
      </c>
      <c r="KT91" s="3">
        <f>BP91</f>
        <v>1.5779000000000001</v>
      </c>
      <c r="KU91" s="3">
        <f>BQ91</f>
        <v>16.11090909090909</v>
      </c>
      <c r="KV91" s="3">
        <f t="shared" si="106"/>
        <v>10.21034862216179</v>
      </c>
      <c r="KW91" s="2">
        <f t="shared" si="99"/>
        <v>22.608787727824485</v>
      </c>
      <c r="KX91" s="2">
        <f t="shared" si="99"/>
        <v>18.678506674689142</v>
      </c>
      <c r="LB91">
        <v>0</v>
      </c>
      <c r="LE91" s="2" t="e">
        <v>#N/A</v>
      </c>
      <c r="LF91" s="2" t="e">
        <v>#N/A</v>
      </c>
      <c r="LG91" s="2" t="e">
        <v>#N/A</v>
      </c>
      <c r="LH91" s="2" t="e">
        <v>#N/A</v>
      </c>
      <c r="LI91" s="2" t="e">
        <v>#N/A</v>
      </c>
      <c r="LJ91" s="2" t="e">
        <v>#N/A</v>
      </c>
      <c r="LK91" s="2">
        <v>59.498339361394777</v>
      </c>
      <c r="LL91" s="2" t="e">
        <v>#N/A</v>
      </c>
      <c r="LM91" s="2" t="e">
        <v>#N/A</v>
      </c>
      <c r="LN91" s="2" t="e">
        <v>#N/A</v>
      </c>
      <c r="LO91" s="2" t="e">
        <v>#N/A</v>
      </c>
      <c r="LP91" s="2">
        <v>41.138589454256596</v>
      </c>
      <c r="LQ91" s="2" t="e">
        <v>#N/A</v>
      </c>
      <c r="LR91" s="2" t="e">
        <v>#N/A</v>
      </c>
      <c r="LS91" s="2" t="e">
        <v>#N/A</v>
      </c>
      <c r="LT91" s="2" t="e">
        <v>#N/A</v>
      </c>
      <c r="LU91" s="2" t="e">
        <v>#N/A</v>
      </c>
      <c r="LV91" s="2" t="e">
        <v>#N/A</v>
      </c>
      <c r="LW91" s="2" t="e">
        <v>#N/A</v>
      </c>
      <c r="LX91" s="2" t="e">
        <v>#N/A</v>
      </c>
      <c r="LY91" s="2" t="e">
        <v>#N/A</v>
      </c>
      <c r="LZ91" s="2" t="e">
        <v>#N/A</v>
      </c>
      <c r="MA91" s="2" t="e">
        <v>#N/A</v>
      </c>
      <c r="MB91" s="2" t="e">
        <v>#N/A</v>
      </c>
      <c r="MC91" s="2" t="e">
        <v>#N/A</v>
      </c>
      <c r="MD91" s="2" t="e">
        <v>#N/A</v>
      </c>
      <c r="ME91" s="2" t="e">
        <v>#N/A</v>
      </c>
      <c r="MF91" s="2" t="e">
        <v>#N/A</v>
      </c>
      <c r="MG91" s="2" t="e">
        <v>#N/A</v>
      </c>
      <c r="MH91" s="2">
        <v>51.095064697287697</v>
      </c>
      <c r="MI91" s="2" t="e">
        <v>#N/A</v>
      </c>
      <c r="MJ91" s="2" t="e">
        <v>#N/A</v>
      </c>
      <c r="MK91" s="2" t="e">
        <v>#N/A</v>
      </c>
      <c r="ML91" s="2" t="e">
        <v>#N/A</v>
      </c>
      <c r="MM91" s="2" t="e">
        <v>#N/A</v>
      </c>
      <c r="MN91" s="2" t="e">
        <v>#N/A</v>
      </c>
      <c r="MO91" s="2" t="e">
        <v>#N/A</v>
      </c>
      <c r="MP91" s="2" t="e">
        <v>#N/A</v>
      </c>
      <c r="MQ91" s="2" t="e">
        <v>#N/A</v>
      </c>
      <c r="MR91" s="2" t="e">
        <v>#N/A</v>
      </c>
      <c r="MS91" s="10" t="e">
        <v>#N/A</v>
      </c>
      <c r="MT91" s="2" t="e">
        <v>#N/A</v>
      </c>
      <c r="MU91" s="2" t="e">
        <v>#N/A</v>
      </c>
      <c r="MV91" s="2" t="e">
        <v>#N/A</v>
      </c>
      <c r="MX91" s="22" t="e">
        <v>#N/A</v>
      </c>
      <c r="MY91" s="22" t="e">
        <v>#N/A</v>
      </c>
      <c r="MZ91" s="22" t="e">
        <v>#N/A</v>
      </c>
      <c r="NA91" s="22" t="e">
        <v>#N/A</v>
      </c>
      <c r="NB91" s="22" t="e">
        <v>#N/A</v>
      </c>
      <c r="NC91" s="22" t="e">
        <v>#N/A</v>
      </c>
      <c r="ND91" s="22">
        <v>2</v>
      </c>
      <c r="NE91" s="22" t="e">
        <v>#N/A</v>
      </c>
      <c r="NF91" s="22" t="e">
        <v>#N/A</v>
      </c>
      <c r="NG91" s="22" t="e">
        <v>#N/A</v>
      </c>
      <c r="NH91" s="23" t="e">
        <v>#N/A</v>
      </c>
      <c r="NI91" s="22">
        <v>15</v>
      </c>
      <c r="NJ91" s="22" t="e">
        <v>#N/A</v>
      </c>
      <c r="NK91" s="22" t="e">
        <v>#N/A</v>
      </c>
      <c r="NL91" s="23" t="e">
        <v>#N/A</v>
      </c>
      <c r="NM91" s="3" t="e">
        <v>#N/A</v>
      </c>
      <c r="NN91" s="22" t="e">
        <v>#N/A</v>
      </c>
      <c r="NO91" s="22" t="e">
        <v>#N/A</v>
      </c>
      <c r="NP91" s="22" t="e">
        <v>#N/A</v>
      </c>
      <c r="NQ91" s="22" t="e">
        <v>#N/A</v>
      </c>
      <c r="NR91" s="23" t="e">
        <v>#N/A</v>
      </c>
      <c r="NS91" s="22" t="e">
        <v>#N/A</v>
      </c>
      <c r="NT91" s="22" t="e">
        <v>#N/A</v>
      </c>
      <c r="NU91" s="23" t="e">
        <v>#N/A</v>
      </c>
      <c r="NV91" s="3" t="e">
        <v>#N/A</v>
      </c>
      <c r="NW91" s="22" t="e">
        <v>#N/A</v>
      </c>
      <c r="NX91" s="22" t="e">
        <v>#N/A</v>
      </c>
      <c r="NY91" s="22" t="e">
        <v>#N/A</v>
      </c>
      <c r="NZ91" s="22" t="e">
        <v>#N/A</v>
      </c>
      <c r="OA91" s="23">
        <v>7</v>
      </c>
      <c r="OB91" s="22" t="e">
        <v>#N/A</v>
      </c>
      <c r="OC91" s="22" t="e">
        <v>#N/A</v>
      </c>
      <c r="OD91" s="22" t="e">
        <v>#N/A</v>
      </c>
      <c r="OE91" s="22" t="e">
        <v>#N/A</v>
      </c>
      <c r="OF91" s="22" t="e">
        <v>#N/A</v>
      </c>
      <c r="OG91" s="22" t="e">
        <v>#N/A</v>
      </c>
      <c r="OH91" s="23" t="e">
        <v>#N/A</v>
      </c>
      <c r="OI91" s="22" t="e">
        <v>#N/A</v>
      </c>
      <c r="OJ91" s="22" t="e">
        <v>#N/A</v>
      </c>
      <c r="OK91" s="22" t="e">
        <v>#N/A</v>
      </c>
      <c r="OL91" s="22" t="e">
        <v>#N/A</v>
      </c>
      <c r="OM91" s="23" t="e">
        <v>#N/A</v>
      </c>
      <c r="ON91" s="22" t="e">
        <v>#N/A</v>
      </c>
      <c r="OO91" s="22" t="e">
        <v>#N/A</v>
      </c>
      <c r="OQ91">
        <f t="shared" si="136"/>
        <v>-9</v>
      </c>
      <c r="OR91" s="23" t="e">
        <f t="shared" ca="1" si="140"/>
        <v>#N/A</v>
      </c>
      <c r="OS91" s="23" t="e">
        <f t="shared" ca="1" si="140"/>
        <v>#N/A</v>
      </c>
      <c r="OT91" s="23" t="e">
        <f t="shared" ca="1" si="140"/>
        <v>#N/A</v>
      </c>
      <c r="OU91" s="23" t="e">
        <f t="shared" ca="1" si="140"/>
        <v>#N/A</v>
      </c>
      <c r="OV91" s="23" t="e">
        <f t="shared" ca="1" si="140"/>
        <v>#N/A</v>
      </c>
      <c r="OW91" s="23" t="e">
        <f t="shared" ca="1" si="140"/>
        <v>#N/A</v>
      </c>
      <c r="OX91" s="23">
        <f t="shared" ca="1" si="140"/>
        <v>1.0140454291894183</v>
      </c>
      <c r="OY91" s="23" t="e">
        <f t="shared" ca="1" si="140"/>
        <v>#N/A</v>
      </c>
      <c r="OZ91" s="23" t="e">
        <f t="shared" ca="1" si="140"/>
        <v>#N/A</v>
      </c>
      <c r="PA91" s="23" t="e">
        <f t="shared" ca="1" si="140"/>
        <v>#N/A</v>
      </c>
      <c r="PB91" s="23" t="e">
        <f t="shared" ca="1" si="140"/>
        <v>#N/A</v>
      </c>
      <c r="PC91" s="23">
        <f t="shared" ca="1" si="140"/>
        <v>1.0253408758685967</v>
      </c>
      <c r="PD91" s="23" t="e">
        <f t="shared" ca="1" si="140"/>
        <v>#N/A</v>
      </c>
      <c r="PE91" s="23" t="e">
        <f t="shared" ca="1" si="140"/>
        <v>#N/A</v>
      </c>
      <c r="PF91" s="23" t="e">
        <f t="shared" ca="1" si="140"/>
        <v>#N/A</v>
      </c>
      <c r="PG91" s="23" t="e">
        <f t="shared" ca="1" si="79"/>
        <v>#N/A</v>
      </c>
      <c r="PH91" s="23" t="e">
        <f t="shared" ca="1" si="76"/>
        <v>#N/A</v>
      </c>
      <c r="PI91" s="23" t="e">
        <f t="shared" ca="1" si="76"/>
        <v>#N/A</v>
      </c>
      <c r="PJ91" s="23" t="e">
        <f t="shared" ca="1" si="76"/>
        <v>#N/A</v>
      </c>
      <c r="PK91" s="23" t="e">
        <f t="shared" ca="1" si="76"/>
        <v>#N/A</v>
      </c>
      <c r="PL91" s="23" t="e">
        <f t="shared" ca="1" si="76"/>
        <v>#N/A</v>
      </c>
      <c r="PM91" s="23" t="e">
        <f t="shared" ca="1" si="76"/>
        <v>#N/A</v>
      </c>
      <c r="PN91" s="23" t="e">
        <f t="shared" ca="1" si="119"/>
        <v>#N/A</v>
      </c>
      <c r="PO91" s="23" t="e">
        <f t="shared" ca="1" si="119"/>
        <v>#N/A</v>
      </c>
      <c r="PP91" s="23" t="e">
        <f t="shared" ca="1" si="119"/>
        <v>#N/A</v>
      </c>
      <c r="PQ91" s="23" t="e">
        <f t="shared" ca="1" si="119"/>
        <v>#N/A</v>
      </c>
      <c r="PR91" s="23" t="e">
        <f t="shared" ca="1" si="119"/>
        <v>#N/A</v>
      </c>
      <c r="PS91" s="23" t="e">
        <f t="shared" ca="1" si="119"/>
        <v>#N/A</v>
      </c>
      <c r="PT91" s="23" t="e">
        <f t="shared" ca="1" si="119"/>
        <v>#N/A</v>
      </c>
      <c r="PU91" s="23">
        <f t="shared" ca="1" si="119"/>
        <v>1.0501129472908932</v>
      </c>
      <c r="PV91" s="23" t="e">
        <f t="shared" ca="1" si="119"/>
        <v>#N/A</v>
      </c>
      <c r="PW91" s="23" t="e">
        <f t="shared" ca="1" si="61"/>
        <v>#N/A</v>
      </c>
      <c r="PX91" s="23" t="e">
        <f t="shared" ca="1" si="61"/>
        <v>#N/A</v>
      </c>
      <c r="PY91" s="23" t="e">
        <f t="shared" ca="1" si="61"/>
        <v>#N/A</v>
      </c>
      <c r="PZ91" s="23" t="e">
        <f t="shared" ca="1" si="61"/>
        <v>#N/A</v>
      </c>
      <c r="QA91" s="23" t="e">
        <f t="shared" ca="1" si="61"/>
        <v>#N/A</v>
      </c>
      <c r="QB91" s="23" t="e">
        <f t="shared" ca="1" si="61"/>
        <v>#N/A</v>
      </c>
      <c r="QC91" s="23" t="e">
        <f t="shared" ca="1" si="61"/>
        <v>#N/A</v>
      </c>
      <c r="QD91" s="23" t="e">
        <f t="shared" ref="QD91:QI154" ca="1" si="141">MQ91/OFFSET(MQ91,$OQ91,0)</f>
        <v>#N/A</v>
      </c>
      <c r="QE91" s="23" t="e">
        <f t="shared" ca="1" si="141"/>
        <v>#N/A</v>
      </c>
      <c r="QF91" s="23" t="e">
        <f t="shared" ca="1" si="141"/>
        <v>#N/A</v>
      </c>
      <c r="QG91" s="23" t="e">
        <f t="shared" ca="1" si="141"/>
        <v>#N/A</v>
      </c>
      <c r="QH91" s="23" t="e">
        <f t="shared" ca="1" si="141"/>
        <v>#N/A</v>
      </c>
      <c r="QI91" s="23" t="e">
        <f t="shared" ca="1" si="141"/>
        <v>#N/A</v>
      </c>
      <c r="QJ91" s="26" t="e">
        <f t="shared" ca="1" si="110"/>
        <v>#N/A</v>
      </c>
    </row>
    <row r="92" spans="1:452" x14ac:dyDescent="0.35">
      <c r="A92" t="s">
        <v>1157</v>
      </c>
      <c r="B92" s="21">
        <v>35004</v>
      </c>
      <c r="C92" t="s">
        <v>707</v>
      </c>
      <c r="D92" s="2">
        <v>67.099999999999994</v>
      </c>
      <c r="E92" s="2">
        <v>67.599999999999994</v>
      </c>
      <c r="F92" s="2">
        <v>2.8</v>
      </c>
      <c r="G92" s="2">
        <v>73.400000000000006</v>
      </c>
      <c r="H92" s="2">
        <v>67.731138884299142</v>
      </c>
      <c r="I92" s="2">
        <v>73.259419645248997</v>
      </c>
      <c r="J92" s="2">
        <v>84.4</v>
      </c>
      <c r="K92" s="2">
        <v>50.6</v>
      </c>
      <c r="L92" s="2">
        <v>50.65460592695451</v>
      </c>
      <c r="M92" s="2">
        <v>58.1</v>
      </c>
      <c r="N92" s="2">
        <v>46.6</v>
      </c>
      <c r="O92" s="2">
        <v>63.4</v>
      </c>
      <c r="P92" s="2">
        <v>57</v>
      </c>
      <c r="Q92" s="2">
        <v>207.3</v>
      </c>
      <c r="R92" s="2">
        <v>56.8</v>
      </c>
      <c r="S92" s="2">
        <v>46.6</v>
      </c>
      <c r="T92" s="2">
        <v>40.1</v>
      </c>
      <c r="U92" s="2" t="e">
        <v>#N/A</v>
      </c>
      <c r="V92" s="2">
        <v>50</v>
      </c>
      <c r="W92" s="2">
        <v>24.1</v>
      </c>
      <c r="X92" s="2">
        <v>80.400000000000006</v>
      </c>
      <c r="Y92" s="2" t="e">
        <v>#N/A</v>
      </c>
      <c r="Z92" s="2">
        <v>29.9</v>
      </c>
      <c r="AA92" s="2" t="e">
        <v>#N/A</v>
      </c>
      <c r="AB92" s="2">
        <v>153.6</v>
      </c>
      <c r="AC92" s="2">
        <v>167.5</v>
      </c>
      <c r="AD92" s="2" t="e">
        <v>#N/A</v>
      </c>
      <c r="AE92" s="2">
        <v>212.3</v>
      </c>
      <c r="AF92" s="2">
        <v>79.900000000000006</v>
      </c>
      <c r="AG92" s="22">
        <v>639</v>
      </c>
      <c r="AH92" s="22">
        <v>361</v>
      </c>
      <c r="AI92" s="22" t="e">
        <v>#N/A</v>
      </c>
      <c r="AJ92" s="22">
        <v>41</v>
      </c>
      <c r="AK92" s="22">
        <v>49</v>
      </c>
      <c r="AL92" s="22" t="e">
        <v>#N/A</v>
      </c>
      <c r="AM92" s="22">
        <v>8</v>
      </c>
      <c r="AN92" s="22" t="e">
        <v>#N/A</v>
      </c>
      <c r="AO92" s="22">
        <v>52</v>
      </c>
      <c r="AP92" s="22">
        <v>30</v>
      </c>
      <c r="AQ92" s="22">
        <v>61</v>
      </c>
      <c r="AR92" s="2">
        <v>63.9</v>
      </c>
      <c r="AS92" s="2">
        <v>44.1</v>
      </c>
      <c r="AT92" s="2">
        <v>207.3</v>
      </c>
      <c r="AU92" s="2">
        <v>50.1</v>
      </c>
      <c r="AV92" s="2">
        <v>85</v>
      </c>
      <c r="AW92" s="2">
        <v>56.3</v>
      </c>
      <c r="AX92" s="2">
        <v>56.8</v>
      </c>
      <c r="AY92" s="2">
        <v>107.7</v>
      </c>
      <c r="AZ92" s="2">
        <v>95.4</v>
      </c>
      <c r="BA92" s="2">
        <v>24.1</v>
      </c>
      <c r="BB92" s="2">
        <v>53.6</v>
      </c>
      <c r="BC92" s="2">
        <v>63.1</v>
      </c>
      <c r="BD92" s="3" t="e">
        <v>#N/A</v>
      </c>
      <c r="BE92" s="3" t="e">
        <v>#N/A</v>
      </c>
      <c r="BF92" s="3" t="e">
        <v>#N/A</v>
      </c>
      <c r="BG92" s="3" t="e">
        <v>#N/A</v>
      </c>
      <c r="BH92" s="3" t="e">
        <v>#N/A</v>
      </c>
      <c r="BI92" s="2">
        <v>149.80000000000001</v>
      </c>
      <c r="BJ92" s="2">
        <v>3.1</v>
      </c>
      <c r="BK92" s="2">
        <v>2.9</v>
      </c>
      <c r="BL92" s="2">
        <v>64.3</v>
      </c>
      <c r="BM92" s="2">
        <v>72.8</v>
      </c>
      <c r="BN92" s="10" t="e">
        <v>#N/A</v>
      </c>
      <c r="BO92" s="3">
        <v>80.87</v>
      </c>
      <c r="BP92" s="22">
        <v>1.5623</v>
      </c>
      <c r="BQ92" s="3">
        <v>16.86090909090909</v>
      </c>
      <c r="BR92" s="23">
        <v>2.0409999999999995</v>
      </c>
      <c r="BS92" s="2" t="e">
        <v>#N/A</v>
      </c>
      <c r="BT92" s="3">
        <v>66.7</v>
      </c>
      <c r="BU92" s="2" t="e">
        <v>#N/A</v>
      </c>
      <c r="BV92" s="2">
        <v>3</v>
      </c>
      <c r="BW92" s="2" t="e">
        <v>#N/A</v>
      </c>
      <c r="BX92" s="2" t="e">
        <v>#N/A</v>
      </c>
      <c r="BY92" s="23">
        <v>153.69999999999999</v>
      </c>
      <c r="BZ92" s="2">
        <v>95.7</v>
      </c>
      <c r="CA92" s="2">
        <v>71.400000000000006</v>
      </c>
      <c r="CB92" s="3">
        <v>75.81</v>
      </c>
      <c r="CC92" s="2">
        <v>67.900000000000006</v>
      </c>
      <c r="CD92" s="2">
        <v>87.9</v>
      </c>
      <c r="CE92" s="2">
        <v>95.722357509171715</v>
      </c>
      <c r="CF92" s="3">
        <v>75.879467341832338</v>
      </c>
      <c r="CG92" s="2">
        <v>67.904021725237797</v>
      </c>
      <c r="CH92" s="23">
        <v>162.98898640167252</v>
      </c>
      <c r="CI92" s="3">
        <v>75.236120601227739</v>
      </c>
      <c r="CM92" s="2">
        <f t="shared" si="95"/>
        <v>10.792363240676623</v>
      </c>
      <c r="CN92" s="2">
        <f t="shared" si="95"/>
        <v>1.3064072201241756</v>
      </c>
      <c r="CO92" s="2">
        <f t="shared" si="96"/>
        <v>101.05378905892053</v>
      </c>
      <c r="CR92" s="2">
        <f t="shared" si="100"/>
        <v>0</v>
      </c>
      <c r="CS92" s="2">
        <f t="shared" si="100"/>
        <v>0</v>
      </c>
      <c r="CT92" s="2">
        <f t="shared" si="101"/>
        <v>0.27322404371585085</v>
      </c>
      <c r="CU92" s="2">
        <f t="shared" si="101"/>
        <v>0.17559809556842518</v>
      </c>
      <c r="CV92" s="2">
        <f t="shared" si="101"/>
        <v>0.28168039954634083</v>
      </c>
      <c r="CW92" s="2">
        <f t="shared" si="102"/>
        <v>0</v>
      </c>
      <c r="CX92" s="2">
        <f t="shared" si="103"/>
        <v>0.19801980198020083</v>
      </c>
      <c r="CY92" s="2"/>
      <c r="CZ92" s="2">
        <f t="shared" si="107"/>
        <v>0</v>
      </c>
      <c r="DA92" s="2">
        <f t="shared" si="108"/>
        <v>-1.1583011583011655</v>
      </c>
      <c r="DB92" s="2">
        <f t="shared" si="109"/>
        <v>0.20040080160320925</v>
      </c>
      <c r="DC92" s="2"/>
      <c r="DF92" s="2">
        <f t="shared" si="104"/>
        <v>2.1276476342385831</v>
      </c>
      <c r="DG92" s="2">
        <f t="shared" si="104"/>
        <v>3.4330265555817974</v>
      </c>
      <c r="DH92" s="2">
        <f t="shared" si="105"/>
        <v>4.4103879540242641</v>
      </c>
      <c r="DI92" s="2">
        <f t="shared" si="113"/>
        <v>6.6783313780721221</v>
      </c>
      <c r="DJ92" s="2">
        <f t="shared" si="113"/>
        <v>12.513527461719697</v>
      </c>
      <c r="DM92" s="2"/>
      <c r="DN92" s="2">
        <f t="shared" si="123"/>
        <v>2.8919330289193175</v>
      </c>
      <c r="DO92" s="2">
        <f t="shared" si="111"/>
        <v>2.3709902370990275</v>
      </c>
      <c r="DP92" s="2">
        <f t="shared" si="124"/>
        <v>2.4271844660194173</v>
      </c>
      <c r="DQ92" s="2"/>
      <c r="DR92" s="2">
        <f t="shared" si="125"/>
        <v>3.4764826175869179</v>
      </c>
      <c r="DS92" s="2" t="e">
        <f t="shared" si="126"/>
        <v>#N/A</v>
      </c>
      <c r="DT92" s="2" t="e">
        <v>#N/A</v>
      </c>
      <c r="DU92" s="2" t="e">
        <v>#N/A</v>
      </c>
      <c r="DV92" s="2">
        <f t="shared" si="112"/>
        <v>3.9344262295081922</v>
      </c>
      <c r="DW92" s="2">
        <f t="shared" si="127"/>
        <v>-1.7535545023696586</v>
      </c>
      <c r="DX92" s="2">
        <f t="shared" si="128"/>
        <v>0.75376884422111434</v>
      </c>
      <c r="DY92" s="2">
        <f t="shared" si="129"/>
        <v>1.9748653500897495</v>
      </c>
      <c r="DZ92" s="2">
        <f t="shared" si="130"/>
        <v>2.8697571743929506</v>
      </c>
      <c r="EA92" s="2" t="e">
        <f t="shared" si="82"/>
        <v>#N/A</v>
      </c>
      <c r="EB92" s="2">
        <f t="shared" si="82"/>
        <v>3.5196687370600444</v>
      </c>
      <c r="EC92" s="2">
        <f t="shared" si="82"/>
        <v>3.8793103448276023</v>
      </c>
      <c r="ED92" s="2">
        <f t="shared" si="82"/>
        <v>-9.5613048368953901</v>
      </c>
      <c r="EE92" s="2" t="e">
        <f t="shared" si="82"/>
        <v>#N/A</v>
      </c>
      <c r="EF92" s="2">
        <f t="shared" si="82"/>
        <v>-10.210210210210203</v>
      </c>
      <c r="EG92" s="2" t="e">
        <f t="shared" si="82"/>
        <v>#N/A</v>
      </c>
      <c r="EH92" s="2">
        <f t="shared" si="82"/>
        <v>1.0526315789473717</v>
      </c>
      <c r="EI92" s="2">
        <f t="shared" si="69"/>
        <v>4.2414355628058731</v>
      </c>
      <c r="EJ92" s="2">
        <f t="shared" si="69"/>
        <v>5.5023923444976086</v>
      </c>
      <c r="EK92" s="2">
        <f t="shared" si="69"/>
        <v>-1.7535545023696586</v>
      </c>
      <c r="EL92" s="2">
        <f t="shared" si="69"/>
        <v>3.512396694214881</v>
      </c>
      <c r="EM92" s="2">
        <f t="shared" si="69"/>
        <v>2.7811366384522307</v>
      </c>
      <c r="EN92" s="2">
        <f t="shared" si="69"/>
        <v>2.9250457038391131</v>
      </c>
      <c r="EO92" s="2">
        <f t="shared" si="92"/>
        <v>1.9748653500897495</v>
      </c>
      <c r="EP92" s="2">
        <f t="shared" si="92"/>
        <v>-1.7335766423357546</v>
      </c>
      <c r="EQ92" s="2">
        <f t="shared" si="92"/>
        <v>1.9230769230769384</v>
      </c>
      <c r="ER92" s="2">
        <f t="shared" si="92"/>
        <v>3.8793103448276023</v>
      </c>
      <c r="ES92" s="2">
        <f t="shared" si="92"/>
        <v>4.2801556420233533</v>
      </c>
      <c r="ET92" s="2">
        <f t="shared" si="92"/>
        <v>1.4469453376205754</v>
      </c>
      <c r="EU92" s="2">
        <f t="shared" si="97"/>
        <v>3.1</v>
      </c>
      <c r="EV92" s="2">
        <f t="shared" si="97"/>
        <v>2.9</v>
      </c>
      <c r="EW92" s="2">
        <f t="shared" si="131"/>
        <v>4.723127035830621</v>
      </c>
      <c r="EX92" s="2">
        <f t="shared" si="131"/>
        <v>3.409090909090895</v>
      </c>
      <c r="EY92" s="2">
        <f t="shared" si="132"/>
        <v>-0.27115587344186398</v>
      </c>
      <c r="EZ92" s="2">
        <f t="shared" si="132"/>
        <v>35.246563042637071</v>
      </c>
      <c r="FA92" s="2" t="e">
        <f t="shared" si="133"/>
        <v>#N/A</v>
      </c>
      <c r="FB92" s="2">
        <f t="shared" si="88"/>
        <v>2.6034712950600669</v>
      </c>
      <c r="FC92" s="2">
        <f t="shared" si="88"/>
        <v>-0.6230529595015466</v>
      </c>
      <c r="FD92" s="2">
        <f t="shared" si="88"/>
        <v>1.7094017094017033</v>
      </c>
      <c r="FE92" s="2">
        <f t="shared" si="87"/>
        <v>1.9636852723604603</v>
      </c>
      <c r="FF92" s="2">
        <f t="shared" si="87"/>
        <v>5.7632398753894032</v>
      </c>
      <c r="FG92" s="2">
        <f t="shared" si="87"/>
        <v>2.0905923344947785</v>
      </c>
      <c r="FH92" s="2" t="e">
        <v>#N/A</v>
      </c>
      <c r="FI92" s="2" t="e">
        <v>#N/A</v>
      </c>
      <c r="FL92" s="2">
        <f t="shared" si="114"/>
        <v>0.55309232542724018</v>
      </c>
      <c r="FM92" s="2">
        <f t="shared" si="114"/>
        <v>0.42129845254128551</v>
      </c>
      <c r="FN92" s="2">
        <f t="shared" si="115"/>
        <v>0.79668594954183103</v>
      </c>
      <c r="FQ92" s="2">
        <f t="shared" si="116"/>
        <v>2.2307917413545431</v>
      </c>
      <c r="FR92" s="2">
        <f t="shared" si="116"/>
        <v>1.6958732957425449</v>
      </c>
      <c r="FS92" s="2">
        <f t="shared" si="117"/>
        <v>3.2250289764923279</v>
      </c>
      <c r="FT92" s="2">
        <f t="shared" si="118"/>
        <v>2.9608597904705158</v>
      </c>
      <c r="FU92" s="2">
        <f t="shared" si="118"/>
        <v>2.9464985402622101</v>
      </c>
      <c r="FX92" s="2">
        <f t="shared" si="120"/>
        <v>2.5924708819742737</v>
      </c>
      <c r="FY92" s="2">
        <f t="shared" si="120"/>
        <v>2.2793703135971288</v>
      </c>
      <c r="FZ92" s="2">
        <f t="shared" si="121"/>
        <v>3.3004625248068242</v>
      </c>
      <c r="GA92" s="2">
        <f t="shared" si="122"/>
        <v>3.0770550575288658</v>
      </c>
      <c r="GB92" s="2">
        <f t="shared" si="122"/>
        <v>2.7501818250798671</v>
      </c>
      <c r="GE92" s="2"/>
      <c r="GF92" s="2"/>
      <c r="GG92" s="2">
        <f t="shared" si="137"/>
        <v>1.5071796632411427</v>
      </c>
      <c r="GH92" s="2">
        <f t="shared" si="137"/>
        <v>21.281698261572778</v>
      </c>
      <c r="GI92" s="2" t="e">
        <f t="shared" si="138"/>
        <v>#N/A</v>
      </c>
      <c r="GJ92" s="2">
        <f t="shared" si="139"/>
        <v>3.4106412005457054</v>
      </c>
      <c r="GK92" s="2" t="e">
        <v>#N/A</v>
      </c>
      <c r="GN92" s="2">
        <f t="shared" si="89"/>
        <v>-0.10000000000000009</v>
      </c>
      <c r="GQ92" s="2"/>
      <c r="IG92" s="24"/>
      <c r="IH92" s="24"/>
      <c r="II92" s="24"/>
      <c r="IJ92" s="24"/>
      <c r="IK92" s="24"/>
      <c r="IL92" s="2"/>
      <c r="IM92" s="2">
        <f t="shared" si="98"/>
        <v>2.8</v>
      </c>
      <c r="IN92" s="2"/>
      <c r="IO92" s="2">
        <f t="shared" si="134"/>
        <v>2.8</v>
      </c>
      <c r="IX92" s="3"/>
      <c r="IY92" s="3"/>
      <c r="IZ92" s="3"/>
      <c r="JA92" s="3"/>
      <c r="JB92" s="3"/>
      <c r="JC92" s="3"/>
      <c r="JE92" s="3"/>
      <c r="JF92" s="3"/>
      <c r="JG92" s="3"/>
      <c r="JH92" s="3"/>
      <c r="JI92" s="3"/>
      <c r="JJ92" s="3"/>
      <c r="JK92" s="3"/>
      <c r="JL92" s="3"/>
      <c r="JN92" s="10">
        <f>COUNTIF(EI92:ET92,"&gt;2")</f>
        <v>7</v>
      </c>
      <c r="JQ92" s="10"/>
      <c r="JS92" s="10"/>
      <c r="KH92" s="2">
        <f>(DN92*$DN$4)+(FB92*$FB$3)+(FC92*$FC$3)+(FD92*$FD$3)+(FE92*$FE$3)+(FF92*$FF$3)+(FG92*$FG$3)</f>
        <v>2.2374776719061842</v>
      </c>
      <c r="KI92" s="2">
        <f>F92-KH92</f>
        <v>0.56252232809381564</v>
      </c>
      <c r="KJ92" s="2">
        <f>MAX(DN92,FB92:FG92)</f>
        <v>5.7632398753894032</v>
      </c>
      <c r="KK92" s="2">
        <f>MIN(DN92,FB92:FG92)</f>
        <v>-0.6230529595015466</v>
      </c>
      <c r="KL92" s="2">
        <f t="shared" si="135"/>
        <v>6.3862928348909502</v>
      </c>
      <c r="KO92" s="2">
        <f>BO92</f>
        <v>80.87</v>
      </c>
      <c r="KP92" s="2">
        <f>100*((BO86/BO74)-1)</f>
        <v>-4.4837274642940734</v>
      </c>
      <c r="KQ92" s="2">
        <f t="shared" ref="KQ92:KQ155" si="142">100*((KO86/KO74)-1)</f>
        <v>-4.4837274642940734</v>
      </c>
      <c r="KR92" s="2">
        <f>100*((BO80/BO68)-1)</f>
        <v>-0.48650527047376935</v>
      </c>
      <c r="KS92" s="2">
        <f t="shared" si="64"/>
        <v>-0.48650527047376935</v>
      </c>
      <c r="KT92" s="3">
        <f>BP92</f>
        <v>1.5623</v>
      </c>
      <c r="KU92" s="3">
        <f>BQ92</f>
        <v>16.86090909090909</v>
      </c>
      <c r="KV92" s="3">
        <f t="shared" si="106"/>
        <v>10.792363240676623</v>
      </c>
      <c r="KW92" s="2">
        <f t="shared" si="99"/>
        <v>23.661278974605615</v>
      </c>
      <c r="KX92" s="2">
        <f t="shared" si="99"/>
        <v>19.743226826663175</v>
      </c>
      <c r="LB92">
        <v>0</v>
      </c>
      <c r="LE92" s="2" t="e">
        <v>#N/A</v>
      </c>
      <c r="LF92" s="2" t="e">
        <v>#N/A</v>
      </c>
      <c r="LG92" s="2" t="e">
        <v>#N/A</v>
      </c>
      <c r="LH92" s="2" t="e">
        <v>#N/A</v>
      </c>
      <c r="LI92" s="2" t="e">
        <v>#N/A</v>
      </c>
      <c r="LJ92" s="2" t="e">
        <v>#N/A</v>
      </c>
      <c r="LK92" s="2">
        <v>59.583883815929049</v>
      </c>
      <c r="LL92" s="2" t="e">
        <v>#N/A</v>
      </c>
      <c r="LM92" s="2" t="e">
        <v>#N/A</v>
      </c>
      <c r="LN92" s="2" t="e">
        <v>#N/A</v>
      </c>
      <c r="LO92" s="2" t="e">
        <v>#N/A</v>
      </c>
      <c r="LP92" s="2">
        <v>41.190739546571201</v>
      </c>
      <c r="LQ92" s="2" t="e">
        <v>#N/A</v>
      </c>
      <c r="LR92" s="2" t="e">
        <v>#N/A</v>
      </c>
      <c r="LS92" s="2" t="e">
        <v>#N/A</v>
      </c>
      <c r="LT92" s="2" t="e">
        <v>#N/A</v>
      </c>
      <c r="LU92" s="2" t="e">
        <v>#N/A</v>
      </c>
      <c r="LV92" s="2" t="e">
        <v>#N/A</v>
      </c>
      <c r="LW92" s="2" t="e">
        <v>#N/A</v>
      </c>
      <c r="LX92" s="2" t="e">
        <v>#N/A</v>
      </c>
      <c r="LY92" s="2" t="e">
        <v>#N/A</v>
      </c>
      <c r="LZ92" s="2" t="e">
        <v>#N/A</v>
      </c>
      <c r="MA92" s="2" t="e">
        <v>#N/A</v>
      </c>
      <c r="MB92" s="2" t="e">
        <v>#N/A</v>
      </c>
      <c r="MC92" s="2" t="e">
        <v>#N/A</v>
      </c>
      <c r="MD92" s="2" t="e">
        <v>#N/A</v>
      </c>
      <c r="ME92" s="2" t="e">
        <v>#N/A</v>
      </c>
      <c r="MF92" s="2" t="e">
        <v>#N/A</v>
      </c>
      <c r="MG92" s="2" t="e">
        <v>#N/A</v>
      </c>
      <c r="MH92" s="2">
        <v>51.32501938246871</v>
      </c>
      <c r="MI92" s="2" t="e">
        <v>#N/A</v>
      </c>
      <c r="MJ92" s="2" t="e">
        <v>#N/A</v>
      </c>
      <c r="MK92" s="2" t="e">
        <v>#N/A</v>
      </c>
      <c r="ML92" s="2" t="e">
        <v>#N/A</v>
      </c>
      <c r="MM92" s="2" t="e">
        <v>#N/A</v>
      </c>
      <c r="MN92" s="2" t="e">
        <v>#N/A</v>
      </c>
      <c r="MO92" s="2" t="e">
        <v>#N/A</v>
      </c>
      <c r="MP92" s="2" t="e">
        <v>#N/A</v>
      </c>
      <c r="MQ92" s="2" t="e">
        <v>#N/A</v>
      </c>
      <c r="MR92" s="2" t="e">
        <v>#N/A</v>
      </c>
      <c r="MS92" s="10" t="e">
        <v>#N/A</v>
      </c>
      <c r="MT92" s="2" t="e">
        <v>#N/A</v>
      </c>
      <c r="MU92" s="2" t="e">
        <v>#N/A</v>
      </c>
      <c r="MV92" s="2" t="e">
        <v>#N/A</v>
      </c>
      <c r="MX92" s="22" t="e">
        <v>#N/A</v>
      </c>
      <c r="MY92" s="22" t="e">
        <v>#N/A</v>
      </c>
      <c r="MZ92" s="22" t="e">
        <v>#N/A</v>
      </c>
      <c r="NA92" s="22" t="e">
        <v>#N/A</v>
      </c>
      <c r="NB92" s="22" t="e">
        <v>#N/A</v>
      </c>
      <c r="NC92" s="22" t="e">
        <v>#N/A</v>
      </c>
      <c r="ND92" s="22">
        <v>2</v>
      </c>
      <c r="NE92" s="22" t="e">
        <v>#N/A</v>
      </c>
      <c r="NF92" s="22" t="e">
        <v>#N/A</v>
      </c>
      <c r="NG92" s="22" t="e">
        <v>#N/A</v>
      </c>
      <c r="NH92" s="23" t="e">
        <v>#N/A</v>
      </c>
      <c r="NI92" s="22">
        <v>15</v>
      </c>
      <c r="NJ92" s="22" t="e">
        <v>#N/A</v>
      </c>
      <c r="NK92" s="22" t="e">
        <v>#N/A</v>
      </c>
      <c r="NL92" s="23" t="e">
        <v>#N/A</v>
      </c>
      <c r="NM92" s="3" t="e">
        <v>#N/A</v>
      </c>
      <c r="NN92" s="22" t="e">
        <v>#N/A</v>
      </c>
      <c r="NO92" s="22" t="e">
        <v>#N/A</v>
      </c>
      <c r="NP92" s="22" t="e">
        <v>#N/A</v>
      </c>
      <c r="NQ92" s="22" t="e">
        <v>#N/A</v>
      </c>
      <c r="NR92" s="23" t="e">
        <v>#N/A</v>
      </c>
      <c r="NS92" s="22" t="e">
        <v>#N/A</v>
      </c>
      <c r="NT92" s="22" t="e">
        <v>#N/A</v>
      </c>
      <c r="NU92" s="23" t="e">
        <v>#N/A</v>
      </c>
      <c r="NV92" s="3" t="e">
        <v>#N/A</v>
      </c>
      <c r="NW92" s="22" t="e">
        <v>#N/A</v>
      </c>
      <c r="NX92" s="22" t="e">
        <v>#N/A</v>
      </c>
      <c r="NY92" s="22" t="e">
        <v>#N/A</v>
      </c>
      <c r="NZ92" s="22" t="e">
        <v>#N/A</v>
      </c>
      <c r="OA92" s="23">
        <v>7</v>
      </c>
      <c r="OB92" s="22" t="e">
        <v>#N/A</v>
      </c>
      <c r="OC92" s="22" t="e">
        <v>#N/A</v>
      </c>
      <c r="OD92" s="22" t="e">
        <v>#N/A</v>
      </c>
      <c r="OE92" s="22" t="e">
        <v>#N/A</v>
      </c>
      <c r="OF92" s="22" t="e">
        <v>#N/A</v>
      </c>
      <c r="OG92" s="22" t="e">
        <v>#N/A</v>
      </c>
      <c r="OH92" s="23" t="e">
        <v>#N/A</v>
      </c>
      <c r="OI92" s="22" t="e">
        <v>#N/A</v>
      </c>
      <c r="OJ92" s="22" t="e">
        <v>#N/A</v>
      </c>
      <c r="OK92" s="22" t="e">
        <v>#N/A</v>
      </c>
      <c r="OL92" s="22" t="e">
        <v>#N/A</v>
      </c>
      <c r="OM92" s="23" t="e">
        <v>#N/A</v>
      </c>
      <c r="ON92" s="22" t="e">
        <v>#N/A</v>
      </c>
      <c r="OO92" s="22" t="e">
        <v>#N/A</v>
      </c>
      <c r="OQ92">
        <f t="shared" si="136"/>
        <v>-10</v>
      </c>
      <c r="OR92" s="23" t="e">
        <f t="shared" ca="1" si="140"/>
        <v>#N/A</v>
      </c>
      <c r="OS92" s="23" t="e">
        <f t="shared" ca="1" si="140"/>
        <v>#N/A</v>
      </c>
      <c r="OT92" s="23" t="e">
        <f t="shared" ca="1" si="140"/>
        <v>#N/A</v>
      </c>
      <c r="OU92" s="23" t="e">
        <f t="shared" ca="1" si="140"/>
        <v>#N/A</v>
      </c>
      <c r="OV92" s="23" t="e">
        <f t="shared" ca="1" si="140"/>
        <v>#N/A</v>
      </c>
      <c r="OW92" s="23" t="e">
        <f t="shared" ca="1" si="140"/>
        <v>#N/A</v>
      </c>
      <c r="OX92" s="23">
        <f t="shared" ca="1" si="140"/>
        <v>1.0155033852272513</v>
      </c>
      <c r="OY92" s="23" t="e">
        <f t="shared" ca="1" si="140"/>
        <v>#N/A</v>
      </c>
      <c r="OZ92" s="23" t="e">
        <f t="shared" ca="1" si="140"/>
        <v>#N/A</v>
      </c>
      <c r="PA92" s="23" t="e">
        <f t="shared" ca="1" si="140"/>
        <v>#N/A</v>
      </c>
      <c r="PB92" s="23" t="e">
        <f t="shared" ca="1" si="140"/>
        <v>#N/A</v>
      </c>
      <c r="PC92" s="23">
        <f t="shared" ca="1" si="140"/>
        <v>1.0266406681570499</v>
      </c>
      <c r="PD92" s="23" t="e">
        <f t="shared" ca="1" si="140"/>
        <v>#N/A</v>
      </c>
      <c r="PE92" s="23" t="e">
        <f t="shared" ca="1" si="140"/>
        <v>#N/A</v>
      </c>
      <c r="PF92" s="23" t="e">
        <f t="shared" ca="1" si="140"/>
        <v>#N/A</v>
      </c>
      <c r="PG92" s="23" t="e">
        <f t="shared" ca="1" si="79"/>
        <v>#N/A</v>
      </c>
      <c r="PH92" s="23" t="e">
        <f t="shared" ca="1" si="76"/>
        <v>#N/A</v>
      </c>
      <c r="PI92" s="23" t="e">
        <f t="shared" ca="1" si="76"/>
        <v>#N/A</v>
      </c>
      <c r="PJ92" s="23" t="e">
        <f t="shared" ca="1" si="76"/>
        <v>#N/A</v>
      </c>
      <c r="PK92" s="23" t="e">
        <f t="shared" ca="1" si="76"/>
        <v>#N/A</v>
      </c>
      <c r="PL92" s="23" t="e">
        <f t="shared" ca="1" si="76"/>
        <v>#N/A</v>
      </c>
      <c r="PM92" s="23" t="e">
        <f t="shared" ca="1" si="76"/>
        <v>#N/A</v>
      </c>
      <c r="PN92" s="23" t="e">
        <f t="shared" ca="1" si="119"/>
        <v>#N/A</v>
      </c>
      <c r="PO92" s="23" t="e">
        <f t="shared" ca="1" si="119"/>
        <v>#N/A</v>
      </c>
      <c r="PP92" s="23" t="e">
        <f t="shared" ca="1" si="119"/>
        <v>#N/A</v>
      </c>
      <c r="PQ92" s="23" t="e">
        <f t="shared" ca="1" si="119"/>
        <v>#N/A</v>
      </c>
      <c r="PR92" s="23" t="e">
        <f t="shared" ca="1" si="119"/>
        <v>#N/A</v>
      </c>
      <c r="PS92" s="23" t="e">
        <f t="shared" ca="1" si="119"/>
        <v>#N/A</v>
      </c>
      <c r="PT92" s="23" t="e">
        <f t="shared" ca="1" si="119"/>
        <v>#N/A</v>
      </c>
      <c r="PU92" s="23">
        <f t="shared" ca="1" si="119"/>
        <v>1.0548390082838563</v>
      </c>
      <c r="PV92" s="23" t="e">
        <f t="shared" ca="1" si="119"/>
        <v>#N/A</v>
      </c>
      <c r="PW92" s="23" t="e">
        <f t="shared" ca="1" si="119"/>
        <v>#N/A</v>
      </c>
      <c r="PX92" s="23" t="e">
        <f t="shared" ca="1" si="119"/>
        <v>#N/A</v>
      </c>
      <c r="PY92" s="23" t="e">
        <f t="shared" ca="1" si="119"/>
        <v>#N/A</v>
      </c>
      <c r="PZ92" s="23" t="e">
        <f t="shared" ca="1" si="119"/>
        <v>#N/A</v>
      </c>
      <c r="QA92" s="23" t="e">
        <f t="shared" ca="1" si="119"/>
        <v>#N/A</v>
      </c>
      <c r="QB92" s="23" t="e">
        <f t="shared" ca="1" si="119"/>
        <v>#N/A</v>
      </c>
      <c r="QC92" s="23" t="e">
        <f t="shared" ca="1" si="119"/>
        <v>#N/A</v>
      </c>
      <c r="QD92" s="23" t="e">
        <f t="shared" ca="1" si="141"/>
        <v>#N/A</v>
      </c>
      <c r="QE92" s="23" t="e">
        <f t="shared" ca="1" si="141"/>
        <v>#N/A</v>
      </c>
      <c r="QF92" s="23" t="e">
        <f t="shared" ca="1" si="141"/>
        <v>#N/A</v>
      </c>
      <c r="QG92" s="23" t="e">
        <f t="shared" ca="1" si="141"/>
        <v>#N/A</v>
      </c>
      <c r="QH92" s="23" t="e">
        <f t="shared" ca="1" si="141"/>
        <v>#N/A</v>
      </c>
      <c r="QI92" s="23" t="e">
        <f t="shared" ca="1" si="141"/>
        <v>#N/A</v>
      </c>
      <c r="QJ92" s="26" t="e">
        <f t="shared" ca="1" si="110"/>
        <v>#N/A</v>
      </c>
    </row>
    <row r="93" spans="1:452" x14ac:dyDescent="0.35">
      <c r="A93" t="s">
        <v>1158</v>
      </c>
      <c r="B93" s="25">
        <v>35034</v>
      </c>
      <c r="C93" t="s">
        <v>708</v>
      </c>
      <c r="D93" s="2">
        <v>67.5</v>
      </c>
      <c r="E93" s="2">
        <v>68</v>
      </c>
      <c r="F93" s="2">
        <v>3</v>
      </c>
      <c r="G93" s="2">
        <v>73.5</v>
      </c>
      <c r="H93" s="2">
        <v>68.019267658890001</v>
      </c>
      <c r="I93" s="2">
        <v>73.352980975779403</v>
      </c>
      <c r="J93" s="2">
        <v>85.2</v>
      </c>
      <c r="K93" s="2">
        <v>50.6</v>
      </c>
      <c r="L93" s="2">
        <v>50.74048939467005</v>
      </c>
      <c r="M93" s="2">
        <v>58.1</v>
      </c>
      <c r="N93" s="2">
        <v>50</v>
      </c>
      <c r="O93" s="2">
        <v>64.099999999999994</v>
      </c>
      <c r="P93" s="2">
        <v>57.4</v>
      </c>
      <c r="Q93" s="2">
        <v>207.5</v>
      </c>
      <c r="R93" s="2">
        <v>57.8</v>
      </c>
      <c r="S93" s="2">
        <v>50</v>
      </c>
      <c r="T93" s="2">
        <v>40.200000000000003</v>
      </c>
      <c r="U93" s="2" t="e">
        <v>#N/A</v>
      </c>
      <c r="V93" s="2">
        <v>50.1</v>
      </c>
      <c r="W93" s="2">
        <v>24.1</v>
      </c>
      <c r="X93" s="2">
        <v>80.400000000000006</v>
      </c>
      <c r="Y93" s="2" t="e">
        <v>#N/A</v>
      </c>
      <c r="Z93" s="2">
        <v>30</v>
      </c>
      <c r="AA93" s="2" t="e">
        <v>#N/A</v>
      </c>
      <c r="AB93" s="2">
        <v>152.80000000000001</v>
      </c>
      <c r="AC93" s="2">
        <v>167.4</v>
      </c>
      <c r="AD93" s="2" t="e">
        <v>#N/A</v>
      </c>
      <c r="AE93" s="2">
        <v>212.9</v>
      </c>
      <c r="AF93" s="2">
        <v>81.8</v>
      </c>
      <c r="AG93" s="22">
        <v>639</v>
      </c>
      <c r="AH93" s="22">
        <v>361</v>
      </c>
      <c r="AI93" s="22" t="e">
        <v>#N/A</v>
      </c>
      <c r="AJ93" s="22">
        <v>41</v>
      </c>
      <c r="AK93" s="22">
        <v>49</v>
      </c>
      <c r="AL93" s="22" t="e">
        <v>#N/A</v>
      </c>
      <c r="AM93" s="22">
        <v>8</v>
      </c>
      <c r="AN93" s="22" t="e">
        <v>#N/A</v>
      </c>
      <c r="AO93" s="22">
        <v>52</v>
      </c>
      <c r="AP93" s="22">
        <v>30</v>
      </c>
      <c r="AQ93" s="22">
        <v>61</v>
      </c>
      <c r="AR93" s="2">
        <v>64.5</v>
      </c>
      <c r="AS93" s="2">
        <v>44.2</v>
      </c>
      <c r="AT93" s="2">
        <v>207.5</v>
      </c>
      <c r="AU93" s="2">
        <v>50.1</v>
      </c>
      <c r="AV93" s="2">
        <v>85.9</v>
      </c>
      <c r="AW93" s="2">
        <v>56.6</v>
      </c>
      <c r="AX93" s="2">
        <v>57.8</v>
      </c>
      <c r="AY93" s="2">
        <v>107.9</v>
      </c>
      <c r="AZ93" s="2">
        <v>95.7</v>
      </c>
      <c r="BA93" s="2">
        <v>24.1</v>
      </c>
      <c r="BB93" s="2">
        <v>53.7</v>
      </c>
      <c r="BC93" s="2">
        <v>63.1</v>
      </c>
      <c r="BD93" s="3" t="e">
        <v>#N/A</v>
      </c>
      <c r="BE93" s="3" t="e">
        <v>#N/A</v>
      </c>
      <c r="BF93" s="3" t="e">
        <v>#N/A</v>
      </c>
      <c r="BG93" s="3" t="e">
        <v>#N/A</v>
      </c>
      <c r="BH93" s="3" t="e">
        <v>#N/A</v>
      </c>
      <c r="BI93" s="2">
        <v>150.69999999999999</v>
      </c>
      <c r="BJ93" s="2">
        <v>3.2</v>
      </c>
      <c r="BK93" s="2">
        <v>3</v>
      </c>
      <c r="BL93" s="2">
        <v>64.8</v>
      </c>
      <c r="BM93" s="2">
        <v>73.2</v>
      </c>
      <c r="BN93" s="10" t="e">
        <v>#N/A</v>
      </c>
      <c r="BO93" s="3">
        <v>80.38</v>
      </c>
      <c r="BP93" s="22">
        <v>1.5398000000000001</v>
      </c>
      <c r="BQ93" s="3">
        <v>17.92526315789474</v>
      </c>
      <c r="BR93" s="23">
        <v>2.7120000000000006</v>
      </c>
      <c r="BS93" s="2" t="e">
        <v>#N/A</v>
      </c>
      <c r="BT93" s="3">
        <v>67.010000000000005</v>
      </c>
      <c r="BU93" s="2" t="e">
        <v>#N/A</v>
      </c>
      <c r="BV93" s="2">
        <v>3</v>
      </c>
      <c r="BW93" s="2" t="e">
        <v>#N/A</v>
      </c>
      <c r="BX93" s="2" t="e">
        <v>#N/A</v>
      </c>
      <c r="BY93" s="23">
        <v>153.9</v>
      </c>
      <c r="BZ93" s="2">
        <v>95.7</v>
      </c>
      <c r="CA93" s="2">
        <v>71.3</v>
      </c>
      <c r="CB93" s="3">
        <v>75.88</v>
      </c>
      <c r="CC93" s="2">
        <v>68</v>
      </c>
      <c r="CD93" s="2">
        <v>87.9</v>
      </c>
      <c r="CE93" s="2">
        <v>95.817412946014088</v>
      </c>
      <c r="CF93" s="3">
        <v>76.000908185848942</v>
      </c>
      <c r="CG93" s="2">
        <v>68.092048142020673</v>
      </c>
      <c r="CH93" s="23">
        <v>163.12574974458141</v>
      </c>
      <c r="CI93" s="3">
        <v>75.399516824083591</v>
      </c>
      <c r="CM93" s="2">
        <f t="shared" si="95"/>
        <v>11.64129312761056</v>
      </c>
      <c r="CN93" s="2">
        <f t="shared" si="95"/>
        <v>1.7612676971035204</v>
      </c>
      <c r="CO93" s="2">
        <f t="shared" si="96"/>
        <v>99.598428210283458</v>
      </c>
      <c r="CR93" s="2">
        <f t="shared" si="100"/>
        <v>0.59612518628912925</v>
      </c>
      <c r="CS93" s="2">
        <f t="shared" si="100"/>
        <v>0.59171597633136941</v>
      </c>
      <c r="CT93" s="2">
        <f t="shared" si="101"/>
        <v>0.13623978201634102</v>
      </c>
      <c r="CU93" s="2">
        <f t="shared" si="101"/>
        <v>0.42540075264798327</v>
      </c>
      <c r="CV93" s="2">
        <f t="shared" si="101"/>
        <v>0.12771235560350711</v>
      </c>
      <c r="CW93" s="2">
        <f t="shared" si="102"/>
        <v>1.1041009463722331</v>
      </c>
      <c r="CX93" s="2">
        <f t="shared" si="103"/>
        <v>0</v>
      </c>
      <c r="CY93" s="2"/>
      <c r="CZ93" s="2">
        <f t="shared" si="107"/>
        <v>0.24937655860349484</v>
      </c>
      <c r="DA93" s="2">
        <f t="shared" si="108"/>
        <v>-0.52083333333332227</v>
      </c>
      <c r="DB93" s="2">
        <f t="shared" si="109"/>
        <v>0.20000000000000281</v>
      </c>
      <c r="DC93" s="2"/>
      <c r="DF93" s="2">
        <f t="shared" si="104"/>
        <v>5.2259564071907461</v>
      </c>
      <c r="DG93" s="2">
        <f t="shared" si="104"/>
        <v>1.5433591204074393</v>
      </c>
      <c r="DH93" s="2">
        <f t="shared" si="105"/>
        <v>2.0536466026979339</v>
      </c>
      <c r="DI93" s="2">
        <f t="shared" si="113"/>
        <v>4.3829177983778056</v>
      </c>
      <c r="DJ93" s="2">
        <f t="shared" si="113"/>
        <v>8.1354889843302747</v>
      </c>
      <c r="DM93" s="2"/>
      <c r="DN93" s="2">
        <f t="shared" si="123"/>
        <v>3.0303030303030303</v>
      </c>
      <c r="DO93" s="2">
        <f t="shared" si="111"/>
        <v>2.3676880222841268</v>
      </c>
      <c r="DP93" s="2">
        <f t="shared" si="124"/>
        <v>2.7744270205066308</v>
      </c>
      <c r="DQ93" s="2"/>
      <c r="DR93" s="2">
        <f t="shared" si="125"/>
        <v>3.2653061224489828</v>
      </c>
      <c r="DS93" s="2" t="e">
        <f t="shared" si="126"/>
        <v>#N/A</v>
      </c>
      <c r="DT93" s="2" t="e">
        <v>#N/A</v>
      </c>
      <c r="DU93" s="2" t="e">
        <v>#N/A</v>
      </c>
      <c r="DV93" s="2">
        <f t="shared" si="112"/>
        <v>4.0584415584415501</v>
      </c>
      <c r="DW93" s="2">
        <f t="shared" si="127"/>
        <v>-1.7518939393939337</v>
      </c>
      <c r="DX93" s="2">
        <f t="shared" si="128"/>
        <v>1.0050251256281451</v>
      </c>
      <c r="DY93" s="2">
        <f t="shared" si="129"/>
        <v>3.0303030303030276</v>
      </c>
      <c r="DZ93" s="2">
        <f t="shared" si="130"/>
        <v>6.3829787234042534</v>
      </c>
      <c r="EA93" s="2" t="e">
        <f t="shared" si="82"/>
        <v>#N/A</v>
      </c>
      <c r="EB93" s="2">
        <f t="shared" si="82"/>
        <v>3.7267080745341685</v>
      </c>
      <c r="EC93" s="2">
        <f t="shared" si="82"/>
        <v>3.8793103448276023</v>
      </c>
      <c r="ED93" s="2">
        <f t="shared" si="82"/>
        <v>-9.5613048368953901</v>
      </c>
      <c r="EE93" s="2" t="e">
        <f t="shared" si="82"/>
        <v>#N/A</v>
      </c>
      <c r="EF93" s="2">
        <f t="shared" si="82"/>
        <v>-9.9099099099098975</v>
      </c>
      <c r="EG93" s="2" t="e">
        <f t="shared" si="82"/>
        <v>#N/A</v>
      </c>
      <c r="EH93" s="2">
        <f t="shared" si="82"/>
        <v>0.92470277410832136</v>
      </c>
      <c r="EI93" s="2">
        <f t="shared" si="69"/>
        <v>4.5380875202593041</v>
      </c>
      <c r="EJ93" s="2">
        <f t="shared" si="69"/>
        <v>5.2380952380952417</v>
      </c>
      <c r="EK93" s="2">
        <f t="shared" si="69"/>
        <v>-1.7518939393939337</v>
      </c>
      <c r="EL93" s="2">
        <f t="shared" si="69"/>
        <v>3.2989690721649589</v>
      </c>
      <c r="EM93" s="2">
        <f t="shared" si="69"/>
        <v>3.2451923076923128</v>
      </c>
      <c r="EN93" s="2">
        <f t="shared" si="69"/>
        <v>1.0714285714285676</v>
      </c>
      <c r="EO93" s="2">
        <f t="shared" si="92"/>
        <v>3.0303030303030276</v>
      </c>
      <c r="EP93" s="2">
        <f t="shared" si="92"/>
        <v>-1.5510948905109401</v>
      </c>
      <c r="EQ93" s="2">
        <f t="shared" si="92"/>
        <v>2.2435897435897578</v>
      </c>
      <c r="ER93" s="2">
        <f t="shared" si="92"/>
        <v>3.8793103448276023</v>
      </c>
      <c r="ES93" s="2">
        <f t="shared" si="92"/>
        <v>4.0697674418604723</v>
      </c>
      <c r="ET93" s="2">
        <f t="shared" si="92"/>
        <v>1.2841091492777013</v>
      </c>
      <c r="EU93" s="2">
        <f t="shared" si="97"/>
        <v>3.2</v>
      </c>
      <c r="EV93" s="2">
        <f t="shared" si="97"/>
        <v>3</v>
      </c>
      <c r="EW93" s="2">
        <f t="shared" si="131"/>
        <v>4.684975767366728</v>
      </c>
      <c r="EX93" s="2">
        <f t="shared" si="131"/>
        <v>3.8297872340425476</v>
      </c>
      <c r="EY93" s="2">
        <f t="shared" si="132"/>
        <v>13.950518657473454</v>
      </c>
      <c r="EZ93" s="2">
        <f t="shared" si="132"/>
        <v>62.670830537929547</v>
      </c>
      <c r="FA93" s="2" t="e">
        <f t="shared" si="133"/>
        <v>#N/A</v>
      </c>
      <c r="FB93" s="2">
        <f t="shared" si="88"/>
        <v>2.5316455696202667</v>
      </c>
      <c r="FC93" s="2">
        <f t="shared" si="88"/>
        <v>-0.41623309053069324</v>
      </c>
      <c r="FD93" s="2">
        <f t="shared" si="88"/>
        <v>1.5669515669515688</v>
      </c>
      <c r="FE93" s="2">
        <f t="shared" si="87"/>
        <v>2.08529530472219</v>
      </c>
      <c r="FF93" s="2">
        <f t="shared" si="87"/>
        <v>5.5900621118012417</v>
      </c>
      <c r="FG93" s="2">
        <f t="shared" si="87"/>
        <v>1.736111111111116</v>
      </c>
      <c r="FH93" s="2" t="e">
        <v>#N/A</v>
      </c>
      <c r="FI93" s="2" t="e">
        <v>#N/A</v>
      </c>
      <c r="FL93" s="2">
        <f t="shared" si="114"/>
        <v>0.55395905172346271</v>
      </c>
      <c r="FM93" s="2">
        <f t="shared" si="114"/>
        <v>0.42762538220253443</v>
      </c>
      <c r="FN93" s="2">
        <f t="shared" si="115"/>
        <v>0.72001931470306868</v>
      </c>
      <c r="FQ93" s="2">
        <f t="shared" si="116"/>
        <v>2.2343165364281159</v>
      </c>
      <c r="FR93" s="2">
        <f t="shared" si="116"/>
        <v>1.7215046491234842</v>
      </c>
      <c r="FS93" s="2">
        <f t="shared" si="117"/>
        <v>2.9113325076079999</v>
      </c>
      <c r="FT93" s="2">
        <f t="shared" si="118"/>
        <v>2.7537160752885148</v>
      </c>
      <c r="FU93" s="2">
        <f t="shared" si="118"/>
        <v>2.6370599460248112</v>
      </c>
      <c r="FX93" s="2">
        <f t="shared" si="120"/>
        <v>2.5265364988338979</v>
      </c>
      <c r="FY93" s="2">
        <f t="shared" si="120"/>
        <v>2.0831800764579134</v>
      </c>
      <c r="FZ93" s="2">
        <f t="shared" si="121"/>
        <v>3.1779015345440031</v>
      </c>
      <c r="GA93" s="2">
        <f t="shared" si="122"/>
        <v>2.91986341355297</v>
      </c>
      <c r="GB93" s="2">
        <f t="shared" si="122"/>
        <v>2.7319250141993434</v>
      </c>
      <c r="GE93" s="2"/>
      <c r="GF93" s="2"/>
      <c r="GG93" s="2">
        <f t="shared" si="137"/>
        <v>4.2680861042025509</v>
      </c>
      <c r="GH93" s="2">
        <f t="shared" si="137"/>
        <v>39.202699605129233</v>
      </c>
      <c r="GI93" s="2" t="e">
        <f t="shared" si="138"/>
        <v>#N/A</v>
      </c>
      <c r="GJ93" s="2">
        <f t="shared" si="139"/>
        <v>3.3378746594005193</v>
      </c>
      <c r="GK93" s="2" t="e">
        <v>#N/A</v>
      </c>
      <c r="GN93" s="2">
        <f t="shared" si="89"/>
        <v>0.20000000000000018</v>
      </c>
      <c r="GQ93" s="2"/>
      <c r="IG93" s="24"/>
      <c r="IH93" s="24"/>
      <c r="II93" s="24"/>
      <c r="IJ93" s="24"/>
      <c r="IK93" s="24"/>
      <c r="IL93" s="2"/>
      <c r="IM93" s="2">
        <f t="shared" si="98"/>
        <v>3</v>
      </c>
      <c r="IN93" s="2"/>
      <c r="IO93" s="2">
        <f t="shared" si="134"/>
        <v>3</v>
      </c>
      <c r="IX93" s="3"/>
      <c r="IY93" s="3"/>
      <c r="IZ93" s="3"/>
      <c r="JA93" s="3"/>
      <c r="JB93" s="3"/>
      <c r="JC93" s="3"/>
      <c r="JE93" s="3"/>
      <c r="JF93" s="3"/>
      <c r="JG93" s="3"/>
      <c r="JH93" s="3"/>
      <c r="JI93" s="3"/>
      <c r="JJ93" s="3"/>
      <c r="JK93" s="3"/>
      <c r="JL93" s="3"/>
      <c r="JN93" s="10">
        <f>COUNTIF(EI93:ET93,"&gt;2")</f>
        <v>8</v>
      </c>
      <c r="JQ93" s="10"/>
      <c r="JS93" s="10"/>
      <c r="KH93" s="2">
        <f>(DN93*$DN$4)+(FB93*$FB$3)+(FC93*$FC$3)+(FD93*$FD$3)+(FE93*$FE$3)+(FF93*$FF$3)+(FG93*$FG$3)</f>
        <v>2.2062726384677616</v>
      </c>
      <c r="KI93" s="2">
        <f>F93-KH93</f>
        <v>0.79372736153223844</v>
      </c>
      <c r="KJ93" s="2">
        <f>MAX(DN93,FB93:FG93)</f>
        <v>5.5900621118012417</v>
      </c>
      <c r="KK93" s="2">
        <f>MIN(DN93,FB93:FG93)</f>
        <v>-0.41623309053069324</v>
      </c>
      <c r="KL93" s="2">
        <f t="shared" si="135"/>
        <v>6.0062952023319349</v>
      </c>
      <c r="KO93" s="2">
        <f>BO93</f>
        <v>80.38</v>
      </c>
      <c r="KP93" s="2">
        <f>100*((BO87/BO75)-1)</f>
        <v>-4.9801726148821945</v>
      </c>
      <c r="KQ93" s="2">
        <f t="shared" si="142"/>
        <v>-4.9801726148821945</v>
      </c>
      <c r="KR93" s="2">
        <f>100*((BO81/BO69)-1)</f>
        <v>-1.528208663679187</v>
      </c>
      <c r="KS93" s="2">
        <f t="shared" si="64"/>
        <v>-1.528208663679187</v>
      </c>
      <c r="KT93" s="3">
        <f>BP93</f>
        <v>1.5398000000000001</v>
      </c>
      <c r="KU93" s="3">
        <f>BQ93</f>
        <v>17.92526315789474</v>
      </c>
      <c r="KV93" s="3">
        <f t="shared" si="106"/>
        <v>11.64129312761056</v>
      </c>
      <c r="KW93" s="2">
        <f t="shared" si="99"/>
        <v>25.154910093243345</v>
      </c>
      <c r="KX93" s="2">
        <f t="shared" si="99"/>
        <v>21.296233795007158</v>
      </c>
      <c r="LB93">
        <v>0</v>
      </c>
      <c r="LE93" s="2" t="e">
        <v>#N/A</v>
      </c>
      <c r="LF93" s="2" t="e">
        <v>#N/A</v>
      </c>
      <c r="LG93" s="2" t="e">
        <v>#N/A</v>
      </c>
      <c r="LH93" s="2" t="e">
        <v>#N/A</v>
      </c>
      <c r="LI93" s="2" t="e">
        <v>#N/A</v>
      </c>
      <c r="LJ93" s="2" t="e">
        <v>#N/A</v>
      </c>
      <c r="LK93" s="2">
        <v>59.812120585863767</v>
      </c>
      <c r="LL93" s="2" t="e">
        <v>#N/A</v>
      </c>
      <c r="LM93" s="2" t="e">
        <v>#N/A</v>
      </c>
      <c r="LN93" s="2" t="e">
        <v>#N/A</v>
      </c>
      <c r="LO93" s="2" t="e">
        <v>#N/A</v>
      </c>
      <c r="LP93" s="2">
        <v>41.270746343588449</v>
      </c>
      <c r="LQ93" s="2" t="e">
        <v>#N/A</v>
      </c>
      <c r="LR93" s="2" t="e">
        <v>#N/A</v>
      </c>
      <c r="LS93" s="2" t="e">
        <v>#N/A</v>
      </c>
      <c r="LT93" s="2" t="e">
        <v>#N/A</v>
      </c>
      <c r="LU93" s="2" t="e">
        <v>#N/A</v>
      </c>
      <c r="LV93" s="2" t="e">
        <v>#N/A</v>
      </c>
      <c r="LW93" s="2" t="e">
        <v>#N/A</v>
      </c>
      <c r="LX93" s="2" t="e">
        <v>#N/A</v>
      </c>
      <c r="LY93" s="2" t="e">
        <v>#N/A</v>
      </c>
      <c r="LZ93" s="2" t="e">
        <v>#N/A</v>
      </c>
      <c r="MA93" s="2" t="e">
        <v>#N/A</v>
      </c>
      <c r="MB93" s="2" t="e">
        <v>#N/A</v>
      </c>
      <c r="MC93" s="2" t="e">
        <v>#N/A</v>
      </c>
      <c r="MD93" s="2" t="e">
        <v>#N/A</v>
      </c>
      <c r="ME93" s="2" t="e">
        <v>#N/A</v>
      </c>
      <c r="MF93" s="2" t="e">
        <v>#N/A</v>
      </c>
      <c r="MG93" s="2" t="e">
        <v>#N/A</v>
      </c>
      <c r="MH93" s="2">
        <v>51.464855220490705</v>
      </c>
      <c r="MI93" s="2" t="e">
        <v>#N/A</v>
      </c>
      <c r="MJ93" s="2" t="e">
        <v>#N/A</v>
      </c>
      <c r="MK93" s="2" t="e">
        <v>#N/A</v>
      </c>
      <c r="ML93" s="2" t="e">
        <v>#N/A</v>
      </c>
      <c r="MM93" s="2" t="e">
        <v>#N/A</v>
      </c>
      <c r="MN93" s="2" t="e">
        <v>#N/A</v>
      </c>
      <c r="MO93" s="2" t="e">
        <v>#N/A</v>
      </c>
      <c r="MP93" s="2" t="e">
        <v>#N/A</v>
      </c>
      <c r="MQ93" s="2" t="e">
        <v>#N/A</v>
      </c>
      <c r="MR93" s="2" t="e">
        <v>#N/A</v>
      </c>
      <c r="MS93" s="10" t="e">
        <v>#N/A</v>
      </c>
      <c r="MT93" s="2" t="e">
        <v>#N/A</v>
      </c>
      <c r="MU93" s="2" t="e">
        <v>#N/A</v>
      </c>
      <c r="MV93" s="2" t="e">
        <v>#N/A</v>
      </c>
      <c r="MX93" s="22" t="e">
        <v>#N/A</v>
      </c>
      <c r="MY93" s="22" t="e">
        <v>#N/A</v>
      </c>
      <c r="MZ93" s="22" t="e">
        <v>#N/A</v>
      </c>
      <c r="NA93" s="22" t="e">
        <v>#N/A</v>
      </c>
      <c r="NB93" s="22" t="e">
        <v>#N/A</v>
      </c>
      <c r="NC93" s="22" t="e">
        <v>#N/A</v>
      </c>
      <c r="ND93" s="22">
        <v>2</v>
      </c>
      <c r="NE93" s="22" t="e">
        <v>#N/A</v>
      </c>
      <c r="NF93" s="22" t="e">
        <v>#N/A</v>
      </c>
      <c r="NG93" s="22" t="e">
        <v>#N/A</v>
      </c>
      <c r="NH93" s="23" t="e">
        <v>#N/A</v>
      </c>
      <c r="NI93" s="22">
        <v>15</v>
      </c>
      <c r="NJ93" s="22" t="e">
        <v>#N/A</v>
      </c>
      <c r="NK93" s="22" t="e">
        <v>#N/A</v>
      </c>
      <c r="NL93" s="23" t="e">
        <v>#N/A</v>
      </c>
      <c r="NM93" s="3" t="e">
        <v>#N/A</v>
      </c>
      <c r="NN93" s="22" t="e">
        <v>#N/A</v>
      </c>
      <c r="NO93" s="22" t="e">
        <v>#N/A</v>
      </c>
      <c r="NP93" s="22" t="e">
        <v>#N/A</v>
      </c>
      <c r="NQ93" s="22" t="e">
        <v>#N/A</v>
      </c>
      <c r="NR93" s="23" t="e">
        <v>#N/A</v>
      </c>
      <c r="NS93" s="22" t="e">
        <v>#N/A</v>
      </c>
      <c r="NT93" s="22" t="e">
        <v>#N/A</v>
      </c>
      <c r="NU93" s="23" t="e">
        <v>#N/A</v>
      </c>
      <c r="NV93" s="3" t="e">
        <v>#N/A</v>
      </c>
      <c r="NW93" s="22" t="e">
        <v>#N/A</v>
      </c>
      <c r="NX93" s="22" t="e">
        <v>#N/A</v>
      </c>
      <c r="NY93" s="22" t="e">
        <v>#N/A</v>
      </c>
      <c r="NZ93" s="22" t="e">
        <v>#N/A</v>
      </c>
      <c r="OA93" s="23">
        <v>7</v>
      </c>
      <c r="OB93" s="22" t="e">
        <v>#N/A</v>
      </c>
      <c r="OC93" s="22" t="e">
        <v>#N/A</v>
      </c>
      <c r="OD93" s="22" t="e">
        <v>#N/A</v>
      </c>
      <c r="OE93" s="22" t="e">
        <v>#N/A</v>
      </c>
      <c r="OF93" s="22" t="e">
        <v>#N/A</v>
      </c>
      <c r="OG93" s="22" t="e">
        <v>#N/A</v>
      </c>
      <c r="OH93" s="23" t="e">
        <v>#N/A</v>
      </c>
      <c r="OI93" s="22" t="e">
        <v>#N/A</v>
      </c>
      <c r="OJ93" s="22" t="e">
        <v>#N/A</v>
      </c>
      <c r="OK93" s="22" t="e">
        <v>#N/A</v>
      </c>
      <c r="OL93" s="22" t="e">
        <v>#N/A</v>
      </c>
      <c r="OM93" s="23" t="e">
        <v>#N/A</v>
      </c>
      <c r="ON93" s="22" t="e">
        <v>#N/A</v>
      </c>
      <c r="OO93" s="22" t="e">
        <v>#N/A</v>
      </c>
      <c r="OQ93">
        <f t="shared" si="136"/>
        <v>-11</v>
      </c>
      <c r="OR93" s="23" t="e">
        <f t="shared" ca="1" si="140"/>
        <v>#N/A</v>
      </c>
      <c r="OS93" s="23" t="e">
        <f t="shared" ca="1" si="140"/>
        <v>#N/A</v>
      </c>
      <c r="OT93" s="23" t="e">
        <f t="shared" ca="1" si="140"/>
        <v>#N/A</v>
      </c>
      <c r="OU93" s="23" t="e">
        <f t="shared" ca="1" si="140"/>
        <v>#N/A</v>
      </c>
      <c r="OV93" s="23" t="e">
        <f t="shared" ca="1" si="140"/>
        <v>#N/A</v>
      </c>
      <c r="OW93" s="23" t="e">
        <f t="shared" ca="1" si="140"/>
        <v>#N/A</v>
      </c>
      <c r="OX93" s="23">
        <f t="shared" ca="1" si="140"/>
        <v>1.0193932829253949</v>
      </c>
      <c r="OY93" s="23" t="e">
        <f t="shared" ca="1" si="140"/>
        <v>#N/A</v>
      </c>
      <c r="OZ93" s="23" t="e">
        <f t="shared" ca="1" si="140"/>
        <v>#N/A</v>
      </c>
      <c r="PA93" s="23" t="e">
        <f t="shared" ca="1" si="140"/>
        <v>#N/A</v>
      </c>
      <c r="PB93" s="23" t="e">
        <f t="shared" ca="1" si="140"/>
        <v>#N/A</v>
      </c>
      <c r="PC93" s="23">
        <f t="shared" ca="1" si="140"/>
        <v>1.0286347627630481</v>
      </c>
      <c r="PD93" s="23" t="e">
        <f t="shared" ca="1" si="140"/>
        <v>#N/A</v>
      </c>
      <c r="PE93" s="23" t="e">
        <f t="shared" ca="1" si="140"/>
        <v>#N/A</v>
      </c>
      <c r="PF93" s="23" t="e">
        <f t="shared" ca="1" si="140"/>
        <v>#N/A</v>
      </c>
      <c r="PG93" s="23" t="e">
        <f t="shared" ca="1" si="79"/>
        <v>#N/A</v>
      </c>
      <c r="PH93" s="23" t="e">
        <f t="shared" ca="1" si="76"/>
        <v>#N/A</v>
      </c>
      <c r="PI93" s="23" t="e">
        <f t="shared" ca="1" si="76"/>
        <v>#N/A</v>
      </c>
      <c r="PJ93" s="23" t="e">
        <f t="shared" ca="1" si="76"/>
        <v>#N/A</v>
      </c>
      <c r="PK93" s="23" t="e">
        <f t="shared" ca="1" si="76"/>
        <v>#N/A</v>
      </c>
      <c r="PL93" s="23" t="e">
        <f t="shared" ca="1" si="76"/>
        <v>#N/A</v>
      </c>
      <c r="PM93" s="23" t="e">
        <f t="shared" ca="1" si="76"/>
        <v>#N/A</v>
      </c>
      <c r="PN93" s="23" t="e">
        <f t="shared" ca="1" si="119"/>
        <v>#N/A</v>
      </c>
      <c r="PO93" s="23" t="e">
        <f t="shared" ca="1" si="119"/>
        <v>#N/A</v>
      </c>
      <c r="PP93" s="23" t="e">
        <f t="shared" ca="1" si="119"/>
        <v>#N/A</v>
      </c>
      <c r="PQ93" s="23" t="e">
        <f t="shared" ca="1" si="119"/>
        <v>#N/A</v>
      </c>
      <c r="PR93" s="23" t="e">
        <f t="shared" ca="1" si="119"/>
        <v>#N/A</v>
      </c>
      <c r="PS93" s="23" t="e">
        <f t="shared" ca="1" si="119"/>
        <v>#N/A</v>
      </c>
      <c r="PT93" s="23" t="e">
        <f t="shared" ca="1" si="119"/>
        <v>#N/A</v>
      </c>
      <c r="PU93" s="23">
        <f t="shared" ca="1" si="119"/>
        <v>1.057712934070469</v>
      </c>
      <c r="PV93" s="23" t="e">
        <f t="shared" ca="1" si="119"/>
        <v>#N/A</v>
      </c>
      <c r="PW93" s="23" t="e">
        <f t="shared" ca="1" si="119"/>
        <v>#N/A</v>
      </c>
      <c r="PX93" s="23" t="e">
        <f t="shared" ca="1" si="119"/>
        <v>#N/A</v>
      </c>
      <c r="PY93" s="23" t="e">
        <f t="shared" ca="1" si="119"/>
        <v>#N/A</v>
      </c>
      <c r="PZ93" s="23" t="e">
        <f t="shared" ca="1" si="119"/>
        <v>#N/A</v>
      </c>
      <c r="QA93" s="23" t="e">
        <f t="shared" ca="1" si="119"/>
        <v>#N/A</v>
      </c>
      <c r="QB93" s="23" t="e">
        <f t="shared" ca="1" si="119"/>
        <v>#N/A</v>
      </c>
      <c r="QC93" s="23" t="e">
        <f t="shared" ca="1" si="119"/>
        <v>#N/A</v>
      </c>
      <c r="QD93" s="23" t="e">
        <f t="shared" ca="1" si="141"/>
        <v>#N/A</v>
      </c>
      <c r="QE93" s="23" t="e">
        <f t="shared" ca="1" si="141"/>
        <v>#N/A</v>
      </c>
      <c r="QF93" s="23" t="e">
        <f t="shared" ca="1" si="141"/>
        <v>#N/A</v>
      </c>
      <c r="QG93" s="23" t="e">
        <f t="shared" ca="1" si="141"/>
        <v>#N/A</v>
      </c>
      <c r="QH93" s="23" t="e">
        <f t="shared" ca="1" si="141"/>
        <v>#N/A</v>
      </c>
      <c r="QI93" s="23" t="e">
        <f t="shared" ca="1" si="141"/>
        <v>#N/A</v>
      </c>
      <c r="QJ93" s="26" t="e">
        <f t="shared" ca="1" si="110"/>
        <v>#N/A</v>
      </c>
    </row>
    <row r="94" spans="1:452" x14ac:dyDescent="0.35">
      <c r="A94" s="12" t="s">
        <v>1159</v>
      </c>
      <c r="B94" s="21">
        <v>35065</v>
      </c>
      <c r="C94" t="s">
        <v>709</v>
      </c>
      <c r="D94" s="2">
        <v>67.400000000000006</v>
      </c>
      <c r="E94" s="2">
        <v>67.8</v>
      </c>
      <c r="F94" s="2">
        <v>2.6</v>
      </c>
      <c r="G94" s="2">
        <v>72.900000000000006</v>
      </c>
      <c r="H94" s="2">
        <v>68.154085192754792</v>
      </c>
      <c r="I94" s="2">
        <v>73.47308389113644</v>
      </c>
      <c r="J94" s="2">
        <v>84.7</v>
      </c>
      <c r="K94" s="2">
        <v>50.8</v>
      </c>
      <c r="L94" s="2">
        <v>50.90088766873609</v>
      </c>
      <c r="M94" s="2">
        <v>58.4</v>
      </c>
      <c r="N94" s="2">
        <v>50.3</v>
      </c>
      <c r="O94" s="2">
        <v>64.5</v>
      </c>
      <c r="P94" s="2">
        <v>58.1</v>
      </c>
      <c r="Q94" s="2">
        <v>194.5</v>
      </c>
      <c r="R94" s="2">
        <v>58.4</v>
      </c>
      <c r="S94" s="2">
        <v>50.3</v>
      </c>
      <c r="T94" s="2">
        <v>40.200000000000003</v>
      </c>
      <c r="U94" s="2">
        <v>50</v>
      </c>
      <c r="V94" s="2">
        <v>50.1</v>
      </c>
      <c r="W94" s="2">
        <v>24.2</v>
      </c>
      <c r="X94" s="2">
        <v>78.5</v>
      </c>
      <c r="Y94" s="2" t="e">
        <v>#N/A</v>
      </c>
      <c r="Z94" s="2">
        <v>28.4</v>
      </c>
      <c r="AA94" s="2">
        <v>85</v>
      </c>
      <c r="AB94" s="2">
        <v>155.69999999999999</v>
      </c>
      <c r="AC94" s="2">
        <v>167.4</v>
      </c>
      <c r="AD94" s="2">
        <v>52.2</v>
      </c>
      <c r="AE94" s="2">
        <v>198.4</v>
      </c>
      <c r="AF94" s="2">
        <v>77.099999999999994</v>
      </c>
      <c r="AG94" s="22">
        <v>641</v>
      </c>
      <c r="AH94" s="22">
        <v>359</v>
      </c>
      <c r="AI94" s="22">
        <v>226</v>
      </c>
      <c r="AJ94" s="22">
        <v>40</v>
      </c>
      <c r="AK94" s="22">
        <v>45</v>
      </c>
      <c r="AL94" s="22">
        <v>2</v>
      </c>
      <c r="AM94" s="22">
        <v>5</v>
      </c>
      <c r="AN94" s="22">
        <v>4</v>
      </c>
      <c r="AO94" s="22">
        <v>55</v>
      </c>
      <c r="AP94" s="22">
        <v>38</v>
      </c>
      <c r="AQ94" s="22">
        <v>43</v>
      </c>
      <c r="AR94" s="2">
        <v>64.900000000000006</v>
      </c>
      <c r="AS94" s="2">
        <v>45.2</v>
      </c>
      <c r="AT94" s="2">
        <v>194.5</v>
      </c>
      <c r="AU94" s="2">
        <v>50.3</v>
      </c>
      <c r="AV94" s="2">
        <v>83.2</v>
      </c>
      <c r="AW94" s="2">
        <v>57</v>
      </c>
      <c r="AX94" s="2">
        <v>58.4</v>
      </c>
      <c r="AY94" s="2">
        <v>107.4</v>
      </c>
      <c r="AZ94" s="2">
        <v>95.5</v>
      </c>
      <c r="BA94" s="2">
        <v>24.2</v>
      </c>
      <c r="BB94" s="2">
        <v>53.7</v>
      </c>
      <c r="BC94" s="2">
        <v>62.6</v>
      </c>
      <c r="BD94" s="3" t="e">
        <v>#N/A</v>
      </c>
      <c r="BE94" s="3" t="e">
        <v>#N/A</v>
      </c>
      <c r="BF94" s="3" t="e">
        <v>#N/A</v>
      </c>
      <c r="BG94" s="3" t="e">
        <v>#N/A</v>
      </c>
      <c r="BH94" s="3" t="e">
        <v>#N/A</v>
      </c>
      <c r="BI94" s="2">
        <v>150.19999999999999</v>
      </c>
      <c r="BJ94" s="2">
        <v>2.9</v>
      </c>
      <c r="BK94" s="2">
        <v>2.8</v>
      </c>
      <c r="BL94" s="2">
        <v>64.900000000000006</v>
      </c>
      <c r="BM94" s="2">
        <v>74</v>
      </c>
      <c r="BN94" s="10" t="e">
        <v>#N/A</v>
      </c>
      <c r="BO94" s="3">
        <v>80.64</v>
      </c>
      <c r="BP94" s="22">
        <v>1.5306</v>
      </c>
      <c r="BQ94" s="3">
        <v>17.853181818181817</v>
      </c>
      <c r="BR94" s="23">
        <v>2.9645454545454544</v>
      </c>
      <c r="BS94" s="2">
        <v>53</v>
      </c>
      <c r="BT94" s="3">
        <v>67.39</v>
      </c>
      <c r="BU94" s="2" t="e">
        <v>#N/A</v>
      </c>
      <c r="BV94" s="2">
        <v>3</v>
      </c>
      <c r="BW94" s="2" t="e">
        <v>#N/A</v>
      </c>
      <c r="BX94" s="2" t="e">
        <v>#N/A</v>
      </c>
      <c r="BY94" s="23">
        <v>154.69999999999999</v>
      </c>
      <c r="BZ94" s="2">
        <v>95.6</v>
      </c>
      <c r="CA94" s="2">
        <v>71.3</v>
      </c>
      <c r="CB94" s="3">
        <v>75.97</v>
      </c>
      <c r="CC94" s="2">
        <v>68.2</v>
      </c>
      <c r="CD94" s="2">
        <v>88</v>
      </c>
      <c r="CE94" s="2">
        <v>95.845742353754133</v>
      </c>
      <c r="CF94" s="3">
        <v>76.13579912003803</v>
      </c>
      <c r="CG94" s="2">
        <v>68.272916483488146</v>
      </c>
      <c r="CH94" s="23">
        <v>163.67636761479579</v>
      </c>
      <c r="CI94" s="3">
        <v>75.568972923014556</v>
      </c>
      <c r="CM94" s="2">
        <f t="shared" si="95"/>
        <v>11.664172101255597</v>
      </c>
      <c r="CN94" s="2">
        <f t="shared" si="95"/>
        <v>1.9368518584512311</v>
      </c>
      <c r="CO94" s="2">
        <f t="shared" si="96"/>
        <v>99.003347329951836</v>
      </c>
      <c r="CR94" s="2">
        <f t="shared" si="100"/>
        <v>-0.14814814814813973</v>
      </c>
      <c r="CS94" s="2">
        <f t="shared" si="100"/>
        <v>-0.2941176470588277</v>
      </c>
      <c r="CT94" s="2">
        <f t="shared" si="101"/>
        <v>-0.81632653061223714</v>
      </c>
      <c r="CU94" s="2">
        <f t="shared" si="101"/>
        <v>0.19820491826064249</v>
      </c>
      <c r="CV94" s="2">
        <f t="shared" si="101"/>
        <v>0.16373283506595934</v>
      </c>
      <c r="CW94" s="2">
        <f t="shared" si="102"/>
        <v>0.62402496099844884</v>
      </c>
      <c r="CX94" s="2">
        <f t="shared" si="103"/>
        <v>0.39525691699603899</v>
      </c>
      <c r="CY94" s="2"/>
      <c r="CZ94" s="2">
        <f t="shared" si="107"/>
        <v>0</v>
      </c>
      <c r="DA94" s="2">
        <f t="shared" si="108"/>
        <v>1.8979057591622888</v>
      </c>
      <c r="DB94" s="2">
        <f t="shared" si="109"/>
        <v>0</v>
      </c>
      <c r="DC94" s="2"/>
      <c r="DF94" s="2">
        <f t="shared" si="104"/>
        <v>2.4045593140449517</v>
      </c>
      <c r="DG94" s="2">
        <f t="shared" si="104"/>
        <v>1.9825845160081457</v>
      </c>
      <c r="DH94" s="2">
        <f t="shared" si="105"/>
        <v>3.86003227540761</v>
      </c>
      <c r="DI94" s="2">
        <f t="shared" si="113"/>
        <v>2.7080391874349852</v>
      </c>
      <c r="DJ94" s="2">
        <f t="shared" si="113"/>
        <v>4.5447372750849313</v>
      </c>
      <c r="DM94" s="2"/>
      <c r="DN94" s="2">
        <f t="shared" si="123"/>
        <v>2.7272727272727231</v>
      </c>
      <c r="DO94" s="2">
        <f t="shared" si="111"/>
        <v>2.1008403361344534</v>
      </c>
      <c r="DP94" s="2">
        <f t="shared" si="124"/>
        <v>2.418379685610641</v>
      </c>
      <c r="DQ94" s="2"/>
      <c r="DR94" s="2">
        <f t="shared" si="125"/>
        <v>3.2520325203251916</v>
      </c>
      <c r="DS94" s="2" t="e">
        <f t="shared" si="126"/>
        <v>#N/A</v>
      </c>
      <c r="DT94" s="2" t="e">
        <v>#N/A</v>
      </c>
      <c r="DU94" s="2" t="e">
        <v>#N/A</v>
      </c>
      <c r="DV94" s="2">
        <f t="shared" si="112"/>
        <v>3.8647342995169032</v>
      </c>
      <c r="DW94" s="2">
        <f t="shared" si="127"/>
        <v>-3.0408773678963108</v>
      </c>
      <c r="DX94" s="2">
        <f t="shared" si="128"/>
        <v>0.75187969924812581</v>
      </c>
      <c r="DY94" s="2">
        <f t="shared" si="129"/>
        <v>3.3628318584070671</v>
      </c>
      <c r="DZ94" s="2">
        <f t="shared" si="130"/>
        <v>5.2301255230125632</v>
      </c>
      <c r="EA94" s="2" t="e">
        <f t="shared" si="82"/>
        <v>#N/A</v>
      </c>
      <c r="EB94" s="2">
        <f t="shared" si="82"/>
        <v>3.512396694214881</v>
      </c>
      <c r="EC94" s="2">
        <f t="shared" si="82"/>
        <v>3.8626609442059978</v>
      </c>
      <c r="ED94" s="2">
        <f t="shared" si="82"/>
        <v>-8.5081585081585036</v>
      </c>
      <c r="EE94" s="2" t="e">
        <f t="shared" si="82"/>
        <v>#N/A</v>
      </c>
      <c r="EF94" s="2">
        <f t="shared" si="82"/>
        <v>-12.074303405572751</v>
      </c>
      <c r="EG94" s="2" t="e">
        <f t="shared" si="82"/>
        <v>#N/A</v>
      </c>
      <c r="EH94" s="2">
        <f t="shared" ref="EH94:EH157" si="143">100*((AB94/AB82)-1)</f>
        <v>2.3668639053254337</v>
      </c>
      <c r="EI94" s="2">
        <f t="shared" si="69"/>
        <v>4.0064102564102644</v>
      </c>
      <c r="EJ94" s="2">
        <f t="shared" si="69"/>
        <v>4.8723897911832958</v>
      </c>
      <c r="EK94" s="2">
        <f t="shared" si="69"/>
        <v>-3.0408773678963108</v>
      </c>
      <c r="EL94" s="2">
        <f t="shared" si="69"/>
        <v>3.7113402061855538</v>
      </c>
      <c r="EM94" s="2">
        <f t="shared" si="69"/>
        <v>2.2113022113022129</v>
      </c>
      <c r="EN94" s="2">
        <f t="shared" si="69"/>
        <v>4.014598540145986</v>
      </c>
      <c r="EO94" s="2">
        <f t="shared" si="92"/>
        <v>3.3628318584070671</v>
      </c>
      <c r="EP94" s="2">
        <f t="shared" si="92"/>
        <v>-2.0966271649954349</v>
      </c>
      <c r="EQ94" s="2">
        <f t="shared" si="92"/>
        <v>1.9210245464247544</v>
      </c>
      <c r="ER94" s="2">
        <f t="shared" si="92"/>
        <v>3.8626609442059978</v>
      </c>
      <c r="ES94" s="2">
        <f t="shared" si="92"/>
        <v>3.4682080924855585</v>
      </c>
      <c r="ET94" s="2">
        <f t="shared" si="92"/>
        <v>0.64308681672025081</v>
      </c>
      <c r="EU94" s="2">
        <f t="shared" si="97"/>
        <v>2.9</v>
      </c>
      <c r="EV94" s="2">
        <f t="shared" si="97"/>
        <v>2.8</v>
      </c>
      <c r="EW94" s="2">
        <f t="shared" si="131"/>
        <v>3.3439490445859921</v>
      </c>
      <c r="EX94" s="2">
        <f t="shared" si="131"/>
        <v>3.9325842696629199</v>
      </c>
      <c r="EY94" s="2">
        <f t="shared" si="132"/>
        <v>10.969535362004358</v>
      </c>
      <c r="EZ94" s="2">
        <f t="shared" si="132"/>
        <v>101.28589896783851</v>
      </c>
      <c r="FA94" s="2" t="e">
        <f t="shared" si="133"/>
        <v>#N/A</v>
      </c>
      <c r="FB94" s="2">
        <f t="shared" si="88"/>
        <v>2.7906976744185963</v>
      </c>
      <c r="FC94" s="2">
        <f t="shared" si="88"/>
        <v>-0.5202913631633721</v>
      </c>
      <c r="FD94" s="2">
        <f t="shared" si="88"/>
        <v>1.4224751066856278</v>
      </c>
      <c r="FE94" s="2">
        <f t="shared" si="87"/>
        <v>1.9457863660762298</v>
      </c>
      <c r="FF94" s="2">
        <f t="shared" si="87"/>
        <v>5.4095826893354015</v>
      </c>
      <c r="FG94" s="2">
        <f t="shared" si="87"/>
        <v>1.616628175519641</v>
      </c>
      <c r="FH94" s="2" t="e">
        <v>#N/A</v>
      </c>
      <c r="FI94" s="2" t="e">
        <v>#N/A</v>
      </c>
      <c r="FL94" s="2">
        <f t="shared" si="114"/>
        <v>0.65339949296689959</v>
      </c>
      <c r="FM94" s="2">
        <f t="shared" si="114"/>
        <v>0.50093818664282974</v>
      </c>
      <c r="FN94" s="2">
        <f t="shared" si="115"/>
        <v>0.76276880467054387</v>
      </c>
      <c r="FQ94" s="2">
        <f t="shared" si="116"/>
        <v>2.6393255905549307</v>
      </c>
      <c r="FR94" s="2">
        <f t="shared" si="116"/>
        <v>2.0188594355363909</v>
      </c>
      <c r="FS94" s="2">
        <f t="shared" si="117"/>
        <v>3.0861620486690722</v>
      </c>
      <c r="FT94" s="2">
        <f t="shared" si="118"/>
        <v>2.5102460264658122</v>
      </c>
      <c r="FU94" s="2">
        <f t="shared" si="118"/>
        <v>2.2449298012426011</v>
      </c>
      <c r="FX94" s="2">
        <f t="shared" si="120"/>
        <v>2.514871017196163</v>
      </c>
      <c r="FY94" s="2">
        <f t="shared" si="120"/>
        <v>2.0256362503216829</v>
      </c>
      <c r="FZ94" s="2">
        <f t="shared" si="121"/>
        <v>3.1724921509133752</v>
      </c>
      <c r="GA94" s="2">
        <f t="shared" si="122"/>
        <v>2.870855758965063</v>
      </c>
      <c r="GB94" s="2">
        <f t="shared" si="122"/>
        <v>2.7885257465063207</v>
      </c>
      <c r="GE94" s="2"/>
      <c r="GF94" s="2"/>
      <c r="GG94" s="2">
        <f t="shared" si="137"/>
        <v>8.079123525657451</v>
      </c>
      <c r="GH94" s="2">
        <f t="shared" si="137"/>
        <v>66.213489814280948</v>
      </c>
      <c r="GI94" s="2" t="e">
        <f t="shared" si="138"/>
        <v>#N/A</v>
      </c>
      <c r="GJ94" s="2">
        <f t="shared" si="139"/>
        <v>3.3310673011556657</v>
      </c>
      <c r="GK94" s="2" t="e">
        <v>#N/A</v>
      </c>
      <c r="GN94" s="2">
        <f t="shared" si="89"/>
        <v>-0.39999999999999991</v>
      </c>
      <c r="GQ94" s="2"/>
      <c r="IG94" s="24"/>
      <c r="IH94" s="24"/>
      <c r="II94" s="24"/>
      <c r="IJ94" s="24"/>
      <c r="IK94" s="24"/>
      <c r="IL94" s="2"/>
      <c r="IM94" s="2">
        <f t="shared" si="98"/>
        <v>2.6</v>
      </c>
      <c r="IN94" s="2"/>
      <c r="IO94" s="2">
        <f t="shared" si="134"/>
        <v>2.6</v>
      </c>
      <c r="IX94" s="3"/>
      <c r="IY94" s="3"/>
      <c r="IZ94" s="3"/>
      <c r="JA94" s="3"/>
      <c r="JB94" s="3"/>
      <c r="JC94" s="3"/>
      <c r="JE94" s="3"/>
      <c r="JF94" s="3"/>
      <c r="JG94" s="3"/>
      <c r="JH94" s="3"/>
      <c r="JI94" s="3"/>
      <c r="JJ94" s="3"/>
      <c r="JK94" s="3"/>
      <c r="JL94" s="3"/>
      <c r="JN94" s="10">
        <f>COUNTIF(EI94:ET94,"&gt;2")</f>
        <v>8</v>
      </c>
      <c r="JQ94" s="10"/>
      <c r="JS94" s="10"/>
      <c r="KH94" s="2">
        <f>(DN94*$DN$4)+(FB94*$FB$3)+(FC94*$FC$3)+(FD94*$FD$3)+(FE94*$FE$3)+(FF94*$FF$3)+(FG94*$FG$3)</f>
        <v>2.2675565758860521</v>
      </c>
      <c r="KI94" s="2">
        <f>F94-KH94</f>
        <v>0.33244342411394801</v>
      </c>
      <c r="KJ94" s="2">
        <f>MAX(DN94,FB94:FG94)</f>
        <v>5.4095826893354015</v>
      </c>
      <c r="KK94" s="2">
        <f>MIN(DN94,FB94:FG94)</f>
        <v>-0.5202913631633721</v>
      </c>
      <c r="KL94" s="2">
        <f t="shared" si="135"/>
        <v>5.9298740524987732</v>
      </c>
      <c r="KO94" s="2">
        <f>BO94</f>
        <v>80.64</v>
      </c>
      <c r="KP94" s="2">
        <f>100*((BO88/BO76)-1)</f>
        <v>-4.4077784325279872</v>
      </c>
      <c r="KQ94" s="2">
        <f t="shared" si="142"/>
        <v>-4.4077784325279872</v>
      </c>
      <c r="KR94" s="2">
        <f>100*((BO82/BO70)-1)</f>
        <v>-2.7553227826482951</v>
      </c>
      <c r="KS94" s="2">
        <f t="shared" si="64"/>
        <v>-2.7553227826482951</v>
      </c>
      <c r="KT94" s="3">
        <f>BP94</f>
        <v>1.5306</v>
      </c>
      <c r="KU94" s="3">
        <f>BQ94</f>
        <v>17.853181818181817</v>
      </c>
      <c r="KV94" s="3">
        <f t="shared" si="106"/>
        <v>11.664172101255597</v>
      </c>
      <c r="KW94" s="2">
        <f t="shared" si="99"/>
        <v>25.053756787771199</v>
      </c>
      <c r="KX94" s="2">
        <f t="shared" si="99"/>
        <v>21.33808790574842</v>
      </c>
      <c r="LB94">
        <v>0</v>
      </c>
      <c r="LE94" s="2" t="e">
        <v>#N/A</v>
      </c>
      <c r="LF94" s="2" t="e">
        <v>#N/A</v>
      </c>
      <c r="LG94" s="2" t="e">
        <v>#N/A</v>
      </c>
      <c r="LH94" s="2" t="e">
        <v>#N/A</v>
      </c>
      <c r="LI94" s="2" t="e">
        <v>#N/A</v>
      </c>
      <c r="LJ94" s="2" t="e">
        <v>#N/A</v>
      </c>
      <c r="LK94" s="2">
        <v>60.690278452487135</v>
      </c>
      <c r="LL94" s="2" t="e">
        <v>#N/A</v>
      </c>
      <c r="LM94" s="2" t="e">
        <v>#N/A</v>
      </c>
      <c r="LN94" s="2" t="e">
        <v>#N/A</v>
      </c>
      <c r="LO94" s="2" t="e">
        <v>#N/A</v>
      </c>
      <c r="LP94" s="2">
        <v>41.595214902322112</v>
      </c>
      <c r="LQ94" s="2" t="e">
        <v>#N/A</v>
      </c>
      <c r="LR94" s="2" t="e">
        <v>#N/A</v>
      </c>
      <c r="LS94" s="2" t="e">
        <v>#N/A</v>
      </c>
      <c r="LT94" s="2" t="e">
        <v>#N/A</v>
      </c>
      <c r="LU94" s="2" t="e">
        <v>#N/A</v>
      </c>
      <c r="LV94" s="2" t="e">
        <v>#N/A</v>
      </c>
      <c r="LW94" s="2" t="e">
        <v>#N/A</v>
      </c>
      <c r="LX94" s="2" t="e">
        <v>#N/A</v>
      </c>
      <c r="LY94" s="2">
        <v>54.017383665413632</v>
      </c>
      <c r="LZ94" s="2" t="e">
        <v>#N/A</v>
      </c>
      <c r="MA94" s="2" t="e">
        <v>#N/A</v>
      </c>
      <c r="MB94" s="2" t="e">
        <v>#N/A</v>
      </c>
      <c r="MC94" s="2" t="e">
        <v>#N/A</v>
      </c>
      <c r="MD94" s="2" t="e">
        <v>#N/A</v>
      </c>
      <c r="ME94" s="2" t="e">
        <v>#N/A</v>
      </c>
      <c r="MF94" s="2" t="e">
        <v>#N/A</v>
      </c>
      <c r="MG94" s="2" t="e">
        <v>#N/A</v>
      </c>
      <c r="MH94" s="2">
        <v>51.750897235403897</v>
      </c>
      <c r="MI94" s="2" t="e">
        <v>#N/A</v>
      </c>
      <c r="MJ94" s="2" t="e">
        <v>#N/A</v>
      </c>
      <c r="MK94" s="2" t="e">
        <v>#N/A</v>
      </c>
      <c r="ML94" s="2" t="e">
        <v>#N/A</v>
      </c>
      <c r="MM94" s="2" t="e">
        <v>#N/A</v>
      </c>
      <c r="MN94" s="2" t="e">
        <v>#N/A</v>
      </c>
      <c r="MO94" s="2" t="e">
        <v>#N/A</v>
      </c>
      <c r="MP94" s="2" t="e">
        <v>#N/A</v>
      </c>
      <c r="MQ94" s="2" t="e">
        <v>#N/A</v>
      </c>
      <c r="MR94" s="2" t="e">
        <v>#N/A</v>
      </c>
      <c r="MS94" s="10" t="e">
        <v>#N/A</v>
      </c>
      <c r="MT94" s="2" t="e">
        <v>#N/A</v>
      </c>
      <c r="MU94" s="2" t="e">
        <v>#N/A</v>
      </c>
      <c r="MV94" s="2" t="e">
        <v>#N/A</v>
      </c>
      <c r="MX94" s="22" t="e">
        <v>#N/A</v>
      </c>
      <c r="MY94" s="22" t="e">
        <v>#N/A</v>
      </c>
      <c r="MZ94" s="22" t="e">
        <v>#N/A</v>
      </c>
      <c r="NA94" s="22" t="e">
        <v>#N/A</v>
      </c>
      <c r="NB94" s="22" t="e">
        <v>#N/A</v>
      </c>
      <c r="NC94" s="22" t="e">
        <v>#N/A</v>
      </c>
      <c r="ND94" s="22">
        <v>2</v>
      </c>
      <c r="NE94" s="22" t="e">
        <v>#N/A</v>
      </c>
      <c r="NF94" s="22" t="e">
        <v>#N/A</v>
      </c>
      <c r="NG94" s="22">
        <v>0</v>
      </c>
      <c r="NH94" s="23">
        <v>0</v>
      </c>
      <c r="NI94" s="22">
        <v>21</v>
      </c>
      <c r="NJ94" s="22" t="e">
        <v>#N/A</v>
      </c>
      <c r="NK94" s="22" t="e">
        <v>#N/A</v>
      </c>
      <c r="NL94" s="23" t="e">
        <v>#N/A</v>
      </c>
      <c r="NM94" s="3" t="e">
        <v>#N/A</v>
      </c>
      <c r="NN94" s="22" t="e">
        <v>#N/A</v>
      </c>
      <c r="NO94" s="22" t="e">
        <v>#N/A</v>
      </c>
      <c r="NP94" s="22" t="e">
        <v>#N/A</v>
      </c>
      <c r="NQ94" s="22" t="e">
        <v>#N/A</v>
      </c>
      <c r="NR94" s="23">
        <v>1</v>
      </c>
      <c r="NS94" s="22" t="e">
        <v>#N/A</v>
      </c>
      <c r="NT94" s="22" t="e">
        <v>#N/A</v>
      </c>
      <c r="NU94" s="23" t="e">
        <v>#N/A</v>
      </c>
      <c r="NV94" s="3" t="e">
        <v>#N/A</v>
      </c>
      <c r="NW94" s="22" t="e">
        <v>#N/A</v>
      </c>
      <c r="NX94" s="22" t="e">
        <v>#N/A</v>
      </c>
      <c r="NY94" s="22" t="e">
        <v>#N/A</v>
      </c>
      <c r="NZ94" s="22" t="e">
        <v>#N/A</v>
      </c>
      <c r="OA94" s="23">
        <v>7</v>
      </c>
      <c r="OB94" s="22" t="e">
        <v>#N/A</v>
      </c>
      <c r="OC94" s="22" t="e">
        <v>#N/A</v>
      </c>
      <c r="OD94" s="22" t="e">
        <v>#N/A</v>
      </c>
      <c r="OE94" s="22" t="e">
        <v>#N/A</v>
      </c>
      <c r="OF94" s="22" t="e">
        <v>#N/A</v>
      </c>
      <c r="OG94" s="22" t="e">
        <v>#N/A</v>
      </c>
      <c r="OH94" s="23" t="e">
        <v>#N/A</v>
      </c>
      <c r="OI94" s="22">
        <v>0</v>
      </c>
      <c r="OJ94" s="22" t="e">
        <v>#N/A</v>
      </c>
      <c r="OK94" s="22" t="e">
        <v>#N/A</v>
      </c>
      <c r="OL94" s="22" t="e">
        <v>#N/A</v>
      </c>
      <c r="OM94" s="23" t="e">
        <v>#N/A</v>
      </c>
      <c r="ON94" s="22" t="e">
        <v>#N/A</v>
      </c>
      <c r="OO94" s="22" t="e">
        <v>#N/A</v>
      </c>
      <c r="OQ94">
        <f t="shared" si="136"/>
        <v>-1</v>
      </c>
      <c r="OR94" s="23" t="e">
        <f t="shared" ca="1" si="140"/>
        <v>#N/A</v>
      </c>
      <c r="OS94" s="23" t="e">
        <f t="shared" ca="1" si="140"/>
        <v>#N/A</v>
      </c>
      <c r="OT94" s="23" t="e">
        <f t="shared" ca="1" si="140"/>
        <v>#N/A</v>
      </c>
      <c r="OU94" s="23" t="e">
        <f t="shared" ca="1" si="140"/>
        <v>#N/A</v>
      </c>
      <c r="OV94" s="23" t="e">
        <f t="shared" ca="1" si="140"/>
        <v>#N/A</v>
      </c>
      <c r="OW94" s="23" t="e">
        <f t="shared" ca="1" si="140"/>
        <v>#N/A</v>
      </c>
      <c r="OX94" s="23">
        <f t="shared" ca="1" si="140"/>
        <v>1.0146819383432948</v>
      </c>
      <c r="OY94" s="23" t="e">
        <f t="shared" ca="1" si="140"/>
        <v>#N/A</v>
      </c>
      <c r="OZ94" s="23" t="e">
        <f t="shared" ca="1" si="140"/>
        <v>#N/A</v>
      </c>
      <c r="PA94" s="23" t="e">
        <f t="shared" ca="1" si="140"/>
        <v>#N/A</v>
      </c>
      <c r="PB94" s="23" t="e">
        <f t="shared" ca="1" si="140"/>
        <v>#N/A</v>
      </c>
      <c r="PC94" s="23">
        <f t="shared" ca="1" si="140"/>
        <v>1.007861950351767</v>
      </c>
      <c r="PD94" s="23" t="e">
        <f t="shared" ca="1" si="140"/>
        <v>#N/A</v>
      </c>
      <c r="PE94" s="23" t="e">
        <f t="shared" ca="1" si="140"/>
        <v>#N/A</v>
      </c>
      <c r="PF94" s="23" t="e">
        <f t="shared" ca="1" si="140"/>
        <v>#N/A</v>
      </c>
      <c r="PG94" s="23" t="e">
        <f t="shared" ca="1" si="79"/>
        <v>#N/A</v>
      </c>
      <c r="PH94" s="23" t="e">
        <f t="shared" ca="1" si="76"/>
        <v>#N/A</v>
      </c>
      <c r="PI94" s="23" t="e">
        <f t="shared" ca="1" si="76"/>
        <v>#N/A</v>
      </c>
      <c r="PJ94" s="23" t="e">
        <f t="shared" ca="1" si="76"/>
        <v>#N/A</v>
      </c>
      <c r="PK94" s="23" t="e">
        <f t="shared" ca="1" si="76"/>
        <v>#N/A</v>
      </c>
      <c r="PL94" s="23" t="e">
        <f t="shared" ca="1" si="76"/>
        <v>#N/A</v>
      </c>
      <c r="PM94" s="23" t="e">
        <f t="shared" ca="1" si="76"/>
        <v>#N/A</v>
      </c>
      <c r="PN94" s="23" t="e">
        <f t="shared" ca="1" si="119"/>
        <v>#N/A</v>
      </c>
      <c r="PO94" s="23" t="e">
        <f t="shared" ca="1" si="119"/>
        <v>#N/A</v>
      </c>
      <c r="PP94" s="23" t="e">
        <f t="shared" ca="1" si="119"/>
        <v>#N/A</v>
      </c>
      <c r="PQ94" s="23" t="e">
        <f t="shared" ca="1" si="119"/>
        <v>#N/A</v>
      </c>
      <c r="PR94" s="23" t="e">
        <f t="shared" ca="1" si="119"/>
        <v>#N/A</v>
      </c>
      <c r="PS94" s="23" t="e">
        <f t="shared" ca="1" si="119"/>
        <v>#N/A</v>
      </c>
      <c r="PT94" s="23" t="e">
        <f t="shared" ca="1" si="119"/>
        <v>#N/A</v>
      </c>
      <c r="PU94" s="23">
        <f t="shared" ca="1" si="119"/>
        <v>1.0055580067929406</v>
      </c>
      <c r="PV94" s="23" t="e">
        <f t="shared" ca="1" si="119"/>
        <v>#N/A</v>
      </c>
      <c r="PW94" s="23" t="e">
        <f t="shared" ca="1" si="119"/>
        <v>#N/A</v>
      </c>
      <c r="PX94" s="23" t="e">
        <f t="shared" ca="1" si="119"/>
        <v>#N/A</v>
      </c>
      <c r="PY94" s="23" t="e">
        <f t="shared" ca="1" si="119"/>
        <v>#N/A</v>
      </c>
      <c r="PZ94" s="23" t="e">
        <f t="shared" ca="1" si="119"/>
        <v>#N/A</v>
      </c>
      <c r="QA94" s="23" t="e">
        <f t="shared" ca="1" si="119"/>
        <v>#N/A</v>
      </c>
      <c r="QB94" s="23" t="e">
        <f t="shared" ca="1" si="119"/>
        <v>#N/A</v>
      </c>
      <c r="QC94" s="23" t="e">
        <f t="shared" ca="1" si="119"/>
        <v>#N/A</v>
      </c>
      <c r="QD94" s="23" t="e">
        <f t="shared" ca="1" si="141"/>
        <v>#N/A</v>
      </c>
      <c r="QE94" s="23" t="e">
        <f t="shared" ca="1" si="141"/>
        <v>#N/A</v>
      </c>
      <c r="QF94" s="23" t="e">
        <f t="shared" ca="1" si="141"/>
        <v>#N/A</v>
      </c>
      <c r="QG94" s="23" t="e">
        <f t="shared" ca="1" si="141"/>
        <v>#N/A</v>
      </c>
      <c r="QH94" s="23" t="e">
        <f t="shared" ca="1" si="141"/>
        <v>#N/A</v>
      </c>
      <c r="QI94" s="23" t="e">
        <f t="shared" ca="1" si="141"/>
        <v>#N/A</v>
      </c>
      <c r="QJ94" s="26" t="e">
        <f t="shared" ca="1" si="110"/>
        <v>#N/A</v>
      </c>
    </row>
    <row r="95" spans="1:452" x14ac:dyDescent="0.35">
      <c r="A95" t="s">
        <v>1160</v>
      </c>
      <c r="B95" s="25">
        <v>35096</v>
      </c>
      <c r="C95" t="s">
        <v>710</v>
      </c>
      <c r="D95" s="2">
        <v>67.7</v>
      </c>
      <c r="E95" s="2">
        <v>68.099999999999994</v>
      </c>
      <c r="F95" s="2">
        <v>2.7</v>
      </c>
      <c r="G95" s="2">
        <v>73.3</v>
      </c>
      <c r="H95" s="2">
        <v>68.316249141002601</v>
      </c>
      <c r="I95" s="2">
        <v>73.649558252041004</v>
      </c>
      <c r="J95" s="2">
        <v>85.2</v>
      </c>
      <c r="K95" s="2">
        <v>50.8</v>
      </c>
      <c r="L95" s="2">
        <v>50.959151997788304</v>
      </c>
      <c r="M95" s="2">
        <v>58.4</v>
      </c>
      <c r="N95" s="2">
        <v>48.9</v>
      </c>
      <c r="O95" s="2">
        <v>65.099999999999994</v>
      </c>
      <c r="P95" s="2">
        <v>58.7</v>
      </c>
      <c r="Q95" s="2">
        <v>194.9</v>
      </c>
      <c r="R95" s="2">
        <v>58.4</v>
      </c>
      <c r="S95" s="2">
        <v>48.9</v>
      </c>
      <c r="T95" s="2">
        <v>40.200000000000003</v>
      </c>
      <c r="U95" s="2">
        <v>49.7</v>
      </c>
      <c r="V95" s="2">
        <v>50.2</v>
      </c>
      <c r="W95" s="2">
        <v>24.2</v>
      </c>
      <c r="X95" s="2">
        <v>78.5</v>
      </c>
      <c r="Y95" s="2" t="e">
        <v>#N/A</v>
      </c>
      <c r="Z95" s="2">
        <v>28.4</v>
      </c>
      <c r="AA95" s="2">
        <v>86.6</v>
      </c>
      <c r="AB95" s="2">
        <v>158.30000000000001</v>
      </c>
      <c r="AC95" s="2">
        <v>170.4</v>
      </c>
      <c r="AD95" s="2">
        <v>52.2</v>
      </c>
      <c r="AE95" s="2">
        <v>199.1</v>
      </c>
      <c r="AF95" s="2">
        <v>78.900000000000006</v>
      </c>
      <c r="AG95" s="22">
        <v>641</v>
      </c>
      <c r="AH95" s="22">
        <v>359</v>
      </c>
      <c r="AI95" s="22">
        <v>226</v>
      </c>
      <c r="AJ95" s="22">
        <v>40</v>
      </c>
      <c r="AK95" s="22">
        <v>45</v>
      </c>
      <c r="AL95" s="22">
        <v>2</v>
      </c>
      <c r="AM95" s="22">
        <v>5</v>
      </c>
      <c r="AN95" s="22">
        <v>4</v>
      </c>
      <c r="AO95" s="22">
        <v>55</v>
      </c>
      <c r="AP95" s="22">
        <v>38</v>
      </c>
      <c r="AQ95" s="22">
        <v>43</v>
      </c>
      <c r="AR95" s="2">
        <v>65.599999999999994</v>
      </c>
      <c r="AS95" s="2">
        <v>45.6</v>
      </c>
      <c r="AT95" s="2">
        <v>194.9</v>
      </c>
      <c r="AU95" s="2">
        <v>50.3</v>
      </c>
      <c r="AV95" s="2">
        <v>84.2</v>
      </c>
      <c r="AW95" s="2">
        <v>57.2</v>
      </c>
      <c r="AX95" s="2">
        <v>58.4</v>
      </c>
      <c r="AY95" s="2">
        <v>107.5</v>
      </c>
      <c r="AZ95" s="2">
        <v>95.7</v>
      </c>
      <c r="BA95" s="2">
        <v>24.2</v>
      </c>
      <c r="BB95" s="2">
        <v>53.8</v>
      </c>
      <c r="BC95" s="2">
        <v>63.2</v>
      </c>
      <c r="BD95" s="3" t="e">
        <v>#N/A</v>
      </c>
      <c r="BE95" s="3" t="e">
        <v>#N/A</v>
      </c>
      <c r="BF95" s="3" t="e">
        <v>#N/A</v>
      </c>
      <c r="BG95" s="3" t="e">
        <v>#N/A</v>
      </c>
      <c r="BH95" s="3" t="e">
        <v>#N/A</v>
      </c>
      <c r="BI95" s="2">
        <v>150.9</v>
      </c>
      <c r="BJ95" s="2">
        <v>2.7</v>
      </c>
      <c r="BK95" s="2">
        <v>2.9</v>
      </c>
      <c r="BL95" s="2">
        <v>64.8</v>
      </c>
      <c r="BM95" s="2">
        <v>73.8</v>
      </c>
      <c r="BN95" s="10" t="e">
        <v>#N/A</v>
      </c>
      <c r="BO95" s="3">
        <v>81.2</v>
      </c>
      <c r="BP95" s="22">
        <v>1.5364</v>
      </c>
      <c r="BQ95" s="3">
        <v>17.999047619047623</v>
      </c>
      <c r="BR95" s="23">
        <v>4.5610000000000017</v>
      </c>
      <c r="BS95" s="2">
        <v>51.5</v>
      </c>
      <c r="BT95" s="3">
        <v>68.66</v>
      </c>
      <c r="BU95" s="2" t="e">
        <v>#N/A</v>
      </c>
      <c r="BV95" s="2">
        <v>2.9</v>
      </c>
      <c r="BW95" s="2" t="e">
        <v>#N/A</v>
      </c>
      <c r="BX95" s="2" t="e">
        <v>#N/A</v>
      </c>
      <c r="BY95" s="23">
        <v>155</v>
      </c>
      <c r="BZ95" s="2">
        <v>95.4</v>
      </c>
      <c r="CA95" s="2">
        <v>71.400000000000006</v>
      </c>
      <c r="CB95" s="3">
        <v>76.260000000000005</v>
      </c>
      <c r="CC95" s="2">
        <v>68.5</v>
      </c>
      <c r="CD95" s="2">
        <v>88.1</v>
      </c>
      <c r="CE95" s="2">
        <v>95.85361863862164</v>
      </c>
      <c r="CF95" s="3">
        <v>76.265850332811155</v>
      </c>
      <c r="CG95" s="2">
        <v>68.519856961250085</v>
      </c>
      <c r="CH95" s="23">
        <v>164.01500232054127</v>
      </c>
      <c r="CI95" s="3">
        <v>75.663225584522678</v>
      </c>
      <c r="CM95" s="2">
        <f t="shared" si="95"/>
        <v>11.715079158453282</v>
      </c>
      <c r="CN95" s="2">
        <f t="shared" si="95"/>
        <v>2.9686279614683686</v>
      </c>
      <c r="CO95" s="2">
        <f t="shared" si="96"/>
        <v>99.37850701537829</v>
      </c>
      <c r="CR95" s="2">
        <f t="shared" si="100"/>
        <v>0.44510385756676135</v>
      </c>
      <c r="CS95" s="2">
        <f t="shared" si="100"/>
        <v>0.44247787610619049</v>
      </c>
      <c r="CT95" s="2">
        <f t="shared" si="101"/>
        <v>0.54869684499312954</v>
      </c>
      <c r="CU95" s="2">
        <f t="shared" si="101"/>
        <v>0.23793723852234733</v>
      </c>
      <c r="CV95" s="2">
        <f t="shared" si="101"/>
        <v>0.24018912989421029</v>
      </c>
      <c r="CW95" s="2">
        <f t="shared" si="102"/>
        <v>0.93023255813952599</v>
      </c>
      <c r="CX95" s="2">
        <f t="shared" si="103"/>
        <v>0</v>
      </c>
      <c r="CY95" s="2"/>
      <c r="CZ95" s="2">
        <f t="shared" si="107"/>
        <v>0</v>
      </c>
      <c r="DA95" s="2">
        <f t="shared" si="108"/>
        <v>1.6698779704560198</v>
      </c>
      <c r="DB95" s="2">
        <f t="shared" si="109"/>
        <v>0.19960079840319644</v>
      </c>
      <c r="DC95" s="2"/>
      <c r="DF95" s="2">
        <f t="shared" si="104"/>
        <v>2.8929101337447527</v>
      </c>
      <c r="DG95" s="2">
        <f t="shared" si="104"/>
        <v>2.9206520000752745</v>
      </c>
      <c r="DH95" s="2">
        <f t="shared" si="105"/>
        <v>1.3822755477890025</v>
      </c>
      <c r="DI95" s="2">
        <f t="shared" ref="DI95:DJ110" si="144">100*((AVERAGE(V93:V95)/AVERAGE(V90:V92))^4-1)</f>
        <v>1.8835675167328203</v>
      </c>
      <c r="DJ95" s="2">
        <f t="shared" si="144"/>
        <v>1.1111004537027291</v>
      </c>
      <c r="DM95" s="2"/>
      <c r="DN95" s="2">
        <f t="shared" si="123"/>
        <v>2.7149321266968283</v>
      </c>
      <c r="DO95" s="2">
        <f t="shared" si="111"/>
        <v>2.2315202231520144</v>
      </c>
      <c r="DP95" s="2">
        <f t="shared" si="124"/>
        <v>2.4038461538461537</v>
      </c>
      <c r="DQ95" s="2"/>
      <c r="DR95" s="2">
        <f t="shared" si="125"/>
        <v>3.0425963488843815</v>
      </c>
      <c r="DS95" s="2" t="e">
        <f t="shared" si="126"/>
        <v>#N/A</v>
      </c>
      <c r="DT95" s="2" t="e">
        <v>#N/A</v>
      </c>
      <c r="DU95" s="2" t="e">
        <v>#N/A</v>
      </c>
      <c r="DV95" s="2">
        <f t="shared" si="112"/>
        <v>4.3269230769230616</v>
      </c>
      <c r="DW95" s="2">
        <f t="shared" si="127"/>
        <v>-3.2274081429990109</v>
      </c>
      <c r="DX95" s="2">
        <f t="shared" si="128"/>
        <v>0.50000000000001155</v>
      </c>
      <c r="DY95" s="2">
        <f t="shared" si="129"/>
        <v>2.8169014084507005</v>
      </c>
      <c r="DZ95" s="2">
        <f t="shared" si="130"/>
        <v>3.1645569620253111</v>
      </c>
      <c r="EA95" s="2" t="e">
        <f t="shared" ref="EA95:EG131" si="145">100*((U95/U83)-1)</f>
        <v>#N/A</v>
      </c>
      <c r="EB95" s="2">
        <f t="shared" si="145"/>
        <v>3.9337474120082927</v>
      </c>
      <c r="EC95" s="2">
        <f t="shared" si="145"/>
        <v>3.8626609442059978</v>
      </c>
      <c r="ED95" s="2">
        <f t="shared" si="145"/>
        <v>-8.5081585081585036</v>
      </c>
      <c r="EE95" s="2" t="e">
        <f t="shared" si="145"/>
        <v>#N/A</v>
      </c>
      <c r="EF95" s="2">
        <f t="shared" si="145"/>
        <v>-12.074303405572751</v>
      </c>
      <c r="EG95" s="2" t="e">
        <f t="shared" si="145"/>
        <v>#N/A</v>
      </c>
      <c r="EH95" s="2">
        <f t="shared" si="143"/>
        <v>2.5923525599481634</v>
      </c>
      <c r="EI95" s="2">
        <f t="shared" si="69"/>
        <v>4.6251993620414433</v>
      </c>
      <c r="EJ95" s="2">
        <f t="shared" si="69"/>
        <v>4.3478260869565188</v>
      </c>
      <c r="EK95" s="2">
        <f t="shared" si="69"/>
        <v>-3.2274081429990109</v>
      </c>
      <c r="EL95" s="2">
        <f t="shared" si="69"/>
        <v>3.4979423868312765</v>
      </c>
      <c r="EM95" s="2">
        <f t="shared" si="69"/>
        <v>2.1844660194174637</v>
      </c>
      <c r="EN95" s="2">
        <f t="shared" si="69"/>
        <v>5.3406998158379571</v>
      </c>
      <c r="EO95" s="2">
        <f t="shared" si="92"/>
        <v>2.8169014084507005</v>
      </c>
      <c r="EP95" s="2">
        <f t="shared" si="92"/>
        <v>-2.1838034576888155</v>
      </c>
      <c r="EQ95" s="2">
        <f t="shared" si="92"/>
        <v>2.1344717182497419</v>
      </c>
      <c r="ER95" s="2">
        <f t="shared" si="92"/>
        <v>3.8626609442059978</v>
      </c>
      <c r="ES95" s="2">
        <f t="shared" si="92"/>
        <v>3.2629558541266812</v>
      </c>
      <c r="ET95" s="2">
        <f t="shared" si="92"/>
        <v>1.6077170418006492</v>
      </c>
      <c r="EU95" s="2">
        <f t="shared" si="97"/>
        <v>2.7</v>
      </c>
      <c r="EV95" s="2">
        <f t="shared" si="97"/>
        <v>2.9</v>
      </c>
      <c r="EW95" s="2">
        <f t="shared" si="131"/>
        <v>2.694136291600624</v>
      </c>
      <c r="EX95" s="2">
        <f t="shared" si="131"/>
        <v>3.2167832167832033</v>
      </c>
      <c r="EY95" s="2">
        <f t="shared" si="132"/>
        <v>7.6052729386693052</v>
      </c>
      <c r="EZ95" s="2">
        <f t="shared" si="132"/>
        <v>194.37908350975189</v>
      </c>
      <c r="FA95" s="2" t="e">
        <f t="shared" si="133"/>
        <v>#N/A</v>
      </c>
      <c r="FB95" s="2">
        <f t="shared" si="88"/>
        <v>2.7170311464546071</v>
      </c>
      <c r="FC95" s="2">
        <f t="shared" si="88"/>
        <v>-0.41753653444676075</v>
      </c>
      <c r="FD95" s="2">
        <f t="shared" si="88"/>
        <v>1.1331444759206999</v>
      </c>
      <c r="FE95" s="2">
        <f t="shared" si="87"/>
        <v>2.0200668896321217</v>
      </c>
      <c r="FF95" s="2">
        <f t="shared" si="87"/>
        <v>5.2227342549923339</v>
      </c>
      <c r="FG95" s="2">
        <f t="shared" si="87"/>
        <v>1.264367816091938</v>
      </c>
      <c r="FH95" s="2" t="e">
        <v>#N/A</v>
      </c>
      <c r="FI95" s="2" t="e">
        <v>#N/A</v>
      </c>
      <c r="FL95" s="2">
        <f t="shared" ref="FL95:FM110" si="146">100*((AVERAGE(H93:H95)/AVERAGE(H90:H92))-1)</f>
        <v>0.78225697877674083</v>
      </c>
      <c r="FM95" s="2">
        <f t="shared" si="146"/>
        <v>0.51140107003713187</v>
      </c>
      <c r="FN95" s="2">
        <f t="shared" si="115"/>
        <v>0.68010452579605474</v>
      </c>
      <c r="FQ95" s="2">
        <f t="shared" ref="FQ95:FR110" si="147">100*((AVERAGE(H93:H95)/AVERAGE(H90:H92))^4-1)</f>
        <v>3.1659353217586617</v>
      </c>
      <c r="FR95" s="2">
        <f t="shared" si="147"/>
        <v>2.0613497107175638</v>
      </c>
      <c r="FS95" s="2">
        <f t="shared" si="117"/>
        <v>2.7482966778981766</v>
      </c>
      <c r="FT95" s="2">
        <f t="shared" ref="FT95:FU110" si="148">100*((AVERAGE(CH93:CH95)/AVERAGE(CH90:CH92))^4-1)</f>
        <v>2.4106378504229253</v>
      </c>
      <c r="FU95" s="2">
        <f t="shared" si="148"/>
        <v>2.2098493193507762</v>
      </c>
      <c r="FX95" s="2">
        <f t="shared" si="120"/>
        <v>2.5291336748564541</v>
      </c>
      <c r="FY95" s="2">
        <f t="shared" si="120"/>
        <v>1.9943181558723433</v>
      </c>
      <c r="FZ95" s="2">
        <f t="shared" si="121"/>
        <v>3.152294665873967</v>
      </c>
      <c r="GA95" s="2">
        <f t="shared" si="122"/>
        <v>2.8066588652530866</v>
      </c>
      <c r="GB95" s="2">
        <f t="shared" si="122"/>
        <v>2.7116379305690108</v>
      </c>
      <c r="GE95" s="2"/>
      <c r="GF95" s="2"/>
      <c r="GG95" s="2">
        <f t="shared" si="137"/>
        <v>10.774275556611702</v>
      </c>
      <c r="GH95" s="2">
        <f t="shared" si="137"/>
        <v>118.33883812354125</v>
      </c>
      <c r="GI95" s="2" t="e">
        <f t="shared" si="138"/>
        <v>#N/A</v>
      </c>
      <c r="GJ95" s="2">
        <f t="shared" si="139"/>
        <v>3.1864406779660959</v>
      </c>
      <c r="GK95" s="2" t="e">
        <v>#N/A</v>
      </c>
      <c r="GN95" s="2">
        <f t="shared" si="89"/>
        <v>0.10000000000000009</v>
      </c>
      <c r="GQ95" s="2"/>
      <c r="IG95" s="24"/>
      <c r="IH95" s="24"/>
      <c r="II95" s="24"/>
      <c r="IJ95" s="24"/>
      <c r="IK95" s="24"/>
      <c r="IL95" s="2"/>
      <c r="IM95" s="2">
        <f t="shared" si="98"/>
        <v>2.7</v>
      </c>
      <c r="IN95" s="2"/>
      <c r="IO95" s="2">
        <f t="shared" si="134"/>
        <v>2.7</v>
      </c>
      <c r="IX95" s="3"/>
      <c r="IY95" s="3"/>
      <c r="IZ95" s="3"/>
      <c r="JA95" s="3"/>
      <c r="JB95" s="3"/>
      <c r="JC95" s="3"/>
      <c r="JE95" s="3"/>
      <c r="JF95" s="3"/>
      <c r="JG95" s="3"/>
      <c r="JH95" s="3"/>
      <c r="JI95" s="3"/>
      <c r="JJ95" s="3"/>
      <c r="JK95" s="3"/>
      <c r="JL95" s="3"/>
      <c r="JN95" s="10">
        <f>COUNTIF(EI95:ET95,"&gt;2")</f>
        <v>9</v>
      </c>
      <c r="JQ95" s="10"/>
      <c r="JS95" s="10"/>
      <c r="KH95" s="2">
        <f>(DN95*$DN$4)+(FB95*$FB$3)+(FC95*$FC$3)+(FD95*$FD$3)+(FE95*$FE$3)+(FF95*$FF$3)+(FG95*$FG$3)</f>
        <v>2.191787207535453</v>
      </c>
      <c r="KI95" s="2">
        <f>F95-KH95</f>
        <v>0.5082127924645472</v>
      </c>
      <c r="KJ95" s="2">
        <f>MAX(DN95,FB95:FG95)</f>
        <v>5.2227342549923339</v>
      </c>
      <c r="KK95" s="2">
        <f>MIN(DN95,FB95:FG95)</f>
        <v>-0.41753653444676075</v>
      </c>
      <c r="KL95" s="2">
        <f t="shared" si="135"/>
        <v>5.6402707894390947</v>
      </c>
      <c r="KO95" s="2">
        <f>BO95</f>
        <v>81.2</v>
      </c>
      <c r="KP95" s="2">
        <f>100*((BO89/BO77)-1)</f>
        <v>-3.4609024332624583</v>
      </c>
      <c r="KQ95" s="2">
        <f t="shared" si="142"/>
        <v>-3.4609024332624583</v>
      </c>
      <c r="KR95" s="2">
        <f>100*((BO83/BO71)-1)</f>
        <v>-2.2808845664003652</v>
      </c>
      <c r="KS95" s="2">
        <f t="shared" si="64"/>
        <v>-2.2808845664003652</v>
      </c>
      <c r="KT95" s="3">
        <f>BP95</f>
        <v>1.5364</v>
      </c>
      <c r="KU95" s="3">
        <f>BQ95</f>
        <v>17.999047619047623</v>
      </c>
      <c r="KV95" s="3">
        <f t="shared" si="106"/>
        <v>11.715079158453282</v>
      </c>
      <c r="KW95" s="2">
        <f t="shared" si="99"/>
        <v>25.258453425925836</v>
      </c>
      <c r="KX95" s="2">
        <f t="shared" si="99"/>
        <v>21.431215755035744</v>
      </c>
      <c r="LB95">
        <v>0</v>
      </c>
      <c r="LE95" s="2" t="e">
        <v>#N/A</v>
      </c>
      <c r="LF95" s="2" t="e">
        <v>#N/A</v>
      </c>
      <c r="LG95" s="2" t="e">
        <v>#N/A</v>
      </c>
      <c r="LH95" s="2" t="e">
        <v>#N/A</v>
      </c>
      <c r="LI95" s="2" t="e">
        <v>#N/A</v>
      </c>
      <c r="LJ95" s="2" t="e">
        <v>#N/A</v>
      </c>
      <c r="LK95" s="2">
        <v>60.85619706993284</v>
      </c>
      <c r="LL95" s="2" t="e">
        <v>#N/A</v>
      </c>
      <c r="LM95" s="2" t="e">
        <v>#N/A</v>
      </c>
      <c r="LN95" s="2" t="e">
        <v>#N/A</v>
      </c>
      <c r="LO95" s="2" t="e">
        <v>#N/A</v>
      </c>
      <c r="LP95" s="2">
        <v>41.682672710444827</v>
      </c>
      <c r="LQ95" s="2" t="e">
        <v>#N/A</v>
      </c>
      <c r="LR95" s="2" t="e">
        <v>#N/A</v>
      </c>
      <c r="LS95" s="2" t="e">
        <v>#N/A</v>
      </c>
      <c r="LT95" s="2" t="e">
        <v>#N/A</v>
      </c>
      <c r="LU95" s="2" t="e">
        <v>#N/A</v>
      </c>
      <c r="LV95" s="2" t="e">
        <v>#N/A</v>
      </c>
      <c r="LW95" s="2" t="e">
        <v>#N/A</v>
      </c>
      <c r="LX95" s="2" t="e">
        <v>#N/A</v>
      </c>
      <c r="LY95" s="2">
        <v>53.927552904690941</v>
      </c>
      <c r="LZ95" s="2" t="e">
        <v>#N/A</v>
      </c>
      <c r="MA95" s="2" t="e">
        <v>#N/A</v>
      </c>
      <c r="MB95" s="2" t="e">
        <v>#N/A</v>
      </c>
      <c r="MC95" s="2" t="e">
        <v>#N/A</v>
      </c>
      <c r="MD95" s="2" t="e">
        <v>#N/A</v>
      </c>
      <c r="ME95" s="2" t="e">
        <v>#N/A</v>
      </c>
      <c r="MF95" s="2" t="e">
        <v>#N/A</v>
      </c>
      <c r="MG95" s="2" t="e">
        <v>#N/A</v>
      </c>
      <c r="MH95" s="2">
        <v>51.865267443357595</v>
      </c>
      <c r="MI95" s="2" t="e">
        <v>#N/A</v>
      </c>
      <c r="MJ95" s="2" t="e">
        <v>#N/A</v>
      </c>
      <c r="MK95" s="2" t="e">
        <v>#N/A</v>
      </c>
      <c r="ML95" s="2" t="e">
        <v>#N/A</v>
      </c>
      <c r="MM95" s="2" t="e">
        <v>#N/A</v>
      </c>
      <c r="MN95" s="2" t="e">
        <v>#N/A</v>
      </c>
      <c r="MO95" s="2" t="e">
        <v>#N/A</v>
      </c>
      <c r="MP95" s="2" t="e">
        <v>#N/A</v>
      </c>
      <c r="MQ95" s="2" t="e">
        <v>#N/A</v>
      </c>
      <c r="MR95" s="2" t="e">
        <v>#N/A</v>
      </c>
      <c r="MS95" s="10" t="e">
        <v>#N/A</v>
      </c>
      <c r="MT95" s="2" t="e">
        <v>#N/A</v>
      </c>
      <c r="MU95" s="2" t="e">
        <v>#N/A</v>
      </c>
      <c r="MV95" s="2" t="e">
        <v>#N/A</v>
      </c>
      <c r="MX95" s="22" t="e">
        <v>#N/A</v>
      </c>
      <c r="MY95" s="22" t="e">
        <v>#N/A</v>
      </c>
      <c r="MZ95" s="22" t="e">
        <v>#N/A</v>
      </c>
      <c r="NA95" s="22" t="e">
        <v>#N/A</v>
      </c>
      <c r="NB95" s="22" t="e">
        <v>#N/A</v>
      </c>
      <c r="NC95" s="22" t="e">
        <v>#N/A</v>
      </c>
      <c r="ND95" s="22">
        <v>2</v>
      </c>
      <c r="NE95" s="22" t="e">
        <v>#N/A</v>
      </c>
      <c r="NF95" s="22" t="e">
        <v>#N/A</v>
      </c>
      <c r="NG95" s="22">
        <v>0</v>
      </c>
      <c r="NH95" s="23">
        <v>0</v>
      </c>
      <c r="NI95" s="22">
        <v>21</v>
      </c>
      <c r="NJ95" s="22" t="e">
        <v>#N/A</v>
      </c>
      <c r="NK95" s="22" t="e">
        <v>#N/A</v>
      </c>
      <c r="NL95" s="23" t="e">
        <v>#N/A</v>
      </c>
      <c r="NM95" s="3" t="e">
        <v>#N/A</v>
      </c>
      <c r="NN95" s="22" t="e">
        <v>#N/A</v>
      </c>
      <c r="NO95" s="22" t="e">
        <v>#N/A</v>
      </c>
      <c r="NP95" s="22" t="e">
        <v>#N/A</v>
      </c>
      <c r="NQ95" s="22" t="e">
        <v>#N/A</v>
      </c>
      <c r="NR95" s="23">
        <v>1</v>
      </c>
      <c r="NS95" s="22" t="e">
        <v>#N/A</v>
      </c>
      <c r="NT95" s="22" t="e">
        <v>#N/A</v>
      </c>
      <c r="NU95" s="23" t="e">
        <v>#N/A</v>
      </c>
      <c r="NV95" s="3" t="e">
        <v>#N/A</v>
      </c>
      <c r="NW95" s="22" t="e">
        <v>#N/A</v>
      </c>
      <c r="NX95" s="22" t="e">
        <v>#N/A</v>
      </c>
      <c r="NY95" s="22" t="e">
        <v>#N/A</v>
      </c>
      <c r="NZ95" s="22" t="e">
        <v>#N/A</v>
      </c>
      <c r="OA95" s="23">
        <v>7</v>
      </c>
      <c r="OB95" s="22" t="e">
        <v>#N/A</v>
      </c>
      <c r="OC95" s="22" t="e">
        <v>#N/A</v>
      </c>
      <c r="OD95" s="22" t="e">
        <v>#N/A</v>
      </c>
      <c r="OE95" s="22" t="e">
        <v>#N/A</v>
      </c>
      <c r="OF95" s="22" t="e">
        <v>#N/A</v>
      </c>
      <c r="OG95" s="22" t="e">
        <v>#N/A</v>
      </c>
      <c r="OH95" s="23" t="e">
        <v>#N/A</v>
      </c>
      <c r="OI95" s="22">
        <v>0</v>
      </c>
      <c r="OJ95" s="22" t="e">
        <v>#N/A</v>
      </c>
      <c r="OK95" s="22" t="e">
        <v>#N/A</v>
      </c>
      <c r="OL95" s="22" t="e">
        <v>#N/A</v>
      </c>
      <c r="OM95" s="23" t="e">
        <v>#N/A</v>
      </c>
      <c r="ON95" s="22" t="e">
        <v>#N/A</v>
      </c>
      <c r="OO95" s="22" t="e">
        <v>#N/A</v>
      </c>
      <c r="OQ95">
        <f t="shared" si="136"/>
        <v>-1</v>
      </c>
      <c r="OR95" s="23" t="e">
        <f t="shared" ca="1" si="140"/>
        <v>#N/A</v>
      </c>
      <c r="OS95" s="23" t="e">
        <f t="shared" ca="1" si="140"/>
        <v>#N/A</v>
      </c>
      <c r="OT95" s="23" t="e">
        <f t="shared" ca="1" si="140"/>
        <v>#N/A</v>
      </c>
      <c r="OU95" s="23" t="e">
        <f t="shared" ca="1" si="140"/>
        <v>#N/A</v>
      </c>
      <c r="OV95" s="23" t="e">
        <f t="shared" ca="1" si="140"/>
        <v>#N/A</v>
      </c>
      <c r="OW95" s="23" t="e">
        <f t="shared" ca="1" si="140"/>
        <v>#N/A</v>
      </c>
      <c r="OX95" s="23">
        <f t="shared" ca="1" si="140"/>
        <v>1.0027338582335819</v>
      </c>
      <c r="OY95" s="23" t="e">
        <f t="shared" ca="1" si="140"/>
        <v>#N/A</v>
      </c>
      <c r="OZ95" s="23" t="e">
        <f t="shared" ca="1" si="140"/>
        <v>#N/A</v>
      </c>
      <c r="PA95" s="23" t="e">
        <f t="shared" ca="1" si="140"/>
        <v>#N/A</v>
      </c>
      <c r="PB95" s="23" t="e">
        <f t="shared" ca="1" si="140"/>
        <v>#N/A</v>
      </c>
      <c r="PC95" s="23">
        <f t="shared" ca="1" si="140"/>
        <v>1.0021025930104723</v>
      </c>
      <c r="PD95" s="23" t="e">
        <f t="shared" ca="1" si="140"/>
        <v>#N/A</v>
      </c>
      <c r="PE95" s="23" t="e">
        <f t="shared" ca="1" si="140"/>
        <v>#N/A</v>
      </c>
      <c r="PF95" s="23" t="e">
        <f t="shared" ca="1" si="140"/>
        <v>#N/A</v>
      </c>
      <c r="PG95" s="23" t="e">
        <f t="shared" ca="1" si="79"/>
        <v>#N/A</v>
      </c>
      <c r="PH95" s="23" t="e">
        <f t="shared" ca="1" si="76"/>
        <v>#N/A</v>
      </c>
      <c r="PI95" s="23" t="e">
        <f t="shared" ca="1" si="76"/>
        <v>#N/A</v>
      </c>
      <c r="PJ95" s="23" t="e">
        <f t="shared" ca="1" si="76"/>
        <v>#N/A</v>
      </c>
      <c r="PK95" s="23" t="e">
        <f t="shared" ca="1" si="76"/>
        <v>#N/A</v>
      </c>
      <c r="PL95" s="23">
        <f t="shared" ca="1" si="76"/>
        <v>0.99833700274565118</v>
      </c>
      <c r="PM95" s="23" t="e">
        <f t="shared" ca="1" si="76"/>
        <v>#N/A</v>
      </c>
      <c r="PN95" s="23" t="e">
        <f t="shared" ca="1" si="119"/>
        <v>#N/A</v>
      </c>
      <c r="PO95" s="23" t="e">
        <f t="shared" ca="1" si="119"/>
        <v>#N/A</v>
      </c>
      <c r="PP95" s="23" t="e">
        <f t="shared" ca="1" si="119"/>
        <v>#N/A</v>
      </c>
      <c r="PQ95" s="23" t="e">
        <f t="shared" ca="1" si="119"/>
        <v>#N/A</v>
      </c>
      <c r="PR95" s="23" t="e">
        <f t="shared" ca="1" si="119"/>
        <v>#N/A</v>
      </c>
      <c r="PS95" s="23" t="e">
        <f t="shared" ca="1" si="119"/>
        <v>#N/A</v>
      </c>
      <c r="PT95" s="23" t="e">
        <f t="shared" ca="1" si="119"/>
        <v>#N/A</v>
      </c>
      <c r="PU95" s="23">
        <f t="shared" ca="1" si="119"/>
        <v>1.0022100140106451</v>
      </c>
      <c r="PV95" s="23" t="e">
        <f t="shared" ca="1" si="119"/>
        <v>#N/A</v>
      </c>
      <c r="PW95" s="23" t="e">
        <f t="shared" ca="1" si="119"/>
        <v>#N/A</v>
      </c>
      <c r="PX95" s="23" t="e">
        <f t="shared" ca="1" si="119"/>
        <v>#N/A</v>
      </c>
      <c r="PY95" s="23" t="e">
        <f t="shared" ca="1" si="119"/>
        <v>#N/A</v>
      </c>
      <c r="PZ95" s="23" t="e">
        <f t="shared" ca="1" si="119"/>
        <v>#N/A</v>
      </c>
      <c r="QA95" s="23" t="e">
        <f t="shared" ca="1" si="119"/>
        <v>#N/A</v>
      </c>
      <c r="QB95" s="23" t="e">
        <f t="shared" ca="1" si="119"/>
        <v>#N/A</v>
      </c>
      <c r="QC95" s="23" t="e">
        <f t="shared" ca="1" si="119"/>
        <v>#N/A</v>
      </c>
      <c r="QD95" s="23" t="e">
        <f t="shared" ca="1" si="141"/>
        <v>#N/A</v>
      </c>
      <c r="QE95" s="23" t="e">
        <f t="shared" ca="1" si="141"/>
        <v>#N/A</v>
      </c>
      <c r="QF95" s="23" t="e">
        <f t="shared" ca="1" si="141"/>
        <v>#N/A</v>
      </c>
      <c r="QG95" s="23" t="e">
        <f t="shared" ca="1" si="141"/>
        <v>#N/A</v>
      </c>
      <c r="QH95" s="23" t="e">
        <f t="shared" ca="1" si="141"/>
        <v>#N/A</v>
      </c>
      <c r="QI95" s="23" t="e">
        <f t="shared" ca="1" si="141"/>
        <v>#N/A</v>
      </c>
      <c r="QJ95" s="26" t="e">
        <f t="shared" ca="1" si="110"/>
        <v>#N/A</v>
      </c>
    </row>
    <row r="96" spans="1:452" x14ac:dyDescent="0.35">
      <c r="A96" t="s">
        <v>1161</v>
      </c>
      <c r="B96" s="21">
        <v>35125</v>
      </c>
      <c r="C96" t="s">
        <v>711</v>
      </c>
      <c r="D96" s="2">
        <v>67.900000000000006</v>
      </c>
      <c r="E96" s="2">
        <v>68.400000000000006</v>
      </c>
      <c r="F96" s="2">
        <v>2.6</v>
      </c>
      <c r="G96" s="2">
        <v>73.599999999999994</v>
      </c>
      <c r="H96" s="2">
        <v>68.502676662430602</v>
      </c>
      <c r="I96" s="2">
        <v>73.709337085066366</v>
      </c>
      <c r="J96" s="2">
        <v>85.7</v>
      </c>
      <c r="K96" s="2">
        <v>50.9</v>
      </c>
      <c r="L96" s="2">
        <v>51.146119240626859</v>
      </c>
      <c r="M96" s="2">
        <v>58.5</v>
      </c>
      <c r="N96" s="2">
        <v>48.6</v>
      </c>
      <c r="O96" s="2">
        <v>65.599999999999994</v>
      </c>
      <c r="P96" s="2">
        <v>59</v>
      </c>
      <c r="Q96" s="2">
        <v>197.2</v>
      </c>
      <c r="R96" s="2">
        <v>58.5</v>
      </c>
      <c r="S96" s="2">
        <v>48.6</v>
      </c>
      <c r="T96" s="2">
        <v>40.200000000000003</v>
      </c>
      <c r="U96" s="2">
        <v>50.6</v>
      </c>
      <c r="V96" s="2">
        <v>50.3</v>
      </c>
      <c r="W96" s="2">
        <v>24.2</v>
      </c>
      <c r="X96" s="2">
        <v>78.5</v>
      </c>
      <c r="Y96" s="2" t="e">
        <v>#N/A</v>
      </c>
      <c r="Z96" s="2">
        <v>28.4</v>
      </c>
      <c r="AA96" s="2">
        <v>85.9</v>
      </c>
      <c r="AB96" s="2">
        <v>159.69999999999999</v>
      </c>
      <c r="AC96" s="2">
        <v>171.5</v>
      </c>
      <c r="AD96" s="2">
        <v>52.2</v>
      </c>
      <c r="AE96" s="2">
        <v>201.6</v>
      </c>
      <c r="AF96" s="2">
        <v>81.3</v>
      </c>
      <c r="AG96" s="22">
        <v>641</v>
      </c>
      <c r="AH96" s="22">
        <v>359</v>
      </c>
      <c r="AI96" s="22">
        <v>226</v>
      </c>
      <c r="AJ96" s="22">
        <v>40</v>
      </c>
      <c r="AK96" s="22">
        <v>45</v>
      </c>
      <c r="AL96" s="22">
        <v>2</v>
      </c>
      <c r="AM96" s="22">
        <v>5</v>
      </c>
      <c r="AN96" s="22">
        <v>4</v>
      </c>
      <c r="AO96" s="22">
        <v>55</v>
      </c>
      <c r="AP96" s="22">
        <v>38</v>
      </c>
      <c r="AQ96" s="22">
        <v>43</v>
      </c>
      <c r="AR96" s="2">
        <v>66.099999999999994</v>
      </c>
      <c r="AS96" s="2">
        <v>45.7</v>
      </c>
      <c r="AT96" s="2">
        <v>197.2</v>
      </c>
      <c r="AU96" s="2">
        <v>50.4</v>
      </c>
      <c r="AV96" s="2">
        <v>85.5</v>
      </c>
      <c r="AW96" s="2">
        <v>57.7</v>
      </c>
      <c r="AX96" s="2">
        <v>58.5</v>
      </c>
      <c r="AY96" s="2">
        <v>107.4</v>
      </c>
      <c r="AZ96" s="2">
        <v>95.8</v>
      </c>
      <c r="BA96" s="2">
        <v>24.2</v>
      </c>
      <c r="BB96" s="2">
        <v>53.9</v>
      </c>
      <c r="BC96" s="2">
        <v>63.2</v>
      </c>
      <c r="BD96" s="3" t="e">
        <v>#N/A</v>
      </c>
      <c r="BE96" s="3" t="e">
        <v>#N/A</v>
      </c>
      <c r="BF96" s="3" t="e">
        <v>#N/A</v>
      </c>
      <c r="BG96" s="3" t="e">
        <v>#N/A</v>
      </c>
      <c r="BH96" s="3" t="e">
        <v>#N/A</v>
      </c>
      <c r="BI96" s="2">
        <v>151.5</v>
      </c>
      <c r="BJ96" s="2">
        <v>2.7</v>
      </c>
      <c r="BK96" s="2">
        <v>2.9</v>
      </c>
      <c r="BL96" s="2">
        <v>64.900000000000006</v>
      </c>
      <c r="BM96" s="2">
        <v>74.099999999999994</v>
      </c>
      <c r="BN96" s="10" t="e">
        <v>#N/A</v>
      </c>
      <c r="BO96" s="3">
        <v>80.87</v>
      </c>
      <c r="BP96" s="22">
        <v>1.5270999999999999</v>
      </c>
      <c r="BQ96" s="3">
        <v>19.851904761904763</v>
      </c>
      <c r="BR96" s="23">
        <v>2.9485714285714288</v>
      </c>
      <c r="BS96" s="2">
        <v>48.2</v>
      </c>
      <c r="BT96" s="3">
        <v>68.650000000000006</v>
      </c>
      <c r="BU96" s="2" t="e">
        <v>#N/A</v>
      </c>
      <c r="BV96" s="2">
        <v>2.8</v>
      </c>
      <c r="BW96" s="2" t="e">
        <v>#N/A</v>
      </c>
      <c r="BX96" s="2" t="e">
        <v>#N/A</v>
      </c>
      <c r="BY96" s="23">
        <v>155.5</v>
      </c>
      <c r="BZ96" s="2">
        <v>95.6</v>
      </c>
      <c r="CA96" s="2">
        <v>71.599999999999994</v>
      </c>
      <c r="CB96" s="3">
        <v>76.75</v>
      </c>
      <c r="CC96" s="2">
        <v>68.7</v>
      </c>
      <c r="CD96" s="2">
        <v>88.5</v>
      </c>
      <c r="CE96" s="2">
        <v>95.837034988002827</v>
      </c>
      <c r="CF96" s="3">
        <v>76.640578295808496</v>
      </c>
      <c r="CG96" s="2">
        <v>68.580969274467336</v>
      </c>
      <c r="CH96" s="23">
        <v>164.37381671837377</v>
      </c>
      <c r="CI96" s="3">
        <v>75.820361621740261</v>
      </c>
      <c r="CM96" s="2">
        <f t="shared" si="95"/>
        <v>12.999741183881058</v>
      </c>
      <c r="CN96" s="2">
        <f t="shared" si="95"/>
        <v>1.9308306126458183</v>
      </c>
      <c r="CO96" s="2">
        <f t="shared" si="96"/>
        <v>98.776957864608292</v>
      </c>
      <c r="CR96" s="2">
        <f t="shared" si="100"/>
        <v>0.29542097488922131</v>
      </c>
      <c r="CS96" s="2">
        <f t="shared" si="100"/>
        <v>0.44052863436125017</v>
      </c>
      <c r="CT96" s="2">
        <f t="shared" si="101"/>
        <v>0.40927694406548049</v>
      </c>
      <c r="CU96" s="2">
        <f t="shared" si="101"/>
        <v>0.27288898874295742</v>
      </c>
      <c r="CV96" s="2">
        <f t="shared" si="101"/>
        <v>8.1166587341622673E-2</v>
      </c>
      <c r="CW96" s="2">
        <f t="shared" si="102"/>
        <v>0.76804915514592942</v>
      </c>
      <c r="CX96" s="2">
        <f t="shared" si="103"/>
        <v>0.19685039370079022</v>
      </c>
      <c r="CY96" s="2"/>
      <c r="CZ96" s="2">
        <f t="shared" si="107"/>
        <v>0</v>
      </c>
      <c r="DA96" s="2">
        <f t="shared" si="108"/>
        <v>0.88439671509790097</v>
      </c>
      <c r="DB96" s="2">
        <f t="shared" si="109"/>
        <v>0.19920318725098468</v>
      </c>
      <c r="DC96" s="2"/>
      <c r="DF96" s="2">
        <f t="shared" si="104"/>
        <v>3.3242668414409593</v>
      </c>
      <c r="DG96" s="2">
        <f t="shared" si="104"/>
        <v>0.97835892343298703</v>
      </c>
      <c r="DH96" s="2">
        <f t="shared" si="105"/>
        <v>4.4926956820243724</v>
      </c>
      <c r="DI96" s="2">
        <f t="shared" si="144"/>
        <v>1.6096256256000974</v>
      </c>
      <c r="DJ96" s="2">
        <f t="shared" si="144"/>
        <v>1.6701100441239625</v>
      </c>
      <c r="DM96" s="2"/>
      <c r="DN96" s="2">
        <f t="shared" si="123"/>
        <v>2.5487256371814135</v>
      </c>
      <c r="DO96" s="2">
        <f t="shared" si="111"/>
        <v>2.0804438280166435</v>
      </c>
      <c r="DP96" s="2">
        <f t="shared" si="124"/>
        <v>2.2673031026253052</v>
      </c>
      <c r="DQ96" s="2"/>
      <c r="DR96" s="2">
        <f t="shared" si="125"/>
        <v>3.245436105476676</v>
      </c>
      <c r="DS96" s="2" t="e">
        <f t="shared" si="126"/>
        <v>#N/A</v>
      </c>
      <c r="DT96" s="2" t="e">
        <v>#N/A</v>
      </c>
      <c r="DU96" s="2" t="e">
        <v>#N/A</v>
      </c>
      <c r="DV96" s="2">
        <f t="shared" si="112"/>
        <v>4.4585987261146487</v>
      </c>
      <c r="DW96" s="2">
        <f t="shared" si="127"/>
        <v>-3.1434184675835031</v>
      </c>
      <c r="DX96" s="2">
        <f t="shared" si="128"/>
        <v>0.50000000000001155</v>
      </c>
      <c r="DY96" s="2">
        <f t="shared" si="129"/>
        <v>2.0942408376963373</v>
      </c>
      <c r="DZ96" s="2">
        <f t="shared" si="130"/>
        <v>1.8867924528301883</v>
      </c>
      <c r="EA96" s="2" t="e">
        <f t="shared" si="145"/>
        <v>#N/A</v>
      </c>
      <c r="EB96" s="2">
        <f t="shared" si="145"/>
        <v>4.1407867494823947</v>
      </c>
      <c r="EC96" s="2">
        <f t="shared" si="145"/>
        <v>3.8626609442059978</v>
      </c>
      <c r="ED96" s="2">
        <f t="shared" si="145"/>
        <v>-8.5081585081585036</v>
      </c>
      <c r="EE96" s="2" t="e">
        <f t="shared" si="145"/>
        <v>#N/A</v>
      </c>
      <c r="EF96" s="2">
        <f t="shared" si="145"/>
        <v>-12.074303405572751</v>
      </c>
      <c r="EG96" s="2" t="e">
        <f t="shared" si="145"/>
        <v>#N/A</v>
      </c>
      <c r="EH96" s="2">
        <f t="shared" si="143"/>
        <v>2.1099744245524077</v>
      </c>
      <c r="EI96" s="2">
        <f t="shared" si="69"/>
        <v>4.5886075949366889</v>
      </c>
      <c r="EJ96" s="2">
        <f t="shared" si="69"/>
        <v>4.337899543378998</v>
      </c>
      <c r="EK96" s="2">
        <f t="shared" si="69"/>
        <v>-3.1434184675835031</v>
      </c>
      <c r="EL96" s="2">
        <f t="shared" si="69"/>
        <v>3.7037037037036979</v>
      </c>
      <c r="EM96" s="2">
        <f t="shared" si="69"/>
        <v>2.6410564225690214</v>
      </c>
      <c r="EN96" s="2">
        <f t="shared" si="69"/>
        <v>3.2200357781753119</v>
      </c>
      <c r="EO96" s="2">
        <f t="shared" si="92"/>
        <v>2.0942408376963373</v>
      </c>
      <c r="EP96" s="2">
        <f t="shared" si="92"/>
        <v>-2.6291931097008114</v>
      </c>
      <c r="EQ96" s="2">
        <f t="shared" si="92"/>
        <v>2.0234291799786863</v>
      </c>
      <c r="ER96" s="2">
        <f t="shared" si="92"/>
        <v>3.8626609442059978</v>
      </c>
      <c r="ES96" s="2">
        <f t="shared" si="92"/>
        <v>3.0592734225621365</v>
      </c>
      <c r="ET96" s="2">
        <f t="shared" si="92"/>
        <v>1.1200000000000099</v>
      </c>
      <c r="EU96" s="2">
        <f t="shared" si="97"/>
        <v>2.7</v>
      </c>
      <c r="EV96" s="2">
        <f t="shared" si="97"/>
        <v>2.9</v>
      </c>
      <c r="EW96" s="2">
        <f t="shared" si="131"/>
        <v>2.6898734177215333</v>
      </c>
      <c r="EX96" s="2">
        <f t="shared" si="131"/>
        <v>3.34728033472802</v>
      </c>
      <c r="EY96" s="2">
        <f t="shared" si="132"/>
        <v>22.341805596430397</v>
      </c>
      <c r="EZ96" s="2">
        <f t="shared" si="132"/>
        <v>100.1598735494552</v>
      </c>
      <c r="FA96" s="2" t="e">
        <f t="shared" si="133"/>
        <v>#N/A</v>
      </c>
      <c r="FB96" s="2">
        <f t="shared" si="88"/>
        <v>2.8439153439153486</v>
      </c>
      <c r="FC96" s="2">
        <f t="shared" si="88"/>
        <v>-0.10449320794149175</v>
      </c>
      <c r="FD96" s="2">
        <f t="shared" si="88"/>
        <v>1.2729844413012614</v>
      </c>
      <c r="FE96" s="2">
        <f t="shared" si="87"/>
        <v>2.3606295012003065</v>
      </c>
      <c r="FF96" s="2">
        <f t="shared" si="87"/>
        <v>4.5662100456621113</v>
      </c>
      <c r="FG96" s="2">
        <f t="shared" si="87"/>
        <v>1.4908256880733939</v>
      </c>
      <c r="FH96" s="2" t="e">
        <v>#N/A</v>
      </c>
      <c r="FI96" s="2" t="e">
        <v>#N/A</v>
      </c>
      <c r="FL96" s="2">
        <f t="shared" si="146"/>
        <v>0.79178272768756219</v>
      </c>
      <c r="FM96" s="2">
        <f t="shared" si="146"/>
        <v>0.53077696447050293</v>
      </c>
      <c r="FN96" s="2">
        <f t="shared" si="115"/>
        <v>0.74954239603322037</v>
      </c>
      <c r="FQ96" s="2">
        <f t="shared" si="147"/>
        <v>3.2049450507862121</v>
      </c>
      <c r="FR96" s="2">
        <f t="shared" si="147"/>
        <v>2.1400712014945977</v>
      </c>
      <c r="FS96" s="2">
        <f t="shared" si="117"/>
        <v>3.0320471692804274</v>
      </c>
      <c r="FT96" s="2">
        <f t="shared" si="148"/>
        <v>2.68985883848194</v>
      </c>
      <c r="FU96" s="2">
        <f t="shared" si="148"/>
        <v>2.269217005728219</v>
      </c>
      <c r="FX96" s="2">
        <f t="shared" si="120"/>
        <v>2.6248566397622186</v>
      </c>
      <c r="FY96" s="2">
        <f t="shared" si="120"/>
        <v>1.927808410048848</v>
      </c>
      <c r="FZ96" s="2">
        <f t="shared" si="121"/>
        <v>3.025184846024298</v>
      </c>
      <c r="GA96" s="2">
        <f t="shared" si="122"/>
        <v>2.7567690538819578</v>
      </c>
      <c r="GB96" s="2">
        <f t="shared" si="122"/>
        <v>2.5609287254772628</v>
      </c>
      <c r="GE96" s="2"/>
      <c r="GF96" s="2"/>
      <c r="GG96" s="2">
        <f t="shared" si="137"/>
        <v>13.59918729545373</v>
      </c>
      <c r="GH96" s="2">
        <f t="shared" si="137"/>
        <v>132.89825885333011</v>
      </c>
      <c r="GI96" s="2" t="e">
        <f t="shared" si="138"/>
        <v>#N/A</v>
      </c>
      <c r="GJ96" s="2">
        <f t="shared" si="139"/>
        <v>3.1799729364005325</v>
      </c>
      <c r="GK96" s="2" t="e">
        <v>#N/A</v>
      </c>
      <c r="GN96" s="2">
        <f t="shared" si="89"/>
        <v>-0.10000000000000009</v>
      </c>
      <c r="GQ96" s="2"/>
      <c r="IG96" s="24"/>
      <c r="IH96" s="24"/>
      <c r="II96" s="24"/>
      <c r="IJ96" s="24"/>
      <c r="IK96" s="24"/>
      <c r="IL96" s="2"/>
      <c r="IM96" s="2">
        <f t="shared" si="98"/>
        <v>2.6</v>
      </c>
      <c r="IN96" s="2"/>
      <c r="IO96" s="2">
        <f t="shared" si="134"/>
        <v>2.6</v>
      </c>
      <c r="IX96" s="3"/>
      <c r="IY96" s="3"/>
      <c r="IZ96" s="3"/>
      <c r="JA96" s="3"/>
      <c r="JB96" s="3"/>
      <c r="JC96" s="3"/>
      <c r="JE96" s="3"/>
      <c r="JF96" s="3"/>
      <c r="JG96" s="3"/>
      <c r="JH96" s="3"/>
      <c r="JI96" s="3"/>
      <c r="JJ96" s="3"/>
      <c r="JK96" s="3"/>
      <c r="JL96" s="3"/>
      <c r="JN96" s="10">
        <f>COUNTIF(EI96:ET96,"&gt;2")</f>
        <v>9</v>
      </c>
      <c r="JQ96" s="10"/>
      <c r="JS96" s="10"/>
      <c r="KH96" s="2">
        <f>(DN96*$DN$4)+(FB96*$FB$3)+(FC96*$FC$3)+(FD96*$FD$3)+(FE96*$FE$3)+(FF96*$FF$3)+(FG96*$FG$3)</f>
        <v>2.2976064469137838</v>
      </c>
      <c r="KI96" s="2">
        <f>F96-KH96</f>
        <v>0.30239355308621629</v>
      </c>
      <c r="KJ96" s="2">
        <f>MAX(DN96,FB96:FG96)</f>
        <v>4.5662100456621113</v>
      </c>
      <c r="KK96" s="2">
        <f>MIN(DN96,FB96:FG96)</f>
        <v>-0.10449320794149175</v>
      </c>
      <c r="KL96" s="2">
        <f t="shared" si="135"/>
        <v>4.6707032536036035</v>
      </c>
      <c r="KO96" s="2">
        <f>BO96</f>
        <v>80.87</v>
      </c>
      <c r="KP96" s="2">
        <f>100*((BO90/BO78)-1)</f>
        <v>-3.4908321579689705</v>
      </c>
      <c r="KQ96" s="2">
        <f t="shared" si="142"/>
        <v>-3.4908321579689705</v>
      </c>
      <c r="KR96" s="2">
        <f>100*((BO84/BO72)-1)</f>
        <v>-3.5813953488372019</v>
      </c>
      <c r="KS96" s="2">
        <f t="shared" si="64"/>
        <v>-3.5813953488372019</v>
      </c>
      <c r="KT96" s="3">
        <f>BP96</f>
        <v>1.5270999999999999</v>
      </c>
      <c r="KU96" s="3">
        <f>BQ96</f>
        <v>19.851904761904763</v>
      </c>
      <c r="KV96" s="3">
        <f t="shared" si="106"/>
        <v>12.999741183881058</v>
      </c>
      <c r="KW96" s="2">
        <f t="shared" si="99"/>
        <v>27.85860799178322</v>
      </c>
      <c r="KX96" s="2">
        <f t="shared" si="99"/>
        <v>23.781338077459633</v>
      </c>
      <c r="LB96">
        <v>0</v>
      </c>
      <c r="LE96" s="2" t="e">
        <v>#N/A</v>
      </c>
      <c r="LF96" s="2" t="e">
        <v>#N/A</v>
      </c>
      <c r="LG96" s="2" t="e">
        <v>#N/A</v>
      </c>
      <c r="LH96" s="2" t="e">
        <v>#N/A</v>
      </c>
      <c r="LI96" s="2" t="e">
        <v>#N/A</v>
      </c>
      <c r="LJ96" s="2" t="e">
        <v>#N/A</v>
      </c>
      <c r="LK96" s="2">
        <v>60.936634169811882</v>
      </c>
      <c r="LL96" s="2" t="e">
        <v>#N/A</v>
      </c>
      <c r="LM96" s="2" t="e">
        <v>#N/A</v>
      </c>
      <c r="LN96" s="2" t="e">
        <v>#N/A</v>
      </c>
      <c r="LO96" s="2" t="e">
        <v>#N/A</v>
      </c>
      <c r="LP96" s="2">
        <v>41.834898291162595</v>
      </c>
      <c r="LQ96" s="2" t="e">
        <v>#N/A</v>
      </c>
      <c r="LR96" s="2" t="e">
        <v>#N/A</v>
      </c>
      <c r="LS96" s="2" t="e">
        <v>#N/A</v>
      </c>
      <c r="LT96" s="2" t="e">
        <v>#N/A</v>
      </c>
      <c r="LU96" s="2" t="e">
        <v>#N/A</v>
      </c>
      <c r="LV96" s="2" t="e">
        <v>#N/A</v>
      </c>
      <c r="LW96" s="2" t="e">
        <v>#N/A</v>
      </c>
      <c r="LX96" s="2" t="e">
        <v>#N/A</v>
      </c>
      <c r="LY96" s="2">
        <v>53.85902775461323</v>
      </c>
      <c r="LZ96" s="2" t="e">
        <v>#N/A</v>
      </c>
      <c r="MA96" s="2" t="e">
        <v>#N/A</v>
      </c>
      <c r="MB96" s="2" t="e">
        <v>#N/A</v>
      </c>
      <c r="MC96" s="2" t="e">
        <v>#N/A</v>
      </c>
      <c r="MD96" s="2" t="e">
        <v>#N/A</v>
      </c>
      <c r="ME96" s="2" t="e">
        <v>#N/A</v>
      </c>
      <c r="MF96" s="2" t="e">
        <v>#N/A</v>
      </c>
      <c r="MG96" s="2" t="e">
        <v>#N/A</v>
      </c>
      <c r="MH96" s="2">
        <v>51.942044322996296</v>
      </c>
      <c r="MI96" s="2" t="e">
        <v>#N/A</v>
      </c>
      <c r="MJ96" s="2" t="e">
        <v>#N/A</v>
      </c>
      <c r="MK96" s="2" t="e">
        <v>#N/A</v>
      </c>
      <c r="ML96" s="2" t="e">
        <v>#N/A</v>
      </c>
      <c r="MM96" s="2" t="e">
        <v>#N/A</v>
      </c>
      <c r="MN96" s="2" t="e">
        <v>#N/A</v>
      </c>
      <c r="MO96" s="2" t="e">
        <v>#N/A</v>
      </c>
      <c r="MP96" s="2" t="e">
        <v>#N/A</v>
      </c>
      <c r="MQ96" s="2" t="e">
        <v>#N/A</v>
      </c>
      <c r="MR96" s="2" t="e">
        <v>#N/A</v>
      </c>
      <c r="MS96" s="10" t="e">
        <v>#N/A</v>
      </c>
      <c r="MT96" s="2" t="e">
        <v>#N/A</v>
      </c>
      <c r="MU96" s="2" t="e">
        <v>#N/A</v>
      </c>
      <c r="MV96" s="2" t="e">
        <v>#N/A</v>
      </c>
      <c r="MX96" s="22" t="e">
        <v>#N/A</v>
      </c>
      <c r="MY96" s="22" t="e">
        <v>#N/A</v>
      </c>
      <c r="MZ96" s="22" t="e">
        <v>#N/A</v>
      </c>
      <c r="NA96" s="22" t="e">
        <v>#N/A</v>
      </c>
      <c r="NB96" s="22" t="e">
        <v>#N/A</v>
      </c>
      <c r="NC96" s="22" t="e">
        <v>#N/A</v>
      </c>
      <c r="ND96" s="22">
        <v>2</v>
      </c>
      <c r="NE96" s="22" t="e">
        <v>#N/A</v>
      </c>
      <c r="NF96" s="22" t="e">
        <v>#N/A</v>
      </c>
      <c r="NG96" s="22">
        <v>0</v>
      </c>
      <c r="NH96" s="23">
        <v>0</v>
      </c>
      <c r="NI96" s="22">
        <v>21</v>
      </c>
      <c r="NJ96" s="22" t="e">
        <v>#N/A</v>
      </c>
      <c r="NK96" s="22" t="e">
        <v>#N/A</v>
      </c>
      <c r="NL96" s="23" t="e">
        <v>#N/A</v>
      </c>
      <c r="NM96" s="3" t="e">
        <v>#N/A</v>
      </c>
      <c r="NN96" s="22" t="e">
        <v>#N/A</v>
      </c>
      <c r="NO96" s="22" t="e">
        <v>#N/A</v>
      </c>
      <c r="NP96" s="22" t="e">
        <v>#N/A</v>
      </c>
      <c r="NQ96" s="22" t="e">
        <v>#N/A</v>
      </c>
      <c r="NR96" s="23">
        <v>1</v>
      </c>
      <c r="NS96" s="22" t="e">
        <v>#N/A</v>
      </c>
      <c r="NT96" s="22" t="e">
        <v>#N/A</v>
      </c>
      <c r="NU96" s="23" t="e">
        <v>#N/A</v>
      </c>
      <c r="NV96" s="3" t="e">
        <v>#N/A</v>
      </c>
      <c r="NW96" s="22" t="e">
        <v>#N/A</v>
      </c>
      <c r="NX96" s="22" t="e">
        <v>#N/A</v>
      </c>
      <c r="NY96" s="22" t="e">
        <v>#N/A</v>
      </c>
      <c r="NZ96" s="22" t="e">
        <v>#N/A</v>
      </c>
      <c r="OA96" s="23">
        <v>7</v>
      </c>
      <c r="OB96" s="22" t="e">
        <v>#N/A</v>
      </c>
      <c r="OC96" s="22" t="e">
        <v>#N/A</v>
      </c>
      <c r="OD96" s="22" t="e">
        <v>#N/A</v>
      </c>
      <c r="OE96" s="22" t="e">
        <v>#N/A</v>
      </c>
      <c r="OF96" s="22" t="e">
        <v>#N/A</v>
      </c>
      <c r="OG96" s="22" t="e">
        <v>#N/A</v>
      </c>
      <c r="OH96" s="23" t="e">
        <v>#N/A</v>
      </c>
      <c r="OI96" s="22">
        <v>0</v>
      </c>
      <c r="OJ96" s="22" t="e">
        <v>#N/A</v>
      </c>
      <c r="OK96" s="22" t="e">
        <v>#N/A</v>
      </c>
      <c r="OL96" s="22" t="e">
        <v>#N/A</v>
      </c>
      <c r="OM96" s="23" t="e">
        <v>#N/A</v>
      </c>
      <c r="ON96" s="22" t="e">
        <v>#N/A</v>
      </c>
      <c r="OO96" s="22" t="e">
        <v>#N/A</v>
      </c>
      <c r="OQ96">
        <f t="shared" si="136"/>
        <v>-2</v>
      </c>
      <c r="OR96" s="23" t="e">
        <f t="shared" ca="1" si="140"/>
        <v>#N/A</v>
      </c>
      <c r="OS96" s="23" t="e">
        <f t="shared" ca="1" si="140"/>
        <v>#N/A</v>
      </c>
      <c r="OT96" s="23" t="e">
        <f t="shared" ca="1" si="140"/>
        <v>#N/A</v>
      </c>
      <c r="OU96" s="23" t="e">
        <f t="shared" ca="1" si="140"/>
        <v>#N/A</v>
      </c>
      <c r="OV96" s="23" t="e">
        <f t="shared" ca="1" si="140"/>
        <v>#N/A</v>
      </c>
      <c r="OW96" s="23" t="e">
        <f t="shared" ca="1" si="140"/>
        <v>#N/A</v>
      </c>
      <c r="OX96" s="23">
        <f t="shared" ca="1" si="140"/>
        <v>1.0040592286541841</v>
      </c>
      <c r="OY96" s="23" t="e">
        <f t="shared" ca="1" si="140"/>
        <v>#N/A</v>
      </c>
      <c r="OZ96" s="23" t="e">
        <f t="shared" ca="1" si="140"/>
        <v>#N/A</v>
      </c>
      <c r="PA96" s="23" t="e">
        <f t="shared" ca="1" si="140"/>
        <v>#N/A</v>
      </c>
      <c r="PB96" s="23" t="e">
        <f t="shared" ca="1" si="140"/>
        <v>#N/A</v>
      </c>
      <c r="PC96" s="23">
        <f t="shared" ca="1" si="140"/>
        <v>1.0057622827386115</v>
      </c>
      <c r="PD96" s="23" t="e">
        <f t="shared" ca="1" si="140"/>
        <v>#N/A</v>
      </c>
      <c r="PE96" s="23" t="e">
        <f t="shared" ca="1" si="140"/>
        <v>#N/A</v>
      </c>
      <c r="PF96" s="23" t="e">
        <f t="shared" ca="1" si="140"/>
        <v>#N/A</v>
      </c>
      <c r="PG96" s="23" t="e">
        <f t="shared" ca="1" si="79"/>
        <v>#N/A</v>
      </c>
      <c r="PH96" s="23" t="e">
        <f t="shared" ca="1" si="76"/>
        <v>#N/A</v>
      </c>
      <c r="PI96" s="23" t="e">
        <f t="shared" ca="1" si="76"/>
        <v>#N/A</v>
      </c>
      <c r="PJ96" s="23" t="e">
        <f t="shared" ca="1" si="76"/>
        <v>#N/A</v>
      </c>
      <c r="PK96" s="23" t="e">
        <f t="shared" ca="1" si="76"/>
        <v>#N/A</v>
      </c>
      <c r="PL96" s="23">
        <f t="shared" ca="1" si="76"/>
        <v>0.99706842686455777</v>
      </c>
      <c r="PM96" s="23" t="e">
        <f t="shared" ca="1" si="76"/>
        <v>#N/A</v>
      </c>
      <c r="PN96" s="23" t="e">
        <f t="shared" ca="1" si="119"/>
        <v>#N/A</v>
      </c>
      <c r="PO96" s="23" t="e">
        <f t="shared" ca="1" si="119"/>
        <v>#N/A</v>
      </c>
      <c r="PP96" s="23" t="e">
        <f t="shared" ca="1" si="119"/>
        <v>#N/A</v>
      </c>
      <c r="PQ96" s="23" t="e">
        <f t="shared" ca="1" si="119"/>
        <v>#N/A</v>
      </c>
      <c r="PR96" s="23" t="e">
        <f t="shared" ca="1" si="119"/>
        <v>#N/A</v>
      </c>
      <c r="PS96" s="23" t="e">
        <f t="shared" ca="1" si="119"/>
        <v>#N/A</v>
      </c>
      <c r="PT96" s="23" t="e">
        <f t="shared" ca="1" si="119"/>
        <v>#N/A</v>
      </c>
      <c r="PU96" s="23">
        <f t="shared" ca="1" si="119"/>
        <v>1.0036935994891627</v>
      </c>
      <c r="PV96" s="23" t="e">
        <f t="shared" ca="1" si="119"/>
        <v>#N/A</v>
      </c>
      <c r="PW96" s="23" t="e">
        <f t="shared" ca="1" si="119"/>
        <v>#N/A</v>
      </c>
      <c r="PX96" s="23" t="e">
        <f t="shared" ca="1" si="119"/>
        <v>#N/A</v>
      </c>
      <c r="PY96" s="23" t="e">
        <f t="shared" ca="1" si="119"/>
        <v>#N/A</v>
      </c>
      <c r="PZ96" s="23" t="e">
        <f t="shared" ca="1" si="119"/>
        <v>#N/A</v>
      </c>
      <c r="QA96" s="23" t="e">
        <f t="shared" ca="1" si="119"/>
        <v>#N/A</v>
      </c>
      <c r="QB96" s="23" t="e">
        <f t="shared" ca="1" si="119"/>
        <v>#N/A</v>
      </c>
      <c r="QC96" s="23" t="e">
        <f t="shared" ca="1" si="119"/>
        <v>#N/A</v>
      </c>
      <c r="QD96" s="23" t="e">
        <f t="shared" ca="1" si="141"/>
        <v>#N/A</v>
      </c>
      <c r="QE96" s="23" t="e">
        <f t="shared" ca="1" si="141"/>
        <v>#N/A</v>
      </c>
      <c r="QF96" s="23" t="e">
        <f t="shared" ca="1" si="141"/>
        <v>#N/A</v>
      </c>
      <c r="QG96" s="23" t="e">
        <f t="shared" ca="1" si="141"/>
        <v>#N/A</v>
      </c>
      <c r="QH96" s="23" t="e">
        <f t="shared" ca="1" si="141"/>
        <v>#N/A</v>
      </c>
      <c r="QI96" s="23" t="e">
        <f t="shared" ca="1" si="141"/>
        <v>#N/A</v>
      </c>
      <c r="QJ96" s="26" t="e">
        <f t="shared" ca="1" si="110"/>
        <v>#N/A</v>
      </c>
    </row>
    <row r="97" spans="1:452" x14ac:dyDescent="0.35">
      <c r="A97" t="s">
        <v>1162</v>
      </c>
      <c r="B97" s="25">
        <v>35156</v>
      </c>
      <c r="C97" t="s">
        <v>712</v>
      </c>
      <c r="D97" s="2">
        <v>68.3</v>
      </c>
      <c r="E97" s="2">
        <v>68.7</v>
      </c>
      <c r="F97" s="2">
        <v>2.5</v>
      </c>
      <c r="G97" s="2">
        <v>74</v>
      </c>
      <c r="H97" s="2">
        <v>68.50902789118166</v>
      </c>
      <c r="I97" s="2">
        <v>73.800079732796704</v>
      </c>
      <c r="J97" s="2">
        <v>86</v>
      </c>
      <c r="K97" s="2">
        <v>51.4</v>
      </c>
      <c r="L97" s="2">
        <v>51.231680039994757</v>
      </c>
      <c r="M97" s="2">
        <v>60</v>
      </c>
      <c r="N97" s="2">
        <v>49.3</v>
      </c>
      <c r="O97" s="2">
        <v>65.599999999999994</v>
      </c>
      <c r="P97" s="2">
        <v>59.1</v>
      </c>
      <c r="Q97" s="2">
        <v>197.9</v>
      </c>
      <c r="R97" s="2">
        <v>59</v>
      </c>
      <c r="S97" s="2">
        <v>49.3</v>
      </c>
      <c r="T97" s="2">
        <v>40.299999999999997</v>
      </c>
      <c r="U97" s="2">
        <v>50.9</v>
      </c>
      <c r="V97" s="2">
        <v>50.6</v>
      </c>
      <c r="W97" s="2">
        <v>24.3</v>
      </c>
      <c r="X97" s="2">
        <v>75.400000000000006</v>
      </c>
      <c r="Y97" s="2" t="e">
        <v>#N/A</v>
      </c>
      <c r="Z97" s="2">
        <v>28.6</v>
      </c>
      <c r="AA97" s="2">
        <v>86.4</v>
      </c>
      <c r="AB97" s="2">
        <v>160.9</v>
      </c>
      <c r="AC97" s="2">
        <v>171.5</v>
      </c>
      <c r="AD97" s="2">
        <v>52.4</v>
      </c>
      <c r="AE97" s="2">
        <v>202.5</v>
      </c>
      <c r="AF97" s="2">
        <v>80.400000000000006</v>
      </c>
      <c r="AG97" s="22">
        <v>641</v>
      </c>
      <c r="AH97" s="22">
        <v>359</v>
      </c>
      <c r="AI97" s="22">
        <v>226</v>
      </c>
      <c r="AJ97" s="22">
        <v>40</v>
      </c>
      <c r="AK97" s="22">
        <v>45</v>
      </c>
      <c r="AL97" s="22">
        <v>2</v>
      </c>
      <c r="AM97" s="22">
        <v>5</v>
      </c>
      <c r="AN97" s="22">
        <v>4</v>
      </c>
      <c r="AO97" s="22">
        <v>55</v>
      </c>
      <c r="AP97" s="22">
        <v>38</v>
      </c>
      <c r="AQ97" s="22">
        <v>43</v>
      </c>
      <c r="AR97" s="2">
        <v>66.099999999999994</v>
      </c>
      <c r="AS97" s="2">
        <v>46</v>
      </c>
      <c r="AT97" s="2">
        <v>197.9</v>
      </c>
      <c r="AU97" s="2">
        <v>51.2</v>
      </c>
      <c r="AV97" s="2">
        <v>85</v>
      </c>
      <c r="AW97" s="2">
        <v>58.4</v>
      </c>
      <c r="AX97" s="2">
        <v>59</v>
      </c>
      <c r="AY97" s="2">
        <v>107.5</v>
      </c>
      <c r="AZ97" s="2">
        <v>96.2</v>
      </c>
      <c r="BA97" s="2">
        <v>24.3</v>
      </c>
      <c r="BB97" s="2">
        <v>54.1</v>
      </c>
      <c r="BC97" s="2">
        <v>63.5</v>
      </c>
      <c r="BD97" s="3" t="e">
        <v>#N/A</v>
      </c>
      <c r="BE97" s="3" t="e">
        <v>#N/A</v>
      </c>
      <c r="BF97" s="3" t="e">
        <v>#N/A</v>
      </c>
      <c r="BG97" s="3" t="e">
        <v>#N/A</v>
      </c>
      <c r="BH97" s="3" t="e">
        <v>#N/A</v>
      </c>
      <c r="BI97" s="2">
        <v>152.6</v>
      </c>
      <c r="BJ97" s="2">
        <v>2.4</v>
      </c>
      <c r="BK97" s="2">
        <v>2.9</v>
      </c>
      <c r="BL97" s="2">
        <v>65.5</v>
      </c>
      <c r="BM97" s="2">
        <v>74.5</v>
      </c>
      <c r="BN97" s="10" t="e">
        <v>#N/A</v>
      </c>
      <c r="BO97" s="3">
        <v>80.97</v>
      </c>
      <c r="BP97" s="22">
        <v>1.5145</v>
      </c>
      <c r="BQ97" s="3">
        <v>20.900500000000001</v>
      </c>
      <c r="BR97" s="23">
        <v>2.2338095238095241</v>
      </c>
      <c r="BS97" s="2">
        <v>47.3</v>
      </c>
      <c r="BT97" s="3">
        <v>72.23</v>
      </c>
      <c r="BU97" s="2" t="e">
        <v>#N/A</v>
      </c>
      <c r="BV97" s="2">
        <v>2.7</v>
      </c>
      <c r="BW97" s="2" t="e">
        <v>#N/A</v>
      </c>
      <c r="BX97" s="2" t="e">
        <v>#N/A</v>
      </c>
      <c r="BY97" s="23">
        <v>156.1</v>
      </c>
      <c r="BZ97" s="2">
        <v>96.2</v>
      </c>
      <c r="CA97" s="2">
        <v>71.8</v>
      </c>
      <c r="CB97" s="3">
        <v>76.84</v>
      </c>
      <c r="CC97" s="2">
        <v>69</v>
      </c>
      <c r="CD97" s="2">
        <v>88.7</v>
      </c>
      <c r="CE97" s="2">
        <v>95.995549519538571</v>
      </c>
      <c r="CF97" s="3">
        <v>76.66645274825278</v>
      </c>
      <c r="CG97" s="2">
        <v>68.896805148423013</v>
      </c>
      <c r="CH97" s="23">
        <v>164.57230181197332</v>
      </c>
      <c r="CI97" s="3">
        <v>75.907606380829165</v>
      </c>
      <c r="CM97" s="2">
        <f t="shared" si="95"/>
        <v>13.800264113568836</v>
      </c>
      <c r="CN97" s="2">
        <f t="shared" si="95"/>
        <v>1.4749485135751232</v>
      </c>
      <c r="CO97" s="2">
        <f t="shared" si="96"/>
        <v>97.96195578937153</v>
      </c>
      <c r="CR97" s="2">
        <f t="shared" si="100"/>
        <v>0.58910162002944244</v>
      </c>
      <c r="CS97" s="2">
        <f t="shared" si="100"/>
        <v>0.43859649122806599</v>
      </c>
      <c r="CT97" s="2">
        <f t="shared" si="101"/>
        <v>0.54347826086957296</v>
      </c>
      <c r="CU97" s="2">
        <f t="shared" si="101"/>
        <v>9.2715045024523782E-3</v>
      </c>
      <c r="CV97" s="2">
        <f t="shared" si="101"/>
        <v>0.12310875571382948</v>
      </c>
      <c r="CW97" s="2">
        <f t="shared" si="102"/>
        <v>0</v>
      </c>
      <c r="CX97" s="2">
        <f t="shared" si="103"/>
        <v>0.98231827111984282</v>
      </c>
      <c r="CY97" s="2"/>
      <c r="CZ97" s="2">
        <f t="shared" si="107"/>
        <v>0.24875621890545849</v>
      </c>
      <c r="DA97" s="2">
        <f t="shared" si="108"/>
        <v>0.75140889167189551</v>
      </c>
      <c r="DB97" s="2">
        <f t="shared" si="109"/>
        <v>0.59642147117297073</v>
      </c>
      <c r="DC97" s="2"/>
      <c r="DF97" s="2">
        <f t="shared" si="104"/>
        <v>0.1113148056919977</v>
      </c>
      <c r="DG97" s="2">
        <f t="shared" si="104"/>
        <v>1.4873490356384522</v>
      </c>
      <c r="DH97" s="2">
        <f t="shared" si="105"/>
        <v>2.0260172246204133</v>
      </c>
      <c r="DI97" s="2">
        <f t="shared" si="144"/>
        <v>2.4184329602116472</v>
      </c>
      <c r="DJ97" s="2">
        <f t="shared" si="144"/>
        <v>1.6677889345943164</v>
      </c>
      <c r="DM97" s="2"/>
      <c r="DN97" s="2">
        <f t="shared" si="123"/>
        <v>2.5373134328358251</v>
      </c>
      <c r="DO97" s="2">
        <f t="shared" si="111"/>
        <v>1.9283746556473909</v>
      </c>
      <c r="DP97" s="2">
        <f t="shared" si="124"/>
        <v>2.2592152199762254</v>
      </c>
      <c r="DQ97" s="2"/>
      <c r="DR97" s="2">
        <f t="shared" si="125"/>
        <v>3.0060120240480965</v>
      </c>
      <c r="DS97" s="2" t="e">
        <f t="shared" si="126"/>
        <v>#N/A</v>
      </c>
      <c r="DT97" s="2" t="e">
        <v>#N/A</v>
      </c>
      <c r="DU97" s="2" t="e">
        <v>#N/A</v>
      </c>
      <c r="DV97" s="2">
        <f t="shared" si="112"/>
        <v>4.4585987261146487</v>
      </c>
      <c r="DW97" s="2">
        <f t="shared" si="127"/>
        <v>-3.4634146341463334</v>
      </c>
      <c r="DX97" s="2">
        <f t="shared" si="128"/>
        <v>0.49875311720697368</v>
      </c>
      <c r="DY97" s="2">
        <f t="shared" si="129"/>
        <v>2.2530329289428108</v>
      </c>
      <c r="DZ97" s="2">
        <f t="shared" si="130"/>
        <v>1.8595041322313932</v>
      </c>
      <c r="EA97" s="2" t="e">
        <f t="shared" si="145"/>
        <v>#N/A</v>
      </c>
      <c r="EB97" s="2">
        <f t="shared" si="145"/>
        <v>4.7619047619047672</v>
      </c>
      <c r="EC97" s="2">
        <f t="shared" si="145"/>
        <v>4.2918454935622297</v>
      </c>
      <c r="ED97" s="2">
        <f t="shared" si="145"/>
        <v>-10.663507109004744</v>
      </c>
      <c r="EE97" s="2" t="e">
        <f t="shared" si="145"/>
        <v>#N/A</v>
      </c>
      <c r="EF97" s="2">
        <f t="shared" si="145"/>
        <v>-8.6261980830670932</v>
      </c>
      <c r="EG97" s="2" t="e">
        <f t="shared" si="145"/>
        <v>#N/A</v>
      </c>
      <c r="EH97" s="2">
        <f t="shared" si="143"/>
        <v>2.2886204704386515</v>
      </c>
      <c r="EI97" s="2">
        <f t="shared" si="69"/>
        <v>4.7543581616481756</v>
      </c>
      <c r="EJ97" s="2">
        <f t="shared" si="69"/>
        <v>4.5454545454545414</v>
      </c>
      <c r="EK97" s="2">
        <f t="shared" si="69"/>
        <v>-3.4634146341463334</v>
      </c>
      <c r="EL97" s="2">
        <f t="shared" si="69"/>
        <v>2.8112449799196915</v>
      </c>
      <c r="EM97" s="2">
        <f t="shared" si="69"/>
        <v>2.2864019253911128</v>
      </c>
      <c r="EN97" s="2">
        <f t="shared" si="69"/>
        <v>5.0359712230215736</v>
      </c>
      <c r="EO97" s="2">
        <f t="shared" si="92"/>
        <v>2.2530329289428108</v>
      </c>
      <c r="EP97" s="2">
        <f t="shared" si="92"/>
        <v>-2.8028933092224206</v>
      </c>
      <c r="EQ97" s="2">
        <f t="shared" si="92"/>
        <v>2.1231422505307851</v>
      </c>
      <c r="ER97" s="2">
        <f t="shared" si="92"/>
        <v>4.2918454935622297</v>
      </c>
      <c r="ES97" s="2">
        <f t="shared" si="92"/>
        <v>3.2442748091603191</v>
      </c>
      <c r="ET97" s="2">
        <f t="shared" si="92"/>
        <v>1.6000000000000014</v>
      </c>
      <c r="EU97" s="2">
        <f t="shared" si="97"/>
        <v>2.4</v>
      </c>
      <c r="EV97" s="2">
        <f t="shared" si="97"/>
        <v>2.9</v>
      </c>
      <c r="EW97" s="2">
        <f t="shared" si="131"/>
        <v>2.6645768025078453</v>
      </c>
      <c r="EX97" s="2">
        <f t="shared" si="131"/>
        <v>3.3287101248266282</v>
      </c>
      <c r="EY97" s="2">
        <f t="shared" si="132"/>
        <v>18.951887762001341</v>
      </c>
      <c r="EZ97" s="2">
        <f t="shared" si="132"/>
        <v>45.590861582716236</v>
      </c>
      <c r="FA97" s="2" t="e">
        <f t="shared" si="133"/>
        <v>#N/A</v>
      </c>
      <c r="FB97" s="2">
        <f t="shared" si="88"/>
        <v>2.832674571805005</v>
      </c>
      <c r="FC97" s="2">
        <f t="shared" si="88"/>
        <v>0.2083333333333437</v>
      </c>
      <c r="FD97" s="2">
        <f t="shared" si="88"/>
        <v>1.5558698727015541</v>
      </c>
      <c r="FE97" s="2">
        <f t="shared" si="87"/>
        <v>2.3577993872385905</v>
      </c>
      <c r="FF97" s="2">
        <f t="shared" si="87"/>
        <v>4.5454545454545414</v>
      </c>
      <c r="FG97" s="2">
        <f t="shared" si="87"/>
        <v>1.4874141876430214</v>
      </c>
      <c r="FH97" s="2" t="e">
        <v>#N/A</v>
      </c>
      <c r="FI97" s="2" t="e">
        <v>#N/A</v>
      </c>
      <c r="FL97" s="2">
        <f t="shared" si="146"/>
        <v>0.69810230591405009</v>
      </c>
      <c r="FM97" s="2">
        <f t="shared" si="146"/>
        <v>0.48776072630081213</v>
      </c>
      <c r="FN97" s="2">
        <f t="shared" si="115"/>
        <v>0.6835165758213968</v>
      </c>
      <c r="FQ97" s="2">
        <f t="shared" si="147"/>
        <v>2.8217863581126768</v>
      </c>
      <c r="FR97" s="2">
        <f t="shared" si="147"/>
        <v>1.9653640107363701</v>
      </c>
      <c r="FS97" s="2">
        <f t="shared" si="117"/>
        <v>2.7622259503079505</v>
      </c>
      <c r="FT97" s="2">
        <f t="shared" si="148"/>
        <v>2.6141148420124605</v>
      </c>
      <c r="FU97" s="2">
        <f t="shared" si="148"/>
        <v>2.1148153895680588</v>
      </c>
      <c r="FX97" s="2">
        <f t="shared" si="120"/>
        <v>2.6437059704535804</v>
      </c>
      <c r="FY97" s="2">
        <f t="shared" si="120"/>
        <v>1.9525029031858487</v>
      </c>
      <c r="FZ97" s="2">
        <f t="shared" si="121"/>
        <v>3.0051843847751725</v>
      </c>
      <c r="GA97" s="2">
        <f t="shared" si="122"/>
        <v>2.6579175553867129</v>
      </c>
      <c r="GB97" s="2">
        <f t="shared" si="122"/>
        <v>2.4444205955877152</v>
      </c>
      <c r="GE97" s="2"/>
      <c r="GF97" s="2"/>
      <c r="GG97" s="2">
        <f t="shared" si="137"/>
        <v>16.309195852783898</v>
      </c>
      <c r="GH97" s="2">
        <f t="shared" si="137"/>
        <v>113.46509319369345</v>
      </c>
      <c r="GI97" s="2" t="e">
        <f t="shared" si="138"/>
        <v>#N/A</v>
      </c>
      <c r="GJ97" s="2">
        <f t="shared" si="139"/>
        <v>3.097643097643088</v>
      </c>
      <c r="GK97" s="2" t="e">
        <v>#N/A</v>
      </c>
      <c r="GN97" s="2">
        <f t="shared" si="89"/>
        <v>-0.10000000000000009</v>
      </c>
      <c r="GQ97" s="2"/>
      <c r="IG97" s="24"/>
      <c r="IH97" s="24"/>
      <c r="II97" s="24"/>
      <c r="IJ97" s="24"/>
      <c r="IK97" s="24"/>
      <c r="IL97" s="2"/>
      <c r="IM97" s="2">
        <f t="shared" si="98"/>
        <v>2.5</v>
      </c>
      <c r="IN97" s="2"/>
      <c r="IO97" s="2">
        <f t="shared" si="134"/>
        <v>2.5</v>
      </c>
      <c r="IX97" s="3"/>
      <c r="IY97" s="3"/>
      <c r="IZ97" s="3"/>
      <c r="JA97" s="3"/>
      <c r="JB97" s="3"/>
      <c r="JC97" s="3"/>
      <c r="JE97" s="3"/>
      <c r="JF97" s="3"/>
      <c r="JG97" s="3"/>
      <c r="JH97" s="3"/>
      <c r="JI97" s="3"/>
      <c r="JJ97" s="3"/>
      <c r="JK97" s="3"/>
      <c r="JL97" s="3"/>
      <c r="JN97" s="10">
        <f>COUNTIF(EI97:ET97,"&gt;2")</f>
        <v>9</v>
      </c>
      <c r="JQ97" s="10"/>
      <c r="JS97" s="10"/>
      <c r="KH97" s="2">
        <f>(DN97*$DN$4)+(FB97*$FB$3)+(FC97*$FC$3)+(FD97*$FD$3)+(FE97*$FE$3)+(FF97*$FF$3)+(FG97*$FG$3)</f>
        <v>2.3551937334140982</v>
      </c>
      <c r="KI97" s="2">
        <f>F97-KH97</f>
        <v>0.14480626658590179</v>
      </c>
      <c r="KJ97" s="2">
        <f>MAX(DN97,FB97:FG97)</f>
        <v>4.5454545454545414</v>
      </c>
      <c r="KK97" s="2">
        <f>MIN(DN97,FB97:FG97)</f>
        <v>0.2083333333333437</v>
      </c>
      <c r="KL97" s="2">
        <f t="shared" si="135"/>
        <v>4.3371212121211977</v>
      </c>
      <c r="KO97" s="2">
        <f>BO97</f>
        <v>80.97</v>
      </c>
      <c r="KP97" s="2">
        <f>100*((BO91/BO79)-1)</f>
        <v>-5.0522648083623611</v>
      </c>
      <c r="KQ97" s="2">
        <f t="shared" si="142"/>
        <v>-5.0522648083623611</v>
      </c>
      <c r="KR97" s="2">
        <f>100*((BO85/BO73)-1)</f>
        <v>-4.3391812865496977</v>
      </c>
      <c r="KS97" s="2">
        <f t="shared" si="64"/>
        <v>-4.3391812865496977</v>
      </c>
      <c r="KT97" s="3">
        <f>BP97</f>
        <v>1.5145</v>
      </c>
      <c r="KU97" s="3">
        <f>BQ97</f>
        <v>20.900500000000001</v>
      </c>
      <c r="KV97" s="3">
        <f t="shared" si="106"/>
        <v>13.800264113568836</v>
      </c>
      <c r="KW97" s="2">
        <f t="shared" si="99"/>
        <v>29.330124404465369</v>
      </c>
      <c r="KX97" s="2">
        <f t="shared" si="99"/>
        <v>25.245790804662306</v>
      </c>
      <c r="LB97">
        <v>0</v>
      </c>
      <c r="LE97" s="2" t="e">
        <v>#N/A</v>
      </c>
      <c r="LF97" s="2" t="e">
        <v>#N/A</v>
      </c>
      <c r="LG97" s="2" t="e">
        <v>#N/A</v>
      </c>
      <c r="LH97" s="2" t="e">
        <v>#N/A</v>
      </c>
      <c r="LI97" s="2" t="e">
        <v>#N/A</v>
      </c>
      <c r="LJ97" s="2" t="e">
        <v>#N/A</v>
      </c>
      <c r="LK97" s="2">
        <v>60.86919211028578</v>
      </c>
      <c r="LL97" s="2" t="e">
        <v>#N/A</v>
      </c>
      <c r="LM97" s="2" t="e">
        <v>#N/A</v>
      </c>
      <c r="LN97" s="2" t="e">
        <v>#N/A</v>
      </c>
      <c r="LO97" s="2" t="e">
        <v>#N/A</v>
      </c>
      <c r="LP97" s="2">
        <v>41.863850370441924</v>
      </c>
      <c r="LQ97" s="2" t="e">
        <v>#N/A</v>
      </c>
      <c r="LR97" s="2" t="e">
        <v>#N/A</v>
      </c>
      <c r="LS97" s="2" t="e">
        <v>#N/A</v>
      </c>
      <c r="LT97" s="2" t="e">
        <v>#N/A</v>
      </c>
      <c r="LU97" s="2" t="e">
        <v>#N/A</v>
      </c>
      <c r="LV97" s="2" t="e">
        <v>#N/A</v>
      </c>
      <c r="LW97" s="2" t="e">
        <v>#N/A</v>
      </c>
      <c r="LX97" s="2" t="e">
        <v>#N/A</v>
      </c>
      <c r="LY97" s="2">
        <v>53.792692345813052</v>
      </c>
      <c r="LZ97" s="2" t="e">
        <v>#N/A</v>
      </c>
      <c r="MA97" s="2" t="e">
        <v>#N/A</v>
      </c>
      <c r="MB97" s="2" t="e">
        <v>#N/A</v>
      </c>
      <c r="MC97" s="2" t="e">
        <v>#N/A</v>
      </c>
      <c r="MD97" s="2" t="e">
        <v>#N/A</v>
      </c>
      <c r="ME97" s="2" t="e">
        <v>#N/A</v>
      </c>
      <c r="MF97" s="2" t="e">
        <v>#N/A</v>
      </c>
      <c r="MG97" s="2" t="e">
        <v>#N/A</v>
      </c>
      <c r="MH97" s="2">
        <v>52.015529036720736</v>
      </c>
      <c r="MI97" s="2" t="e">
        <v>#N/A</v>
      </c>
      <c r="MJ97" s="2" t="e">
        <v>#N/A</v>
      </c>
      <c r="MK97" s="2" t="e">
        <v>#N/A</v>
      </c>
      <c r="ML97" s="2" t="e">
        <v>#N/A</v>
      </c>
      <c r="MM97" s="2" t="e">
        <v>#N/A</v>
      </c>
      <c r="MN97" s="2" t="e">
        <v>#N/A</v>
      </c>
      <c r="MO97" s="2" t="e">
        <v>#N/A</v>
      </c>
      <c r="MP97" s="2" t="e">
        <v>#N/A</v>
      </c>
      <c r="MQ97" s="2" t="e">
        <v>#N/A</v>
      </c>
      <c r="MR97" s="2" t="e">
        <v>#N/A</v>
      </c>
      <c r="MS97" s="10" t="e">
        <v>#N/A</v>
      </c>
      <c r="MT97" s="2" t="e">
        <v>#N/A</v>
      </c>
      <c r="MU97" s="2" t="e">
        <v>#N/A</v>
      </c>
      <c r="MV97" s="2" t="e">
        <v>#N/A</v>
      </c>
      <c r="MX97" s="22" t="e">
        <v>#N/A</v>
      </c>
      <c r="MY97" s="22" t="e">
        <v>#N/A</v>
      </c>
      <c r="MZ97" s="22" t="e">
        <v>#N/A</v>
      </c>
      <c r="NA97" s="22" t="e">
        <v>#N/A</v>
      </c>
      <c r="NB97" s="22" t="e">
        <v>#N/A</v>
      </c>
      <c r="NC97" s="22" t="e">
        <v>#N/A</v>
      </c>
      <c r="ND97" s="22">
        <v>2</v>
      </c>
      <c r="NE97" s="22" t="e">
        <v>#N/A</v>
      </c>
      <c r="NF97" s="22" t="e">
        <v>#N/A</v>
      </c>
      <c r="NG97" s="22">
        <v>0</v>
      </c>
      <c r="NH97" s="23">
        <v>0</v>
      </c>
      <c r="NI97" s="22">
        <v>21</v>
      </c>
      <c r="NJ97" s="22" t="e">
        <v>#N/A</v>
      </c>
      <c r="NK97" s="22" t="e">
        <v>#N/A</v>
      </c>
      <c r="NL97" s="23" t="e">
        <v>#N/A</v>
      </c>
      <c r="NM97" s="3" t="e">
        <v>#N/A</v>
      </c>
      <c r="NN97" s="22" t="e">
        <v>#N/A</v>
      </c>
      <c r="NO97" s="22" t="e">
        <v>#N/A</v>
      </c>
      <c r="NP97" s="22" t="e">
        <v>#N/A</v>
      </c>
      <c r="NQ97" s="22" t="e">
        <v>#N/A</v>
      </c>
      <c r="NR97" s="23">
        <v>1</v>
      </c>
      <c r="NS97" s="22" t="e">
        <v>#N/A</v>
      </c>
      <c r="NT97" s="22" t="e">
        <v>#N/A</v>
      </c>
      <c r="NU97" s="23" t="e">
        <v>#N/A</v>
      </c>
      <c r="NV97" s="3" t="e">
        <v>#N/A</v>
      </c>
      <c r="NW97" s="22" t="e">
        <v>#N/A</v>
      </c>
      <c r="NX97" s="22" t="e">
        <v>#N/A</v>
      </c>
      <c r="NY97" s="22" t="e">
        <v>#N/A</v>
      </c>
      <c r="NZ97" s="22" t="e">
        <v>#N/A</v>
      </c>
      <c r="OA97" s="23">
        <v>7</v>
      </c>
      <c r="OB97" s="22" t="e">
        <v>#N/A</v>
      </c>
      <c r="OC97" s="22" t="e">
        <v>#N/A</v>
      </c>
      <c r="OD97" s="22" t="e">
        <v>#N/A</v>
      </c>
      <c r="OE97" s="22" t="e">
        <v>#N/A</v>
      </c>
      <c r="OF97" s="22" t="e">
        <v>#N/A</v>
      </c>
      <c r="OG97" s="22" t="e">
        <v>#N/A</v>
      </c>
      <c r="OH97" s="23" t="e">
        <v>#N/A</v>
      </c>
      <c r="OI97" s="22">
        <v>0</v>
      </c>
      <c r="OJ97" s="22" t="e">
        <v>#N/A</v>
      </c>
      <c r="OK97" s="22" t="e">
        <v>#N/A</v>
      </c>
      <c r="OL97" s="22" t="e">
        <v>#N/A</v>
      </c>
      <c r="OM97" s="23" t="e">
        <v>#N/A</v>
      </c>
      <c r="ON97" s="22" t="e">
        <v>#N/A</v>
      </c>
      <c r="OO97" s="22" t="e">
        <v>#N/A</v>
      </c>
      <c r="OQ97">
        <f t="shared" si="136"/>
        <v>-3</v>
      </c>
      <c r="OR97" s="23" t="e">
        <f t="shared" ca="1" si="140"/>
        <v>#N/A</v>
      </c>
      <c r="OS97" s="23" t="e">
        <f t="shared" ca="1" si="140"/>
        <v>#N/A</v>
      </c>
      <c r="OT97" s="23" t="e">
        <f t="shared" ca="1" si="140"/>
        <v>#N/A</v>
      </c>
      <c r="OU97" s="23" t="e">
        <f t="shared" ca="1" si="140"/>
        <v>#N/A</v>
      </c>
      <c r="OV97" s="23" t="e">
        <f t="shared" ca="1" si="140"/>
        <v>#N/A</v>
      </c>
      <c r="OW97" s="23" t="e">
        <f t="shared" ca="1" si="140"/>
        <v>#N/A</v>
      </c>
      <c r="OX97" s="23">
        <f t="shared" ca="1" si="140"/>
        <v>1.0029479788585698</v>
      </c>
      <c r="OY97" s="23" t="e">
        <f t="shared" ca="1" si="140"/>
        <v>#N/A</v>
      </c>
      <c r="OZ97" s="23" t="e">
        <f t="shared" ca="1" si="140"/>
        <v>#N/A</v>
      </c>
      <c r="PA97" s="23" t="e">
        <f t="shared" ca="1" si="140"/>
        <v>#N/A</v>
      </c>
      <c r="PB97" s="23" t="e">
        <f t="shared" ca="1" si="140"/>
        <v>#N/A</v>
      </c>
      <c r="PC97" s="23">
        <f t="shared" ca="1" si="140"/>
        <v>1.0064583262461955</v>
      </c>
      <c r="PD97" s="23" t="e">
        <f t="shared" ca="1" si="140"/>
        <v>#N/A</v>
      </c>
      <c r="PE97" s="23" t="e">
        <f t="shared" ca="1" si="140"/>
        <v>#N/A</v>
      </c>
      <c r="PF97" s="23" t="e">
        <f t="shared" ca="1" si="140"/>
        <v>#N/A</v>
      </c>
      <c r="PG97" s="23" t="e">
        <f t="shared" ca="1" si="79"/>
        <v>#N/A</v>
      </c>
      <c r="PH97" s="23" t="e">
        <f t="shared" ca="1" si="76"/>
        <v>#N/A</v>
      </c>
      <c r="PI97" s="23" t="e">
        <f t="shared" ca="1" si="76"/>
        <v>#N/A</v>
      </c>
      <c r="PJ97" s="23" t="e">
        <f t="shared" ca="1" si="76"/>
        <v>#N/A</v>
      </c>
      <c r="PK97" s="23" t="e">
        <f t="shared" ca="1" si="76"/>
        <v>#N/A</v>
      </c>
      <c r="PL97" s="23">
        <f t="shared" ca="1" si="76"/>
        <v>0.99584038869797309</v>
      </c>
      <c r="PM97" s="23" t="e">
        <f t="shared" ca="1" si="76"/>
        <v>#N/A</v>
      </c>
      <c r="PN97" s="23" t="e">
        <f t="shared" ca="1" si="119"/>
        <v>#N/A</v>
      </c>
      <c r="PO97" s="23" t="e">
        <f t="shared" ca="1" si="119"/>
        <v>#N/A</v>
      </c>
      <c r="PP97" s="23" t="e">
        <f t="shared" ca="1" si="119"/>
        <v>#N/A</v>
      </c>
      <c r="PQ97" s="23" t="e">
        <f t="shared" ca="1" si="119"/>
        <v>#N/A</v>
      </c>
      <c r="PR97" s="23" t="e">
        <f t="shared" ca="1" si="119"/>
        <v>#N/A</v>
      </c>
      <c r="PS97" s="23" t="e">
        <f t="shared" ca="1" si="119"/>
        <v>#N/A</v>
      </c>
      <c r="PT97" s="23" t="e">
        <f t="shared" ca="1" si="119"/>
        <v>#N/A</v>
      </c>
      <c r="PU97" s="23">
        <f t="shared" ca="1" si="119"/>
        <v>1.0051135693379978</v>
      </c>
      <c r="PV97" s="23" t="e">
        <f t="shared" ca="1" si="119"/>
        <v>#N/A</v>
      </c>
      <c r="PW97" s="23" t="e">
        <f t="shared" ca="1" si="119"/>
        <v>#N/A</v>
      </c>
      <c r="PX97" s="23" t="e">
        <f t="shared" ca="1" si="119"/>
        <v>#N/A</v>
      </c>
      <c r="PY97" s="23" t="e">
        <f t="shared" ca="1" si="119"/>
        <v>#N/A</v>
      </c>
      <c r="PZ97" s="23" t="e">
        <f t="shared" ca="1" si="119"/>
        <v>#N/A</v>
      </c>
      <c r="QA97" s="23" t="e">
        <f t="shared" ca="1" si="119"/>
        <v>#N/A</v>
      </c>
      <c r="QB97" s="23" t="e">
        <f t="shared" ca="1" si="119"/>
        <v>#N/A</v>
      </c>
      <c r="QC97" s="23" t="e">
        <f t="shared" ca="1" si="119"/>
        <v>#N/A</v>
      </c>
      <c r="QD97" s="23" t="e">
        <f t="shared" ca="1" si="141"/>
        <v>#N/A</v>
      </c>
      <c r="QE97" s="23" t="e">
        <f t="shared" ca="1" si="141"/>
        <v>#N/A</v>
      </c>
      <c r="QF97" s="23" t="e">
        <f t="shared" ca="1" si="141"/>
        <v>#N/A</v>
      </c>
      <c r="QG97" s="23" t="e">
        <f t="shared" ca="1" si="141"/>
        <v>#N/A</v>
      </c>
      <c r="QH97" s="23" t="e">
        <f t="shared" ca="1" si="141"/>
        <v>#N/A</v>
      </c>
      <c r="QI97" s="23" t="e">
        <f t="shared" ca="1" si="141"/>
        <v>#N/A</v>
      </c>
      <c r="QJ97" s="26" t="e">
        <f t="shared" ca="1" si="110"/>
        <v>#N/A</v>
      </c>
    </row>
    <row r="98" spans="1:452" x14ac:dyDescent="0.35">
      <c r="A98" t="s">
        <v>1163</v>
      </c>
      <c r="B98" s="21">
        <v>35186</v>
      </c>
      <c r="C98" t="s">
        <v>713</v>
      </c>
      <c r="D98" s="2">
        <v>68.599999999999994</v>
      </c>
      <c r="E98" s="2">
        <v>68.900000000000006</v>
      </c>
      <c r="F98" s="2">
        <v>2.2999999999999998</v>
      </c>
      <c r="G98" s="2">
        <v>74.2</v>
      </c>
      <c r="H98" s="2">
        <v>68.500959700990023</v>
      </c>
      <c r="I98" s="2">
        <v>73.891357945551007</v>
      </c>
      <c r="J98" s="2">
        <v>86.2</v>
      </c>
      <c r="K98" s="2">
        <v>51.5</v>
      </c>
      <c r="L98" s="2">
        <v>51.379912860581079</v>
      </c>
      <c r="M98" s="2">
        <v>60.1</v>
      </c>
      <c r="N98" s="2">
        <v>49.3</v>
      </c>
      <c r="O98" s="2">
        <v>66.2</v>
      </c>
      <c r="P98" s="2">
        <v>59.5</v>
      </c>
      <c r="Q98" s="2">
        <v>198.6</v>
      </c>
      <c r="R98" s="2">
        <v>59.2</v>
      </c>
      <c r="S98" s="2">
        <v>49.3</v>
      </c>
      <c r="T98" s="2">
        <v>40.200000000000003</v>
      </c>
      <c r="U98" s="2">
        <v>51</v>
      </c>
      <c r="V98" s="2">
        <v>50.7</v>
      </c>
      <c r="W98" s="2">
        <v>24.3</v>
      </c>
      <c r="X98" s="2">
        <v>75.400000000000006</v>
      </c>
      <c r="Y98" s="2" t="e">
        <v>#N/A</v>
      </c>
      <c r="Z98" s="2">
        <v>28.6</v>
      </c>
      <c r="AA98" s="2">
        <v>86.6</v>
      </c>
      <c r="AB98" s="2">
        <v>161.80000000000001</v>
      </c>
      <c r="AC98" s="2">
        <v>172.2</v>
      </c>
      <c r="AD98" s="2">
        <v>52.5</v>
      </c>
      <c r="AE98" s="2">
        <v>203.3</v>
      </c>
      <c r="AF98" s="2">
        <v>80.8</v>
      </c>
      <c r="AG98" s="22">
        <v>641</v>
      </c>
      <c r="AH98" s="22">
        <v>359</v>
      </c>
      <c r="AI98" s="22">
        <v>226</v>
      </c>
      <c r="AJ98" s="22">
        <v>40</v>
      </c>
      <c r="AK98" s="22">
        <v>45</v>
      </c>
      <c r="AL98" s="22">
        <v>2</v>
      </c>
      <c r="AM98" s="22">
        <v>5</v>
      </c>
      <c r="AN98" s="22">
        <v>4</v>
      </c>
      <c r="AO98" s="22">
        <v>55</v>
      </c>
      <c r="AP98" s="22">
        <v>38</v>
      </c>
      <c r="AQ98" s="22">
        <v>43</v>
      </c>
      <c r="AR98" s="2">
        <v>66.599999999999994</v>
      </c>
      <c r="AS98" s="2">
        <v>46.2</v>
      </c>
      <c r="AT98" s="2">
        <v>198.6</v>
      </c>
      <c r="AU98" s="2">
        <v>51.2</v>
      </c>
      <c r="AV98" s="2">
        <v>85.6</v>
      </c>
      <c r="AW98" s="2">
        <v>58.2</v>
      </c>
      <c r="AX98" s="2">
        <v>59.2</v>
      </c>
      <c r="AY98" s="2">
        <v>107.7</v>
      </c>
      <c r="AZ98" s="2">
        <v>96.1</v>
      </c>
      <c r="BA98" s="2">
        <v>24.3</v>
      </c>
      <c r="BB98" s="2">
        <v>54.3</v>
      </c>
      <c r="BC98" s="2">
        <v>63.5</v>
      </c>
      <c r="BD98" s="3" t="e">
        <v>#N/A</v>
      </c>
      <c r="BE98" s="3" t="e">
        <v>#N/A</v>
      </c>
      <c r="BF98" s="3" t="e">
        <v>#N/A</v>
      </c>
      <c r="BG98" s="3" t="e">
        <v>#N/A</v>
      </c>
      <c r="BH98" s="3" t="e">
        <v>#N/A</v>
      </c>
      <c r="BI98" s="2">
        <v>152.9</v>
      </c>
      <c r="BJ98" s="2">
        <v>2.2000000000000002</v>
      </c>
      <c r="BK98" s="2">
        <v>2.8</v>
      </c>
      <c r="BL98" s="2">
        <v>65.599999999999994</v>
      </c>
      <c r="BM98" s="2">
        <v>74.3</v>
      </c>
      <c r="BN98" s="10" t="e">
        <v>#N/A</v>
      </c>
      <c r="BO98" s="3">
        <v>81.72</v>
      </c>
      <c r="BP98" s="22">
        <v>1.5152000000000001</v>
      </c>
      <c r="BQ98" s="3">
        <v>19.154761904761902</v>
      </c>
      <c r="BR98" s="23">
        <v>2.2418181818181817</v>
      </c>
      <c r="BS98" s="2">
        <v>46.2</v>
      </c>
      <c r="BT98" s="3">
        <v>73.069999999999993</v>
      </c>
      <c r="BU98" s="2" t="e">
        <v>#N/A</v>
      </c>
      <c r="BV98" s="2">
        <v>2.7</v>
      </c>
      <c r="BW98" s="2" t="e">
        <v>#N/A</v>
      </c>
      <c r="BX98" s="2" t="e">
        <v>#N/A</v>
      </c>
      <c r="BY98" s="23">
        <v>156.4</v>
      </c>
      <c r="BZ98" s="2">
        <v>96.4</v>
      </c>
      <c r="CA98" s="2">
        <v>71.900000000000006</v>
      </c>
      <c r="CB98" s="3">
        <v>77</v>
      </c>
      <c r="CC98" s="2">
        <v>69.3</v>
      </c>
      <c r="CD98" s="2">
        <v>88.9</v>
      </c>
      <c r="CE98" s="2">
        <v>95.982247395646041</v>
      </c>
      <c r="CF98" s="3">
        <v>76.802588558531369</v>
      </c>
      <c r="CG98" s="2">
        <v>69.194010449302283</v>
      </c>
      <c r="CH98" s="23">
        <v>164.97229947397167</v>
      </c>
      <c r="CI98" s="3">
        <v>76.057020571399164</v>
      </c>
      <c r="CM98" s="2">
        <f t="shared" si="95"/>
        <v>12.641738321516566</v>
      </c>
      <c r="CN98" s="2">
        <f t="shared" si="95"/>
        <v>1.4795526543150617</v>
      </c>
      <c r="CO98" s="2">
        <f t="shared" si="96"/>
        <v>98.007233682440258</v>
      </c>
      <c r="CR98" s="2">
        <f t="shared" si="100"/>
        <v>0.43923865300145998</v>
      </c>
      <c r="CS98" s="2">
        <f t="shared" si="100"/>
        <v>0.29112081513828653</v>
      </c>
      <c r="CT98" s="2">
        <f t="shared" si="101"/>
        <v>0.27027027027027412</v>
      </c>
      <c r="CU98" s="2">
        <f t="shared" si="101"/>
        <v>-1.1776827726196542E-2</v>
      </c>
      <c r="CV98" s="2">
        <f t="shared" si="101"/>
        <v>0.1236830814882439</v>
      </c>
      <c r="CW98" s="2">
        <f t="shared" si="102"/>
        <v>0.91463414634147655</v>
      </c>
      <c r="CX98" s="2">
        <f t="shared" si="103"/>
        <v>0.19455252918288216</v>
      </c>
      <c r="CY98" s="2"/>
      <c r="CZ98" s="2">
        <f t="shared" si="107"/>
        <v>-0.24813895781636308</v>
      </c>
      <c r="DA98" s="2">
        <f t="shared" si="108"/>
        <v>0.55935363579863628</v>
      </c>
      <c r="DB98" s="2">
        <f t="shared" si="109"/>
        <v>0.19762845849802652</v>
      </c>
      <c r="DC98" s="2"/>
      <c r="DF98" s="2">
        <f t="shared" si="104"/>
        <v>-0.14123043081597508</v>
      </c>
      <c r="DG98" s="2">
        <f t="shared" si="104"/>
        <v>1.4943350719272885</v>
      </c>
      <c r="DH98" s="2">
        <f t="shared" si="105"/>
        <v>3.5278477237657535</v>
      </c>
      <c r="DI98" s="2">
        <f t="shared" si="144"/>
        <v>3.2298889535584685</v>
      </c>
      <c r="DJ98" s="2">
        <f t="shared" si="144"/>
        <v>1.6654742677040257</v>
      </c>
      <c r="DM98" s="2"/>
      <c r="DN98" s="2">
        <f t="shared" si="123"/>
        <v>2.2255192878338277</v>
      </c>
      <c r="DO98" s="2">
        <f t="shared" si="111"/>
        <v>1.9230769230769309</v>
      </c>
      <c r="DP98" s="2">
        <f t="shared" si="124"/>
        <v>1.8912529550827526</v>
      </c>
      <c r="DQ98" s="2"/>
      <c r="DR98" s="2">
        <f t="shared" si="125"/>
        <v>3</v>
      </c>
      <c r="DS98" s="2" t="e">
        <f t="shared" si="126"/>
        <v>#N/A</v>
      </c>
      <c r="DT98" s="2" t="e">
        <v>#N/A</v>
      </c>
      <c r="DU98" s="2" t="e">
        <v>#N/A</v>
      </c>
      <c r="DV98" s="2">
        <f t="shared" si="112"/>
        <v>3.5993740219092407</v>
      </c>
      <c r="DW98" s="2">
        <f t="shared" si="127"/>
        <v>-3.4985422740524852</v>
      </c>
      <c r="DX98" s="2">
        <f t="shared" si="128"/>
        <v>0.50000000000001155</v>
      </c>
      <c r="DY98" s="2">
        <f t="shared" si="129"/>
        <v>2.5996533795493937</v>
      </c>
      <c r="DZ98" s="2">
        <f t="shared" si="130"/>
        <v>1.4403292181069949</v>
      </c>
      <c r="EA98" s="2" t="e">
        <f t="shared" si="145"/>
        <v>#N/A</v>
      </c>
      <c r="EB98" s="2">
        <f t="shared" si="145"/>
        <v>4.7520661157024913</v>
      </c>
      <c r="EC98" s="2">
        <f t="shared" si="145"/>
        <v>3.8461538461538547</v>
      </c>
      <c r="ED98" s="2">
        <f t="shared" si="145"/>
        <v>-10.663507109004744</v>
      </c>
      <c r="EE98" s="2" t="e">
        <f t="shared" si="145"/>
        <v>#N/A</v>
      </c>
      <c r="EF98" s="2">
        <f t="shared" si="145"/>
        <v>-8.6261980830670932</v>
      </c>
      <c r="EG98" s="2" t="e">
        <f t="shared" si="145"/>
        <v>#N/A</v>
      </c>
      <c r="EH98" s="2">
        <f t="shared" si="143"/>
        <v>3.1230082855321806</v>
      </c>
      <c r="EI98" s="2">
        <f t="shared" si="69"/>
        <v>3.738317757009324</v>
      </c>
      <c r="EJ98" s="2">
        <f t="shared" si="69"/>
        <v>4.2889390519187387</v>
      </c>
      <c r="EK98" s="2">
        <f t="shared" si="69"/>
        <v>-3.4985422740524852</v>
      </c>
      <c r="EL98" s="2">
        <f t="shared" si="69"/>
        <v>2.8112449799196915</v>
      </c>
      <c r="EM98" s="2">
        <f t="shared" si="69"/>
        <v>2.1479713603818507</v>
      </c>
      <c r="EN98" s="2">
        <f t="shared" si="69"/>
        <v>3.7433155080213831</v>
      </c>
      <c r="EO98" s="2">
        <f t="shared" si="92"/>
        <v>2.5996533795493937</v>
      </c>
      <c r="EP98" s="2">
        <f t="shared" si="92"/>
        <v>-2.7100271002710064</v>
      </c>
      <c r="EQ98" s="2">
        <f t="shared" si="92"/>
        <v>2.0169851380042347</v>
      </c>
      <c r="ER98" s="2">
        <f t="shared" si="92"/>
        <v>3.8461538461538547</v>
      </c>
      <c r="ES98" s="2">
        <f t="shared" si="92"/>
        <v>3.2319391634980876</v>
      </c>
      <c r="ET98" s="2">
        <f t="shared" si="92"/>
        <v>1.1146496815286566</v>
      </c>
      <c r="EU98" s="2">
        <f t="shared" si="97"/>
        <v>2.2000000000000002</v>
      </c>
      <c r="EV98" s="2">
        <f t="shared" si="97"/>
        <v>2.8</v>
      </c>
      <c r="EW98" s="2">
        <f t="shared" si="131"/>
        <v>2.4999999999999911</v>
      </c>
      <c r="EX98" s="2">
        <f t="shared" si="131"/>
        <v>2.6243093922651894</v>
      </c>
      <c r="EY98" s="2">
        <f t="shared" si="132"/>
        <v>9.3128970843195056</v>
      </c>
      <c r="EZ98" s="2">
        <f t="shared" si="132"/>
        <v>43.314626362589067</v>
      </c>
      <c r="FA98" s="2" t="e">
        <f t="shared" si="133"/>
        <v>#N/A</v>
      </c>
      <c r="FB98" s="2">
        <f t="shared" si="88"/>
        <v>2.8270874424720649</v>
      </c>
      <c r="FC98" s="2">
        <f t="shared" si="88"/>
        <v>0.20790020790020236</v>
      </c>
      <c r="FD98" s="2">
        <f t="shared" si="88"/>
        <v>1.4104372355430161</v>
      </c>
      <c r="FE98" s="2">
        <f t="shared" si="87"/>
        <v>2.4208566108007368</v>
      </c>
      <c r="FF98" s="2">
        <f t="shared" si="87"/>
        <v>4.5248868778280604</v>
      </c>
      <c r="FG98" s="2">
        <f t="shared" si="87"/>
        <v>1.3683010262257822</v>
      </c>
      <c r="FH98" s="2" t="e">
        <v>#N/A</v>
      </c>
      <c r="FI98" s="2" t="e">
        <v>#N/A</v>
      </c>
      <c r="FL98" s="2">
        <f t="shared" si="146"/>
        <v>0.50030038299537782</v>
      </c>
      <c r="FM98" s="2">
        <f t="shared" si="146"/>
        <v>0.41961629651823262</v>
      </c>
      <c r="FN98" s="2">
        <f t="shared" si="115"/>
        <v>0.7583086946862494</v>
      </c>
      <c r="FQ98" s="2">
        <f t="shared" si="147"/>
        <v>2.0162697131944185</v>
      </c>
      <c r="FR98" s="2">
        <f t="shared" si="147"/>
        <v>1.6890594413063953</v>
      </c>
      <c r="FS98" s="2">
        <f t="shared" si="117"/>
        <v>3.0679114547224273</v>
      </c>
      <c r="FT98" s="2">
        <f t="shared" si="148"/>
        <v>2.5515135569534442</v>
      </c>
      <c r="FU98" s="2">
        <f t="shared" si="148"/>
        <v>2.0510919760090562</v>
      </c>
      <c r="FX98" s="2">
        <f t="shared" si="120"/>
        <v>2.6432398658681189</v>
      </c>
      <c r="FY98" s="2">
        <f t="shared" si="120"/>
        <v>1.8767374708003937</v>
      </c>
      <c r="FZ98" s="2">
        <f t="shared" si="121"/>
        <v>2.9470242011200298</v>
      </c>
      <c r="GA98" s="2">
        <f t="shared" si="122"/>
        <v>2.582817828890871</v>
      </c>
      <c r="GB98" s="2">
        <f t="shared" si="122"/>
        <v>2.353042771385816</v>
      </c>
      <c r="GE98" s="2"/>
      <c r="GF98" s="2"/>
      <c r="GG98" s="2">
        <f t="shared" si="137"/>
        <v>16.719057990480614</v>
      </c>
      <c r="GH98" s="2">
        <f t="shared" si="137"/>
        <v>62.297846447541197</v>
      </c>
      <c r="GI98" s="2" t="e">
        <f t="shared" si="138"/>
        <v>#N/A</v>
      </c>
      <c r="GJ98" s="2">
        <f t="shared" si="139"/>
        <v>3.0831099195710809</v>
      </c>
      <c r="GK98" s="2" t="e">
        <v>#N/A</v>
      </c>
      <c r="GN98" s="2">
        <f t="shared" si="89"/>
        <v>-0.20000000000000018</v>
      </c>
      <c r="GQ98" s="2"/>
      <c r="IG98" s="24"/>
      <c r="IH98" s="24"/>
      <c r="II98" s="24"/>
      <c r="IJ98" s="24"/>
      <c r="IK98" s="24"/>
      <c r="IL98" s="2"/>
      <c r="IM98" s="2">
        <f t="shared" si="98"/>
        <v>2.2999999999999998</v>
      </c>
      <c r="IN98" s="2"/>
      <c r="IO98" s="2">
        <f t="shared" si="134"/>
        <v>2.2999999999999998</v>
      </c>
      <c r="IX98" s="3"/>
      <c r="IY98" s="3"/>
      <c r="IZ98" s="3"/>
      <c r="JA98" s="3"/>
      <c r="JB98" s="3"/>
      <c r="JC98" s="3"/>
      <c r="JE98" s="3"/>
      <c r="JF98" s="3"/>
      <c r="JG98" s="3"/>
      <c r="JH98" s="3"/>
      <c r="JI98" s="3"/>
      <c r="JJ98" s="3"/>
      <c r="JK98" s="3"/>
      <c r="JL98" s="3"/>
      <c r="JN98" s="10">
        <f>COUNTIF(EI98:ET98,"&gt;2")</f>
        <v>9</v>
      </c>
      <c r="JQ98" s="10"/>
      <c r="JS98" s="10"/>
      <c r="KH98" s="2">
        <f>(DN98*$DN$4)+(FB98*$FB$3)+(FC98*$FC$3)+(FD98*$FD$3)+(FE98*$FE$3)+(FF98*$FF$3)+(FG98*$FG$3)</f>
        <v>2.3097903630091174</v>
      </c>
      <c r="KI98" s="2">
        <f>F98-KH98</f>
        <v>-9.7903630091176197E-3</v>
      </c>
      <c r="KJ98" s="2">
        <f>MAX(DN98,FB98:FG98)</f>
        <v>4.5248868778280604</v>
      </c>
      <c r="KK98" s="2">
        <f>MIN(DN98,FB98:FG98)</f>
        <v>0.20790020790020236</v>
      </c>
      <c r="KL98" s="2">
        <f t="shared" si="135"/>
        <v>4.3169866699278581</v>
      </c>
      <c r="KO98" s="2">
        <f>BO98</f>
        <v>81.72</v>
      </c>
      <c r="KP98" s="2">
        <f>100*((BO92/BO80)-1)</f>
        <v>-5.8666045861948461</v>
      </c>
      <c r="KQ98" s="2">
        <f t="shared" si="142"/>
        <v>-5.8666045861948461</v>
      </c>
      <c r="KR98" s="2">
        <f>100*((BO86/BO74)-1)</f>
        <v>-4.4837274642940734</v>
      </c>
      <c r="KS98" s="2">
        <f t="shared" si="64"/>
        <v>-4.4837274642940734</v>
      </c>
      <c r="KT98" s="3">
        <f>BP98</f>
        <v>1.5152000000000001</v>
      </c>
      <c r="KU98" s="3">
        <f>BQ98</f>
        <v>19.154761904761902</v>
      </c>
      <c r="KV98" s="3">
        <f t="shared" si="106"/>
        <v>12.641738321516566</v>
      </c>
      <c r="KW98" s="2">
        <f t="shared" si="99"/>
        <v>26.880292318584754</v>
      </c>
      <c r="KX98" s="2">
        <f t="shared" si="99"/>
        <v>23.126418338507843</v>
      </c>
      <c r="LB98">
        <v>0</v>
      </c>
      <c r="LE98" s="2" t="e">
        <v>#N/A</v>
      </c>
      <c r="LF98" s="2" t="e">
        <v>#N/A</v>
      </c>
      <c r="LG98" s="2" t="e">
        <v>#N/A</v>
      </c>
      <c r="LH98" s="2" t="e">
        <v>#N/A</v>
      </c>
      <c r="LI98" s="2" t="e">
        <v>#N/A</v>
      </c>
      <c r="LJ98" s="2" t="e">
        <v>#N/A</v>
      </c>
      <c r="LK98" s="2">
        <v>60.915384366814742</v>
      </c>
      <c r="LL98" s="2" t="e">
        <v>#N/A</v>
      </c>
      <c r="LM98" s="2" t="e">
        <v>#N/A</v>
      </c>
      <c r="LN98" s="2" t="e">
        <v>#N/A</v>
      </c>
      <c r="LO98" s="2" t="e">
        <v>#N/A</v>
      </c>
      <c r="LP98" s="2">
        <v>42.038142230655694</v>
      </c>
      <c r="LQ98" s="2" t="e">
        <v>#N/A</v>
      </c>
      <c r="LR98" s="2" t="e">
        <v>#N/A</v>
      </c>
      <c r="LS98" s="2" t="e">
        <v>#N/A</v>
      </c>
      <c r="LT98" s="2" t="e">
        <v>#N/A</v>
      </c>
      <c r="LU98" s="2" t="e">
        <v>#N/A</v>
      </c>
      <c r="LV98" s="2" t="e">
        <v>#N/A</v>
      </c>
      <c r="LW98" s="2" t="e">
        <v>#N/A</v>
      </c>
      <c r="LX98" s="2" t="e">
        <v>#N/A</v>
      </c>
      <c r="LY98" s="2">
        <v>53.752005013918605</v>
      </c>
      <c r="LZ98" s="2" t="e">
        <v>#N/A</v>
      </c>
      <c r="MA98" s="2" t="e">
        <v>#N/A</v>
      </c>
      <c r="MB98" s="2" t="e">
        <v>#N/A</v>
      </c>
      <c r="MC98" s="2" t="e">
        <v>#N/A</v>
      </c>
      <c r="MD98" s="2" t="e">
        <v>#N/A</v>
      </c>
      <c r="ME98" s="2" t="e">
        <v>#N/A</v>
      </c>
      <c r="MF98" s="2" t="e">
        <v>#N/A</v>
      </c>
      <c r="MG98" s="2" t="e">
        <v>#N/A</v>
      </c>
      <c r="MH98" s="2">
        <v>52.181112936136039</v>
      </c>
      <c r="MI98" s="2" t="e">
        <v>#N/A</v>
      </c>
      <c r="MJ98" s="2" t="e">
        <v>#N/A</v>
      </c>
      <c r="MK98" s="2" t="e">
        <v>#N/A</v>
      </c>
      <c r="ML98" s="2" t="e">
        <v>#N/A</v>
      </c>
      <c r="MM98" s="2" t="e">
        <v>#N/A</v>
      </c>
      <c r="MN98" s="2" t="e">
        <v>#N/A</v>
      </c>
      <c r="MO98" s="2" t="e">
        <v>#N/A</v>
      </c>
      <c r="MP98" s="2" t="e">
        <v>#N/A</v>
      </c>
      <c r="MQ98" s="2" t="e">
        <v>#N/A</v>
      </c>
      <c r="MR98" s="2" t="e">
        <v>#N/A</v>
      </c>
      <c r="MS98" s="10" t="e">
        <v>#N/A</v>
      </c>
      <c r="MT98" s="2" t="e">
        <v>#N/A</v>
      </c>
      <c r="MU98" s="2" t="e">
        <v>#N/A</v>
      </c>
      <c r="MV98" s="2" t="e">
        <v>#N/A</v>
      </c>
      <c r="MX98" s="22" t="e">
        <v>#N/A</v>
      </c>
      <c r="MY98" s="22" t="e">
        <v>#N/A</v>
      </c>
      <c r="MZ98" s="22" t="e">
        <v>#N/A</v>
      </c>
      <c r="NA98" s="22" t="e">
        <v>#N/A</v>
      </c>
      <c r="NB98" s="22" t="e">
        <v>#N/A</v>
      </c>
      <c r="NC98" s="22" t="e">
        <v>#N/A</v>
      </c>
      <c r="ND98" s="22">
        <v>2</v>
      </c>
      <c r="NE98" s="22" t="e">
        <v>#N/A</v>
      </c>
      <c r="NF98" s="22" t="e">
        <v>#N/A</v>
      </c>
      <c r="NG98" s="22">
        <v>0</v>
      </c>
      <c r="NH98" s="23">
        <v>0</v>
      </c>
      <c r="NI98" s="22">
        <v>21</v>
      </c>
      <c r="NJ98" s="22" t="e">
        <v>#N/A</v>
      </c>
      <c r="NK98" s="22" t="e">
        <v>#N/A</v>
      </c>
      <c r="NL98" s="23" t="e">
        <v>#N/A</v>
      </c>
      <c r="NM98" s="3" t="e">
        <v>#N/A</v>
      </c>
      <c r="NN98" s="22" t="e">
        <v>#N/A</v>
      </c>
      <c r="NO98" s="22" t="e">
        <v>#N/A</v>
      </c>
      <c r="NP98" s="22" t="e">
        <v>#N/A</v>
      </c>
      <c r="NQ98" s="22" t="e">
        <v>#N/A</v>
      </c>
      <c r="NR98" s="23">
        <v>1</v>
      </c>
      <c r="NS98" s="22" t="e">
        <v>#N/A</v>
      </c>
      <c r="NT98" s="22" t="e">
        <v>#N/A</v>
      </c>
      <c r="NU98" s="23" t="e">
        <v>#N/A</v>
      </c>
      <c r="NV98" s="3" t="e">
        <v>#N/A</v>
      </c>
      <c r="NW98" s="22" t="e">
        <v>#N/A</v>
      </c>
      <c r="NX98" s="22" t="e">
        <v>#N/A</v>
      </c>
      <c r="NY98" s="22" t="e">
        <v>#N/A</v>
      </c>
      <c r="NZ98" s="22" t="e">
        <v>#N/A</v>
      </c>
      <c r="OA98" s="23">
        <v>7</v>
      </c>
      <c r="OB98" s="22" t="e">
        <v>#N/A</v>
      </c>
      <c r="OC98" s="22" t="e">
        <v>#N/A</v>
      </c>
      <c r="OD98" s="22" t="e">
        <v>#N/A</v>
      </c>
      <c r="OE98" s="22" t="e">
        <v>#N/A</v>
      </c>
      <c r="OF98" s="22" t="e">
        <v>#N/A</v>
      </c>
      <c r="OG98" s="22" t="e">
        <v>#N/A</v>
      </c>
      <c r="OH98" s="23" t="e">
        <v>#N/A</v>
      </c>
      <c r="OI98" s="22">
        <v>0</v>
      </c>
      <c r="OJ98" s="22" t="e">
        <v>#N/A</v>
      </c>
      <c r="OK98" s="22" t="e">
        <v>#N/A</v>
      </c>
      <c r="OL98" s="22" t="e">
        <v>#N/A</v>
      </c>
      <c r="OM98" s="23" t="e">
        <v>#N/A</v>
      </c>
      <c r="ON98" s="22" t="e">
        <v>#N/A</v>
      </c>
      <c r="OO98" s="22" t="e">
        <v>#N/A</v>
      </c>
      <c r="OQ98">
        <f t="shared" si="136"/>
        <v>-4</v>
      </c>
      <c r="OR98" s="23" t="e">
        <f t="shared" ca="1" si="140"/>
        <v>#N/A</v>
      </c>
      <c r="OS98" s="23" t="e">
        <f t="shared" ca="1" si="140"/>
        <v>#N/A</v>
      </c>
      <c r="OT98" s="23" t="e">
        <f t="shared" ca="1" si="140"/>
        <v>#N/A</v>
      </c>
      <c r="OU98" s="23" t="e">
        <f t="shared" ca="1" si="140"/>
        <v>#N/A</v>
      </c>
      <c r="OV98" s="23" t="e">
        <f t="shared" ca="1" si="140"/>
        <v>#N/A</v>
      </c>
      <c r="OW98" s="23" t="e">
        <f t="shared" ca="1" si="140"/>
        <v>#N/A</v>
      </c>
      <c r="OX98" s="23">
        <f t="shared" ca="1" si="140"/>
        <v>1.0037090934506725</v>
      </c>
      <c r="OY98" s="23" t="e">
        <f t="shared" ca="1" si="140"/>
        <v>#N/A</v>
      </c>
      <c r="OZ98" s="23" t="e">
        <f t="shared" ca="1" si="140"/>
        <v>#N/A</v>
      </c>
      <c r="PA98" s="23" t="e">
        <f t="shared" ca="1" si="140"/>
        <v>#N/A</v>
      </c>
      <c r="PB98" s="23" t="e">
        <f t="shared" ca="1" si="140"/>
        <v>#N/A</v>
      </c>
      <c r="PC98" s="23">
        <f t="shared" ca="1" si="140"/>
        <v>1.0106485164068442</v>
      </c>
      <c r="PD98" s="23" t="e">
        <f t="shared" ca="1" si="140"/>
        <v>#N/A</v>
      </c>
      <c r="PE98" s="23" t="e">
        <f t="shared" ca="1" si="140"/>
        <v>#N/A</v>
      </c>
      <c r="PF98" s="23" t="e">
        <f t="shared" ca="1" si="140"/>
        <v>#N/A</v>
      </c>
      <c r="PG98" s="23" t="e">
        <f t="shared" ca="1" si="79"/>
        <v>#N/A</v>
      </c>
      <c r="PH98" s="23" t="e">
        <f t="shared" ca="1" si="76"/>
        <v>#N/A</v>
      </c>
      <c r="PI98" s="23" t="e">
        <f t="shared" ca="1" si="76"/>
        <v>#N/A</v>
      </c>
      <c r="PJ98" s="23" t="e">
        <f t="shared" ca="1" si="76"/>
        <v>#N/A</v>
      </c>
      <c r="PK98" s="23" t="e">
        <f t="shared" ca="1" si="76"/>
        <v>#N/A</v>
      </c>
      <c r="PL98" s="23">
        <f t="shared" ca="1" si="76"/>
        <v>0.99508716206733017</v>
      </c>
      <c r="PM98" s="23" t="e">
        <f t="shared" ca="1" si="76"/>
        <v>#N/A</v>
      </c>
      <c r="PN98" s="23" t="e">
        <f t="shared" ca="1" si="119"/>
        <v>#N/A</v>
      </c>
      <c r="PO98" s="23" t="e">
        <f t="shared" ca="1" si="119"/>
        <v>#N/A</v>
      </c>
      <c r="PP98" s="23" t="e">
        <f t="shared" ca="1" si="119"/>
        <v>#N/A</v>
      </c>
      <c r="PQ98" s="23" t="e">
        <f t="shared" ca="1" si="119"/>
        <v>#N/A</v>
      </c>
      <c r="PR98" s="23" t="e">
        <f t="shared" ca="1" si="119"/>
        <v>#N/A</v>
      </c>
      <c r="PS98" s="23" t="e">
        <f t="shared" ca="1" si="119"/>
        <v>#N/A</v>
      </c>
      <c r="PT98" s="23" t="e">
        <f t="shared" ca="1" si="119"/>
        <v>#N/A</v>
      </c>
      <c r="PU98" s="23">
        <f t="shared" ca="1" si="119"/>
        <v>1.0083132027407211</v>
      </c>
      <c r="PV98" s="23" t="e">
        <f t="shared" ca="1" si="119"/>
        <v>#N/A</v>
      </c>
      <c r="PW98" s="23" t="e">
        <f t="shared" ca="1" si="119"/>
        <v>#N/A</v>
      </c>
      <c r="PX98" s="23" t="e">
        <f t="shared" ca="1" si="119"/>
        <v>#N/A</v>
      </c>
      <c r="PY98" s="23" t="e">
        <f t="shared" ca="1" si="119"/>
        <v>#N/A</v>
      </c>
      <c r="PZ98" s="23" t="e">
        <f t="shared" ca="1" si="119"/>
        <v>#N/A</v>
      </c>
      <c r="QA98" s="23" t="e">
        <f t="shared" ca="1" si="119"/>
        <v>#N/A</v>
      </c>
      <c r="QB98" s="23" t="e">
        <f t="shared" ca="1" si="119"/>
        <v>#N/A</v>
      </c>
      <c r="QC98" s="23" t="e">
        <f t="shared" ca="1" si="119"/>
        <v>#N/A</v>
      </c>
      <c r="QD98" s="23" t="e">
        <f t="shared" ca="1" si="141"/>
        <v>#N/A</v>
      </c>
      <c r="QE98" s="23" t="e">
        <f t="shared" ca="1" si="141"/>
        <v>#N/A</v>
      </c>
      <c r="QF98" s="23" t="e">
        <f t="shared" ca="1" si="141"/>
        <v>#N/A</v>
      </c>
      <c r="QG98" s="23" t="e">
        <f t="shared" ca="1" si="141"/>
        <v>#N/A</v>
      </c>
      <c r="QH98" s="23" t="e">
        <f t="shared" ca="1" si="141"/>
        <v>#N/A</v>
      </c>
      <c r="QI98" s="23" t="e">
        <f t="shared" ca="1" si="141"/>
        <v>#N/A</v>
      </c>
      <c r="QJ98" s="26" t="e">
        <f t="shared" ca="1" si="110"/>
        <v>#N/A</v>
      </c>
    </row>
    <row r="99" spans="1:452" x14ac:dyDescent="0.35">
      <c r="A99" t="s">
        <v>1164</v>
      </c>
      <c r="B99" s="25">
        <v>35217</v>
      </c>
      <c r="C99" t="s">
        <v>714</v>
      </c>
      <c r="D99" s="2">
        <v>68.7</v>
      </c>
      <c r="E99" s="2">
        <v>69</v>
      </c>
      <c r="F99" s="2">
        <v>2.2999999999999998</v>
      </c>
      <c r="G99" s="2">
        <v>74.3</v>
      </c>
      <c r="H99" s="2">
        <v>68.742396184616211</v>
      </c>
      <c r="I99" s="2">
        <v>74.05834216762274</v>
      </c>
      <c r="J99" s="2">
        <v>86.2</v>
      </c>
      <c r="K99" s="2">
        <v>51.7</v>
      </c>
      <c r="L99" s="2">
        <v>51.556954121343772</v>
      </c>
      <c r="M99" s="2">
        <v>60.2</v>
      </c>
      <c r="N99" s="2">
        <v>49</v>
      </c>
      <c r="O99" s="2">
        <v>66.099999999999994</v>
      </c>
      <c r="P99" s="2">
        <v>59.5</v>
      </c>
      <c r="Q99" s="2">
        <v>198.6</v>
      </c>
      <c r="R99" s="2">
        <v>59.3</v>
      </c>
      <c r="S99" s="2">
        <v>49</v>
      </c>
      <c r="T99" s="2">
        <v>40.299999999999997</v>
      </c>
      <c r="U99" s="2">
        <v>51.1</v>
      </c>
      <c r="V99" s="2">
        <v>50.8</v>
      </c>
      <c r="W99" s="2">
        <v>24.4</v>
      </c>
      <c r="X99" s="2">
        <v>75.400000000000006</v>
      </c>
      <c r="Y99" s="2" t="e">
        <v>#N/A</v>
      </c>
      <c r="Z99" s="2">
        <v>28.6</v>
      </c>
      <c r="AA99" s="2">
        <v>86.8</v>
      </c>
      <c r="AB99" s="2">
        <v>162.5</v>
      </c>
      <c r="AC99" s="2">
        <v>171.7</v>
      </c>
      <c r="AD99" s="2">
        <v>52.5</v>
      </c>
      <c r="AE99" s="2">
        <v>203.2</v>
      </c>
      <c r="AF99" s="2">
        <v>81</v>
      </c>
      <c r="AG99" s="22">
        <v>641</v>
      </c>
      <c r="AH99" s="22">
        <v>359</v>
      </c>
      <c r="AI99" s="22">
        <v>226</v>
      </c>
      <c r="AJ99" s="22">
        <v>40</v>
      </c>
      <c r="AK99" s="22">
        <v>45</v>
      </c>
      <c r="AL99" s="22">
        <v>2</v>
      </c>
      <c r="AM99" s="22">
        <v>5</v>
      </c>
      <c r="AN99" s="22">
        <v>4</v>
      </c>
      <c r="AO99" s="22">
        <v>55</v>
      </c>
      <c r="AP99" s="22">
        <v>38</v>
      </c>
      <c r="AQ99" s="22">
        <v>43</v>
      </c>
      <c r="AR99" s="2">
        <v>66.5</v>
      </c>
      <c r="AS99" s="2">
        <v>46.3</v>
      </c>
      <c r="AT99" s="2">
        <v>198.6</v>
      </c>
      <c r="AU99" s="2">
        <v>51.4</v>
      </c>
      <c r="AV99" s="2">
        <v>85.6</v>
      </c>
      <c r="AW99" s="2">
        <v>58.4</v>
      </c>
      <c r="AX99" s="2">
        <v>59.3</v>
      </c>
      <c r="AY99" s="2">
        <v>107.5</v>
      </c>
      <c r="AZ99" s="2">
        <v>96.1</v>
      </c>
      <c r="BA99" s="2">
        <v>24.4</v>
      </c>
      <c r="BB99" s="2">
        <v>54.7</v>
      </c>
      <c r="BC99" s="2">
        <v>63.5</v>
      </c>
      <c r="BD99" s="3" t="e">
        <v>#N/A</v>
      </c>
      <c r="BE99" s="3" t="e">
        <v>#N/A</v>
      </c>
      <c r="BF99" s="3" t="e">
        <v>#N/A</v>
      </c>
      <c r="BG99" s="3" t="e">
        <v>#N/A</v>
      </c>
      <c r="BH99" s="3" t="e">
        <v>#N/A</v>
      </c>
      <c r="BI99" s="2">
        <v>153</v>
      </c>
      <c r="BJ99" s="2">
        <v>2.1</v>
      </c>
      <c r="BK99" s="2">
        <v>2.8</v>
      </c>
      <c r="BL99" s="2">
        <v>65.400000000000006</v>
      </c>
      <c r="BM99" s="2">
        <v>73.900000000000006</v>
      </c>
      <c r="BN99" s="10" t="e">
        <v>#N/A</v>
      </c>
      <c r="BO99" s="3">
        <v>83.1</v>
      </c>
      <c r="BP99" s="22">
        <v>1.5418000000000001</v>
      </c>
      <c r="BQ99" s="3">
        <v>18.456499999999998</v>
      </c>
      <c r="BR99" s="23">
        <v>2.4915000000000007</v>
      </c>
      <c r="BS99" s="2">
        <v>45.8</v>
      </c>
      <c r="BT99" s="3">
        <v>70.95</v>
      </c>
      <c r="BU99" s="2" t="e">
        <v>#N/A</v>
      </c>
      <c r="BV99" s="2">
        <v>2.7</v>
      </c>
      <c r="BW99" s="2" t="e">
        <v>#N/A</v>
      </c>
      <c r="BX99" s="2" t="e">
        <v>#N/A</v>
      </c>
      <c r="BY99" s="23">
        <v>156.69999999999999</v>
      </c>
      <c r="BZ99" s="2">
        <v>96.1</v>
      </c>
      <c r="CA99" s="2">
        <v>72</v>
      </c>
      <c r="CB99" s="3">
        <v>76.91</v>
      </c>
      <c r="CC99" s="2">
        <v>69.400000000000006</v>
      </c>
      <c r="CD99" s="2">
        <v>88.9</v>
      </c>
      <c r="CE99" s="2">
        <v>95.936078173683399</v>
      </c>
      <c r="CF99" s="3">
        <v>76.822279033278818</v>
      </c>
      <c r="CG99" s="2">
        <v>69.271556634067267</v>
      </c>
      <c r="CH99" s="23">
        <v>165.38092097807919</v>
      </c>
      <c r="CI99" s="3">
        <v>76.153370986986559</v>
      </c>
      <c r="CM99" s="2">
        <f t="shared" si="95"/>
        <v>11.970748475807497</v>
      </c>
      <c r="CN99" s="2">
        <f t="shared" si="95"/>
        <v>1.6159683486833576</v>
      </c>
      <c r="CO99" s="2">
        <f t="shared" si="96"/>
        <v>99.727793619051198</v>
      </c>
      <c r="CR99" s="2">
        <f t="shared" si="100"/>
        <v>0.14577259475219903</v>
      </c>
      <c r="CS99" s="2">
        <f t="shared" si="100"/>
        <v>0.14513788098692934</v>
      </c>
      <c r="CT99" s="2">
        <f t="shared" si="101"/>
        <v>0.13477088948786295</v>
      </c>
      <c r="CU99" s="2">
        <f t="shared" si="101"/>
        <v>0.35245708188625391</v>
      </c>
      <c r="CV99" s="2">
        <f t="shared" si="101"/>
        <v>0.22598613249844449</v>
      </c>
      <c r="CW99" s="2">
        <f t="shared" si="102"/>
        <v>-0.15105740181270169</v>
      </c>
      <c r="CX99" s="2">
        <f t="shared" si="103"/>
        <v>0.38834951456311234</v>
      </c>
      <c r="CY99" s="2"/>
      <c r="CZ99" s="2">
        <f t="shared" si="107"/>
        <v>0.24875621890545849</v>
      </c>
      <c r="DA99" s="2">
        <f t="shared" si="108"/>
        <v>0.43263288009888046</v>
      </c>
      <c r="DB99" s="2">
        <f t="shared" si="109"/>
        <v>0.19723865877710908</v>
      </c>
      <c r="DC99" s="2"/>
      <c r="DF99" s="2">
        <f t="shared" si="104"/>
        <v>4.3124450764903344</v>
      </c>
      <c r="DG99" s="2">
        <f t="shared" si="104"/>
        <v>2.7457948119809839</v>
      </c>
      <c r="DH99" s="2">
        <f t="shared" si="105"/>
        <v>4.2141441057293783</v>
      </c>
      <c r="DI99" s="2">
        <f t="shared" si="144"/>
        <v>4.0439828320406157</v>
      </c>
      <c r="DJ99" s="2">
        <f t="shared" si="144"/>
        <v>2.2221374342179079</v>
      </c>
      <c r="DM99" s="2"/>
      <c r="DN99" s="2">
        <f t="shared" si="123"/>
        <v>2.3738872403560745</v>
      </c>
      <c r="DO99" s="2">
        <f t="shared" si="111"/>
        <v>1.7808219178082154</v>
      </c>
      <c r="DP99" s="2">
        <f t="shared" si="124"/>
        <v>1.8912529550827526</v>
      </c>
      <c r="DQ99" s="2"/>
      <c r="DR99" s="2">
        <f t="shared" si="125"/>
        <v>2.9880478087649398</v>
      </c>
      <c r="DS99" s="2" t="e">
        <f t="shared" si="126"/>
        <v>#N/A</v>
      </c>
      <c r="DT99" s="2" t="e">
        <v>#N/A</v>
      </c>
      <c r="DU99" s="2" t="e">
        <v>#N/A</v>
      </c>
      <c r="DV99" s="2">
        <f t="shared" si="112"/>
        <v>4.0944881889763751</v>
      </c>
      <c r="DW99" s="2">
        <f t="shared" si="127"/>
        <v>-3.2163742690058506</v>
      </c>
      <c r="DX99" s="2">
        <f t="shared" si="128"/>
        <v>0.74999999999998401</v>
      </c>
      <c r="DY99" s="2">
        <f t="shared" si="129"/>
        <v>1.8900343642611617</v>
      </c>
      <c r="DZ99" s="2">
        <f t="shared" si="130"/>
        <v>0.4098360655737654</v>
      </c>
      <c r="EA99" s="2" t="e">
        <f t="shared" si="145"/>
        <v>#N/A</v>
      </c>
      <c r="EB99" s="2">
        <f t="shared" si="145"/>
        <v>4.3121149897330513</v>
      </c>
      <c r="EC99" s="2">
        <f t="shared" si="145"/>
        <v>4.2735042735042805</v>
      </c>
      <c r="ED99" s="2">
        <f t="shared" si="145"/>
        <v>-10.663507109004744</v>
      </c>
      <c r="EE99" s="2" t="e">
        <f t="shared" si="145"/>
        <v>#N/A</v>
      </c>
      <c r="EF99" s="2">
        <f t="shared" si="145"/>
        <v>-8.6261980830670932</v>
      </c>
      <c r="EG99" s="2" t="e">
        <f t="shared" si="145"/>
        <v>#N/A</v>
      </c>
      <c r="EH99" s="2">
        <f t="shared" si="143"/>
        <v>2.2012578616352307</v>
      </c>
      <c r="EI99" s="2">
        <f t="shared" si="69"/>
        <v>4.0688575899843427</v>
      </c>
      <c r="EJ99" s="2">
        <f t="shared" si="69"/>
        <v>4.5146726862302478</v>
      </c>
      <c r="EK99" s="2">
        <f t="shared" si="69"/>
        <v>-3.2163742690058506</v>
      </c>
      <c r="EL99" s="2">
        <f t="shared" si="69"/>
        <v>3.2128514056224855</v>
      </c>
      <c r="EM99" s="2">
        <f t="shared" si="69"/>
        <v>2.3923444976076569</v>
      </c>
      <c r="EN99" s="2">
        <f t="shared" si="69"/>
        <v>5.0359712230215736</v>
      </c>
      <c r="EO99" s="2">
        <f t="shared" si="92"/>
        <v>1.8900343642611617</v>
      </c>
      <c r="EP99" s="2">
        <f t="shared" si="92"/>
        <v>-2.8028933092224206</v>
      </c>
      <c r="EQ99" s="2">
        <f t="shared" si="92"/>
        <v>1.6931216931216797</v>
      </c>
      <c r="ER99" s="2">
        <f t="shared" si="92"/>
        <v>4.2735042735042805</v>
      </c>
      <c r="ES99" s="2">
        <f t="shared" si="92"/>
        <v>3.402646502835549</v>
      </c>
      <c r="ET99" s="2">
        <f t="shared" si="92"/>
        <v>1.1146496815286566</v>
      </c>
      <c r="EU99" s="2">
        <f t="shared" si="97"/>
        <v>2.1</v>
      </c>
      <c r="EV99" s="2">
        <f t="shared" si="97"/>
        <v>2.8</v>
      </c>
      <c r="EW99" s="2">
        <f t="shared" si="131"/>
        <v>1.8691588785046731</v>
      </c>
      <c r="EX99" s="2">
        <f t="shared" si="131"/>
        <v>1.7906336088154395</v>
      </c>
      <c r="EY99" s="2">
        <f t="shared" si="132"/>
        <v>10.278100286031888</v>
      </c>
      <c r="EZ99" s="2">
        <f t="shared" si="132"/>
        <v>58.959277333703163</v>
      </c>
      <c r="FA99" s="2" t="e">
        <f t="shared" si="133"/>
        <v>#N/A</v>
      </c>
      <c r="FB99" s="2">
        <f t="shared" si="88"/>
        <v>2.8215223097112663</v>
      </c>
      <c r="FC99" s="2">
        <f t="shared" si="88"/>
        <v>0</v>
      </c>
      <c r="FD99" s="2">
        <f t="shared" si="88"/>
        <v>1.4084507042253502</v>
      </c>
      <c r="FE99" s="2">
        <f t="shared" si="87"/>
        <v>2.3011439212556439</v>
      </c>
      <c r="FF99" s="2">
        <f t="shared" si="87"/>
        <v>3.8922155688622784</v>
      </c>
      <c r="FG99" s="2">
        <f t="shared" si="87"/>
        <v>1.3683010262257822</v>
      </c>
      <c r="FH99" s="2" t="e">
        <v>#N/A</v>
      </c>
      <c r="FI99" s="2" t="e">
        <v>#N/A</v>
      </c>
      <c r="FL99" s="2">
        <f t="shared" si="146"/>
        <v>0.38023190312328481</v>
      </c>
      <c r="FM99" s="2">
        <f t="shared" si="146"/>
        <v>0.41561037533339729</v>
      </c>
      <c r="FN99" s="2">
        <f t="shared" si="115"/>
        <v>0.75970021276967614</v>
      </c>
      <c r="FQ99" s="2">
        <f t="shared" si="147"/>
        <v>1.5296242004132932</v>
      </c>
      <c r="FR99" s="2">
        <f t="shared" si="147"/>
        <v>1.6728341658969192</v>
      </c>
      <c r="FS99" s="2">
        <f t="shared" si="117"/>
        <v>3.0736052316647555</v>
      </c>
      <c r="FT99" s="2">
        <f t="shared" si="148"/>
        <v>2.345520742693985</v>
      </c>
      <c r="FU99" s="2">
        <f t="shared" si="148"/>
        <v>1.8902418063510451</v>
      </c>
      <c r="FX99" s="2">
        <f t="shared" si="120"/>
        <v>2.5406044042670883</v>
      </c>
      <c r="FY99" s="2">
        <f t="shared" si="120"/>
        <v>1.9183526065570611</v>
      </c>
      <c r="FZ99" s="2">
        <f t="shared" si="121"/>
        <v>3.0123896851514509</v>
      </c>
      <c r="GA99" s="2">
        <f t="shared" si="122"/>
        <v>2.6192916992344939</v>
      </c>
      <c r="GB99" s="2">
        <f t="shared" si="122"/>
        <v>2.2655707641608958</v>
      </c>
      <c r="GE99" s="2"/>
      <c r="GF99" s="2"/>
      <c r="GG99" s="2">
        <f t="shared" si="137"/>
        <v>12.907834884084446</v>
      </c>
      <c r="GH99" s="2">
        <f t="shared" si="137"/>
        <v>49.261699021436733</v>
      </c>
      <c r="GI99" s="2" t="e">
        <f t="shared" si="138"/>
        <v>#N/A</v>
      </c>
      <c r="GJ99" s="2">
        <f t="shared" si="139"/>
        <v>2.9980013324450328</v>
      </c>
      <c r="GK99" s="2" t="e">
        <v>#N/A</v>
      </c>
      <c r="GN99" s="2">
        <f t="shared" si="89"/>
        <v>0</v>
      </c>
      <c r="GQ99" s="2"/>
      <c r="IG99" s="24"/>
      <c r="IH99" s="24"/>
      <c r="II99" s="24"/>
      <c r="IJ99" s="24"/>
      <c r="IK99" s="24"/>
      <c r="IL99" s="2"/>
      <c r="IM99" s="2">
        <f t="shared" si="98"/>
        <v>2.2999999999999998</v>
      </c>
      <c r="IN99" s="2"/>
      <c r="IO99" s="2">
        <f t="shared" si="134"/>
        <v>2.2999999999999998</v>
      </c>
      <c r="IX99" s="3"/>
      <c r="IY99" s="3"/>
      <c r="IZ99" s="3"/>
      <c r="JA99" s="3"/>
      <c r="JB99" s="3"/>
      <c r="JC99" s="3"/>
      <c r="JE99" s="3"/>
      <c r="JF99" s="3"/>
      <c r="JG99" s="3"/>
      <c r="JH99" s="3"/>
      <c r="JI99" s="3"/>
      <c r="JJ99" s="3"/>
      <c r="JK99" s="3"/>
      <c r="JL99" s="3"/>
      <c r="JN99" s="10">
        <f>COUNTIF(EI99:ET99,"&gt;2")</f>
        <v>7</v>
      </c>
      <c r="JQ99" s="10"/>
      <c r="JS99" s="10"/>
      <c r="KH99" s="2">
        <f>(DN99*$DN$4)+(FB99*$FB$3)+(FC99*$FC$3)+(FD99*$FD$3)+(FE99*$FE$3)+(FF99*$FF$3)+(FG99*$FG$3)</f>
        <v>2.2532432033784011</v>
      </c>
      <c r="KI99" s="2">
        <f>F99-KH99</f>
        <v>4.6756796621598706E-2</v>
      </c>
      <c r="KJ99" s="2">
        <f>MAX(DN99,FB99:FG99)</f>
        <v>3.8922155688622784</v>
      </c>
      <c r="KK99" s="2">
        <f>MIN(DN99,FB99:FG99)</f>
        <v>0</v>
      </c>
      <c r="KL99" s="2">
        <f t="shared" si="135"/>
        <v>3.8922155688622784</v>
      </c>
      <c r="KO99" s="2">
        <f>BO99</f>
        <v>83.1</v>
      </c>
      <c r="KP99" s="2">
        <f>100*((BO93/BO81)-1)</f>
        <v>-6.2077012835472622</v>
      </c>
      <c r="KQ99" s="2">
        <f t="shared" si="142"/>
        <v>-6.2077012835472622</v>
      </c>
      <c r="KR99" s="2">
        <f>100*((BO87/BO75)-1)</f>
        <v>-4.9801726148821945</v>
      </c>
      <c r="KS99" s="2">
        <f t="shared" ref="KS99:KS162" si="149">100*((KO87/KO75)-1)</f>
        <v>-4.9801726148821945</v>
      </c>
      <c r="KT99" s="3">
        <f>BP99</f>
        <v>1.5418000000000001</v>
      </c>
      <c r="KU99" s="3">
        <f>BQ99</f>
        <v>18.456499999999998</v>
      </c>
      <c r="KV99" s="3">
        <f t="shared" si="106"/>
        <v>11.970748475807497</v>
      </c>
      <c r="KW99" s="2">
        <f t="shared" si="99"/>
        <v>25.900406261621256</v>
      </c>
      <c r="KX99" s="2">
        <f t="shared" si="99"/>
        <v>21.898929564567045</v>
      </c>
      <c r="LB99">
        <v>0</v>
      </c>
      <c r="LE99" s="2" t="e">
        <v>#N/A</v>
      </c>
      <c r="LF99" s="2" t="e">
        <v>#N/A</v>
      </c>
      <c r="LG99" s="2" t="e">
        <v>#N/A</v>
      </c>
      <c r="LH99" s="2" t="e">
        <v>#N/A</v>
      </c>
      <c r="LI99" s="2" t="e">
        <v>#N/A</v>
      </c>
      <c r="LJ99" s="2" t="e">
        <v>#N/A</v>
      </c>
      <c r="LK99" s="2">
        <v>61.025891664897742</v>
      </c>
      <c r="LL99" s="2" t="e">
        <v>#N/A</v>
      </c>
      <c r="LM99" s="2" t="e">
        <v>#N/A</v>
      </c>
      <c r="LN99" s="2" t="e">
        <v>#N/A</v>
      </c>
      <c r="LO99" s="2" t="e">
        <v>#N/A</v>
      </c>
      <c r="LP99" s="2">
        <v>42.066365974840316</v>
      </c>
      <c r="LQ99" s="2" t="e">
        <v>#N/A</v>
      </c>
      <c r="LR99" s="2" t="e">
        <v>#N/A</v>
      </c>
      <c r="LS99" s="2" t="e">
        <v>#N/A</v>
      </c>
      <c r="LT99" s="2" t="e">
        <v>#N/A</v>
      </c>
      <c r="LU99" s="2" t="e">
        <v>#N/A</v>
      </c>
      <c r="LV99" s="2" t="e">
        <v>#N/A</v>
      </c>
      <c r="LW99" s="2" t="e">
        <v>#N/A</v>
      </c>
      <c r="LX99" s="2" t="e">
        <v>#N/A</v>
      </c>
      <c r="LY99" s="2">
        <v>53.74332862005712</v>
      </c>
      <c r="LZ99" s="2" t="e">
        <v>#N/A</v>
      </c>
      <c r="MA99" s="2" t="e">
        <v>#N/A</v>
      </c>
      <c r="MB99" s="2" t="e">
        <v>#N/A</v>
      </c>
      <c r="MC99" s="2" t="e">
        <v>#N/A</v>
      </c>
      <c r="MD99" s="2" t="e">
        <v>#N/A</v>
      </c>
      <c r="ME99" s="2" t="e">
        <v>#N/A</v>
      </c>
      <c r="MF99" s="2" t="e">
        <v>#N/A</v>
      </c>
      <c r="MG99" s="2" t="e">
        <v>#N/A</v>
      </c>
      <c r="MH99" s="2">
        <v>52.47963331227475</v>
      </c>
      <c r="MI99" s="2" t="e">
        <v>#N/A</v>
      </c>
      <c r="MJ99" s="2" t="e">
        <v>#N/A</v>
      </c>
      <c r="MK99" s="2" t="e">
        <v>#N/A</v>
      </c>
      <c r="ML99" s="2" t="e">
        <v>#N/A</v>
      </c>
      <c r="MM99" s="2" t="e">
        <v>#N/A</v>
      </c>
      <c r="MN99" s="2" t="e">
        <v>#N/A</v>
      </c>
      <c r="MO99" s="2" t="e">
        <v>#N/A</v>
      </c>
      <c r="MP99" s="2" t="e">
        <v>#N/A</v>
      </c>
      <c r="MQ99" s="2" t="e">
        <v>#N/A</v>
      </c>
      <c r="MR99" s="2" t="e">
        <v>#N/A</v>
      </c>
      <c r="MS99" s="10" t="e">
        <v>#N/A</v>
      </c>
      <c r="MT99" s="2" t="e">
        <v>#N/A</v>
      </c>
      <c r="MU99" s="2" t="e">
        <v>#N/A</v>
      </c>
      <c r="MV99" s="2" t="e">
        <v>#N/A</v>
      </c>
      <c r="MX99" s="22" t="e">
        <v>#N/A</v>
      </c>
      <c r="MY99" s="22" t="e">
        <v>#N/A</v>
      </c>
      <c r="MZ99" s="22" t="e">
        <v>#N/A</v>
      </c>
      <c r="NA99" s="22" t="e">
        <v>#N/A</v>
      </c>
      <c r="NB99" s="22" t="e">
        <v>#N/A</v>
      </c>
      <c r="NC99" s="22" t="e">
        <v>#N/A</v>
      </c>
      <c r="ND99" s="22">
        <v>2</v>
      </c>
      <c r="NE99" s="22" t="e">
        <v>#N/A</v>
      </c>
      <c r="NF99" s="22" t="e">
        <v>#N/A</v>
      </c>
      <c r="NG99" s="22">
        <v>0</v>
      </c>
      <c r="NH99" s="23">
        <v>0</v>
      </c>
      <c r="NI99" s="22">
        <v>21</v>
      </c>
      <c r="NJ99" s="22" t="e">
        <v>#N/A</v>
      </c>
      <c r="NK99" s="22" t="e">
        <v>#N/A</v>
      </c>
      <c r="NL99" s="23" t="e">
        <v>#N/A</v>
      </c>
      <c r="NM99" s="3" t="e">
        <v>#N/A</v>
      </c>
      <c r="NN99" s="22" t="e">
        <v>#N/A</v>
      </c>
      <c r="NO99" s="22" t="e">
        <v>#N/A</v>
      </c>
      <c r="NP99" s="22" t="e">
        <v>#N/A</v>
      </c>
      <c r="NQ99" s="22" t="e">
        <v>#N/A</v>
      </c>
      <c r="NR99" s="23">
        <v>1</v>
      </c>
      <c r="NS99" s="22" t="e">
        <v>#N/A</v>
      </c>
      <c r="NT99" s="22" t="e">
        <v>#N/A</v>
      </c>
      <c r="NU99" s="23" t="e">
        <v>#N/A</v>
      </c>
      <c r="NV99" s="3" t="e">
        <v>#N/A</v>
      </c>
      <c r="NW99" s="22" t="e">
        <v>#N/A</v>
      </c>
      <c r="NX99" s="22" t="e">
        <v>#N/A</v>
      </c>
      <c r="NY99" s="22" t="e">
        <v>#N/A</v>
      </c>
      <c r="NZ99" s="22" t="e">
        <v>#N/A</v>
      </c>
      <c r="OA99" s="23">
        <v>7</v>
      </c>
      <c r="OB99" s="22" t="e">
        <v>#N/A</v>
      </c>
      <c r="OC99" s="22" t="e">
        <v>#N/A</v>
      </c>
      <c r="OD99" s="22" t="e">
        <v>#N/A</v>
      </c>
      <c r="OE99" s="22" t="e">
        <v>#N/A</v>
      </c>
      <c r="OF99" s="22" t="e">
        <v>#N/A</v>
      </c>
      <c r="OG99" s="22" t="e">
        <v>#N/A</v>
      </c>
      <c r="OH99" s="23" t="e">
        <v>#N/A</v>
      </c>
      <c r="OI99" s="22">
        <v>0</v>
      </c>
      <c r="OJ99" s="22" t="e">
        <v>#N/A</v>
      </c>
      <c r="OK99" s="22" t="e">
        <v>#N/A</v>
      </c>
      <c r="OL99" s="22" t="e">
        <v>#N/A</v>
      </c>
      <c r="OM99" s="23" t="e">
        <v>#N/A</v>
      </c>
      <c r="ON99" s="22" t="e">
        <v>#N/A</v>
      </c>
      <c r="OO99" s="22" t="e">
        <v>#N/A</v>
      </c>
      <c r="OQ99">
        <f t="shared" si="136"/>
        <v>-5</v>
      </c>
      <c r="OR99" s="23" t="e">
        <f t="shared" ca="1" si="140"/>
        <v>#N/A</v>
      </c>
      <c r="OS99" s="23" t="e">
        <f t="shared" ca="1" si="140"/>
        <v>#N/A</v>
      </c>
      <c r="OT99" s="23" t="e">
        <f t="shared" ca="1" si="140"/>
        <v>#N/A</v>
      </c>
      <c r="OU99" s="23" t="e">
        <f t="shared" ca="1" si="140"/>
        <v>#N/A</v>
      </c>
      <c r="OV99" s="23" t="e">
        <f t="shared" ca="1" si="140"/>
        <v>#N/A</v>
      </c>
      <c r="OW99" s="23" t="e">
        <f t="shared" ca="1" si="140"/>
        <v>#N/A</v>
      </c>
      <c r="OX99" s="23">
        <f t="shared" ca="1" si="140"/>
        <v>1.005529933639592</v>
      </c>
      <c r="OY99" s="23" t="e">
        <f t="shared" ca="1" si="140"/>
        <v>#N/A</v>
      </c>
      <c r="OZ99" s="23" t="e">
        <f t="shared" ca="1" si="140"/>
        <v>#N/A</v>
      </c>
      <c r="PA99" s="23" t="e">
        <f t="shared" ca="1" si="140"/>
        <v>#N/A</v>
      </c>
      <c r="PB99" s="23" t="e">
        <f t="shared" ca="1" si="140"/>
        <v>#N/A</v>
      </c>
      <c r="PC99" s="23">
        <f t="shared" ca="1" si="140"/>
        <v>1.011327049845147</v>
      </c>
      <c r="PD99" s="23" t="e">
        <f t="shared" ca="1" si="140"/>
        <v>#N/A</v>
      </c>
      <c r="PE99" s="23" t="e">
        <f t="shared" ca="1" si="140"/>
        <v>#N/A</v>
      </c>
      <c r="PF99" s="23" t="e">
        <f t="shared" ca="1" si="140"/>
        <v>#N/A</v>
      </c>
      <c r="PG99" s="23" t="e">
        <f t="shared" ca="1" si="79"/>
        <v>#N/A</v>
      </c>
      <c r="PH99" s="23" t="e">
        <f t="shared" ca="1" si="76"/>
        <v>#N/A</v>
      </c>
      <c r="PI99" s="23" t="e">
        <f t="shared" ca="1" si="76"/>
        <v>#N/A</v>
      </c>
      <c r="PJ99" s="23" t="e">
        <f t="shared" ca="1" si="76"/>
        <v>#N/A</v>
      </c>
      <c r="PK99" s="23" t="e">
        <f t="shared" ca="1" si="76"/>
        <v>#N/A</v>
      </c>
      <c r="PL99" s="23">
        <f t="shared" ca="1" si="76"/>
        <v>0.99492653981440449</v>
      </c>
      <c r="PM99" s="23" t="e">
        <f t="shared" ca="1" si="76"/>
        <v>#N/A</v>
      </c>
      <c r="PN99" s="23" t="e">
        <f t="shared" ca="1" si="119"/>
        <v>#N/A</v>
      </c>
      <c r="PO99" s="23" t="e">
        <f t="shared" ca="1" si="119"/>
        <v>#N/A</v>
      </c>
      <c r="PP99" s="23" t="e">
        <f t="shared" ca="1" si="119"/>
        <v>#N/A</v>
      </c>
      <c r="PQ99" s="23" t="e">
        <f t="shared" ca="1" si="119"/>
        <v>#N/A</v>
      </c>
      <c r="PR99" s="23" t="e">
        <f t="shared" ca="1" si="119"/>
        <v>#N/A</v>
      </c>
      <c r="PS99" s="23" t="e">
        <f t="shared" ca="1" si="119"/>
        <v>#N/A</v>
      </c>
      <c r="PT99" s="23" t="e">
        <f t="shared" ca="1" si="119"/>
        <v>#N/A</v>
      </c>
      <c r="PU99" s="23">
        <f t="shared" ca="1" si="119"/>
        <v>1.0140816124125536</v>
      </c>
      <c r="PV99" s="23" t="e">
        <f t="shared" ca="1" si="119"/>
        <v>#N/A</v>
      </c>
      <c r="PW99" s="23" t="e">
        <f t="shared" ca="1" si="119"/>
        <v>#N/A</v>
      </c>
      <c r="PX99" s="23" t="e">
        <f t="shared" ca="1" si="119"/>
        <v>#N/A</v>
      </c>
      <c r="PY99" s="23" t="e">
        <f t="shared" ca="1" si="119"/>
        <v>#N/A</v>
      </c>
      <c r="PZ99" s="23" t="e">
        <f t="shared" ca="1" si="119"/>
        <v>#N/A</v>
      </c>
      <c r="QA99" s="23" t="e">
        <f t="shared" ca="1" si="119"/>
        <v>#N/A</v>
      </c>
      <c r="QB99" s="23" t="e">
        <f t="shared" ca="1" si="119"/>
        <v>#N/A</v>
      </c>
      <c r="QC99" s="23" t="e">
        <f t="shared" ca="1" si="119"/>
        <v>#N/A</v>
      </c>
      <c r="QD99" s="23" t="e">
        <f t="shared" ca="1" si="141"/>
        <v>#N/A</v>
      </c>
      <c r="QE99" s="23" t="e">
        <f t="shared" ca="1" si="141"/>
        <v>#N/A</v>
      </c>
      <c r="QF99" s="23" t="e">
        <f t="shared" ca="1" si="141"/>
        <v>#N/A</v>
      </c>
      <c r="QG99" s="23" t="e">
        <f t="shared" ca="1" si="141"/>
        <v>#N/A</v>
      </c>
      <c r="QH99" s="23" t="e">
        <f t="shared" ca="1" si="141"/>
        <v>#N/A</v>
      </c>
      <c r="QI99" s="23" t="e">
        <f t="shared" ca="1" si="141"/>
        <v>#N/A</v>
      </c>
      <c r="QJ99" s="26" t="e">
        <f t="shared" ca="1" si="110"/>
        <v>#N/A</v>
      </c>
    </row>
    <row r="100" spans="1:452" x14ac:dyDescent="0.35">
      <c r="A100" t="s">
        <v>1165</v>
      </c>
      <c r="B100" s="21">
        <v>35247</v>
      </c>
      <c r="C100" t="s">
        <v>715</v>
      </c>
      <c r="D100" s="2">
        <v>68.3</v>
      </c>
      <c r="E100" s="2">
        <v>68.599999999999994</v>
      </c>
      <c r="F100" s="2">
        <v>2.2000000000000002</v>
      </c>
      <c r="G100" s="2">
        <v>73.900000000000006</v>
      </c>
      <c r="H100" s="2">
        <v>68.808293269015209</v>
      </c>
      <c r="I100" s="2">
        <v>74.250409878390627</v>
      </c>
      <c r="J100" s="2">
        <v>85.2</v>
      </c>
      <c r="K100" s="2">
        <v>51.9</v>
      </c>
      <c r="L100" s="2">
        <v>51.819199935450911</v>
      </c>
      <c r="M100" s="2">
        <v>60.3</v>
      </c>
      <c r="N100" s="2">
        <v>48.8</v>
      </c>
      <c r="O100" s="2">
        <v>65.099999999999994</v>
      </c>
      <c r="P100" s="2">
        <v>59</v>
      </c>
      <c r="Q100" s="2">
        <v>188</v>
      </c>
      <c r="R100" s="2">
        <v>59.3</v>
      </c>
      <c r="S100" s="2">
        <v>48.8</v>
      </c>
      <c r="T100" s="2">
        <v>40.299999999999997</v>
      </c>
      <c r="U100" s="2">
        <v>51.1</v>
      </c>
      <c r="V100" s="2">
        <v>50.9</v>
      </c>
      <c r="W100" s="2">
        <v>24.4</v>
      </c>
      <c r="X100" s="2">
        <v>75.5</v>
      </c>
      <c r="Y100" s="2" t="e">
        <v>#N/A</v>
      </c>
      <c r="Z100" s="2">
        <v>28.9</v>
      </c>
      <c r="AA100" s="2">
        <v>86.8</v>
      </c>
      <c r="AB100" s="2">
        <v>162.30000000000001</v>
      </c>
      <c r="AC100" s="2">
        <v>171</v>
      </c>
      <c r="AD100" s="2">
        <v>52.7</v>
      </c>
      <c r="AE100" s="2">
        <v>192.3</v>
      </c>
      <c r="AF100" s="2">
        <v>78.900000000000006</v>
      </c>
      <c r="AG100" s="22">
        <v>641</v>
      </c>
      <c r="AH100" s="22">
        <v>359</v>
      </c>
      <c r="AI100" s="22">
        <v>226</v>
      </c>
      <c r="AJ100" s="22">
        <v>40</v>
      </c>
      <c r="AK100" s="22">
        <v>45</v>
      </c>
      <c r="AL100" s="22">
        <v>2</v>
      </c>
      <c r="AM100" s="22">
        <v>5</v>
      </c>
      <c r="AN100" s="22">
        <v>4</v>
      </c>
      <c r="AO100" s="22">
        <v>55</v>
      </c>
      <c r="AP100" s="22">
        <v>38</v>
      </c>
      <c r="AQ100" s="22">
        <v>43</v>
      </c>
      <c r="AR100" s="2">
        <v>65.599999999999994</v>
      </c>
      <c r="AS100" s="2">
        <v>46.4</v>
      </c>
      <c r="AT100" s="2">
        <v>188</v>
      </c>
      <c r="AU100" s="2">
        <v>51.5</v>
      </c>
      <c r="AV100" s="2">
        <v>84.2</v>
      </c>
      <c r="AW100" s="2">
        <v>58.4</v>
      </c>
      <c r="AX100" s="2">
        <v>59.3</v>
      </c>
      <c r="AY100" s="2">
        <v>106.9</v>
      </c>
      <c r="AZ100" s="2">
        <v>95.9</v>
      </c>
      <c r="BA100" s="2">
        <v>24.4</v>
      </c>
      <c r="BB100" s="2">
        <v>54.9</v>
      </c>
      <c r="BC100" s="2">
        <v>63.7</v>
      </c>
      <c r="BD100" s="3" t="e">
        <v>#N/A</v>
      </c>
      <c r="BE100" s="3" t="e">
        <v>#N/A</v>
      </c>
      <c r="BF100" s="3" t="e">
        <v>#N/A</v>
      </c>
      <c r="BG100" s="3" t="e">
        <v>#N/A</v>
      </c>
      <c r="BH100" s="3" t="e">
        <v>#N/A</v>
      </c>
      <c r="BI100" s="2">
        <v>152.4</v>
      </c>
      <c r="BJ100" s="2">
        <v>2.2000000000000002</v>
      </c>
      <c r="BK100" s="2">
        <v>2.8</v>
      </c>
      <c r="BL100" s="2">
        <v>64.400000000000006</v>
      </c>
      <c r="BM100" s="2">
        <v>73.8</v>
      </c>
      <c r="BN100" s="10" t="e">
        <v>#N/A</v>
      </c>
      <c r="BO100" s="3">
        <v>83.02</v>
      </c>
      <c r="BP100" s="22">
        <v>1.5539000000000001</v>
      </c>
      <c r="BQ100" s="3">
        <v>19.570869565217393</v>
      </c>
      <c r="BR100" s="23">
        <v>2.4950000000000001</v>
      </c>
      <c r="BS100" s="2">
        <v>45.6</v>
      </c>
      <c r="BT100" s="3">
        <v>69.959999999999994</v>
      </c>
      <c r="BU100" s="2" t="e">
        <v>#N/A</v>
      </c>
      <c r="BV100" s="2">
        <v>2.7</v>
      </c>
      <c r="BW100" s="2" t="e">
        <v>#N/A</v>
      </c>
      <c r="BX100" s="2" t="e">
        <v>#N/A</v>
      </c>
      <c r="BY100" s="23">
        <v>157</v>
      </c>
      <c r="BZ100" s="2">
        <v>96</v>
      </c>
      <c r="CA100" s="2">
        <v>72</v>
      </c>
      <c r="CB100" s="3">
        <v>76.77</v>
      </c>
      <c r="CC100" s="2">
        <v>69.3</v>
      </c>
      <c r="CD100" s="2">
        <v>88.9</v>
      </c>
      <c r="CE100" s="2">
        <v>96.293414246380436</v>
      </c>
      <c r="CF100" s="3">
        <v>76.852679679965135</v>
      </c>
      <c r="CG100" s="2">
        <v>69.296192268345891</v>
      </c>
      <c r="CH100" s="23">
        <v>165.72675943769767</v>
      </c>
      <c r="CI100" s="3">
        <v>76.192941209369465</v>
      </c>
      <c r="CM100" s="2">
        <f t="shared" si="95"/>
        <v>12.594677627400342</v>
      </c>
      <c r="CN100" s="2">
        <f t="shared" si="95"/>
        <v>1.6056374284059463</v>
      </c>
      <c r="CO100" s="2">
        <f t="shared" si="96"/>
        <v>100.51045434209603</v>
      </c>
      <c r="CR100" s="2">
        <f t="shared" si="100"/>
        <v>-0.58224163027657305</v>
      </c>
      <c r="CS100" s="2">
        <f t="shared" si="100"/>
        <v>-0.57971014492754447</v>
      </c>
      <c r="CT100" s="2">
        <f t="shared" si="101"/>
        <v>-0.53835800807535872</v>
      </c>
      <c r="CU100" s="2">
        <f t="shared" si="101"/>
        <v>9.5860906887829292E-2</v>
      </c>
      <c r="CV100" s="2">
        <f t="shared" si="101"/>
        <v>0.25934648973529989</v>
      </c>
      <c r="CW100" s="2">
        <f t="shared" si="102"/>
        <v>-1.5128593040847202</v>
      </c>
      <c r="CX100" s="2">
        <f t="shared" si="103"/>
        <v>0.38684719535782536</v>
      </c>
      <c r="CY100" s="2"/>
      <c r="CZ100" s="2">
        <f t="shared" si="107"/>
        <v>0</v>
      </c>
      <c r="DA100" s="2">
        <f t="shared" si="108"/>
        <v>-0.12307692307691608</v>
      </c>
      <c r="DB100" s="2">
        <f t="shared" si="109"/>
        <v>0.19685039370079022</v>
      </c>
      <c r="DC100" s="2"/>
      <c r="DF100" s="2">
        <f t="shared" si="104"/>
        <v>1.1564152511177372</v>
      </c>
      <c r="DG100" s="2">
        <f t="shared" si="104"/>
        <v>3.1569358862864938</v>
      </c>
      <c r="DH100" s="2">
        <f t="shared" si="105"/>
        <v>6.2775206397514216</v>
      </c>
      <c r="DI100" s="2">
        <f t="shared" si="144"/>
        <v>3.4860976937058252</v>
      </c>
      <c r="DJ100" s="2">
        <f t="shared" si="144"/>
        <v>2.2190556462204247</v>
      </c>
      <c r="DM100" s="2"/>
      <c r="DN100" s="2">
        <f t="shared" si="123"/>
        <v>2.2354694485842028</v>
      </c>
      <c r="DO100" s="2">
        <f t="shared" si="111"/>
        <v>1.9310344827586285</v>
      </c>
      <c r="DP100" s="2">
        <f t="shared" si="124"/>
        <v>1.5494636471990431</v>
      </c>
      <c r="DQ100" s="2"/>
      <c r="DR100" s="2">
        <f t="shared" si="125"/>
        <v>3.3864541832669239</v>
      </c>
      <c r="DS100" s="2" t="e">
        <f t="shared" si="126"/>
        <v>#N/A</v>
      </c>
      <c r="DT100" s="2" t="e">
        <v>#N/A</v>
      </c>
      <c r="DU100" s="2" t="e">
        <v>#N/A</v>
      </c>
      <c r="DV100" s="2">
        <f t="shared" si="112"/>
        <v>3.3333333333333215</v>
      </c>
      <c r="DW100" s="2">
        <f t="shared" si="127"/>
        <v>-3.9836567926455624</v>
      </c>
      <c r="DX100" s="2">
        <f t="shared" si="128"/>
        <v>0.74999999999998401</v>
      </c>
      <c r="DY100" s="2">
        <f t="shared" si="129"/>
        <v>1.8900343642611617</v>
      </c>
      <c r="DZ100" s="2">
        <f t="shared" si="130"/>
        <v>0</v>
      </c>
      <c r="EA100" s="2" t="e">
        <f t="shared" si="145"/>
        <v>#N/A</v>
      </c>
      <c r="EB100" s="2">
        <f t="shared" si="145"/>
        <v>3.6659877800407248</v>
      </c>
      <c r="EC100" s="2">
        <f t="shared" si="145"/>
        <v>4.2735042735042805</v>
      </c>
      <c r="ED100" s="2">
        <f t="shared" si="145"/>
        <v>-10.011918951132303</v>
      </c>
      <c r="EE100" s="2" t="e">
        <f t="shared" si="145"/>
        <v>#N/A</v>
      </c>
      <c r="EF100" s="2">
        <f t="shared" si="145"/>
        <v>-7.0739549839228371</v>
      </c>
      <c r="EG100" s="2" t="e">
        <f t="shared" si="145"/>
        <v>#N/A</v>
      </c>
      <c r="EH100" s="2">
        <f t="shared" si="143"/>
        <v>2.3974763406940047</v>
      </c>
      <c r="EI100" s="2">
        <f t="shared" si="69"/>
        <v>3.4700315457413256</v>
      </c>
      <c r="EJ100" s="2">
        <f t="shared" si="69"/>
        <v>4.7404063205417568</v>
      </c>
      <c r="EK100" s="2">
        <f t="shared" si="69"/>
        <v>-3.9836567926455624</v>
      </c>
      <c r="EL100" s="2">
        <f t="shared" ref="EL100:EQ149" si="150">100*((AU100/AU88)-1)</f>
        <v>3.4136546184738936</v>
      </c>
      <c r="EM100" s="2">
        <f t="shared" si="150"/>
        <v>2.0606060606060739</v>
      </c>
      <c r="EN100" s="2">
        <f t="shared" si="150"/>
        <v>4.6594982078853153</v>
      </c>
      <c r="EO100" s="2">
        <f t="shared" si="92"/>
        <v>1.8900343642611617</v>
      </c>
      <c r="EP100" s="2">
        <f t="shared" si="92"/>
        <v>-0.55813953488371704</v>
      </c>
      <c r="EQ100" s="2">
        <f t="shared" si="92"/>
        <v>1.2671594508975703</v>
      </c>
      <c r="ER100" s="2">
        <f t="shared" si="92"/>
        <v>4.2735042735042805</v>
      </c>
      <c r="ES100" s="2">
        <f t="shared" si="92"/>
        <v>3.3898305084745672</v>
      </c>
      <c r="ET100" s="2">
        <f t="shared" si="92"/>
        <v>1.7571884984025621</v>
      </c>
      <c r="EU100" s="2">
        <f t="shared" si="97"/>
        <v>2.2000000000000002</v>
      </c>
      <c r="EV100" s="2">
        <f t="shared" si="97"/>
        <v>2.8</v>
      </c>
      <c r="EW100" s="2">
        <f t="shared" si="131"/>
        <v>0.31152647975078995</v>
      </c>
      <c r="EX100" s="2">
        <f t="shared" si="131"/>
        <v>1.5130674002751032</v>
      </c>
      <c r="EY100" s="2">
        <f t="shared" si="132"/>
        <v>26.730964617897257</v>
      </c>
      <c r="EZ100" s="2">
        <f t="shared" si="132"/>
        <v>77.815105594388399</v>
      </c>
      <c r="FA100" s="2" t="e">
        <f t="shared" si="133"/>
        <v>#N/A</v>
      </c>
      <c r="FB100" s="2">
        <f t="shared" si="88"/>
        <v>2.8833551769331667</v>
      </c>
      <c r="FC100" s="2">
        <f t="shared" si="88"/>
        <v>0.41841004184099972</v>
      </c>
      <c r="FD100" s="2">
        <f t="shared" si="88"/>
        <v>1.4084507042253502</v>
      </c>
      <c r="FE100" s="2">
        <f t="shared" si="87"/>
        <v>2.3054371002132035</v>
      </c>
      <c r="FF100" s="2">
        <f t="shared" si="87"/>
        <v>3.587443946188329</v>
      </c>
      <c r="FG100" s="2">
        <f t="shared" si="87"/>
        <v>1.2528473804100271</v>
      </c>
      <c r="FH100" s="2" t="e">
        <v>#N/A</v>
      </c>
      <c r="FI100" s="2" t="e">
        <v>#N/A</v>
      </c>
      <c r="FL100" s="2">
        <f t="shared" si="146"/>
        <v>0.35245832191115323</v>
      </c>
      <c r="FM100" s="2">
        <f t="shared" si="146"/>
        <v>0.47076313377345524</v>
      </c>
      <c r="FN100" s="2">
        <f t="shared" si="115"/>
        <v>0.92548836215557984</v>
      </c>
      <c r="FQ100" s="2">
        <f t="shared" si="147"/>
        <v>1.4173044291154735</v>
      </c>
      <c r="FR100" s="2">
        <f t="shared" si="147"/>
        <v>1.8963913917156683</v>
      </c>
      <c r="FS100" s="2">
        <f t="shared" si="117"/>
        <v>3.753662987713513</v>
      </c>
      <c r="FT100" s="2">
        <f t="shared" si="148"/>
        <v>2.5548323967107045</v>
      </c>
      <c r="FU100" s="2">
        <f t="shared" si="148"/>
        <v>1.7923595490792144</v>
      </c>
      <c r="FX100" s="2">
        <f t="shared" si="120"/>
        <v>2.4225948639007067</v>
      </c>
      <c r="FY100" s="2">
        <f t="shared" si="120"/>
        <v>1.9614112455331068</v>
      </c>
      <c r="FZ100" s="2">
        <f t="shared" si="121"/>
        <v>3.0909754498205544</v>
      </c>
      <c r="GA100" s="2">
        <f t="shared" si="122"/>
        <v>2.5733525657762657</v>
      </c>
      <c r="GB100" s="2">
        <f t="shared" si="122"/>
        <v>2.0663104192206738</v>
      </c>
      <c r="GE100" s="2"/>
      <c r="GF100" s="2"/>
      <c r="GG100" s="2">
        <f t="shared" si="137"/>
        <v>14.98632421699353</v>
      </c>
      <c r="GH100" s="2">
        <f t="shared" si="137"/>
        <v>59.255767740553452</v>
      </c>
      <c r="GI100" s="2" t="e">
        <f t="shared" si="138"/>
        <v>#N/A</v>
      </c>
      <c r="GJ100" s="2">
        <f t="shared" si="139"/>
        <v>3.125</v>
      </c>
      <c r="GK100" s="2" t="e">
        <v>#N/A</v>
      </c>
      <c r="GN100" s="2">
        <f t="shared" si="89"/>
        <v>-9.9999999999999645E-2</v>
      </c>
      <c r="GQ100" s="2"/>
      <c r="IG100" s="24"/>
      <c r="IH100" s="24"/>
      <c r="II100" s="24"/>
      <c r="IJ100" s="24"/>
      <c r="IK100" s="24"/>
      <c r="IL100" s="2"/>
      <c r="IM100" s="2">
        <f t="shared" si="98"/>
        <v>2.2000000000000002</v>
      </c>
      <c r="IN100" s="2"/>
      <c r="IO100" s="2">
        <f t="shared" si="134"/>
        <v>2.2000000000000002</v>
      </c>
      <c r="IX100" s="3"/>
      <c r="IY100" s="3"/>
      <c r="IZ100" s="3"/>
      <c r="JA100" s="3"/>
      <c r="JB100" s="3"/>
      <c r="JC100" s="3"/>
      <c r="JE100" s="3"/>
      <c r="JF100" s="3"/>
      <c r="JG100" s="3"/>
      <c r="JH100" s="3"/>
      <c r="JI100" s="3"/>
      <c r="JJ100" s="3"/>
      <c r="JK100" s="3"/>
      <c r="JL100" s="3"/>
      <c r="JN100" s="10">
        <f>COUNTIF(EI100:ET100,"&gt;2")</f>
        <v>7</v>
      </c>
      <c r="JQ100" s="10"/>
      <c r="JS100" s="10"/>
      <c r="KH100" s="2">
        <f>(DN100*$DN$4)+(FB100*$FB$3)+(FC100*$FC$3)+(FD100*$FD$3)+(FE100*$FE$3)+(FF100*$FF$3)+(FG100*$FG$3)</f>
        <v>2.3055827510466242</v>
      </c>
      <c r="KI100" s="2">
        <f>F100-KH100</f>
        <v>-0.10558275104662407</v>
      </c>
      <c r="KJ100" s="2">
        <f>MAX(DN100,FB100:FG100)</f>
        <v>3.587443946188329</v>
      </c>
      <c r="KK100" s="2">
        <f>MIN(DN100,FB100:FG100)</f>
        <v>0.41841004184099972</v>
      </c>
      <c r="KL100" s="2">
        <f t="shared" si="135"/>
        <v>3.1690339043473292</v>
      </c>
      <c r="KO100" s="2">
        <f>BO100</f>
        <v>83.02</v>
      </c>
      <c r="KP100" s="2">
        <f>100*((BO94/BO82)-1)</f>
        <v>-5.5848261327713367</v>
      </c>
      <c r="KQ100" s="2">
        <f t="shared" si="142"/>
        <v>-5.5848261327713367</v>
      </c>
      <c r="KR100" s="2">
        <f>100*((BO88/BO76)-1)</f>
        <v>-4.4077784325279872</v>
      </c>
      <c r="KS100" s="2">
        <f t="shared" si="149"/>
        <v>-4.4077784325279872</v>
      </c>
      <c r="KT100" s="3">
        <f>BP100</f>
        <v>1.5539000000000001</v>
      </c>
      <c r="KU100" s="3">
        <f>BQ100</f>
        <v>19.570869565217393</v>
      </c>
      <c r="KV100" s="3">
        <f t="shared" si="106"/>
        <v>12.594677627400342</v>
      </c>
      <c r="KW100" s="2">
        <f t="shared" si="99"/>
        <v>27.464225212382061</v>
      </c>
      <c r="KX100" s="2">
        <f t="shared" si="99"/>
        <v>23.040326910908842</v>
      </c>
      <c r="LB100">
        <v>0</v>
      </c>
      <c r="LE100" s="2" t="e">
        <v>#N/A</v>
      </c>
      <c r="LF100" s="2" t="e">
        <v>#N/A</v>
      </c>
      <c r="LG100" s="2" t="e">
        <v>#N/A</v>
      </c>
      <c r="LH100" s="2" t="e">
        <v>#N/A</v>
      </c>
      <c r="LI100" s="2" t="e">
        <v>#N/A</v>
      </c>
      <c r="LJ100" s="2" t="e">
        <v>#N/A</v>
      </c>
      <c r="LK100" s="2">
        <v>61.082980541014507</v>
      </c>
      <c r="LL100" s="2" t="e">
        <v>#N/A</v>
      </c>
      <c r="LM100" s="2" t="e">
        <v>#N/A</v>
      </c>
      <c r="LN100" s="2" t="e">
        <v>#N/A</v>
      </c>
      <c r="LO100" s="2" t="e">
        <v>#N/A</v>
      </c>
      <c r="LP100" s="2">
        <v>42.209498845405456</v>
      </c>
      <c r="LQ100" s="2" t="e">
        <v>#N/A</v>
      </c>
      <c r="LR100" s="2" t="e">
        <v>#N/A</v>
      </c>
      <c r="LS100" s="2" t="e">
        <v>#N/A</v>
      </c>
      <c r="LT100" s="2" t="e">
        <v>#N/A</v>
      </c>
      <c r="LU100" s="2" t="e">
        <v>#N/A</v>
      </c>
      <c r="LV100" s="2" t="e">
        <v>#N/A</v>
      </c>
      <c r="LW100" s="2" t="e">
        <v>#N/A</v>
      </c>
      <c r="LX100" s="2" t="e">
        <v>#N/A</v>
      </c>
      <c r="LY100" s="2">
        <v>53.851287156966585</v>
      </c>
      <c r="LZ100" s="2" t="e">
        <v>#N/A</v>
      </c>
      <c r="MA100" s="2" t="e">
        <v>#N/A</v>
      </c>
      <c r="MB100" s="2" t="e">
        <v>#N/A</v>
      </c>
      <c r="MC100" s="2" t="e">
        <v>#N/A</v>
      </c>
      <c r="MD100" s="2" t="e">
        <v>#N/A</v>
      </c>
      <c r="ME100" s="2" t="e">
        <v>#N/A</v>
      </c>
      <c r="MF100" s="2" t="e">
        <v>#N/A</v>
      </c>
      <c r="MG100" s="2" t="e">
        <v>#N/A</v>
      </c>
      <c r="MH100" s="2">
        <v>52.707761580087123</v>
      </c>
      <c r="MI100" s="2" t="e">
        <v>#N/A</v>
      </c>
      <c r="MJ100" s="2" t="e">
        <v>#N/A</v>
      </c>
      <c r="MK100" s="2" t="e">
        <v>#N/A</v>
      </c>
      <c r="ML100" s="2" t="e">
        <v>#N/A</v>
      </c>
      <c r="MM100" s="2" t="e">
        <v>#N/A</v>
      </c>
      <c r="MN100" s="2" t="e">
        <v>#N/A</v>
      </c>
      <c r="MO100" s="2" t="e">
        <v>#N/A</v>
      </c>
      <c r="MP100" s="2" t="e">
        <v>#N/A</v>
      </c>
      <c r="MQ100" s="2" t="e">
        <v>#N/A</v>
      </c>
      <c r="MR100" s="2" t="e">
        <v>#N/A</v>
      </c>
      <c r="MS100" s="10" t="e">
        <v>#N/A</v>
      </c>
      <c r="MT100" s="2" t="e">
        <v>#N/A</v>
      </c>
      <c r="MU100" s="2" t="e">
        <v>#N/A</v>
      </c>
      <c r="MV100" s="2" t="e">
        <v>#N/A</v>
      </c>
      <c r="MX100" s="22" t="e">
        <v>#N/A</v>
      </c>
      <c r="MY100" s="22" t="e">
        <v>#N/A</v>
      </c>
      <c r="MZ100" s="22" t="e">
        <v>#N/A</v>
      </c>
      <c r="NA100" s="22" t="e">
        <v>#N/A</v>
      </c>
      <c r="NB100" s="22" t="e">
        <v>#N/A</v>
      </c>
      <c r="NC100" s="22" t="e">
        <v>#N/A</v>
      </c>
      <c r="ND100" s="22">
        <v>2</v>
      </c>
      <c r="NE100" s="22" t="e">
        <v>#N/A</v>
      </c>
      <c r="NF100" s="22" t="e">
        <v>#N/A</v>
      </c>
      <c r="NG100" s="22">
        <v>0</v>
      </c>
      <c r="NH100" s="23">
        <v>0</v>
      </c>
      <c r="NI100" s="22">
        <v>21</v>
      </c>
      <c r="NJ100" s="22" t="e">
        <v>#N/A</v>
      </c>
      <c r="NK100" s="22" t="e">
        <v>#N/A</v>
      </c>
      <c r="NL100" s="23" t="e">
        <v>#N/A</v>
      </c>
      <c r="NM100" s="3" t="e">
        <v>#N/A</v>
      </c>
      <c r="NN100" s="22" t="e">
        <v>#N/A</v>
      </c>
      <c r="NO100" s="22" t="e">
        <v>#N/A</v>
      </c>
      <c r="NP100" s="22" t="e">
        <v>#N/A</v>
      </c>
      <c r="NQ100" s="22" t="e">
        <v>#N/A</v>
      </c>
      <c r="NR100" s="23">
        <v>1</v>
      </c>
      <c r="NS100" s="22" t="e">
        <v>#N/A</v>
      </c>
      <c r="NT100" s="22" t="e">
        <v>#N/A</v>
      </c>
      <c r="NU100" s="23" t="e">
        <v>#N/A</v>
      </c>
      <c r="NV100" s="3" t="e">
        <v>#N/A</v>
      </c>
      <c r="NW100" s="22" t="e">
        <v>#N/A</v>
      </c>
      <c r="NX100" s="22" t="e">
        <v>#N/A</v>
      </c>
      <c r="NY100" s="22" t="e">
        <v>#N/A</v>
      </c>
      <c r="NZ100" s="22" t="e">
        <v>#N/A</v>
      </c>
      <c r="OA100" s="23">
        <v>7</v>
      </c>
      <c r="OB100" s="22" t="e">
        <v>#N/A</v>
      </c>
      <c r="OC100" s="22" t="e">
        <v>#N/A</v>
      </c>
      <c r="OD100" s="22" t="e">
        <v>#N/A</v>
      </c>
      <c r="OE100" s="22" t="e">
        <v>#N/A</v>
      </c>
      <c r="OF100" s="22" t="e">
        <v>#N/A</v>
      </c>
      <c r="OG100" s="22" t="e">
        <v>#N/A</v>
      </c>
      <c r="OH100" s="23" t="e">
        <v>#N/A</v>
      </c>
      <c r="OI100" s="22">
        <v>0</v>
      </c>
      <c r="OJ100" s="22" t="e">
        <v>#N/A</v>
      </c>
      <c r="OK100" s="22" t="e">
        <v>#N/A</v>
      </c>
      <c r="OL100" s="22" t="e">
        <v>#N/A</v>
      </c>
      <c r="OM100" s="23" t="e">
        <v>#N/A</v>
      </c>
      <c r="ON100" s="22" t="e">
        <v>#N/A</v>
      </c>
      <c r="OO100" s="22" t="e">
        <v>#N/A</v>
      </c>
      <c r="OQ100">
        <f t="shared" si="136"/>
        <v>-6</v>
      </c>
      <c r="OR100" s="23" t="e">
        <f t="shared" ca="1" si="140"/>
        <v>#N/A</v>
      </c>
      <c r="OS100" s="23" t="e">
        <f t="shared" ca="1" si="140"/>
        <v>#N/A</v>
      </c>
      <c r="OT100" s="23" t="e">
        <f t="shared" ca="1" si="140"/>
        <v>#N/A</v>
      </c>
      <c r="OU100" s="23" t="e">
        <f t="shared" ca="1" si="140"/>
        <v>#N/A</v>
      </c>
      <c r="OV100" s="23" t="e">
        <f t="shared" ca="1" si="140"/>
        <v>#N/A</v>
      </c>
      <c r="OW100" s="23" t="e">
        <f t="shared" ca="1" si="140"/>
        <v>#N/A</v>
      </c>
      <c r="OX100" s="23">
        <f t="shared" ca="1" si="140"/>
        <v>1.0064705929605318</v>
      </c>
      <c r="OY100" s="23" t="e">
        <f t="shared" ca="1" si="140"/>
        <v>#N/A</v>
      </c>
      <c r="OZ100" s="23" t="e">
        <f t="shared" ca="1" si="140"/>
        <v>#N/A</v>
      </c>
      <c r="PA100" s="23" t="e">
        <f t="shared" ca="1" si="140"/>
        <v>#N/A</v>
      </c>
      <c r="PB100" s="23" t="e">
        <f t="shared" ca="1" si="140"/>
        <v>#N/A</v>
      </c>
      <c r="PC100" s="23">
        <f t="shared" ca="1" si="140"/>
        <v>1.0147681396652444</v>
      </c>
      <c r="PD100" s="23" t="e">
        <f t="shared" ca="1" si="140"/>
        <v>#N/A</v>
      </c>
      <c r="PE100" s="23" t="e">
        <f t="shared" ca="1" si="140"/>
        <v>#N/A</v>
      </c>
      <c r="PF100" s="23" t="e">
        <f t="shared" ca="1" si="140"/>
        <v>#N/A</v>
      </c>
      <c r="PG100" s="23" t="e">
        <f t="shared" ca="1" si="79"/>
        <v>#N/A</v>
      </c>
      <c r="PH100" s="23" t="e">
        <f t="shared" ca="1" si="76"/>
        <v>#N/A</v>
      </c>
      <c r="PI100" s="23" t="e">
        <f t="shared" ca="1" si="76"/>
        <v>#N/A</v>
      </c>
      <c r="PJ100" s="23" t="e">
        <f t="shared" ca="1" si="76"/>
        <v>#N/A</v>
      </c>
      <c r="PK100" s="23" t="e">
        <f t="shared" ca="1" si="76"/>
        <v>#N/A</v>
      </c>
      <c r="PL100" s="23">
        <f t="shared" ca="1" si="76"/>
        <v>0.99692512859423443</v>
      </c>
      <c r="PM100" s="23" t="e">
        <f t="shared" ca="1" si="76"/>
        <v>#N/A</v>
      </c>
      <c r="PN100" s="23" t="e">
        <f t="shared" ca="1" si="119"/>
        <v>#N/A</v>
      </c>
      <c r="PO100" s="23" t="e">
        <f t="shared" ca="1" si="119"/>
        <v>#N/A</v>
      </c>
      <c r="PP100" s="23" t="e">
        <f t="shared" ca="1" si="119"/>
        <v>#N/A</v>
      </c>
      <c r="PQ100" s="23" t="e">
        <f t="shared" ca="1" si="119"/>
        <v>#N/A</v>
      </c>
      <c r="PR100" s="23" t="e">
        <f t="shared" ca="1" si="119"/>
        <v>#N/A</v>
      </c>
      <c r="PS100" s="23" t="e">
        <f t="shared" ca="1" si="119"/>
        <v>#N/A</v>
      </c>
      <c r="PT100" s="23" t="e">
        <f t="shared" ca="1" si="119"/>
        <v>#N/A</v>
      </c>
      <c r="PU100" s="23">
        <f t="shared" ca="1" si="119"/>
        <v>1.0184898116902332</v>
      </c>
      <c r="PV100" s="23" t="e">
        <f t="shared" ca="1" si="119"/>
        <v>#N/A</v>
      </c>
      <c r="PW100" s="23" t="e">
        <f t="shared" ca="1" si="119"/>
        <v>#N/A</v>
      </c>
      <c r="PX100" s="23" t="e">
        <f t="shared" ca="1" si="119"/>
        <v>#N/A</v>
      </c>
      <c r="PY100" s="23" t="e">
        <f t="shared" ca="1" si="119"/>
        <v>#N/A</v>
      </c>
      <c r="PZ100" s="23" t="e">
        <f t="shared" ca="1" si="119"/>
        <v>#N/A</v>
      </c>
      <c r="QA100" s="23" t="e">
        <f t="shared" ca="1" si="119"/>
        <v>#N/A</v>
      </c>
      <c r="QB100" s="23" t="e">
        <f t="shared" ca="1" si="119"/>
        <v>#N/A</v>
      </c>
      <c r="QC100" s="23" t="e">
        <f t="shared" ca="1" si="119"/>
        <v>#N/A</v>
      </c>
      <c r="QD100" s="23" t="e">
        <f t="shared" ca="1" si="141"/>
        <v>#N/A</v>
      </c>
      <c r="QE100" s="23" t="e">
        <f t="shared" ca="1" si="141"/>
        <v>#N/A</v>
      </c>
      <c r="QF100" s="23" t="e">
        <f t="shared" ca="1" si="141"/>
        <v>#N/A</v>
      </c>
      <c r="QG100" s="23" t="e">
        <f t="shared" ca="1" si="141"/>
        <v>#N/A</v>
      </c>
      <c r="QH100" s="23" t="e">
        <f t="shared" ca="1" si="141"/>
        <v>#N/A</v>
      </c>
      <c r="QI100" s="23" t="e">
        <f t="shared" ca="1" si="141"/>
        <v>#N/A</v>
      </c>
      <c r="QJ100" s="26" t="e">
        <f t="shared" ca="1" si="110"/>
        <v>#N/A</v>
      </c>
    </row>
    <row r="101" spans="1:452" x14ac:dyDescent="0.35">
      <c r="A101" t="s">
        <v>1166</v>
      </c>
      <c r="B101" s="25">
        <v>35278</v>
      </c>
      <c r="C101" t="s">
        <v>716</v>
      </c>
      <c r="D101" s="2">
        <v>68.7</v>
      </c>
      <c r="E101" s="2">
        <v>68.900000000000006</v>
      </c>
      <c r="F101" s="2">
        <v>2.2999999999999998</v>
      </c>
      <c r="G101" s="2">
        <v>74.2</v>
      </c>
      <c r="H101" s="2">
        <v>68.9243982917056</v>
      </c>
      <c r="I101" s="2">
        <v>74.327924347161385</v>
      </c>
      <c r="J101" s="2">
        <v>85.8</v>
      </c>
      <c r="K101" s="2">
        <v>52</v>
      </c>
      <c r="L101" s="2">
        <v>51.932353990511871</v>
      </c>
      <c r="M101" s="2">
        <v>60.4</v>
      </c>
      <c r="N101" s="2">
        <v>49.8</v>
      </c>
      <c r="O101" s="2">
        <v>66</v>
      </c>
      <c r="P101" s="2">
        <v>59.4</v>
      </c>
      <c r="Q101" s="2">
        <v>190.2</v>
      </c>
      <c r="R101" s="2">
        <v>59.8</v>
      </c>
      <c r="S101" s="2">
        <v>49.8</v>
      </c>
      <c r="T101" s="2">
        <v>40.200000000000003</v>
      </c>
      <c r="U101" s="2">
        <v>51.1</v>
      </c>
      <c r="V101" s="2">
        <v>51.1</v>
      </c>
      <c r="W101" s="2">
        <v>24.4</v>
      </c>
      <c r="X101" s="2">
        <v>75.5</v>
      </c>
      <c r="Y101" s="2" t="e">
        <v>#N/A</v>
      </c>
      <c r="Z101" s="2">
        <v>28.9</v>
      </c>
      <c r="AA101" s="2">
        <v>86.8</v>
      </c>
      <c r="AB101" s="2">
        <v>163.5</v>
      </c>
      <c r="AC101" s="2">
        <v>171.9</v>
      </c>
      <c r="AD101" s="2">
        <v>52.9</v>
      </c>
      <c r="AE101" s="2">
        <v>195.1</v>
      </c>
      <c r="AF101" s="2">
        <v>80</v>
      </c>
      <c r="AG101" s="22">
        <v>641</v>
      </c>
      <c r="AH101" s="22">
        <v>359</v>
      </c>
      <c r="AI101" s="22">
        <v>226</v>
      </c>
      <c r="AJ101" s="22">
        <v>40</v>
      </c>
      <c r="AK101" s="22">
        <v>45</v>
      </c>
      <c r="AL101" s="22">
        <v>2</v>
      </c>
      <c r="AM101" s="22">
        <v>5</v>
      </c>
      <c r="AN101" s="22">
        <v>4</v>
      </c>
      <c r="AO101" s="22">
        <v>55</v>
      </c>
      <c r="AP101" s="22">
        <v>38</v>
      </c>
      <c r="AQ101" s="22">
        <v>43</v>
      </c>
      <c r="AR101" s="2">
        <v>66.400000000000006</v>
      </c>
      <c r="AS101" s="2">
        <v>46.3</v>
      </c>
      <c r="AT101" s="2">
        <v>190.2</v>
      </c>
      <c r="AU101" s="2">
        <v>51.5</v>
      </c>
      <c r="AV101" s="2">
        <v>85</v>
      </c>
      <c r="AW101" s="2">
        <v>58.6</v>
      </c>
      <c r="AX101" s="2">
        <v>59.8</v>
      </c>
      <c r="AY101" s="2">
        <v>107.1</v>
      </c>
      <c r="AZ101" s="2">
        <v>96.1</v>
      </c>
      <c r="BA101" s="2">
        <v>24.4</v>
      </c>
      <c r="BB101" s="2">
        <v>55.1</v>
      </c>
      <c r="BC101" s="2">
        <v>63.7</v>
      </c>
      <c r="BD101" s="3" t="e">
        <v>#N/A</v>
      </c>
      <c r="BE101" s="3" t="e">
        <v>#N/A</v>
      </c>
      <c r="BF101" s="3" t="e">
        <v>#N/A</v>
      </c>
      <c r="BG101" s="3" t="e">
        <v>#N/A</v>
      </c>
      <c r="BH101" s="3" t="e">
        <v>#N/A</v>
      </c>
      <c r="BI101" s="2">
        <v>153.1</v>
      </c>
      <c r="BJ101" s="2">
        <v>2.1</v>
      </c>
      <c r="BK101" s="2">
        <v>2.8</v>
      </c>
      <c r="BL101" s="2">
        <v>63.7</v>
      </c>
      <c r="BM101" s="2">
        <v>74.099999999999994</v>
      </c>
      <c r="BN101" s="10" t="e">
        <v>#N/A</v>
      </c>
      <c r="BO101" s="3">
        <v>82.2</v>
      </c>
      <c r="BP101" s="22">
        <v>1.5502</v>
      </c>
      <c r="BQ101" s="3">
        <v>20.512380952380958</v>
      </c>
      <c r="BR101" s="23">
        <v>2.0359090909090907</v>
      </c>
      <c r="BS101" s="2">
        <v>45.3</v>
      </c>
      <c r="BT101" s="3">
        <v>68.959999999999994</v>
      </c>
      <c r="BU101" s="2" t="e">
        <v>#N/A</v>
      </c>
      <c r="BV101" s="2">
        <v>2.6</v>
      </c>
      <c r="BW101" s="2" t="e">
        <v>#N/A</v>
      </c>
      <c r="BX101" s="2" t="e">
        <v>#N/A</v>
      </c>
      <c r="BY101" s="23">
        <v>157.19999999999999</v>
      </c>
      <c r="BZ101" s="2">
        <v>95.9</v>
      </c>
      <c r="CA101" s="2">
        <v>72.099999999999994</v>
      </c>
      <c r="CB101" s="3">
        <v>76.62</v>
      </c>
      <c r="CC101" s="2">
        <v>69.400000000000006</v>
      </c>
      <c r="CD101" s="2">
        <v>89</v>
      </c>
      <c r="CE101" s="2">
        <v>96.010024788442379</v>
      </c>
      <c r="CF101" s="3">
        <v>76.697212530584693</v>
      </c>
      <c r="CG101" s="2">
        <v>69.471706024358383</v>
      </c>
      <c r="CH101" s="23">
        <v>166.07206324289547</v>
      </c>
      <c r="CI101" s="3">
        <v>76.274005945157228</v>
      </c>
      <c r="CM101" s="2">
        <f t="shared" si="95"/>
        <v>13.232086796788129</v>
      </c>
      <c r="CN101" s="2">
        <f t="shared" si="95"/>
        <v>1.3133202753896855</v>
      </c>
      <c r="CO101" s="2">
        <f t="shared" si="96"/>
        <v>100.2711283358757</v>
      </c>
      <c r="CR101" s="2">
        <f t="shared" si="100"/>
        <v>0.58565153733529385</v>
      </c>
      <c r="CS101" s="2">
        <f t="shared" si="100"/>
        <v>0.43731778425657636</v>
      </c>
      <c r="CT101" s="2">
        <f t="shared" si="101"/>
        <v>0.40595399188091624</v>
      </c>
      <c r="CU101" s="2">
        <f t="shared" si="101"/>
        <v>0.16873696058186319</v>
      </c>
      <c r="CV101" s="2">
        <f t="shared" si="101"/>
        <v>0.1043960146451897</v>
      </c>
      <c r="CW101" s="2">
        <f t="shared" si="102"/>
        <v>1.3824884792626817</v>
      </c>
      <c r="CX101" s="2">
        <f t="shared" si="103"/>
        <v>0.19267822736031104</v>
      </c>
      <c r="CY101" s="2"/>
      <c r="CZ101" s="2">
        <f t="shared" si="107"/>
        <v>-0.24813895781636308</v>
      </c>
      <c r="DA101" s="2">
        <f t="shared" si="108"/>
        <v>0.73937153419592638</v>
      </c>
      <c r="DB101" s="2">
        <f t="shared" si="109"/>
        <v>0.39292730844794277</v>
      </c>
      <c r="DC101" s="2"/>
      <c r="DF101" s="2">
        <f t="shared" si="104"/>
        <v>2.0437412509115349</v>
      </c>
      <c r="DG101" s="2">
        <f t="shared" si="104"/>
        <v>1.2599702938155266</v>
      </c>
      <c r="DH101" s="2">
        <f t="shared" si="105"/>
        <v>2.6520588441885984</v>
      </c>
      <c r="DI101" s="2">
        <f t="shared" si="144"/>
        <v>3.2040194125130483</v>
      </c>
      <c r="DJ101" s="2">
        <f t="shared" si="144"/>
        <v>2.2159823940693713</v>
      </c>
      <c r="DM101" s="2"/>
      <c r="DN101" s="2">
        <f t="shared" si="123"/>
        <v>2.2255192878338277</v>
      </c>
      <c r="DO101" s="2">
        <f t="shared" si="111"/>
        <v>1.9230769230769309</v>
      </c>
      <c r="DP101" s="2">
        <f t="shared" si="124"/>
        <v>1.6587677725118382</v>
      </c>
      <c r="DQ101" s="2"/>
      <c r="DR101" s="2">
        <f t="shared" si="125"/>
        <v>3.3797216699801251</v>
      </c>
      <c r="DS101" s="2" t="e">
        <f t="shared" si="126"/>
        <v>#N/A</v>
      </c>
      <c r="DT101" s="2" t="e">
        <v>#N/A</v>
      </c>
      <c r="DU101" s="2" t="e">
        <v>#N/A</v>
      </c>
      <c r="DV101" s="2">
        <f t="shared" si="112"/>
        <v>2.8037383177569986</v>
      </c>
      <c r="DW101" s="2">
        <f t="shared" si="127"/>
        <v>-4.1813602015113416</v>
      </c>
      <c r="DX101" s="2">
        <f t="shared" si="128"/>
        <v>0.50000000000001155</v>
      </c>
      <c r="DY101" s="2">
        <f t="shared" si="129"/>
        <v>3.2815198618307395</v>
      </c>
      <c r="DZ101" s="2">
        <f t="shared" si="130"/>
        <v>2.6804123711340111</v>
      </c>
      <c r="EA101" s="2" t="e">
        <f t="shared" si="145"/>
        <v>#N/A</v>
      </c>
      <c r="EB101" s="2">
        <f t="shared" si="145"/>
        <v>3.2323232323232309</v>
      </c>
      <c r="EC101" s="2">
        <f t="shared" si="145"/>
        <v>4.2735042735042805</v>
      </c>
      <c r="ED101" s="2">
        <f t="shared" si="145"/>
        <v>-10.011918951132303</v>
      </c>
      <c r="EE101" s="2" t="e">
        <f t="shared" si="145"/>
        <v>#N/A</v>
      </c>
      <c r="EF101" s="2">
        <f t="shared" si="145"/>
        <v>-7.0739549839228371</v>
      </c>
      <c r="EG101" s="2" t="e">
        <f t="shared" si="145"/>
        <v>#N/A</v>
      </c>
      <c r="EH101" s="2">
        <f t="shared" si="143"/>
        <v>3.8754764930114316</v>
      </c>
      <c r="EI101" s="2">
        <f t="shared" ref="EI101:EN164" si="151">100*((AR101/AR89)-1)</f>
        <v>2.9457364341085368</v>
      </c>
      <c r="EJ101" s="2">
        <f t="shared" si="151"/>
        <v>4.7511312217194401</v>
      </c>
      <c r="EK101" s="2">
        <f t="shared" si="151"/>
        <v>-4.1813602015113416</v>
      </c>
      <c r="EL101" s="2">
        <f t="shared" si="150"/>
        <v>3.4136546184738936</v>
      </c>
      <c r="EM101" s="2">
        <f t="shared" si="150"/>
        <v>1.7964071856287456</v>
      </c>
      <c r="EN101" s="2">
        <f t="shared" si="150"/>
        <v>5.017921146953408</v>
      </c>
      <c r="EO101" s="2">
        <f t="shared" si="92"/>
        <v>3.2815198618307395</v>
      </c>
      <c r="EP101" s="2">
        <f t="shared" si="92"/>
        <v>-0.4646840148698872</v>
      </c>
      <c r="EQ101" s="2">
        <f t="shared" si="92"/>
        <v>1.1578947368420911</v>
      </c>
      <c r="ER101" s="2">
        <f t="shared" si="92"/>
        <v>4.2735042735042805</v>
      </c>
      <c r="ES101" s="2">
        <f t="shared" si="92"/>
        <v>3.3771106941838713</v>
      </c>
      <c r="ET101" s="2">
        <f t="shared" si="92"/>
        <v>1.2718600953895098</v>
      </c>
      <c r="EU101" s="2">
        <f t="shared" si="97"/>
        <v>2.1</v>
      </c>
      <c r="EV101" s="2">
        <f t="shared" si="97"/>
        <v>2.8</v>
      </c>
      <c r="EW101" s="2">
        <f t="shared" si="131"/>
        <v>-0.77881619937694158</v>
      </c>
      <c r="EX101" s="2">
        <f t="shared" si="131"/>
        <v>1.6460905349794164</v>
      </c>
      <c r="EY101" s="2">
        <f t="shared" si="132"/>
        <v>28.906352855799234</v>
      </c>
      <c r="EZ101" s="2">
        <f t="shared" si="132"/>
        <v>32.013943835805513</v>
      </c>
      <c r="FA101" s="2" t="e">
        <f t="shared" si="133"/>
        <v>#N/A</v>
      </c>
      <c r="FB101" s="2">
        <f t="shared" si="88"/>
        <v>2.8122956180510084</v>
      </c>
      <c r="FC101" s="2">
        <f t="shared" si="88"/>
        <v>0.2089864158829613</v>
      </c>
      <c r="FD101" s="2">
        <f t="shared" si="88"/>
        <v>1.2640449438202195</v>
      </c>
      <c r="FE101" s="2">
        <f t="shared" si="87"/>
        <v>1.618037135278505</v>
      </c>
      <c r="FF101" s="2">
        <f t="shared" si="87"/>
        <v>3.427719821162456</v>
      </c>
      <c r="FG101" s="2">
        <f t="shared" si="87"/>
        <v>1.4823261117445696</v>
      </c>
      <c r="FH101" s="2" t="e">
        <v>#N/A</v>
      </c>
      <c r="FI101" s="2" t="e">
        <v>#N/A</v>
      </c>
      <c r="FL101" s="2">
        <f t="shared" si="146"/>
        <v>0.46830373895712096</v>
      </c>
      <c r="FM101" s="2">
        <f t="shared" si="146"/>
        <v>0.55821919823060284</v>
      </c>
      <c r="FN101" s="2">
        <f t="shared" si="115"/>
        <v>1.0085971523039472</v>
      </c>
      <c r="FQ101" s="2">
        <f t="shared" si="147"/>
        <v>1.8864145886159145</v>
      </c>
      <c r="FR101" s="2">
        <f t="shared" si="147"/>
        <v>2.2516429887962763</v>
      </c>
      <c r="FS101" s="2">
        <f t="shared" si="117"/>
        <v>4.0958361425187162</v>
      </c>
      <c r="FT101" s="2">
        <f t="shared" si="148"/>
        <v>2.6674605238651727</v>
      </c>
      <c r="FU101" s="2">
        <f t="shared" si="148"/>
        <v>1.4749624691501984</v>
      </c>
      <c r="FX101" s="2">
        <f t="shared" ref="FX101:FY116" si="152">100*((AVERAGE(H96:H101)/AVERAGE(H90:H95))^2-1)</f>
        <v>2.2689147170207535</v>
      </c>
      <c r="FY101" s="2">
        <f t="shared" si="152"/>
        <v>1.9226144053819283</v>
      </c>
      <c r="FZ101" s="2">
        <f t="shared" si="121"/>
        <v>3.2451552095467351</v>
      </c>
      <c r="GA101" s="2">
        <f t="shared" ref="GA101:GB116" si="153">100*((AVERAGE(CH96:CH101)/AVERAGE(CH90:CH95))^2-1)</f>
        <v>2.5454422154593148</v>
      </c>
      <c r="GB101" s="2">
        <f t="shared" si="153"/>
        <v>1.9459442253880965</v>
      </c>
      <c r="GE101" s="2"/>
      <c r="GF101" s="2"/>
      <c r="GG101" s="2">
        <f t="shared" si="137"/>
        <v>21.699528653182565</v>
      </c>
      <c r="GH101" s="2">
        <f t="shared" si="137"/>
        <v>55.603644776362856</v>
      </c>
      <c r="GI101" s="2" t="e">
        <f t="shared" si="138"/>
        <v>#N/A</v>
      </c>
      <c r="GJ101" s="2">
        <f t="shared" si="139"/>
        <v>3.2514930325149516</v>
      </c>
      <c r="GK101" s="2" t="e">
        <v>#N/A</v>
      </c>
      <c r="GN101" s="2">
        <f t="shared" si="89"/>
        <v>9.9999999999999645E-2</v>
      </c>
      <c r="GQ101" s="2"/>
      <c r="IG101" s="24"/>
      <c r="IH101" s="24"/>
      <c r="II101" s="24"/>
      <c r="IJ101" s="24"/>
      <c r="IK101" s="24"/>
      <c r="IL101" s="2"/>
      <c r="IM101" s="2">
        <f t="shared" si="98"/>
        <v>2.2999999999999998</v>
      </c>
      <c r="IN101" s="2"/>
      <c r="IO101" s="2">
        <f t="shared" si="134"/>
        <v>2.2999999999999998</v>
      </c>
      <c r="IX101" s="3"/>
      <c r="IY101" s="3"/>
      <c r="IZ101" s="3"/>
      <c r="JA101" s="3"/>
      <c r="JB101" s="3"/>
      <c r="JC101" s="3"/>
      <c r="JE101" s="3"/>
      <c r="JF101" s="3"/>
      <c r="JG101" s="3"/>
      <c r="JH101" s="3"/>
      <c r="JI101" s="3"/>
      <c r="JJ101" s="3"/>
      <c r="JK101" s="3"/>
      <c r="JL101" s="3"/>
      <c r="JN101" s="10">
        <f>COUNTIF(EI101:ET101,"&gt;2")</f>
        <v>7</v>
      </c>
      <c r="JQ101" s="10"/>
      <c r="JS101" s="10"/>
      <c r="KH101" s="2">
        <f>(DN101*$DN$4)+(FB101*$FB$3)+(FC101*$FC$3)+(FD101*$FD$3)+(FE101*$FE$3)+(FF101*$FF$3)+(FG101*$FG$3)</f>
        <v>2.1820416057753778</v>
      </c>
      <c r="KI101" s="2">
        <f>F101-KH101</f>
        <v>0.11795839422462207</v>
      </c>
      <c r="KJ101" s="2">
        <f>MAX(DN101,FB101:FG101)</f>
        <v>3.427719821162456</v>
      </c>
      <c r="KK101" s="2">
        <f>MIN(DN101,FB101:FG101)</f>
        <v>0.2089864158829613</v>
      </c>
      <c r="KL101" s="2">
        <f t="shared" si="135"/>
        <v>3.2187334052794947</v>
      </c>
      <c r="KO101" s="2">
        <f>BO101</f>
        <v>82.2</v>
      </c>
      <c r="KP101" s="2">
        <f>100*((BO95/BO83)-1)</f>
        <v>-3.791469194312802</v>
      </c>
      <c r="KQ101" s="2">
        <f t="shared" si="142"/>
        <v>-3.791469194312802</v>
      </c>
      <c r="KR101" s="2">
        <f>100*((BO89/BO77)-1)</f>
        <v>-3.4609024332624583</v>
      </c>
      <c r="KS101" s="2">
        <f t="shared" si="149"/>
        <v>-3.4609024332624583</v>
      </c>
      <c r="KT101" s="3">
        <f>BP101</f>
        <v>1.5502</v>
      </c>
      <c r="KU101" s="3">
        <f>BQ101</f>
        <v>20.512380952380958</v>
      </c>
      <c r="KV101" s="3">
        <f t="shared" si="106"/>
        <v>13.232086796788129</v>
      </c>
      <c r="KW101" s="2">
        <f t="shared" si="99"/>
        <v>28.785468537361275</v>
      </c>
      <c r="KX101" s="2">
        <f t="shared" si="99"/>
        <v>24.206384199009261</v>
      </c>
      <c r="LB101">
        <v>0</v>
      </c>
      <c r="LE101" s="2" t="e">
        <v>#N/A</v>
      </c>
      <c r="LF101" s="2" t="e">
        <v>#N/A</v>
      </c>
      <c r="LG101" s="2" t="e">
        <v>#N/A</v>
      </c>
      <c r="LH101" s="2" t="e">
        <v>#N/A</v>
      </c>
      <c r="LI101" s="2" t="e">
        <v>#N/A</v>
      </c>
      <c r="LJ101" s="2" t="e">
        <v>#N/A</v>
      </c>
      <c r="LK101" s="2">
        <v>61.302464337231413</v>
      </c>
      <c r="LL101" s="2" t="e">
        <v>#N/A</v>
      </c>
      <c r="LM101" s="2" t="e">
        <v>#N/A</v>
      </c>
      <c r="LN101" s="2" t="e">
        <v>#N/A</v>
      </c>
      <c r="LO101" s="2" t="e">
        <v>#N/A</v>
      </c>
      <c r="LP101" s="2">
        <v>42.51839978945555</v>
      </c>
      <c r="LQ101" s="2" t="e">
        <v>#N/A</v>
      </c>
      <c r="LR101" s="2" t="e">
        <v>#N/A</v>
      </c>
      <c r="LS101" s="2" t="e">
        <v>#N/A</v>
      </c>
      <c r="LT101" s="2" t="e">
        <v>#N/A</v>
      </c>
      <c r="LU101" s="2" t="e">
        <v>#N/A</v>
      </c>
      <c r="LV101" s="2" t="e">
        <v>#N/A</v>
      </c>
      <c r="LW101" s="2" t="e">
        <v>#N/A</v>
      </c>
      <c r="LX101" s="2" t="e">
        <v>#N/A</v>
      </c>
      <c r="LY101" s="2">
        <v>54.024045419802171</v>
      </c>
      <c r="LZ101" s="2" t="e">
        <v>#N/A</v>
      </c>
      <c r="MA101" s="2" t="e">
        <v>#N/A</v>
      </c>
      <c r="MB101" s="2" t="e">
        <v>#N/A</v>
      </c>
      <c r="MC101" s="2" t="e">
        <v>#N/A</v>
      </c>
      <c r="MD101" s="2" t="e">
        <v>#N/A</v>
      </c>
      <c r="ME101" s="2" t="e">
        <v>#N/A</v>
      </c>
      <c r="MF101" s="2" t="e">
        <v>#N/A</v>
      </c>
      <c r="MG101" s="2" t="e">
        <v>#N/A</v>
      </c>
      <c r="MH101" s="2">
        <v>52.946426035323213</v>
      </c>
      <c r="MI101" s="2" t="e">
        <v>#N/A</v>
      </c>
      <c r="MJ101" s="2" t="e">
        <v>#N/A</v>
      </c>
      <c r="MK101" s="2" t="e">
        <v>#N/A</v>
      </c>
      <c r="ML101" s="2" t="e">
        <v>#N/A</v>
      </c>
      <c r="MM101" s="2" t="e">
        <v>#N/A</v>
      </c>
      <c r="MN101" s="2" t="e">
        <v>#N/A</v>
      </c>
      <c r="MO101" s="2" t="e">
        <v>#N/A</v>
      </c>
      <c r="MP101" s="2" t="e">
        <v>#N/A</v>
      </c>
      <c r="MQ101" s="2" t="e">
        <v>#N/A</v>
      </c>
      <c r="MR101" s="2" t="e">
        <v>#N/A</v>
      </c>
      <c r="MS101" s="10" t="e">
        <v>#N/A</v>
      </c>
      <c r="MT101" s="2" t="e">
        <v>#N/A</v>
      </c>
      <c r="MU101" s="2" t="e">
        <v>#N/A</v>
      </c>
      <c r="MV101" s="2" t="e">
        <v>#N/A</v>
      </c>
      <c r="MX101" s="22" t="e">
        <v>#N/A</v>
      </c>
      <c r="MY101" s="22" t="e">
        <v>#N/A</v>
      </c>
      <c r="MZ101" s="22" t="e">
        <v>#N/A</v>
      </c>
      <c r="NA101" s="22" t="e">
        <v>#N/A</v>
      </c>
      <c r="NB101" s="22" t="e">
        <v>#N/A</v>
      </c>
      <c r="NC101" s="22" t="e">
        <v>#N/A</v>
      </c>
      <c r="ND101" s="22">
        <v>2</v>
      </c>
      <c r="NE101" s="22" t="e">
        <v>#N/A</v>
      </c>
      <c r="NF101" s="22" t="e">
        <v>#N/A</v>
      </c>
      <c r="NG101" s="22">
        <v>0</v>
      </c>
      <c r="NH101" s="23">
        <v>0</v>
      </c>
      <c r="NI101" s="22">
        <v>21</v>
      </c>
      <c r="NJ101" s="22" t="e">
        <v>#N/A</v>
      </c>
      <c r="NK101" s="22" t="e">
        <v>#N/A</v>
      </c>
      <c r="NL101" s="23" t="e">
        <v>#N/A</v>
      </c>
      <c r="NM101" s="3" t="e">
        <v>#N/A</v>
      </c>
      <c r="NN101" s="22" t="e">
        <v>#N/A</v>
      </c>
      <c r="NO101" s="22" t="e">
        <v>#N/A</v>
      </c>
      <c r="NP101" s="22" t="e">
        <v>#N/A</v>
      </c>
      <c r="NQ101" s="22" t="e">
        <v>#N/A</v>
      </c>
      <c r="NR101" s="23">
        <v>1</v>
      </c>
      <c r="NS101" s="22" t="e">
        <v>#N/A</v>
      </c>
      <c r="NT101" s="22" t="e">
        <v>#N/A</v>
      </c>
      <c r="NU101" s="23" t="e">
        <v>#N/A</v>
      </c>
      <c r="NV101" s="3" t="e">
        <v>#N/A</v>
      </c>
      <c r="NW101" s="22" t="e">
        <v>#N/A</v>
      </c>
      <c r="NX101" s="22" t="e">
        <v>#N/A</v>
      </c>
      <c r="NY101" s="22" t="e">
        <v>#N/A</v>
      </c>
      <c r="NZ101" s="22" t="e">
        <v>#N/A</v>
      </c>
      <c r="OA101" s="23">
        <v>7</v>
      </c>
      <c r="OB101" s="22" t="e">
        <v>#N/A</v>
      </c>
      <c r="OC101" s="22" t="e">
        <v>#N/A</v>
      </c>
      <c r="OD101" s="22" t="e">
        <v>#N/A</v>
      </c>
      <c r="OE101" s="22" t="e">
        <v>#N/A</v>
      </c>
      <c r="OF101" s="22" t="e">
        <v>#N/A</v>
      </c>
      <c r="OG101" s="22" t="e">
        <v>#N/A</v>
      </c>
      <c r="OH101" s="23" t="e">
        <v>#N/A</v>
      </c>
      <c r="OI101" s="22">
        <v>0</v>
      </c>
      <c r="OJ101" s="22" t="e">
        <v>#N/A</v>
      </c>
      <c r="OK101" s="22" t="e">
        <v>#N/A</v>
      </c>
      <c r="OL101" s="22" t="e">
        <v>#N/A</v>
      </c>
      <c r="OM101" s="23" t="e">
        <v>#N/A</v>
      </c>
      <c r="ON101" s="22" t="e">
        <v>#N/A</v>
      </c>
      <c r="OO101" s="22" t="e">
        <v>#N/A</v>
      </c>
      <c r="OQ101">
        <f t="shared" si="136"/>
        <v>-7</v>
      </c>
      <c r="OR101" s="23" t="e">
        <f t="shared" ca="1" si="140"/>
        <v>#N/A</v>
      </c>
      <c r="OS101" s="23" t="e">
        <f t="shared" ca="1" si="140"/>
        <v>#N/A</v>
      </c>
      <c r="OT101" s="23" t="e">
        <f t="shared" ca="1" si="140"/>
        <v>#N/A</v>
      </c>
      <c r="OU101" s="23" t="e">
        <f t="shared" ca="1" si="140"/>
        <v>#N/A</v>
      </c>
      <c r="OV101" s="23" t="e">
        <f t="shared" ca="1" si="140"/>
        <v>#N/A</v>
      </c>
      <c r="OW101" s="23" t="e">
        <f t="shared" ca="1" si="140"/>
        <v>#N/A</v>
      </c>
      <c r="OX101" s="23">
        <f t="shared" ca="1" si="140"/>
        <v>1.010087050189159</v>
      </c>
      <c r="OY101" s="23" t="e">
        <f t="shared" ca="1" si="140"/>
        <v>#N/A</v>
      </c>
      <c r="OZ101" s="23" t="e">
        <f t="shared" ca="1" si="140"/>
        <v>#N/A</v>
      </c>
      <c r="PA101" s="23" t="e">
        <f t="shared" ca="1" si="140"/>
        <v>#N/A</v>
      </c>
      <c r="PB101" s="23" t="e">
        <f t="shared" ca="1" si="140"/>
        <v>#N/A</v>
      </c>
      <c r="PC101" s="23">
        <f t="shared" ca="1" si="140"/>
        <v>1.0221944973550767</v>
      </c>
      <c r="PD101" s="23" t="e">
        <f t="shared" ca="1" si="140"/>
        <v>#N/A</v>
      </c>
      <c r="PE101" s="23" t="e">
        <f t="shared" ca="1" si="140"/>
        <v>#N/A</v>
      </c>
      <c r="PF101" s="23" t="e">
        <f t="shared" ca="1" si="140"/>
        <v>#N/A</v>
      </c>
      <c r="PG101" s="23" t="e">
        <f t="shared" ca="1" si="79"/>
        <v>#N/A</v>
      </c>
      <c r="PH101" s="23" t="e">
        <f t="shared" ca="1" si="76"/>
        <v>#N/A</v>
      </c>
      <c r="PI101" s="23" t="e">
        <f t="shared" ca="1" si="76"/>
        <v>#N/A</v>
      </c>
      <c r="PJ101" s="23" t="e">
        <f t="shared" ca="1" si="76"/>
        <v>#N/A</v>
      </c>
      <c r="PK101" s="23" t="e">
        <f t="shared" ca="1" si="76"/>
        <v>#N/A</v>
      </c>
      <c r="PL101" s="23">
        <f t="shared" ca="1" si="76"/>
        <v>1.0001233261208984</v>
      </c>
      <c r="PM101" s="23" t="e">
        <f t="shared" ca="1" si="76"/>
        <v>#N/A</v>
      </c>
      <c r="PN101" s="23" t="e">
        <f t="shared" ca="1" si="119"/>
        <v>#N/A</v>
      </c>
      <c r="PO101" s="23" t="e">
        <f t="shared" ca="1" si="119"/>
        <v>#N/A</v>
      </c>
      <c r="PP101" s="23" t="e">
        <f t="shared" ca="1" si="119"/>
        <v>#N/A</v>
      </c>
      <c r="PQ101" s="23" t="e">
        <f t="shared" ca="1" si="119"/>
        <v>#N/A</v>
      </c>
      <c r="PR101" s="23" t="e">
        <f t="shared" ca="1" si="119"/>
        <v>#N/A</v>
      </c>
      <c r="PS101" s="23" t="e">
        <f t="shared" ca="1" si="119"/>
        <v>#N/A</v>
      </c>
      <c r="PT101" s="23" t="e">
        <f t="shared" ca="1" si="119"/>
        <v>#N/A</v>
      </c>
      <c r="PU101" s="23">
        <f t="shared" ca="1" si="119"/>
        <v>1.0231016052626316</v>
      </c>
      <c r="PV101" s="23" t="e">
        <f t="shared" ca="1" si="119"/>
        <v>#N/A</v>
      </c>
      <c r="PW101" s="23" t="e">
        <f t="shared" ca="1" si="119"/>
        <v>#N/A</v>
      </c>
      <c r="PX101" s="23" t="e">
        <f t="shared" ca="1" si="119"/>
        <v>#N/A</v>
      </c>
      <c r="PY101" s="23" t="e">
        <f t="shared" ca="1" si="119"/>
        <v>#N/A</v>
      </c>
      <c r="PZ101" s="23" t="e">
        <f t="shared" ca="1" si="119"/>
        <v>#N/A</v>
      </c>
      <c r="QA101" s="23" t="e">
        <f t="shared" ca="1" si="119"/>
        <v>#N/A</v>
      </c>
      <c r="QB101" s="23" t="e">
        <f t="shared" ca="1" si="119"/>
        <v>#N/A</v>
      </c>
      <c r="QC101" s="23" t="e">
        <f t="shared" ca="1" si="119"/>
        <v>#N/A</v>
      </c>
      <c r="QD101" s="23" t="e">
        <f t="shared" ca="1" si="141"/>
        <v>#N/A</v>
      </c>
      <c r="QE101" s="23" t="e">
        <f t="shared" ca="1" si="141"/>
        <v>#N/A</v>
      </c>
      <c r="QF101" s="23" t="e">
        <f t="shared" ca="1" si="141"/>
        <v>#N/A</v>
      </c>
      <c r="QG101" s="23" t="e">
        <f t="shared" ca="1" si="141"/>
        <v>#N/A</v>
      </c>
      <c r="QH101" s="23" t="e">
        <f t="shared" ca="1" si="141"/>
        <v>#N/A</v>
      </c>
      <c r="QI101" s="23" t="e">
        <f t="shared" ca="1" si="141"/>
        <v>#N/A</v>
      </c>
      <c r="QJ101" s="26" t="e">
        <f t="shared" ca="1" si="110"/>
        <v>#N/A</v>
      </c>
    </row>
    <row r="102" spans="1:452" x14ac:dyDescent="0.35">
      <c r="A102" t="s">
        <v>1167</v>
      </c>
      <c r="B102" s="21">
        <v>35309</v>
      </c>
      <c r="C102" t="s">
        <v>717</v>
      </c>
      <c r="D102" s="2">
        <v>69</v>
      </c>
      <c r="E102" s="2">
        <v>69.3</v>
      </c>
      <c r="F102" s="2">
        <v>2.2999999999999998</v>
      </c>
      <c r="G102" s="2">
        <v>74.7</v>
      </c>
      <c r="H102" s="2">
        <v>69.141728845161538</v>
      </c>
      <c r="I102" s="2">
        <v>74.442723226599512</v>
      </c>
      <c r="J102" s="2">
        <v>86.3</v>
      </c>
      <c r="K102" s="2">
        <v>52.1</v>
      </c>
      <c r="L102" s="2">
        <v>52.033596535629442</v>
      </c>
      <c r="M102" s="2">
        <v>60.5</v>
      </c>
      <c r="N102" s="2">
        <v>51.6</v>
      </c>
      <c r="O102" s="2">
        <v>65.2</v>
      </c>
      <c r="P102" s="2">
        <v>59</v>
      </c>
      <c r="Q102" s="2">
        <v>199.4</v>
      </c>
      <c r="R102" s="2">
        <v>60.5</v>
      </c>
      <c r="S102" s="2">
        <v>51.6</v>
      </c>
      <c r="T102" s="2">
        <v>40.299999999999997</v>
      </c>
      <c r="U102" s="2">
        <v>51.1</v>
      </c>
      <c r="V102" s="2">
        <v>51.2</v>
      </c>
      <c r="W102" s="2">
        <v>25</v>
      </c>
      <c r="X102" s="2">
        <v>75.5</v>
      </c>
      <c r="Y102" s="2" t="e">
        <v>#N/A</v>
      </c>
      <c r="Z102" s="2">
        <v>28.9</v>
      </c>
      <c r="AA102" s="2">
        <v>86.9</v>
      </c>
      <c r="AB102" s="2">
        <v>164.8</v>
      </c>
      <c r="AC102" s="2">
        <v>170.9</v>
      </c>
      <c r="AD102" s="2">
        <v>53.1</v>
      </c>
      <c r="AE102" s="2">
        <v>205</v>
      </c>
      <c r="AF102" s="2">
        <v>80.8</v>
      </c>
      <c r="AG102" s="22">
        <v>641</v>
      </c>
      <c r="AH102" s="22">
        <v>359</v>
      </c>
      <c r="AI102" s="22">
        <v>226</v>
      </c>
      <c r="AJ102" s="22">
        <v>40</v>
      </c>
      <c r="AK102" s="22">
        <v>45</v>
      </c>
      <c r="AL102" s="22">
        <v>2</v>
      </c>
      <c r="AM102" s="22">
        <v>5</v>
      </c>
      <c r="AN102" s="22">
        <v>4</v>
      </c>
      <c r="AO102" s="22">
        <v>55</v>
      </c>
      <c r="AP102" s="22">
        <v>38</v>
      </c>
      <c r="AQ102" s="22">
        <v>43</v>
      </c>
      <c r="AR102" s="2">
        <v>65.7</v>
      </c>
      <c r="AS102" s="2">
        <v>46.3</v>
      </c>
      <c r="AT102" s="2">
        <v>199.4</v>
      </c>
      <c r="AU102" s="2">
        <v>51.5</v>
      </c>
      <c r="AV102" s="2">
        <v>85.6</v>
      </c>
      <c r="AW102" s="2">
        <v>58.8</v>
      </c>
      <c r="AX102" s="2">
        <v>60.5</v>
      </c>
      <c r="AY102" s="2">
        <v>107</v>
      </c>
      <c r="AZ102" s="2">
        <v>96.1</v>
      </c>
      <c r="BA102" s="2">
        <v>25</v>
      </c>
      <c r="BB102" s="2">
        <v>55.2</v>
      </c>
      <c r="BC102" s="2">
        <v>63.9</v>
      </c>
      <c r="BD102" s="3" t="e">
        <v>#N/A</v>
      </c>
      <c r="BE102" s="3" t="e">
        <v>#N/A</v>
      </c>
      <c r="BF102" s="3" t="e">
        <v>#N/A</v>
      </c>
      <c r="BG102" s="3" t="e">
        <v>#N/A</v>
      </c>
      <c r="BH102" s="3" t="e">
        <v>#N/A</v>
      </c>
      <c r="BI102" s="2">
        <v>153.80000000000001</v>
      </c>
      <c r="BJ102" s="2">
        <v>2.1</v>
      </c>
      <c r="BK102" s="2">
        <v>2.9</v>
      </c>
      <c r="BL102" s="2">
        <v>63.6</v>
      </c>
      <c r="BM102" s="2">
        <v>74.900000000000006</v>
      </c>
      <c r="BN102" s="10" t="e">
        <v>#N/A</v>
      </c>
      <c r="BO102" s="3">
        <v>83.4</v>
      </c>
      <c r="BP102" s="22">
        <v>1.5597000000000001</v>
      </c>
      <c r="BQ102" s="3">
        <v>22.630476190476188</v>
      </c>
      <c r="BR102" s="23">
        <v>1.8389999999999997</v>
      </c>
      <c r="BS102" s="2">
        <v>46.1</v>
      </c>
      <c r="BT102" s="3">
        <v>66.540000000000006</v>
      </c>
      <c r="BU102" s="2" t="e">
        <v>#N/A</v>
      </c>
      <c r="BV102" s="2">
        <v>2.7</v>
      </c>
      <c r="BW102" s="2" t="e">
        <v>#N/A</v>
      </c>
      <c r="BX102" s="2" t="e">
        <v>#N/A</v>
      </c>
      <c r="BY102" s="23">
        <v>157.69999999999999</v>
      </c>
      <c r="BZ102" s="2">
        <v>96.3</v>
      </c>
      <c r="CA102" s="2">
        <v>72.2</v>
      </c>
      <c r="CB102" s="3">
        <v>76.849999999999994</v>
      </c>
      <c r="CC102" s="2">
        <v>69.5</v>
      </c>
      <c r="CD102" s="2">
        <v>89.1</v>
      </c>
      <c r="CE102" s="2">
        <v>96.046009465067812</v>
      </c>
      <c r="CF102" s="3">
        <v>76.863019376010428</v>
      </c>
      <c r="CG102" s="2">
        <v>69.635760973454921</v>
      </c>
      <c r="CH102" s="23">
        <v>166.5062699758889</v>
      </c>
      <c r="CI102" s="3">
        <v>76.398652211205359</v>
      </c>
      <c r="CM102" s="2">
        <f t="shared" si="95"/>
        <v>14.509505796291714</v>
      </c>
      <c r="CN102" s="2">
        <f t="shared" si="95"/>
        <v>1.1790728986343526</v>
      </c>
      <c r="CO102" s="2">
        <f t="shared" si="96"/>
        <v>100.88561402752248</v>
      </c>
      <c r="CR102" s="2">
        <f t="shared" si="100"/>
        <v>0.43668122270741938</v>
      </c>
      <c r="CS102" s="2">
        <f t="shared" si="100"/>
        <v>0.5805515239477379</v>
      </c>
      <c r="CT102" s="2">
        <f t="shared" si="101"/>
        <v>0.67385444743935308</v>
      </c>
      <c r="CU102" s="2">
        <f t="shared" si="101"/>
        <v>0.31531730249735274</v>
      </c>
      <c r="CV102" s="2">
        <f t="shared" si="101"/>
        <v>0.15444919314837627</v>
      </c>
      <c r="CW102" s="2">
        <f t="shared" si="102"/>
        <v>-1.2121212121212077</v>
      </c>
      <c r="CX102" s="2">
        <f t="shared" si="103"/>
        <v>0.19230769230769504</v>
      </c>
      <c r="CY102" s="2"/>
      <c r="CZ102" s="2">
        <f t="shared" si="107"/>
        <v>0.24875621890545849</v>
      </c>
      <c r="DA102" s="2">
        <f t="shared" si="108"/>
        <v>0.79510703363915058</v>
      </c>
      <c r="DB102" s="2">
        <f t="shared" si="109"/>
        <v>0.19569471624266421</v>
      </c>
      <c r="DC102" s="2"/>
      <c r="DF102" s="2">
        <f t="shared" si="104"/>
        <v>3.8501227581228425</v>
      </c>
      <c r="DG102" s="2">
        <f t="shared" si="104"/>
        <v>1.8692156602699406</v>
      </c>
      <c r="DH102" s="2">
        <f t="shared" si="105"/>
        <v>2.3646572896788953</v>
      </c>
      <c r="DI102" s="2">
        <f t="shared" si="144"/>
        <v>2.9243670643598119</v>
      </c>
      <c r="DJ102" s="2">
        <f t="shared" si="144"/>
        <v>4.4561480888904326</v>
      </c>
      <c r="DM102" s="2"/>
      <c r="DN102" s="2">
        <f t="shared" si="123"/>
        <v>2.3633677991137287</v>
      </c>
      <c r="DO102" s="2">
        <f t="shared" si="111"/>
        <v>1.9099590723056015</v>
      </c>
      <c r="DP102" s="2">
        <f t="shared" si="124"/>
        <v>1.6489988221436884</v>
      </c>
      <c r="DQ102" s="2"/>
      <c r="DR102" s="2">
        <f t="shared" si="125"/>
        <v>3.1683168316831711</v>
      </c>
      <c r="DS102" s="2" t="e">
        <f t="shared" si="126"/>
        <v>#N/A</v>
      </c>
      <c r="DT102" s="2" t="e">
        <v>#N/A</v>
      </c>
      <c r="DU102" s="2" t="e">
        <v>#N/A</v>
      </c>
      <c r="DV102" s="2">
        <f t="shared" si="112"/>
        <v>1.3996889580093486</v>
      </c>
      <c r="DW102" s="2">
        <f t="shared" si="127"/>
        <v>-3.2038834951456319</v>
      </c>
      <c r="DX102" s="2">
        <f t="shared" si="128"/>
        <v>0.49875311720697368</v>
      </c>
      <c r="DY102" s="2">
        <f t="shared" si="129"/>
        <v>4.6712802768166251</v>
      </c>
      <c r="DZ102" s="2">
        <f t="shared" si="130"/>
        <v>7.7244258872651406</v>
      </c>
      <c r="EA102" s="2" t="e">
        <f t="shared" si="145"/>
        <v>#N/A</v>
      </c>
      <c r="EB102" s="2">
        <f t="shared" si="145"/>
        <v>2.8112449799196915</v>
      </c>
      <c r="EC102" s="2">
        <f t="shared" si="145"/>
        <v>3.734439834024883</v>
      </c>
      <c r="ED102" s="2">
        <f t="shared" si="145"/>
        <v>-10.011918951132303</v>
      </c>
      <c r="EE102" s="2" t="e">
        <f t="shared" si="145"/>
        <v>#N/A</v>
      </c>
      <c r="EF102" s="2">
        <f t="shared" si="145"/>
        <v>-7.3717948717948794</v>
      </c>
      <c r="EG102" s="2" t="e">
        <f t="shared" si="145"/>
        <v>#N/A</v>
      </c>
      <c r="EH102" s="2">
        <f t="shared" si="143"/>
        <v>4.7013977128335549</v>
      </c>
      <c r="EI102" s="2">
        <f t="shared" si="151"/>
        <v>1.5455950540958163</v>
      </c>
      <c r="EJ102" s="2">
        <f t="shared" si="151"/>
        <v>4.7511312217194401</v>
      </c>
      <c r="EK102" s="2">
        <f t="shared" si="151"/>
        <v>-3.2038834951456319</v>
      </c>
      <c r="EL102" s="2">
        <f t="shared" si="150"/>
        <v>3.0000000000000027</v>
      </c>
      <c r="EM102" s="2">
        <f t="shared" si="150"/>
        <v>1.6627078384797933</v>
      </c>
      <c r="EN102" s="2">
        <f t="shared" si="150"/>
        <v>3.3391915641476144</v>
      </c>
      <c r="EO102" s="2">
        <f t="shared" si="92"/>
        <v>4.6712802768166251</v>
      </c>
      <c r="EP102" s="2">
        <f t="shared" si="92"/>
        <v>-0.55762081784386242</v>
      </c>
      <c r="EQ102" s="2">
        <f t="shared" si="92"/>
        <v>0.8394543546694555</v>
      </c>
      <c r="ER102" s="2">
        <f t="shared" si="92"/>
        <v>3.734439834024883</v>
      </c>
      <c r="ES102" s="2">
        <f t="shared" si="92"/>
        <v>3.5647279549718691</v>
      </c>
      <c r="ET102" s="2">
        <f t="shared" si="92"/>
        <v>1.1075949367088445</v>
      </c>
      <c r="EU102" s="2">
        <f t="shared" si="97"/>
        <v>2.1</v>
      </c>
      <c r="EV102" s="2">
        <f t="shared" si="97"/>
        <v>2.9</v>
      </c>
      <c r="EW102" s="2">
        <f t="shared" si="131"/>
        <v>-1.3953488372092981</v>
      </c>
      <c r="EX102" s="2">
        <f t="shared" si="131"/>
        <v>2.6027397260274032</v>
      </c>
      <c r="EY102" s="2">
        <f t="shared" si="132"/>
        <v>35.402746155225785</v>
      </c>
      <c r="EZ102" s="2">
        <f t="shared" si="132"/>
        <v>12.177485056884919</v>
      </c>
      <c r="FA102" s="2" t="e">
        <f t="shared" si="133"/>
        <v>#N/A</v>
      </c>
      <c r="FB102" s="2">
        <f t="shared" si="88"/>
        <v>3.0045721750489918</v>
      </c>
      <c r="FC102" s="2">
        <f t="shared" si="88"/>
        <v>0</v>
      </c>
      <c r="FD102" s="2">
        <f t="shared" si="88"/>
        <v>1.2622720897615736</v>
      </c>
      <c r="FE102" s="2">
        <f t="shared" si="87"/>
        <v>1.5594026694859098</v>
      </c>
      <c r="FF102" s="2">
        <f t="shared" si="87"/>
        <v>3.2689450222882721</v>
      </c>
      <c r="FG102" s="2">
        <f t="shared" si="87"/>
        <v>1.4806378132118381</v>
      </c>
      <c r="FH102" s="2" t="e">
        <v>#N/A</v>
      </c>
      <c r="FI102" s="2" t="e">
        <v>#N/A</v>
      </c>
      <c r="FL102" s="2">
        <f t="shared" si="146"/>
        <v>0.54533347730818527</v>
      </c>
      <c r="FM102" s="2">
        <f t="shared" si="146"/>
        <v>0.57329373993701971</v>
      </c>
      <c r="FN102" s="2">
        <f t="shared" si="115"/>
        <v>1.0485948469390216</v>
      </c>
      <c r="FQ102" s="2">
        <f t="shared" si="147"/>
        <v>2.1992421841451781</v>
      </c>
      <c r="FR102" s="2">
        <f t="shared" si="147"/>
        <v>2.3129703793024259</v>
      </c>
      <c r="FS102" s="2">
        <f t="shared" si="117"/>
        <v>4.2608148594196704</v>
      </c>
      <c r="FT102" s="2">
        <f t="shared" si="148"/>
        <v>2.759481086800708</v>
      </c>
      <c r="FU102" s="2">
        <f t="shared" si="148"/>
        <v>1.3173613534062767</v>
      </c>
      <c r="FX102" s="2">
        <f t="shared" si="152"/>
        <v>2.1127313723105834</v>
      </c>
      <c r="FY102" s="2">
        <f t="shared" si="152"/>
        <v>1.9494020241358712</v>
      </c>
      <c r="FZ102" s="2">
        <f t="shared" si="121"/>
        <v>3.3600841259215919</v>
      </c>
      <c r="GA102" s="2">
        <f t="shared" si="153"/>
        <v>2.5349755378025751</v>
      </c>
      <c r="GB102" s="2">
        <f t="shared" si="153"/>
        <v>1.8406687726920001</v>
      </c>
      <c r="GE102" s="2"/>
      <c r="GF102" s="2"/>
      <c r="GG102" s="2">
        <f t="shared" si="137"/>
        <v>30.458639389893793</v>
      </c>
      <c r="GH102" s="2">
        <f t="shared" si="137"/>
        <v>38.968393107959407</v>
      </c>
      <c r="GI102" s="2" t="e">
        <f t="shared" si="138"/>
        <v>#N/A</v>
      </c>
      <c r="GJ102" s="2">
        <f t="shared" si="139"/>
        <v>3.3112582781456901</v>
      </c>
      <c r="GK102" s="2" t="e">
        <v>#N/A</v>
      </c>
      <c r="GN102" s="2">
        <f t="shared" si="89"/>
        <v>0</v>
      </c>
      <c r="GQ102" s="2"/>
      <c r="IG102" s="24"/>
      <c r="IH102" s="24"/>
      <c r="II102" s="24"/>
      <c r="IJ102" s="24"/>
      <c r="IK102" s="24"/>
      <c r="IL102" s="2"/>
      <c r="IM102" s="2">
        <f t="shared" si="98"/>
        <v>2.2999999999999998</v>
      </c>
      <c r="IN102" s="2"/>
      <c r="IO102" s="2">
        <f t="shared" si="134"/>
        <v>2.2999999999999998</v>
      </c>
      <c r="IX102" s="3"/>
      <c r="IY102" s="3"/>
      <c r="IZ102" s="3"/>
      <c r="JA102" s="3"/>
      <c r="JB102" s="3"/>
      <c r="JC102" s="3"/>
      <c r="JE102" s="3"/>
      <c r="JF102" s="3"/>
      <c r="JG102" s="3"/>
      <c r="JH102" s="3"/>
      <c r="JI102" s="3"/>
      <c r="JJ102" s="3"/>
      <c r="JK102" s="3"/>
      <c r="JL102" s="3"/>
      <c r="JN102" s="10">
        <f>COUNTIF(EI102:ET102,"&gt;2")</f>
        <v>6</v>
      </c>
      <c r="JQ102" s="10"/>
      <c r="JS102" s="10"/>
      <c r="KH102" s="2">
        <f>(DN102*$DN$4)+(FB102*$FB$3)+(FC102*$FC$3)+(FD102*$FD$3)+(FE102*$FE$3)+(FF102*$FF$3)+(FG102*$FG$3)</f>
        <v>2.2578164281221174</v>
      </c>
      <c r="KI102" s="2">
        <f>F102-KH102</f>
        <v>4.2183571877882464E-2</v>
      </c>
      <c r="KJ102" s="2">
        <f>MAX(DN102,FB102:FG102)</f>
        <v>3.2689450222882721</v>
      </c>
      <c r="KK102" s="2">
        <f>MIN(DN102,FB102:FG102)</f>
        <v>0</v>
      </c>
      <c r="KL102" s="2">
        <f t="shared" si="135"/>
        <v>3.2689450222882721</v>
      </c>
      <c r="KO102" s="2">
        <f>BO102</f>
        <v>83.4</v>
      </c>
      <c r="KP102" s="2">
        <f>100*((BO96/BO84)-1)</f>
        <v>-2.4722624216111933</v>
      </c>
      <c r="KQ102" s="2">
        <f t="shared" si="142"/>
        <v>-2.4722624216111933</v>
      </c>
      <c r="KR102" s="2">
        <f>100*((BO90/BO78)-1)</f>
        <v>-3.4908321579689705</v>
      </c>
      <c r="KS102" s="2">
        <f t="shared" si="149"/>
        <v>-3.4908321579689705</v>
      </c>
      <c r="KT102" s="3">
        <f>BP102</f>
        <v>1.5597000000000001</v>
      </c>
      <c r="KU102" s="3">
        <f>BQ102</f>
        <v>22.630476190476188</v>
      </c>
      <c r="KV102" s="3">
        <f t="shared" si="106"/>
        <v>14.509505796291714</v>
      </c>
      <c r="KW102" s="2">
        <f t="shared" si="99"/>
        <v>31.757837467953308</v>
      </c>
      <c r="KX102" s="2">
        <f t="shared" si="99"/>
        <v>26.543256346235772</v>
      </c>
      <c r="LB102">
        <v>0</v>
      </c>
      <c r="LE102" s="2" t="e">
        <v>#N/A</v>
      </c>
      <c r="LF102" s="2" t="e">
        <v>#N/A</v>
      </c>
      <c r="LG102" s="2" t="e">
        <v>#N/A</v>
      </c>
      <c r="LH102" s="2" t="e">
        <v>#N/A</v>
      </c>
      <c r="LI102" s="2" t="e">
        <v>#N/A</v>
      </c>
      <c r="LJ102" s="2" t="e">
        <v>#N/A</v>
      </c>
      <c r="LK102" s="2">
        <v>61.462290555288909</v>
      </c>
      <c r="LL102" s="2" t="e">
        <v>#N/A</v>
      </c>
      <c r="LM102" s="2" t="e">
        <v>#N/A</v>
      </c>
      <c r="LN102" s="2" t="e">
        <v>#N/A</v>
      </c>
      <c r="LO102" s="2" t="e">
        <v>#N/A</v>
      </c>
      <c r="LP102" s="2">
        <v>42.798038177112041</v>
      </c>
      <c r="LQ102" s="2" t="e">
        <v>#N/A</v>
      </c>
      <c r="LR102" s="2" t="e">
        <v>#N/A</v>
      </c>
      <c r="LS102" s="2" t="e">
        <v>#N/A</v>
      </c>
      <c r="LT102" s="2" t="e">
        <v>#N/A</v>
      </c>
      <c r="LU102" s="2" t="e">
        <v>#N/A</v>
      </c>
      <c r="LV102" s="2" t="e">
        <v>#N/A</v>
      </c>
      <c r="LW102" s="2" t="e">
        <v>#N/A</v>
      </c>
      <c r="LX102" s="2" t="e">
        <v>#N/A</v>
      </c>
      <c r="LY102" s="2">
        <v>54.170206885062512</v>
      </c>
      <c r="LZ102" s="2" t="e">
        <v>#N/A</v>
      </c>
      <c r="MA102" s="2" t="e">
        <v>#N/A</v>
      </c>
      <c r="MB102" s="2" t="e">
        <v>#N/A</v>
      </c>
      <c r="MC102" s="2" t="e">
        <v>#N/A</v>
      </c>
      <c r="MD102" s="2" t="e">
        <v>#N/A</v>
      </c>
      <c r="ME102" s="2" t="e">
        <v>#N/A</v>
      </c>
      <c r="MF102" s="2" t="e">
        <v>#N/A</v>
      </c>
      <c r="MG102" s="2" t="e">
        <v>#N/A</v>
      </c>
      <c r="MH102" s="2">
        <v>53.191562663956567</v>
      </c>
      <c r="MI102" s="2" t="e">
        <v>#N/A</v>
      </c>
      <c r="MJ102" s="2" t="e">
        <v>#N/A</v>
      </c>
      <c r="MK102" s="2" t="e">
        <v>#N/A</v>
      </c>
      <c r="ML102" s="2" t="e">
        <v>#N/A</v>
      </c>
      <c r="MM102" s="2" t="e">
        <v>#N/A</v>
      </c>
      <c r="MN102" s="2" t="e">
        <v>#N/A</v>
      </c>
      <c r="MO102" s="2" t="e">
        <v>#N/A</v>
      </c>
      <c r="MP102" s="2" t="e">
        <v>#N/A</v>
      </c>
      <c r="MQ102" s="2" t="e">
        <v>#N/A</v>
      </c>
      <c r="MR102" s="2" t="e">
        <v>#N/A</v>
      </c>
      <c r="MS102" s="10" t="e">
        <v>#N/A</v>
      </c>
      <c r="MT102" s="2" t="e">
        <v>#N/A</v>
      </c>
      <c r="MU102" s="2" t="e">
        <v>#N/A</v>
      </c>
      <c r="MV102" s="2" t="e">
        <v>#N/A</v>
      </c>
      <c r="MX102" s="22" t="e">
        <v>#N/A</v>
      </c>
      <c r="MY102" s="22" t="e">
        <v>#N/A</v>
      </c>
      <c r="MZ102" s="22" t="e">
        <v>#N/A</v>
      </c>
      <c r="NA102" s="22" t="e">
        <v>#N/A</v>
      </c>
      <c r="NB102" s="22" t="e">
        <v>#N/A</v>
      </c>
      <c r="NC102" s="22" t="e">
        <v>#N/A</v>
      </c>
      <c r="ND102" s="22">
        <v>2</v>
      </c>
      <c r="NE102" s="22" t="e">
        <v>#N/A</v>
      </c>
      <c r="NF102" s="22" t="e">
        <v>#N/A</v>
      </c>
      <c r="NG102" s="22">
        <v>0</v>
      </c>
      <c r="NH102" s="23">
        <v>0</v>
      </c>
      <c r="NI102" s="22">
        <v>21</v>
      </c>
      <c r="NJ102" s="22" t="e">
        <v>#N/A</v>
      </c>
      <c r="NK102" s="22" t="e">
        <v>#N/A</v>
      </c>
      <c r="NL102" s="23" t="e">
        <v>#N/A</v>
      </c>
      <c r="NM102" s="3" t="e">
        <v>#N/A</v>
      </c>
      <c r="NN102" s="22" t="e">
        <v>#N/A</v>
      </c>
      <c r="NO102" s="22" t="e">
        <v>#N/A</v>
      </c>
      <c r="NP102" s="22" t="e">
        <v>#N/A</v>
      </c>
      <c r="NQ102" s="22" t="e">
        <v>#N/A</v>
      </c>
      <c r="NR102" s="23">
        <v>1</v>
      </c>
      <c r="NS102" s="22" t="e">
        <v>#N/A</v>
      </c>
      <c r="NT102" s="22" t="e">
        <v>#N/A</v>
      </c>
      <c r="NU102" s="23" t="e">
        <v>#N/A</v>
      </c>
      <c r="NV102" s="3" t="e">
        <v>#N/A</v>
      </c>
      <c r="NW102" s="22" t="e">
        <v>#N/A</v>
      </c>
      <c r="NX102" s="22" t="e">
        <v>#N/A</v>
      </c>
      <c r="NY102" s="22" t="e">
        <v>#N/A</v>
      </c>
      <c r="NZ102" s="22" t="e">
        <v>#N/A</v>
      </c>
      <c r="OA102" s="23">
        <v>7</v>
      </c>
      <c r="OB102" s="22" t="e">
        <v>#N/A</v>
      </c>
      <c r="OC102" s="22" t="e">
        <v>#N/A</v>
      </c>
      <c r="OD102" s="22" t="e">
        <v>#N/A</v>
      </c>
      <c r="OE102" s="22" t="e">
        <v>#N/A</v>
      </c>
      <c r="OF102" s="22" t="e">
        <v>#N/A</v>
      </c>
      <c r="OG102" s="22" t="e">
        <v>#N/A</v>
      </c>
      <c r="OH102" s="23" t="e">
        <v>#N/A</v>
      </c>
      <c r="OI102" s="22">
        <v>0</v>
      </c>
      <c r="OJ102" s="22" t="e">
        <v>#N/A</v>
      </c>
      <c r="OK102" s="22" t="e">
        <v>#N/A</v>
      </c>
      <c r="OL102" s="22" t="e">
        <v>#N/A</v>
      </c>
      <c r="OM102" s="23" t="e">
        <v>#N/A</v>
      </c>
      <c r="ON102" s="22" t="e">
        <v>#N/A</v>
      </c>
      <c r="OO102" s="22" t="e">
        <v>#N/A</v>
      </c>
      <c r="OQ102">
        <f t="shared" si="136"/>
        <v>-8</v>
      </c>
      <c r="OR102" s="23" t="e">
        <f t="shared" ca="1" si="140"/>
        <v>#N/A</v>
      </c>
      <c r="OS102" s="23" t="e">
        <f t="shared" ca="1" si="140"/>
        <v>#N/A</v>
      </c>
      <c r="OT102" s="23" t="e">
        <f t="shared" ca="1" si="140"/>
        <v>#N/A</v>
      </c>
      <c r="OU102" s="23" t="e">
        <f t="shared" ca="1" si="140"/>
        <v>#N/A</v>
      </c>
      <c r="OV102" s="23" t="e">
        <f t="shared" ca="1" si="140"/>
        <v>#N/A</v>
      </c>
      <c r="OW102" s="23" t="e">
        <f t="shared" ca="1" si="140"/>
        <v>#N/A</v>
      </c>
      <c r="OX102" s="23">
        <f t="shared" ca="1" si="140"/>
        <v>1.0127205233274084</v>
      </c>
      <c r="OY102" s="23" t="e">
        <f t="shared" ca="1" si="140"/>
        <v>#N/A</v>
      </c>
      <c r="OZ102" s="23" t="e">
        <f t="shared" ca="1" si="140"/>
        <v>#N/A</v>
      </c>
      <c r="PA102" s="23" t="e">
        <f t="shared" ca="1" si="140"/>
        <v>#N/A</v>
      </c>
      <c r="PB102" s="23" t="e">
        <f t="shared" ca="1" si="140"/>
        <v>#N/A</v>
      </c>
      <c r="PC102" s="23">
        <f t="shared" ca="1" si="140"/>
        <v>1.0289173472865691</v>
      </c>
      <c r="PD102" s="23" t="e">
        <f t="shared" ca="1" si="140"/>
        <v>#N/A</v>
      </c>
      <c r="PE102" s="23" t="e">
        <f t="shared" ca="1" si="140"/>
        <v>#N/A</v>
      </c>
      <c r="PF102" s="23" t="e">
        <f t="shared" ca="1" si="140"/>
        <v>#N/A</v>
      </c>
      <c r="PG102" s="23" t="e">
        <f t="shared" ca="1" si="79"/>
        <v>#N/A</v>
      </c>
      <c r="PH102" s="23" t="e">
        <f t="shared" ca="1" si="76"/>
        <v>#N/A</v>
      </c>
      <c r="PI102" s="23" t="e">
        <f t="shared" ca="1" si="76"/>
        <v>#N/A</v>
      </c>
      <c r="PJ102" s="23" t="e">
        <f t="shared" ca="1" si="76"/>
        <v>#N/A</v>
      </c>
      <c r="PK102" s="23" t="e">
        <f t="shared" ca="1" si="76"/>
        <v>#N/A</v>
      </c>
      <c r="PL102" s="23">
        <f t="shared" ca="1" si="76"/>
        <v>1.0028291488642893</v>
      </c>
      <c r="PM102" s="23" t="e">
        <f t="shared" ca="1" si="76"/>
        <v>#N/A</v>
      </c>
      <c r="PN102" s="23" t="e">
        <f t="shared" ca="1" si="119"/>
        <v>#N/A</v>
      </c>
      <c r="PO102" s="23" t="e">
        <f t="shared" ca="1" si="119"/>
        <v>#N/A</v>
      </c>
      <c r="PP102" s="23" t="e">
        <f t="shared" ca="1" si="119"/>
        <v>#N/A</v>
      </c>
      <c r="PQ102" s="23" t="e">
        <f t="shared" ca="1" si="119"/>
        <v>#N/A</v>
      </c>
      <c r="PR102" s="23" t="e">
        <f t="shared" ca="1" si="119"/>
        <v>#N/A</v>
      </c>
      <c r="PS102" s="23" t="e">
        <f t="shared" ca="1" si="119"/>
        <v>#N/A</v>
      </c>
      <c r="PT102" s="23" t="e">
        <f t="shared" ca="1" si="119"/>
        <v>#N/A</v>
      </c>
      <c r="PU102" s="23">
        <f t="shared" ca="1" si="119"/>
        <v>1.0278384628192896</v>
      </c>
      <c r="PV102" s="23" t="e">
        <f t="shared" ca="1" si="119"/>
        <v>#N/A</v>
      </c>
      <c r="PW102" s="23" t="e">
        <f t="shared" ca="1" si="119"/>
        <v>#N/A</v>
      </c>
      <c r="PX102" s="23" t="e">
        <f t="shared" ca="1" si="119"/>
        <v>#N/A</v>
      </c>
      <c r="PY102" s="23" t="e">
        <f t="shared" ca="1" si="119"/>
        <v>#N/A</v>
      </c>
      <c r="PZ102" s="23" t="e">
        <f t="shared" ca="1" si="119"/>
        <v>#N/A</v>
      </c>
      <c r="QA102" s="23" t="e">
        <f t="shared" ca="1" si="119"/>
        <v>#N/A</v>
      </c>
      <c r="QB102" s="23" t="e">
        <f t="shared" ca="1" si="119"/>
        <v>#N/A</v>
      </c>
      <c r="QC102" s="23" t="e">
        <f t="shared" ca="1" si="119"/>
        <v>#N/A</v>
      </c>
      <c r="QD102" s="23" t="e">
        <f t="shared" ca="1" si="141"/>
        <v>#N/A</v>
      </c>
      <c r="QE102" s="23" t="e">
        <f t="shared" ca="1" si="141"/>
        <v>#N/A</v>
      </c>
      <c r="QF102" s="23" t="e">
        <f t="shared" ca="1" si="141"/>
        <v>#N/A</v>
      </c>
      <c r="QG102" s="23" t="e">
        <f t="shared" ca="1" si="141"/>
        <v>#N/A</v>
      </c>
      <c r="QH102" s="23" t="e">
        <f t="shared" ca="1" si="141"/>
        <v>#N/A</v>
      </c>
      <c r="QI102" s="23" t="e">
        <f t="shared" ca="1" si="141"/>
        <v>#N/A</v>
      </c>
      <c r="QJ102" s="26" t="e">
        <f t="shared" ca="1" si="110"/>
        <v>#N/A</v>
      </c>
    </row>
    <row r="103" spans="1:452" x14ac:dyDescent="0.35">
      <c r="A103" t="s">
        <v>1168</v>
      </c>
      <c r="B103" s="25">
        <v>35339</v>
      </c>
      <c r="C103" t="s">
        <v>718</v>
      </c>
      <c r="D103" s="2">
        <v>69.099999999999994</v>
      </c>
      <c r="E103" s="2">
        <v>69.3</v>
      </c>
      <c r="F103" s="2">
        <v>2.5</v>
      </c>
      <c r="G103" s="2">
        <v>74.8</v>
      </c>
      <c r="H103" s="2">
        <v>69.294769446415941</v>
      </c>
      <c r="I103" s="2">
        <v>74.665577876319148</v>
      </c>
      <c r="J103" s="2">
        <v>86.2</v>
      </c>
      <c r="K103" s="2">
        <v>52.2</v>
      </c>
      <c r="L103" s="2">
        <v>52.15372005626994</v>
      </c>
      <c r="M103" s="2">
        <v>60.5</v>
      </c>
      <c r="N103" s="2">
        <v>52.4</v>
      </c>
      <c r="O103" s="2">
        <v>64.599999999999994</v>
      </c>
      <c r="P103" s="2">
        <v>58.7</v>
      </c>
      <c r="Q103" s="2">
        <v>199.6</v>
      </c>
      <c r="R103" s="2">
        <v>60.7</v>
      </c>
      <c r="S103" s="2">
        <v>52.4</v>
      </c>
      <c r="T103" s="2">
        <v>40.200000000000003</v>
      </c>
      <c r="U103" s="2">
        <v>51.1</v>
      </c>
      <c r="V103" s="2">
        <v>51.3</v>
      </c>
      <c r="W103" s="2">
        <v>25.1</v>
      </c>
      <c r="X103" s="2">
        <v>75.400000000000006</v>
      </c>
      <c r="Y103" s="2" t="e">
        <v>#N/A</v>
      </c>
      <c r="Z103" s="2">
        <v>29.7</v>
      </c>
      <c r="AA103" s="2">
        <v>87.2</v>
      </c>
      <c r="AB103" s="2">
        <v>164.1</v>
      </c>
      <c r="AC103" s="2">
        <v>170.1</v>
      </c>
      <c r="AD103" s="2">
        <v>53.2</v>
      </c>
      <c r="AE103" s="2">
        <v>205.1</v>
      </c>
      <c r="AF103" s="2">
        <v>80.3</v>
      </c>
      <c r="AG103" s="22">
        <v>641</v>
      </c>
      <c r="AH103" s="22">
        <v>359</v>
      </c>
      <c r="AI103" s="22">
        <v>226</v>
      </c>
      <c r="AJ103" s="22">
        <v>40</v>
      </c>
      <c r="AK103" s="22">
        <v>45</v>
      </c>
      <c r="AL103" s="22">
        <v>2</v>
      </c>
      <c r="AM103" s="22">
        <v>5</v>
      </c>
      <c r="AN103" s="22">
        <v>4</v>
      </c>
      <c r="AO103" s="22">
        <v>55</v>
      </c>
      <c r="AP103" s="22">
        <v>38</v>
      </c>
      <c r="AQ103" s="22">
        <v>43</v>
      </c>
      <c r="AR103" s="2">
        <v>65.099999999999994</v>
      </c>
      <c r="AS103" s="2">
        <v>46.4</v>
      </c>
      <c r="AT103" s="2">
        <v>199.6</v>
      </c>
      <c r="AU103" s="2">
        <v>51.6</v>
      </c>
      <c r="AV103" s="2">
        <v>85.3</v>
      </c>
      <c r="AW103" s="2">
        <v>58.2</v>
      </c>
      <c r="AX103" s="2">
        <v>60.7</v>
      </c>
      <c r="AY103" s="2">
        <v>104.9</v>
      </c>
      <c r="AZ103" s="2">
        <v>96.3</v>
      </c>
      <c r="BA103" s="2">
        <v>25.1</v>
      </c>
      <c r="BB103" s="2">
        <v>55.4</v>
      </c>
      <c r="BC103" s="2">
        <v>64.5</v>
      </c>
      <c r="BD103" s="3" t="e">
        <v>#N/A</v>
      </c>
      <c r="BE103" s="3" t="e">
        <v>#N/A</v>
      </c>
      <c r="BF103" s="3" t="e">
        <v>#N/A</v>
      </c>
      <c r="BG103" s="3" t="e">
        <v>#N/A</v>
      </c>
      <c r="BH103" s="3" t="e">
        <v>#N/A</v>
      </c>
      <c r="BI103" s="2">
        <v>153.80000000000001</v>
      </c>
      <c r="BJ103" s="2">
        <v>2.7</v>
      </c>
      <c r="BK103" s="2">
        <v>3.3</v>
      </c>
      <c r="BL103" s="2">
        <v>63.5</v>
      </c>
      <c r="BM103" s="2">
        <v>75.2</v>
      </c>
      <c r="BN103" s="10" t="e">
        <v>#N/A</v>
      </c>
      <c r="BO103" s="3">
        <v>85.5</v>
      </c>
      <c r="BP103" s="22">
        <v>1.5862000000000001</v>
      </c>
      <c r="BQ103" s="3">
        <v>24.162608695652171</v>
      </c>
      <c r="BR103" s="23">
        <v>2.3695652173913047</v>
      </c>
      <c r="BS103" s="2">
        <v>47.1</v>
      </c>
      <c r="BT103" s="3">
        <v>63.12</v>
      </c>
      <c r="BU103" s="2" t="e">
        <v>#N/A</v>
      </c>
      <c r="BV103" s="2">
        <v>2.6</v>
      </c>
      <c r="BW103" s="2" t="e">
        <v>#N/A</v>
      </c>
      <c r="BX103" s="2" t="e">
        <v>#N/A</v>
      </c>
      <c r="BY103" s="23">
        <v>158.19999999999999</v>
      </c>
      <c r="BZ103" s="2">
        <v>96.5</v>
      </c>
      <c r="CA103" s="2">
        <v>72.400000000000006</v>
      </c>
      <c r="CB103" s="3">
        <v>77.05</v>
      </c>
      <c r="CC103" s="2">
        <v>69.5</v>
      </c>
      <c r="CD103" s="2">
        <v>89.4</v>
      </c>
      <c r="CE103" s="2">
        <v>96.042962372371719</v>
      </c>
      <c r="CF103" s="3">
        <v>77.075401304498172</v>
      </c>
      <c r="CG103" s="2">
        <v>69.559878350040137</v>
      </c>
      <c r="CH103" s="23">
        <v>166.78725767048905</v>
      </c>
      <c r="CI103" s="3">
        <v>76.483509385101243</v>
      </c>
      <c r="CM103" s="2">
        <f t="shared" si="95"/>
        <v>15.233015190803284</v>
      </c>
      <c r="CN103" s="2">
        <f t="shared" si="95"/>
        <v>1.4938628277589867</v>
      </c>
      <c r="CO103" s="2">
        <f t="shared" si="96"/>
        <v>102.59970569369503</v>
      </c>
      <c r="CR103" s="2">
        <f t="shared" si="100"/>
        <v>0.14492753623187582</v>
      </c>
      <c r="CS103" s="2">
        <f t="shared" si="100"/>
        <v>0</v>
      </c>
      <c r="CT103" s="2">
        <f t="shared" si="101"/>
        <v>0.13386880856759614</v>
      </c>
      <c r="CU103" s="2">
        <f t="shared" si="101"/>
        <v>0.22134332451699038</v>
      </c>
      <c r="CV103" s="2">
        <f t="shared" si="101"/>
        <v>0.29936391370487486</v>
      </c>
      <c r="CW103" s="2">
        <f t="shared" si="102"/>
        <v>-0.92024539877301925</v>
      </c>
      <c r="CX103" s="2">
        <f t="shared" si="103"/>
        <v>0.19193857965451327</v>
      </c>
      <c r="CY103" s="2"/>
      <c r="CZ103" s="2">
        <f t="shared" si="107"/>
        <v>-0.24813895781636308</v>
      </c>
      <c r="DA103" s="2">
        <f t="shared" si="108"/>
        <v>-0.42475728155340836</v>
      </c>
      <c r="DB103" s="2">
        <f t="shared" si="109"/>
        <v>0.1953124999999889</v>
      </c>
      <c r="DC103" s="2"/>
      <c r="DF103" s="2">
        <f t="shared" si="104"/>
        <v>2.6886949523658776</v>
      </c>
      <c r="DG103" s="2">
        <f t="shared" si="104"/>
        <v>3.6521095656901092</v>
      </c>
      <c r="DH103" s="2">
        <f t="shared" si="105"/>
        <v>2.8057383440748707</v>
      </c>
      <c r="DI103" s="2">
        <f t="shared" si="144"/>
        <v>3.1870020339954452</v>
      </c>
      <c r="DJ103" s="2">
        <f t="shared" si="144"/>
        <v>7.8836380161265263</v>
      </c>
      <c r="DM103" s="2"/>
      <c r="DN103" s="2">
        <f t="shared" si="123"/>
        <v>2.5147928994082887</v>
      </c>
      <c r="DO103" s="2">
        <f t="shared" si="111"/>
        <v>2.1857923497267682</v>
      </c>
      <c r="DP103" s="2">
        <f t="shared" si="124"/>
        <v>2.0118343195266308</v>
      </c>
      <c r="DQ103" s="2"/>
      <c r="DR103" s="2">
        <f t="shared" si="125"/>
        <v>3.366336633663372</v>
      </c>
      <c r="DS103" s="2" t="e">
        <f t="shared" si="126"/>
        <v>#N/A</v>
      </c>
      <c r="DT103" s="2" t="e">
        <v>#N/A</v>
      </c>
      <c r="DU103" s="2" t="e">
        <v>#N/A</v>
      </c>
      <c r="DV103" s="2">
        <f t="shared" si="112"/>
        <v>1.8927444794952564</v>
      </c>
      <c r="DW103" s="2">
        <f t="shared" si="127"/>
        <v>-3.2476975278720399</v>
      </c>
      <c r="DX103" s="2">
        <f t="shared" si="128"/>
        <v>0.24937655860348684</v>
      </c>
      <c r="DY103" s="2">
        <f t="shared" si="129"/>
        <v>5.9336823734729593</v>
      </c>
      <c r="DZ103" s="2">
        <f t="shared" si="130"/>
        <v>10.782241014799165</v>
      </c>
      <c r="EA103" s="2" t="e">
        <f t="shared" si="145"/>
        <v>#N/A</v>
      </c>
      <c r="EB103" s="2">
        <f t="shared" si="145"/>
        <v>2.8056112224448926</v>
      </c>
      <c r="EC103" s="2">
        <f t="shared" si="145"/>
        <v>4.1493775933610033</v>
      </c>
      <c r="ED103" s="2">
        <f t="shared" si="145"/>
        <v>-6.2189054726368154</v>
      </c>
      <c r="EE103" s="2" t="e">
        <f t="shared" si="145"/>
        <v>#N/A</v>
      </c>
      <c r="EF103" s="2">
        <f t="shared" si="145"/>
        <v>-0.66889632107023367</v>
      </c>
      <c r="EG103" s="2" t="e">
        <f t="shared" si="145"/>
        <v>#N/A</v>
      </c>
      <c r="EH103" s="2">
        <f t="shared" si="143"/>
        <v>5.5984555984555984</v>
      </c>
      <c r="EI103" s="2">
        <f t="shared" si="151"/>
        <v>2.0376175548589393</v>
      </c>
      <c r="EJ103" s="2">
        <f t="shared" si="151"/>
        <v>4.5045045045045029</v>
      </c>
      <c r="EK103" s="2">
        <f t="shared" si="151"/>
        <v>-3.2476975278720399</v>
      </c>
      <c r="EL103" s="2">
        <f t="shared" si="150"/>
        <v>3.2000000000000028</v>
      </c>
      <c r="EM103" s="2">
        <f t="shared" si="150"/>
        <v>1.1862396204033177</v>
      </c>
      <c r="EN103" s="2">
        <f t="shared" si="150"/>
        <v>3.3747779751332141</v>
      </c>
      <c r="EO103" s="2">
        <f t="shared" si="92"/>
        <v>5.9336823734729593</v>
      </c>
      <c r="EP103" s="2">
        <f t="shared" si="92"/>
        <v>-2.6901669758812585</v>
      </c>
      <c r="EQ103" s="2">
        <f t="shared" si="92"/>
        <v>1.0493179433368249</v>
      </c>
      <c r="ER103" s="2">
        <f t="shared" si="92"/>
        <v>4.1493775933610033</v>
      </c>
      <c r="ES103" s="2">
        <f t="shared" si="92"/>
        <v>3.5514018691588767</v>
      </c>
      <c r="ET103" s="2">
        <f t="shared" si="92"/>
        <v>2.5437201907790197</v>
      </c>
      <c r="EU103" s="2">
        <f t="shared" si="97"/>
        <v>2.7</v>
      </c>
      <c r="EV103" s="2">
        <f t="shared" si="97"/>
        <v>3.3</v>
      </c>
      <c r="EW103" s="2">
        <f t="shared" si="131"/>
        <v>-1.0903426791277315</v>
      </c>
      <c r="EX103" s="2">
        <f t="shared" si="131"/>
        <v>3.1550068587105518</v>
      </c>
      <c r="EY103" s="2">
        <f t="shared" si="132"/>
        <v>49.191920418267429</v>
      </c>
      <c r="EZ103" s="2">
        <f t="shared" si="132"/>
        <v>33.378743390586195</v>
      </c>
      <c r="FA103" s="2" t="e">
        <f t="shared" si="133"/>
        <v>#N/A</v>
      </c>
      <c r="FB103" s="2">
        <f t="shared" si="88"/>
        <v>3.0618892508143203</v>
      </c>
      <c r="FC103" s="2">
        <f t="shared" si="88"/>
        <v>0.52083333333332593</v>
      </c>
      <c r="FD103" s="2">
        <f t="shared" si="88"/>
        <v>1.5427769985974837</v>
      </c>
      <c r="FE103" s="2">
        <f t="shared" si="87"/>
        <v>1.7161716171617103</v>
      </c>
      <c r="FF103" s="2">
        <f t="shared" si="87"/>
        <v>2.9629629629629672</v>
      </c>
      <c r="FG103" s="2">
        <f t="shared" si="87"/>
        <v>1.822323462414599</v>
      </c>
      <c r="FH103" s="2" t="e">
        <v>#N/A</v>
      </c>
      <c r="FI103" s="2" t="e">
        <v>#N/A</v>
      </c>
      <c r="FL103" s="2">
        <f t="shared" si="146"/>
        <v>0.63539769472029661</v>
      </c>
      <c r="FM103" s="2">
        <f t="shared" si="146"/>
        <v>0.55630731171221193</v>
      </c>
      <c r="FN103" s="2">
        <f t="shared" si="115"/>
        <v>0.88113099033688691</v>
      </c>
      <c r="FQ103" s="2">
        <f t="shared" si="147"/>
        <v>2.5659173674097202</v>
      </c>
      <c r="FR103" s="2">
        <f t="shared" si="147"/>
        <v>2.2438668780399906</v>
      </c>
      <c r="FS103" s="2">
        <f t="shared" si="117"/>
        <v>3.571381714617794</v>
      </c>
      <c r="FT103" s="2">
        <f t="shared" si="148"/>
        <v>2.6756951541709872</v>
      </c>
      <c r="FU103" s="2">
        <f t="shared" si="148"/>
        <v>1.3249632590908389</v>
      </c>
      <c r="FX103" s="2">
        <f t="shared" si="152"/>
        <v>2.0533313761103456</v>
      </c>
      <c r="FY103" s="2">
        <f t="shared" si="152"/>
        <v>2.0005839297252415</v>
      </c>
      <c r="FZ103" s="2">
        <f t="shared" si="121"/>
        <v>3.4602099149257048</v>
      </c>
      <c r="GA103" s="2">
        <f t="shared" si="153"/>
        <v>2.5999067194234948</v>
      </c>
      <c r="GB103" s="2">
        <f t="shared" si="153"/>
        <v>1.7553136509381728</v>
      </c>
      <c r="GE103" s="2"/>
      <c r="GF103" s="2"/>
      <c r="GG103" s="2">
        <f t="shared" si="137"/>
        <v>37.778670254941375</v>
      </c>
      <c r="GH103" s="2">
        <f t="shared" si="137"/>
        <v>25.911130441899566</v>
      </c>
      <c r="GI103" s="2" t="e">
        <f t="shared" si="138"/>
        <v>#N/A</v>
      </c>
      <c r="GJ103" s="2">
        <f t="shared" si="139"/>
        <v>3.3046926635822871</v>
      </c>
      <c r="GK103" s="2" t="e">
        <v>#N/A</v>
      </c>
      <c r="GN103" s="2">
        <f t="shared" si="89"/>
        <v>0.20000000000000018</v>
      </c>
      <c r="GQ103" s="2"/>
      <c r="IG103" s="24"/>
      <c r="IH103" s="24"/>
      <c r="II103" s="24"/>
      <c r="IJ103" s="24"/>
      <c r="IK103" s="24"/>
      <c r="IL103" s="2"/>
      <c r="IM103" s="2">
        <f t="shared" si="98"/>
        <v>2.5</v>
      </c>
      <c r="IN103" s="2"/>
      <c r="IO103" s="2">
        <f t="shared" si="134"/>
        <v>2.5</v>
      </c>
      <c r="IX103" s="3"/>
      <c r="IY103" s="3"/>
      <c r="IZ103" s="3"/>
      <c r="JA103" s="3"/>
      <c r="JB103" s="3"/>
      <c r="JC103" s="3"/>
      <c r="JE103" s="3"/>
      <c r="JF103" s="3"/>
      <c r="JG103" s="3"/>
      <c r="JH103" s="3"/>
      <c r="JI103" s="3"/>
      <c r="JJ103" s="3"/>
      <c r="JK103" s="3"/>
      <c r="JL103" s="3"/>
      <c r="JN103" s="10">
        <f>COUNTIF(EI103:ET103,"&gt;2")</f>
        <v>8</v>
      </c>
      <c r="JQ103" s="10"/>
      <c r="JS103" s="10"/>
      <c r="KH103" s="2">
        <f>(DN103*$DN$4)+(FB103*$FB$3)+(FC103*$FC$3)+(FD103*$FD$3)+(FE103*$FE$3)+(FF103*$FF$3)+(FG103*$FG$3)</f>
        <v>2.4028530402058288</v>
      </c>
      <c r="KI103" s="2">
        <f>F103-KH103</f>
        <v>9.7146959794171206E-2</v>
      </c>
      <c r="KJ103" s="2">
        <f>MAX(DN103,FB103:FG103)</f>
        <v>3.0618892508143203</v>
      </c>
      <c r="KK103" s="2">
        <f>MIN(DN103,FB103:FG103)</f>
        <v>0.52083333333332593</v>
      </c>
      <c r="KL103" s="2">
        <f t="shared" si="135"/>
        <v>2.5410559174809944</v>
      </c>
      <c r="KO103" s="2">
        <f>BO103</f>
        <v>85.5</v>
      </c>
      <c r="KP103" s="2">
        <f>100*((BO97/BO85)-1)</f>
        <v>-1.0025675510453635</v>
      </c>
      <c r="KQ103" s="2">
        <f t="shared" si="142"/>
        <v>-1.0025675510453635</v>
      </c>
      <c r="KR103" s="2">
        <f>100*((BO91/BO79)-1)</f>
        <v>-5.0522648083623611</v>
      </c>
      <c r="KS103" s="2">
        <f t="shared" si="149"/>
        <v>-5.0522648083623611</v>
      </c>
      <c r="KT103" s="3">
        <f>BP103</f>
        <v>1.5862000000000001</v>
      </c>
      <c r="KU103" s="3">
        <f>BQ103</f>
        <v>24.162608695652171</v>
      </c>
      <c r="KV103" s="3">
        <f t="shared" si="106"/>
        <v>15.233015190803284</v>
      </c>
      <c r="KW103" s="2">
        <f t="shared" si="99"/>
        <v>33.907912202095396</v>
      </c>
      <c r="KX103" s="2">
        <f t="shared" si="99"/>
        <v>27.866822813422999</v>
      </c>
      <c r="LB103">
        <v>0</v>
      </c>
      <c r="LE103" s="2" t="e">
        <v>#N/A</v>
      </c>
      <c r="LF103" s="2" t="e">
        <v>#N/A</v>
      </c>
      <c r="LG103" s="2" t="e">
        <v>#N/A</v>
      </c>
      <c r="LH103" s="2" t="e">
        <v>#N/A</v>
      </c>
      <c r="LI103" s="2" t="e">
        <v>#N/A</v>
      </c>
      <c r="LJ103" s="2" t="e">
        <v>#N/A</v>
      </c>
      <c r="LK103" s="2">
        <v>61.944298600698595</v>
      </c>
      <c r="LL103" s="2" t="e">
        <v>#N/A</v>
      </c>
      <c r="LM103" s="2" t="e">
        <v>#N/A</v>
      </c>
      <c r="LN103" s="2" t="e">
        <v>#N/A</v>
      </c>
      <c r="LO103" s="2" t="e">
        <v>#N/A</v>
      </c>
      <c r="LP103" s="2">
        <v>42.937736973605269</v>
      </c>
      <c r="LQ103" s="2" t="e">
        <v>#N/A</v>
      </c>
      <c r="LR103" s="2" t="e">
        <v>#N/A</v>
      </c>
      <c r="LS103" s="2" t="e">
        <v>#N/A</v>
      </c>
      <c r="LT103" s="2" t="e">
        <v>#N/A</v>
      </c>
      <c r="LU103" s="2" t="e">
        <v>#N/A</v>
      </c>
      <c r="LV103" s="2" t="e">
        <v>#N/A</v>
      </c>
      <c r="LW103" s="2" t="e">
        <v>#N/A</v>
      </c>
      <c r="LX103" s="2" t="e">
        <v>#N/A</v>
      </c>
      <c r="LY103" s="2">
        <v>54.768735857081744</v>
      </c>
      <c r="LZ103" s="2" t="e">
        <v>#N/A</v>
      </c>
      <c r="MA103" s="2" t="e">
        <v>#N/A</v>
      </c>
      <c r="MB103" s="2" t="e">
        <v>#N/A</v>
      </c>
      <c r="MC103" s="2" t="e">
        <v>#N/A</v>
      </c>
      <c r="MD103" s="2" t="e">
        <v>#N/A</v>
      </c>
      <c r="ME103" s="2" t="e">
        <v>#N/A</v>
      </c>
      <c r="MF103" s="2" t="e">
        <v>#N/A</v>
      </c>
      <c r="MG103" s="2" t="e">
        <v>#N/A</v>
      </c>
      <c r="MH103" s="2">
        <v>53.305300026520356</v>
      </c>
      <c r="MI103" s="2" t="e">
        <v>#N/A</v>
      </c>
      <c r="MJ103" s="2" t="e">
        <v>#N/A</v>
      </c>
      <c r="MK103" s="2" t="e">
        <v>#N/A</v>
      </c>
      <c r="ML103" s="2" t="e">
        <v>#N/A</v>
      </c>
      <c r="MM103" s="2" t="e">
        <v>#N/A</v>
      </c>
      <c r="MN103" s="2" t="e">
        <v>#N/A</v>
      </c>
      <c r="MO103" s="2" t="e">
        <v>#N/A</v>
      </c>
      <c r="MP103" s="2" t="e">
        <v>#N/A</v>
      </c>
      <c r="MQ103" s="2" t="e">
        <v>#N/A</v>
      </c>
      <c r="MR103" s="2" t="e">
        <v>#N/A</v>
      </c>
      <c r="MS103" s="10" t="e">
        <v>#N/A</v>
      </c>
      <c r="MT103" s="2" t="e">
        <v>#N/A</v>
      </c>
      <c r="MU103" s="2" t="e">
        <v>#N/A</v>
      </c>
      <c r="MV103" s="2" t="e">
        <v>#N/A</v>
      </c>
      <c r="MX103" s="22" t="e">
        <v>#N/A</v>
      </c>
      <c r="MY103" s="22" t="e">
        <v>#N/A</v>
      </c>
      <c r="MZ103" s="22" t="e">
        <v>#N/A</v>
      </c>
      <c r="NA103" s="22" t="e">
        <v>#N/A</v>
      </c>
      <c r="NB103" s="22" t="e">
        <v>#N/A</v>
      </c>
      <c r="NC103" s="22" t="e">
        <v>#N/A</v>
      </c>
      <c r="ND103" s="22">
        <v>2</v>
      </c>
      <c r="NE103" s="22" t="e">
        <v>#N/A</v>
      </c>
      <c r="NF103" s="22" t="e">
        <v>#N/A</v>
      </c>
      <c r="NG103" s="22">
        <v>0</v>
      </c>
      <c r="NH103" s="23">
        <v>0</v>
      </c>
      <c r="NI103" s="22">
        <v>21</v>
      </c>
      <c r="NJ103" s="22" t="e">
        <v>#N/A</v>
      </c>
      <c r="NK103" s="22" t="e">
        <v>#N/A</v>
      </c>
      <c r="NL103" s="23" t="e">
        <v>#N/A</v>
      </c>
      <c r="NM103" s="3" t="e">
        <v>#N/A</v>
      </c>
      <c r="NN103" s="22" t="e">
        <v>#N/A</v>
      </c>
      <c r="NO103" s="22" t="e">
        <v>#N/A</v>
      </c>
      <c r="NP103" s="22" t="e">
        <v>#N/A</v>
      </c>
      <c r="NQ103" s="22" t="e">
        <v>#N/A</v>
      </c>
      <c r="NR103" s="23">
        <v>1</v>
      </c>
      <c r="NS103" s="22" t="e">
        <v>#N/A</v>
      </c>
      <c r="NT103" s="22" t="e">
        <v>#N/A</v>
      </c>
      <c r="NU103" s="23" t="e">
        <v>#N/A</v>
      </c>
      <c r="NV103" s="3" t="e">
        <v>#N/A</v>
      </c>
      <c r="NW103" s="22" t="e">
        <v>#N/A</v>
      </c>
      <c r="NX103" s="22" t="e">
        <v>#N/A</v>
      </c>
      <c r="NY103" s="22" t="e">
        <v>#N/A</v>
      </c>
      <c r="NZ103" s="22" t="e">
        <v>#N/A</v>
      </c>
      <c r="OA103" s="23">
        <v>7</v>
      </c>
      <c r="OB103" s="22" t="e">
        <v>#N/A</v>
      </c>
      <c r="OC103" s="22" t="e">
        <v>#N/A</v>
      </c>
      <c r="OD103" s="22" t="e">
        <v>#N/A</v>
      </c>
      <c r="OE103" s="22" t="e">
        <v>#N/A</v>
      </c>
      <c r="OF103" s="22" t="e">
        <v>#N/A</v>
      </c>
      <c r="OG103" s="22" t="e">
        <v>#N/A</v>
      </c>
      <c r="OH103" s="23" t="e">
        <v>#N/A</v>
      </c>
      <c r="OI103" s="22">
        <v>0</v>
      </c>
      <c r="OJ103" s="22" t="e">
        <v>#N/A</v>
      </c>
      <c r="OK103" s="22" t="e">
        <v>#N/A</v>
      </c>
      <c r="OL103" s="22" t="e">
        <v>#N/A</v>
      </c>
      <c r="OM103" s="23" t="e">
        <v>#N/A</v>
      </c>
      <c r="ON103" s="22" t="e">
        <v>#N/A</v>
      </c>
      <c r="OO103" s="22" t="e">
        <v>#N/A</v>
      </c>
      <c r="OQ103">
        <f t="shared" si="136"/>
        <v>-9</v>
      </c>
      <c r="OR103" s="23" t="e">
        <f t="shared" ca="1" si="140"/>
        <v>#N/A</v>
      </c>
      <c r="OS103" s="23" t="e">
        <f t="shared" ca="1" si="140"/>
        <v>#N/A</v>
      </c>
      <c r="OT103" s="23" t="e">
        <f t="shared" ca="1" si="140"/>
        <v>#N/A</v>
      </c>
      <c r="OU103" s="23" t="e">
        <f t="shared" ca="1" si="140"/>
        <v>#N/A</v>
      </c>
      <c r="OV103" s="23" t="e">
        <f t="shared" ca="1" si="140"/>
        <v>#N/A</v>
      </c>
      <c r="OW103" s="23" t="e">
        <f t="shared" ca="1" si="140"/>
        <v>#N/A</v>
      </c>
      <c r="OX103" s="23">
        <f t="shared" ca="1" si="140"/>
        <v>1.0206626197833844</v>
      </c>
      <c r="OY103" s="23" t="e">
        <f t="shared" ca="1" si="140"/>
        <v>#N/A</v>
      </c>
      <c r="OZ103" s="23" t="e">
        <f t="shared" ca="1" si="140"/>
        <v>#N/A</v>
      </c>
      <c r="PA103" s="23" t="e">
        <f t="shared" ca="1" si="140"/>
        <v>#N/A</v>
      </c>
      <c r="PB103" s="23" t="e">
        <f t="shared" ca="1" si="140"/>
        <v>#N/A</v>
      </c>
      <c r="PC103" s="23">
        <f t="shared" ca="1" si="140"/>
        <v>1.0322758777526644</v>
      </c>
      <c r="PD103" s="23" t="e">
        <f t="shared" ca="1" si="140"/>
        <v>#N/A</v>
      </c>
      <c r="PE103" s="23" t="e">
        <f t="shared" ca="1" si="140"/>
        <v>#N/A</v>
      </c>
      <c r="PF103" s="23" t="e">
        <f t="shared" ca="1" si="140"/>
        <v>#N/A</v>
      </c>
      <c r="PG103" s="23" t="e">
        <f t="shared" ca="1" si="79"/>
        <v>#N/A</v>
      </c>
      <c r="PH103" s="23" t="e">
        <f t="shared" ca="1" si="76"/>
        <v>#N/A</v>
      </c>
      <c r="PI103" s="23" t="e">
        <f t="shared" ca="1" si="76"/>
        <v>#N/A</v>
      </c>
      <c r="PJ103" s="23" t="e">
        <f t="shared" ca="1" si="76"/>
        <v>#N/A</v>
      </c>
      <c r="PK103" s="23" t="e">
        <f t="shared" ca="1" si="76"/>
        <v>#N/A</v>
      </c>
      <c r="PL103" s="23">
        <f t="shared" ca="1" si="76"/>
        <v>1.0139094517483858</v>
      </c>
      <c r="PM103" s="23" t="e">
        <f t="shared" ca="1" si="76"/>
        <v>#N/A</v>
      </c>
      <c r="PN103" s="23" t="e">
        <f t="shared" ca="1" si="119"/>
        <v>#N/A</v>
      </c>
      <c r="PO103" s="23" t="e">
        <f t="shared" ca="1" si="119"/>
        <v>#N/A</v>
      </c>
      <c r="PP103" s="23" t="e">
        <f t="shared" ca="1" si="119"/>
        <v>#N/A</v>
      </c>
      <c r="PQ103" s="23" t="e">
        <f t="shared" ca="1" si="119"/>
        <v>#N/A</v>
      </c>
      <c r="PR103" s="23" t="e">
        <f t="shared" ca="1" si="119"/>
        <v>#N/A</v>
      </c>
      <c r="PS103" s="23" t="e">
        <f t="shared" ca="1" si="119"/>
        <v>#N/A</v>
      </c>
      <c r="PT103" s="23" t="e">
        <f t="shared" ca="1" si="119"/>
        <v>#N/A</v>
      </c>
      <c r="PU103" s="23">
        <f t="shared" ref="PU103:QC166" ca="1" si="154">MH103/OFFSET(MH103,$OQ103,0)</f>
        <v>1.030036248145531</v>
      </c>
      <c r="PV103" s="23" t="e">
        <f t="shared" ca="1" si="154"/>
        <v>#N/A</v>
      </c>
      <c r="PW103" s="23" t="e">
        <f t="shared" ca="1" si="154"/>
        <v>#N/A</v>
      </c>
      <c r="PX103" s="23" t="e">
        <f t="shared" ca="1" si="154"/>
        <v>#N/A</v>
      </c>
      <c r="PY103" s="23" t="e">
        <f t="shared" ca="1" si="154"/>
        <v>#N/A</v>
      </c>
      <c r="PZ103" s="23" t="e">
        <f t="shared" ca="1" si="154"/>
        <v>#N/A</v>
      </c>
      <c r="QA103" s="23" t="e">
        <f t="shared" ca="1" si="154"/>
        <v>#N/A</v>
      </c>
      <c r="QB103" s="23" t="e">
        <f t="shared" ca="1" si="154"/>
        <v>#N/A</v>
      </c>
      <c r="QC103" s="23" t="e">
        <f t="shared" ca="1" si="154"/>
        <v>#N/A</v>
      </c>
      <c r="QD103" s="23" t="e">
        <f t="shared" ca="1" si="141"/>
        <v>#N/A</v>
      </c>
      <c r="QE103" s="23" t="e">
        <f t="shared" ca="1" si="141"/>
        <v>#N/A</v>
      </c>
      <c r="QF103" s="23" t="e">
        <f t="shared" ca="1" si="141"/>
        <v>#N/A</v>
      </c>
      <c r="QG103" s="23" t="e">
        <f t="shared" ca="1" si="141"/>
        <v>#N/A</v>
      </c>
      <c r="QH103" s="23" t="e">
        <f t="shared" ca="1" si="141"/>
        <v>#N/A</v>
      </c>
      <c r="QI103" s="23" t="e">
        <f t="shared" ca="1" si="141"/>
        <v>#N/A</v>
      </c>
      <c r="QJ103" s="26" t="e">
        <f t="shared" ca="1" si="110"/>
        <v>#N/A</v>
      </c>
    </row>
    <row r="104" spans="1:452" x14ac:dyDescent="0.35">
      <c r="A104" t="s">
        <v>1169</v>
      </c>
      <c r="B104" s="21">
        <v>35370</v>
      </c>
      <c r="C104" t="s">
        <v>719</v>
      </c>
      <c r="D104" s="2">
        <v>69.2</v>
      </c>
      <c r="E104" s="2">
        <v>69.3</v>
      </c>
      <c r="F104" s="2">
        <v>2.6</v>
      </c>
      <c r="G104" s="2">
        <v>74.900000000000006</v>
      </c>
      <c r="H104" s="2">
        <v>69.385489043524771</v>
      </c>
      <c r="I104" s="2">
        <v>74.730967345733973</v>
      </c>
      <c r="J104" s="2">
        <v>86.2</v>
      </c>
      <c r="K104" s="2">
        <v>52.3</v>
      </c>
      <c r="L104" s="2">
        <v>52.351299351486333</v>
      </c>
      <c r="M104" s="2">
        <v>60.6</v>
      </c>
      <c r="N104" s="2">
        <v>52.9</v>
      </c>
      <c r="O104" s="2">
        <v>64.3</v>
      </c>
      <c r="P104" s="2">
        <v>58.4</v>
      </c>
      <c r="Q104" s="2">
        <v>201.8</v>
      </c>
      <c r="R104" s="2">
        <v>60.6</v>
      </c>
      <c r="S104" s="2">
        <v>52.9</v>
      </c>
      <c r="T104" s="2">
        <v>40</v>
      </c>
      <c r="U104" s="2">
        <v>51.6</v>
      </c>
      <c r="V104" s="2">
        <v>51.5</v>
      </c>
      <c r="W104" s="2">
        <v>25.1</v>
      </c>
      <c r="X104" s="2">
        <v>75.400000000000006</v>
      </c>
      <c r="Y104" s="2" t="e">
        <v>#N/A</v>
      </c>
      <c r="Z104" s="2">
        <v>29.7</v>
      </c>
      <c r="AA104" s="2">
        <v>87.5</v>
      </c>
      <c r="AB104" s="2">
        <v>160.5</v>
      </c>
      <c r="AC104" s="2">
        <v>170.4</v>
      </c>
      <c r="AD104" s="2">
        <v>53.3</v>
      </c>
      <c r="AE104" s="2">
        <v>207.4</v>
      </c>
      <c r="AF104" s="2">
        <v>81.5</v>
      </c>
      <c r="AG104" s="22">
        <v>641</v>
      </c>
      <c r="AH104" s="22">
        <v>359</v>
      </c>
      <c r="AI104" s="22">
        <v>226</v>
      </c>
      <c r="AJ104" s="22">
        <v>40</v>
      </c>
      <c r="AK104" s="22">
        <v>45</v>
      </c>
      <c r="AL104" s="22">
        <v>2</v>
      </c>
      <c r="AM104" s="22">
        <v>5</v>
      </c>
      <c r="AN104" s="22">
        <v>4</v>
      </c>
      <c r="AO104" s="22">
        <v>55</v>
      </c>
      <c r="AP104" s="22">
        <v>38</v>
      </c>
      <c r="AQ104" s="22">
        <v>43</v>
      </c>
      <c r="AR104" s="2">
        <v>64.8</v>
      </c>
      <c r="AS104" s="2">
        <v>46.2</v>
      </c>
      <c r="AT104" s="2">
        <v>201.8</v>
      </c>
      <c r="AU104" s="2">
        <v>51.5</v>
      </c>
      <c r="AV104" s="2">
        <v>86.1</v>
      </c>
      <c r="AW104" s="2">
        <v>58.2</v>
      </c>
      <c r="AX104" s="2">
        <v>60.6</v>
      </c>
      <c r="AY104" s="2">
        <v>104.9</v>
      </c>
      <c r="AZ104" s="2">
        <v>96.6</v>
      </c>
      <c r="BA104" s="2">
        <v>25.1</v>
      </c>
      <c r="BB104" s="2">
        <v>55.5</v>
      </c>
      <c r="BC104" s="2">
        <v>64.7</v>
      </c>
      <c r="BD104" s="3" t="e">
        <v>#N/A</v>
      </c>
      <c r="BE104" s="3" t="e">
        <v>#N/A</v>
      </c>
      <c r="BF104" s="3" t="e">
        <v>#N/A</v>
      </c>
      <c r="BG104" s="3" t="e">
        <v>#N/A</v>
      </c>
      <c r="BH104" s="3" t="e">
        <v>#N/A</v>
      </c>
      <c r="BI104" s="2">
        <v>153.9</v>
      </c>
      <c r="BJ104" s="2">
        <v>2.7</v>
      </c>
      <c r="BK104" s="2">
        <v>3.3</v>
      </c>
      <c r="BL104" s="2">
        <v>63.2</v>
      </c>
      <c r="BM104" s="2">
        <v>75</v>
      </c>
      <c r="BN104" s="10" t="e">
        <v>#N/A</v>
      </c>
      <c r="BO104" s="3">
        <v>89.02</v>
      </c>
      <c r="BP104" s="22">
        <v>1.6626000000000001</v>
      </c>
      <c r="BQ104" s="3">
        <v>22.759523809523806</v>
      </c>
      <c r="BR104" s="23">
        <v>3.0310526315789472</v>
      </c>
      <c r="BS104" s="2">
        <v>49</v>
      </c>
      <c r="BT104" s="3">
        <v>62.83</v>
      </c>
      <c r="BU104" s="2" t="e">
        <v>#N/A</v>
      </c>
      <c r="BV104" s="2">
        <v>2.6</v>
      </c>
      <c r="BW104" s="2" t="e">
        <v>#N/A</v>
      </c>
      <c r="BX104" s="2" t="e">
        <v>#N/A</v>
      </c>
      <c r="BY104" s="23">
        <v>158.69999999999999</v>
      </c>
      <c r="BZ104" s="2">
        <v>96.2</v>
      </c>
      <c r="CA104" s="2">
        <v>72.400000000000006</v>
      </c>
      <c r="CB104" s="3">
        <v>76.98</v>
      </c>
      <c r="CC104" s="2">
        <v>69.8</v>
      </c>
      <c r="CD104" s="2">
        <v>89.7</v>
      </c>
      <c r="CE104" s="2">
        <v>96.209024559509018</v>
      </c>
      <c r="CF104" s="3">
        <v>77.059587188649203</v>
      </c>
      <c r="CG104" s="2">
        <v>69.801177695421885</v>
      </c>
      <c r="CH104" s="23">
        <v>167.19803167789641</v>
      </c>
      <c r="CI104" s="3">
        <v>76.516397700144452</v>
      </c>
      <c r="CM104" s="2">
        <f t="shared" si="95"/>
        <v>13.689115728090824</v>
      </c>
      <c r="CN104" s="2">
        <f t="shared" si="95"/>
        <v>1.823079893888456</v>
      </c>
      <c r="CO104" s="2">
        <f t="shared" si="96"/>
        <v>107.54146430862272</v>
      </c>
      <c r="CR104" s="2">
        <f t="shared" si="100"/>
        <v>0.14471780028944795</v>
      </c>
      <c r="CS104" s="2">
        <f t="shared" si="100"/>
        <v>0</v>
      </c>
      <c r="CT104" s="2">
        <f t="shared" si="101"/>
        <v>0.1336898395722039</v>
      </c>
      <c r="CU104" s="2">
        <f t="shared" si="101"/>
        <v>0.130918390859185</v>
      </c>
      <c r="CV104" s="2">
        <f t="shared" si="101"/>
        <v>8.7576459293116624E-2</v>
      </c>
      <c r="CW104" s="2">
        <f t="shared" si="102"/>
        <v>-0.46439628482971701</v>
      </c>
      <c r="CX104" s="2">
        <f t="shared" si="103"/>
        <v>0.19157088122604274</v>
      </c>
      <c r="CY104" s="2"/>
      <c r="CZ104" s="2">
        <f t="shared" si="107"/>
        <v>-0.49751243781095228</v>
      </c>
      <c r="DA104" s="2">
        <f t="shared" si="108"/>
        <v>-2.1937842778793386</v>
      </c>
      <c r="DB104" s="2">
        <f t="shared" si="109"/>
        <v>0.38986354775829019</v>
      </c>
      <c r="DC104" s="2"/>
      <c r="DF104" s="2">
        <f t="shared" si="104"/>
        <v>1.582382354199896</v>
      </c>
      <c r="DG104" s="2">
        <f t="shared" si="104"/>
        <v>1.055994277533312</v>
      </c>
      <c r="DH104" s="2">
        <f t="shared" si="105"/>
        <v>4.6420128623417822</v>
      </c>
      <c r="DI104" s="2">
        <f t="shared" si="144"/>
        <v>3.1785609478883314</v>
      </c>
      <c r="DJ104" s="2">
        <f t="shared" si="144"/>
        <v>11.38508436585659</v>
      </c>
      <c r="DM104" s="2"/>
      <c r="DN104" s="2">
        <f t="shared" si="123"/>
        <v>2.5147928994082887</v>
      </c>
      <c r="DO104" s="2">
        <f t="shared" si="111"/>
        <v>2.0435967302452318</v>
      </c>
      <c r="DP104" s="2">
        <f t="shared" si="124"/>
        <v>2.1327014218009444</v>
      </c>
      <c r="DQ104" s="2"/>
      <c r="DR104" s="2">
        <f t="shared" si="125"/>
        <v>3.3596837944663949</v>
      </c>
      <c r="DS104" s="2" t="e">
        <f t="shared" si="126"/>
        <v>#N/A</v>
      </c>
      <c r="DT104" s="2" t="e">
        <v>#N/A</v>
      </c>
      <c r="DU104" s="2" t="e">
        <v>#N/A</v>
      </c>
      <c r="DV104" s="2">
        <f t="shared" si="112"/>
        <v>1.4195583596214423</v>
      </c>
      <c r="DW104" s="2">
        <f t="shared" si="127"/>
        <v>-2.6531596719729822</v>
      </c>
      <c r="DX104" s="2">
        <f t="shared" si="128"/>
        <v>-0.24937655860349794</v>
      </c>
      <c r="DY104" s="2">
        <f t="shared" si="129"/>
        <v>6.6901408450704247</v>
      </c>
      <c r="DZ104" s="2">
        <f t="shared" si="130"/>
        <v>13.519313304721026</v>
      </c>
      <c r="EA104" s="2" t="e">
        <f t="shared" si="145"/>
        <v>#N/A</v>
      </c>
      <c r="EB104" s="2">
        <f t="shared" si="145"/>
        <v>3.0000000000000027</v>
      </c>
      <c r="EC104" s="2">
        <f t="shared" si="145"/>
        <v>4.1493775933610033</v>
      </c>
      <c r="ED104" s="2">
        <f t="shared" si="145"/>
        <v>-6.2189054726368154</v>
      </c>
      <c r="EE104" s="2" t="e">
        <f t="shared" si="145"/>
        <v>#N/A</v>
      </c>
      <c r="EF104" s="2">
        <f t="shared" si="145"/>
        <v>-0.66889632107023367</v>
      </c>
      <c r="EG104" s="2" t="e">
        <f t="shared" si="145"/>
        <v>#N/A</v>
      </c>
      <c r="EH104" s="2">
        <f t="shared" si="143"/>
        <v>4.4921875</v>
      </c>
      <c r="EI104" s="2">
        <f t="shared" si="151"/>
        <v>1.4084507042253502</v>
      </c>
      <c r="EJ104" s="2">
        <f t="shared" si="151"/>
        <v>4.7619047619047672</v>
      </c>
      <c r="EK104" s="2">
        <f t="shared" si="151"/>
        <v>-2.6531596719729822</v>
      </c>
      <c r="EL104" s="2">
        <f t="shared" si="150"/>
        <v>2.7944111776447178</v>
      </c>
      <c r="EM104" s="2">
        <f t="shared" si="150"/>
        <v>1.2941176470588234</v>
      </c>
      <c r="EN104" s="2">
        <f t="shared" si="150"/>
        <v>3.3747779751332141</v>
      </c>
      <c r="EO104" s="2">
        <f t="shared" si="92"/>
        <v>6.6901408450704247</v>
      </c>
      <c r="EP104" s="2">
        <f t="shared" si="92"/>
        <v>-2.5998142989786421</v>
      </c>
      <c r="EQ104" s="2">
        <f t="shared" si="92"/>
        <v>1.2578616352201033</v>
      </c>
      <c r="ER104" s="2">
        <f t="shared" si="92"/>
        <v>4.1493775933610033</v>
      </c>
      <c r="ES104" s="2">
        <f t="shared" si="92"/>
        <v>3.5447761194029814</v>
      </c>
      <c r="ET104" s="2">
        <f t="shared" si="92"/>
        <v>2.5356576862123559</v>
      </c>
      <c r="EU104" s="2">
        <f t="shared" si="97"/>
        <v>2.7</v>
      </c>
      <c r="EV104" s="2">
        <f t="shared" si="97"/>
        <v>3.3</v>
      </c>
      <c r="EW104" s="2">
        <f t="shared" si="131"/>
        <v>-1.7107309486780631</v>
      </c>
      <c r="EX104" s="2">
        <f t="shared" si="131"/>
        <v>3.0219780219780334</v>
      </c>
      <c r="EY104" s="2">
        <f t="shared" si="132"/>
        <v>26.84076159053177</v>
      </c>
      <c r="EZ104" s="2">
        <f t="shared" si="132"/>
        <v>39.549128771285424</v>
      </c>
      <c r="FA104" s="2" t="e">
        <f t="shared" si="133"/>
        <v>#N/A</v>
      </c>
      <c r="FB104" s="2">
        <f t="shared" si="88"/>
        <v>3.2530904359141077</v>
      </c>
      <c r="FC104" s="2">
        <f t="shared" si="88"/>
        <v>0.52246603970742544</v>
      </c>
      <c r="FD104" s="2">
        <f t="shared" si="88"/>
        <v>1.4005602240896309</v>
      </c>
      <c r="FE104" s="2">
        <f t="shared" si="87"/>
        <v>1.543332014246146</v>
      </c>
      <c r="FF104" s="2">
        <f t="shared" si="87"/>
        <v>2.7982326951399017</v>
      </c>
      <c r="FG104" s="2">
        <f t="shared" si="87"/>
        <v>2.0477815699658564</v>
      </c>
      <c r="FH104" s="2" t="e">
        <v>#N/A</v>
      </c>
      <c r="FI104" s="2" t="e">
        <v>#N/A</v>
      </c>
      <c r="FL104" s="2">
        <f t="shared" si="146"/>
        <v>0.65233031474793979</v>
      </c>
      <c r="FM104" s="2">
        <f t="shared" si="146"/>
        <v>0.54015900477875078</v>
      </c>
      <c r="FN104" s="2">
        <f t="shared" si="115"/>
        <v>0.79204153819083523</v>
      </c>
      <c r="FQ104" s="2">
        <f t="shared" si="147"/>
        <v>2.6349645661543297</v>
      </c>
      <c r="FR104" s="2">
        <f t="shared" si="147"/>
        <v>2.1782054505276927</v>
      </c>
      <c r="FS104" s="2">
        <f t="shared" si="117"/>
        <v>3.2060050827025233</v>
      </c>
      <c r="FT104" s="2">
        <f t="shared" si="148"/>
        <v>2.6912229816217881</v>
      </c>
      <c r="FU104" s="2">
        <f t="shared" si="148"/>
        <v>1.3685992149623294</v>
      </c>
      <c r="FX104" s="2">
        <f t="shared" si="152"/>
        <v>2.1059898608743577</v>
      </c>
      <c r="FY104" s="2">
        <f t="shared" si="152"/>
        <v>2.0926601252269084</v>
      </c>
      <c r="FZ104" s="2">
        <f t="shared" si="121"/>
        <v>3.6154103042208119</v>
      </c>
      <c r="GA104" s="2">
        <f t="shared" si="153"/>
        <v>2.6445129156471792</v>
      </c>
      <c r="GB104" s="2">
        <f t="shared" si="153"/>
        <v>1.591689198447388</v>
      </c>
      <c r="GE104" s="2"/>
      <c r="GF104" s="2"/>
      <c r="GG104" s="2">
        <f t="shared" ref="GG104:GH119" si="155">100*((AVERAGE(CM102:CM104)/AVERAGE(CM90:CM92))-1)</f>
        <v>36.928297181024639</v>
      </c>
      <c r="GH104" s="2">
        <f t="shared" si="155"/>
        <v>29.288696793394188</v>
      </c>
      <c r="GI104" s="2" t="e">
        <f t="shared" si="138"/>
        <v>#N/A</v>
      </c>
      <c r="GJ104" s="2">
        <f t="shared" si="139"/>
        <v>3.2981530343008103</v>
      </c>
      <c r="GK104" s="2" t="e">
        <v>#N/A</v>
      </c>
      <c r="GN104" s="2">
        <f t="shared" si="89"/>
        <v>0.10000000000000009</v>
      </c>
      <c r="GQ104" s="2"/>
      <c r="IG104" s="24"/>
      <c r="IH104" s="24"/>
      <c r="II104" s="24"/>
      <c r="IJ104" s="24"/>
      <c r="IK104" s="24"/>
      <c r="IL104" s="2"/>
      <c r="IM104" s="2">
        <f t="shared" si="98"/>
        <v>2.6</v>
      </c>
      <c r="IN104" s="2"/>
      <c r="IO104" s="2">
        <f t="shared" si="134"/>
        <v>2.6</v>
      </c>
      <c r="IX104" s="3"/>
      <c r="IY104" s="3"/>
      <c r="IZ104" s="3"/>
      <c r="JA104" s="3"/>
      <c r="JB104" s="3"/>
      <c r="JC104" s="3"/>
      <c r="JE104" s="3"/>
      <c r="JF104" s="3"/>
      <c r="JG104" s="3"/>
      <c r="JH104" s="3"/>
      <c r="JI104" s="3"/>
      <c r="JJ104" s="3"/>
      <c r="JK104" s="3"/>
      <c r="JL104" s="3"/>
      <c r="JN104" s="10">
        <f>COUNTIF(EI104:ET104,"&gt;2")</f>
        <v>7</v>
      </c>
      <c r="JQ104" s="10"/>
      <c r="JS104" s="10"/>
      <c r="KH104" s="2">
        <f>(DN104*$DN$4)+(FB104*$FB$3)+(FC104*$FC$3)+(FD104*$FD$3)+(FE104*$FE$3)+(FF104*$FF$3)+(FG104*$FG$3)</f>
        <v>2.4807121370730663</v>
      </c>
      <c r="KI104" s="2">
        <f>F104-KH104</f>
        <v>0.11928786292693383</v>
      </c>
      <c r="KJ104" s="2">
        <f>MAX(DN104,FB104:FG104)</f>
        <v>3.2530904359141077</v>
      </c>
      <c r="KK104" s="2">
        <f>MIN(DN104,FB104:FG104)</f>
        <v>0.52246603970742544</v>
      </c>
      <c r="KL104" s="2">
        <f t="shared" si="135"/>
        <v>2.7306243962066823</v>
      </c>
      <c r="KO104" s="2">
        <f>BO104</f>
        <v>89.02</v>
      </c>
      <c r="KP104" s="2">
        <f>100*((BO98/BO86)-1)</f>
        <v>0.15933325162396095</v>
      </c>
      <c r="KQ104" s="2">
        <f t="shared" si="142"/>
        <v>0.15933325162396095</v>
      </c>
      <c r="KR104" s="2">
        <f>100*((BO92/BO80)-1)</f>
        <v>-5.8666045861948461</v>
      </c>
      <c r="KS104" s="2">
        <f t="shared" si="149"/>
        <v>-5.8666045861948461</v>
      </c>
      <c r="KT104" s="3">
        <f>BP104</f>
        <v>1.6626000000000001</v>
      </c>
      <c r="KU104" s="3">
        <f>BQ104</f>
        <v>22.759523809523806</v>
      </c>
      <c r="KV104" s="3">
        <f t="shared" si="106"/>
        <v>13.689115728090824</v>
      </c>
      <c r="KW104" s="2">
        <f t="shared" si="99"/>
        <v>31.938932787240727</v>
      </c>
      <c r="KX104" s="2">
        <f t="shared" si="99"/>
        <v>25.04245926948575</v>
      </c>
      <c r="LB104">
        <v>0</v>
      </c>
      <c r="LE104" s="2" t="e">
        <v>#N/A</v>
      </c>
      <c r="LF104" s="2" t="e">
        <v>#N/A</v>
      </c>
      <c r="LG104" s="2" t="e">
        <v>#N/A</v>
      </c>
      <c r="LH104" s="2" t="e">
        <v>#N/A</v>
      </c>
      <c r="LI104" s="2" t="e">
        <v>#N/A</v>
      </c>
      <c r="LJ104" s="2" t="e">
        <v>#N/A</v>
      </c>
      <c r="LK104" s="2">
        <v>62.03831396547163</v>
      </c>
      <c r="LL104" s="2" t="e">
        <v>#N/A</v>
      </c>
      <c r="LM104" s="2" t="e">
        <v>#N/A</v>
      </c>
      <c r="LN104" s="2" t="e">
        <v>#N/A</v>
      </c>
      <c r="LO104" s="2" t="e">
        <v>#N/A</v>
      </c>
      <c r="LP104" s="2">
        <v>43.098037297048293</v>
      </c>
      <c r="LQ104" s="2" t="e">
        <v>#N/A</v>
      </c>
      <c r="LR104" s="2" t="e">
        <v>#N/A</v>
      </c>
      <c r="LS104" s="2" t="e">
        <v>#N/A</v>
      </c>
      <c r="LT104" s="2" t="e">
        <v>#N/A</v>
      </c>
      <c r="LU104" s="2" t="e">
        <v>#N/A</v>
      </c>
      <c r="LV104" s="2" t="e">
        <v>#N/A</v>
      </c>
      <c r="LW104" s="2" t="e">
        <v>#N/A</v>
      </c>
      <c r="LX104" s="2" t="e">
        <v>#N/A</v>
      </c>
      <c r="LY104" s="2">
        <v>54.899000491824424</v>
      </c>
      <c r="LZ104" s="2" t="e">
        <v>#N/A</v>
      </c>
      <c r="MA104" s="2" t="e">
        <v>#N/A</v>
      </c>
      <c r="MB104" s="2" t="e">
        <v>#N/A</v>
      </c>
      <c r="MC104" s="2" t="e">
        <v>#N/A</v>
      </c>
      <c r="MD104" s="2" t="e">
        <v>#N/A</v>
      </c>
      <c r="ME104" s="2" t="e">
        <v>#N/A</v>
      </c>
      <c r="MF104" s="2" t="e">
        <v>#N/A</v>
      </c>
      <c r="MG104" s="2" t="e">
        <v>#N/A</v>
      </c>
      <c r="MH104" s="2">
        <v>53.647925863743758</v>
      </c>
      <c r="MI104" s="2" t="e">
        <v>#N/A</v>
      </c>
      <c r="MJ104" s="2" t="e">
        <v>#N/A</v>
      </c>
      <c r="MK104" s="2" t="e">
        <v>#N/A</v>
      </c>
      <c r="ML104" s="2" t="e">
        <v>#N/A</v>
      </c>
      <c r="MM104" s="2" t="e">
        <v>#N/A</v>
      </c>
      <c r="MN104" s="2" t="e">
        <v>#N/A</v>
      </c>
      <c r="MO104" s="2" t="e">
        <v>#N/A</v>
      </c>
      <c r="MP104" s="2" t="e">
        <v>#N/A</v>
      </c>
      <c r="MQ104" s="2" t="e">
        <v>#N/A</v>
      </c>
      <c r="MR104" s="2" t="e">
        <v>#N/A</v>
      </c>
      <c r="MS104" s="10" t="e">
        <v>#N/A</v>
      </c>
      <c r="MT104" s="2" t="e">
        <v>#N/A</v>
      </c>
      <c r="MU104" s="2" t="e">
        <v>#N/A</v>
      </c>
      <c r="MV104" s="2" t="e">
        <v>#N/A</v>
      </c>
      <c r="MX104" s="22" t="e">
        <v>#N/A</v>
      </c>
      <c r="MY104" s="22" t="e">
        <v>#N/A</v>
      </c>
      <c r="MZ104" s="22" t="e">
        <v>#N/A</v>
      </c>
      <c r="NA104" s="22" t="e">
        <v>#N/A</v>
      </c>
      <c r="NB104" s="22" t="e">
        <v>#N/A</v>
      </c>
      <c r="NC104" s="22" t="e">
        <v>#N/A</v>
      </c>
      <c r="ND104" s="22">
        <v>2</v>
      </c>
      <c r="NE104" s="22" t="e">
        <v>#N/A</v>
      </c>
      <c r="NF104" s="22" t="e">
        <v>#N/A</v>
      </c>
      <c r="NG104" s="22">
        <v>0</v>
      </c>
      <c r="NH104" s="23">
        <v>0</v>
      </c>
      <c r="NI104" s="22">
        <v>21</v>
      </c>
      <c r="NJ104" s="22" t="e">
        <v>#N/A</v>
      </c>
      <c r="NK104" s="22" t="e">
        <v>#N/A</v>
      </c>
      <c r="NL104" s="23" t="e">
        <v>#N/A</v>
      </c>
      <c r="NM104" s="3" t="e">
        <v>#N/A</v>
      </c>
      <c r="NN104" s="22" t="e">
        <v>#N/A</v>
      </c>
      <c r="NO104" s="22" t="e">
        <v>#N/A</v>
      </c>
      <c r="NP104" s="22" t="e">
        <v>#N/A</v>
      </c>
      <c r="NQ104" s="22" t="e">
        <v>#N/A</v>
      </c>
      <c r="NR104" s="23">
        <v>1</v>
      </c>
      <c r="NS104" s="22" t="e">
        <v>#N/A</v>
      </c>
      <c r="NT104" s="22" t="e">
        <v>#N/A</v>
      </c>
      <c r="NU104" s="23" t="e">
        <v>#N/A</v>
      </c>
      <c r="NV104" s="3" t="e">
        <v>#N/A</v>
      </c>
      <c r="NW104" s="22" t="e">
        <v>#N/A</v>
      </c>
      <c r="NX104" s="22" t="e">
        <v>#N/A</v>
      </c>
      <c r="NY104" s="22" t="e">
        <v>#N/A</v>
      </c>
      <c r="NZ104" s="22" t="e">
        <v>#N/A</v>
      </c>
      <c r="OA104" s="23">
        <v>7</v>
      </c>
      <c r="OB104" s="22" t="e">
        <v>#N/A</v>
      </c>
      <c r="OC104" s="22" t="e">
        <v>#N/A</v>
      </c>
      <c r="OD104" s="22" t="e">
        <v>#N/A</v>
      </c>
      <c r="OE104" s="22" t="e">
        <v>#N/A</v>
      </c>
      <c r="OF104" s="22" t="e">
        <v>#N/A</v>
      </c>
      <c r="OG104" s="22" t="e">
        <v>#N/A</v>
      </c>
      <c r="OH104" s="23" t="e">
        <v>#N/A</v>
      </c>
      <c r="OI104" s="22">
        <v>0</v>
      </c>
      <c r="OJ104" s="22" t="e">
        <v>#N/A</v>
      </c>
      <c r="OK104" s="22" t="e">
        <v>#N/A</v>
      </c>
      <c r="OL104" s="22" t="e">
        <v>#N/A</v>
      </c>
      <c r="OM104" s="23" t="e">
        <v>#N/A</v>
      </c>
      <c r="ON104" s="22" t="e">
        <v>#N/A</v>
      </c>
      <c r="OO104" s="22" t="e">
        <v>#N/A</v>
      </c>
      <c r="OQ104">
        <f t="shared" si="136"/>
        <v>-10</v>
      </c>
      <c r="OR104" s="23" t="e">
        <f t="shared" ca="1" si="140"/>
        <v>#N/A</v>
      </c>
      <c r="OS104" s="23" t="e">
        <f t="shared" ca="1" si="140"/>
        <v>#N/A</v>
      </c>
      <c r="OT104" s="23" t="e">
        <f t="shared" ca="1" si="140"/>
        <v>#N/A</v>
      </c>
      <c r="OU104" s="23" t="e">
        <f t="shared" ca="1" si="140"/>
        <v>#N/A</v>
      </c>
      <c r="OV104" s="23" t="e">
        <f t="shared" ca="1" si="140"/>
        <v>#N/A</v>
      </c>
      <c r="OW104" s="23" t="e">
        <f t="shared" ca="1" si="140"/>
        <v>#N/A</v>
      </c>
      <c r="OX104" s="23">
        <f t="shared" ca="1" si="140"/>
        <v>1.022211720680106</v>
      </c>
      <c r="OY104" s="23" t="e">
        <f t="shared" ca="1" si="140"/>
        <v>#N/A</v>
      </c>
      <c r="OZ104" s="23" t="e">
        <f t="shared" ca="1" si="140"/>
        <v>#N/A</v>
      </c>
      <c r="PA104" s="23" t="e">
        <f t="shared" ca="1" si="140"/>
        <v>#N/A</v>
      </c>
      <c r="PB104" s="23" t="e">
        <f t="shared" ca="1" si="140"/>
        <v>#N/A</v>
      </c>
      <c r="PC104" s="23">
        <f t="shared" ca="1" si="140"/>
        <v>1.036129694202933</v>
      </c>
      <c r="PD104" s="23" t="e">
        <f t="shared" ca="1" si="140"/>
        <v>#N/A</v>
      </c>
      <c r="PE104" s="23" t="e">
        <f t="shared" ca="1" si="140"/>
        <v>#N/A</v>
      </c>
      <c r="PF104" s="23" t="e">
        <f t="shared" ca="1" si="140"/>
        <v>#N/A</v>
      </c>
      <c r="PG104" s="23" t="e">
        <f t="shared" ca="1" si="79"/>
        <v>#N/A</v>
      </c>
      <c r="PH104" s="23" t="e">
        <f t="shared" ca="1" si="76"/>
        <v>#N/A</v>
      </c>
      <c r="PI104" s="23" t="e">
        <f t="shared" ca="1" si="76"/>
        <v>#N/A</v>
      </c>
      <c r="PJ104" s="23" t="e">
        <f t="shared" ca="1" si="76"/>
        <v>#N/A</v>
      </c>
      <c r="PK104" s="23" t="e">
        <f t="shared" ca="1" si="76"/>
        <v>#N/A</v>
      </c>
      <c r="PL104" s="23">
        <f t="shared" ca="1" si="76"/>
        <v>1.0163209834795326</v>
      </c>
      <c r="PM104" s="23" t="e">
        <f t="shared" ca="1" si="76"/>
        <v>#N/A</v>
      </c>
      <c r="PN104" s="23" t="e">
        <f t="shared" ca="1" si="76"/>
        <v>#N/A</v>
      </c>
      <c r="PO104" s="23" t="e">
        <f t="shared" ca="1" si="76"/>
        <v>#N/A</v>
      </c>
      <c r="PP104" s="23" t="e">
        <f t="shared" ca="1" si="76"/>
        <v>#N/A</v>
      </c>
      <c r="PQ104" s="23" t="e">
        <f t="shared" ca="1" si="76"/>
        <v>#N/A</v>
      </c>
      <c r="PR104" s="23" t="e">
        <f t="shared" ca="1" si="76"/>
        <v>#N/A</v>
      </c>
      <c r="PS104" s="23" t="e">
        <f t="shared" ca="1" si="76"/>
        <v>#N/A</v>
      </c>
      <c r="PT104" s="23" t="e">
        <f t="shared" ca="1" si="76"/>
        <v>#N/A</v>
      </c>
      <c r="PU104" s="23">
        <f t="shared" ca="1" si="154"/>
        <v>1.0366569224821489</v>
      </c>
      <c r="PV104" s="23" t="e">
        <f t="shared" ca="1" si="154"/>
        <v>#N/A</v>
      </c>
      <c r="PW104" s="23" t="e">
        <f t="shared" ca="1" si="154"/>
        <v>#N/A</v>
      </c>
      <c r="PX104" s="23" t="e">
        <f t="shared" ca="1" si="154"/>
        <v>#N/A</v>
      </c>
      <c r="PY104" s="23" t="e">
        <f t="shared" ca="1" si="154"/>
        <v>#N/A</v>
      </c>
      <c r="PZ104" s="23" t="e">
        <f t="shared" ca="1" si="154"/>
        <v>#N/A</v>
      </c>
      <c r="QA104" s="23" t="e">
        <f t="shared" ca="1" si="154"/>
        <v>#N/A</v>
      </c>
      <c r="QB104" s="23" t="e">
        <f t="shared" ca="1" si="154"/>
        <v>#N/A</v>
      </c>
      <c r="QC104" s="23" t="e">
        <f t="shared" ca="1" si="154"/>
        <v>#N/A</v>
      </c>
      <c r="QD104" s="23" t="e">
        <f t="shared" ca="1" si="141"/>
        <v>#N/A</v>
      </c>
      <c r="QE104" s="23" t="e">
        <f t="shared" ca="1" si="141"/>
        <v>#N/A</v>
      </c>
      <c r="QF104" s="23" t="e">
        <f t="shared" ca="1" si="141"/>
        <v>#N/A</v>
      </c>
      <c r="QG104" s="23" t="e">
        <f t="shared" ca="1" si="141"/>
        <v>#N/A</v>
      </c>
      <c r="QH104" s="23" t="e">
        <f t="shared" ca="1" si="141"/>
        <v>#N/A</v>
      </c>
      <c r="QI104" s="23" t="e">
        <f t="shared" ca="1" si="141"/>
        <v>#N/A</v>
      </c>
      <c r="QJ104" s="26" t="e">
        <f t="shared" ca="1" si="110"/>
        <v>#N/A</v>
      </c>
    </row>
    <row r="105" spans="1:452" x14ac:dyDescent="0.35">
      <c r="A105" t="s">
        <v>1170</v>
      </c>
      <c r="B105" s="25">
        <v>35400</v>
      </c>
      <c r="C105" t="s">
        <v>720</v>
      </c>
      <c r="D105" s="2">
        <v>69.400000000000006</v>
      </c>
      <c r="E105" s="2">
        <v>69.5</v>
      </c>
      <c r="F105" s="2">
        <v>2.2999999999999998</v>
      </c>
      <c r="G105" s="2">
        <v>75.099999999999994</v>
      </c>
      <c r="H105" s="2">
        <v>69.462017677027291</v>
      </c>
      <c r="I105" s="2">
        <v>74.878191336087411</v>
      </c>
      <c r="J105" s="2">
        <v>86.5</v>
      </c>
      <c r="K105" s="2">
        <v>52.4</v>
      </c>
      <c r="L105" s="2">
        <v>52.52648919484448</v>
      </c>
      <c r="M105" s="2">
        <v>60.6</v>
      </c>
      <c r="N105" s="2">
        <v>54.7</v>
      </c>
      <c r="O105" s="2">
        <v>64.400000000000006</v>
      </c>
      <c r="P105" s="2">
        <v>58.5</v>
      </c>
      <c r="Q105" s="2">
        <v>201.8</v>
      </c>
      <c r="R105" s="2">
        <v>61</v>
      </c>
      <c r="S105" s="2">
        <v>54.7</v>
      </c>
      <c r="T105" s="2">
        <v>40</v>
      </c>
      <c r="U105" s="2">
        <v>51.6</v>
      </c>
      <c r="V105" s="2">
        <v>51.9</v>
      </c>
      <c r="W105" s="2">
        <v>25.2</v>
      </c>
      <c r="X105" s="2">
        <v>75.400000000000006</v>
      </c>
      <c r="Y105" s="2" t="e">
        <v>#N/A</v>
      </c>
      <c r="Z105" s="2">
        <v>29.7</v>
      </c>
      <c r="AA105" s="2">
        <v>87.5</v>
      </c>
      <c r="AB105" s="2">
        <v>159</v>
      </c>
      <c r="AC105" s="2">
        <v>169.6</v>
      </c>
      <c r="AD105" s="2">
        <v>53.5</v>
      </c>
      <c r="AE105" s="2">
        <v>207.4</v>
      </c>
      <c r="AF105" s="2">
        <v>83.5</v>
      </c>
      <c r="AG105" s="22">
        <v>641</v>
      </c>
      <c r="AH105" s="22">
        <v>359</v>
      </c>
      <c r="AI105" s="22">
        <v>226</v>
      </c>
      <c r="AJ105" s="22">
        <v>40</v>
      </c>
      <c r="AK105" s="22">
        <v>45</v>
      </c>
      <c r="AL105" s="22">
        <v>2</v>
      </c>
      <c r="AM105" s="22">
        <v>5</v>
      </c>
      <c r="AN105" s="22">
        <v>4</v>
      </c>
      <c r="AO105" s="22">
        <v>55</v>
      </c>
      <c r="AP105" s="22">
        <v>38</v>
      </c>
      <c r="AQ105" s="22">
        <v>43</v>
      </c>
      <c r="AR105" s="2">
        <v>64.900000000000006</v>
      </c>
      <c r="AS105" s="2">
        <v>46.3</v>
      </c>
      <c r="AT105" s="2">
        <v>201.8</v>
      </c>
      <c r="AU105" s="2">
        <v>51.5</v>
      </c>
      <c r="AV105" s="2">
        <v>87</v>
      </c>
      <c r="AW105" s="2">
        <v>58.9</v>
      </c>
      <c r="AX105" s="2">
        <v>61</v>
      </c>
      <c r="AY105" s="2">
        <v>104.9</v>
      </c>
      <c r="AZ105" s="2">
        <v>96.6</v>
      </c>
      <c r="BA105" s="2">
        <v>25.2</v>
      </c>
      <c r="BB105" s="2">
        <v>55.6</v>
      </c>
      <c r="BC105" s="2">
        <v>64.8</v>
      </c>
      <c r="BD105" s="3" t="e">
        <v>#N/A</v>
      </c>
      <c r="BE105" s="3" t="e">
        <v>#N/A</v>
      </c>
      <c r="BF105" s="3" t="e">
        <v>#N/A</v>
      </c>
      <c r="BG105" s="3" t="e">
        <v>#N/A</v>
      </c>
      <c r="BH105" s="3" t="e">
        <v>#N/A</v>
      </c>
      <c r="BI105" s="2">
        <v>154.4</v>
      </c>
      <c r="BJ105" s="2">
        <v>2.5</v>
      </c>
      <c r="BK105" s="2">
        <v>3.1</v>
      </c>
      <c r="BL105" s="2">
        <v>63.3</v>
      </c>
      <c r="BM105" s="2">
        <v>74.7</v>
      </c>
      <c r="BN105" s="10" t="e">
        <v>#N/A</v>
      </c>
      <c r="BO105" s="3">
        <v>90.58</v>
      </c>
      <c r="BP105" s="22">
        <v>1.6647000000000001</v>
      </c>
      <c r="BQ105" s="3">
        <v>23.783000000000001</v>
      </c>
      <c r="BR105" s="23">
        <v>3.8209523809523809</v>
      </c>
      <c r="BS105" s="2">
        <v>51.1</v>
      </c>
      <c r="BT105" s="3">
        <v>63.21</v>
      </c>
      <c r="BU105" s="2" t="e">
        <v>#N/A</v>
      </c>
      <c r="BV105" s="2">
        <v>2.6</v>
      </c>
      <c r="BW105" s="2" t="e">
        <v>#N/A</v>
      </c>
      <c r="BX105" s="2" t="e">
        <v>#N/A</v>
      </c>
      <c r="BY105" s="23">
        <v>159.1</v>
      </c>
      <c r="BZ105" s="2">
        <v>96.3</v>
      </c>
      <c r="CA105" s="2">
        <v>72.400000000000006</v>
      </c>
      <c r="CB105" s="3">
        <v>77.14</v>
      </c>
      <c r="CC105" s="2">
        <v>69.900000000000006</v>
      </c>
      <c r="CD105" s="2">
        <v>89.9</v>
      </c>
      <c r="CE105" s="2">
        <v>96.399975433771345</v>
      </c>
      <c r="CF105" s="3">
        <v>77.225781139554641</v>
      </c>
      <c r="CG105" s="2">
        <v>69.988455716970805</v>
      </c>
      <c r="CH105" s="23">
        <v>167.4272189891538</v>
      </c>
      <c r="CI105" s="3">
        <v>76.635414930663799</v>
      </c>
      <c r="CM105" s="2">
        <f t="shared" si="95"/>
        <v>14.286658256742957</v>
      </c>
      <c r="CN105" s="2">
        <f t="shared" si="95"/>
        <v>2.2952798588048182</v>
      </c>
      <c r="CO105" s="2">
        <f t="shared" si="96"/>
        <v>107.67729798782885</v>
      </c>
      <c r="CR105" s="2">
        <f t="shared" si="100"/>
        <v>0.28901734104046656</v>
      </c>
      <c r="CS105" s="2">
        <f t="shared" si="100"/>
        <v>0.28860028860029274</v>
      </c>
      <c r="CT105" s="2">
        <f t="shared" si="101"/>
        <v>0.26702269692922381</v>
      </c>
      <c r="CU105" s="2">
        <f t="shared" si="101"/>
        <v>0.11029486792910531</v>
      </c>
      <c r="CV105" s="2">
        <f t="shared" si="101"/>
        <v>0.1970053320363489</v>
      </c>
      <c r="CW105" s="2">
        <f t="shared" si="102"/>
        <v>0.15552099533438341</v>
      </c>
      <c r="CX105" s="2">
        <f t="shared" si="103"/>
        <v>0.19120458891013656</v>
      </c>
      <c r="CY105" s="2"/>
      <c r="CZ105" s="2">
        <f t="shared" si="107"/>
        <v>0</v>
      </c>
      <c r="DA105" s="2">
        <f t="shared" si="108"/>
        <v>-0.93457943925233633</v>
      </c>
      <c r="DB105" s="2">
        <f t="shared" si="109"/>
        <v>0.77669902912621092</v>
      </c>
      <c r="DC105" s="2"/>
      <c r="DF105" s="2">
        <f t="shared" si="104"/>
        <v>1.3315968788536248</v>
      </c>
      <c r="DG105" s="2">
        <f t="shared" si="104"/>
        <v>2.3898482708364366</v>
      </c>
      <c r="DH105" s="2">
        <f t="shared" si="105"/>
        <v>4.0904546740515801</v>
      </c>
      <c r="DI105" s="2">
        <f t="shared" si="144"/>
        <v>3.97434511024648</v>
      </c>
      <c r="DJ105" s="2">
        <f t="shared" si="144"/>
        <v>8.9582040507462999</v>
      </c>
      <c r="DM105" s="2"/>
      <c r="DN105" s="2">
        <f t="shared" si="123"/>
        <v>2.2058823529411766</v>
      </c>
      <c r="DO105" s="2">
        <f t="shared" si="111"/>
        <v>2.1768707482993119</v>
      </c>
      <c r="DP105" s="2">
        <f t="shared" si="124"/>
        <v>1.5258215962441282</v>
      </c>
      <c r="DQ105" s="2"/>
      <c r="DR105" s="2">
        <f t="shared" si="125"/>
        <v>3.557312252964421</v>
      </c>
      <c r="DS105" s="2" t="e">
        <f t="shared" si="126"/>
        <v>#N/A</v>
      </c>
      <c r="DT105" s="2" t="e">
        <v>#N/A</v>
      </c>
      <c r="DU105" s="2" t="e">
        <v>#N/A</v>
      </c>
      <c r="DV105" s="2">
        <f t="shared" si="112"/>
        <v>0.46801872074884177</v>
      </c>
      <c r="DW105" s="2">
        <f t="shared" si="127"/>
        <v>-2.7469879518072227</v>
      </c>
      <c r="DX105" s="2">
        <f t="shared" si="128"/>
        <v>-0.49751243781095411</v>
      </c>
      <c r="DY105" s="2">
        <f t="shared" si="129"/>
        <v>5.5363321799307919</v>
      </c>
      <c r="DZ105" s="2">
        <f t="shared" si="130"/>
        <v>9.4000000000000092</v>
      </c>
      <c r="EA105" s="2" t="e">
        <f t="shared" si="145"/>
        <v>#N/A</v>
      </c>
      <c r="EB105" s="2">
        <f t="shared" si="145"/>
        <v>3.5928143712574689</v>
      </c>
      <c r="EC105" s="2">
        <f t="shared" si="145"/>
        <v>4.5643153526970792</v>
      </c>
      <c r="ED105" s="2">
        <f t="shared" si="145"/>
        <v>-6.2189054726368154</v>
      </c>
      <c r="EE105" s="2" t="e">
        <f t="shared" si="145"/>
        <v>#N/A</v>
      </c>
      <c r="EF105" s="2">
        <f t="shared" si="145"/>
        <v>-1.0000000000000009</v>
      </c>
      <c r="EG105" s="2" t="e">
        <f t="shared" si="145"/>
        <v>#N/A</v>
      </c>
      <c r="EH105" s="2">
        <f t="shared" si="143"/>
        <v>4.0575916230366493</v>
      </c>
      <c r="EI105" s="2">
        <f t="shared" si="151"/>
        <v>0.62015503875969546</v>
      </c>
      <c r="EJ105" s="2">
        <f t="shared" si="151"/>
        <v>4.7511312217194401</v>
      </c>
      <c r="EK105" s="2">
        <f t="shared" si="151"/>
        <v>-2.7469879518072227</v>
      </c>
      <c r="EL105" s="2">
        <f t="shared" si="150"/>
        <v>2.7944111776447178</v>
      </c>
      <c r="EM105" s="2">
        <f t="shared" si="150"/>
        <v>1.2805587892898762</v>
      </c>
      <c r="EN105" s="2">
        <f t="shared" si="150"/>
        <v>4.06360424028267</v>
      </c>
      <c r="EO105" s="2">
        <f t="shared" si="92"/>
        <v>5.5363321799307919</v>
      </c>
      <c r="EP105" s="2">
        <f t="shared" si="92"/>
        <v>-2.7803521779425355</v>
      </c>
      <c r="EQ105" s="2">
        <f t="shared" si="92"/>
        <v>0.94043887147334804</v>
      </c>
      <c r="ER105" s="2">
        <f t="shared" si="92"/>
        <v>4.5643153526970792</v>
      </c>
      <c r="ES105" s="2">
        <f t="shared" si="92"/>
        <v>3.5381750465549366</v>
      </c>
      <c r="ET105" s="2">
        <f t="shared" si="92"/>
        <v>2.694136291600624</v>
      </c>
      <c r="EU105" s="2">
        <f t="shared" si="97"/>
        <v>2.5</v>
      </c>
      <c r="EV105" s="2">
        <f t="shared" si="97"/>
        <v>3.1</v>
      </c>
      <c r="EW105" s="2">
        <f t="shared" si="131"/>
        <v>-2.314814814814814</v>
      </c>
      <c r="EX105" s="2">
        <f t="shared" si="131"/>
        <v>2.0491803278688492</v>
      </c>
      <c r="EY105" s="2">
        <f t="shared" si="132"/>
        <v>22.723980060756134</v>
      </c>
      <c r="EZ105" s="2">
        <f t="shared" si="132"/>
        <v>30.319761304854651</v>
      </c>
      <c r="FA105" s="2" t="e">
        <f t="shared" si="133"/>
        <v>#N/A</v>
      </c>
      <c r="FB105" s="2">
        <f t="shared" si="88"/>
        <v>3.378817413905133</v>
      </c>
      <c r="FC105" s="2">
        <f t="shared" si="88"/>
        <v>0.62695924764890609</v>
      </c>
      <c r="FD105" s="2">
        <f t="shared" si="88"/>
        <v>1.5427769985974837</v>
      </c>
      <c r="FE105" s="2">
        <f t="shared" si="87"/>
        <v>1.6605166051660625</v>
      </c>
      <c r="FF105" s="2">
        <f t="shared" si="87"/>
        <v>2.7941176470588358</v>
      </c>
      <c r="FG105" s="2">
        <f t="shared" si="87"/>
        <v>2.2753128555176305</v>
      </c>
      <c r="FH105" s="2" t="e">
        <v>#N/A</v>
      </c>
      <c r="FI105" s="2" t="e">
        <v>#N/A</v>
      </c>
      <c r="FL105" s="2">
        <f t="shared" si="146"/>
        <v>0.61286250789158725</v>
      </c>
      <c r="FM105" s="2">
        <f t="shared" si="146"/>
        <v>0.56213485861440482</v>
      </c>
      <c r="FN105" s="2">
        <f t="shared" si="115"/>
        <v>0.80004938680968696</v>
      </c>
      <c r="FQ105" s="2">
        <f t="shared" si="147"/>
        <v>2.4740782764311797</v>
      </c>
      <c r="FR105" s="2">
        <f t="shared" si="147"/>
        <v>2.2675703231236133</v>
      </c>
      <c r="FS105" s="2">
        <f t="shared" si="117"/>
        <v>3.238807536151378</v>
      </c>
      <c r="FT105" s="2">
        <f t="shared" si="148"/>
        <v>2.5178176036103395</v>
      </c>
      <c r="FU105" s="2">
        <f t="shared" si="148"/>
        <v>1.352085192962349</v>
      </c>
      <c r="FX105" s="2">
        <f t="shared" si="152"/>
        <v>2.1005371663683547</v>
      </c>
      <c r="FY105" s="2">
        <f t="shared" si="152"/>
        <v>2.1415885072192831</v>
      </c>
      <c r="FZ105" s="2">
        <f t="shared" si="121"/>
        <v>3.707184604375624</v>
      </c>
      <c r="GA105" s="2">
        <f t="shared" si="153"/>
        <v>2.5955556259180224</v>
      </c>
      <c r="GB105" s="2">
        <f t="shared" si="153"/>
        <v>1.4687008859944894</v>
      </c>
      <c r="GE105" s="2"/>
      <c r="GF105" s="2"/>
      <c r="GG105" s="2">
        <f t="shared" si="155"/>
        <v>32.363627527563295</v>
      </c>
      <c r="GH105" s="2">
        <f t="shared" si="155"/>
        <v>34.017126199046622</v>
      </c>
      <c r="GI105" s="2" t="e">
        <f t="shared" si="138"/>
        <v>#N/A</v>
      </c>
      <c r="GJ105" s="2">
        <f t="shared" si="139"/>
        <v>3.4278180619644161</v>
      </c>
      <c r="GK105" s="2" t="e">
        <v>#N/A</v>
      </c>
      <c r="GN105" s="2">
        <f t="shared" si="89"/>
        <v>-0.30000000000000027</v>
      </c>
      <c r="GQ105" s="2"/>
      <c r="IG105" s="24"/>
      <c r="IH105" s="24"/>
      <c r="II105" s="24"/>
      <c r="IJ105" s="24"/>
      <c r="IK105" s="24"/>
      <c r="IL105" s="2"/>
      <c r="IM105" s="2">
        <f t="shared" si="98"/>
        <v>2.2999999999999998</v>
      </c>
      <c r="IN105" s="2"/>
      <c r="IO105" s="2">
        <f t="shared" si="134"/>
        <v>2.2999999999999998</v>
      </c>
      <c r="IX105" s="3"/>
      <c r="IY105" s="3"/>
      <c r="IZ105" s="3"/>
      <c r="JA105" s="3"/>
      <c r="JB105" s="3"/>
      <c r="JC105" s="3"/>
      <c r="JE105" s="3"/>
      <c r="JF105" s="3"/>
      <c r="JG105" s="3"/>
      <c r="JH105" s="3"/>
      <c r="JI105" s="3"/>
      <c r="JJ105" s="3"/>
      <c r="JK105" s="3"/>
      <c r="JL105" s="3"/>
      <c r="JN105" s="10">
        <f>COUNTIF(EI105:ET105,"&gt;2")</f>
        <v>7</v>
      </c>
      <c r="JQ105" s="10"/>
      <c r="JS105" s="10"/>
      <c r="KH105" s="2">
        <f>(DN105*$DN$4)+(FB105*$FB$3)+(FC105*$FC$3)+(FD105*$FD$3)+(FE105*$FE$3)+(FF105*$FF$3)+(FG105*$FG$3)</f>
        <v>2.5662456901616495</v>
      </c>
      <c r="KI105" s="2">
        <f>F105-KH105</f>
        <v>-0.26624569016164967</v>
      </c>
      <c r="KJ105" s="2">
        <f>MAX(DN105,FB105:FG105)</f>
        <v>3.378817413905133</v>
      </c>
      <c r="KK105" s="2">
        <f>MIN(DN105,FB105:FG105)</f>
        <v>0.62695924764890609</v>
      </c>
      <c r="KL105" s="2">
        <f t="shared" si="135"/>
        <v>2.7518581662562269</v>
      </c>
      <c r="KO105" s="2">
        <f>BO105</f>
        <v>90.58</v>
      </c>
      <c r="KP105" s="2">
        <f>100*((BO99/BO87)-1)</f>
        <v>2.0007364674113015</v>
      </c>
      <c r="KQ105" s="2">
        <f t="shared" si="142"/>
        <v>2.0007364674113015</v>
      </c>
      <c r="KR105" s="2">
        <f>100*((BO93/BO81)-1)</f>
        <v>-6.2077012835472622</v>
      </c>
      <c r="KS105" s="2">
        <f t="shared" si="149"/>
        <v>-6.2077012835472622</v>
      </c>
      <c r="KT105" s="3">
        <f>BP105</f>
        <v>1.6647000000000001</v>
      </c>
      <c r="KU105" s="3">
        <f>BQ105</f>
        <v>23.783000000000001</v>
      </c>
      <c r="KV105" s="3">
        <f t="shared" si="106"/>
        <v>14.286658256742957</v>
      </c>
      <c r="KW105" s="2">
        <f t="shared" si="99"/>
        <v>33.37519909626085</v>
      </c>
      <c r="KX105" s="2">
        <f t="shared" si="99"/>
        <v>26.135585716276594</v>
      </c>
      <c r="LB105">
        <v>0</v>
      </c>
      <c r="LE105" s="2" t="e">
        <v>#N/A</v>
      </c>
      <c r="LF105" s="2" t="e">
        <v>#N/A</v>
      </c>
      <c r="LG105" s="2" t="e">
        <v>#N/A</v>
      </c>
      <c r="LH105" s="2" t="e">
        <v>#N/A</v>
      </c>
      <c r="LI105" s="2" t="e">
        <v>#N/A</v>
      </c>
      <c r="LJ105" s="2" t="e">
        <v>#N/A</v>
      </c>
      <c r="LK105" s="2">
        <v>62.249115167592024</v>
      </c>
      <c r="LL105" s="2" t="e">
        <v>#N/A</v>
      </c>
      <c r="LM105" s="2" t="e">
        <v>#N/A</v>
      </c>
      <c r="LN105" s="2" t="e">
        <v>#N/A</v>
      </c>
      <c r="LO105" s="2" t="e">
        <v>#N/A</v>
      </c>
      <c r="LP105" s="2">
        <v>43.468622939559673</v>
      </c>
      <c r="LQ105" s="2" t="e">
        <v>#N/A</v>
      </c>
      <c r="LR105" s="2" t="e">
        <v>#N/A</v>
      </c>
      <c r="LS105" s="2" t="e">
        <v>#N/A</v>
      </c>
      <c r="LT105" s="2" t="e">
        <v>#N/A</v>
      </c>
      <c r="LU105" s="2" t="e">
        <v>#N/A</v>
      </c>
      <c r="LV105" s="2" t="e">
        <v>#N/A</v>
      </c>
      <c r="LW105" s="2" t="e">
        <v>#N/A</v>
      </c>
      <c r="LX105" s="2" t="e">
        <v>#N/A</v>
      </c>
      <c r="LY105" s="2">
        <v>55.037578809757818</v>
      </c>
      <c r="LZ105" s="2" t="e">
        <v>#N/A</v>
      </c>
      <c r="MA105" s="2" t="e">
        <v>#N/A</v>
      </c>
      <c r="MB105" s="2" t="e">
        <v>#N/A</v>
      </c>
      <c r="MC105" s="2" t="e">
        <v>#N/A</v>
      </c>
      <c r="MD105" s="2" t="e">
        <v>#N/A</v>
      </c>
      <c r="ME105" s="2" t="e">
        <v>#N/A</v>
      </c>
      <c r="MF105" s="2" t="e">
        <v>#N/A</v>
      </c>
      <c r="MG105" s="2" t="e">
        <v>#N/A</v>
      </c>
      <c r="MH105" s="2">
        <v>53.980390710106356</v>
      </c>
      <c r="MI105" s="2" t="e">
        <v>#N/A</v>
      </c>
      <c r="MJ105" s="2" t="e">
        <v>#N/A</v>
      </c>
      <c r="MK105" s="2" t="e">
        <v>#N/A</v>
      </c>
      <c r="ML105" s="2" t="e">
        <v>#N/A</v>
      </c>
      <c r="MM105" s="2" t="e">
        <v>#N/A</v>
      </c>
      <c r="MN105" s="2" t="e">
        <v>#N/A</v>
      </c>
      <c r="MO105" s="2" t="e">
        <v>#N/A</v>
      </c>
      <c r="MP105" s="2" t="e">
        <v>#N/A</v>
      </c>
      <c r="MQ105" s="2" t="e">
        <v>#N/A</v>
      </c>
      <c r="MR105" s="2" t="e">
        <v>#N/A</v>
      </c>
      <c r="MS105" s="10" t="e">
        <v>#N/A</v>
      </c>
      <c r="MT105" s="2" t="e">
        <v>#N/A</v>
      </c>
      <c r="MU105" s="2" t="e">
        <v>#N/A</v>
      </c>
      <c r="MV105" s="2" t="e">
        <v>#N/A</v>
      </c>
      <c r="MX105" s="22" t="e">
        <v>#N/A</v>
      </c>
      <c r="MY105" s="22" t="e">
        <v>#N/A</v>
      </c>
      <c r="MZ105" s="22" t="e">
        <v>#N/A</v>
      </c>
      <c r="NA105" s="22" t="e">
        <v>#N/A</v>
      </c>
      <c r="NB105" s="22" t="e">
        <v>#N/A</v>
      </c>
      <c r="NC105" s="22" t="e">
        <v>#N/A</v>
      </c>
      <c r="ND105" s="22">
        <v>2</v>
      </c>
      <c r="NE105" s="22" t="e">
        <v>#N/A</v>
      </c>
      <c r="NF105" s="22" t="e">
        <v>#N/A</v>
      </c>
      <c r="NG105" s="22">
        <v>0</v>
      </c>
      <c r="NH105" s="23">
        <v>0</v>
      </c>
      <c r="NI105" s="22">
        <v>21</v>
      </c>
      <c r="NJ105" s="22" t="e">
        <v>#N/A</v>
      </c>
      <c r="NK105" s="22" t="e">
        <v>#N/A</v>
      </c>
      <c r="NL105" s="23" t="e">
        <v>#N/A</v>
      </c>
      <c r="NM105" s="3" t="e">
        <v>#N/A</v>
      </c>
      <c r="NN105" s="22" t="e">
        <v>#N/A</v>
      </c>
      <c r="NO105" s="22" t="e">
        <v>#N/A</v>
      </c>
      <c r="NP105" s="22" t="e">
        <v>#N/A</v>
      </c>
      <c r="NQ105" s="22" t="e">
        <v>#N/A</v>
      </c>
      <c r="NR105" s="23">
        <v>1</v>
      </c>
      <c r="NS105" s="22" t="e">
        <v>#N/A</v>
      </c>
      <c r="NT105" s="22" t="e">
        <v>#N/A</v>
      </c>
      <c r="NU105" s="23" t="e">
        <v>#N/A</v>
      </c>
      <c r="NV105" s="3" t="e">
        <v>#N/A</v>
      </c>
      <c r="NW105" s="22" t="e">
        <v>#N/A</v>
      </c>
      <c r="NX105" s="22" t="e">
        <v>#N/A</v>
      </c>
      <c r="NY105" s="22" t="e">
        <v>#N/A</v>
      </c>
      <c r="NZ105" s="22" t="e">
        <v>#N/A</v>
      </c>
      <c r="OA105" s="23">
        <v>7</v>
      </c>
      <c r="OB105" s="22" t="e">
        <v>#N/A</v>
      </c>
      <c r="OC105" s="22" t="e">
        <v>#N/A</v>
      </c>
      <c r="OD105" s="22" t="e">
        <v>#N/A</v>
      </c>
      <c r="OE105" s="22" t="e">
        <v>#N/A</v>
      </c>
      <c r="OF105" s="22" t="e">
        <v>#N/A</v>
      </c>
      <c r="OG105" s="22" t="e">
        <v>#N/A</v>
      </c>
      <c r="OH105" s="23" t="e">
        <v>#N/A</v>
      </c>
      <c r="OI105" s="22">
        <v>0</v>
      </c>
      <c r="OJ105" s="22" t="e">
        <v>#N/A</v>
      </c>
      <c r="OK105" s="22" t="e">
        <v>#N/A</v>
      </c>
      <c r="OL105" s="22" t="e">
        <v>#N/A</v>
      </c>
      <c r="OM105" s="23" t="e">
        <v>#N/A</v>
      </c>
      <c r="ON105" s="22" t="e">
        <v>#N/A</v>
      </c>
      <c r="OO105" s="22" t="e">
        <v>#N/A</v>
      </c>
      <c r="OQ105">
        <f t="shared" si="136"/>
        <v>-11</v>
      </c>
      <c r="OR105" s="23" t="e">
        <f t="shared" ca="1" si="140"/>
        <v>#N/A</v>
      </c>
      <c r="OS105" s="23" t="e">
        <f t="shared" ca="1" si="140"/>
        <v>#N/A</v>
      </c>
      <c r="OT105" s="23" t="e">
        <f t="shared" ca="1" si="140"/>
        <v>#N/A</v>
      </c>
      <c r="OU105" s="23" t="e">
        <f t="shared" ca="1" si="140"/>
        <v>#N/A</v>
      </c>
      <c r="OV105" s="23" t="e">
        <f t="shared" ca="1" si="140"/>
        <v>#N/A</v>
      </c>
      <c r="OW105" s="23" t="e">
        <f t="shared" ca="1" si="140"/>
        <v>#N/A</v>
      </c>
      <c r="OX105" s="23">
        <f t="shared" ca="1" si="140"/>
        <v>1.0256851139070857</v>
      </c>
      <c r="OY105" s="23" t="e">
        <f t="shared" ca="1" si="140"/>
        <v>#N/A</v>
      </c>
      <c r="OZ105" s="23" t="e">
        <f t="shared" ca="1" si="140"/>
        <v>#N/A</v>
      </c>
      <c r="PA105" s="23" t="e">
        <f t="shared" ca="1" si="140"/>
        <v>#N/A</v>
      </c>
      <c r="PB105" s="23" t="e">
        <f t="shared" ca="1" si="140"/>
        <v>#N/A</v>
      </c>
      <c r="PC105" s="23">
        <f t="shared" ca="1" si="140"/>
        <v>1.0450390277255901</v>
      </c>
      <c r="PD105" s="23" t="e">
        <f t="shared" ca="1" si="140"/>
        <v>#N/A</v>
      </c>
      <c r="PE105" s="23" t="e">
        <f t="shared" ca="1" si="140"/>
        <v>#N/A</v>
      </c>
      <c r="PF105" s="23" t="e">
        <f t="shared" ca="1" si="140"/>
        <v>#N/A</v>
      </c>
      <c r="PG105" s="23" t="e">
        <f t="shared" ca="1" si="79"/>
        <v>#N/A</v>
      </c>
      <c r="PH105" s="23" t="e">
        <f t="shared" ca="1" si="76"/>
        <v>#N/A</v>
      </c>
      <c r="PI105" s="23" t="e">
        <f t="shared" ca="1" si="76"/>
        <v>#N/A</v>
      </c>
      <c r="PJ105" s="23" t="e">
        <f t="shared" ca="1" si="76"/>
        <v>#N/A</v>
      </c>
      <c r="PK105" s="23" t="e">
        <f t="shared" ca="1" si="76"/>
        <v>#N/A</v>
      </c>
      <c r="PL105" s="23">
        <f t="shared" ca="1" si="76"/>
        <v>1.0188864227609269</v>
      </c>
      <c r="PM105" s="23" t="e">
        <f t="shared" ca="1" si="76"/>
        <v>#N/A</v>
      </c>
      <c r="PN105" s="23" t="e">
        <f t="shared" ca="1" si="76"/>
        <v>#N/A</v>
      </c>
      <c r="PO105" s="23" t="e">
        <f t="shared" ca="1" si="76"/>
        <v>#N/A</v>
      </c>
      <c r="PP105" s="23" t="e">
        <f t="shared" ca="1" si="76"/>
        <v>#N/A</v>
      </c>
      <c r="PQ105" s="23" t="e">
        <f t="shared" ca="1" si="76"/>
        <v>#N/A</v>
      </c>
      <c r="PR105" s="23" t="e">
        <f t="shared" ca="1" si="76"/>
        <v>#N/A</v>
      </c>
      <c r="PS105" s="23" t="e">
        <f t="shared" ca="1" si="76"/>
        <v>#N/A</v>
      </c>
      <c r="PT105" s="23" t="e">
        <f t="shared" ca="1" si="76"/>
        <v>#N/A</v>
      </c>
      <c r="PU105" s="23">
        <f t="shared" ca="1" si="154"/>
        <v>1.0430812525734765</v>
      </c>
      <c r="PV105" s="23" t="e">
        <f t="shared" ca="1" si="154"/>
        <v>#N/A</v>
      </c>
      <c r="PW105" s="23" t="e">
        <f t="shared" ca="1" si="154"/>
        <v>#N/A</v>
      </c>
      <c r="PX105" s="23" t="e">
        <f t="shared" ca="1" si="154"/>
        <v>#N/A</v>
      </c>
      <c r="PY105" s="23" t="e">
        <f t="shared" ca="1" si="154"/>
        <v>#N/A</v>
      </c>
      <c r="PZ105" s="23" t="e">
        <f t="shared" ca="1" si="154"/>
        <v>#N/A</v>
      </c>
      <c r="QA105" s="23" t="e">
        <f t="shared" ca="1" si="154"/>
        <v>#N/A</v>
      </c>
      <c r="QB105" s="23" t="e">
        <f t="shared" ca="1" si="154"/>
        <v>#N/A</v>
      </c>
      <c r="QC105" s="23" t="e">
        <f t="shared" ca="1" si="154"/>
        <v>#N/A</v>
      </c>
      <c r="QD105" s="23" t="e">
        <f t="shared" ca="1" si="141"/>
        <v>#N/A</v>
      </c>
      <c r="QE105" s="23" t="e">
        <f t="shared" ca="1" si="141"/>
        <v>#N/A</v>
      </c>
      <c r="QF105" s="23" t="e">
        <f t="shared" ca="1" si="141"/>
        <v>#N/A</v>
      </c>
      <c r="QG105" s="23" t="e">
        <f t="shared" ca="1" si="141"/>
        <v>#N/A</v>
      </c>
      <c r="QH105" s="23" t="e">
        <f t="shared" ca="1" si="141"/>
        <v>#N/A</v>
      </c>
      <c r="QI105" s="23" t="e">
        <f t="shared" ca="1" si="141"/>
        <v>#N/A</v>
      </c>
      <c r="QJ105" s="26" t="e">
        <f t="shared" ca="1" si="110"/>
        <v>#N/A</v>
      </c>
    </row>
    <row r="106" spans="1:452" x14ac:dyDescent="0.35">
      <c r="A106" s="12" t="s">
        <v>1171</v>
      </c>
      <c r="B106" s="21">
        <v>35431</v>
      </c>
      <c r="C106" t="s">
        <v>721</v>
      </c>
      <c r="D106" s="2">
        <v>69.2</v>
      </c>
      <c r="E106" s="2">
        <v>69.2</v>
      </c>
      <c r="F106" s="2">
        <v>2.1</v>
      </c>
      <c r="G106" s="2">
        <v>74.400000000000006</v>
      </c>
      <c r="H106" s="2">
        <v>69.550134643605432</v>
      </c>
      <c r="I106" s="2">
        <v>74.950546650057376</v>
      </c>
      <c r="J106" s="2">
        <v>85.8</v>
      </c>
      <c r="K106" s="2">
        <v>52.6</v>
      </c>
      <c r="L106" s="2">
        <v>52.682738938800519</v>
      </c>
      <c r="M106" s="2">
        <v>60.8</v>
      </c>
      <c r="N106" s="2">
        <v>54.3</v>
      </c>
      <c r="O106" s="2">
        <v>64.900000000000006</v>
      </c>
      <c r="P106" s="2">
        <v>59.1</v>
      </c>
      <c r="Q106" s="2">
        <v>189.3</v>
      </c>
      <c r="R106" s="2">
        <v>61.5</v>
      </c>
      <c r="S106" s="2">
        <v>54.3</v>
      </c>
      <c r="T106" s="2">
        <v>39.700000000000003</v>
      </c>
      <c r="U106" s="2">
        <v>52.2</v>
      </c>
      <c r="V106" s="2">
        <v>52.1</v>
      </c>
      <c r="W106" s="2">
        <v>25.3</v>
      </c>
      <c r="X106" s="2">
        <v>76.2</v>
      </c>
      <c r="Y106" s="2" t="e">
        <v>#N/A</v>
      </c>
      <c r="Z106" s="2">
        <v>30</v>
      </c>
      <c r="AA106" s="2">
        <v>87.5</v>
      </c>
      <c r="AB106" s="2">
        <v>162.6</v>
      </c>
      <c r="AC106" s="2">
        <v>170.4</v>
      </c>
      <c r="AD106" s="2">
        <v>53.5</v>
      </c>
      <c r="AE106" s="2">
        <v>194.3</v>
      </c>
      <c r="AF106" s="2">
        <v>78.400000000000006</v>
      </c>
      <c r="AG106" s="22">
        <v>640</v>
      </c>
      <c r="AH106" s="22">
        <v>360</v>
      </c>
      <c r="AI106" s="22">
        <v>223</v>
      </c>
      <c r="AJ106" s="22">
        <v>43</v>
      </c>
      <c r="AK106" s="22">
        <v>44</v>
      </c>
      <c r="AL106" s="22">
        <v>2</v>
      </c>
      <c r="AM106" s="22">
        <v>5</v>
      </c>
      <c r="AN106" s="22">
        <v>4</v>
      </c>
      <c r="AO106" s="22">
        <v>56</v>
      </c>
      <c r="AP106" s="22">
        <v>39</v>
      </c>
      <c r="AQ106" s="22">
        <v>42</v>
      </c>
      <c r="AR106" s="2">
        <v>65.400000000000006</v>
      </c>
      <c r="AS106" s="2">
        <v>47.1</v>
      </c>
      <c r="AT106" s="2">
        <v>189.3</v>
      </c>
      <c r="AU106" s="2">
        <v>51.7</v>
      </c>
      <c r="AV106" s="2">
        <v>83.8</v>
      </c>
      <c r="AW106" s="2">
        <v>58</v>
      </c>
      <c r="AX106" s="2">
        <v>61.5</v>
      </c>
      <c r="AY106" s="2">
        <v>104.2</v>
      </c>
      <c r="AZ106" s="2">
        <v>96.4</v>
      </c>
      <c r="BA106" s="2">
        <v>25.3</v>
      </c>
      <c r="BB106" s="2">
        <v>55.6</v>
      </c>
      <c r="BC106" s="2">
        <v>64.599999999999994</v>
      </c>
      <c r="BD106" s="3" t="e">
        <v>#N/A</v>
      </c>
      <c r="BE106" s="3" t="e">
        <v>#N/A</v>
      </c>
      <c r="BF106" s="3" t="e">
        <v>#N/A</v>
      </c>
      <c r="BG106" s="3" t="e">
        <v>#N/A</v>
      </c>
      <c r="BH106" s="3" t="e">
        <v>#N/A</v>
      </c>
      <c r="BI106" s="2">
        <v>154.4</v>
      </c>
      <c r="BJ106" s="2">
        <v>2.8</v>
      </c>
      <c r="BK106" s="2">
        <v>3.1</v>
      </c>
      <c r="BL106" s="2">
        <v>63.6</v>
      </c>
      <c r="BM106" s="2">
        <v>74.7</v>
      </c>
      <c r="BN106" s="10" t="e">
        <v>#N/A</v>
      </c>
      <c r="BO106" s="3">
        <v>92.24</v>
      </c>
      <c r="BP106" s="22">
        <v>1.6587000000000001</v>
      </c>
      <c r="BQ106" s="3">
        <v>23.537619047619053</v>
      </c>
      <c r="BR106" s="23">
        <v>3.3163636363636355</v>
      </c>
      <c r="BS106" s="2">
        <v>52.4</v>
      </c>
      <c r="BT106" s="3">
        <v>65.38</v>
      </c>
      <c r="BU106" s="2">
        <v>1.6</v>
      </c>
      <c r="BV106" s="2">
        <v>2.5</v>
      </c>
      <c r="BW106" s="2" t="e">
        <v>#N/A</v>
      </c>
      <c r="BX106" s="2" t="e">
        <v>#N/A</v>
      </c>
      <c r="BY106" s="23">
        <v>159.4</v>
      </c>
      <c r="BZ106" s="2">
        <v>96.2</v>
      </c>
      <c r="CA106" s="2">
        <v>72.8</v>
      </c>
      <c r="CB106" s="3">
        <v>77.31</v>
      </c>
      <c r="CC106" s="2">
        <v>70</v>
      </c>
      <c r="CD106" s="2">
        <v>90</v>
      </c>
      <c r="CE106" s="2">
        <v>96.450629620133114</v>
      </c>
      <c r="CF106" s="3">
        <v>77.503405026022463</v>
      </c>
      <c r="CG106" s="2">
        <v>70.066790271203786</v>
      </c>
      <c r="CH106" s="23">
        <v>167.7461093225221</v>
      </c>
      <c r="CI106" s="3">
        <v>76.783453650180149</v>
      </c>
      <c r="CM106" s="2">
        <f t="shared" si="95"/>
        <v>14.190401547970731</v>
      </c>
      <c r="CN106" s="2">
        <f t="shared" si="95"/>
        <v>1.9993751952514833</v>
      </c>
      <c r="CO106" s="2">
        <f t="shared" si="96"/>
        <v>107.28920176152563</v>
      </c>
      <c r="CR106" s="2">
        <f t="shared" si="100"/>
        <v>-0.28818443804034988</v>
      </c>
      <c r="CS106" s="2">
        <f t="shared" si="100"/>
        <v>-0.43165467625898873</v>
      </c>
      <c r="CT106" s="2">
        <f t="shared" si="101"/>
        <v>-0.93209054593873331</v>
      </c>
      <c r="CU106" s="2">
        <f t="shared" si="101"/>
        <v>0.12685633030104698</v>
      </c>
      <c r="CV106" s="2">
        <f t="shared" si="101"/>
        <v>9.6630691365395094E-2</v>
      </c>
      <c r="CW106" s="2">
        <f t="shared" si="102"/>
        <v>0.77639751552795022</v>
      </c>
      <c r="CX106" s="2">
        <f t="shared" si="103"/>
        <v>0.38167938931298256</v>
      </c>
      <c r="CY106" s="2"/>
      <c r="CZ106" s="2">
        <f t="shared" si="107"/>
        <v>-0.74999999999999289</v>
      </c>
      <c r="DA106" s="2">
        <f t="shared" si="108"/>
        <v>2.2641509433962228</v>
      </c>
      <c r="DB106" s="2">
        <f t="shared" si="109"/>
        <v>0.38535645472062208</v>
      </c>
      <c r="DC106" s="2"/>
      <c r="DF106" s="2">
        <f t="shared" si="104"/>
        <v>1.5329420725582965</v>
      </c>
      <c r="DG106" s="2">
        <f t="shared" si="104"/>
        <v>1.1657509336885585</v>
      </c>
      <c r="DH106" s="2">
        <f t="shared" si="105"/>
        <v>3.6286063722519746</v>
      </c>
      <c r="DI106" s="2">
        <f t="shared" si="144"/>
        <v>5.0404831448197074</v>
      </c>
      <c r="DJ106" s="2">
        <f t="shared" si="144"/>
        <v>6.0381375051063779</v>
      </c>
      <c r="DM106" s="2"/>
      <c r="DN106" s="2">
        <f t="shared" si="123"/>
        <v>2.0648967551622501</v>
      </c>
      <c r="DO106" s="2">
        <f t="shared" si="111"/>
        <v>2.0576131687242798</v>
      </c>
      <c r="DP106" s="2">
        <f t="shared" si="124"/>
        <v>1.298701298701292</v>
      </c>
      <c r="DQ106" s="2"/>
      <c r="DR106" s="2">
        <f t="shared" si="125"/>
        <v>3.5433070866141816</v>
      </c>
      <c r="DS106" s="2">
        <f>DR106-(($EA$1/$DR$1)*EA106)-(($EB$1/$DR$1)*EB106)-(($EC$1/$DR$1)*EC106)</f>
        <v>2.9641240677887088</v>
      </c>
      <c r="DT106" s="2" t="e">
        <v>#N/A</v>
      </c>
      <c r="DU106" s="2" t="e">
        <v>#N/A</v>
      </c>
      <c r="DV106" s="2">
        <f t="shared" si="112"/>
        <v>0.62015503875969546</v>
      </c>
      <c r="DW106" s="2">
        <f t="shared" si="127"/>
        <v>-2.6735218508997405</v>
      </c>
      <c r="DX106" s="2">
        <f t="shared" si="128"/>
        <v>-1.2437810945273631</v>
      </c>
      <c r="DY106" s="2">
        <f t="shared" si="129"/>
        <v>5.3082191780821963</v>
      </c>
      <c r="DZ106" s="2">
        <f t="shared" si="130"/>
        <v>7.9522862823061535</v>
      </c>
      <c r="EA106" s="2">
        <f t="shared" si="145"/>
        <v>4.4000000000000039</v>
      </c>
      <c r="EB106" s="2">
        <f t="shared" si="145"/>
        <v>3.9920159680638667</v>
      </c>
      <c r="EC106" s="2">
        <f t="shared" si="145"/>
        <v>4.5454545454545414</v>
      </c>
      <c r="ED106" s="2">
        <f t="shared" si="145"/>
        <v>-2.9299363057324834</v>
      </c>
      <c r="EE106" s="2" t="e">
        <f t="shared" si="145"/>
        <v>#N/A</v>
      </c>
      <c r="EF106" s="2">
        <f t="shared" si="145"/>
        <v>5.6338028169014231</v>
      </c>
      <c r="EG106" s="2">
        <f t="shared" si="145"/>
        <v>2.9411764705882248</v>
      </c>
      <c r="EH106" s="2">
        <f t="shared" si="143"/>
        <v>4.4315992292870865</v>
      </c>
      <c r="EI106" s="2">
        <f t="shared" si="151"/>
        <v>0.77041602465330872</v>
      </c>
      <c r="EJ106" s="2">
        <f t="shared" si="151"/>
        <v>4.2035398230088505</v>
      </c>
      <c r="EK106" s="2">
        <f t="shared" si="151"/>
        <v>-2.6735218508997405</v>
      </c>
      <c r="EL106" s="2">
        <f t="shared" si="150"/>
        <v>2.7833001988071704</v>
      </c>
      <c r="EM106" s="2">
        <f t="shared" si="150"/>
        <v>0.72115384615383249</v>
      </c>
      <c r="EN106" s="2">
        <f t="shared" si="150"/>
        <v>1.7543859649122862</v>
      </c>
      <c r="EO106" s="2">
        <f t="shared" si="92"/>
        <v>5.3082191780821963</v>
      </c>
      <c r="EP106" s="2">
        <f t="shared" si="92"/>
        <v>-2.9795158286778478</v>
      </c>
      <c r="EQ106" s="2">
        <f t="shared" si="92"/>
        <v>0.94240837696335511</v>
      </c>
      <c r="ER106" s="2">
        <f t="shared" si="92"/>
        <v>4.5454545454545414</v>
      </c>
      <c r="ES106" s="2">
        <f t="shared" si="92"/>
        <v>3.5381750465549366</v>
      </c>
      <c r="ET106" s="2">
        <f t="shared" si="92"/>
        <v>3.1948881789137351</v>
      </c>
      <c r="EU106" s="2">
        <f t="shared" si="97"/>
        <v>2.8</v>
      </c>
      <c r="EV106" s="2">
        <f t="shared" si="97"/>
        <v>3.1</v>
      </c>
      <c r="EW106" s="2">
        <f t="shared" si="131"/>
        <v>-2.003081664098616</v>
      </c>
      <c r="EX106" s="2">
        <f t="shared" si="131"/>
        <v>0.94594594594594739</v>
      </c>
      <c r="EY106" s="2">
        <f t="shared" si="132"/>
        <v>21.658026174384016</v>
      </c>
      <c r="EZ106" s="2">
        <f t="shared" si="132"/>
        <v>3.2280908076391501</v>
      </c>
      <c r="FA106" s="2">
        <f t="shared" si="133"/>
        <v>-1.132075471698113</v>
      </c>
      <c r="FB106" s="2">
        <f t="shared" si="88"/>
        <v>3.0381383322559907</v>
      </c>
      <c r="FC106" s="2">
        <f t="shared" si="88"/>
        <v>0.62761506276152179</v>
      </c>
      <c r="FD106" s="2">
        <f t="shared" si="88"/>
        <v>2.1037868162692819</v>
      </c>
      <c r="FE106" s="2">
        <f t="shared" si="87"/>
        <v>1.7638541529551244</v>
      </c>
      <c r="FF106" s="2">
        <f t="shared" si="87"/>
        <v>2.6392961876832821</v>
      </c>
      <c r="FG106" s="2">
        <f t="shared" si="87"/>
        <v>2.2727272727272707</v>
      </c>
      <c r="FH106" s="2" t="e">
        <v>#N/A</v>
      </c>
      <c r="FI106" s="2" t="e">
        <v>#N/A</v>
      </c>
      <c r="FL106" s="2">
        <f t="shared" si="146"/>
        <v>0.49997120863047861</v>
      </c>
      <c r="FM106" s="2">
        <f t="shared" si="146"/>
        <v>0.50281903909523695</v>
      </c>
      <c r="FN106" s="2">
        <f t="shared" si="115"/>
        <v>0.92291823147263585</v>
      </c>
      <c r="FQ106" s="2">
        <f t="shared" si="147"/>
        <v>2.0149331609381482</v>
      </c>
      <c r="FR106" s="2">
        <f t="shared" si="147"/>
        <v>2.0264966899558923</v>
      </c>
      <c r="FS106" s="2">
        <f t="shared" si="117"/>
        <v>3.7430947837365336</v>
      </c>
      <c r="FT106" s="2">
        <f t="shared" si="148"/>
        <v>2.4294958221107166</v>
      </c>
      <c r="FU106" s="2">
        <f t="shared" si="148"/>
        <v>1.3668949004018494</v>
      </c>
      <c r="FX106" s="2">
        <f t="shared" si="152"/>
        <v>2.1402329533127373</v>
      </c>
      <c r="FY106" s="2">
        <f t="shared" si="152"/>
        <v>2.1026265033825986</v>
      </c>
      <c r="FZ106" s="2">
        <f t="shared" si="121"/>
        <v>3.6598303131174958</v>
      </c>
      <c r="GA106" s="2">
        <f t="shared" si="153"/>
        <v>2.5837824986524982</v>
      </c>
      <c r="GB106" s="2">
        <f t="shared" si="153"/>
        <v>1.4518960052989582</v>
      </c>
      <c r="GE106" s="2"/>
      <c r="GF106" s="2"/>
      <c r="GG106" s="2">
        <f t="shared" si="155"/>
        <v>23.662348675572197</v>
      </c>
      <c r="GH106" s="2">
        <f t="shared" si="155"/>
        <v>22.244024703310949</v>
      </c>
      <c r="GI106" s="2" t="e">
        <f t="shared" si="138"/>
        <v>#N/A</v>
      </c>
      <c r="GJ106" s="2">
        <f t="shared" si="139"/>
        <v>3.4868421052631549</v>
      </c>
      <c r="GK106" s="2" t="e">
        <v>#N/A</v>
      </c>
      <c r="GN106" s="2">
        <f t="shared" si="89"/>
        <v>-0.19999999999999973</v>
      </c>
      <c r="GQ106" s="2"/>
      <c r="IG106" s="24"/>
      <c r="IH106" s="24"/>
      <c r="II106" s="24"/>
      <c r="IJ106" s="24"/>
      <c r="IK106" s="24"/>
      <c r="IL106" s="2"/>
      <c r="IM106" s="2">
        <f t="shared" si="98"/>
        <v>2.1</v>
      </c>
      <c r="IN106" s="2"/>
      <c r="IO106" s="2">
        <f t="shared" si="134"/>
        <v>2.1</v>
      </c>
      <c r="IX106" s="3"/>
      <c r="IY106" s="3"/>
      <c r="IZ106" s="3"/>
      <c r="JA106" s="3"/>
      <c r="JB106" s="3"/>
      <c r="JC106" s="3"/>
      <c r="JE106" s="3"/>
      <c r="JF106" s="3"/>
      <c r="JG106" s="3"/>
      <c r="JH106" s="3"/>
      <c r="JI106" s="3"/>
      <c r="JJ106" s="3"/>
      <c r="JK106" s="3"/>
      <c r="JL106" s="3"/>
      <c r="JN106" s="10">
        <f>COUNTIF(EI106:ET106,"&gt;2")</f>
        <v>6</v>
      </c>
      <c r="JQ106" s="10"/>
      <c r="JS106" s="10"/>
      <c r="KH106" s="2">
        <f>(DN106*$DN$4)+(FB106*$FB$3)+(FC106*$FC$3)+(FD106*$FD$3)+(FE106*$FE$3)+(FF106*$FF$3)+(FG106*$FG$3)</f>
        <v>2.4269928711667679</v>
      </c>
      <c r="KI106" s="2">
        <f>F106-KH106</f>
        <v>-0.32699287116676778</v>
      </c>
      <c r="KJ106" s="2">
        <f>MAX(DN106,FB106:FG106)</f>
        <v>3.0381383322559907</v>
      </c>
      <c r="KK106" s="2">
        <f>MIN(DN106,FB106:FG106)</f>
        <v>0.62761506276152179</v>
      </c>
      <c r="KL106" s="2">
        <f t="shared" si="135"/>
        <v>2.4105232694944689</v>
      </c>
      <c r="KO106" s="2">
        <f>BO106</f>
        <v>92.24</v>
      </c>
      <c r="KP106" s="2">
        <f>100*((BO100/BO88)-1)</f>
        <v>2.3548267784490262</v>
      </c>
      <c r="KQ106" s="2">
        <f t="shared" si="142"/>
        <v>2.3548267784490262</v>
      </c>
      <c r="KR106" s="2">
        <f>100*((BO94/BO82)-1)</f>
        <v>-5.5848261327713367</v>
      </c>
      <c r="KS106" s="2">
        <f t="shared" si="149"/>
        <v>-5.5848261327713367</v>
      </c>
      <c r="KT106" s="3">
        <f>BP106</f>
        <v>1.6587000000000001</v>
      </c>
      <c r="KU106" s="3">
        <f>BQ106</f>
        <v>23.537619047619053</v>
      </c>
      <c r="KV106" s="3">
        <f t="shared" si="106"/>
        <v>14.190401547970731</v>
      </c>
      <c r="KW106" s="2">
        <f t="shared" si="99"/>
        <v>33.030850690250496</v>
      </c>
      <c r="KX106" s="2">
        <f t="shared" si="99"/>
        <v>25.959496569488483</v>
      </c>
      <c r="LB106">
        <v>0</v>
      </c>
      <c r="LE106" s="2" t="e">
        <v>#N/A</v>
      </c>
      <c r="LF106" s="2" t="e">
        <v>#N/A</v>
      </c>
      <c r="LG106" s="2" t="e">
        <v>#N/A</v>
      </c>
      <c r="LH106" s="2" t="e">
        <v>#N/A</v>
      </c>
      <c r="LI106" s="2" t="e">
        <v>#N/A</v>
      </c>
      <c r="LJ106" s="2" t="e">
        <v>#N/A</v>
      </c>
      <c r="LK106" s="2">
        <v>62.070048633827867</v>
      </c>
      <c r="LL106" s="2" t="e">
        <v>#N/A</v>
      </c>
      <c r="LM106" s="2" t="e">
        <v>#N/A</v>
      </c>
      <c r="LN106" s="2" t="e">
        <v>#N/A</v>
      </c>
      <c r="LO106" s="2" t="e">
        <v>#N/A</v>
      </c>
      <c r="LP106" s="2">
        <v>43.772405276472433</v>
      </c>
      <c r="LQ106" s="2" t="e">
        <v>#N/A</v>
      </c>
      <c r="LR106" s="2" t="e">
        <v>#N/A</v>
      </c>
      <c r="LS106" s="2" t="e">
        <v>#N/A</v>
      </c>
      <c r="LT106" s="2" t="e">
        <v>#N/A</v>
      </c>
      <c r="LU106" s="2" t="e">
        <v>#N/A</v>
      </c>
      <c r="LV106" s="2" t="e">
        <v>#N/A</v>
      </c>
      <c r="LW106" s="2" t="e">
        <v>#N/A</v>
      </c>
      <c r="LX106" s="2" t="e">
        <v>#N/A</v>
      </c>
      <c r="LY106" s="2">
        <v>55.285362110705464</v>
      </c>
      <c r="LZ106" s="2" t="e">
        <v>#N/A</v>
      </c>
      <c r="MA106" s="2" t="e">
        <v>#N/A</v>
      </c>
      <c r="MB106" s="2" t="e">
        <v>#N/A</v>
      </c>
      <c r="MC106" s="2" t="e">
        <v>#N/A</v>
      </c>
      <c r="MD106" s="2" t="e">
        <v>#N/A</v>
      </c>
      <c r="ME106" s="2" t="e">
        <v>#N/A</v>
      </c>
      <c r="MF106" s="2" t="e">
        <v>#N/A</v>
      </c>
      <c r="MG106" s="2" t="e">
        <v>#N/A</v>
      </c>
      <c r="MH106" s="2">
        <v>54.243374119373115</v>
      </c>
      <c r="MI106" s="2" t="e">
        <v>#N/A</v>
      </c>
      <c r="MJ106" s="2" t="e">
        <v>#N/A</v>
      </c>
      <c r="MK106" s="2" t="e">
        <v>#N/A</v>
      </c>
      <c r="ML106" s="2" t="e">
        <v>#N/A</v>
      </c>
      <c r="MM106" s="2" t="e">
        <v>#N/A</v>
      </c>
      <c r="MN106" s="2" t="e">
        <v>#N/A</v>
      </c>
      <c r="MO106" s="2" t="e">
        <v>#N/A</v>
      </c>
      <c r="MP106" s="2" t="e">
        <v>#N/A</v>
      </c>
      <c r="MQ106" s="2" t="e">
        <v>#N/A</v>
      </c>
      <c r="MR106" s="2" t="e">
        <v>#N/A</v>
      </c>
      <c r="MS106" s="10" t="e">
        <v>#N/A</v>
      </c>
      <c r="MT106" s="2" t="e">
        <v>#N/A</v>
      </c>
      <c r="MU106" s="2" t="e">
        <v>#N/A</v>
      </c>
      <c r="MV106" s="2" t="e">
        <v>#N/A</v>
      </c>
      <c r="MX106" s="22" t="e">
        <v>#N/A</v>
      </c>
      <c r="MY106" s="22" t="e">
        <v>#N/A</v>
      </c>
      <c r="MZ106" s="22" t="e">
        <v>#N/A</v>
      </c>
      <c r="NA106" s="22" t="e">
        <v>#N/A</v>
      </c>
      <c r="NB106" s="22" t="e">
        <v>#N/A</v>
      </c>
      <c r="NC106" s="22" t="e">
        <v>#N/A</v>
      </c>
      <c r="ND106" s="22">
        <v>2</v>
      </c>
      <c r="NE106" s="22" t="e">
        <v>#N/A</v>
      </c>
      <c r="NF106" s="22" t="e">
        <v>#N/A</v>
      </c>
      <c r="NG106" s="22">
        <v>0</v>
      </c>
      <c r="NH106" s="23">
        <v>0</v>
      </c>
      <c r="NI106" s="22">
        <v>21</v>
      </c>
      <c r="NJ106" s="22" t="e">
        <v>#N/A</v>
      </c>
      <c r="NK106" s="22" t="e">
        <v>#N/A</v>
      </c>
      <c r="NL106" s="23" t="e">
        <v>#N/A</v>
      </c>
      <c r="NM106" s="3" t="e">
        <v>#N/A</v>
      </c>
      <c r="NN106" s="22" t="e">
        <v>#N/A</v>
      </c>
      <c r="NO106" s="22" t="e">
        <v>#N/A</v>
      </c>
      <c r="NP106" s="22" t="e">
        <v>#N/A</v>
      </c>
      <c r="NQ106" s="22" t="e">
        <v>#N/A</v>
      </c>
      <c r="NR106" s="23">
        <v>1</v>
      </c>
      <c r="NS106" s="22" t="e">
        <v>#N/A</v>
      </c>
      <c r="NT106" s="22" t="e">
        <v>#N/A</v>
      </c>
      <c r="NU106" s="23" t="e">
        <v>#N/A</v>
      </c>
      <c r="NV106" s="3" t="e">
        <v>#N/A</v>
      </c>
      <c r="NW106" s="22" t="e">
        <v>#N/A</v>
      </c>
      <c r="NX106" s="22" t="e">
        <v>#N/A</v>
      </c>
      <c r="NY106" s="22" t="e">
        <v>#N/A</v>
      </c>
      <c r="NZ106" s="22" t="e">
        <v>#N/A</v>
      </c>
      <c r="OA106" s="23">
        <v>7</v>
      </c>
      <c r="OB106" s="22" t="e">
        <v>#N/A</v>
      </c>
      <c r="OC106" s="22" t="e">
        <v>#N/A</v>
      </c>
      <c r="OD106" s="22" t="e">
        <v>#N/A</v>
      </c>
      <c r="OE106" s="22" t="e">
        <v>#N/A</v>
      </c>
      <c r="OF106" s="22" t="e">
        <v>#N/A</v>
      </c>
      <c r="OG106" s="22" t="e">
        <v>#N/A</v>
      </c>
      <c r="OH106" s="23" t="e">
        <v>#N/A</v>
      </c>
      <c r="OI106" s="22">
        <v>0</v>
      </c>
      <c r="OJ106" s="22" t="e">
        <v>#N/A</v>
      </c>
      <c r="OK106" s="22" t="e">
        <v>#N/A</v>
      </c>
      <c r="OL106" s="22" t="e">
        <v>#N/A</v>
      </c>
      <c r="OM106" s="23" t="e">
        <v>#N/A</v>
      </c>
      <c r="ON106" s="22" t="e">
        <v>#N/A</v>
      </c>
      <c r="OO106" s="22" t="e">
        <v>#N/A</v>
      </c>
      <c r="OQ106">
        <f t="shared" si="136"/>
        <v>-1</v>
      </c>
      <c r="OR106" s="23" t="e">
        <f t="shared" ref="OR106:PG169" ca="1" si="156">LE106/OFFSET(LE106,$OQ106,0)</f>
        <v>#N/A</v>
      </c>
      <c r="OS106" s="23" t="e">
        <f t="shared" ca="1" si="156"/>
        <v>#N/A</v>
      </c>
      <c r="OT106" s="23" t="e">
        <f t="shared" ca="1" si="156"/>
        <v>#N/A</v>
      </c>
      <c r="OU106" s="23" t="e">
        <f t="shared" ca="1" si="156"/>
        <v>#N/A</v>
      </c>
      <c r="OV106" s="23" t="e">
        <f t="shared" ca="1" si="156"/>
        <v>#N/A</v>
      </c>
      <c r="OW106" s="23" t="e">
        <f t="shared" ca="1" si="156"/>
        <v>#N/A</v>
      </c>
      <c r="OX106" s="23">
        <f t="shared" ca="1" si="156"/>
        <v>0.99712338828781644</v>
      </c>
      <c r="OY106" s="23" t="e">
        <f t="shared" ca="1" si="156"/>
        <v>#N/A</v>
      </c>
      <c r="OZ106" s="23" t="e">
        <f t="shared" ca="1" si="156"/>
        <v>#N/A</v>
      </c>
      <c r="PA106" s="23" t="e">
        <f t="shared" ca="1" si="156"/>
        <v>#N/A</v>
      </c>
      <c r="PB106" s="23" t="e">
        <f t="shared" ca="1" si="156"/>
        <v>#N/A</v>
      </c>
      <c r="PC106" s="23">
        <f t="shared" ca="1" si="156"/>
        <v>1.0069885429160053</v>
      </c>
      <c r="PD106" s="23" t="e">
        <f t="shared" ca="1" si="156"/>
        <v>#N/A</v>
      </c>
      <c r="PE106" s="23" t="e">
        <f t="shared" ca="1" si="156"/>
        <v>#N/A</v>
      </c>
      <c r="PF106" s="23" t="e">
        <f t="shared" ca="1" si="156"/>
        <v>#N/A</v>
      </c>
      <c r="PG106" s="23" t="e">
        <f t="shared" ca="1" si="79"/>
        <v>#N/A</v>
      </c>
      <c r="PH106" s="23" t="e">
        <f t="shared" ca="1" si="76"/>
        <v>#N/A</v>
      </c>
      <c r="PI106" s="23" t="e">
        <f t="shared" ca="1" si="76"/>
        <v>#N/A</v>
      </c>
      <c r="PJ106" s="23" t="e">
        <f t="shared" ca="1" si="76"/>
        <v>#N/A</v>
      </c>
      <c r="PK106" s="23" t="e">
        <f t="shared" ca="1" si="76"/>
        <v>#N/A</v>
      </c>
      <c r="PL106" s="23">
        <f t="shared" ca="1" si="76"/>
        <v>1.0045020748787683</v>
      </c>
      <c r="PM106" s="23" t="e">
        <f t="shared" ca="1" si="76"/>
        <v>#N/A</v>
      </c>
      <c r="PN106" s="23" t="e">
        <f t="shared" ca="1" si="76"/>
        <v>#N/A</v>
      </c>
      <c r="PO106" s="23" t="e">
        <f t="shared" ref="PO106:PW169" ca="1" si="157">MB106/OFFSET(MB106,$OQ106,0)</f>
        <v>#N/A</v>
      </c>
      <c r="PP106" s="23" t="e">
        <f t="shared" ca="1" si="157"/>
        <v>#N/A</v>
      </c>
      <c r="PQ106" s="23" t="e">
        <f t="shared" ca="1" si="157"/>
        <v>#N/A</v>
      </c>
      <c r="PR106" s="23" t="e">
        <f t="shared" ca="1" si="157"/>
        <v>#N/A</v>
      </c>
      <c r="PS106" s="23" t="e">
        <f t="shared" ca="1" si="157"/>
        <v>#N/A</v>
      </c>
      <c r="PT106" s="23" t="e">
        <f t="shared" ca="1" si="157"/>
        <v>#N/A</v>
      </c>
      <c r="PU106" s="23">
        <f t="shared" ca="1" si="154"/>
        <v>1.0048718322673704</v>
      </c>
      <c r="PV106" s="23" t="e">
        <f t="shared" ca="1" si="154"/>
        <v>#N/A</v>
      </c>
      <c r="PW106" s="23" t="e">
        <f t="shared" ca="1" si="154"/>
        <v>#N/A</v>
      </c>
      <c r="PX106" s="23" t="e">
        <f t="shared" ca="1" si="154"/>
        <v>#N/A</v>
      </c>
      <c r="PY106" s="23" t="e">
        <f t="shared" ca="1" si="154"/>
        <v>#N/A</v>
      </c>
      <c r="PZ106" s="23" t="e">
        <f t="shared" ca="1" si="154"/>
        <v>#N/A</v>
      </c>
      <c r="QA106" s="23" t="e">
        <f t="shared" ca="1" si="154"/>
        <v>#N/A</v>
      </c>
      <c r="QB106" s="23" t="e">
        <f t="shared" ca="1" si="154"/>
        <v>#N/A</v>
      </c>
      <c r="QC106" s="23" t="e">
        <f t="shared" ca="1" si="154"/>
        <v>#N/A</v>
      </c>
      <c r="QD106" s="23" t="e">
        <f t="shared" ca="1" si="141"/>
        <v>#N/A</v>
      </c>
      <c r="QE106" s="23" t="e">
        <f t="shared" ca="1" si="141"/>
        <v>#N/A</v>
      </c>
      <c r="QF106" s="23" t="e">
        <f t="shared" ca="1" si="141"/>
        <v>#N/A</v>
      </c>
      <c r="QG106" s="23" t="e">
        <f t="shared" ca="1" si="141"/>
        <v>#N/A</v>
      </c>
      <c r="QH106" s="23" t="e">
        <f t="shared" ca="1" si="141"/>
        <v>#N/A</v>
      </c>
      <c r="QI106" s="23" t="e">
        <f t="shared" ca="1" si="141"/>
        <v>#N/A</v>
      </c>
      <c r="QJ106" s="26" t="e">
        <f t="shared" ca="1" si="110"/>
        <v>#N/A</v>
      </c>
    </row>
    <row r="107" spans="1:452" x14ac:dyDescent="0.35">
      <c r="A107" t="s">
        <v>1172</v>
      </c>
      <c r="B107" s="25">
        <v>35462</v>
      </c>
      <c r="C107" t="s">
        <v>722</v>
      </c>
      <c r="D107" s="2">
        <v>69.3</v>
      </c>
      <c r="E107" s="2">
        <v>69.400000000000006</v>
      </c>
      <c r="F107" s="2">
        <v>1.9</v>
      </c>
      <c r="G107" s="2">
        <v>74.7</v>
      </c>
      <c r="H107" s="2">
        <v>69.615759590247805</v>
      </c>
      <c r="I107" s="2">
        <v>75.032990903265571</v>
      </c>
      <c r="J107" s="2">
        <v>86</v>
      </c>
      <c r="K107" s="2">
        <v>52.7</v>
      </c>
      <c r="L107" s="2">
        <v>52.851984723870459</v>
      </c>
      <c r="M107" s="2">
        <v>60.8</v>
      </c>
      <c r="N107" s="2">
        <v>54.1</v>
      </c>
      <c r="O107" s="2">
        <v>64.7</v>
      </c>
      <c r="P107" s="2">
        <v>59.2</v>
      </c>
      <c r="Q107" s="2">
        <v>189.8</v>
      </c>
      <c r="R107" s="2">
        <v>61.8</v>
      </c>
      <c r="S107" s="2">
        <v>54.1</v>
      </c>
      <c r="T107" s="2">
        <v>39.799999999999997</v>
      </c>
      <c r="U107" s="2">
        <v>52.2</v>
      </c>
      <c r="V107" s="2">
        <v>52.3</v>
      </c>
      <c r="W107" s="2">
        <v>25.3</v>
      </c>
      <c r="X107" s="2">
        <v>76.2</v>
      </c>
      <c r="Y107" s="2" t="e">
        <v>#N/A</v>
      </c>
      <c r="Z107" s="2">
        <v>30</v>
      </c>
      <c r="AA107" s="2">
        <v>87.5</v>
      </c>
      <c r="AB107" s="2">
        <v>164.9</v>
      </c>
      <c r="AC107" s="2">
        <v>171.7</v>
      </c>
      <c r="AD107" s="2">
        <v>53.6</v>
      </c>
      <c r="AE107" s="2">
        <v>195.4</v>
      </c>
      <c r="AF107" s="2">
        <v>79.400000000000006</v>
      </c>
      <c r="AG107" s="22">
        <v>640</v>
      </c>
      <c r="AH107" s="22">
        <v>360</v>
      </c>
      <c r="AI107" s="22">
        <v>223</v>
      </c>
      <c r="AJ107" s="22">
        <v>43</v>
      </c>
      <c r="AK107" s="22">
        <v>44</v>
      </c>
      <c r="AL107" s="22">
        <v>2</v>
      </c>
      <c r="AM107" s="22">
        <v>5</v>
      </c>
      <c r="AN107" s="22">
        <v>4</v>
      </c>
      <c r="AO107" s="22">
        <v>56</v>
      </c>
      <c r="AP107" s="22">
        <v>39</v>
      </c>
      <c r="AQ107" s="22">
        <v>42</v>
      </c>
      <c r="AR107" s="2">
        <v>65.3</v>
      </c>
      <c r="AS107" s="2">
        <v>47.5</v>
      </c>
      <c r="AT107" s="2">
        <v>189.8</v>
      </c>
      <c r="AU107" s="2">
        <v>51.7</v>
      </c>
      <c r="AV107" s="2">
        <v>84.3</v>
      </c>
      <c r="AW107" s="2">
        <v>58.5</v>
      </c>
      <c r="AX107" s="2">
        <v>61.8</v>
      </c>
      <c r="AY107" s="2">
        <v>104.2</v>
      </c>
      <c r="AZ107" s="2">
        <v>96.5</v>
      </c>
      <c r="BA107" s="2">
        <v>25.3</v>
      </c>
      <c r="BB107" s="2">
        <v>55.8</v>
      </c>
      <c r="BC107" s="2">
        <v>64.8</v>
      </c>
      <c r="BD107" s="3" t="e">
        <v>#N/A</v>
      </c>
      <c r="BE107" s="3" t="e">
        <v>#N/A</v>
      </c>
      <c r="BF107" s="3" t="e">
        <v>#N/A</v>
      </c>
      <c r="BG107" s="3" t="e">
        <v>#N/A</v>
      </c>
      <c r="BH107" s="3" t="e">
        <v>#N/A</v>
      </c>
      <c r="BI107" s="2">
        <v>155</v>
      </c>
      <c r="BJ107" s="2">
        <v>2.7</v>
      </c>
      <c r="BK107" s="2">
        <v>2.9</v>
      </c>
      <c r="BL107" s="2">
        <v>63.2</v>
      </c>
      <c r="BM107" s="2">
        <v>74.3</v>
      </c>
      <c r="BN107" s="10" t="e">
        <v>#N/A</v>
      </c>
      <c r="BO107" s="3">
        <v>93.19</v>
      </c>
      <c r="BP107" s="22">
        <v>1.6246</v>
      </c>
      <c r="BQ107" s="3">
        <v>20.850526315789473</v>
      </c>
      <c r="BR107" s="23">
        <v>2.2184210526315788</v>
      </c>
      <c r="BS107" s="2">
        <v>49.6</v>
      </c>
      <c r="BT107" s="3">
        <v>66.25</v>
      </c>
      <c r="BU107" s="2">
        <v>1.6</v>
      </c>
      <c r="BV107" s="2">
        <v>2.5</v>
      </c>
      <c r="BW107" s="2" t="e">
        <v>#N/A</v>
      </c>
      <c r="BX107" s="2" t="e">
        <v>#N/A</v>
      </c>
      <c r="BY107" s="23">
        <v>159.69999999999999</v>
      </c>
      <c r="BZ107" s="2">
        <v>96</v>
      </c>
      <c r="CA107" s="2">
        <v>72.900000000000006</v>
      </c>
      <c r="CB107" s="3">
        <v>77.47</v>
      </c>
      <c r="CC107" s="2">
        <v>70.099999999999994</v>
      </c>
      <c r="CD107" s="2">
        <v>90.1</v>
      </c>
      <c r="CE107" s="2">
        <v>96.484959934237011</v>
      </c>
      <c r="CF107" s="3">
        <v>77.497002643369044</v>
      </c>
      <c r="CG107" s="2">
        <v>70.11687956681817</v>
      </c>
      <c r="CH107" s="23">
        <v>168.12160400249601</v>
      </c>
      <c r="CI107" s="3">
        <v>76.869545588361802</v>
      </c>
      <c r="CM107" s="2">
        <f t="shared" si="95"/>
        <v>12.834252317979486</v>
      </c>
      <c r="CN107" s="2">
        <f t="shared" si="95"/>
        <v>1.365518313819758</v>
      </c>
      <c r="CO107" s="2">
        <f t="shared" si="96"/>
        <v>105.08352154203567</v>
      </c>
      <c r="CR107" s="2">
        <f t="shared" si="100"/>
        <v>0.14450867052022298</v>
      </c>
      <c r="CS107" s="2">
        <f t="shared" si="100"/>
        <v>0.28901734104046656</v>
      </c>
      <c r="CT107" s="2">
        <f t="shared" si="101"/>
        <v>0.4032258064516091</v>
      </c>
      <c r="CU107" s="2">
        <f t="shared" si="101"/>
        <v>9.4356318616281409E-2</v>
      </c>
      <c r="CV107" s="2">
        <f t="shared" si="101"/>
        <v>0.10999820133817727</v>
      </c>
      <c r="CW107" s="2">
        <f t="shared" si="102"/>
        <v>-0.30816640986132948</v>
      </c>
      <c r="CX107" s="2">
        <f t="shared" si="103"/>
        <v>0.19011406844106732</v>
      </c>
      <c r="CY107" s="2"/>
      <c r="CZ107" s="2">
        <f t="shared" si="107"/>
        <v>0.25188916876572875</v>
      </c>
      <c r="DA107" s="2">
        <f t="shared" si="108"/>
        <v>1.4145141451414585</v>
      </c>
      <c r="DB107" s="2">
        <f t="shared" si="109"/>
        <v>0.38387715930901289</v>
      </c>
      <c r="DC107" s="2"/>
      <c r="DF107" s="2">
        <f t="shared" si="104"/>
        <v>1.138170399933558</v>
      </c>
      <c r="DG107" s="2">
        <f t="shared" si="104"/>
        <v>1.3279935080540373</v>
      </c>
      <c r="DH107" s="2">
        <f t="shared" si="105"/>
        <v>3.9239063721643985</v>
      </c>
      <c r="DI107" s="2">
        <f t="shared" si="144"/>
        <v>6.1091971915210985</v>
      </c>
      <c r="DJ107" s="2">
        <f t="shared" si="144"/>
        <v>3.2298889535583797</v>
      </c>
      <c r="DM107" s="2"/>
      <c r="DN107" s="2">
        <f t="shared" si="123"/>
        <v>1.9089574155653619</v>
      </c>
      <c r="DO107" s="2">
        <f t="shared" si="111"/>
        <v>1.9099590723056015</v>
      </c>
      <c r="DP107" s="2">
        <f t="shared" si="124"/>
        <v>0.93896713615023131</v>
      </c>
      <c r="DQ107" s="2"/>
      <c r="DR107" s="2">
        <f t="shared" si="125"/>
        <v>3.7401574803149722</v>
      </c>
      <c r="DS107" s="2">
        <f t="shared" si="126"/>
        <v>3.1415823571804022</v>
      </c>
      <c r="DT107" s="2" t="e">
        <v>#N/A</v>
      </c>
      <c r="DU107" s="2" t="e">
        <v>#N/A</v>
      </c>
      <c r="DV107" s="2">
        <f t="shared" si="112"/>
        <v>-0.61443932411673341</v>
      </c>
      <c r="DW107" s="2">
        <f t="shared" si="127"/>
        <v>-2.6167265264238071</v>
      </c>
      <c r="DX107" s="2">
        <f t="shared" si="128"/>
        <v>-0.99502487562190822</v>
      </c>
      <c r="DY107" s="2">
        <f t="shared" si="129"/>
        <v>5.821917808219168</v>
      </c>
      <c r="DZ107" s="2">
        <f t="shared" si="130"/>
        <v>10.633946830265861</v>
      </c>
      <c r="EA107" s="2">
        <f t="shared" si="145"/>
        <v>5.0301810865191143</v>
      </c>
      <c r="EB107" s="2">
        <f t="shared" si="145"/>
        <v>4.1832669322709126</v>
      </c>
      <c r="EC107" s="2">
        <f t="shared" si="145"/>
        <v>4.5454545454545414</v>
      </c>
      <c r="ED107" s="2">
        <f t="shared" si="145"/>
        <v>-2.9299363057324834</v>
      </c>
      <c r="EE107" s="2" t="e">
        <f t="shared" si="145"/>
        <v>#N/A</v>
      </c>
      <c r="EF107" s="2">
        <f t="shared" si="145"/>
        <v>5.6338028169014231</v>
      </c>
      <c r="EG107" s="2">
        <f t="shared" si="145"/>
        <v>1.0392609699769073</v>
      </c>
      <c r="EH107" s="2">
        <f t="shared" si="143"/>
        <v>4.1692987997473008</v>
      </c>
      <c r="EI107" s="2">
        <f t="shared" si="151"/>
        <v>-0.45731707317072656</v>
      </c>
      <c r="EJ107" s="2">
        <f t="shared" si="151"/>
        <v>4.1666666666666741</v>
      </c>
      <c r="EK107" s="2">
        <f t="shared" si="151"/>
        <v>-2.6167265264238071</v>
      </c>
      <c r="EL107" s="2">
        <f t="shared" si="150"/>
        <v>2.7833001988071704</v>
      </c>
      <c r="EM107" s="2">
        <f t="shared" si="150"/>
        <v>0.11876484560569001</v>
      </c>
      <c r="EN107" s="2">
        <f t="shared" si="150"/>
        <v>2.2727272727272707</v>
      </c>
      <c r="EO107" s="2">
        <f t="shared" si="92"/>
        <v>5.821917808219168</v>
      </c>
      <c r="EP107" s="2">
        <f t="shared" si="92"/>
        <v>-3.0697674418604604</v>
      </c>
      <c r="EQ107" s="2">
        <f t="shared" si="92"/>
        <v>0.83594566353186739</v>
      </c>
      <c r="ER107" s="2">
        <f t="shared" si="92"/>
        <v>4.5454545454545414</v>
      </c>
      <c r="ES107" s="2">
        <f t="shared" si="92"/>
        <v>3.7174721189590976</v>
      </c>
      <c r="ET107" s="2">
        <f t="shared" si="92"/>
        <v>2.5316455696202445</v>
      </c>
      <c r="EU107" s="2">
        <f t="shared" si="97"/>
        <v>2.7</v>
      </c>
      <c r="EV107" s="2">
        <f t="shared" si="97"/>
        <v>2.9</v>
      </c>
      <c r="EW107" s="2">
        <f t="shared" si="131"/>
        <v>-2.4691358024691246</v>
      </c>
      <c r="EX107" s="2">
        <f t="shared" si="131"/>
        <v>0.67750677506774881</v>
      </c>
      <c r="EY107" s="2">
        <f t="shared" si="132"/>
        <v>9.553270143451309</v>
      </c>
      <c r="EZ107" s="2">
        <f t="shared" si="132"/>
        <v>-54.001702754819661</v>
      </c>
      <c r="FA107" s="2">
        <f t="shared" si="133"/>
        <v>-3.6893203883495151</v>
      </c>
      <c r="FB107" s="2">
        <f t="shared" si="88"/>
        <v>3.0322580645161246</v>
      </c>
      <c r="FC107" s="2">
        <f t="shared" si="88"/>
        <v>0.62893081761006275</v>
      </c>
      <c r="FD107" s="2">
        <f t="shared" si="88"/>
        <v>2.1008403361344463</v>
      </c>
      <c r="FE107" s="2">
        <f t="shared" si="87"/>
        <v>1.5866771570941518</v>
      </c>
      <c r="FF107" s="2">
        <f t="shared" si="87"/>
        <v>2.3357664233576658</v>
      </c>
      <c r="FG107" s="2">
        <f t="shared" si="87"/>
        <v>2.2701475595913845</v>
      </c>
      <c r="FH107" s="2" t="e">
        <v>#N/A</v>
      </c>
      <c r="FI107" s="2" t="e">
        <v>#N/A</v>
      </c>
      <c r="FL107" s="2">
        <f t="shared" si="146"/>
        <v>0.38779562553155067</v>
      </c>
      <c r="FM107" s="2">
        <f t="shared" si="146"/>
        <v>0.45678331949707829</v>
      </c>
      <c r="FN107" s="2">
        <f t="shared" si="115"/>
        <v>0.97266537394222752</v>
      </c>
      <c r="FQ107" s="2">
        <f t="shared" si="147"/>
        <v>1.5602289791003088</v>
      </c>
      <c r="FR107" s="2">
        <f t="shared" si="147"/>
        <v>1.8396905049005152</v>
      </c>
      <c r="FS107" s="2">
        <f t="shared" si="117"/>
        <v>3.9477951535096256</v>
      </c>
      <c r="FT107" s="2">
        <f t="shared" si="148"/>
        <v>2.2593904392717024</v>
      </c>
      <c r="FU107" s="2">
        <f t="shared" si="148"/>
        <v>1.5606828619219915</v>
      </c>
      <c r="FX107" s="2">
        <f t="shared" si="152"/>
        <v>2.1778858638109577</v>
      </c>
      <c r="FY107" s="2">
        <f t="shared" si="152"/>
        <v>2.1115497538194417</v>
      </c>
      <c r="FZ107" s="2">
        <f t="shared" si="121"/>
        <v>3.612912632235199</v>
      </c>
      <c r="GA107" s="2">
        <f t="shared" si="153"/>
        <v>2.5768486582437244</v>
      </c>
      <c r="GB107" s="2">
        <f t="shared" si="153"/>
        <v>1.4432193046289621</v>
      </c>
      <c r="GE107" s="2"/>
      <c r="GF107" s="2"/>
      <c r="GG107" s="2">
        <f t="shared" si="155"/>
        <v>17.963078088676319</v>
      </c>
      <c r="GH107" s="2">
        <f t="shared" si="155"/>
        <v>-15.098429130199376</v>
      </c>
      <c r="GI107" s="2" t="e">
        <f t="shared" si="138"/>
        <v>#N/A</v>
      </c>
      <c r="GJ107" s="2">
        <f t="shared" si="139"/>
        <v>3.6136662286465171</v>
      </c>
      <c r="GK107" s="2" t="e">
        <v>#N/A</v>
      </c>
      <c r="GN107" s="2">
        <f t="shared" si="89"/>
        <v>-0.20000000000000018</v>
      </c>
      <c r="GQ107" s="2"/>
      <c r="IG107" s="24"/>
      <c r="IH107" s="24"/>
      <c r="II107" s="24"/>
      <c r="IJ107" s="24"/>
      <c r="IK107" s="24"/>
      <c r="IL107" s="2"/>
      <c r="IM107" s="2">
        <f t="shared" si="98"/>
        <v>1.9</v>
      </c>
      <c r="IN107" s="2"/>
      <c r="IO107" s="2">
        <f t="shared" si="134"/>
        <v>1.9</v>
      </c>
      <c r="IX107" s="3"/>
      <c r="IY107" s="3"/>
      <c r="IZ107" s="3"/>
      <c r="JA107" s="3"/>
      <c r="JB107" s="3"/>
      <c r="JC107" s="3"/>
      <c r="JE107" s="3"/>
      <c r="JF107" s="3"/>
      <c r="JG107" s="3"/>
      <c r="JH107" s="3"/>
      <c r="JI107" s="3"/>
      <c r="JJ107" s="3"/>
      <c r="JK107" s="3"/>
      <c r="JL107" s="3"/>
      <c r="JN107" s="10">
        <f>COUNTIF(EI107:ET107,"&gt;2")</f>
        <v>7</v>
      </c>
      <c r="JQ107" s="10"/>
      <c r="JS107" s="10"/>
      <c r="KH107" s="2">
        <f>(DN107*$DN$4)+(FB107*$FB$3)+(FC107*$FC$3)+(FD107*$FD$3)+(FE107*$FE$3)+(FF107*$FF$3)+(FG107*$FG$3)</f>
        <v>2.3829187903266775</v>
      </c>
      <c r="KI107" s="2">
        <f>F107-KH107</f>
        <v>-0.48291879032667762</v>
      </c>
      <c r="KJ107" s="2">
        <f>MAX(DN107,FB107:FG107)</f>
        <v>3.0322580645161246</v>
      </c>
      <c r="KK107" s="2">
        <f>MIN(DN107,FB107:FG107)</f>
        <v>0.62893081761006275</v>
      </c>
      <c r="KL107" s="2">
        <f t="shared" si="135"/>
        <v>2.4033272469060618</v>
      </c>
      <c r="KO107" s="2">
        <f>BO107</f>
        <v>93.19</v>
      </c>
      <c r="KP107" s="2">
        <f>100*((BO101/BO89)-1)</f>
        <v>0.57506423589868128</v>
      </c>
      <c r="KQ107" s="2">
        <f t="shared" si="142"/>
        <v>0.57506423589868128</v>
      </c>
      <c r="KR107" s="2">
        <f>100*((BO95/BO83)-1)</f>
        <v>-3.791469194312802</v>
      </c>
      <c r="KS107" s="2">
        <f t="shared" si="149"/>
        <v>-3.791469194312802</v>
      </c>
      <c r="KT107" s="3">
        <f>BP107</f>
        <v>1.6246</v>
      </c>
      <c r="KU107" s="3">
        <f>BQ107</f>
        <v>20.850526315789473</v>
      </c>
      <c r="KV107" s="3">
        <f t="shared" si="106"/>
        <v>12.834252317979486</v>
      </c>
      <c r="KW107" s="2">
        <f t="shared" si="99"/>
        <v>29.259995250864058</v>
      </c>
      <c r="KX107" s="2">
        <f t="shared" si="99"/>
        <v>23.478597691140209</v>
      </c>
      <c r="LB107">
        <v>0</v>
      </c>
      <c r="LE107" s="2" t="e">
        <v>#N/A</v>
      </c>
      <c r="LF107" s="2" t="e">
        <v>#N/A</v>
      </c>
      <c r="LG107" s="2" t="e">
        <v>#N/A</v>
      </c>
      <c r="LH107" s="2" t="e">
        <v>#N/A</v>
      </c>
      <c r="LI107" s="2" t="e">
        <v>#N/A</v>
      </c>
      <c r="LJ107" s="2" t="e">
        <v>#N/A</v>
      </c>
      <c r="LK107" s="2">
        <v>62.226215238051218</v>
      </c>
      <c r="LL107" s="2" t="e">
        <v>#N/A</v>
      </c>
      <c r="LM107" s="2" t="e">
        <v>#N/A</v>
      </c>
      <c r="LN107" s="2" t="e">
        <v>#N/A</v>
      </c>
      <c r="LO107" s="2" t="e">
        <v>#N/A</v>
      </c>
      <c r="LP107" s="2">
        <v>44.165538515352985</v>
      </c>
      <c r="LQ107" s="2" t="e">
        <v>#N/A</v>
      </c>
      <c r="LR107" s="2" t="e">
        <v>#N/A</v>
      </c>
      <c r="LS107" s="2" t="e">
        <v>#N/A</v>
      </c>
      <c r="LT107" s="2" t="e">
        <v>#N/A</v>
      </c>
      <c r="LU107" s="2" t="e">
        <v>#N/A</v>
      </c>
      <c r="LV107" s="2" t="e">
        <v>#N/A</v>
      </c>
      <c r="LW107" s="2" t="e">
        <v>#N/A</v>
      </c>
      <c r="LX107" s="2" t="e">
        <v>#N/A</v>
      </c>
      <c r="LY107" s="2">
        <v>55.197486928396707</v>
      </c>
      <c r="LZ107" s="2" t="e">
        <v>#N/A</v>
      </c>
      <c r="MA107" s="2" t="e">
        <v>#N/A</v>
      </c>
      <c r="MB107" s="2" t="e">
        <v>#N/A</v>
      </c>
      <c r="MC107" s="2" t="e">
        <v>#N/A</v>
      </c>
      <c r="MD107" s="2" t="e">
        <v>#N/A</v>
      </c>
      <c r="ME107" s="2" t="e">
        <v>#N/A</v>
      </c>
      <c r="MF107" s="2" t="e">
        <v>#N/A</v>
      </c>
      <c r="MG107" s="2" t="e">
        <v>#N/A</v>
      </c>
      <c r="MH107" s="2">
        <v>54.352614350708656</v>
      </c>
      <c r="MI107" s="2" t="e">
        <v>#N/A</v>
      </c>
      <c r="MJ107" s="2" t="e">
        <v>#N/A</v>
      </c>
      <c r="MK107" s="2" t="e">
        <v>#N/A</v>
      </c>
      <c r="ML107" s="2" t="e">
        <v>#N/A</v>
      </c>
      <c r="MM107" s="2" t="e">
        <v>#N/A</v>
      </c>
      <c r="MN107" s="2" t="e">
        <v>#N/A</v>
      </c>
      <c r="MO107" s="2" t="e">
        <v>#N/A</v>
      </c>
      <c r="MP107" s="2" t="e">
        <v>#N/A</v>
      </c>
      <c r="MQ107" s="2" t="e">
        <v>#N/A</v>
      </c>
      <c r="MR107" s="2" t="e">
        <v>#N/A</v>
      </c>
      <c r="MS107" s="10" t="e">
        <v>#N/A</v>
      </c>
      <c r="MT107" s="2" t="e">
        <v>#N/A</v>
      </c>
      <c r="MU107" s="2" t="e">
        <v>#N/A</v>
      </c>
      <c r="MV107" s="2" t="e">
        <v>#N/A</v>
      </c>
      <c r="MX107" s="22" t="e">
        <v>#N/A</v>
      </c>
      <c r="MY107" s="22" t="e">
        <v>#N/A</v>
      </c>
      <c r="MZ107" s="22" t="e">
        <v>#N/A</v>
      </c>
      <c r="NA107" s="22" t="e">
        <v>#N/A</v>
      </c>
      <c r="NB107" s="22" t="e">
        <v>#N/A</v>
      </c>
      <c r="NC107" s="22" t="e">
        <v>#N/A</v>
      </c>
      <c r="ND107" s="22">
        <v>2</v>
      </c>
      <c r="NE107" s="22" t="e">
        <v>#N/A</v>
      </c>
      <c r="NF107" s="22" t="e">
        <v>#N/A</v>
      </c>
      <c r="NG107" s="22">
        <v>0</v>
      </c>
      <c r="NH107" s="23">
        <v>0</v>
      </c>
      <c r="NI107" s="22">
        <v>21</v>
      </c>
      <c r="NJ107" s="22" t="e">
        <v>#N/A</v>
      </c>
      <c r="NK107" s="22" t="e">
        <v>#N/A</v>
      </c>
      <c r="NL107" s="23" t="e">
        <v>#N/A</v>
      </c>
      <c r="NM107" s="3" t="e">
        <v>#N/A</v>
      </c>
      <c r="NN107" s="22" t="e">
        <v>#N/A</v>
      </c>
      <c r="NO107" s="22" t="e">
        <v>#N/A</v>
      </c>
      <c r="NP107" s="22" t="e">
        <v>#N/A</v>
      </c>
      <c r="NQ107" s="22" t="e">
        <v>#N/A</v>
      </c>
      <c r="NR107" s="23">
        <v>1</v>
      </c>
      <c r="NS107" s="22" t="e">
        <v>#N/A</v>
      </c>
      <c r="NT107" s="22" t="e">
        <v>#N/A</v>
      </c>
      <c r="NU107" s="23" t="e">
        <v>#N/A</v>
      </c>
      <c r="NV107" s="3" t="e">
        <v>#N/A</v>
      </c>
      <c r="NW107" s="22" t="e">
        <v>#N/A</v>
      </c>
      <c r="NX107" s="22" t="e">
        <v>#N/A</v>
      </c>
      <c r="NY107" s="22" t="e">
        <v>#N/A</v>
      </c>
      <c r="NZ107" s="22" t="e">
        <v>#N/A</v>
      </c>
      <c r="OA107" s="23">
        <v>7</v>
      </c>
      <c r="OB107" s="22" t="e">
        <v>#N/A</v>
      </c>
      <c r="OC107" s="22" t="e">
        <v>#N/A</v>
      </c>
      <c r="OD107" s="22" t="e">
        <v>#N/A</v>
      </c>
      <c r="OE107" s="22" t="e">
        <v>#N/A</v>
      </c>
      <c r="OF107" s="22" t="e">
        <v>#N/A</v>
      </c>
      <c r="OG107" s="22" t="e">
        <v>#N/A</v>
      </c>
      <c r="OH107" s="23" t="e">
        <v>#N/A</v>
      </c>
      <c r="OI107" s="22">
        <v>0</v>
      </c>
      <c r="OJ107" s="22" t="e">
        <v>#N/A</v>
      </c>
      <c r="OK107" s="22" t="e">
        <v>#N/A</v>
      </c>
      <c r="OL107" s="22" t="e">
        <v>#N/A</v>
      </c>
      <c r="OM107" s="23" t="e">
        <v>#N/A</v>
      </c>
      <c r="ON107" s="22" t="e">
        <v>#N/A</v>
      </c>
      <c r="OO107" s="22" t="e">
        <v>#N/A</v>
      </c>
      <c r="OQ107">
        <f t="shared" si="136"/>
        <v>-1</v>
      </c>
      <c r="OR107" s="23" t="e">
        <f t="shared" ca="1" si="156"/>
        <v>#N/A</v>
      </c>
      <c r="OS107" s="23" t="e">
        <f t="shared" ca="1" si="156"/>
        <v>#N/A</v>
      </c>
      <c r="OT107" s="23" t="e">
        <f t="shared" ca="1" si="156"/>
        <v>#N/A</v>
      </c>
      <c r="OU107" s="23" t="e">
        <f t="shared" ca="1" si="156"/>
        <v>#N/A</v>
      </c>
      <c r="OV107" s="23" t="e">
        <f t="shared" ca="1" si="156"/>
        <v>#N/A</v>
      </c>
      <c r="OW107" s="23" t="e">
        <f t="shared" ca="1" si="156"/>
        <v>#N/A</v>
      </c>
      <c r="OX107" s="23">
        <f t="shared" ca="1" si="156"/>
        <v>1.0025159736082152</v>
      </c>
      <c r="OY107" s="23" t="e">
        <f t="shared" ca="1" si="156"/>
        <v>#N/A</v>
      </c>
      <c r="OZ107" s="23" t="e">
        <f t="shared" ca="1" si="156"/>
        <v>#N/A</v>
      </c>
      <c r="PA107" s="23" t="e">
        <f t="shared" ca="1" si="156"/>
        <v>#N/A</v>
      </c>
      <c r="PB107" s="23" t="e">
        <f t="shared" ca="1" si="156"/>
        <v>#N/A</v>
      </c>
      <c r="PC107" s="23">
        <f t="shared" ca="1" si="156"/>
        <v>1.0089813030926098</v>
      </c>
      <c r="PD107" s="23" t="e">
        <f t="shared" ca="1" si="156"/>
        <v>#N/A</v>
      </c>
      <c r="PE107" s="23" t="e">
        <f t="shared" ca="1" si="156"/>
        <v>#N/A</v>
      </c>
      <c r="PF107" s="23" t="e">
        <f t="shared" ca="1" si="156"/>
        <v>#N/A</v>
      </c>
      <c r="PG107" s="23" t="e">
        <f t="shared" ca="1" si="79"/>
        <v>#N/A</v>
      </c>
      <c r="PH107" s="23" t="e">
        <f t="shared" ca="1" si="79"/>
        <v>#N/A</v>
      </c>
      <c r="PI107" s="23" t="e">
        <f t="shared" ca="1" si="79"/>
        <v>#N/A</v>
      </c>
      <c r="PJ107" s="23" t="e">
        <f t="shared" ca="1" si="79"/>
        <v>#N/A</v>
      </c>
      <c r="PK107" s="23" t="e">
        <f t="shared" ca="1" si="79"/>
        <v>#N/A</v>
      </c>
      <c r="PL107" s="23">
        <f t="shared" ca="1" si="79"/>
        <v>0.99841051629303268</v>
      </c>
      <c r="PM107" s="23" t="e">
        <f t="shared" ca="1" si="79"/>
        <v>#N/A</v>
      </c>
      <c r="PN107" s="23" t="e">
        <f t="shared" ca="1" si="79"/>
        <v>#N/A</v>
      </c>
      <c r="PO107" s="23" t="e">
        <f t="shared" ca="1" si="157"/>
        <v>#N/A</v>
      </c>
      <c r="PP107" s="23" t="e">
        <f t="shared" ca="1" si="157"/>
        <v>#N/A</v>
      </c>
      <c r="PQ107" s="23" t="e">
        <f t="shared" ca="1" si="157"/>
        <v>#N/A</v>
      </c>
      <c r="PR107" s="23" t="e">
        <f t="shared" ca="1" si="157"/>
        <v>#N/A</v>
      </c>
      <c r="PS107" s="23" t="e">
        <f t="shared" ca="1" si="157"/>
        <v>#N/A</v>
      </c>
      <c r="PT107" s="23" t="e">
        <f t="shared" ca="1" si="157"/>
        <v>#N/A</v>
      </c>
      <c r="PU107" s="23">
        <f t="shared" ca="1" si="154"/>
        <v>1.0020138907859075</v>
      </c>
      <c r="PV107" s="23" t="e">
        <f t="shared" ca="1" si="154"/>
        <v>#N/A</v>
      </c>
      <c r="PW107" s="23" t="e">
        <f t="shared" ca="1" si="154"/>
        <v>#N/A</v>
      </c>
      <c r="PX107" s="23" t="e">
        <f t="shared" ca="1" si="154"/>
        <v>#N/A</v>
      </c>
      <c r="PY107" s="23" t="e">
        <f t="shared" ca="1" si="154"/>
        <v>#N/A</v>
      </c>
      <c r="PZ107" s="23" t="e">
        <f t="shared" ca="1" si="154"/>
        <v>#N/A</v>
      </c>
      <c r="QA107" s="23" t="e">
        <f t="shared" ca="1" si="154"/>
        <v>#N/A</v>
      </c>
      <c r="QB107" s="23" t="e">
        <f t="shared" ca="1" si="154"/>
        <v>#N/A</v>
      </c>
      <c r="QC107" s="23" t="e">
        <f t="shared" ca="1" si="154"/>
        <v>#N/A</v>
      </c>
      <c r="QD107" s="23" t="e">
        <f t="shared" ca="1" si="141"/>
        <v>#N/A</v>
      </c>
      <c r="QE107" s="23" t="e">
        <f t="shared" ca="1" si="141"/>
        <v>#N/A</v>
      </c>
      <c r="QF107" s="23" t="e">
        <f t="shared" ca="1" si="141"/>
        <v>#N/A</v>
      </c>
      <c r="QG107" s="23" t="e">
        <f t="shared" ca="1" si="141"/>
        <v>#N/A</v>
      </c>
      <c r="QH107" s="23" t="e">
        <f t="shared" ca="1" si="141"/>
        <v>#N/A</v>
      </c>
      <c r="QI107" s="23" t="e">
        <f t="shared" ca="1" si="141"/>
        <v>#N/A</v>
      </c>
      <c r="QJ107" s="26" t="e">
        <f t="shared" ca="1" si="110"/>
        <v>#N/A</v>
      </c>
    </row>
    <row r="108" spans="1:452" x14ac:dyDescent="0.35">
      <c r="A108" t="s">
        <v>1173</v>
      </c>
      <c r="B108" s="21">
        <v>35490</v>
      </c>
      <c r="C108" t="s">
        <v>723</v>
      </c>
      <c r="D108" s="2">
        <v>69.400000000000006</v>
      </c>
      <c r="E108" s="2">
        <v>69.5</v>
      </c>
      <c r="F108" s="2">
        <v>1.7</v>
      </c>
      <c r="G108" s="2">
        <v>75.099999999999994</v>
      </c>
      <c r="H108" s="2">
        <v>69.606485473847044</v>
      </c>
      <c r="I108" s="2">
        <v>75.202071192722144</v>
      </c>
      <c r="J108" s="2">
        <v>86.3</v>
      </c>
      <c r="K108" s="2">
        <v>52.8</v>
      </c>
      <c r="L108" s="2">
        <v>53.042488239578176</v>
      </c>
      <c r="M108" s="2">
        <v>60.8</v>
      </c>
      <c r="N108" s="2">
        <v>53.6</v>
      </c>
      <c r="O108" s="2">
        <v>64.2</v>
      </c>
      <c r="P108" s="2">
        <v>58.9</v>
      </c>
      <c r="Q108" s="2">
        <v>192.6</v>
      </c>
      <c r="R108" s="2">
        <v>61.8</v>
      </c>
      <c r="S108" s="2">
        <v>53.6</v>
      </c>
      <c r="T108" s="2">
        <v>39.799999999999997</v>
      </c>
      <c r="U108" s="2">
        <v>52.2</v>
      </c>
      <c r="V108" s="2">
        <v>52.4</v>
      </c>
      <c r="W108" s="2">
        <v>25.4</v>
      </c>
      <c r="X108" s="2">
        <v>76.2</v>
      </c>
      <c r="Y108" s="2" t="e">
        <v>#N/A</v>
      </c>
      <c r="Z108" s="2">
        <v>30</v>
      </c>
      <c r="AA108" s="2">
        <v>88.1</v>
      </c>
      <c r="AB108" s="2">
        <v>165.6</v>
      </c>
      <c r="AC108" s="2">
        <v>171.6</v>
      </c>
      <c r="AD108" s="2">
        <v>53.6</v>
      </c>
      <c r="AE108" s="2">
        <v>198.6</v>
      </c>
      <c r="AF108" s="2">
        <v>82.9</v>
      </c>
      <c r="AG108" s="22">
        <v>640</v>
      </c>
      <c r="AH108" s="22">
        <v>360</v>
      </c>
      <c r="AI108" s="22">
        <v>223</v>
      </c>
      <c r="AJ108" s="22">
        <v>43</v>
      </c>
      <c r="AK108" s="22">
        <v>44</v>
      </c>
      <c r="AL108" s="22">
        <v>2</v>
      </c>
      <c r="AM108" s="22">
        <v>5</v>
      </c>
      <c r="AN108" s="22">
        <v>4</v>
      </c>
      <c r="AO108" s="22">
        <v>56</v>
      </c>
      <c r="AP108" s="22">
        <v>39</v>
      </c>
      <c r="AQ108" s="22">
        <v>42</v>
      </c>
      <c r="AR108" s="2">
        <v>64.900000000000006</v>
      </c>
      <c r="AS108" s="2">
        <v>47.4</v>
      </c>
      <c r="AT108" s="2">
        <v>192.6</v>
      </c>
      <c r="AU108" s="2">
        <v>51.8</v>
      </c>
      <c r="AV108" s="2">
        <v>86.1</v>
      </c>
      <c r="AW108" s="2">
        <v>59.5</v>
      </c>
      <c r="AX108" s="2">
        <v>61.8</v>
      </c>
      <c r="AY108" s="2">
        <v>103.6</v>
      </c>
      <c r="AZ108" s="2">
        <v>96.4</v>
      </c>
      <c r="BA108" s="2">
        <v>25.4</v>
      </c>
      <c r="BB108" s="2">
        <v>55.9</v>
      </c>
      <c r="BC108" s="2">
        <v>65</v>
      </c>
      <c r="BD108" s="3" t="e">
        <v>#N/A</v>
      </c>
      <c r="BE108" s="3" t="e">
        <v>#N/A</v>
      </c>
      <c r="BF108" s="3" t="e">
        <v>#N/A</v>
      </c>
      <c r="BG108" s="3" t="e">
        <v>#N/A</v>
      </c>
      <c r="BH108" s="3" t="e">
        <v>#N/A</v>
      </c>
      <c r="BI108" s="2">
        <v>155.4</v>
      </c>
      <c r="BJ108" s="2">
        <v>2.6</v>
      </c>
      <c r="BK108" s="2">
        <v>2.7</v>
      </c>
      <c r="BL108" s="2">
        <v>62.9</v>
      </c>
      <c r="BM108" s="2">
        <v>73.900000000000006</v>
      </c>
      <c r="BN108" s="10" t="e">
        <v>#N/A</v>
      </c>
      <c r="BO108" s="3">
        <v>92.97</v>
      </c>
      <c r="BP108" s="22">
        <v>1.6063000000000001</v>
      </c>
      <c r="BQ108" s="3">
        <v>19.132999999999999</v>
      </c>
      <c r="BR108" s="23">
        <v>1.8879999999999999</v>
      </c>
      <c r="BS108" s="2">
        <v>47.2</v>
      </c>
      <c r="BT108" s="3">
        <v>67.52</v>
      </c>
      <c r="BU108" s="2">
        <v>1.5</v>
      </c>
      <c r="BV108" s="2">
        <v>2.5</v>
      </c>
      <c r="BW108" s="2" t="e">
        <v>#N/A</v>
      </c>
      <c r="BX108" s="2" t="e">
        <v>#N/A</v>
      </c>
      <c r="BY108" s="23">
        <v>159.80000000000001</v>
      </c>
      <c r="BZ108" s="2">
        <v>96.1</v>
      </c>
      <c r="CA108" s="2">
        <v>72.8</v>
      </c>
      <c r="CB108" s="3">
        <v>77.53</v>
      </c>
      <c r="CC108" s="2">
        <v>70.3</v>
      </c>
      <c r="CD108" s="2">
        <v>90.2</v>
      </c>
      <c r="CE108" s="2">
        <v>96.34161142702753</v>
      </c>
      <c r="CF108" s="3">
        <v>77.424063642803233</v>
      </c>
      <c r="CG108" s="2">
        <v>70.205620664195507</v>
      </c>
      <c r="CH108" s="23">
        <v>168.38160815740545</v>
      </c>
      <c r="CI108" s="3">
        <v>76.983777769924941</v>
      </c>
      <c r="CM108" s="2">
        <f t="shared" si="95"/>
        <v>11.911224553321297</v>
      </c>
      <c r="CN108" s="2">
        <f t="shared" si="95"/>
        <v>1.1753719728568759</v>
      </c>
      <c r="CO108" s="2">
        <f t="shared" si="96"/>
        <v>103.89982805181084</v>
      </c>
      <c r="CR108" s="2">
        <f t="shared" si="100"/>
        <v>0.14430014430015661</v>
      </c>
      <c r="CS108" s="2">
        <f t="shared" si="100"/>
        <v>0.1440922190201647</v>
      </c>
      <c r="CT108" s="2">
        <f t="shared" si="101"/>
        <v>0.53547523427040356</v>
      </c>
      <c r="CU108" s="2">
        <f t="shared" si="101"/>
        <v>-1.3321863404704938E-2</v>
      </c>
      <c r="CV108" s="2">
        <f t="shared" si="101"/>
        <v>0.2253412631179211</v>
      </c>
      <c r="CW108" s="2">
        <f t="shared" si="102"/>
        <v>-0.77279752704791349</v>
      </c>
      <c r="CX108" s="2">
        <f t="shared" si="103"/>
        <v>0.18975332068310116</v>
      </c>
      <c r="CY108" s="2"/>
      <c r="CZ108" s="2">
        <f t="shared" si="107"/>
        <v>0</v>
      </c>
      <c r="DA108" s="2">
        <f t="shared" si="108"/>
        <v>0.42449969678592397</v>
      </c>
      <c r="DB108" s="2">
        <f t="shared" si="109"/>
        <v>0.19120458891013656</v>
      </c>
      <c r="DC108" s="2"/>
      <c r="DF108" s="2">
        <f t="shared" si="104"/>
        <v>-0.15974528130507926</v>
      </c>
      <c r="DG108" s="2">
        <f t="shared" si="104"/>
        <v>2.7378621061097563</v>
      </c>
      <c r="DH108" s="2">
        <f t="shared" si="105"/>
        <v>4.4121540999685349</v>
      </c>
      <c r="DI108" s="2">
        <f t="shared" si="144"/>
        <v>5.541431064526825</v>
      </c>
      <c r="DJ108" s="2">
        <f t="shared" si="144"/>
        <v>3.2212194851530818</v>
      </c>
      <c r="DM108" s="2"/>
      <c r="DN108" s="2">
        <f t="shared" si="123"/>
        <v>1.6081871345029155</v>
      </c>
      <c r="DO108" s="2">
        <f t="shared" si="111"/>
        <v>2.0380434782608696</v>
      </c>
      <c r="DP108" s="2">
        <f t="shared" si="124"/>
        <v>0.70011668611434574</v>
      </c>
      <c r="DQ108" s="2"/>
      <c r="DR108" s="2">
        <f t="shared" si="125"/>
        <v>3.7328094302554002</v>
      </c>
      <c r="DS108" s="2">
        <f t="shared" si="126"/>
        <v>3.1304398441824888</v>
      </c>
      <c r="DT108" s="2" t="e">
        <v>#N/A</v>
      </c>
      <c r="DU108" s="2" t="e">
        <v>#N/A</v>
      </c>
      <c r="DV108" s="2">
        <f t="shared" si="112"/>
        <v>-2.1341463414634054</v>
      </c>
      <c r="DW108" s="2">
        <f t="shared" si="127"/>
        <v>-2.3326572008113611</v>
      </c>
      <c r="DX108" s="2">
        <f t="shared" si="128"/>
        <v>-0.99502487562190822</v>
      </c>
      <c r="DY108" s="2">
        <f t="shared" si="129"/>
        <v>5.6410256410256432</v>
      </c>
      <c r="DZ108" s="2">
        <f t="shared" si="130"/>
        <v>10.288065843621407</v>
      </c>
      <c r="EA108" s="2">
        <f t="shared" si="145"/>
        <v>3.1620553359683834</v>
      </c>
      <c r="EB108" s="2">
        <f t="shared" si="145"/>
        <v>4.1749502982107334</v>
      </c>
      <c r="EC108" s="2">
        <f t="shared" si="145"/>
        <v>4.9586776859504189</v>
      </c>
      <c r="ED108" s="2">
        <f t="shared" si="145"/>
        <v>-2.9299363057324834</v>
      </c>
      <c r="EE108" s="2" t="e">
        <f t="shared" si="145"/>
        <v>#N/A</v>
      </c>
      <c r="EF108" s="2">
        <f t="shared" si="145"/>
        <v>5.6338028169014231</v>
      </c>
      <c r="EG108" s="2">
        <f t="shared" si="145"/>
        <v>2.5611175785797302</v>
      </c>
      <c r="EH108" s="2">
        <f t="shared" si="143"/>
        <v>3.6944270507200949</v>
      </c>
      <c r="EI108" s="2">
        <f t="shared" si="151"/>
        <v>-1.8154311649016486</v>
      </c>
      <c r="EJ108" s="2">
        <f t="shared" si="151"/>
        <v>3.7199124726476906</v>
      </c>
      <c r="EK108" s="2">
        <f t="shared" si="151"/>
        <v>-2.3326572008113611</v>
      </c>
      <c r="EL108" s="2">
        <f t="shared" si="150"/>
        <v>2.7777777777777679</v>
      </c>
      <c r="EM108" s="2">
        <f t="shared" si="150"/>
        <v>0.70175438596491446</v>
      </c>
      <c r="EN108" s="2">
        <f t="shared" si="150"/>
        <v>3.119584055459268</v>
      </c>
      <c r="EO108" s="2">
        <f t="shared" si="92"/>
        <v>5.6410256410256432</v>
      </c>
      <c r="EP108" s="2">
        <f t="shared" si="92"/>
        <v>-3.5381750465549477</v>
      </c>
      <c r="EQ108" s="2">
        <f t="shared" si="92"/>
        <v>0.62630480167016334</v>
      </c>
      <c r="ER108" s="2">
        <f t="shared" si="92"/>
        <v>4.9586776859504189</v>
      </c>
      <c r="ES108" s="2">
        <f t="shared" si="92"/>
        <v>3.7105751391465658</v>
      </c>
      <c r="ET108" s="2">
        <f t="shared" si="92"/>
        <v>2.8481012658227778</v>
      </c>
      <c r="EU108" s="2">
        <f t="shared" si="97"/>
        <v>2.6</v>
      </c>
      <c r="EV108" s="2">
        <f t="shared" si="97"/>
        <v>2.7</v>
      </c>
      <c r="EW108" s="2">
        <f t="shared" si="131"/>
        <v>-3.0816640986132571</v>
      </c>
      <c r="EX108" s="2">
        <f t="shared" si="131"/>
        <v>-0.26990553306340814</v>
      </c>
      <c r="EY108" s="2">
        <f t="shared" si="132"/>
        <v>-8.3733715553464982</v>
      </c>
      <c r="EZ108" s="2">
        <f t="shared" si="132"/>
        <v>-39.126096035619462</v>
      </c>
      <c r="FA108" s="2">
        <f t="shared" si="133"/>
        <v>-2.0746887966805017</v>
      </c>
      <c r="FB108" s="2">
        <f t="shared" si="88"/>
        <v>2.7652733118971096</v>
      </c>
      <c r="FC108" s="2">
        <f t="shared" si="88"/>
        <v>0.52301255230124966</v>
      </c>
      <c r="FD108" s="2">
        <f t="shared" si="88"/>
        <v>1.6759776536312998</v>
      </c>
      <c r="FE108" s="2">
        <f t="shared" si="87"/>
        <v>1.0162866449511476</v>
      </c>
      <c r="FF108" s="2">
        <f t="shared" si="87"/>
        <v>2.3289665211062571</v>
      </c>
      <c r="FG108" s="2">
        <f t="shared" si="87"/>
        <v>1.9209039548022666</v>
      </c>
      <c r="FH108" s="2" t="e">
        <v>#N/A</v>
      </c>
      <c r="FI108" s="2" t="e">
        <v>#N/A</v>
      </c>
      <c r="FL108" s="2">
        <f t="shared" si="146"/>
        <v>0.30272732302918381</v>
      </c>
      <c r="FM108" s="2">
        <f t="shared" si="146"/>
        <v>0.40614123636186772</v>
      </c>
      <c r="FN108" s="2">
        <f t="shared" si="115"/>
        <v>0.98432684841620599</v>
      </c>
      <c r="FQ108" s="2">
        <f t="shared" si="147"/>
        <v>1.2164190276785947</v>
      </c>
      <c r="FR108" s="2">
        <f t="shared" si="147"/>
        <v>1.6344888122017398</v>
      </c>
      <c r="FS108" s="2">
        <f t="shared" si="117"/>
        <v>3.9958237785568285</v>
      </c>
      <c r="FT108" s="2">
        <f t="shared" si="148"/>
        <v>2.2823352386648565</v>
      </c>
      <c r="FU108" s="2">
        <f t="shared" si="148"/>
        <v>1.7558712994484971</v>
      </c>
      <c r="FX108" s="2">
        <f t="shared" si="152"/>
        <v>2.0891180422115241</v>
      </c>
      <c r="FY108" s="2">
        <f t="shared" si="152"/>
        <v>2.1198468407117588</v>
      </c>
      <c r="FZ108" s="2">
        <f t="shared" si="121"/>
        <v>3.6822340016727129</v>
      </c>
      <c r="GA108" s="2">
        <f t="shared" si="153"/>
        <v>2.5188528992521997</v>
      </c>
      <c r="GB108" s="2">
        <f t="shared" si="153"/>
        <v>1.4443992913085735</v>
      </c>
      <c r="GE108" s="2"/>
      <c r="GF108" s="2"/>
      <c r="GG108" s="2">
        <f t="shared" si="155"/>
        <v>7.0284683657645175</v>
      </c>
      <c r="GH108" s="2">
        <f t="shared" si="155"/>
        <v>-33.586025287849289</v>
      </c>
      <c r="GI108" s="2">
        <f t="shared" si="138"/>
        <v>-2.2920759659463052</v>
      </c>
      <c r="GJ108" s="2">
        <f t="shared" si="139"/>
        <v>3.6721311475409912</v>
      </c>
      <c r="GK108" s="2" t="e">
        <v>#N/A</v>
      </c>
      <c r="GN108" s="2">
        <f t="shared" si="89"/>
        <v>-0.19999999999999996</v>
      </c>
      <c r="GQ108" s="2"/>
      <c r="IG108" s="24"/>
      <c r="IH108" s="24"/>
      <c r="II108" s="24"/>
      <c r="IJ108" s="24"/>
      <c r="IK108" s="24"/>
      <c r="IL108" s="2"/>
      <c r="IM108" s="2">
        <f t="shared" si="98"/>
        <v>1.7</v>
      </c>
      <c r="IN108" s="2"/>
      <c r="IO108" s="2">
        <f t="shared" si="134"/>
        <v>1.7</v>
      </c>
      <c r="IX108" s="3"/>
      <c r="IY108" s="3"/>
      <c r="IZ108" s="3"/>
      <c r="JA108" s="3"/>
      <c r="JB108" s="3"/>
      <c r="JC108" s="3"/>
      <c r="JE108" s="3"/>
      <c r="JF108" s="3"/>
      <c r="JG108" s="3"/>
      <c r="JH108" s="3"/>
      <c r="JI108" s="3"/>
      <c r="JJ108" s="3"/>
      <c r="JK108" s="3"/>
      <c r="JL108" s="3"/>
      <c r="JN108" s="10">
        <f>COUNTIF(EI108:ET108,"&gt;2")</f>
        <v>7</v>
      </c>
      <c r="JQ108" s="10"/>
      <c r="JS108" s="10"/>
      <c r="KH108" s="2">
        <f>(DN108*$DN$4)+(FB108*$FB$3)+(FC108*$FC$3)+(FD108*$FD$3)+(FE108*$FE$3)+(FF108*$FF$3)+(FG108*$FG$3)</f>
        <v>2.1061844213243339</v>
      </c>
      <c r="KI108" s="2">
        <f>F108-KH108</f>
        <v>-0.40618442132433397</v>
      </c>
      <c r="KJ108" s="2">
        <f>MAX(DN108,FB108:FG108)</f>
        <v>2.7652733118971096</v>
      </c>
      <c r="KK108" s="2">
        <f>MIN(DN108,FB108:FG108)</f>
        <v>0.52301255230124966</v>
      </c>
      <c r="KL108" s="2">
        <f t="shared" si="135"/>
        <v>2.2422607595958599</v>
      </c>
      <c r="KO108" s="2">
        <f>BO108</f>
        <v>92.97</v>
      </c>
      <c r="KP108" s="2">
        <f>100*((BO102/BO90)-1)</f>
        <v>1.5710632078918652</v>
      </c>
      <c r="KQ108" s="2">
        <f t="shared" si="142"/>
        <v>1.5710632078918652</v>
      </c>
      <c r="KR108" s="2">
        <f>100*((BO96/BO84)-1)</f>
        <v>-2.4722624216111933</v>
      </c>
      <c r="KS108" s="2">
        <f t="shared" si="149"/>
        <v>-2.4722624216111933</v>
      </c>
      <c r="KT108" s="3">
        <f>BP108</f>
        <v>1.6063000000000001</v>
      </c>
      <c r="KU108" s="3">
        <f>BQ108</f>
        <v>19.132999999999999</v>
      </c>
      <c r="KV108" s="3">
        <f t="shared" si="106"/>
        <v>11.911224553321297</v>
      </c>
      <c r="KW108" s="2">
        <f t="shared" si="99"/>
        <v>26.849753366217836</v>
      </c>
      <c r="KX108" s="2">
        <f t="shared" si="99"/>
        <v>21.790038279400843</v>
      </c>
      <c r="LB108">
        <v>0</v>
      </c>
      <c r="LE108" s="2" t="e">
        <v>#N/A</v>
      </c>
      <c r="LF108" s="2" t="e">
        <v>#N/A</v>
      </c>
      <c r="LG108" s="2" t="e">
        <v>#N/A</v>
      </c>
      <c r="LH108" s="2" t="e">
        <v>#N/A</v>
      </c>
      <c r="LI108" s="2" t="e">
        <v>#N/A</v>
      </c>
      <c r="LJ108" s="2" t="e">
        <v>#N/A</v>
      </c>
      <c r="LK108" s="2">
        <v>62.267481501388609</v>
      </c>
      <c r="LL108" s="2" t="e">
        <v>#N/A</v>
      </c>
      <c r="LM108" s="2" t="e">
        <v>#N/A</v>
      </c>
      <c r="LN108" s="2" t="e">
        <v>#N/A</v>
      </c>
      <c r="LO108" s="2" t="e">
        <v>#N/A</v>
      </c>
      <c r="LP108" s="2">
        <v>44.159277103397535</v>
      </c>
      <c r="LQ108" s="2" t="e">
        <v>#N/A</v>
      </c>
      <c r="LR108" s="2" t="e">
        <v>#N/A</v>
      </c>
      <c r="LS108" s="2" t="e">
        <v>#N/A</v>
      </c>
      <c r="LT108" s="2" t="e">
        <v>#N/A</v>
      </c>
      <c r="LU108" s="2" t="e">
        <v>#N/A</v>
      </c>
      <c r="LV108" s="2" t="e">
        <v>#N/A</v>
      </c>
      <c r="LW108" s="2" t="e">
        <v>#N/A</v>
      </c>
      <c r="LX108" s="2" t="e">
        <v>#N/A</v>
      </c>
      <c r="LY108" s="2">
        <v>55.145043074352763</v>
      </c>
      <c r="LZ108" s="2" t="e">
        <v>#N/A</v>
      </c>
      <c r="MA108" s="2" t="e">
        <v>#N/A</v>
      </c>
      <c r="MB108" s="2" t="e">
        <v>#N/A</v>
      </c>
      <c r="MC108" s="2" t="e">
        <v>#N/A</v>
      </c>
      <c r="MD108" s="2" t="e">
        <v>#N/A</v>
      </c>
      <c r="ME108" s="2" t="e">
        <v>#N/A</v>
      </c>
      <c r="MF108" s="2" t="e">
        <v>#N/A</v>
      </c>
      <c r="MG108" s="2" t="e">
        <v>#N/A</v>
      </c>
      <c r="MH108" s="2">
        <v>54.454204444371619</v>
      </c>
      <c r="MI108" s="2" t="e">
        <v>#N/A</v>
      </c>
      <c r="MJ108" s="2" t="e">
        <v>#N/A</v>
      </c>
      <c r="MK108" s="2" t="e">
        <v>#N/A</v>
      </c>
      <c r="ML108" s="2" t="e">
        <v>#N/A</v>
      </c>
      <c r="MM108" s="2" t="e">
        <v>#N/A</v>
      </c>
      <c r="MN108" s="2" t="e">
        <v>#N/A</v>
      </c>
      <c r="MO108" s="2" t="e">
        <v>#N/A</v>
      </c>
      <c r="MP108" s="2" t="e">
        <v>#N/A</v>
      </c>
      <c r="MQ108" s="2" t="e">
        <v>#N/A</v>
      </c>
      <c r="MR108" s="2" t="e">
        <v>#N/A</v>
      </c>
      <c r="MS108" s="10" t="e">
        <v>#N/A</v>
      </c>
      <c r="MT108" s="2" t="e">
        <v>#N/A</v>
      </c>
      <c r="MU108" s="2" t="e">
        <v>#N/A</v>
      </c>
      <c r="MV108" s="2" t="e">
        <v>#N/A</v>
      </c>
      <c r="MX108" s="22" t="e">
        <v>#N/A</v>
      </c>
      <c r="MY108" s="22" t="e">
        <v>#N/A</v>
      </c>
      <c r="MZ108" s="22" t="e">
        <v>#N/A</v>
      </c>
      <c r="NA108" s="22" t="e">
        <v>#N/A</v>
      </c>
      <c r="NB108" s="22" t="e">
        <v>#N/A</v>
      </c>
      <c r="NC108" s="22" t="e">
        <v>#N/A</v>
      </c>
      <c r="ND108" s="22">
        <v>2</v>
      </c>
      <c r="NE108" s="22" t="e">
        <v>#N/A</v>
      </c>
      <c r="NF108" s="22" t="e">
        <v>#N/A</v>
      </c>
      <c r="NG108" s="22">
        <v>0</v>
      </c>
      <c r="NH108" s="23">
        <v>0</v>
      </c>
      <c r="NI108" s="22">
        <v>21</v>
      </c>
      <c r="NJ108" s="22" t="e">
        <v>#N/A</v>
      </c>
      <c r="NK108" s="22" t="e">
        <v>#N/A</v>
      </c>
      <c r="NL108" s="23" t="e">
        <v>#N/A</v>
      </c>
      <c r="NM108" s="3" t="e">
        <v>#N/A</v>
      </c>
      <c r="NN108" s="22" t="e">
        <v>#N/A</v>
      </c>
      <c r="NO108" s="22" t="e">
        <v>#N/A</v>
      </c>
      <c r="NP108" s="22" t="e">
        <v>#N/A</v>
      </c>
      <c r="NQ108" s="22" t="e">
        <v>#N/A</v>
      </c>
      <c r="NR108" s="23">
        <v>1</v>
      </c>
      <c r="NS108" s="22" t="e">
        <v>#N/A</v>
      </c>
      <c r="NT108" s="22" t="e">
        <v>#N/A</v>
      </c>
      <c r="NU108" s="23" t="e">
        <v>#N/A</v>
      </c>
      <c r="NV108" s="3" t="e">
        <v>#N/A</v>
      </c>
      <c r="NW108" s="22" t="e">
        <v>#N/A</v>
      </c>
      <c r="NX108" s="22" t="e">
        <v>#N/A</v>
      </c>
      <c r="NY108" s="22" t="e">
        <v>#N/A</v>
      </c>
      <c r="NZ108" s="22" t="e">
        <v>#N/A</v>
      </c>
      <c r="OA108" s="23">
        <v>7</v>
      </c>
      <c r="OB108" s="22" t="e">
        <v>#N/A</v>
      </c>
      <c r="OC108" s="22" t="e">
        <v>#N/A</v>
      </c>
      <c r="OD108" s="22" t="e">
        <v>#N/A</v>
      </c>
      <c r="OE108" s="22" t="e">
        <v>#N/A</v>
      </c>
      <c r="OF108" s="22" t="e">
        <v>#N/A</v>
      </c>
      <c r="OG108" s="22" t="e">
        <v>#N/A</v>
      </c>
      <c r="OH108" s="23" t="e">
        <v>#N/A</v>
      </c>
      <c r="OI108" s="22">
        <v>0</v>
      </c>
      <c r="OJ108" s="22" t="e">
        <v>#N/A</v>
      </c>
      <c r="OK108" s="22" t="e">
        <v>#N/A</v>
      </c>
      <c r="OL108" s="22" t="e">
        <v>#N/A</v>
      </c>
      <c r="OM108" s="23" t="e">
        <v>#N/A</v>
      </c>
      <c r="ON108" s="22" t="e">
        <v>#N/A</v>
      </c>
      <c r="OO108" s="22" t="e">
        <v>#N/A</v>
      </c>
      <c r="OQ108">
        <f t="shared" si="136"/>
        <v>-2</v>
      </c>
      <c r="OR108" s="23" t="e">
        <f t="shared" ca="1" si="156"/>
        <v>#N/A</v>
      </c>
      <c r="OS108" s="23" t="e">
        <f t="shared" ca="1" si="156"/>
        <v>#N/A</v>
      </c>
      <c r="OT108" s="23" t="e">
        <f t="shared" ca="1" si="156"/>
        <v>#N/A</v>
      </c>
      <c r="OU108" s="23" t="e">
        <f t="shared" ca="1" si="156"/>
        <v>#N/A</v>
      </c>
      <c r="OV108" s="23" t="e">
        <f t="shared" ca="1" si="156"/>
        <v>#N/A</v>
      </c>
      <c r="OW108" s="23" t="e">
        <f t="shared" ca="1" si="156"/>
        <v>#N/A</v>
      </c>
      <c r="OX108" s="23">
        <f t="shared" ca="1" si="156"/>
        <v>1.0031808073604946</v>
      </c>
      <c r="OY108" s="23" t="e">
        <f t="shared" ca="1" si="156"/>
        <v>#N/A</v>
      </c>
      <c r="OZ108" s="23" t="e">
        <f t="shared" ca="1" si="156"/>
        <v>#N/A</v>
      </c>
      <c r="PA108" s="23" t="e">
        <f t="shared" ca="1" si="156"/>
        <v>#N/A</v>
      </c>
      <c r="PB108" s="23" t="e">
        <f t="shared" ca="1" si="156"/>
        <v>#N/A</v>
      </c>
      <c r="PC108" s="23">
        <f t="shared" ca="1" si="156"/>
        <v>1.008838258361211</v>
      </c>
      <c r="PD108" s="23" t="e">
        <f t="shared" ca="1" si="156"/>
        <v>#N/A</v>
      </c>
      <c r="PE108" s="23" t="e">
        <f t="shared" ca="1" si="156"/>
        <v>#N/A</v>
      </c>
      <c r="PF108" s="23" t="e">
        <f t="shared" ca="1" si="156"/>
        <v>#N/A</v>
      </c>
      <c r="PG108" s="23" t="e">
        <f t="shared" ca="1" si="79"/>
        <v>#N/A</v>
      </c>
      <c r="PH108" s="23" t="e">
        <f t="shared" ca="1" si="79"/>
        <v>#N/A</v>
      </c>
      <c r="PI108" s="23" t="e">
        <f t="shared" ca="1" si="79"/>
        <v>#N/A</v>
      </c>
      <c r="PJ108" s="23" t="e">
        <f t="shared" ca="1" si="79"/>
        <v>#N/A</v>
      </c>
      <c r="PK108" s="23" t="e">
        <f t="shared" ca="1" si="79"/>
        <v>#N/A</v>
      </c>
      <c r="PL108" s="23">
        <f t="shared" ca="1" si="79"/>
        <v>0.99746191340717416</v>
      </c>
      <c r="PM108" s="23" t="e">
        <f t="shared" ca="1" si="79"/>
        <v>#N/A</v>
      </c>
      <c r="PN108" s="23" t="e">
        <f t="shared" ca="1" si="79"/>
        <v>#N/A</v>
      </c>
      <c r="PO108" s="23" t="e">
        <f t="shared" ca="1" si="157"/>
        <v>#N/A</v>
      </c>
      <c r="PP108" s="23" t="e">
        <f t="shared" ca="1" si="157"/>
        <v>#N/A</v>
      </c>
      <c r="PQ108" s="23" t="e">
        <f t="shared" ca="1" si="157"/>
        <v>#N/A</v>
      </c>
      <c r="PR108" s="23" t="e">
        <f t="shared" ca="1" si="157"/>
        <v>#N/A</v>
      </c>
      <c r="PS108" s="23" t="e">
        <f t="shared" ca="1" si="157"/>
        <v>#N/A</v>
      </c>
      <c r="PT108" s="23" t="e">
        <f t="shared" ca="1" si="157"/>
        <v>#N/A</v>
      </c>
      <c r="PU108" s="23">
        <f t="shared" ca="1" si="154"/>
        <v>1.0038867479839018</v>
      </c>
      <c r="PV108" s="23" t="e">
        <f t="shared" ca="1" si="154"/>
        <v>#N/A</v>
      </c>
      <c r="PW108" s="23" t="e">
        <f t="shared" ca="1" si="154"/>
        <v>#N/A</v>
      </c>
      <c r="PX108" s="23" t="e">
        <f t="shared" ca="1" si="154"/>
        <v>#N/A</v>
      </c>
      <c r="PY108" s="23" t="e">
        <f t="shared" ca="1" si="154"/>
        <v>#N/A</v>
      </c>
      <c r="PZ108" s="23" t="e">
        <f t="shared" ca="1" si="154"/>
        <v>#N/A</v>
      </c>
      <c r="QA108" s="23" t="e">
        <f t="shared" ca="1" si="154"/>
        <v>#N/A</v>
      </c>
      <c r="QB108" s="23" t="e">
        <f t="shared" ca="1" si="154"/>
        <v>#N/A</v>
      </c>
      <c r="QC108" s="23" t="e">
        <f t="shared" ca="1" si="154"/>
        <v>#N/A</v>
      </c>
      <c r="QD108" s="23" t="e">
        <f t="shared" ca="1" si="141"/>
        <v>#N/A</v>
      </c>
      <c r="QE108" s="23" t="e">
        <f t="shared" ca="1" si="141"/>
        <v>#N/A</v>
      </c>
      <c r="QF108" s="23" t="e">
        <f t="shared" ca="1" si="141"/>
        <v>#N/A</v>
      </c>
      <c r="QG108" s="23" t="e">
        <f t="shared" ca="1" si="141"/>
        <v>#N/A</v>
      </c>
      <c r="QH108" s="23" t="e">
        <f t="shared" ca="1" si="141"/>
        <v>#N/A</v>
      </c>
      <c r="QI108" s="23" t="e">
        <f t="shared" ca="1" si="141"/>
        <v>#N/A</v>
      </c>
      <c r="QJ108" s="26" t="e">
        <f t="shared" ca="1" si="110"/>
        <v>#N/A</v>
      </c>
    </row>
    <row r="109" spans="1:452" x14ac:dyDescent="0.35">
      <c r="A109" t="s">
        <v>1174</v>
      </c>
      <c r="B109" s="25">
        <v>35521</v>
      </c>
      <c r="C109" t="s">
        <v>724</v>
      </c>
      <c r="D109" s="2">
        <v>69.7</v>
      </c>
      <c r="E109" s="2">
        <v>69.8</v>
      </c>
      <c r="F109" s="2">
        <v>1.6</v>
      </c>
      <c r="G109" s="2">
        <v>75.400000000000006</v>
      </c>
      <c r="H109" s="2">
        <v>69.646348130771628</v>
      </c>
      <c r="I109" s="2">
        <v>75.236882819552392</v>
      </c>
      <c r="J109" s="2">
        <v>86.3</v>
      </c>
      <c r="K109" s="2">
        <v>53.2</v>
      </c>
      <c r="L109" s="2">
        <v>53.057292945570609</v>
      </c>
      <c r="M109" s="2">
        <v>61.9</v>
      </c>
      <c r="N109" s="2">
        <v>53.3</v>
      </c>
      <c r="O109" s="2">
        <v>64.400000000000006</v>
      </c>
      <c r="P109" s="2">
        <v>59.2</v>
      </c>
      <c r="Q109" s="2">
        <v>193.3</v>
      </c>
      <c r="R109" s="2">
        <v>61.7</v>
      </c>
      <c r="S109" s="2">
        <v>53.3</v>
      </c>
      <c r="T109" s="2">
        <v>39.700000000000003</v>
      </c>
      <c r="U109" s="2">
        <v>52.2</v>
      </c>
      <c r="V109" s="2">
        <v>52.8</v>
      </c>
      <c r="W109" s="2">
        <v>25.4</v>
      </c>
      <c r="X109" s="2">
        <v>77.099999999999994</v>
      </c>
      <c r="Y109" s="2" t="e">
        <v>#N/A</v>
      </c>
      <c r="Z109" s="2">
        <v>30.2</v>
      </c>
      <c r="AA109" s="2">
        <v>88</v>
      </c>
      <c r="AB109" s="2">
        <v>165.1</v>
      </c>
      <c r="AC109" s="2">
        <v>170.1</v>
      </c>
      <c r="AD109" s="2">
        <v>54</v>
      </c>
      <c r="AE109" s="2">
        <v>199.4</v>
      </c>
      <c r="AF109" s="2">
        <v>81.3</v>
      </c>
      <c r="AG109" s="22">
        <v>640</v>
      </c>
      <c r="AH109" s="22">
        <v>360</v>
      </c>
      <c r="AI109" s="22">
        <v>223</v>
      </c>
      <c r="AJ109" s="22">
        <v>43</v>
      </c>
      <c r="AK109" s="22">
        <v>44</v>
      </c>
      <c r="AL109" s="22">
        <v>2</v>
      </c>
      <c r="AM109" s="22">
        <v>5</v>
      </c>
      <c r="AN109" s="22">
        <v>4</v>
      </c>
      <c r="AO109" s="22">
        <v>56</v>
      </c>
      <c r="AP109" s="22">
        <v>39</v>
      </c>
      <c r="AQ109" s="22">
        <v>42</v>
      </c>
      <c r="AR109" s="2">
        <v>65.099999999999994</v>
      </c>
      <c r="AS109" s="2">
        <v>47.8</v>
      </c>
      <c r="AT109" s="2">
        <v>193.3</v>
      </c>
      <c r="AU109" s="2">
        <v>52.3</v>
      </c>
      <c r="AV109" s="2">
        <v>85.5</v>
      </c>
      <c r="AW109" s="2">
        <v>60</v>
      </c>
      <c r="AX109" s="2">
        <v>61.7</v>
      </c>
      <c r="AY109" s="2">
        <v>103.7</v>
      </c>
      <c r="AZ109" s="2">
        <v>96.9</v>
      </c>
      <c r="BA109" s="2">
        <v>25.4</v>
      </c>
      <c r="BB109" s="2">
        <v>56.1</v>
      </c>
      <c r="BC109" s="2">
        <v>65.400000000000006</v>
      </c>
      <c r="BD109" s="3" t="e">
        <v>#N/A</v>
      </c>
      <c r="BE109" s="3" t="e">
        <v>#N/A</v>
      </c>
      <c r="BF109" s="3" t="e">
        <v>#N/A</v>
      </c>
      <c r="BG109" s="3" t="e">
        <v>#N/A</v>
      </c>
      <c r="BH109" s="3" t="e">
        <v>#N/A</v>
      </c>
      <c r="BI109" s="2">
        <v>156.30000000000001</v>
      </c>
      <c r="BJ109" s="2">
        <v>2.4</v>
      </c>
      <c r="BK109" s="2">
        <v>2.5</v>
      </c>
      <c r="BL109" s="2">
        <v>62.4</v>
      </c>
      <c r="BM109" s="2">
        <v>73.8</v>
      </c>
      <c r="BN109" s="10" t="e">
        <v>#N/A</v>
      </c>
      <c r="BO109" s="3">
        <v>94.92</v>
      </c>
      <c r="BP109" s="22">
        <v>1.6294999999999999</v>
      </c>
      <c r="BQ109" s="3">
        <v>17.555909090909086</v>
      </c>
      <c r="BR109" s="23">
        <v>2.0331818181818182</v>
      </c>
      <c r="BS109" s="2">
        <v>43.7</v>
      </c>
      <c r="BT109" s="3">
        <v>66.459999999999994</v>
      </c>
      <c r="BU109" s="2">
        <v>1.4</v>
      </c>
      <c r="BV109" s="2">
        <v>2.7</v>
      </c>
      <c r="BW109" s="2" t="e">
        <v>#N/A</v>
      </c>
      <c r="BX109" s="2" t="e">
        <v>#N/A</v>
      </c>
      <c r="BY109" s="23">
        <v>159.9</v>
      </c>
      <c r="BZ109" s="2">
        <v>98</v>
      </c>
      <c r="CA109" s="2">
        <v>72.8</v>
      </c>
      <c r="CB109" s="3">
        <v>77.56</v>
      </c>
      <c r="CC109" s="2">
        <v>70.400000000000006</v>
      </c>
      <c r="CD109" s="2">
        <v>90.2</v>
      </c>
      <c r="CE109" s="2">
        <v>97.817602345137971</v>
      </c>
      <c r="CF109" s="3">
        <v>77.38939497266648</v>
      </c>
      <c r="CG109" s="2">
        <v>70.304843725234718</v>
      </c>
      <c r="CH109" s="23">
        <v>168.87959835442143</v>
      </c>
      <c r="CI109" s="3">
        <v>76.977508371193252</v>
      </c>
      <c r="CM109" s="2">
        <f t="shared" si="95"/>
        <v>10.7738012217914</v>
      </c>
      <c r="CN109" s="2">
        <f t="shared" si="95"/>
        <v>1.2477335490529722</v>
      </c>
      <c r="CO109" s="2">
        <f t="shared" si="96"/>
        <v>105.40046679351663</v>
      </c>
      <c r="CR109" s="2">
        <f t="shared" si="100"/>
        <v>0.4322766570605146</v>
      </c>
      <c r="CS109" s="2">
        <f t="shared" si="100"/>
        <v>0.43165467625898873</v>
      </c>
      <c r="CT109" s="2">
        <f t="shared" si="101"/>
        <v>0.39946737683090733</v>
      </c>
      <c r="CU109" s="2">
        <f t="shared" si="101"/>
        <v>5.7268595955129627E-2</v>
      </c>
      <c r="CV109" s="2">
        <f t="shared" si="101"/>
        <v>4.6290781993271232E-2</v>
      </c>
      <c r="CW109" s="2">
        <f t="shared" si="102"/>
        <v>0.31152647975078324</v>
      </c>
      <c r="CX109" s="2">
        <f t="shared" si="103"/>
        <v>0.75757575757576834</v>
      </c>
      <c r="CY109" s="2"/>
      <c r="CZ109" s="2">
        <f t="shared" si="107"/>
        <v>-0.25125628140702089</v>
      </c>
      <c r="DA109" s="2">
        <f t="shared" si="108"/>
        <v>-0.30193236714975846</v>
      </c>
      <c r="DB109" s="2">
        <f t="shared" si="109"/>
        <v>0.76335877862595147</v>
      </c>
      <c r="DC109" s="2"/>
      <c r="DF109" s="2">
        <f t="shared" si="104"/>
        <v>0.68939188567946896</v>
      </c>
      <c r="DG109" s="2">
        <f t="shared" si="104"/>
        <v>0.55690584054093328</v>
      </c>
      <c r="DH109" s="2">
        <f t="shared" si="105"/>
        <v>0.33544702248826663</v>
      </c>
      <c r="DI109" s="2">
        <f t="shared" si="144"/>
        <v>5.2448028844961359</v>
      </c>
      <c r="DJ109" s="2">
        <f t="shared" si="144"/>
        <v>2.6718636217500702</v>
      </c>
      <c r="DM109" s="2"/>
      <c r="DN109" s="2">
        <f t="shared" si="123"/>
        <v>1.6011644832605447</v>
      </c>
      <c r="DO109" s="2">
        <f t="shared" si="111"/>
        <v>1.8918918918918997</v>
      </c>
      <c r="DP109" s="2">
        <f t="shared" si="124"/>
        <v>0.34883720930232226</v>
      </c>
      <c r="DQ109" s="2"/>
      <c r="DR109" s="2">
        <f t="shared" si="125"/>
        <v>3.5019455252918372</v>
      </c>
      <c r="DS109" s="2">
        <f t="shared" si="126"/>
        <v>2.9201926827662557</v>
      </c>
      <c r="DT109" s="2" t="e">
        <v>#N/A</v>
      </c>
      <c r="DU109" s="2" t="e">
        <v>#N/A</v>
      </c>
      <c r="DV109" s="2">
        <f t="shared" si="112"/>
        <v>-1.8292682926829062</v>
      </c>
      <c r="DW109" s="2">
        <f t="shared" si="127"/>
        <v>-2.3244062657908016</v>
      </c>
      <c r="DX109" s="2">
        <f t="shared" si="128"/>
        <v>-1.4888337468982438</v>
      </c>
      <c r="DY109" s="2">
        <f t="shared" si="129"/>
        <v>4.5762711864406835</v>
      </c>
      <c r="DZ109" s="2">
        <f t="shared" si="130"/>
        <v>8.1135902636916946</v>
      </c>
      <c r="EA109" s="2">
        <f t="shared" si="145"/>
        <v>2.5540275049116046</v>
      </c>
      <c r="EB109" s="2">
        <f t="shared" si="145"/>
        <v>4.3478260869565188</v>
      </c>
      <c r="EC109" s="2">
        <f t="shared" si="145"/>
        <v>4.5267489711934061</v>
      </c>
      <c r="ED109" s="2">
        <f t="shared" si="145"/>
        <v>2.2546419098143033</v>
      </c>
      <c r="EE109" s="2" t="e">
        <f t="shared" si="145"/>
        <v>#N/A</v>
      </c>
      <c r="EF109" s="2">
        <f t="shared" si="145"/>
        <v>5.5944055944055826</v>
      </c>
      <c r="EG109" s="2">
        <f t="shared" si="145"/>
        <v>1.8518518518518379</v>
      </c>
      <c r="EH109" s="2">
        <f t="shared" si="143"/>
        <v>2.6103169670602888</v>
      </c>
      <c r="EI109" s="2">
        <f t="shared" si="151"/>
        <v>-1.5128593040847238</v>
      </c>
      <c r="EJ109" s="2">
        <f t="shared" si="151"/>
        <v>3.9130434782608692</v>
      </c>
      <c r="EK109" s="2">
        <f t="shared" si="151"/>
        <v>-2.3244062657908016</v>
      </c>
      <c r="EL109" s="2">
        <f t="shared" si="150"/>
        <v>2.1484374999999778</v>
      </c>
      <c r="EM109" s="2">
        <f t="shared" si="150"/>
        <v>0.58823529411764497</v>
      </c>
      <c r="EN109" s="2">
        <f t="shared" si="150"/>
        <v>2.7397260273972712</v>
      </c>
      <c r="EO109" s="2">
        <f t="shared" si="92"/>
        <v>4.5762711864406835</v>
      </c>
      <c r="EP109" s="2">
        <f t="shared" si="92"/>
        <v>-3.5348837209302264</v>
      </c>
      <c r="EQ109" s="2">
        <f t="shared" si="92"/>
        <v>0.72765072765073047</v>
      </c>
      <c r="ER109" s="2">
        <f t="shared" si="92"/>
        <v>4.5267489711934061</v>
      </c>
      <c r="ES109" s="2">
        <f t="shared" si="92"/>
        <v>3.6968576709796697</v>
      </c>
      <c r="ET109" s="2">
        <f t="shared" si="92"/>
        <v>2.992125984251981</v>
      </c>
      <c r="EU109" s="2">
        <f t="shared" si="97"/>
        <v>2.4</v>
      </c>
      <c r="EV109" s="2">
        <f t="shared" si="97"/>
        <v>2.5</v>
      </c>
      <c r="EW109" s="2">
        <f t="shared" si="131"/>
        <v>-4.732824427480919</v>
      </c>
      <c r="EX109" s="2">
        <f t="shared" si="131"/>
        <v>-0.93959731543624692</v>
      </c>
      <c r="EY109" s="2">
        <f t="shared" si="132"/>
        <v>-21.930470800205381</v>
      </c>
      <c r="EZ109" s="2">
        <f t="shared" si="132"/>
        <v>-15.404942100074081</v>
      </c>
      <c r="FA109" s="2">
        <f t="shared" si="133"/>
        <v>-7.6109936575052721</v>
      </c>
      <c r="FB109" s="2">
        <f t="shared" si="88"/>
        <v>2.4343369634849621</v>
      </c>
      <c r="FC109" s="2">
        <f t="shared" si="88"/>
        <v>1.8711018711018657</v>
      </c>
      <c r="FD109" s="2">
        <f t="shared" si="88"/>
        <v>1.3927576601671321</v>
      </c>
      <c r="FE109" s="2">
        <f t="shared" si="87"/>
        <v>0.93701197293076799</v>
      </c>
      <c r="FF109" s="2">
        <f t="shared" si="87"/>
        <v>2.0289855072463947</v>
      </c>
      <c r="FG109" s="2">
        <f t="shared" si="87"/>
        <v>1.6910935738444266</v>
      </c>
      <c r="FH109" s="2" t="e">
        <v>#N/A</v>
      </c>
      <c r="FI109" s="2" t="e">
        <v>#N/A</v>
      </c>
      <c r="FL109" s="2">
        <f t="shared" si="146"/>
        <v>0.22598712136383536</v>
      </c>
      <c r="FM109" s="2">
        <f t="shared" si="146"/>
        <v>0.40623476162524597</v>
      </c>
      <c r="FN109" s="2">
        <f t="shared" si="115"/>
        <v>0.88298665033295087</v>
      </c>
      <c r="FQ109" s="2">
        <f t="shared" si="147"/>
        <v>0.90701731528592955</v>
      </c>
      <c r="FR109" s="2">
        <f t="shared" si="147"/>
        <v>1.6348674904578253</v>
      </c>
      <c r="FS109" s="2">
        <f t="shared" si="117"/>
        <v>3.579002508354634</v>
      </c>
      <c r="FT109" s="2">
        <f t="shared" si="148"/>
        <v>2.4194348806277466</v>
      </c>
      <c r="FU109" s="2">
        <f t="shared" si="148"/>
        <v>1.5670692255522978</v>
      </c>
      <c r="FX109" s="2">
        <f t="shared" si="152"/>
        <v>1.8730201772812372</v>
      </c>
      <c r="FY109" s="2">
        <f t="shared" si="152"/>
        <v>1.9823295217880288</v>
      </c>
      <c r="FZ109" s="2">
        <f t="shared" si="121"/>
        <v>3.6591177897003835</v>
      </c>
      <c r="GA109" s="2">
        <f t="shared" si="153"/>
        <v>2.4882720828159011</v>
      </c>
      <c r="GB109" s="2">
        <f t="shared" si="153"/>
        <v>1.4065203279722827</v>
      </c>
      <c r="GE109" s="2"/>
      <c r="GF109" s="2"/>
      <c r="GG109" s="2">
        <f t="shared" si="155"/>
        <v>-7.7782676713093029</v>
      </c>
      <c r="GH109" s="2">
        <f t="shared" si="155"/>
        <v>-40.565078702826263</v>
      </c>
      <c r="GI109" s="2">
        <f t="shared" si="138"/>
        <v>-4.421768707482987</v>
      </c>
      <c r="GJ109" s="2">
        <f t="shared" si="139"/>
        <v>3.6577400391900827</v>
      </c>
      <c r="GK109" s="2" t="e">
        <v>#N/A</v>
      </c>
      <c r="GN109" s="2">
        <f t="shared" si="89"/>
        <v>-9.9999999999999867E-2</v>
      </c>
      <c r="GQ109" s="2"/>
      <c r="IG109" s="24"/>
      <c r="IH109" s="24"/>
      <c r="II109" s="24"/>
      <c r="IJ109" s="24"/>
      <c r="IK109" s="24"/>
      <c r="IL109" s="2"/>
      <c r="IM109" s="2">
        <f t="shared" si="98"/>
        <v>1.6</v>
      </c>
      <c r="IN109" s="2"/>
      <c r="IO109" s="2">
        <f t="shared" si="134"/>
        <v>1.6</v>
      </c>
      <c r="IX109" s="3"/>
      <c r="IY109" s="3"/>
      <c r="IZ109" s="3"/>
      <c r="JA109" s="3"/>
      <c r="JB109" s="3"/>
      <c r="JC109" s="3"/>
      <c r="JE109" s="3"/>
      <c r="JF109" s="3"/>
      <c r="JG109" s="3"/>
      <c r="JH109" s="3"/>
      <c r="JI109" s="3"/>
      <c r="JJ109" s="3"/>
      <c r="JK109" s="3"/>
      <c r="JL109" s="3"/>
      <c r="JN109" s="10">
        <f>COUNTIF(EI109:ET109,"&gt;2")</f>
        <v>7</v>
      </c>
      <c r="JP109" s="2">
        <f>AVERAGE(CS109,CS97,CS85,CS73,CS61,CS49,CS37,CS25,CS13,CS1)</f>
        <v>1.2205950690815843</v>
      </c>
      <c r="JQ109" s="2">
        <f>CS109-JP109</f>
        <v>-0.78894039282259554</v>
      </c>
      <c r="JR109" s="2">
        <f>AVERAGE(CT109,CT97,CT85,CT73,CT61,CT49,CT37,CT25,CT13,CT1)</f>
        <v>1.1680208714163638</v>
      </c>
      <c r="JS109" s="2">
        <f>CT109-JR109</f>
        <v>-0.76855349458545641</v>
      </c>
      <c r="KH109" s="2">
        <f>(DN109*$DN$4)+(FB109*$FB$3)+(FC109*$FC$3)+(FD109*$FD$3)+(FE109*$FE$3)+(FF109*$FF$3)+(FG109*$FG$3)</f>
        <v>2.0369709561138589</v>
      </c>
      <c r="KI109" s="2">
        <f>F109-KH109</f>
        <v>-0.43697095611385883</v>
      </c>
      <c r="KJ109" s="2">
        <f>MAX(DN109,FB109:FG109)</f>
        <v>2.4343369634849621</v>
      </c>
      <c r="KK109" s="2">
        <f>MIN(DN109,FB109:FG109)</f>
        <v>0.93701197293076799</v>
      </c>
      <c r="KL109" s="2">
        <f t="shared" si="135"/>
        <v>1.4973249905541941</v>
      </c>
      <c r="KO109" s="2">
        <f>BO109</f>
        <v>94.92</v>
      </c>
      <c r="KP109" s="2">
        <f>100*((BO103/BO91)-1)</f>
        <v>4.587155963302747</v>
      </c>
      <c r="KQ109" s="2">
        <f t="shared" si="142"/>
        <v>4.587155963302747</v>
      </c>
      <c r="KR109" s="2">
        <f>100*((BO97/BO85)-1)</f>
        <v>-1.0025675510453635</v>
      </c>
      <c r="KS109" s="2">
        <f t="shared" si="149"/>
        <v>-1.0025675510453635</v>
      </c>
      <c r="KT109" s="3">
        <f>BP109</f>
        <v>1.6294999999999999</v>
      </c>
      <c r="KU109" s="3">
        <f>BQ109</f>
        <v>17.555909090909086</v>
      </c>
      <c r="KV109" s="3">
        <f t="shared" si="106"/>
        <v>10.7738012217914</v>
      </c>
      <c r="KW109" s="2">
        <f t="shared" si="99"/>
        <v>24.636587529956124</v>
      </c>
      <c r="KX109" s="2">
        <f t="shared" si="99"/>
        <v>19.709270023964901</v>
      </c>
      <c r="LB109">
        <v>0</v>
      </c>
      <c r="LE109" s="2" t="e">
        <v>#N/A</v>
      </c>
      <c r="LF109" s="2" t="e">
        <v>#N/A</v>
      </c>
      <c r="LG109" s="2" t="e">
        <v>#N/A</v>
      </c>
      <c r="LH109" s="2" t="e">
        <v>#N/A</v>
      </c>
      <c r="LI109" s="2" t="e">
        <v>#N/A</v>
      </c>
      <c r="LJ109" s="2" t="e">
        <v>#N/A</v>
      </c>
      <c r="LK109" s="2">
        <v>67.390850534930976</v>
      </c>
      <c r="LL109" s="2" t="e">
        <v>#N/A</v>
      </c>
      <c r="LM109" s="2" t="e">
        <v>#N/A</v>
      </c>
      <c r="LN109" s="2" t="e">
        <v>#N/A</v>
      </c>
      <c r="LO109" s="2" t="e">
        <v>#N/A</v>
      </c>
      <c r="LP109" s="2">
        <v>44.269613489012308</v>
      </c>
      <c r="LQ109" s="2" t="e">
        <v>#N/A</v>
      </c>
      <c r="LR109" s="2" t="e">
        <v>#N/A</v>
      </c>
      <c r="LS109" s="2" t="e">
        <v>#N/A</v>
      </c>
      <c r="LT109" s="2" t="e">
        <v>#N/A</v>
      </c>
      <c r="LU109" s="2" t="e">
        <v>#N/A</v>
      </c>
      <c r="LV109" s="2" t="e">
        <v>#N/A</v>
      </c>
      <c r="LW109" s="2" t="e">
        <v>#N/A</v>
      </c>
      <c r="LX109" s="2" t="e">
        <v>#N/A</v>
      </c>
      <c r="LY109" s="2">
        <v>59.487819501344077</v>
      </c>
      <c r="LZ109" s="2" t="e">
        <v>#N/A</v>
      </c>
      <c r="MA109" s="2" t="e">
        <v>#N/A</v>
      </c>
      <c r="MB109" s="2" t="e">
        <v>#N/A</v>
      </c>
      <c r="MC109" s="2" t="e">
        <v>#N/A</v>
      </c>
      <c r="MD109" s="2" t="e">
        <v>#N/A</v>
      </c>
      <c r="ME109" s="2" t="e">
        <v>#N/A</v>
      </c>
      <c r="MF109" s="2" t="e">
        <v>#N/A</v>
      </c>
      <c r="MG109" s="2" t="e">
        <v>#N/A</v>
      </c>
      <c r="MH109" s="2">
        <v>54.641561869064432</v>
      </c>
      <c r="MI109" s="2" t="e">
        <v>#N/A</v>
      </c>
      <c r="MJ109" s="2" t="e">
        <v>#N/A</v>
      </c>
      <c r="MK109" s="2" t="e">
        <v>#N/A</v>
      </c>
      <c r="ML109" s="2" t="e">
        <v>#N/A</v>
      </c>
      <c r="MM109" s="2" t="e">
        <v>#N/A</v>
      </c>
      <c r="MN109" s="2" t="e">
        <v>#N/A</v>
      </c>
      <c r="MO109" s="2" t="e">
        <v>#N/A</v>
      </c>
      <c r="MP109" s="2" t="e">
        <v>#N/A</v>
      </c>
      <c r="MQ109" s="2" t="e">
        <v>#N/A</v>
      </c>
      <c r="MR109" s="2" t="e">
        <v>#N/A</v>
      </c>
      <c r="MS109" s="10" t="e">
        <v>#N/A</v>
      </c>
      <c r="MT109" s="2" t="e">
        <v>#N/A</v>
      </c>
      <c r="MU109" s="2" t="e">
        <v>#N/A</v>
      </c>
      <c r="MV109" s="2" t="e">
        <v>#N/A</v>
      </c>
      <c r="MX109" s="22" t="e">
        <v>#N/A</v>
      </c>
      <c r="MY109" s="22" t="e">
        <v>#N/A</v>
      </c>
      <c r="MZ109" s="22" t="e">
        <v>#N/A</v>
      </c>
      <c r="NA109" s="22" t="e">
        <v>#N/A</v>
      </c>
      <c r="NB109" s="22" t="e">
        <v>#N/A</v>
      </c>
      <c r="NC109" s="22" t="e">
        <v>#N/A</v>
      </c>
      <c r="ND109" s="22">
        <v>2</v>
      </c>
      <c r="NE109" s="22" t="e">
        <v>#N/A</v>
      </c>
      <c r="NF109" s="22" t="e">
        <v>#N/A</v>
      </c>
      <c r="NG109" s="22">
        <v>0</v>
      </c>
      <c r="NH109" s="23">
        <v>0</v>
      </c>
      <c r="NI109" s="22">
        <v>21</v>
      </c>
      <c r="NJ109" s="22" t="e">
        <v>#N/A</v>
      </c>
      <c r="NK109" s="22" t="e">
        <v>#N/A</v>
      </c>
      <c r="NL109" s="23" t="e">
        <v>#N/A</v>
      </c>
      <c r="NM109" s="3" t="e">
        <v>#N/A</v>
      </c>
      <c r="NN109" s="22" t="e">
        <v>#N/A</v>
      </c>
      <c r="NO109" s="22" t="e">
        <v>#N/A</v>
      </c>
      <c r="NP109" s="22" t="e">
        <v>#N/A</v>
      </c>
      <c r="NQ109" s="22" t="e">
        <v>#N/A</v>
      </c>
      <c r="NR109" s="23">
        <v>1</v>
      </c>
      <c r="NS109" s="22" t="e">
        <v>#N/A</v>
      </c>
      <c r="NT109" s="22" t="e">
        <v>#N/A</v>
      </c>
      <c r="NU109" s="23" t="e">
        <v>#N/A</v>
      </c>
      <c r="NV109" s="3" t="e">
        <v>#N/A</v>
      </c>
      <c r="NW109" s="22" t="e">
        <v>#N/A</v>
      </c>
      <c r="NX109" s="22" t="e">
        <v>#N/A</v>
      </c>
      <c r="NY109" s="22" t="e">
        <v>#N/A</v>
      </c>
      <c r="NZ109" s="22" t="e">
        <v>#N/A</v>
      </c>
      <c r="OA109" s="23">
        <v>7</v>
      </c>
      <c r="OB109" s="22" t="e">
        <v>#N/A</v>
      </c>
      <c r="OC109" s="22" t="e">
        <v>#N/A</v>
      </c>
      <c r="OD109" s="22" t="e">
        <v>#N/A</v>
      </c>
      <c r="OE109" s="22" t="e">
        <v>#N/A</v>
      </c>
      <c r="OF109" s="22" t="e">
        <v>#N/A</v>
      </c>
      <c r="OG109" s="22" t="e">
        <v>#N/A</v>
      </c>
      <c r="OH109" s="23" t="e">
        <v>#N/A</v>
      </c>
      <c r="OI109" s="22">
        <v>0</v>
      </c>
      <c r="OJ109" s="22" t="e">
        <v>#N/A</v>
      </c>
      <c r="OK109" s="22" t="e">
        <v>#N/A</v>
      </c>
      <c r="OL109" s="22" t="e">
        <v>#N/A</v>
      </c>
      <c r="OM109" s="23" t="e">
        <v>#N/A</v>
      </c>
      <c r="ON109" s="22" t="e">
        <v>#N/A</v>
      </c>
      <c r="OO109" s="22" t="e">
        <v>#N/A</v>
      </c>
      <c r="OQ109">
        <f t="shared" si="136"/>
        <v>-3</v>
      </c>
      <c r="OR109" s="23" t="e">
        <f t="shared" ca="1" si="156"/>
        <v>#N/A</v>
      </c>
      <c r="OS109" s="23" t="e">
        <f t="shared" ca="1" si="156"/>
        <v>#N/A</v>
      </c>
      <c r="OT109" s="23" t="e">
        <f t="shared" ca="1" si="156"/>
        <v>#N/A</v>
      </c>
      <c r="OU109" s="23" t="e">
        <f t="shared" ca="1" si="156"/>
        <v>#N/A</v>
      </c>
      <c r="OV109" s="23" t="e">
        <f t="shared" ca="1" si="156"/>
        <v>#N/A</v>
      </c>
      <c r="OW109" s="23" t="e">
        <f t="shared" ca="1" si="156"/>
        <v>#N/A</v>
      </c>
      <c r="OX109" s="23">
        <f t="shared" ca="1" si="156"/>
        <v>1.085722534752507</v>
      </c>
      <c r="OY109" s="23" t="e">
        <f t="shared" ca="1" si="156"/>
        <v>#N/A</v>
      </c>
      <c r="OZ109" s="23" t="e">
        <f t="shared" ca="1" si="156"/>
        <v>#N/A</v>
      </c>
      <c r="PA109" s="23" t="e">
        <f t="shared" ca="1" si="156"/>
        <v>#N/A</v>
      </c>
      <c r="PB109" s="23" t="e">
        <f t="shared" ca="1" si="156"/>
        <v>#N/A</v>
      </c>
      <c r="PC109" s="23">
        <f t="shared" ca="1" si="156"/>
        <v>1.0113589419955207</v>
      </c>
      <c r="PD109" s="23" t="e">
        <f t="shared" ca="1" si="156"/>
        <v>#N/A</v>
      </c>
      <c r="PE109" s="23" t="e">
        <f t="shared" ca="1" si="156"/>
        <v>#N/A</v>
      </c>
      <c r="PF109" s="23" t="e">
        <f t="shared" ca="1" si="156"/>
        <v>#N/A</v>
      </c>
      <c r="PG109" s="23" t="e">
        <f t="shared" ca="1" si="79"/>
        <v>#N/A</v>
      </c>
      <c r="PH109" s="23" t="e">
        <f t="shared" ca="1" si="79"/>
        <v>#N/A</v>
      </c>
      <c r="PI109" s="23" t="e">
        <f t="shared" ca="1" si="79"/>
        <v>#N/A</v>
      </c>
      <c r="PJ109" s="23" t="e">
        <f t="shared" ca="1" si="79"/>
        <v>#N/A</v>
      </c>
      <c r="PK109" s="23" t="e">
        <f t="shared" ca="1" si="79"/>
        <v>#N/A</v>
      </c>
      <c r="PL109" s="23">
        <f t="shared" ca="1" si="79"/>
        <v>1.0760139253899335</v>
      </c>
      <c r="PM109" s="23" t="e">
        <f t="shared" ca="1" si="79"/>
        <v>#N/A</v>
      </c>
      <c r="PN109" s="23" t="e">
        <f t="shared" ca="1" si="79"/>
        <v>#N/A</v>
      </c>
      <c r="PO109" s="23" t="e">
        <f t="shared" ca="1" si="157"/>
        <v>#N/A</v>
      </c>
      <c r="PP109" s="23" t="e">
        <f t="shared" ca="1" si="157"/>
        <v>#N/A</v>
      </c>
      <c r="PQ109" s="23" t="e">
        <f t="shared" ca="1" si="157"/>
        <v>#N/A</v>
      </c>
      <c r="PR109" s="23" t="e">
        <f t="shared" ca="1" si="157"/>
        <v>#N/A</v>
      </c>
      <c r="PS109" s="23" t="e">
        <f t="shared" ca="1" si="157"/>
        <v>#N/A</v>
      </c>
      <c r="PT109" s="23" t="e">
        <f t="shared" ca="1" si="157"/>
        <v>#N/A</v>
      </c>
      <c r="PU109" s="23">
        <f t="shared" ca="1" si="154"/>
        <v>1.0073407629255331</v>
      </c>
      <c r="PV109" s="23" t="e">
        <f t="shared" ca="1" si="154"/>
        <v>#N/A</v>
      </c>
      <c r="PW109" s="23" t="e">
        <f t="shared" ca="1" si="154"/>
        <v>#N/A</v>
      </c>
      <c r="PX109" s="23" t="e">
        <f t="shared" ca="1" si="154"/>
        <v>#N/A</v>
      </c>
      <c r="PY109" s="23" t="e">
        <f t="shared" ca="1" si="154"/>
        <v>#N/A</v>
      </c>
      <c r="PZ109" s="23" t="e">
        <f t="shared" ca="1" si="154"/>
        <v>#N/A</v>
      </c>
      <c r="QA109" s="23" t="e">
        <f t="shared" ca="1" si="154"/>
        <v>#N/A</v>
      </c>
      <c r="QB109" s="23" t="e">
        <f t="shared" ca="1" si="154"/>
        <v>#N/A</v>
      </c>
      <c r="QC109" s="23" t="e">
        <f t="shared" ca="1" si="154"/>
        <v>#N/A</v>
      </c>
      <c r="QD109" s="23" t="e">
        <f t="shared" ca="1" si="141"/>
        <v>#N/A</v>
      </c>
      <c r="QE109" s="23" t="e">
        <f t="shared" ca="1" si="141"/>
        <v>#N/A</v>
      </c>
      <c r="QF109" s="23" t="e">
        <f t="shared" ca="1" si="141"/>
        <v>#N/A</v>
      </c>
      <c r="QG109" s="23" t="e">
        <f t="shared" ca="1" si="141"/>
        <v>#N/A</v>
      </c>
      <c r="QH109" s="23" t="e">
        <f t="shared" ca="1" si="141"/>
        <v>#N/A</v>
      </c>
      <c r="QI109" s="23" t="e">
        <f t="shared" ca="1" si="141"/>
        <v>#N/A</v>
      </c>
      <c r="QJ109" s="26" t="e">
        <f t="shared" ca="1" si="110"/>
        <v>#N/A</v>
      </c>
    </row>
    <row r="110" spans="1:452" x14ac:dyDescent="0.35">
      <c r="A110" t="s">
        <v>1175</v>
      </c>
      <c r="B110" s="21">
        <v>35551</v>
      </c>
      <c r="C110" t="s">
        <v>725</v>
      </c>
      <c r="D110" s="2">
        <v>70</v>
      </c>
      <c r="E110" s="2">
        <v>70</v>
      </c>
      <c r="F110" s="2">
        <v>1.6</v>
      </c>
      <c r="G110" s="2">
        <v>75.599999999999994</v>
      </c>
      <c r="H110" s="2">
        <v>69.637547400061521</v>
      </c>
      <c r="I110" s="2">
        <v>75.303570529555429</v>
      </c>
      <c r="J110" s="2">
        <v>86.6</v>
      </c>
      <c r="K110" s="2">
        <v>53.4</v>
      </c>
      <c r="L110" s="2">
        <v>53.298363921662272</v>
      </c>
      <c r="M110" s="2">
        <v>62</v>
      </c>
      <c r="N110" s="2">
        <v>53.5</v>
      </c>
      <c r="O110" s="2">
        <v>64.900000000000006</v>
      </c>
      <c r="P110" s="2">
        <v>59.6</v>
      </c>
      <c r="Q110" s="2">
        <v>194.2</v>
      </c>
      <c r="R110" s="2">
        <v>61.8</v>
      </c>
      <c r="S110" s="2">
        <v>53.5</v>
      </c>
      <c r="T110" s="2">
        <v>39.5</v>
      </c>
      <c r="U110" s="2">
        <v>52.2</v>
      </c>
      <c r="V110" s="2">
        <v>53.1</v>
      </c>
      <c r="W110" s="2">
        <v>25.4</v>
      </c>
      <c r="X110" s="2">
        <v>77.099999999999994</v>
      </c>
      <c r="Y110" s="2" t="e">
        <v>#N/A</v>
      </c>
      <c r="Z110" s="2">
        <v>30.2</v>
      </c>
      <c r="AA110" s="2">
        <v>88</v>
      </c>
      <c r="AB110" s="2">
        <v>164.3</v>
      </c>
      <c r="AC110" s="2">
        <v>169.7</v>
      </c>
      <c r="AD110" s="2">
        <v>54.2</v>
      </c>
      <c r="AE110" s="2">
        <v>200.3</v>
      </c>
      <c r="AF110" s="2">
        <v>81.5</v>
      </c>
      <c r="AG110" s="22">
        <v>640</v>
      </c>
      <c r="AH110" s="22">
        <v>360</v>
      </c>
      <c r="AI110" s="22">
        <v>223</v>
      </c>
      <c r="AJ110" s="22">
        <v>43</v>
      </c>
      <c r="AK110" s="22">
        <v>44</v>
      </c>
      <c r="AL110" s="22">
        <v>2</v>
      </c>
      <c r="AM110" s="22">
        <v>5</v>
      </c>
      <c r="AN110" s="22">
        <v>4</v>
      </c>
      <c r="AO110" s="22">
        <v>56</v>
      </c>
      <c r="AP110" s="22">
        <v>39</v>
      </c>
      <c r="AQ110" s="22">
        <v>42</v>
      </c>
      <c r="AR110" s="2">
        <v>65.599999999999994</v>
      </c>
      <c r="AS110" s="2">
        <v>48</v>
      </c>
      <c r="AT110" s="2">
        <v>194.2</v>
      </c>
      <c r="AU110" s="2">
        <v>52.3</v>
      </c>
      <c r="AV110" s="2">
        <v>85.9</v>
      </c>
      <c r="AW110" s="2">
        <v>60.1</v>
      </c>
      <c r="AX110" s="2">
        <v>61.8</v>
      </c>
      <c r="AY110" s="2">
        <v>103.6</v>
      </c>
      <c r="AZ110" s="2">
        <v>97.1</v>
      </c>
      <c r="BA110" s="2">
        <v>25.4</v>
      </c>
      <c r="BB110" s="2">
        <v>56.4</v>
      </c>
      <c r="BC110" s="2">
        <v>65.5</v>
      </c>
      <c r="BD110" s="3" t="e">
        <v>#N/A</v>
      </c>
      <c r="BE110" s="3" t="e">
        <v>#N/A</v>
      </c>
      <c r="BF110" s="3" t="e">
        <v>#N/A</v>
      </c>
      <c r="BG110" s="3" t="e">
        <v>#N/A</v>
      </c>
      <c r="BH110" s="3" t="e">
        <v>#N/A</v>
      </c>
      <c r="BI110" s="2">
        <v>156.9</v>
      </c>
      <c r="BJ110" s="2">
        <v>2.6</v>
      </c>
      <c r="BK110" s="2">
        <v>2.5</v>
      </c>
      <c r="BL110" s="2">
        <v>62.6</v>
      </c>
      <c r="BM110" s="2">
        <v>73.8</v>
      </c>
      <c r="BN110" s="10" t="e">
        <v>#N/A</v>
      </c>
      <c r="BO110" s="3">
        <v>94.64</v>
      </c>
      <c r="BP110" s="22">
        <v>1.6334</v>
      </c>
      <c r="BQ110" s="3">
        <v>19.022857142857141</v>
      </c>
      <c r="BR110" s="23">
        <v>2.2376190476190483</v>
      </c>
      <c r="BS110" s="2">
        <v>43.8</v>
      </c>
      <c r="BT110" s="3">
        <v>63.67</v>
      </c>
      <c r="BU110" s="2">
        <v>1.4</v>
      </c>
      <c r="BV110" s="2">
        <v>2.5</v>
      </c>
      <c r="BW110" s="2" t="e">
        <v>#N/A</v>
      </c>
      <c r="BX110" s="2" t="e">
        <v>#N/A</v>
      </c>
      <c r="BY110" s="23">
        <v>159.9</v>
      </c>
      <c r="BZ110" s="2">
        <v>98.2</v>
      </c>
      <c r="CA110" s="2">
        <v>73.099999999999994</v>
      </c>
      <c r="CB110" s="3">
        <v>77.67</v>
      </c>
      <c r="CC110" s="2">
        <v>70.599999999999994</v>
      </c>
      <c r="CD110" s="2">
        <v>90.2</v>
      </c>
      <c r="CE110" s="2">
        <v>97.776097670271284</v>
      </c>
      <c r="CF110" s="3">
        <v>77.47779630837708</v>
      </c>
      <c r="CG110" s="2">
        <v>70.489875335079077</v>
      </c>
      <c r="CH110" s="23">
        <v>169.17018885051368</v>
      </c>
      <c r="CI110" s="3">
        <v>77.125098067470404</v>
      </c>
      <c r="CM110" s="2">
        <f t="shared" si="95"/>
        <v>11.646171876366562</v>
      </c>
      <c r="CN110" s="2">
        <f t="shared" si="95"/>
        <v>1.369914930585924</v>
      </c>
      <c r="CO110" s="2">
        <f t="shared" si="96"/>
        <v>105.65272934061372</v>
      </c>
      <c r="CR110" s="2">
        <f t="shared" si="100"/>
        <v>0.43041606886656691</v>
      </c>
      <c r="CS110" s="2">
        <f t="shared" si="100"/>
        <v>0.28653295128940237</v>
      </c>
      <c r="CT110" s="2">
        <f t="shared" si="101"/>
        <v>0.2652519893899053</v>
      </c>
      <c r="CU110" s="2">
        <f t="shared" si="101"/>
        <v>-1.2636313240116843E-2</v>
      </c>
      <c r="CV110" s="2">
        <f t="shared" si="101"/>
        <v>8.8636992262134215E-2</v>
      </c>
      <c r="CW110" s="2">
        <f t="shared" si="102"/>
        <v>0.77639751552795022</v>
      </c>
      <c r="CX110" s="2">
        <f t="shared" si="103"/>
        <v>0.37593984962405208</v>
      </c>
      <c r="CY110" s="2"/>
      <c r="CZ110" s="2">
        <f t="shared" si="107"/>
        <v>-0.50377833753149326</v>
      </c>
      <c r="DA110" s="2">
        <f t="shared" si="108"/>
        <v>-0.48455481526346633</v>
      </c>
      <c r="DB110" s="2">
        <f t="shared" si="109"/>
        <v>0.56818181818182623</v>
      </c>
      <c r="DC110" s="2"/>
      <c r="DF110" s="2">
        <f t="shared" si="104"/>
        <v>-0.15153041682660628</v>
      </c>
      <c r="DG110" s="2">
        <f t="shared" si="104"/>
        <v>1.068844558880655</v>
      </c>
      <c r="DH110" s="2">
        <f t="shared" si="105"/>
        <v>5.59065389307285</v>
      </c>
      <c r="DI110" s="2">
        <f t="shared" si="144"/>
        <v>5.2174439766764502</v>
      </c>
      <c r="DJ110" s="2">
        <f t="shared" si="144"/>
        <v>2.1275851213138353</v>
      </c>
      <c r="DM110" s="2"/>
      <c r="DN110" s="2">
        <f t="shared" si="123"/>
        <v>1.5965166908563051</v>
      </c>
      <c r="DO110" s="2">
        <f t="shared" si="111"/>
        <v>1.8867924528301772</v>
      </c>
      <c r="DP110" s="2">
        <f t="shared" si="124"/>
        <v>0.46403712296982769</v>
      </c>
      <c r="DQ110" s="2"/>
      <c r="DR110" s="2">
        <f t="shared" si="125"/>
        <v>3.6893203883495116</v>
      </c>
      <c r="DS110" s="2">
        <f t="shared" si="126"/>
        <v>3.0842480689341887</v>
      </c>
      <c r="DT110" s="2" t="e">
        <v>#N/A</v>
      </c>
      <c r="DU110" s="2" t="e">
        <v>#N/A</v>
      </c>
      <c r="DV110" s="2">
        <f t="shared" si="112"/>
        <v>-1.963746223564955</v>
      </c>
      <c r="DW110" s="2">
        <f t="shared" si="127"/>
        <v>-2.2155085599194435</v>
      </c>
      <c r="DX110" s="2">
        <f t="shared" si="128"/>
        <v>-1.7412935323383172</v>
      </c>
      <c r="DY110" s="2">
        <f t="shared" si="129"/>
        <v>4.3918918918918859</v>
      </c>
      <c r="DZ110" s="2">
        <f t="shared" si="130"/>
        <v>8.5192697768762713</v>
      </c>
      <c r="EA110" s="2">
        <f t="shared" si="145"/>
        <v>2.3529411764706021</v>
      </c>
      <c r="EB110" s="2">
        <f t="shared" si="145"/>
        <v>4.7337278106508895</v>
      </c>
      <c r="EC110" s="2">
        <f t="shared" si="145"/>
        <v>4.5267489711934061</v>
      </c>
      <c r="ED110" s="2">
        <f t="shared" si="145"/>
        <v>2.2546419098143033</v>
      </c>
      <c r="EE110" s="2" t="e">
        <f t="shared" si="145"/>
        <v>#N/A</v>
      </c>
      <c r="EF110" s="2">
        <f t="shared" si="145"/>
        <v>5.5944055944055826</v>
      </c>
      <c r="EG110" s="2">
        <f t="shared" si="145"/>
        <v>1.616628175519641</v>
      </c>
      <c r="EH110" s="2">
        <f t="shared" si="143"/>
        <v>1.5451174289246028</v>
      </c>
      <c r="EI110" s="2">
        <f t="shared" si="151"/>
        <v>-1.501501501501501</v>
      </c>
      <c r="EJ110" s="2">
        <f t="shared" si="151"/>
        <v>3.8961038961038863</v>
      </c>
      <c r="EK110" s="2">
        <f t="shared" si="151"/>
        <v>-2.2155085599194435</v>
      </c>
      <c r="EL110" s="2">
        <f t="shared" si="150"/>
        <v>2.1484374999999778</v>
      </c>
      <c r="EM110" s="2">
        <f t="shared" si="150"/>
        <v>0.35046728971963592</v>
      </c>
      <c r="EN110" s="2">
        <f t="shared" si="150"/>
        <v>3.264604810996552</v>
      </c>
      <c r="EO110" s="2">
        <f t="shared" si="92"/>
        <v>4.3918918918918859</v>
      </c>
      <c r="EP110" s="2">
        <f t="shared" si="92"/>
        <v>-3.8068709377901633</v>
      </c>
      <c r="EQ110" s="2">
        <f t="shared" si="92"/>
        <v>1.0405827263267442</v>
      </c>
      <c r="ER110" s="2">
        <f t="shared" si="92"/>
        <v>4.5267489711934061</v>
      </c>
      <c r="ES110" s="2">
        <f t="shared" si="92"/>
        <v>3.8674033149171283</v>
      </c>
      <c r="ET110" s="2">
        <f t="shared" si="92"/>
        <v>3.1496062992125928</v>
      </c>
      <c r="EU110" s="2">
        <f t="shared" si="97"/>
        <v>2.6</v>
      </c>
      <c r="EV110" s="2">
        <f t="shared" si="97"/>
        <v>2.5</v>
      </c>
      <c r="EW110" s="2">
        <f t="shared" si="131"/>
        <v>-4.57317073170731</v>
      </c>
      <c r="EX110" s="2">
        <f t="shared" si="131"/>
        <v>-0.67294751009421283</v>
      </c>
      <c r="EY110" s="2">
        <f t="shared" si="132"/>
        <v>-7.8752337679346196</v>
      </c>
      <c r="EZ110" s="2">
        <f t="shared" si="132"/>
        <v>-7.4101941157270197</v>
      </c>
      <c r="FA110" s="2">
        <f t="shared" si="133"/>
        <v>-5.1948051948052072</v>
      </c>
      <c r="FB110" s="2">
        <f t="shared" si="88"/>
        <v>2.2378516624040889</v>
      </c>
      <c r="FC110" s="2">
        <f t="shared" si="88"/>
        <v>1.8672199170124415</v>
      </c>
      <c r="FD110" s="2">
        <f t="shared" si="88"/>
        <v>1.6689847009735637</v>
      </c>
      <c r="FE110" s="2">
        <f t="shared" si="87"/>
        <v>0.87012987012986542</v>
      </c>
      <c r="FF110" s="2">
        <f t="shared" si="87"/>
        <v>1.8759018759018753</v>
      </c>
      <c r="FG110" s="2">
        <f t="shared" si="87"/>
        <v>1.462317210348707</v>
      </c>
      <c r="FH110" s="2" t="e">
        <v>#N/A</v>
      </c>
      <c r="FI110" s="2" t="e">
        <v>#N/A</v>
      </c>
      <c r="FL110" s="2">
        <f t="shared" si="146"/>
        <v>0.12580727640689737</v>
      </c>
      <c r="FM110" s="2">
        <f t="shared" si="146"/>
        <v>0.39170545239950449</v>
      </c>
      <c r="FN110" s="2">
        <f t="shared" si="115"/>
        <v>0.84583195657292887</v>
      </c>
      <c r="FQ110" s="2">
        <f t="shared" si="147"/>
        <v>0.50417955061030639</v>
      </c>
      <c r="FR110" s="2">
        <f t="shared" si="147"/>
        <v>1.5760518630685061</v>
      </c>
      <c r="FS110" s="2">
        <f t="shared" si="117"/>
        <v>3.4264962940572241</v>
      </c>
      <c r="FT110" s="2">
        <f t="shared" si="148"/>
        <v>2.5161421947430762</v>
      </c>
      <c r="FU110" s="2">
        <f t="shared" si="148"/>
        <v>1.3932566924307555</v>
      </c>
      <c r="FX110" s="2">
        <f t="shared" si="152"/>
        <v>1.5610733165825952</v>
      </c>
      <c r="FY110" s="2">
        <f t="shared" si="152"/>
        <v>1.8578356552508835</v>
      </c>
      <c r="FZ110" s="2">
        <f t="shared" si="121"/>
        <v>3.6317378081008878</v>
      </c>
      <c r="GA110" s="2">
        <f t="shared" si="153"/>
        <v>2.4312328258372595</v>
      </c>
      <c r="GB110" s="2">
        <f t="shared" si="153"/>
        <v>1.4707758055473086</v>
      </c>
      <c r="GE110" s="2"/>
      <c r="GF110" s="2"/>
      <c r="GG110" s="2">
        <f t="shared" si="155"/>
        <v>-12.95720092108118</v>
      </c>
      <c r="GH110" s="2">
        <f t="shared" si="155"/>
        <v>-22.358999902364584</v>
      </c>
      <c r="GI110" s="2">
        <f t="shared" si="138"/>
        <v>-4.9400141143260301</v>
      </c>
      <c r="GJ110" s="2">
        <f t="shared" si="139"/>
        <v>3.6410923276982921</v>
      </c>
      <c r="GK110" s="2" t="e">
        <v>#N/A</v>
      </c>
      <c r="GN110" s="2">
        <f t="shared" si="89"/>
        <v>0</v>
      </c>
      <c r="GQ110" s="2"/>
      <c r="IG110" s="24"/>
      <c r="IH110" s="24"/>
      <c r="II110" s="24"/>
      <c r="IJ110" s="24"/>
      <c r="IK110" s="24"/>
      <c r="IL110" s="2"/>
      <c r="IM110" s="2">
        <f t="shared" si="98"/>
        <v>1.6</v>
      </c>
      <c r="IN110" s="2"/>
      <c r="IO110" s="2">
        <f t="shared" si="134"/>
        <v>1.6</v>
      </c>
      <c r="IX110" s="3"/>
      <c r="IY110" s="3"/>
      <c r="IZ110" s="3"/>
      <c r="JA110" s="3"/>
      <c r="JB110" s="3"/>
      <c r="JC110" s="3"/>
      <c r="JE110" s="3"/>
      <c r="JF110" s="3"/>
      <c r="JG110" s="3"/>
      <c r="JH110" s="3"/>
      <c r="JI110" s="3"/>
      <c r="JJ110" s="3"/>
      <c r="JK110" s="3"/>
      <c r="JL110" s="3"/>
      <c r="JN110" s="10">
        <f>COUNTIF(EI110:ET110,"&gt;2")</f>
        <v>7</v>
      </c>
      <c r="JP110" s="2">
        <f>AVERAGE(CS110,CS98,CS86,CS74,CS62,CS50,CS38,CS26,CS14,CS2)</f>
        <v>0.49047962580491483</v>
      </c>
      <c r="JQ110" s="2">
        <f>CS110-JP110</f>
        <v>-0.20394667451551246</v>
      </c>
      <c r="JR110" s="2">
        <f>AVERAGE(CT110,CT98,CT86,CT74,CT62,CT50,CT38,CT26,CT14,CT2)</f>
        <v>0.40219211074996952</v>
      </c>
      <c r="JS110" s="2">
        <f>CT110-JR110</f>
        <v>-0.13694012136006423</v>
      </c>
      <c r="KH110" s="2">
        <f>(DN110*$DN$4)+(FB110*$FB$3)+(FC110*$FC$3)+(FD110*$FD$3)+(FE110*$FE$3)+(FF110*$FF$3)+(FG110*$FG$3)</f>
        <v>1.9358772259105861</v>
      </c>
      <c r="KI110" s="2">
        <f>F110-KH110</f>
        <v>-0.335877225910586</v>
      </c>
      <c r="KJ110" s="2">
        <f>MAX(DN110,FB110:FG110)</f>
        <v>2.2378516624040889</v>
      </c>
      <c r="KK110" s="2">
        <f>MIN(DN110,FB110:FG110)</f>
        <v>0.87012987012986542</v>
      </c>
      <c r="KL110" s="2">
        <f t="shared" si="135"/>
        <v>1.3677217922742235</v>
      </c>
      <c r="KO110" s="2">
        <f>BO110</f>
        <v>94.64</v>
      </c>
      <c r="KP110" s="2">
        <f>100*((BO104/BO92)-1)</f>
        <v>10.077902806974137</v>
      </c>
      <c r="KQ110" s="2">
        <f t="shared" si="142"/>
        <v>10.077902806974137</v>
      </c>
      <c r="KR110" s="2">
        <f>100*((BO98/BO86)-1)</f>
        <v>0.15933325162396095</v>
      </c>
      <c r="KS110" s="2">
        <f t="shared" si="149"/>
        <v>0.15933325162396095</v>
      </c>
      <c r="KT110" s="3">
        <f>BP110</f>
        <v>1.6334</v>
      </c>
      <c r="KU110" s="3">
        <f>BQ110</f>
        <v>19.022857142857141</v>
      </c>
      <c r="KV110" s="3">
        <f t="shared" si="106"/>
        <v>11.646171876366562</v>
      </c>
      <c r="KW110" s="2">
        <f t="shared" si="99"/>
        <v>26.695187508833406</v>
      </c>
      <c r="KX110" s="2">
        <f t="shared" si="99"/>
        <v>21.305158832199847</v>
      </c>
      <c r="LB110">
        <v>0</v>
      </c>
      <c r="LE110" s="2" t="e">
        <v>#N/A</v>
      </c>
      <c r="LF110" s="2" t="e">
        <v>#N/A</v>
      </c>
      <c r="LG110" s="2" t="e">
        <v>#N/A</v>
      </c>
      <c r="LH110" s="2" t="e">
        <v>#N/A</v>
      </c>
      <c r="LI110" s="2" t="e">
        <v>#N/A</v>
      </c>
      <c r="LJ110" s="2" t="e">
        <v>#N/A</v>
      </c>
      <c r="LK110" s="2">
        <v>67.395442162647953</v>
      </c>
      <c r="LL110" s="2" t="e">
        <v>#N/A</v>
      </c>
      <c r="LM110" s="2" t="e">
        <v>#N/A</v>
      </c>
      <c r="LN110" s="2" t="e">
        <v>#N/A</v>
      </c>
      <c r="LO110" s="2" t="e">
        <v>#N/A</v>
      </c>
      <c r="LP110" s="2">
        <v>44.328719270528978</v>
      </c>
      <c r="LQ110" s="2" t="e">
        <v>#N/A</v>
      </c>
      <c r="LR110" s="2" t="e">
        <v>#N/A</v>
      </c>
      <c r="LS110" s="2" t="e">
        <v>#N/A</v>
      </c>
      <c r="LT110" s="2" t="e">
        <v>#N/A</v>
      </c>
      <c r="LU110" s="2" t="e">
        <v>#N/A</v>
      </c>
      <c r="LV110" s="2" t="e">
        <v>#N/A</v>
      </c>
      <c r="LW110" s="2" t="e">
        <v>#N/A</v>
      </c>
      <c r="LX110" s="2" t="e">
        <v>#N/A</v>
      </c>
      <c r="LY110" s="2">
        <v>59.447521682327128</v>
      </c>
      <c r="LZ110" s="2" t="e">
        <v>#N/A</v>
      </c>
      <c r="MA110" s="2" t="e">
        <v>#N/A</v>
      </c>
      <c r="MB110" s="2" t="e">
        <v>#N/A</v>
      </c>
      <c r="MC110" s="2" t="e">
        <v>#N/A</v>
      </c>
      <c r="MD110" s="2" t="e">
        <v>#N/A</v>
      </c>
      <c r="ME110" s="2" t="e">
        <v>#N/A</v>
      </c>
      <c r="MF110" s="2" t="e">
        <v>#N/A</v>
      </c>
      <c r="MG110" s="2" t="e">
        <v>#N/A</v>
      </c>
      <c r="MH110" s="2">
        <v>54.782989895175263</v>
      </c>
      <c r="MI110" s="2" t="e">
        <v>#N/A</v>
      </c>
      <c r="MJ110" s="2" t="e">
        <v>#N/A</v>
      </c>
      <c r="MK110" s="2" t="e">
        <v>#N/A</v>
      </c>
      <c r="ML110" s="2" t="e">
        <v>#N/A</v>
      </c>
      <c r="MM110" s="2" t="e">
        <v>#N/A</v>
      </c>
      <c r="MN110" s="2" t="e">
        <v>#N/A</v>
      </c>
      <c r="MO110" s="2" t="e">
        <v>#N/A</v>
      </c>
      <c r="MP110" s="2" t="e">
        <v>#N/A</v>
      </c>
      <c r="MQ110" s="2" t="e">
        <v>#N/A</v>
      </c>
      <c r="MR110" s="2" t="e">
        <v>#N/A</v>
      </c>
      <c r="MS110" s="10" t="e">
        <v>#N/A</v>
      </c>
      <c r="MT110" s="2" t="e">
        <v>#N/A</v>
      </c>
      <c r="MU110" s="2" t="e">
        <v>#N/A</v>
      </c>
      <c r="MV110" s="2" t="e">
        <v>#N/A</v>
      </c>
      <c r="MX110" s="22" t="e">
        <v>#N/A</v>
      </c>
      <c r="MY110" s="22" t="e">
        <v>#N/A</v>
      </c>
      <c r="MZ110" s="22" t="e">
        <v>#N/A</v>
      </c>
      <c r="NA110" s="22" t="e">
        <v>#N/A</v>
      </c>
      <c r="NB110" s="22" t="e">
        <v>#N/A</v>
      </c>
      <c r="NC110" s="22" t="e">
        <v>#N/A</v>
      </c>
      <c r="ND110" s="22">
        <v>2</v>
      </c>
      <c r="NE110" s="22" t="e">
        <v>#N/A</v>
      </c>
      <c r="NF110" s="22" t="e">
        <v>#N/A</v>
      </c>
      <c r="NG110" s="22">
        <v>0</v>
      </c>
      <c r="NH110" s="23">
        <v>0</v>
      </c>
      <c r="NI110" s="22">
        <v>21</v>
      </c>
      <c r="NJ110" s="22" t="e">
        <v>#N/A</v>
      </c>
      <c r="NK110" s="22" t="e">
        <v>#N/A</v>
      </c>
      <c r="NL110" s="23" t="e">
        <v>#N/A</v>
      </c>
      <c r="NM110" s="3" t="e">
        <v>#N/A</v>
      </c>
      <c r="NN110" s="22" t="e">
        <v>#N/A</v>
      </c>
      <c r="NO110" s="22" t="e">
        <v>#N/A</v>
      </c>
      <c r="NP110" s="22" t="e">
        <v>#N/A</v>
      </c>
      <c r="NQ110" s="22" t="e">
        <v>#N/A</v>
      </c>
      <c r="NR110" s="23">
        <v>1</v>
      </c>
      <c r="NS110" s="22" t="e">
        <v>#N/A</v>
      </c>
      <c r="NT110" s="22" t="e">
        <v>#N/A</v>
      </c>
      <c r="NU110" s="23" t="e">
        <v>#N/A</v>
      </c>
      <c r="NV110" s="3" t="e">
        <v>#N/A</v>
      </c>
      <c r="NW110" s="22" t="e">
        <v>#N/A</v>
      </c>
      <c r="NX110" s="22" t="e">
        <v>#N/A</v>
      </c>
      <c r="NY110" s="22" t="e">
        <v>#N/A</v>
      </c>
      <c r="NZ110" s="22" t="e">
        <v>#N/A</v>
      </c>
      <c r="OA110" s="23">
        <v>7</v>
      </c>
      <c r="OB110" s="22" t="e">
        <v>#N/A</v>
      </c>
      <c r="OC110" s="22" t="e">
        <v>#N/A</v>
      </c>
      <c r="OD110" s="22" t="e">
        <v>#N/A</v>
      </c>
      <c r="OE110" s="22" t="e">
        <v>#N/A</v>
      </c>
      <c r="OF110" s="22" t="e">
        <v>#N/A</v>
      </c>
      <c r="OG110" s="22" t="e">
        <v>#N/A</v>
      </c>
      <c r="OH110" s="23" t="e">
        <v>#N/A</v>
      </c>
      <c r="OI110" s="22">
        <v>0</v>
      </c>
      <c r="OJ110" s="22" t="e">
        <v>#N/A</v>
      </c>
      <c r="OK110" s="22" t="e">
        <v>#N/A</v>
      </c>
      <c r="OL110" s="22" t="e">
        <v>#N/A</v>
      </c>
      <c r="OM110" s="23" t="e">
        <v>#N/A</v>
      </c>
      <c r="ON110" s="22" t="e">
        <v>#N/A</v>
      </c>
      <c r="OO110" s="22" t="e">
        <v>#N/A</v>
      </c>
      <c r="OQ110">
        <f t="shared" si="136"/>
        <v>-4</v>
      </c>
      <c r="OR110" s="23" t="e">
        <f t="shared" ca="1" si="156"/>
        <v>#N/A</v>
      </c>
      <c r="OS110" s="23" t="e">
        <f t="shared" ca="1" si="156"/>
        <v>#N/A</v>
      </c>
      <c r="OT110" s="23" t="e">
        <f t="shared" ca="1" si="156"/>
        <v>#N/A</v>
      </c>
      <c r="OU110" s="23" t="e">
        <f t="shared" ca="1" si="156"/>
        <v>#N/A</v>
      </c>
      <c r="OV110" s="23" t="e">
        <f t="shared" ca="1" si="156"/>
        <v>#N/A</v>
      </c>
      <c r="OW110" s="23" t="e">
        <f t="shared" ca="1" si="156"/>
        <v>#N/A</v>
      </c>
      <c r="OX110" s="23">
        <f t="shared" ca="1" si="156"/>
        <v>1.0857965096859579</v>
      </c>
      <c r="OY110" s="23" t="e">
        <f t="shared" ca="1" si="156"/>
        <v>#N/A</v>
      </c>
      <c r="OZ110" s="23" t="e">
        <f t="shared" ca="1" si="156"/>
        <v>#N/A</v>
      </c>
      <c r="PA110" s="23" t="e">
        <f t="shared" ca="1" si="156"/>
        <v>#N/A</v>
      </c>
      <c r="PB110" s="23" t="e">
        <f t="shared" ca="1" si="156"/>
        <v>#N/A</v>
      </c>
      <c r="PC110" s="23">
        <f t="shared" ca="1" si="156"/>
        <v>1.0127092397720159</v>
      </c>
      <c r="PD110" s="23" t="e">
        <f t="shared" ca="1" si="156"/>
        <v>#N/A</v>
      </c>
      <c r="PE110" s="23" t="e">
        <f t="shared" ca="1" si="156"/>
        <v>#N/A</v>
      </c>
      <c r="PF110" s="23" t="e">
        <f t="shared" ca="1" si="156"/>
        <v>#N/A</v>
      </c>
      <c r="PG110" s="23" t="e">
        <f t="shared" ca="1" si="79"/>
        <v>#N/A</v>
      </c>
      <c r="PH110" s="23" t="e">
        <f t="shared" ca="1" si="79"/>
        <v>#N/A</v>
      </c>
      <c r="PI110" s="23" t="e">
        <f t="shared" ca="1" si="79"/>
        <v>#N/A</v>
      </c>
      <c r="PJ110" s="23" t="e">
        <f t="shared" ca="1" si="79"/>
        <v>#N/A</v>
      </c>
      <c r="PK110" s="23" t="e">
        <f t="shared" ca="1" si="79"/>
        <v>#N/A</v>
      </c>
      <c r="PL110" s="23">
        <f t="shared" ca="1" si="79"/>
        <v>1.0752850196275681</v>
      </c>
      <c r="PM110" s="23" t="e">
        <f t="shared" ca="1" si="79"/>
        <v>#N/A</v>
      </c>
      <c r="PN110" s="23" t="e">
        <f t="shared" ca="1" si="79"/>
        <v>#N/A</v>
      </c>
      <c r="PO110" s="23" t="e">
        <f t="shared" ca="1" si="157"/>
        <v>#N/A</v>
      </c>
      <c r="PP110" s="23" t="e">
        <f t="shared" ca="1" si="157"/>
        <v>#N/A</v>
      </c>
      <c r="PQ110" s="23" t="e">
        <f t="shared" ca="1" si="157"/>
        <v>#N/A</v>
      </c>
      <c r="PR110" s="23" t="e">
        <f t="shared" ca="1" si="157"/>
        <v>#N/A</v>
      </c>
      <c r="PS110" s="23" t="e">
        <f t="shared" ca="1" si="157"/>
        <v>#N/A</v>
      </c>
      <c r="PT110" s="23" t="e">
        <f t="shared" ca="1" si="157"/>
        <v>#N/A</v>
      </c>
      <c r="PU110" s="23">
        <f t="shared" ca="1" si="154"/>
        <v>1.0099480495924649</v>
      </c>
      <c r="PV110" s="23" t="e">
        <f t="shared" ca="1" si="154"/>
        <v>#N/A</v>
      </c>
      <c r="PW110" s="23" t="e">
        <f t="shared" ca="1" si="154"/>
        <v>#N/A</v>
      </c>
      <c r="PX110" s="23" t="e">
        <f t="shared" ca="1" si="154"/>
        <v>#N/A</v>
      </c>
      <c r="PY110" s="23" t="e">
        <f t="shared" ca="1" si="154"/>
        <v>#N/A</v>
      </c>
      <c r="PZ110" s="23" t="e">
        <f t="shared" ca="1" si="154"/>
        <v>#N/A</v>
      </c>
      <c r="QA110" s="23" t="e">
        <f t="shared" ca="1" si="154"/>
        <v>#N/A</v>
      </c>
      <c r="QB110" s="23" t="e">
        <f t="shared" ca="1" si="154"/>
        <v>#N/A</v>
      </c>
      <c r="QC110" s="23" t="e">
        <f t="shared" ca="1" si="154"/>
        <v>#N/A</v>
      </c>
      <c r="QD110" s="23" t="e">
        <f t="shared" ca="1" si="141"/>
        <v>#N/A</v>
      </c>
      <c r="QE110" s="23" t="e">
        <f t="shared" ca="1" si="141"/>
        <v>#N/A</v>
      </c>
      <c r="QF110" s="23" t="e">
        <f t="shared" ca="1" si="141"/>
        <v>#N/A</v>
      </c>
      <c r="QG110" s="23" t="e">
        <f t="shared" ca="1" si="141"/>
        <v>#N/A</v>
      </c>
      <c r="QH110" s="23" t="e">
        <f t="shared" ca="1" si="141"/>
        <v>#N/A</v>
      </c>
      <c r="QI110" s="23" t="e">
        <f t="shared" ca="1" si="141"/>
        <v>#N/A</v>
      </c>
      <c r="QJ110" s="26" t="e">
        <f t="shared" ca="1" si="110"/>
        <v>#N/A</v>
      </c>
    </row>
    <row r="111" spans="1:452" x14ac:dyDescent="0.35">
      <c r="A111" t="s">
        <v>1176</v>
      </c>
      <c r="B111" s="25">
        <v>35582</v>
      </c>
      <c r="C111" t="s">
        <v>726</v>
      </c>
      <c r="D111" s="2">
        <v>70.099999999999994</v>
      </c>
      <c r="E111" s="2">
        <v>70.2</v>
      </c>
      <c r="F111" s="2">
        <v>1.7</v>
      </c>
      <c r="G111" s="2">
        <v>75.599999999999994</v>
      </c>
      <c r="H111" s="2">
        <v>69.970633023840122</v>
      </c>
      <c r="I111" s="2">
        <v>75.368405856902896</v>
      </c>
      <c r="J111" s="2">
        <v>86.7</v>
      </c>
      <c r="K111" s="2">
        <v>53.6</v>
      </c>
      <c r="L111" s="2">
        <v>53.483233049217809</v>
      </c>
      <c r="M111" s="2">
        <v>62</v>
      </c>
      <c r="N111" s="2">
        <v>53.9</v>
      </c>
      <c r="O111" s="2">
        <v>65.5</v>
      </c>
      <c r="P111" s="2">
        <v>60</v>
      </c>
      <c r="Q111" s="2">
        <v>193.2</v>
      </c>
      <c r="R111" s="2">
        <v>62.1</v>
      </c>
      <c r="S111" s="2">
        <v>53.9</v>
      </c>
      <c r="T111" s="2">
        <v>39.299999999999997</v>
      </c>
      <c r="U111" s="2">
        <v>52.2</v>
      </c>
      <c r="V111" s="2">
        <v>53.3</v>
      </c>
      <c r="W111" s="2">
        <v>25.5</v>
      </c>
      <c r="X111" s="2">
        <v>77.099999999999994</v>
      </c>
      <c r="Y111" s="2" t="e">
        <v>#N/A</v>
      </c>
      <c r="Z111" s="2">
        <v>30.2</v>
      </c>
      <c r="AA111" s="2">
        <v>88.3</v>
      </c>
      <c r="AB111" s="2">
        <v>165.6</v>
      </c>
      <c r="AC111" s="2">
        <v>170.7</v>
      </c>
      <c r="AD111" s="2">
        <v>54.4</v>
      </c>
      <c r="AE111" s="2">
        <v>199.1</v>
      </c>
      <c r="AF111" s="2">
        <v>81.400000000000006</v>
      </c>
      <c r="AG111" s="22">
        <v>640</v>
      </c>
      <c r="AH111" s="22">
        <v>360</v>
      </c>
      <c r="AI111" s="22">
        <v>223</v>
      </c>
      <c r="AJ111" s="22">
        <v>43</v>
      </c>
      <c r="AK111" s="22">
        <v>44</v>
      </c>
      <c r="AL111" s="22">
        <v>2</v>
      </c>
      <c r="AM111" s="22">
        <v>5</v>
      </c>
      <c r="AN111" s="22">
        <v>4</v>
      </c>
      <c r="AO111" s="22">
        <v>56</v>
      </c>
      <c r="AP111" s="22">
        <v>39</v>
      </c>
      <c r="AQ111" s="22">
        <v>42</v>
      </c>
      <c r="AR111" s="2">
        <v>66.2</v>
      </c>
      <c r="AS111" s="2">
        <v>47.9</v>
      </c>
      <c r="AT111" s="2">
        <v>193.2</v>
      </c>
      <c r="AU111" s="2">
        <v>52.3</v>
      </c>
      <c r="AV111" s="2">
        <v>85.7</v>
      </c>
      <c r="AW111" s="2">
        <v>59.6</v>
      </c>
      <c r="AX111" s="2">
        <v>62.1</v>
      </c>
      <c r="AY111" s="2">
        <v>103.2</v>
      </c>
      <c r="AZ111" s="2">
        <v>97.1</v>
      </c>
      <c r="BA111" s="2">
        <v>25.5</v>
      </c>
      <c r="BB111" s="2">
        <v>56.7</v>
      </c>
      <c r="BC111" s="2">
        <v>65.5</v>
      </c>
      <c r="BD111" s="3" t="e">
        <v>#N/A</v>
      </c>
      <c r="BE111" s="3" t="e">
        <v>#N/A</v>
      </c>
      <c r="BF111" s="3" t="e">
        <v>#N/A</v>
      </c>
      <c r="BG111" s="3" t="e">
        <v>#N/A</v>
      </c>
      <c r="BH111" s="3" t="e">
        <v>#N/A</v>
      </c>
      <c r="BI111" s="2">
        <v>157.5</v>
      </c>
      <c r="BJ111" s="2">
        <v>2.9</v>
      </c>
      <c r="BK111" s="2">
        <v>2.7</v>
      </c>
      <c r="BL111" s="2">
        <v>62.8</v>
      </c>
      <c r="BM111" s="2">
        <v>73.599999999999994</v>
      </c>
      <c r="BN111" s="10" t="e">
        <v>#N/A</v>
      </c>
      <c r="BO111" s="3">
        <v>95.84</v>
      </c>
      <c r="BP111" s="22">
        <v>1.6446000000000001</v>
      </c>
      <c r="BQ111" s="3">
        <v>17.580000000000002</v>
      </c>
      <c r="BR111" s="23">
        <v>2.2047619047619045</v>
      </c>
      <c r="BS111" s="2">
        <v>43.5</v>
      </c>
      <c r="BT111" s="3">
        <v>61.31</v>
      </c>
      <c r="BU111" s="2">
        <v>1.3</v>
      </c>
      <c r="BV111" s="2">
        <v>2.4</v>
      </c>
      <c r="BW111" s="2" t="e">
        <v>#N/A</v>
      </c>
      <c r="BX111" s="2" t="e">
        <v>#N/A</v>
      </c>
      <c r="BY111" s="23">
        <v>160.19999999999999</v>
      </c>
      <c r="BZ111" s="2">
        <v>98.2</v>
      </c>
      <c r="CA111" s="2">
        <v>73.099999999999994</v>
      </c>
      <c r="CB111" s="3">
        <v>77.650000000000006</v>
      </c>
      <c r="CC111" s="2">
        <v>70.599999999999994</v>
      </c>
      <c r="CD111" s="2">
        <v>90.3</v>
      </c>
      <c r="CE111" s="2">
        <v>98.037712382996531</v>
      </c>
      <c r="CF111" s="3">
        <v>77.534542565360368</v>
      </c>
      <c r="CG111" s="2">
        <v>70.475520361327625</v>
      </c>
      <c r="CH111" s="23">
        <v>169.39683096727882</v>
      </c>
      <c r="CI111" s="3">
        <v>77.163404638180936</v>
      </c>
      <c r="CM111" s="2">
        <f t="shared" si="95"/>
        <v>10.689529368843489</v>
      </c>
      <c r="CN111" s="2">
        <f t="shared" si="95"/>
        <v>1.3406067765790493</v>
      </c>
      <c r="CO111" s="2">
        <f t="shared" si="96"/>
        <v>106.37717562971305</v>
      </c>
      <c r="CR111" s="2">
        <f t="shared" si="100"/>
        <v>0.14285714285713474</v>
      </c>
      <c r="CS111" s="2">
        <f t="shared" si="100"/>
        <v>0.28571428571428981</v>
      </c>
      <c r="CT111" s="2">
        <f t="shared" si="101"/>
        <v>0</v>
      </c>
      <c r="CU111" s="2">
        <f t="shared" si="101"/>
        <v>0.47831326089796572</v>
      </c>
      <c r="CV111" s="2">
        <f t="shared" si="101"/>
        <v>8.6098609789053857E-2</v>
      </c>
      <c r="CW111" s="2">
        <f t="shared" si="102"/>
        <v>0.92449922958396658</v>
      </c>
      <c r="CX111" s="2">
        <f t="shared" si="103"/>
        <v>0.37453183520599787</v>
      </c>
      <c r="CY111" s="2"/>
      <c r="CZ111" s="2">
        <f t="shared" si="107"/>
        <v>-0.50632911392405788</v>
      </c>
      <c r="DA111" s="2">
        <f t="shared" si="108"/>
        <v>0.79123554473523006</v>
      </c>
      <c r="DB111" s="2">
        <f t="shared" si="109"/>
        <v>0.37664783427494486</v>
      </c>
      <c r="DC111" s="2"/>
      <c r="DF111" s="2">
        <f t="shared" si="104"/>
        <v>5.8931898640838698</v>
      </c>
      <c r="DG111" s="2">
        <f t="shared" si="104"/>
        <v>1.0380899467307136</v>
      </c>
      <c r="DH111" s="2">
        <f t="shared" si="105"/>
        <v>4.242614225607344</v>
      </c>
      <c r="DI111" s="2">
        <f t="shared" ref="DI111:DJ126" si="158">100*((AVERAGE(V109:V111)/AVERAGE(V106:V108))^4-1)</f>
        <v>6.2644552501681439</v>
      </c>
      <c r="DJ111" s="2">
        <f t="shared" si="158"/>
        <v>1.5883210258827329</v>
      </c>
      <c r="DM111" s="2"/>
      <c r="DN111" s="2">
        <f t="shared" si="123"/>
        <v>1.7391304347826129</v>
      </c>
      <c r="DO111" s="2">
        <f t="shared" si="111"/>
        <v>1.7496635262449494</v>
      </c>
      <c r="DP111" s="2">
        <f t="shared" si="124"/>
        <v>0.58004640371229699</v>
      </c>
      <c r="DQ111" s="2"/>
      <c r="DR111" s="2">
        <f t="shared" si="125"/>
        <v>3.6750483558994169</v>
      </c>
      <c r="DS111" s="2">
        <f t="shared" si="126"/>
        <v>3.0608403915689988</v>
      </c>
      <c r="DT111" s="2" t="e">
        <v>#N/A</v>
      </c>
      <c r="DU111" s="2" t="e">
        <v>#N/A</v>
      </c>
      <c r="DV111" s="2">
        <f t="shared" si="112"/>
        <v>-0.90771558245081874</v>
      </c>
      <c r="DW111" s="2">
        <f t="shared" si="127"/>
        <v>-2.7190332326283984</v>
      </c>
      <c r="DX111" s="2">
        <f t="shared" si="128"/>
        <v>-2.4813895781637729</v>
      </c>
      <c r="DY111" s="2">
        <f t="shared" si="129"/>
        <v>4.7217537942664478</v>
      </c>
      <c r="DZ111" s="2">
        <f t="shared" si="130"/>
        <v>9.9999999999999858</v>
      </c>
      <c r="EA111" s="2">
        <f t="shared" si="145"/>
        <v>2.1526418786692814</v>
      </c>
      <c r="EB111" s="2">
        <f t="shared" si="145"/>
        <v>4.9212598425196763</v>
      </c>
      <c r="EC111" s="2">
        <f t="shared" si="145"/>
        <v>4.508196721311486</v>
      </c>
      <c r="ED111" s="2">
        <f t="shared" si="145"/>
        <v>2.2546419098143033</v>
      </c>
      <c r="EE111" s="2" t="e">
        <f t="shared" si="145"/>
        <v>#N/A</v>
      </c>
      <c r="EF111" s="2">
        <f t="shared" si="145"/>
        <v>5.5944055944055826</v>
      </c>
      <c r="EG111" s="2">
        <f t="shared" si="145"/>
        <v>1.7281105990783363</v>
      </c>
      <c r="EH111" s="2">
        <f t="shared" si="143"/>
        <v>1.9076923076922991</v>
      </c>
      <c r="EI111" s="2">
        <f t="shared" si="151"/>
        <v>-0.45112781954886882</v>
      </c>
      <c r="EJ111" s="2">
        <f t="shared" si="151"/>
        <v>3.4557235421166288</v>
      </c>
      <c r="EK111" s="2">
        <f t="shared" si="151"/>
        <v>-2.7190332326283984</v>
      </c>
      <c r="EL111" s="2">
        <f t="shared" si="150"/>
        <v>1.7509727626459082</v>
      </c>
      <c r="EM111" s="2">
        <f t="shared" si="150"/>
        <v>0.11682242990656011</v>
      </c>
      <c r="EN111" s="2">
        <f t="shared" si="150"/>
        <v>2.0547945205479534</v>
      </c>
      <c r="EO111" s="2">
        <f t="shared" si="92"/>
        <v>4.7217537942664478</v>
      </c>
      <c r="EP111" s="2">
        <f t="shared" si="92"/>
        <v>-3.9999999999999925</v>
      </c>
      <c r="EQ111" s="2">
        <f t="shared" si="92"/>
        <v>1.0405827263267442</v>
      </c>
      <c r="ER111" s="2">
        <f t="shared" si="92"/>
        <v>4.508196721311486</v>
      </c>
      <c r="ES111" s="2">
        <f t="shared" si="92"/>
        <v>3.6563071297988969</v>
      </c>
      <c r="ET111" s="2">
        <f t="shared" si="92"/>
        <v>3.1496062992125928</v>
      </c>
      <c r="EU111" s="2">
        <f t="shared" si="97"/>
        <v>2.9</v>
      </c>
      <c r="EV111" s="2">
        <f t="shared" si="97"/>
        <v>2.7</v>
      </c>
      <c r="EW111" s="2">
        <f t="shared" si="131"/>
        <v>-3.9755351681957318</v>
      </c>
      <c r="EX111" s="2">
        <f t="shared" si="131"/>
        <v>-0.40595399188093628</v>
      </c>
      <c r="EY111" s="2">
        <f t="shared" si="132"/>
        <v>-10.702915607602236</v>
      </c>
      <c r="EZ111" s="2">
        <f t="shared" si="132"/>
        <v>-17.040034993795807</v>
      </c>
      <c r="FA111" s="2">
        <f t="shared" si="133"/>
        <v>-5.0218340611353662</v>
      </c>
      <c r="FB111" s="2">
        <f t="shared" si="88"/>
        <v>2.2335673261008271</v>
      </c>
      <c r="FC111" s="2">
        <f t="shared" si="88"/>
        <v>2.1852237252861784</v>
      </c>
      <c r="FD111" s="2">
        <f t="shared" si="88"/>
        <v>1.5277777777777724</v>
      </c>
      <c r="FE111" s="2">
        <f t="shared" si="87"/>
        <v>0.96216356780653989</v>
      </c>
      <c r="FF111" s="2">
        <f t="shared" si="87"/>
        <v>1.7291066282420609</v>
      </c>
      <c r="FG111" s="2">
        <f t="shared" si="87"/>
        <v>1.5748031496062964</v>
      </c>
      <c r="FH111" s="2" t="e">
        <v>#N/A</v>
      </c>
      <c r="FI111" s="2" t="e">
        <v>#N/A</v>
      </c>
      <c r="FL111" s="2">
        <f t="shared" ref="FL111:FM126" si="159">100*((AVERAGE(H109:H111)/AVERAGE(H106:H108))-1)</f>
        <v>0.23094474836566903</v>
      </c>
      <c r="FM111" s="2">
        <f t="shared" si="159"/>
        <v>0.32117969882403674</v>
      </c>
      <c r="FN111" s="2">
        <f t="shared" si="115"/>
        <v>0.79562378419115731</v>
      </c>
      <c r="FQ111" s="2">
        <f t="shared" ref="FQ111:FR126" si="160">100*((AVERAGE(H109:H111)/AVERAGE(H106:H108))^4-1)</f>
        <v>0.92698405193452071</v>
      </c>
      <c r="FR111" s="2">
        <f t="shared" si="160"/>
        <v>1.2909214425700366</v>
      </c>
      <c r="FS111" s="2">
        <f t="shared" si="117"/>
        <v>3.2206780272516111</v>
      </c>
      <c r="FT111" s="2">
        <f t="shared" ref="FT111:FU126" si="161">100*((AVERAGE(CH109:CH111)/AVERAGE(CH106:CH108))^4-1)</f>
        <v>2.5605072564722109</v>
      </c>
      <c r="FU111" s="2">
        <f t="shared" si="161"/>
        <v>1.0957728809689371</v>
      </c>
      <c r="FX111" s="2">
        <f t="shared" si="152"/>
        <v>1.4559070002864383</v>
      </c>
      <c r="FY111" s="2">
        <f t="shared" si="152"/>
        <v>1.7057187540175267</v>
      </c>
      <c r="FZ111" s="2">
        <f t="shared" si="121"/>
        <v>3.6120569817790216</v>
      </c>
      <c r="GA111" s="2">
        <f t="shared" si="153"/>
        <v>2.4107006243124562</v>
      </c>
      <c r="GB111" s="2">
        <f t="shared" si="153"/>
        <v>1.4894132990207254</v>
      </c>
      <c r="GE111" s="2"/>
      <c r="GF111" s="2"/>
      <c r="GG111" s="2">
        <f t="shared" si="155"/>
        <v>-13.805958485487125</v>
      </c>
      <c r="GH111" s="2">
        <f t="shared" si="155"/>
        <v>-13.394997125253138</v>
      </c>
      <c r="GI111" s="2">
        <f t="shared" si="138"/>
        <v>-5.9583632447954171</v>
      </c>
      <c r="GJ111" s="2">
        <f t="shared" si="139"/>
        <v>3.6222509702457772</v>
      </c>
      <c r="GK111" s="2" t="e">
        <v>#N/A</v>
      </c>
      <c r="GN111" s="2">
        <f t="shared" si="89"/>
        <v>9.9999999999999867E-2</v>
      </c>
      <c r="GQ111" s="2"/>
      <c r="IG111" s="24"/>
      <c r="IH111" s="24"/>
      <c r="II111" s="24"/>
      <c r="IJ111" s="24"/>
      <c r="IK111" s="24"/>
      <c r="IL111" s="2"/>
      <c r="IM111" s="2">
        <f t="shared" si="98"/>
        <v>1.7</v>
      </c>
      <c r="IN111" s="2"/>
      <c r="IO111" s="2">
        <f t="shared" si="134"/>
        <v>1.7</v>
      </c>
      <c r="IX111" s="3"/>
      <c r="IY111" s="3"/>
      <c r="IZ111" s="3"/>
      <c r="JA111" s="3"/>
      <c r="JB111" s="3"/>
      <c r="JC111" s="3"/>
      <c r="JE111" s="3"/>
      <c r="JF111" s="3"/>
      <c r="JG111" s="3"/>
      <c r="JH111" s="3"/>
      <c r="JI111" s="3"/>
      <c r="JJ111" s="3"/>
      <c r="JK111" s="3"/>
      <c r="JL111" s="3"/>
      <c r="JN111" s="10">
        <f>COUNTIF(EI111:ET111,"&gt;2")</f>
        <v>6</v>
      </c>
      <c r="JP111" s="2">
        <f>AVERAGE(CS111,CS99,CS87,CS75,CS63,CS51,CS39,CS27,CS15,CS3)</f>
        <v>0.16433354589191726</v>
      </c>
      <c r="JQ111" s="2">
        <f>CS111-JP111</f>
        <v>0.12138073982237255</v>
      </c>
      <c r="JR111" s="2">
        <f>AVERAGE(CT111,CT99,CT87,CT75,CT63,CT51,CT39,CT27,CT15,CT3)</f>
        <v>0.17249752009963706</v>
      </c>
      <c r="JS111" s="2">
        <f>CT111-JR111</f>
        <v>-0.17249752009963706</v>
      </c>
      <c r="KH111" s="2">
        <f>(DN111*$DN$4)+(FB111*$FB$3)+(FC111*$FC$3)+(FD111*$FD$3)+(FE111*$FE$3)+(FF111*$FF$3)+(FG111*$FG$3)</f>
        <v>1.9749108472184256</v>
      </c>
      <c r="KI111" s="2">
        <f>F111-KH111</f>
        <v>-0.27491084721842562</v>
      </c>
      <c r="KJ111" s="2">
        <f>MAX(DN111,FB111:FG111)</f>
        <v>2.2335673261008271</v>
      </c>
      <c r="KK111" s="2">
        <f>MIN(DN111,FB111:FG111)</f>
        <v>0.96216356780653989</v>
      </c>
      <c r="KL111" s="2">
        <f t="shared" si="135"/>
        <v>1.2714037582942872</v>
      </c>
      <c r="KO111" s="2">
        <f>BO111</f>
        <v>95.84</v>
      </c>
      <c r="KP111" s="2">
        <f>100*((BO105/BO93)-1)</f>
        <v>12.689723811893504</v>
      </c>
      <c r="KQ111" s="2">
        <f t="shared" si="142"/>
        <v>12.689723811893504</v>
      </c>
      <c r="KR111" s="2">
        <f>100*((BO99/BO87)-1)</f>
        <v>2.0007364674113015</v>
      </c>
      <c r="KS111" s="2">
        <f t="shared" si="149"/>
        <v>2.0007364674113015</v>
      </c>
      <c r="KT111" s="3">
        <f>BP111</f>
        <v>1.6446000000000001</v>
      </c>
      <c r="KU111" s="3">
        <f>BQ111</f>
        <v>17.580000000000002</v>
      </c>
      <c r="KV111" s="3">
        <f t="shared" si="106"/>
        <v>10.689529368843489</v>
      </c>
      <c r="KW111" s="2">
        <f t="shared" si="99"/>
        <v>24.67039482454971</v>
      </c>
      <c r="KX111" s="2">
        <f t="shared" si="99"/>
        <v>19.555105614303177</v>
      </c>
      <c r="LB111">
        <v>0</v>
      </c>
      <c r="LE111" s="2" t="e">
        <v>#N/A</v>
      </c>
      <c r="LF111" s="2" t="e">
        <v>#N/A</v>
      </c>
      <c r="LG111" s="2" t="e">
        <v>#N/A</v>
      </c>
      <c r="LH111" s="2" t="e">
        <v>#N/A</v>
      </c>
      <c r="LI111" s="2" t="e">
        <v>#N/A</v>
      </c>
      <c r="LJ111" s="2" t="e">
        <v>#N/A</v>
      </c>
      <c r="LK111" s="2">
        <v>67.48700171457071</v>
      </c>
      <c r="LL111" s="2" t="e">
        <v>#N/A</v>
      </c>
      <c r="LM111" s="2" t="e">
        <v>#N/A</v>
      </c>
      <c r="LN111" s="2" t="e">
        <v>#N/A</v>
      </c>
      <c r="LO111" s="2" t="e">
        <v>#N/A</v>
      </c>
      <c r="LP111" s="2">
        <v>44.562717212376583</v>
      </c>
      <c r="LQ111" s="2" t="e">
        <v>#N/A</v>
      </c>
      <c r="LR111" s="2" t="e">
        <v>#N/A</v>
      </c>
      <c r="LS111" s="2" t="e">
        <v>#N/A</v>
      </c>
      <c r="LT111" s="2" t="e">
        <v>#N/A</v>
      </c>
      <c r="LU111" s="2" t="e">
        <v>#N/A</v>
      </c>
      <c r="LV111" s="2" t="e">
        <v>#N/A</v>
      </c>
      <c r="LW111" s="2" t="e">
        <v>#N/A</v>
      </c>
      <c r="LX111" s="2" t="e">
        <v>#N/A</v>
      </c>
      <c r="LY111" s="2">
        <v>59.425489783336346</v>
      </c>
      <c r="LZ111" s="2" t="e">
        <v>#N/A</v>
      </c>
      <c r="MA111" s="2" t="e">
        <v>#N/A</v>
      </c>
      <c r="MB111" s="2" t="e">
        <v>#N/A</v>
      </c>
      <c r="MC111" s="2" t="e">
        <v>#N/A</v>
      </c>
      <c r="MD111" s="2" t="e">
        <v>#N/A</v>
      </c>
      <c r="ME111" s="2" t="e">
        <v>#N/A</v>
      </c>
      <c r="MF111" s="2" t="e">
        <v>#N/A</v>
      </c>
      <c r="MG111" s="2" t="e">
        <v>#N/A</v>
      </c>
      <c r="MH111" s="2">
        <v>54.957801413223621</v>
      </c>
      <c r="MI111" s="2" t="e">
        <v>#N/A</v>
      </c>
      <c r="MJ111" s="2" t="e">
        <v>#N/A</v>
      </c>
      <c r="MK111" s="2" t="e">
        <v>#N/A</v>
      </c>
      <c r="ML111" s="2" t="e">
        <v>#N/A</v>
      </c>
      <c r="MM111" s="2" t="e">
        <v>#N/A</v>
      </c>
      <c r="MN111" s="2" t="e">
        <v>#N/A</v>
      </c>
      <c r="MO111" s="2" t="e">
        <v>#N/A</v>
      </c>
      <c r="MP111" s="2" t="e">
        <v>#N/A</v>
      </c>
      <c r="MQ111" s="2" t="e">
        <v>#N/A</v>
      </c>
      <c r="MR111" s="2" t="e">
        <v>#N/A</v>
      </c>
      <c r="MS111" s="10" t="e">
        <v>#N/A</v>
      </c>
      <c r="MT111" s="2" t="e">
        <v>#N/A</v>
      </c>
      <c r="MU111" s="2" t="e">
        <v>#N/A</v>
      </c>
      <c r="MV111" s="2" t="e">
        <v>#N/A</v>
      </c>
      <c r="MX111" s="22" t="e">
        <v>#N/A</v>
      </c>
      <c r="MY111" s="22" t="e">
        <v>#N/A</v>
      </c>
      <c r="MZ111" s="22" t="e">
        <v>#N/A</v>
      </c>
      <c r="NA111" s="22" t="e">
        <v>#N/A</v>
      </c>
      <c r="NB111" s="22" t="e">
        <v>#N/A</v>
      </c>
      <c r="NC111" s="22" t="e">
        <v>#N/A</v>
      </c>
      <c r="ND111" s="22">
        <v>2</v>
      </c>
      <c r="NE111" s="22" t="e">
        <v>#N/A</v>
      </c>
      <c r="NF111" s="22" t="e">
        <v>#N/A</v>
      </c>
      <c r="NG111" s="22">
        <v>0</v>
      </c>
      <c r="NH111" s="23">
        <v>0</v>
      </c>
      <c r="NI111" s="22">
        <v>21</v>
      </c>
      <c r="NJ111" s="22" t="e">
        <v>#N/A</v>
      </c>
      <c r="NK111" s="22" t="e">
        <v>#N/A</v>
      </c>
      <c r="NL111" s="23" t="e">
        <v>#N/A</v>
      </c>
      <c r="NM111" s="3" t="e">
        <v>#N/A</v>
      </c>
      <c r="NN111" s="22" t="e">
        <v>#N/A</v>
      </c>
      <c r="NO111" s="22" t="e">
        <v>#N/A</v>
      </c>
      <c r="NP111" s="22" t="e">
        <v>#N/A</v>
      </c>
      <c r="NQ111" s="22" t="e">
        <v>#N/A</v>
      </c>
      <c r="NR111" s="23">
        <v>1</v>
      </c>
      <c r="NS111" s="22" t="e">
        <v>#N/A</v>
      </c>
      <c r="NT111" s="22" t="e">
        <v>#N/A</v>
      </c>
      <c r="NU111" s="23" t="e">
        <v>#N/A</v>
      </c>
      <c r="NV111" s="3" t="e">
        <v>#N/A</v>
      </c>
      <c r="NW111" s="22" t="e">
        <v>#N/A</v>
      </c>
      <c r="NX111" s="22" t="e">
        <v>#N/A</v>
      </c>
      <c r="NY111" s="22" t="e">
        <v>#N/A</v>
      </c>
      <c r="NZ111" s="22" t="e">
        <v>#N/A</v>
      </c>
      <c r="OA111" s="23">
        <v>7</v>
      </c>
      <c r="OB111" s="22" t="e">
        <v>#N/A</v>
      </c>
      <c r="OC111" s="22" t="e">
        <v>#N/A</v>
      </c>
      <c r="OD111" s="22" t="e">
        <v>#N/A</v>
      </c>
      <c r="OE111" s="22" t="e">
        <v>#N/A</v>
      </c>
      <c r="OF111" s="22" t="e">
        <v>#N/A</v>
      </c>
      <c r="OG111" s="22" t="e">
        <v>#N/A</v>
      </c>
      <c r="OH111" s="23" t="e">
        <v>#N/A</v>
      </c>
      <c r="OI111" s="22">
        <v>0</v>
      </c>
      <c r="OJ111" s="22" t="e">
        <v>#N/A</v>
      </c>
      <c r="OK111" s="22" t="e">
        <v>#N/A</v>
      </c>
      <c r="OL111" s="22" t="e">
        <v>#N/A</v>
      </c>
      <c r="OM111" s="23" t="e">
        <v>#N/A</v>
      </c>
      <c r="ON111" s="22" t="e">
        <v>#N/A</v>
      </c>
      <c r="OO111" s="22" t="e">
        <v>#N/A</v>
      </c>
      <c r="OQ111">
        <f t="shared" si="136"/>
        <v>-5</v>
      </c>
      <c r="OR111" s="23" t="e">
        <f t="shared" ca="1" si="156"/>
        <v>#N/A</v>
      </c>
      <c r="OS111" s="23" t="e">
        <f t="shared" ca="1" si="156"/>
        <v>#N/A</v>
      </c>
      <c r="OT111" s="23" t="e">
        <f t="shared" ca="1" si="156"/>
        <v>#N/A</v>
      </c>
      <c r="OU111" s="23" t="e">
        <f t="shared" ca="1" si="156"/>
        <v>#N/A</v>
      </c>
      <c r="OV111" s="23" t="e">
        <f t="shared" ca="1" si="156"/>
        <v>#N/A</v>
      </c>
      <c r="OW111" s="23" t="e">
        <f t="shared" ca="1" si="156"/>
        <v>#N/A</v>
      </c>
      <c r="OX111" s="23">
        <f t="shared" ca="1" si="156"/>
        <v>1.0872716100594551</v>
      </c>
      <c r="OY111" s="23" t="e">
        <f t="shared" ca="1" si="156"/>
        <v>#N/A</v>
      </c>
      <c r="OZ111" s="23" t="e">
        <f t="shared" ca="1" si="156"/>
        <v>#N/A</v>
      </c>
      <c r="PA111" s="23" t="e">
        <f t="shared" ca="1" si="156"/>
        <v>#N/A</v>
      </c>
      <c r="PB111" s="23" t="e">
        <f t="shared" ca="1" si="156"/>
        <v>#N/A</v>
      </c>
      <c r="PC111" s="23">
        <f t="shared" ca="1" si="156"/>
        <v>1.0180550264695858</v>
      </c>
      <c r="PD111" s="23" t="e">
        <f t="shared" ca="1" si="156"/>
        <v>#N/A</v>
      </c>
      <c r="PE111" s="23" t="e">
        <f t="shared" ca="1" si="156"/>
        <v>#N/A</v>
      </c>
      <c r="PF111" s="23" t="e">
        <f t="shared" ca="1" si="156"/>
        <v>#N/A</v>
      </c>
      <c r="PG111" s="23" t="e">
        <f t="shared" ca="1" si="79"/>
        <v>#N/A</v>
      </c>
      <c r="PH111" s="23" t="e">
        <f t="shared" ca="1" si="79"/>
        <v>#N/A</v>
      </c>
      <c r="PI111" s="23" t="e">
        <f t="shared" ca="1" si="79"/>
        <v>#N/A</v>
      </c>
      <c r="PJ111" s="23" t="e">
        <f t="shared" ca="1" si="79"/>
        <v>#N/A</v>
      </c>
      <c r="PK111" s="23" t="e">
        <f t="shared" ca="1" si="79"/>
        <v>#N/A</v>
      </c>
      <c r="PL111" s="23">
        <f t="shared" ca="1" si="79"/>
        <v>1.0748865072881415</v>
      </c>
      <c r="PM111" s="23" t="e">
        <f t="shared" ca="1" si="79"/>
        <v>#N/A</v>
      </c>
      <c r="PN111" s="23" t="e">
        <f t="shared" ca="1" si="79"/>
        <v>#N/A</v>
      </c>
      <c r="PO111" s="23" t="e">
        <f t="shared" ca="1" si="157"/>
        <v>#N/A</v>
      </c>
      <c r="PP111" s="23" t="e">
        <f t="shared" ca="1" si="157"/>
        <v>#N/A</v>
      </c>
      <c r="PQ111" s="23" t="e">
        <f t="shared" ca="1" si="157"/>
        <v>#N/A</v>
      </c>
      <c r="PR111" s="23" t="e">
        <f t="shared" ca="1" si="157"/>
        <v>#N/A</v>
      </c>
      <c r="PS111" s="23" t="e">
        <f t="shared" ca="1" si="157"/>
        <v>#N/A</v>
      </c>
      <c r="PT111" s="23" t="e">
        <f t="shared" ca="1" si="157"/>
        <v>#N/A</v>
      </c>
      <c r="PU111" s="23">
        <f t="shared" ca="1" si="154"/>
        <v>1.0131707753333756</v>
      </c>
      <c r="PV111" s="23" t="e">
        <f t="shared" ca="1" si="154"/>
        <v>#N/A</v>
      </c>
      <c r="PW111" s="23" t="e">
        <f t="shared" ca="1" si="154"/>
        <v>#N/A</v>
      </c>
      <c r="PX111" s="23" t="e">
        <f t="shared" ca="1" si="154"/>
        <v>#N/A</v>
      </c>
      <c r="PY111" s="23" t="e">
        <f t="shared" ca="1" si="154"/>
        <v>#N/A</v>
      </c>
      <c r="PZ111" s="23" t="e">
        <f t="shared" ca="1" si="154"/>
        <v>#N/A</v>
      </c>
      <c r="QA111" s="23" t="e">
        <f t="shared" ca="1" si="154"/>
        <v>#N/A</v>
      </c>
      <c r="QB111" s="23" t="e">
        <f t="shared" ca="1" si="154"/>
        <v>#N/A</v>
      </c>
      <c r="QC111" s="23" t="e">
        <f t="shared" ca="1" si="154"/>
        <v>#N/A</v>
      </c>
      <c r="QD111" s="23" t="e">
        <f t="shared" ca="1" si="141"/>
        <v>#N/A</v>
      </c>
      <c r="QE111" s="23" t="e">
        <f t="shared" ca="1" si="141"/>
        <v>#N/A</v>
      </c>
      <c r="QF111" s="23" t="e">
        <f t="shared" ca="1" si="141"/>
        <v>#N/A</v>
      </c>
      <c r="QG111" s="23" t="e">
        <f t="shared" ca="1" si="141"/>
        <v>#N/A</v>
      </c>
      <c r="QH111" s="23" t="e">
        <f t="shared" ca="1" si="141"/>
        <v>#N/A</v>
      </c>
      <c r="QI111" s="23" t="e">
        <f t="shared" ca="1" si="141"/>
        <v>#N/A</v>
      </c>
      <c r="QJ111" s="26" t="e">
        <f t="shared" ca="1" si="110"/>
        <v>#N/A</v>
      </c>
    </row>
    <row r="112" spans="1:452" x14ac:dyDescent="0.35">
      <c r="A112" t="s">
        <v>1177</v>
      </c>
      <c r="B112" s="21">
        <v>35612</v>
      </c>
      <c r="C112" t="s">
        <v>727</v>
      </c>
      <c r="D112" s="2">
        <v>70</v>
      </c>
      <c r="E112" s="2">
        <v>69.900000000000006</v>
      </c>
      <c r="F112" s="2">
        <v>2</v>
      </c>
      <c r="G112" s="2">
        <v>75.2</v>
      </c>
      <c r="H112" s="2">
        <v>70.122640118125062</v>
      </c>
      <c r="I112" s="2">
        <v>75.593211893596646</v>
      </c>
      <c r="J112" s="2">
        <v>86.1</v>
      </c>
      <c r="K112" s="2">
        <v>53.7</v>
      </c>
      <c r="L112" s="2">
        <v>53.615894360691094</v>
      </c>
      <c r="M112" s="2">
        <v>62</v>
      </c>
      <c r="N112" s="2">
        <v>56.1</v>
      </c>
      <c r="O112" s="2">
        <v>65.099999999999994</v>
      </c>
      <c r="P112" s="2">
        <v>59.8</v>
      </c>
      <c r="Q112" s="2">
        <v>183.3</v>
      </c>
      <c r="R112" s="2">
        <v>62.9</v>
      </c>
      <c r="S112" s="2">
        <v>56.1</v>
      </c>
      <c r="T112" s="2">
        <v>39.200000000000003</v>
      </c>
      <c r="U112" s="2">
        <v>52.5</v>
      </c>
      <c r="V112" s="2">
        <v>53.9</v>
      </c>
      <c r="W112" s="2">
        <v>25.5</v>
      </c>
      <c r="X112" s="2">
        <v>76.900000000000006</v>
      </c>
      <c r="Y112" s="2" t="e">
        <v>#N/A</v>
      </c>
      <c r="Z112" s="2">
        <v>29.5</v>
      </c>
      <c r="AA112" s="2">
        <v>88.7</v>
      </c>
      <c r="AB112" s="2">
        <v>165.4</v>
      </c>
      <c r="AC112" s="2">
        <v>170</v>
      </c>
      <c r="AD112" s="2">
        <v>54.9</v>
      </c>
      <c r="AE112" s="2">
        <v>188.2</v>
      </c>
      <c r="AF112" s="2">
        <v>80.099999999999994</v>
      </c>
      <c r="AG112" s="22">
        <v>640</v>
      </c>
      <c r="AH112" s="22">
        <v>360</v>
      </c>
      <c r="AI112" s="22">
        <v>223</v>
      </c>
      <c r="AJ112" s="22">
        <v>43</v>
      </c>
      <c r="AK112" s="22">
        <v>44</v>
      </c>
      <c r="AL112" s="22">
        <v>2</v>
      </c>
      <c r="AM112" s="22">
        <v>5</v>
      </c>
      <c r="AN112" s="22">
        <v>4</v>
      </c>
      <c r="AO112" s="22">
        <v>56</v>
      </c>
      <c r="AP112" s="22">
        <v>39</v>
      </c>
      <c r="AQ112" s="22">
        <v>42</v>
      </c>
      <c r="AR112" s="2">
        <v>65.8</v>
      </c>
      <c r="AS112" s="2">
        <v>48</v>
      </c>
      <c r="AT112" s="2">
        <v>183.3</v>
      </c>
      <c r="AU112" s="2">
        <v>52.3</v>
      </c>
      <c r="AV112" s="2">
        <v>84.3</v>
      </c>
      <c r="AW112" s="2">
        <v>59.7</v>
      </c>
      <c r="AX112" s="2">
        <v>62.9</v>
      </c>
      <c r="AY112" s="2">
        <v>103.4</v>
      </c>
      <c r="AZ112" s="2">
        <v>97.3</v>
      </c>
      <c r="BA112" s="2">
        <v>25.5</v>
      </c>
      <c r="BB112" s="2">
        <v>57</v>
      </c>
      <c r="BC112" s="2">
        <v>65.400000000000006</v>
      </c>
      <c r="BD112" s="3" t="e">
        <v>#N/A</v>
      </c>
      <c r="BE112" s="3" t="e">
        <v>#N/A</v>
      </c>
      <c r="BF112" s="3" t="e">
        <v>#N/A</v>
      </c>
      <c r="BG112" s="3" t="e">
        <v>#N/A</v>
      </c>
      <c r="BH112" s="3" t="e">
        <v>#N/A</v>
      </c>
      <c r="BI112" s="2">
        <v>157.5</v>
      </c>
      <c r="BJ112" s="2">
        <v>3.3</v>
      </c>
      <c r="BK112" s="2">
        <v>3</v>
      </c>
      <c r="BL112" s="2">
        <v>62.5</v>
      </c>
      <c r="BM112" s="2">
        <v>73.2</v>
      </c>
      <c r="BN112" s="10" t="e">
        <v>#N/A</v>
      </c>
      <c r="BO112" s="3">
        <v>99.39</v>
      </c>
      <c r="BP112" s="22">
        <v>1.6701999999999999</v>
      </c>
      <c r="BQ112" s="3">
        <v>18.464499999999997</v>
      </c>
      <c r="BR112" s="23">
        <v>2.1927272727272724</v>
      </c>
      <c r="BS112" s="2">
        <v>42.9</v>
      </c>
      <c r="BT112" s="3">
        <v>59.99</v>
      </c>
      <c r="BU112" s="2">
        <v>1.4</v>
      </c>
      <c r="BV112" s="2">
        <v>2.4</v>
      </c>
      <c r="BW112" s="2" t="e">
        <v>#N/A</v>
      </c>
      <c r="BX112" s="2" t="e">
        <v>#N/A</v>
      </c>
      <c r="BY112" s="23">
        <v>160.4</v>
      </c>
      <c r="BZ112" s="2">
        <v>97.8</v>
      </c>
      <c r="CA112" s="2">
        <v>73.400000000000006</v>
      </c>
      <c r="CB112" s="3">
        <v>77.55</v>
      </c>
      <c r="CC112" s="2">
        <v>70.599999999999994</v>
      </c>
      <c r="CD112" s="2">
        <v>90.4</v>
      </c>
      <c r="CE112" s="2">
        <v>98.111581548213465</v>
      </c>
      <c r="CF112" s="3">
        <v>77.639344998607811</v>
      </c>
      <c r="CG112" s="2">
        <v>70.594757878522586</v>
      </c>
      <c r="CH112" s="23">
        <v>169.71397007960371</v>
      </c>
      <c r="CI112" s="3">
        <v>77.263310283147177</v>
      </c>
      <c r="CM112" s="2">
        <f t="shared" si="95"/>
        <v>11.05526284277332</v>
      </c>
      <c r="CN112" s="2">
        <f t="shared" si="95"/>
        <v>1.3128531150324947</v>
      </c>
      <c r="CO112" s="2">
        <f t="shared" si="96"/>
        <v>108.03305286194013</v>
      </c>
      <c r="CR112" s="2">
        <f t="shared" si="100"/>
        <v>-0.14265335235377222</v>
      </c>
      <c r="CS112" s="2">
        <f t="shared" si="100"/>
        <v>-0.42735042735042333</v>
      </c>
      <c r="CT112" s="2">
        <f t="shared" si="101"/>
        <v>-0.52910052910051786</v>
      </c>
      <c r="CU112" s="2">
        <f t="shared" si="101"/>
        <v>0.21724413188194081</v>
      </c>
      <c r="CV112" s="2">
        <f t="shared" si="101"/>
        <v>0.29827622614252197</v>
      </c>
      <c r="CW112" s="2">
        <f t="shared" si="102"/>
        <v>-0.61068702290077204</v>
      </c>
      <c r="CX112" s="2">
        <f t="shared" si="103"/>
        <v>0.18656716417910713</v>
      </c>
      <c r="CY112" s="2"/>
      <c r="CZ112" s="2">
        <f t="shared" si="107"/>
        <v>-0.25445292620863691</v>
      </c>
      <c r="DA112" s="2">
        <f t="shared" si="108"/>
        <v>-0.12077294685989652</v>
      </c>
      <c r="DB112" s="2">
        <f t="shared" si="109"/>
        <v>1.1257035647279579</v>
      </c>
      <c r="DC112" s="2"/>
      <c r="DF112" s="2">
        <f t="shared" si="104"/>
        <v>2.6383049599166375</v>
      </c>
      <c r="DG112" s="2">
        <f t="shared" si="104"/>
        <v>3.6386218167908879</v>
      </c>
      <c r="DH112" s="2">
        <f t="shared" si="105"/>
        <v>3.0174579349802277</v>
      </c>
      <c r="DI112" s="2">
        <f t="shared" si="158"/>
        <v>7.3029981917391185</v>
      </c>
      <c r="DJ112" s="2">
        <f t="shared" si="158"/>
        <v>1.5862215423712023</v>
      </c>
      <c r="DM112" s="2"/>
      <c r="DN112" s="2">
        <f t="shared" si="123"/>
        <v>1.8950437317784425</v>
      </c>
      <c r="DO112" s="2">
        <f t="shared" si="111"/>
        <v>1.759133964817317</v>
      </c>
      <c r="DP112" s="2">
        <f t="shared" si="124"/>
        <v>1.056338028169004</v>
      </c>
      <c r="DQ112" s="2"/>
      <c r="DR112" s="2">
        <f t="shared" si="125"/>
        <v>3.4682080924855572</v>
      </c>
      <c r="DS112" s="2">
        <f t="shared" si="126"/>
        <v>2.7834807473547727</v>
      </c>
      <c r="DT112" s="2" t="e">
        <v>#N/A</v>
      </c>
      <c r="DU112" s="2" t="e">
        <v>#N/A</v>
      </c>
      <c r="DV112" s="2">
        <f t="shared" si="112"/>
        <v>0</v>
      </c>
      <c r="DW112" s="2">
        <f t="shared" si="127"/>
        <v>-2.4999999999999911</v>
      </c>
      <c r="DX112" s="2">
        <f t="shared" si="128"/>
        <v>-2.7295285359801302</v>
      </c>
      <c r="DY112" s="2">
        <f t="shared" si="129"/>
        <v>6.0708263069140012</v>
      </c>
      <c r="DZ112" s="2">
        <f t="shared" si="130"/>
        <v>14.959016393442637</v>
      </c>
      <c r="EA112" s="2">
        <f t="shared" si="145"/>
        <v>2.739726027397249</v>
      </c>
      <c r="EB112" s="2">
        <f t="shared" si="145"/>
        <v>5.8939096267190516</v>
      </c>
      <c r="EC112" s="2">
        <f t="shared" si="145"/>
        <v>4.508196721311486</v>
      </c>
      <c r="ED112" s="2">
        <f t="shared" si="145"/>
        <v>1.8543046357615944</v>
      </c>
      <c r="EE112" s="2" t="e">
        <f t="shared" si="145"/>
        <v>#N/A</v>
      </c>
      <c r="EF112" s="2">
        <f t="shared" si="145"/>
        <v>2.076124567474058</v>
      </c>
      <c r="EG112" s="2">
        <f t="shared" si="145"/>
        <v>2.188940092165903</v>
      </c>
      <c r="EH112" s="2">
        <f t="shared" si="143"/>
        <v>1.910043130006156</v>
      </c>
      <c r="EI112" s="2">
        <f t="shared" si="151"/>
        <v>0.30487804878049918</v>
      </c>
      <c r="EJ112" s="2">
        <f t="shared" si="151"/>
        <v>3.4482758620689724</v>
      </c>
      <c r="EK112" s="2">
        <f t="shared" si="151"/>
        <v>-2.4999999999999911</v>
      </c>
      <c r="EL112" s="2">
        <f t="shared" si="150"/>
        <v>1.5533980582524309</v>
      </c>
      <c r="EM112" s="2">
        <f t="shared" si="150"/>
        <v>0.11876484560569001</v>
      </c>
      <c r="EN112" s="2">
        <f t="shared" si="150"/>
        <v>2.2260273972602773</v>
      </c>
      <c r="EO112" s="2">
        <f t="shared" si="92"/>
        <v>6.0708263069140012</v>
      </c>
      <c r="EP112" s="2">
        <f t="shared" si="92"/>
        <v>-3.2740879326473293</v>
      </c>
      <c r="EQ112" s="2">
        <f t="shared" si="92"/>
        <v>1.4598540145985384</v>
      </c>
      <c r="ER112" s="2">
        <f t="shared" si="92"/>
        <v>4.508196721311486</v>
      </c>
      <c r="ES112" s="2">
        <f t="shared" si="92"/>
        <v>3.8251366120218622</v>
      </c>
      <c r="ET112" s="2">
        <f t="shared" si="92"/>
        <v>2.6687598116169609</v>
      </c>
      <c r="EU112" s="2">
        <f t="shared" si="97"/>
        <v>3.3</v>
      </c>
      <c r="EV112" s="2">
        <f t="shared" si="97"/>
        <v>3</v>
      </c>
      <c r="EW112" s="2">
        <f t="shared" si="131"/>
        <v>-2.9503105590062195</v>
      </c>
      <c r="EX112" s="2">
        <f t="shared" si="131"/>
        <v>-0.81300813008129413</v>
      </c>
      <c r="EY112" s="2">
        <f t="shared" si="132"/>
        <v>-12.222740670058506</v>
      </c>
      <c r="EZ112" s="2">
        <f t="shared" si="132"/>
        <v>-18.234771324689635</v>
      </c>
      <c r="FA112" s="2">
        <f t="shared" si="133"/>
        <v>-5.9210526315789487</v>
      </c>
      <c r="FB112" s="2">
        <f t="shared" si="88"/>
        <v>2.1656050955414008</v>
      </c>
      <c r="FC112" s="2">
        <f t="shared" si="88"/>
        <v>1.8750000000000044</v>
      </c>
      <c r="FD112" s="2">
        <f t="shared" si="88"/>
        <v>1.9444444444444597</v>
      </c>
      <c r="FE112" s="2">
        <f t="shared" si="87"/>
        <v>1.0160218835482571</v>
      </c>
      <c r="FF112" s="2">
        <f t="shared" si="87"/>
        <v>1.8759018759018753</v>
      </c>
      <c r="FG112" s="2">
        <f t="shared" si="87"/>
        <v>1.6872890888638858</v>
      </c>
      <c r="FH112" s="2" t="e">
        <v>#N/A</v>
      </c>
      <c r="FI112" s="2" t="e">
        <v>#N/A</v>
      </c>
      <c r="FL112" s="2">
        <f t="shared" si="159"/>
        <v>0.41280851944831554</v>
      </c>
      <c r="FM112" s="2">
        <f t="shared" si="159"/>
        <v>0.35181466359905933</v>
      </c>
      <c r="FN112" s="2">
        <f t="shared" si="115"/>
        <v>0.90953718839428266</v>
      </c>
      <c r="FQ112" s="2">
        <f t="shared" si="160"/>
        <v>1.6614868980810771</v>
      </c>
      <c r="FR112" s="2">
        <f t="shared" si="160"/>
        <v>1.414702501308529</v>
      </c>
      <c r="FS112" s="2">
        <f t="shared" si="117"/>
        <v>3.6880858804857919</v>
      </c>
      <c r="FT112" s="2">
        <f t="shared" si="161"/>
        <v>2.3136558766740922</v>
      </c>
      <c r="FU112" s="2">
        <f t="shared" si="161"/>
        <v>1.2552329898941617</v>
      </c>
      <c r="FX112" s="2">
        <f t="shared" si="152"/>
        <v>1.3712678747626716</v>
      </c>
      <c r="FY112" s="2">
        <f t="shared" si="152"/>
        <v>1.6771686962884669</v>
      </c>
      <c r="FZ112" s="2">
        <f t="shared" si="121"/>
        <v>3.6472094260750598</v>
      </c>
      <c r="GA112" s="2">
        <f t="shared" si="153"/>
        <v>2.3954095066661019</v>
      </c>
      <c r="GB112" s="2">
        <f t="shared" si="153"/>
        <v>1.4389326143105841</v>
      </c>
      <c r="GE112" s="2"/>
      <c r="GF112" s="2"/>
      <c r="GG112" s="2">
        <f t="shared" si="155"/>
        <v>-10.256627710670518</v>
      </c>
      <c r="GH112" s="2">
        <f t="shared" si="155"/>
        <v>-14.4173743364872</v>
      </c>
      <c r="GI112" s="2">
        <f t="shared" si="138"/>
        <v>-5.377906976744196</v>
      </c>
      <c r="GJ112" s="2">
        <f t="shared" si="139"/>
        <v>3.6105738233397799</v>
      </c>
      <c r="GK112" s="2" t="e">
        <v>#N/A</v>
      </c>
      <c r="GN112" s="2">
        <f t="shared" si="89"/>
        <v>0.30000000000000004</v>
      </c>
      <c r="GQ112" s="2"/>
      <c r="IG112" s="24"/>
      <c r="IH112" s="24"/>
      <c r="II112" s="24"/>
      <c r="IJ112" s="24"/>
      <c r="IK112" s="24"/>
      <c r="IL112" s="2"/>
      <c r="IM112" s="2">
        <f t="shared" si="98"/>
        <v>2</v>
      </c>
      <c r="IN112" s="2"/>
      <c r="IO112" s="2">
        <f t="shared" si="134"/>
        <v>2</v>
      </c>
      <c r="IX112" s="3"/>
      <c r="IY112" s="3"/>
      <c r="IZ112" s="3"/>
      <c r="JA112" s="3"/>
      <c r="JB112" s="3"/>
      <c r="JC112" s="3"/>
      <c r="JE112" s="3"/>
      <c r="JF112" s="3"/>
      <c r="JG112" s="3"/>
      <c r="JH112" s="3"/>
      <c r="JI112" s="3"/>
      <c r="JJ112" s="3"/>
      <c r="JK112" s="3"/>
      <c r="JL112" s="3"/>
      <c r="JN112" s="10">
        <f>COUNTIF(EI112:ET112,"&gt;2")</f>
        <v>6</v>
      </c>
      <c r="JP112" s="2">
        <f>AVERAGE(CS112,CS100,CS88,CS76,CS64,CS52,CS40,CS28,CS16,CS4)</f>
        <v>-0.3717820398292595</v>
      </c>
      <c r="JQ112" s="2">
        <f>CS112-JP112</f>
        <v>-5.5568387521163831E-2</v>
      </c>
      <c r="JR112" s="2">
        <f>AVERAGE(CT112,CT100,CT88,CT76,CT64,CT52,CT40,CT28,CT16,CT4)</f>
        <v>-0.38641575558314262</v>
      </c>
      <c r="JS112" s="2">
        <f>CT112-JR112</f>
        <v>-0.14268477351737524</v>
      </c>
      <c r="KH112" s="2">
        <f>(DN112*$DN$4)+(FB112*$FB$3)+(FC112*$FC$3)+(FD112*$FD$3)+(FE112*$FE$3)+(FF112*$FF$3)+(FG112*$FG$3)</f>
        <v>1.970399604286778</v>
      </c>
      <c r="KI112" s="2">
        <f>F112-KH112</f>
        <v>2.9600395713222039E-2</v>
      </c>
      <c r="KJ112" s="2">
        <f>MAX(DN112,FB112:FG112)</f>
        <v>2.1656050955414008</v>
      </c>
      <c r="KK112" s="2">
        <f>MIN(DN112,FB112:FG112)</f>
        <v>1.0160218835482571</v>
      </c>
      <c r="KL112" s="2">
        <f t="shared" si="135"/>
        <v>1.1495832119931437</v>
      </c>
      <c r="KO112" s="2">
        <f>BO112</f>
        <v>99.39</v>
      </c>
      <c r="KP112" s="2">
        <f>100*((BO106/BO94)-1)</f>
        <v>14.384920634920629</v>
      </c>
      <c r="KQ112" s="2">
        <f t="shared" si="142"/>
        <v>14.384920634920629</v>
      </c>
      <c r="KR112" s="2">
        <f>100*((BO100/BO88)-1)</f>
        <v>2.3548267784490262</v>
      </c>
      <c r="KS112" s="2">
        <f t="shared" si="149"/>
        <v>2.3548267784490262</v>
      </c>
      <c r="KT112" s="3">
        <f>BP112</f>
        <v>1.6701999999999999</v>
      </c>
      <c r="KU112" s="3">
        <f>BQ112</f>
        <v>18.464499999999997</v>
      </c>
      <c r="KV112" s="3">
        <f t="shared" si="106"/>
        <v>11.05526284277332</v>
      </c>
      <c r="KW112" s="2">
        <f t="shared" si="99"/>
        <v>25.911632834920251</v>
      </c>
      <c r="KX112" s="2">
        <f t="shared" si="99"/>
        <v>20.224167503054751</v>
      </c>
      <c r="LB112">
        <v>0</v>
      </c>
      <c r="LE112" s="2" t="e">
        <v>#N/A</v>
      </c>
      <c r="LF112" s="2" t="e">
        <v>#N/A</v>
      </c>
      <c r="LG112" s="2" t="e">
        <v>#N/A</v>
      </c>
      <c r="LH112" s="2" t="e">
        <v>#N/A</v>
      </c>
      <c r="LI112" s="2" t="e">
        <v>#N/A</v>
      </c>
      <c r="LJ112" s="2" t="e">
        <v>#N/A</v>
      </c>
      <c r="LK112" s="2">
        <v>66.980436150743614</v>
      </c>
      <c r="LL112" s="2" t="e">
        <v>#N/A</v>
      </c>
      <c r="LM112" s="2" t="e">
        <v>#N/A</v>
      </c>
      <c r="LN112" s="2" t="e">
        <v>#N/A</v>
      </c>
      <c r="LO112" s="2" t="e">
        <v>#N/A</v>
      </c>
      <c r="LP112" s="2">
        <v>44.724786449515847</v>
      </c>
      <c r="LQ112" s="2" t="e">
        <v>#N/A</v>
      </c>
      <c r="LR112" s="2" t="e">
        <v>#N/A</v>
      </c>
      <c r="LS112" s="2" t="e">
        <v>#N/A</v>
      </c>
      <c r="LT112" s="2" t="e">
        <v>#N/A</v>
      </c>
      <c r="LU112" s="2" t="e">
        <v>#N/A</v>
      </c>
      <c r="LV112" s="2" t="e">
        <v>#N/A</v>
      </c>
      <c r="LW112" s="2" t="e">
        <v>#N/A</v>
      </c>
      <c r="LX112" s="2" t="e">
        <v>#N/A</v>
      </c>
      <c r="LY112" s="2">
        <v>59.05900576198804</v>
      </c>
      <c r="LZ112" s="2" t="e">
        <v>#N/A</v>
      </c>
      <c r="MA112" s="2" t="e">
        <v>#N/A</v>
      </c>
      <c r="MB112" s="2" t="e">
        <v>#N/A</v>
      </c>
      <c r="MC112" s="2" t="e">
        <v>#N/A</v>
      </c>
      <c r="MD112" s="2" t="e">
        <v>#N/A</v>
      </c>
      <c r="ME112" s="2" t="e">
        <v>#N/A</v>
      </c>
      <c r="MF112" s="2" t="e">
        <v>#N/A</v>
      </c>
      <c r="MG112" s="2" t="e">
        <v>#N/A</v>
      </c>
      <c r="MH112" s="2">
        <v>55.198724722122762</v>
      </c>
      <c r="MI112" s="2" t="e">
        <v>#N/A</v>
      </c>
      <c r="MJ112" s="2" t="e">
        <v>#N/A</v>
      </c>
      <c r="MK112" s="2" t="e">
        <v>#N/A</v>
      </c>
      <c r="ML112" s="2" t="e">
        <v>#N/A</v>
      </c>
      <c r="MM112" s="2" t="e">
        <v>#N/A</v>
      </c>
      <c r="MN112" s="2" t="e">
        <v>#N/A</v>
      </c>
      <c r="MO112" s="2" t="e">
        <v>#N/A</v>
      </c>
      <c r="MP112" s="2" t="e">
        <v>#N/A</v>
      </c>
      <c r="MQ112" s="2" t="e">
        <v>#N/A</v>
      </c>
      <c r="MR112" s="2" t="e">
        <v>#N/A</v>
      </c>
      <c r="MS112" s="10" t="e">
        <v>#N/A</v>
      </c>
      <c r="MT112" s="2" t="e">
        <v>#N/A</v>
      </c>
      <c r="MU112" s="2" t="e">
        <v>#N/A</v>
      </c>
      <c r="MV112" s="2" t="e">
        <v>#N/A</v>
      </c>
      <c r="MX112" s="22" t="e">
        <v>#N/A</v>
      </c>
      <c r="MY112" s="22" t="e">
        <v>#N/A</v>
      </c>
      <c r="MZ112" s="22" t="e">
        <v>#N/A</v>
      </c>
      <c r="NA112" s="22" t="e">
        <v>#N/A</v>
      </c>
      <c r="NB112" s="22" t="e">
        <v>#N/A</v>
      </c>
      <c r="NC112" s="22" t="e">
        <v>#N/A</v>
      </c>
      <c r="ND112" s="22">
        <v>2</v>
      </c>
      <c r="NE112" s="22" t="e">
        <v>#N/A</v>
      </c>
      <c r="NF112" s="22" t="e">
        <v>#N/A</v>
      </c>
      <c r="NG112" s="22">
        <v>0</v>
      </c>
      <c r="NH112" s="23">
        <v>0</v>
      </c>
      <c r="NI112" s="22">
        <v>21</v>
      </c>
      <c r="NJ112" s="22" t="e">
        <v>#N/A</v>
      </c>
      <c r="NK112" s="22" t="e">
        <v>#N/A</v>
      </c>
      <c r="NL112" s="23" t="e">
        <v>#N/A</v>
      </c>
      <c r="NM112" s="3" t="e">
        <v>#N/A</v>
      </c>
      <c r="NN112" s="22" t="e">
        <v>#N/A</v>
      </c>
      <c r="NO112" s="22" t="e">
        <v>#N/A</v>
      </c>
      <c r="NP112" s="22" t="e">
        <v>#N/A</v>
      </c>
      <c r="NQ112" s="22" t="e">
        <v>#N/A</v>
      </c>
      <c r="NR112" s="23">
        <v>1</v>
      </c>
      <c r="NS112" s="22" t="e">
        <v>#N/A</v>
      </c>
      <c r="NT112" s="22" t="e">
        <v>#N/A</v>
      </c>
      <c r="NU112" s="23" t="e">
        <v>#N/A</v>
      </c>
      <c r="NV112" s="3" t="e">
        <v>#N/A</v>
      </c>
      <c r="NW112" s="22" t="e">
        <v>#N/A</v>
      </c>
      <c r="NX112" s="22" t="e">
        <v>#N/A</v>
      </c>
      <c r="NY112" s="22" t="e">
        <v>#N/A</v>
      </c>
      <c r="NZ112" s="22" t="e">
        <v>#N/A</v>
      </c>
      <c r="OA112" s="23">
        <v>7</v>
      </c>
      <c r="OB112" s="22" t="e">
        <v>#N/A</v>
      </c>
      <c r="OC112" s="22" t="e">
        <v>#N/A</v>
      </c>
      <c r="OD112" s="22" t="e">
        <v>#N/A</v>
      </c>
      <c r="OE112" s="22" t="e">
        <v>#N/A</v>
      </c>
      <c r="OF112" s="22" t="e">
        <v>#N/A</v>
      </c>
      <c r="OG112" s="22" t="e">
        <v>#N/A</v>
      </c>
      <c r="OH112" s="23" t="e">
        <v>#N/A</v>
      </c>
      <c r="OI112" s="22">
        <v>0</v>
      </c>
      <c r="OJ112" s="22" t="e">
        <v>#N/A</v>
      </c>
      <c r="OK112" s="22" t="e">
        <v>#N/A</v>
      </c>
      <c r="OL112" s="22" t="e">
        <v>#N/A</v>
      </c>
      <c r="OM112" s="23" t="e">
        <v>#N/A</v>
      </c>
      <c r="ON112" s="22" t="e">
        <v>#N/A</v>
      </c>
      <c r="OO112" s="22" t="e">
        <v>#N/A</v>
      </c>
      <c r="OQ112">
        <f t="shared" si="136"/>
        <v>-6</v>
      </c>
      <c r="OR112" s="23" t="e">
        <f t="shared" ca="1" si="156"/>
        <v>#N/A</v>
      </c>
      <c r="OS112" s="23" t="e">
        <f t="shared" ca="1" si="156"/>
        <v>#N/A</v>
      </c>
      <c r="OT112" s="23" t="e">
        <f t="shared" ca="1" si="156"/>
        <v>#N/A</v>
      </c>
      <c r="OU112" s="23" t="e">
        <f t="shared" ca="1" si="156"/>
        <v>#N/A</v>
      </c>
      <c r="OV112" s="23" t="e">
        <f t="shared" ca="1" si="156"/>
        <v>#N/A</v>
      </c>
      <c r="OW112" s="23" t="e">
        <f t="shared" ca="1" si="156"/>
        <v>#N/A</v>
      </c>
      <c r="OX112" s="23">
        <f t="shared" ca="1" si="156"/>
        <v>1.0791104183900964</v>
      </c>
      <c r="OY112" s="23" t="e">
        <f t="shared" ca="1" si="156"/>
        <v>#N/A</v>
      </c>
      <c r="OZ112" s="23" t="e">
        <f t="shared" ca="1" si="156"/>
        <v>#N/A</v>
      </c>
      <c r="PA112" s="23" t="e">
        <f t="shared" ca="1" si="156"/>
        <v>#N/A</v>
      </c>
      <c r="PB112" s="23" t="e">
        <f t="shared" ca="1" si="156"/>
        <v>#N/A</v>
      </c>
      <c r="PC112" s="23">
        <f t="shared" ca="1" si="156"/>
        <v>1.0217575700267794</v>
      </c>
      <c r="PD112" s="23" t="e">
        <f t="shared" ca="1" si="156"/>
        <v>#N/A</v>
      </c>
      <c r="PE112" s="23" t="e">
        <f t="shared" ca="1" si="156"/>
        <v>#N/A</v>
      </c>
      <c r="PF112" s="23" t="e">
        <f t="shared" ca="1" si="156"/>
        <v>#N/A</v>
      </c>
      <c r="PG112" s="23" t="e">
        <f t="shared" ca="1" si="79"/>
        <v>#N/A</v>
      </c>
      <c r="PH112" s="23" t="e">
        <f t="shared" ca="1" si="79"/>
        <v>#N/A</v>
      </c>
      <c r="PI112" s="23" t="e">
        <f t="shared" ca="1" si="79"/>
        <v>#N/A</v>
      </c>
      <c r="PJ112" s="23" t="e">
        <f t="shared" ca="1" si="79"/>
        <v>#N/A</v>
      </c>
      <c r="PK112" s="23" t="e">
        <f t="shared" ca="1" si="79"/>
        <v>#N/A</v>
      </c>
      <c r="PL112" s="23">
        <f t="shared" ca="1" si="79"/>
        <v>1.0682575551142468</v>
      </c>
      <c r="PM112" s="23" t="e">
        <f t="shared" ca="1" si="79"/>
        <v>#N/A</v>
      </c>
      <c r="PN112" s="23" t="e">
        <f t="shared" ca="1" si="79"/>
        <v>#N/A</v>
      </c>
      <c r="PO112" s="23" t="e">
        <f t="shared" ca="1" si="157"/>
        <v>#N/A</v>
      </c>
      <c r="PP112" s="23" t="e">
        <f t="shared" ca="1" si="157"/>
        <v>#N/A</v>
      </c>
      <c r="PQ112" s="23" t="e">
        <f t="shared" ca="1" si="157"/>
        <v>#N/A</v>
      </c>
      <c r="PR112" s="23" t="e">
        <f t="shared" ca="1" si="157"/>
        <v>#N/A</v>
      </c>
      <c r="PS112" s="23" t="e">
        <f t="shared" ca="1" si="157"/>
        <v>#N/A</v>
      </c>
      <c r="PT112" s="23" t="e">
        <f t="shared" ca="1" si="157"/>
        <v>#N/A</v>
      </c>
      <c r="PU112" s="23">
        <f t="shared" ca="1" si="154"/>
        <v>1.0176123004562219</v>
      </c>
      <c r="PV112" s="23" t="e">
        <f t="shared" ca="1" si="154"/>
        <v>#N/A</v>
      </c>
      <c r="PW112" s="23" t="e">
        <f t="shared" ca="1" si="154"/>
        <v>#N/A</v>
      </c>
      <c r="PX112" s="23" t="e">
        <f t="shared" ca="1" si="154"/>
        <v>#N/A</v>
      </c>
      <c r="PY112" s="23" t="e">
        <f t="shared" ca="1" si="154"/>
        <v>#N/A</v>
      </c>
      <c r="PZ112" s="23" t="e">
        <f t="shared" ca="1" si="154"/>
        <v>#N/A</v>
      </c>
      <c r="QA112" s="23" t="e">
        <f t="shared" ca="1" si="154"/>
        <v>#N/A</v>
      </c>
      <c r="QB112" s="23" t="e">
        <f t="shared" ca="1" si="154"/>
        <v>#N/A</v>
      </c>
      <c r="QC112" s="23" t="e">
        <f t="shared" ca="1" si="154"/>
        <v>#N/A</v>
      </c>
      <c r="QD112" s="23" t="e">
        <f t="shared" ca="1" si="141"/>
        <v>#N/A</v>
      </c>
      <c r="QE112" s="23" t="e">
        <f t="shared" ca="1" si="141"/>
        <v>#N/A</v>
      </c>
      <c r="QF112" s="23" t="e">
        <f t="shared" ca="1" si="141"/>
        <v>#N/A</v>
      </c>
      <c r="QG112" s="23" t="e">
        <f t="shared" ca="1" si="141"/>
        <v>#N/A</v>
      </c>
      <c r="QH112" s="23" t="e">
        <f t="shared" ca="1" si="141"/>
        <v>#N/A</v>
      </c>
      <c r="QI112" s="23" t="e">
        <f t="shared" ca="1" si="141"/>
        <v>#N/A</v>
      </c>
      <c r="QJ112" s="26" t="e">
        <f t="shared" ca="1" si="110"/>
        <v>#N/A</v>
      </c>
    </row>
    <row r="113" spans="1:452" x14ac:dyDescent="0.35">
      <c r="A113" t="s">
        <v>1178</v>
      </c>
      <c r="B113" s="25">
        <v>35643</v>
      </c>
      <c r="C113" t="s">
        <v>728</v>
      </c>
      <c r="D113" s="2">
        <v>70.3</v>
      </c>
      <c r="E113" s="2">
        <v>70.3</v>
      </c>
      <c r="F113" s="2">
        <v>2</v>
      </c>
      <c r="G113" s="2">
        <v>75.599999999999994</v>
      </c>
      <c r="H113" s="2">
        <v>70.340173350056389</v>
      </c>
      <c r="I113" s="2">
        <v>75.754502302080155</v>
      </c>
      <c r="J113" s="2">
        <v>86.7</v>
      </c>
      <c r="K113" s="2">
        <v>53.9</v>
      </c>
      <c r="L113" s="2">
        <v>53.834558048645221</v>
      </c>
      <c r="M113" s="2">
        <v>62.2</v>
      </c>
      <c r="N113" s="2">
        <v>57.3</v>
      </c>
      <c r="O113" s="2">
        <v>65.3</v>
      </c>
      <c r="P113" s="2">
        <v>60</v>
      </c>
      <c r="Q113" s="2">
        <v>186.7</v>
      </c>
      <c r="R113" s="2">
        <v>63.3</v>
      </c>
      <c r="S113" s="2">
        <v>57.3</v>
      </c>
      <c r="T113" s="2">
        <v>39.200000000000003</v>
      </c>
      <c r="U113" s="2">
        <v>52.5</v>
      </c>
      <c r="V113" s="2">
        <v>54.6</v>
      </c>
      <c r="W113" s="2">
        <v>25.5</v>
      </c>
      <c r="X113" s="2">
        <v>76.900000000000006</v>
      </c>
      <c r="Y113" s="2" t="e">
        <v>#N/A</v>
      </c>
      <c r="Z113" s="2">
        <v>29.5</v>
      </c>
      <c r="AA113" s="2">
        <v>88.7</v>
      </c>
      <c r="AB113" s="2">
        <v>165.5</v>
      </c>
      <c r="AC113" s="2">
        <v>169.4</v>
      </c>
      <c r="AD113" s="2">
        <v>55.2</v>
      </c>
      <c r="AE113" s="2">
        <v>191.9</v>
      </c>
      <c r="AF113" s="2">
        <v>81.5</v>
      </c>
      <c r="AG113" s="22">
        <v>640</v>
      </c>
      <c r="AH113" s="22">
        <v>360</v>
      </c>
      <c r="AI113" s="22">
        <v>223</v>
      </c>
      <c r="AJ113" s="22">
        <v>43</v>
      </c>
      <c r="AK113" s="22">
        <v>44</v>
      </c>
      <c r="AL113" s="22">
        <v>2</v>
      </c>
      <c r="AM113" s="22">
        <v>5</v>
      </c>
      <c r="AN113" s="22">
        <v>4</v>
      </c>
      <c r="AO113" s="22">
        <v>56</v>
      </c>
      <c r="AP113" s="22">
        <v>39</v>
      </c>
      <c r="AQ113" s="22">
        <v>42</v>
      </c>
      <c r="AR113" s="2">
        <v>66</v>
      </c>
      <c r="AS113" s="2">
        <v>48.3</v>
      </c>
      <c r="AT113" s="2">
        <v>186.7</v>
      </c>
      <c r="AU113" s="2">
        <v>52.3</v>
      </c>
      <c r="AV113" s="2">
        <v>85.4</v>
      </c>
      <c r="AW113" s="2">
        <v>60.9</v>
      </c>
      <c r="AX113" s="2">
        <v>63.3</v>
      </c>
      <c r="AY113" s="2">
        <v>103.7</v>
      </c>
      <c r="AZ113" s="2">
        <v>97.4</v>
      </c>
      <c r="BA113" s="2">
        <v>25.5</v>
      </c>
      <c r="BB113" s="2">
        <v>57</v>
      </c>
      <c r="BC113" s="2">
        <v>65.5</v>
      </c>
      <c r="BD113" s="3" t="e">
        <v>#N/A</v>
      </c>
      <c r="BE113" s="3" t="e">
        <v>#N/A</v>
      </c>
      <c r="BF113" s="3" t="e">
        <v>#N/A</v>
      </c>
      <c r="BG113" s="3" t="e">
        <v>#N/A</v>
      </c>
      <c r="BH113" s="3" t="e">
        <v>#N/A</v>
      </c>
      <c r="BI113" s="2">
        <v>158.5</v>
      </c>
      <c r="BJ113" s="2">
        <v>3.5</v>
      </c>
      <c r="BK113" s="2">
        <v>2.8</v>
      </c>
      <c r="BL113" s="2">
        <v>62.5</v>
      </c>
      <c r="BM113" s="2">
        <v>73.599999999999994</v>
      </c>
      <c r="BN113" s="10" t="e">
        <v>#N/A</v>
      </c>
      <c r="BO113" s="3">
        <v>97.33</v>
      </c>
      <c r="BP113" s="22">
        <v>1.6033999999999999</v>
      </c>
      <c r="BQ113" s="3">
        <v>18.595500000000001</v>
      </c>
      <c r="BR113" s="23">
        <v>2.4785714285714286</v>
      </c>
      <c r="BS113" s="2">
        <v>43.1</v>
      </c>
      <c r="BT113" s="3">
        <v>60.04</v>
      </c>
      <c r="BU113" s="2">
        <v>1.4</v>
      </c>
      <c r="BV113" s="2">
        <v>2.2999999999999998</v>
      </c>
      <c r="BW113" s="2" t="e">
        <v>#N/A</v>
      </c>
      <c r="BX113" s="2" t="e">
        <v>#N/A</v>
      </c>
      <c r="BY113" s="23">
        <v>160.80000000000001</v>
      </c>
      <c r="BZ113" s="2">
        <v>97.9</v>
      </c>
      <c r="CA113" s="2">
        <v>73.599999999999994</v>
      </c>
      <c r="CB113" s="3">
        <v>77.75</v>
      </c>
      <c r="CC113" s="2">
        <v>70.7</v>
      </c>
      <c r="CD113" s="2">
        <v>90.6</v>
      </c>
      <c r="CE113" s="2">
        <v>98.015286897301209</v>
      </c>
      <c r="CF113" s="3">
        <v>77.80963939575102</v>
      </c>
      <c r="CG113" s="2">
        <v>70.768692343953376</v>
      </c>
      <c r="CH113" s="23">
        <v>169.88595395341562</v>
      </c>
      <c r="CI113" s="3">
        <v>77.360991633619292</v>
      </c>
      <c r="CM113" s="2">
        <f t="shared" si="95"/>
        <v>11.597542721716353</v>
      </c>
      <c r="CN113" s="2">
        <f t="shared" si="95"/>
        <v>1.545822270532262</v>
      </c>
      <c r="CO113" s="2">
        <f t="shared" si="96"/>
        <v>103.7122482090976</v>
      </c>
      <c r="CR113" s="2">
        <f t="shared" si="100"/>
        <v>0.4285714285714245</v>
      </c>
      <c r="CS113" s="2">
        <f t="shared" si="100"/>
        <v>0.5722460658082853</v>
      </c>
      <c r="CT113" s="2">
        <f t="shared" si="101"/>
        <v>0.53191489361700994</v>
      </c>
      <c r="CU113" s="2">
        <f t="shared" si="101"/>
        <v>0.31021825699215189</v>
      </c>
      <c r="CV113" s="2">
        <f t="shared" si="101"/>
        <v>0.21336625927542047</v>
      </c>
      <c r="CW113" s="2">
        <f t="shared" si="102"/>
        <v>0.30721966205837614</v>
      </c>
      <c r="CX113" s="2">
        <f t="shared" si="103"/>
        <v>0.37243947858472204</v>
      </c>
      <c r="CY113" s="2"/>
      <c r="CZ113" s="2">
        <f t="shared" si="107"/>
        <v>0</v>
      </c>
      <c r="DA113" s="2">
        <f t="shared" si="108"/>
        <v>6.0459492140262583E-2</v>
      </c>
      <c r="DB113" s="2">
        <f t="shared" si="109"/>
        <v>1.298701298701304</v>
      </c>
      <c r="DC113" s="2"/>
      <c r="DF113" s="2">
        <f t="shared" si="104"/>
        <v>3.7867958205520136</v>
      </c>
      <c r="DG113" s="2">
        <f t="shared" si="104"/>
        <v>2.5906564444484026</v>
      </c>
      <c r="DH113" s="2">
        <f t="shared" si="105"/>
        <v>5.0052872856471309</v>
      </c>
      <c r="DI113" s="2">
        <f t="shared" si="158"/>
        <v>9.1416234891878325</v>
      </c>
      <c r="DJ113" s="2">
        <f t="shared" si="158"/>
        <v>1.5841276017291461</v>
      </c>
      <c r="DM113" s="2"/>
      <c r="DN113" s="2">
        <f t="shared" si="123"/>
        <v>2.0319303338171135</v>
      </c>
      <c r="DO113" s="2">
        <f t="shared" si="111"/>
        <v>1.8867924528301772</v>
      </c>
      <c r="DP113" s="2">
        <f t="shared" si="124"/>
        <v>1.0489510489510556</v>
      </c>
      <c r="DQ113" s="2"/>
      <c r="DR113" s="2">
        <f t="shared" si="125"/>
        <v>3.6538461538461511</v>
      </c>
      <c r="DS113" s="2">
        <f t="shared" si="126"/>
        <v>2.9060405106272214</v>
      </c>
      <c r="DT113" s="2" t="e">
        <v>#N/A</v>
      </c>
      <c r="DU113" s="2" t="e">
        <v>#N/A</v>
      </c>
      <c r="DV113" s="2">
        <f t="shared" si="112"/>
        <v>-1.0606060606060619</v>
      </c>
      <c r="DW113" s="2">
        <f t="shared" si="127"/>
        <v>-1.8401682439537326</v>
      </c>
      <c r="DX113" s="2">
        <f t="shared" si="128"/>
        <v>-2.4875621890547261</v>
      </c>
      <c r="DY113" s="2">
        <f t="shared" si="129"/>
        <v>5.8528428093645557</v>
      </c>
      <c r="DZ113" s="2">
        <f t="shared" si="130"/>
        <v>15.060240963855431</v>
      </c>
      <c r="EA113" s="2">
        <f t="shared" si="145"/>
        <v>2.739726027397249</v>
      </c>
      <c r="EB113" s="2">
        <f t="shared" si="145"/>
        <v>6.8493150684931559</v>
      </c>
      <c r="EC113" s="2">
        <f t="shared" si="145"/>
        <v>4.508196721311486</v>
      </c>
      <c r="ED113" s="2">
        <f t="shared" si="145"/>
        <v>1.8543046357615944</v>
      </c>
      <c r="EE113" s="2" t="e">
        <f t="shared" si="145"/>
        <v>#N/A</v>
      </c>
      <c r="EF113" s="2">
        <f t="shared" si="145"/>
        <v>2.076124567474058</v>
      </c>
      <c r="EG113" s="2">
        <f t="shared" si="145"/>
        <v>2.188940092165903</v>
      </c>
      <c r="EH113" s="2">
        <f t="shared" si="143"/>
        <v>1.2232415902140747</v>
      </c>
      <c r="EI113" s="2">
        <f t="shared" si="151"/>
        <v>-0.60240963855422436</v>
      </c>
      <c r="EJ113" s="2">
        <f t="shared" si="151"/>
        <v>4.3196544276457916</v>
      </c>
      <c r="EK113" s="2">
        <f t="shared" si="151"/>
        <v>-1.8401682439537326</v>
      </c>
      <c r="EL113" s="2">
        <f t="shared" si="150"/>
        <v>1.5533980582524309</v>
      </c>
      <c r="EM113" s="2">
        <f t="shared" si="150"/>
        <v>0.47058823529413374</v>
      </c>
      <c r="EN113" s="2">
        <f t="shared" si="150"/>
        <v>3.924914675767921</v>
      </c>
      <c r="EO113" s="2">
        <f t="shared" si="92"/>
        <v>5.8528428093645557</v>
      </c>
      <c r="EP113" s="2">
        <f t="shared" si="92"/>
        <v>-3.1746031746031633</v>
      </c>
      <c r="EQ113" s="2">
        <f t="shared" si="92"/>
        <v>1.3527575442247697</v>
      </c>
      <c r="ER113" s="2">
        <f t="shared" ref="ER113:ET176" si="162">100*((BA113/BA101)-1)</f>
        <v>4.508196721311486</v>
      </c>
      <c r="ES113" s="2">
        <f t="shared" si="162"/>
        <v>3.4482758620689724</v>
      </c>
      <c r="ET113" s="2">
        <f t="shared" si="162"/>
        <v>2.8257456828885363</v>
      </c>
      <c r="EU113" s="2">
        <f t="shared" si="97"/>
        <v>3.5</v>
      </c>
      <c r="EV113" s="2">
        <f t="shared" si="97"/>
        <v>2.8</v>
      </c>
      <c r="EW113" s="2">
        <f t="shared" si="131"/>
        <v>-1.8838304552590279</v>
      </c>
      <c r="EX113" s="2">
        <f t="shared" si="131"/>
        <v>-0.67476383265856477</v>
      </c>
      <c r="EY113" s="2">
        <f t="shared" si="132"/>
        <v>-12.352882052349711</v>
      </c>
      <c r="EZ113" s="2">
        <f t="shared" si="132"/>
        <v>17.703373617192408</v>
      </c>
      <c r="FA113" s="2">
        <f t="shared" si="133"/>
        <v>-4.8565121412803443</v>
      </c>
      <c r="FB113" s="2">
        <f t="shared" si="88"/>
        <v>2.2900763358778775</v>
      </c>
      <c r="FC113" s="2">
        <f t="shared" si="88"/>
        <v>2.0855057351407691</v>
      </c>
      <c r="FD113" s="2">
        <f t="shared" si="88"/>
        <v>2.0804438280166426</v>
      </c>
      <c r="FE113" s="2">
        <f t="shared" si="87"/>
        <v>1.4748107543722133</v>
      </c>
      <c r="FF113" s="2">
        <f t="shared" si="87"/>
        <v>1.8731988472622474</v>
      </c>
      <c r="FG113" s="2">
        <f t="shared" si="87"/>
        <v>1.7977528089887507</v>
      </c>
      <c r="FH113" s="2" t="e">
        <v>#N/A</v>
      </c>
      <c r="FI113" s="2" t="e">
        <v>#N/A</v>
      </c>
      <c r="FL113" s="2">
        <f t="shared" si="159"/>
        <v>0.73869628650196084</v>
      </c>
      <c r="FM113" s="2">
        <f t="shared" si="159"/>
        <v>0.43128582562179663</v>
      </c>
      <c r="FN113" s="2">
        <f t="shared" si="115"/>
        <v>0.96333639937535853</v>
      </c>
      <c r="FQ113" s="2">
        <f t="shared" si="160"/>
        <v>2.9876870103997089</v>
      </c>
      <c r="FR113" s="2">
        <f t="shared" si="160"/>
        <v>1.7363358738418766</v>
      </c>
      <c r="FS113" s="2">
        <f t="shared" si="117"/>
        <v>3.9093850768479266</v>
      </c>
      <c r="FT113" s="2">
        <f t="shared" si="161"/>
        <v>2.0416728144455831</v>
      </c>
      <c r="FU113" s="2">
        <f t="shared" si="161"/>
        <v>1.2194945543013702</v>
      </c>
      <c r="FX113" s="2">
        <f t="shared" si="152"/>
        <v>1.3849660049070067</v>
      </c>
      <c r="FY113" s="2">
        <f t="shared" si="152"/>
        <v>1.6819135639832172</v>
      </c>
      <c r="FZ113" s="2">
        <f t="shared" si="121"/>
        <v>3.6771922335467222</v>
      </c>
      <c r="GA113" s="2">
        <f t="shared" si="153"/>
        <v>2.3329995592344721</v>
      </c>
      <c r="GB113" s="2">
        <f t="shared" si="153"/>
        <v>1.3914537488759482</v>
      </c>
      <c r="GE113" s="2"/>
      <c r="GF113" s="2"/>
      <c r="GG113" s="2">
        <f t="shared" si="155"/>
        <v>-11.786960635347221</v>
      </c>
      <c r="GH113" s="2">
        <f t="shared" si="155"/>
        <v>-7.4013090059474207</v>
      </c>
      <c r="GI113" s="2">
        <f t="shared" si="138"/>
        <v>-5.2670080468178444</v>
      </c>
      <c r="GJ113" s="2">
        <f t="shared" si="139"/>
        <v>3.5989717223650519</v>
      </c>
      <c r="GK113" s="2" t="e">
        <v>#N/A</v>
      </c>
      <c r="GN113" s="2">
        <f t="shared" si="89"/>
        <v>0</v>
      </c>
      <c r="GQ113" s="2"/>
      <c r="IG113" s="24"/>
      <c r="IH113" s="24"/>
      <c r="II113" s="24"/>
      <c r="IJ113" s="24"/>
      <c r="IK113" s="24"/>
      <c r="IL113" s="2"/>
      <c r="IM113" s="2">
        <f t="shared" si="98"/>
        <v>2</v>
      </c>
      <c r="IN113" s="2"/>
      <c r="IO113" s="2">
        <f t="shared" si="134"/>
        <v>2</v>
      </c>
      <c r="IX113" s="3"/>
      <c r="IY113" s="3"/>
      <c r="IZ113" s="3"/>
      <c r="JA113" s="3"/>
      <c r="JB113" s="3"/>
      <c r="JC113" s="3"/>
      <c r="JE113" s="3"/>
      <c r="JF113" s="3"/>
      <c r="JG113" s="3"/>
      <c r="JH113" s="3"/>
      <c r="JI113" s="3"/>
      <c r="JJ113" s="3"/>
      <c r="JK113" s="3"/>
      <c r="JL113" s="3"/>
      <c r="JN113" s="10">
        <f>COUNTIF(EI113:ET113,"&gt;2")</f>
        <v>6</v>
      </c>
      <c r="JP113" s="2">
        <f>AVERAGE(CS113,CS101,CS89,CS77,CS65,CS53,CS41,CS29,CS17,CS5)</f>
        <v>0.49667087728796322</v>
      </c>
      <c r="JQ113" s="2">
        <f>CS113-JP113</f>
        <v>7.5575188520322079E-2</v>
      </c>
      <c r="JR113" s="2">
        <f>AVERAGE(CT113,CT101,CT89,CT77,CT65,CT53,CT41,CT29,CT17,CT5)</f>
        <v>0.52208441267522643</v>
      </c>
      <c r="JS113" s="2">
        <f>CT113-JR113</f>
        <v>9.8304809417835148E-3</v>
      </c>
      <c r="KH113" s="2">
        <f>(DN113*$DN$4)+(FB113*$FB$3)+(FC113*$FC$3)+(FD113*$FD$3)+(FE113*$FE$3)+(FF113*$FF$3)+(FG113*$FG$3)</f>
        <v>2.1235581106213659</v>
      </c>
      <c r="KI113" s="2">
        <f>F113-KH113</f>
        <v>-0.1235581106213659</v>
      </c>
      <c r="KJ113" s="2">
        <f>MAX(DN113,FB113:FG113)</f>
        <v>2.2900763358778775</v>
      </c>
      <c r="KK113" s="2">
        <f>MIN(DN113,FB113:FG113)</f>
        <v>1.4748107543722133</v>
      </c>
      <c r="KL113" s="2">
        <f t="shared" si="135"/>
        <v>0.81526558150566419</v>
      </c>
      <c r="KO113" s="2">
        <f>BO113</f>
        <v>97.33</v>
      </c>
      <c r="KP113" s="2">
        <f>100*((BO107/BO95)-1)</f>
        <v>14.766009852216744</v>
      </c>
      <c r="KQ113" s="2">
        <f t="shared" si="142"/>
        <v>14.766009852216744</v>
      </c>
      <c r="KR113" s="2">
        <f>100*((BO101/BO89)-1)</f>
        <v>0.57506423589868128</v>
      </c>
      <c r="KS113" s="2">
        <f t="shared" si="149"/>
        <v>0.57506423589868128</v>
      </c>
      <c r="KT113" s="3">
        <f>BP113</f>
        <v>1.6033999999999999</v>
      </c>
      <c r="KU113" s="3">
        <f>BQ113</f>
        <v>18.595500000000001</v>
      </c>
      <c r="KV113" s="3">
        <f t="shared" si="106"/>
        <v>11.597542721716353</v>
      </c>
      <c r="KW113" s="2">
        <f t="shared" si="99"/>
        <v>26.09546797269136</v>
      </c>
      <c r="KX113" s="2">
        <f t="shared" si="99"/>
        <v>21.216198109767031</v>
      </c>
      <c r="LB113">
        <v>0</v>
      </c>
      <c r="LE113" s="2" t="e">
        <v>#N/A</v>
      </c>
      <c r="LF113" s="2" t="e">
        <v>#N/A</v>
      </c>
      <c r="LG113" s="2" t="e">
        <v>#N/A</v>
      </c>
      <c r="LH113" s="2" t="e">
        <v>#N/A</v>
      </c>
      <c r="LI113" s="2" t="e">
        <v>#N/A</v>
      </c>
      <c r="LJ113" s="2" t="e">
        <v>#N/A</v>
      </c>
      <c r="LK113" s="2">
        <v>67.204804616370183</v>
      </c>
      <c r="LL113" s="2" t="e">
        <v>#N/A</v>
      </c>
      <c r="LM113" s="2" t="e">
        <v>#N/A</v>
      </c>
      <c r="LN113" s="2" t="e">
        <v>#N/A</v>
      </c>
      <c r="LO113" s="2" t="e">
        <v>#N/A</v>
      </c>
      <c r="LP113" s="2">
        <v>44.90817291710627</v>
      </c>
      <c r="LQ113" s="2" t="e">
        <v>#N/A</v>
      </c>
      <c r="LR113" s="2" t="e">
        <v>#N/A</v>
      </c>
      <c r="LS113" s="2" t="e">
        <v>#N/A</v>
      </c>
      <c r="LT113" s="2" t="e">
        <v>#N/A</v>
      </c>
      <c r="LU113" s="2" t="e">
        <v>#N/A</v>
      </c>
      <c r="LV113" s="2" t="e">
        <v>#N/A</v>
      </c>
      <c r="LW113" s="2" t="e">
        <v>#N/A</v>
      </c>
      <c r="LX113" s="2" t="e">
        <v>#N/A</v>
      </c>
      <c r="LY113" s="2">
        <v>59.236684817124527</v>
      </c>
      <c r="LZ113" s="2" t="e">
        <v>#N/A</v>
      </c>
      <c r="MA113" s="2" t="e">
        <v>#N/A</v>
      </c>
      <c r="MB113" s="2" t="e">
        <v>#N/A</v>
      </c>
      <c r="MC113" s="2" t="e">
        <v>#N/A</v>
      </c>
      <c r="MD113" s="2" t="e">
        <v>#N/A</v>
      </c>
      <c r="ME113" s="2" t="e">
        <v>#N/A</v>
      </c>
      <c r="MF113" s="2" t="e">
        <v>#N/A</v>
      </c>
      <c r="MG113" s="2" t="e">
        <v>#N/A</v>
      </c>
      <c r="MH113" s="2">
        <v>55.415909186233627</v>
      </c>
      <c r="MI113" s="2" t="e">
        <v>#N/A</v>
      </c>
      <c r="MJ113" s="2" t="e">
        <v>#N/A</v>
      </c>
      <c r="MK113" s="2" t="e">
        <v>#N/A</v>
      </c>
      <c r="ML113" s="2" t="e">
        <v>#N/A</v>
      </c>
      <c r="MM113" s="2" t="e">
        <v>#N/A</v>
      </c>
      <c r="MN113" s="2" t="e">
        <v>#N/A</v>
      </c>
      <c r="MO113" s="2" t="e">
        <v>#N/A</v>
      </c>
      <c r="MP113" s="2" t="e">
        <v>#N/A</v>
      </c>
      <c r="MQ113" s="2" t="e">
        <v>#N/A</v>
      </c>
      <c r="MR113" s="2" t="e">
        <v>#N/A</v>
      </c>
      <c r="MS113" s="10" t="e">
        <v>#N/A</v>
      </c>
      <c r="MT113" s="2" t="e">
        <v>#N/A</v>
      </c>
      <c r="MU113" s="2" t="e">
        <v>#N/A</v>
      </c>
      <c r="MV113" s="2" t="e">
        <v>#N/A</v>
      </c>
      <c r="MX113" s="22" t="e">
        <v>#N/A</v>
      </c>
      <c r="MY113" s="22" t="e">
        <v>#N/A</v>
      </c>
      <c r="MZ113" s="22" t="e">
        <v>#N/A</v>
      </c>
      <c r="NA113" s="22" t="e">
        <v>#N/A</v>
      </c>
      <c r="NB113" s="22" t="e">
        <v>#N/A</v>
      </c>
      <c r="NC113" s="22" t="e">
        <v>#N/A</v>
      </c>
      <c r="ND113" s="22">
        <v>2</v>
      </c>
      <c r="NE113" s="22" t="e">
        <v>#N/A</v>
      </c>
      <c r="NF113" s="22" t="e">
        <v>#N/A</v>
      </c>
      <c r="NG113" s="22">
        <v>0</v>
      </c>
      <c r="NH113" s="23">
        <v>0</v>
      </c>
      <c r="NI113" s="22">
        <v>21</v>
      </c>
      <c r="NJ113" s="22" t="e">
        <v>#N/A</v>
      </c>
      <c r="NK113" s="22" t="e">
        <v>#N/A</v>
      </c>
      <c r="NL113" s="23" t="e">
        <v>#N/A</v>
      </c>
      <c r="NM113" s="3" t="e">
        <v>#N/A</v>
      </c>
      <c r="NN113" s="22" t="e">
        <v>#N/A</v>
      </c>
      <c r="NO113" s="22" t="e">
        <v>#N/A</v>
      </c>
      <c r="NP113" s="22" t="e">
        <v>#N/A</v>
      </c>
      <c r="NQ113" s="22" t="e">
        <v>#N/A</v>
      </c>
      <c r="NR113" s="23">
        <v>1</v>
      </c>
      <c r="NS113" s="22" t="e">
        <v>#N/A</v>
      </c>
      <c r="NT113" s="22" t="e">
        <v>#N/A</v>
      </c>
      <c r="NU113" s="23" t="e">
        <v>#N/A</v>
      </c>
      <c r="NV113" s="3" t="e">
        <v>#N/A</v>
      </c>
      <c r="NW113" s="22" t="e">
        <v>#N/A</v>
      </c>
      <c r="NX113" s="22" t="e">
        <v>#N/A</v>
      </c>
      <c r="NY113" s="22" t="e">
        <v>#N/A</v>
      </c>
      <c r="NZ113" s="22" t="e">
        <v>#N/A</v>
      </c>
      <c r="OA113" s="23">
        <v>7</v>
      </c>
      <c r="OB113" s="22" t="e">
        <v>#N/A</v>
      </c>
      <c r="OC113" s="22" t="e">
        <v>#N/A</v>
      </c>
      <c r="OD113" s="22" t="e">
        <v>#N/A</v>
      </c>
      <c r="OE113" s="22" t="e">
        <v>#N/A</v>
      </c>
      <c r="OF113" s="22" t="e">
        <v>#N/A</v>
      </c>
      <c r="OG113" s="22" t="e">
        <v>#N/A</v>
      </c>
      <c r="OH113" s="23" t="e">
        <v>#N/A</v>
      </c>
      <c r="OI113" s="22">
        <v>0</v>
      </c>
      <c r="OJ113" s="22" t="e">
        <v>#N/A</v>
      </c>
      <c r="OK113" s="22" t="e">
        <v>#N/A</v>
      </c>
      <c r="OL113" s="22" t="e">
        <v>#N/A</v>
      </c>
      <c r="OM113" s="23" t="e">
        <v>#N/A</v>
      </c>
      <c r="ON113" s="22" t="e">
        <v>#N/A</v>
      </c>
      <c r="OO113" s="22" t="e">
        <v>#N/A</v>
      </c>
      <c r="OQ113">
        <f t="shared" si="136"/>
        <v>-7</v>
      </c>
      <c r="OR113" s="23" t="e">
        <f t="shared" ca="1" si="156"/>
        <v>#N/A</v>
      </c>
      <c r="OS113" s="23" t="e">
        <f t="shared" ca="1" si="156"/>
        <v>#N/A</v>
      </c>
      <c r="OT113" s="23" t="e">
        <f t="shared" ca="1" si="156"/>
        <v>#N/A</v>
      </c>
      <c r="OU113" s="23" t="e">
        <f t="shared" ca="1" si="156"/>
        <v>#N/A</v>
      </c>
      <c r="OV113" s="23" t="e">
        <f t="shared" ca="1" si="156"/>
        <v>#N/A</v>
      </c>
      <c r="OW113" s="23" t="e">
        <f t="shared" ca="1" si="156"/>
        <v>#N/A</v>
      </c>
      <c r="OX113" s="23">
        <f t="shared" ca="1" si="156"/>
        <v>1.0827251805912699</v>
      </c>
      <c r="OY113" s="23" t="e">
        <f t="shared" ca="1" si="156"/>
        <v>#N/A</v>
      </c>
      <c r="OZ113" s="23" t="e">
        <f t="shared" ca="1" si="156"/>
        <v>#N/A</v>
      </c>
      <c r="PA113" s="23" t="e">
        <f t="shared" ca="1" si="156"/>
        <v>#N/A</v>
      </c>
      <c r="PB113" s="23" t="e">
        <f t="shared" ca="1" si="156"/>
        <v>#N/A</v>
      </c>
      <c r="PC113" s="23">
        <f t="shared" ca="1" si="156"/>
        <v>1.0259471151621706</v>
      </c>
      <c r="PD113" s="23" t="e">
        <f t="shared" ca="1" si="156"/>
        <v>#N/A</v>
      </c>
      <c r="PE113" s="23" t="e">
        <f t="shared" ca="1" si="156"/>
        <v>#N/A</v>
      </c>
      <c r="PF113" s="23" t="e">
        <f t="shared" ca="1" si="156"/>
        <v>#N/A</v>
      </c>
      <c r="PG113" s="23" t="e">
        <f t="shared" ca="1" si="79"/>
        <v>#N/A</v>
      </c>
      <c r="PH113" s="23" t="e">
        <f t="shared" ca="1" si="79"/>
        <v>#N/A</v>
      </c>
      <c r="PI113" s="23" t="e">
        <f t="shared" ca="1" si="79"/>
        <v>#N/A</v>
      </c>
      <c r="PJ113" s="23" t="e">
        <f t="shared" ca="1" si="79"/>
        <v>#N/A</v>
      </c>
      <c r="PK113" s="23" t="e">
        <f t="shared" ca="1" si="79"/>
        <v>#N/A</v>
      </c>
      <c r="PL113" s="23">
        <f t="shared" ca="1" si="79"/>
        <v>1.0714714086254293</v>
      </c>
      <c r="PM113" s="23" t="e">
        <f t="shared" ca="1" si="79"/>
        <v>#N/A</v>
      </c>
      <c r="PN113" s="23" t="e">
        <f t="shared" ca="1" si="79"/>
        <v>#N/A</v>
      </c>
      <c r="PO113" s="23" t="e">
        <f t="shared" ca="1" si="157"/>
        <v>#N/A</v>
      </c>
      <c r="PP113" s="23" t="e">
        <f t="shared" ca="1" si="157"/>
        <v>#N/A</v>
      </c>
      <c r="PQ113" s="23" t="e">
        <f t="shared" ca="1" si="157"/>
        <v>#N/A</v>
      </c>
      <c r="PR113" s="23" t="e">
        <f t="shared" ca="1" si="157"/>
        <v>#N/A</v>
      </c>
      <c r="PS113" s="23" t="e">
        <f t="shared" ca="1" si="157"/>
        <v>#N/A</v>
      </c>
      <c r="PT113" s="23" t="e">
        <f t="shared" ca="1" si="157"/>
        <v>#N/A</v>
      </c>
      <c r="PU113" s="23">
        <f t="shared" ca="1" si="154"/>
        <v>1.0216161897355449</v>
      </c>
      <c r="PV113" s="23" t="e">
        <f t="shared" ca="1" si="154"/>
        <v>#N/A</v>
      </c>
      <c r="PW113" s="23" t="e">
        <f t="shared" ca="1" si="154"/>
        <v>#N/A</v>
      </c>
      <c r="PX113" s="23" t="e">
        <f t="shared" ca="1" si="154"/>
        <v>#N/A</v>
      </c>
      <c r="PY113" s="23" t="e">
        <f t="shared" ca="1" si="154"/>
        <v>#N/A</v>
      </c>
      <c r="PZ113" s="23" t="e">
        <f t="shared" ca="1" si="154"/>
        <v>#N/A</v>
      </c>
      <c r="QA113" s="23" t="e">
        <f t="shared" ca="1" si="154"/>
        <v>#N/A</v>
      </c>
      <c r="QB113" s="23" t="e">
        <f t="shared" ca="1" si="154"/>
        <v>#N/A</v>
      </c>
      <c r="QC113" s="23" t="e">
        <f t="shared" ca="1" si="154"/>
        <v>#N/A</v>
      </c>
      <c r="QD113" s="23" t="e">
        <f t="shared" ca="1" si="141"/>
        <v>#N/A</v>
      </c>
      <c r="QE113" s="23" t="e">
        <f t="shared" ca="1" si="141"/>
        <v>#N/A</v>
      </c>
      <c r="QF113" s="23" t="e">
        <f t="shared" ca="1" si="141"/>
        <v>#N/A</v>
      </c>
      <c r="QG113" s="23" t="e">
        <f t="shared" ca="1" si="141"/>
        <v>#N/A</v>
      </c>
      <c r="QH113" s="23" t="e">
        <f t="shared" ca="1" si="141"/>
        <v>#N/A</v>
      </c>
      <c r="QI113" s="23" t="e">
        <f t="shared" ca="1" si="141"/>
        <v>#N/A</v>
      </c>
      <c r="QJ113" s="26" t="e">
        <f t="shared" ca="1" si="110"/>
        <v>#N/A</v>
      </c>
    </row>
    <row r="114" spans="1:452" x14ac:dyDescent="0.35">
      <c r="A114" t="s">
        <v>1179</v>
      </c>
      <c r="B114" s="21">
        <v>35674</v>
      </c>
      <c r="C114" t="s">
        <v>729</v>
      </c>
      <c r="D114" s="2">
        <v>70.5</v>
      </c>
      <c r="E114" s="2">
        <v>70.599999999999994</v>
      </c>
      <c r="F114" s="2">
        <v>1.8</v>
      </c>
      <c r="G114" s="2">
        <v>76</v>
      </c>
      <c r="H114" s="2">
        <v>70.429308726319505</v>
      </c>
      <c r="I114" s="2">
        <v>75.743280342221667</v>
      </c>
      <c r="J114" s="2">
        <v>87</v>
      </c>
      <c r="K114" s="2">
        <v>54.1</v>
      </c>
      <c r="L114" s="2">
        <v>54.020603860511983</v>
      </c>
      <c r="M114" s="2">
        <v>62.2</v>
      </c>
      <c r="N114" s="2">
        <v>57.9</v>
      </c>
      <c r="O114" s="2">
        <v>65.099999999999994</v>
      </c>
      <c r="P114" s="2">
        <v>60</v>
      </c>
      <c r="Q114" s="2">
        <v>194.6</v>
      </c>
      <c r="R114" s="2">
        <v>63.5</v>
      </c>
      <c r="S114" s="2">
        <v>57.9</v>
      </c>
      <c r="T114" s="2">
        <v>38.1</v>
      </c>
      <c r="U114" s="2">
        <v>52.5</v>
      </c>
      <c r="V114" s="2">
        <v>54.9</v>
      </c>
      <c r="W114" s="2">
        <v>26.6</v>
      </c>
      <c r="X114" s="2">
        <v>76.900000000000006</v>
      </c>
      <c r="Y114" s="2" t="e">
        <v>#N/A</v>
      </c>
      <c r="Z114" s="2">
        <v>29.5</v>
      </c>
      <c r="AA114" s="2">
        <v>88.9</v>
      </c>
      <c r="AB114" s="2">
        <v>165.3</v>
      </c>
      <c r="AC114" s="2">
        <v>168.8</v>
      </c>
      <c r="AD114" s="2">
        <v>55.4</v>
      </c>
      <c r="AE114" s="2">
        <v>200.8</v>
      </c>
      <c r="AF114" s="2">
        <v>81.900000000000006</v>
      </c>
      <c r="AG114" s="22">
        <v>640</v>
      </c>
      <c r="AH114" s="22">
        <v>360</v>
      </c>
      <c r="AI114" s="22">
        <v>223</v>
      </c>
      <c r="AJ114" s="22">
        <v>43</v>
      </c>
      <c r="AK114" s="22">
        <v>44</v>
      </c>
      <c r="AL114" s="22">
        <v>2</v>
      </c>
      <c r="AM114" s="22">
        <v>5</v>
      </c>
      <c r="AN114" s="22">
        <v>4</v>
      </c>
      <c r="AO114" s="22">
        <v>56</v>
      </c>
      <c r="AP114" s="22">
        <v>39</v>
      </c>
      <c r="AQ114" s="22">
        <v>42</v>
      </c>
      <c r="AR114" s="2">
        <v>65.900000000000006</v>
      </c>
      <c r="AS114" s="2">
        <v>48.4</v>
      </c>
      <c r="AT114" s="2">
        <v>194.6</v>
      </c>
      <c r="AU114" s="2">
        <v>51.9</v>
      </c>
      <c r="AV114" s="2">
        <v>85.8</v>
      </c>
      <c r="AW114" s="2">
        <v>60.9</v>
      </c>
      <c r="AX114" s="2">
        <v>63.5</v>
      </c>
      <c r="AY114" s="2">
        <v>104.1</v>
      </c>
      <c r="AZ114" s="2">
        <v>97.5</v>
      </c>
      <c r="BA114" s="2">
        <v>26.6</v>
      </c>
      <c r="BB114" s="2">
        <v>57.2</v>
      </c>
      <c r="BC114" s="2">
        <v>65.7</v>
      </c>
      <c r="BD114" s="3" t="e">
        <v>#N/A</v>
      </c>
      <c r="BE114" s="3" t="e">
        <v>#N/A</v>
      </c>
      <c r="BF114" s="3" t="e">
        <v>#N/A</v>
      </c>
      <c r="BG114" s="3" t="e">
        <v>#N/A</v>
      </c>
      <c r="BH114" s="3" t="e">
        <v>#N/A</v>
      </c>
      <c r="BI114" s="2">
        <v>159.30000000000001</v>
      </c>
      <c r="BJ114" s="2">
        <v>3.6</v>
      </c>
      <c r="BK114" s="2">
        <v>2.7</v>
      </c>
      <c r="BL114" s="2">
        <v>62.3</v>
      </c>
      <c r="BM114" s="2">
        <v>73.900000000000006</v>
      </c>
      <c r="BN114" s="10" t="e">
        <v>#N/A</v>
      </c>
      <c r="BO114" s="3">
        <v>95.63</v>
      </c>
      <c r="BP114" s="22">
        <v>1.6014999999999999</v>
      </c>
      <c r="BQ114" s="3">
        <v>18.460952380952381</v>
      </c>
      <c r="BR114" s="23">
        <v>2.8509523809523811</v>
      </c>
      <c r="BS114" s="2">
        <v>43.7</v>
      </c>
      <c r="BT114" s="3">
        <v>60.3</v>
      </c>
      <c r="BU114" s="2">
        <v>1.4</v>
      </c>
      <c r="BV114" s="2">
        <v>2.2000000000000002</v>
      </c>
      <c r="BW114" s="2" t="e">
        <v>#N/A</v>
      </c>
      <c r="BX114" s="2" t="e">
        <v>#N/A</v>
      </c>
      <c r="BY114" s="23">
        <v>161.19999999999999</v>
      </c>
      <c r="BZ114" s="2">
        <v>98.6</v>
      </c>
      <c r="CA114" s="2">
        <v>73.7</v>
      </c>
      <c r="CB114" s="3">
        <v>77.89</v>
      </c>
      <c r="CC114" s="2">
        <v>70.7</v>
      </c>
      <c r="CD114" s="2">
        <v>90.6</v>
      </c>
      <c r="CE114" s="2">
        <v>98.349912425457859</v>
      </c>
      <c r="CF114" s="3">
        <v>77.890009017692506</v>
      </c>
      <c r="CG114" s="2">
        <v>70.833511611173336</v>
      </c>
      <c r="CH114" s="23">
        <v>170.19261405122111</v>
      </c>
      <c r="CI114" s="3">
        <v>77.441724032351999</v>
      </c>
      <c r="CM114" s="2">
        <f t="shared" si="95"/>
        <v>11.52728840521535</v>
      </c>
      <c r="CN114" s="2">
        <f t="shared" si="95"/>
        <v>1.7801763227926202</v>
      </c>
      <c r="CO114" s="2">
        <f t="shared" si="96"/>
        <v>103.58935107076823</v>
      </c>
      <c r="CR114" s="2">
        <f t="shared" si="100"/>
        <v>0.28449502133713067</v>
      </c>
      <c r="CS114" s="2">
        <f t="shared" si="100"/>
        <v>0.42674253200568585</v>
      </c>
      <c r="CT114" s="2">
        <f t="shared" si="101"/>
        <v>0.52910052910053662</v>
      </c>
      <c r="CU114" s="2">
        <f t="shared" si="101"/>
        <v>0.12672043871646793</v>
      </c>
      <c r="CV114" s="2">
        <f t="shared" si="101"/>
        <v>-1.4813587994730277E-2</v>
      </c>
      <c r="CW114" s="2">
        <f t="shared" si="102"/>
        <v>-0.30627871362940712</v>
      </c>
      <c r="CX114" s="2">
        <f t="shared" si="103"/>
        <v>0.37105751391466207</v>
      </c>
      <c r="CY114" s="2"/>
      <c r="CZ114" s="2">
        <f t="shared" si="107"/>
        <v>-2.8061224489795955</v>
      </c>
      <c r="DA114" s="2">
        <f t="shared" si="108"/>
        <v>-0.12084592145014418</v>
      </c>
      <c r="DB114" s="2">
        <f t="shared" si="109"/>
        <v>0.54945054945054417</v>
      </c>
      <c r="DC114" s="2"/>
      <c r="DF114" s="2">
        <f t="shared" si="104"/>
        <v>1.5312884859104647</v>
      </c>
      <c r="DG114" s="2">
        <f t="shared" si="104"/>
        <v>-0.17761829545203112</v>
      </c>
      <c r="DH114" s="2">
        <f t="shared" si="105"/>
        <v>4.226796542069855</v>
      </c>
      <c r="DI114" s="2">
        <f t="shared" si="158"/>
        <v>10.977760130223135</v>
      </c>
      <c r="DJ114" s="2">
        <f t="shared" si="158"/>
        <v>6.9913662103191276</v>
      </c>
      <c r="DM114" s="2"/>
      <c r="DN114" s="2">
        <f t="shared" si="123"/>
        <v>1.8759018759018717</v>
      </c>
      <c r="DO114" s="2">
        <f t="shared" si="111"/>
        <v>1.7402945113788446</v>
      </c>
      <c r="DP114" s="2">
        <f t="shared" si="124"/>
        <v>0.81112398609502057</v>
      </c>
      <c r="DQ114" s="2"/>
      <c r="DR114" s="2">
        <f t="shared" si="125"/>
        <v>3.8387715930902107</v>
      </c>
      <c r="DS114" s="2">
        <f t="shared" si="126"/>
        <v>2.9543584379383345</v>
      </c>
      <c r="DT114" s="2" t="e">
        <v>#N/A</v>
      </c>
      <c r="DU114" s="2" t="e">
        <v>#N/A</v>
      </c>
      <c r="DV114" s="2">
        <f t="shared" si="112"/>
        <v>-0.15337423312884457</v>
      </c>
      <c r="DW114" s="2">
        <f t="shared" si="127"/>
        <v>-2.4072216649949851</v>
      </c>
      <c r="DX114" s="2">
        <f t="shared" si="128"/>
        <v>-5.4590570719602827</v>
      </c>
      <c r="DY114" s="2">
        <f t="shared" si="129"/>
        <v>4.9586776859504189</v>
      </c>
      <c r="DZ114" s="2">
        <f t="shared" si="130"/>
        <v>12.209302325581394</v>
      </c>
      <c r="EA114" s="2">
        <f t="shared" si="145"/>
        <v>2.739726027397249</v>
      </c>
      <c r="EB114" s="2">
        <f t="shared" si="145"/>
        <v>7.2265625</v>
      </c>
      <c r="EC114" s="2">
        <f t="shared" si="145"/>
        <v>6.4000000000000057</v>
      </c>
      <c r="ED114" s="2">
        <f t="shared" si="145"/>
        <v>1.8543046357615944</v>
      </c>
      <c r="EE114" s="2" t="e">
        <f t="shared" si="145"/>
        <v>#N/A</v>
      </c>
      <c r="EF114" s="2">
        <f t="shared" si="145"/>
        <v>2.076124567474058</v>
      </c>
      <c r="EG114" s="2">
        <f t="shared" si="145"/>
        <v>2.3014959723820505</v>
      </c>
      <c r="EH114" s="2">
        <f t="shared" si="143"/>
        <v>0.30339805825243538</v>
      </c>
      <c r="EI114" s="2">
        <f t="shared" si="151"/>
        <v>0.30441400304415112</v>
      </c>
      <c r="EJ114" s="2">
        <f t="shared" si="151"/>
        <v>4.5356371490280711</v>
      </c>
      <c r="EK114" s="2">
        <f t="shared" si="151"/>
        <v>-2.4072216649949851</v>
      </c>
      <c r="EL114" s="2">
        <f t="shared" si="150"/>
        <v>0.77669902912620437</v>
      </c>
      <c r="EM114" s="2">
        <f t="shared" si="150"/>
        <v>0.23364485981309802</v>
      </c>
      <c r="EN114" s="2">
        <f t="shared" si="150"/>
        <v>3.5714285714285809</v>
      </c>
      <c r="EO114" s="2">
        <f t="shared" si="150"/>
        <v>4.9586776859504189</v>
      </c>
      <c r="EP114" s="2">
        <f t="shared" si="150"/>
        <v>-2.710280373831786</v>
      </c>
      <c r="EQ114" s="2">
        <f t="shared" si="150"/>
        <v>1.4568158168574374</v>
      </c>
      <c r="ER114" s="2">
        <f t="shared" si="162"/>
        <v>6.4000000000000057</v>
      </c>
      <c r="ES114" s="2">
        <f t="shared" si="162"/>
        <v>3.6231884057970953</v>
      </c>
      <c r="ET114" s="2">
        <f t="shared" si="162"/>
        <v>2.8169014084507005</v>
      </c>
      <c r="EU114" s="2">
        <f t="shared" si="97"/>
        <v>3.6</v>
      </c>
      <c r="EV114" s="2">
        <f t="shared" si="97"/>
        <v>2.7</v>
      </c>
      <c r="EW114" s="2">
        <f t="shared" si="131"/>
        <v>-2.0440251572327095</v>
      </c>
      <c r="EX114" s="2">
        <f t="shared" si="131"/>
        <v>-1.3351134846461998</v>
      </c>
      <c r="EY114" s="2">
        <f t="shared" si="132"/>
        <v>-20.553542160192308</v>
      </c>
      <c r="EZ114" s="2">
        <f t="shared" si="132"/>
        <v>50.981022874369231</v>
      </c>
      <c r="FA114" s="2">
        <f t="shared" si="133"/>
        <v>-5.2060737527114931</v>
      </c>
      <c r="FB114" s="2">
        <f t="shared" si="88"/>
        <v>2.2194039315155401</v>
      </c>
      <c r="FC114" s="2">
        <f t="shared" si="88"/>
        <v>2.3883696780893082</v>
      </c>
      <c r="FD114" s="2">
        <f t="shared" si="88"/>
        <v>2.0775623268697974</v>
      </c>
      <c r="FE114" s="2">
        <f t="shared" si="87"/>
        <v>1.3532856213402722</v>
      </c>
      <c r="FF114" s="2">
        <f t="shared" si="87"/>
        <v>1.7266187050359649</v>
      </c>
      <c r="FG114" s="2">
        <f t="shared" si="87"/>
        <v>1.6835016835016869</v>
      </c>
      <c r="FH114" s="2" t="e">
        <v>#N/A</v>
      </c>
      <c r="FI114" s="2" t="e">
        <v>#N/A</v>
      </c>
      <c r="FL114" s="2">
        <f t="shared" si="159"/>
        <v>0.78258456394639797</v>
      </c>
      <c r="FM114" s="2">
        <f t="shared" si="159"/>
        <v>0.52327975805930294</v>
      </c>
      <c r="FN114" s="2">
        <f t="shared" si="115"/>
        <v>1.0211321876989921</v>
      </c>
      <c r="FQ114" s="2">
        <f t="shared" si="160"/>
        <v>3.1672766608480618</v>
      </c>
      <c r="FR114" s="2">
        <f t="shared" si="160"/>
        <v>2.1096057236694721</v>
      </c>
      <c r="FS114" s="2">
        <f t="shared" si="117"/>
        <v>4.1475183930106185</v>
      </c>
      <c r="FT114" s="2">
        <f t="shared" si="161"/>
        <v>1.8620582057828683</v>
      </c>
      <c r="FU114" s="2">
        <f t="shared" si="161"/>
        <v>1.3909102657833738</v>
      </c>
      <c r="FX114" s="2">
        <f t="shared" si="152"/>
        <v>1.5564443810219819</v>
      </c>
      <c r="FY114" s="2">
        <f t="shared" si="152"/>
        <v>1.5812052492275575</v>
      </c>
      <c r="FZ114" s="2">
        <f t="shared" si="121"/>
        <v>3.6454758110801677</v>
      </c>
      <c r="GA114" s="2">
        <f t="shared" si="153"/>
        <v>2.3156822762750995</v>
      </c>
      <c r="GB114" s="2">
        <f t="shared" si="153"/>
        <v>1.3340410618763121</v>
      </c>
      <c r="GE114" s="2"/>
      <c r="GF114" s="2"/>
      <c r="GG114" s="2">
        <f t="shared" si="155"/>
        <v>-15.262135584488036</v>
      </c>
      <c r="GH114" s="2">
        <f t="shared" si="155"/>
        <v>13.197097786597922</v>
      </c>
      <c r="GI114" s="2">
        <f t="shared" si="138"/>
        <v>-5.3284671532846772</v>
      </c>
      <c r="GJ114" s="2">
        <f t="shared" si="139"/>
        <v>3.6538461538461409</v>
      </c>
      <c r="GK114" s="2" t="e">
        <v>#N/A</v>
      </c>
      <c r="GN114" s="2">
        <f t="shared" si="89"/>
        <v>-0.19999999999999996</v>
      </c>
      <c r="GQ114" s="2"/>
      <c r="IG114" s="24"/>
      <c r="IH114" s="24"/>
      <c r="II114" s="24"/>
      <c r="IJ114" s="24"/>
      <c r="IK114" s="24"/>
      <c r="IL114" s="2"/>
      <c r="IM114" s="2">
        <f t="shared" si="98"/>
        <v>1.8</v>
      </c>
      <c r="IN114" s="2"/>
      <c r="IO114" s="2">
        <f t="shared" si="134"/>
        <v>1.8</v>
      </c>
      <c r="IX114" s="3"/>
      <c r="IY114" s="3"/>
      <c r="IZ114" s="3"/>
      <c r="JA114" s="3"/>
      <c r="JB114" s="3"/>
      <c r="JC114" s="3"/>
      <c r="JE114" s="3"/>
      <c r="JF114" s="3"/>
      <c r="JG114" s="3"/>
      <c r="JH114" s="3"/>
      <c r="JI114" s="3"/>
      <c r="JJ114" s="3"/>
      <c r="JK114" s="3"/>
      <c r="JL114" s="3"/>
      <c r="JN114" s="10">
        <f>COUNTIF(EI114:ET114,"&gt;2")</f>
        <v>6</v>
      </c>
      <c r="JP114" s="2">
        <f>AVERAGE(CS114,CS102,CS90,CS78,CS66,CS54,CS42,CS30,CS18,CS6)</f>
        <v>0.48371739518024032</v>
      </c>
      <c r="JQ114" s="2">
        <f>CS114-JP114</f>
        <v>-5.6974863174554469E-2</v>
      </c>
      <c r="JR114" s="2">
        <f>AVERAGE(CT114,CT102,CT90,CT78,CT66,CT54,CT42,CT30,CT18,CT6)</f>
        <v>0.6535118249798948</v>
      </c>
      <c r="JS114" s="2">
        <f>CT114-JR114</f>
        <v>-0.12441129587935817</v>
      </c>
      <c r="KH114" s="2">
        <f>(DN114*$DN$4)+(FB114*$FB$3)+(FC114*$FC$3)+(FD114*$FD$3)+(FE114*$FE$3)+(FF114*$FF$3)+(FG114*$FG$3)</f>
        <v>2.088908227073305</v>
      </c>
      <c r="KI114" s="2">
        <f>F114-KH114</f>
        <v>-0.28890822707330499</v>
      </c>
      <c r="KJ114" s="2">
        <f>MAX(DN114,FB114:FG114)</f>
        <v>2.3883696780893082</v>
      </c>
      <c r="KK114" s="2">
        <f>MIN(DN114,FB114:FG114)</f>
        <v>1.3532856213402722</v>
      </c>
      <c r="KL114" s="2">
        <f t="shared" si="135"/>
        <v>1.035084056749036</v>
      </c>
      <c r="KO114" s="2">
        <f>BO114</f>
        <v>95.63</v>
      </c>
      <c r="KP114" s="2">
        <f>100*((BO108/BO96)-1)</f>
        <v>14.962285149004572</v>
      </c>
      <c r="KQ114" s="2">
        <f t="shared" si="142"/>
        <v>14.962285149004572</v>
      </c>
      <c r="KR114" s="2">
        <f>100*((BO102/BO90)-1)</f>
        <v>1.5710632078918652</v>
      </c>
      <c r="KS114" s="2">
        <f t="shared" si="149"/>
        <v>1.5710632078918652</v>
      </c>
      <c r="KT114" s="3">
        <f>BP114</f>
        <v>1.6014999999999999</v>
      </c>
      <c r="KU114" s="3">
        <f>BQ114</f>
        <v>18.460952380952381</v>
      </c>
      <c r="KV114" s="3">
        <f t="shared" si="106"/>
        <v>11.52728840521535</v>
      </c>
      <c r="KW114" s="2">
        <f t="shared" si="99"/>
        <v>25.906654384260879</v>
      </c>
      <c r="KX114" s="2">
        <f t="shared" si="99"/>
        <v>21.087676962424279</v>
      </c>
      <c r="LB114">
        <v>0</v>
      </c>
      <c r="LE114" s="2" t="e">
        <v>#N/A</v>
      </c>
      <c r="LF114" s="2" t="e">
        <v>#N/A</v>
      </c>
      <c r="LG114" s="2" t="e">
        <v>#N/A</v>
      </c>
      <c r="LH114" s="2" t="e">
        <v>#N/A</v>
      </c>
      <c r="LI114" s="2" t="e">
        <v>#N/A</v>
      </c>
      <c r="LJ114" s="2" t="e">
        <v>#N/A</v>
      </c>
      <c r="LK114" s="2">
        <v>67.399799287893359</v>
      </c>
      <c r="LL114" s="2" t="e">
        <v>#N/A</v>
      </c>
      <c r="LM114" s="2" t="e">
        <v>#N/A</v>
      </c>
      <c r="LN114" s="2" t="e">
        <v>#N/A</v>
      </c>
      <c r="LO114" s="2" t="e">
        <v>#N/A</v>
      </c>
      <c r="LP114" s="2">
        <v>44.89466599515778</v>
      </c>
      <c r="LQ114" s="2" t="e">
        <v>#N/A</v>
      </c>
      <c r="LR114" s="2" t="e">
        <v>#N/A</v>
      </c>
      <c r="LS114" s="2" t="e">
        <v>#N/A</v>
      </c>
      <c r="LT114" s="2" t="e">
        <v>#N/A</v>
      </c>
      <c r="LU114" s="2" t="e">
        <v>#N/A</v>
      </c>
      <c r="LV114" s="2" t="e">
        <v>#N/A</v>
      </c>
      <c r="LW114" s="2" t="e">
        <v>#N/A</v>
      </c>
      <c r="LX114" s="2" t="e">
        <v>#N/A</v>
      </c>
      <c r="LY114" s="2">
        <v>59.377147025776836</v>
      </c>
      <c r="LZ114" s="2" t="e">
        <v>#N/A</v>
      </c>
      <c r="MA114" s="2" t="e">
        <v>#N/A</v>
      </c>
      <c r="MB114" s="2" t="e">
        <v>#N/A</v>
      </c>
      <c r="MC114" s="2" t="e">
        <v>#N/A</v>
      </c>
      <c r="MD114" s="2" t="e">
        <v>#N/A</v>
      </c>
      <c r="ME114" s="2" t="e">
        <v>#N/A</v>
      </c>
      <c r="MF114" s="2" t="e">
        <v>#N/A</v>
      </c>
      <c r="MG114" s="2" t="e">
        <v>#N/A</v>
      </c>
      <c r="MH114" s="2">
        <v>55.580325260296291</v>
      </c>
      <c r="MI114" s="2" t="e">
        <v>#N/A</v>
      </c>
      <c r="MJ114" s="2" t="e">
        <v>#N/A</v>
      </c>
      <c r="MK114" s="2" t="e">
        <v>#N/A</v>
      </c>
      <c r="ML114" s="2" t="e">
        <v>#N/A</v>
      </c>
      <c r="MM114" s="2" t="e">
        <v>#N/A</v>
      </c>
      <c r="MN114" s="2" t="e">
        <v>#N/A</v>
      </c>
      <c r="MO114" s="2" t="e">
        <v>#N/A</v>
      </c>
      <c r="MP114" s="2" t="e">
        <v>#N/A</v>
      </c>
      <c r="MQ114" s="2" t="e">
        <v>#N/A</v>
      </c>
      <c r="MR114" s="2" t="e">
        <v>#N/A</v>
      </c>
      <c r="MS114" s="10" t="e">
        <v>#N/A</v>
      </c>
      <c r="MT114" s="2" t="e">
        <v>#N/A</v>
      </c>
      <c r="MU114" s="2" t="e">
        <v>#N/A</v>
      </c>
      <c r="MV114" s="2" t="e">
        <v>#N/A</v>
      </c>
      <c r="MX114" s="22" t="e">
        <v>#N/A</v>
      </c>
      <c r="MY114" s="22" t="e">
        <v>#N/A</v>
      </c>
      <c r="MZ114" s="22" t="e">
        <v>#N/A</v>
      </c>
      <c r="NA114" s="22" t="e">
        <v>#N/A</v>
      </c>
      <c r="NB114" s="22" t="e">
        <v>#N/A</v>
      </c>
      <c r="NC114" s="22" t="e">
        <v>#N/A</v>
      </c>
      <c r="ND114" s="22">
        <v>2</v>
      </c>
      <c r="NE114" s="22" t="e">
        <v>#N/A</v>
      </c>
      <c r="NF114" s="22" t="e">
        <v>#N/A</v>
      </c>
      <c r="NG114" s="22">
        <v>0</v>
      </c>
      <c r="NH114" s="23">
        <v>0</v>
      </c>
      <c r="NI114" s="22">
        <v>21</v>
      </c>
      <c r="NJ114" s="22" t="e">
        <v>#N/A</v>
      </c>
      <c r="NK114" s="22" t="e">
        <v>#N/A</v>
      </c>
      <c r="NL114" s="23" t="e">
        <v>#N/A</v>
      </c>
      <c r="NM114" s="3" t="e">
        <v>#N/A</v>
      </c>
      <c r="NN114" s="22" t="e">
        <v>#N/A</v>
      </c>
      <c r="NO114" s="22" t="e">
        <v>#N/A</v>
      </c>
      <c r="NP114" s="22" t="e">
        <v>#N/A</v>
      </c>
      <c r="NQ114" s="22" t="e">
        <v>#N/A</v>
      </c>
      <c r="NR114" s="23">
        <v>1</v>
      </c>
      <c r="NS114" s="22" t="e">
        <v>#N/A</v>
      </c>
      <c r="NT114" s="22" t="e">
        <v>#N/A</v>
      </c>
      <c r="NU114" s="23" t="e">
        <v>#N/A</v>
      </c>
      <c r="NV114" s="3" t="e">
        <v>#N/A</v>
      </c>
      <c r="NW114" s="22" t="e">
        <v>#N/A</v>
      </c>
      <c r="NX114" s="22" t="e">
        <v>#N/A</v>
      </c>
      <c r="NY114" s="22" t="e">
        <v>#N/A</v>
      </c>
      <c r="NZ114" s="22" t="e">
        <v>#N/A</v>
      </c>
      <c r="OA114" s="23">
        <v>7</v>
      </c>
      <c r="OB114" s="22" t="e">
        <v>#N/A</v>
      </c>
      <c r="OC114" s="22" t="e">
        <v>#N/A</v>
      </c>
      <c r="OD114" s="22" t="e">
        <v>#N/A</v>
      </c>
      <c r="OE114" s="22" t="e">
        <v>#N/A</v>
      </c>
      <c r="OF114" s="22" t="e">
        <v>#N/A</v>
      </c>
      <c r="OG114" s="22" t="e">
        <v>#N/A</v>
      </c>
      <c r="OH114" s="23" t="e">
        <v>#N/A</v>
      </c>
      <c r="OI114" s="22">
        <v>0</v>
      </c>
      <c r="OJ114" s="22" t="e">
        <v>#N/A</v>
      </c>
      <c r="OK114" s="22" t="e">
        <v>#N/A</v>
      </c>
      <c r="OL114" s="22" t="e">
        <v>#N/A</v>
      </c>
      <c r="OM114" s="23" t="e">
        <v>#N/A</v>
      </c>
      <c r="ON114" s="22" t="e">
        <v>#N/A</v>
      </c>
      <c r="OO114" s="22" t="e">
        <v>#N/A</v>
      </c>
      <c r="OQ114">
        <f t="shared" si="136"/>
        <v>-8</v>
      </c>
      <c r="OR114" s="23" t="e">
        <f t="shared" ca="1" si="156"/>
        <v>#N/A</v>
      </c>
      <c r="OS114" s="23" t="e">
        <f t="shared" ca="1" si="156"/>
        <v>#N/A</v>
      </c>
      <c r="OT114" s="23" t="e">
        <f t="shared" ca="1" si="156"/>
        <v>#N/A</v>
      </c>
      <c r="OU114" s="23" t="e">
        <f t="shared" ca="1" si="156"/>
        <v>#N/A</v>
      </c>
      <c r="OV114" s="23" t="e">
        <f t="shared" ca="1" si="156"/>
        <v>#N/A</v>
      </c>
      <c r="OW114" s="23" t="e">
        <f t="shared" ca="1" si="156"/>
        <v>#N/A</v>
      </c>
      <c r="OX114" s="23">
        <f t="shared" ca="1" si="156"/>
        <v>1.0858667065899608</v>
      </c>
      <c r="OY114" s="23" t="e">
        <f t="shared" ca="1" si="156"/>
        <v>#N/A</v>
      </c>
      <c r="OZ114" s="23" t="e">
        <f t="shared" ca="1" si="156"/>
        <v>#N/A</v>
      </c>
      <c r="PA114" s="23" t="e">
        <f t="shared" ca="1" si="156"/>
        <v>#N/A</v>
      </c>
      <c r="PB114" s="23" t="e">
        <f t="shared" ca="1" si="156"/>
        <v>#N/A</v>
      </c>
      <c r="PC114" s="23">
        <f t="shared" ca="1" si="156"/>
        <v>1.0256385435435178</v>
      </c>
      <c r="PD114" s="23" t="e">
        <f t="shared" ca="1" si="156"/>
        <v>#N/A</v>
      </c>
      <c r="PE114" s="23" t="e">
        <f t="shared" ca="1" si="156"/>
        <v>#N/A</v>
      </c>
      <c r="PF114" s="23" t="e">
        <f t="shared" ca="1" si="156"/>
        <v>#N/A</v>
      </c>
      <c r="PG114" s="23" t="e">
        <f t="shared" ca="1" si="79"/>
        <v>#N/A</v>
      </c>
      <c r="PH114" s="23" t="e">
        <f t="shared" ca="1" si="79"/>
        <v>#N/A</v>
      </c>
      <c r="PI114" s="23" t="e">
        <f t="shared" ca="1" si="79"/>
        <v>#N/A</v>
      </c>
      <c r="PJ114" s="23" t="e">
        <f t="shared" ca="1" si="79"/>
        <v>#N/A</v>
      </c>
      <c r="PK114" s="23" t="e">
        <f t="shared" ca="1" si="79"/>
        <v>#N/A</v>
      </c>
      <c r="PL114" s="23">
        <f t="shared" ca="1" si="79"/>
        <v>1.0740120849145898</v>
      </c>
      <c r="PM114" s="23" t="e">
        <f t="shared" ca="1" si="79"/>
        <v>#N/A</v>
      </c>
      <c r="PN114" s="23" t="e">
        <f t="shared" ca="1" si="79"/>
        <v>#N/A</v>
      </c>
      <c r="PO114" s="23" t="e">
        <f t="shared" ca="1" si="157"/>
        <v>#N/A</v>
      </c>
      <c r="PP114" s="23" t="e">
        <f t="shared" ca="1" si="157"/>
        <v>#N/A</v>
      </c>
      <c r="PQ114" s="23" t="e">
        <f t="shared" ca="1" si="157"/>
        <v>#N/A</v>
      </c>
      <c r="PR114" s="23" t="e">
        <f t="shared" ca="1" si="157"/>
        <v>#N/A</v>
      </c>
      <c r="PS114" s="23" t="e">
        <f t="shared" ca="1" si="157"/>
        <v>#N/A</v>
      </c>
      <c r="PT114" s="23" t="e">
        <f t="shared" ca="1" si="157"/>
        <v>#N/A</v>
      </c>
      <c r="PU114" s="23">
        <f t="shared" ca="1" si="154"/>
        <v>1.0246472709824606</v>
      </c>
      <c r="PV114" s="23" t="e">
        <f t="shared" ca="1" si="154"/>
        <v>#N/A</v>
      </c>
      <c r="PW114" s="23" t="e">
        <f t="shared" ca="1" si="154"/>
        <v>#N/A</v>
      </c>
      <c r="PX114" s="23" t="e">
        <f t="shared" ca="1" si="154"/>
        <v>#N/A</v>
      </c>
      <c r="PY114" s="23" t="e">
        <f t="shared" ca="1" si="154"/>
        <v>#N/A</v>
      </c>
      <c r="PZ114" s="23" t="e">
        <f t="shared" ca="1" si="154"/>
        <v>#N/A</v>
      </c>
      <c r="QA114" s="23" t="e">
        <f t="shared" ca="1" si="154"/>
        <v>#N/A</v>
      </c>
      <c r="QB114" s="23" t="e">
        <f t="shared" ca="1" si="154"/>
        <v>#N/A</v>
      </c>
      <c r="QC114" s="23" t="e">
        <f t="shared" ca="1" si="154"/>
        <v>#N/A</v>
      </c>
      <c r="QD114" s="23" t="e">
        <f t="shared" ca="1" si="141"/>
        <v>#N/A</v>
      </c>
      <c r="QE114" s="23" t="e">
        <f t="shared" ca="1" si="141"/>
        <v>#N/A</v>
      </c>
      <c r="QF114" s="23" t="e">
        <f t="shared" ca="1" si="141"/>
        <v>#N/A</v>
      </c>
      <c r="QG114" s="23" t="e">
        <f t="shared" ca="1" si="141"/>
        <v>#N/A</v>
      </c>
      <c r="QH114" s="23" t="e">
        <f t="shared" ca="1" si="141"/>
        <v>#N/A</v>
      </c>
      <c r="QI114" s="23" t="e">
        <f t="shared" ca="1" si="141"/>
        <v>#N/A</v>
      </c>
      <c r="QJ114" s="26" t="e">
        <f t="shared" ca="1" si="110"/>
        <v>#N/A</v>
      </c>
    </row>
    <row r="115" spans="1:452" x14ac:dyDescent="0.35">
      <c r="A115" t="s">
        <v>1180</v>
      </c>
      <c r="B115" s="25">
        <v>35704</v>
      </c>
      <c r="C115" t="s">
        <v>730</v>
      </c>
      <c r="D115" s="2">
        <v>70.599999999999994</v>
      </c>
      <c r="E115" s="2">
        <v>70.599999999999994</v>
      </c>
      <c r="F115" s="2">
        <v>1.9</v>
      </c>
      <c r="G115" s="2">
        <v>76.099999999999994</v>
      </c>
      <c r="H115" s="2">
        <v>70.563686104401725</v>
      </c>
      <c r="I115" s="2">
        <v>75.961433400368307</v>
      </c>
      <c r="J115" s="2">
        <v>86.9</v>
      </c>
      <c r="K115" s="2">
        <v>54.3</v>
      </c>
      <c r="L115" s="2">
        <v>54.226845488220974</v>
      </c>
      <c r="M115" s="2">
        <v>62.4</v>
      </c>
      <c r="N115" s="2">
        <v>57.5</v>
      </c>
      <c r="O115" s="2">
        <v>65.099999999999994</v>
      </c>
      <c r="P115" s="2">
        <v>60</v>
      </c>
      <c r="Q115" s="2">
        <v>194.4</v>
      </c>
      <c r="R115" s="2">
        <v>63.4</v>
      </c>
      <c r="S115" s="2">
        <v>57.5</v>
      </c>
      <c r="T115" s="2">
        <v>38.1</v>
      </c>
      <c r="U115" s="2">
        <v>53.4</v>
      </c>
      <c r="V115" s="2">
        <v>55</v>
      </c>
      <c r="W115" s="2">
        <v>26.7</v>
      </c>
      <c r="X115" s="2">
        <v>75.900000000000006</v>
      </c>
      <c r="Y115" s="2" t="e">
        <v>#N/A</v>
      </c>
      <c r="Z115" s="2">
        <v>30.9</v>
      </c>
      <c r="AA115" s="2">
        <v>89.2</v>
      </c>
      <c r="AB115" s="2">
        <v>164.5</v>
      </c>
      <c r="AC115" s="2">
        <v>167</v>
      </c>
      <c r="AD115" s="2">
        <v>55.5</v>
      </c>
      <c r="AE115" s="2">
        <v>200.5</v>
      </c>
      <c r="AF115" s="2">
        <v>81.400000000000006</v>
      </c>
      <c r="AG115" s="22">
        <v>640</v>
      </c>
      <c r="AH115" s="22">
        <v>360</v>
      </c>
      <c r="AI115" s="22">
        <v>223</v>
      </c>
      <c r="AJ115" s="22">
        <v>43</v>
      </c>
      <c r="AK115" s="22">
        <v>44</v>
      </c>
      <c r="AL115" s="22">
        <v>2</v>
      </c>
      <c r="AM115" s="22">
        <v>5</v>
      </c>
      <c r="AN115" s="22">
        <v>4</v>
      </c>
      <c r="AO115" s="22">
        <v>56</v>
      </c>
      <c r="AP115" s="22">
        <v>39</v>
      </c>
      <c r="AQ115" s="22">
        <v>42</v>
      </c>
      <c r="AR115" s="2">
        <v>65.900000000000006</v>
      </c>
      <c r="AS115" s="2">
        <v>48.4</v>
      </c>
      <c r="AT115" s="2">
        <v>194.4</v>
      </c>
      <c r="AU115" s="2">
        <v>52</v>
      </c>
      <c r="AV115" s="2">
        <v>85.6</v>
      </c>
      <c r="AW115" s="2">
        <v>59.7</v>
      </c>
      <c r="AX115" s="2">
        <v>63.4</v>
      </c>
      <c r="AY115" s="2">
        <v>104.1</v>
      </c>
      <c r="AZ115" s="2">
        <v>97.6</v>
      </c>
      <c r="BA115" s="2">
        <v>26.7</v>
      </c>
      <c r="BB115" s="2">
        <v>57.3</v>
      </c>
      <c r="BC115" s="2">
        <v>66.099999999999994</v>
      </c>
      <c r="BD115" s="3" t="e">
        <v>#N/A</v>
      </c>
      <c r="BE115" s="3" t="e">
        <v>#N/A</v>
      </c>
      <c r="BF115" s="3" t="e">
        <v>#N/A</v>
      </c>
      <c r="BG115" s="3" t="e">
        <v>#N/A</v>
      </c>
      <c r="BH115" s="3" t="e">
        <v>#N/A</v>
      </c>
      <c r="BI115" s="2">
        <v>159.5</v>
      </c>
      <c r="BJ115" s="2">
        <v>3.7</v>
      </c>
      <c r="BK115" s="2">
        <v>2.8</v>
      </c>
      <c r="BL115" s="2">
        <v>62.4</v>
      </c>
      <c r="BM115" s="2">
        <v>73.900000000000006</v>
      </c>
      <c r="BN115" s="10" t="e">
        <v>#N/A</v>
      </c>
      <c r="BO115" s="3">
        <v>96.63</v>
      </c>
      <c r="BP115" s="22">
        <v>1.6329</v>
      </c>
      <c r="BQ115" s="3">
        <v>19.865217391304348</v>
      </c>
      <c r="BR115" s="23">
        <v>3.0447826086956522</v>
      </c>
      <c r="BS115" s="2">
        <v>44.7</v>
      </c>
      <c r="BT115" s="3">
        <v>60.62</v>
      </c>
      <c r="BU115" s="2">
        <v>1.3</v>
      </c>
      <c r="BV115" s="2">
        <v>2.2999999999999998</v>
      </c>
      <c r="BW115" s="2" t="e">
        <v>#N/A</v>
      </c>
      <c r="BX115" s="2" t="e">
        <v>#N/A</v>
      </c>
      <c r="BY115" s="23">
        <v>161.5</v>
      </c>
      <c r="BZ115" s="2">
        <v>98.9</v>
      </c>
      <c r="CA115" s="2">
        <v>73.8</v>
      </c>
      <c r="CB115" s="3">
        <v>77.849999999999994</v>
      </c>
      <c r="CC115" s="2">
        <v>71</v>
      </c>
      <c r="CD115" s="2">
        <v>90.6</v>
      </c>
      <c r="CE115" s="2">
        <v>98.396926034518941</v>
      </c>
      <c r="CF115" s="3">
        <v>77.884164189704265</v>
      </c>
      <c r="CG115" s="2">
        <v>71.048433220148084</v>
      </c>
      <c r="CH115" s="23">
        <v>170.58869644654277</v>
      </c>
      <c r="CI115" s="3">
        <v>77.48276709945705</v>
      </c>
      <c r="CM115" s="2">
        <f t="shared" si="95"/>
        <v>12.165605604326259</v>
      </c>
      <c r="CN115" s="2">
        <f t="shared" si="95"/>
        <v>1.8646473199189493</v>
      </c>
      <c r="CO115" s="2">
        <f t="shared" si="96"/>
        <v>105.62038798842177</v>
      </c>
      <c r="CR115" s="2">
        <f t="shared" si="100"/>
        <v>0.14184397163119761</v>
      </c>
      <c r="CS115" s="2">
        <f t="shared" si="100"/>
        <v>0</v>
      </c>
      <c r="CT115" s="2">
        <f t="shared" si="101"/>
        <v>0.13157894736841358</v>
      </c>
      <c r="CU115" s="2">
        <f t="shared" si="101"/>
        <v>0.19079752522404558</v>
      </c>
      <c r="CV115" s="2">
        <f t="shared" si="101"/>
        <v>0.28801638529647244</v>
      </c>
      <c r="CW115" s="2">
        <f t="shared" si="102"/>
        <v>0</v>
      </c>
      <c r="CX115" s="2">
        <f t="shared" si="103"/>
        <v>0.36968576709795881</v>
      </c>
      <c r="CY115" s="2"/>
      <c r="CZ115" s="2">
        <f t="shared" si="107"/>
        <v>0</v>
      </c>
      <c r="DA115" s="2">
        <f t="shared" si="108"/>
        <v>-0.48396854204477391</v>
      </c>
      <c r="DB115" s="2">
        <f t="shared" si="109"/>
        <v>0.18214936247723393</v>
      </c>
      <c r="DC115" s="2"/>
      <c r="DF115" s="2">
        <f t="shared" si="104"/>
        <v>2.3137502059715098</v>
      </c>
      <c r="DG115" s="2">
        <f t="shared" si="104"/>
        <v>3.5114749376361054</v>
      </c>
      <c r="DH115" s="2">
        <f t="shared" si="105"/>
        <v>4.6788346630395772</v>
      </c>
      <c r="DI115" s="2">
        <f t="shared" si="158"/>
        <v>10.899482540858752</v>
      </c>
      <c r="DJ115" s="2">
        <f t="shared" si="158"/>
        <v>13.170031209537481</v>
      </c>
      <c r="DM115" s="2"/>
      <c r="DN115" s="2">
        <f t="shared" si="123"/>
        <v>1.8759018759018717</v>
      </c>
      <c r="DO115" s="2">
        <f t="shared" si="111"/>
        <v>1.737967914438499</v>
      </c>
      <c r="DP115" s="2">
        <f t="shared" si="124"/>
        <v>0.81206496519721905</v>
      </c>
      <c r="DQ115" s="2"/>
      <c r="DR115" s="2">
        <f t="shared" si="125"/>
        <v>4.0229885057471151</v>
      </c>
      <c r="DS115" s="2">
        <f t="shared" si="126"/>
        <v>3.1221032177604768</v>
      </c>
      <c r="DT115" s="2" t="e">
        <v>#N/A</v>
      </c>
      <c r="DU115" s="2" t="e">
        <v>#N/A</v>
      </c>
      <c r="DV115" s="2">
        <f t="shared" si="112"/>
        <v>0.77399380804954454</v>
      </c>
      <c r="DW115" s="2">
        <f t="shared" si="127"/>
        <v>-2.6052104208416749</v>
      </c>
      <c r="DX115" s="2">
        <f t="shared" si="128"/>
        <v>-5.2238805970149294</v>
      </c>
      <c r="DY115" s="2">
        <f t="shared" si="129"/>
        <v>4.4481054365733019</v>
      </c>
      <c r="DZ115" s="2">
        <f t="shared" si="130"/>
        <v>9.7328244274809137</v>
      </c>
      <c r="EA115" s="2">
        <f t="shared" si="145"/>
        <v>4.5009784735812186</v>
      </c>
      <c r="EB115" s="2">
        <f t="shared" si="145"/>
        <v>7.2124756335282703</v>
      </c>
      <c r="EC115" s="2">
        <f t="shared" si="145"/>
        <v>6.3745019920318668</v>
      </c>
      <c r="ED115" s="2">
        <f t="shared" si="145"/>
        <v>0.66312997347479641</v>
      </c>
      <c r="EE115" s="2" t="e">
        <f t="shared" si="145"/>
        <v>#N/A</v>
      </c>
      <c r="EF115" s="2">
        <f t="shared" si="145"/>
        <v>4.0404040404040442</v>
      </c>
      <c r="EG115" s="2">
        <f t="shared" si="145"/>
        <v>2.2935779816513735</v>
      </c>
      <c r="EH115" s="2">
        <f t="shared" si="143"/>
        <v>0.24375380865326868</v>
      </c>
      <c r="EI115" s="2">
        <f t="shared" si="151"/>
        <v>1.2288786482335112</v>
      </c>
      <c r="EJ115" s="2">
        <f t="shared" si="151"/>
        <v>4.31034482758621</v>
      </c>
      <c r="EK115" s="2">
        <f t="shared" si="151"/>
        <v>-2.6052104208416749</v>
      </c>
      <c r="EL115" s="2">
        <f t="shared" si="150"/>
        <v>0.77519379844961378</v>
      </c>
      <c r="EM115" s="2">
        <f t="shared" si="150"/>
        <v>0.35169988276670949</v>
      </c>
      <c r="EN115" s="2">
        <f t="shared" si="150"/>
        <v>2.5773195876288568</v>
      </c>
      <c r="EO115" s="2">
        <f t="shared" si="150"/>
        <v>4.4481054365733019</v>
      </c>
      <c r="EP115" s="2">
        <f t="shared" si="150"/>
        <v>-0.76263107721640244</v>
      </c>
      <c r="EQ115" s="2">
        <f t="shared" si="150"/>
        <v>1.349948078920038</v>
      </c>
      <c r="ER115" s="2">
        <f t="shared" si="162"/>
        <v>6.3745019920318668</v>
      </c>
      <c r="ES115" s="2">
        <f t="shared" si="162"/>
        <v>3.4296028880866469</v>
      </c>
      <c r="ET115" s="2">
        <f t="shared" si="162"/>
        <v>2.4806201550387597</v>
      </c>
      <c r="EU115" s="2">
        <f t="shared" si="97"/>
        <v>3.7</v>
      </c>
      <c r="EV115" s="2">
        <f t="shared" si="97"/>
        <v>2.8</v>
      </c>
      <c r="EW115" s="2">
        <f t="shared" si="131"/>
        <v>-1.7322834645669305</v>
      </c>
      <c r="EX115" s="2">
        <f t="shared" si="131"/>
        <v>-1.7287234042553168</v>
      </c>
      <c r="EY115" s="2">
        <f t="shared" si="132"/>
        <v>-20.136588508944243</v>
      </c>
      <c r="EZ115" s="2">
        <f t="shared" si="132"/>
        <v>24.820518006743207</v>
      </c>
      <c r="FA115" s="2">
        <f t="shared" si="133"/>
        <v>-5.0955414012738842</v>
      </c>
      <c r="FB115" s="2">
        <f t="shared" si="88"/>
        <v>2.0859671302149163</v>
      </c>
      <c r="FC115" s="2">
        <f t="shared" si="88"/>
        <v>2.4870466321243567</v>
      </c>
      <c r="FD115" s="2">
        <f t="shared" si="88"/>
        <v>1.9337016574585419</v>
      </c>
      <c r="FE115" s="2">
        <f t="shared" si="87"/>
        <v>1.0382868267358791</v>
      </c>
      <c r="FF115" s="2">
        <f t="shared" si="87"/>
        <v>2.1582733812949728</v>
      </c>
      <c r="FG115" s="2">
        <f t="shared" si="87"/>
        <v>1.3422818791946289</v>
      </c>
      <c r="FH115" s="2" t="e">
        <v>#N/A</v>
      </c>
      <c r="FI115" s="2" t="e">
        <v>#N/A</v>
      </c>
      <c r="FL115" s="2">
        <f t="shared" si="159"/>
        <v>0.76400198817216936</v>
      </c>
      <c r="FM115" s="2">
        <f t="shared" si="159"/>
        <v>0.52771165272551546</v>
      </c>
      <c r="FN115" s="2">
        <f t="shared" si="115"/>
        <v>1.0502134739281965</v>
      </c>
      <c r="FQ115" s="2">
        <f t="shared" si="160"/>
        <v>3.0912086145592932</v>
      </c>
      <c r="FR115" s="2">
        <f t="shared" si="160"/>
        <v>2.1276142465278314</v>
      </c>
      <c r="FS115" s="2">
        <f t="shared" si="117"/>
        <v>4.2674953451404818</v>
      </c>
      <c r="FT115" s="2">
        <f t="shared" si="161"/>
        <v>1.8911837040107571</v>
      </c>
      <c r="FU115" s="2">
        <f t="shared" si="161"/>
        <v>1.273432632379512</v>
      </c>
      <c r="FX115" s="2">
        <f t="shared" si="152"/>
        <v>1.8285864049068623</v>
      </c>
      <c r="FY115" s="2">
        <f t="shared" si="152"/>
        <v>1.6478417024820669</v>
      </c>
      <c r="FZ115" s="2">
        <f t="shared" si="121"/>
        <v>3.8061429605171337</v>
      </c>
      <c r="GA115" s="2">
        <f t="shared" si="153"/>
        <v>2.2339288372098975</v>
      </c>
      <c r="GB115" s="2">
        <f t="shared" si="153"/>
        <v>1.3375259865804567</v>
      </c>
      <c r="GE115" s="2"/>
      <c r="GF115" s="2"/>
      <c r="GG115" s="2">
        <f t="shared" si="155"/>
        <v>-17.880724104030044</v>
      </c>
      <c r="GH115" s="2">
        <f t="shared" si="155"/>
        <v>30.213561570608881</v>
      </c>
      <c r="GI115" s="2">
        <f t="shared" si="138"/>
        <v>-5.0541516245487301</v>
      </c>
      <c r="GJ115" s="2">
        <f t="shared" si="139"/>
        <v>3.8387715930902067</v>
      </c>
      <c r="GK115" s="2" t="e">
        <v>#N/A</v>
      </c>
      <c r="GN115" s="2">
        <f t="shared" si="89"/>
        <v>9.9999999999999867E-2</v>
      </c>
      <c r="GQ115" s="2"/>
      <c r="IG115" s="24"/>
      <c r="IH115" s="24"/>
      <c r="II115" s="24"/>
      <c r="IJ115" s="24"/>
      <c r="IK115" s="24"/>
      <c r="IL115" s="2"/>
      <c r="IM115" s="2">
        <f t="shared" si="98"/>
        <v>1.9</v>
      </c>
      <c r="IN115" s="2"/>
      <c r="IO115" s="2">
        <f t="shared" si="134"/>
        <v>1.9</v>
      </c>
      <c r="IX115" s="3"/>
      <c r="IY115" s="3"/>
      <c r="IZ115" s="3"/>
      <c r="JA115" s="3"/>
      <c r="JB115" s="3"/>
      <c r="JC115" s="3"/>
      <c r="JE115" s="3"/>
      <c r="JF115" s="3"/>
      <c r="JG115" s="3"/>
      <c r="JH115" s="3"/>
      <c r="JI115" s="3"/>
      <c r="JJ115" s="3"/>
      <c r="JK115" s="3"/>
      <c r="JL115" s="3"/>
      <c r="JN115" s="10">
        <f>COUNTIF(EI115:ET115,"&gt;2")</f>
        <v>6</v>
      </c>
      <c r="JP115" s="2">
        <f>AVERAGE(CS115,CS103,CS91,CS79,CS67,CS55,CS43,CS31,CS19,CS7)</f>
        <v>0.18356197508678734</v>
      </c>
      <c r="JQ115" s="2">
        <f>CS115-JP115</f>
        <v>-0.18356197508678734</v>
      </c>
      <c r="JR115" s="2">
        <f>AVERAGE(CT115,CT103,CT91,CT79,CT67,CT55,CT43,CT31,CT19,CT7)</f>
        <v>0.26358339149130344</v>
      </c>
      <c r="JS115" s="2">
        <f>CT115-JR115</f>
        <v>-0.13200444412288986</v>
      </c>
      <c r="KH115" s="2">
        <f>(DN115*$DN$4)+(FB115*$FB$3)+(FC115*$FC$3)+(FD115*$FD$3)+(FE115*$FE$3)+(FF115*$FF$3)+(FG115*$FG$3)</f>
        <v>2.00107412256044</v>
      </c>
      <c r="KI115" s="2">
        <f>F115-KH115</f>
        <v>-0.10107412256044013</v>
      </c>
      <c r="KJ115" s="2">
        <f>MAX(DN115,FB115:FG115)</f>
        <v>2.4870466321243567</v>
      </c>
      <c r="KK115" s="2">
        <f>MIN(DN115,FB115:FG115)</f>
        <v>1.0382868267358791</v>
      </c>
      <c r="KL115" s="2">
        <f t="shared" si="135"/>
        <v>1.4487598053884776</v>
      </c>
      <c r="KO115" s="2">
        <f>BO115</f>
        <v>96.63</v>
      </c>
      <c r="KP115" s="2">
        <f>100*((BO109/BO97)-1)</f>
        <v>17.228603186365319</v>
      </c>
      <c r="KQ115" s="2">
        <f t="shared" si="142"/>
        <v>17.228603186365319</v>
      </c>
      <c r="KR115" s="2">
        <f>100*((BO103/BO91)-1)</f>
        <v>4.587155963302747</v>
      </c>
      <c r="KS115" s="2">
        <f t="shared" si="149"/>
        <v>4.587155963302747</v>
      </c>
      <c r="KT115" s="3">
        <f>BP115</f>
        <v>1.6329</v>
      </c>
      <c r="KU115" s="3">
        <f>BQ115</f>
        <v>19.865217391304348</v>
      </c>
      <c r="KV115" s="3">
        <f t="shared" si="106"/>
        <v>12.165605604326259</v>
      </c>
      <c r="KW115" s="2">
        <f t="shared" si="99"/>
        <v>27.877289893002828</v>
      </c>
      <c r="KX115" s="2">
        <f t="shared" si="99"/>
        <v>22.25539537296741</v>
      </c>
      <c r="LB115">
        <v>0</v>
      </c>
      <c r="LE115" s="2" t="e">
        <v>#N/A</v>
      </c>
      <c r="LF115" s="2" t="e">
        <v>#N/A</v>
      </c>
      <c r="LG115" s="2" t="e">
        <v>#N/A</v>
      </c>
      <c r="LH115" s="2" t="e">
        <v>#N/A</v>
      </c>
      <c r="LI115" s="2" t="e">
        <v>#N/A</v>
      </c>
      <c r="LJ115" s="2" t="e">
        <v>#N/A</v>
      </c>
      <c r="LK115" s="2">
        <v>67.389247074259217</v>
      </c>
      <c r="LL115" s="2" t="e">
        <v>#N/A</v>
      </c>
      <c r="LM115" s="2" t="e">
        <v>#N/A</v>
      </c>
      <c r="LN115" s="2" t="e">
        <v>#N/A</v>
      </c>
      <c r="LO115" s="2" t="e">
        <v>#N/A</v>
      </c>
      <c r="LP115" s="2">
        <v>45.152547370198384</v>
      </c>
      <c r="LQ115" s="2" t="e">
        <v>#N/A</v>
      </c>
      <c r="LR115" s="2" t="e">
        <v>#N/A</v>
      </c>
      <c r="LS115" s="2" t="e">
        <v>#N/A</v>
      </c>
      <c r="LT115" s="2" t="e">
        <v>#N/A</v>
      </c>
      <c r="LU115" s="2" t="e">
        <v>#N/A</v>
      </c>
      <c r="LV115" s="2" t="e">
        <v>#N/A</v>
      </c>
      <c r="LW115" s="2" t="e">
        <v>#N/A</v>
      </c>
      <c r="LX115" s="2" t="e">
        <v>#N/A</v>
      </c>
      <c r="LY115" s="2">
        <v>59.574709986823329</v>
      </c>
      <c r="LZ115" s="2" t="e">
        <v>#N/A</v>
      </c>
      <c r="MA115" s="2" t="e">
        <v>#N/A</v>
      </c>
      <c r="MB115" s="2" t="e">
        <v>#N/A</v>
      </c>
      <c r="MC115" s="2" t="e">
        <v>#N/A</v>
      </c>
      <c r="MD115" s="2" t="e">
        <v>#N/A</v>
      </c>
      <c r="ME115" s="2" t="e">
        <v>#N/A</v>
      </c>
      <c r="MF115" s="2" t="e">
        <v>#N/A</v>
      </c>
      <c r="MG115" s="2" t="e">
        <v>#N/A</v>
      </c>
      <c r="MH115" s="2">
        <v>55.714257475535909</v>
      </c>
      <c r="MI115" s="2" t="e">
        <v>#N/A</v>
      </c>
      <c r="MJ115" s="2" t="e">
        <v>#N/A</v>
      </c>
      <c r="MK115" s="2" t="e">
        <v>#N/A</v>
      </c>
      <c r="ML115" s="2" t="e">
        <v>#N/A</v>
      </c>
      <c r="MM115" s="2" t="e">
        <v>#N/A</v>
      </c>
      <c r="MN115" s="2" t="e">
        <v>#N/A</v>
      </c>
      <c r="MO115" s="2" t="e">
        <v>#N/A</v>
      </c>
      <c r="MP115" s="2" t="e">
        <v>#N/A</v>
      </c>
      <c r="MQ115" s="2" t="e">
        <v>#N/A</v>
      </c>
      <c r="MR115" s="2" t="e">
        <v>#N/A</v>
      </c>
      <c r="MS115" s="10" t="e">
        <v>#N/A</v>
      </c>
      <c r="MT115" s="2" t="e">
        <v>#N/A</v>
      </c>
      <c r="MU115" s="2" t="e">
        <v>#N/A</v>
      </c>
      <c r="MV115" s="2" t="e">
        <v>#N/A</v>
      </c>
      <c r="MX115" s="22" t="e">
        <v>#N/A</v>
      </c>
      <c r="MY115" s="22" t="e">
        <v>#N/A</v>
      </c>
      <c r="MZ115" s="22" t="e">
        <v>#N/A</v>
      </c>
      <c r="NA115" s="22" t="e">
        <v>#N/A</v>
      </c>
      <c r="NB115" s="22" t="e">
        <v>#N/A</v>
      </c>
      <c r="NC115" s="22" t="e">
        <v>#N/A</v>
      </c>
      <c r="ND115" s="22">
        <v>2</v>
      </c>
      <c r="NE115" s="22" t="e">
        <v>#N/A</v>
      </c>
      <c r="NF115" s="22" t="e">
        <v>#N/A</v>
      </c>
      <c r="NG115" s="22">
        <v>0</v>
      </c>
      <c r="NH115" s="23">
        <v>0</v>
      </c>
      <c r="NI115" s="22">
        <v>21</v>
      </c>
      <c r="NJ115" s="22" t="e">
        <v>#N/A</v>
      </c>
      <c r="NK115" s="22" t="e">
        <v>#N/A</v>
      </c>
      <c r="NL115" s="23" t="e">
        <v>#N/A</v>
      </c>
      <c r="NM115" s="3" t="e">
        <v>#N/A</v>
      </c>
      <c r="NN115" s="22" t="e">
        <v>#N/A</v>
      </c>
      <c r="NO115" s="22" t="e">
        <v>#N/A</v>
      </c>
      <c r="NP115" s="22" t="e">
        <v>#N/A</v>
      </c>
      <c r="NQ115" s="22" t="e">
        <v>#N/A</v>
      </c>
      <c r="NR115" s="23">
        <v>1</v>
      </c>
      <c r="NS115" s="22" t="e">
        <v>#N/A</v>
      </c>
      <c r="NT115" s="22" t="e">
        <v>#N/A</v>
      </c>
      <c r="NU115" s="23" t="e">
        <v>#N/A</v>
      </c>
      <c r="NV115" s="3" t="e">
        <v>#N/A</v>
      </c>
      <c r="NW115" s="22" t="e">
        <v>#N/A</v>
      </c>
      <c r="NX115" s="22" t="e">
        <v>#N/A</v>
      </c>
      <c r="NY115" s="22" t="e">
        <v>#N/A</v>
      </c>
      <c r="NZ115" s="22" t="e">
        <v>#N/A</v>
      </c>
      <c r="OA115" s="23">
        <v>7</v>
      </c>
      <c r="OB115" s="22" t="e">
        <v>#N/A</v>
      </c>
      <c r="OC115" s="22" t="e">
        <v>#N/A</v>
      </c>
      <c r="OD115" s="22" t="e">
        <v>#N/A</v>
      </c>
      <c r="OE115" s="22" t="e">
        <v>#N/A</v>
      </c>
      <c r="OF115" s="22" t="e">
        <v>#N/A</v>
      </c>
      <c r="OG115" s="22" t="e">
        <v>#N/A</v>
      </c>
      <c r="OH115" s="23" t="e">
        <v>#N/A</v>
      </c>
      <c r="OI115" s="22">
        <v>0</v>
      </c>
      <c r="OJ115" s="22" t="e">
        <v>#N/A</v>
      </c>
      <c r="OK115" s="22" t="e">
        <v>#N/A</v>
      </c>
      <c r="OL115" s="22" t="e">
        <v>#N/A</v>
      </c>
      <c r="OM115" s="23" t="e">
        <v>#N/A</v>
      </c>
      <c r="ON115" s="22" t="e">
        <v>#N/A</v>
      </c>
      <c r="OO115" s="22" t="e">
        <v>#N/A</v>
      </c>
      <c r="OQ115">
        <f t="shared" si="136"/>
        <v>-9</v>
      </c>
      <c r="OR115" s="23" t="e">
        <f t="shared" ca="1" si="156"/>
        <v>#N/A</v>
      </c>
      <c r="OS115" s="23" t="e">
        <f t="shared" ca="1" si="156"/>
        <v>#N/A</v>
      </c>
      <c r="OT115" s="23" t="e">
        <f t="shared" ca="1" si="156"/>
        <v>#N/A</v>
      </c>
      <c r="OU115" s="23" t="e">
        <f t="shared" ca="1" si="156"/>
        <v>#N/A</v>
      </c>
      <c r="OV115" s="23" t="e">
        <f t="shared" ca="1" si="156"/>
        <v>#N/A</v>
      </c>
      <c r="OW115" s="23" t="e">
        <f t="shared" ca="1" si="156"/>
        <v>#N/A</v>
      </c>
      <c r="OX115" s="23">
        <f t="shared" ca="1" si="156"/>
        <v>1.0856967016702548</v>
      </c>
      <c r="OY115" s="23" t="e">
        <f t="shared" ca="1" si="156"/>
        <v>#N/A</v>
      </c>
      <c r="OZ115" s="23" t="e">
        <f t="shared" ca="1" si="156"/>
        <v>#N/A</v>
      </c>
      <c r="PA115" s="23" t="e">
        <f t="shared" ca="1" si="156"/>
        <v>#N/A</v>
      </c>
      <c r="PB115" s="23" t="e">
        <f t="shared" ca="1" si="156"/>
        <v>#N/A</v>
      </c>
      <c r="PC115" s="23">
        <f t="shared" ca="1" si="156"/>
        <v>1.0315299578583537</v>
      </c>
      <c r="PD115" s="23" t="e">
        <f t="shared" ca="1" si="156"/>
        <v>#N/A</v>
      </c>
      <c r="PE115" s="23" t="e">
        <f t="shared" ca="1" si="156"/>
        <v>#N/A</v>
      </c>
      <c r="PF115" s="23" t="e">
        <f t="shared" ca="1" si="156"/>
        <v>#N/A</v>
      </c>
      <c r="PG115" s="23" t="e">
        <f t="shared" ca="1" si="79"/>
        <v>#N/A</v>
      </c>
      <c r="PH115" s="23" t="e">
        <f t="shared" ca="1" si="79"/>
        <v>#N/A</v>
      </c>
      <c r="PI115" s="23" t="e">
        <f t="shared" ca="1" si="79"/>
        <v>#N/A</v>
      </c>
      <c r="PJ115" s="23" t="e">
        <f t="shared" ca="1" si="79"/>
        <v>#N/A</v>
      </c>
      <c r="PK115" s="23" t="e">
        <f t="shared" ca="1" si="79"/>
        <v>#N/A</v>
      </c>
      <c r="PL115" s="23">
        <f t="shared" ca="1" si="79"/>
        <v>1.0775855979296782</v>
      </c>
      <c r="PM115" s="23" t="e">
        <f t="shared" ca="1" si="79"/>
        <v>#N/A</v>
      </c>
      <c r="PN115" s="23" t="e">
        <f t="shared" ca="1" si="79"/>
        <v>#N/A</v>
      </c>
      <c r="PO115" s="23" t="e">
        <f t="shared" ca="1" si="157"/>
        <v>#N/A</v>
      </c>
      <c r="PP115" s="23" t="e">
        <f t="shared" ca="1" si="157"/>
        <v>#N/A</v>
      </c>
      <c r="PQ115" s="23" t="e">
        <f t="shared" ca="1" si="157"/>
        <v>#N/A</v>
      </c>
      <c r="PR115" s="23" t="e">
        <f t="shared" ca="1" si="157"/>
        <v>#N/A</v>
      </c>
      <c r="PS115" s="23" t="e">
        <f t="shared" ca="1" si="157"/>
        <v>#N/A</v>
      </c>
      <c r="PT115" s="23" t="e">
        <f t="shared" ca="1" si="157"/>
        <v>#N/A</v>
      </c>
      <c r="PU115" s="23">
        <f t="shared" ca="1" si="154"/>
        <v>1.0271163691426317</v>
      </c>
      <c r="PV115" s="23" t="e">
        <f t="shared" ca="1" si="154"/>
        <v>#N/A</v>
      </c>
      <c r="PW115" s="23" t="e">
        <f t="shared" ca="1" si="154"/>
        <v>#N/A</v>
      </c>
      <c r="PX115" s="23" t="e">
        <f t="shared" ca="1" si="154"/>
        <v>#N/A</v>
      </c>
      <c r="PY115" s="23" t="e">
        <f t="shared" ca="1" si="154"/>
        <v>#N/A</v>
      </c>
      <c r="PZ115" s="23" t="e">
        <f t="shared" ca="1" si="154"/>
        <v>#N/A</v>
      </c>
      <c r="QA115" s="23" t="e">
        <f t="shared" ca="1" si="154"/>
        <v>#N/A</v>
      </c>
      <c r="QB115" s="23" t="e">
        <f t="shared" ca="1" si="154"/>
        <v>#N/A</v>
      </c>
      <c r="QC115" s="23" t="e">
        <f t="shared" ca="1" si="154"/>
        <v>#N/A</v>
      </c>
      <c r="QD115" s="23" t="e">
        <f t="shared" ca="1" si="141"/>
        <v>#N/A</v>
      </c>
      <c r="QE115" s="23" t="e">
        <f t="shared" ca="1" si="141"/>
        <v>#N/A</v>
      </c>
      <c r="QF115" s="23" t="e">
        <f t="shared" ca="1" si="141"/>
        <v>#N/A</v>
      </c>
      <c r="QG115" s="23" t="e">
        <f t="shared" ca="1" si="141"/>
        <v>#N/A</v>
      </c>
      <c r="QH115" s="23" t="e">
        <f t="shared" ca="1" si="141"/>
        <v>#N/A</v>
      </c>
      <c r="QI115" s="23" t="e">
        <f t="shared" ca="1" si="141"/>
        <v>#N/A</v>
      </c>
      <c r="QJ115" s="26" t="e">
        <f t="shared" ca="1" si="110"/>
        <v>#N/A</v>
      </c>
    </row>
    <row r="116" spans="1:452" x14ac:dyDescent="0.35">
      <c r="A116" t="s">
        <v>1181</v>
      </c>
      <c r="B116" s="21">
        <v>35735</v>
      </c>
      <c r="C116" t="s">
        <v>731</v>
      </c>
      <c r="D116" s="2">
        <v>70.599999999999994</v>
      </c>
      <c r="E116" s="2">
        <v>70.599999999999994</v>
      </c>
      <c r="F116" s="2">
        <v>1.9</v>
      </c>
      <c r="G116" s="2">
        <v>76.400000000000006</v>
      </c>
      <c r="H116" s="2">
        <v>70.625737009677366</v>
      </c>
      <c r="I116" s="2">
        <v>76.199940532262374</v>
      </c>
      <c r="J116" s="2">
        <v>86.9</v>
      </c>
      <c r="K116" s="2">
        <v>54.3</v>
      </c>
      <c r="L116" s="2">
        <v>54.348437013119351</v>
      </c>
      <c r="M116" s="2">
        <v>62.4</v>
      </c>
      <c r="N116" s="2">
        <v>57.3</v>
      </c>
      <c r="O116" s="2">
        <v>64.900000000000006</v>
      </c>
      <c r="P116" s="2">
        <v>59.7</v>
      </c>
      <c r="Q116" s="2">
        <v>196.8</v>
      </c>
      <c r="R116" s="2">
        <v>63.2</v>
      </c>
      <c r="S116" s="2">
        <v>57.3</v>
      </c>
      <c r="T116" s="2">
        <v>38</v>
      </c>
      <c r="U116" s="2">
        <v>53.4</v>
      </c>
      <c r="V116" s="2">
        <v>55</v>
      </c>
      <c r="W116" s="2">
        <v>26.7</v>
      </c>
      <c r="X116" s="2">
        <v>75.900000000000006</v>
      </c>
      <c r="Y116" s="2" t="e">
        <v>#N/A</v>
      </c>
      <c r="Z116" s="2">
        <v>30.9</v>
      </c>
      <c r="AA116" s="2">
        <v>89.4</v>
      </c>
      <c r="AB116" s="2">
        <v>163.6</v>
      </c>
      <c r="AC116" s="2">
        <v>166.3</v>
      </c>
      <c r="AD116" s="2">
        <v>55.5</v>
      </c>
      <c r="AE116" s="2">
        <v>203.2</v>
      </c>
      <c r="AF116" s="2">
        <v>83.2</v>
      </c>
      <c r="AG116" s="22">
        <v>640</v>
      </c>
      <c r="AH116" s="22">
        <v>360</v>
      </c>
      <c r="AI116" s="22">
        <v>223</v>
      </c>
      <c r="AJ116" s="22">
        <v>43</v>
      </c>
      <c r="AK116" s="22">
        <v>44</v>
      </c>
      <c r="AL116" s="22">
        <v>2</v>
      </c>
      <c r="AM116" s="22">
        <v>5</v>
      </c>
      <c r="AN116" s="22">
        <v>4</v>
      </c>
      <c r="AO116" s="22">
        <v>56</v>
      </c>
      <c r="AP116" s="22">
        <v>39</v>
      </c>
      <c r="AQ116" s="22">
        <v>42</v>
      </c>
      <c r="AR116" s="2">
        <v>65.599999999999994</v>
      </c>
      <c r="AS116" s="2">
        <v>48.2</v>
      </c>
      <c r="AT116" s="2">
        <v>196.8</v>
      </c>
      <c r="AU116" s="2">
        <v>52</v>
      </c>
      <c r="AV116" s="2">
        <v>86.5</v>
      </c>
      <c r="AW116" s="2">
        <v>59.8</v>
      </c>
      <c r="AX116" s="2">
        <v>63.2</v>
      </c>
      <c r="AY116" s="2">
        <v>103.9</v>
      </c>
      <c r="AZ116" s="2">
        <v>97.6</v>
      </c>
      <c r="BA116" s="2">
        <v>26.7</v>
      </c>
      <c r="BB116" s="2">
        <v>57.5</v>
      </c>
      <c r="BC116" s="2">
        <v>66.400000000000006</v>
      </c>
      <c r="BD116" s="3" t="e">
        <v>#N/A</v>
      </c>
      <c r="BE116" s="3" t="e">
        <v>#N/A</v>
      </c>
      <c r="BF116" s="3" t="e">
        <v>#N/A</v>
      </c>
      <c r="BG116" s="3" t="e">
        <v>#N/A</v>
      </c>
      <c r="BH116" s="3" t="e">
        <v>#N/A</v>
      </c>
      <c r="BI116" s="2">
        <v>159.6</v>
      </c>
      <c r="BJ116" s="2">
        <v>3.7</v>
      </c>
      <c r="BK116" s="2">
        <v>2.8</v>
      </c>
      <c r="BL116" s="2">
        <v>62.2</v>
      </c>
      <c r="BM116" s="2">
        <v>73.8</v>
      </c>
      <c r="BN116" s="10" t="e">
        <v>#N/A</v>
      </c>
      <c r="BO116" s="3">
        <v>99.46</v>
      </c>
      <c r="BP116" s="22">
        <v>1.6890000000000001</v>
      </c>
      <c r="BQ116" s="3">
        <v>19.174210526315786</v>
      </c>
      <c r="BR116" s="23">
        <v>3.0211111111111117</v>
      </c>
      <c r="BS116" s="2">
        <v>47.1</v>
      </c>
      <c r="BT116" s="3">
        <v>61.57</v>
      </c>
      <c r="BU116" s="2">
        <v>1.5</v>
      </c>
      <c r="BV116" s="2">
        <v>2.2000000000000002</v>
      </c>
      <c r="BW116" s="2" t="e">
        <v>#N/A</v>
      </c>
      <c r="BX116" s="2" t="e">
        <v>#N/A</v>
      </c>
      <c r="BY116" s="23">
        <v>161.69999999999999</v>
      </c>
      <c r="BZ116" s="2">
        <v>98.2</v>
      </c>
      <c r="CA116" s="2">
        <v>73.900000000000006</v>
      </c>
      <c r="CB116" s="3">
        <v>77.98</v>
      </c>
      <c r="CC116" s="2">
        <v>71.2</v>
      </c>
      <c r="CD116" s="2">
        <v>90.5</v>
      </c>
      <c r="CE116" s="2">
        <v>98.188185396324172</v>
      </c>
      <c r="CF116" s="3">
        <v>78.06445868742513</v>
      </c>
      <c r="CG116" s="2">
        <v>71.203280927359586</v>
      </c>
      <c r="CH116" s="23">
        <v>170.80003008918948</v>
      </c>
      <c r="CI116" s="3">
        <v>77.625689005270829</v>
      </c>
      <c r="CM116" s="2">
        <f t="shared" si="95"/>
        <v>11.352404100838239</v>
      </c>
      <c r="CN116" s="2">
        <f t="shared" si="95"/>
        <v>1.7886981119663183</v>
      </c>
      <c r="CO116" s="2">
        <f t="shared" si="96"/>
        <v>109.24908770435691</v>
      </c>
      <c r="CR116" s="2">
        <f t="shared" si="100"/>
        <v>0</v>
      </c>
      <c r="CS116" s="2">
        <f t="shared" si="100"/>
        <v>0</v>
      </c>
      <c r="CT116" s="2">
        <f t="shared" si="101"/>
        <v>0.39421813403418055</v>
      </c>
      <c r="CU116" s="2">
        <f t="shared" si="101"/>
        <v>8.7936031550043536E-2</v>
      </c>
      <c r="CV116" s="2">
        <f t="shared" si="101"/>
        <v>0.31398450663374533</v>
      </c>
      <c r="CW116" s="2">
        <f t="shared" si="102"/>
        <v>-0.30721966205835433</v>
      </c>
      <c r="CX116" s="2">
        <f t="shared" si="103"/>
        <v>0</v>
      </c>
      <c r="CY116" s="2"/>
      <c r="CZ116" s="2">
        <f t="shared" si="107"/>
        <v>-0.26246719160105358</v>
      </c>
      <c r="DA116" s="2">
        <f t="shared" si="108"/>
        <v>-0.54711246200608243</v>
      </c>
      <c r="DB116" s="2">
        <f t="shared" si="109"/>
        <v>0</v>
      </c>
      <c r="DC116" s="2"/>
      <c r="DF116" s="2">
        <f t="shared" si="104"/>
        <v>1.0603509800795941</v>
      </c>
      <c r="DG116" s="2">
        <f t="shared" si="104"/>
        <v>3.8335668537134771</v>
      </c>
      <c r="DH116" s="2">
        <f t="shared" si="105"/>
        <v>2.7241633041161561</v>
      </c>
      <c r="DI116" s="2">
        <f t="shared" si="158"/>
        <v>7.8868600355768814</v>
      </c>
      <c r="DJ116" s="2">
        <f t="shared" si="158"/>
        <v>19.595326103849196</v>
      </c>
      <c r="DM116" s="2"/>
      <c r="DN116" s="2">
        <f t="shared" si="123"/>
        <v>1.8759018759018717</v>
      </c>
      <c r="DO116" s="2">
        <f t="shared" si="111"/>
        <v>2.002670226969292</v>
      </c>
      <c r="DP116" s="2">
        <f t="shared" si="124"/>
        <v>0.81206496519721905</v>
      </c>
      <c r="DQ116" s="2"/>
      <c r="DR116" s="2">
        <f t="shared" si="125"/>
        <v>3.8240917782026771</v>
      </c>
      <c r="DS116" s="2">
        <f t="shared" si="126"/>
        <v>2.9615662864790822</v>
      </c>
      <c r="DT116" s="2" t="e">
        <v>#N/A</v>
      </c>
      <c r="DU116" s="2" t="e">
        <v>#N/A</v>
      </c>
      <c r="DV116" s="2">
        <f t="shared" si="112"/>
        <v>0.93312597200623237</v>
      </c>
      <c r="DW116" s="2">
        <f t="shared" si="127"/>
        <v>-2.4777006937561907</v>
      </c>
      <c r="DX116" s="2">
        <f t="shared" si="128"/>
        <v>-5.0000000000000044</v>
      </c>
      <c r="DY116" s="2">
        <f t="shared" si="129"/>
        <v>4.2904290429042868</v>
      </c>
      <c r="DZ116" s="2">
        <f t="shared" si="130"/>
        <v>8.3175803402646409</v>
      </c>
      <c r="EA116" s="2">
        <f t="shared" si="145"/>
        <v>3.4883720930232398</v>
      </c>
      <c r="EB116" s="2">
        <f t="shared" si="145"/>
        <v>6.7961165048543659</v>
      </c>
      <c r="EC116" s="2">
        <f t="shared" si="145"/>
        <v>6.3745019920318668</v>
      </c>
      <c r="ED116" s="2">
        <f t="shared" si="145"/>
        <v>0.66312997347479641</v>
      </c>
      <c r="EE116" s="2" t="e">
        <f t="shared" si="145"/>
        <v>#N/A</v>
      </c>
      <c r="EF116" s="2">
        <f t="shared" si="145"/>
        <v>4.0404040404040442</v>
      </c>
      <c r="EG116" s="2">
        <f t="shared" si="145"/>
        <v>2.1714285714285797</v>
      </c>
      <c r="EH116" s="2">
        <f t="shared" si="143"/>
        <v>1.9314641744548222</v>
      </c>
      <c r="EI116" s="2">
        <f t="shared" si="151"/>
        <v>1.2345679012345734</v>
      </c>
      <c r="EJ116" s="2">
        <f t="shared" si="151"/>
        <v>4.3290043290043378</v>
      </c>
      <c r="EK116" s="2">
        <f t="shared" si="151"/>
        <v>-2.4777006937561907</v>
      </c>
      <c r="EL116" s="2">
        <f t="shared" si="150"/>
        <v>0.97087378640776656</v>
      </c>
      <c r="EM116" s="2">
        <f t="shared" si="150"/>
        <v>0.46457607433216808</v>
      </c>
      <c r="EN116" s="2">
        <f t="shared" si="150"/>
        <v>2.7491408934707806</v>
      </c>
      <c r="EO116" s="2">
        <f t="shared" si="150"/>
        <v>4.2904290429042868</v>
      </c>
      <c r="EP116" s="2">
        <f t="shared" si="150"/>
        <v>-0.95328884652049473</v>
      </c>
      <c r="EQ116" s="2">
        <f t="shared" si="150"/>
        <v>1.0351966873705987</v>
      </c>
      <c r="ER116" s="2">
        <f t="shared" si="162"/>
        <v>6.3745019920318668</v>
      </c>
      <c r="ES116" s="2">
        <f t="shared" si="162"/>
        <v>3.6036036036036112</v>
      </c>
      <c r="ET116" s="2">
        <f t="shared" si="162"/>
        <v>2.6275115919629055</v>
      </c>
      <c r="EU116" s="2">
        <f t="shared" si="97"/>
        <v>3.7</v>
      </c>
      <c r="EV116" s="2">
        <f t="shared" si="97"/>
        <v>2.8</v>
      </c>
      <c r="EW116" s="2">
        <f t="shared" si="131"/>
        <v>-1.5822784810126556</v>
      </c>
      <c r="EX116" s="2">
        <f t="shared" si="131"/>
        <v>-1.6000000000000014</v>
      </c>
      <c r="EY116" s="2">
        <f t="shared" si="132"/>
        <v>-17.069850775368366</v>
      </c>
      <c r="EZ116" s="2">
        <f t="shared" si="132"/>
        <v>-1.885917454160746</v>
      </c>
      <c r="FA116" s="2">
        <f t="shared" si="133"/>
        <v>-3.8775510204081653</v>
      </c>
      <c r="FB116" s="2">
        <f t="shared" si="88"/>
        <v>1.8903591682419618</v>
      </c>
      <c r="FC116" s="2">
        <f t="shared" si="88"/>
        <v>2.079002079002068</v>
      </c>
      <c r="FD116" s="2">
        <f t="shared" si="88"/>
        <v>2.0718232044198981</v>
      </c>
      <c r="FE116" s="2">
        <f t="shared" si="87"/>
        <v>1.2990387113535951</v>
      </c>
      <c r="FF116" s="2">
        <f t="shared" si="87"/>
        <v>2.0057306590258062</v>
      </c>
      <c r="FG116" s="2">
        <f t="shared" si="87"/>
        <v>0.89186176142697082</v>
      </c>
      <c r="FH116" s="2" t="e">
        <v>#N/A</v>
      </c>
      <c r="FI116" s="2" t="e">
        <v>#N/A</v>
      </c>
      <c r="FL116" s="2">
        <f t="shared" si="159"/>
        <v>0.56325901045486404</v>
      </c>
      <c r="FM116" s="2">
        <f t="shared" si="159"/>
        <v>0.52423895662869757</v>
      </c>
      <c r="FN116" s="2">
        <f t="shared" si="115"/>
        <v>1.0328483428202251</v>
      </c>
      <c r="FQ116" s="2">
        <f t="shared" si="160"/>
        <v>2.2721432652273998</v>
      </c>
      <c r="FR116" s="2">
        <f t="shared" si="160"/>
        <v>2.1135031209628119</v>
      </c>
      <c r="FS116" s="2">
        <f t="shared" si="117"/>
        <v>4.1958417782525181</v>
      </c>
      <c r="FT116" s="2">
        <f t="shared" si="161"/>
        <v>2.0466443560530401</v>
      </c>
      <c r="FU116" s="2">
        <f t="shared" si="161"/>
        <v>1.3223205413593009</v>
      </c>
      <c r="FX116" s="2">
        <f t="shared" si="152"/>
        <v>2.1836180688431961</v>
      </c>
      <c r="FY116" s="2">
        <f t="shared" si="152"/>
        <v>1.7906718642193065</v>
      </c>
      <c r="FZ116" s="2">
        <f t="shared" si="121"/>
        <v>3.8608084369536444</v>
      </c>
      <c r="GA116" s="2">
        <f t="shared" si="153"/>
        <v>2.1609976626772553</v>
      </c>
      <c r="GB116" s="2">
        <f t="shared" si="153"/>
        <v>1.2885850067080762</v>
      </c>
      <c r="GE116" s="2"/>
      <c r="GF116" s="2"/>
      <c r="GG116" s="2">
        <f t="shared" si="155"/>
        <v>-19.309285210229486</v>
      </c>
      <c r="GH116" s="2">
        <f t="shared" si="155"/>
        <v>20.851932323520984</v>
      </c>
      <c r="GI116" s="2">
        <f t="shared" si="138"/>
        <v>-4.7116736990154724</v>
      </c>
      <c r="GJ116" s="2">
        <f t="shared" si="139"/>
        <v>3.895274584929731</v>
      </c>
      <c r="GK116" s="2" t="e">
        <v>#N/A</v>
      </c>
      <c r="GN116" s="2">
        <f t="shared" si="89"/>
        <v>0</v>
      </c>
      <c r="GQ116" s="2"/>
      <c r="IG116" s="24"/>
      <c r="IH116" s="24"/>
      <c r="II116" s="24"/>
      <c r="IJ116" s="24"/>
      <c r="IK116" s="24"/>
      <c r="IL116" s="2"/>
      <c r="IM116" s="2">
        <f t="shared" si="98"/>
        <v>1.9</v>
      </c>
      <c r="IN116" s="2"/>
      <c r="IO116" s="2">
        <f t="shared" si="134"/>
        <v>1.9</v>
      </c>
      <c r="IX116" s="3"/>
      <c r="IY116" s="3"/>
      <c r="IZ116" s="3"/>
      <c r="JA116" s="3"/>
      <c r="JB116" s="3"/>
      <c r="JC116" s="3"/>
      <c r="JE116" s="3"/>
      <c r="JF116" s="3"/>
      <c r="JG116" s="3"/>
      <c r="JH116" s="3"/>
      <c r="JI116" s="3"/>
      <c r="JJ116" s="3"/>
      <c r="JK116" s="3"/>
      <c r="JL116" s="3"/>
      <c r="JN116" s="10">
        <f>COUNTIF(EI116:ET116,"&gt;2")</f>
        <v>6</v>
      </c>
      <c r="JP116" s="2">
        <f>AVERAGE(CS116,CS104,CS92,CS80,CS68,CS56,CS44,CS32,CS20,CS8)</f>
        <v>8.0285403422434537E-2</v>
      </c>
      <c r="JQ116" s="2">
        <f>CS116-JP116</f>
        <v>-8.0285403422434537E-2</v>
      </c>
      <c r="JR116" s="2">
        <f>AVERAGE(CT116,CT104,CT92,CT80,CT68,CT56,CT44,CT32,CT20,CT8)</f>
        <v>0.19570907612627267</v>
      </c>
      <c r="JS116" s="2">
        <f>CT116-JR116</f>
        <v>0.19850905790790788</v>
      </c>
      <c r="KH116" s="2">
        <f>(DN116*$DN$4)+(FB116*$FB$3)+(FC116*$FC$3)+(FD116*$FD$3)+(FE116*$FE$3)+(FF116*$FF$3)+(FG116*$FG$3)</f>
        <v>1.8504158294503943</v>
      </c>
      <c r="KI116" s="2">
        <f>F116-KH116</f>
        <v>4.9584170549605622E-2</v>
      </c>
      <c r="KJ116" s="2">
        <f>MAX(DN116,FB116:FG116)</f>
        <v>2.079002079002068</v>
      </c>
      <c r="KK116" s="2">
        <f>MIN(DN116,FB116:FG116)</f>
        <v>0.89186176142697082</v>
      </c>
      <c r="KL116" s="2">
        <f t="shared" si="135"/>
        <v>1.1871403175750972</v>
      </c>
      <c r="KO116" s="2">
        <f>BO116</f>
        <v>99.46</v>
      </c>
      <c r="KP116" s="2">
        <f>100*((BO110/BO98)-1)</f>
        <v>15.810083210964265</v>
      </c>
      <c r="KQ116" s="2">
        <f t="shared" si="142"/>
        <v>15.810083210964265</v>
      </c>
      <c r="KR116" s="2">
        <f>100*((BO104/BO92)-1)</f>
        <v>10.077902806974137</v>
      </c>
      <c r="KS116" s="2">
        <f t="shared" si="149"/>
        <v>10.077902806974137</v>
      </c>
      <c r="KT116" s="3">
        <f>BP116</f>
        <v>1.6890000000000001</v>
      </c>
      <c r="KU116" s="3">
        <f>BQ116</f>
        <v>19.174210526315786</v>
      </c>
      <c r="KV116" s="3">
        <f t="shared" si="106"/>
        <v>11.352404100838239</v>
      </c>
      <c r="KW116" s="2">
        <f t="shared" si="99"/>
        <v>26.90758499051465</v>
      </c>
      <c r="KX116" s="2">
        <f t="shared" si="99"/>
        <v>20.767748841702126</v>
      </c>
      <c r="LB116">
        <v>0</v>
      </c>
      <c r="LE116" s="2" t="e">
        <v>#N/A</v>
      </c>
      <c r="LF116" s="2" t="e">
        <v>#N/A</v>
      </c>
      <c r="LG116" s="2" t="e">
        <v>#N/A</v>
      </c>
      <c r="LH116" s="2" t="e">
        <v>#N/A</v>
      </c>
      <c r="LI116" s="2" t="e">
        <v>#N/A</v>
      </c>
      <c r="LJ116" s="2" t="e">
        <v>#N/A</v>
      </c>
      <c r="LK116" s="2">
        <v>67.475826457013952</v>
      </c>
      <c r="LL116" s="2" t="e">
        <v>#N/A</v>
      </c>
      <c r="LM116" s="2" t="e">
        <v>#N/A</v>
      </c>
      <c r="LN116" s="2" t="e">
        <v>#N/A</v>
      </c>
      <c r="LO116" s="2" t="e">
        <v>#N/A</v>
      </c>
      <c r="LP116" s="2">
        <v>45.312681897056819</v>
      </c>
      <c r="LQ116" s="2" t="e">
        <v>#N/A</v>
      </c>
      <c r="LR116" s="2" t="e">
        <v>#N/A</v>
      </c>
      <c r="LS116" s="2" t="e">
        <v>#N/A</v>
      </c>
      <c r="LT116" s="2" t="e">
        <v>#N/A</v>
      </c>
      <c r="LU116" s="2" t="e">
        <v>#N/A</v>
      </c>
      <c r="LV116" s="2" t="e">
        <v>#N/A</v>
      </c>
      <c r="LW116" s="2" t="e">
        <v>#N/A</v>
      </c>
      <c r="LX116" s="2" t="e">
        <v>#N/A</v>
      </c>
      <c r="LY116" s="2">
        <v>59.709666273889695</v>
      </c>
      <c r="LZ116" s="2" t="e">
        <v>#N/A</v>
      </c>
      <c r="MA116" s="2" t="e">
        <v>#N/A</v>
      </c>
      <c r="MB116" s="2" t="e">
        <v>#N/A</v>
      </c>
      <c r="MC116" s="2" t="e">
        <v>#N/A</v>
      </c>
      <c r="MD116" s="2" t="e">
        <v>#N/A</v>
      </c>
      <c r="ME116" s="2" t="e">
        <v>#N/A</v>
      </c>
      <c r="MF116" s="2" t="e">
        <v>#N/A</v>
      </c>
      <c r="MG116" s="2" t="e">
        <v>#N/A</v>
      </c>
      <c r="MH116" s="2">
        <v>55.876640575476031</v>
      </c>
      <c r="MI116" s="2" t="e">
        <v>#N/A</v>
      </c>
      <c r="MJ116" s="2" t="e">
        <v>#N/A</v>
      </c>
      <c r="MK116" s="2" t="e">
        <v>#N/A</v>
      </c>
      <c r="ML116" s="2" t="e">
        <v>#N/A</v>
      </c>
      <c r="MM116" s="2" t="e">
        <v>#N/A</v>
      </c>
      <c r="MN116" s="2" t="e">
        <v>#N/A</v>
      </c>
      <c r="MO116" s="2" t="e">
        <v>#N/A</v>
      </c>
      <c r="MP116" s="2" t="e">
        <v>#N/A</v>
      </c>
      <c r="MQ116" s="2" t="e">
        <v>#N/A</v>
      </c>
      <c r="MR116" s="2" t="e">
        <v>#N/A</v>
      </c>
      <c r="MS116" s="10" t="e">
        <v>#N/A</v>
      </c>
      <c r="MT116" s="2" t="e">
        <v>#N/A</v>
      </c>
      <c r="MU116" s="2" t="e">
        <v>#N/A</v>
      </c>
      <c r="MV116" s="2" t="e">
        <v>#N/A</v>
      </c>
      <c r="MX116" s="22" t="e">
        <v>#N/A</v>
      </c>
      <c r="MY116" s="22" t="e">
        <v>#N/A</v>
      </c>
      <c r="MZ116" s="22" t="e">
        <v>#N/A</v>
      </c>
      <c r="NA116" s="22" t="e">
        <v>#N/A</v>
      </c>
      <c r="NB116" s="22" t="e">
        <v>#N/A</v>
      </c>
      <c r="NC116" s="22" t="e">
        <v>#N/A</v>
      </c>
      <c r="ND116" s="22">
        <v>2</v>
      </c>
      <c r="NE116" s="22" t="e">
        <v>#N/A</v>
      </c>
      <c r="NF116" s="22" t="e">
        <v>#N/A</v>
      </c>
      <c r="NG116" s="22">
        <v>0</v>
      </c>
      <c r="NH116" s="23">
        <v>0</v>
      </c>
      <c r="NI116" s="22">
        <v>21</v>
      </c>
      <c r="NJ116" s="22" t="e">
        <v>#N/A</v>
      </c>
      <c r="NK116" s="22" t="e">
        <v>#N/A</v>
      </c>
      <c r="NL116" s="23" t="e">
        <v>#N/A</v>
      </c>
      <c r="NM116" s="3" t="e">
        <v>#N/A</v>
      </c>
      <c r="NN116" s="22" t="e">
        <v>#N/A</v>
      </c>
      <c r="NO116" s="22" t="e">
        <v>#N/A</v>
      </c>
      <c r="NP116" s="22" t="e">
        <v>#N/A</v>
      </c>
      <c r="NQ116" s="22" t="e">
        <v>#N/A</v>
      </c>
      <c r="NR116" s="23">
        <v>1</v>
      </c>
      <c r="NS116" s="22" t="e">
        <v>#N/A</v>
      </c>
      <c r="NT116" s="22" t="e">
        <v>#N/A</v>
      </c>
      <c r="NU116" s="23" t="e">
        <v>#N/A</v>
      </c>
      <c r="NV116" s="3" t="e">
        <v>#N/A</v>
      </c>
      <c r="NW116" s="22" t="e">
        <v>#N/A</v>
      </c>
      <c r="NX116" s="22" t="e">
        <v>#N/A</v>
      </c>
      <c r="NY116" s="22" t="e">
        <v>#N/A</v>
      </c>
      <c r="NZ116" s="22" t="e">
        <v>#N/A</v>
      </c>
      <c r="OA116" s="23">
        <v>7</v>
      </c>
      <c r="OB116" s="22" t="e">
        <v>#N/A</v>
      </c>
      <c r="OC116" s="22" t="e">
        <v>#N/A</v>
      </c>
      <c r="OD116" s="22" t="e">
        <v>#N/A</v>
      </c>
      <c r="OE116" s="22" t="e">
        <v>#N/A</v>
      </c>
      <c r="OF116" s="22" t="e">
        <v>#N/A</v>
      </c>
      <c r="OG116" s="22" t="e">
        <v>#N/A</v>
      </c>
      <c r="OH116" s="23" t="e">
        <v>#N/A</v>
      </c>
      <c r="OI116" s="22">
        <v>0</v>
      </c>
      <c r="OJ116" s="22" t="e">
        <v>#N/A</v>
      </c>
      <c r="OK116" s="22" t="e">
        <v>#N/A</v>
      </c>
      <c r="OL116" s="22" t="e">
        <v>#N/A</v>
      </c>
      <c r="OM116" s="23" t="e">
        <v>#N/A</v>
      </c>
      <c r="ON116" s="22" t="e">
        <v>#N/A</v>
      </c>
      <c r="OO116" s="22" t="e">
        <v>#N/A</v>
      </c>
      <c r="OQ116">
        <f t="shared" si="136"/>
        <v>-10</v>
      </c>
      <c r="OR116" s="23" t="e">
        <f t="shared" ca="1" si="156"/>
        <v>#N/A</v>
      </c>
      <c r="OS116" s="23" t="e">
        <f t="shared" ca="1" si="156"/>
        <v>#N/A</v>
      </c>
      <c r="OT116" s="23" t="e">
        <f t="shared" ca="1" si="156"/>
        <v>#N/A</v>
      </c>
      <c r="OU116" s="23" t="e">
        <f t="shared" ca="1" si="156"/>
        <v>#N/A</v>
      </c>
      <c r="OV116" s="23" t="e">
        <f t="shared" ca="1" si="156"/>
        <v>#N/A</v>
      </c>
      <c r="OW116" s="23" t="e">
        <f t="shared" ca="1" si="156"/>
        <v>#N/A</v>
      </c>
      <c r="OX116" s="23">
        <f t="shared" ca="1" si="156"/>
        <v>1.0870915673850456</v>
      </c>
      <c r="OY116" s="23" t="e">
        <f t="shared" ca="1" si="156"/>
        <v>#N/A</v>
      </c>
      <c r="OZ116" s="23" t="e">
        <f t="shared" ca="1" si="156"/>
        <v>#N/A</v>
      </c>
      <c r="PA116" s="23" t="e">
        <f t="shared" ca="1" si="156"/>
        <v>#N/A</v>
      </c>
      <c r="PB116" s="23" t="e">
        <f t="shared" ca="1" si="156"/>
        <v>#N/A</v>
      </c>
      <c r="PC116" s="23">
        <f t="shared" ca="1" si="156"/>
        <v>1.0351883021016504</v>
      </c>
      <c r="PD116" s="23" t="e">
        <f t="shared" ca="1" si="156"/>
        <v>#N/A</v>
      </c>
      <c r="PE116" s="23" t="e">
        <f t="shared" ca="1" si="156"/>
        <v>#N/A</v>
      </c>
      <c r="PF116" s="23" t="e">
        <f t="shared" ca="1" si="156"/>
        <v>#N/A</v>
      </c>
      <c r="PG116" s="23" t="e">
        <f t="shared" ca="1" si="79"/>
        <v>#N/A</v>
      </c>
      <c r="PH116" s="23" t="e">
        <f t="shared" ca="1" si="79"/>
        <v>#N/A</v>
      </c>
      <c r="PI116" s="23" t="e">
        <f t="shared" ca="1" si="79"/>
        <v>#N/A</v>
      </c>
      <c r="PJ116" s="23" t="e">
        <f t="shared" ca="1" si="79"/>
        <v>#N/A</v>
      </c>
      <c r="PK116" s="23" t="e">
        <f t="shared" ca="1" si="79"/>
        <v>#N/A</v>
      </c>
      <c r="PL116" s="23">
        <f t="shared" ca="1" si="79"/>
        <v>1.0800266832715113</v>
      </c>
      <c r="PM116" s="23" t="e">
        <f t="shared" ca="1" si="79"/>
        <v>#N/A</v>
      </c>
      <c r="PN116" s="23" t="e">
        <f t="shared" ca="1" si="79"/>
        <v>#N/A</v>
      </c>
      <c r="PO116" s="23" t="e">
        <f t="shared" ca="1" si="157"/>
        <v>#N/A</v>
      </c>
      <c r="PP116" s="23" t="e">
        <f t="shared" ca="1" si="157"/>
        <v>#N/A</v>
      </c>
      <c r="PQ116" s="23" t="e">
        <f t="shared" ca="1" si="157"/>
        <v>#N/A</v>
      </c>
      <c r="PR116" s="23" t="e">
        <f t="shared" ca="1" si="157"/>
        <v>#N/A</v>
      </c>
      <c r="PS116" s="23" t="e">
        <f t="shared" ca="1" si="157"/>
        <v>#N/A</v>
      </c>
      <c r="PT116" s="23" t="e">
        <f t="shared" ca="1" si="157"/>
        <v>#N/A</v>
      </c>
      <c r="PU116" s="23">
        <f t="shared" ca="1" si="154"/>
        <v>1.0301099716346662</v>
      </c>
      <c r="PV116" s="23" t="e">
        <f t="shared" ca="1" si="154"/>
        <v>#N/A</v>
      </c>
      <c r="PW116" s="23" t="e">
        <f t="shared" ca="1" si="154"/>
        <v>#N/A</v>
      </c>
      <c r="PX116" s="23" t="e">
        <f t="shared" ca="1" si="154"/>
        <v>#N/A</v>
      </c>
      <c r="PY116" s="23" t="e">
        <f t="shared" ca="1" si="154"/>
        <v>#N/A</v>
      </c>
      <c r="PZ116" s="23" t="e">
        <f t="shared" ca="1" si="154"/>
        <v>#N/A</v>
      </c>
      <c r="QA116" s="23" t="e">
        <f t="shared" ca="1" si="154"/>
        <v>#N/A</v>
      </c>
      <c r="QB116" s="23" t="e">
        <f t="shared" ca="1" si="154"/>
        <v>#N/A</v>
      </c>
      <c r="QC116" s="23" t="e">
        <f t="shared" ca="1" si="154"/>
        <v>#N/A</v>
      </c>
      <c r="QD116" s="23" t="e">
        <f t="shared" ca="1" si="141"/>
        <v>#N/A</v>
      </c>
      <c r="QE116" s="23" t="e">
        <f t="shared" ca="1" si="141"/>
        <v>#N/A</v>
      </c>
      <c r="QF116" s="23" t="e">
        <f t="shared" ca="1" si="141"/>
        <v>#N/A</v>
      </c>
      <c r="QG116" s="23" t="e">
        <f t="shared" ca="1" si="141"/>
        <v>#N/A</v>
      </c>
      <c r="QH116" s="23" t="e">
        <f t="shared" ca="1" si="141"/>
        <v>#N/A</v>
      </c>
      <c r="QI116" s="23" t="e">
        <f t="shared" ca="1" si="141"/>
        <v>#N/A</v>
      </c>
      <c r="QJ116" s="26" t="e">
        <f t="shared" ca="1" si="110"/>
        <v>#N/A</v>
      </c>
    </row>
    <row r="117" spans="1:452" x14ac:dyDescent="0.35">
      <c r="A117" t="s">
        <v>1182</v>
      </c>
      <c r="B117" s="25">
        <v>35765</v>
      </c>
      <c r="C117" t="s">
        <v>732</v>
      </c>
      <c r="D117" s="2">
        <v>70.7</v>
      </c>
      <c r="E117" s="2">
        <v>70.7</v>
      </c>
      <c r="F117" s="2">
        <v>1.7</v>
      </c>
      <c r="G117" s="2">
        <v>76.5</v>
      </c>
      <c r="H117" s="2">
        <v>70.612834564111282</v>
      </c>
      <c r="I117" s="2">
        <v>76.21718626975543</v>
      </c>
      <c r="J117" s="2">
        <v>87</v>
      </c>
      <c r="K117" s="2">
        <v>54.4</v>
      </c>
      <c r="L117" s="2">
        <v>54.519084098307914</v>
      </c>
      <c r="M117" s="2">
        <v>62.5</v>
      </c>
      <c r="N117" s="2">
        <v>57</v>
      </c>
      <c r="O117" s="2">
        <v>64.900000000000006</v>
      </c>
      <c r="P117" s="2">
        <v>59.8</v>
      </c>
      <c r="Q117" s="2">
        <v>196.1</v>
      </c>
      <c r="R117" s="2">
        <v>63.1</v>
      </c>
      <c r="S117" s="2">
        <v>57</v>
      </c>
      <c r="T117" s="2">
        <v>37.799999999999997</v>
      </c>
      <c r="U117" s="2">
        <v>53.4</v>
      </c>
      <c r="V117" s="2">
        <v>55.1</v>
      </c>
      <c r="W117" s="2">
        <v>26.7</v>
      </c>
      <c r="X117" s="2">
        <v>75.900000000000006</v>
      </c>
      <c r="Y117" s="2" t="e">
        <v>#N/A</v>
      </c>
      <c r="Z117" s="2">
        <v>30.9</v>
      </c>
      <c r="AA117" s="2">
        <v>89.7</v>
      </c>
      <c r="AB117" s="2">
        <v>162.69999999999999</v>
      </c>
      <c r="AC117" s="2">
        <v>167.2</v>
      </c>
      <c r="AD117" s="2">
        <v>55.6</v>
      </c>
      <c r="AE117" s="2">
        <v>202.5</v>
      </c>
      <c r="AF117" s="2">
        <v>85.3</v>
      </c>
      <c r="AG117" s="22">
        <v>640</v>
      </c>
      <c r="AH117" s="22">
        <v>360</v>
      </c>
      <c r="AI117" s="22">
        <v>223</v>
      </c>
      <c r="AJ117" s="22">
        <v>43</v>
      </c>
      <c r="AK117" s="22">
        <v>44</v>
      </c>
      <c r="AL117" s="22">
        <v>2</v>
      </c>
      <c r="AM117" s="22">
        <v>5</v>
      </c>
      <c r="AN117" s="22">
        <v>4</v>
      </c>
      <c r="AO117" s="22">
        <v>56</v>
      </c>
      <c r="AP117" s="22">
        <v>39</v>
      </c>
      <c r="AQ117" s="22">
        <v>42</v>
      </c>
      <c r="AR117" s="2">
        <v>65.599999999999994</v>
      </c>
      <c r="AS117" s="2">
        <v>48.4</v>
      </c>
      <c r="AT117" s="2">
        <v>196.1</v>
      </c>
      <c r="AU117" s="2">
        <v>51.9</v>
      </c>
      <c r="AV117" s="2">
        <v>87.5</v>
      </c>
      <c r="AW117" s="2">
        <v>60.7</v>
      </c>
      <c r="AX117" s="2">
        <v>63.1</v>
      </c>
      <c r="AY117" s="2">
        <v>103.8</v>
      </c>
      <c r="AZ117" s="2">
        <v>97.6</v>
      </c>
      <c r="BA117" s="2">
        <v>26.7</v>
      </c>
      <c r="BB117" s="2">
        <v>57.5</v>
      </c>
      <c r="BC117" s="2">
        <v>66.400000000000006</v>
      </c>
      <c r="BD117" s="3" t="e">
        <v>#N/A</v>
      </c>
      <c r="BE117" s="3" t="e">
        <v>#N/A</v>
      </c>
      <c r="BF117" s="3" t="e">
        <v>#N/A</v>
      </c>
      <c r="BG117" s="3" t="e">
        <v>#N/A</v>
      </c>
      <c r="BH117" s="3" t="e">
        <v>#N/A</v>
      </c>
      <c r="BI117" s="2">
        <v>160</v>
      </c>
      <c r="BJ117" s="2">
        <v>3.6</v>
      </c>
      <c r="BK117" s="2">
        <v>2.7</v>
      </c>
      <c r="BL117" s="2">
        <v>62.2</v>
      </c>
      <c r="BM117" s="2">
        <v>73.5</v>
      </c>
      <c r="BN117" s="10" t="e">
        <v>#N/A</v>
      </c>
      <c r="BO117" s="3">
        <v>99.85</v>
      </c>
      <c r="BP117" s="22">
        <v>1.6597</v>
      </c>
      <c r="BQ117" s="3">
        <v>17.181904761904764</v>
      </c>
      <c r="BR117" s="23">
        <v>2.333636363636364</v>
      </c>
      <c r="BS117" s="2">
        <v>49.8</v>
      </c>
      <c r="BT117" s="3">
        <v>60.57</v>
      </c>
      <c r="BU117" s="2">
        <v>1.4</v>
      </c>
      <c r="BV117" s="2">
        <v>2.2000000000000002</v>
      </c>
      <c r="BW117" s="2" t="e">
        <v>#N/A</v>
      </c>
      <c r="BX117" s="2" t="e">
        <v>#N/A</v>
      </c>
      <c r="BY117" s="23">
        <v>161.80000000000001</v>
      </c>
      <c r="BZ117" s="2">
        <v>98</v>
      </c>
      <c r="CA117" s="2">
        <v>74</v>
      </c>
      <c r="CB117" s="3">
        <v>78.02</v>
      </c>
      <c r="CC117" s="2">
        <v>71.2</v>
      </c>
      <c r="CD117" s="2">
        <v>90.6</v>
      </c>
      <c r="CE117" s="2">
        <v>98.065640826725968</v>
      </c>
      <c r="CF117" s="3">
        <v>78.077376884533905</v>
      </c>
      <c r="CG117" s="2">
        <v>71.284720594120941</v>
      </c>
      <c r="CH117" s="23">
        <v>171.23702990464983</v>
      </c>
      <c r="CI117" s="3">
        <v>77.69392821559093</v>
      </c>
      <c r="CM117" s="2">
        <f t="shared" si="95"/>
        <v>10.352415955838262</v>
      </c>
      <c r="CN117" s="2">
        <f t="shared" si="95"/>
        <v>1.4060591454096307</v>
      </c>
      <c r="CO117" s="2">
        <f t="shared" si="96"/>
        <v>107.3538844659095</v>
      </c>
      <c r="CR117" s="2">
        <f t="shared" si="100"/>
        <v>0.14164305949009706</v>
      </c>
      <c r="CS117" s="2">
        <f t="shared" si="100"/>
        <v>0.14164305949009706</v>
      </c>
      <c r="CT117" s="2">
        <f t="shared" si="101"/>
        <v>0.1308900523560135</v>
      </c>
      <c r="CU117" s="2">
        <f t="shared" si="101"/>
        <v>-1.8268758829824407E-2</v>
      </c>
      <c r="CV117" s="2">
        <f t="shared" si="101"/>
        <v>2.2632219097013889E-2</v>
      </c>
      <c r="CW117" s="2">
        <f t="shared" si="102"/>
        <v>0</v>
      </c>
      <c r="CX117" s="2">
        <f t="shared" si="103"/>
        <v>0.18416206261510393</v>
      </c>
      <c r="CY117" s="2"/>
      <c r="CZ117" s="2">
        <f t="shared" si="107"/>
        <v>-0.52631578947369162</v>
      </c>
      <c r="DA117" s="2">
        <f t="shared" si="108"/>
        <v>-0.55012224938875653</v>
      </c>
      <c r="DB117" s="2">
        <f t="shared" si="109"/>
        <v>0.1818181818181844</v>
      </c>
      <c r="DC117" s="2"/>
      <c r="DF117" s="2">
        <f t="shared" si="104"/>
        <v>-0.21900496665763214</v>
      </c>
      <c r="DG117" s="2">
        <f t="shared" si="104"/>
        <v>0.27192494777696918</v>
      </c>
      <c r="DH117" s="2">
        <f t="shared" si="105"/>
        <v>3.8335991554850013</v>
      </c>
      <c r="DI117" s="2">
        <f t="shared" si="158"/>
        <v>4.2269632237225352</v>
      </c>
      <c r="DJ117" s="2">
        <f t="shared" si="158"/>
        <v>13.52282221911889</v>
      </c>
      <c r="DM117" s="2"/>
      <c r="DN117" s="2">
        <f t="shared" si="123"/>
        <v>1.7266187050359754</v>
      </c>
      <c r="DO117" s="2">
        <f t="shared" si="111"/>
        <v>1.8641810918775044</v>
      </c>
      <c r="DP117" s="2">
        <f t="shared" si="124"/>
        <v>0.57803468208092479</v>
      </c>
      <c r="DQ117" s="2"/>
      <c r="DR117" s="2">
        <f t="shared" si="125"/>
        <v>3.8167938931297711</v>
      </c>
      <c r="DS117" s="2">
        <f t="shared" si="126"/>
        <v>3.0208138343468702</v>
      </c>
      <c r="DT117" s="2" t="e">
        <v>#N/A</v>
      </c>
      <c r="DU117" s="2" t="e">
        <v>#N/A</v>
      </c>
      <c r="DV117" s="2">
        <f t="shared" si="112"/>
        <v>0.7763975155279601</v>
      </c>
      <c r="DW117" s="2">
        <f t="shared" si="127"/>
        <v>-2.8245787908820708</v>
      </c>
      <c r="DX117" s="2">
        <f t="shared" si="128"/>
        <v>-5.5000000000000053</v>
      </c>
      <c r="DY117" s="2">
        <f t="shared" si="129"/>
        <v>3.4426229508196737</v>
      </c>
      <c r="DZ117" s="2">
        <f t="shared" si="130"/>
        <v>4.2047531992687404</v>
      </c>
      <c r="EA117" s="2">
        <f t="shared" si="145"/>
        <v>3.4883720930232398</v>
      </c>
      <c r="EB117" s="2">
        <f t="shared" si="145"/>
        <v>6.1657032755298768</v>
      </c>
      <c r="EC117" s="2">
        <f t="shared" si="145"/>
        <v>5.9523809523809534</v>
      </c>
      <c r="ED117" s="2">
        <f t="shared" si="145"/>
        <v>0.66312997347479641</v>
      </c>
      <c r="EE117" s="2" t="e">
        <f t="shared" si="145"/>
        <v>#N/A</v>
      </c>
      <c r="EF117" s="2">
        <f t="shared" si="145"/>
        <v>4.0404040404040442</v>
      </c>
      <c r="EG117" s="2">
        <f t="shared" si="145"/>
        <v>2.5142857142857133</v>
      </c>
      <c r="EH117" s="2">
        <f t="shared" si="143"/>
        <v>2.3270440251572211</v>
      </c>
      <c r="EI117" s="2">
        <f t="shared" si="151"/>
        <v>1.0785824345146189</v>
      </c>
      <c r="EJ117" s="2">
        <f t="shared" si="151"/>
        <v>4.5356371490280711</v>
      </c>
      <c r="EK117" s="2">
        <f t="shared" si="151"/>
        <v>-2.8245787908820708</v>
      </c>
      <c r="EL117" s="2">
        <f t="shared" si="150"/>
        <v>0.77669902912620437</v>
      </c>
      <c r="EM117" s="2">
        <f t="shared" si="150"/>
        <v>0.57471264367816577</v>
      </c>
      <c r="EN117" s="2">
        <f t="shared" si="150"/>
        <v>3.056027164685915</v>
      </c>
      <c r="EO117" s="2">
        <f t="shared" si="150"/>
        <v>3.4426229508196737</v>
      </c>
      <c r="EP117" s="2">
        <f t="shared" si="150"/>
        <v>-1.048617731172552</v>
      </c>
      <c r="EQ117" s="2">
        <f t="shared" si="150"/>
        <v>1.0351966873705987</v>
      </c>
      <c r="ER117" s="2">
        <f t="shared" si="162"/>
        <v>5.9523809523809534</v>
      </c>
      <c r="ES117" s="2">
        <f t="shared" si="162"/>
        <v>3.4172661870503607</v>
      </c>
      <c r="ET117" s="2">
        <f t="shared" si="162"/>
        <v>2.4691358024691468</v>
      </c>
      <c r="EU117" s="2">
        <f t="shared" si="97"/>
        <v>3.6</v>
      </c>
      <c r="EV117" s="2">
        <f t="shared" si="97"/>
        <v>2.7</v>
      </c>
      <c r="EW117" s="2">
        <f t="shared" si="131"/>
        <v>-1.7377567140600236</v>
      </c>
      <c r="EX117" s="2">
        <f t="shared" si="131"/>
        <v>-1.6064257028112539</v>
      </c>
      <c r="EY117" s="2">
        <f t="shared" si="132"/>
        <v>-27.537876459303046</v>
      </c>
      <c r="EZ117" s="2">
        <f t="shared" si="132"/>
        <v>-38.741276362622557</v>
      </c>
      <c r="FA117" s="2">
        <f t="shared" si="133"/>
        <v>-2.5440313111546042</v>
      </c>
      <c r="FB117" s="2">
        <f t="shared" si="88"/>
        <v>1.6970458830924073</v>
      </c>
      <c r="FC117" s="2">
        <f t="shared" si="88"/>
        <v>1.7653167185877505</v>
      </c>
      <c r="FD117" s="2">
        <f t="shared" si="88"/>
        <v>2.2099447513812098</v>
      </c>
      <c r="FE117" s="2">
        <f t="shared" si="87"/>
        <v>1.1407829919626522</v>
      </c>
      <c r="FF117" s="2">
        <f t="shared" si="87"/>
        <v>1.8597997138769529</v>
      </c>
      <c r="FG117" s="2">
        <f t="shared" si="87"/>
        <v>0.77864293659619666</v>
      </c>
      <c r="FH117" s="2" t="e">
        <v>#N/A</v>
      </c>
      <c r="FI117" s="2" t="e">
        <v>#N/A</v>
      </c>
      <c r="FL117" s="2">
        <f t="shared" si="159"/>
        <v>0.43156447676599985</v>
      </c>
      <c r="FM117" s="2">
        <f t="shared" si="159"/>
        <v>0.56698226502007731</v>
      </c>
      <c r="FN117" s="2">
        <f t="shared" si="115"/>
        <v>1.0053258876854709</v>
      </c>
      <c r="FQ117" s="2">
        <f t="shared" si="160"/>
        <v>1.7374649667992514</v>
      </c>
      <c r="FR117" s="2">
        <f t="shared" si="160"/>
        <v>2.2872902036168652</v>
      </c>
      <c r="FS117" s="2">
        <f t="shared" si="117"/>
        <v>4.082351805806983</v>
      </c>
      <c r="FT117" s="2">
        <f t="shared" si="161"/>
        <v>2.2416371963921655</v>
      </c>
      <c r="FU117" s="2">
        <f t="shared" si="161"/>
        <v>1.275275942432641</v>
      </c>
      <c r="FX117" s="2">
        <f t="shared" ref="FX117:FY132" si="163">100*((AVERAGE(H112:H117)/AVERAGE(H106:H111))^2-1)</f>
        <v>2.2455630491470036</v>
      </c>
      <c r="FY117" s="2">
        <f t="shared" si="163"/>
        <v>1.9491719377981331</v>
      </c>
      <c r="FZ117" s="2">
        <f t="shared" si="121"/>
        <v>3.899739698147564</v>
      </c>
      <c r="GA117" s="2">
        <f t="shared" ref="GA117:GB132" si="164">100*((AVERAGE(CH112:CH117)/AVERAGE(CH106:CH111))^2-1)</f>
        <v>2.1309119336184734</v>
      </c>
      <c r="GB117" s="2">
        <f t="shared" si="164"/>
        <v>1.28821153294576</v>
      </c>
      <c r="GE117" s="2"/>
      <c r="GF117" s="2"/>
      <c r="GG117" s="2">
        <f t="shared" si="155"/>
        <v>-21.612185142877514</v>
      </c>
      <c r="GH117" s="2">
        <f t="shared" si="155"/>
        <v>-9.8502508628731889</v>
      </c>
      <c r="GI117" s="2">
        <f t="shared" si="138"/>
        <v>-3.804347826086929</v>
      </c>
      <c r="GJ117" s="2">
        <f t="shared" si="139"/>
        <v>3.8878266411727092</v>
      </c>
      <c r="GK117" s="2" t="e">
        <v>#N/A</v>
      </c>
      <c r="GN117" s="2">
        <f t="shared" si="89"/>
        <v>-0.19999999999999996</v>
      </c>
      <c r="GQ117" s="2"/>
      <c r="IG117" s="24"/>
      <c r="IH117" s="24"/>
      <c r="II117" s="24"/>
      <c r="IJ117" s="24"/>
      <c r="IK117" s="24"/>
      <c r="IL117" s="2"/>
      <c r="IM117" s="2">
        <f t="shared" si="98"/>
        <v>1.7</v>
      </c>
      <c r="IN117" s="2"/>
      <c r="IO117" s="2">
        <f t="shared" si="134"/>
        <v>1.7</v>
      </c>
      <c r="IX117" s="3"/>
      <c r="IY117" s="3"/>
      <c r="IZ117" s="3"/>
      <c r="JA117" s="3"/>
      <c r="JB117" s="3"/>
      <c r="JC117" s="3"/>
      <c r="JE117" s="3"/>
      <c r="JF117" s="3"/>
      <c r="JG117" s="3"/>
      <c r="JH117" s="3"/>
      <c r="JI117" s="3"/>
      <c r="JJ117" s="3"/>
      <c r="JK117" s="3"/>
      <c r="JL117" s="3"/>
      <c r="JN117" s="10">
        <f>COUNTIF(EI117:ET117,"&gt;2")</f>
        <v>6</v>
      </c>
      <c r="JP117" s="2">
        <f>AVERAGE(CS117,CS105,CS93,CS81,CS69,CS57,CS45,CS33,CS21,CS9)</f>
        <v>0.23800850919893529</v>
      </c>
      <c r="JQ117" s="2">
        <f>CS117-JP117</f>
        <v>-9.636544970883823E-2</v>
      </c>
      <c r="JR117" s="2">
        <f>AVERAGE(CT117,CT105,CT93,CT81,CT69,CT57,CT45,CT33,CT21,CT9)</f>
        <v>9.3026396000984238E-2</v>
      </c>
      <c r="JS117" s="2">
        <f>CT117-JR117</f>
        <v>3.7863656355029265E-2</v>
      </c>
      <c r="KH117" s="2">
        <f>(DN117*$DN$4)+(FB117*$FB$3)+(FC117*$FC$3)+(FD117*$FD$3)+(FE117*$FE$3)+(FF117*$FF$3)+(FG117*$FG$3)</f>
        <v>1.6865852067589431</v>
      </c>
      <c r="KI117" s="2">
        <f>F117-KH117</f>
        <v>1.3414793241056877E-2</v>
      </c>
      <c r="KJ117" s="2">
        <f>MAX(DN117,FB117:FG117)</f>
        <v>2.2099447513812098</v>
      </c>
      <c r="KK117" s="2">
        <f>MIN(DN117,FB117:FG117)</f>
        <v>0.77864293659619666</v>
      </c>
      <c r="KL117" s="2">
        <f t="shared" si="135"/>
        <v>1.4313018147850132</v>
      </c>
      <c r="KO117" s="2">
        <f>BO117</f>
        <v>99.85</v>
      </c>
      <c r="KP117" s="2">
        <f>100*((BO111/BO99)-1)</f>
        <v>15.330926594464511</v>
      </c>
      <c r="KQ117" s="2">
        <f t="shared" si="142"/>
        <v>15.330926594464511</v>
      </c>
      <c r="KR117" s="2">
        <f>100*((BO105/BO93)-1)</f>
        <v>12.689723811893504</v>
      </c>
      <c r="KS117" s="2">
        <f t="shared" si="149"/>
        <v>12.689723811893504</v>
      </c>
      <c r="KT117" s="3">
        <f>BP117</f>
        <v>1.6597</v>
      </c>
      <c r="KU117" s="3">
        <f>BQ117</f>
        <v>17.181904761904764</v>
      </c>
      <c r="KV117" s="3">
        <f t="shared" si="106"/>
        <v>10.352415955838262</v>
      </c>
      <c r="KW117" s="2">
        <f t="shared" si="99"/>
        <v>24.111739153242397</v>
      </c>
      <c r="KX117" s="2">
        <f t="shared" si="99"/>
        <v>18.938400409813088</v>
      </c>
      <c r="LB117">
        <v>0</v>
      </c>
      <c r="LE117" s="2" t="e">
        <v>#N/A</v>
      </c>
      <c r="LF117" s="2" t="e">
        <v>#N/A</v>
      </c>
      <c r="LG117" s="2" t="e">
        <v>#N/A</v>
      </c>
      <c r="LH117" s="2" t="e">
        <v>#N/A</v>
      </c>
      <c r="LI117" s="2" t="e">
        <v>#N/A</v>
      </c>
      <c r="LJ117" s="2" t="e">
        <v>#N/A</v>
      </c>
      <c r="LK117" s="2">
        <v>67.667364713429109</v>
      </c>
      <c r="LL117" s="2" t="e">
        <v>#N/A</v>
      </c>
      <c r="LM117" s="2" t="e">
        <v>#N/A</v>
      </c>
      <c r="LN117" s="2" t="e">
        <v>#N/A</v>
      </c>
      <c r="LO117" s="2" t="e">
        <v>#N/A</v>
      </c>
      <c r="LP117" s="2">
        <v>45.465981539206823</v>
      </c>
      <c r="LQ117" s="2" t="e">
        <v>#N/A</v>
      </c>
      <c r="LR117" s="2" t="e">
        <v>#N/A</v>
      </c>
      <c r="LS117" s="2" t="e">
        <v>#N/A</v>
      </c>
      <c r="LT117" s="2" t="e">
        <v>#N/A</v>
      </c>
      <c r="LU117" s="2" t="e">
        <v>#N/A</v>
      </c>
      <c r="LV117" s="2" t="e">
        <v>#N/A</v>
      </c>
      <c r="LW117" s="2" t="e">
        <v>#N/A</v>
      </c>
      <c r="LX117" s="2" t="e">
        <v>#N/A</v>
      </c>
      <c r="LY117" s="2">
        <v>59.845377722469593</v>
      </c>
      <c r="LZ117" s="2" t="e">
        <v>#N/A</v>
      </c>
      <c r="MA117" s="2" t="e">
        <v>#N/A</v>
      </c>
      <c r="MB117" s="2" t="e">
        <v>#N/A</v>
      </c>
      <c r="MC117" s="2" t="e">
        <v>#N/A</v>
      </c>
      <c r="MD117" s="2" t="e">
        <v>#N/A</v>
      </c>
      <c r="ME117" s="2" t="e">
        <v>#N/A</v>
      </c>
      <c r="MF117" s="2" t="e">
        <v>#N/A</v>
      </c>
      <c r="MG117" s="2" t="e">
        <v>#N/A</v>
      </c>
      <c r="MH117" s="2">
        <v>55.995311256879646</v>
      </c>
      <c r="MI117" s="2" t="e">
        <v>#N/A</v>
      </c>
      <c r="MJ117" s="2" t="e">
        <v>#N/A</v>
      </c>
      <c r="MK117" s="2" t="e">
        <v>#N/A</v>
      </c>
      <c r="ML117" s="2" t="e">
        <v>#N/A</v>
      </c>
      <c r="MM117" s="2" t="e">
        <v>#N/A</v>
      </c>
      <c r="MN117" s="2" t="e">
        <v>#N/A</v>
      </c>
      <c r="MO117" s="2" t="e">
        <v>#N/A</v>
      </c>
      <c r="MP117" s="2" t="e">
        <v>#N/A</v>
      </c>
      <c r="MQ117" s="2" t="e">
        <v>#N/A</v>
      </c>
      <c r="MR117" s="2" t="e">
        <v>#N/A</v>
      </c>
      <c r="MS117" s="10" t="e">
        <v>#N/A</v>
      </c>
      <c r="MT117" s="2" t="e">
        <v>#N/A</v>
      </c>
      <c r="MU117" s="2" t="e">
        <v>#N/A</v>
      </c>
      <c r="MV117" s="2" t="e">
        <v>#N/A</v>
      </c>
      <c r="MX117" s="22" t="e">
        <v>#N/A</v>
      </c>
      <c r="MY117" s="22" t="e">
        <v>#N/A</v>
      </c>
      <c r="MZ117" s="22" t="e">
        <v>#N/A</v>
      </c>
      <c r="NA117" s="22" t="e">
        <v>#N/A</v>
      </c>
      <c r="NB117" s="22" t="e">
        <v>#N/A</v>
      </c>
      <c r="NC117" s="22" t="e">
        <v>#N/A</v>
      </c>
      <c r="ND117" s="22">
        <v>2</v>
      </c>
      <c r="NE117" s="22" t="e">
        <v>#N/A</v>
      </c>
      <c r="NF117" s="22" t="e">
        <v>#N/A</v>
      </c>
      <c r="NG117" s="22">
        <v>0</v>
      </c>
      <c r="NH117" s="23">
        <v>0</v>
      </c>
      <c r="NI117" s="22">
        <v>21</v>
      </c>
      <c r="NJ117" s="22" t="e">
        <v>#N/A</v>
      </c>
      <c r="NK117" s="22" t="e">
        <v>#N/A</v>
      </c>
      <c r="NL117" s="23" t="e">
        <v>#N/A</v>
      </c>
      <c r="NM117" s="3" t="e">
        <v>#N/A</v>
      </c>
      <c r="NN117" s="22" t="e">
        <v>#N/A</v>
      </c>
      <c r="NO117" s="22" t="e">
        <v>#N/A</v>
      </c>
      <c r="NP117" s="22" t="e">
        <v>#N/A</v>
      </c>
      <c r="NQ117" s="22" t="e">
        <v>#N/A</v>
      </c>
      <c r="NR117" s="23">
        <v>1</v>
      </c>
      <c r="NS117" s="22" t="e">
        <v>#N/A</v>
      </c>
      <c r="NT117" s="22" t="e">
        <v>#N/A</v>
      </c>
      <c r="NU117" s="23" t="e">
        <v>#N/A</v>
      </c>
      <c r="NV117" s="3" t="e">
        <v>#N/A</v>
      </c>
      <c r="NW117" s="22" t="e">
        <v>#N/A</v>
      </c>
      <c r="NX117" s="22" t="e">
        <v>#N/A</v>
      </c>
      <c r="NY117" s="22" t="e">
        <v>#N/A</v>
      </c>
      <c r="NZ117" s="22" t="e">
        <v>#N/A</v>
      </c>
      <c r="OA117" s="23">
        <v>7</v>
      </c>
      <c r="OB117" s="22" t="e">
        <v>#N/A</v>
      </c>
      <c r="OC117" s="22" t="e">
        <v>#N/A</v>
      </c>
      <c r="OD117" s="22" t="e">
        <v>#N/A</v>
      </c>
      <c r="OE117" s="22" t="e">
        <v>#N/A</v>
      </c>
      <c r="OF117" s="22" t="e">
        <v>#N/A</v>
      </c>
      <c r="OG117" s="22" t="e">
        <v>#N/A</v>
      </c>
      <c r="OH117" s="23" t="e">
        <v>#N/A</v>
      </c>
      <c r="OI117" s="22">
        <v>0</v>
      </c>
      <c r="OJ117" s="22" t="e">
        <v>#N/A</v>
      </c>
      <c r="OK117" s="22" t="e">
        <v>#N/A</v>
      </c>
      <c r="OL117" s="22" t="e">
        <v>#N/A</v>
      </c>
      <c r="OM117" s="23" t="e">
        <v>#N/A</v>
      </c>
      <c r="ON117" s="22" t="e">
        <v>#N/A</v>
      </c>
      <c r="OO117" s="22" t="e">
        <v>#N/A</v>
      </c>
      <c r="OQ117">
        <f t="shared" si="136"/>
        <v>-11</v>
      </c>
      <c r="OR117" s="23" t="e">
        <f t="shared" ca="1" si="156"/>
        <v>#N/A</v>
      </c>
      <c r="OS117" s="23" t="e">
        <f t="shared" ca="1" si="156"/>
        <v>#N/A</v>
      </c>
      <c r="OT117" s="23" t="e">
        <f t="shared" ca="1" si="156"/>
        <v>#N/A</v>
      </c>
      <c r="OU117" s="23" t="e">
        <f t="shared" ca="1" si="156"/>
        <v>#N/A</v>
      </c>
      <c r="OV117" s="23" t="e">
        <f t="shared" ca="1" si="156"/>
        <v>#N/A</v>
      </c>
      <c r="OW117" s="23" t="e">
        <f t="shared" ca="1" si="156"/>
        <v>#N/A</v>
      </c>
      <c r="OX117" s="23">
        <f t="shared" ca="1" si="156"/>
        <v>1.0901774076676127</v>
      </c>
      <c r="OY117" s="23" t="e">
        <f t="shared" ca="1" si="156"/>
        <v>#N/A</v>
      </c>
      <c r="OZ117" s="23" t="e">
        <f t="shared" ca="1" si="156"/>
        <v>#N/A</v>
      </c>
      <c r="PA117" s="23" t="e">
        <f t="shared" ca="1" si="156"/>
        <v>#N/A</v>
      </c>
      <c r="PB117" s="23" t="e">
        <f t="shared" ca="1" si="156"/>
        <v>#N/A</v>
      </c>
      <c r="PC117" s="23">
        <f t="shared" ca="1" si="156"/>
        <v>1.0386905003743234</v>
      </c>
      <c r="PD117" s="23" t="e">
        <f t="shared" ca="1" si="156"/>
        <v>#N/A</v>
      </c>
      <c r="PE117" s="23" t="e">
        <f t="shared" ca="1" si="156"/>
        <v>#N/A</v>
      </c>
      <c r="PF117" s="23" t="e">
        <f t="shared" ca="1" si="156"/>
        <v>#N/A</v>
      </c>
      <c r="PG117" s="23" t="e">
        <f t="shared" ca="1" si="79"/>
        <v>#N/A</v>
      </c>
      <c r="PH117" s="23" t="e">
        <f t="shared" ca="1" si="79"/>
        <v>#N/A</v>
      </c>
      <c r="PI117" s="23" t="e">
        <f t="shared" ca="1" si="79"/>
        <v>#N/A</v>
      </c>
      <c r="PJ117" s="23" t="e">
        <f t="shared" ca="1" si="79"/>
        <v>#N/A</v>
      </c>
      <c r="PK117" s="23" t="e">
        <f t="shared" ca="1" si="79"/>
        <v>#N/A</v>
      </c>
      <c r="PL117" s="23">
        <f t="shared" ca="1" si="79"/>
        <v>1.0824814279525381</v>
      </c>
      <c r="PM117" s="23" t="e">
        <f t="shared" ca="1" si="79"/>
        <v>#N/A</v>
      </c>
      <c r="PN117" s="23" t="e">
        <f t="shared" ca="1" si="79"/>
        <v>#N/A</v>
      </c>
      <c r="PO117" s="23" t="e">
        <f t="shared" ca="1" si="157"/>
        <v>#N/A</v>
      </c>
      <c r="PP117" s="23" t="e">
        <f t="shared" ca="1" si="157"/>
        <v>#N/A</v>
      </c>
      <c r="PQ117" s="23" t="e">
        <f t="shared" ca="1" si="157"/>
        <v>#N/A</v>
      </c>
      <c r="PR117" s="23" t="e">
        <f t="shared" ca="1" si="157"/>
        <v>#N/A</v>
      </c>
      <c r="PS117" s="23" t="e">
        <f t="shared" ca="1" si="157"/>
        <v>#N/A</v>
      </c>
      <c r="PT117" s="23" t="e">
        <f t="shared" ca="1" si="157"/>
        <v>#N/A</v>
      </c>
      <c r="PU117" s="23">
        <f t="shared" ca="1" si="154"/>
        <v>1.0322977168354435</v>
      </c>
      <c r="PV117" s="23" t="e">
        <f t="shared" ca="1" si="154"/>
        <v>#N/A</v>
      </c>
      <c r="PW117" s="23" t="e">
        <f t="shared" ca="1" si="154"/>
        <v>#N/A</v>
      </c>
      <c r="PX117" s="23" t="e">
        <f t="shared" ca="1" si="154"/>
        <v>#N/A</v>
      </c>
      <c r="PY117" s="23" t="e">
        <f t="shared" ca="1" si="154"/>
        <v>#N/A</v>
      </c>
      <c r="PZ117" s="23" t="e">
        <f t="shared" ca="1" si="154"/>
        <v>#N/A</v>
      </c>
      <c r="QA117" s="23" t="e">
        <f t="shared" ca="1" si="154"/>
        <v>#N/A</v>
      </c>
      <c r="QB117" s="23" t="e">
        <f t="shared" ca="1" si="154"/>
        <v>#N/A</v>
      </c>
      <c r="QC117" s="23" t="e">
        <f t="shared" ca="1" si="154"/>
        <v>#N/A</v>
      </c>
      <c r="QD117" s="23" t="e">
        <f t="shared" ca="1" si="141"/>
        <v>#N/A</v>
      </c>
      <c r="QE117" s="23" t="e">
        <f t="shared" ca="1" si="141"/>
        <v>#N/A</v>
      </c>
      <c r="QF117" s="23" t="e">
        <f t="shared" ca="1" si="141"/>
        <v>#N/A</v>
      </c>
      <c r="QG117" s="23" t="e">
        <f t="shared" ca="1" si="141"/>
        <v>#N/A</v>
      </c>
      <c r="QH117" s="23" t="e">
        <f t="shared" ca="1" si="141"/>
        <v>#N/A</v>
      </c>
      <c r="QI117" s="23" t="e">
        <f t="shared" ca="1" si="141"/>
        <v>#N/A</v>
      </c>
      <c r="QJ117" s="26" t="e">
        <f t="shared" ca="1" si="110"/>
        <v>#N/A</v>
      </c>
    </row>
    <row r="118" spans="1:452" x14ac:dyDescent="0.35">
      <c r="A118" s="12" t="s">
        <v>1183</v>
      </c>
      <c r="B118" s="21">
        <v>35796</v>
      </c>
      <c r="C118" t="s">
        <v>733</v>
      </c>
      <c r="D118" s="2">
        <v>70.400000000000006</v>
      </c>
      <c r="E118" s="2">
        <v>70.3</v>
      </c>
      <c r="F118" s="2">
        <v>1.5</v>
      </c>
      <c r="G118" s="2">
        <v>75.7</v>
      </c>
      <c r="H118" s="2">
        <v>70.661214081928179</v>
      </c>
      <c r="I118" s="2">
        <v>76.232452404405251</v>
      </c>
      <c r="J118" s="2">
        <v>85.9</v>
      </c>
      <c r="K118" s="2">
        <v>54.6</v>
      </c>
      <c r="L118" s="2">
        <v>54.676374143904319</v>
      </c>
      <c r="M118" s="2">
        <v>62.6</v>
      </c>
      <c r="N118" s="2">
        <v>56.7</v>
      </c>
      <c r="O118" s="2">
        <v>64.8</v>
      </c>
      <c r="P118" s="2">
        <v>60.3</v>
      </c>
      <c r="Q118" s="2">
        <v>181.7</v>
      </c>
      <c r="R118" s="2">
        <v>63.3</v>
      </c>
      <c r="S118" s="2">
        <v>56.7</v>
      </c>
      <c r="T118" s="2">
        <v>37.5</v>
      </c>
      <c r="U118" s="2">
        <v>53.8</v>
      </c>
      <c r="V118" s="2">
        <v>55.3</v>
      </c>
      <c r="W118" s="2">
        <v>26.8</v>
      </c>
      <c r="X118" s="2">
        <v>76.099999999999994</v>
      </c>
      <c r="Y118" s="2" t="e">
        <v>#N/A</v>
      </c>
      <c r="Z118" s="2">
        <v>32.6</v>
      </c>
      <c r="AA118" s="2">
        <v>89.8</v>
      </c>
      <c r="AB118" s="2">
        <v>164.2</v>
      </c>
      <c r="AC118" s="2">
        <v>167.2</v>
      </c>
      <c r="AD118" s="2">
        <v>55.6</v>
      </c>
      <c r="AE118" s="2">
        <v>186.9</v>
      </c>
      <c r="AF118" s="2">
        <v>78.900000000000006</v>
      </c>
      <c r="AG118" s="22">
        <v>642</v>
      </c>
      <c r="AH118" s="22">
        <v>358</v>
      </c>
      <c r="AI118" s="22">
        <v>212</v>
      </c>
      <c r="AJ118" s="22">
        <v>43</v>
      </c>
      <c r="AK118" s="22">
        <v>43</v>
      </c>
      <c r="AL118" s="22">
        <v>3</v>
      </c>
      <c r="AM118" s="22">
        <v>7</v>
      </c>
      <c r="AN118" s="22">
        <v>3</v>
      </c>
      <c r="AO118" s="22">
        <v>56</v>
      </c>
      <c r="AP118" s="22">
        <v>40</v>
      </c>
      <c r="AQ118" s="22">
        <v>43</v>
      </c>
      <c r="AR118" s="2">
        <v>65.599999999999994</v>
      </c>
      <c r="AS118" s="2">
        <v>49.6</v>
      </c>
      <c r="AT118" s="2">
        <v>181.7</v>
      </c>
      <c r="AU118" s="2">
        <v>51.9</v>
      </c>
      <c r="AV118" s="2">
        <v>84</v>
      </c>
      <c r="AW118" s="2">
        <v>59.9</v>
      </c>
      <c r="AX118" s="2">
        <v>63.3</v>
      </c>
      <c r="AY118" s="2">
        <v>103.5</v>
      </c>
      <c r="AZ118" s="2">
        <v>97.4</v>
      </c>
      <c r="BA118" s="2">
        <v>26.8</v>
      </c>
      <c r="BB118" s="2">
        <v>57.8</v>
      </c>
      <c r="BC118" s="2">
        <v>66.400000000000006</v>
      </c>
      <c r="BD118" s="3" t="e">
        <v>#N/A</v>
      </c>
      <c r="BE118" s="3" t="e">
        <v>#N/A</v>
      </c>
      <c r="BF118" s="3" t="e">
        <v>#N/A</v>
      </c>
      <c r="BG118" s="3" t="e">
        <v>#N/A</v>
      </c>
      <c r="BH118" s="3" t="e">
        <v>#N/A</v>
      </c>
      <c r="BI118" s="2">
        <v>159.5</v>
      </c>
      <c r="BJ118" s="2">
        <v>3.3</v>
      </c>
      <c r="BK118" s="2">
        <v>2.5</v>
      </c>
      <c r="BL118" s="2">
        <v>62.9</v>
      </c>
      <c r="BM118" s="2">
        <v>73.2</v>
      </c>
      <c r="BN118" s="10" t="e">
        <v>#N/A</v>
      </c>
      <c r="BO118" s="3">
        <v>100.22</v>
      </c>
      <c r="BP118" s="22">
        <v>1.6353</v>
      </c>
      <c r="BQ118" s="3">
        <v>15.186666666666662</v>
      </c>
      <c r="BR118" s="23">
        <v>2.0985000000000005</v>
      </c>
      <c r="BS118" s="2">
        <v>43.6</v>
      </c>
      <c r="BT118" s="3">
        <v>60.06</v>
      </c>
      <c r="BU118" s="2">
        <v>1.3</v>
      </c>
      <c r="BV118" s="2">
        <v>2.2000000000000002</v>
      </c>
      <c r="BW118" s="2" t="e">
        <v>#N/A</v>
      </c>
      <c r="BX118" s="2" t="e">
        <v>#N/A</v>
      </c>
      <c r="BY118" s="23">
        <v>162</v>
      </c>
      <c r="BZ118" s="2">
        <v>97.9</v>
      </c>
      <c r="CA118" s="2">
        <v>73.599999999999994</v>
      </c>
      <c r="CB118" s="3">
        <v>77.78</v>
      </c>
      <c r="CC118" s="2">
        <v>71.400000000000006</v>
      </c>
      <c r="CD118" s="2">
        <v>91.1</v>
      </c>
      <c r="CE118" s="2">
        <v>98.145851259344141</v>
      </c>
      <c r="CF118" s="3">
        <v>78.000196174960124</v>
      </c>
      <c r="CG118" s="2">
        <v>71.453295074258008</v>
      </c>
      <c r="CH118" s="23">
        <v>171.51542209200025</v>
      </c>
      <c r="CI118" s="3">
        <v>77.766605165745744</v>
      </c>
      <c r="CM118" s="2">
        <f t="shared" si="95"/>
        <v>9.2867771458855639</v>
      </c>
      <c r="CN118" s="2">
        <f t="shared" si="95"/>
        <v>1.2832507796734547</v>
      </c>
      <c r="CO118" s="2">
        <f t="shared" si="96"/>
        <v>105.77562647894305</v>
      </c>
      <c r="CR118" s="2">
        <f t="shared" si="100"/>
        <v>-0.42432814710042033</v>
      </c>
      <c r="CS118" s="2">
        <f t="shared" si="100"/>
        <v>-0.56577086280057376</v>
      </c>
      <c r="CT118" s="2">
        <f t="shared" si="101"/>
        <v>-1.0457516339869244</v>
      </c>
      <c r="CU118" s="2">
        <f t="shared" si="101"/>
        <v>6.8513773898953842E-2</v>
      </c>
      <c r="CV118" s="2">
        <f t="shared" si="101"/>
        <v>2.0029779892148221E-2</v>
      </c>
      <c r="CW118" s="2">
        <f t="shared" si="102"/>
        <v>-0.15408320493067568</v>
      </c>
      <c r="CX118" s="2">
        <f t="shared" si="103"/>
        <v>0.36764705882353466</v>
      </c>
      <c r="CY118" s="2"/>
      <c r="CZ118" s="2">
        <f t="shared" si="107"/>
        <v>-0.79365079365078617</v>
      </c>
      <c r="DA118" s="2">
        <f t="shared" si="108"/>
        <v>0.92194222495390299</v>
      </c>
      <c r="DB118" s="2">
        <f t="shared" si="109"/>
        <v>0.36297640653356761</v>
      </c>
      <c r="DC118" s="2"/>
      <c r="DF118" s="2">
        <f t="shared" si="104"/>
        <v>0.82527050375520439</v>
      </c>
      <c r="DG118" s="2">
        <f t="shared" si="104"/>
        <v>0.24062232234731695</v>
      </c>
      <c r="DH118" s="2">
        <f t="shared" si="105"/>
        <v>3.5175215301845641</v>
      </c>
      <c r="DI118" s="2">
        <f t="shared" si="158"/>
        <v>2.2064753677059956</v>
      </c>
      <c r="DJ118" s="2">
        <f t="shared" si="158"/>
        <v>7.2982411942305481</v>
      </c>
      <c r="DM118" s="2"/>
      <c r="DN118" s="2">
        <f t="shared" si="123"/>
        <v>1.589595375722535</v>
      </c>
      <c r="DO118" s="2">
        <f t="shared" si="111"/>
        <v>1.7473118279569853</v>
      </c>
      <c r="DP118" s="2">
        <f t="shared" si="124"/>
        <v>0.11655011655012648</v>
      </c>
      <c r="DQ118" s="2"/>
      <c r="DR118" s="2">
        <f t="shared" si="125"/>
        <v>3.8022813688212929</v>
      </c>
      <c r="DS118" s="2">
        <f t="shared" si="126"/>
        <v>3.013796750165378</v>
      </c>
      <c r="DT118" s="2" t="e">
        <v>#N/A</v>
      </c>
      <c r="DU118" s="2" t="e">
        <v>#N/A</v>
      </c>
      <c r="DV118" s="2">
        <f t="shared" si="112"/>
        <v>-0.15408320493067729</v>
      </c>
      <c r="DW118" s="2">
        <f t="shared" si="127"/>
        <v>-4.0147913365029204</v>
      </c>
      <c r="DX118" s="2">
        <f t="shared" si="128"/>
        <v>-5.5415617128463541</v>
      </c>
      <c r="DY118" s="2">
        <f t="shared" si="129"/>
        <v>2.9268292682926855</v>
      </c>
      <c r="DZ118" s="2">
        <f t="shared" si="130"/>
        <v>4.4198895027624419</v>
      </c>
      <c r="EA118" s="2">
        <f t="shared" si="145"/>
        <v>3.0651340996168397</v>
      </c>
      <c r="EB118" s="2">
        <f t="shared" si="145"/>
        <v>6.1420345489443307</v>
      </c>
      <c r="EC118" s="2">
        <f t="shared" si="145"/>
        <v>5.9288537549407216</v>
      </c>
      <c r="ED118" s="2">
        <f t="shared" si="145"/>
        <v>-0.1312335958005395</v>
      </c>
      <c r="EE118" s="2" t="e">
        <f t="shared" si="145"/>
        <v>#N/A</v>
      </c>
      <c r="EF118" s="2">
        <f t="shared" si="145"/>
        <v>8.6666666666666679</v>
      </c>
      <c r="EG118" s="2">
        <f t="shared" si="145"/>
        <v>2.6285714285714246</v>
      </c>
      <c r="EH118" s="2">
        <f t="shared" si="143"/>
        <v>0.98400984009838766</v>
      </c>
      <c r="EI118" s="2">
        <f t="shared" si="151"/>
        <v>0.30581039755350758</v>
      </c>
      <c r="EJ118" s="2">
        <f t="shared" si="151"/>
        <v>5.3078556263269627</v>
      </c>
      <c r="EK118" s="2">
        <f t="shared" si="151"/>
        <v>-4.0147913365029204</v>
      </c>
      <c r="EL118" s="2">
        <f t="shared" si="150"/>
        <v>0.38684719535782008</v>
      </c>
      <c r="EM118" s="2">
        <f t="shared" si="150"/>
        <v>0.23866348448686736</v>
      </c>
      <c r="EN118" s="2">
        <f t="shared" si="150"/>
        <v>3.2758620689655071</v>
      </c>
      <c r="EO118" s="2">
        <f t="shared" si="150"/>
        <v>2.9268292682926855</v>
      </c>
      <c r="EP118" s="2">
        <f t="shared" si="150"/>
        <v>-0.67178502879079449</v>
      </c>
      <c r="EQ118" s="2">
        <f t="shared" si="150"/>
        <v>1.0373443983402453</v>
      </c>
      <c r="ER118" s="2">
        <f t="shared" si="162"/>
        <v>5.9288537549407216</v>
      </c>
      <c r="ES118" s="2">
        <f t="shared" si="162"/>
        <v>3.9568345323740983</v>
      </c>
      <c r="ET118" s="2">
        <f t="shared" si="162"/>
        <v>2.7863777089783381</v>
      </c>
      <c r="EU118" s="2">
        <f t="shared" si="97"/>
        <v>3.3</v>
      </c>
      <c r="EV118" s="2">
        <f t="shared" si="97"/>
        <v>2.5</v>
      </c>
      <c r="EW118" s="2">
        <f t="shared" si="131"/>
        <v>-1.1006289308176154</v>
      </c>
      <c r="EX118" s="2">
        <f t="shared" si="131"/>
        <v>-2.008032128514059</v>
      </c>
      <c r="EY118" s="2">
        <f t="shared" si="132"/>
        <v>-34.555924196425579</v>
      </c>
      <c r="EZ118" s="2">
        <f t="shared" si="132"/>
        <v>-35.81741022289485</v>
      </c>
      <c r="FA118" s="2">
        <f t="shared" si="133"/>
        <v>-16.793893129770986</v>
      </c>
      <c r="FB118" s="2">
        <f t="shared" si="88"/>
        <v>1.6311166875784044</v>
      </c>
      <c r="FC118" s="2">
        <f t="shared" si="88"/>
        <v>1.7671517671517645</v>
      </c>
      <c r="FD118" s="2">
        <f t="shared" si="88"/>
        <v>1.098901098901095</v>
      </c>
      <c r="FE118" s="2">
        <f t="shared" si="87"/>
        <v>0.60794205148104741</v>
      </c>
      <c r="FF118" s="2">
        <f t="shared" si="87"/>
        <v>2.0000000000000018</v>
      </c>
      <c r="FG118" s="2">
        <f t="shared" si="87"/>
        <v>1.2222222222222134</v>
      </c>
      <c r="FH118" s="2" t="e">
        <v>#N/A</v>
      </c>
      <c r="FI118" s="2" t="e">
        <v>#N/A</v>
      </c>
      <c r="FL118" s="2">
        <f t="shared" si="159"/>
        <v>0.26811573394600607</v>
      </c>
      <c r="FM118" s="2">
        <f t="shared" si="159"/>
        <v>0.52333037212224376</v>
      </c>
      <c r="FN118" s="2">
        <f t="shared" si="115"/>
        <v>0.90194333191424558</v>
      </c>
      <c r="FQ118" s="2">
        <f t="shared" si="160"/>
        <v>1.0767838132710539</v>
      </c>
      <c r="FR118" s="2">
        <f t="shared" si="160"/>
        <v>2.1098113749743685</v>
      </c>
      <c r="FS118" s="2">
        <f t="shared" si="117"/>
        <v>3.656877588881402</v>
      </c>
      <c r="FT118" s="2">
        <f t="shared" si="161"/>
        <v>2.2791839952235549</v>
      </c>
      <c r="FU118" s="2">
        <f t="shared" si="161"/>
        <v>1.3860351944307236</v>
      </c>
      <c r="FX118" s="2">
        <f t="shared" si="163"/>
        <v>2.2260828009353029</v>
      </c>
      <c r="FY118" s="2">
        <f t="shared" si="163"/>
        <v>1.9448546493480379</v>
      </c>
      <c r="FZ118" s="2">
        <f t="shared" si="121"/>
        <v>3.9695270223320422</v>
      </c>
      <c r="GA118" s="2">
        <f t="shared" si="164"/>
        <v>2.0935756247553838</v>
      </c>
      <c r="GB118" s="2">
        <f t="shared" si="164"/>
        <v>1.2970736766407809</v>
      </c>
      <c r="GE118" s="2"/>
      <c r="GF118" s="2"/>
      <c r="GG118" s="2">
        <f t="shared" si="155"/>
        <v>-26.501284949470516</v>
      </c>
      <c r="GH118" s="2">
        <f t="shared" si="155"/>
        <v>-26.802843288367985</v>
      </c>
      <c r="GI118" s="2">
        <f t="shared" si="138"/>
        <v>-7.8688524590163951</v>
      </c>
      <c r="GJ118" s="2">
        <f t="shared" si="139"/>
        <v>3.8143674507310932</v>
      </c>
      <c r="GK118" s="2" t="e">
        <v>#N/A</v>
      </c>
      <c r="GN118" s="2">
        <f t="shared" si="89"/>
        <v>-0.19999999999999996</v>
      </c>
      <c r="GQ118" s="2"/>
      <c r="IG118" s="24"/>
      <c r="IH118" s="24"/>
      <c r="II118" s="24"/>
      <c r="IJ118" s="24"/>
      <c r="IK118" s="24"/>
      <c r="IL118" s="2"/>
      <c r="IM118" s="2">
        <f t="shared" si="98"/>
        <v>1.5</v>
      </c>
      <c r="IN118" s="2"/>
      <c r="IO118" s="2">
        <f t="shared" si="134"/>
        <v>1.5</v>
      </c>
      <c r="IX118" s="3"/>
      <c r="IY118" s="3"/>
      <c r="IZ118" s="3"/>
      <c r="JA118" s="3"/>
      <c r="JB118" s="3"/>
      <c r="JC118" s="3"/>
      <c r="JE118" s="3"/>
      <c r="JF118" s="3"/>
      <c r="JG118" s="3"/>
      <c r="JH118" s="3"/>
      <c r="JI118" s="3"/>
      <c r="JJ118" s="3"/>
      <c r="JK118" s="3"/>
      <c r="JL118" s="3"/>
      <c r="JN118" s="10">
        <f>COUNTIF(EI118:ET118,"&gt;2")</f>
        <v>6</v>
      </c>
      <c r="JP118" s="2">
        <f>AVERAGE(CS118,CS106,CS94,CS82,CS70,CS58,CS46,CS34,CS22,CS10)</f>
        <v>-0.2619589024766919</v>
      </c>
      <c r="JQ118" s="2">
        <f>CS118-JP118</f>
        <v>-0.30381196032388186</v>
      </c>
      <c r="JR118" s="2">
        <f>AVERAGE(CT118,CT106,CT94,CT82,CT70,CT58,CT46,CT34,CT22,CT10)</f>
        <v>-0.64842423992439024</v>
      </c>
      <c r="JS118" s="2">
        <f>CT118-JR118</f>
        <v>-0.39732739406253414</v>
      </c>
      <c r="KH118" s="2">
        <f>(DN118*$DN$4)+(FB118*$FB$3)+(FC118*$FC$3)+(FD118*$FD$3)+(FE118*$FE$3)+(FF118*$FF$3)+(FG118*$FG$3)</f>
        <v>1.5226325910415344</v>
      </c>
      <c r="KI118" s="2">
        <f>F118-KH118</f>
        <v>-2.2632591041534367E-2</v>
      </c>
      <c r="KJ118" s="2">
        <f>MAX(DN118,FB118:FG118)</f>
        <v>2.0000000000000018</v>
      </c>
      <c r="KK118" s="2">
        <f>MIN(DN118,FB118:FG118)</f>
        <v>0.60794205148104741</v>
      </c>
      <c r="KL118" s="2">
        <f t="shared" si="135"/>
        <v>1.3920579485189544</v>
      </c>
      <c r="KO118" s="2">
        <f>BO118</f>
        <v>100.22</v>
      </c>
      <c r="KP118" s="2">
        <f>100*((BO112/BO100)-1)</f>
        <v>19.71814020717899</v>
      </c>
      <c r="KQ118" s="2">
        <f t="shared" si="142"/>
        <v>19.71814020717899</v>
      </c>
      <c r="KR118" s="2">
        <f>100*((BO106/BO94)-1)</f>
        <v>14.384920634920629</v>
      </c>
      <c r="KS118" s="2">
        <f t="shared" si="149"/>
        <v>14.384920634920629</v>
      </c>
      <c r="KT118" s="3">
        <f>BP118</f>
        <v>1.6353</v>
      </c>
      <c r="KU118" s="3">
        <f>BQ118</f>
        <v>15.186666666666662</v>
      </c>
      <c r="KV118" s="3">
        <f t="shared" si="106"/>
        <v>9.2867771458855639</v>
      </c>
      <c r="KW118" s="2">
        <f t="shared" si="99"/>
        <v>21.311778312599252</v>
      </c>
      <c r="KX118" s="2">
        <f t="shared" si="99"/>
        <v>16.988952613162343</v>
      </c>
      <c r="LB118">
        <v>0</v>
      </c>
      <c r="LE118" s="2" t="e">
        <v>#N/A</v>
      </c>
      <c r="LF118" s="2" t="e">
        <v>#N/A</v>
      </c>
      <c r="LG118" s="2" t="e">
        <v>#N/A</v>
      </c>
      <c r="LH118" s="2" t="e">
        <v>#N/A</v>
      </c>
      <c r="LI118" s="2" t="e">
        <v>#N/A</v>
      </c>
      <c r="LJ118" s="2" t="e">
        <v>#N/A</v>
      </c>
      <c r="LK118" s="2">
        <v>67.42672894810292</v>
      </c>
      <c r="LL118" s="2" t="e">
        <v>#N/A</v>
      </c>
      <c r="LM118" s="2" t="e">
        <v>#N/A</v>
      </c>
      <c r="LN118" s="2" t="e">
        <v>#N/A</v>
      </c>
      <c r="LO118" s="2" t="e">
        <v>#N/A</v>
      </c>
      <c r="LP118" s="2">
        <v>45.650194637062746</v>
      </c>
      <c r="LQ118" s="2" t="e">
        <v>#N/A</v>
      </c>
      <c r="LR118" s="2" t="e">
        <v>#N/A</v>
      </c>
      <c r="LS118" s="2" t="e">
        <v>#N/A</v>
      </c>
      <c r="LT118" s="2" t="e">
        <v>#N/A</v>
      </c>
      <c r="LU118" s="2" t="e">
        <v>#N/A</v>
      </c>
      <c r="LV118" s="2" t="e">
        <v>#N/A</v>
      </c>
      <c r="LW118" s="2" t="e">
        <v>#N/A</v>
      </c>
      <c r="LX118" s="2" t="e">
        <v>#N/A</v>
      </c>
      <c r="LY118" s="2">
        <v>60.025490588466646</v>
      </c>
      <c r="LZ118" s="2" t="e">
        <v>#N/A</v>
      </c>
      <c r="MA118" s="2" t="e">
        <v>#N/A</v>
      </c>
      <c r="MB118" s="2" t="e">
        <v>#N/A</v>
      </c>
      <c r="MC118" s="2" t="e">
        <v>#N/A</v>
      </c>
      <c r="MD118" s="2" t="e">
        <v>#N/A</v>
      </c>
      <c r="ME118" s="2" t="e">
        <v>#N/A</v>
      </c>
      <c r="MF118" s="2" t="e">
        <v>#N/A</v>
      </c>
      <c r="MG118" s="2" t="e">
        <v>#N/A</v>
      </c>
      <c r="MH118" s="2">
        <v>56.250716292628141</v>
      </c>
      <c r="MI118" s="2" t="e">
        <v>#N/A</v>
      </c>
      <c r="MJ118" s="2" t="e">
        <v>#N/A</v>
      </c>
      <c r="MK118" s="2" t="e">
        <v>#N/A</v>
      </c>
      <c r="ML118" s="2" t="e">
        <v>#N/A</v>
      </c>
      <c r="MM118" s="2" t="e">
        <v>#N/A</v>
      </c>
      <c r="MN118" s="2" t="e">
        <v>#N/A</v>
      </c>
      <c r="MO118" s="2" t="e">
        <v>#N/A</v>
      </c>
      <c r="MP118" s="2" t="e">
        <v>#N/A</v>
      </c>
      <c r="MQ118" s="2" t="e">
        <v>#N/A</v>
      </c>
      <c r="MR118" s="2" t="e">
        <v>#N/A</v>
      </c>
      <c r="MS118" s="10" t="e">
        <v>#N/A</v>
      </c>
      <c r="MT118" s="2" t="e">
        <v>#N/A</v>
      </c>
      <c r="MU118" s="2" t="e">
        <v>#N/A</v>
      </c>
      <c r="MV118" s="2" t="e">
        <v>#N/A</v>
      </c>
      <c r="MX118" s="22" t="e">
        <v>#N/A</v>
      </c>
      <c r="MY118" s="22" t="e">
        <v>#N/A</v>
      </c>
      <c r="MZ118" s="22" t="e">
        <v>#N/A</v>
      </c>
      <c r="NA118" s="22" t="e">
        <v>#N/A</v>
      </c>
      <c r="NB118" s="22" t="e">
        <v>#N/A</v>
      </c>
      <c r="NC118" s="22" t="e">
        <v>#N/A</v>
      </c>
      <c r="ND118" s="22">
        <v>2</v>
      </c>
      <c r="NE118" s="22" t="e">
        <v>#N/A</v>
      </c>
      <c r="NF118" s="22" t="e">
        <v>#N/A</v>
      </c>
      <c r="NG118" s="22">
        <v>0</v>
      </c>
      <c r="NH118" s="23">
        <v>0</v>
      </c>
      <c r="NI118" s="22">
        <v>19</v>
      </c>
      <c r="NJ118" s="22" t="e">
        <v>#N/A</v>
      </c>
      <c r="NK118" s="22" t="e">
        <v>#N/A</v>
      </c>
      <c r="NL118" s="23" t="e">
        <v>#N/A</v>
      </c>
      <c r="NM118" s="3" t="e">
        <v>#N/A</v>
      </c>
      <c r="NN118" s="22" t="e">
        <v>#N/A</v>
      </c>
      <c r="NO118" s="22" t="e">
        <v>#N/A</v>
      </c>
      <c r="NP118" s="22" t="e">
        <v>#N/A</v>
      </c>
      <c r="NQ118" s="22" t="e">
        <v>#N/A</v>
      </c>
      <c r="NR118" s="23">
        <v>2</v>
      </c>
      <c r="NS118" s="22" t="e">
        <v>#N/A</v>
      </c>
      <c r="NT118" s="22" t="e">
        <v>#N/A</v>
      </c>
      <c r="NU118" s="23" t="e">
        <v>#N/A</v>
      </c>
      <c r="NV118" s="3" t="e">
        <v>#N/A</v>
      </c>
      <c r="NW118" s="22" t="e">
        <v>#N/A</v>
      </c>
      <c r="NX118" s="22" t="e">
        <v>#N/A</v>
      </c>
      <c r="NY118" s="22" t="e">
        <v>#N/A</v>
      </c>
      <c r="NZ118" s="22" t="e">
        <v>#N/A</v>
      </c>
      <c r="OA118" s="23">
        <v>7</v>
      </c>
      <c r="OB118" s="22" t="e">
        <v>#N/A</v>
      </c>
      <c r="OC118" s="22" t="e">
        <v>#N/A</v>
      </c>
      <c r="OD118" s="22" t="e">
        <v>#N/A</v>
      </c>
      <c r="OE118" s="22" t="e">
        <v>#N/A</v>
      </c>
      <c r="OF118" s="22" t="e">
        <v>#N/A</v>
      </c>
      <c r="OG118" s="22" t="e">
        <v>#N/A</v>
      </c>
      <c r="OH118" s="23" t="e">
        <v>#N/A</v>
      </c>
      <c r="OI118" s="22">
        <v>0</v>
      </c>
      <c r="OJ118" s="22" t="e">
        <v>#N/A</v>
      </c>
      <c r="OK118" s="22" t="e">
        <v>#N/A</v>
      </c>
      <c r="OL118" s="22" t="e">
        <v>#N/A</v>
      </c>
      <c r="OM118" s="23" t="e">
        <v>#N/A</v>
      </c>
      <c r="ON118" s="22" t="e">
        <v>#N/A</v>
      </c>
      <c r="OO118" s="22" t="e">
        <v>#N/A</v>
      </c>
      <c r="OQ118">
        <f t="shared" si="136"/>
        <v>-1</v>
      </c>
      <c r="OR118" s="23" t="e">
        <f t="shared" ca="1" si="156"/>
        <v>#N/A</v>
      </c>
      <c r="OS118" s="23" t="e">
        <f t="shared" ca="1" si="156"/>
        <v>#N/A</v>
      </c>
      <c r="OT118" s="23" t="e">
        <f t="shared" ca="1" si="156"/>
        <v>#N/A</v>
      </c>
      <c r="OU118" s="23" t="e">
        <f t="shared" ca="1" si="156"/>
        <v>#N/A</v>
      </c>
      <c r="OV118" s="23" t="e">
        <f t="shared" ca="1" si="156"/>
        <v>#N/A</v>
      </c>
      <c r="OW118" s="23" t="e">
        <f t="shared" ca="1" si="156"/>
        <v>#N/A</v>
      </c>
      <c r="OX118" s="23">
        <f t="shared" ca="1" si="156"/>
        <v>0.9964438431089303</v>
      </c>
      <c r="OY118" s="23" t="e">
        <f t="shared" ca="1" si="156"/>
        <v>#N/A</v>
      </c>
      <c r="OZ118" s="23" t="e">
        <f t="shared" ca="1" si="156"/>
        <v>#N/A</v>
      </c>
      <c r="PA118" s="23" t="e">
        <f t="shared" ca="1" si="156"/>
        <v>#N/A</v>
      </c>
      <c r="PB118" s="23" t="e">
        <f t="shared" ca="1" si="156"/>
        <v>#N/A</v>
      </c>
      <c r="PC118" s="23">
        <f t="shared" ca="1" si="156"/>
        <v>1.0040516687778327</v>
      </c>
      <c r="PD118" s="23" t="e">
        <f t="shared" ca="1" si="156"/>
        <v>#N/A</v>
      </c>
      <c r="PE118" s="23" t="e">
        <f t="shared" ca="1" si="156"/>
        <v>#N/A</v>
      </c>
      <c r="PF118" s="23" t="e">
        <f t="shared" ca="1" si="156"/>
        <v>#N/A</v>
      </c>
      <c r="PG118" s="23" t="e">
        <f t="shared" ca="1" si="156"/>
        <v>#N/A</v>
      </c>
      <c r="PH118" s="23" t="e">
        <f t="shared" ref="PH118:PW181" ca="1" si="165">LU118/OFFSET(LU118,$OQ118,0)</f>
        <v>#N/A</v>
      </c>
      <c r="PI118" s="23" t="e">
        <f t="shared" ca="1" si="165"/>
        <v>#N/A</v>
      </c>
      <c r="PJ118" s="23" t="e">
        <f t="shared" ca="1" si="165"/>
        <v>#N/A</v>
      </c>
      <c r="PK118" s="23" t="e">
        <f t="shared" ca="1" si="165"/>
        <v>#N/A</v>
      </c>
      <c r="PL118" s="23">
        <f t="shared" ca="1" si="165"/>
        <v>1.0030096370488681</v>
      </c>
      <c r="PM118" s="23" t="e">
        <f t="shared" ca="1" si="165"/>
        <v>#N/A</v>
      </c>
      <c r="PN118" s="23" t="e">
        <f t="shared" ca="1" si="165"/>
        <v>#N/A</v>
      </c>
      <c r="PO118" s="23" t="e">
        <f t="shared" ca="1" si="157"/>
        <v>#N/A</v>
      </c>
      <c r="PP118" s="23" t="e">
        <f t="shared" ca="1" si="157"/>
        <v>#N/A</v>
      </c>
      <c r="PQ118" s="23" t="e">
        <f t="shared" ca="1" si="157"/>
        <v>#N/A</v>
      </c>
      <c r="PR118" s="23" t="e">
        <f t="shared" ca="1" si="157"/>
        <v>#N/A</v>
      </c>
      <c r="PS118" s="23" t="e">
        <f t="shared" ca="1" si="157"/>
        <v>#N/A</v>
      </c>
      <c r="PT118" s="23" t="e">
        <f t="shared" ca="1" si="157"/>
        <v>#N/A</v>
      </c>
      <c r="PU118" s="23">
        <f t="shared" ca="1" si="154"/>
        <v>1.0045611861067585</v>
      </c>
      <c r="PV118" s="23" t="e">
        <f t="shared" ca="1" si="154"/>
        <v>#N/A</v>
      </c>
      <c r="PW118" s="23" t="e">
        <f t="shared" ca="1" si="154"/>
        <v>#N/A</v>
      </c>
      <c r="PX118" s="23" t="e">
        <f t="shared" ca="1" si="154"/>
        <v>#N/A</v>
      </c>
      <c r="PY118" s="23" t="e">
        <f t="shared" ca="1" si="154"/>
        <v>#N/A</v>
      </c>
      <c r="PZ118" s="23" t="e">
        <f t="shared" ca="1" si="154"/>
        <v>#N/A</v>
      </c>
      <c r="QA118" s="23" t="e">
        <f t="shared" ca="1" si="154"/>
        <v>#N/A</v>
      </c>
      <c r="QB118" s="23" t="e">
        <f t="shared" ca="1" si="154"/>
        <v>#N/A</v>
      </c>
      <c r="QC118" s="23" t="e">
        <f t="shared" ca="1" si="154"/>
        <v>#N/A</v>
      </c>
      <c r="QD118" s="23" t="e">
        <f t="shared" ca="1" si="141"/>
        <v>#N/A</v>
      </c>
      <c r="QE118" s="23" t="e">
        <f t="shared" ca="1" si="141"/>
        <v>#N/A</v>
      </c>
      <c r="QF118" s="23" t="e">
        <f t="shared" ca="1" si="141"/>
        <v>#N/A</v>
      </c>
      <c r="QG118" s="23" t="e">
        <f t="shared" ca="1" si="141"/>
        <v>#N/A</v>
      </c>
      <c r="QH118" s="23" t="e">
        <f t="shared" ca="1" si="141"/>
        <v>#N/A</v>
      </c>
      <c r="QI118" s="23" t="e">
        <f t="shared" ca="1" si="141"/>
        <v>#N/A</v>
      </c>
      <c r="QJ118" s="26" t="e">
        <f t="shared" ca="1" si="110"/>
        <v>#N/A</v>
      </c>
    </row>
    <row r="119" spans="1:452" x14ac:dyDescent="0.35">
      <c r="A119" t="s">
        <v>1184</v>
      </c>
      <c r="B119" s="25">
        <v>35827</v>
      </c>
      <c r="C119" t="s">
        <v>734</v>
      </c>
      <c r="D119" s="2">
        <v>70.599999999999994</v>
      </c>
      <c r="E119" s="2">
        <v>70.5</v>
      </c>
      <c r="F119" s="2">
        <v>1.6</v>
      </c>
      <c r="G119" s="2">
        <v>76</v>
      </c>
      <c r="H119" s="2">
        <v>70.742574144264935</v>
      </c>
      <c r="I119" s="2">
        <v>76.337673057673115</v>
      </c>
      <c r="J119" s="2">
        <v>86.3</v>
      </c>
      <c r="K119" s="2">
        <v>54.7</v>
      </c>
      <c r="L119" s="2">
        <v>54.855855314131453</v>
      </c>
      <c r="M119" s="2">
        <v>62.6</v>
      </c>
      <c r="N119" s="2">
        <v>56.2</v>
      </c>
      <c r="O119" s="2">
        <v>64.5</v>
      </c>
      <c r="P119" s="2">
        <v>60.4</v>
      </c>
      <c r="Q119" s="2">
        <v>183.1</v>
      </c>
      <c r="R119" s="2">
        <v>63.4</v>
      </c>
      <c r="S119" s="2">
        <v>56.2</v>
      </c>
      <c r="T119" s="2">
        <v>37.6</v>
      </c>
      <c r="U119" s="2">
        <v>53.8</v>
      </c>
      <c r="V119" s="2">
        <v>55.4</v>
      </c>
      <c r="W119" s="2">
        <v>26.8</v>
      </c>
      <c r="X119" s="2">
        <v>76.099999999999994</v>
      </c>
      <c r="Y119" s="2" t="e">
        <v>#N/A</v>
      </c>
      <c r="Z119" s="2">
        <v>32.6</v>
      </c>
      <c r="AA119" s="2">
        <v>90.1</v>
      </c>
      <c r="AB119" s="2">
        <v>165.9</v>
      </c>
      <c r="AC119" s="2">
        <v>167.3</v>
      </c>
      <c r="AD119" s="2">
        <v>55.7</v>
      </c>
      <c r="AE119" s="2">
        <v>189.1</v>
      </c>
      <c r="AF119" s="2">
        <v>80.2</v>
      </c>
      <c r="AG119" s="22">
        <v>642</v>
      </c>
      <c r="AH119" s="22">
        <v>358</v>
      </c>
      <c r="AI119" s="22">
        <v>212</v>
      </c>
      <c r="AJ119" s="22">
        <v>43</v>
      </c>
      <c r="AK119" s="22">
        <v>43</v>
      </c>
      <c r="AL119" s="22">
        <v>3</v>
      </c>
      <c r="AM119" s="22">
        <v>7</v>
      </c>
      <c r="AN119" s="22">
        <v>3</v>
      </c>
      <c r="AO119" s="22">
        <v>56</v>
      </c>
      <c r="AP119" s="22">
        <v>40</v>
      </c>
      <c r="AQ119" s="22">
        <v>43</v>
      </c>
      <c r="AR119" s="2">
        <v>65.5</v>
      </c>
      <c r="AS119" s="2">
        <v>50</v>
      </c>
      <c r="AT119" s="2">
        <v>183.1</v>
      </c>
      <c r="AU119" s="2">
        <v>52</v>
      </c>
      <c r="AV119" s="2">
        <v>85</v>
      </c>
      <c r="AW119" s="2">
        <v>61.2</v>
      </c>
      <c r="AX119" s="2">
        <v>63.4</v>
      </c>
      <c r="AY119" s="2">
        <v>103.1</v>
      </c>
      <c r="AZ119" s="2">
        <v>97.5</v>
      </c>
      <c r="BA119" s="2">
        <v>26.8</v>
      </c>
      <c r="BB119" s="2">
        <v>58</v>
      </c>
      <c r="BC119" s="2">
        <v>67.099999999999994</v>
      </c>
      <c r="BD119" s="3" t="e">
        <v>#N/A</v>
      </c>
      <c r="BE119" s="3" t="e">
        <v>#N/A</v>
      </c>
      <c r="BF119" s="3" t="e">
        <v>#N/A</v>
      </c>
      <c r="BG119" s="3" t="e">
        <v>#N/A</v>
      </c>
      <c r="BH119" s="3" t="e">
        <v>#N/A</v>
      </c>
      <c r="BI119" s="2">
        <v>160.30000000000001</v>
      </c>
      <c r="BJ119" s="2">
        <v>3.4</v>
      </c>
      <c r="BK119" s="2">
        <v>2.6</v>
      </c>
      <c r="BL119" s="2">
        <v>62.5</v>
      </c>
      <c r="BM119" s="2">
        <v>72.7</v>
      </c>
      <c r="BN119" s="10" t="e">
        <v>#N/A</v>
      </c>
      <c r="BO119" s="3">
        <v>99.94</v>
      </c>
      <c r="BP119" s="22">
        <v>1.6407</v>
      </c>
      <c r="BQ119" s="3">
        <v>14.0695</v>
      </c>
      <c r="BR119" s="23">
        <v>2.2236842105263159</v>
      </c>
      <c r="BS119" s="2">
        <v>42.2</v>
      </c>
      <c r="BT119" s="3">
        <v>59.95</v>
      </c>
      <c r="BU119" s="2">
        <v>1.3</v>
      </c>
      <c r="BV119" s="2">
        <v>2.2999999999999998</v>
      </c>
      <c r="BW119" s="2" t="e">
        <v>#N/A</v>
      </c>
      <c r="BX119" s="2" t="e">
        <v>#N/A</v>
      </c>
      <c r="BY119" s="23">
        <v>162</v>
      </c>
      <c r="BZ119" s="2">
        <v>97.8</v>
      </c>
      <c r="CA119" s="2">
        <v>73.599999999999994</v>
      </c>
      <c r="CB119" s="3">
        <v>78.069999999999993</v>
      </c>
      <c r="CC119" s="2">
        <v>71.599999999999994</v>
      </c>
      <c r="CD119" s="2">
        <v>91.1</v>
      </c>
      <c r="CE119" s="2">
        <v>98.307237600304177</v>
      </c>
      <c r="CF119" s="3">
        <v>78.129024999393167</v>
      </c>
      <c r="CG119" s="2">
        <v>71.612532836992656</v>
      </c>
      <c r="CH119" s="23">
        <v>171.9180940329702</v>
      </c>
      <c r="CI119" s="3">
        <v>77.902677441553791</v>
      </c>
      <c r="CM119" s="2">
        <f t="shared" si="95"/>
        <v>8.5753032242335578</v>
      </c>
      <c r="CN119" s="2">
        <f t="shared" si="95"/>
        <v>1.3553265133944754</v>
      </c>
      <c r="CO119" s="2">
        <f t="shared" si="96"/>
        <v>106.12491308261596</v>
      </c>
      <c r="CR119" s="2">
        <f t="shared" si="100"/>
        <v>0.28409090909089291</v>
      </c>
      <c r="CS119" s="2">
        <f t="shared" si="100"/>
        <v>0.28449502133713067</v>
      </c>
      <c r="CT119" s="2">
        <f t="shared" si="101"/>
        <v>0.39630118890356297</v>
      </c>
      <c r="CU119" s="2">
        <f t="shared" si="101"/>
        <v>0.11514104787730274</v>
      </c>
      <c r="CV119" s="2">
        <f t="shared" si="101"/>
        <v>0.13802606363714923</v>
      </c>
      <c r="CW119" s="2">
        <f t="shared" si="102"/>
        <v>-0.46296296296295858</v>
      </c>
      <c r="CX119" s="2">
        <f t="shared" si="103"/>
        <v>0.18315018315018575</v>
      </c>
      <c r="CY119" s="2"/>
      <c r="CZ119" s="2">
        <f t="shared" si="107"/>
        <v>0.26666666666667049</v>
      </c>
      <c r="DA119" s="2">
        <f t="shared" si="108"/>
        <v>1.0353227771011067</v>
      </c>
      <c r="DB119" s="2">
        <f t="shared" si="109"/>
        <v>0.18083182640144924</v>
      </c>
      <c r="DC119" s="2"/>
      <c r="DF119" s="2">
        <f t="shared" si="104"/>
        <v>1.3904761684023992</v>
      </c>
      <c r="DG119" s="2">
        <f t="shared" si="104"/>
        <v>1.6689445822526405</v>
      </c>
      <c r="DH119" s="2">
        <f t="shared" si="105"/>
        <v>4.011033483747406</v>
      </c>
      <c r="DI119" s="2">
        <f t="shared" si="158"/>
        <v>2.2010793154787711</v>
      </c>
      <c r="DJ119" s="2">
        <f t="shared" si="158"/>
        <v>1.5084586135253542</v>
      </c>
      <c r="DM119" s="2"/>
      <c r="DN119" s="2">
        <f t="shared" si="123"/>
        <v>1.5850144092218938</v>
      </c>
      <c r="DO119" s="2">
        <f t="shared" si="111"/>
        <v>1.7402945113788446</v>
      </c>
      <c r="DP119" s="2">
        <f t="shared" si="124"/>
        <v>0.34883720930232226</v>
      </c>
      <c r="DQ119" s="2"/>
      <c r="DR119" s="2">
        <f t="shared" si="125"/>
        <v>3.795066413662239</v>
      </c>
      <c r="DS119" s="2">
        <f t="shared" si="126"/>
        <v>3.0207563264104094</v>
      </c>
      <c r="DT119" s="2" t="e">
        <v>#N/A</v>
      </c>
      <c r="DU119" s="2" t="e">
        <v>#N/A</v>
      </c>
      <c r="DV119" s="2">
        <f t="shared" si="112"/>
        <v>-0.30911901081916993</v>
      </c>
      <c r="DW119" s="2">
        <f t="shared" si="127"/>
        <v>-3.5300316122234054</v>
      </c>
      <c r="DX119" s="2">
        <f t="shared" si="128"/>
        <v>-5.5276381909547645</v>
      </c>
      <c r="DY119" s="2">
        <f t="shared" si="129"/>
        <v>2.5889967637540368</v>
      </c>
      <c r="DZ119" s="2">
        <f t="shared" si="130"/>
        <v>3.8817005545286554</v>
      </c>
      <c r="EA119" s="2">
        <f t="shared" si="145"/>
        <v>3.0651340996168397</v>
      </c>
      <c r="EB119" s="2">
        <f t="shared" si="145"/>
        <v>5.9273422562141631</v>
      </c>
      <c r="EC119" s="2">
        <f t="shared" si="145"/>
        <v>5.9288537549407216</v>
      </c>
      <c r="ED119" s="2">
        <f t="shared" si="145"/>
        <v>-0.1312335958005395</v>
      </c>
      <c r="EE119" s="2" t="e">
        <f t="shared" si="145"/>
        <v>#N/A</v>
      </c>
      <c r="EF119" s="2">
        <f t="shared" si="145"/>
        <v>8.6666666666666679</v>
      </c>
      <c r="EG119" s="2">
        <f t="shared" si="145"/>
        <v>2.9714285714285582</v>
      </c>
      <c r="EH119" s="2">
        <f t="shared" si="143"/>
        <v>0.60642813826561337</v>
      </c>
      <c r="EI119" s="2">
        <f t="shared" si="151"/>
        <v>0.30627871362940429</v>
      </c>
      <c r="EJ119" s="2">
        <f t="shared" si="151"/>
        <v>5.2631578947368363</v>
      </c>
      <c r="EK119" s="2">
        <f t="shared" si="151"/>
        <v>-3.5300316122234054</v>
      </c>
      <c r="EL119" s="2">
        <f t="shared" si="150"/>
        <v>0.58027079303675233</v>
      </c>
      <c r="EM119" s="2">
        <f t="shared" si="150"/>
        <v>0.83036773428233346</v>
      </c>
      <c r="EN119" s="2">
        <f t="shared" si="150"/>
        <v>4.6153846153846212</v>
      </c>
      <c r="EO119" s="2">
        <f t="shared" si="150"/>
        <v>2.5889967637540368</v>
      </c>
      <c r="EP119" s="2">
        <f t="shared" si="150"/>
        <v>-1.0556621880998152</v>
      </c>
      <c r="EQ119" s="2">
        <f t="shared" si="150"/>
        <v>1.0362694300518172</v>
      </c>
      <c r="ER119" s="2">
        <f t="shared" si="162"/>
        <v>5.9288537549407216</v>
      </c>
      <c r="ES119" s="2">
        <f t="shared" si="162"/>
        <v>3.9426523297491078</v>
      </c>
      <c r="ET119" s="2">
        <f t="shared" si="162"/>
        <v>3.5493827160493874</v>
      </c>
      <c r="EU119" s="2">
        <f t="shared" si="97"/>
        <v>3.4</v>
      </c>
      <c r="EV119" s="2">
        <f t="shared" si="97"/>
        <v>2.6</v>
      </c>
      <c r="EW119" s="2">
        <f t="shared" si="131"/>
        <v>-1.1075949367088667</v>
      </c>
      <c r="EX119" s="2">
        <f t="shared" si="131"/>
        <v>-2.1534320323014722</v>
      </c>
      <c r="EY119" s="2">
        <f t="shared" si="132"/>
        <v>-33.184240018248445</v>
      </c>
      <c r="EZ119" s="2">
        <f t="shared" si="132"/>
        <v>-0.74636863688580801</v>
      </c>
      <c r="FA119" s="2">
        <f t="shared" si="133"/>
        <v>-14.919354838709676</v>
      </c>
      <c r="FB119" s="2">
        <f t="shared" si="88"/>
        <v>1.4402003757044479</v>
      </c>
      <c r="FC119" s="2">
        <f t="shared" si="88"/>
        <v>1.8750000000000044</v>
      </c>
      <c r="FD119" s="2">
        <f t="shared" si="88"/>
        <v>0.96021947873798918</v>
      </c>
      <c r="FE119" s="2">
        <f t="shared" si="87"/>
        <v>0.77449335226538185</v>
      </c>
      <c r="FF119" s="2">
        <f t="shared" si="87"/>
        <v>2.1398002853067144</v>
      </c>
      <c r="FG119" s="2">
        <f t="shared" si="87"/>
        <v>1.1098779134295134</v>
      </c>
      <c r="FH119" s="2" t="e">
        <v>#N/A</v>
      </c>
      <c r="FI119" s="2" t="e">
        <v>#N/A</v>
      </c>
      <c r="FL119" s="2">
        <f t="shared" si="159"/>
        <v>0.18802255662599965</v>
      </c>
      <c r="FM119" s="2">
        <f t="shared" si="159"/>
        <v>0.38729242269748276</v>
      </c>
      <c r="FN119" s="2">
        <f t="shared" si="115"/>
        <v>0.89511932131687288</v>
      </c>
      <c r="FQ119" s="2">
        <f t="shared" si="160"/>
        <v>0.75421403548741051</v>
      </c>
      <c r="FR119" s="2">
        <f t="shared" si="160"/>
        <v>1.5581926753652553</v>
      </c>
      <c r="FS119" s="2">
        <f t="shared" si="117"/>
        <v>3.628839124874994</v>
      </c>
      <c r="FT119" s="2">
        <f t="shared" si="161"/>
        <v>2.4373834271593564</v>
      </c>
      <c r="FU119" s="2">
        <f t="shared" si="161"/>
        <v>1.4058115965472018</v>
      </c>
      <c r="FX119" s="2">
        <f t="shared" si="163"/>
        <v>2.0669910050873819</v>
      </c>
      <c r="FY119" s="2">
        <f t="shared" si="163"/>
        <v>1.8800062698481446</v>
      </c>
      <c r="FZ119" s="2">
        <f t="shared" si="121"/>
        <v>3.9818855117904839</v>
      </c>
      <c r="GA119" s="2">
        <f t="shared" si="164"/>
        <v>2.1432186777990969</v>
      </c>
      <c r="GB119" s="2">
        <f t="shared" si="164"/>
        <v>1.3175412087581995</v>
      </c>
      <c r="GE119" s="2"/>
      <c r="GF119" s="2"/>
      <c r="GG119" s="2">
        <f t="shared" si="155"/>
        <v>-31.702734974475501</v>
      </c>
      <c r="GH119" s="2">
        <f t="shared" si="155"/>
        <v>-28.542181032251968</v>
      </c>
      <c r="GI119" s="2">
        <f t="shared" si="138"/>
        <v>-11.430437622468947</v>
      </c>
      <c r="GJ119" s="2">
        <f t="shared" si="139"/>
        <v>3.8046924540266369</v>
      </c>
      <c r="GK119" s="2" t="e">
        <v>#N/A</v>
      </c>
      <c r="GN119" s="2">
        <f t="shared" si="89"/>
        <v>0.10000000000000009</v>
      </c>
      <c r="GQ119" s="2"/>
      <c r="IG119" s="24"/>
      <c r="IH119" s="24"/>
      <c r="II119" s="24"/>
      <c r="IJ119" s="24"/>
      <c r="IK119" s="24"/>
      <c r="IL119" s="2"/>
      <c r="IM119" s="2">
        <f t="shared" si="98"/>
        <v>1.6</v>
      </c>
      <c r="IN119" s="2"/>
      <c r="IO119" s="2">
        <f t="shared" si="134"/>
        <v>1.6</v>
      </c>
      <c r="IX119" s="3"/>
      <c r="IY119" s="3"/>
      <c r="IZ119" s="3"/>
      <c r="JA119" s="3"/>
      <c r="JB119" s="3"/>
      <c r="JC119" s="3"/>
      <c r="JE119" s="3"/>
      <c r="JF119" s="3"/>
      <c r="JG119" s="3"/>
      <c r="JH119" s="3"/>
      <c r="JI119" s="3"/>
      <c r="JJ119" s="3"/>
      <c r="JK119" s="3"/>
      <c r="JL119" s="3"/>
      <c r="JN119" s="10">
        <f>COUNTIF(EI119:ET119,"&gt;2")</f>
        <v>6</v>
      </c>
      <c r="JP119" s="2">
        <f>AVERAGE(CS119,CS107,CS95,CS83,CS71,CS59,CS47,CS35,CS23,CS11)</f>
        <v>0.48112341512584117</v>
      </c>
      <c r="JQ119" s="2">
        <f>CS119-JP119</f>
        <v>-0.1966283937887105</v>
      </c>
      <c r="JR119" s="2">
        <f>AVERAGE(CT119,CT107,CT95,CT83,CT71,CT59,CT47,CT35,CT23,CT11)</f>
        <v>0.49067369868348704</v>
      </c>
      <c r="JS119" s="2">
        <f>CT119-JR119</f>
        <v>-9.4372509779924063E-2</v>
      </c>
      <c r="KH119" s="2">
        <f>(DN119*$DN$4)+(FB119*$FB$3)+(FC119*$FC$3)+(FD119*$FD$3)+(FE119*$FE$3)+(FF119*$FF$3)+(FG119*$FG$3)</f>
        <v>1.4340909994504285</v>
      </c>
      <c r="KI119" s="2">
        <f>F119-KH119</f>
        <v>0.16590900054957158</v>
      </c>
      <c r="KJ119" s="2">
        <f>MAX(DN119,FB119:FG119)</f>
        <v>2.1398002853067144</v>
      </c>
      <c r="KK119" s="2">
        <f>MIN(DN119,FB119:FG119)</f>
        <v>0.77449335226538185</v>
      </c>
      <c r="KL119" s="2">
        <f t="shared" si="135"/>
        <v>1.3653069330413325</v>
      </c>
      <c r="KO119" s="2">
        <f>BO119</f>
        <v>99.94</v>
      </c>
      <c r="KP119" s="2">
        <f>100*((BO113/BO101)-1)</f>
        <v>18.406326034063248</v>
      </c>
      <c r="KQ119" s="2">
        <f t="shared" si="142"/>
        <v>18.406326034063248</v>
      </c>
      <c r="KR119" s="2">
        <f>100*((BO107/BO95)-1)</f>
        <v>14.766009852216744</v>
      </c>
      <c r="KS119" s="2">
        <f t="shared" si="149"/>
        <v>14.766009852216744</v>
      </c>
      <c r="KT119" s="3">
        <f>BP119</f>
        <v>1.6407</v>
      </c>
      <c r="KU119" s="3">
        <f>BQ119</f>
        <v>14.0695</v>
      </c>
      <c r="KV119" s="3">
        <f t="shared" si="106"/>
        <v>8.5753032242335578</v>
      </c>
      <c r="KW119" s="2">
        <f t="shared" si="99"/>
        <v>19.744034128782829</v>
      </c>
      <c r="KX119" s="2">
        <f t="shared" si="99"/>
        <v>15.687403480393304</v>
      </c>
      <c r="LB119">
        <v>0</v>
      </c>
      <c r="LE119" s="2" t="e">
        <v>#N/A</v>
      </c>
      <c r="LF119" s="2" t="e">
        <v>#N/A</v>
      </c>
      <c r="LG119" s="2" t="e">
        <v>#N/A</v>
      </c>
      <c r="LH119" s="2" t="e">
        <v>#N/A</v>
      </c>
      <c r="LI119" s="2" t="e">
        <v>#N/A</v>
      </c>
      <c r="LJ119" s="2" t="e">
        <v>#N/A</v>
      </c>
      <c r="LK119" s="2">
        <v>67.479120170459609</v>
      </c>
      <c r="LL119" s="2" t="e">
        <v>#N/A</v>
      </c>
      <c r="LM119" s="2" t="e">
        <v>#N/A</v>
      </c>
      <c r="LN119" s="2" t="e">
        <v>#N/A</v>
      </c>
      <c r="LO119" s="2" t="e">
        <v>#N/A</v>
      </c>
      <c r="LP119" s="2">
        <v>45.959197996480931</v>
      </c>
      <c r="LQ119" s="2" t="e">
        <v>#N/A</v>
      </c>
      <c r="LR119" s="2" t="e">
        <v>#N/A</v>
      </c>
      <c r="LS119" s="2" t="e">
        <v>#N/A</v>
      </c>
      <c r="LT119" s="2" t="e">
        <v>#N/A</v>
      </c>
      <c r="LU119" s="2" t="e">
        <v>#N/A</v>
      </c>
      <c r="LV119" s="2" t="e">
        <v>#N/A</v>
      </c>
      <c r="LW119" s="2" t="e">
        <v>#N/A</v>
      </c>
      <c r="LX119" s="2" t="e">
        <v>#N/A</v>
      </c>
      <c r="LY119" s="2">
        <v>59.950363576337367</v>
      </c>
      <c r="LZ119" s="2" t="e">
        <v>#N/A</v>
      </c>
      <c r="MA119" s="2" t="e">
        <v>#N/A</v>
      </c>
      <c r="MB119" s="2" t="e">
        <v>#N/A</v>
      </c>
      <c r="MC119" s="2" t="e">
        <v>#N/A</v>
      </c>
      <c r="MD119" s="2" t="e">
        <v>#N/A</v>
      </c>
      <c r="ME119" s="2" t="e">
        <v>#N/A</v>
      </c>
      <c r="MF119" s="2" t="e">
        <v>#N/A</v>
      </c>
      <c r="MG119" s="2" t="e">
        <v>#N/A</v>
      </c>
      <c r="MH119" s="2">
        <v>56.539560644532735</v>
      </c>
      <c r="MI119" s="2" t="e">
        <v>#N/A</v>
      </c>
      <c r="MJ119" s="2" t="e">
        <v>#N/A</v>
      </c>
      <c r="MK119" s="2" t="e">
        <v>#N/A</v>
      </c>
      <c r="ML119" s="2" t="e">
        <v>#N/A</v>
      </c>
      <c r="MM119" s="2" t="e">
        <v>#N/A</v>
      </c>
      <c r="MN119" s="2" t="e">
        <v>#N/A</v>
      </c>
      <c r="MO119" s="2" t="e">
        <v>#N/A</v>
      </c>
      <c r="MP119" s="2" t="e">
        <v>#N/A</v>
      </c>
      <c r="MQ119" s="2" t="e">
        <v>#N/A</v>
      </c>
      <c r="MR119" s="2" t="e">
        <v>#N/A</v>
      </c>
      <c r="MS119" s="10" t="e">
        <v>#N/A</v>
      </c>
      <c r="MT119" s="2" t="e">
        <v>#N/A</v>
      </c>
      <c r="MU119" s="2" t="e">
        <v>#N/A</v>
      </c>
      <c r="MV119" s="2" t="e">
        <v>#N/A</v>
      </c>
      <c r="MX119" s="22" t="e">
        <v>#N/A</v>
      </c>
      <c r="MY119" s="22" t="e">
        <v>#N/A</v>
      </c>
      <c r="MZ119" s="22" t="e">
        <v>#N/A</v>
      </c>
      <c r="NA119" s="22" t="e">
        <v>#N/A</v>
      </c>
      <c r="NB119" s="22" t="e">
        <v>#N/A</v>
      </c>
      <c r="NC119" s="22" t="e">
        <v>#N/A</v>
      </c>
      <c r="ND119" s="22">
        <v>2</v>
      </c>
      <c r="NE119" s="22" t="e">
        <v>#N/A</v>
      </c>
      <c r="NF119" s="22" t="e">
        <v>#N/A</v>
      </c>
      <c r="NG119" s="22">
        <v>0</v>
      </c>
      <c r="NH119" s="23">
        <v>0</v>
      </c>
      <c r="NI119" s="22">
        <v>19</v>
      </c>
      <c r="NJ119" s="22" t="e">
        <v>#N/A</v>
      </c>
      <c r="NK119" s="22" t="e">
        <v>#N/A</v>
      </c>
      <c r="NL119" s="23" t="e">
        <v>#N/A</v>
      </c>
      <c r="NM119" s="3" t="e">
        <v>#N/A</v>
      </c>
      <c r="NN119" s="22" t="e">
        <v>#N/A</v>
      </c>
      <c r="NO119" s="22" t="e">
        <v>#N/A</v>
      </c>
      <c r="NP119" s="22" t="e">
        <v>#N/A</v>
      </c>
      <c r="NQ119" s="22" t="e">
        <v>#N/A</v>
      </c>
      <c r="NR119" s="23">
        <v>2</v>
      </c>
      <c r="NS119" s="22" t="e">
        <v>#N/A</v>
      </c>
      <c r="NT119" s="22" t="e">
        <v>#N/A</v>
      </c>
      <c r="NU119" s="23" t="e">
        <v>#N/A</v>
      </c>
      <c r="NV119" s="3" t="e">
        <v>#N/A</v>
      </c>
      <c r="NW119" s="22" t="e">
        <v>#N/A</v>
      </c>
      <c r="NX119" s="22" t="e">
        <v>#N/A</v>
      </c>
      <c r="NY119" s="22" t="e">
        <v>#N/A</v>
      </c>
      <c r="NZ119" s="22" t="e">
        <v>#N/A</v>
      </c>
      <c r="OA119" s="23">
        <v>7</v>
      </c>
      <c r="OB119" s="22" t="e">
        <v>#N/A</v>
      </c>
      <c r="OC119" s="22" t="e">
        <v>#N/A</v>
      </c>
      <c r="OD119" s="22" t="e">
        <v>#N/A</v>
      </c>
      <c r="OE119" s="22" t="e">
        <v>#N/A</v>
      </c>
      <c r="OF119" s="22" t="e">
        <v>#N/A</v>
      </c>
      <c r="OG119" s="22" t="e">
        <v>#N/A</v>
      </c>
      <c r="OH119" s="23" t="e">
        <v>#N/A</v>
      </c>
      <c r="OI119" s="22">
        <v>0</v>
      </c>
      <c r="OJ119" s="22" t="e">
        <v>#N/A</v>
      </c>
      <c r="OK119" s="22" t="e">
        <v>#N/A</v>
      </c>
      <c r="OL119" s="22" t="e">
        <v>#N/A</v>
      </c>
      <c r="OM119" s="23" t="e">
        <v>#N/A</v>
      </c>
      <c r="ON119" s="22" t="e">
        <v>#N/A</v>
      </c>
      <c r="OO119" s="22" t="e">
        <v>#N/A</v>
      </c>
      <c r="OQ119">
        <f t="shared" si="136"/>
        <v>-1</v>
      </c>
      <c r="OR119" s="23" t="e">
        <f t="shared" ca="1" si="156"/>
        <v>#N/A</v>
      </c>
      <c r="OS119" s="23" t="e">
        <f t="shared" ca="1" si="156"/>
        <v>#N/A</v>
      </c>
      <c r="OT119" s="23" t="e">
        <f t="shared" ca="1" si="156"/>
        <v>#N/A</v>
      </c>
      <c r="OU119" s="23" t="e">
        <f t="shared" ca="1" si="156"/>
        <v>#N/A</v>
      </c>
      <c r="OV119" s="23" t="e">
        <f t="shared" ca="1" si="156"/>
        <v>#N/A</v>
      </c>
      <c r="OW119" s="23" t="e">
        <f t="shared" ca="1" si="156"/>
        <v>#N/A</v>
      </c>
      <c r="OX119" s="23">
        <f t="shared" ca="1" si="156"/>
        <v>1.0007770096988839</v>
      </c>
      <c r="OY119" s="23" t="e">
        <f t="shared" ca="1" si="156"/>
        <v>#N/A</v>
      </c>
      <c r="OZ119" s="23" t="e">
        <f t="shared" ca="1" si="156"/>
        <v>#N/A</v>
      </c>
      <c r="PA119" s="23" t="e">
        <f t="shared" ca="1" si="156"/>
        <v>#N/A</v>
      </c>
      <c r="PB119" s="23" t="e">
        <f t="shared" ca="1" si="156"/>
        <v>#N/A</v>
      </c>
      <c r="PC119" s="23">
        <f t="shared" ca="1" si="156"/>
        <v>1.0067689384870073</v>
      </c>
      <c r="PD119" s="23" t="e">
        <f t="shared" ca="1" si="156"/>
        <v>#N/A</v>
      </c>
      <c r="PE119" s="23" t="e">
        <f t="shared" ca="1" si="156"/>
        <v>#N/A</v>
      </c>
      <c r="PF119" s="23" t="e">
        <f t="shared" ca="1" si="156"/>
        <v>#N/A</v>
      </c>
      <c r="PG119" s="23" t="e">
        <f t="shared" ca="1" si="156"/>
        <v>#N/A</v>
      </c>
      <c r="PH119" s="23" t="e">
        <f t="shared" ca="1" si="165"/>
        <v>#N/A</v>
      </c>
      <c r="PI119" s="23" t="e">
        <f t="shared" ca="1" si="165"/>
        <v>#N/A</v>
      </c>
      <c r="PJ119" s="23" t="e">
        <f t="shared" ca="1" si="165"/>
        <v>#N/A</v>
      </c>
      <c r="PK119" s="23" t="e">
        <f t="shared" ca="1" si="165"/>
        <v>#N/A</v>
      </c>
      <c r="PL119" s="23">
        <f t="shared" ca="1" si="165"/>
        <v>0.9987484148585416</v>
      </c>
      <c r="PM119" s="23" t="e">
        <f t="shared" ca="1" si="165"/>
        <v>#N/A</v>
      </c>
      <c r="PN119" s="23" t="e">
        <f t="shared" ca="1" si="165"/>
        <v>#N/A</v>
      </c>
      <c r="PO119" s="23" t="e">
        <f t="shared" ca="1" si="157"/>
        <v>#N/A</v>
      </c>
      <c r="PP119" s="23" t="e">
        <f t="shared" ca="1" si="157"/>
        <v>#N/A</v>
      </c>
      <c r="PQ119" s="23" t="e">
        <f t="shared" ca="1" si="157"/>
        <v>#N/A</v>
      </c>
      <c r="PR119" s="23" t="e">
        <f t="shared" ca="1" si="157"/>
        <v>#N/A</v>
      </c>
      <c r="PS119" s="23" t="e">
        <f t="shared" ca="1" si="157"/>
        <v>#N/A</v>
      </c>
      <c r="PT119" s="23" t="e">
        <f t="shared" ca="1" si="157"/>
        <v>#N/A</v>
      </c>
      <c r="PU119" s="23">
        <f t="shared" ca="1" si="154"/>
        <v>1.0051349453116645</v>
      </c>
      <c r="PV119" s="23" t="e">
        <f t="shared" ca="1" si="154"/>
        <v>#N/A</v>
      </c>
      <c r="PW119" s="23" t="e">
        <f t="shared" ca="1" si="154"/>
        <v>#N/A</v>
      </c>
      <c r="PX119" s="23" t="e">
        <f t="shared" ca="1" si="154"/>
        <v>#N/A</v>
      </c>
      <c r="PY119" s="23" t="e">
        <f t="shared" ca="1" si="154"/>
        <v>#N/A</v>
      </c>
      <c r="PZ119" s="23" t="e">
        <f t="shared" ca="1" si="154"/>
        <v>#N/A</v>
      </c>
      <c r="QA119" s="23" t="e">
        <f t="shared" ca="1" si="154"/>
        <v>#N/A</v>
      </c>
      <c r="QB119" s="23" t="e">
        <f t="shared" ca="1" si="154"/>
        <v>#N/A</v>
      </c>
      <c r="QC119" s="23" t="e">
        <f t="shared" ca="1" si="154"/>
        <v>#N/A</v>
      </c>
      <c r="QD119" s="23" t="e">
        <f t="shared" ca="1" si="141"/>
        <v>#N/A</v>
      </c>
      <c r="QE119" s="23" t="e">
        <f t="shared" ca="1" si="141"/>
        <v>#N/A</v>
      </c>
      <c r="QF119" s="23" t="e">
        <f t="shared" ca="1" si="141"/>
        <v>#N/A</v>
      </c>
      <c r="QG119" s="23" t="e">
        <f t="shared" ca="1" si="141"/>
        <v>#N/A</v>
      </c>
      <c r="QH119" s="23" t="e">
        <f t="shared" ca="1" si="141"/>
        <v>#N/A</v>
      </c>
      <c r="QI119" s="23" t="e">
        <f t="shared" ca="1" si="141"/>
        <v>#N/A</v>
      </c>
      <c r="QJ119" s="26" t="e">
        <f t="shared" ca="1" si="110"/>
        <v>#N/A</v>
      </c>
    </row>
    <row r="120" spans="1:452" x14ac:dyDescent="0.35">
      <c r="A120" t="s">
        <v>1185</v>
      </c>
      <c r="B120" s="21">
        <v>35855</v>
      </c>
      <c r="C120" t="s">
        <v>735</v>
      </c>
      <c r="D120" s="2">
        <v>70.8</v>
      </c>
      <c r="E120" s="2">
        <v>70.7</v>
      </c>
      <c r="F120" s="2">
        <v>1.7</v>
      </c>
      <c r="G120" s="2">
        <v>76.3</v>
      </c>
      <c r="H120" s="2">
        <v>70.824914088559353</v>
      </c>
      <c r="I120" s="2">
        <v>76.415984847702688</v>
      </c>
      <c r="J120" s="2">
        <v>86.6</v>
      </c>
      <c r="K120" s="2">
        <v>54.8</v>
      </c>
      <c r="L120" s="2">
        <v>55.056489575513197</v>
      </c>
      <c r="M120" s="2">
        <v>62.7</v>
      </c>
      <c r="N120" s="2">
        <v>55.9</v>
      </c>
      <c r="O120" s="2">
        <v>64.3</v>
      </c>
      <c r="P120" s="2">
        <v>60.4</v>
      </c>
      <c r="Q120" s="2">
        <v>186</v>
      </c>
      <c r="R120" s="2">
        <v>63.4</v>
      </c>
      <c r="S120" s="2">
        <v>55.9</v>
      </c>
      <c r="T120" s="2">
        <v>37.700000000000003</v>
      </c>
      <c r="U120" s="2">
        <v>53.8</v>
      </c>
      <c r="V120" s="2">
        <v>55.5</v>
      </c>
      <c r="W120" s="2">
        <v>26.8</v>
      </c>
      <c r="X120" s="2">
        <v>76.099999999999994</v>
      </c>
      <c r="Y120" s="2" t="e">
        <v>#N/A</v>
      </c>
      <c r="Z120" s="2">
        <v>32.6</v>
      </c>
      <c r="AA120" s="2">
        <v>90.2</v>
      </c>
      <c r="AB120" s="2">
        <v>165.9</v>
      </c>
      <c r="AC120" s="2">
        <v>167</v>
      </c>
      <c r="AD120" s="2">
        <v>55.8</v>
      </c>
      <c r="AE120" s="2">
        <v>192.4</v>
      </c>
      <c r="AF120" s="2">
        <v>83.1</v>
      </c>
      <c r="AG120" s="22">
        <v>642</v>
      </c>
      <c r="AH120" s="22">
        <v>358</v>
      </c>
      <c r="AI120" s="22">
        <v>212</v>
      </c>
      <c r="AJ120" s="22">
        <v>43</v>
      </c>
      <c r="AK120" s="22">
        <v>43</v>
      </c>
      <c r="AL120" s="22">
        <v>3</v>
      </c>
      <c r="AM120" s="22">
        <v>7</v>
      </c>
      <c r="AN120" s="22">
        <v>3</v>
      </c>
      <c r="AO120" s="22">
        <v>56</v>
      </c>
      <c r="AP120" s="22">
        <v>40</v>
      </c>
      <c r="AQ120" s="22">
        <v>43</v>
      </c>
      <c r="AR120" s="2">
        <v>65.400000000000006</v>
      </c>
      <c r="AS120" s="2">
        <v>50.1</v>
      </c>
      <c r="AT120" s="2">
        <v>186</v>
      </c>
      <c r="AU120" s="2">
        <v>52.1</v>
      </c>
      <c r="AV120" s="2">
        <v>86.6</v>
      </c>
      <c r="AW120" s="2">
        <v>61.4</v>
      </c>
      <c r="AX120" s="2">
        <v>63.4</v>
      </c>
      <c r="AY120" s="2">
        <v>103.1</v>
      </c>
      <c r="AZ120" s="2">
        <v>97.3</v>
      </c>
      <c r="BA120" s="2">
        <v>26.8</v>
      </c>
      <c r="BB120" s="2">
        <v>58.1</v>
      </c>
      <c r="BC120" s="2">
        <v>67.2</v>
      </c>
      <c r="BD120" s="3" t="e">
        <v>#N/A</v>
      </c>
      <c r="BE120" s="3" t="e">
        <v>#N/A</v>
      </c>
      <c r="BF120" s="3" t="e">
        <v>#N/A</v>
      </c>
      <c r="BG120" s="3" t="e">
        <v>#N/A</v>
      </c>
      <c r="BH120" s="3" t="e">
        <v>#N/A</v>
      </c>
      <c r="BI120" s="2">
        <v>160.80000000000001</v>
      </c>
      <c r="BJ120" s="2">
        <v>3.5</v>
      </c>
      <c r="BK120" s="2">
        <v>2.6</v>
      </c>
      <c r="BL120" s="2">
        <v>62</v>
      </c>
      <c r="BM120" s="2">
        <v>72.5</v>
      </c>
      <c r="BN120" s="10" t="e">
        <v>#N/A</v>
      </c>
      <c r="BO120" s="3">
        <v>101.63</v>
      </c>
      <c r="BP120" s="22">
        <v>1.6619999999999999</v>
      </c>
      <c r="BQ120" s="3">
        <v>13.10318181818182</v>
      </c>
      <c r="BR120" s="23">
        <v>2.2390909090909088</v>
      </c>
      <c r="BS120" s="2">
        <v>40.1</v>
      </c>
      <c r="BT120" s="3">
        <v>59.08</v>
      </c>
      <c r="BU120" s="2">
        <v>1.2</v>
      </c>
      <c r="BV120" s="2">
        <v>2.1</v>
      </c>
      <c r="BW120" s="2" t="e">
        <v>#N/A</v>
      </c>
      <c r="BX120" s="2" t="e">
        <v>#N/A</v>
      </c>
      <c r="BY120" s="23">
        <v>162</v>
      </c>
      <c r="BZ120" s="2">
        <v>98.2</v>
      </c>
      <c r="CA120" s="2">
        <v>73.599999999999994</v>
      </c>
      <c r="CB120" s="3">
        <v>78.2</v>
      </c>
      <c r="CC120" s="2">
        <v>71.8</v>
      </c>
      <c r="CD120" s="2">
        <v>91.1</v>
      </c>
      <c r="CE120" s="2">
        <v>98.458636234613479</v>
      </c>
      <c r="CF120" s="3">
        <v>78.105456545446728</v>
      </c>
      <c r="CG120" s="2">
        <v>71.73146695821994</v>
      </c>
      <c r="CH120" s="23">
        <v>172.19455005704449</v>
      </c>
      <c r="CI120" s="3">
        <v>77.961468079819937</v>
      </c>
      <c r="CM120" s="2">
        <f t="shared" si="95"/>
        <v>7.8839842468001331</v>
      </c>
      <c r="CN120" s="2">
        <f t="shared" si="95"/>
        <v>1.3472267804397766</v>
      </c>
      <c r="CO120" s="2">
        <f t="shared" si="96"/>
        <v>107.50265468599241</v>
      </c>
      <c r="CR120" s="2">
        <f t="shared" si="100"/>
        <v>0.28328611898017403</v>
      </c>
      <c r="CS120" s="2">
        <f t="shared" si="100"/>
        <v>0.28368794326241542</v>
      </c>
      <c r="CT120" s="2">
        <f t="shared" si="101"/>
        <v>0.39473684210525944</v>
      </c>
      <c r="CU120" s="2">
        <f t="shared" si="101"/>
        <v>0.11639376328956104</v>
      </c>
      <c r="CV120" s="2">
        <f t="shared" si="101"/>
        <v>0.10258603241732164</v>
      </c>
      <c r="CW120" s="2">
        <f t="shared" si="102"/>
        <v>-0.3100775193798494</v>
      </c>
      <c r="CX120" s="2">
        <f t="shared" si="103"/>
        <v>0.18281535648993474</v>
      </c>
      <c r="CY120" s="2"/>
      <c r="CZ120" s="2">
        <f t="shared" si="107"/>
        <v>0.26595744680851441</v>
      </c>
      <c r="DA120" s="2">
        <f t="shared" si="108"/>
        <v>0</v>
      </c>
      <c r="DB120" s="2">
        <f t="shared" si="109"/>
        <v>0.18050541516245744</v>
      </c>
      <c r="DC120" s="2"/>
      <c r="DF120" s="2">
        <f t="shared" si="104"/>
        <v>1.4057012964614923</v>
      </c>
      <c r="DG120" s="2">
        <f t="shared" si="104"/>
        <v>1.2380019652913798</v>
      </c>
      <c r="DH120" s="2">
        <f t="shared" si="105"/>
        <v>4.4783520943368238</v>
      </c>
      <c r="DI120" s="2">
        <f t="shared" si="158"/>
        <v>2.6918043570884453</v>
      </c>
      <c r="DJ120" s="2">
        <f t="shared" si="158"/>
        <v>1.5065648210815574</v>
      </c>
      <c r="DM120" s="2"/>
      <c r="DN120" s="2">
        <f t="shared" si="123"/>
        <v>1.7266187050359754</v>
      </c>
      <c r="DO120" s="2">
        <f t="shared" si="111"/>
        <v>1.5978695073235725</v>
      </c>
      <c r="DP120" s="2">
        <f t="shared" si="124"/>
        <v>0.34762456546928988</v>
      </c>
      <c r="DQ120" s="2"/>
      <c r="DR120" s="2">
        <f t="shared" si="125"/>
        <v>3.7878787878787881</v>
      </c>
      <c r="DS120" s="2">
        <f t="shared" si="126"/>
        <v>3.0389396304359786</v>
      </c>
      <c r="DT120" s="2" t="e">
        <v>#N/A</v>
      </c>
      <c r="DU120" s="2" t="e">
        <v>#N/A</v>
      </c>
      <c r="DV120" s="2">
        <f t="shared" si="112"/>
        <v>0.15576323987538387</v>
      </c>
      <c r="DW120" s="2">
        <f t="shared" si="127"/>
        <v>-3.4267912772585674</v>
      </c>
      <c r="DX120" s="2">
        <f t="shared" si="128"/>
        <v>-5.2763819095477231</v>
      </c>
      <c r="DY120" s="2">
        <f t="shared" si="129"/>
        <v>2.5889967637540368</v>
      </c>
      <c r="DZ120" s="2">
        <f t="shared" si="130"/>
        <v>4.2910447761193904</v>
      </c>
      <c r="EA120" s="2">
        <f t="shared" si="145"/>
        <v>3.0651340996168397</v>
      </c>
      <c r="EB120" s="2">
        <f t="shared" si="145"/>
        <v>5.9160305343511466</v>
      </c>
      <c r="EC120" s="2">
        <f t="shared" si="145"/>
        <v>5.5118110236220597</v>
      </c>
      <c r="ED120" s="2">
        <f t="shared" si="145"/>
        <v>-0.1312335958005395</v>
      </c>
      <c r="EE120" s="2" t="e">
        <f t="shared" si="145"/>
        <v>#N/A</v>
      </c>
      <c r="EF120" s="2">
        <f t="shared" si="145"/>
        <v>8.6666666666666679</v>
      </c>
      <c r="EG120" s="2">
        <f t="shared" si="145"/>
        <v>2.3836549375709559</v>
      </c>
      <c r="EH120" s="2">
        <f t="shared" si="143"/>
        <v>0.18115942028986698</v>
      </c>
      <c r="EI120" s="2">
        <f t="shared" si="151"/>
        <v>0.77041602465330872</v>
      </c>
      <c r="EJ120" s="2">
        <f t="shared" si="151"/>
        <v>5.6962025316455778</v>
      </c>
      <c r="EK120" s="2">
        <f t="shared" si="151"/>
        <v>-3.4267912772585674</v>
      </c>
      <c r="EL120" s="2">
        <f t="shared" si="150"/>
        <v>0.5791505791505891</v>
      </c>
      <c r="EM120" s="2">
        <f t="shared" si="150"/>
        <v>0.5807200929152101</v>
      </c>
      <c r="EN120" s="2">
        <f t="shared" si="150"/>
        <v>3.1932773109243584</v>
      </c>
      <c r="EO120" s="2">
        <f t="shared" si="150"/>
        <v>2.5889967637540368</v>
      </c>
      <c r="EP120" s="2">
        <f t="shared" si="150"/>
        <v>-0.48262548262548721</v>
      </c>
      <c r="EQ120" s="2">
        <f t="shared" si="150"/>
        <v>0.93360995850622075</v>
      </c>
      <c r="ER120" s="2">
        <f t="shared" si="162"/>
        <v>5.5118110236220597</v>
      </c>
      <c r="ES120" s="2">
        <f t="shared" si="162"/>
        <v>3.9355992844364973</v>
      </c>
      <c r="ET120" s="2">
        <f t="shared" si="162"/>
        <v>3.3846153846153859</v>
      </c>
      <c r="EU120" s="2">
        <f t="shared" si="97"/>
        <v>3.5</v>
      </c>
      <c r="EV120" s="2">
        <f t="shared" si="97"/>
        <v>2.6</v>
      </c>
      <c r="EW120" s="2">
        <f t="shared" si="131"/>
        <v>-1.4308426073131986</v>
      </c>
      <c r="EX120" s="2">
        <f t="shared" si="131"/>
        <v>-1.8944519621109657</v>
      </c>
      <c r="EY120" s="2">
        <f t="shared" si="132"/>
        <v>-33.81046414239767</v>
      </c>
      <c r="EZ120" s="2">
        <f t="shared" si="132"/>
        <v>14.621312363369366</v>
      </c>
      <c r="FA120" s="2">
        <f t="shared" si="133"/>
        <v>-15.042372881355936</v>
      </c>
      <c r="FB120" s="2">
        <f t="shared" si="88"/>
        <v>1.3767209011263937</v>
      </c>
      <c r="FC120" s="2">
        <f t="shared" si="88"/>
        <v>2.1852237252861784</v>
      </c>
      <c r="FD120" s="2">
        <f t="shared" si="88"/>
        <v>1.098901098901095</v>
      </c>
      <c r="FE120" s="2">
        <f t="shared" si="87"/>
        <v>0.86418160711982939</v>
      </c>
      <c r="FF120" s="2">
        <f t="shared" si="87"/>
        <v>2.1337126600284417</v>
      </c>
      <c r="FG120" s="2">
        <f t="shared" si="87"/>
        <v>0.99778270509975897</v>
      </c>
      <c r="FH120" s="2" t="e">
        <v>#N/A</v>
      </c>
      <c r="FI120" s="2" t="e">
        <v>#N/A</v>
      </c>
      <c r="FL120" s="2">
        <f t="shared" si="159"/>
        <v>0.20134093056272118</v>
      </c>
      <c r="FM120" s="2">
        <f t="shared" si="159"/>
        <v>0.26602764587733141</v>
      </c>
      <c r="FN120" s="2">
        <f t="shared" si="115"/>
        <v>0.91625018390053548</v>
      </c>
      <c r="FQ120" s="2">
        <f t="shared" si="160"/>
        <v>0.80779927891061476</v>
      </c>
      <c r="FR120" s="2">
        <f t="shared" si="160"/>
        <v>1.0683643618060623</v>
      </c>
      <c r="FS120" s="2">
        <f t="shared" si="117"/>
        <v>3.7156799864455969</v>
      </c>
      <c r="FT120" s="2">
        <f t="shared" si="161"/>
        <v>2.3633525282259926</v>
      </c>
      <c r="FU120" s="2">
        <f t="shared" si="161"/>
        <v>1.4309100037654066</v>
      </c>
      <c r="FX120" s="2">
        <f t="shared" si="163"/>
        <v>1.8575726848712337</v>
      </c>
      <c r="FY120" s="2">
        <f t="shared" si="163"/>
        <v>1.9363560596887819</v>
      </c>
      <c r="FZ120" s="2">
        <f t="shared" si="121"/>
        <v>4.0063152130696666</v>
      </c>
      <c r="GA120" s="2">
        <f t="shared" si="164"/>
        <v>2.1773247138138219</v>
      </c>
      <c r="GB120" s="2">
        <f t="shared" si="164"/>
        <v>1.3430868634024762</v>
      </c>
      <c r="GE120" s="2"/>
      <c r="GF120" s="2"/>
      <c r="GG120" s="2">
        <f t="shared" ref="GG120:GH135" si="166">100*((AVERAGE(CM118:CM120)/AVERAGE(CM106:CM108))-1)</f>
        <v>-33.875731941426793</v>
      </c>
      <c r="GH120" s="2">
        <f t="shared" si="166"/>
        <v>-12.212092236177952</v>
      </c>
      <c r="GI120" s="2">
        <f t="shared" si="138"/>
        <v>-15.616621983914191</v>
      </c>
      <c r="GJ120" s="2">
        <f t="shared" si="139"/>
        <v>3.7950664136622292</v>
      </c>
      <c r="GK120" s="2" t="e">
        <v>#N/A</v>
      </c>
      <c r="GN120" s="2">
        <f t="shared" si="89"/>
        <v>9.9999999999999867E-2</v>
      </c>
      <c r="GQ120" s="2"/>
      <c r="IG120" s="24"/>
      <c r="IH120" s="24"/>
      <c r="II120" s="24"/>
      <c r="IJ120" s="24"/>
      <c r="IK120" s="24"/>
      <c r="IL120" s="2"/>
      <c r="IM120" s="2">
        <f t="shared" si="98"/>
        <v>1.7</v>
      </c>
      <c r="IN120" s="2"/>
      <c r="IO120" s="2">
        <f t="shared" si="134"/>
        <v>1.7</v>
      </c>
      <c r="IX120" s="3"/>
      <c r="IY120" s="3"/>
      <c r="IZ120" s="3"/>
      <c r="JA120" s="3"/>
      <c r="JB120" s="3"/>
      <c r="JC120" s="3"/>
      <c r="JE120" s="3"/>
      <c r="JF120" s="3"/>
      <c r="JG120" s="3"/>
      <c r="JH120" s="3"/>
      <c r="JI120" s="3"/>
      <c r="JJ120" s="3"/>
      <c r="JK120" s="3"/>
      <c r="JL120" s="3"/>
      <c r="JN120" s="10">
        <f>COUNTIF(EI120:ET120,"&gt;2")</f>
        <v>6</v>
      </c>
      <c r="JP120" s="2">
        <f>AVERAGE(CS120,CS108,CS96,CS84,CS72,CS60,CS48,CS36,CS24,CS12)</f>
        <v>0.40085517613416</v>
      </c>
      <c r="JQ120" s="2">
        <f>CS120-JP120</f>
        <v>-0.11716723287174458</v>
      </c>
      <c r="JR120" s="2">
        <f>AVERAGE(CT120,CT108,CT96,CT84,CT72,CT60,CT48,CT36,CT24,CT12)</f>
        <v>0.48421143936353406</v>
      </c>
      <c r="JS120" s="2">
        <f>CT120-JR120</f>
        <v>-8.9474597258274613E-2</v>
      </c>
      <c r="KH120" s="2">
        <f>(DN120*$DN$4)+(FB120*$FB$3)+(FC120*$FC$3)+(FD120*$FD$3)+(FE120*$FE$3)+(FF120*$FF$3)+(FG120*$FG$3)</f>
        <v>1.4647168156300896</v>
      </c>
      <c r="KI120" s="2">
        <f>F120-KH120</f>
        <v>0.23528318436991036</v>
      </c>
      <c r="KJ120" s="2">
        <f>MAX(DN120,FB120:FG120)</f>
        <v>2.1852237252861784</v>
      </c>
      <c r="KK120" s="2">
        <f>MIN(DN120,FB120:FG120)</f>
        <v>0.86418160711982939</v>
      </c>
      <c r="KL120" s="2">
        <f t="shared" si="135"/>
        <v>1.321042118166349</v>
      </c>
      <c r="KO120" s="2">
        <f>BO120</f>
        <v>101.63</v>
      </c>
      <c r="KP120" s="2">
        <f>100*((BO114/BO102)-1)</f>
        <v>14.664268585131879</v>
      </c>
      <c r="KQ120" s="2">
        <f t="shared" si="142"/>
        <v>14.664268585131879</v>
      </c>
      <c r="KR120" s="2">
        <f>100*((BO108/BO96)-1)</f>
        <v>14.962285149004572</v>
      </c>
      <c r="KS120" s="2">
        <f t="shared" si="149"/>
        <v>14.962285149004572</v>
      </c>
      <c r="KT120" s="3">
        <f>BP120</f>
        <v>1.6619999999999999</v>
      </c>
      <c r="KU120" s="3">
        <f>BQ120</f>
        <v>13.10318181818182</v>
      </c>
      <c r="KV120" s="3">
        <f t="shared" si="106"/>
        <v>7.8839842468001331</v>
      </c>
      <c r="KW120" s="2">
        <f t="shared" si="99"/>
        <v>18.387978891490704</v>
      </c>
      <c r="KX120" s="2">
        <f t="shared" si="99"/>
        <v>14.422725200329294</v>
      </c>
      <c r="LB120">
        <v>0</v>
      </c>
      <c r="LE120" s="2" t="e">
        <v>#N/A</v>
      </c>
      <c r="LF120" s="2" t="e">
        <v>#N/A</v>
      </c>
      <c r="LG120" s="2" t="e">
        <v>#N/A</v>
      </c>
      <c r="LH120" s="2" t="e">
        <v>#N/A</v>
      </c>
      <c r="LI120" s="2" t="e">
        <v>#N/A</v>
      </c>
      <c r="LJ120" s="2" t="e">
        <v>#N/A</v>
      </c>
      <c r="LK120" s="2">
        <v>67.60222296756757</v>
      </c>
      <c r="LL120" s="2" t="e">
        <v>#N/A</v>
      </c>
      <c r="LM120" s="2" t="e">
        <v>#N/A</v>
      </c>
      <c r="LN120" s="2" t="e">
        <v>#N/A</v>
      </c>
      <c r="LO120" s="2" t="e">
        <v>#N/A</v>
      </c>
      <c r="LP120" s="2">
        <v>45.985502418997548</v>
      </c>
      <c r="LQ120" s="2" t="e">
        <v>#N/A</v>
      </c>
      <c r="LR120" s="2" t="e">
        <v>#N/A</v>
      </c>
      <c r="LS120" s="2" t="e">
        <v>#N/A</v>
      </c>
      <c r="LT120" s="2" t="e">
        <v>#N/A</v>
      </c>
      <c r="LU120" s="2" t="e">
        <v>#N/A</v>
      </c>
      <c r="LV120" s="2" t="e">
        <v>#N/A</v>
      </c>
      <c r="LW120" s="2" t="e">
        <v>#N/A</v>
      </c>
      <c r="LX120" s="2" t="e">
        <v>#N/A</v>
      </c>
      <c r="LY120" s="2">
        <v>59.919131145040481</v>
      </c>
      <c r="LZ120" s="2" t="e">
        <v>#N/A</v>
      </c>
      <c r="MA120" s="2" t="e">
        <v>#N/A</v>
      </c>
      <c r="MB120" s="2" t="e">
        <v>#N/A</v>
      </c>
      <c r="MC120" s="2" t="e">
        <v>#N/A</v>
      </c>
      <c r="MD120" s="2" t="e">
        <v>#N/A</v>
      </c>
      <c r="ME120" s="2" t="e">
        <v>#N/A</v>
      </c>
      <c r="MF120" s="2" t="e">
        <v>#N/A</v>
      </c>
      <c r="MG120" s="2" t="e">
        <v>#N/A</v>
      </c>
      <c r="MH120" s="2">
        <v>56.7528850142183</v>
      </c>
      <c r="MI120" s="2" t="e">
        <v>#N/A</v>
      </c>
      <c r="MJ120" s="2" t="e">
        <v>#N/A</v>
      </c>
      <c r="MK120" s="2" t="e">
        <v>#N/A</v>
      </c>
      <c r="ML120" s="2" t="e">
        <v>#N/A</v>
      </c>
      <c r="MM120" s="2" t="e">
        <v>#N/A</v>
      </c>
      <c r="MN120" s="2" t="e">
        <v>#N/A</v>
      </c>
      <c r="MO120" s="2" t="e">
        <v>#N/A</v>
      </c>
      <c r="MP120" s="2" t="e">
        <v>#N/A</v>
      </c>
      <c r="MQ120" s="2" t="e">
        <v>#N/A</v>
      </c>
      <c r="MR120" s="2" t="e">
        <v>#N/A</v>
      </c>
      <c r="MS120" s="10" t="e">
        <v>#N/A</v>
      </c>
      <c r="MT120" s="2" t="e">
        <v>#N/A</v>
      </c>
      <c r="MU120" s="2" t="e">
        <v>#N/A</v>
      </c>
      <c r="MV120" s="2" t="e">
        <v>#N/A</v>
      </c>
      <c r="MX120" s="22" t="e">
        <v>#N/A</v>
      </c>
      <c r="MY120" s="22" t="e">
        <v>#N/A</v>
      </c>
      <c r="MZ120" s="22" t="e">
        <v>#N/A</v>
      </c>
      <c r="NA120" s="22" t="e">
        <v>#N/A</v>
      </c>
      <c r="NB120" s="22" t="e">
        <v>#N/A</v>
      </c>
      <c r="NC120" s="22" t="e">
        <v>#N/A</v>
      </c>
      <c r="ND120" s="22">
        <v>2</v>
      </c>
      <c r="NE120" s="22" t="e">
        <v>#N/A</v>
      </c>
      <c r="NF120" s="22" t="e">
        <v>#N/A</v>
      </c>
      <c r="NG120" s="22">
        <v>0</v>
      </c>
      <c r="NH120" s="23">
        <v>0</v>
      </c>
      <c r="NI120" s="22">
        <v>19</v>
      </c>
      <c r="NJ120" s="22" t="e">
        <v>#N/A</v>
      </c>
      <c r="NK120" s="22" t="e">
        <v>#N/A</v>
      </c>
      <c r="NL120" s="23" t="e">
        <v>#N/A</v>
      </c>
      <c r="NM120" s="3" t="e">
        <v>#N/A</v>
      </c>
      <c r="NN120" s="22" t="e">
        <v>#N/A</v>
      </c>
      <c r="NO120" s="22" t="e">
        <v>#N/A</v>
      </c>
      <c r="NP120" s="22" t="e">
        <v>#N/A</v>
      </c>
      <c r="NQ120" s="22" t="e">
        <v>#N/A</v>
      </c>
      <c r="NR120" s="23">
        <v>2</v>
      </c>
      <c r="NS120" s="22" t="e">
        <v>#N/A</v>
      </c>
      <c r="NT120" s="22" t="e">
        <v>#N/A</v>
      </c>
      <c r="NU120" s="23" t="e">
        <v>#N/A</v>
      </c>
      <c r="NV120" s="3" t="e">
        <v>#N/A</v>
      </c>
      <c r="NW120" s="22" t="e">
        <v>#N/A</v>
      </c>
      <c r="NX120" s="22" t="e">
        <v>#N/A</v>
      </c>
      <c r="NY120" s="22" t="e">
        <v>#N/A</v>
      </c>
      <c r="NZ120" s="22" t="e">
        <v>#N/A</v>
      </c>
      <c r="OA120" s="23">
        <v>7</v>
      </c>
      <c r="OB120" s="22" t="e">
        <v>#N/A</v>
      </c>
      <c r="OC120" s="22" t="e">
        <v>#N/A</v>
      </c>
      <c r="OD120" s="22" t="e">
        <v>#N/A</v>
      </c>
      <c r="OE120" s="22" t="e">
        <v>#N/A</v>
      </c>
      <c r="OF120" s="22" t="e">
        <v>#N/A</v>
      </c>
      <c r="OG120" s="22" t="e">
        <v>#N/A</v>
      </c>
      <c r="OH120" s="23" t="e">
        <v>#N/A</v>
      </c>
      <c r="OI120" s="22">
        <v>0</v>
      </c>
      <c r="OJ120" s="22" t="e">
        <v>#N/A</v>
      </c>
      <c r="OK120" s="22" t="e">
        <v>#N/A</v>
      </c>
      <c r="OL120" s="22" t="e">
        <v>#N/A</v>
      </c>
      <c r="OM120" s="23" t="e">
        <v>#N/A</v>
      </c>
      <c r="ON120" s="22" t="e">
        <v>#N/A</v>
      </c>
      <c r="OO120" s="22" t="e">
        <v>#N/A</v>
      </c>
      <c r="OQ120">
        <f t="shared" si="136"/>
        <v>-2</v>
      </c>
      <c r="OR120" s="23" t="e">
        <f t="shared" ca="1" si="156"/>
        <v>#N/A</v>
      </c>
      <c r="OS120" s="23" t="e">
        <f t="shared" ca="1" si="156"/>
        <v>#N/A</v>
      </c>
      <c r="OT120" s="23" t="e">
        <f t="shared" ca="1" si="156"/>
        <v>#N/A</v>
      </c>
      <c r="OU120" s="23" t="e">
        <f t="shared" ca="1" si="156"/>
        <v>#N/A</v>
      </c>
      <c r="OV120" s="23" t="e">
        <f t="shared" ca="1" si="156"/>
        <v>#N/A</v>
      </c>
      <c r="OW120" s="23" t="e">
        <f t="shared" ca="1" si="156"/>
        <v>#N/A</v>
      </c>
      <c r="OX120" s="23">
        <f t="shared" ca="1" si="156"/>
        <v>1.0026027366624848</v>
      </c>
      <c r="OY120" s="23" t="e">
        <f t="shared" ca="1" si="156"/>
        <v>#N/A</v>
      </c>
      <c r="OZ120" s="23" t="e">
        <f t="shared" ca="1" si="156"/>
        <v>#N/A</v>
      </c>
      <c r="PA120" s="23" t="e">
        <f t="shared" ca="1" si="156"/>
        <v>#N/A</v>
      </c>
      <c r="PB120" s="23" t="e">
        <f t="shared" ca="1" si="156"/>
        <v>#N/A</v>
      </c>
      <c r="PC120" s="23">
        <f t="shared" ca="1" si="156"/>
        <v>1.0073451555814961</v>
      </c>
      <c r="PD120" s="23" t="e">
        <f t="shared" ca="1" si="156"/>
        <v>#N/A</v>
      </c>
      <c r="PE120" s="23" t="e">
        <f t="shared" ca="1" si="156"/>
        <v>#N/A</v>
      </c>
      <c r="PF120" s="23" t="e">
        <f t="shared" ca="1" si="156"/>
        <v>#N/A</v>
      </c>
      <c r="PG120" s="23" t="e">
        <f t="shared" ca="1" si="156"/>
        <v>#N/A</v>
      </c>
      <c r="PH120" s="23" t="e">
        <f t="shared" ca="1" si="165"/>
        <v>#N/A</v>
      </c>
      <c r="PI120" s="23" t="e">
        <f t="shared" ca="1" si="165"/>
        <v>#N/A</v>
      </c>
      <c r="PJ120" s="23" t="e">
        <f t="shared" ca="1" si="165"/>
        <v>#N/A</v>
      </c>
      <c r="PK120" s="23" t="e">
        <f t="shared" ca="1" si="165"/>
        <v>#N/A</v>
      </c>
      <c r="PL120" s="23">
        <f t="shared" ca="1" si="165"/>
        <v>0.9982280953910837</v>
      </c>
      <c r="PM120" s="23" t="e">
        <f t="shared" ca="1" si="165"/>
        <v>#N/A</v>
      </c>
      <c r="PN120" s="23" t="e">
        <f t="shared" ca="1" si="165"/>
        <v>#N/A</v>
      </c>
      <c r="PO120" s="23" t="e">
        <f t="shared" ca="1" si="157"/>
        <v>#N/A</v>
      </c>
      <c r="PP120" s="23" t="e">
        <f t="shared" ca="1" si="157"/>
        <v>#N/A</v>
      </c>
      <c r="PQ120" s="23" t="e">
        <f t="shared" ca="1" si="157"/>
        <v>#N/A</v>
      </c>
      <c r="PR120" s="23" t="e">
        <f t="shared" ca="1" si="157"/>
        <v>#N/A</v>
      </c>
      <c r="PS120" s="23" t="e">
        <f t="shared" ca="1" si="157"/>
        <v>#N/A</v>
      </c>
      <c r="PT120" s="23" t="e">
        <f t="shared" ca="1" si="157"/>
        <v>#N/A</v>
      </c>
      <c r="PU120" s="23">
        <f t="shared" ca="1" si="154"/>
        <v>1.0089273302579431</v>
      </c>
      <c r="PV120" s="23" t="e">
        <f t="shared" ca="1" si="154"/>
        <v>#N/A</v>
      </c>
      <c r="PW120" s="23" t="e">
        <f t="shared" ca="1" si="154"/>
        <v>#N/A</v>
      </c>
      <c r="PX120" s="23" t="e">
        <f t="shared" ca="1" si="154"/>
        <v>#N/A</v>
      </c>
      <c r="PY120" s="23" t="e">
        <f t="shared" ca="1" si="154"/>
        <v>#N/A</v>
      </c>
      <c r="PZ120" s="23" t="e">
        <f t="shared" ca="1" si="154"/>
        <v>#N/A</v>
      </c>
      <c r="QA120" s="23" t="e">
        <f t="shared" ca="1" si="154"/>
        <v>#N/A</v>
      </c>
      <c r="QB120" s="23" t="e">
        <f t="shared" ca="1" si="154"/>
        <v>#N/A</v>
      </c>
      <c r="QC120" s="23" t="e">
        <f t="shared" ca="1" si="154"/>
        <v>#N/A</v>
      </c>
      <c r="QD120" s="23" t="e">
        <f t="shared" ca="1" si="141"/>
        <v>#N/A</v>
      </c>
      <c r="QE120" s="23" t="e">
        <f t="shared" ca="1" si="141"/>
        <v>#N/A</v>
      </c>
      <c r="QF120" s="23" t="e">
        <f t="shared" ca="1" si="141"/>
        <v>#N/A</v>
      </c>
      <c r="QG120" s="23" t="e">
        <f t="shared" ca="1" si="141"/>
        <v>#N/A</v>
      </c>
      <c r="QH120" s="23" t="e">
        <f t="shared" ca="1" si="141"/>
        <v>#N/A</v>
      </c>
      <c r="QI120" s="23" t="e">
        <f t="shared" ca="1" si="141"/>
        <v>#N/A</v>
      </c>
      <c r="QJ120" s="26" t="e">
        <f t="shared" ca="1" si="110"/>
        <v>#N/A</v>
      </c>
    </row>
    <row r="121" spans="1:452" x14ac:dyDescent="0.35">
      <c r="A121" t="s">
        <v>1186</v>
      </c>
      <c r="B121" s="25">
        <v>35886</v>
      </c>
      <c r="C121" t="s">
        <v>736</v>
      </c>
      <c r="D121" s="2">
        <v>71.2</v>
      </c>
      <c r="E121" s="2">
        <v>71.099999999999994</v>
      </c>
      <c r="F121" s="2">
        <v>1.8</v>
      </c>
      <c r="G121" s="2">
        <v>76.599999999999994</v>
      </c>
      <c r="H121" s="2">
        <v>70.975230307160928</v>
      </c>
      <c r="I121" s="2">
        <v>76.46836321655887</v>
      </c>
      <c r="J121" s="2">
        <v>86.9</v>
      </c>
      <c r="K121" s="2">
        <v>55.3</v>
      </c>
      <c r="L121" s="2">
        <v>55.170167464040247</v>
      </c>
      <c r="M121" s="2">
        <v>63.6</v>
      </c>
      <c r="N121" s="2">
        <v>59.1</v>
      </c>
      <c r="O121" s="2">
        <v>64.599999999999994</v>
      </c>
      <c r="P121" s="2">
        <v>60.6</v>
      </c>
      <c r="Q121" s="2">
        <v>185.6</v>
      </c>
      <c r="R121" s="2">
        <v>64.3</v>
      </c>
      <c r="S121" s="2">
        <v>59.1</v>
      </c>
      <c r="T121" s="2">
        <v>37.700000000000003</v>
      </c>
      <c r="U121" s="2">
        <v>54.7</v>
      </c>
      <c r="V121" s="2">
        <v>55.6</v>
      </c>
      <c r="W121" s="2">
        <v>26.8</v>
      </c>
      <c r="X121" s="2">
        <v>76.599999999999994</v>
      </c>
      <c r="Y121" s="2" t="e">
        <v>#N/A</v>
      </c>
      <c r="Z121" s="2">
        <v>34.299999999999997</v>
      </c>
      <c r="AA121" s="2">
        <v>90.4</v>
      </c>
      <c r="AB121" s="2">
        <v>165.2</v>
      </c>
      <c r="AC121" s="2">
        <v>166.6</v>
      </c>
      <c r="AD121" s="2">
        <v>55.7</v>
      </c>
      <c r="AE121" s="2">
        <v>191.4</v>
      </c>
      <c r="AF121" s="2">
        <v>81.099999999999994</v>
      </c>
      <c r="AG121" s="22">
        <v>642</v>
      </c>
      <c r="AH121" s="22">
        <v>358</v>
      </c>
      <c r="AI121" s="22">
        <v>212</v>
      </c>
      <c r="AJ121" s="22">
        <v>43</v>
      </c>
      <c r="AK121" s="22">
        <v>43</v>
      </c>
      <c r="AL121" s="22">
        <v>3</v>
      </c>
      <c r="AM121" s="22">
        <v>7</v>
      </c>
      <c r="AN121" s="22">
        <v>3</v>
      </c>
      <c r="AO121" s="22">
        <v>56</v>
      </c>
      <c r="AP121" s="22">
        <v>40</v>
      </c>
      <c r="AQ121" s="22">
        <v>43</v>
      </c>
      <c r="AR121" s="2">
        <v>65.599999999999994</v>
      </c>
      <c r="AS121" s="2">
        <v>50.5</v>
      </c>
      <c r="AT121" s="2">
        <v>185.6</v>
      </c>
      <c r="AU121" s="2">
        <v>52.8</v>
      </c>
      <c r="AV121" s="2">
        <v>85.4</v>
      </c>
      <c r="AW121" s="2">
        <v>61.8</v>
      </c>
      <c r="AX121" s="2">
        <v>64.3</v>
      </c>
      <c r="AY121" s="2">
        <v>103</v>
      </c>
      <c r="AZ121" s="2">
        <v>97.6</v>
      </c>
      <c r="BA121" s="2">
        <v>26.8</v>
      </c>
      <c r="BB121" s="2">
        <v>58.3</v>
      </c>
      <c r="BC121" s="2">
        <v>67.599999999999994</v>
      </c>
      <c r="BD121" s="3" t="e">
        <v>#N/A</v>
      </c>
      <c r="BE121" s="3" t="e">
        <v>#N/A</v>
      </c>
      <c r="BF121" s="3" t="e">
        <v>#N/A</v>
      </c>
      <c r="BG121" s="3" t="e">
        <v>#N/A</v>
      </c>
      <c r="BH121" s="3" t="e">
        <v>#N/A</v>
      </c>
      <c r="BI121" s="2">
        <v>162.6</v>
      </c>
      <c r="BJ121" s="2">
        <v>4</v>
      </c>
      <c r="BK121" s="2">
        <v>3</v>
      </c>
      <c r="BL121" s="2">
        <v>61.8</v>
      </c>
      <c r="BM121" s="2">
        <v>72.3</v>
      </c>
      <c r="BN121" s="10" t="e">
        <v>#N/A</v>
      </c>
      <c r="BO121" s="3">
        <v>101.9</v>
      </c>
      <c r="BP121" s="22">
        <v>1.6733</v>
      </c>
      <c r="BQ121" s="3">
        <v>13.526499999999999</v>
      </c>
      <c r="BR121" s="23">
        <v>2.4304761904761909</v>
      </c>
      <c r="BS121" s="2">
        <v>39.1</v>
      </c>
      <c r="BT121" s="3">
        <v>60.2</v>
      </c>
      <c r="BU121" s="2">
        <v>1.5</v>
      </c>
      <c r="BV121" s="2">
        <v>2.1</v>
      </c>
      <c r="BW121" s="2" t="e">
        <v>#N/A</v>
      </c>
      <c r="BX121" s="2" t="e">
        <v>#N/A</v>
      </c>
      <c r="BY121" s="23">
        <v>162.19999999999999</v>
      </c>
      <c r="BZ121" s="2">
        <v>98.4</v>
      </c>
      <c r="CA121" s="2">
        <v>73.7</v>
      </c>
      <c r="CB121" s="3">
        <v>78.36</v>
      </c>
      <c r="CC121" s="2">
        <v>71.900000000000006</v>
      </c>
      <c r="CD121" s="2">
        <v>91</v>
      </c>
      <c r="CE121" s="2">
        <v>98.247479118772375</v>
      </c>
      <c r="CF121" s="3">
        <v>78.195424588630758</v>
      </c>
      <c r="CG121" s="2">
        <v>71.816245240283649</v>
      </c>
      <c r="CH121" s="23">
        <v>172.48377314790056</v>
      </c>
      <c r="CI121" s="3">
        <v>78.083506481642601</v>
      </c>
      <c r="CM121" s="2">
        <f t="shared" si="95"/>
        <v>8.0837267674654871</v>
      </c>
      <c r="CN121" s="2">
        <f t="shared" si="95"/>
        <v>1.4525047453990263</v>
      </c>
      <c r="CO121" s="2">
        <f t="shared" si="96"/>
        <v>108.23356924553013</v>
      </c>
      <c r="CR121" s="2">
        <f t="shared" si="100"/>
        <v>0.5649717514124375</v>
      </c>
      <c r="CS121" s="2">
        <f t="shared" si="100"/>
        <v>0.56577086280055366</v>
      </c>
      <c r="CT121" s="2">
        <f t="shared" si="101"/>
        <v>0.39318479685451796</v>
      </c>
      <c r="CU121" s="2">
        <f t="shared" si="101"/>
        <v>0.21223635854131662</v>
      </c>
      <c r="CV121" s="2">
        <f t="shared" si="101"/>
        <v>6.8543733304716734E-2</v>
      </c>
      <c r="CW121" s="2">
        <f t="shared" si="102"/>
        <v>0.46656298600310603</v>
      </c>
      <c r="CX121" s="2">
        <f t="shared" si="103"/>
        <v>0.9124087591240877</v>
      </c>
      <c r="CY121" s="2"/>
      <c r="CZ121" s="2">
        <f t="shared" si="107"/>
        <v>0</v>
      </c>
      <c r="DA121" s="2">
        <f t="shared" si="108"/>
        <v>-0.42194092827005247</v>
      </c>
      <c r="DB121" s="2">
        <f t="shared" si="109"/>
        <v>0.18018018018018275</v>
      </c>
      <c r="DC121" s="2"/>
      <c r="DF121" s="2">
        <f t="shared" si="104"/>
        <v>2.5767768504175059</v>
      </c>
      <c r="DG121" s="2">
        <f t="shared" si="104"/>
        <v>0.82563273599571829</v>
      </c>
      <c r="DH121" s="2">
        <f t="shared" si="105"/>
        <v>2.506031664303654</v>
      </c>
      <c r="DI121" s="2">
        <f t="shared" si="158"/>
        <v>2.686873352905117</v>
      </c>
      <c r="DJ121" s="2">
        <f t="shared" si="158"/>
        <v>1.001243761718662</v>
      </c>
      <c r="DM121" s="2"/>
      <c r="DN121" s="2">
        <f t="shared" si="123"/>
        <v>1.8624641833810847</v>
      </c>
      <c r="DO121" s="2">
        <f t="shared" si="111"/>
        <v>1.5915119363395074</v>
      </c>
      <c r="DP121" s="2">
        <f t="shared" si="124"/>
        <v>0.69524913093859619</v>
      </c>
      <c r="DQ121" s="2"/>
      <c r="DR121" s="2">
        <f t="shared" si="125"/>
        <v>3.9473684210526208</v>
      </c>
      <c r="DS121" s="2">
        <f t="shared" si="126"/>
        <v>3.220391834641358</v>
      </c>
      <c r="DT121" s="2" t="e">
        <v>#N/A</v>
      </c>
      <c r="DU121" s="2" t="e">
        <v>#N/A</v>
      </c>
      <c r="DV121" s="2">
        <f t="shared" si="112"/>
        <v>0.31055900621115295</v>
      </c>
      <c r="DW121" s="2">
        <f t="shared" si="127"/>
        <v>-3.9834454216244319</v>
      </c>
      <c r="DX121" s="2">
        <f t="shared" si="128"/>
        <v>-5.0377833753148638</v>
      </c>
      <c r="DY121" s="2">
        <f t="shared" si="129"/>
        <v>4.213938411669349</v>
      </c>
      <c r="DZ121" s="2">
        <f t="shared" si="130"/>
        <v>10.881801125703582</v>
      </c>
      <c r="EA121" s="2">
        <f t="shared" si="145"/>
        <v>4.789272030651337</v>
      </c>
      <c r="EB121" s="2">
        <f t="shared" si="145"/>
        <v>5.3030303030303205</v>
      </c>
      <c r="EC121" s="2">
        <f t="shared" si="145"/>
        <v>5.5118110236220597</v>
      </c>
      <c r="ED121" s="2">
        <f t="shared" si="145"/>
        <v>-0.64850843060959562</v>
      </c>
      <c r="EE121" s="2" t="e">
        <f t="shared" si="145"/>
        <v>#N/A</v>
      </c>
      <c r="EF121" s="2">
        <f t="shared" si="145"/>
        <v>13.576158940397342</v>
      </c>
      <c r="EG121" s="2">
        <f t="shared" si="145"/>
        <v>2.7272727272727337</v>
      </c>
      <c r="EH121" s="2">
        <f t="shared" si="143"/>
        <v>6.0569351907924229E-2</v>
      </c>
      <c r="EI121" s="2">
        <f t="shared" si="151"/>
        <v>0.76804915514592231</v>
      </c>
      <c r="EJ121" s="2">
        <f t="shared" si="151"/>
        <v>5.6485355648535629</v>
      </c>
      <c r="EK121" s="2">
        <f t="shared" si="151"/>
        <v>-3.9834454216244319</v>
      </c>
      <c r="EL121" s="2">
        <f t="shared" si="150"/>
        <v>0.95602294455066072</v>
      </c>
      <c r="EM121" s="2">
        <f t="shared" si="150"/>
        <v>-0.11695906432748204</v>
      </c>
      <c r="EN121" s="2">
        <f t="shared" si="150"/>
        <v>3.0000000000000027</v>
      </c>
      <c r="EO121" s="2">
        <f t="shared" si="150"/>
        <v>4.213938411669349</v>
      </c>
      <c r="EP121" s="2">
        <f t="shared" si="150"/>
        <v>-0.67502410800386325</v>
      </c>
      <c r="EQ121" s="2">
        <f t="shared" si="150"/>
        <v>0.72239422084621197</v>
      </c>
      <c r="ER121" s="2">
        <f t="shared" si="162"/>
        <v>5.5118110236220597</v>
      </c>
      <c r="ES121" s="2">
        <f t="shared" si="162"/>
        <v>3.9215686274509665</v>
      </c>
      <c r="ET121" s="2">
        <f t="shared" si="162"/>
        <v>3.3639143730886722</v>
      </c>
      <c r="EU121" s="2">
        <f t="shared" si="97"/>
        <v>4</v>
      </c>
      <c r="EV121" s="2">
        <f t="shared" si="97"/>
        <v>3</v>
      </c>
      <c r="EW121" s="2">
        <f t="shared" si="131"/>
        <v>-0.96153846153846922</v>
      </c>
      <c r="EX121" s="2">
        <f t="shared" si="131"/>
        <v>-2.0325203252032575</v>
      </c>
      <c r="EY121" s="2">
        <f t="shared" si="132"/>
        <v>-24.968666109087767</v>
      </c>
      <c r="EZ121" s="2">
        <f t="shared" si="132"/>
        <v>16.411452308986576</v>
      </c>
      <c r="FA121" s="2">
        <f t="shared" si="133"/>
        <v>-10.526315789473683</v>
      </c>
      <c r="FB121" s="2">
        <f t="shared" si="88"/>
        <v>1.4383989993745905</v>
      </c>
      <c r="FC121" s="2">
        <f t="shared" si="88"/>
        <v>0.40816326530612734</v>
      </c>
      <c r="FD121" s="2">
        <f t="shared" si="88"/>
        <v>1.2362637362637541</v>
      </c>
      <c r="FE121" s="2">
        <f t="shared" si="87"/>
        <v>1.0314595152140171</v>
      </c>
      <c r="FF121" s="2">
        <f t="shared" si="87"/>
        <v>2.1306818181818121</v>
      </c>
      <c r="FG121" s="2">
        <f t="shared" si="87"/>
        <v>0.88691796008868451</v>
      </c>
      <c r="FH121" s="2" t="e">
        <v>#N/A</v>
      </c>
      <c r="FI121" s="2" t="e">
        <v>#N/A</v>
      </c>
      <c r="FL121" s="2">
        <f t="shared" si="159"/>
        <v>0.30341365484580773</v>
      </c>
      <c r="FM121" s="2">
        <f t="shared" si="159"/>
        <v>0.25035773846531217</v>
      </c>
      <c r="FN121" s="2">
        <f t="shared" si="115"/>
        <v>0.94079763475805045</v>
      </c>
      <c r="FQ121" s="2">
        <f t="shared" si="160"/>
        <v>1.2191893915007856</v>
      </c>
      <c r="FR121" s="2">
        <f t="shared" si="160"/>
        <v>1.0051979744912787</v>
      </c>
      <c r="FS121" s="2">
        <f t="shared" si="117"/>
        <v>3.8166304138745</v>
      </c>
      <c r="FT121" s="2">
        <f t="shared" si="161"/>
        <v>2.392047891179927</v>
      </c>
      <c r="FU121" s="2">
        <f t="shared" si="161"/>
        <v>1.4865174505876988</v>
      </c>
      <c r="FX121" s="2">
        <f t="shared" si="163"/>
        <v>1.6111896332726916</v>
      </c>
      <c r="FY121" s="2">
        <f t="shared" si="163"/>
        <v>1.8364228848165798</v>
      </c>
      <c r="FZ121" s="2">
        <f t="shared" si="121"/>
        <v>3.8486125359791012</v>
      </c>
      <c r="GA121" s="2">
        <f t="shared" si="164"/>
        <v>2.2105549878907116</v>
      </c>
      <c r="GB121" s="2">
        <f t="shared" si="164"/>
        <v>1.3830683418094347</v>
      </c>
      <c r="GE121" s="2"/>
      <c r="GF121" s="2"/>
      <c r="GG121" s="2">
        <f t="shared" si="166"/>
        <v>-30.9022717911817</v>
      </c>
      <c r="GH121" s="2">
        <f t="shared" si="166"/>
        <v>9.6719605691100607</v>
      </c>
      <c r="GI121" s="2">
        <f t="shared" si="138"/>
        <v>-13.59430604982207</v>
      </c>
      <c r="GJ121" s="2">
        <f t="shared" si="139"/>
        <v>3.8437303087586638</v>
      </c>
      <c r="GK121" s="2" t="e">
        <v>#N/A</v>
      </c>
      <c r="GN121" s="2">
        <f t="shared" si="89"/>
        <v>0.10000000000000009</v>
      </c>
      <c r="GQ121" s="2"/>
      <c r="IG121" s="24"/>
      <c r="IH121" s="24"/>
      <c r="II121" s="24"/>
      <c r="IJ121" s="24"/>
      <c r="IK121" s="24"/>
      <c r="IL121" s="2"/>
      <c r="IM121" s="2">
        <f t="shared" si="98"/>
        <v>1.8</v>
      </c>
      <c r="IN121" s="2"/>
      <c r="IO121" s="2">
        <f t="shared" si="134"/>
        <v>1.8</v>
      </c>
      <c r="IX121" s="3"/>
      <c r="IY121" s="3"/>
      <c r="IZ121" s="3"/>
      <c r="JA121" s="3"/>
      <c r="JB121" s="3"/>
      <c r="JC121" s="3"/>
      <c r="JE121" s="3"/>
      <c r="JF121" s="3"/>
      <c r="JG121" s="3"/>
      <c r="JH121" s="3"/>
      <c r="JI121" s="3"/>
      <c r="JJ121" s="3"/>
      <c r="JK121" s="3"/>
      <c r="JL121" s="3"/>
      <c r="JN121" s="10">
        <f>COUNTIF(EI121:ET121,"&gt;2")</f>
        <v>6</v>
      </c>
      <c r="JP121" s="2">
        <f>AVERAGE(CS121,CS109,CS97,CS85,CS73,CS61,CS49,CS37,CS25,CS13)</f>
        <v>1.1551126484534815</v>
      </c>
      <c r="JQ121" s="2">
        <f>CS121-JP121</f>
        <v>-0.58934178565292783</v>
      </c>
      <c r="JR121" s="2">
        <f>AVERAGE(CT121,CT109,CT97,CT85,CT73,CT61,CT49,CT37,CT25,CT13)</f>
        <v>1.0905372639601791</v>
      </c>
      <c r="JS121" s="2">
        <f>CT121-JR121</f>
        <v>-0.69735246710566123</v>
      </c>
      <c r="KH121" s="2">
        <f>(DN121*$DN$4)+(FB121*$FB$3)+(FC121*$FC$3)+(FD121*$FD$3)+(FE121*$FE$3)+(FF121*$FF$3)+(FG121*$FG$3)</f>
        <v>1.3102036339239076</v>
      </c>
      <c r="KI121" s="2">
        <f>F121-KH121</f>
        <v>0.48979636607609245</v>
      </c>
      <c r="KJ121" s="2">
        <f>MAX(DN121,FB121:FG121)</f>
        <v>2.1306818181818121</v>
      </c>
      <c r="KK121" s="2">
        <f>MIN(DN121,FB121:FG121)</f>
        <v>0.40816326530612734</v>
      </c>
      <c r="KL121" s="2">
        <f t="shared" si="135"/>
        <v>1.7225185528756848</v>
      </c>
      <c r="KO121" s="2">
        <f>BO121</f>
        <v>101.9</v>
      </c>
      <c r="KP121" s="2">
        <f>100*((BO115/BO103)-1)</f>
        <v>13.017543859649127</v>
      </c>
      <c r="KQ121" s="2">
        <f t="shared" si="142"/>
        <v>13.017543859649127</v>
      </c>
      <c r="KR121" s="2">
        <f>100*((BO109/BO97)-1)</f>
        <v>17.228603186365319</v>
      </c>
      <c r="KS121" s="2">
        <f t="shared" si="149"/>
        <v>17.228603186365319</v>
      </c>
      <c r="KT121" s="3">
        <f>BP121</f>
        <v>1.6733</v>
      </c>
      <c r="KU121" s="3">
        <f>BQ121</f>
        <v>13.526499999999999</v>
      </c>
      <c r="KV121" s="3">
        <f t="shared" si="106"/>
        <v>8.0837267674654871</v>
      </c>
      <c r="KW121" s="2">
        <f t="shared" si="99"/>
        <v>18.982030466113287</v>
      </c>
      <c r="KX121" s="2">
        <f t="shared" si="99"/>
        <v>14.788128199142584</v>
      </c>
      <c r="LB121">
        <v>0</v>
      </c>
      <c r="LE121" s="2" t="e">
        <v>#N/A</v>
      </c>
      <c r="LF121" s="2" t="e">
        <v>#N/A</v>
      </c>
      <c r="LG121" s="2" t="e">
        <v>#N/A</v>
      </c>
      <c r="LH121" s="2" t="e">
        <v>#N/A</v>
      </c>
      <c r="LI121" s="2" t="e">
        <v>#N/A</v>
      </c>
      <c r="LJ121" s="2" t="e">
        <v>#N/A</v>
      </c>
      <c r="LK121" s="2">
        <v>67.734945695042214</v>
      </c>
      <c r="LL121" s="2" t="e">
        <v>#N/A</v>
      </c>
      <c r="LM121" s="2" t="e">
        <v>#N/A</v>
      </c>
      <c r="LN121" s="2" t="e">
        <v>#N/A</v>
      </c>
      <c r="LO121" s="2" t="e">
        <v>#N/A</v>
      </c>
      <c r="LP121" s="2">
        <v>46.264399692988469</v>
      </c>
      <c r="LQ121" s="2" t="e">
        <v>#N/A</v>
      </c>
      <c r="LR121" s="2" t="e">
        <v>#N/A</v>
      </c>
      <c r="LS121" s="2" t="e">
        <v>#N/A</v>
      </c>
      <c r="LT121" s="2" t="e">
        <v>#N/A</v>
      </c>
      <c r="LU121" s="2" t="e">
        <v>#N/A</v>
      </c>
      <c r="LV121" s="2" t="e">
        <v>#N/A</v>
      </c>
      <c r="LW121" s="2" t="e">
        <v>#N/A</v>
      </c>
      <c r="LX121" s="2" t="e">
        <v>#N/A</v>
      </c>
      <c r="LY121" s="2">
        <v>60.142175680001877</v>
      </c>
      <c r="LZ121" s="2" t="e">
        <v>#N/A</v>
      </c>
      <c r="MA121" s="2" t="e">
        <v>#N/A</v>
      </c>
      <c r="MB121" s="2" t="e">
        <v>#N/A</v>
      </c>
      <c r="MC121" s="2" t="e">
        <v>#N/A</v>
      </c>
      <c r="MD121" s="2" t="e">
        <v>#N/A</v>
      </c>
      <c r="ME121" s="2" t="e">
        <v>#N/A</v>
      </c>
      <c r="MF121" s="2" t="e">
        <v>#N/A</v>
      </c>
      <c r="MG121" s="2" t="e">
        <v>#N/A</v>
      </c>
      <c r="MH121" s="2">
        <v>57.05170000510001</v>
      </c>
      <c r="MI121" s="2" t="e">
        <v>#N/A</v>
      </c>
      <c r="MJ121" s="2" t="e">
        <v>#N/A</v>
      </c>
      <c r="MK121" s="2" t="e">
        <v>#N/A</v>
      </c>
      <c r="ML121" s="2" t="e">
        <v>#N/A</v>
      </c>
      <c r="MM121" s="2" t="e">
        <v>#N/A</v>
      </c>
      <c r="MN121" s="2" t="e">
        <v>#N/A</v>
      </c>
      <c r="MO121" s="2" t="e">
        <v>#N/A</v>
      </c>
      <c r="MP121" s="2" t="e">
        <v>#N/A</v>
      </c>
      <c r="MQ121" s="2" t="e">
        <v>#N/A</v>
      </c>
      <c r="MR121" s="2" t="e">
        <v>#N/A</v>
      </c>
      <c r="MS121" s="10" t="e">
        <v>#N/A</v>
      </c>
      <c r="MT121" s="2" t="e">
        <v>#N/A</v>
      </c>
      <c r="MU121" s="2" t="e">
        <v>#N/A</v>
      </c>
      <c r="MV121" s="2" t="e">
        <v>#N/A</v>
      </c>
      <c r="MX121" s="22" t="e">
        <v>#N/A</v>
      </c>
      <c r="MY121" s="22" t="e">
        <v>#N/A</v>
      </c>
      <c r="MZ121" s="22" t="e">
        <v>#N/A</v>
      </c>
      <c r="NA121" s="22" t="e">
        <v>#N/A</v>
      </c>
      <c r="NB121" s="22" t="e">
        <v>#N/A</v>
      </c>
      <c r="NC121" s="22" t="e">
        <v>#N/A</v>
      </c>
      <c r="ND121" s="22">
        <v>2</v>
      </c>
      <c r="NE121" s="22" t="e">
        <v>#N/A</v>
      </c>
      <c r="NF121" s="22" t="e">
        <v>#N/A</v>
      </c>
      <c r="NG121" s="22">
        <v>0</v>
      </c>
      <c r="NH121" s="23">
        <v>0</v>
      </c>
      <c r="NI121" s="22">
        <v>19</v>
      </c>
      <c r="NJ121" s="22" t="e">
        <v>#N/A</v>
      </c>
      <c r="NK121" s="22" t="e">
        <v>#N/A</v>
      </c>
      <c r="NL121" s="23" t="e">
        <v>#N/A</v>
      </c>
      <c r="NM121" s="3" t="e">
        <v>#N/A</v>
      </c>
      <c r="NN121" s="22" t="e">
        <v>#N/A</v>
      </c>
      <c r="NO121" s="22" t="e">
        <v>#N/A</v>
      </c>
      <c r="NP121" s="22" t="e">
        <v>#N/A</v>
      </c>
      <c r="NQ121" s="22" t="e">
        <v>#N/A</v>
      </c>
      <c r="NR121" s="23">
        <v>2</v>
      </c>
      <c r="NS121" s="22" t="e">
        <v>#N/A</v>
      </c>
      <c r="NT121" s="22" t="e">
        <v>#N/A</v>
      </c>
      <c r="NU121" s="23" t="e">
        <v>#N/A</v>
      </c>
      <c r="NV121" s="3" t="e">
        <v>#N/A</v>
      </c>
      <c r="NW121" s="22" t="e">
        <v>#N/A</v>
      </c>
      <c r="NX121" s="22" t="e">
        <v>#N/A</v>
      </c>
      <c r="NY121" s="22" t="e">
        <v>#N/A</v>
      </c>
      <c r="NZ121" s="22" t="e">
        <v>#N/A</v>
      </c>
      <c r="OA121" s="23">
        <v>7</v>
      </c>
      <c r="OB121" s="22" t="e">
        <v>#N/A</v>
      </c>
      <c r="OC121" s="22" t="e">
        <v>#N/A</v>
      </c>
      <c r="OD121" s="22" t="e">
        <v>#N/A</v>
      </c>
      <c r="OE121" s="22" t="e">
        <v>#N/A</v>
      </c>
      <c r="OF121" s="22" t="e">
        <v>#N/A</v>
      </c>
      <c r="OG121" s="22" t="e">
        <v>#N/A</v>
      </c>
      <c r="OH121" s="23" t="e">
        <v>#N/A</v>
      </c>
      <c r="OI121" s="22">
        <v>0</v>
      </c>
      <c r="OJ121" s="22" t="e">
        <v>#N/A</v>
      </c>
      <c r="OK121" s="22" t="e">
        <v>#N/A</v>
      </c>
      <c r="OL121" s="22" t="e">
        <v>#N/A</v>
      </c>
      <c r="OM121" s="23" t="e">
        <v>#N/A</v>
      </c>
      <c r="ON121" s="22" t="e">
        <v>#N/A</v>
      </c>
      <c r="OO121" s="22" t="e">
        <v>#N/A</v>
      </c>
      <c r="OQ121">
        <f t="shared" si="136"/>
        <v>-3</v>
      </c>
      <c r="OR121" s="23" t="e">
        <f t="shared" ca="1" si="156"/>
        <v>#N/A</v>
      </c>
      <c r="OS121" s="23" t="e">
        <f t="shared" ca="1" si="156"/>
        <v>#N/A</v>
      </c>
      <c r="OT121" s="23" t="e">
        <f t="shared" ca="1" si="156"/>
        <v>#N/A</v>
      </c>
      <c r="OU121" s="23" t="e">
        <f t="shared" ca="1" si="156"/>
        <v>#N/A</v>
      </c>
      <c r="OV121" s="23" t="e">
        <f t="shared" ca="1" si="156"/>
        <v>#N/A</v>
      </c>
      <c r="OW121" s="23" t="e">
        <f t="shared" ca="1" si="156"/>
        <v>#N/A</v>
      </c>
      <c r="OX121" s="23">
        <f t="shared" ca="1" si="156"/>
        <v>1.0045711359834246</v>
      </c>
      <c r="OY121" s="23" t="e">
        <f t="shared" ca="1" si="156"/>
        <v>#N/A</v>
      </c>
      <c r="OZ121" s="23" t="e">
        <f t="shared" ca="1" si="156"/>
        <v>#N/A</v>
      </c>
      <c r="PA121" s="23" t="e">
        <f t="shared" ca="1" si="156"/>
        <v>#N/A</v>
      </c>
      <c r="PB121" s="23" t="e">
        <f t="shared" ca="1" si="156"/>
        <v>#N/A</v>
      </c>
      <c r="PC121" s="23">
        <f t="shared" ca="1" si="156"/>
        <v>1.0134545988425439</v>
      </c>
      <c r="PD121" s="23" t="e">
        <f t="shared" ca="1" si="156"/>
        <v>#N/A</v>
      </c>
      <c r="PE121" s="23" t="e">
        <f t="shared" ca="1" si="156"/>
        <v>#N/A</v>
      </c>
      <c r="PF121" s="23" t="e">
        <f t="shared" ca="1" si="156"/>
        <v>#N/A</v>
      </c>
      <c r="PG121" s="23" t="e">
        <f t="shared" ca="1" si="156"/>
        <v>#N/A</v>
      </c>
      <c r="PH121" s="23" t="e">
        <f t="shared" ca="1" si="165"/>
        <v>#N/A</v>
      </c>
      <c r="PI121" s="23" t="e">
        <f t="shared" ca="1" si="165"/>
        <v>#N/A</v>
      </c>
      <c r="PJ121" s="23" t="e">
        <f t="shared" ca="1" si="165"/>
        <v>#N/A</v>
      </c>
      <c r="PK121" s="23" t="e">
        <f t="shared" ca="1" si="165"/>
        <v>#N/A</v>
      </c>
      <c r="PL121" s="23">
        <f t="shared" ca="1" si="165"/>
        <v>1.0019439256621028</v>
      </c>
      <c r="PM121" s="23" t="e">
        <f t="shared" ca="1" si="165"/>
        <v>#N/A</v>
      </c>
      <c r="PN121" s="23" t="e">
        <f t="shared" ca="1" si="165"/>
        <v>#N/A</v>
      </c>
      <c r="PO121" s="23" t="e">
        <f t="shared" ca="1" si="157"/>
        <v>#N/A</v>
      </c>
      <c r="PP121" s="23" t="e">
        <f t="shared" ca="1" si="157"/>
        <v>#N/A</v>
      </c>
      <c r="PQ121" s="23" t="e">
        <f t="shared" ca="1" si="157"/>
        <v>#N/A</v>
      </c>
      <c r="PR121" s="23" t="e">
        <f t="shared" ca="1" si="157"/>
        <v>#N/A</v>
      </c>
      <c r="PS121" s="23" t="e">
        <f t="shared" ca="1" si="157"/>
        <v>#N/A</v>
      </c>
      <c r="PT121" s="23" t="e">
        <f t="shared" ca="1" si="157"/>
        <v>#N/A</v>
      </c>
      <c r="PU121" s="23">
        <f t="shared" ca="1" si="154"/>
        <v>1.0142395291164823</v>
      </c>
      <c r="PV121" s="23" t="e">
        <f t="shared" ca="1" si="154"/>
        <v>#N/A</v>
      </c>
      <c r="PW121" s="23" t="e">
        <f t="shared" ca="1" si="154"/>
        <v>#N/A</v>
      </c>
      <c r="PX121" s="23" t="e">
        <f t="shared" ca="1" si="154"/>
        <v>#N/A</v>
      </c>
      <c r="PY121" s="23" t="e">
        <f t="shared" ca="1" si="154"/>
        <v>#N/A</v>
      </c>
      <c r="PZ121" s="23" t="e">
        <f t="shared" ca="1" si="154"/>
        <v>#N/A</v>
      </c>
      <c r="QA121" s="23" t="e">
        <f t="shared" ca="1" si="154"/>
        <v>#N/A</v>
      </c>
      <c r="QB121" s="23" t="e">
        <f t="shared" ca="1" si="154"/>
        <v>#N/A</v>
      </c>
      <c r="QC121" s="23" t="e">
        <f t="shared" ca="1" si="154"/>
        <v>#N/A</v>
      </c>
      <c r="QD121" s="23" t="e">
        <f t="shared" ca="1" si="141"/>
        <v>#N/A</v>
      </c>
      <c r="QE121" s="23" t="e">
        <f t="shared" ca="1" si="141"/>
        <v>#N/A</v>
      </c>
      <c r="QF121" s="23" t="e">
        <f t="shared" ca="1" si="141"/>
        <v>#N/A</v>
      </c>
      <c r="QG121" s="23" t="e">
        <f t="shared" ca="1" si="141"/>
        <v>#N/A</v>
      </c>
      <c r="QH121" s="23" t="e">
        <f t="shared" ca="1" si="141"/>
        <v>#N/A</v>
      </c>
      <c r="QI121" s="23" t="e">
        <f t="shared" ca="1" si="141"/>
        <v>#N/A</v>
      </c>
      <c r="QJ121" s="26" t="e">
        <f t="shared" ca="1" si="110"/>
        <v>#N/A</v>
      </c>
    </row>
    <row r="122" spans="1:452" x14ac:dyDescent="0.35">
      <c r="A122" t="s">
        <v>1187</v>
      </c>
      <c r="B122" s="21">
        <v>35916</v>
      </c>
      <c r="C122" t="s">
        <v>737</v>
      </c>
      <c r="D122" s="2">
        <v>71.5</v>
      </c>
      <c r="E122" s="2">
        <v>71.400000000000006</v>
      </c>
      <c r="F122" s="2">
        <v>2</v>
      </c>
      <c r="G122" s="2">
        <v>76.900000000000006</v>
      </c>
      <c r="H122" s="2">
        <v>71.063872399905705</v>
      </c>
      <c r="I122" s="2">
        <v>76.609433415717731</v>
      </c>
      <c r="J122" s="2">
        <v>87.4</v>
      </c>
      <c r="K122" s="2">
        <v>55.5</v>
      </c>
      <c r="L122" s="2">
        <v>55.40326884599969</v>
      </c>
      <c r="M122" s="2">
        <v>63.7</v>
      </c>
      <c r="N122" s="2">
        <v>59.3</v>
      </c>
      <c r="O122" s="2">
        <v>65.599999999999994</v>
      </c>
      <c r="P122" s="2">
        <v>61.3</v>
      </c>
      <c r="Q122" s="2">
        <v>187.9</v>
      </c>
      <c r="R122" s="2">
        <v>64.5</v>
      </c>
      <c r="S122" s="2">
        <v>59.3</v>
      </c>
      <c r="T122" s="2">
        <v>37.5</v>
      </c>
      <c r="U122" s="2">
        <v>54.7</v>
      </c>
      <c r="V122" s="2">
        <v>55.6</v>
      </c>
      <c r="W122" s="2">
        <v>26.8</v>
      </c>
      <c r="X122" s="2">
        <v>76.599999999999994</v>
      </c>
      <c r="Y122" s="2" t="e">
        <v>#N/A</v>
      </c>
      <c r="Z122" s="2">
        <v>34.299999999999997</v>
      </c>
      <c r="AA122" s="2">
        <v>90.3</v>
      </c>
      <c r="AB122" s="2">
        <v>165</v>
      </c>
      <c r="AC122" s="2">
        <v>166.5</v>
      </c>
      <c r="AD122" s="2">
        <v>56</v>
      </c>
      <c r="AE122" s="2">
        <v>194.1</v>
      </c>
      <c r="AF122" s="2">
        <v>82.3</v>
      </c>
      <c r="AG122" s="22">
        <v>642</v>
      </c>
      <c r="AH122" s="22">
        <v>358</v>
      </c>
      <c r="AI122" s="22">
        <v>212</v>
      </c>
      <c r="AJ122" s="22">
        <v>43</v>
      </c>
      <c r="AK122" s="22">
        <v>43</v>
      </c>
      <c r="AL122" s="22">
        <v>3</v>
      </c>
      <c r="AM122" s="22">
        <v>7</v>
      </c>
      <c r="AN122" s="22">
        <v>3</v>
      </c>
      <c r="AO122" s="22">
        <v>56</v>
      </c>
      <c r="AP122" s="22">
        <v>40</v>
      </c>
      <c r="AQ122" s="22">
        <v>43</v>
      </c>
      <c r="AR122" s="2">
        <v>66.599999999999994</v>
      </c>
      <c r="AS122" s="2">
        <v>50.7</v>
      </c>
      <c r="AT122" s="2">
        <v>187.9</v>
      </c>
      <c r="AU122" s="2">
        <v>52.8</v>
      </c>
      <c r="AV122" s="2">
        <v>86.3</v>
      </c>
      <c r="AW122" s="2">
        <v>61.9</v>
      </c>
      <c r="AX122" s="2">
        <v>64.5</v>
      </c>
      <c r="AY122" s="2">
        <v>102.9</v>
      </c>
      <c r="AZ122" s="2">
        <v>97.7</v>
      </c>
      <c r="BA122" s="2">
        <v>26.8</v>
      </c>
      <c r="BB122" s="2">
        <v>58.7</v>
      </c>
      <c r="BC122" s="2">
        <v>67.900000000000006</v>
      </c>
      <c r="BD122" s="3" t="e">
        <v>#N/A</v>
      </c>
      <c r="BE122" s="3" t="e">
        <v>#N/A</v>
      </c>
      <c r="BF122" s="3" t="e">
        <v>#N/A</v>
      </c>
      <c r="BG122" s="3" t="e">
        <v>#N/A</v>
      </c>
      <c r="BH122" s="3" t="e">
        <v>#N/A</v>
      </c>
      <c r="BI122" s="2">
        <v>163.5</v>
      </c>
      <c r="BJ122" s="2">
        <v>4.2</v>
      </c>
      <c r="BK122" s="2">
        <v>3.2</v>
      </c>
      <c r="BL122" s="2">
        <v>62.1</v>
      </c>
      <c r="BM122" s="2">
        <v>72.400000000000006</v>
      </c>
      <c r="BN122" s="10" t="e">
        <v>#N/A</v>
      </c>
      <c r="BO122" s="3">
        <v>98.75</v>
      </c>
      <c r="BP122" s="22">
        <v>1.6366000000000001</v>
      </c>
      <c r="BQ122" s="3">
        <v>14.363157894736844</v>
      </c>
      <c r="BR122" s="23">
        <v>2.1465000000000001</v>
      </c>
      <c r="BS122" s="2">
        <v>38.9</v>
      </c>
      <c r="BT122" s="3">
        <v>59.46</v>
      </c>
      <c r="BU122" s="2">
        <v>1.4</v>
      </c>
      <c r="BV122" s="2">
        <v>2.2000000000000002</v>
      </c>
      <c r="BW122" s="2" t="e">
        <v>#N/A</v>
      </c>
      <c r="BX122" s="2" t="e">
        <v>#N/A</v>
      </c>
      <c r="BY122" s="23">
        <v>162.6</v>
      </c>
      <c r="BZ122" s="2">
        <v>98.7</v>
      </c>
      <c r="CA122" s="2">
        <v>74.099999999999994</v>
      </c>
      <c r="CB122" s="3">
        <v>78.38</v>
      </c>
      <c r="CC122" s="2">
        <v>72</v>
      </c>
      <c r="CD122" s="2">
        <v>91.1</v>
      </c>
      <c r="CE122" s="2">
        <v>98.311666093702343</v>
      </c>
      <c r="CF122" s="3">
        <v>78.189540525665876</v>
      </c>
      <c r="CG122" s="2">
        <v>71.890866016251749</v>
      </c>
      <c r="CH122" s="23">
        <v>172.86640660977608</v>
      </c>
      <c r="CI122" s="3">
        <v>78.188990931923868</v>
      </c>
      <c r="CM122" s="2">
        <f t="shared" si="95"/>
        <v>8.7762177042263492</v>
      </c>
      <c r="CN122" s="2">
        <f t="shared" si="95"/>
        <v>1.3115605523646585</v>
      </c>
      <c r="CO122" s="2">
        <f t="shared" si="96"/>
        <v>105.85971399464209</v>
      </c>
      <c r="CR122" s="2">
        <f t="shared" si="100"/>
        <v>0.42134831460673755</v>
      </c>
      <c r="CS122" s="2">
        <f t="shared" si="100"/>
        <v>0.42194092827005819</v>
      </c>
      <c r="CT122" s="2">
        <f t="shared" si="101"/>
        <v>0.39164490861620288</v>
      </c>
      <c r="CU122" s="2">
        <f t="shared" si="101"/>
        <v>0.12489158874322652</v>
      </c>
      <c r="CV122" s="2">
        <f t="shared" si="101"/>
        <v>0.18448178204017435</v>
      </c>
      <c r="CW122" s="2">
        <f t="shared" si="102"/>
        <v>1.5479876160990713</v>
      </c>
      <c r="CX122" s="2">
        <f t="shared" si="103"/>
        <v>0.36166365280289847</v>
      </c>
      <c r="CY122" s="2"/>
      <c r="CZ122" s="2">
        <f t="shared" si="107"/>
        <v>-0.53050397877984834</v>
      </c>
      <c r="DA122" s="2">
        <f t="shared" si="108"/>
        <v>-0.12106537530265657</v>
      </c>
      <c r="DB122" s="2">
        <f t="shared" si="109"/>
        <v>0</v>
      </c>
      <c r="DC122" s="2"/>
      <c r="DF122" s="2">
        <f t="shared" si="104"/>
        <v>1.5090366625379881</v>
      </c>
      <c r="DG122" s="2">
        <f t="shared" si="104"/>
        <v>2.2363822163936842</v>
      </c>
      <c r="DH122" s="2">
        <f t="shared" si="105"/>
        <v>5.1896583743014757</v>
      </c>
      <c r="DI122" s="2">
        <f t="shared" si="158"/>
        <v>2.1890341645868228</v>
      </c>
      <c r="DJ122" s="2">
        <f t="shared" si="158"/>
        <v>0.49906328585220816</v>
      </c>
      <c r="DM122" s="2"/>
      <c r="DN122" s="2">
        <f t="shared" si="123"/>
        <v>2.000000000000008</v>
      </c>
      <c r="DO122" s="2">
        <f t="shared" si="111"/>
        <v>1.7195767195767346</v>
      </c>
      <c r="DP122" s="2">
        <f t="shared" si="124"/>
        <v>0.92378752886837345</v>
      </c>
      <c r="DQ122" s="2"/>
      <c r="DR122" s="2">
        <f t="shared" si="125"/>
        <v>3.9325842696629238</v>
      </c>
      <c r="DS122" s="2">
        <f t="shared" si="126"/>
        <v>3.2448866322988907</v>
      </c>
      <c r="DT122" s="2" t="e">
        <v>#N/A</v>
      </c>
      <c r="DU122" s="2" t="e">
        <v>#N/A</v>
      </c>
      <c r="DV122" s="2">
        <f t="shared" si="112"/>
        <v>1.0785824345146189</v>
      </c>
      <c r="DW122" s="2">
        <f t="shared" si="127"/>
        <v>-3.2440782698249127</v>
      </c>
      <c r="DX122" s="2">
        <f t="shared" si="128"/>
        <v>-5.0632911392405111</v>
      </c>
      <c r="DY122" s="2">
        <f t="shared" si="129"/>
        <v>4.3689320388349495</v>
      </c>
      <c r="DZ122" s="2">
        <f t="shared" si="130"/>
        <v>10.8411214953271</v>
      </c>
      <c r="EA122" s="2">
        <f t="shared" si="145"/>
        <v>4.789272030651337</v>
      </c>
      <c r="EB122" s="2">
        <f t="shared" si="145"/>
        <v>4.7080979284369162</v>
      </c>
      <c r="EC122" s="2">
        <f t="shared" si="145"/>
        <v>5.5118110236220597</v>
      </c>
      <c r="ED122" s="2">
        <f t="shared" si="145"/>
        <v>-0.64850843060959562</v>
      </c>
      <c r="EE122" s="2" t="e">
        <f t="shared" si="145"/>
        <v>#N/A</v>
      </c>
      <c r="EF122" s="2">
        <f t="shared" si="145"/>
        <v>13.576158940397342</v>
      </c>
      <c r="EG122" s="2">
        <f t="shared" si="145"/>
        <v>2.6136363636363624</v>
      </c>
      <c r="EH122" s="2">
        <f t="shared" si="143"/>
        <v>0.42604990870358517</v>
      </c>
      <c r="EI122" s="2">
        <f t="shared" si="151"/>
        <v>1.5243902439024293</v>
      </c>
      <c r="EJ122" s="2">
        <f t="shared" si="151"/>
        <v>5.6250000000000133</v>
      </c>
      <c r="EK122" s="2">
        <f t="shared" si="151"/>
        <v>-3.2440782698249127</v>
      </c>
      <c r="EL122" s="2">
        <f t="shared" si="150"/>
        <v>0.95602294455066072</v>
      </c>
      <c r="EM122" s="2">
        <f t="shared" si="150"/>
        <v>0.46565774155993278</v>
      </c>
      <c r="EN122" s="2">
        <f t="shared" si="150"/>
        <v>2.9950083194675514</v>
      </c>
      <c r="EO122" s="2">
        <f t="shared" si="150"/>
        <v>4.3689320388349495</v>
      </c>
      <c r="EP122" s="2">
        <f t="shared" si="150"/>
        <v>-0.67567567567566877</v>
      </c>
      <c r="EQ122" s="2">
        <f t="shared" si="150"/>
        <v>0.61791967044284579</v>
      </c>
      <c r="ER122" s="2">
        <f t="shared" si="162"/>
        <v>5.5118110236220597</v>
      </c>
      <c r="ES122" s="2">
        <f t="shared" si="162"/>
        <v>4.0780141843971718</v>
      </c>
      <c r="ET122" s="2">
        <f t="shared" si="162"/>
        <v>3.6641221374045907</v>
      </c>
      <c r="EU122" s="2">
        <f t="shared" si="97"/>
        <v>4.2</v>
      </c>
      <c r="EV122" s="2">
        <f t="shared" si="97"/>
        <v>3.2</v>
      </c>
      <c r="EW122" s="2">
        <f t="shared" si="131"/>
        <v>-0.79872204472843933</v>
      </c>
      <c r="EX122" s="2">
        <f t="shared" si="131"/>
        <v>-1.89701897018969</v>
      </c>
      <c r="EY122" s="2">
        <f t="shared" si="132"/>
        <v>-24.642897276522056</v>
      </c>
      <c r="EZ122" s="2">
        <f t="shared" si="132"/>
        <v>-4.2597081700764257</v>
      </c>
      <c r="FA122" s="2">
        <f t="shared" si="133"/>
        <v>-11.187214611872143</v>
      </c>
      <c r="FB122" s="2">
        <f t="shared" si="88"/>
        <v>1.6885553470919357</v>
      </c>
      <c r="FC122" s="2">
        <f t="shared" si="88"/>
        <v>0.50916496945010437</v>
      </c>
      <c r="FD122" s="2">
        <f t="shared" si="88"/>
        <v>1.3679890560875485</v>
      </c>
      <c r="FE122" s="2">
        <f t="shared" si="87"/>
        <v>0.91412385734517265</v>
      </c>
      <c r="FF122" s="2">
        <f t="shared" si="87"/>
        <v>1.9830028328611915</v>
      </c>
      <c r="FG122" s="2">
        <f t="shared" si="87"/>
        <v>0.99778270509975897</v>
      </c>
      <c r="FH122" s="2" t="e">
        <v>#N/A</v>
      </c>
      <c r="FI122" s="2" t="e">
        <v>#N/A</v>
      </c>
      <c r="FL122" s="2">
        <f t="shared" si="159"/>
        <v>0.39968281456859156</v>
      </c>
      <c r="FM122" s="2">
        <f t="shared" si="159"/>
        <v>0.30878886717877752</v>
      </c>
      <c r="FN122" s="2">
        <f t="shared" si="115"/>
        <v>0.96226741193832233</v>
      </c>
      <c r="FQ122" s="2">
        <f t="shared" si="160"/>
        <v>1.6083416040776344</v>
      </c>
      <c r="FR122" s="2">
        <f t="shared" si="160"/>
        <v>1.2408882889535677</v>
      </c>
      <c r="FS122" s="2">
        <f t="shared" si="117"/>
        <v>3.9049844273807421</v>
      </c>
      <c r="FT122" s="2">
        <f t="shared" si="161"/>
        <v>2.2525865833324055</v>
      </c>
      <c r="FU122" s="2">
        <f t="shared" si="161"/>
        <v>1.5009056636200446</v>
      </c>
      <c r="FX122" s="2">
        <f t="shared" si="163"/>
        <v>1.3448284970730917</v>
      </c>
      <c r="FY122" s="2">
        <f t="shared" si="163"/>
        <v>1.6167559328532644</v>
      </c>
      <c r="FZ122" s="2">
        <f t="shared" si="121"/>
        <v>3.8390013107155285</v>
      </c>
      <c r="GA122" s="2">
        <f t="shared" si="164"/>
        <v>2.2935093357890679</v>
      </c>
      <c r="GB122" s="2">
        <f t="shared" si="164"/>
        <v>1.4087708769398244</v>
      </c>
      <c r="GE122" s="2"/>
      <c r="GF122" s="2"/>
      <c r="GG122" s="2">
        <f t="shared" si="166"/>
        <v>-27.925821377729278</v>
      </c>
      <c r="GH122" s="2">
        <f t="shared" si="166"/>
        <v>8.3909810056064913</v>
      </c>
      <c r="GI122" s="2">
        <f t="shared" si="138"/>
        <v>-12.323682256867109</v>
      </c>
      <c r="GJ122" s="2">
        <f t="shared" si="139"/>
        <v>3.8895859473023764</v>
      </c>
      <c r="GK122" s="2" t="e">
        <v>#N/A</v>
      </c>
      <c r="GN122" s="2">
        <f t="shared" si="89"/>
        <v>0.19999999999999996</v>
      </c>
      <c r="GQ122" s="2"/>
      <c r="IG122" s="24"/>
      <c r="IH122" s="24"/>
      <c r="II122" s="24"/>
      <c r="IJ122" s="24"/>
      <c r="IK122" s="24"/>
      <c r="IL122" s="2"/>
      <c r="IM122" s="2">
        <f t="shared" si="98"/>
        <v>2</v>
      </c>
      <c r="IN122" s="2"/>
      <c r="IO122" s="2">
        <f t="shared" si="134"/>
        <v>2</v>
      </c>
      <c r="IX122" s="3"/>
      <c r="IY122" s="3"/>
      <c r="IZ122" s="3"/>
      <c r="JA122" s="3"/>
      <c r="JB122" s="3"/>
      <c r="JC122" s="3"/>
      <c r="JE122" s="3"/>
      <c r="JF122" s="3"/>
      <c r="JG122" s="3"/>
      <c r="JH122" s="3"/>
      <c r="JI122" s="3"/>
      <c r="JJ122" s="3"/>
      <c r="JK122" s="3"/>
      <c r="JL122" s="3"/>
      <c r="JN122" s="10">
        <f>COUNTIF(EI122:ET122,"&gt;2")</f>
        <v>6</v>
      </c>
      <c r="JP122" s="2">
        <f>AVERAGE(CS122,CS110,CS98,CS86,CS74,CS62,CS50,CS38,CS26,CS14)</f>
        <v>0.4836257560514291</v>
      </c>
      <c r="JQ122" s="2">
        <f>CS122-JP122</f>
        <v>-6.168482778137091E-2</v>
      </c>
      <c r="JR122" s="2">
        <f>AVERAGE(CT122,CT110,CT98,CT86,CT74,CT62,CT50,CT38,CT26,CT14)</f>
        <v>0.40113739053659286</v>
      </c>
      <c r="JS122" s="2">
        <f>CT122-JR122</f>
        <v>-9.4924819203899835E-3</v>
      </c>
      <c r="KH122" s="2">
        <f>(DN122*$DN$4)+(FB122*$FB$3)+(FC122*$FC$3)+(FD122*$FD$3)+(FE122*$FE$3)+(FF122*$FF$3)+(FG122*$FG$3)</f>
        <v>1.4693436776669955</v>
      </c>
      <c r="KI122" s="2">
        <f>F122-KH122</f>
        <v>0.53065632233300453</v>
      </c>
      <c r="KJ122" s="2">
        <f>MAX(DN122,FB122:FG122)</f>
        <v>2.000000000000008</v>
      </c>
      <c r="KK122" s="2">
        <f>MIN(DN122,FB122:FG122)</f>
        <v>0.50916496945010437</v>
      </c>
      <c r="KL122" s="2">
        <f t="shared" si="135"/>
        <v>1.4908350305499036</v>
      </c>
      <c r="KO122" s="2">
        <f>BO122</f>
        <v>98.75</v>
      </c>
      <c r="KP122" s="2">
        <f>100*((BO116/BO104)-1)</f>
        <v>11.727701640080879</v>
      </c>
      <c r="KQ122" s="2">
        <f t="shared" si="142"/>
        <v>11.727701640080879</v>
      </c>
      <c r="KR122" s="2">
        <f>100*((BO110/BO98)-1)</f>
        <v>15.810083210964265</v>
      </c>
      <c r="KS122" s="2">
        <f t="shared" si="149"/>
        <v>15.810083210964265</v>
      </c>
      <c r="KT122" s="3">
        <f>BP122</f>
        <v>1.6366000000000001</v>
      </c>
      <c r="KU122" s="3">
        <f>BQ122</f>
        <v>14.363157894736844</v>
      </c>
      <c r="KV122" s="3">
        <f t="shared" si="106"/>
        <v>8.7762177042263492</v>
      </c>
      <c r="KW122" s="2">
        <f t="shared" si="99"/>
        <v>20.156130613794431</v>
      </c>
      <c r="KX122" s="2">
        <f t="shared" si="99"/>
        <v>16.054950426580973</v>
      </c>
      <c r="LB122">
        <v>0</v>
      </c>
      <c r="LE122" s="2" t="e">
        <v>#N/A</v>
      </c>
      <c r="LF122" s="2" t="e">
        <v>#N/A</v>
      </c>
      <c r="LG122" s="2" t="e">
        <v>#N/A</v>
      </c>
      <c r="LH122" s="2" t="e">
        <v>#N/A</v>
      </c>
      <c r="LI122" s="2" t="e">
        <v>#N/A</v>
      </c>
      <c r="LJ122" s="2" t="e">
        <v>#N/A</v>
      </c>
      <c r="LK122" s="2">
        <v>68.017667043974356</v>
      </c>
      <c r="LL122" s="2" t="e">
        <v>#N/A</v>
      </c>
      <c r="LM122" s="2" t="e">
        <v>#N/A</v>
      </c>
      <c r="LN122" s="2" t="e">
        <v>#N/A</v>
      </c>
      <c r="LO122" s="2" t="e">
        <v>#N/A</v>
      </c>
      <c r="LP122" s="2">
        <v>46.416145847651904</v>
      </c>
      <c r="LQ122" s="2" t="e">
        <v>#N/A</v>
      </c>
      <c r="LR122" s="2" t="e">
        <v>#N/A</v>
      </c>
      <c r="LS122" s="2" t="e">
        <v>#N/A</v>
      </c>
      <c r="LT122" s="2" t="e">
        <v>#N/A</v>
      </c>
      <c r="LU122" s="2" t="e">
        <v>#N/A</v>
      </c>
      <c r="LV122" s="2" t="e">
        <v>#N/A</v>
      </c>
      <c r="LW122" s="2" t="e">
        <v>#N/A</v>
      </c>
      <c r="LX122" s="2" t="e">
        <v>#N/A</v>
      </c>
      <c r="LY122" s="2">
        <v>60.111175314412016</v>
      </c>
      <c r="LZ122" s="2" t="e">
        <v>#N/A</v>
      </c>
      <c r="MA122" s="2" t="e">
        <v>#N/A</v>
      </c>
      <c r="MB122" s="2" t="e">
        <v>#N/A</v>
      </c>
      <c r="MC122" s="2" t="e">
        <v>#N/A</v>
      </c>
      <c r="MD122" s="2" t="e">
        <v>#N/A</v>
      </c>
      <c r="ME122" s="2" t="e">
        <v>#N/A</v>
      </c>
      <c r="MF122" s="2" t="e">
        <v>#N/A</v>
      </c>
      <c r="MG122" s="2" t="e">
        <v>#N/A</v>
      </c>
      <c r="MH122" s="2">
        <v>57.284019764531486</v>
      </c>
      <c r="MI122" s="2" t="e">
        <v>#N/A</v>
      </c>
      <c r="MJ122" s="2" t="e">
        <v>#N/A</v>
      </c>
      <c r="MK122" s="2" t="e">
        <v>#N/A</v>
      </c>
      <c r="ML122" s="2" t="e">
        <v>#N/A</v>
      </c>
      <c r="MM122" s="2" t="e">
        <v>#N/A</v>
      </c>
      <c r="MN122" s="2" t="e">
        <v>#N/A</v>
      </c>
      <c r="MO122" s="2" t="e">
        <v>#N/A</v>
      </c>
      <c r="MP122" s="2" t="e">
        <v>#N/A</v>
      </c>
      <c r="MQ122" s="2" t="e">
        <v>#N/A</v>
      </c>
      <c r="MR122" s="2" t="e">
        <v>#N/A</v>
      </c>
      <c r="MS122" s="10" t="e">
        <v>#N/A</v>
      </c>
      <c r="MT122" s="2" t="e">
        <v>#N/A</v>
      </c>
      <c r="MU122" s="2" t="e">
        <v>#N/A</v>
      </c>
      <c r="MV122" s="2" t="e">
        <v>#N/A</v>
      </c>
      <c r="MX122" s="22" t="e">
        <v>#N/A</v>
      </c>
      <c r="MY122" s="22" t="e">
        <v>#N/A</v>
      </c>
      <c r="MZ122" s="22" t="e">
        <v>#N/A</v>
      </c>
      <c r="NA122" s="22" t="e">
        <v>#N/A</v>
      </c>
      <c r="NB122" s="22" t="e">
        <v>#N/A</v>
      </c>
      <c r="NC122" s="22" t="e">
        <v>#N/A</v>
      </c>
      <c r="ND122" s="22">
        <v>2</v>
      </c>
      <c r="NE122" s="22" t="e">
        <v>#N/A</v>
      </c>
      <c r="NF122" s="22" t="e">
        <v>#N/A</v>
      </c>
      <c r="NG122" s="22">
        <v>0</v>
      </c>
      <c r="NH122" s="23">
        <v>0</v>
      </c>
      <c r="NI122" s="22">
        <v>19</v>
      </c>
      <c r="NJ122" s="22" t="e">
        <v>#N/A</v>
      </c>
      <c r="NK122" s="22" t="e">
        <v>#N/A</v>
      </c>
      <c r="NL122" s="23" t="e">
        <v>#N/A</v>
      </c>
      <c r="NM122" s="3" t="e">
        <v>#N/A</v>
      </c>
      <c r="NN122" s="22" t="e">
        <v>#N/A</v>
      </c>
      <c r="NO122" s="22" t="e">
        <v>#N/A</v>
      </c>
      <c r="NP122" s="22" t="e">
        <v>#N/A</v>
      </c>
      <c r="NQ122" s="22" t="e">
        <v>#N/A</v>
      </c>
      <c r="NR122" s="23">
        <v>2</v>
      </c>
      <c r="NS122" s="22" t="e">
        <v>#N/A</v>
      </c>
      <c r="NT122" s="22" t="e">
        <v>#N/A</v>
      </c>
      <c r="NU122" s="23" t="e">
        <v>#N/A</v>
      </c>
      <c r="NV122" s="3" t="e">
        <v>#N/A</v>
      </c>
      <c r="NW122" s="22" t="e">
        <v>#N/A</v>
      </c>
      <c r="NX122" s="22" t="e">
        <v>#N/A</v>
      </c>
      <c r="NY122" s="22" t="e">
        <v>#N/A</v>
      </c>
      <c r="NZ122" s="22" t="e">
        <v>#N/A</v>
      </c>
      <c r="OA122" s="23">
        <v>7</v>
      </c>
      <c r="OB122" s="22" t="e">
        <v>#N/A</v>
      </c>
      <c r="OC122" s="22" t="e">
        <v>#N/A</v>
      </c>
      <c r="OD122" s="22" t="e">
        <v>#N/A</v>
      </c>
      <c r="OE122" s="22" t="e">
        <v>#N/A</v>
      </c>
      <c r="OF122" s="22" t="e">
        <v>#N/A</v>
      </c>
      <c r="OG122" s="22" t="e">
        <v>#N/A</v>
      </c>
      <c r="OH122" s="23" t="e">
        <v>#N/A</v>
      </c>
      <c r="OI122" s="22">
        <v>0</v>
      </c>
      <c r="OJ122" s="22" t="e">
        <v>#N/A</v>
      </c>
      <c r="OK122" s="22" t="e">
        <v>#N/A</v>
      </c>
      <c r="OL122" s="22" t="e">
        <v>#N/A</v>
      </c>
      <c r="OM122" s="23" t="e">
        <v>#N/A</v>
      </c>
      <c r="ON122" s="22" t="e">
        <v>#N/A</v>
      </c>
      <c r="OO122" s="22" t="e">
        <v>#N/A</v>
      </c>
      <c r="OQ122">
        <f t="shared" si="136"/>
        <v>-4</v>
      </c>
      <c r="OR122" s="23" t="e">
        <f t="shared" ca="1" si="156"/>
        <v>#N/A</v>
      </c>
      <c r="OS122" s="23" t="e">
        <f t="shared" ca="1" si="156"/>
        <v>#N/A</v>
      </c>
      <c r="OT122" s="23" t="e">
        <f t="shared" ca="1" si="156"/>
        <v>#N/A</v>
      </c>
      <c r="OU122" s="23" t="e">
        <f t="shared" ca="1" si="156"/>
        <v>#N/A</v>
      </c>
      <c r="OV122" s="23" t="e">
        <f t="shared" ca="1" si="156"/>
        <v>#N/A</v>
      </c>
      <c r="OW122" s="23" t="e">
        <f t="shared" ca="1" si="156"/>
        <v>#N/A</v>
      </c>
      <c r="OX122" s="23">
        <f t="shared" ca="1" si="156"/>
        <v>1.0087641519185406</v>
      </c>
      <c r="OY122" s="23" t="e">
        <f t="shared" ca="1" si="156"/>
        <v>#N/A</v>
      </c>
      <c r="OZ122" s="23" t="e">
        <f t="shared" ca="1" si="156"/>
        <v>#N/A</v>
      </c>
      <c r="PA122" s="23" t="e">
        <f t="shared" ca="1" si="156"/>
        <v>#N/A</v>
      </c>
      <c r="PB122" s="23" t="e">
        <f t="shared" ca="1" si="156"/>
        <v>#N/A</v>
      </c>
      <c r="PC122" s="23">
        <f t="shared" ref="PC122:PR185" ca="1" si="167">LP122/OFFSET(LP122,$OQ122,0)</f>
        <v>1.0167787063489822</v>
      </c>
      <c r="PD122" s="23" t="e">
        <f t="shared" ca="1" si="167"/>
        <v>#N/A</v>
      </c>
      <c r="PE122" s="23" t="e">
        <f t="shared" ca="1" si="167"/>
        <v>#N/A</v>
      </c>
      <c r="PF122" s="23" t="e">
        <f t="shared" ca="1" si="167"/>
        <v>#N/A</v>
      </c>
      <c r="PG122" s="23" t="e">
        <f t="shared" ca="1" si="167"/>
        <v>#N/A</v>
      </c>
      <c r="PH122" s="23" t="e">
        <f t="shared" ca="1" si="165"/>
        <v>#N/A</v>
      </c>
      <c r="PI122" s="23" t="e">
        <f t="shared" ca="1" si="165"/>
        <v>#N/A</v>
      </c>
      <c r="PJ122" s="23" t="e">
        <f t="shared" ca="1" si="165"/>
        <v>#N/A</v>
      </c>
      <c r="PK122" s="23" t="e">
        <f t="shared" ca="1" si="165"/>
        <v>#N/A</v>
      </c>
      <c r="PL122" s="23">
        <f t="shared" ca="1" si="165"/>
        <v>1.0014274723139345</v>
      </c>
      <c r="PM122" s="23" t="e">
        <f t="shared" ca="1" si="165"/>
        <v>#N/A</v>
      </c>
      <c r="PN122" s="23" t="e">
        <f t="shared" ca="1" si="165"/>
        <v>#N/A</v>
      </c>
      <c r="PO122" s="23" t="e">
        <f t="shared" ca="1" si="157"/>
        <v>#N/A</v>
      </c>
      <c r="PP122" s="23" t="e">
        <f t="shared" ca="1" si="157"/>
        <v>#N/A</v>
      </c>
      <c r="PQ122" s="23" t="e">
        <f t="shared" ca="1" si="157"/>
        <v>#N/A</v>
      </c>
      <c r="PR122" s="23" t="e">
        <f t="shared" ca="1" si="157"/>
        <v>#N/A</v>
      </c>
      <c r="PS122" s="23" t="e">
        <f t="shared" ca="1" si="157"/>
        <v>#N/A</v>
      </c>
      <c r="PT122" s="23" t="e">
        <f t="shared" ca="1" si="157"/>
        <v>#N/A</v>
      </c>
      <c r="PU122" s="23">
        <f t="shared" ca="1" si="154"/>
        <v>1.0183696055802718</v>
      </c>
      <c r="PV122" s="23" t="e">
        <f t="shared" ca="1" si="154"/>
        <v>#N/A</v>
      </c>
      <c r="PW122" s="23" t="e">
        <f t="shared" ca="1" si="154"/>
        <v>#N/A</v>
      </c>
      <c r="PX122" s="23" t="e">
        <f t="shared" ca="1" si="154"/>
        <v>#N/A</v>
      </c>
      <c r="PY122" s="23" t="e">
        <f t="shared" ca="1" si="154"/>
        <v>#N/A</v>
      </c>
      <c r="PZ122" s="23" t="e">
        <f t="shared" ca="1" si="154"/>
        <v>#N/A</v>
      </c>
      <c r="QA122" s="23" t="e">
        <f t="shared" ca="1" si="154"/>
        <v>#N/A</v>
      </c>
      <c r="QB122" s="23" t="e">
        <f t="shared" ca="1" si="154"/>
        <v>#N/A</v>
      </c>
      <c r="QC122" s="23" t="e">
        <f t="shared" ca="1" si="154"/>
        <v>#N/A</v>
      </c>
      <c r="QD122" s="23" t="e">
        <f t="shared" ca="1" si="141"/>
        <v>#N/A</v>
      </c>
      <c r="QE122" s="23" t="e">
        <f t="shared" ca="1" si="141"/>
        <v>#N/A</v>
      </c>
      <c r="QF122" s="23" t="e">
        <f t="shared" ca="1" si="141"/>
        <v>#N/A</v>
      </c>
      <c r="QG122" s="23" t="e">
        <f t="shared" ca="1" si="141"/>
        <v>#N/A</v>
      </c>
      <c r="QH122" s="23" t="e">
        <f t="shared" ca="1" si="141"/>
        <v>#N/A</v>
      </c>
      <c r="QI122" s="23" t="e">
        <f t="shared" ca="1" si="141"/>
        <v>#N/A</v>
      </c>
      <c r="QJ122" s="26" t="e">
        <f t="shared" ca="1" si="110"/>
        <v>#N/A</v>
      </c>
    </row>
    <row r="123" spans="1:452" x14ac:dyDescent="0.35">
      <c r="A123" t="s">
        <v>1188</v>
      </c>
      <c r="B123" s="25">
        <v>35947</v>
      </c>
      <c r="C123" t="s">
        <v>738</v>
      </c>
      <c r="D123" s="2">
        <v>71.400000000000006</v>
      </c>
      <c r="E123" s="2">
        <v>71.3</v>
      </c>
      <c r="F123" s="2">
        <v>1.7</v>
      </c>
      <c r="G123" s="2">
        <v>76.8</v>
      </c>
      <c r="H123" s="2">
        <v>71.081095604956033</v>
      </c>
      <c r="I123" s="2">
        <v>76.572579518882762</v>
      </c>
      <c r="J123" s="2">
        <v>87.1</v>
      </c>
      <c r="K123" s="2">
        <v>55.6</v>
      </c>
      <c r="L123" s="2">
        <v>55.507857924603442</v>
      </c>
      <c r="M123" s="2">
        <v>63.8</v>
      </c>
      <c r="N123" s="2">
        <v>59.1</v>
      </c>
      <c r="O123" s="2">
        <v>65.3</v>
      </c>
      <c r="P123" s="2">
        <v>61.1</v>
      </c>
      <c r="Q123" s="2">
        <v>187.4</v>
      </c>
      <c r="R123" s="2">
        <v>64.400000000000006</v>
      </c>
      <c r="S123" s="2">
        <v>59.1</v>
      </c>
      <c r="T123" s="2">
        <v>37.299999999999997</v>
      </c>
      <c r="U123" s="2">
        <v>54.7</v>
      </c>
      <c r="V123" s="2">
        <v>56</v>
      </c>
      <c r="W123" s="2">
        <v>26.8</v>
      </c>
      <c r="X123" s="2">
        <v>76.599999999999994</v>
      </c>
      <c r="Y123" s="2" t="e">
        <v>#N/A</v>
      </c>
      <c r="Z123" s="2">
        <v>34.299999999999997</v>
      </c>
      <c r="AA123" s="2">
        <v>90.2</v>
      </c>
      <c r="AB123" s="2">
        <v>164.3</v>
      </c>
      <c r="AC123" s="2">
        <v>166.3</v>
      </c>
      <c r="AD123" s="2">
        <v>56.4</v>
      </c>
      <c r="AE123" s="2">
        <v>193.4</v>
      </c>
      <c r="AF123" s="2">
        <v>81.8</v>
      </c>
      <c r="AG123" s="22">
        <v>642</v>
      </c>
      <c r="AH123" s="22">
        <v>358</v>
      </c>
      <c r="AI123" s="22">
        <v>212</v>
      </c>
      <c r="AJ123" s="22">
        <v>43</v>
      </c>
      <c r="AK123" s="22">
        <v>43</v>
      </c>
      <c r="AL123" s="22">
        <v>3</v>
      </c>
      <c r="AM123" s="22">
        <v>7</v>
      </c>
      <c r="AN123" s="22">
        <v>3</v>
      </c>
      <c r="AO123" s="22">
        <v>56</v>
      </c>
      <c r="AP123" s="22">
        <v>40</v>
      </c>
      <c r="AQ123" s="22">
        <v>43</v>
      </c>
      <c r="AR123" s="2">
        <v>66.3</v>
      </c>
      <c r="AS123" s="2">
        <v>50.6</v>
      </c>
      <c r="AT123" s="2">
        <v>187.4</v>
      </c>
      <c r="AU123" s="2">
        <v>52.8</v>
      </c>
      <c r="AV123" s="2">
        <v>85.8</v>
      </c>
      <c r="AW123" s="2">
        <v>62.4</v>
      </c>
      <c r="AX123" s="2">
        <v>64.400000000000006</v>
      </c>
      <c r="AY123" s="2">
        <v>102.8</v>
      </c>
      <c r="AZ123" s="2">
        <v>97.6</v>
      </c>
      <c r="BA123" s="2">
        <v>26.8</v>
      </c>
      <c r="BB123" s="2">
        <v>58.8</v>
      </c>
      <c r="BC123" s="2">
        <v>68.099999999999994</v>
      </c>
      <c r="BD123" s="3" t="e">
        <v>#N/A</v>
      </c>
      <c r="BE123" s="3" t="e">
        <v>#N/A</v>
      </c>
      <c r="BF123" s="3" t="e">
        <v>#N/A</v>
      </c>
      <c r="BG123" s="3" t="e">
        <v>#N/A</v>
      </c>
      <c r="BH123" s="3" t="e">
        <v>#N/A</v>
      </c>
      <c r="BI123" s="2">
        <v>163.4</v>
      </c>
      <c r="BJ123" s="2">
        <v>3.7</v>
      </c>
      <c r="BK123" s="2">
        <v>2.8</v>
      </c>
      <c r="BL123" s="2">
        <v>61.3</v>
      </c>
      <c r="BM123" s="2">
        <v>72.2</v>
      </c>
      <c r="BN123" s="10" t="e">
        <v>#N/A</v>
      </c>
      <c r="BO123" s="3">
        <v>100.76</v>
      </c>
      <c r="BP123" s="22">
        <v>1.6507000000000001</v>
      </c>
      <c r="BQ123" s="3">
        <v>12.206363636363637</v>
      </c>
      <c r="BR123" s="23">
        <v>2.1727272727272728</v>
      </c>
      <c r="BS123" s="2">
        <v>38</v>
      </c>
      <c r="BT123" s="3">
        <v>57.42</v>
      </c>
      <c r="BU123" s="2">
        <v>1.5</v>
      </c>
      <c r="BV123" s="2">
        <v>2.2000000000000002</v>
      </c>
      <c r="BW123" s="2" t="e">
        <v>#N/A</v>
      </c>
      <c r="BX123" s="2" t="e">
        <v>#N/A</v>
      </c>
      <c r="BY123" s="23">
        <v>162.80000000000001</v>
      </c>
      <c r="BZ123" s="2">
        <v>98.3</v>
      </c>
      <c r="CA123" s="2">
        <v>74.099999999999994</v>
      </c>
      <c r="CB123" s="3">
        <v>78.44</v>
      </c>
      <c r="CC123" s="2">
        <v>72.099999999999994</v>
      </c>
      <c r="CD123" s="2">
        <v>91.2</v>
      </c>
      <c r="CE123" s="2">
        <v>98.156960940439518</v>
      </c>
      <c r="CF123" s="3">
        <v>78.292852398107328</v>
      </c>
      <c r="CG123" s="2">
        <v>71.983268158207437</v>
      </c>
      <c r="CH123" s="23">
        <v>173.21651328488568</v>
      </c>
      <c r="CI123" s="3">
        <v>78.300219447470283</v>
      </c>
      <c r="CM123" s="2">
        <f t="shared" si="95"/>
        <v>7.3946590151836409</v>
      </c>
      <c r="CN123" s="2">
        <f t="shared" si="95"/>
        <v>1.3162460003194238</v>
      </c>
      <c r="CO123" s="2">
        <f t="shared" si="96"/>
        <v>106.77174012645467</v>
      </c>
      <c r="CR123" s="2">
        <f t="shared" si="100"/>
        <v>-0.1398601398601319</v>
      </c>
      <c r="CS123" s="2">
        <f t="shared" si="100"/>
        <v>-0.14005602240897552</v>
      </c>
      <c r="CT123" s="2">
        <f t="shared" si="101"/>
        <v>-0.13003901170352214</v>
      </c>
      <c r="CU123" s="2">
        <f t="shared" si="101"/>
        <v>2.4236232094707964E-2</v>
      </c>
      <c r="CV123" s="2">
        <f t="shared" si="101"/>
        <v>-4.8106212501251105E-2</v>
      </c>
      <c r="CW123" s="2">
        <f t="shared" si="102"/>
        <v>-0.45731707317072745</v>
      </c>
      <c r="CX123" s="2">
        <f t="shared" si="103"/>
        <v>0.18018018018018275</v>
      </c>
      <c r="CY123" s="2"/>
      <c r="CZ123" s="2">
        <f t="shared" si="107"/>
        <v>-0.53333333333334099</v>
      </c>
      <c r="DA123" s="2">
        <f t="shared" si="108"/>
        <v>-0.42424242424241737</v>
      </c>
      <c r="DB123" s="2">
        <f t="shared" si="109"/>
        <v>0.71942446043165209</v>
      </c>
      <c r="DC123" s="2"/>
      <c r="DF123" s="2">
        <f t="shared" si="104"/>
        <v>0.2912227791690869</v>
      </c>
      <c r="DG123" s="2">
        <f t="shared" si="104"/>
        <v>-0.57574961950732639</v>
      </c>
      <c r="DH123" s="2">
        <f t="shared" si="105"/>
        <v>2.2890028381638228</v>
      </c>
      <c r="DI123" s="2">
        <f t="shared" si="158"/>
        <v>2.428547599673081</v>
      </c>
      <c r="DJ123" s="2">
        <f t="shared" si="158"/>
        <v>0</v>
      </c>
      <c r="DM123" s="2"/>
      <c r="DN123" s="2">
        <f t="shared" si="123"/>
        <v>1.5669515669515588</v>
      </c>
      <c r="DO123" s="2">
        <f t="shared" si="111"/>
        <v>1.587301587301591</v>
      </c>
      <c r="DP123" s="2">
        <f t="shared" si="124"/>
        <v>0.46136101499422311</v>
      </c>
      <c r="DQ123" s="2"/>
      <c r="DR123" s="2">
        <f t="shared" si="125"/>
        <v>3.7313432835820892</v>
      </c>
      <c r="DS123" s="2">
        <f t="shared" si="126"/>
        <v>3.0444690606001026</v>
      </c>
      <c r="DT123" s="2" t="e">
        <v>#N/A</v>
      </c>
      <c r="DU123" s="2" t="e">
        <v>#N/A</v>
      </c>
      <c r="DV123" s="2">
        <f t="shared" si="112"/>
        <v>-0.30534351145038441</v>
      </c>
      <c r="DW123" s="2">
        <f t="shared" si="127"/>
        <v>-3.0020703933747339</v>
      </c>
      <c r="DX123" s="2">
        <f t="shared" si="128"/>
        <v>-5.0890585241730291</v>
      </c>
      <c r="DY123" s="2">
        <f t="shared" si="129"/>
        <v>3.7037037037037202</v>
      </c>
      <c r="DZ123" s="2">
        <f t="shared" si="130"/>
        <v>9.6474953617810897</v>
      </c>
      <c r="EA123" s="2">
        <f t="shared" si="145"/>
        <v>4.789272030651337</v>
      </c>
      <c r="EB123" s="2">
        <f t="shared" si="145"/>
        <v>5.065666041275807</v>
      </c>
      <c r="EC123" s="2">
        <f t="shared" si="145"/>
        <v>5.0980392156862786</v>
      </c>
      <c r="ED123" s="2">
        <f t="shared" si="145"/>
        <v>-0.64850843060959562</v>
      </c>
      <c r="EE123" s="2" t="e">
        <f t="shared" si="145"/>
        <v>#N/A</v>
      </c>
      <c r="EF123" s="2">
        <f t="shared" si="145"/>
        <v>13.576158940397342</v>
      </c>
      <c r="EG123" s="2">
        <f t="shared" si="145"/>
        <v>2.1517553793884536</v>
      </c>
      <c r="EH123" s="2">
        <f t="shared" si="143"/>
        <v>-0.78502415458936436</v>
      </c>
      <c r="EI123" s="2">
        <f t="shared" si="151"/>
        <v>0.15105740181267091</v>
      </c>
      <c r="EJ123" s="2">
        <f t="shared" si="151"/>
        <v>5.6367432150313146</v>
      </c>
      <c r="EK123" s="2">
        <f t="shared" si="151"/>
        <v>-3.0020703933747339</v>
      </c>
      <c r="EL123" s="2">
        <f t="shared" si="150"/>
        <v>0.95602294455066072</v>
      </c>
      <c r="EM123" s="2">
        <f t="shared" si="150"/>
        <v>0.1166861143523823</v>
      </c>
      <c r="EN123" s="2">
        <f t="shared" si="150"/>
        <v>4.6979865771812124</v>
      </c>
      <c r="EO123" s="2">
        <f t="shared" si="150"/>
        <v>3.7037037037037202</v>
      </c>
      <c r="EP123" s="2">
        <f t="shared" si="150"/>
        <v>-0.38759689922480689</v>
      </c>
      <c r="EQ123" s="2">
        <f t="shared" si="150"/>
        <v>0.51493305870236039</v>
      </c>
      <c r="ER123" s="2">
        <f t="shared" si="162"/>
        <v>5.0980392156862786</v>
      </c>
      <c r="ES123" s="2">
        <f t="shared" si="162"/>
        <v>3.7037037037036979</v>
      </c>
      <c r="ET123" s="2">
        <f t="shared" si="162"/>
        <v>3.969465648854964</v>
      </c>
      <c r="EU123" s="2">
        <f t="shared" si="97"/>
        <v>3.7</v>
      </c>
      <c r="EV123" s="2">
        <f t="shared" si="97"/>
        <v>2.8</v>
      </c>
      <c r="EW123" s="2">
        <f t="shared" si="131"/>
        <v>-2.3885350318471388</v>
      </c>
      <c r="EX123" s="2">
        <f t="shared" si="131"/>
        <v>-1.9021739130434701</v>
      </c>
      <c r="EY123" s="2">
        <f t="shared" si="132"/>
        <v>-30.823343479118236</v>
      </c>
      <c r="EZ123" s="2">
        <f t="shared" si="132"/>
        <v>-1.8171455407520076</v>
      </c>
      <c r="FA123" s="2">
        <f t="shared" si="133"/>
        <v>-12.643678160919535</v>
      </c>
      <c r="FB123" s="2">
        <f t="shared" si="88"/>
        <v>1.6229712858926382</v>
      </c>
      <c r="FC123" s="2">
        <f t="shared" si="88"/>
        <v>0.10183299389001643</v>
      </c>
      <c r="FD123" s="2">
        <f t="shared" si="88"/>
        <v>1.3679890560875485</v>
      </c>
      <c r="FE123" s="2">
        <f t="shared" si="87"/>
        <v>1.0173857050869151</v>
      </c>
      <c r="FF123" s="2">
        <f t="shared" si="87"/>
        <v>2.1246458923512845</v>
      </c>
      <c r="FG123" s="2">
        <f t="shared" si="87"/>
        <v>0.9966777408637828</v>
      </c>
      <c r="FH123" s="2" t="e">
        <v>#N/A</v>
      </c>
      <c r="FI123" s="2" t="e">
        <v>#N/A</v>
      </c>
      <c r="FL123" s="2">
        <f t="shared" si="159"/>
        <v>0.42006382150328037</v>
      </c>
      <c r="FM123" s="2">
        <f t="shared" si="159"/>
        <v>0.29009001483961683</v>
      </c>
      <c r="FN123" s="2">
        <f t="shared" si="115"/>
        <v>0.90685145972257963</v>
      </c>
      <c r="FQ123" s="2">
        <f t="shared" si="160"/>
        <v>1.6908721827089357</v>
      </c>
      <c r="FR123" s="2">
        <f t="shared" si="160"/>
        <v>1.165418964129783</v>
      </c>
      <c r="FS123" s="2">
        <f t="shared" si="117"/>
        <v>3.6770475998439078</v>
      </c>
      <c r="FT123" s="2">
        <f t="shared" si="161"/>
        <v>2.2992106315242733</v>
      </c>
      <c r="FU123" s="2">
        <f t="shared" si="161"/>
        <v>1.6225232523083388</v>
      </c>
      <c r="FX123" s="2">
        <f t="shared" si="163"/>
        <v>1.2599438630841675</v>
      </c>
      <c r="FY123" s="2">
        <f t="shared" si="163"/>
        <v>1.3954573719206831</v>
      </c>
      <c r="FZ123" s="2">
        <f t="shared" si="121"/>
        <v>3.797076998481308</v>
      </c>
      <c r="GA123" s="2">
        <f t="shared" si="164"/>
        <v>2.3169160543948575</v>
      </c>
      <c r="GB123" s="2">
        <f t="shared" si="164"/>
        <v>1.4399861908242828</v>
      </c>
      <c r="GE123" s="2"/>
      <c r="GF123" s="2"/>
      <c r="GG123" s="2">
        <f t="shared" si="166"/>
        <v>-26.744282820169818</v>
      </c>
      <c r="GH123" s="2">
        <f t="shared" si="166"/>
        <v>3.0835818805123205</v>
      </c>
      <c r="GI123" s="2">
        <f t="shared" si="138"/>
        <v>-11.450381679389309</v>
      </c>
      <c r="GJ123" s="2">
        <f t="shared" si="139"/>
        <v>3.8701622971285987</v>
      </c>
      <c r="GK123" s="2" t="e">
        <v>#N/A</v>
      </c>
      <c r="GN123" s="2">
        <f t="shared" si="89"/>
        <v>-0.30000000000000004</v>
      </c>
      <c r="GQ123" s="2"/>
      <c r="IG123" s="24"/>
      <c r="IH123" s="24"/>
      <c r="II123" s="24"/>
      <c r="IJ123" s="24"/>
      <c r="IK123" s="24"/>
      <c r="IL123" s="2"/>
      <c r="IM123" s="2">
        <f t="shared" si="98"/>
        <v>1.7</v>
      </c>
      <c r="IN123" s="2"/>
      <c r="IO123" s="2">
        <f t="shared" si="134"/>
        <v>1.7</v>
      </c>
      <c r="IX123" s="3"/>
      <c r="IY123" s="3"/>
      <c r="IZ123" s="3"/>
      <c r="JA123" s="3"/>
      <c r="JB123" s="3"/>
      <c r="JC123" s="3"/>
      <c r="JE123" s="3"/>
      <c r="JF123" s="3"/>
      <c r="JG123" s="3"/>
      <c r="JH123" s="3"/>
      <c r="JI123" s="3"/>
      <c r="JJ123" s="3"/>
      <c r="JK123" s="3"/>
      <c r="JL123" s="3"/>
      <c r="JN123" s="10">
        <f>COUNTIF(EI123:ET123,"&gt;2")</f>
        <v>6</v>
      </c>
      <c r="JP123" s="2">
        <f>AVERAGE(CS123,CS111,CS99,CS87,CS75,CS63,CS51,CS39,CS27,CS15)</f>
        <v>0.133894589061828</v>
      </c>
      <c r="JQ123" s="2">
        <f>CS123-JP123</f>
        <v>-0.27395061147080352</v>
      </c>
      <c r="JR123" s="2">
        <f>AVERAGE(CT123,CT111,CT99,CT87,CT75,CT63,CT51,CT39,CT27,CT15)</f>
        <v>0.14224386691932114</v>
      </c>
      <c r="JS123" s="2">
        <f>CT123-JR123</f>
        <v>-0.27228287862284328</v>
      </c>
      <c r="KH123" s="2">
        <f>(DN123*$DN$4)+(FB123*$FB$3)+(FC123*$FC$3)+(FD123*$FD$3)+(FE123*$FE$3)+(FF123*$FF$3)+(FG123*$FG$3)</f>
        <v>1.3622150097291483</v>
      </c>
      <c r="KI123" s="2">
        <f>F123-KH123</f>
        <v>0.33778499027085163</v>
      </c>
      <c r="KJ123" s="2">
        <f>MAX(DN123,FB123:FG123)</f>
        <v>2.1246458923512845</v>
      </c>
      <c r="KK123" s="2">
        <f>MIN(DN123,FB123:FG123)</f>
        <v>0.10183299389001643</v>
      </c>
      <c r="KL123" s="2">
        <f t="shared" si="135"/>
        <v>2.0228128984612681</v>
      </c>
      <c r="KO123" s="2">
        <f>BO123</f>
        <v>100.76</v>
      </c>
      <c r="KP123" s="2">
        <f>100*((BO117/BO105)-1)</f>
        <v>10.234047251048795</v>
      </c>
      <c r="KQ123" s="2">
        <f t="shared" si="142"/>
        <v>10.234047251048795</v>
      </c>
      <c r="KR123" s="2">
        <f>100*((BO111/BO99)-1)</f>
        <v>15.330926594464511</v>
      </c>
      <c r="KS123" s="2">
        <f t="shared" si="149"/>
        <v>15.330926594464511</v>
      </c>
      <c r="KT123" s="3">
        <f>BP123</f>
        <v>1.6507000000000001</v>
      </c>
      <c r="KU123" s="3">
        <f>BQ123</f>
        <v>12.206363636363637</v>
      </c>
      <c r="KV123" s="3">
        <f t="shared" si="106"/>
        <v>7.3946590151836409</v>
      </c>
      <c r="KW123" s="2">
        <f t="shared" si="99"/>
        <v>17.12945450973363</v>
      </c>
      <c r="KX123" s="2">
        <f t="shared" si="99"/>
        <v>13.527568243102175</v>
      </c>
      <c r="LB123">
        <v>0</v>
      </c>
      <c r="LE123" s="2" t="e">
        <v>#N/A</v>
      </c>
      <c r="LF123" s="2" t="e">
        <v>#N/A</v>
      </c>
      <c r="LG123" s="2" t="e">
        <v>#N/A</v>
      </c>
      <c r="LH123" s="2" t="e">
        <v>#N/A</v>
      </c>
      <c r="LI123" s="2" t="e">
        <v>#N/A</v>
      </c>
      <c r="LJ123" s="2" t="e">
        <v>#N/A</v>
      </c>
      <c r="LK123" s="2">
        <v>68.283874389730528</v>
      </c>
      <c r="LL123" s="2" t="e">
        <v>#N/A</v>
      </c>
      <c r="LM123" s="2" t="e">
        <v>#N/A</v>
      </c>
      <c r="LN123" s="2" t="e">
        <v>#N/A</v>
      </c>
      <c r="LO123" s="2" t="e">
        <v>#N/A</v>
      </c>
      <c r="LP123" s="2">
        <v>46.646860743831226</v>
      </c>
      <c r="LQ123" s="2" t="e">
        <v>#N/A</v>
      </c>
      <c r="LR123" s="2" t="e">
        <v>#N/A</v>
      </c>
      <c r="LS123" s="2" t="e">
        <v>#N/A</v>
      </c>
      <c r="LT123" s="2" t="e">
        <v>#N/A</v>
      </c>
      <c r="LU123" s="2" t="e">
        <v>#N/A</v>
      </c>
      <c r="LV123" s="2" t="e">
        <v>#N/A</v>
      </c>
      <c r="LW123" s="2" t="e">
        <v>#N/A</v>
      </c>
      <c r="LX123" s="2" t="e">
        <v>#N/A</v>
      </c>
      <c r="LY123" s="2">
        <v>60.068470353693215</v>
      </c>
      <c r="LZ123" s="2" t="e">
        <v>#N/A</v>
      </c>
      <c r="MA123" s="2" t="e">
        <v>#N/A</v>
      </c>
      <c r="MB123" s="2" t="e">
        <v>#N/A</v>
      </c>
      <c r="MC123" s="2" t="e">
        <v>#N/A</v>
      </c>
      <c r="MD123" s="2" t="e">
        <v>#N/A</v>
      </c>
      <c r="ME123" s="2" t="e">
        <v>#N/A</v>
      </c>
      <c r="MF123" s="2" t="e">
        <v>#N/A</v>
      </c>
      <c r="MG123" s="2" t="e">
        <v>#N/A</v>
      </c>
      <c r="MH123" s="2">
        <v>57.447439609680103</v>
      </c>
      <c r="MI123" s="2" t="e">
        <v>#N/A</v>
      </c>
      <c r="MJ123" s="2" t="e">
        <v>#N/A</v>
      </c>
      <c r="MK123" s="2" t="e">
        <v>#N/A</v>
      </c>
      <c r="ML123" s="2" t="e">
        <v>#N/A</v>
      </c>
      <c r="MM123" s="2" t="e">
        <v>#N/A</v>
      </c>
      <c r="MN123" s="2" t="e">
        <v>#N/A</v>
      </c>
      <c r="MO123" s="2" t="e">
        <v>#N/A</v>
      </c>
      <c r="MP123" s="2" t="e">
        <v>#N/A</v>
      </c>
      <c r="MQ123" s="2" t="e">
        <v>#N/A</v>
      </c>
      <c r="MR123" s="2" t="e">
        <v>#N/A</v>
      </c>
      <c r="MS123" s="10" t="e">
        <v>#N/A</v>
      </c>
      <c r="MT123" s="2" t="e">
        <v>#N/A</v>
      </c>
      <c r="MU123" s="2" t="e">
        <v>#N/A</v>
      </c>
      <c r="MV123" s="2" t="e">
        <v>#N/A</v>
      </c>
      <c r="MX123" s="22" t="e">
        <v>#N/A</v>
      </c>
      <c r="MY123" s="22" t="e">
        <v>#N/A</v>
      </c>
      <c r="MZ123" s="22" t="e">
        <v>#N/A</v>
      </c>
      <c r="NA123" s="22" t="e">
        <v>#N/A</v>
      </c>
      <c r="NB123" s="22" t="e">
        <v>#N/A</v>
      </c>
      <c r="NC123" s="22" t="e">
        <v>#N/A</v>
      </c>
      <c r="ND123" s="22">
        <v>2</v>
      </c>
      <c r="NE123" s="22" t="e">
        <v>#N/A</v>
      </c>
      <c r="NF123" s="22" t="e">
        <v>#N/A</v>
      </c>
      <c r="NG123" s="22">
        <v>0</v>
      </c>
      <c r="NH123" s="23">
        <v>0</v>
      </c>
      <c r="NI123" s="22">
        <v>19</v>
      </c>
      <c r="NJ123" s="22" t="e">
        <v>#N/A</v>
      </c>
      <c r="NK123" s="22" t="e">
        <v>#N/A</v>
      </c>
      <c r="NL123" s="23" t="e">
        <v>#N/A</v>
      </c>
      <c r="NM123" s="3" t="e">
        <v>#N/A</v>
      </c>
      <c r="NN123" s="22" t="e">
        <v>#N/A</v>
      </c>
      <c r="NO123" s="22" t="e">
        <v>#N/A</v>
      </c>
      <c r="NP123" s="22" t="e">
        <v>#N/A</v>
      </c>
      <c r="NQ123" s="22" t="e">
        <v>#N/A</v>
      </c>
      <c r="NR123" s="23">
        <v>2</v>
      </c>
      <c r="NS123" s="22" t="e">
        <v>#N/A</v>
      </c>
      <c r="NT123" s="22" t="e">
        <v>#N/A</v>
      </c>
      <c r="NU123" s="23" t="e">
        <v>#N/A</v>
      </c>
      <c r="NV123" s="3" t="e">
        <v>#N/A</v>
      </c>
      <c r="NW123" s="22" t="e">
        <v>#N/A</v>
      </c>
      <c r="NX123" s="22" t="e">
        <v>#N/A</v>
      </c>
      <c r="NY123" s="22" t="e">
        <v>#N/A</v>
      </c>
      <c r="NZ123" s="22" t="e">
        <v>#N/A</v>
      </c>
      <c r="OA123" s="23">
        <v>7</v>
      </c>
      <c r="OB123" s="22" t="e">
        <v>#N/A</v>
      </c>
      <c r="OC123" s="22" t="e">
        <v>#N/A</v>
      </c>
      <c r="OD123" s="22" t="e">
        <v>#N/A</v>
      </c>
      <c r="OE123" s="22" t="e">
        <v>#N/A</v>
      </c>
      <c r="OF123" s="22" t="e">
        <v>#N/A</v>
      </c>
      <c r="OG123" s="22" t="e">
        <v>#N/A</v>
      </c>
      <c r="OH123" s="23" t="e">
        <v>#N/A</v>
      </c>
      <c r="OI123" s="22">
        <v>0</v>
      </c>
      <c r="OJ123" s="22" t="e">
        <v>#N/A</v>
      </c>
      <c r="OK123" s="22" t="e">
        <v>#N/A</v>
      </c>
      <c r="OL123" s="22" t="e">
        <v>#N/A</v>
      </c>
      <c r="OM123" s="23" t="e">
        <v>#N/A</v>
      </c>
      <c r="ON123" s="22" t="e">
        <v>#N/A</v>
      </c>
      <c r="OO123" s="22" t="e">
        <v>#N/A</v>
      </c>
      <c r="OQ123">
        <f t="shared" si="136"/>
        <v>-5</v>
      </c>
      <c r="OR123" s="23" t="e">
        <f t="shared" ref="OR123:PB186" ca="1" si="168">LE123/OFFSET(LE123,$OQ123,0)</f>
        <v>#N/A</v>
      </c>
      <c r="OS123" s="23" t="e">
        <f t="shared" ca="1" si="168"/>
        <v>#N/A</v>
      </c>
      <c r="OT123" s="23" t="e">
        <f t="shared" ca="1" si="168"/>
        <v>#N/A</v>
      </c>
      <c r="OU123" s="23" t="e">
        <f t="shared" ca="1" si="168"/>
        <v>#N/A</v>
      </c>
      <c r="OV123" s="23" t="e">
        <f t="shared" ca="1" si="168"/>
        <v>#N/A</v>
      </c>
      <c r="OW123" s="23" t="e">
        <f t="shared" ca="1" si="168"/>
        <v>#N/A</v>
      </c>
      <c r="OX123" s="23">
        <f t="shared" ca="1" si="168"/>
        <v>1.0127122500972476</v>
      </c>
      <c r="OY123" s="23" t="e">
        <f t="shared" ca="1" si="168"/>
        <v>#N/A</v>
      </c>
      <c r="OZ123" s="23" t="e">
        <f t="shared" ca="1" si="168"/>
        <v>#N/A</v>
      </c>
      <c r="PA123" s="23" t="e">
        <f t="shared" ca="1" si="168"/>
        <v>#N/A</v>
      </c>
      <c r="PB123" s="23" t="e">
        <f t="shared" ca="1" si="168"/>
        <v>#N/A</v>
      </c>
      <c r="PC123" s="23">
        <f t="shared" ca="1" si="167"/>
        <v>1.0218326803355906</v>
      </c>
      <c r="PD123" s="23" t="e">
        <f t="shared" ca="1" si="167"/>
        <v>#N/A</v>
      </c>
      <c r="PE123" s="23" t="e">
        <f t="shared" ca="1" si="167"/>
        <v>#N/A</v>
      </c>
      <c r="PF123" s="23" t="e">
        <f t="shared" ca="1" si="167"/>
        <v>#N/A</v>
      </c>
      <c r="PG123" s="23" t="e">
        <f t="shared" ca="1" si="167"/>
        <v>#N/A</v>
      </c>
      <c r="PH123" s="23" t="e">
        <f t="shared" ca="1" si="165"/>
        <v>#N/A</v>
      </c>
      <c r="PI123" s="23" t="e">
        <f t="shared" ca="1" si="165"/>
        <v>#N/A</v>
      </c>
      <c r="PJ123" s="23" t="e">
        <f t="shared" ca="1" si="165"/>
        <v>#N/A</v>
      </c>
      <c r="PK123" s="23" t="e">
        <f t="shared" ca="1" si="165"/>
        <v>#N/A</v>
      </c>
      <c r="PL123" s="23">
        <f t="shared" ca="1" si="165"/>
        <v>1.0007160252220384</v>
      </c>
      <c r="PM123" s="23" t="e">
        <f t="shared" ca="1" si="165"/>
        <v>#N/A</v>
      </c>
      <c r="PN123" s="23" t="e">
        <f t="shared" ca="1" si="165"/>
        <v>#N/A</v>
      </c>
      <c r="PO123" s="23" t="e">
        <f t="shared" ca="1" si="157"/>
        <v>#N/A</v>
      </c>
      <c r="PP123" s="23" t="e">
        <f t="shared" ca="1" si="157"/>
        <v>#N/A</v>
      </c>
      <c r="PQ123" s="23" t="e">
        <f t="shared" ca="1" si="157"/>
        <v>#N/A</v>
      </c>
      <c r="PR123" s="23" t="e">
        <f t="shared" ca="1" si="157"/>
        <v>#N/A</v>
      </c>
      <c r="PS123" s="23" t="e">
        <f t="shared" ca="1" si="157"/>
        <v>#N/A</v>
      </c>
      <c r="PT123" s="23" t="e">
        <f t="shared" ca="1" si="157"/>
        <v>#N/A</v>
      </c>
      <c r="PU123" s="23">
        <f t="shared" ca="1" si="154"/>
        <v>1.0212748102766613</v>
      </c>
      <c r="PV123" s="23" t="e">
        <f t="shared" ca="1" si="154"/>
        <v>#N/A</v>
      </c>
      <c r="PW123" s="23" t="e">
        <f t="shared" ca="1" si="154"/>
        <v>#N/A</v>
      </c>
      <c r="PX123" s="23" t="e">
        <f t="shared" ca="1" si="154"/>
        <v>#N/A</v>
      </c>
      <c r="PY123" s="23" t="e">
        <f t="shared" ca="1" si="154"/>
        <v>#N/A</v>
      </c>
      <c r="PZ123" s="23" t="e">
        <f t="shared" ca="1" si="154"/>
        <v>#N/A</v>
      </c>
      <c r="QA123" s="23" t="e">
        <f t="shared" ca="1" si="154"/>
        <v>#N/A</v>
      </c>
      <c r="QB123" s="23" t="e">
        <f t="shared" ca="1" si="154"/>
        <v>#N/A</v>
      </c>
      <c r="QC123" s="23" t="e">
        <f t="shared" ca="1" si="154"/>
        <v>#N/A</v>
      </c>
      <c r="QD123" s="23" t="e">
        <f t="shared" ca="1" si="141"/>
        <v>#N/A</v>
      </c>
      <c r="QE123" s="23" t="e">
        <f t="shared" ca="1" si="141"/>
        <v>#N/A</v>
      </c>
      <c r="QF123" s="23" t="e">
        <f t="shared" ca="1" si="141"/>
        <v>#N/A</v>
      </c>
      <c r="QG123" s="23" t="e">
        <f t="shared" ca="1" si="141"/>
        <v>#N/A</v>
      </c>
      <c r="QH123" s="23" t="e">
        <f t="shared" ca="1" si="141"/>
        <v>#N/A</v>
      </c>
      <c r="QI123" s="23" t="e">
        <f t="shared" ca="1" si="141"/>
        <v>#N/A</v>
      </c>
      <c r="QJ123" s="26" t="e">
        <f t="shared" ca="1" si="110"/>
        <v>#N/A</v>
      </c>
    </row>
    <row r="124" spans="1:452" x14ac:dyDescent="0.35">
      <c r="A124" t="s">
        <v>1189</v>
      </c>
      <c r="B124" s="21">
        <v>35977</v>
      </c>
      <c r="C124" t="s">
        <v>739</v>
      </c>
      <c r="D124" s="2">
        <v>71.2</v>
      </c>
      <c r="E124" s="2">
        <v>71</v>
      </c>
      <c r="F124" s="2">
        <v>1.4</v>
      </c>
      <c r="G124" s="2">
        <v>76.2</v>
      </c>
      <c r="H124" s="2">
        <v>71.223980989229418</v>
      </c>
      <c r="I124" s="2">
        <v>76.61601226172894</v>
      </c>
      <c r="J124" s="2">
        <v>86.3</v>
      </c>
      <c r="K124" s="2">
        <v>55.8</v>
      </c>
      <c r="L124" s="2">
        <v>55.703310168408535</v>
      </c>
      <c r="M124" s="2">
        <v>63.9</v>
      </c>
      <c r="N124" s="2">
        <v>59.4</v>
      </c>
      <c r="O124" s="2">
        <v>65.2</v>
      </c>
      <c r="P124" s="2">
        <v>61.1</v>
      </c>
      <c r="Q124" s="2">
        <v>175.3</v>
      </c>
      <c r="R124" s="2">
        <v>64.3</v>
      </c>
      <c r="S124" s="2">
        <v>59.4</v>
      </c>
      <c r="T124" s="2">
        <v>37.200000000000003</v>
      </c>
      <c r="U124" s="2">
        <v>54.9</v>
      </c>
      <c r="V124" s="2">
        <v>56.4</v>
      </c>
      <c r="W124" s="2">
        <v>26.8</v>
      </c>
      <c r="X124" s="2">
        <v>76.599999999999994</v>
      </c>
      <c r="Y124" s="2" t="e">
        <v>#N/A</v>
      </c>
      <c r="Z124" s="2">
        <v>34.299999999999997</v>
      </c>
      <c r="AA124" s="2">
        <v>89.9</v>
      </c>
      <c r="AB124" s="2">
        <v>162.69999999999999</v>
      </c>
      <c r="AC124" s="2">
        <v>165.9</v>
      </c>
      <c r="AD124" s="2">
        <v>57.1</v>
      </c>
      <c r="AE124" s="2">
        <v>179.9</v>
      </c>
      <c r="AF124" s="2">
        <v>80.599999999999994</v>
      </c>
      <c r="AG124" s="22">
        <v>642</v>
      </c>
      <c r="AH124" s="22">
        <v>358</v>
      </c>
      <c r="AI124" s="22">
        <v>212</v>
      </c>
      <c r="AJ124" s="22">
        <v>43</v>
      </c>
      <c r="AK124" s="22">
        <v>43</v>
      </c>
      <c r="AL124" s="22">
        <v>3</v>
      </c>
      <c r="AM124" s="22">
        <v>7</v>
      </c>
      <c r="AN124" s="22">
        <v>3</v>
      </c>
      <c r="AO124" s="22">
        <v>56</v>
      </c>
      <c r="AP124" s="22">
        <v>40</v>
      </c>
      <c r="AQ124" s="22">
        <v>43</v>
      </c>
      <c r="AR124" s="2">
        <v>66.2</v>
      </c>
      <c r="AS124" s="2">
        <v>50.7</v>
      </c>
      <c r="AT124" s="2">
        <v>175.3</v>
      </c>
      <c r="AU124" s="2">
        <v>52.8</v>
      </c>
      <c r="AV124" s="2">
        <v>84.8</v>
      </c>
      <c r="AW124" s="2">
        <v>62.3</v>
      </c>
      <c r="AX124" s="2">
        <v>64.3</v>
      </c>
      <c r="AY124" s="2">
        <v>102.4</v>
      </c>
      <c r="AZ124" s="2">
        <v>97.5</v>
      </c>
      <c r="BA124" s="2">
        <v>26.8</v>
      </c>
      <c r="BB124" s="2">
        <v>59.1</v>
      </c>
      <c r="BC124" s="2">
        <v>68.2</v>
      </c>
      <c r="BD124" s="3" t="e">
        <v>#N/A</v>
      </c>
      <c r="BE124" s="3" t="e">
        <v>#N/A</v>
      </c>
      <c r="BF124" s="3" t="e">
        <v>#N/A</v>
      </c>
      <c r="BG124" s="3" t="e">
        <v>#N/A</v>
      </c>
      <c r="BH124" s="3" t="e">
        <v>#N/A</v>
      </c>
      <c r="BI124" s="2">
        <v>163</v>
      </c>
      <c r="BJ124" s="2">
        <v>3.5</v>
      </c>
      <c r="BK124" s="2">
        <v>2.6</v>
      </c>
      <c r="BL124" s="2">
        <v>61.1</v>
      </c>
      <c r="BM124" s="2">
        <v>72.2</v>
      </c>
      <c r="BN124" s="10" t="e">
        <v>#N/A</v>
      </c>
      <c r="BO124" s="3">
        <v>100.67</v>
      </c>
      <c r="BP124" s="22">
        <v>1.6436999999999999</v>
      </c>
      <c r="BQ124" s="3">
        <v>12.079565217391306</v>
      </c>
      <c r="BR124" s="23">
        <v>2.1681818181818189</v>
      </c>
      <c r="BS124" s="2">
        <v>37.299999999999997</v>
      </c>
      <c r="BT124" s="3">
        <v>56.84</v>
      </c>
      <c r="BU124" s="2">
        <v>1.4</v>
      </c>
      <c r="BV124" s="2">
        <v>2.2000000000000002</v>
      </c>
      <c r="BW124" s="2" t="e">
        <v>#N/A</v>
      </c>
      <c r="BX124" s="2" t="e">
        <v>#N/A</v>
      </c>
      <c r="BY124" s="23">
        <v>163.19999999999999</v>
      </c>
      <c r="BZ124" s="2">
        <v>97.7</v>
      </c>
      <c r="CA124" s="2">
        <v>74.2</v>
      </c>
      <c r="CB124" s="3">
        <v>78.180000000000007</v>
      </c>
      <c r="CC124" s="2">
        <v>72.099999999999994</v>
      </c>
      <c r="CD124" s="2">
        <v>91.2</v>
      </c>
      <c r="CE124" s="2">
        <v>97.995487349042406</v>
      </c>
      <c r="CF124" s="3">
        <v>78.264499747737005</v>
      </c>
      <c r="CG124" s="2">
        <v>72.079154003983973</v>
      </c>
      <c r="CH124" s="23">
        <v>173.50443905268631</v>
      </c>
      <c r="CI124" s="3">
        <v>78.383426977483978</v>
      </c>
      <c r="CM124" s="2">
        <f t="shared" si="95"/>
        <v>7.349008467111581</v>
      </c>
      <c r="CN124" s="2">
        <f t="shared" si="95"/>
        <v>1.3190860973303029</v>
      </c>
      <c r="CO124" s="2">
        <f t="shared" si="96"/>
        <v>106.31896119576756</v>
      </c>
      <c r="CR124" s="2">
        <f t="shared" si="100"/>
        <v>-0.28011204481793112</v>
      </c>
      <c r="CS124" s="2">
        <f t="shared" si="100"/>
        <v>-0.42075736325385293</v>
      </c>
      <c r="CT124" s="2">
        <f t="shared" si="101"/>
        <v>-0.78124999999999267</v>
      </c>
      <c r="CU124" s="2">
        <f t="shared" si="101"/>
        <v>0.20101741969129394</v>
      </c>
      <c r="CV124" s="2">
        <f t="shared" si="101"/>
        <v>5.6721013082062871E-2</v>
      </c>
      <c r="CW124" s="2">
        <f t="shared" si="102"/>
        <v>-0.15313935681469268</v>
      </c>
      <c r="CX124" s="2">
        <f t="shared" si="103"/>
        <v>0.35971223021581966</v>
      </c>
      <c r="CY124" s="2"/>
      <c r="CZ124" s="2">
        <f t="shared" si="107"/>
        <v>-0.26809651474529311</v>
      </c>
      <c r="DA124" s="2">
        <f t="shared" si="108"/>
        <v>-0.97382836275107887</v>
      </c>
      <c r="DB124" s="2">
        <f t="shared" si="109"/>
        <v>0.71428571428571175</v>
      </c>
      <c r="DC124" s="2"/>
      <c r="DF124" s="2">
        <f t="shared" si="104"/>
        <v>2.4390578288082665</v>
      </c>
      <c r="DG124" s="2">
        <f t="shared" si="104"/>
        <v>0.68277957722180371</v>
      </c>
      <c r="DH124" s="2">
        <f t="shared" si="105"/>
        <v>4.3081950382345191</v>
      </c>
      <c r="DI124" s="2">
        <f t="shared" si="158"/>
        <v>3.6525940848816774</v>
      </c>
      <c r="DJ124" s="2">
        <f t="shared" si="158"/>
        <v>0</v>
      </c>
      <c r="DM124" s="2"/>
      <c r="DN124" s="2">
        <f t="shared" si="123"/>
        <v>1.57367668097281</v>
      </c>
      <c r="DO124" s="2">
        <f t="shared" si="111"/>
        <v>1.3297872340425532</v>
      </c>
      <c r="DP124" s="2">
        <f t="shared" si="124"/>
        <v>0.23228803716608926</v>
      </c>
      <c r="DQ124" s="2"/>
      <c r="DR124" s="2">
        <f t="shared" si="125"/>
        <v>3.9106145251396538</v>
      </c>
      <c r="DS124" s="2">
        <f t="shared" si="126"/>
        <v>3.2543000791934129</v>
      </c>
      <c r="DT124" s="2" t="e">
        <v>#N/A</v>
      </c>
      <c r="DU124" s="2" t="e">
        <v>#N/A</v>
      </c>
      <c r="DV124" s="2">
        <f t="shared" si="112"/>
        <v>0.1536098310291889</v>
      </c>
      <c r="DW124" s="2">
        <f t="shared" si="127"/>
        <v>-4.3644298963447898</v>
      </c>
      <c r="DX124" s="2">
        <f t="shared" si="128"/>
        <v>-5.1020408163265252</v>
      </c>
      <c r="DY124" s="2">
        <f t="shared" si="129"/>
        <v>2.2257551669316422</v>
      </c>
      <c r="DZ124" s="2">
        <f t="shared" si="130"/>
        <v>5.8823529411764719</v>
      </c>
      <c r="EA124" s="2">
        <f t="shared" si="145"/>
        <v>4.5714285714285596</v>
      </c>
      <c r="EB124" s="2">
        <f t="shared" si="145"/>
        <v>4.6382189239332128</v>
      </c>
      <c r="EC124" s="2">
        <f t="shared" si="145"/>
        <v>5.0980392156862786</v>
      </c>
      <c r="ED124" s="2">
        <f t="shared" si="145"/>
        <v>-0.39011703511054874</v>
      </c>
      <c r="EE124" s="2" t="e">
        <f t="shared" si="145"/>
        <v>#N/A</v>
      </c>
      <c r="EF124" s="2">
        <f t="shared" si="145"/>
        <v>16.271186440677955</v>
      </c>
      <c r="EG124" s="2">
        <f t="shared" si="145"/>
        <v>1.3528748590755368</v>
      </c>
      <c r="EH124" s="2">
        <f t="shared" si="143"/>
        <v>-1.6324062877871914</v>
      </c>
      <c r="EI124" s="2">
        <f t="shared" si="151"/>
        <v>0.60790273556232677</v>
      </c>
      <c r="EJ124" s="2">
        <f t="shared" si="151"/>
        <v>5.6250000000000133</v>
      </c>
      <c r="EK124" s="2">
        <f t="shared" si="151"/>
        <v>-4.3644298963447898</v>
      </c>
      <c r="EL124" s="2">
        <f t="shared" si="150"/>
        <v>0.95602294455066072</v>
      </c>
      <c r="EM124" s="2">
        <f t="shared" si="150"/>
        <v>0.59311981020166993</v>
      </c>
      <c r="EN124" s="2">
        <f t="shared" si="150"/>
        <v>4.3551088777219249</v>
      </c>
      <c r="EO124" s="2">
        <f t="shared" si="150"/>
        <v>2.2257551669316422</v>
      </c>
      <c r="EP124" s="2">
        <f t="shared" si="150"/>
        <v>-0.96711798839458352</v>
      </c>
      <c r="EQ124" s="2">
        <f t="shared" si="150"/>
        <v>0.20554984583762703</v>
      </c>
      <c r="ER124" s="2">
        <f t="shared" si="162"/>
        <v>5.0980392156862786</v>
      </c>
      <c r="ES124" s="2">
        <f t="shared" si="162"/>
        <v>3.6842105263158009</v>
      </c>
      <c r="ET124" s="2">
        <f t="shared" si="162"/>
        <v>4.2813455657492394</v>
      </c>
      <c r="EU124" s="2">
        <f t="shared" si="97"/>
        <v>3.5</v>
      </c>
      <c r="EV124" s="2">
        <f t="shared" si="97"/>
        <v>2.6</v>
      </c>
      <c r="EW124" s="2">
        <f t="shared" si="131"/>
        <v>-2.2399999999999975</v>
      </c>
      <c r="EX124" s="2">
        <f t="shared" si="131"/>
        <v>-1.3661202185792365</v>
      </c>
      <c r="EY124" s="2">
        <f t="shared" si="132"/>
        <v>-33.524796545967874</v>
      </c>
      <c r="EZ124" s="2">
        <f t="shared" si="132"/>
        <v>0.47476615825785551</v>
      </c>
      <c r="FA124" s="2">
        <f t="shared" si="133"/>
        <v>-13.053613053613056</v>
      </c>
      <c r="FB124" s="2">
        <f t="shared" si="88"/>
        <v>1.7456359102244301</v>
      </c>
      <c r="FC124" s="2">
        <f t="shared" si="88"/>
        <v>-0.10224948875254825</v>
      </c>
      <c r="FD124" s="2">
        <f t="shared" si="88"/>
        <v>1.0899182561307841</v>
      </c>
      <c r="FE124" s="2">
        <f t="shared" si="87"/>
        <v>0.81237911025147103</v>
      </c>
      <c r="FF124" s="2">
        <f t="shared" si="87"/>
        <v>2.1246458923512845</v>
      </c>
      <c r="FG124" s="2">
        <f t="shared" si="87"/>
        <v>0.88495575221239076</v>
      </c>
      <c r="FH124" s="2" t="e">
        <v>#N/A</v>
      </c>
      <c r="FI124" s="2" t="e">
        <v>#N/A</v>
      </c>
      <c r="FL124" s="2">
        <f t="shared" si="159"/>
        <v>0.38873618432169188</v>
      </c>
      <c r="FM124" s="2">
        <f t="shared" si="159"/>
        <v>0.25128653502637377</v>
      </c>
      <c r="FN124" s="2">
        <f t="shared" si="115"/>
        <v>0.92797508560122921</v>
      </c>
      <c r="FQ124" s="2">
        <f t="shared" si="160"/>
        <v>1.5640352070578789</v>
      </c>
      <c r="FR124" s="2">
        <f t="shared" si="160"/>
        <v>1.0089411864414588</v>
      </c>
      <c r="FS124" s="2">
        <f t="shared" si="117"/>
        <v>3.7638889952873678</v>
      </c>
      <c r="FT124" s="2">
        <f t="shared" si="161"/>
        <v>2.3360728220163773</v>
      </c>
      <c r="FU124" s="2">
        <f t="shared" si="161"/>
        <v>1.5909296790748373</v>
      </c>
      <c r="FX124" s="2">
        <f t="shared" si="163"/>
        <v>1.2698400214928629</v>
      </c>
      <c r="FY124" s="2">
        <f t="shared" si="163"/>
        <v>1.2806339468795391</v>
      </c>
      <c r="FZ124" s="2">
        <f t="shared" si="121"/>
        <v>3.7636082434153284</v>
      </c>
      <c r="GA124" s="2">
        <f t="shared" si="164"/>
        <v>2.3498680430417584</v>
      </c>
      <c r="GB124" s="2">
        <f t="shared" si="164"/>
        <v>1.4875686856299142</v>
      </c>
      <c r="GE124" s="2"/>
      <c r="GF124" s="2"/>
      <c r="GG124" s="2">
        <f t="shared" si="166"/>
        <v>-29.562126075341975</v>
      </c>
      <c r="GH124" s="2">
        <f t="shared" si="166"/>
        <v>-1.9009457374222549</v>
      </c>
      <c r="GI124" s="2">
        <f t="shared" si="138"/>
        <v>-12.288786482334856</v>
      </c>
      <c r="GJ124" s="2">
        <f t="shared" si="139"/>
        <v>3.8581207218419289</v>
      </c>
      <c r="GK124" s="2" t="e">
        <v>#N/A</v>
      </c>
      <c r="GN124" s="2">
        <f t="shared" si="89"/>
        <v>-0.30000000000000004</v>
      </c>
      <c r="GQ124" s="2"/>
      <c r="IG124" s="24"/>
      <c r="IH124" s="24"/>
      <c r="II124" s="24"/>
      <c r="IJ124" s="24"/>
      <c r="IK124" s="24"/>
      <c r="IL124" s="2"/>
      <c r="IM124" s="2">
        <f t="shared" si="98"/>
        <v>1.4</v>
      </c>
      <c r="IN124" s="2"/>
      <c r="IO124" s="2">
        <f t="shared" si="134"/>
        <v>1.4</v>
      </c>
      <c r="IX124" s="3"/>
      <c r="IY124" s="3"/>
      <c r="IZ124" s="3"/>
      <c r="JA124" s="3"/>
      <c r="JB124" s="3"/>
      <c r="JC124" s="3"/>
      <c r="JE124" s="3"/>
      <c r="JF124" s="3"/>
      <c r="JG124" s="3"/>
      <c r="JH124" s="3"/>
      <c r="JI124" s="3"/>
      <c r="JJ124" s="3"/>
      <c r="JK124" s="3"/>
      <c r="JL124" s="3"/>
      <c r="JN124" s="10">
        <f>COUNTIF(EI124:ET124,"&gt;2")</f>
        <v>6</v>
      </c>
      <c r="JP124" s="2">
        <f>AVERAGE(CS124,CS112,CS100,CS88,CS76,CS64,CS52,CS40,CS28,CS16)</f>
        <v>-0.37667957217171882</v>
      </c>
      <c r="JQ124" s="2">
        <f>CS124-JP124</f>
        <v>-4.407779108213411E-2</v>
      </c>
      <c r="JR124" s="2">
        <f>AVERAGE(CT124,CT112,CT100,CT88,CT76,CT64,CT52,CT40,CT28,CT16)</f>
        <v>-0.42589918002482763</v>
      </c>
      <c r="JS124" s="2">
        <f>CT124-JR124</f>
        <v>-0.35535081997516504</v>
      </c>
      <c r="KH124" s="2">
        <f>(DN124*$DN$4)+(FB124*$FB$3)+(FC124*$FC$3)+(FD124*$FD$3)+(FE124*$FE$3)+(FF124*$FF$3)+(FG124*$FG$3)</f>
        <v>1.3567828379233757</v>
      </c>
      <c r="KI124" s="2">
        <f>F124-KH124</f>
        <v>4.3217162076624183E-2</v>
      </c>
      <c r="KJ124" s="2">
        <f>MAX(DN124,FB124:FG124)</f>
        <v>2.1246458923512845</v>
      </c>
      <c r="KK124" s="2">
        <f>MIN(DN124,FB124:FG124)</f>
        <v>-0.10224948875254825</v>
      </c>
      <c r="KL124" s="2">
        <f t="shared" si="135"/>
        <v>2.2268953811038328</v>
      </c>
      <c r="KO124" s="2">
        <f>BO124</f>
        <v>100.67</v>
      </c>
      <c r="KP124" s="2">
        <f>100*((BO118/BO106)-1)</f>
        <v>8.6513443191673858</v>
      </c>
      <c r="KQ124" s="2">
        <f t="shared" si="142"/>
        <v>8.6513443191673858</v>
      </c>
      <c r="KR124" s="2">
        <f>100*((BO112/BO100)-1)</f>
        <v>19.71814020717899</v>
      </c>
      <c r="KS124" s="2">
        <f t="shared" si="149"/>
        <v>19.71814020717899</v>
      </c>
      <c r="KT124" s="3">
        <f>BP124</f>
        <v>1.6436999999999999</v>
      </c>
      <c r="KU124" s="3">
        <f>BQ124</f>
        <v>12.079565217391306</v>
      </c>
      <c r="KV124" s="3">
        <f t="shared" si="106"/>
        <v>7.349008467111581</v>
      </c>
      <c r="KW124" s="2">
        <f t="shared" si="99"/>
        <v>16.951515541634876</v>
      </c>
      <c r="KX124" s="2">
        <f t="shared" si="99"/>
        <v>13.444056494539897</v>
      </c>
      <c r="LB124">
        <v>0</v>
      </c>
      <c r="LE124" s="2" t="e">
        <v>#N/A</v>
      </c>
      <c r="LF124" s="2" t="e">
        <v>#N/A</v>
      </c>
      <c r="LG124" s="2" t="e">
        <v>#N/A</v>
      </c>
      <c r="LH124" s="2" t="e">
        <v>#N/A</v>
      </c>
      <c r="LI124" s="2" t="e">
        <v>#N/A</v>
      </c>
      <c r="LJ124" s="2" t="e">
        <v>#N/A</v>
      </c>
      <c r="LK124" s="2">
        <v>68.829983113282921</v>
      </c>
      <c r="LL124" s="2" t="e">
        <v>#N/A</v>
      </c>
      <c r="LM124" s="2" t="e">
        <v>#N/A</v>
      </c>
      <c r="LN124" s="2" t="e">
        <v>#N/A</v>
      </c>
      <c r="LO124" s="2" t="e">
        <v>#N/A</v>
      </c>
      <c r="LP124" s="2">
        <v>46.820640121712501</v>
      </c>
      <c r="LQ124" s="2" t="e">
        <v>#N/A</v>
      </c>
      <c r="LR124" s="2" t="e">
        <v>#N/A</v>
      </c>
      <c r="LS124" s="2" t="e">
        <v>#N/A</v>
      </c>
      <c r="LT124" s="2" t="e">
        <v>#N/A</v>
      </c>
      <c r="LU124" s="2" t="e">
        <v>#N/A</v>
      </c>
      <c r="LV124" s="2" t="e">
        <v>#N/A</v>
      </c>
      <c r="LW124" s="2" t="e">
        <v>#N/A</v>
      </c>
      <c r="LX124" s="2" t="e">
        <v>#N/A</v>
      </c>
      <c r="LY124" s="2">
        <v>60.606468958937874</v>
      </c>
      <c r="LZ124" s="2" t="e">
        <v>#N/A</v>
      </c>
      <c r="MA124" s="2" t="e">
        <v>#N/A</v>
      </c>
      <c r="MB124" s="2" t="e">
        <v>#N/A</v>
      </c>
      <c r="MC124" s="2" t="e">
        <v>#N/A</v>
      </c>
      <c r="MD124" s="2" t="e">
        <v>#N/A</v>
      </c>
      <c r="ME124" s="2" t="e">
        <v>#N/A</v>
      </c>
      <c r="MF124" s="2" t="e">
        <v>#N/A</v>
      </c>
      <c r="MG124" s="2" t="e">
        <v>#N/A</v>
      </c>
      <c r="MH124" s="2">
        <v>57.683265274087006</v>
      </c>
      <c r="MI124" s="2" t="e">
        <v>#N/A</v>
      </c>
      <c r="MJ124" s="2" t="e">
        <v>#N/A</v>
      </c>
      <c r="MK124" s="2" t="e">
        <v>#N/A</v>
      </c>
      <c r="ML124" s="2" t="e">
        <v>#N/A</v>
      </c>
      <c r="MM124" s="2" t="e">
        <v>#N/A</v>
      </c>
      <c r="MN124" s="2" t="e">
        <v>#N/A</v>
      </c>
      <c r="MO124" s="2" t="e">
        <v>#N/A</v>
      </c>
      <c r="MP124" s="2" t="e">
        <v>#N/A</v>
      </c>
      <c r="MQ124" s="2" t="e">
        <v>#N/A</v>
      </c>
      <c r="MR124" s="2" t="e">
        <v>#N/A</v>
      </c>
      <c r="MS124" s="10" t="e">
        <v>#N/A</v>
      </c>
      <c r="MT124" s="2" t="e">
        <v>#N/A</v>
      </c>
      <c r="MU124" s="2" t="e">
        <v>#N/A</v>
      </c>
      <c r="MV124" s="2" t="e">
        <v>#N/A</v>
      </c>
      <c r="MX124" s="22" t="e">
        <v>#N/A</v>
      </c>
      <c r="MY124" s="22" t="e">
        <v>#N/A</v>
      </c>
      <c r="MZ124" s="22" t="e">
        <v>#N/A</v>
      </c>
      <c r="NA124" s="22" t="e">
        <v>#N/A</v>
      </c>
      <c r="NB124" s="22" t="e">
        <v>#N/A</v>
      </c>
      <c r="NC124" s="22" t="e">
        <v>#N/A</v>
      </c>
      <c r="ND124" s="22">
        <v>2</v>
      </c>
      <c r="NE124" s="22" t="e">
        <v>#N/A</v>
      </c>
      <c r="NF124" s="22" t="e">
        <v>#N/A</v>
      </c>
      <c r="NG124" s="22">
        <v>0</v>
      </c>
      <c r="NH124" s="23">
        <v>0</v>
      </c>
      <c r="NI124" s="22">
        <v>19</v>
      </c>
      <c r="NJ124" s="22" t="e">
        <v>#N/A</v>
      </c>
      <c r="NK124" s="22" t="e">
        <v>#N/A</v>
      </c>
      <c r="NL124" s="23" t="e">
        <v>#N/A</v>
      </c>
      <c r="NM124" s="3" t="e">
        <v>#N/A</v>
      </c>
      <c r="NN124" s="22" t="e">
        <v>#N/A</v>
      </c>
      <c r="NO124" s="22" t="e">
        <v>#N/A</v>
      </c>
      <c r="NP124" s="22" t="e">
        <v>#N/A</v>
      </c>
      <c r="NQ124" s="22" t="e">
        <v>#N/A</v>
      </c>
      <c r="NR124" s="23">
        <v>2</v>
      </c>
      <c r="NS124" s="22" t="e">
        <v>#N/A</v>
      </c>
      <c r="NT124" s="22" t="e">
        <v>#N/A</v>
      </c>
      <c r="NU124" s="23" t="e">
        <v>#N/A</v>
      </c>
      <c r="NV124" s="3" t="e">
        <v>#N/A</v>
      </c>
      <c r="NW124" s="22" t="e">
        <v>#N/A</v>
      </c>
      <c r="NX124" s="22" t="e">
        <v>#N/A</v>
      </c>
      <c r="NY124" s="22" t="e">
        <v>#N/A</v>
      </c>
      <c r="NZ124" s="22" t="e">
        <v>#N/A</v>
      </c>
      <c r="OA124" s="23">
        <v>7</v>
      </c>
      <c r="OB124" s="22" t="e">
        <v>#N/A</v>
      </c>
      <c r="OC124" s="22" t="e">
        <v>#N/A</v>
      </c>
      <c r="OD124" s="22" t="e">
        <v>#N/A</v>
      </c>
      <c r="OE124" s="22" t="e">
        <v>#N/A</v>
      </c>
      <c r="OF124" s="22" t="e">
        <v>#N/A</v>
      </c>
      <c r="OG124" s="22" t="e">
        <v>#N/A</v>
      </c>
      <c r="OH124" s="23" t="e">
        <v>#N/A</v>
      </c>
      <c r="OI124" s="22">
        <v>0</v>
      </c>
      <c r="OJ124" s="22" t="e">
        <v>#N/A</v>
      </c>
      <c r="OK124" s="22" t="e">
        <v>#N/A</v>
      </c>
      <c r="OL124" s="22" t="e">
        <v>#N/A</v>
      </c>
      <c r="OM124" s="23" t="e">
        <v>#N/A</v>
      </c>
      <c r="ON124" s="22" t="e">
        <v>#N/A</v>
      </c>
      <c r="OO124" s="22" t="e">
        <v>#N/A</v>
      </c>
      <c r="OQ124">
        <f t="shared" si="136"/>
        <v>-6</v>
      </c>
      <c r="OR124" s="23" t="e">
        <f t="shared" ca="1" si="168"/>
        <v>#N/A</v>
      </c>
      <c r="OS124" s="23" t="e">
        <f t="shared" ca="1" si="168"/>
        <v>#N/A</v>
      </c>
      <c r="OT124" s="23" t="e">
        <f t="shared" ca="1" si="168"/>
        <v>#N/A</v>
      </c>
      <c r="OU124" s="23" t="e">
        <f t="shared" ca="1" si="168"/>
        <v>#N/A</v>
      </c>
      <c r="OV124" s="23" t="e">
        <f t="shared" ca="1" si="168"/>
        <v>#N/A</v>
      </c>
      <c r="OW124" s="23" t="e">
        <f t="shared" ca="1" si="168"/>
        <v>#N/A</v>
      </c>
      <c r="OX124" s="23">
        <f t="shared" ca="1" si="168"/>
        <v>1.0208115414624379</v>
      </c>
      <c r="OY124" s="23" t="e">
        <f t="shared" ca="1" si="168"/>
        <v>#N/A</v>
      </c>
      <c r="OZ124" s="23" t="e">
        <f t="shared" ca="1" si="168"/>
        <v>#N/A</v>
      </c>
      <c r="PA124" s="23" t="e">
        <f t="shared" ca="1" si="168"/>
        <v>#N/A</v>
      </c>
      <c r="PB124" s="23" t="e">
        <f t="shared" ca="1" si="168"/>
        <v>#N/A</v>
      </c>
      <c r="PC124" s="23">
        <f t="shared" ca="1" si="167"/>
        <v>1.0256394412763246</v>
      </c>
      <c r="PD124" s="23" t="e">
        <f t="shared" ca="1" si="167"/>
        <v>#N/A</v>
      </c>
      <c r="PE124" s="23" t="e">
        <f t="shared" ca="1" si="167"/>
        <v>#N/A</v>
      </c>
      <c r="PF124" s="23" t="e">
        <f t="shared" ca="1" si="167"/>
        <v>#N/A</v>
      </c>
      <c r="PG124" s="23" t="e">
        <f t="shared" ca="1" si="167"/>
        <v>#N/A</v>
      </c>
      <c r="PH124" s="23" t="e">
        <f t="shared" ca="1" si="165"/>
        <v>#N/A</v>
      </c>
      <c r="PI124" s="23" t="e">
        <f t="shared" ca="1" si="165"/>
        <v>#N/A</v>
      </c>
      <c r="PJ124" s="23" t="e">
        <f t="shared" ca="1" si="165"/>
        <v>#N/A</v>
      </c>
      <c r="PK124" s="23" t="e">
        <f t="shared" ca="1" si="165"/>
        <v>#N/A</v>
      </c>
      <c r="PL124" s="23">
        <f t="shared" ca="1" si="165"/>
        <v>1.0096788608435441</v>
      </c>
      <c r="PM124" s="23" t="e">
        <f t="shared" ca="1" si="165"/>
        <v>#N/A</v>
      </c>
      <c r="PN124" s="23" t="e">
        <f t="shared" ca="1" si="165"/>
        <v>#N/A</v>
      </c>
      <c r="PO124" s="23" t="e">
        <f t="shared" ca="1" si="157"/>
        <v>#N/A</v>
      </c>
      <c r="PP124" s="23" t="e">
        <f t="shared" ca="1" si="157"/>
        <v>#N/A</v>
      </c>
      <c r="PQ124" s="23" t="e">
        <f t="shared" ca="1" si="157"/>
        <v>#N/A</v>
      </c>
      <c r="PR124" s="23" t="e">
        <f t="shared" ca="1" si="157"/>
        <v>#N/A</v>
      </c>
      <c r="PS124" s="23" t="e">
        <f t="shared" ca="1" si="157"/>
        <v>#N/A</v>
      </c>
      <c r="PT124" s="23" t="e">
        <f t="shared" ca="1" si="157"/>
        <v>#N/A</v>
      </c>
      <c r="PU124" s="23">
        <f t="shared" ca="1" si="154"/>
        <v>1.0254672131463436</v>
      </c>
      <c r="PV124" s="23" t="e">
        <f t="shared" ca="1" si="154"/>
        <v>#N/A</v>
      </c>
      <c r="PW124" s="23" t="e">
        <f t="shared" ca="1" si="154"/>
        <v>#N/A</v>
      </c>
      <c r="PX124" s="23" t="e">
        <f t="shared" ca="1" si="154"/>
        <v>#N/A</v>
      </c>
      <c r="PY124" s="23" t="e">
        <f t="shared" ca="1" si="154"/>
        <v>#N/A</v>
      </c>
      <c r="PZ124" s="23" t="e">
        <f t="shared" ca="1" si="154"/>
        <v>#N/A</v>
      </c>
      <c r="QA124" s="23" t="e">
        <f t="shared" ca="1" si="154"/>
        <v>#N/A</v>
      </c>
      <c r="QB124" s="23" t="e">
        <f t="shared" ca="1" si="154"/>
        <v>#N/A</v>
      </c>
      <c r="QC124" s="23" t="e">
        <f t="shared" ca="1" si="154"/>
        <v>#N/A</v>
      </c>
      <c r="QD124" s="23" t="e">
        <f t="shared" ca="1" si="141"/>
        <v>#N/A</v>
      </c>
      <c r="QE124" s="23" t="e">
        <f t="shared" ca="1" si="141"/>
        <v>#N/A</v>
      </c>
      <c r="QF124" s="23" t="e">
        <f t="shared" ca="1" si="141"/>
        <v>#N/A</v>
      </c>
      <c r="QG124" s="23" t="e">
        <f t="shared" ca="1" si="141"/>
        <v>#N/A</v>
      </c>
      <c r="QH124" s="23" t="e">
        <f t="shared" ca="1" si="141"/>
        <v>#N/A</v>
      </c>
      <c r="QI124" s="23" t="e">
        <f t="shared" ca="1" si="141"/>
        <v>#N/A</v>
      </c>
      <c r="QJ124" s="26" t="e">
        <f t="shared" ca="1" si="110"/>
        <v>#N/A</v>
      </c>
    </row>
    <row r="125" spans="1:452" x14ac:dyDescent="0.35">
      <c r="A125" t="s">
        <v>1190</v>
      </c>
      <c r="B125" s="25">
        <v>36008</v>
      </c>
      <c r="C125" t="s">
        <v>740</v>
      </c>
      <c r="D125" s="2">
        <v>71.400000000000006</v>
      </c>
      <c r="E125" s="2">
        <v>71.2</v>
      </c>
      <c r="F125" s="2">
        <v>1.3</v>
      </c>
      <c r="G125" s="2">
        <v>76.5</v>
      </c>
      <c r="H125" s="2">
        <v>71.24045291769454</v>
      </c>
      <c r="I125" s="2">
        <v>76.65792733692237</v>
      </c>
      <c r="J125" s="2">
        <v>86.7</v>
      </c>
      <c r="K125" s="2">
        <v>55.9</v>
      </c>
      <c r="L125" s="2">
        <v>55.826682252185684</v>
      </c>
      <c r="M125" s="2">
        <v>64</v>
      </c>
      <c r="N125" s="2">
        <v>59.4</v>
      </c>
      <c r="O125" s="2">
        <v>66</v>
      </c>
      <c r="P125" s="2">
        <v>61.5</v>
      </c>
      <c r="Q125" s="2">
        <v>178.7</v>
      </c>
      <c r="R125" s="2">
        <v>64.400000000000006</v>
      </c>
      <c r="S125" s="2">
        <v>59.4</v>
      </c>
      <c r="T125" s="2">
        <v>37.1</v>
      </c>
      <c r="U125" s="2">
        <v>54.9</v>
      </c>
      <c r="V125" s="2">
        <v>56.5</v>
      </c>
      <c r="W125" s="2">
        <v>26.9</v>
      </c>
      <c r="X125" s="2">
        <v>76.599999999999994</v>
      </c>
      <c r="Y125" s="2" t="e">
        <v>#N/A</v>
      </c>
      <c r="Z125" s="2">
        <v>34.299999999999997</v>
      </c>
      <c r="AA125" s="2">
        <v>89.9</v>
      </c>
      <c r="AB125" s="2">
        <v>161.9</v>
      </c>
      <c r="AC125" s="2">
        <v>165.5</v>
      </c>
      <c r="AD125" s="2">
        <v>57.9</v>
      </c>
      <c r="AE125" s="2">
        <v>183.7</v>
      </c>
      <c r="AF125" s="2">
        <v>80.8</v>
      </c>
      <c r="AG125" s="22">
        <v>642</v>
      </c>
      <c r="AH125" s="22">
        <v>358</v>
      </c>
      <c r="AI125" s="22">
        <v>212</v>
      </c>
      <c r="AJ125" s="22">
        <v>43</v>
      </c>
      <c r="AK125" s="22">
        <v>43</v>
      </c>
      <c r="AL125" s="22">
        <v>3</v>
      </c>
      <c r="AM125" s="22">
        <v>7</v>
      </c>
      <c r="AN125" s="22">
        <v>3</v>
      </c>
      <c r="AO125" s="22">
        <v>56</v>
      </c>
      <c r="AP125" s="22">
        <v>40</v>
      </c>
      <c r="AQ125" s="22">
        <v>43</v>
      </c>
      <c r="AR125" s="2">
        <v>66.900000000000006</v>
      </c>
      <c r="AS125" s="2">
        <v>50.8</v>
      </c>
      <c r="AT125" s="2">
        <v>178.7</v>
      </c>
      <c r="AU125" s="2">
        <v>52.8</v>
      </c>
      <c r="AV125" s="2">
        <v>85.2</v>
      </c>
      <c r="AW125" s="2">
        <v>62.2</v>
      </c>
      <c r="AX125" s="2">
        <v>64.400000000000006</v>
      </c>
      <c r="AY125" s="2">
        <v>101.3</v>
      </c>
      <c r="AZ125" s="2">
        <v>97.5</v>
      </c>
      <c r="BA125" s="2">
        <v>26.9</v>
      </c>
      <c r="BB125" s="2">
        <v>59.3</v>
      </c>
      <c r="BC125" s="2">
        <v>68.5</v>
      </c>
      <c r="BD125" s="3" t="e">
        <v>#N/A</v>
      </c>
      <c r="BE125" s="3" t="e">
        <v>#N/A</v>
      </c>
      <c r="BF125" s="3" t="e">
        <v>#N/A</v>
      </c>
      <c r="BG125" s="3" t="e">
        <v>#N/A</v>
      </c>
      <c r="BH125" s="3" t="e">
        <v>#N/A</v>
      </c>
      <c r="BI125" s="2">
        <v>163.69999999999999</v>
      </c>
      <c r="BJ125" s="2">
        <v>3.3</v>
      </c>
      <c r="BK125" s="2">
        <v>2.5</v>
      </c>
      <c r="BL125" s="2">
        <v>61.1</v>
      </c>
      <c r="BM125" s="2">
        <v>72</v>
      </c>
      <c r="BN125" s="10" t="e">
        <v>#N/A</v>
      </c>
      <c r="BO125" s="3">
        <v>100.12</v>
      </c>
      <c r="BP125" s="22">
        <v>1.6319999999999999</v>
      </c>
      <c r="BQ125" s="3">
        <v>11.914000000000003</v>
      </c>
      <c r="BR125" s="23">
        <v>1.8490476190476191</v>
      </c>
      <c r="BS125" s="2">
        <v>37.5</v>
      </c>
      <c r="BT125" s="3">
        <v>54.35</v>
      </c>
      <c r="BU125" s="2">
        <v>1.5</v>
      </c>
      <c r="BV125" s="2">
        <v>2.5</v>
      </c>
      <c r="BW125" s="2" t="e">
        <v>#N/A</v>
      </c>
      <c r="BX125" s="2" t="e">
        <v>#N/A</v>
      </c>
      <c r="BY125" s="23">
        <v>163.4</v>
      </c>
      <c r="BZ125" s="2">
        <v>97.6</v>
      </c>
      <c r="CA125" s="2">
        <v>74.2</v>
      </c>
      <c r="CB125" s="3">
        <v>78.23</v>
      </c>
      <c r="CC125" s="2">
        <v>72.099999999999994</v>
      </c>
      <c r="CD125" s="2">
        <v>91.3</v>
      </c>
      <c r="CE125" s="2">
        <v>97.679999256468307</v>
      </c>
      <c r="CF125" s="3">
        <v>78.275718886759549</v>
      </c>
      <c r="CG125" s="2">
        <v>72.161012532379402</v>
      </c>
      <c r="CH125" s="23">
        <v>174.0864390431264</v>
      </c>
      <c r="CI125" s="3">
        <v>78.518330383880553</v>
      </c>
      <c r="CM125" s="2">
        <f t="shared" si="95"/>
        <v>7.300245098039218</v>
      </c>
      <c r="CN125" s="2">
        <f t="shared" si="95"/>
        <v>1.1329948646125116</v>
      </c>
      <c r="CO125" s="2">
        <f t="shared" si="96"/>
        <v>105.56217355447627</v>
      </c>
      <c r="CR125" s="2">
        <f t="shared" si="100"/>
        <v>0.28089887640449834</v>
      </c>
      <c r="CS125" s="2">
        <f t="shared" si="100"/>
        <v>0.28169014084507443</v>
      </c>
      <c r="CT125" s="2">
        <f t="shared" si="101"/>
        <v>0.39370078740157105</v>
      </c>
      <c r="CU125" s="2">
        <f t="shared" si="101"/>
        <v>2.3126941567073584E-2</v>
      </c>
      <c r="CV125" s="2">
        <f t="shared" si="101"/>
        <v>5.4707983300204932E-2</v>
      </c>
      <c r="CW125" s="2">
        <f t="shared" si="102"/>
        <v>1.2269938650306704</v>
      </c>
      <c r="CX125" s="2">
        <f t="shared" si="103"/>
        <v>0.17921146953405273</v>
      </c>
      <c r="CY125" s="2"/>
      <c r="CZ125" s="2">
        <f t="shared" si="107"/>
        <v>-0.26881720430107908</v>
      </c>
      <c r="DA125" s="2">
        <f t="shared" si="108"/>
        <v>-0.49170251997540443</v>
      </c>
      <c r="DB125" s="2">
        <f t="shared" si="109"/>
        <v>0.17730496453900962</v>
      </c>
      <c r="DC125" s="2"/>
      <c r="DF125" s="2">
        <f t="shared" si="104"/>
        <v>0.27787657565847557</v>
      </c>
      <c r="DG125" s="2">
        <f t="shared" si="104"/>
        <v>0.65847476216662759</v>
      </c>
      <c r="DH125" s="2">
        <f t="shared" si="105"/>
        <v>2.6903841105280435</v>
      </c>
      <c r="DI125" s="2">
        <f t="shared" si="158"/>
        <v>5.384368875058354</v>
      </c>
      <c r="DJ125" s="2">
        <f t="shared" si="158"/>
        <v>0.49844140254442504</v>
      </c>
      <c r="DM125" s="2"/>
      <c r="DN125" s="2">
        <f t="shared" si="123"/>
        <v>1.2802275960170779</v>
      </c>
      <c r="DO125" s="2">
        <f t="shared" si="111"/>
        <v>1.190476190476198</v>
      </c>
      <c r="DP125" s="2">
        <f t="shared" si="124"/>
        <v>0</v>
      </c>
      <c r="DQ125" s="2"/>
      <c r="DR125" s="2">
        <f t="shared" si="125"/>
        <v>3.710575139146568</v>
      </c>
      <c r="DS125" s="2">
        <f t="shared" si="126"/>
        <v>3.1075842008330956</v>
      </c>
      <c r="DT125" s="2" t="e">
        <v>#N/A</v>
      </c>
      <c r="DU125" s="2" t="e">
        <v>#N/A</v>
      </c>
      <c r="DV125" s="2">
        <f t="shared" si="112"/>
        <v>1.0719754977029039</v>
      </c>
      <c r="DW125" s="2">
        <f t="shared" si="127"/>
        <v>-4.2849491162292423</v>
      </c>
      <c r="DX125" s="2">
        <f t="shared" si="128"/>
        <v>-5.3571428571428603</v>
      </c>
      <c r="DY125" s="2">
        <f t="shared" si="129"/>
        <v>1.7377567140600458</v>
      </c>
      <c r="DZ125" s="2">
        <f t="shared" si="130"/>
        <v>3.6649214659685958</v>
      </c>
      <c r="EA125" s="2">
        <f t="shared" si="145"/>
        <v>4.5714285714285596</v>
      </c>
      <c r="EB125" s="2">
        <f t="shared" si="145"/>
        <v>3.4798534798534675</v>
      </c>
      <c r="EC125" s="2">
        <f t="shared" si="145"/>
        <v>5.4901960784313752</v>
      </c>
      <c r="ED125" s="2">
        <f t="shared" si="145"/>
        <v>-0.39011703511054874</v>
      </c>
      <c r="EE125" s="2" t="e">
        <f t="shared" si="145"/>
        <v>#N/A</v>
      </c>
      <c r="EF125" s="2">
        <f t="shared" si="145"/>
        <v>16.271186440677955</v>
      </c>
      <c r="EG125" s="2">
        <f t="shared" si="145"/>
        <v>1.3528748590755368</v>
      </c>
      <c r="EH125" s="2">
        <f t="shared" si="143"/>
        <v>-2.1752265861027187</v>
      </c>
      <c r="EI125" s="2">
        <f t="shared" si="151"/>
        <v>1.3636363636363669</v>
      </c>
      <c r="EJ125" s="2">
        <f t="shared" si="151"/>
        <v>5.1759834368529933</v>
      </c>
      <c r="EK125" s="2">
        <f t="shared" si="151"/>
        <v>-4.2849491162292423</v>
      </c>
      <c r="EL125" s="2">
        <f t="shared" si="150"/>
        <v>0.95602294455066072</v>
      </c>
      <c r="EM125" s="2">
        <f t="shared" si="150"/>
        <v>-0.23419203747072626</v>
      </c>
      <c r="EN125" s="2">
        <f t="shared" si="150"/>
        <v>2.1346469622331776</v>
      </c>
      <c r="EO125" s="2">
        <f t="shared" si="150"/>
        <v>1.7377567140600458</v>
      </c>
      <c r="EP125" s="2">
        <f t="shared" si="150"/>
        <v>-2.314368370298947</v>
      </c>
      <c r="EQ125" s="2">
        <f t="shared" si="150"/>
        <v>0.10266940451744144</v>
      </c>
      <c r="ER125" s="2">
        <f t="shared" si="162"/>
        <v>5.4901960784313752</v>
      </c>
      <c r="ES125" s="2">
        <f t="shared" si="162"/>
        <v>4.035087719298236</v>
      </c>
      <c r="ET125" s="2">
        <f t="shared" si="162"/>
        <v>4.5801526717557328</v>
      </c>
      <c r="EU125" s="2">
        <f t="shared" si="97"/>
        <v>3.3</v>
      </c>
      <c r="EV125" s="2">
        <f t="shared" si="97"/>
        <v>2.5</v>
      </c>
      <c r="EW125" s="2">
        <f t="shared" si="131"/>
        <v>-2.2399999999999975</v>
      </c>
      <c r="EX125" s="2">
        <f t="shared" si="131"/>
        <v>-2.1739130434782483</v>
      </c>
      <c r="EY125" s="2">
        <f t="shared" si="132"/>
        <v>-37.053518377047766</v>
      </c>
      <c r="EZ125" s="2">
        <f t="shared" si="132"/>
        <v>-26.706007138686417</v>
      </c>
      <c r="FA125" s="2">
        <f t="shared" si="133"/>
        <v>-12.993039443155451</v>
      </c>
      <c r="FB125" s="2">
        <f t="shared" si="88"/>
        <v>1.6169154228855787</v>
      </c>
      <c r="FC125" s="2">
        <f t="shared" si="88"/>
        <v>-0.30643513789582189</v>
      </c>
      <c r="FD125" s="2">
        <f t="shared" si="88"/>
        <v>0.8152173913043681</v>
      </c>
      <c r="FE125" s="2">
        <f t="shared" si="87"/>
        <v>0.61736334405144699</v>
      </c>
      <c r="FF125" s="2">
        <f t="shared" si="87"/>
        <v>1.9801980198019598</v>
      </c>
      <c r="FG125" s="2">
        <f t="shared" si="87"/>
        <v>0.77262693156732176</v>
      </c>
      <c r="FH125" s="2" t="e">
        <v>#N/A</v>
      </c>
      <c r="FI125" s="2" t="e">
        <v>#N/A</v>
      </c>
      <c r="FL125" s="2">
        <f t="shared" si="159"/>
        <v>0.32016342006189191</v>
      </c>
      <c r="FM125" s="2">
        <f t="shared" si="159"/>
        <v>0.15370248173176559</v>
      </c>
      <c r="FN125" s="2">
        <f t="shared" si="115"/>
        <v>0.85004231700096522</v>
      </c>
      <c r="FQ125" s="2">
        <f t="shared" si="160"/>
        <v>1.2868170949788427</v>
      </c>
      <c r="FR125" s="2">
        <f t="shared" si="160"/>
        <v>0.61622884711340919</v>
      </c>
      <c r="FS125" s="2">
        <f t="shared" si="117"/>
        <v>3.4437697932462763</v>
      </c>
      <c r="FT125" s="2">
        <f t="shared" si="161"/>
        <v>2.5455915487954561</v>
      </c>
      <c r="FU125" s="2">
        <f t="shared" si="161"/>
        <v>1.6633430045966069</v>
      </c>
      <c r="FX125" s="2">
        <f t="shared" si="163"/>
        <v>1.3139956778465134</v>
      </c>
      <c r="FY125" s="2">
        <f t="shared" si="163"/>
        <v>1.1631530968504</v>
      </c>
      <c r="FZ125" s="2">
        <f t="shared" si="121"/>
        <v>3.720258579657143</v>
      </c>
      <c r="GA125" s="2">
        <f t="shared" si="164"/>
        <v>2.3720433343081604</v>
      </c>
      <c r="GB125" s="2">
        <f t="shared" si="164"/>
        <v>1.5178218034846314</v>
      </c>
      <c r="GE125" s="2"/>
      <c r="GF125" s="2"/>
      <c r="GG125" s="2">
        <f t="shared" si="166"/>
        <v>-33.886116181093861</v>
      </c>
      <c r="GH125" s="2">
        <f t="shared" si="166"/>
        <v>-10.262592110780144</v>
      </c>
      <c r="GI125" s="2">
        <f t="shared" si="138"/>
        <v>-12.895752895752889</v>
      </c>
      <c r="GJ125" s="2">
        <f t="shared" si="139"/>
        <v>3.784119106699757</v>
      </c>
      <c r="GK125" s="2" t="e">
        <v>#N/A</v>
      </c>
      <c r="GN125" s="2">
        <f t="shared" si="89"/>
        <v>-9.9999999999999867E-2</v>
      </c>
      <c r="GQ125" s="2"/>
      <c r="IG125" s="24"/>
      <c r="IH125" s="24"/>
      <c r="II125" s="24"/>
      <c r="IJ125" s="24"/>
      <c r="IK125" s="24"/>
      <c r="IL125" s="2"/>
      <c r="IM125" s="2">
        <f t="shared" si="98"/>
        <v>1.3</v>
      </c>
      <c r="IN125" s="2"/>
      <c r="IO125" s="2">
        <f t="shared" si="134"/>
        <v>1.3</v>
      </c>
      <c r="IX125" s="3"/>
      <c r="IY125" s="3"/>
      <c r="IZ125" s="3"/>
      <c r="JA125" s="3"/>
      <c r="JB125" s="3"/>
      <c r="JC125" s="3"/>
      <c r="JE125" s="3"/>
      <c r="JF125" s="3"/>
      <c r="JG125" s="3"/>
      <c r="JH125" s="3"/>
      <c r="JI125" s="3"/>
      <c r="JJ125" s="3"/>
      <c r="JK125" s="3"/>
      <c r="JL125" s="3"/>
      <c r="JN125" s="10">
        <f>COUNTIF(EI125:ET125,"&gt;2")</f>
        <v>5</v>
      </c>
      <c r="JP125" s="2">
        <f>AVERAGE(CS125,CS113,CS101,CS89,CS77,CS65,CS53,CS41,CS29,CS17)</f>
        <v>0.47517280364367442</v>
      </c>
      <c r="JQ125" s="2">
        <f>CS125-JP125</f>
        <v>-0.19348266279859999</v>
      </c>
      <c r="JR125" s="2">
        <f>AVERAGE(CT125,CT113,CT101,CT89,CT77,CT65,CT53,CT41,CT29,CT17)</f>
        <v>0.50924605014786084</v>
      </c>
      <c r="JS125" s="2">
        <f>CT125-JR125</f>
        <v>-0.11554526274628979</v>
      </c>
      <c r="KH125" s="2">
        <f>(DN125*$DN$4)+(FB125*$FB$3)+(FC125*$FC$3)+(FD125*$FD$3)+(FE125*$FE$3)+(FF125*$FF$3)+(FG125*$FG$3)</f>
        <v>1.1861242144428359</v>
      </c>
      <c r="KI125" s="2">
        <f>F125-KH125</f>
        <v>0.11387578555716416</v>
      </c>
      <c r="KJ125" s="2">
        <f>MAX(DN125,FB125:FG125)</f>
        <v>1.9801980198019598</v>
      </c>
      <c r="KK125" s="2">
        <f>MIN(DN125,FB125:FG125)</f>
        <v>-0.30643513789582189</v>
      </c>
      <c r="KL125" s="2">
        <f t="shared" si="135"/>
        <v>2.2866331576977816</v>
      </c>
      <c r="KO125" s="2">
        <f>BO125</f>
        <v>100.12</v>
      </c>
      <c r="KP125" s="2">
        <f>100*((BO119/BO107)-1)</f>
        <v>7.2432664448975226</v>
      </c>
      <c r="KQ125" s="2">
        <f t="shared" si="142"/>
        <v>7.2432664448975226</v>
      </c>
      <c r="KR125" s="2">
        <f>100*((BO113/BO101)-1)</f>
        <v>18.406326034063248</v>
      </c>
      <c r="KS125" s="2">
        <f t="shared" si="149"/>
        <v>18.406326034063248</v>
      </c>
      <c r="KT125" s="3">
        <f>BP125</f>
        <v>1.6319999999999999</v>
      </c>
      <c r="KU125" s="3">
        <f>BQ125</f>
        <v>11.914000000000003</v>
      </c>
      <c r="KV125" s="3">
        <f t="shared" si="106"/>
        <v>7.300245098039218</v>
      </c>
      <c r="KW125" s="2">
        <f t="shared" si="99"/>
        <v>16.719174285533864</v>
      </c>
      <c r="KX125" s="2">
        <f t="shared" si="99"/>
        <v>13.354850244253644</v>
      </c>
      <c r="LB125">
        <v>0</v>
      </c>
      <c r="LE125" s="2" t="e">
        <v>#N/A</v>
      </c>
      <c r="LF125" s="2" t="e">
        <v>#N/A</v>
      </c>
      <c r="LG125" s="2" t="e">
        <v>#N/A</v>
      </c>
      <c r="LH125" s="2" t="e">
        <v>#N/A</v>
      </c>
      <c r="LI125" s="2" t="e">
        <v>#N/A</v>
      </c>
      <c r="LJ125" s="2" t="e">
        <v>#N/A</v>
      </c>
      <c r="LK125" s="2">
        <v>69.241187254856612</v>
      </c>
      <c r="LL125" s="2" t="e">
        <v>#N/A</v>
      </c>
      <c r="LM125" s="2" t="e">
        <v>#N/A</v>
      </c>
      <c r="LN125" s="2" t="e">
        <v>#N/A</v>
      </c>
      <c r="LO125" s="2" t="e">
        <v>#N/A</v>
      </c>
      <c r="LP125" s="2">
        <v>47.101975846540313</v>
      </c>
      <c r="LQ125" s="2" t="e">
        <v>#N/A</v>
      </c>
      <c r="LR125" s="2" t="e">
        <v>#N/A</v>
      </c>
      <c r="LS125" s="2" t="e">
        <v>#N/A</v>
      </c>
      <c r="LT125" s="2" t="e">
        <v>#N/A</v>
      </c>
      <c r="LU125" s="2" t="e">
        <v>#N/A</v>
      </c>
      <c r="LV125" s="2" t="e">
        <v>#N/A</v>
      </c>
      <c r="LW125" s="2" t="e">
        <v>#N/A</v>
      </c>
      <c r="LX125" s="2" t="e">
        <v>#N/A</v>
      </c>
      <c r="LY125" s="2">
        <v>60.764913096326666</v>
      </c>
      <c r="LZ125" s="2" t="e">
        <v>#N/A</v>
      </c>
      <c r="MA125" s="2" t="e">
        <v>#N/A</v>
      </c>
      <c r="MB125" s="2" t="e">
        <v>#N/A</v>
      </c>
      <c r="MC125" s="2" t="e">
        <v>#N/A</v>
      </c>
      <c r="MD125" s="2" t="e">
        <v>#N/A</v>
      </c>
      <c r="ME125" s="2" t="e">
        <v>#N/A</v>
      </c>
      <c r="MF125" s="2" t="e">
        <v>#N/A</v>
      </c>
      <c r="MG125" s="2" t="e">
        <v>#N/A</v>
      </c>
      <c r="MH125" s="2">
        <v>58.005016655595647</v>
      </c>
      <c r="MI125" s="2" t="e">
        <v>#N/A</v>
      </c>
      <c r="MJ125" s="2" t="e">
        <v>#N/A</v>
      </c>
      <c r="MK125" s="2" t="e">
        <v>#N/A</v>
      </c>
      <c r="ML125" s="2" t="e">
        <v>#N/A</v>
      </c>
      <c r="MM125" s="2" t="e">
        <v>#N/A</v>
      </c>
      <c r="MN125" s="2" t="e">
        <v>#N/A</v>
      </c>
      <c r="MO125" s="2" t="e">
        <v>#N/A</v>
      </c>
      <c r="MP125" s="2" t="e">
        <v>#N/A</v>
      </c>
      <c r="MQ125" s="2" t="e">
        <v>#N/A</v>
      </c>
      <c r="MR125" s="2" t="e">
        <v>#N/A</v>
      </c>
      <c r="MS125" s="10" t="e">
        <v>#N/A</v>
      </c>
      <c r="MT125" s="2" t="e">
        <v>#N/A</v>
      </c>
      <c r="MU125" s="2" t="e">
        <v>#N/A</v>
      </c>
      <c r="MV125" s="2" t="e">
        <v>#N/A</v>
      </c>
      <c r="MX125" s="22" t="e">
        <v>#N/A</v>
      </c>
      <c r="MY125" s="22" t="e">
        <v>#N/A</v>
      </c>
      <c r="MZ125" s="22" t="e">
        <v>#N/A</v>
      </c>
      <c r="NA125" s="22" t="e">
        <v>#N/A</v>
      </c>
      <c r="NB125" s="22" t="e">
        <v>#N/A</v>
      </c>
      <c r="NC125" s="22" t="e">
        <v>#N/A</v>
      </c>
      <c r="ND125" s="22">
        <v>2</v>
      </c>
      <c r="NE125" s="22" t="e">
        <v>#N/A</v>
      </c>
      <c r="NF125" s="22" t="e">
        <v>#N/A</v>
      </c>
      <c r="NG125" s="22">
        <v>0</v>
      </c>
      <c r="NH125" s="23">
        <v>0</v>
      </c>
      <c r="NI125" s="22">
        <v>19</v>
      </c>
      <c r="NJ125" s="22" t="e">
        <v>#N/A</v>
      </c>
      <c r="NK125" s="22" t="e">
        <v>#N/A</v>
      </c>
      <c r="NL125" s="23" t="e">
        <v>#N/A</v>
      </c>
      <c r="NM125" s="3" t="e">
        <v>#N/A</v>
      </c>
      <c r="NN125" s="22" t="e">
        <v>#N/A</v>
      </c>
      <c r="NO125" s="22" t="e">
        <v>#N/A</v>
      </c>
      <c r="NP125" s="22" t="e">
        <v>#N/A</v>
      </c>
      <c r="NQ125" s="22" t="e">
        <v>#N/A</v>
      </c>
      <c r="NR125" s="23">
        <v>2</v>
      </c>
      <c r="NS125" s="22" t="e">
        <v>#N/A</v>
      </c>
      <c r="NT125" s="22" t="e">
        <v>#N/A</v>
      </c>
      <c r="NU125" s="23" t="e">
        <v>#N/A</v>
      </c>
      <c r="NV125" s="3" t="e">
        <v>#N/A</v>
      </c>
      <c r="NW125" s="22" t="e">
        <v>#N/A</v>
      </c>
      <c r="NX125" s="22" t="e">
        <v>#N/A</v>
      </c>
      <c r="NY125" s="22" t="e">
        <v>#N/A</v>
      </c>
      <c r="NZ125" s="22" t="e">
        <v>#N/A</v>
      </c>
      <c r="OA125" s="23">
        <v>7</v>
      </c>
      <c r="OB125" s="22" t="e">
        <v>#N/A</v>
      </c>
      <c r="OC125" s="22" t="e">
        <v>#N/A</v>
      </c>
      <c r="OD125" s="22" t="e">
        <v>#N/A</v>
      </c>
      <c r="OE125" s="22" t="e">
        <v>#N/A</v>
      </c>
      <c r="OF125" s="22" t="e">
        <v>#N/A</v>
      </c>
      <c r="OG125" s="22" t="e">
        <v>#N/A</v>
      </c>
      <c r="OH125" s="23" t="e">
        <v>#N/A</v>
      </c>
      <c r="OI125" s="22">
        <v>0</v>
      </c>
      <c r="OJ125" s="22" t="e">
        <v>#N/A</v>
      </c>
      <c r="OK125" s="22" t="e">
        <v>#N/A</v>
      </c>
      <c r="OL125" s="22" t="e">
        <v>#N/A</v>
      </c>
      <c r="OM125" s="23" t="e">
        <v>#N/A</v>
      </c>
      <c r="ON125" s="22" t="e">
        <v>#N/A</v>
      </c>
      <c r="OO125" s="22" t="e">
        <v>#N/A</v>
      </c>
      <c r="OQ125">
        <f t="shared" si="136"/>
        <v>-7</v>
      </c>
      <c r="OR125" s="23" t="e">
        <f t="shared" ca="1" si="168"/>
        <v>#N/A</v>
      </c>
      <c r="OS125" s="23" t="e">
        <f t="shared" ca="1" si="168"/>
        <v>#N/A</v>
      </c>
      <c r="OT125" s="23" t="e">
        <f t="shared" ca="1" si="168"/>
        <v>#N/A</v>
      </c>
      <c r="OU125" s="23" t="e">
        <f t="shared" ca="1" si="168"/>
        <v>#N/A</v>
      </c>
      <c r="OV125" s="23" t="e">
        <f t="shared" ca="1" si="168"/>
        <v>#N/A</v>
      </c>
      <c r="OW125" s="23" t="e">
        <f t="shared" ca="1" si="168"/>
        <v>#N/A</v>
      </c>
      <c r="OX125" s="23">
        <f t="shared" ca="1" si="168"/>
        <v>1.0269100746107711</v>
      </c>
      <c r="OY125" s="23" t="e">
        <f t="shared" ca="1" si="168"/>
        <v>#N/A</v>
      </c>
      <c r="OZ125" s="23" t="e">
        <f t="shared" ca="1" si="168"/>
        <v>#N/A</v>
      </c>
      <c r="PA125" s="23" t="e">
        <f t="shared" ca="1" si="168"/>
        <v>#N/A</v>
      </c>
      <c r="PB125" s="23" t="e">
        <f t="shared" ca="1" si="168"/>
        <v>#N/A</v>
      </c>
      <c r="PC125" s="23">
        <f t="shared" ca="1" si="167"/>
        <v>1.0318023005382519</v>
      </c>
      <c r="PD125" s="23" t="e">
        <f t="shared" ca="1" si="167"/>
        <v>#N/A</v>
      </c>
      <c r="PE125" s="23" t="e">
        <f t="shared" ca="1" si="167"/>
        <v>#N/A</v>
      </c>
      <c r="PF125" s="23" t="e">
        <f t="shared" ca="1" si="167"/>
        <v>#N/A</v>
      </c>
      <c r="PG125" s="23" t="e">
        <f t="shared" ca="1" si="167"/>
        <v>#N/A</v>
      </c>
      <c r="PH125" s="23" t="e">
        <f t="shared" ca="1" si="165"/>
        <v>#N/A</v>
      </c>
      <c r="PI125" s="23" t="e">
        <f t="shared" ca="1" si="165"/>
        <v>#N/A</v>
      </c>
      <c r="PJ125" s="23" t="e">
        <f t="shared" ca="1" si="165"/>
        <v>#N/A</v>
      </c>
      <c r="PK125" s="23" t="e">
        <f t="shared" ca="1" si="165"/>
        <v>#N/A</v>
      </c>
      <c r="PL125" s="23">
        <f t="shared" ca="1" si="165"/>
        <v>1.0123184750447021</v>
      </c>
      <c r="PM125" s="23" t="e">
        <f t="shared" ca="1" si="165"/>
        <v>#N/A</v>
      </c>
      <c r="PN125" s="23" t="e">
        <f t="shared" ca="1" si="165"/>
        <v>#N/A</v>
      </c>
      <c r="PO125" s="23" t="e">
        <f t="shared" ca="1" si="157"/>
        <v>#N/A</v>
      </c>
      <c r="PP125" s="23" t="e">
        <f t="shared" ca="1" si="157"/>
        <v>#N/A</v>
      </c>
      <c r="PQ125" s="23" t="e">
        <f t="shared" ca="1" si="157"/>
        <v>#N/A</v>
      </c>
      <c r="PR125" s="23" t="e">
        <f t="shared" ca="1" si="157"/>
        <v>#N/A</v>
      </c>
      <c r="PS125" s="23" t="e">
        <f t="shared" ca="1" si="157"/>
        <v>#N/A</v>
      </c>
      <c r="PT125" s="23" t="e">
        <f t="shared" ca="1" si="157"/>
        <v>#N/A</v>
      </c>
      <c r="PU125" s="23">
        <f t="shared" ca="1" si="154"/>
        <v>1.0311871648681106</v>
      </c>
      <c r="PV125" s="23" t="e">
        <f t="shared" ca="1" si="154"/>
        <v>#N/A</v>
      </c>
      <c r="PW125" s="23" t="e">
        <f t="shared" ca="1" si="154"/>
        <v>#N/A</v>
      </c>
      <c r="PX125" s="23" t="e">
        <f t="shared" ca="1" si="154"/>
        <v>#N/A</v>
      </c>
      <c r="PY125" s="23" t="e">
        <f t="shared" ca="1" si="154"/>
        <v>#N/A</v>
      </c>
      <c r="PZ125" s="23" t="e">
        <f t="shared" ca="1" si="154"/>
        <v>#N/A</v>
      </c>
      <c r="QA125" s="23" t="e">
        <f t="shared" ca="1" si="154"/>
        <v>#N/A</v>
      </c>
      <c r="QB125" s="23" t="e">
        <f t="shared" ca="1" si="154"/>
        <v>#N/A</v>
      </c>
      <c r="QC125" s="23" t="e">
        <f t="shared" ca="1" si="154"/>
        <v>#N/A</v>
      </c>
      <c r="QD125" s="23" t="e">
        <f t="shared" ca="1" si="141"/>
        <v>#N/A</v>
      </c>
      <c r="QE125" s="23" t="e">
        <f t="shared" ca="1" si="141"/>
        <v>#N/A</v>
      </c>
      <c r="QF125" s="23" t="e">
        <f t="shared" ca="1" si="141"/>
        <v>#N/A</v>
      </c>
      <c r="QG125" s="23" t="e">
        <f t="shared" ca="1" si="141"/>
        <v>#N/A</v>
      </c>
      <c r="QH125" s="23" t="e">
        <f t="shared" ca="1" si="141"/>
        <v>#N/A</v>
      </c>
      <c r="QI125" s="23" t="e">
        <f t="shared" ca="1" si="141"/>
        <v>#N/A</v>
      </c>
      <c r="QJ125" s="26" t="e">
        <f t="shared" ca="1" si="110"/>
        <v>#N/A</v>
      </c>
    </row>
    <row r="126" spans="1:452" x14ac:dyDescent="0.35">
      <c r="A126" t="s">
        <v>1191</v>
      </c>
      <c r="B126" s="21">
        <v>36039</v>
      </c>
      <c r="C126" t="s">
        <v>741</v>
      </c>
      <c r="D126" s="2">
        <v>71.7</v>
      </c>
      <c r="E126" s="2">
        <v>71.5</v>
      </c>
      <c r="F126" s="2">
        <v>1.4</v>
      </c>
      <c r="G126" s="2">
        <v>77.099999999999994</v>
      </c>
      <c r="H126" s="2">
        <v>71.312882926304198</v>
      </c>
      <c r="I126" s="2">
        <v>76.839267603511459</v>
      </c>
      <c r="J126" s="2">
        <v>87.1</v>
      </c>
      <c r="K126" s="2">
        <v>56.1</v>
      </c>
      <c r="L126" s="2">
        <v>56.005904076940652</v>
      </c>
      <c r="M126" s="2">
        <v>64.2</v>
      </c>
      <c r="N126" s="2">
        <v>59.1</v>
      </c>
      <c r="O126" s="2">
        <v>65.7</v>
      </c>
      <c r="P126" s="2">
        <v>61.4</v>
      </c>
      <c r="Q126" s="2">
        <v>187.8</v>
      </c>
      <c r="R126" s="2">
        <v>64.3</v>
      </c>
      <c r="S126" s="2">
        <v>59.1</v>
      </c>
      <c r="T126" s="2">
        <v>37.200000000000003</v>
      </c>
      <c r="U126" s="2">
        <v>54.9</v>
      </c>
      <c r="V126" s="2">
        <v>56.8</v>
      </c>
      <c r="W126" s="2">
        <v>28.2</v>
      </c>
      <c r="X126" s="2">
        <v>76.599999999999994</v>
      </c>
      <c r="Y126" s="2" t="e">
        <v>#N/A</v>
      </c>
      <c r="Z126" s="2">
        <v>34.299999999999997</v>
      </c>
      <c r="AA126" s="2">
        <v>89.5</v>
      </c>
      <c r="AB126" s="2">
        <v>162</v>
      </c>
      <c r="AC126" s="2">
        <v>166.6</v>
      </c>
      <c r="AD126" s="2">
        <v>58.3</v>
      </c>
      <c r="AE126" s="2">
        <v>194.1</v>
      </c>
      <c r="AF126" s="2">
        <v>81.900000000000006</v>
      </c>
      <c r="AG126" s="22">
        <v>642</v>
      </c>
      <c r="AH126" s="22">
        <v>358</v>
      </c>
      <c r="AI126" s="22">
        <v>212</v>
      </c>
      <c r="AJ126" s="22">
        <v>43</v>
      </c>
      <c r="AK126" s="22">
        <v>43</v>
      </c>
      <c r="AL126" s="22">
        <v>3</v>
      </c>
      <c r="AM126" s="22">
        <v>7</v>
      </c>
      <c r="AN126" s="22">
        <v>3</v>
      </c>
      <c r="AO126" s="22">
        <v>56</v>
      </c>
      <c r="AP126" s="22">
        <v>40</v>
      </c>
      <c r="AQ126" s="22">
        <v>43</v>
      </c>
      <c r="AR126" s="2">
        <v>66.599999999999994</v>
      </c>
      <c r="AS126" s="2">
        <v>50.8</v>
      </c>
      <c r="AT126" s="2">
        <v>187.8</v>
      </c>
      <c r="AU126" s="2">
        <v>52.9</v>
      </c>
      <c r="AV126" s="2">
        <v>85.8</v>
      </c>
      <c r="AW126" s="2">
        <v>62.2</v>
      </c>
      <c r="AX126" s="2">
        <v>64.3</v>
      </c>
      <c r="AY126" s="2">
        <v>101.2</v>
      </c>
      <c r="AZ126" s="2">
        <v>97.5</v>
      </c>
      <c r="BA126" s="2">
        <v>28.2</v>
      </c>
      <c r="BB126" s="2">
        <v>59.4</v>
      </c>
      <c r="BC126" s="2">
        <v>68.599999999999994</v>
      </c>
      <c r="BD126" s="3" t="e">
        <v>#N/A</v>
      </c>
      <c r="BE126" s="3" t="e">
        <v>#N/A</v>
      </c>
      <c r="BF126" s="3" t="e">
        <v>#N/A</v>
      </c>
      <c r="BG126" s="3" t="e">
        <v>#N/A</v>
      </c>
      <c r="BH126" s="3" t="e">
        <v>#N/A</v>
      </c>
      <c r="BI126" s="2">
        <v>164.4</v>
      </c>
      <c r="BJ126" s="2">
        <v>3.2</v>
      </c>
      <c r="BK126" s="2">
        <v>2.5</v>
      </c>
      <c r="BL126" s="2">
        <v>61</v>
      </c>
      <c r="BM126" s="2">
        <v>71.900000000000006</v>
      </c>
      <c r="BN126" s="10" t="e">
        <v>#N/A</v>
      </c>
      <c r="BO126" s="3">
        <v>99.55</v>
      </c>
      <c r="BP126" s="22">
        <v>1.6821999999999999</v>
      </c>
      <c r="BQ126" s="3">
        <v>13.343636363636364</v>
      </c>
      <c r="BR126" s="23">
        <v>2.0157142857142856</v>
      </c>
      <c r="BS126" s="2">
        <v>38</v>
      </c>
      <c r="BT126" s="3">
        <v>54.16</v>
      </c>
      <c r="BU126" s="2">
        <v>1.5</v>
      </c>
      <c r="BV126" s="2">
        <v>2.5</v>
      </c>
      <c r="BW126" s="2" t="e">
        <v>#N/A</v>
      </c>
      <c r="BX126" s="2" t="e">
        <v>#N/A</v>
      </c>
      <c r="BY126" s="23">
        <v>163.5</v>
      </c>
      <c r="BZ126" s="2">
        <v>98.4</v>
      </c>
      <c r="CA126" s="2">
        <v>74.2</v>
      </c>
      <c r="CB126" s="3">
        <v>78.2</v>
      </c>
      <c r="CC126" s="2">
        <v>72.099999999999994</v>
      </c>
      <c r="CD126" s="2">
        <v>91.1</v>
      </c>
      <c r="CE126" s="2">
        <v>98.154311636492551</v>
      </c>
      <c r="CF126" s="3">
        <v>78.178879865506943</v>
      </c>
      <c r="CG126" s="2">
        <v>72.235562309365335</v>
      </c>
      <c r="CH126" s="23">
        <v>174.19113545201603</v>
      </c>
      <c r="CI126" s="3">
        <v>78.587064423978845</v>
      </c>
      <c r="CM126" s="2">
        <f t="shared" si="95"/>
        <v>7.9322532181883041</v>
      </c>
      <c r="CN126" s="2">
        <f t="shared" si="95"/>
        <v>1.1982607809501162</v>
      </c>
      <c r="CO126" s="2">
        <f t="shared" si="96"/>
        <v>108.80924531454656</v>
      </c>
      <c r="CR126" s="2">
        <f t="shared" si="100"/>
        <v>0.42016806722688677</v>
      </c>
      <c r="CS126" s="2">
        <f t="shared" si="100"/>
        <v>0.42134831460673755</v>
      </c>
      <c r="CT126" s="2">
        <f t="shared" si="101"/>
        <v>0.78431372549018863</v>
      </c>
      <c r="CU126" s="2">
        <f t="shared" si="101"/>
        <v>0.10166977558850929</v>
      </c>
      <c r="CV126" s="2">
        <f t="shared" si="101"/>
        <v>0.23655774802268406</v>
      </c>
      <c r="CW126" s="2">
        <f t="shared" si="102"/>
        <v>-0.45454545454545026</v>
      </c>
      <c r="CX126" s="2">
        <f t="shared" si="103"/>
        <v>0.3577817531305954</v>
      </c>
      <c r="CY126" s="2"/>
      <c r="CZ126" s="2">
        <f t="shared" si="107"/>
        <v>0.26954177897574505</v>
      </c>
      <c r="DA126" s="2">
        <f t="shared" si="108"/>
        <v>6.1766522544777221E-2</v>
      </c>
      <c r="DB126" s="2">
        <f t="shared" si="109"/>
        <v>0.53097345132742857</v>
      </c>
      <c r="DC126" s="2"/>
      <c r="DF126" s="2">
        <f t="shared" si="104"/>
        <v>1.2268827311513908</v>
      </c>
      <c r="DG126" s="2">
        <f t="shared" si="104"/>
        <v>2.8759190759407804</v>
      </c>
      <c r="DH126" s="2">
        <f t="shared" si="105"/>
        <v>3.9211447045145897</v>
      </c>
      <c r="DI126" s="2">
        <f t="shared" si="158"/>
        <v>6.1163434943137585</v>
      </c>
      <c r="DJ126" s="2">
        <f t="shared" si="158"/>
        <v>7.6741400833544526</v>
      </c>
      <c r="DM126" s="2"/>
      <c r="DN126" s="2">
        <f t="shared" si="123"/>
        <v>1.2747875354107729</v>
      </c>
      <c r="DO126" s="2">
        <f t="shared" si="111"/>
        <v>1.4473684210526241</v>
      </c>
      <c r="DP126" s="2">
        <f t="shared" si="124"/>
        <v>0.11494252873562566</v>
      </c>
      <c r="DQ126" s="2"/>
      <c r="DR126" s="2">
        <f t="shared" si="125"/>
        <v>3.696857670979667</v>
      </c>
      <c r="DS126" s="2">
        <f t="shared" si="126"/>
        <v>3.0641331584320519</v>
      </c>
      <c r="DT126" s="2" t="e">
        <v>#N/A</v>
      </c>
      <c r="DU126" s="2" t="e">
        <v>#N/A</v>
      </c>
      <c r="DV126" s="2">
        <f t="shared" si="112"/>
        <v>0.92165898617513342</v>
      </c>
      <c r="DW126" s="2">
        <f t="shared" si="127"/>
        <v>-3.4943473792394597</v>
      </c>
      <c r="DX126" s="2">
        <f t="shared" si="128"/>
        <v>-2.3622047244094446</v>
      </c>
      <c r="DY126" s="2">
        <f t="shared" si="129"/>
        <v>1.2598425196850283</v>
      </c>
      <c r="DZ126" s="2">
        <f t="shared" si="130"/>
        <v>2.0725388601036343</v>
      </c>
      <c r="EA126" s="2">
        <f t="shared" si="145"/>
        <v>4.5714285714285596</v>
      </c>
      <c r="EB126" s="2">
        <f t="shared" si="145"/>
        <v>3.4608378870673917</v>
      </c>
      <c r="EC126" s="2">
        <f t="shared" si="145"/>
        <v>6.0150375939849621</v>
      </c>
      <c r="ED126" s="2">
        <f t="shared" si="145"/>
        <v>-0.39011703511054874</v>
      </c>
      <c r="EE126" s="2" t="e">
        <f t="shared" si="145"/>
        <v>#N/A</v>
      </c>
      <c r="EF126" s="2">
        <f t="shared" si="145"/>
        <v>16.271186440677955</v>
      </c>
      <c r="EG126" s="2">
        <f t="shared" si="145"/>
        <v>0.67491563554555878</v>
      </c>
      <c r="EH126" s="2">
        <f t="shared" si="143"/>
        <v>-1.9963702359346747</v>
      </c>
      <c r="EI126" s="2">
        <f t="shared" si="151"/>
        <v>1.0622154779969417</v>
      </c>
      <c r="EJ126" s="2">
        <f t="shared" si="151"/>
        <v>4.9586776859504189</v>
      </c>
      <c r="EK126" s="2">
        <f t="shared" si="151"/>
        <v>-3.4943473792394597</v>
      </c>
      <c r="EL126" s="2">
        <f t="shared" si="150"/>
        <v>1.9267822736030782</v>
      </c>
      <c r="EM126" s="2">
        <f t="shared" si="150"/>
        <v>0</v>
      </c>
      <c r="EN126" s="2">
        <f t="shared" si="150"/>
        <v>2.1346469622331776</v>
      </c>
      <c r="EO126" s="2">
        <f t="shared" si="150"/>
        <v>1.2598425196850283</v>
      </c>
      <c r="EP126" s="2">
        <f t="shared" si="150"/>
        <v>-2.7857829010566659</v>
      </c>
      <c r="EQ126" s="2">
        <f t="shared" si="150"/>
        <v>0</v>
      </c>
      <c r="ER126" s="2">
        <f t="shared" si="162"/>
        <v>6.0150375939849621</v>
      </c>
      <c r="ES126" s="2">
        <f t="shared" si="162"/>
        <v>3.8461538461538325</v>
      </c>
      <c r="ET126" s="2">
        <f t="shared" si="162"/>
        <v>4.4140030441400135</v>
      </c>
      <c r="EU126" s="2">
        <f t="shared" si="97"/>
        <v>3.2</v>
      </c>
      <c r="EV126" s="2">
        <f t="shared" si="97"/>
        <v>2.5</v>
      </c>
      <c r="EW126" s="2">
        <f t="shared" si="131"/>
        <v>-2.0866773675762396</v>
      </c>
      <c r="EX126" s="2">
        <f t="shared" si="131"/>
        <v>-2.7063599458728049</v>
      </c>
      <c r="EY126" s="2">
        <f t="shared" si="132"/>
        <v>-31.187171350727429</v>
      </c>
      <c r="EZ126" s="2">
        <f t="shared" si="132"/>
        <v>-32.688646309464119</v>
      </c>
      <c r="FA126" s="2">
        <f t="shared" si="133"/>
        <v>-13.043478260869568</v>
      </c>
      <c r="FB126" s="2">
        <f t="shared" si="88"/>
        <v>1.4267990074441794</v>
      </c>
      <c r="FC126" s="2">
        <f t="shared" si="88"/>
        <v>-0.20283975659227682</v>
      </c>
      <c r="FD126" s="2">
        <f t="shared" si="88"/>
        <v>0.67842605156038793</v>
      </c>
      <c r="FE126" s="2">
        <f t="shared" si="87"/>
        <v>0.39799717550392799</v>
      </c>
      <c r="FF126" s="2">
        <f t="shared" si="87"/>
        <v>1.9801980198019598</v>
      </c>
      <c r="FG126" s="2">
        <f t="shared" si="87"/>
        <v>0.55187637969094094</v>
      </c>
      <c r="FH126" s="2" t="e">
        <v>#N/A</v>
      </c>
      <c r="FI126" s="2" t="e">
        <v>#N/A</v>
      </c>
      <c r="FL126" s="2">
        <f t="shared" si="159"/>
        <v>0.30833235254568159</v>
      </c>
      <c r="FM126" s="2">
        <f t="shared" si="159"/>
        <v>0.20153724925700001</v>
      </c>
      <c r="FN126" s="2">
        <f t="shared" si="115"/>
        <v>0.87583750451534215</v>
      </c>
      <c r="FQ126" s="2">
        <f t="shared" si="160"/>
        <v>1.2390452747180092</v>
      </c>
      <c r="FR126" s="2">
        <f t="shared" si="160"/>
        <v>0.80858930880460811</v>
      </c>
      <c r="FS126" s="2">
        <f t="shared" si="117"/>
        <v>3.5496448254934032</v>
      </c>
      <c r="FT126" s="2">
        <f t="shared" si="161"/>
        <v>2.5033221448721443</v>
      </c>
      <c r="FU126" s="2">
        <f t="shared" si="161"/>
        <v>1.5713431372666342</v>
      </c>
      <c r="FX126" s="2">
        <f t="shared" si="163"/>
        <v>1.3566200291601493</v>
      </c>
      <c r="FY126" s="2">
        <f t="shared" si="163"/>
        <v>1.0517664512892377</v>
      </c>
      <c r="FZ126" s="2">
        <f t="shared" si="121"/>
        <v>3.654650819692451</v>
      </c>
      <c r="GA126" s="2">
        <f t="shared" si="164"/>
        <v>2.3663451613213038</v>
      </c>
      <c r="GB126" s="2">
        <f t="shared" si="164"/>
        <v>1.5618600482676381</v>
      </c>
      <c r="GE126" s="2"/>
      <c r="GF126" s="2"/>
      <c r="GG126" s="2">
        <f t="shared" si="166"/>
        <v>-33.933748680287849</v>
      </c>
      <c r="GH126" s="2">
        <f t="shared" si="166"/>
        <v>-21.309367654144708</v>
      </c>
      <c r="GI126" s="2">
        <f t="shared" si="138"/>
        <v>-13.030069390902066</v>
      </c>
      <c r="GJ126" s="2">
        <f t="shared" si="139"/>
        <v>3.7724180581323319</v>
      </c>
      <c r="GK126" s="2" t="e">
        <v>#N/A</v>
      </c>
      <c r="GN126" s="2">
        <f t="shared" si="89"/>
        <v>9.9999999999999867E-2</v>
      </c>
      <c r="GQ126" s="2"/>
      <c r="IG126" s="24"/>
      <c r="IH126" s="24"/>
      <c r="II126" s="24"/>
      <c r="IJ126" s="24"/>
      <c r="IK126" s="24"/>
      <c r="IL126" s="2"/>
      <c r="IM126" s="2">
        <f t="shared" si="98"/>
        <v>1.4</v>
      </c>
      <c r="IN126" s="2"/>
      <c r="IO126" s="2">
        <f t="shared" si="134"/>
        <v>1.4</v>
      </c>
      <c r="IX126" s="3"/>
      <c r="IY126" s="3"/>
      <c r="IZ126" s="3"/>
      <c r="JA126" s="3"/>
      <c r="JB126" s="3"/>
      <c r="JC126" s="3"/>
      <c r="JE126" s="3"/>
      <c r="JF126" s="3"/>
      <c r="JG126" s="3"/>
      <c r="JH126" s="3"/>
      <c r="JI126" s="3"/>
      <c r="JJ126" s="3"/>
      <c r="JK126" s="3"/>
      <c r="JL126" s="3"/>
      <c r="JN126" s="10">
        <f>COUNTIF(EI126:ET126,"&gt;2")</f>
        <v>5</v>
      </c>
      <c r="JP126" s="2">
        <f>AVERAGE(CS126,CS114,CS102,CS90,CS78,CS66,CS54,CS42,CS30,CS18)</f>
        <v>0.47748048712288993</v>
      </c>
      <c r="JQ126" s="2">
        <f>CS126-JP126</f>
        <v>-5.6132172516152379E-2</v>
      </c>
      <c r="JR126" s="2">
        <f>AVERAGE(CT126,CT114,CT102,CT90,CT78,CT66,CT54,CT42,CT30,CT18)</f>
        <v>0.66659201503092413</v>
      </c>
      <c r="JS126" s="2">
        <f>CT126-JR126</f>
        <v>0.11772171045926449</v>
      </c>
      <c r="KH126" s="2">
        <f>(DN126*$DN$4)+(FB126*$FB$3)+(FC126*$FC$3)+(FD126*$FD$3)+(FE126*$FE$3)+(FF126*$FF$3)+(FG126*$FG$3)</f>
        <v>1.0590847766768352</v>
      </c>
      <c r="KI126" s="2">
        <f>F126-KH126</f>
        <v>0.34091522332316471</v>
      </c>
      <c r="KJ126" s="2">
        <f>MAX(DN126,FB126:FG126)</f>
        <v>1.9801980198019598</v>
      </c>
      <c r="KK126" s="2">
        <f>MIN(DN126,FB126:FG126)</f>
        <v>-0.20283975659227682</v>
      </c>
      <c r="KL126" s="2">
        <f t="shared" si="135"/>
        <v>2.1830377763942366</v>
      </c>
      <c r="KO126" s="2">
        <f>BO126</f>
        <v>99.55</v>
      </c>
      <c r="KP126" s="2">
        <f>100*((BO120/BO108)-1)</f>
        <v>9.3148327417446488</v>
      </c>
      <c r="KQ126" s="2">
        <f t="shared" si="142"/>
        <v>9.3148327417446488</v>
      </c>
      <c r="KR126" s="2">
        <f>100*((BO114/BO102)-1)</f>
        <v>14.664268585131879</v>
      </c>
      <c r="KS126" s="2">
        <f t="shared" si="149"/>
        <v>14.664268585131879</v>
      </c>
      <c r="KT126" s="3">
        <f>BP126</f>
        <v>1.6821999999999999</v>
      </c>
      <c r="KU126" s="3">
        <f>BQ126</f>
        <v>13.343636363636364</v>
      </c>
      <c r="KV126" s="3">
        <f t="shared" si="106"/>
        <v>7.9322532181883041</v>
      </c>
      <c r="KW126" s="2">
        <f t="shared" si="99"/>
        <v>18.725413963943563</v>
      </c>
      <c r="KX126" s="2">
        <f t="shared" si="99"/>
        <v>14.511027014265149</v>
      </c>
      <c r="LB126">
        <v>0</v>
      </c>
      <c r="LE126" s="2" t="e">
        <v>#N/A</v>
      </c>
      <c r="LF126" s="2" t="e">
        <v>#N/A</v>
      </c>
      <c r="LG126" s="2" t="e">
        <v>#N/A</v>
      </c>
      <c r="LH126" s="2" t="e">
        <v>#N/A</v>
      </c>
      <c r="LI126" s="2" t="e">
        <v>#N/A</v>
      </c>
      <c r="LJ126" s="2" t="e">
        <v>#N/A</v>
      </c>
      <c r="LK126" s="2">
        <v>69.726549366874011</v>
      </c>
      <c r="LL126" s="2" t="e">
        <v>#N/A</v>
      </c>
      <c r="LM126" s="2" t="e">
        <v>#N/A</v>
      </c>
      <c r="LN126" s="2" t="e">
        <v>#N/A</v>
      </c>
      <c r="LO126" s="2" t="e">
        <v>#N/A</v>
      </c>
      <c r="LP126" s="2">
        <v>47.31214949998688</v>
      </c>
      <c r="LQ126" s="2" t="e">
        <v>#N/A</v>
      </c>
      <c r="LR126" s="2" t="e">
        <v>#N/A</v>
      </c>
      <c r="LS126" s="2" t="e">
        <v>#N/A</v>
      </c>
      <c r="LT126" s="2" t="e">
        <v>#N/A</v>
      </c>
      <c r="LU126" s="2" t="e">
        <v>#N/A</v>
      </c>
      <c r="LV126" s="2" t="e">
        <v>#N/A</v>
      </c>
      <c r="LW126" s="2" t="e">
        <v>#N/A</v>
      </c>
      <c r="LX126" s="2" t="e">
        <v>#N/A</v>
      </c>
      <c r="LY126" s="2">
        <v>60.860063271603948</v>
      </c>
      <c r="LZ126" s="2" t="e">
        <v>#N/A</v>
      </c>
      <c r="MA126" s="2" t="e">
        <v>#N/A</v>
      </c>
      <c r="MB126" s="2" t="e">
        <v>#N/A</v>
      </c>
      <c r="MC126" s="2" t="e">
        <v>#N/A</v>
      </c>
      <c r="MD126" s="2" t="e">
        <v>#N/A</v>
      </c>
      <c r="ME126" s="2" t="e">
        <v>#N/A</v>
      </c>
      <c r="MF126" s="2" t="e">
        <v>#N/A</v>
      </c>
      <c r="MG126" s="2" t="e">
        <v>#N/A</v>
      </c>
      <c r="MH126" s="2">
        <v>58.075534586903593</v>
      </c>
      <c r="MI126" s="2" t="e">
        <v>#N/A</v>
      </c>
      <c r="MJ126" s="2" t="e">
        <v>#N/A</v>
      </c>
      <c r="MK126" s="2" t="e">
        <v>#N/A</v>
      </c>
      <c r="ML126" s="2" t="e">
        <v>#N/A</v>
      </c>
      <c r="MM126" s="2" t="e">
        <v>#N/A</v>
      </c>
      <c r="MN126" s="2" t="e">
        <v>#N/A</v>
      </c>
      <c r="MO126" s="2" t="e">
        <v>#N/A</v>
      </c>
      <c r="MP126" s="2" t="e">
        <v>#N/A</v>
      </c>
      <c r="MQ126" s="2" t="e">
        <v>#N/A</v>
      </c>
      <c r="MR126" s="2" t="e">
        <v>#N/A</v>
      </c>
      <c r="MS126" s="10" t="e">
        <v>#N/A</v>
      </c>
      <c r="MT126" s="2" t="e">
        <v>#N/A</v>
      </c>
      <c r="MU126" s="2" t="e">
        <v>#N/A</v>
      </c>
      <c r="MV126" s="2" t="e">
        <v>#N/A</v>
      </c>
      <c r="MX126" s="22" t="e">
        <v>#N/A</v>
      </c>
      <c r="MY126" s="22" t="e">
        <v>#N/A</v>
      </c>
      <c r="MZ126" s="22" t="e">
        <v>#N/A</v>
      </c>
      <c r="NA126" s="22" t="e">
        <v>#N/A</v>
      </c>
      <c r="NB126" s="22" t="e">
        <v>#N/A</v>
      </c>
      <c r="NC126" s="22" t="e">
        <v>#N/A</v>
      </c>
      <c r="ND126" s="22">
        <v>2</v>
      </c>
      <c r="NE126" s="22" t="e">
        <v>#N/A</v>
      </c>
      <c r="NF126" s="22" t="e">
        <v>#N/A</v>
      </c>
      <c r="NG126" s="22">
        <v>0</v>
      </c>
      <c r="NH126" s="23">
        <v>0</v>
      </c>
      <c r="NI126" s="22">
        <v>19</v>
      </c>
      <c r="NJ126" s="22" t="e">
        <v>#N/A</v>
      </c>
      <c r="NK126" s="22" t="e">
        <v>#N/A</v>
      </c>
      <c r="NL126" s="23" t="e">
        <v>#N/A</v>
      </c>
      <c r="NM126" s="3" t="e">
        <v>#N/A</v>
      </c>
      <c r="NN126" s="22" t="e">
        <v>#N/A</v>
      </c>
      <c r="NO126" s="22" t="e">
        <v>#N/A</v>
      </c>
      <c r="NP126" s="22" t="e">
        <v>#N/A</v>
      </c>
      <c r="NQ126" s="22" t="e">
        <v>#N/A</v>
      </c>
      <c r="NR126" s="23">
        <v>2</v>
      </c>
      <c r="NS126" s="22" t="e">
        <v>#N/A</v>
      </c>
      <c r="NT126" s="22" t="e">
        <v>#N/A</v>
      </c>
      <c r="NU126" s="23" t="e">
        <v>#N/A</v>
      </c>
      <c r="NV126" s="3" t="e">
        <v>#N/A</v>
      </c>
      <c r="NW126" s="22" t="e">
        <v>#N/A</v>
      </c>
      <c r="NX126" s="22" t="e">
        <v>#N/A</v>
      </c>
      <c r="NY126" s="22" t="e">
        <v>#N/A</v>
      </c>
      <c r="NZ126" s="22" t="e">
        <v>#N/A</v>
      </c>
      <c r="OA126" s="23">
        <v>7</v>
      </c>
      <c r="OB126" s="22" t="e">
        <v>#N/A</v>
      </c>
      <c r="OC126" s="22" t="e">
        <v>#N/A</v>
      </c>
      <c r="OD126" s="22" t="e">
        <v>#N/A</v>
      </c>
      <c r="OE126" s="22" t="e">
        <v>#N/A</v>
      </c>
      <c r="OF126" s="22" t="e">
        <v>#N/A</v>
      </c>
      <c r="OG126" s="22" t="e">
        <v>#N/A</v>
      </c>
      <c r="OH126" s="23" t="e">
        <v>#N/A</v>
      </c>
      <c r="OI126" s="22">
        <v>0</v>
      </c>
      <c r="OJ126" s="22" t="e">
        <v>#N/A</v>
      </c>
      <c r="OK126" s="22" t="e">
        <v>#N/A</v>
      </c>
      <c r="OL126" s="22" t="e">
        <v>#N/A</v>
      </c>
      <c r="OM126" s="23" t="e">
        <v>#N/A</v>
      </c>
      <c r="ON126" s="22" t="e">
        <v>#N/A</v>
      </c>
      <c r="OO126" s="22" t="e">
        <v>#N/A</v>
      </c>
      <c r="OQ126">
        <f t="shared" si="136"/>
        <v>-8</v>
      </c>
      <c r="OR126" s="23" t="e">
        <f t="shared" ca="1" si="168"/>
        <v>#N/A</v>
      </c>
      <c r="OS126" s="23" t="e">
        <f t="shared" ca="1" si="168"/>
        <v>#N/A</v>
      </c>
      <c r="OT126" s="23" t="e">
        <f t="shared" ca="1" si="168"/>
        <v>#N/A</v>
      </c>
      <c r="OU126" s="23" t="e">
        <f t="shared" ca="1" si="168"/>
        <v>#N/A</v>
      </c>
      <c r="OV126" s="23" t="e">
        <f t="shared" ca="1" si="168"/>
        <v>#N/A</v>
      </c>
      <c r="OW126" s="23" t="e">
        <f t="shared" ca="1" si="168"/>
        <v>#N/A</v>
      </c>
      <c r="OX126" s="23">
        <f t="shared" ca="1" si="168"/>
        <v>1.0341084382210091</v>
      </c>
      <c r="OY126" s="23" t="e">
        <f t="shared" ca="1" si="168"/>
        <v>#N/A</v>
      </c>
      <c r="OZ126" s="23" t="e">
        <f t="shared" ca="1" si="168"/>
        <v>#N/A</v>
      </c>
      <c r="PA126" s="23" t="e">
        <f t="shared" ca="1" si="168"/>
        <v>#N/A</v>
      </c>
      <c r="PB126" s="23" t="e">
        <f t="shared" ca="1" si="168"/>
        <v>#N/A</v>
      </c>
      <c r="PC126" s="23">
        <f t="shared" ca="1" si="167"/>
        <v>1.0364063039848426</v>
      </c>
      <c r="PD126" s="23" t="e">
        <f t="shared" ca="1" si="167"/>
        <v>#N/A</v>
      </c>
      <c r="PE126" s="23" t="e">
        <f t="shared" ca="1" si="167"/>
        <v>#N/A</v>
      </c>
      <c r="PF126" s="23" t="e">
        <f t="shared" ca="1" si="167"/>
        <v>#N/A</v>
      </c>
      <c r="PG126" s="23" t="e">
        <f t="shared" ca="1" si="167"/>
        <v>#N/A</v>
      </c>
      <c r="PH126" s="23" t="e">
        <f t="shared" ca="1" si="165"/>
        <v>#N/A</v>
      </c>
      <c r="PI126" s="23" t="e">
        <f t="shared" ca="1" si="165"/>
        <v>#N/A</v>
      </c>
      <c r="PJ126" s="23" t="e">
        <f t="shared" ca="1" si="165"/>
        <v>#N/A</v>
      </c>
      <c r="PK126" s="23" t="e">
        <f t="shared" ca="1" si="165"/>
        <v>#N/A</v>
      </c>
      <c r="PL126" s="23">
        <f t="shared" ca="1" si="165"/>
        <v>1.0139036378537765</v>
      </c>
      <c r="PM126" s="23" t="e">
        <f t="shared" ca="1" si="165"/>
        <v>#N/A</v>
      </c>
      <c r="PN126" s="23" t="e">
        <f t="shared" ca="1" si="165"/>
        <v>#N/A</v>
      </c>
      <c r="PO126" s="23" t="e">
        <f t="shared" ca="1" si="157"/>
        <v>#N/A</v>
      </c>
      <c r="PP126" s="23" t="e">
        <f t="shared" ca="1" si="157"/>
        <v>#N/A</v>
      </c>
      <c r="PQ126" s="23" t="e">
        <f t="shared" ca="1" si="157"/>
        <v>#N/A</v>
      </c>
      <c r="PR126" s="23" t="e">
        <f t="shared" ca="1" si="157"/>
        <v>#N/A</v>
      </c>
      <c r="PS126" s="23" t="e">
        <f t="shared" ca="1" si="157"/>
        <v>#N/A</v>
      </c>
      <c r="PT126" s="23" t="e">
        <f t="shared" ca="1" si="157"/>
        <v>#N/A</v>
      </c>
      <c r="PU126" s="23">
        <f t="shared" ca="1" si="154"/>
        <v>1.0324408010163348</v>
      </c>
      <c r="PV126" s="23" t="e">
        <f t="shared" ca="1" si="154"/>
        <v>#N/A</v>
      </c>
      <c r="PW126" s="23" t="e">
        <f t="shared" ca="1" si="154"/>
        <v>#N/A</v>
      </c>
      <c r="PX126" s="23" t="e">
        <f t="shared" ca="1" si="154"/>
        <v>#N/A</v>
      </c>
      <c r="PY126" s="23" t="e">
        <f t="shared" ca="1" si="154"/>
        <v>#N/A</v>
      </c>
      <c r="PZ126" s="23" t="e">
        <f t="shared" ca="1" si="154"/>
        <v>#N/A</v>
      </c>
      <c r="QA126" s="23" t="e">
        <f t="shared" ca="1" si="154"/>
        <v>#N/A</v>
      </c>
      <c r="QB126" s="23" t="e">
        <f t="shared" ca="1" si="154"/>
        <v>#N/A</v>
      </c>
      <c r="QC126" s="23" t="e">
        <f t="shared" ca="1" si="154"/>
        <v>#N/A</v>
      </c>
      <c r="QD126" s="23" t="e">
        <f t="shared" ca="1" si="141"/>
        <v>#N/A</v>
      </c>
      <c r="QE126" s="23" t="e">
        <f t="shared" ca="1" si="141"/>
        <v>#N/A</v>
      </c>
      <c r="QF126" s="23" t="e">
        <f t="shared" ca="1" si="141"/>
        <v>#N/A</v>
      </c>
      <c r="QG126" s="23" t="e">
        <f t="shared" ca="1" si="141"/>
        <v>#N/A</v>
      </c>
      <c r="QH126" s="23" t="e">
        <f t="shared" ca="1" si="141"/>
        <v>#N/A</v>
      </c>
      <c r="QI126" s="23" t="e">
        <f t="shared" ca="1" si="141"/>
        <v>#N/A</v>
      </c>
      <c r="QJ126" s="26" t="e">
        <f t="shared" ca="1" si="110"/>
        <v>#N/A</v>
      </c>
    </row>
    <row r="127" spans="1:452" x14ac:dyDescent="0.35">
      <c r="A127" t="s">
        <v>1192</v>
      </c>
      <c r="B127" s="25">
        <v>36069</v>
      </c>
      <c r="C127" t="s">
        <v>742</v>
      </c>
      <c r="D127" s="2">
        <v>71.7</v>
      </c>
      <c r="E127" s="2">
        <v>71.5</v>
      </c>
      <c r="F127" s="2">
        <v>1.4</v>
      </c>
      <c r="G127" s="2">
        <v>77</v>
      </c>
      <c r="H127" s="2">
        <v>71.439784089109182</v>
      </c>
      <c r="I127" s="2">
        <v>76.855941956759708</v>
      </c>
      <c r="J127" s="2">
        <v>86.9</v>
      </c>
      <c r="K127" s="2">
        <v>56.3</v>
      </c>
      <c r="L127" s="2">
        <v>56.203329514284341</v>
      </c>
      <c r="M127" s="2">
        <v>64.400000000000006</v>
      </c>
      <c r="N127" s="2">
        <v>58.9</v>
      </c>
      <c r="O127" s="2">
        <v>65.8</v>
      </c>
      <c r="P127" s="2">
        <v>61.5</v>
      </c>
      <c r="Q127" s="2">
        <v>186.3</v>
      </c>
      <c r="R127" s="2">
        <v>64.099999999999994</v>
      </c>
      <c r="S127" s="2">
        <v>58.9</v>
      </c>
      <c r="T127" s="2">
        <v>37.299999999999997</v>
      </c>
      <c r="U127" s="2">
        <v>54.9</v>
      </c>
      <c r="V127" s="2">
        <v>56.9</v>
      </c>
      <c r="W127" s="2">
        <v>28.2</v>
      </c>
      <c r="X127" s="2">
        <v>77.2</v>
      </c>
      <c r="Y127" s="2" t="e">
        <v>#N/A</v>
      </c>
      <c r="Z127" s="2">
        <v>33.799999999999997</v>
      </c>
      <c r="AA127" s="2">
        <v>89.9</v>
      </c>
      <c r="AB127" s="2">
        <v>160.5</v>
      </c>
      <c r="AC127" s="2">
        <v>164.9</v>
      </c>
      <c r="AD127" s="2">
        <v>58.4</v>
      </c>
      <c r="AE127" s="2">
        <v>192.2</v>
      </c>
      <c r="AF127" s="2">
        <v>81</v>
      </c>
      <c r="AG127" s="22">
        <v>642</v>
      </c>
      <c r="AH127" s="22">
        <v>358</v>
      </c>
      <c r="AI127" s="22">
        <v>212</v>
      </c>
      <c r="AJ127" s="22">
        <v>43</v>
      </c>
      <c r="AK127" s="22">
        <v>43</v>
      </c>
      <c r="AL127" s="22">
        <v>3</v>
      </c>
      <c r="AM127" s="22">
        <v>7</v>
      </c>
      <c r="AN127" s="22">
        <v>3</v>
      </c>
      <c r="AO127" s="22">
        <v>56</v>
      </c>
      <c r="AP127" s="22">
        <v>40</v>
      </c>
      <c r="AQ127" s="22">
        <v>43</v>
      </c>
      <c r="AR127" s="2">
        <v>66.7</v>
      </c>
      <c r="AS127" s="2">
        <v>50.9</v>
      </c>
      <c r="AT127" s="2">
        <v>186.3</v>
      </c>
      <c r="AU127" s="2">
        <v>53.1</v>
      </c>
      <c r="AV127" s="2">
        <v>85.3</v>
      </c>
      <c r="AW127" s="2">
        <v>62.4</v>
      </c>
      <c r="AX127" s="2">
        <v>64.099999999999994</v>
      </c>
      <c r="AY127" s="2">
        <v>101.3</v>
      </c>
      <c r="AZ127" s="2">
        <v>97.7</v>
      </c>
      <c r="BA127" s="2">
        <v>28.2</v>
      </c>
      <c r="BB127" s="2">
        <v>59.6</v>
      </c>
      <c r="BC127" s="2">
        <v>68.8</v>
      </c>
      <c r="BD127" s="3" t="e">
        <v>#N/A</v>
      </c>
      <c r="BE127" s="3" t="e">
        <v>#N/A</v>
      </c>
      <c r="BF127" s="3" t="e">
        <v>#N/A</v>
      </c>
      <c r="BG127" s="3" t="e">
        <v>#N/A</v>
      </c>
      <c r="BH127" s="3" t="e">
        <v>#N/A</v>
      </c>
      <c r="BI127" s="2">
        <v>164.5</v>
      </c>
      <c r="BJ127" s="2">
        <v>3.1</v>
      </c>
      <c r="BK127" s="2">
        <v>2.5</v>
      </c>
      <c r="BL127" s="2">
        <v>60.7</v>
      </c>
      <c r="BM127" s="2">
        <v>71.8</v>
      </c>
      <c r="BN127" s="10" t="e">
        <v>#N/A</v>
      </c>
      <c r="BO127" s="3">
        <v>97.32</v>
      </c>
      <c r="BP127" s="22">
        <v>1.6952</v>
      </c>
      <c r="BQ127" s="3">
        <v>12.702272727272726</v>
      </c>
      <c r="BR127" s="23">
        <v>1.8890909090909089</v>
      </c>
      <c r="BS127" s="2">
        <v>38.1</v>
      </c>
      <c r="BT127" s="3">
        <v>54.82</v>
      </c>
      <c r="BU127" s="2">
        <v>1.5</v>
      </c>
      <c r="BV127" s="2">
        <v>2.2999999999999998</v>
      </c>
      <c r="BW127" s="2" t="e">
        <v>#N/A</v>
      </c>
      <c r="BX127" s="2" t="e">
        <v>#N/A</v>
      </c>
      <c r="BY127" s="23">
        <v>163.9</v>
      </c>
      <c r="BZ127" s="2">
        <v>99.1</v>
      </c>
      <c r="CA127" s="2">
        <v>74.3</v>
      </c>
      <c r="CB127" s="3">
        <v>78.16</v>
      </c>
      <c r="CC127" s="2">
        <v>72.3</v>
      </c>
      <c r="CD127" s="2">
        <v>91.6</v>
      </c>
      <c r="CE127" s="2">
        <v>98.589538730436942</v>
      </c>
      <c r="CF127" s="3">
        <v>78.197578402366915</v>
      </c>
      <c r="CG127" s="2">
        <v>72.337344589425484</v>
      </c>
      <c r="CH127" s="23">
        <v>174.40140334052603</v>
      </c>
      <c r="CI127" s="3">
        <v>78.641417279368738</v>
      </c>
      <c r="CM127" s="2">
        <f t="shared" si="95"/>
        <v>7.4930820713029291</v>
      </c>
      <c r="CN127" s="2">
        <f t="shared" si="95"/>
        <v>1.1143764211248872</v>
      </c>
      <c r="CO127" s="2">
        <f t="shared" si="96"/>
        <v>109.65012047153691</v>
      </c>
      <c r="CR127" s="2">
        <f t="shared" si="100"/>
        <v>0</v>
      </c>
      <c r="CS127" s="2">
        <f t="shared" si="100"/>
        <v>0</v>
      </c>
      <c r="CT127" s="2">
        <f t="shared" si="101"/>
        <v>-0.12970168612191224</v>
      </c>
      <c r="CU127" s="2">
        <f t="shared" si="101"/>
        <v>0.17794984243748138</v>
      </c>
      <c r="CV127" s="2">
        <f t="shared" si="101"/>
        <v>2.1700302160983263E-2</v>
      </c>
      <c r="CW127" s="2">
        <f t="shared" si="102"/>
        <v>0.15220700152206135</v>
      </c>
      <c r="CX127" s="2">
        <f t="shared" si="103"/>
        <v>0.35650623885917243</v>
      </c>
      <c r="CY127" s="2"/>
      <c r="CZ127" s="2">
        <f t="shared" si="107"/>
        <v>0.26881720430105999</v>
      </c>
      <c r="DA127" s="2">
        <f t="shared" si="108"/>
        <v>-0.92592592592592582</v>
      </c>
      <c r="DB127" s="2">
        <f t="shared" si="109"/>
        <v>0.17605633802817153</v>
      </c>
      <c r="DC127" s="2"/>
      <c r="DF127" s="2">
        <f t="shared" si="104"/>
        <v>2.1564222333510186</v>
      </c>
      <c r="DG127" s="2">
        <f t="shared" si="104"/>
        <v>0.26071464690899937</v>
      </c>
      <c r="DH127" s="2">
        <f t="shared" si="105"/>
        <v>4.313083436294507</v>
      </c>
      <c r="DI127" s="2">
        <f t="shared" ref="DI127:DJ142" si="169">100*((AVERAGE(V125:V127)/AVERAGE(V122:V124))^4-1)</f>
        <v>5.3418875914051256</v>
      </c>
      <c r="DJ127" s="2">
        <f t="shared" si="169"/>
        <v>15.227412759908464</v>
      </c>
      <c r="DM127" s="2"/>
      <c r="DN127" s="2">
        <f t="shared" si="123"/>
        <v>1.2747875354107729</v>
      </c>
      <c r="DO127" s="2">
        <f t="shared" si="111"/>
        <v>1.1826544021025043</v>
      </c>
      <c r="DP127" s="2">
        <f t="shared" si="124"/>
        <v>0</v>
      </c>
      <c r="DQ127" s="2"/>
      <c r="DR127" s="2">
        <f t="shared" si="125"/>
        <v>3.6832412523020261</v>
      </c>
      <c r="DS127" s="2">
        <f t="shared" si="126"/>
        <v>3.0932968646048309</v>
      </c>
      <c r="DT127" s="2" t="e">
        <v>#N/A</v>
      </c>
      <c r="DU127" s="2" t="e">
        <v>#N/A</v>
      </c>
      <c r="DV127" s="2">
        <f t="shared" si="112"/>
        <v>1.0752688172043001</v>
      </c>
      <c r="DW127" s="2">
        <f t="shared" si="127"/>
        <v>-4.1666666666666625</v>
      </c>
      <c r="DX127" s="2">
        <f t="shared" si="128"/>
        <v>-2.09973753280841</v>
      </c>
      <c r="DY127" s="2">
        <f t="shared" si="129"/>
        <v>1.1041009463722329</v>
      </c>
      <c r="DZ127" s="2">
        <f t="shared" si="130"/>
        <v>2.4347826086956514</v>
      </c>
      <c r="EA127" s="2">
        <f t="shared" si="145"/>
        <v>2.8089887640449396</v>
      </c>
      <c r="EB127" s="2">
        <f t="shared" si="145"/>
        <v>3.4545454545454435</v>
      </c>
      <c r="EC127" s="2">
        <f t="shared" si="145"/>
        <v>5.6179775280898792</v>
      </c>
      <c r="ED127" s="2">
        <f t="shared" si="145"/>
        <v>1.7127799736495364</v>
      </c>
      <c r="EE127" s="2" t="e">
        <f t="shared" si="145"/>
        <v>#N/A</v>
      </c>
      <c r="EF127" s="2">
        <f t="shared" si="145"/>
        <v>9.3851132686084036</v>
      </c>
      <c r="EG127" s="2">
        <f t="shared" si="145"/>
        <v>0.78475336322869627</v>
      </c>
      <c r="EH127" s="2">
        <f t="shared" si="143"/>
        <v>-2.4316109422492405</v>
      </c>
      <c r="EI127" s="2">
        <f t="shared" si="151"/>
        <v>1.2139605462822445</v>
      </c>
      <c r="EJ127" s="2">
        <f t="shared" si="151"/>
        <v>5.1652892561983466</v>
      </c>
      <c r="EK127" s="2">
        <f t="shared" si="151"/>
        <v>-4.1666666666666625</v>
      </c>
      <c r="EL127" s="2">
        <f t="shared" si="150"/>
        <v>2.1153846153846079</v>
      </c>
      <c r="EM127" s="2">
        <f t="shared" si="150"/>
        <v>-0.35046728971962482</v>
      </c>
      <c r="EN127" s="2">
        <f t="shared" si="150"/>
        <v>4.5226130653266194</v>
      </c>
      <c r="EO127" s="2">
        <f t="shared" si="150"/>
        <v>1.1041009463722329</v>
      </c>
      <c r="EP127" s="2">
        <f t="shared" si="150"/>
        <v>-2.6897214217098897</v>
      </c>
      <c r="EQ127" s="2">
        <f t="shared" si="150"/>
        <v>0.10245901639345245</v>
      </c>
      <c r="ER127" s="2">
        <f t="shared" si="162"/>
        <v>5.6179775280898792</v>
      </c>
      <c r="ES127" s="2">
        <f t="shared" si="162"/>
        <v>4.0139616055846483</v>
      </c>
      <c r="ET127" s="2">
        <f t="shared" si="162"/>
        <v>4.0847201210287398</v>
      </c>
      <c r="EU127" s="2">
        <f t="shared" si="97"/>
        <v>3.1</v>
      </c>
      <c r="EV127" s="2">
        <f t="shared" si="97"/>
        <v>2.5</v>
      </c>
      <c r="EW127" s="2">
        <f t="shared" si="131"/>
        <v>-2.7243589743589647</v>
      </c>
      <c r="EX127" s="2">
        <f t="shared" si="131"/>
        <v>-2.8416779431664541</v>
      </c>
      <c r="EY127" s="2">
        <f t="shared" si="132"/>
        <v>-38.407652565703067</v>
      </c>
      <c r="EZ127" s="2">
        <f t="shared" si="132"/>
        <v>-40.236611544679349</v>
      </c>
      <c r="FA127" s="2">
        <f t="shared" si="133"/>
        <v>-14.76510067114094</v>
      </c>
      <c r="FB127" s="2">
        <f t="shared" si="88"/>
        <v>1.4860681114551078</v>
      </c>
      <c r="FC127" s="2">
        <f t="shared" si="88"/>
        <v>0.20222446916076109</v>
      </c>
      <c r="FD127" s="2">
        <f t="shared" si="88"/>
        <v>0.67750677506774881</v>
      </c>
      <c r="FE127" s="2">
        <f t="shared" si="87"/>
        <v>0.39820166987798444</v>
      </c>
      <c r="FF127" s="2">
        <f t="shared" si="87"/>
        <v>1.8309859154929553</v>
      </c>
      <c r="FG127" s="2">
        <f t="shared" si="87"/>
        <v>1.1037527593819041</v>
      </c>
      <c r="FH127" s="2" t="e">
        <v>#N/A</v>
      </c>
      <c r="FI127" s="2" t="e">
        <v>#N/A</v>
      </c>
      <c r="FL127" s="2">
        <f t="shared" ref="FL127:FM142" si="170">100*((AVERAGE(H125:H127)/AVERAGE(H122:H124))-1)</f>
        <v>0.29253129003041778</v>
      </c>
      <c r="FM127" s="2">
        <f t="shared" si="170"/>
        <v>0.24156504408157087</v>
      </c>
      <c r="FN127" s="2">
        <f t="shared" si="115"/>
        <v>0.85315470286608797</v>
      </c>
      <c r="FQ127" s="2">
        <f t="shared" ref="FQ127:FR142" si="171">100*((AVERAGE(H125:H127)/AVERAGE(H122:H124))^4-1)</f>
        <v>1.1752696540775265</v>
      </c>
      <c r="FR127" s="2">
        <f t="shared" si="171"/>
        <v>0.96976703844555701</v>
      </c>
      <c r="FS127" s="2">
        <f t="shared" si="117"/>
        <v>3.4565401133758611</v>
      </c>
      <c r="FT127" s="2">
        <f t="shared" ref="FT127:FU142" si="172">100*((AVERAGE(CH125:CH127)/AVERAGE(CH122:CH124))^4-1)</f>
        <v>2.40138395491718</v>
      </c>
      <c r="FU127" s="2">
        <f t="shared" si="172"/>
        <v>1.4970960604543171</v>
      </c>
      <c r="FX127" s="2">
        <f t="shared" si="163"/>
        <v>1.3804489148369514</v>
      </c>
      <c r="FY127" s="2">
        <f t="shared" si="163"/>
        <v>0.9981996184712294</v>
      </c>
      <c r="FZ127" s="2">
        <f t="shared" si="121"/>
        <v>3.6997371697170989</v>
      </c>
      <c r="GA127" s="2">
        <f t="shared" si="164"/>
        <v>2.3663967365529448</v>
      </c>
      <c r="GB127" s="2">
        <f t="shared" si="164"/>
        <v>1.5413609506883086</v>
      </c>
      <c r="GE127" s="2"/>
      <c r="GF127" s="2"/>
      <c r="GG127" s="2">
        <f t="shared" si="166"/>
        <v>-35.604139556024215</v>
      </c>
      <c r="GH127" s="2">
        <f t="shared" si="166"/>
        <v>-33.618433538376166</v>
      </c>
      <c r="GI127" s="2">
        <f t="shared" si="138"/>
        <v>-13.612167300380229</v>
      </c>
      <c r="GJ127" s="2">
        <f t="shared" si="139"/>
        <v>3.6968576709796697</v>
      </c>
      <c r="GK127" s="2" t="e">
        <v>#N/A</v>
      </c>
      <c r="GN127" s="2">
        <f t="shared" si="89"/>
        <v>0</v>
      </c>
      <c r="GQ127" s="2"/>
      <c r="IG127" s="24"/>
      <c r="IH127" s="24"/>
      <c r="II127" s="24"/>
      <c r="IJ127" s="24"/>
      <c r="IK127" s="24"/>
      <c r="IL127" s="2"/>
      <c r="IM127" s="2">
        <f t="shared" si="98"/>
        <v>1.4</v>
      </c>
      <c r="IN127" s="2"/>
      <c r="IO127" s="2">
        <f t="shared" si="134"/>
        <v>1.4</v>
      </c>
      <c r="IX127" s="3"/>
      <c r="IY127" s="3"/>
      <c r="IZ127" s="3"/>
      <c r="JA127" s="3"/>
      <c r="JB127" s="3"/>
      <c r="JC127" s="3"/>
      <c r="JE127" s="3"/>
      <c r="JF127" s="3"/>
      <c r="JG127" s="3"/>
      <c r="JH127" s="3"/>
      <c r="JI127" s="3"/>
      <c r="JJ127" s="3"/>
      <c r="JK127" s="3"/>
      <c r="JL127" s="3"/>
      <c r="JN127" s="10">
        <f>COUNTIF(EI127:ET127,"&gt;2")</f>
        <v>6</v>
      </c>
      <c r="JP127" s="2">
        <f>AVERAGE(CS127,CS115,CS103,CS91,CS79,CS67,CS55,CS43,CS31,CS19)</f>
        <v>0.16520577757810861</v>
      </c>
      <c r="JQ127" s="2">
        <f>CS127-JP127</f>
        <v>-0.16520577757810861</v>
      </c>
      <c r="JR127" s="2">
        <f>AVERAGE(CT127,CT115,CT103,CT91,CT79,CT67,CT55,CT43,CT31,CT19)</f>
        <v>0.22425488372998187</v>
      </c>
      <c r="JS127" s="2">
        <f>CT127-JR127</f>
        <v>-0.35395656985189411</v>
      </c>
      <c r="KH127" s="2">
        <f>(DN127*$DN$4)+(FB127*$FB$3)+(FC127*$FC$3)+(FD127*$FD$3)+(FE127*$FE$3)+(FF127*$FF$3)+(FG127*$FG$3)</f>
        <v>1.1574348375325496</v>
      </c>
      <c r="KI127" s="2">
        <f>F127-KH127</f>
        <v>0.2425651624674503</v>
      </c>
      <c r="KJ127" s="2">
        <f>MAX(DN127,FB127:FG127)</f>
        <v>1.8309859154929553</v>
      </c>
      <c r="KK127" s="2">
        <f>MIN(DN127,FB127:FG127)</f>
        <v>0.20222446916076109</v>
      </c>
      <c r="KL127" s="2">
        <f t="shared" si="135"/>
        <v>1.6287614463321942</v>
      </c>
      <c r="KO127" s="2">
        <f>BO127</f>
        <v>97.32</v>
      </c>
      <c r="KP127" s="2">
        <f>100*((BO121/BO109)-1)</f>
        <v>7.3535608933839036</v>
      </c>
      <c r="KQ127" s="2">
        <f t="shared" si="142"/>
        <v>7.3535608933839036</v>
      </c>
      <c r="KR127" s="2">
        <f>100*((BO115/BO103)-1)</f>
        <v>13.017543859649127</v>
      </c>
      <c r="KS127" s="2">
        <f t="shared" si="149"/>
        <v>13.017543859649127</v>
      </c>
      <c r="KT127" s="3">
        <f>BP127</f>
        <v>1.6952</v>
      </c>
      <c r="KU127" s="3">
        <f>BQ127</f>
        <v>12.702272727272726</v>
      </c>
      <c r="KV127" s="3">
        <f t="shared" si="106"/>
        <v>7.4930820713029291</v>
      </c>
      <c r="KW127" s="2">
        <f t="shared" si="99"/>
        <v>17.825374479574972</v>
      </c>
      <c r="KX127" s="2">
        <f t="shared" si="99"/>
        <v>13.70762044099453</v>
      </c>
      <c r="LB127">
        <v>0</v>
      </c>
      <c r="LE127" s="2" t="e">
        <v>#N/A</v>
      </c>
      <c r="LF127" s="2" t="e">
        <v>#N/A</v>
      </c>
      <c r="LG127" s="2" t="e">
        <v>#N/A</v>
      </c>
      <c r="LH127" s="2" t="e">
        <v>#N/A</v>
      </c>
      <c r="LI127" s="2" t="e">
        <v>#N/A</v>
      </c>
      <c r="LJ127" s="2" t="e">
        <v>#N/A</v>
      </c>
      <c r="LK127" s="2">
        <v>69.832564235226116</v>
      </c>
      <c r="LL127" s="2" t="e">
        <v>#N/A</v>
      </c>
      <c r="LM127" s="2" t="e">
        <v>#N/A</v>
      </c>
      <c r="LN127" s="2" t="e">
        <v>#N/A</v>
      </c>
      <c r="LO127" s="2" t="e">
        <v>#N/A</v>
      </c>
      <c r="LP127" s="2">
        <v>47.381248588220721</v>
      </c>
      <c r="LQ127" s="2" t="e">
        <v>#N/A</v>
      </c>
      <c r="LR127" s="2" t="e">
        <v>#N/A</v>
      </c>
      <c r="LS127" s="2" t="e">
        <v>#N/A</v>
      </c>
      <c r="LT127" s="2" t="e">
        <v>#N/A</v>
      </c>
      <c r="LU127" s="2" t="e">
        <v>#N/A</v>
      </c>
      <c r="LV127" s="2" t="e">
        <v>#N/A</v>
      </c>
      <c r="LW127" s="2" t="e">
        <v>#N/A</v>
      </c>
      <c r="LX127" s="2" t="e">
        <v>#N/A</v>
      </c>
      <c r="LY127" s="2">
        <v>60.49607109102611</v>
      </c>
      <c r="LZ127" s="2" t="e">
        <v>#N/A</v>
      </c>
      <c r="MA127" s="2" t="e">
        <v>#N/A</v>
      </c>
      <c r="MB127" s="2" t="e">
        <v>#N/A</v>
      </c>
      <c r="MC127" s="2" t="e">
        <v>#N/A</v>
      </c>
      <c r="MD127" s="2" t="e">
        <v>#N/A</v>
      </c>
      <c r="ME127" s="2" t="e">
        <v>#N/A</v>
      </c>
      <c r="MF127" s="2" t="e">
        <v>#N/A</v>
      </c>
      <c r="MG127" s="2" t="e">
        <v>#N/A</v>
      </c>
      <c r="MH127" s="2">
        <v>58.20734101113473</v>
      </c>
      <c r="MI127" s="2" t="e">
        <v>#N/A</v>
      </c>
      <c r="MJ127" s="2" t="e">
        <v>#N/A</v>
      </c>
      <c r="MK127" s="2" t="e">
        <v>#N/A</v>
      </c>
      <c r="ML127" s="2" t="e">
        <v>#N/A</v>
      </c>
      <c r="MM127" s="2" t="e">
        <v>#N/A</v>
      </c>
      <c r="MN127" s="2" t="e">
        <v>#N/A</v>
      </c>
      <c r="MO127" s="2" t="e">
        <v>#N/A</v>
      </c>
      <c r="MP127" s="2" t="e">
        <v>#N/A</v>
      </c>
      <c r="MQ127" s="2" t="e">
        <v>#N/A</v>
      </c>
      <c r="MR127" s="2" t="e">
        <v>#N/A</v>
      </c>
      <c r="MS127" s="10" t="e">
        <v>#N/A</v>
      </c>
      <c r="MT127" s="2" t="e">
        <v>#N/A</v>
      </c>
      <c r="MU127" s="2" t="e">
        <v>#N/A</v>
      </c>
      <c r="MV127" s="2" t="e">
        <v>#N/A</v>
      </c>
      <c r="MX127" s="22" t="e">
        <v>#N/A</v>
      </c>
      <c r="MY127" s="22" t="e">
        <v>#N/A</v>
      </c>
      <c r="MZ127" s="22" t="e">
        <v>#N/A</v>
      </c>
      <c r="NA127" s="22" t="e">
        <v>#N/A</v>
      </c>
      <c r="NB127" s="22" t="e">
        <v>#N/A</v>
      </c>
      <c r="NC127" s="22" t="e">
        <v>#N/A</v>
      </c>
      <c r="ND127" s="22">
        <v>2</v>
      </c>
      <c r="NE127" s="22" t="e">
        <v>#N/A</v>
      </c>
      <c r="NF127" s="22" t="e">
        <v>#N/A</v>
      </c>
      <c r="NG127" s="22">
        <v>0</v>
      </c>
      <c r="NH127" s="23">
        <v>0</v>
      </c>
      <c r="NI127" s="22">
        <v>19</v>
      </c>
      <c r="NJ127" s="22" t="e">
        <v>#N/A</v>
      </c>
      <c r="NK127" s="22" t="e">
        <v>#N/A</v>
      </c>
      <c r="NL127" s="23" t="e">
        <v>#N/A</v>
      </c>
      <c r="NM127" s="3" t="e">
        <v>#N/A</v>
      </c>
      <c r="NN127" s="22" t="e">
        <v>#N/A</v>
      </c>
      <c r="NO127" s="22" t="e">
        <v>#N/A</v>
      </c>
      <c r="NP127" s="22" t="e">
        <v>#N/A</v>
      </c>
      <c r="NQ127" s="22" t="e">
        <v>#N/A</v>
      </c>
      <c r="NR127" s="23">
        <v>2</v>
      </c>
      <c r="NS127" s="22" t="e">
        <v>#N/A</v>
      </c>
      <c r="NT127" s="22" t="e">
        <v>#N/A</v>
      </c>
      <c r="NU127" s="23" t="e">
        <v>#N/A</v>
      </c>
      <c r="NV127" s="3" t="e">
        <v>#N/A</v>
      </c>
      <c r="NW127" s="22" t="e">
        <v>#N/A</v>
      </c>
      <c r="NX127" s="22" t="e">
        <v>#N/A</v>
      </c>
      <c r="NY127" s="22" t="e">
        <v>#N/A</v>
      </c>
      <c r="NZ127" s="22" t="e">
        <v>#N/A</v>
      </c>
      <c r="OA127" s="23">
        <v>7</v>
      </c>
      <c r="OB127" s="22" t="e">
        <v>#N/A</v>
      </c>
      <c r="OC127" s="22" t="e">
        <v>#N/A</v>
      </c>
      <c r="OD127" s="22" t="e">
        <v>#N/A</v>
      </c>
      <c r="OE127" s="22" t="e">
        <v>#N/A</v>
      </c>
      <c r="OF127" s="22" t="e">
        <v>#N/A</v>
      </c>
      <c r="OG127" s="22" t="e">
        <v>#N/A</v>
      </c>
      <c r="OH127" s="23" t="e">
        <v>#N/A</v>
      </c>
      <c r="OI127" s="22">
        <v>0</v>
      </c>
      <c r="OJ127" s="22" t="e">
        <v>#N/A</v>
      </c>
      <c r="OK127" s="22" t="e">
        <v>#N/A</v>
      </c>
      <c r="OL127" s="22" t="e">
        <v>#N/A</v>
      </c>
      <c r="OM127" s="23" t="e">
        <v>#N/A</v>
      </c>
      <c r="ON127" s="22" t="e">
        <v>#N/A</v>
      </c>
      <c r="OO127" s="22" t="e">
        <v>#N/A</v>
      </c>
      <c r="OQ127">
        <f t="shared" si="136"/>
        <v>-9</v>
      </c>
      <c r="OR127" s="23" t="e">
        <f t="shared" ca="1" si="168"/>
        <v>#N/A</v>
      </c>
      <c r="OS127" s="23" t="e">
        <f t="shared" ca="1" si="168"/>
        <v>#N/A</v>
      </c>
      <c r="OT127" s="23" t="e">
        <f t="shared" ca="1" si="168"/>
        <v>#N/A</v>
      </c>
      <c r="OU127" s="23" t="e">
        <f t="shared" ca="1" si="168"/>
        <v>#N/A</v>
      </c>
      <c r="OV127" s="23" t="e">
        <f t="shared" ca="1" si="168"/>
        <v>#N/A</v>
      </c>
      <c r="OW127" s="23" t="e">
        <f t="shared" ca="1" si="168"/>
        <v>#N/A</v>
      </c>
      <c r="OX127" s="23">
        <f t="shared" ca="1" si="168"/>
        <v>1.0356807355874393</v>
      </c>
      <c r="OY127" s="23" t="e">
        <f t="shared" ca="1" si="168"/>
        <v>#N/A</v>
      </c>
      <c r="OZ127" s="23" t="e">
        <f t="shared" ca="1" si="168"/>
        <v>#N/A</v>
      </c>
      <c r="PA127" s="23" t="e">
        <f t="shared" ca="1" si="168"/>
        <v>#N/A</v>
      </c>
      <c r="PB127" s="23" t="e">
        <f t="shared" ca="1" si="168"/>
        <v>#N/A</v>
      </c>
      <c r="PC127" s="23">
        <f t="shared" ca="1" si="167"/>
        <v>1.0379199686862355</v>
      </c>
      <c r="PD127" s="23" t="e">
        <f t="shared" ca="1" si="167"/>
        <v>#N/A</v>
      </c>
      <c r="PE127" s="23" t="e">
        <f t="shared" ca="1" si="167"/>
        <v>#N/A</v>
      </c>
      <c r="PF127" s="23" t="e">
        <f t="shared" ca="1" si="167"/>
        <v>#N/A</v>
      </c>
      <c r="PG127" s="23" t="e">
        <f t="shared" ca="1" si="167"/>
        <v>#N/A</v>
      </c>
      <c r="PH127" s="23" t="e">
        <f t="shared" ca="1" si="165"/>
        <v>#N/A</v>
      </c>
      <c r="PI127" s="23" t="e">
        <f t="shared" ca="1" si="165"/>
        <v>#N/A</v>
      </c>
      <c r="PJ127" s="23" t="e">
        <f t="shared" ca="1" si="165"/>
        <v>#N/A</v>
      </c>
      <c r="PK127" s="23" t="e">
        <f t="shared" ca="1" si="165"/>
        <v>#N/A</v>
      </c>
      <c r="PL127" s="23">
        <f t="shared" ca="1" si="165"/>
        <v>1.0078396777426735</v>
      </c>
      <c r="PM127" s="23" t="e">
        <f t="shared" ca="1" si="165"/>
        <v>#N/A</v>
      </c>
      <c r="PN127" s="23" t="e">
        <f t="shared" ca="1" si="165"/>
        <v>#N/A</v>
      </c>
      <c r="PO127" s="23" t="e">
        <f t="shared" ca="1" si="157"/>
        <v>#N/A</v>
      </c>
      <c r="PP127" s="23" t="e">
        <f t="shared" ca="1" si="157"/>
        <v>#N/A</v>
      </c>
      <c r="PQ127" s="23" t="e">
        <f t="shared" ca="1" si="157"/>
        <v>#N/A</v>
      </c>
      <c r="PR127" s="23" t="e">
        <f t="shared" ca="1" si="157"/>
        <v>#N/A</v>
      </c>
      <c r="PS127" s="23" t="e">
        <f t="shared" ca="1" si="157"/>
        <v>#N/A</v>
      </c>
      <c r="PT127" s="23" t="e">
        <f t="shared" ca="1" si="157"/>
        <v>#N/A</v>
      </c>
      <c r="PU127" s="23">
        <f t="shared" ca="1" si="154"/>
        <v>1.0347839964975345</v>
      </c>
      <c r="PV127" s="23" t="e">
        <f t="shared" ca="1" si="154"/>
        <v>#N/A</v>
      </c>
      <c r="PW127" s="23" t="e">
        <f t="shared" ca="1" si="154"/>
        <v>#N/A</v>
      </c>
      <c r="PX127" s="23" t="e">
        <f t="shared" ca="1" si="154"/>
        <v>#N/A</v>
      </c>
      <c r="PY127" s="23" t="e">
        <f t="shared" ca="1" si="154"/>
        <v>#N/A</v>
      </c>
      <c r="PZ127" s="23" t="e">
        <f t="shared" ca="1" si="154"/>
        <v>#N/A</v>
      </c>
      <c r="QA127" s="23" t="e">
        <f t="shared" ca="1" si="154"/>
        <v>#N/A</v>
      </c>
      <c r="QB127" s="23" t="e">
        <f t="shared" ca="1" si="154"/>
        <v>#N/A</v>
      </c>
      <c r="QC127" s="23" t="e">
        <f t="shared" ca="1" si="154"/>
        <v>#N/A</v>
      </c>
      <c r="QD127" s="23" t="e">
        <f t="shared" ca="1" si="141"/>
        <v>#N/A</v>
      </c>
      <c r="QE127" s="23" t="e">
        <f t="shared" ca="1" si="141"/>
        <v>#N/A</v>
      </c>
      <c r="QF127" s="23" t="e">
        <f t="shared" ca="1" si="141"/>
        <v>#N/A</v>
      </c>
      <c r="QG127" s="23" t="e">
        <f t="shared" ca="1" si="141"/>
        <v>#N/A</v>
      </c>
      <c r="QH127" s="23" t="e">
        <f t="shared" ca="1" si="141"/>
        <v>#N/A</v>
      </c>
      <c r="QI127" s="23" t="e">
        <f t="shared" ca="1" si="141"/>
        <v>#N/A</v>
      </c>
      <c r="QJ127" s="26" t="e">
        <f t="shared" ca="1" si="110"/>
        <v>#N/A</v>
      </c>
    </row>
    <row r="128" spans="1:452" x14ac:dyDescent="0.35">
      <c r="A128" t="s">
        <v>1193</v>
      </c>
      <c r="B128" s="21">
        <v>36100</v>
      </c>
      <c r="C128" t="s">
        <v>743</v>
      </c>
      <c r="D128" s="2">
        <v>71.8</v>
      </c>
      <c r="E128" s="2">
        <v>71.599999999999994</v>
      </c>
      <c r="F128" s="2">
        <v>1.4</v>
      </c>
      <c r="G128" s="2">
        <v>77.2</v>
      </c>
      <c r="H128" s="2">
        <v>71.582943924873518</v>
      </c>
      <c r="I128" s="2">
        <v>76.983736874864107</v>
      </c>
      <c r="J128" s="2">
        <v>87</v>
      </c>
      <c r="K128" s="2">
        <v>56.3</v>
      </c>
      <c r="L128" s="2">
        <v>56.35282613612015</v>
      </c>
      <c r="M128" s="2">
        <v>64.400000000000006</v>
      </c>
      <c r="N128" s="2">
        <v>58.4</v>
      </c>
      <c r="O128" s="2">
        <v>65.599999999999994</v>
      </c>
      <c r="P128" s="2">
        <v>61.3</v>
      </c>
      <c r="Q128" s="2">
        <v>187.9</v>
      </c>
      <c r="R128" s="2">
        <v>63.8</v>
      </c>
      <c r="S128" s="2">
        <v>58.4</v>
      </c>
      <c r="T128" s="2">
        <v>37.299999999999997</v>
      </c>
      <c r="U128" s="2">
        <v>54.9</v>
      </c>
      <c r="V128" s="2">
        <v>57</v>
      </c>
      <c r="W128" s="2">
        <v>28.2</v>
      </c>
      <c r="X128" s="2">
        <v>77.2</v>
      </c>
      <c r="Y128" s="2" t="e">
        <v>#N/A</v>
      </c>
      <c r="Z128" s="2">
        <v>33.799999999999997</v>
      </c>
      <c r="AA128" s="2">
        <v>90.1</v>
      </c>
      <c r="AB128" s="2">
        <v>159</v>
      </c>
      <c r="AC128" s="2">
        <v>165.8</v>
      </c>
      <c r="AD128" s="2">
        <v>58.5</v>
      </c>
      <c r="AE128" s="2">
        <v>194</v>
      </c>
      <c r="AF128" s="2">
        <v>82.7</v>
      </c>
      <c r="AG128" s="22">
        <v>642</v>
      </c>
      <c r="AH128" s="22">
        <v>358</v>
      </c>
      <c r="AI128" s="22">
        <v>212</v>
      </c>
      <c r="AJ128" s="22">
        <v>43</v>
      </c>
      <c r="AK128" s="22">
        <v>43</v>
      </c>
      <c r="AL128" s="22">
        <v>3</v>
      </c>
      <c r="AM128" s="22">
        <v>7</v>
      </c>
      <c r="AN128" s="22">
        <v>3</v>
      </c>
      <c r="AO128" s="22">
        <v>56</v>
      </c>
      <c r="AP128" s="22">
        <v>40</v>
      </c>
      <c r="AQ128" s="22">
        <v>43</v>
      </c>
      <c r="AR128" s="2">
        <v>66.599999999999994</v>
      </c>
      <c r="AS128" s="2">
        <v>50.6</v>
      </c>
      <c r="AT128" s="2">
        <v>187.9</v>
      </c>
      <c r="AU128" s="2">
        <v>53.1</v>
      </c>
      <c r="AV128" s="2">
        <v>86.5</v>
      </c>
      <c r="AW128" s="2">
        <v>62.6</v>
      </c>
      <c r="AX128" s="2">
        <v>63.8</v>
      </c>
      <c r="AY128" s="2">
        <v>101</v>
      </c>
      <c r="AZ128" s="2">
        <v>97.6</v>
      </c>
      <c r="BA128" s="2">
        <v>28.2</v>
      </c>
      <c r="BB128" s="2">
        <v>59.7</v>
      </c>
      <c r="BC128" s="2">
        <v>68.900000000000006</v>
      </c>
      <c r="BD128" s="3" t="e">
        <v>#N/A</v>
      </c>
      <c r="BE128" s="3" t="e">
        <v>#N/A</v>
      </c>
      <c r="BF128" s="3" t="e">
        <v>#N/A</v>
      </c>
      <c r="BG128" s="3" t="e">
        <v>#N/A</v>
      </c>
      <c r="BH128" s="3" t="e">
        <v>#N/A</v>
      </c>
      <c r="BI128" s="2">
        <v>164.4</v>
      </c>
      <c r="BJ128" s="2">
        <v>3</v>
      </c>
      <c r="BK128" s="2">
        <v>2.5</v>
      </c>
      <c r="BL128" s="2">
        <v>60.5</v>
      </c>
      <c r="BM128" s="2">
        <v>71.599999999999994</v>
      </c>
      <c r="BN128" s="10" t="e">
        <v>#N/A</v>
      </c>
      <c r="BO128" s="3">
        <v>97.1</v>
      </c>
      <c r="BP128" s="22">
        <v>1.6619999999999999</v>
      </c>
      <c r="BQ128" s="3">
        <v>11.039047619047619</v>
      </c>
      <c r="BR128" s="23">
        <v>2.1068421052631581</v>
      </c>
      <c r="BS128" s="2">
        <v>40</v>
      </c>
      <c r="BT128" s="3">
        <v>56.49</v>
      </c>
      <c r="BU128" s="2">
        <v>1.4</v>
      </c>
      <c r="BV128" s="2">
        <v>2.2999999999999998</v>
      </c>
      <c r="BW128" s="2" t="e">
        <v>#N/A</v>
      </c>
      <c r="BX128" s="2" t="e">
        <v>#N/A</v>
      </c>
      <c r="BY128" s="23">
        <v>164.1</v>
      </c>
      <c r="BZ128" s="2">
        <v>99</v>
      </c>
      <c r="CA128" s="2">
        <v>74.3</v>
      </c>
      <c r="CB128" s="3">
        <v>78.11</v>
      </c>
      <c r="CC128" s="2">
        <v>72.400000000000006</v>
      </c>
      <c r="CD128" s="2">
        <v>91.6</v>
      </c>
      <c r="CE128" s="2">
        <v>98.98498425421856</v>
      </c>
      <c r="CF128" s="3">
        <v>78.200229818840015</v>
      </c>
      <c r="CG128" s="2">
        <v>72.40680985648865</v>
      </c>
      <c r="CH128" s="23">
        <v>174.79117206055213</v>
      </c>
      <c r="CI128" s="3">
        <v>78.703245037863368</v>
      </c>
      <c r="CM128" s="2">
        <f t="shared" si="95"/>
        <v>6.6420262449143319</v>
      </c>
      <c r="CN128" s="2">
        <f t="shared" si="95"/>
        <v>1.2676546963075561</v>
      </c>
      <c r="CO128" s="2">
        <f t="shared" si="96"/>
        <v>107.50265468599241</v>
      </c>
      <c r="CR128" s="2">
        <f t="shared" si="100"/>
        <v>0.13947001394699346</v>
      </c>
      <c r="CS128" s="2">
        <f t="shared" si="100"/>
        <v>0.1398601398601319</v>
      </c>
      <c r="CT128" s="2">
        <f t="shared" si="101"/>
        <v>0.25974025974026343</v>
      </c>
      <c r="CU128" s="2">
        <f t="shared" si="101"/>
        <v>0.200392313036345</v>
      </c>
      <c r="CV128" s="2">
        <f t="shared" si="101"/>
        <v>0.16627851386727999</v>
      </c>
      <c r="CW128" s="2">
        <f t="shared" si="102"/>
        <v>-0.30395136778115933</v>
      </c>
      <c r="CX128" s="2">
        <f t="shared" si="103"/>
        <v>0</v>
      </c>
      <c r="CY128" s="2"/>
      <c r="CZ128" s="2">
        <f t="shared" si="107"/>
        <v>0</v>
      </c>
      <c r="DA128" s="2">
        <f t="shared" si="108"/>
        <v>-0.93457943925233633</v>
      </c>
      <c r="DB128" s="2">
        <f t="shared" si="109"/>
        <v>0.175746924428825</v>
      </c>
      <c r="DC128" s="2"/>
      <c r="DF128" s="2">
        <f t="shared" si="104"/>
        <v>2.4313892671952608</v>
      </c>
      <c r="DG128" s="2">
        <f t="shared" si="104"/>
        <v>2.0136917268639865</v>
      </c>
      <c r="DH128" s="2">
        <f t="shared" si="105"/>
        <v>3.2390224172121229</v>
      </c>
      <c r="DI128" s="2">
        <f t="shared" si="169"/>
        <v>4.3315083571602075</v>
      </c>
      <c r="DJ128" s="2">
        <f t="shared" si="169"/>
        <v>21.982612579811843</v>
      </c>
      <c r="DM128" s="2"/>
      <c r="DN128" s="2">
        <f t="shared" si="123"/>
        <v>1.41643059490085</v>
      </c>
      <c r="DO128" s="2">
        <f t="shared" si="111"/>
        <v>1.0471204188481638</v>
      </c>
      <c r="DP128" s="2">
        <f t="shared" si="124"/>
        <v>0.11507479861909586</v>
      </c>
      <c r="DQ128" s="2"/>
      <c r="DR128" s="2">
        <f t="shared" si="125"/>
        <v>3.6832412523020261</v>
      </c>
      <c r="DS128" s="2">
        <f t="shared" si="126"/>
        <v>3.0812927656442093</v>
      </c>
      <c r="DT128" s="2" t="e">
        <v>#N/A</v>
      </c>
      <c r="DU128" s="2" t="e">
        <v>#N/A</v>
      </c>
      <c r="DV128" s="2">
        <f t="shared" si="112"/>
        <v>1.0785824345146189</v>
      </c>
      <c r="DW128" s="2">
        <f t="shared" si="127"/>
        <v>-4.5223577235772421</v>
      </c>
      <c r="DX128" s="2">
        <f t="shared" si="128"/>
        <v>-1.8421052631579005</v>
      </c>
      <c r="DY128" s="2">
        <f t="shared" si="129"/>
        <v>0.94936708860757779</v>
      </c>
      <c r="DZ128" s="2">
        <f t="shared" si="130"/>
        <v>1.919720767888311</v>
      </c>
      <c r="EA128" s="2">
        <f t="shared" si="145"/>
        <v>2.8089887640449396</v>
      </c>
      <c r="EB128" s="2">
        <f t="shared" si="145"/>
        <v>3.6363636363636376</v>
      </c>
      <c r="EC128" s="2">
        <f t="shared" si="145"/>
        <v>5.6179775280898792</v>
      </c>
      <c r="ED128" s="2">
        <f t="shared" si="145"/>
        <v>1.7127799736495364</v>
      </c>
      <c r="EE128" s="2" t="e">
        <f t="shared" si="145"/>
        <v>#N/A</v>
      </c>
      <c r="EF128" s="2">
        <f t="shared" si="145"/>
        <v>9.3851132686084036</v>
      </c>
      <c r="EG128" s="2">
        <f t="shared" si="145"/>
        <v>0.78299776286352429</v>
      </c>
      <c r="EH128" s="2">
        <f t="shared" si="143"/>
        <v>-2.8117359413202925</v>
      </c>
      <c r="EI128" s="2">
        <f t="shared" si="151"/>
        <v>1.5243902439024293</v>
      </c>
      <c r="EJ128" s="2">
        <f t="shared" si="151"/>
        <v>4.9792531120331995</v>
      </c>
      <c r="EK128" s="2">
        <f t="shared" si="151"/>
        <v>-4.5223577235772421</v>
      </c>
      <c r="EL128" s="2">
        <f t="shared" si="150"/>
        <v>2.1153846153846079</v>
      </c>
      <c r="EM128" s="2">
        <f t="shared" si="150"/>
        <v>0</v>
      </c>
      <c r="EN128" s="2">
        <f t="shared" si="150"/>
        <v>4.6822742474916357</v>
      </c>
      <c r="EO128" s="2">
        <f t="shared" si="150"/>
        <v>0.94936708860757779</v>
      </c>
      <c r="EP128" s="2">
        <f t="shared" si="150"/>
        <v>-2.791145332050049</v>
      </c>
      <c r="EQ128" s="2">
        <f t="shared" si="150"/>
        <v>0</v>
      </c>
      <c r="ER128" s="2">
        <f t="shared" si="162"/>
        <v>5.6179775280898792</v>
      </c>
      <c r="ES128" s="2">
        <f t="shared" si="162"/>
        <v>3.8260869565217348</v>
      </c>
      <c r="ET128" s="2">
        <f t="shared" si="162"/>
        <v>3.7650602409638578</v>
      </c>
      <c r="EU128" s="2">
        <f t="shared" si="97"/>
        <v>3</v>
      </c>
      <c r="EV128" s="2">
        <f t="shared" si="97"/>
        <v>2.5</v>
      </c>
      <c r="EW128" s="2">
        <f t="shared" si="131"/>
        <v>-2.7331189710610992</v>
      </c>
      <c r="EX128" s="2">
        <f t="shared" si="131"/>
        <v>-2.9810298102981081</v>
      </c>
      <c r="EY128" s="2">
        <f t="shared" si="132"/>
        <v>-41.492337782233299</v>
      </c>
      <c r="EZ128" s="2">
        <f t="shared" si="132"/>
        <v>-29.129757121842015</v>
      </c>
      <c r="FA128" s="2">
        <f t="shared" si="133"/>
        <v>-15.074309978768586</v>
      </c>
      <c r="FB128" s="2">
        <f t="shared" si="88"/>
        <v>1.4842300556586308</v>
      </c>
      <c r="FC128" s="2">
        <f t="shared" si="88"/>
        <v>0.81466395112015366</v>
      </c>
      <c r="FD128" s="2">
        <f t="shared" si="88"/>
        <v>0.5412719891745521</v>
      </c>
      <c r="FE128" s="2">
        <f t="shared" si="88"/>
        <v>0.16670941266991868</v>
      </c>
      <c r="FF128" s="2">
        <f t="shared" si="88"/>
        <v>1.6853932584269593</v>
      </c>
      <c r="FG128" s="2">
        <f t="shared" si="88"/>
        <v>1.2154696132596676</v>
      </c>
      <c r="FH128" s="2" t="e">
        <v>#N/A</v>
      </c>
      <c r="FI128" s="2" t="e">
        <v>#N/A</v>
      </c>
      <c r="FL128" s="2">
        <f t="shared" si="170"/>
        <v>0.36998265906706962</v>
      </c>
      <c r="FM128" s="2">
        <f t="shared" si="170"/>
        <v>0.36216659743084634</v>
      </c>
      <c r="FN128" s="2">
        <f t="shared" si="115"/>
        <v>0.9124934133177609</v>
      </c>
      <c r="FQ128" s="2">
        <f t="shared" si="171"/>
        <v>1.488164143438353</v>
      </c>
      <c r="FR128" s="2">
        <f t="shared" si="171"/>
        <v>1.4565552869663989</v>
      </c>
      <c r="FS128" s="2">
        <f t="shared" si="117"/>
        <v>3.700236913278343</v>
      </c>
      <c r="FT128" s="2">
        <f t="shared" si="172"/>
        <v>1.9934427698865997</v>
      </c>
      <c r="FU128" s="2">
        <f t="shared" si="172"/>
        <v>1.2468487094050129</v>
      </c>
      <c r="FX128" s="2">
        <f t="shared" si="163"/>
        <v>1.4173842403364612</v>
      </c>
      <c r="FY128" s="2">
        <f t="shared" si="163"/>
        <v>0.98187253880310799</v>
      </c>
      <c r="FZ128" s="2">
        <f t="shared" si="121"/>
        <v>3.6227713290617025</v>
      </c>
      <c r="GA128" s="2">
        <f t="shared" si="164"/>
        <v>2.3338733335743322</v>
      </c>
      <c r="GB128" s="2">
        <f t="shared" si="164"/>
        <v>1.5183585919043674</v>
      </c>
      <c r="GE128" s="2"/>
      <c r="GF128" s="2"/>
      <c r="GG128" s="2">
        <f t="shared" si="166"/>
        <v>-37.031890940401027</v>
      </c>
      <c r="GH128" s="2">
        <f t="shared" si="166"/>
        <v>-34.107342161643608</v>
      </c>
      <c r="GI128" s="2">
        <f t="shared" si="138"/>
        <v>-14.317343173431741</v>
      </c>
      <c r="GJ128" s="2">
        <f t="shared" si="139"/>
        <v>3.6877688998156133</v>
      </c>
      <c r="GK128" s="2" t="e">
        <v>#N/A</v>
      </c>
      <c r="GN128" s="2">
        <f t="shared" si="89"/>
        <v>0</v>
      </c>
      <c r="GQ128" s="2"/>
      <c r="IG128" s="24"/>
      <c r="IH128" s="24"/>
      <c r="II128" s="24"/>
      <c r="IJ128" s="24"/>
      <c r="IK128" s="24"/>
      <c r="IL128" s="2"/>
      <c r="IM128" s="2">
        <f t="shared" si="98"/>
        <v>1.4</v>
      </c>
      <c r="IN128" s="2"/>
      <c r="IO128" s="2">
        <f t="shared" si="134"/>
        <v>1.4</v>
      </c>
      <c r="IX128" s="3"/>
      <c r="IY128" s="3"/>
      <c r="IZ128" s="3"/>
      <c r="JA128" s="3"/>
      <c r="JB128" s="3"/>
      <c r="JC128" s="3"/>
      <c r="JE128" s="3"/>
      <c r="JF128" s="3"/>
      <c r="JG128" s="3"/>
      <c r="JH128" s="3"/>
      <c r="JI128" s="3"/>
      <c r="JJ128" s="3"/>
      <c r="JK128" s="3"/>
      <c r="JL128" s="3"/>
      <c r="JN128" s="10">
        <f>COUNTIF(EI128:ET128,"&gt;2")</f>
        <v>6</v>
      </c>
      <c r="JP128" s="2">
        <f>AVERAGE(CS128,CS116,CS104,CS92,CS80,CS68,CS56,CS44,CS32,CS20)</f>
        <v>8.6242877066204274E-2</v>
      </c>
      <c r="JQ128" s="2">
        <f>CS128-JP128</f>
        <v>5.3617262793927631E-2</v>
      </c>
      <c r="JR128" s="2">
        <f>AVERAGE(CT128,CT116,CT104,CT92,CT80,CT68,CT56,CT44,CT32,CT20)</f>
        <v>0.20211219448767173</v>
      </c>
      <c r="JS128" s="2">
        <f>CT128-JR128</f>
        <v>5.7628065252591704E-2</v>
      </c>
      <c r="KH128" s="2">
        <f>(DN128*$DN$4)+(FB128*$FB$3)+(FC128*$FC$3)+(FD128*$FD$3)+(FE128*$FE$3)+(FF128*$FF$3)+(FG128*$FG$3)</f>
        <v>1.2121159503555399</v>
      </c>
      <c r="KI128" s="2">
        <f>F128-KH128</f>
        <v>0.18788404964446004</v>
      </c>
      <c r="KJ128" s="2">
        <f>MAX(DN128,FB128:FG128)</f>
        <v>1.6853932584269593</v>
      </c>
      <c r="KK128" s="2">
        <f>MIN(DN128,FB128:FG128)</f>
        <v>0.16670941266991868</v>
      </c>
      <c r="KL128" s="2">
        <f t="shared" si="135"/>
        <v>1.5186838457570406</v>
      </c>
      <c r="KO128" s="2">
        <f>BO128</f>
        <v>97.1</v>
      </c>
      <c r="KP128" s="2">
        <f>100*((BO122/BO110)-1)</f>
        <v>4.3427726120033761</v>
      </c>
      <c r="KQ128" s="2">
        <f t="shared" si="142"/>
        <v>4.3427726120033761</v>
      </c>
      <c r="KR128" s="2">
        <f>100*((BO116/BO104)-1)</f>
        <v>11.727701640080879</v>
      </c>
      <c r="KS128" s="2">
        <f t="shared" si="149"/>
        <v>11.727701640080879</v>
      </c>
      <c r="KT128" s="3">
        <f>BP128</f>
        <v>1.6619999999999999</v>
      </c>
      <c r="KU128" s="3">
        <f>BQ128</f>
        <v>11.039047619047619</v>
      </c>
      <c r="KV128" s="3">
        <f t="shared" si="106"/>
        <v>6.6420262449143319</v>
      </c>
      <c r="KW128" s="2">
        <f t="shared" si="99"/>
        <v>15.491334655796937</v>
      </c>
      <c r="KX128" s="2">
        <f t="shared" si="99"/>
        <v>12.150724342537238</v>
      </c>
      <c r="LB128">
        <v>0</v>
      </c>
      <c r="LE128" s="2" t="e">
        <v>#N/A</v>
      </c>
      <c r="LF128" s="2" t="e">
        <v>#N/A</v>
      </c>
      <c r="LG128" s="2" t="e">
        <v>#N/A</v>
      </c>
      <c r="LH128" s="2" t="e">
        <v>#N/A</v>
      </c>
      <c r="LI128" s="2" t="e">
        <v>#N/A</v>
      </c>
      <c r="LJ128" s="2" t="e">
        <v>#N/A</v>
      </c>
      <c r="LK128" s="2">
        <v>70.459075625652503</v>
      </c>
      <c r="LL128" s="2" t="e">
        <v>#N/A</v>
      </c>
      <c r="LM128" s="2" t="e">
        <v>#N/A</v>
      </c>
      <c r="LN128" s="2" t="e">
        <v>#N/A</v>
      </c>
      <c r="LO128" s="2" t="e">
        <v>#N/A</v>
      </c>
      <c r="LP128" s="2">
        <v>47.42253501817747</v>
      </c>
      <c r="LQ128" s="2" t="e">
        <v>#N/A</v>
      </c>
      <c r="LR128" s="2" t="e">
        <v>#N/A</v>
      </c>
      <c r="LS128" s="2" t="e">
        <v>#N/A</v>
      </c>
      <c r="LT128" s="2" t="e">
        <v>#N/A</v>
      </c>
      <c r="LU128" s="2" t="e">
        <v>#N/A</v>
      </c>
      <c r="LV128" s="2" t="e">
        <v>#N/A</v>
      </c>
      <c r="LW128" s="2" t="e">
        <v>#N/A</v>
      </c>
      <c r="LX128" s="2" t="e">
        <v>#N/A</v>
      </c>
      <c r="LY128" s="2">
        <v>60.607872632047084</v>
      </c>
      <c r="LZ128" s="2" t="e">
        <v>#N/A</v>
      </c>
      <c r="MA128" s="2" t="e">
        <v>#N/A</v>
      </c>
      <c r="MB128" s="2" t="e">
        <v>#N/A</v>
      </c>
      <c r="MC128" s="2" t="e">
        <v>#N/A</v>
      </c>
      <c r="MD128" s="2" t="e">
        <v>#N/A</v>
      </c>
      <c r="ME128" s="2" t="e">
        <v>#N/A</v>
      </c>
      <c r="MF128" s="2" t="e">
        <v>#N/A</v>
      </c>
      <c r="MG128" s="2" t="e">
        <v>#N/A</v>
      </c>
      <c r="MH128" s="2">
        <v>58.393819768320569</v>
      </c>
      <c r="MI128" s="2" t="e">
        <v>#N/A</v>
      </c>
      <c r="MJ128" s="2" t="e">
        <v>#N/A</v>
      </c>
      <c r="MK128" s="2" t="e">
        <v>#N/A</v>
      </c>
      <c r="ML128" s="2" t="e">
        <v>#N/A</v>
      </c>
      <c r="MM128" s="2" t="e">
        <v>#N/A</v>
      </c>
      <c r="MN128" s="2" t="e">
        <v>#N/A</v>
      </c>
      <c r="MO128" s="2" t="e">
        <v>#N/A</v>
      </c>
      <c r="MP128" s="2" t="e">
        <v>#N/A</v>
      </c>
      <c r="MQ128" s="2" t="e">
        <v>#N/A</v>
      </c>
      <c r="MR128" s="2" t="e">
        <v>#N/A</v>
      </c>
      <c r="MS128" s="10" t="e">
        <v>#N/A</v>
      </c>
      <c r="MT128" s="2" t="e">
        <v>#N/A</v>
      </c>
      <c r="MU128" s="2" t="e">
        <v>#N/A</v>
      </c>
      <c r="MV128" s="2" t="e">
        <v>#N/A</v>
      </c>
      <c r="MX128" s="22" t="e">
        <v>#N/A</v>
      </c>
      <c r="MY128" s="22" t="e">
        <v>#N/A</v>
      </c>
      <c r="MZ128" s="22" t="e">
        <v>#N/A</v>
      </c>
      <c r="NA128" s="22" t="e">
        <v>#N/A</v>
      </c>
      <c r="NB128" s="22" t="e">
        <v>#N/A</v>
      </c>
      <c r="NC128" s="22" t="e">
        <v>#N/A</v>
      </c>
      <c r="ND128" s="22">
        <v>2</v>
      </c>
      <c r="NE128" s="22" t="e">
        <v>#N/A</v>
      </c>
      <c r="NF128" s="22" t="e">
        <v>#N/A</v>
      </c>
      <c r="NG128" s="22">
        <v>0</v>
      </c>
      <c r="NH128" s="23">
        <v>0</v>
      </c>
      <c r="NI128" s="22">
        <v>19</v>
      </c>
      <c r="NJ128" s="22" t="e">
        <v>#N/A</v>
      </c>
      <c r="NK128" s="22" t="e">
        <v>#N/A</v>
      </c>
      <c r="NL128" s="23" t="e">
        <v>#N/A</v>
      </c>
      <c r="NM128" s="3" t="e">
        <v>#N/A</v>
      </c>
      <c r="NN128" s="22" t="e">
        <v>#N/A</v>
      </c>
      <c r="NO128" s="22" t="e">
        <v>#N/A</v>
      </c>
      <c r="NP128" s="22" t="e">
        <v>#N/A</v>
      </c>
      <c r="NQ128" s="22" t="e">
        <v>#N/A</v>
      </c>
      <c r="NR128" s="23">
        <v>2</v>
      </c>
      <c r="NS128" s="22" t="e">
        <v>#N/A</v>
      </c>
      <c r="NT128" s="22" t="e">
        <v>#N/A</v>
      </c>
      <c r="NU128" s="23" t="e">
        <v>#N/A</v>
      </c>
      <c r="NV128" s="3" t="e">
        <v>#N/A</v>
      </c>
      <c r="NW128" s="22" t="e">
        <v>#N/A</v>
      </c>
      <c r="NX128" s="22" t="e">
        <v>#N/A</v>
      </c>
      <c r="NY128" s="22" t="e">
        <v>#N/A</v>
      </c>
      <c r="NZ128" s="22" t="e">
        <v>#N/A</v>
      </c>
      <c r="OA128" s="23">
        <v>7</v>
      </c>
      <c r="OB128" s="22" t="e">
        <v>#N/A</v>
      </c>
      <c r="OC128" s="22" t="e">
        <v>#N/A</v>
      </c>
      <c r="OD128" s="22" t="e">
        <v>#N/A</v>
      </c>
      <c r="OE128" s="22" t="e">
        <v>#N/A</v>
      </c>
      <c r="OF128" s="22" t="e">
        <v>#N/A</v>
      </c>
      <c r="OG128" s="22" t="e">
        <v>#N/A</v>
      </c>
      <c r="OH128" s="23" t="e">
        <v>#N/A</v>
      </c>
      <c r="OI128" s="22">
        <v>0</v>
      </c>
      <c r="OJ128" s="22" t="e">
        <v>#N/A</v>
      </c>
      <c r="OK128" s="22" t="e">
        <v>#N/A</v>
      </c>
      <c r="OL128" s="22" t="e">
        <v>#N/A</v>
      </c>
      <c r="OM128" s="23" t="e">
        <v>#N/A</v>
      </c>
      <c r="ON128" s="22" t="e">
        <v>#N/A</v>
      </c>
      <c r="OO128" s="22" t="e">
        <v>#N/A</v>
      </c>
      <c r="OQ128">
        <f t="shared" si="136"/>
        <v>-10</v>
      </c>
      <c r="OR128" s="23" t="e">
        <f t="shared" ca="1" si="168"/>
        <v>#N/A</v>
      </c>
      <c r="OS128" s="23" t="e">
        <f t="shared" ca="1" si="168"/>
        <v>#N/A</v>
      </c>
      <c r="OT128" s="23" t="e">
        <f t="shared" ca="1" si="168"/>
        <v>#N/A</v>
      </c>
      <c r="OU128" s="23" t="e">
        <f t="shared" ca="1" si="168"/>
        <v>#N/A</v>
      </c>
      <c r="OV128" s="23" t="e">
        <f t="shared" ca="1" si="168"/>
        <v>#N/A</v>
      </c>
      <c r="OW128" s="23" t="e">
        <f t="shared" ca="1" si="168"/>
        <v>#N/A</v>
      </c>
      <c r="OX128" s="23">
        <f t="shared" ca="1" si="168"/>
        <v>1.04497247196855</v>
      </c>
      <c r="OY128" s="23" t="e">
        <f t="shared" ca="1" si="168"/>
        <v>#N/A</v>
      </c>
      <c r="OZ128" s="23" t="e">
        <f t="shared" ca="1" si="168"/>
        <v>#N/A</v>
      </c>
      <c r="PA128" s="23" t="e">
        <f t="shared" ca="1" si="168"/>
        <v>#N/A</v>
      </c>
      <c r="PB128" s="23" t="e">
        <f t="shared" ca="1" si="168"/>
        <v>#N/A</v>
      </c>
      <c r="PC128" s="23">
        <f t="shared" ca="1" si="167"/>
        <v>1.0388243773154866</v>
      </c>
      <c r="PD128" s="23" t="e">
        <f t="shared" ca="1" si="167"/>
        <v>#N/A</v>
      </c>
      <c r="PE128" s="23" t="e">
        <f t="shared" ca="1" si="167"/>
        <v>#N/A</v>
      </c>
      <c r="PF128" s="23" t="e">
        <f t="shared" ca="1" si="167"/>
        <v>#N/A</v>
      </c>
      <c r="PG128" s="23" t="e">
        <f t="shared" ca="1" si="167"/>
        <v>#N/A</v>
      </c>
      <c r="PH128" s="23" t="e">
        <f t="shared" ca="1" si="165"/>
        <v>#N/A</v>
      </c>
      <c r="PI128" s="23" t="e">
        <f t="shared" ca="1" si="165"/>
        <v>#N/A</v>
      </c>
      <c r="PJ128" s="23" t="e">
        <f t="shared" ca="1" si="165"/>
        <v>#N/A</v>
      </c>
      <c r="PK128" s="23" t="e">
        <f t="shared" ca="1" si="165"/>
        <v>#N/A</v>
      </c>
      <c r="PL128" s="23">
        <f t="shared" ca="1" si="165"/>
        <v>1.00970224546057</v>
      </c>
      <c r="PM128" s="23" t="e">
        <f t="shared" ca="1" si="165"/>
        <v>#N/A</v>
      </c>
      <c r="PN128" s="23" t="e">
        <f t="shared" ca="1" si="165"/>
        <v>#N/A</v>
      </c>
      <c r="PO128" s="23" t="e">
        <f t="shared" ca="1" si="157"/>
        <v>#N/A</v>
      </c>
      <c r="PP128" s="23" t="e">
        <f t="shared" ca="1" si="157"/>
        <v>#N/A</v>
      </c>
      <c r="PQ128" s="23" t="e">
        <f t="shared" ca="1" si="157"/>
        <v>#N/A</v>
      </c>
      <c r="PR128" s="23" t="e">
        <f t="shared" ca="1" si="157"/>
        <v>#N/A</v>
      </c>
      <c r="PS128" s="23" t="e">
        <f t="shared" ca="1" si="157"/>
        <v>#N/A</v>
      </c>
      <c r="PT128" s="23" t="e">
        <f t="shared" ca="1" si="157"/>
        <v>#N/A</v>
      </c>
      <c r="PU128" s="23">
        <f t="shared" ca="1" si="154"/>
        <v>1.0380991321878206</v>
      </c>
      <c r="PV128" s="23" t="e">
        <f t="shared" ca="1" si="154"/>
        <v>#N/A</v>
      </c>
      <c r="PW128" s="23" t="e">
        <f t="shared" ca="1" si="154"/>
        <v>#N/A</v>
      </c>
      <c r="PX128" s="23" t="e">
        <f t="shared" ca="1" si="154"/>
        <v>#N/A</v>
      </c>
      <c r="PY128" s="23" t="e">
        <f t="shared" ca="1" si="154"/>
        <v>#N/A</v>
      </c>
      <c r="PZ128" s="23" t="e">
        <f t="shared" ca="1" si="154"/>
        <v>#N/A</v>
      </c>
      <c r="QA128" s="23" t="e">
        <f t="shared" ca="1" si="154"/>
        <v>#N/A</v>
      </c>
      <c r="QB128" s="23" t="e">
        <f t="shared" ca="1" si="154"/>
        <v>#N/A</v>
      </c>
      <c r="QC128" s="23" t="e">
        <f t="shared" ca="1" si="154"/>
        <v>#N/A</v>
      </c>
      <c r="QD128" s="23" t="e">
        <f t="shared" ca="1" si="141"/>
        <v>#N/A</v>
      </c>
      <c r="QE128" s="23" t="e">
        <f t="shared" ca="1" si="141"/>
        <v>#N/A</v>
      </c>
      <c r="QF128" s="23" t="e">
        <f t="shared" ca="1" si="141"/>
        <v>#N/A</v>
      </c>
      <c r="QG128" s="23" t="e">
        <f t="shared" ca="1" si="141"/>
        <v>#N/A</v>
      </c>
      <c r="QH128" s="23" t="e">
        <f t="shared" ca="1" si="141"/>
        <v>#N/A</v>
      </c>
      <c r="QI128" s="23" t="e">
        <f t="shared" ca="1" si="141"/>
        <v>#N/A</v>
      </c>
      <c r="QJ128" s="26" t="e">
        <f t="shared" ca="1" si="110"/>
        <v>#N/A</v>
      </c>
    </row>
    <row r="129" spans="1:452" x14ac:dyDescent="0.35">
      <c r="A129" t="s">
        <v>1194</v>
      </c>
      <c r="B129" s="25">
        <v>36130</v>
      </c>
      <c r="C129" t="s">
        <v>744</v>
      </c>
      <c r="D129" s="2">
        <v>72</v>
      </c>
      <c r="E129" s="2">
        <v>71.8</v>
      </c>
      <c r="F129" s="2">
        <v>1.6</v>
      </c>
      <c r="G129" s="2">
        <v>77.400000000000006</v>
      </c>
      <c r="H129" s="2">
        <v>71.681626394823979</v>
      </c>
      <c r="I129" s="2">
        <v>77.081949673122267</v>
      </c>
      <c r="J129" s="2">
        <v>87.3</v>
      </c>
      <c r="K129" s="2">
        <v>56.4</v>
      </c>
      <c r="L129" s="2">
        <v>56.51311470384303</v>
      </c>
      <c r="M129" s="2">
        <v>64.5</v>
      </c>
      <c r="N129" s="2">
        <v>57.6</v>
      </c>
      <c r="O129" s="2">
        <v>66.3</v>
      </c>
      <c r="P129" s="2">
        <v>61.9</v>
      </c>
      <c r="Q129" s="2">
        <v>186.8</v>
      </c>
      <c r="R129" s="2">
        <v>63.3</v>
      </c>
      <c r="S129" s="2">
        <v>57.6</v>
      </c>
      <c r="T129" s="2">
        <v>37.200000000000003</v>
      </c>
      <c r="U129" s="2">
        <v>54.9</v>
      </c>
      <c r="V129" s="2">
        <v>57.1</v>
      </c>
      <c r="W129" s="2">
        <v>28.3</v>
      </c>
      <c r="X129" s="2">
        <v>77.2</v>
      </c>
      <c r="Y129" s="2" t="e">
        <v>#N/A</v>
      </c>
      <c r="Z129" s="2">
        <v>33.799999999999997</v>
      </c>
      <c r="AA129" s="2">
        <v>89.9</v>
      </c>
      <c r="AB129" s="2">
        <v>156.6</v>
      </c>
      <c r="AC129" s="2">
        <v>165.9</v>
      </c>
      <c r="AD129" s="2">
        <v>58.6</v>
      </c>
      <c r="AE129" s="2">
        <v>193.1</v>
      </c>
      <c r="AF129" s="2">
        <v>86.9</v>
      </c>
      <c r="AG129" s="22">
        <v>642</v>
      </c>
      <c r="AH129" s="22">
        <v>358</v>
      </c>
      <c r="AI129" s="22">
        <v>212</v>
      </c>
      <c r="AJ129" s="22">
        <v>43</v>
      </c>
      <c r="AK129" s="22">
        <v>43</v>
      </c>
      <c r="AL129" s="22">
        <v>3</v>
      </c>
      <c r="AM129" s="22">
        <v>7</v>
      </c>
      <c r="AN129" s="22">
        <v>3</v>
      </c>
      <c r="AO129" s="22">
        <v>56</v>
      </c>
      <c r="AP129" s="22">
        <v>40</v>
      </c>
      <c r="AQ129" s="22">
        <v>43</v>
      </c>
      <c r="AR129" s="2">
        <v>67.099999999999994</v>
      </c>
      <c r="AS129" s="2">
        <v>51.3</v>
      </c>
      <c r="AT129" s="2">
        <v>186.8</v>
      </c>
      <c r="AU129" s="2">
        <v>53.1</v>
      </c>
      <c r="AV129" s="2">
        <v>88.5</v>
      </c>
      <c r="AW129" s="2">
        <v>62.4</v>
      </c>
      <c r="AX129" s="2">
        <v>63.3</v>
      </c>
      <c r="AY129" s="2">
        <v>101</v>
      </c>
      <c r="AZ129" s="2">
        <v>97.6</v>
      </c>
      <c r="BA129" s="2">
        <v>28.3</v>
      </c>
      <c r="BB129" s="2">
        <v>59.9</v>
      </c>
      <c r="BC129" s="2">
        <v>69</v>
      </c>
      <c r="BD129" s="3" t="e">
        <v>#N/A</v>
      </c>
      <c r="BE129" s="3" t="e">
        <v>#N/A</v>
      </c>
      <c r="BF129" s="3" t="e">
        <v>#N/A</v>
      </c>
      <c r="BG129" s="3" t="e">
        <v>#N/A</v>
      </c>
      <c r="BH129" s="3" t="e">
        <v>#N/A</v>
      </c>
      <c r="BI129" s="2">
        <v>164.4</v>
      </c>
      <c r="BJ129" s="2">
        <v>2.8</v>
      </c>
      <c r="BK129" s="2">
        <v>2.6</v>
      </c>
      <c r="BL129" s="2">
        <v>60.2</v>
      </c>
      <c r="BM129" s="2">
        <v>71.3</v>
      </c>
      <c r="BN129" s="10" t="e">
        <v>#N/A</v>
      </c>
      <c r="BO129" s="3">
        <v>97.03</v>
      </c>
      <c r="BP129" s="22">
        <v>1.6705000000000001</v>
      </c>
      <c r="BQ129" s="3">
        <v>9.824285714285713</v>
      </c>
      <c r="BR129" s="23">
        <v>1.7281818181818183</v>
      </c>
      <c r="BS129" s="2">
        <v>41</v>
      </c>
      <c r="BT129" s="3">
        <v>54.73</v>
      </c>
      <c r="BU129" s="2">
        <v>1.4</v>
      </c>
      <c r="BV129" s="2">
        <v>2.4</v>
      </c>
      <c r="BW129" s="2" t="e">
        <v>#N/A</v>
      </c>
      <c r="BX129" s="2" t="e">
        <v>#N/A</v>
      </c>
      <c r="BY129" s="23">
        <v>164.4</v>
      </c>
      <c r="BZ129" s="2">
        <v>98.6</v>
      </c>
      <c r="CA129" s="2">
        <v>74.3</v>
      </c>
      <c r="CB129" s="3">
        <v>78.19</v>
      </c>
      <c r="CC129" s="2">
        <v>72.400000000000006</v>
      </c>
      <c r="CD129" s="2">
        <v>91.6</v>
      </c>
      <c r="CE129" s="2">
        <v>98.651311679626048</v>
      </c>
      <c r="CF129" s="3">
        <v>78.230636177155461</v>
      </c>
      <c r="CG129" s="2">
        <v>72.495467840204725</v>
      </c>
      <c r="CH129" s="23">
        <v>175.43476887654347</v>
      </c>
      <c r="CI129" s="3">
        <v>78.699046460431575</v>
      </c>
      <c r="CM129" s="2">
        <f t="shared" si="95"/>
        <v>5.8810450250138953</v>
      </c>
      <c r="CN129" s="2">
        <f t="shared" si="95"/>
        <v>1.0345296726619684</v>
      </c>
      <c r="CO129" s="2">
        <f t="shared" si="96"/>
        <v>108.0524576732553</v>
      </c>
      <c r="CR129" s="2">
        <f t="shared" si="100"/>
        <v>0.27855153203343019</v>
      </c>
      <c r="CS129" s="2">
        <f t="shared" si="100"/>
        <v>0.27932960893855147</v>
      </c>
      <c r="CT129" s="2">
        <f t="shared" si="101"/>
        <v>0.25906735751295701</v>
      </c>
      <c r="CU129" s="2">
        <f t="shared" si="101"/>
        <v>0.13785751820158226</v>
      </c>
      <c r="CV129" s="2">
        <f t="shared" si="101"/>
        <v>0.12757603390675049</v>
      </c>
      <c r="CW129" s="2">
        <f t="shared" si="102"/>
        <v>1.0670731707317118</v>
      </c>
      <c r="CX129" s="2">
        <f t="shared" si="103"/>
        <v>0.1776198934280665</v>
      </c>
      <c r="CY129" s="2"/>
      <c r="CZ129" s="2">
        <f t="shared" si="107"/>
        <v>-0.26809651474529311</v>
      </c>
      <c r="DA129" s="2">
        <f t="shared" si="108"/>
        <v>-1.5094339622641546</v>
      </c>
      <c r="DB129" s="2">
        <f t="shared" si="109"/>
        <v>0.17543859649123056</v>
      </c>
      <c r="DC129" s="2"/>
      <c r="DF129" s="2">
        <f t="shared" si="104"/>
        <v>1.6668911351945592</v>
      </c>
      <c r="DG129" s="2">
        <f t="shared" si="104"/>
        <v>1.541700144002478</v>
      </c>
      <c r="DH129" s="2">
        <f t="shared" si="105"/>
        <v>3.4671565758649381</v>
      </c>
      <c r="DI129" s="2">
        <f t="shared" si="169"/>
        <v>3.0996218314498059</v>
      </c>
      <c r="DJ129" s="2">
        <f t="shared" si="169"/>
        <v>14.392627184856055</v>
      </c>
      <c r="DM129" s="2"/>
      <c r="DN129" s="2">
        <f t="shared" si="123"/>
        <v>1.5558698727015479</v>
      </c>
      <c r="DO129" s="2">
        <f t="shared" si="111"/>
        <v>1.1764705882353015</v>
      </c>
      <c r="DP129" s="2">
        <f t="shared" si="124"/>
        <v>0.3448275862068933</v>
      </c>
      <c r="DQ129" s="2"/>
      <c r="DR129" s="2">
        <f t="shared" si="125"/>
        <v>3.6764705882352944</v>
      </c>
      <c r="DS129" s="2">
        <f t="shared" si="126"/>
        <v>3.0528437577040308</v>
      </c>
      <c r="DT129" s="2" t="e">
        <v>#N/A</v>
      </c>
      <c r="DU129" s="2" t="e">
        <v>#N/A</v>
      </c>
      <c r="DV129" s="2">
        <f t="shared" si="112"/>
        <v>2.15716486902926</v>
      </c>
      <c r="DW129" s="2">
        <f t="shared" si="127"/>
        <v>-4.7424783273839815</v>
      </c>
      <c r="DX129" s="2">
        <f t="shared" si="128"/>
        <v>-1.5873015873015706</v>
      </c>
      <c r="DY129" s="2">
        <f t="shared" si="129"/>
        <v>0.31695721077653616</v>
      </c>
      <c r="DZ129" s="2">
        <f t="shared" si="130"/>
        <v>1.0526315789473717</v>
      </c>
      <c r="EA129" s="2">
        <f t="shared" si="145"/>
        <v>2.8089887640449396</v>
      </c>
      <c r="EB129" s="2">
        <f t="shared" si="145"/>
        <v>3.6297640653357499</v>
      </c>
      <c r="EC129" s="2">
        <f t="shared" si="145"/>
        <v>5.9925093632958948</v>
      </c>
      <c r="ED129" s="2">
        <f t="shared" si="145"/>
        <v>1.7127799736495364</v>
      </c>
      <c r="EE129" s="2" t="e">
        <f t="shared" si="145"/>
        <v>#N/A</v>
      </c>
      <c r="EF129" s="2">
        <f t="shared" si="145"/>
        <v>9.3851132686084036</v>
      </c>
      <c r="EG129" s="2">
        <f t="shared" si="145"/>
        <v>0.22296544035673715</v>
      </c>
      <c r="EH129" s="2">
        <f t="shared" si="143"/>
        <v>-3.7492317148125398</v>
      </c>
      <c r="EI129" s="2">
        <f t="shared" si="151"/>
        <v>2.2865853658536661</v>
      </c>
      <c r="EJ129" s="2">
        <f t="shared" si="151"/>
        <v>5.9917355371900793</v>
      </c>
      <c r="EK129" s="2">
        <f t="shared" si="151"/>
        <v>-4.7424783273839815</v>
      </c>
      <c r="EL129" s="2">
        <f t="shared" si="150"/>
        <v>2.3121387283236983</v>
      </c>
      <c r="EM129" s="2">
        <f t="shared" si="150"/>
        <v>1.1428571428571344</v>
      </c>
      <c r="EN129" s="2">
        <f t="shared" si="150"/>
        <v>2.8006589785831926</v>
      </c>
      <c r="EO129" s="2">
        <f t="shared" si="150"/>
        <v>0.31695721077653616</v>
      </c>
      <c r="EP129" s="2">
        <f t="shared" si="150"/>
        <v>-2.6974951830443183</v>
      </c>
      <c r="EQ129" s="2">
        <f t="shared" si="150"/>
        <v>0</v>
      </c>
      <c r="ER129" s="2">
        <f t="shared" si="162"/>
        <v>5.9925093632958948</v>
      </c>
      <c r="ES129" s="2">
        <f t="shared" si="162"/>
        <v>4.1739130434782501</v>
      </c>
      <c r="ET129" s="2">
        <f t="shared" si="162"/>
        <v>3.9156626506023917</v>
      </c>
      <c r="EU129" s="2">
        <f t="shared" si="97"/>
        <v>2.8</v>
      </c>
      <c r="EV129" s="2">
        <f t="shared" si="97"/>
        <v>2.6</v>
      </c>
      <c r="EW129" s="2">
        <f t="shared" si="131"/>
        <v>-3.2154340836012874</v>
      </c>
      <c r="EX129" s="2">
        <f t="shared" si="131"/>
        <v>-2.9931972789115635</v>
      </c>
      <c r="EY129" s="2">
        <f t="shared" si="132"/>
        <v>-43.191569483862658</v>
      </c>
      <c r="EZ129" s="2">
        <f t="shared" si="132"/>
        <v>-26.423459778388182</v>
      </c>
      <c r="FA129" s="2">
        <f t="shared" si="133"/>
        <v>-17.670682730923694</v>
      </c>
      <c r="FB129" s="2">
        <f t="shared" ref="FB129:FG171" si="173">100*((BY129/BY117)-1)</f>
        <v>1.606922126081578</v>
      </c>
      <c r="FC129" s="2">
        <f t="shared" si="173"/>
        <v>0.61224489795916881</v>
      </c>
      <c r="FD129" s="2">
        <f t="shared" si="173"/>
        <v>0.40540540540541237</v>
      </c>
      <c r="FE129" s="2">
        <f t="shared" si="173"/>
        <v>0.21789284798769959</v>
      </c>
      <c r="FF129" s="2">
        <f t="shared" si="173"/>
        <v>1.6853932584269593</v>
      </c>
      <c r="FG129" s="2">
        <f t="shared" si="173"/>
        <v>1.1037527593819041</v>
      </c>
      <c r="FH129" s="2" t="e">
        <v>#N/A</v>
      </c>
      <c r="FI129" s="2" t="e">
        <v>#N/A</v>
      </c>
      <c r="FL129" s="2">
        <f t="shared" si="170"/>
        <v>0.43364637058369571</v>
      </c>
      <c r="FM129" s="2">
        <f t="shared" si="170"/>
        <v>0.35131460397799241</v>
      </c>
      <c r="FN129" s="2">
        <f t="shared" si="115"/>
        <v>0.91525093354261067</v>
      </c>
      <c r="FQ129" s="2">
        <f t="shared" si="171"/>
        <v>1.7459010869173452</v>
      </c>
      <c r="FR129" s="2">
        <f t="shared" si="171"/>
        <v>1.412681092176582</v>
      </c>
      <c r="FS129" s="2">
        <f t="shared" si="117"/>
        <v>3.7115721686909797</v>
      </c>
      <c r="FT129" s="2">
        <f t="shared" si="172"/>
        <v>2.1991476899657858</v>
      </c>
      <c r="FU129" s="2">
        <f t="shared" si="172"/>
        <v>0.94586453430438588</v>
      </c>
      <c r="FX129" s="2">
        <f t="shared" si="163"/>
        <v>1.4784603031320787</v>
      </c>
      <c r="FY129" s="2">
        <f t="shared" si="163"/>
        <v>1.0485952010560906</v>
      </c>
      <c r="FZ129" s="2">
        <f t="shared" si="121"/>
        <v>3.621990502836514</v>
      </c>
      <c r="GA129" s="2">
        <f t="shared" si="164"/>
        <v>2.3760960254742836</v>
      </c>
      <c r="GB129" s="2">
        <f t="shared" si="164"/>
        <v>1.4271138725843624</v>
      </c>
      <c r="GE129" s="2"/>
      <c r="GF129" s="2"/>
      <c r="GG129" s="2">
        <f t="shared" si="166"/>
        <v>-40.903744341550855</v>
      </c>
      <c r="GH129" s="2">
        <f t="shared" si="166"/>
        <v>-32.47108947509517</v>
      </c>
      <c r="GI129" s="2">
        <f t="shared" si="138"/>
        <v>-15.889830508474601</v>
      </c>
      <c r="GJ129" s="2">
        <f t="shared" si="139"/>
        <v>3.6809815950920255</v>
      </c>
      <c r="GK129" s="2" t="e">
        <v>#N/A</v>
      </c>
      <c r="GN129" s="2">
        <f t="shared" si="89"/>
        <v>0.20000000000000018</v>
      </c>
      <c r="GQ129" s="2"/>
      <c r="GT129" s="27"/>
      <c r="IG129" s="24"/>
      <c r="IH129" s="24"/>
      <c r="II129" s="24"/>
      <c r="IJ129" s="24"/>
      <c r="IK129" s="24"/>
      <c r="IL129" s="2"/>
      <c r="IM129" s="2">
        <f t="shared" si="98"/>
        <v>1.6</v>
      </c>
      <c r="IN129" s="2"/>
      <c r="IO129" s="2">
        <f t="shared" si="134"/>
        <v>1.6</v>
      </c>
      <c r="IX129" s="3"/>
      <c r="IY129" s="3"/>
      <c r="IZ129" s="3"/>
      <c r="JA129" s="3"/>
      <c r="JB129" s="3"/>
      <c r="JC129" s="3"/>
      <c r="JE129" s="3"/>
      <c r="JF129" s="3"/>
      <c r="JG129" s="3"/>
      <c r="JH129" s="3"/>
      <c r="JI129" s="3"/>
      <c r="JJ129" s="3"/>
      <c r="JK129" s="3"/>
      <c r="JL129" s="3"/>
      <c r="JN129" s="10">
        <f>COUNTIF(EI129:ET129,"&gt;2")</f>
        <v>7</v>
      </c>
      <c r="JP129" s="2">
        <f>AVERAGE(CS129,CS117,CS105,CS93,CS81,CS69,CS57,CS45,CS33,CS21)</f>
        <v>0.24214061917289692</v>
      </c>
      <c r="JQ129" s="2">
        <f>CS129-JP129</f>
        <v>3.7188989765654545E-2</v>
      </c>
      <c r="JR129" s="2">
        <f>AVERAGE(CT129,CT117,CT105,CT93,CT81,CT69,CT57,CT45,CT33,CT21)</f>
        <v>0.10963049215218153</v>
      </c>
      <c r="JS129" s="2">
        <f>CT129-JR129</f>
        <v>0.14943686536077549</v>
      </c>
      <c r="KH129" s="2">
        <f>(DN129*$DN$4)+(FB129*$FB$3)+(FC129*$FC$3)+(FD129*$FD$3)+(FE129*$FE$3)+(FF129*$FF$3)+(FG129*$FG$3)</f>
        <v>1.2495155949424146</v>
      </c>
      <c r="KI129" s="2">
        <f>F129-KH129</f>
        <v>0.35048440505758549</v>
      </c>
      <c r="KJ129" s="2">
        <f>MAX(DN129,FB129:FG129)</f>
        <v>1.6853932584269593</v>
      </c>
      <c r="KK129" s="2">
        <f>MIN(DN129,FB129:FG129)</f>
        <v>0.21789284798769959</v>
      </c>
      <c r="KL129" s="2">
        <f t="shared" si="135"/>
        <v>1.4675004104392597</v>
      </c>
      <c r="KO129" s="2">
        <f>BO129</f>
        <v>97.03</v>
      </c>
      <c r="KP129" s="2">
        <f>100*((BO123/BO111)-1)</f>
        <v>5.133555926544231</v>
      </c>
      <c r="KQ129" s="2">
        <f t="shared" si="142"/>
        <v>5.133555926544231</v>
      </c>
      <c r="KR129" s="2">
        <f>100*((BO117/BO105)-1)</f>
        <v>10.234047251048795</v>
      </c>
      <c r="KS129" s="2">
        <f t="shared" si="149"/>
        <v>10.234047251048795</v>
      </c>
      <c r="KT129" s="3">
        <f>BP129</f>
        <v>1.6705000000000001</v>
      </c>
      <c r="KU129" s="3">
        <f>BQ129</f>
        <v>9.824285714285713</v>
      </c>
      <c r="KV129" s="3">
        <f t="shared" si="106"/>
        <v>5.8810450250138953</v>
      </c>
      <c r="KW129" s="2">
        <f t="shared" si="99"/>
        <v>13.78663296021683</v>
      </c>
      <c r="KX129" s="2">
        <f t="shared" si="99"/>
        <v>10.75860803767654</v>
      </c>
      <c r="LB129">
        <v>0</v>
      </c>
      <c r="LE129" s="2" t="e">
        <v>#N/A</v>
      </c>
      <c r="LF129" s="2" t="e">
        <v>#N/A</v>
      </c>
      <c r="LG129" s="2" t="e">
        <v>#N/A</v>
      </c>
      <c r="LH129" s="2" t="e">
        <v>#N/A</v>
      </c>
      <c r="LI129" s="2" t="e">
        <v>#N/A</v>
      </c>
      <c r="LJ129" s="2" t="e">
        <v>#N/A</v>
      </c>
      <c r="LK129" s="2">
        <v>70.900549353277171</v>
      </c>
      <c r="LL129" s="2" t="e">
        <v>#N/A</v>
      </c>
      <c r="LM129" s="2" t="e">
        <v>#N/A</v>
      </c>
      <c r="LN129" s="2" t="e">
        <v>#N/A</v>
      </c>
      <c r="LO129" s="2" t="e">
        <v>#N/A</v>
      </c>
      <c r="LP129" s="2">
        <v>47.571128226229384</v>
      </c>
      <c r="LQ129" s="2" t="e">
        <v>#N/A</v>
      </c>
      <c r="LR129" s="2" t="e">
        <v>#N/A</v>
      </c>
      <c r="LS129" s="2" t="e">
        <v>#N/A</v>
      </c>
      <c r="LT129" s="2" t="e">
        <v>#N/A</v>
      </c>
      <c r="LU129" s="2" t="e">
        <v>#N/A</v>
      </c>
      <c r="LV129" s="2" t="e">
        <v>#N/A</v>
      </c>
      <c r="LW129" s="2" t="e">
        <v>#N/A</v>
      </c>
      <c r="LX129" s="2" t="e">
        <v>#N/A</v>
      </c>
      <c r="LY129" s="2">
        <v>60.69914899144333</v>
      </c>
      <c r="LZ129" s="2" t="e">
        <v>#N/A</v>
      </c>
      <c r="MA129" s="2" t="e">
        <v>#N/A</v>
      </c>
      <c r="MB129" s="2" t="e">
        <v>#N/A</v>
      </c>
      <c r="MC129" s="2" t="e">
        <v>#N/A</v>
      </c>
      <c r="MD129" s="2" t="e">
        <v>#N/A</v>
      </c>
      <c r="ME129" s="2" t="e">
        <v>#N/A</v>
      </c>
      <c r="MF129" s="2" t="e">
        <v>#N/A</v>
      </c>
      <c r="MG129" s="2" t="e">
        <v>#N/A</v>
      </c>
      <c r="MH129" s="2">
        <v>58.622250516208709</v>
      </c>
      <c r="MI129" s="2" t="e">
        <v>#N/A</v>
      </c>
      <c r="MJ129" s="2" t="e">
        <v>#N/A</v>
      </c>
      <c r="MK129" s="2" t="e">
        <v>#N/A</v>
      </c>
      <c r="ML129" s="2" t="e">
        <v>#N/A</v>
      </c>
      <c r="MM129" s="2" t="e">
        <v>#N/A</v>
      </c>
      <c r="MN129" s="2" t="e">
        <v>#N/A</v>
      </c>
      <c r="MO129" s="2" t="e">
        <v>#N/A</v>
      </c>
      <c r="MP129" s="2" t="e">
        <v>#N/A</v>
      </c>
      <c r="MQ129" s="2" t="e">
        <v>#N/A</v>
      </c>
      <c r="MR129" s="2" t="e">
        <v>#N/A</v>
      </c>
      <c r="MS129" s="10" t="e">
        <v>#N/A</v>
      </c>
      <c r="MT129" s="2" t="e">
        <v>#N/A</v>
      </c>
      <c r="MU129" s="2" t="e">
        <v>#N/A</v>
      </c>
      <c r="MV129" s="2" t="e">
        <v>#N/A</v>
      </c>
      <c r="MX129" s="22" t="e">
        <v>#N/A</v>
      </c>
      <c r="MY129" s="22" t="e">
        <v>#N/A</v>
      </c>
      <c r="MZ129" s="22" t="e">
        <v>#N/A</v>
      </c>
      <c r="NA129" s="22" t="e">
        <v>#N/A</v>
      </c>
      <c r="NB129" s="22" t="e">
        <v>#N/A</v>
      </c>
      <c r="NC129" s="22" t="e">
        <v>#N/A</v>
      </c>
      <c r="ND129" s="22">
        <v>2</v>
      </c>
      <c r="NE129" s="22" t="e">
        <v>#N/A</v>
      </c>
      <c r="NF129" s="22" t="e">
        <v>#N/A</v>
      </c>
      <c r="NG129" s="22">
        <v>0</v>
      </c>
      <c r="NH129" s="23">
        <v>0</v>
      </c>
      <c r="NI129" s="22">
        <v>19</v>
      </c>
      <c r="NJ129" s="22" t="e">
        <v>#N/A</v>
      </c>
      <c r="NK129" s="22" t="e">
        <v>#N/A</v>
      </c>
      <c r="NL129" s="23" t="e">
        <v>#N/A</v>
      </c>
      <c r="NM129" s="3" t="e">
        <v>#N/A</v>
      </c>
      <c r="NN129" s="22" t="e">
        <v>#N/A</v>
      </c>
      <c r="NO129" s="22" t="e">
        <v>#N/A</v>
      </c>
      <c r="NP129" s="22" t="e">
        <v>#N/A</v>
      </c>
      <c r="NQ129" s="22" t="e">
        <v>#N/A</v>
      </c>
      <c r="NR129" s="23">
        <v>2</v>
      </c>
      <c r="NS129" s="22" t="e">
        <v>#N/A</v>
      </c>
      <c r="NT129" s="22" t="e">
        <v>#N/A</v>
      </c>
      <c r="NU129" s="23" t="e">
        <v>#N/A</v>
      </c>
      <c r="NV129" s="3" t="e">
        <v>#N/A</v>
      </c>
      <c r="NW129" s="22" t="e">
        <v>#N/A</v>
      </c>
      <c r="NX129" s="22" t="e">
        <v>#N/A</v>
      </c>
      <c r="NY129" s="22" t="e">
        <v>#N/A</v>
      </c>
      <c r="NZ129" s="22" t="e">
        <v>#N/A</v>
      </c>
      <c r="OA129" s="23">
        <v>7</v>
      </c>
      <c r="OB129" s="22" t="e">
        <v>#N/A</v>
      </c>
      <c r="OC129" s="22" t="e">
        <v>#N/A</v>
      </c>
      <c r="OD129" s="22" t="e">
        <v>#N/A</v>
      </c>
      <c r="OE129" s="22" t="e">
        <v>#N/A</v>
      </c>
      <c r="OF129" s="22" t="e">
        <v>#N/A</v>
      </c>
      <c r="OG129" s="22" t="e">
        <v>#N/A</v>
      </c>
      <c r="OH129" s="23" t="e">
        <v>#N/A</v>
      </c>
      <c r="OI129" s="22">
        <v>0</v>
      </c>
      <c r="OJ129" s="22" t="e">
        <v>#N/A</v>
      </c>
      <c r="OK129" s="22" t="e">
        <v>#N/A</v>
      </c>
      <c r="OL129" s="22" t="e">
        <v>#N/A</v>
      </c>
      <c r="OM129" s="23" t="e">
        <v>#N/A</v>
      </c>
      <c r="ON129" s="22" t="e">
        <v>#N/A</v>
      </c>
      <c r="OO129" s="22" t="e">
        <v>#N/A</v>
      </c>
      <c r="OQ129">
        <f t="shared" si="136"/>
        <v>-11</v>
      </c>
      <c r="OR129" s="23" t="e">
        <f t="shared" ca="1" si="168"/>
        <v>#N/A</v>
      </c>
      <c r="OS129" s="23" t="e">
        <f t="shared" ca="1" si="168"/>
        <v>#N/A</v>
      </c>
      <c r="OT129" s="23" t="e">
        <f t="shared" ca="1" si="168"/>
        <v>#N/A</v>
      </c>
      <c r="OU129" s="23" t="e">
        <f t="shared" ca="1" si="168"/>
        <v>#N/A</v>
      </c>
      <c r="OV129" s="23" t="e">
        <f t="shared" ca="1" si="168"/>
        <v>#N/A</v>
      </c>
      <c r="OW129" s="23" t="e">
        <f t="shared" ca="1" si="168"/>
        <v>#N/A</v>
      </c>
      <c r="OX129" s="23">
        <f t="shared" ca="1" si="168"/>
        <v>1.051519930736192</v>
      </c>
      <c r="OY129" s="23" t="e">
        <f t="shared" ca="1" si="168"/>
        <v>#N/A</v>
      </c>
      <c r="OZ129" s="23" t="e">
        <f t="shared" ca="1" si="168"/>
        <v>#N/A</v>
      </c>
      <c r="PA129" s="23" t="e">
        <f t="shared" ca="1" si="168"/>
        <v>#N/A</v>
      </c>
      <c r="PB129" s="23" t="e">
        <f t="shared" ca="1" si="168"/>
        <v>#N/A</v>
      </c>
      <c r="PC129" s="23">
        <f t="shared" ca="1" si="167"/>
        <v>1.0420794172826386</v>
      </c>
      <c r="PD129" s="23" t="e">
        <f t="shared" ca="1" si="167"/>
        <v>#N/A</v>
      </c>
      <c r="PE129" s="23" t="e">
        <f t="shared" ca="1" si="167"/>
        <v>#N/A</v>
      </c>
      <c r="PF129" s="23" t="e">
        <f t="shared" ca="1" si="167"/>
        <v>#N/A</v>
      </c>
      <c r="PG129" s="23" t="e">
        <f t="shared" ca="1" si="167"/>
        <v>#N/A</v>
      </c>
      <c r="PH129" s="23" t="e">
        <f t="shared" ca="1" si="165"/>
        <v>#N/A</v>
      </c>
      <c r="PI129" s="23" t="e">
        <f t="shared" ca="1" si="165"/>
        <v>#N/A</v>
      </c>
      <c r="PJ129" s="23" t="e">
        <f t="shared" ca="1" si="165"/>
        <v>#N/A</v>
      </c>
      <c r="PK129" s="23" t="e">
        <f t="shared" ca="1" si="165"/>
        <v>#N/A</v>
      </c>
      <c r="PL129" s="23">
        <f t="shared" ca="1" si="165"/>
        <v>1.0112228720893808</v>
      </c>
      <c r="PM129" s="23" t="e">
        <f t="shared" ca="1" si="165"/>
        <v>#N/A</v>
      </c>
      <c r="PN129" s="23" t="e">
        <f t="shared" ca="1" si="165"/>
        <v>#N/A</v>
      </c>
      <c r="PO129" s="23" t="e">
        <f t="shared" ca="1" si="157"/>
        <v>#N/A</v>
      </c>
      <c r="PP129" s="23" t="e">
        <f t="shared" ca="1" si="157"/>
        <v>#N/A</v>
      </c>
      <c r="PQ129" s="23" t="e">
        <f t="shared" ca="1" si="157"/>
        <v>#N/A</v>
      </c>
      <c r="PR129" s="23" t="e">
        <f t="shared" ca="1" si="157"/>
        <v>#N/A</v>
      </c>
      <c r="PS129" s="23" t="e">
        <f t="shared" ca="1" si="157"/>
        <v>#N/A</v>
      </c>
      <c r="PT129" s="23" t="e">
        <f t="shared" ca="1" si="157"/>
        <v>#N/A</v>
      </c>
      <c r="PU129" s="23">
        <f t="shared" ca="1" si="154"/>
        <v>1.0421600715490154</v>
      </c>
      <c r="PV129" s="23" t="e">
        <f t="shared" ca="1" si="154"/>
        <v>#N/A</v>
      </c>
      <c r="PW129" s="23" t="e">
        <f t="shared" ca="1" si="154"/>
        <v>#N/A</v>
      </c>
      <c r="PX129" s="23" t="e">
        <f t="shared" ca="1" si="154"/>
        <v>#N/A</v>
      </c>
      <c r="PY129" s="23" t="e">
        <f t="shared" ca="1" si="154"/>
        <v>#N/A</v>
      </c>
      <c r="PZ129" s="23" t="e">
        <f t="shared" ca="1" si="154"/>
        <v>#N/A</v>
      </c>
      <c r="QA129" s="23" t="e">
        <f t="shared" ca="1" si="154"/>
        <v>#N/A</v>
      </c>
      <c r="QB129" s="23" t="e">
        <f t="shared" ca="1" si="154"/>
        <v>#N/A</v>
      </c>
      <c r="QC129" s="23" t="e">
        <f t="shared" ca="1" si="154"/>
        <v>#N/A</v>
      </c>
      <c r="QD129" s="23" t="e">
        <f t="shared" ca="1" si="141"/>
        <v>#N/A</v>
      </c>
      <c r="QE129" s="23" t="e">
        <f t="shared" ca="1" si="141"/>
        <v>#N/A</v>
      </c>
      <c r="QF129" s="23" t="e">
        <f t="shared" ca="1" si="141"/>
        <v>#N/A</v>
      </c>
      <c r="QG129" s="23" t="e">
        <f t="shared" ca="1" si="141"/>
        <v>#N/A</v>
      </c>
      <c r="QH129" s="23" t="e">
        <f t="shared" ca="1" si="141"/>
        <v>#N/A</v>
      </c>
      <c r="QI129" s="23" t="e">
        <f t="shared" ca="1" si="141"/>
        <v>#N/A</v>
      </c>
      <c r="QJ129" s="26" t="e">
        <f t="shared" ca="1" si="110"/>
        <v>#N/A</v>
      </c>
    </row>
    <row r="130" spans="1:452" x14ac:dyDescent="0.35">
      <c r="A130" s="12" t="s">
        <v>1195</v>
      </c>
      <c r="B130" s="21">
        <v>36161</v>
      </c>
      <c r="C130" t="s">
        <v>745</v>
      </c>
      <c r="D130" s="2">
        <v>71.8</v>
      </c>
      <c r="E130" s="2">
        <v>71.400000000000006</v>
      </c>
      <c r="F130" s="2">
        <v>1.6</v>
      </c>
      <c r="G130" s="2">
        <v>76.599999999999994</v>
      </c>
      <c r="H130" s="2">
        <v>71.778067676909757</v>
      </c>
      <c r="I130" s="2">
        <v>77.115809685120738</v>
      </c>
      <c r="J130" s="2">
        <v>86.3</v>
      </c>
      <c r="K130" s="2">
        <v>56.6</v>
      </c>
      <c r="L130" s="2">
        <v>56.679939419421395</v>
      </c>
      <c r="M130" s="2">
        <v>64.5</v>
      </c>
      <c r="N130" s="2">
        <v>57.1</v>
      </c>
      <c r="O130" s="2">
        <v>66.5</v>
      </c>
      <c r="P130" s="2">
        <v>62.4</v>
      </c>
      <c r="Q130" s="2">
        <v>173</v>
      </c>
      <c r="R130" s="2">
        <v>63.7</v>
      </c>
      <c r="S130" s="2">
        <v>57.1</v>
      </c>
      <c r="T130" s="2">
        <v>37.299999999999997</v>
      </c>
      <c r="U130" s="2">
        <v>55.1</v>
      </c>
      <c r="V130" s="2">
        <v>57.3</v>
      </c>
      <c r="W130" s="2">
        <v>28.3</v>
      </c>
      <c r="X130" s="2">
        <v>75.099999999999994</v>
      </c>
      <c r="Y130" s="2" t="e">
        <v>#N/A</v>
      </c>
      <c r="Z130" s="2">
        <v>35.299999999999997</v>
      </c>
      <c r="AA130" s="2">
        <v>90</v>
      </c>
      <c r="AB130" s="2">
        <v>159.80000000000001</v>
      </c>
      <c r="AC130" s="2">
        <v>163.30000000000001</v>
      </c>
      <c r="AD130" s="2">
        <v>58.6</v>
      </c>
      <c r="AE130" s="2">
        <v>177.6</v>
      </c>
      <c r="AF130" s="2">
        <v>79.3</v>
      </c>
      <c r="AG130" s="22">
        <v>628</v>
      </c>
      <c r="AH130" s="22">
        <v>372</v>
      </c>
      <c r="AI130" s="22">
        <v>204</v>
      </c>
      <c r="AJ130" s="22">
        <v>43</v>
      </c>
      <c r="AK130" s="22">
        <v>40</v>
      </c>
      <c r="AL130" s="22">
        <v>4</v>
      </c>
      <c r="AM130" s="22">
        <v>7</v>
      </c>
      <c r="AN130" s="22">
        <v>6</v>
      </c>
      <c r="AO130" s="22">
        <v>56</v>
      </c>
      <c r="AP130" s="22">
        <v>42</v>
      </c>
      <c r="AQ130" s="22">
        <v>44</v>
      </c>
      <c r="AR130" s="2">
        <v>67.3</v>
      </c>
      <c r="AS130" s="2">
        <v>52.3</v>
      </c>
      <c r="AT130" s="2">
        <v>173</v>
      </c>
      <c r="AU130" s="2">
        <v>53.2</v>
      </c>
      <c r="AV130" s="2">
        <v>84.2</v>
      </c>
      <c r="AW130" s="2">
        <v>62.3</v>
      </c>
      <c r="AX130" s="2">
        <v>63.7</v>
      </c>
      <c r="AY130" s="2">
        <v>100.9</v>
      </c>
      <c r="AZ130" s="2">
        <v>97.7</v>
      </c>
      <c r="BA130" s="2">
        <v>28.3</v>
      </c>
      <c r="BB130" s="2">
        <v>60.1</v>
      </c>
      <c r="BC130" s="2">
        <v>69.099999999999994</v>
      </c>
      <c r="BD130" s="3" t="e">
        <v>#N/A</v>
      </c>
      <c r="BE130" s="3" t="e">
        <v>#N/A</v>
      </c>
      <c r="BF130" s="3" t="e">
        <v>#N/A</v>
      </c>
      <c r="BG130" s="3" t="e">
        <v>#N/A</v>
      </c>
      <c r="BH130" s="3" t="e">
        <v>#N/A</v>
      </c>
      <c r="BI130" s="2">
        <v>163.4</v>
      </c>
      <c r="BJ130" s="2">
        <v>2.4</v>
      </c>
      <c r="BK130" s="2">
        <v>2.6</v>
      </c>
      <c r="BL130" s="2">
        <v>60.3</v>
      </c>
      <c r="BM130" s="2">
        <v>71.2</v>
      </c>
      <c r="BN130" s="10" t="e">
        <v>#N/A</v>
      </c>
      <c r="BO130" s="3">
        <v>96.13</v>
      </c>
      <c r="BP130" s="22">
        <v>1.6509</v>
      </c>
      <c r="BQ130" s="3">
        <v>11.1145</v>
      </c>
      <c r="BR130" s="23">
        <v>1.8510526315789475</v>
      </c>
      <c r="BS130" s="2">
        <v>41.4</v>
      </c>
      <c r="BT130" s="3">
        <v>55.02</v>
      </c>
      <c r="BU130" s="2">
        <v>1.3</v>
      </c>
      <c r="BV130" s="2">
        <v>2.4</v>
      </c>
      <c r="BW130" s="2" t="e">
        <v>#N/A</v>
      </c>
      <c r="BX130" s="2" t="e">
        <v>#N/A</v>
      </c>
      <c r="BY130" s="23">
        <v>164.7</v>
      </c>
      <c r="BZ130" s="2">
        <v>98.1</v>
      </c>
      <c r="CA130" s="2">
        <v>73.7</v>
      </c>
      <c r="CB130" s="3">
        <v>77.97</v>
      </c>
      <c r="CC130" s="2">
        <v>72.5</v>
      </c>
      <c r="CD130" s="2">
        <v>91.8</v>
      </c>
      <c r="CE130" s="2">
        <v>98.322459775185322</v>
      </c>
      <c r="CF130" s="3">
        <v>78.217382487535389</v>
      </c>
      <c r="CG130" s="2">
        <v>72.5410151382072</v>
      </c>
      <c r="CH130" s="23">
        <v>175.50127959070375</v>
      </c>
      <c r="CI130" s="3">
        <v>78.772050867856706</v>
      </c>
      <c r="CM130" s="2">
        <f t="shared" si="95"/>
        <v>6.7323883942092184</v>
      </c>
      <c r="CN130" s="2">
        <f t="shared" si="95"/>
        <v>1.1212384951111196</v>
      </c>
      <c r="CO130" s="2">
        <f t="shared" si="96"/>
        <v>106.78467666733144</v>
      </c>
      <c r="CR130" s="2">
        <f t="shared" si="100"/>
        <v>-0.27777777777778173</v>
      </c>
      <c r="CS130" s="2">
        <f t="shared" si="100"/>
        <v>-0.55710306406684051</v>
      </c>
      <c r="CT130" s="2">
        <f t="shared" si="101"/>
        <v>-1.0335917312661644</v>
      </c>
      <c r="CU130" s="2">
        <f t="shared" si="101"/>
        <v>0.13454114664555278</v>
      </c>
      <c r="CV130" s="2">
        <f t="shared" si="101"/>
        <v>4.3927290555128631E-2</v>
      </c>
      <c r="CW130" s="2">
        <f t="shared" si="102"/>
        <v>0.30165912518854127</v>
      </c>
      <c r="CX130" s="2">
        <f t="shared" si="103"/>
        <v>0.35460992907801925</v>
      </c>
      <c r="CY130" s="2"/>
      <c r="CZ130" s="2">
        <f t="shared" si="107"/>
        <v>0.26881720430105999</v>
      </c>
      <c r="DA130" s="2">
        <f t="shared" si="108"/>
        <v>2.0434227330779162</v>
      </c>
      <c r="DB130" s="2">
        <f t="shared" si="109"/>
        <v>0.35026269702275964</v>
      </c>
      <c r="DC130" s="2"/>
      <c r="DF130" s="2">
        <f t="shared" si="104"/>
        <v>1.626494371771825</v>
      </c>
      <c r="DG130" s="2">
        <f t="shared" si="104"/>
        <v>0.52840289380355898</v>
      </c>
      <c r="DH130" s="2">
        <f t="shared" si="105"/>
        <v>3.6004402787260137</v>
      </c>
      <c r="DI130" s="2">
        <f t="shared" si="169"/>
        <v>2.850177929290898</v>
      </c>
      <c r="DJ130" s="2">
        <f t="shared" si="169"/>
        <v>7.399782881836714</v>
      </c>
      <c r="DM130" s="2"/>
      <c r="DN130" s="2">
        <f t="shared" si="123"/>
        <v>1.5647226173542084</v>
      </c>
      <c r="DO130" s="2">
        <f t="shared" si="111"/>
        <v>1.1889035667106889</v>
      </c>
      <c r="DP130" s="2">
        <f t="shared" si="124"/>
        <v>0.46565774155994344</v>
      </c>
      <c r="DQ130" s="2"/>
      <c r="DR130" s="2">
        <f t="shared" si="125"/>
        <v>3.6630036630036633</v>
      </c>
      <c r="DS130" s="2">
        <f t="shared" si="126"/>
        <v>3.0678103874883265</v>
      </c>
      <c r="DT130" s="2" t="e">
        <v>#N/A</v>
      </c>
      <c r="DU130" s="2" t="e">
        <v>#N/A</v>
      </c>
      <c r="DV130" s="2">
        <f t="shared" si="112"/>
        <v>2.6234567901234573</v>
      </c>
      <c r="DW130" s="2">
        <f t="shared" si="127"/>
        <v>-4.788112272977429</v>
      </c>
      <c r="DX130" s="2">
        <f t="shared" si="128"/>
        <v>-0.53333333333334121</v>
      </c>
      <c r="DY130" s="2">
        <f t="shared" si="129"/>
        <v>0.63191153238546516</v>
      </c>
      <c r="DZ130" s="2">
        <f t="shared" si="130"/>
        <v>0.70546737213403876</v>
      </c>
      <c r="EA130" s="2">
        <f t="shared" si="145"/>
        <v>2.4163568773234223</v>
      </c>
      <c r="EB130" s="2">
        <f t="shared" si="145"/>
        <v>3.616636528028927</v>
      </c>
      <c r="EC130" s="2">
        <f t="shared" si="145"/>
        <v>5.5970149253731449</v>
      </c>
      <c r="ED130" s="2">
        <f t="shared" si="145"/>
        <v>-1.3140604467805517</v>
      </c>
      <c r="EE130" s="2" t="e">
        <f t="shared" si="145"/>
        <v>#N/A</v>
      </c>
      <c r="EF130" s="2">
        <f t="shared" si="145"/>
        <v>8.2822085889570509</v>
      </c>
      <c r="EG130" s="2">
        <f t="shared" si="145"/>
        <v>0.22271714922048602</v>
      </c>
      <c r="EH130" s="2">
        <f t="shared" si="143"/>
        <v>-2.6796589524969439</v>
      </c>
      <c r="EI130" s="2">
        <f t="shared" si="151"/>
        <v>2.5914634146341431</v>
      </c>
      <c r="EJ130" s="2">
        <f t="shared" si="151"/>
        <v>5.4435483870967749</v>
      </c>
      <c r="EK130" s="2">
        <f t="shared" si="151"/>
        <v>-4.788112272977429</v>
      </c>
      <c r="EL130" s="2">
        <f t="shared" si="150"/>
        <v>2.5048169556840083</v>
      </c>
      <c r="EM130" s="2">
        <f t="shared" si="150"/>
        <v>0.23809523809523725</v>
      </c>
      <c r="EN130" s="2">
        <f t="shared" si="150"/>
        <v>4.0066777963272182</v>
      </c>
      <c r="EO130" s="2">
        <f t="shared" si="150"/>
        <v>0.63191153238546516</v>
      </c>
      <c r="EP130" s="2">
        <f t="shared" si="150"/>
        <v>-2.5120772946859882</v>
      </c>
      <c r="EQ130" s="2">
        <f t="shared" si="150"/>
        <v>0.30800821355236874</v>
      </c>
      <c r="ER130" s="2">
        <f t="shared" si="162"/>
        <v>5.5970149253731449</v>
      </c>
      <c r="ES130" s="2">
        <f t="shared" si="162"/>
        <v>3.979238754325265</v>
      </c>
      <c r="ET130" s="2">
        <f t="shared" si="162"/>
        <v>4.0662650602409478</v>
      </c>
      <c r="EU130" s="2">
        <f t="shared" si="97"/>
        <v>2.4</v>
      </c>
      <c r="EV130" s="2">
        <f t="shared" si="97"/>
        <v>2.6</v>
      </c>
      <c r="EW130" s="2">
        <f t="shared" si="131"/>
        <v>-4.1335453100158954</v>
      </c>
      <c r="EX130" s="2">
        <f t="shared" si="131"/>
        <v>-2.732240437158473</v>
      </c>
      <c r="EY130" s="2">
        <f t="shared" si="132"/>
        <v>-27.505653592732628</v>
      </c>
      <c r="EZ130" s="2">
        <f t="shared" si="132"/>
        <v>-12.625146006422995</v>
      </c>
      <c r="FA130" s="2">
        <f t="shared" si="133"/>
        <v>-5.0458715596330306</v>
      </c>
      <c r="FB130" s="2">
        <f t="shared" si="173"/>
        <v>1.6666666666666607</v>
      </c>
      <c r="FC130" s="2">
        <f t="shared" si="173"/>
        <v>0.20429009193052572</v>
      </c>
      <c r="FD130" s="2">
        <f t="shared" si="173"/>
        <v>0.13586956521740579</v>
      </c>
      <c r="FE130" s="2">
        <f t="shared" si="173"/>
        <v>0.24427873489327734</v>
      </c>
      <c r="FF130" s="2">
        <f t="shared" si="173"/>
        <v>1.540616246498594</v>
      </c>
      <c r="FG130" s="2">
        <f t="shared" si="173"/>
        <v>0.76838638858398589</v>
      </c>
      <c r="FH130" s="2" t="e">
        <v>#N/A</v>
      </c>
      <c r="FI130" s="2" t="e">
        <v>#N/A</v>
      </c>
      <c r="FL130" s="2">
        <f t="shared" si="170"/>
        <v>0.49044476935866665</v>
      </c>
      <c r="FM130" s="2">
        <f t="shared" si="170"/>
        <v>0.35960410484157102</v>
      </c>
      <c r="FN130" s="2">
        <f t="shared" si="115"/>
        <v>0.89859623664085841</v>
      </c>
      <c r="FQ130" s="2">
        <f t="shared" si="171"/>
        <v>1.9762584874630562</v>
      </c>
      <c r="FR130" s="2">
        <f t="shared" si="171"/>
        <v>1.4461939437198756</v>
      </c>
      <c r="FS130" s="2">
        <f t="shared" si="117"/>
        <v>3.6431243480390396</v>
      </c>
      <c r="FT130" s="2">
        <f t="shared" si="172"/>
        <v>2.3532703569074886</v>
      </c>
      <c r="FU130" s="2">
        <f t="shared" si="172"/>
        <v>0.72738151651428051</v>
      </c>
      <c r="FX130" s="2">
        <f t="shared" si="163"/>
        <v>1.4723936158699047</v>
      </c>
      <c r="FY130" s="2">
        <f t="shared" si="163"/>
        <v>1.0986337049832651</v>
      </c>
      <c r="FZ130" s="2">
        <f t="shared" si="121"/>
        <v>3.5798039325924513</v>
      </c>
      <c r="GA130" s="2">
        <f t="shared" si="164"/>
        <v>2.3730361231182107</v>
      </c>
      <c r="GB130" s="2">
        <f t="shared" si="164"/>
        <v>1.3272121599635867</v>
      </c>
      <c r="GE130" s="2"/>
      <c r="GF130" s="2"/>
      <c r="GG130" s="2">
        <f t="shared" si="166"/>
        <v>-37.868772821603393</v>
      </c>
      <c r="GH130" s="2">
        <f t="shared" si="166"/>
        <v>-23.550318897230792</v>
      </c>
      <c r="GI130" s="2">
        <f t="shared" si="138"/>
        <v>-12.882562277580067</v>
      </c>
      <c r="GJ130" s="2">
        <f t="shared" si="139"/>
        <v>3.6742192284139552</v>
      </c>
      <c r="GK130" s="2" t="e">
        <v>#N/A</v>
      </c>
      <c r="GN130" s="2">
        <f t="shared" si="89"/>
        <v>0</v>
      </c>
      <c r="GQ130" s="2"/>
      <c r="GT130" s="27">
        <f t="shared" ref="GT130:GT193" ca="1" si="174">P130/OFFSET(P130,-MONTH($B130),0)*100</f>
        <v>100.80775444264944</v>
      </c>
      <c r="GU130" s="27">
        <f t="shared" ref="GU130:GV193" ca="1" si="175">S130/OFFSET(S130,-MONTH($B130),0)*100</f>
        <v>99.131944444444443</v>
      </c>
      <c r="GV130" s="27">
        <f t="shared" ca="1" si="175"/>
        <v>100.26881720430106</v>
      </c>
      <c r="GW130" s="27">
        <f t="shared" ref="GW130:GX193" ca="1" si="176">J130/OFFSET(J130,-MONTH($B130),0)*100</f>
        <v>98.854524627720508</v>
      </c>
      <c r="GX130" s="27">
        <f t="shared" ca="1" si="176"/>
        <v>100.35460992907801</v>
      </c>
      <c r="GY130" s="27">
        <f t="shared" ref="GY130:GY193" ca="1" si="177">E130/OFFSET(E130,-MONTH($B130),0)*100</f>
        <v>99.442896935933163</v>
      </c>
      <c r="GZ130" s="27">
        <f t="shared" ref="GZ130:GZ193" ca="1" si="178">U130/OFFSET(U130,-MONTH($B130),0)*100</f>
        <v>100.36429872495447</v>
      </c>
      <c r="HA130" s="27">
        <f t="shared" ref="HA130:HD193" ca="1" si="179">AC130/OFFSET(AC130,-MONTH($B130),0)*100</f>
        <v>98.432790837854128</v>
      </c>
      <c r="HB130" s="27">
        <f t="shared" ca="1" si="179"/>
        <v>100</v>
      </c>
      <c r="HC130" s="27">
        <f t="shared" ca="1" si="179"/>
        <v>91.97307094769549</v>
      </c>
      <c r="HD130" s="27">
        <f t="shared" ca="1" si="179"/>
        <v>91.254315304948207</v>
      </c>
      <c r="HE130" s="27">
        <f t="shared" ref="HE130:HE193" ca="1" si="180">AB130/OFFSET(AB130,-MONTH($B130),0)*100</f>
        <v>102.04342273307792</v>
      </c>
      <c r="HG130" s="27">
        <f t="shared" ref="HG130:HG193" ca="1" si="181">OFFSET(P130,-MONTH($B130),0)/P118*100</f>
        <v>102.65339966832505</v>
      </c>
      <c r="HH130" s="27">
        <f t="shared" ref="HH130:HI193" ca="1" si="182">OFFSET(S130,-MONTH($B130),0)/S118*100</f>
        <v>101.58730158730158</v>
      </c>
      <c r="HI130" s="27">
        <f t="shared" ca="1" si="182"/>
        <v>99.200000000000017</v>
      </c>
      <c r="HJ130" s="27">
        <f t="shared" ref="HJ130:HK193" ca="1" si="183">OFFSET(J130,-MONTH($B130),0)/J118*100</f>
        <v>101.62980209545982</v>
      </c>
      <c r="HK130" s="27">
        <f t="shared" ca="1" si="183"/>
        <v>103.29670329670328</v>
      </c>
      <c r="HL130" s="27">
        <f t="shared" ref="HL130:HL193" ca="1" si="184">OFFSET(E130,-MONTH($B130),0)/E118*100</f>
        <v>102.13371266002844</v>
      </c>
      <c r="HM130" s="27">
        <f t="shared" ref="HM130:HM193" ca="1" si="185">OFFSET(U130,-MONTH($B130),0)/U118*100</f>
        <v>102.04460966542752</v>
      </c>
      <c r="HN130" s="27">
        <f t="shared" ref="HN130:HQ193" ca="1" si="186">OFFSET(AC130,-MONTH($B130),0)/AC118*100</f>
        <v>99.222488038277518</v>
      </c>
      <c r="HO130" s="27">
        <f t="shared" ca="1" si="186"/>
        <v>105.39568345323742</v>
      </c>
      <c r="HP130" s="27">
        <f t="shared" ca="1" si="186"/>
        <v>103.31728196896735</v>
      </c>
      <c r="HQ130" s="27">
        <f t="shared" ca="1" si="186"/>
        <v>110.13941698352345</v>
      </c>
      <c r="HR130" s="27">
        <f t="shared" ref="HR130:HR193" ca="1" si="187">OFFSET(AB130,-MONTH($B130),0)/AB118*100</f>
        <v>95.371498172959818</v>
      </c>
      <c r="IG130" s="24"/>
      <c r="IH130" s="24"/>
      <c r="II130" s="24"/>
      <c r="IJ130" s="24"/>
      <c r="IK130" s="24"/>
      <c r="IL130" s="2"/>
      <c r="IM130" s="2">
        <f t="shared" si="98"/>
        <v>1.6</v>
      </c>
      <c r="IN130" s="2"/>
      <c r="IO130" s="2">
        <f t="shared" si="134"/>
        <v>1.6</v>
      </c>
      <c r="IX130" s="3"/>
      <c r="IY130" s="3"/>
      <c r="IZ130" s="3"/>
      <c r="JA130" s="3"/>
      <c r="JB130" s="3"/>
      <c r="JC130" s="3"/>
      <c r="JE130" s="3"/>
      <c r="JF130" s="3"/>
      <c r="JG130" s="3"/>
      <c r="JH130" s="3"/>
      <c r="JI130" s="3"/>
      <c r="JJ130" s="3"/>
      <c r="JK130" s="3"/>
      <c r="JL130" s="3"/>
      <c r="JN130" s="10">
        <f>COUNTIF(EI130:ET130,"&gt;2")</f>
        <v>7</v>
      </c>
      <c r="JP130" s="2">
        <f>AVERAGE(CS130,CS118,CS106,CS94,CS82,CS70,CS58,CS46,CS34,CS22)</f>
        <v>-0.29147331863570675</v>
      </c>
      <c r="JQ130" s="2">
        <f>CS130-JP130</f>
        <v>-0.26562974543113377</v>
      </c>
      <c r="JR130" s="2">
        <f>AVERAGE(CT130,CT118,CT106,CT94,CT82,CT70,CT58,CT46,CT34,CT22)</f>
        <v>-0.68694098905856771</v>
      </c>
      <c r="JS130" s="2">
        <f>CT130-JR130</f>
        <v>-0.34665074220759673</v>
      </c>
      <c r="KH130" s="2">
        <f>(DN130*$DN$4)+(FB130*$FB$3)+(FC130*$FC$3)+(FD130*$FD$3)+(FE130*$FE$3)+(FF130*$FF$3)+(FG130*$FG$3)</f>
        <v>1.1851709007146956</v>
      </c>
      <c r="KI130" s="2">
        <f>F130-KH130</f>
        <v>0.41482909928530454</v>
      </c>
      <c r="KJ130" s="2">
        <f>MAX(DN130,FB130:FG130)</f>
        <v>1.6666666666666607</v>
      </c>
      <c r="KK130" s="2">
        <f>MIN(DN130,FB130:FG130)</f>
        <v>0.13586956521740579</v>
      </c>
      <c r="KL130" s="2">
        <f t="shared" si="135"/>
        <v>1.530797101449255</v>
      </c>
      <c r="KO130" s="2">
        <f>BO130</f>
        <v>96.13</v>
      </c>
      <c r="KP130" s="2">
        <f>100*((BO124/BO112)-1)</f>
        <v>1.287855921118819</v>
      </c>
      <c r="KQ130" s="2">
        <f t="shared" si="142"/>
        <v>1.287855921118819</v>
      </c>
      <c r="KR130" s="2">
        <f>100*((BO118/BO106)-1)</f>
        <v>8.6513443191673858</v>
      </c>
      <c r="KS130" s="2">
        <f t="shared" si="149"/>
        <v>8.6513443191673858</v>
      </c>
      <c r="KT130" s="3">
        <f>BP130</f>
        <v>1.6509</v>
      </c>
      <c r="KU130" s="3">
        <f>BQ130</f>
        <v>11.1145</v>
      </c>
      <c r="KV130" s="3">
        <f t="shared" si="106"/>
        <v>6.7323883942092184</v>
      </c>
      <c r="KW130" s="2">
        <f t="shared" si="99"/>
        <v>15.597218616465172</v>
      </c>
      <c r="KX130" s="2">
        <f t="shared" si="99"/>
        <v>12.316030158352412</v>
      </c>
      <c r="LB130">
        <v>0</v>
      </c>
      <c r="LE130" s="2" t="e">
        <v>#N/A</v>
      </c>
      <c r="LF130" s="2" t="e">
        <v>#N/A</v>
      </c>
      <c r="LG130" s="2" t="e">
        <v>#N/A</v>
      </c>
      <c r="LH130" s="2" t="e">
        <v>#N/A</v>
      </c>
      <c r="LI130" s="2" t="e">
        <v>#N/A</v>
      </c>
      <c r="LJ130" s="2" t="e">
        <v>#N/A</v>
      </c>
      <c r="LK130" s="2">
        <v>71.483325935208441</v>
      </c>
      <c r="LL130" s="2" t="e">
        <v>#N/A</v>
      </c>
      <c r="LM130" s="2" t="e">
        <v>#N/A</v>
      </c>
      <c r="LN130" s="2" t="e">
        <v>#N/A</v>
      </c>
      <c r="LO130" s="2" t="e">
        <v>#N/A</v>
      </c>
      <c r="LP130" s="2">
        <v>47.620415622004366</v>
      </c>
      <c r="LQ130" s="2" t="e">
        <v>#N/A</v>
      </c>
      <c r="LR130" s="2" t="e">
        <v>#N/A</v>
      </c>
      <c r="LS130" s="2" t="e">
        <v>#N/A</v>
      </c>
      <c r="LT130" s="2" t="e">
        <v>#N/A</v>
      </c>
      <c r="LU130" s="2" t="e">
        <v>#N/A</v>
      </c>
      <c r="LV130" s="2" t="e">
        <v>#N/A</v>
      </c>
      <c r="LW130" s="2" t="e">
        <v>#N/A</v>
      </c>
      <c r="LX130" s="2" t="e">
        <v>#N/A</v>
      </c>
      <c r="LY130" s="2">
        <v>60.916079122260655</v>
      </c>
      <c r="LZ130" s="2" t="e">
        <v>#N/A</v>
      </c>
      <c r="MA130" s="2" t="e">
        <v>#N/A</v>
      </c>
      <c r="MB130" s="2" t="e">
        <v>#N/A</v>
      </c>
      <c r="MC130" s="2" t="e">
        <v>#N/A</v>
      </c>
      <c r="MD130" s="2" t="e">
        <v>#N/A</v>
      </c>
      <c r="ME130" s="2" t="e">
        <v>#N/A</v>
      </c>
      <c r="MF130" s="2" t="e">
        <v>#N/A</v>
      </c>
      <c r="MG130" s="2" t="e">
        <v>#N/A</v>
      </c>
      <c r="MH130" s="2">
        <v>58.658548669949319</v>
      </c>
      <c r="MI130" s="2" t="e">
        <v>#N/A</v>
      </c>
      <c r="MJ130" s="2" t="e">
        <v>#N/A</v>
      </c>
      <c r="MK130" s="2" t="e">
        <v>#N/A</v>
      </c>
      <c r="ML130" s="2" t="e">
        <v>#N/A</v>
      </c>
      <c r="MM130" s="2" t="e">
        <v>#N/A</v>
      </c>
      <c r="MN130" s="2" t="e">
        <v>#N/A</v>
      </c>
      <c r="MO130" s="2" t="e">
        <v>#N/A</v>
      </c>
      <c r="MP130" s="2" t="e">
        <v>#N/A</v>
      </c>
      <c r="MQ130" s="2" t="e">
        <v>#N/A</v>
      </c>
      <c r="MR130" s="2" t="e">
        <v>#N/A</v>
      </c>
      <c r="MS130" s="10" t="e">
        <v>#N/A</v>
      </c>
      <c r="MT130" s="2" t="e">
        <v>#N/A</v>
      </c>
      <c r="MU130" s="2" t="e">
        <v>#N/A</v>
      </c>
      <c r="MV130" s="2" t="e">
        <v>#N/A</v>
      </c>
      <c r="MX130" s="22" t="e">
        <v>#N/A</v>
      </c>
      <c r="MY130" s="22" t="e">
        <v>#N/A</v>
      </c>
      <c r="MZ130" s="22" t="e">
        <v>#N/A</v>
      </c>
      <c r="NA130" s="22" t="e">
        <v>#N/A</v>
      </c>
      <c r="NB130" s="22" t="e">
        <v>#N/A</v>
      </c>
      <c r="NC130" s="22" t="e">
        <v>#N/A</v>
      </c>
      <c r="ND130" s="22">
        <v>2</v>
      </c>
      <c r="NE130" s="22" t="e">
        <v>#N/A</v>
      </c>
      <c r="NF130" s="22" t="e">
        <v>#N/A</v>
      </c>
      <c r="NG130" s="22">
        <v>0</v>
      </c>
      <c r="NH130" s="23">
        <v>0</v>
      </c>
      <c r="NI130" s="22">
        <v>19</v>
      </c>
      <c r="NJ130" s="22" t="e">
        <v>#N/A</v>
      </c>
      <c r="NK130" s="22" t="e">
        <v>#N/A</v>
      </c>
      <c r="NL130" s="23" t="e">
        <v>#N/A</v>
      </c>
      <c r="NM130" s="3" t="e">
        <v>#N/A</v>
      </c>
      <c r="NN130" s="22" t="e">
        <v>#N/A</v>
      </c>
      <c r="NO130" s="22" t="e">
        <v>#N/A</v>
      </c>
      <c r="NP130" s="22" t="e">
        <v>#N/A</v>
      </c>
      <c r="NQ130" s="22" t="e">
        <v>#N/A</v>
      </c>
      <c r="NR130" s="23">
        <v>2</v>
      </c>
      <c r="NS130" s="22" t="e">
        <v>#N/A</v>
      </c>
      <c r="NT130" s="22" t="e">
        <v>#N/A</v>
      </c>
      <c r="NU130" s="23" t="e">
        <v>#N/A</v>
      </c>
      <c r="NV130" s="3" t="e">
        <v>#N/A</v>
      </c>
      <c r="NW130" s="22" t="e">
        <v>#N/A</v>
      </c>
      <c r="NX130" s="22" t="e">
        <v>#N/A</v>
      </c>
      <c r="NY130" s="22" t="e">
        <v>#N/A</v>
      </c>
      <c r="NZ130" s="22" t="e">
        <v>#N/A</v>
      </c>
      <c r="OA130" s="23">
        <v>7</v>
      </c>
      <c r="OB130" s="22" t="e">
        <v>#N/A</v>
      </c>
      <c r="OC130" s="22" t="e">
        <v>#N/A</v>
      </c>
      <c r="OD130" s="22" t="e">
        <v>#N/A</v>
      </c>
      <c r="OE130" s="22" t="e">
        <v>#N/A</v>
      </c>
      <c r="OF130" s="22" t="e">
        <v>#N/A</v>
      </c>
      <c r="OG130" s="22" t="e">
        <v>#N/A</v>
      </c>
      <c r="OH130" s="23" t="e">
        <v>#N/A</v>
      </c>
      <c r="OI130" s="22">
        <v>0</v>
      </c>
      <c r="OJ130" s="22" t="e">
        <v>#N/A</v>
      </c>
      <c r="OK130" s="22" t="e">
        <v>#N/A</v>
      </c>
      <c r="OL130" s="22" t="e">
        <v>#N/A</v>
      </c>
      <c r="OM130" s="23" t="e">
        <v>#N/A</v>
      </c>
      <c r="ON130" s="22" t="e">
        <v>#N/A</v>
      </c>
      <c r="OO130" s="22" t="e">
        <v>#N/A</v>
      </c>
      <c r="OQ130">
        <f t="shared" si="136"/>
        <v>-1</v>
      </c>
      <c r="OR130" s="23" t="e">
        <f t="shared" ca="1" si="168"/>
        <v>#N/A</v>
      </c>
      <c r="OS130" s="23" t="e">
        <f t="shared" ca="1" si="168"/>
        <v>#N/A</v>
      </c>
      <c r="OT130" s="23" t="e">
        <f t="shared" ca="1" si="168"/>
        <v>#N/A</v>
      </c>
      <c r="OU130" s="23" t="e">
        <f t="shared" ca="1" si="168"/>
        <v>#N/A</v>
      </c>
      <c r="OV130" s="23" t="e">
        <f t="shared" ca="1" si="168"/>
        <v>#N/A</v>
      </c>
      <c r="OW130" s="23" t="e">
        <f t="shared" ca="1" si="168"/>
        <v>#N/A</v>
      </c>
      <c r="OX130" s="23">
        <f t="shared" ca="1" si="168"/>
        <v>1.0082196342235299</v>
      </c>
      <c r="OY130" s="23" t="e">
        <f t="shared" ca="1" si="168"/>
        <v>#N/A</v>
      </c>
      <c r="OZ130" s="23" t="e">
        <f t="shared" ca="1" si="168"/>
        <v>#N/A</v>
      </c>
      <c r="PA130" s="23" t="e">
        <f t="shared" ca="1" si="168"/>
        <v>#N/A</v>
      </c>
      <c r="PB130" s="23" t="e">
        <f t="shared" ca="1" si="168"/>
        <v>#N/A</v>
      </c>
      <c r="PC130" s="23">
        <f t="shared" ca="1" si="167"/>
        <v>1.0010360779240002</v>
      </c>
      <c r="PD130" s="23" t="e">
        <f t="shared" ca="1" si="167"/>
        <v>#N/A</v>
      </c>
      <c r="PE130" s="23" t="e">
        <f t="shared" ca="1" si="167"/>
        <v>#N/A</v>
      </c>
      <c r="PF130" s="23" t="e">
        <f t="shared" ca="1" si="167"/>
        <v>#N/A</v>
      </c>
      <c r="PG130" s="23" t="e">
        <f t="shared" ca="1" si="167"/>
        <v>#N/A</v>
      </c>
      <c r="PH130" s="23" t="e">
        <f t="shared" ca="1" si="165"/>
        <v>#N/A</v>
      </c>
      <c r="PI130" s="23" t="e">
        <f t="shared" ca="1" si="165"/>
        <v>#N/A</v>
      </c>
      <c r="PJ130" s="23" t="e">
        <f t="shared" ca="1" si="165"/>
        <v>#N/A</v>
      </c>
      <c r="PK130" s="23" t="e">
        <f t="shared" ca="1" si="165"/>
        <v>#N/A</v>
      </c>
      <c r="PL130" s="23">
        <f t="shared" ca="1" si="165"/>
        <v>1.00357385786163</v>
      </c>
      <c r="PM130" s="23" t="e">
        <f t="shared" ca="1" si="165"/>
        <v>#N/A</v>
      </c>
      <c r="PN130" s="23" t="e">
        <f t="shared" ca="1" si="165"/>
        <v>#N/A</v>
      </c>
      <c r="PO130" s="23" t="e">
        <f t="shared" ca="1" si="157"/>
        <v>#N/A</v>
      </c>
      <c r="PP130" s="23" t="e">
        <f t="shared" ca="1" si="157"/>
        <v>#N/A</v>
      </c>
      <c r="PQ130" s="23" t="e">
        <f t="shared" ca="1" si="157"/>
        <v>#N/A</v>
      </c>
      <c r="PR130" s="23" t="e">
        <f t="shared" ca="1" si="157"/>
        <v>#N/A</v>
      </c>
      <c r="PS130" s="23" t="e">
        <f t="shared" ca="1" si="157"/>
        <v>#N/A</v>
      </c>
      <c r="PT130" s="23" t="e">
        <f t="shared" ca="1" si="157"/>
        <v>#N/A</v>
      </c>
      <c r="PU130" s="23">
        <f t="shared" ca="1" si="154"/>
        <v>1.0006191873123427</v>
      </c>
      <c r="PV130" s="23" t="e">
        <f t="shared" ca="1" si="154"/>
        <v>#N/A</v>
      </c>
      <c r="PW130" s="23" t="e">
        <f t="shared" ca="1" si="154"/>
        <v>#N/A</v>
      </c>
      <c r="PX130" s="23" t="e">
        <f t="shared" ca="1" si="154"/>
        <v>#N/A</v>
      </c>
      <c r="PY130" s="23" t="e">
        <f t="shared" ca="1" si="154"/>
        <v>#N/A</v>
      </c>
      <c r="PZ130" s="23" t="e">
        <f t="shared" ca="1" si="154"/>
        <v>#N/A</v>
      </c>
      <c r="QA130" s="23" t="e">
        <f t="shared" ca="1" si="154"/>
        <v>#N/A</v>
      </c>
      <c r="QB130" s="23" t="e">
        <f t="shared" ca="1" si="154"/>
        <v>#N/A</v>
      </c>
      <c r="QC130" s="23" t="e">
        <f t="shared" ca="1" si="154"/>
        <v>#N/A</v>
      </c>
      <c r="QD130" s="23" t="e">
        <f t="shared" ca="1" si="141"/>
        <v>#N/A</v>
      </c>
      <c r="QE130" s="23" t="e">
        <f t="shared" ca="1" si="141"/>
        <v>#N/A</v>
      </c>
      <c r="QF130" s="23" t="e">
        <f t="shared" ca="1" si="141"/>
        <v>#N/A</v>
      </c>
      <c r="QG130" s="23" t="e">
        <f t="shared" ca="1" si="141"/>
        <v>#N/A</v>
      </c>
      <c r="QH130" s="23" t="e">
        <f t="shared" ca="1" si="141"/>
        <v>#N/A</v>
      </c>
      <c r="QI130" s="23" t="e">
        <f t="shared" ca="1" si="141"/>
        <v>#N/A</v>
      </c>
      <c r="QJ130" s="26" t="e">
        <f t="shared" ca="1" si="110"/>
        <v>#N/A</v>
      </c>
    </row>
    <row r="131" spans="1:452" x14ac:dyDescent="0.35">
      <c r="A131" t="s">
        <v>1196</v>
      </c>
      <c r="B131" s="25">
        <v>36192</v>
      </c>
      <c r="C131" t="s">
        <v>746</v>
      </c>
      <c r="D131" s="2">
        <v>71.900000000000006</v>
      </c>
      <c r="E131" s="2">
        <v>71.5</v>
      </c>
      <c r="F131" s="2">
        <v>1.4</v>
      </c>
      <c r="G131" s="2">
        <v>76.8</v>
      </c>
      <c r="H131" s="2">
        <v>71.776102903059652</v>
      </c>
      <c r="I131" s="2">
        <v>77.146373754370373</v>
      </c>
      <c r="J131" s="2">
        <v>86.5</v>
      </c>
      <c r="K131" s="2">
        <v>56.7</v>
      </c>
      <c r="L131" s="2">
        <v>56.870492049616942</v>
      </c>
      <c r="M131" s="2">
        <v>64.5</v>
      </c>
      <c r="N131" s="2">
        <v>56.8</v>
      </c>
      <c r="O131" s="2">
        <v>66.5</v>
      </c>
      <c r="P131" s="2">
        <v>62.5</v>
      </c>
      <c r="Q131" s="2">
        <v>174.3</v>
      </c>
      <c r="R131" s="2">
        <v>63.6</v>
      </c>
      <c r="S131" s="2">
        <v>56.8</v>
      </c>
      <c r="T131" s="2">
        <v>37.299999999999997</v>
      </c>
      <c r="U131" s="2">
        <v>55.1</v>
      </c>
      <c r="V131" s="2">
        <v>57.3</v>
      </c>
      <c r="W131" s="2">
        <v>28.3</v>
      </c>
      <c r="X131" s="2">
        <v>75.099999999999994</v>
      </c>
      <c r="Y131" s="2" t="e">
        <v>#N/A</v>
      </c>
      <c r="Z131" s="2">
        <v>35.299999999999997</v>
      </c>
      <c r="AA131" s="2">
        <v>90</v>
      </c>
      <c r="AB131" s="2">
        <v>159.6</v>
      </c>
      <c r="AC131" s="2">
        <v>162.5</v>
      </c>
      <c r="AD131" s="2">
        <v>58.5</v>
      </c>
      <c r="AE131" s="2">
        <v>179.6</v>
      </c>
      <c r="AF131" s="2">
        <v>80.7</v>
      </c>
      <c r="AG131" s="22">
        <v>628</v>
      </c>
      <c r="AH131" s="22">
        <v>372</v>
      </c>
      <c r="AI131" s="22">
        <v>204</v>
      </c>
      <c r="AJ131" s="22">
        <v>43</v>
      </c>
      <c r="AK131" s="22">
        <v>40</v>
      </c>
      <c r="AL131" s="22">
        <v>4</v>
      </c>
      <c r="AM131" s="22">
        <v>7</v>
      </c>
      <c r="AN131" s="22">
        <v>6</v>
      </c>
      <c r="AO131" s="22">
        <v>56</v>
      </c>
      <c r="AP131" s="22">
        <v>42</v>
      </c>
      <c r="AQ131" s="22">
        <v>44</v>
      </c>
      <c r="AR131" s="2">
        <v>67.400000000000006</v>
      </c>
      <c r="AS131" s="2">
        <v>52.4</v>
      </c>
      <c r="AT131" s="2">
        <v>174.3</v>
      </c>
      <c r="AU131" s="2">
        <v>53.1</v>
      </c>
      <c r="AV131" s="2">
        <v>85.2</v>
      </c>
      <c r="AW131" s="2">
        <v>62.6</v>
      </c>
      <c r="AX131" s="2">
        <v>63.6</v>
      </c>
      <c r="AY131" s="2">
        <v>100.7</v>
      </c>
      <c r="AZ131" s="2">
        <v>97.4</v>
      </c>
      <c r="BA131" s="2">
        <v>28.3</v>
      </c>
      <c r="BB131" s="2">
        <v>60.3</v>
      </c>
      <c r="BC131" s="2">
        <v>69.3</v>
      </c>
      <c r="BD131" s="3" t="e">
        <v>#N/A</v>
      </c>
      <c r="BE131" s="3" t="e">
        <v>#N/A</v>
      </c>
      <c r="BF131" s="3" t="e">
        <v>#N/A</v>
      </c>
      <c r="BG131" s="3" t="e">
        <v>#N/A</v>
      </c>
      <c r="BH131" s="3" t="e">
        <v>#N/A</v>
      </c>
      <c r="BI131" s="2">
        <v>163.69999999999999</v>
      </c>
      <c r="BJ131" s="2">
        <v>2.1</v>
      </c>
      <c r="BK131" s="2">
        <v>2.4</v>
      </c>
      <c r="BL131" s="2">
        <v>60.1</v>
      </c>
      <c r="BM131" s="2">
        <v>71.3</v>
      </c>
      <c r="BN131" s="10" t="e">
        <v>#N/A</v>
      </c>
      <c r="BO131" s="3">
        <v>96.96</v>
      </c>
      <c r="BP131" s="22">
        <v>1.6275999999999999</v>
      </c>
      <c r="BQ131" s="3">
        <v>10.271578947368422</v>
      </c>
      <c r="BR131" s="23">
        <v>1.7763157894736845</v>
      </c>
      <c r="BS131" s="2">
        <v>40.299999999999997</v>
      </c>
      <c r="BT131" s="3">
        <v>51.59</v>
      </c>
      <c r="BU131" s="2">
        <v>1.2</v>
      </c>
      <c r="BV131" s="2">
        <v>2.1</v>
      </c>
      <c r="BW131" s="2" t="e">
        <v>#N/A</v>
      </c>
      <c r="BX131" s="2" t="e">
        <v>#N/A</v>
      </c>
      <c r="BY131" s="23">
        <v>164.7</v>
      </c>
      <c r="BZ131" s="2">
        <v>97.7</v>
      </c>
      <c r="CA131" s="2">
        <v>73.7</v>
      </c>
      <c r="CB131" s="3">
        <v>78.209999999999994</v>
      </c>
      <c r="CC131" s="2">
        <v>72.599999999999994</v>
      </c>
      <c r="CD131" s="2">
        <v>91.8</v>
      </c>
      <c r="CE131" s="2">
        <v>98.199849400217246</v>
      </c>
      <c r="CF131" s="3">
        <v>78.305367094811871</v>
      </c>
      <c r="CG131" s="2">
        <v>72.604401573630611</v>
      </c>
      <c r="CH131" s="23">
        <v>175.6085784199141</v>
      </c>
      <c r="CI131" s="3">
        <v>78.875841257190217</v>
      </c>
      <c r="CM131" s="2">
        <f t="shared" si="95"/>
        <v>6.3108742611012669</v>
      </c>
      <c r="CN131" s="2">
        <f t="shared" si="95"/>
        <v>1.0913712149629422</v>
      </c>
      <c r="CO131" s="2">
        <f t="shared" si="96"/>
        <v>105.27756965518726</v>
      </c>
      <c r="CR131" s="2">
        <f t="shared" si="100"/>
        <v>0.13927576601672498</v>
      </c>
      <c r="CS131" s="2">
        <f t="shared" si="100"/>
        <v>0.14005602240895559</v>
      </c>
      <c r="CT131" s="2">
        <f t="shared" si="101"/>
        <v>0.26109660574412907</v>
      </c>
      <c r="CU131" s="2">
        <f t="shared" si="101"/>
        <v>-2.7372899740751985E-3</v>
      </c>
      <c r="CV131" s="2">
        <f t="shared" si="101"/>
        <v>3.9633986045707878E-2</v>
      </c>
      <c r="CW131" s="2">
        <f t="shared" si="102"/>
        <v>0</v>
      </c>
      <c r="CX131" s="2">
        <f t="shared" si="103"/>
        <v>0.17667844522968448</v>
      </c>
      <c r="CY131" s="2"/>
      <c r="CZ131" s="2">
        <f t="shared" si="107"/>
        <v>0</v>
      </c>
      <c r="DA131" s="2">
        <f t="shared" si="108"/>
        <v>-0.12515644555695685</v>
      </c>
      <c r="DB131" s="2">
        <f t="shared" si="109"/>
        <v>0</v>
      </c>
      <c r="DC131" s="2"/>
      <c r="DF131" s="2">
        <f t="shared" si="104"/>
        <v>-3.2842534920862754E-2</v>
      </c>
      <c r="DG131" s="2">
        <f t="shared" si="104"/>
        <v>0.47664596635326184</v>
      </c>
      <c r="DH131" s="2">
        <f t="shared" si="105"/>
        <v>4.1097254637550984</v>
      </c>
      <c r="DI131" s="2">
        <f t="shared" si="169"/>
        <v>2.3639641836008973</v>
      </c>
      <c r="DJ131" s="2">
        <f t="shared" si="169"/>
        <v>1.4260024608570454</v>
      </c>
      <c r="DM131" s="2"/>
      <c r="DN131" s="2">
        <f t="shared" si="123"/>
        <v>1.4184397163120568</v>
      </c>
      <c r="DO131" s="2">
        <f t="shared" si="111"/>
        <v>1.0526315789473648</v>
      </c>
      <c r="DP131" s="2">
        <f t="shared" si="124"/>
        <v>0.2317497103128654</v>
      </c>
      <c r="DQ131" s="2"/>
      <c r="DR131" s="2">
        <f t="shared" si="125"/>
        <v>3.6563071297989032</v>
      </c>
      <c r="DS131" s="2">
        <f t="shared" si="126"/>
        <v>3.0734622910591436</v>
      </c>
      <c r="DT131" s="2" t="e">
        <v>#N/A</v>
      </c>
      <c r="DU131" s="2" t="e">
        <v>#N/A</v>
      </c>
      <c r="DV131" s="2">
        <f t="shared" si="112"/>
        <v>3.1007751937984551</v>
      </c>
      <c r="DW131" s="2">
        <f t="shared" si="127"/>
        <v>-4.8061168760240243</v>
      </c>
      <c r="DX131" s="2">
        <f t="shared" si="128"/>
        <v>-0.79787234042554278</v>
      </c>
      <c r="DY131" s="2">
        <f t="shared" si="129"/>
        <v>0.3154574132492094</v>
      </c>
      <c r="DZ131" s="2">
        <f t="shared" si="130"/>
        <v>1.0676156583629748</v>
      </c>
      <c r="EA131" s="2">
        <f t="shared" si="145"/>
        <v>2.4163568773234223</v>
      </c>
      <c r="EB131" s="2">
        <f t="shared" si="145"/>
        <v>3.4296028880866469</v>
      </c>
      <c r="EC131" s="2">
        <f t="shared" si="145"/>
        <v>5.5970149253731449</v>
      </c>
      <c r="ED131" s="2">
        <f t="shared" ref="ED131:EH187" si="188">100*((X131/X119)-1)</f>
        <v>-1.3140604467805517</v>
      </c>
      <c r="EE131" s="2" t="e">
        <f t="shared" si="188"/>
        <v>#N/A</v>
      </c>
      <c r="EF131" s="2">
        <f t="shared" si="188"/>
        <v>8.2822085889570509</v>
      </c>
      <c r="EG131" s="2">
        <f t="shared" si="188"/>
        <v>-0.11098779134294245</v>
      </c>
      <c r="EH131" s="2">
        <f t="shared" si="143"/>
        <v>-3.7974683544303889</v>
      </c>
      <c r="EI131" s="2">
        <f t="shared" si="151"/>
        <v>2.9007633587786241</v>
      </c>
      <c r="EJ131" s="2">
        <f t="shared" si="151"/>
        <v>4.8000000000000043</v>
      </c>
      <c r="EK131" s="2">
        <f t="shared" si="151"/>
        <v>-4.8061168760240243</v>
      </c>
      <c r="EL131" s="2">
        <f t="shared" si="150"/>
        <v>2.1153846153846079</v>
      </c>
      <c r="EM131" s="2">
        <f t="shared" si="150"/>
        <v>0.23529411764706687</v>
      </c>
      <c r="EN131" s="2">
        <f t="shared" si="150"/>
        <v>2.2875816993463971</v>
      </c>
      <c r="EO131" s="2">
        <f t="shared" si="150"/>
        <v>0.3154574132492094</v>
      </c>
      <c r="EP131" s="2">
        <f t="shared" si="150"/>
        <v>-2.3278370514063895</v>
      </c>
      <c r="EQ131" s="2">
        <f t="shared" si="150"/>
        <v>-0.10256410256409554</v>
      </c>
      <c r="ER131" s="2">
        <f t="shared" si="162"/>
        <v>5.5970149253731449</v>
      </c>
      <c r="ES131" s="2">
        <f t="shared" si="162"/>
        <v>3.9655172413793016</v>
      </c>
      <c r="ET131" s="2">
        <f t="shared" si="162"/>
        <v>3.2786885245901676</v>
      </c>
      <c r="EU131" s="2">
        <f t="shared" si="97"/>
        <v>2.1</v>
      </c>
      <c r="EV131" s="2">
        <f t="shared" si="97"/>
        <v>2.4</v>
      </c>
      <c r="EW131" s="2">
        <f t="shared" si="131"/>
        <v>-3.839999999999999</v>
      </c>
      <c r="EX131" s="2">
        <f t="shared" si="131"/>
        <v>-1.9257221458046869</v>
      </c>
      <c r="EY131" s="2">
        <f t="shared" si="132"/>
        <v>-26.406401079008845</v>
      </c>
      <c r="EZ131" s="2">
        <f t="shared" si="132"/>
        <v>-19.475402851114122</v>
      </c>
      <c r="FA131" s="2">
        <f t="shared" si="133"/>
        <v>-4.5023696682464536</v>
      </c>
      <c r="FB131" s="2">
        <f t="shared" si="173"/>
        <v>1.6666666666666607</v>
      </c>
      <c r="FC131" s="2">
        <f t="shared" si="173"/>
        <v>-0.10224948875254825</v>
      </c>
      <c r="FD131" s="2">
        <f t="shared" si="173"/>
        <v>0.13586956521740579</v>
      </c>
      <c r="FE131" s="2">
        <f t="shared" si="173"/>
        <v>0.17932624567695843</v>
      </c>
      <c r="FF131" s="2">
        <f t="shared" si="173"/>
        <v>1.3966480446927276</v>
      </c>
      <c r="FG131" s="2">
        <f t="shared" si="173"/>
        <v>0.76838638858398589</v>
      </c>
      <c r="FH131" s="2" t="e">
        <v>#N/A</v>
      </c>
      <c r="FI131" s="2" t="e">
        <v>#N/A</v>
      </c>
      <c r="FL131" s="2">
        <f t="shared" si="170"/>
        <v>0.41998902121651582</v>
      </c>
      <c r="FM131" s="2">
        <f t="shared" si="170"/>
        <v>0.28836037608015452</v>
      </c>
      <c r="FN131" s="2">
        <f t="shared" si="115"/>
        <v>0.89076180485985201</v>
      </c>
      <c r="FQ131" s="2">
        <f t="shared" si="171"/>
        <v>1.6905691955323654</v>
      </c>
      <c r="FR131" s="2">
        <f t="shared" si="171"/>
        <v>1.158440204687361</v>
      </c>
      <c r="FS131" s="2">
        <f t="shared" si="117"/>
        <v>3.6109379569233546</v>
      </c>
      <c r="FT131" s="2">
        <f t="shared" si="172"/>
        <v>2.4377269829895409</v>
      </c>
      <c r="FU131" s="2">
        <f t="shared" si="172"/>
        <v>0.70581302809580304</v>
      </c>
      <c r="FX131" s="2">
        <f t="shared" si="163"/>
        <v>1.4885146761224988</v>
      </c>
      <c r="FY131" s="2">
        <f t="shared" si="163"/>
        <v>1.1715119869016188</v>
      </c>
      <c r="FZ131" s="2">
        <f t="shared" si="121"/>
        <v>3.6139236939643826</v>
      </c>
      <c r="GA131" s="2">
        <f t="shared" si="164"/>
        <v>2.2421577144894789</v>
      </c>
      <c r="GB131" s="2">
        <f t="shared" si="164"/>
        <v>1.2147899147398888</v>
      </c>
      <c r="GE131" s="2"/>
      <c r="GF131" s="2"/>
      <c r="GG131" s="2">
        <f t="shared" si="166"/>
        <v>-32.927005105123961</v>
      </c>
      <c r="GH131" s="2">
        <f t="shared" si="166"/>
        <v>-19.717397790188429</v>
      </c>
      <c r="GI131" s="2">
        <f t="shared" si="138"/>
        <v>-9.5132743362832066</v>
      </c>
      <c r="GJ131" s="2">
        <f t="shared" si="139"/>
        <v>3.6652412950519242</v>
      </c>
      <c r="GK131" s="2" t="e">
        <v>#N/A</v>
      </c>
      <c r="GN131" s="2">
        <f t="shared" si="89"/>
        <v>-0.20000000000000018</v>
      </c>
      <c r="GQ131" s="2"/>
      <c r="GT131" s="27">
        <f t="shared" ca="1" si="174"/>
        <v>100.96930533117931</v>
      </c>
      <c r="GU131" s="27">
        <f t="shared" ca="1" si="175"/>
        <v>98.6111111111111</v>
      </c>
      <c r="GV131" s="27">
        <f t="shared" ca="1" si="175"/>
        <v>100.26881720430106</v>
      </c>
      <c r="GW131" s="27">
        <f t="shared" ca="1" si="176"/>
        <v>99.083619702176406</v>
      </c>
      <c r="GX131" s="27">
        <f t="shared" ca="1" si="176"/>
        <v>100.53191489361704</v>
      </c>
      <c r="GY131" s="27">
        <f t="shared" ca="1" si="177"/>
        <v>99.582172701949872</v>
      </c>
      <c r="GZ131" s="27">
        <f t="shared" ca="1" si="178"/>
        <v>100.36429872495447</v>
      </c>
      <c r="HA131" s="27">
        <f t="shared" ca="1" si="179"/>
        <v>97.950572634116938</v>
      </c>
      <c r="HB131" s="27">
        <f t="shared" ca="1" si="179"/>
        <v>99.829351535836182</v>
      </c>
      <c r="HC131" s="27">
        <f t="shared" ca="1" si="179"/>
        <v>93.008803728638014</v>
      </c>
      <c r="HD131" s="27">
        <f t="shared" ca="1" si="179"/>
        <v>92.865362485615648</v>
      </c>
      <c r="HE131" s="27">
        <f t="shared" ca="1" si="180"/>
        <v>101.91570881226053</v>
      </c>
      <c r="HG131" s="27">
        <f t="shared" ca="1" si="181"/>
        <v>102.48344370860927</v>
      </c>
      <c r="HH131" s="27">
        <f t="shared" ca="1" si="182"/>
        <v>102.49110320284697</v>
      </c>
      <c r="HI131" s="27">
        <f t="shared" ca="1" si="182"/>
        <v>98.936170212765958</v>
      </c>
      <c r="HJ131" s="27">
        <f t="shared" ca="1" si="183"/>
        <v>101.1587485515643</v>
      </c>
      <c r="HK131" s="27">
        <f t="shared" ca="1" si="183"/>
        <v>103.10786106032906</v>
      </c>
      <c r="HL131" s="27">
        <f t="shared" ca="1" si="184"/>
        <v>101.84397163120566</v>
      </c>
      <c r="HM131" s="27">
        <f t="shared" ca="1" si="185"/>
        <v>102.04460966542752</v>
      </c>
      <c r="HN131" s="27">
        <f t="shared" ca="1" si="186"/>
        <v>99.163179916317986</v>
      </c>
      <c r="HO131" s="27">
        <f t="shared" ca="1" si="186"/>
        <v>105.2064631956912</v>
      </c>
      <c r="HP131" s="27">
        <f t="shared" ca="1" si="186"/>
        <v>102.11528291909042</v>
      </c>
      <c r="HQ131" s="27">
        <f t="shared" ca="1" si="186"/>
        <v>108.35411471321696</v>
      </c>
      <c r="HR131" s="27">
        <f t="shared" ca="1" si="187"/>
        <v>94.394213381555147</v>
      </c>
      <c r="IG131" s="24"/>
      <c r="IH131" s="24"/>
      <c r="II131" s="24"/>
      <c r="IJ131" s="24"/>
      <c r="IK131" s="24"/>
      <c r="IL131" s="2"/>
      <c r="IM131" s="2">
        <f t="shared" si="98"/>
        <v>1.4</v>
      </c>
      <c r="IN131" s="2"/>
      <c r="IO131" s="2">
        <f t="shared" si="134"/>
        <v>1.4</v>
      </c>
      <c r="IX131" s="3"/>
      <c r="IY131" s="3"/>
      <c r="IZ131" s="3"/>
      <c r="JA131" s="3"/>
      <c r="JB131" s="3"/>
      <c r="JC131" s="3"/>
      <c r="JE131" s="3"/>
      <c r="JF131" s="3"/>
      <c r="JG131" s="3"/>
      <c r="JH131" s="3"/>
      <c r="JI131" s="3"/>
      <c r="JJ131" s="3"/>
      <c r="JK131" s="3"/>
      <c r="JL131" s="3"/>
      <c r="JN131" s="10">
        <f>COUNTIF(EI131:ET131,"&gt;2")</f>
        <v>7</v>
      </c>
      <c r="JP131" s="2">
        <f>AVERAGE(CS131,CS119,CS107,CS95,CS83,CS71,CS59,CS47,CS35,CS23)</f>
        <v>0.44701667585415256</v>
      </c>
      <c r="JQ131" s="2">
        <f>CS131-JP131</f>
        <v>-0.30696065344519696</v>
      </c>
      <c r="JR131" s="2">
        <f>AVERAGE(CT131,CT119,CT107,CT95,CT83,CT71,CT59,CT47,CT35,CT23)</f>
        <v>0.48087671652899588</v>
      </c>
      <c r="JS131" s="2">
        <f>CT131-JR131</f>
        <v>-0.21978011078486681</v>
      </c>
      <c r="KH131" s="2">
        <f>(DN131*$DN$4)+(FB131*$FB$3)+(FC131*$FC$3)+(FD131*$FD$3)+(FE131*$FE$3)+(FF131*$FF$3)+(FG131*$FG$3)</f>
        <v>1.1234066657641721</v>
      </c>
      <c r="KI131" s="2">
        <f>F131-KH131</f>
        <v>0.27659333423582777</v>
      </c>
      <c r="KJ131" s="2">
        <f>MAX(DN131,FB131:FG131)</f>
        <v>1.6666666666666607</v>
      </c>
      <c r="KK131" s="2">
        <f>MIN(DN131,FB131:FG131)</f>
        <v>-0.10224948875254825</v>
      </c>
      <c r="KL131" s="2">
        <f t="shared" si="135"/>
        <v>1.768916155419209</v>
      </c>
      <c r="KO131" s="2">
        <f>BO131</f>
        <v>96.96</v>
      </c>
      <c r="KP131" s="2">
        <f>100*((BO125/BO113)-1)</f>
        <v>2.866536525223462</v>
      </c>
      <c r="KQ131" s="2">
        <f t="shared" si="142"/>
        <v>2.866536525223462</v>
      </c>
      <c r="KR131" s="2">
        <f>100*((BO119/BO107)-1)</f>
        <v>7.2432664448975226</v>
      </c>
      <c r="KS131" s="2">
        <f t="shared" si="149"/>
        <v>7.2432664448975226</v>
      </c>
      <c r="KT131" s="3">
        <f>BP131</f>
        <v>1.6275999999999999</v>
      </c>
      <c r="KU131" s="3">
        <f>BQ131</f>
        <v>10.271578947368422</v>
      </c>
      <c r="KV131" s="3">
        <f t="shared" si="106"/>
        <v>6.3108742611012669</v>
      </c>
      <c r="KW131" s="2">
        <f t="shared" si="99"/>
        <v>14.414329243635477</v>
      </c>
      <c r="KX131" s="2">
        <f t="shared" si="99"/>
        <v>11.544924798478254</v>
      </c>
      <c r="LB131">
        <v>0</v>
      </c>
      <c r="LE131" s="2" t="e">
        <v>#N/A</v>
      </c>
      <c r="LF131" s="2" t="e">
        <v>#N/A</v>
      </c>
      <c r="LG131" s="2" t="e">
        <v>#N/A</v>
      </c>
      <c r="LH131" s="2" t="e">
        <v>#N/A</v>
      </c>
      <c r="LI131" s="2" t="e">
        <v>#N/A</v>
      </c>
      <c r="LJ131" s="2" t="e">
        <v>#N/A</v>
      </c>
      <c r="LK131" s="2">
        <v>71.727601759633259</v>
      </c>
      <c r="LL131" s="2" t="e">
        <v>#N/A</v>
      </c>
      <c r="LM131" s="2" t="e">
        <v>#N/A</v>
      </c>
      <c r="LN131" s="2" t="e">
        <v>#N/A</v>
      </c>
      <c r="LO131" s="2" t="e">
        <v>#N/A</v>
      </c>
      <c r="LP131" s="2">
        <v>47.749933597872754</v>
      </c>
      <c r="LQ131" s="2" t="e">
        <v>#N/A</v>
      </c>
      <c r="LR131" s="2" t="e">
        <v>#N/A</v>
      </c>
      <c r="LS131" s="2" t="e">
        <v>#N/A</v>
      </c>
      <c r="LT131" s="2" t="e">
        <v>#N/A</v>
      </c>
      <c r="LU131" s="2" t="e">
        <v>#N/A</v>
      </c>
      <c r="LV131" s="2" t="e">
        <v>#N/A</v>
      </c>
      <c r="LW131" s="2" t="e">
        <v>#N/A</v>
      </c>
      <c r="LX131" s="2" t="e">
        <v>#N/A</v>
      </c>
      <c r="LY131" s="2">
        <v>60.866132473281532</v>
      </c>
      <c r="LZ131" s="2" t="e">
        <v>#N/A</v>
      </c>
      <c r="MA131" s="2" t="e">
        <v>#N/A</v>
      </c>
      <c r="MB131" s="2" t="e">
        <v>#N/A</v>
      </c>
      <c r="MC131" s="2" t="e">
        <v>#N/A</v>
      </c>
      <c r="MD131" s="2" t="e">
        <v>#N/A</v>
      </c>
      <c r="ME131" s="2" t="e">
        <v>#N/A</v>
      </c>
      <c r="MF131" s="2" t="e">
        <v>#N/A</v>
      </c>
      <c r="MG131" s="2" t="e">
        <v>#N/A</v>
      </c>
      <c r="MH131" s="2">
        <v>58.829976934314715</v>
      </c>
      <c r="MI131" s="2" t="e">
        <v>#N/A</v>
      </c>
      <c r="MJ131" s="2" t="e">
        <v>#N/A</v>
      </c>
      <c r="MK131" s="2" t="e">
        <v>#N/A</v>
      </c>
      <c r="ML131" s="2" t="e">
        <v>#N/A</v>
      </c>
      <c r="MM131" s="2" t="e">
        <v>#N/A</v>
      </c>
      <c r="MN131" s="2" t="e">
        <v>#N/A</v>
      </c>
      <c r="MO131" s="2" t="e">
        <v>#N/A</v>
      </c>
      <c r="MP131" s="2" t="e">
        <v>#N/A</v>
      </c>
      <c r="MQ131" s="2" t="e">
        <v>#N/A</v>
      </c>
      <c r="MR131" s="2" t="e">
        <v>#N/A</v>
      </c>
      <c r="MS131" s="10" t="e">
        <v>#N/A</v>
      </c>
      <c r="MT131" s="2" t="e">
        <v>#N/A</v>
      </c>
      <c r="MU131" s="2" t="e">
        <v>#N/A</v>
      </c>
      <c r="MV131" s="2" t="e">
        <v>#N/A</v>
      </c>
      <c r="MX131" s="22" t="e">
        <v>#N/A</v>
      </c>
      <c r="MY131" s="22" t="e">
        <v>#N/A</v>
      </c>
      <c r="MZ131" s="22" t="e">
        <v>#N/A</v>
      </c>
      <c r="NA131" s="22" t="e">
        <v>#N/A</v>
      </c>
      <c r="NB131" s="22" t="e">
        <v>#N/A</v>
      </c>
      <c r="NC131" s="22" t="e">
        <v>#N/A</v>
      </c>
      <c r="ND131" s="22">
        <v>2</v>
      </c>
      <c r="NE131" s="22" t="e">
        <v>#N/A</v>
      </c>
      <c r="NF131" s="22" t="e">
        <v>#N/A</v>
      </c>
      <c r="NG131" s="22">
        <v>0</v>
      </c>
      <c r="NH131" s="23">
        <v>0</v>
      </c>
      <c r="NI131" s="22">
        <v>19</v>
      </c>
      <c r="NJ131" s="22" t="e">
        <v>#N/A</v>
      </c>
      <c r="NK131" s="22" t="e">
        <v>#N/A</v>
      </c>
      <c r="NL131" s="23" t="e">
        <v>#N/A</v>
      </c>
      <c r="NM131" s="3" t="e">
        <v>#N/A</v>
      </c>
      <c r="NN131" s="22" t="e">
        <v>#N/A</v>
      </c>
      <c r="NO131" s="22" t="e">
        <v>#N/A</v>
      </c>
      <c r="NP131" s="22" t="e">
        <v>#N/A</v>
      </c>
      <c r="NQ131" s="22" t="e">
        <v>#N/A</v>
      </c>
      <c r="NR131" s="23">
        <v>2</v>
      </c>
      <c r="NS131" s="22" t="e">
        <v>#N/A</v>
      </c>
      <c r="NT131" s="22" t="e">
        <v>#N/A</v>
      </c>
      <c r="NU131" s="23" t="e">
        <v>#N/A</v>
      </c>
      <c r="NV131" s="3" t="e">
        <v>#N/A</v>
      </c>
      <c r="NW131" s="22" t="e">
        <v>#N/A</v>
      </c>
      <c r="NX131" s="22" t="e">
        <v>#N/A</v>
      </c>
      <c r="NY131" s="22" t="e">
        <v>#N/A</v>
      </c>
      <c r="NZ131" s="22" t="e">
        <v>#N/A</v>
      </c>
      <c r="OA131" s="23">
        <v>7</v>
      </c>
      <c r="OB131" s="22" t="e">
        <v>#N/A</v>
      </c>
      <c r="OC131" s="22" t="e">
        <v>#N/A</v>
      </c>
      <c r="OD131" s="22" t="e">
        <v>#N/A</v>
      </c>
      <c r="OE131" s="22" t="e">
        <v>#N/A</v>
      </c>
      <c r="OF131" s="22" t="e">
        <v>#N/A</v>
      </c>
      <c r="OG131" s="22" t="e">
        <v>#N/A</v>
      </c>
      <c r="OH131" s="23" t="e">
        <v>#N/A</v>
      </c>
      <c r="OI131" s="22">
        <v>0</v>
      </c>
      <c r="OJ131" s="22" t="e">
        <v>#N/A</v>
      </c>
      <c r="OK131" s="22" t="e">
        <v>#N/A</v>
      </c>
      <c r="OL131" s="22" t="e">
        <v>#N/A</v>
      </c>
      <c r="OM131" s="23" t="e">
        <v>#N/A</v>
      </c>
      <c r="ON131" s="22" t="e">
        <v>#N/A</v>
      </c>
      <c r="OO131" s="22" t="e">
        <v>#N/A</v>
      </c>
      <c r="OQ131">
        <f t="shared" si="136"/>
        <v>-1</v>
      </c>
      <c r="OR131" s="23" t="e">
        <f t="shared" ca="1" si="168"/>
        <v>#N/A</v>
      </c>
      <c r="OS131" s="23" t="e">
        <f t="shared" ca="1" si="168"/>
        <v>#N/A</v>
      </c>
      <c r="OT131" s="23" t="e">
        <f t="shared" ca="1" si="168"/>
        <v>#N/A</v>
      </c>
      <c r="OU131" s="23" t="e">
        <f t="shared" ca="1" si="168"/>
        <v>#N/A</v>
      </c>
      <c r="OV131" s="23" t="e">
        <f t="shared" ca="1" si="168"/>
        <v>#N/A</v>
      </c>
      <c r="OW131" s="23" t="e">
        <f t="shared" ca="1" si="168"/>
        <v>#N/A</v>
      </c>
      <c r="OX131" s="23">
        <f t="shared" ca="1" si="168"/>
        <v>1.0034172420103427</v>
      </c>
      <c r="OY131" s="23" t="e">
        <f t="shared" ca="1" si="168"/>
        <v>#N/A</v>
      </c>
      <c r="OZ131" s="23" t="e">
        <f t="shared" ca="1" si="168"/>
        <v>#N/A</v>
      </c>
      <c r="PA131" s="23" t="e">
        <f t="shared" ca="1" si="168"/>
        <v>#N/A</v>
      </c>
      <c r="PB131" s="23" t="e">
        <f t="shared" ca="1" si="168"/>
        <v>#N/A</v>
      </c>
      <c r="PC131" s="23">
        <f t="shared" ca="1" si="167"/>
        <v>1.0027197993586714</v>
      </c>
      <c r="PD131" s="23" t="e">
        <f t="shared" ca="1" si="167"/>
        <v>#N/A</v>
      </c>
      <c r="PE131" s="23" t="e">
        <f t="shared" ca="1" si="167"/>
        <v>#N/A</v>
      </c>
      <c r="PF131" s="23" t="e">
        <f t="shared" ca="1" si="167"/>
        <v>#N/A</v>
      </c>
      <c r="PG131" s="23" t="e">
        <f t="shared" ca="1" si="167"/>
        <v>#N/A</v>
      </c>
      <c r="PH131" s="23" t="e">
        <f t="shared" ca="1" si="165"/>
        <v>#N/A</v>
      </c>
      <c r="PI131" s="23" t="e">
        <f t="shared" ca="1" si="165"/>
        <v>#N/A</v>
      </c>
      <c r="PJ131" s="23" t="e">
        <f t="shared" ca="1" si="165"/>
        <v>#N/A</v>
      </c>
      <c r="PK131" s="23" t="e">
        <f t="shared" ca="1" si="165"/>
        <v>#N/A</v>
      </c>
      <c r="PL131" s="23">
        <f t="shared" ca="1" si="165"/>
        <v>0.9991800744614755</v>
      </c>
      <c r="PM131" s="23" t="e">
        <f t="shared" ca="1" si="165"/>
        <v>#N/A</v>
      </c>
      <c r="PN131" s="23" t="e">
        <f t="shared" ca="1" si="165"/>
        <v>#N/A</v>
      </c>
      <c r="PO131" s="23" t="e">
        <f t="shared" ca="1" si="157"/>
        <v>#N/A</v>
      </c>
      <c r="PP131" s="23" t="e">
        <f t="shared" ca="1" si="157"/>
        <v>#N/A</v>
      </c>
      <c r="PQ131" s="23" t="e">
        <f t="shared" ca="1" si="157"/>
        <v>#N/A</v>
      </c>
      <c r="PR131" s="23" t="e">
        <f t="shared" ca="1" si="157"/>
        <v>#N/A</v>
      </c>
      <c r="PS131" s="23" t="e">
        <f t="shared" ca="1" si="157"/>
        <v>#N/A</v>
      </c>
      <c r="PT131" s="23" t="e">
        <f t="shared" ca="1" si="157"/>
        <v>#N/A</v>
      </c>
      <c r="PU131" s="23">
        <f t="shared" ca="1" si="154"/>
        <v>1.0029224770856497</v>
      </c>
      <c r="PV131" s="23" t="e">
        <f t="shared" ca="1" si="154"/>
        <v>#N/A</v>
      </c>
      <c r="PW131" s="23" t="e">
        <f t="shared" ca="1" si="154"/>
        <v>#N/A</v>
      </c>
      <c r="PX131" s="23" t="e">
        <f t="shared" ref="PX131:QF194" ca="1" si="189">MK131/OFFSET(MK131,$OQ131,0)</f>
        <v>#N/A</v>
      </c>
      <c r="PY131" s="23" t="e">
        <f t="shared" ca="1" si="189"/>
        <v>#N/A</v>
      </c>
      <c r="PZ131" s="23" t="e">
        <f t="shared" ca="1" si="189"/>
        <v>#N/A</v>
      </c>
      <c r="QA131" s="23" t="e">
        <f t="shared" ca="1" si="189"/>
        <v>#N/A</v>
      </c>
      <c r="QB131" s="23" t="e">
        <f t="shared" ca="1" si="189"/>
        <v>#N/A</v>
      </c>
      <c r="QC131" s="23" t="e">
        <f t="shared" ca="1" si="189"/>
        <v>#N/A</v>
      </c>
      <c r="QD131" s="23" t="e">
        <f t="shared" ca="1" si="141"/>
        <v>#N/A</v>
      </c>
      <c r="QE131" s="23" t="e">
        <f t="shared" ca="1" si="141"/>
        <v>#N/A</v>
      </c>
      <c r="QF131" s="23" t="e">
        <f t="shared" ca="1" si="141"/>
        <v>#N/A</v>
      </c>
      <c r="QG131" s="23" t="e">
        <f t="shared" ca="1" si="141"/>
        <v>#N/A</v>
      </c>
      <c r="QH131" s="23" t="e">
        <f t="shared" ca="1" si="141"/>
        <v>#N/A</v>
      </c>
      <c r="QI131" s="23" t="e">
        <f t="shared" ca="1" si="141"/>
        <v>#N/A</v>
      </c>
      <c r="QJ131" s="26" t="e">
        <f t="shared" ca="1" si="110"/>
        <v>#N/A</v>
      </c>
    </row>
    <row r="132" spans="1:452" x14ac:dyDescent="0.35">
      <c r="A132" t="s">
        <v>1197</v>
      </c>
      <c r="B132" s="21">
        <v>36220</v>
      </c>
      <c r="C132" t="s">
        <v>747</v>
      </c>
      <c r="D132" s="2">
        <v>72.3</v>
      </c>
      <c r="E132" s="2">
        <v>71.900000000000006</v>
      </c>
      <c r="F132" s="2">
        <v>1.7</v>
      </c>
      <c r="G132" s="2">
        <v>77</v>
      </c>
      <c r="H132" s="2">
        <v>72.044256313579695</v>
      </c>
      <c r="I132" s="2">
        <v>77.136292711190109</v>
      </c>
      <c r="J132" s="2">
        <v>87.2</v>
      </c>
      <c r="K132" s="2">
        <v>56.7</v>
      </c>
      <c r="L132" s="2">
        <v>56.976867310244351</v>
      </c>
      <c r="M132" s="2">
        <v>64.5</v>
      </c>
      <c r="N132" s="2">
        <v>60.1</v>
      </c>
      <c r="O132" s="2">
        <v>66</v>
      </c>
      <c r="P132" s="2">
        <v>62.5</v>
      </c>
      <c r="Q132" s="2">
        <v>177</v>
      </c>
      <c r="R132" s="2">
        <v>64.599999999999994</v>
      </c>
      <c r="S132" s="2">
        <v>60.1</v>
      </c>
      <c r="T132" s="2">
        <v>37.4</v>
      </c>
      <c r="U132" s="2">
        <v>55.1</v>
      </c>
      <c r="V132" s="2">
        <v>57.3</v>
      </c>
      <c r="W132" s="2">
        <v>28.3</v>
      </c>
      <c r="X132" s="2">
        <v>75.099999999999994</v>
      </c>
      <c r="Y132" s="2" t="e">
        <v>#N/A</v>
      </c>
      <c r="Z132" s="2">
        <v>35.299999999999997</v>
      </c>
      <c r="AA132" s="2">
        <v>89.9</v>
      </c>
      <c r="AB132" s="2">
        <v>159.6</v>
      </c>
      <c r="AC132" s="2">
        <v>162.80000000000001</v>
      </c>
      <c r="AD132" s="2">
        <v>58.5</v>
      </c>
      <c r="AE132" s="2">
        <v>182.4</v>
      </c>
      <c r="AF132" s="2">
        <v>83.5</v>
      </c>
      <c r="AG132" s="22">
        <v>628</v>
      </c>
      <c r="AH132" s="22">
        <v>372</v>
      </c>
      <c r="AI132" s="22">
        <v>204</v>
      </c>
      <c r="AJ132" s="22">
        <v>43</v>
      </c>
      <c r="AK132" s="22">
        <v>40</v>
      </c>
      <c r="AL132" s="22">
        <v>4</v>
      </c>
      <c r="AM132" s="22">
        <v>7</v>
      </c>
      <c r="AN132" s="22">
        <v>6</v>
      </c>
      <c r="AO132" s="22">
        <v>56</v>
      </c>
      <c r="AP132" s="22">
        <v>42</v>
      </c>
      <c r="AQ132" s="22">
        <v>44</v>
      </c>
      <c r="AR132" s="2">
        <v>67</v>
      </c>
      <c r="AS132" s="2">
        <v>53.3</v>
      </c>
      <c r="AT132" s="2">
        <v>177</v>
      </c>
      <c r="AU132" s="2">
        <v>53.2</v>
      </c>
      <c r="AV132" s="2">
        <v>86.6</v>
      </c>
      <c r="AW132" s="2">
        <v>62.6</v>
      </c>
      <c r="AX132" s="2">
        <v>64.599999999999994</v>
      </c>
      <c r="AY132" s="2">
        <v>100.7</v>
      </c>
      <c r="AZ132" s="2">
        <v>97.5</v>
      </c>
      <c r="BA132" s="2">
        <v>28.3</v>
      </c>
      <c r="BB132" s="2">
        <v>60.3</v>
      </c>
      <c r="BC132" s="2">
        <v>69.099999999999994</v>
      </c>
      <c r="BD132" s="3" t="e">
        <v>#N/A</v>
      </c>
      <c r="BE132" s="3" t="e">
        <v>#N/A</v>
      </c>
      <c r="BF132" s="3" t="e">
        <v>#N/A</v>
      </c>
      <c r="BG132" s="3" t="e">
        <v>#N/A</v>
      </c>
      <c r="BH132" s="3" t="e">
        <v>#N/A</v>
      </c>
      <c r="BI132" s="2">
        <v>164.1</v>
      </c>
      <c r="BJ132" s="2">
        <v>2.1</v>
      </c>
      <c r="BK132" s="2">
        <v>2.7</v>
      </c>
      <c r="BL132" s="2">
        <v>60.6</v>
      </c>
      <c r="BM132" s="2">
        <v>71.400000000000006</v>
      </c>
      <c r="BN132" s="10" t="e">
        <v>#N/A</v>
      </c>
      <c r="BO132" s="3">
        <v>98.6</v>
      </c>
      <c r="BP132" s="22">
        <v>1.6220000000000001</v>
      </c>
      <c r="BQ132" s="3">
        <v>12.511304347826087</v>
      </c>
      <c r="BR132" s="23">
        <v>1.794347826086957</v>
      </c>
      <c r="BS132" s="2">
        <v>39.700000000000003</v>
      </c>
      <c r="BT132" s="3">
        <v>49.78</v>
      </c>
      <c r="BU132" s="2">
        <v>1.2</v>
      </c>
      <c r="BV132" s="2">
        <v>2.1</v>
      </c>
      <c r="BW132" s="2" t="e">
        <v>#N/A</v>
      </c>
      <c r="BX132" s="2" t="e">
        <v>#N/A</v>
      </c>
      <c r="BY132" s="23">
        <v>164.8</v>
      </c>
      <c r="BZ132" s="2">
        <v>97.8</v>
      </c>
      <c r="CA132" s="2">
        <v>74</v>
      </c>
      <c r="CB132" s="3">
        <v>78.47</v>
      </c>
      <c r="CC132" s="2">
        <v>72.7</v>
      </c>
      <c r="CD132" s="2">
        <v>92</v>
      </c>
      <c r="CE132" s="2">
        <v>98.054628389842463</v>
      </c>
      <c r="CF132" s="3">
        <v>78.388996675020778</v>
      </c>
      <c r="CG132" s="2">
        <v>72.64884477045841</v>
      </c>
      <c r="CH132" s="23">
        <v>175.69783652520726</v>
      </c>
      <c r="CI132" s="3">
        <v>78.93910699189972</v>
      </c>
      <c r="CM132" s="2">
        <f t="shared" si="95"/>
        <v>7.7135045301023961</v>
      </c>
      <c r="CN132" s="2">
        <f t="shared" si="95"/>
        <v>1.1062563662681608</v>
      </c>
      <c r="CO132" s="2">
        <f t="shared" si="96"/>
        <v>104.91534651063759</v>
      </c>
      <c r="CR132" s="2">
        <f t="shared" si="100"/>
        <v>0.55632823365784623</v>
      </c>
      <c r="CS132" s="2">
        <f t="shared" si="100"/>
        <v>0.55944055944056736</v>
      </c>
      <c r="CT132" s="2">
        <f t="shared" si="101"/>
        <v>0.2604166666666704</v>
      </c>
      <c r="CU132" s="2">
        <f t="shared" si="101"/>
        <v>0.37359706040631518</v>
      </c>
      <c r="CV132" s="2">
        <f t="shared" si="101"/>
        <v>-1.3067423249680825E-2</v>
      </c>
      <c r="CW132" s="2">
        <f t="shared" si="102"/>
        <v>-0.75187969924812026</v>
      </c>
      <c r="CX132" s="2">
        <f t="shared" si="103"/>
        <v>0</v>
      </c>
      <c r="CY132" s="2"/>
      <c r="CZ132" s="2">
        <f t="shared" si="107"/>
        <v>0.26809651474531215</v>
      </c>
      <c r="DA132" s="2">
        <f t="shared" si="108"/>
        <v>0</v>
      </c>
      <c r="DB132" s="2">
        <f t="shared" si="109"/>
        <v>0</v>
      </c>
      <c r="DC132" s="2"/>
      <c r="DF132" s="2">
        <f t="shared" si="104"/>
        <v>4.5764409537313755</v>
      </c>
      <c r="DG132" s="2">
        <f t="shared" si="104"/>
        <v>-0.15669642808840978</v>
      </c>
      <c r="DH132" s="2">
        <f t="shared" si="105"/>
        <v>2.2678150435500699</v>
      </c>
      <c r="DI132" s="2">
        <f t="shared" si="169"/>
        <v>2.1219420507822218</v>
      </c>
      <c r="DJ132" s="2">
        <f t="shared" si="169"/>
        <v>0.94786067678325203</v>
      </c>
      <c r="DM132" s="2"/>
      <c r="DN132" s="2">
        <f t="shared" si="123"/>
        <v>1.6973125884017011</v>
      </c>
      <c r="DO132" s="2">
        <f t="shared" si="111"/>
        <v>0.91743119266055417</v>
      </c>
      <c r="DP132" s="2">
        <f t="shared" si="124"/>
        <v>0.69284064665128009</v>
      </c>
      <c r="DQ132" s="2"/>
      <c r="DR132" s="2">
        <f t="shared" si="125"/>
        <v>3.4671532846715434</v>
      </c>
      <c r="DS132" s="2">
        <f t="shared" si="126"/>
        <v>2.8966123838360991</v>
      </c>
      <c r="DT132" s="2" t="e">
        <v>#N/A</v>
      </c>
      <c r="DU132" s="2" t="e">
        <v>#N/A</v>
      </c>
      <c r="DV132" s="2">
        <f t="shared" si="112"/>
        <v>2.6438569206842955</v>
      </c>
      <c r="DW132" s="2">
        <f t="shared" si="127"/>
        <v>-4.8387096774193505</v>
      </c>
      <c r="DX132" s="2">
        <f t="shared" si="128"/>
        <v>-0.79575596816977567</v>
      </c>
      <c r="DY132" s="2">
        <f t="shared" si="129"/>
        <v>1.8927444794952564</v>
      </c>
      <c r="DZ132" s="2">
        <f t="shared" si="130"/>
        <v>7.5134168157424019</v>
      </c>
      <c r="EA132" s="2">
        <f t="shared" ref="EA132:EE195" si="190">100*((U132/U120)-1)</f>
        <v>2.4163568773234223</v>
      </c>
      <c r="EB132" s="2">
        <f t="shared" si="190"/>
        <v>3.2432432432432323</v>
      </c>
      <c r="EC132" s="2">
        <f t="shared" si="190"/>
        <v>5.5970149253731449</v>
      </c>
      <c r="ED132" s="2">
        <f t="shared" si="188"/>
        <v>-1.3140604467805517</v>
      </c>
      <c r="EE132" s="2" t="e">
        <f t="shared" si="188"/>
        <v>#N/A</v>
      </c>
      <c r="EF132" s="2">
        <f t="shared" si="188"/>
        <v>8.2822085889570509</v>
      </c>
      <c r="EG132" s="2">
        <f t="shared" si="188"/>
        <v>-0.33259423503325669</v>
      </c>
      <c r="EH132" s="2">
        <f t="shared" si="143"/>
        <v>-3.7974683544303889</v>
      </c>
      <c r="EI132" s="2">
        <f t="shared" si="151"/>
        <v>2.4464831804281273</v>
      </c>
      <c r="EJ132" s="2">
        <f t="shared" si="151"/>
        <v>6.3872255489021867</v>
      </c>
      <c r="EK132" s="2">
        <f t="shared" si="151"/>
        <v>-4.8387096774193505</v>
      </c>
      <c r="EL132" s="2">
        <f t="shared" si="150"/>
        <v>2.1113243761996081</v>
      </c>
      <c r="EM132" s="2">
        <f t="shared" si="150"/>
        <v>0</v>
      </c>
      <c r="EN132" s="2">
        <f t="shared" si="150"/>
        <v>1.9543973941368087</v>
      </c>
      <c r="EO132" s="2">
        <f t="shared" si="150"/>
        <v>1.8927444794952564</v>
      </c>
      <c r="EP132" s="2">
        <f t="shared" si="150"/>
        <v>-2.3278370514063895</v>
      </c>
      <c r="EQ132" s="2">
        <f t="shared" si="150"/>
        <v>0.20554984583762703</v>
      </c>
      <c r="ER132" s="2">
        <f t="shared" si="162"/>
        <v>5.5970149253731449</v>
      </c>
      <c r="ES132" s="2">
        <f t="shared" si="162"/>
        <v>3.7865748709122071</v>
      </c>
      <c r="ET132" s="2">
        <f t="shared" si="162"/>
        <v>2.8273809523809312</v>
      </c>
      <c r="EU132" s="2">
        <f t="shared" si="97"/>
        <v>2.1</v>
      </c>
      <c r="EV132" s="2">
        <f t="shared" si="97"/>
        <v>2.7</v>
      </c>
      <c r="EW132" s="2">
        <f t="shared" si="131"/>
        <v>-2.2580645161290325</v>
      </c>
      <c r="EX132" s="2">
        <f t="shared" si="131"/>
        <v>-1.5172413793103412</v>
      </c>
      <c r="EY132" s="2">
        <f t="shared" si="132"/>
        <v>-2.1623548622250133</v>
      </c>
      <c r="EZ132" s="2">
        <f t="shared" si="132"/>
        <v>-17.886403215125778</v>
      </c>
      <c r="FA132" s="2">
        <f t="shared" si="133"/>
        <v>-0.99750623441395847</v>
      </c>
      <c r="FB132" s="2">
        <f t="shared" si="173"/>
        <v>1.7283950617283939</v>
      </c>
      <c r="FC132" s="2">
        <f t="shared" si="173"/>
        <v>-0.40733197556008793</v>
      </c>
      <c r="FD132" s="2">
        <f t="shared" si="173"/>
        <v>0.54347826086957873</v>
      </c>
      <c r="FE132" s="2">
        <f t="shared" si="173"/>
        <v>0.34526854219947278</v>
      </c>
      <c r="FF132" s="2">
        <f t="shared" si="173"/>
        <v>1.2534818941504211</v>
      </c>
      <c r="FG132" s="2">
        <f t="shared" si="173"/>
        <v>0.98792535675082949</v>
      </c>
      <c r="FH132" s="2" t="e">
        <v>#N/A</v>
      </c>
      <c r="FI132" s="2" t="e">
        <v>#N/A</v>
      </c>
      <c r="FL132" s="2">
        <f t="shared" si="170"/>
        <v>0.41642028509589757</v>
      </c>
      <c r="FM132" s="2">
        <f t="shared" si="170"/>
        <v>0.20649761090931751</v>
      </c>
      <c r="FN132" s="2">
        <f t="shared" si="115"/>
        <v>0.86238523534181155</v>
      </c>
      <c r="FQ132" s="2">
        <f t="shared" si="171"/>
        <v>1.676114405569562</v>
      </c>
      <c r="FR132" s="2">
        <f t="shared" si="171"/>
        <v>0.82855244338182477</v>
      </c>
      <c r="FS132" s="2">
        <f t="shared" si="117"/>
        <v>3.4944205373383053</v>
      </c>
      <c r="FT132" s="2">
        <f t="shared" si="172"/>
        <v>1.6727913848504805</v>
      </c>
      <c r="FU132" s="2">
        <f t="shared" si="172"/>
        <v>0.9238440107117718</v>
      </c>
      <c r="FX132" s="2">
        <f t="shared" si="163"/>
        <v>1.6017182390164031</v>
      </c>
      <c r="FY132" s="2">
        <f t="shared" si="163"/>
        <v>1.1151944954630677</v>
      </c>
      <c r="FZ132" s="2">
        <f t="shared" si="121"/>
        <v>3.6166974529827645</v>
      </c>
      <c r="GA132" s="2">
        <f t="shared" si="164"/>
        <v>2.1426281661319324</v>
      </c>
      <c r="GB132" s="2">
        <f t="shared" si="164"/>
        <v>1.0961076644717904</v>
      </c>
      <c r="GE132" s="2"/>
      <c r="GF132" s="2"/>
      <c r="GG132" s="2">
        <f t="shared" si="166"/>
        <v>-19.378874036646408</v>
      </c>
      <c r="GH132" s="2">
        <f t="shared" si="166"/>
        <v>-16.732834451106005</v>
      </c>
      <c r="GI132" s="2">
        <f t="shared" si="138"/>
        <v>-3.5742652899126481</v>
      </c>
      <c r="GJ132" s="2">
        <f t="shared" si="139"/>
        <v>3.5953686776355687</v>
      </c>
      <c r="GK132" s="2" t="e">
        <v>#N/A</v>
      </c>
      <c r="GN132" s="2">
        <f t="shared" ref="GN132:GN195" si="191">F132-F131</f>
        <v>0.30000000000000004</v>
      </c>
      <c r="GQ132" s="2"/>
      <c r="GT132" s="27">
        <f t="shared" ca="1" si="174"/>
        <v>100.96930533117931</v>
      </c>
      <c r="GU132" s="27">
        <f t="shared" ca="1" si="175"/>
        <v>104.34027777777777</v>
      </c>
      <c r="GV132" s="27">
        <f t="shared" ca="1" si="175"/>
        <v>100.53763440860214</v>
      </c>
      <c r="GW132" s="27">
        <f t="shared" ca="1" si="176"/>
        <v>99.885452462772065</v>
      </c>
      <c r="GX132" s="27">
        <f t="shared" ca="1" si="176"/>
        <v>100.53191489361704</v>
      </c>
      <c r="GY132" s="27">
        <f t="shared" ca="1" si="177"/>
        <v>100.13927576601674</v>
      </c>
      <c r="GZ132" s="27">
        <f t="shared" ca="1" si="178"/>
        <v>100.36429872495447</v>
      </c>
      <c r="HA132" s="27">
        <f t="shared" ca="1" si="179"/>
        <v>98.131404460518397</v>
      </c>
      <c r="HB132" s="27">
        <f t="shared" ca="1" si="179"/>
        <v>99.829351535836182</v>
      </c>
      <c r="HC132" s="27">
        <f t="shared" ca="1" si="179"/>
        <v>94.458829621957534</v>
      </c>
      <c r="HD132" s="27">
        <f t="shared" ca="1" si="179"/>
        <v>96.087456846950516</v>
      </c>
      <c r="HE132" s="27">
        <f t="shared" ca="1" si="180"/>
        <v>101.91570881226053</v>
      </c>
      <c r="HG132" s="27">
        <f t="shared" ca="1" si="181"/>
        <v>102.48344370860927</v>
      </c>
      <c r="HH132" s="27">
        <f t="shared" ca="1" si="182"/>
        <v>103.04114490161002</v>
      </c>
      <c r="HI132" s="27">
        <f t="shared" ca="1" si="182"/>
        <v>98.673740053050395</v>
      </c>
      <c r="HJ132" s="27">
        <f t="shared" ca="1" si="183"/>
        <v>100.80831408775981</v>
      </c>
      <c r="HK132" s="27">
        <f t="shared" ca="1" si="183"/>
        <v>102.91970802919708</v>
      </c>
      <c r="HL132" s="27">
        <f t="shared" ca="1" si="184"/>
        <v>101.55586987270155</v>
      </c>
      <c r="HM132" s="27">
        <f t="shared" ca="1" si="185"/>
        <v>102.04460966542752</v>
      </c>
      <c r="HN132" s="27">
        <f t="shared" ca="1" si="186"/>
        <v>99.341317365269461</v>
      </c>
      <c r="HO132" s="27">
        <f t="shared" ca="1" si="186"/>
        <v>105.01792114695341</v>
      </c>
      <c r="HP132" s="27">
        <f t="shared" ca="1" si="186"/>
        <v>100.36382536382536</v>
      </c>
      <c r="HQ132" s="27">
        <f t="shared" ca="1" si="186"/>
        <v>104.57280385078221</v>
      </c>
      <c r="HR132" s="27">
        <f t="shared" ca="1" si="187"/>
        <v>94.394213381555147</v>
      </c>
      <c r="IG132" s="24"/>
      <c r="IH132" s="24"/>
      <c r="II132" s="24"/>
      <c r="IJ132" s="24"/>
      <c r="IK132" s="24"/>
      <c r="IL132" s="2"/>
      <c r="IM132" s="2">
        <f t="shared" si="98"/>
        <v>1.7</v>
      </c>
      <c r="IN132" s="2"/>
      <c r="IO132" s="2">
        <f t="shared" si="134"/>
        <v>1.7</v>
      </c>
      <c r="IX132" s="3"/>
      <c r="IY132" s="3"/>
      <c r="IZ132" s="3"/>
      <c r="JA132" s="3"/>
      <c r="JB132" s="3"/>
      <c r="JC132" s="3"/>
      <c r="JE132" s="3"/>
      <c r="JF132" s="3"/>
      <c r="JG132" s="3"/>
      <c r="JH132" s="3"/>
      <c r="JI132" s="3"/>
      <c r="JJ132" s="3"/>
      <c r="JK132" s="3"/>
      <c r="JL132" s="3"/>
      <c r="JN132" s="10">
        <f>COUNTIF(EI132:ET132,"&gt;2")</f>
        <v>6</v>
      </c>
      <c r="JP132" s="2">
        <f>AVERAGE(CS132,CS120,CS108,CS96,CS84,CS72,CS60,CS48,CS36,CS24)</f>
        <v>0.41758354580370644</v>
      </c>
      <c r="JQ132" s="2">
        <f>CS132-JP132</f>
        <v>0.14185701363686093</v>
      </c>
      <c r="JR132" s="2">
        <f>AVERAGE(CT132,CT120,CT108,CT96,CT84,CT72,CT60,CT48,CT36,CT24)</f>
        <v>0.47447493071714159</v>
      </c>
      <c r="JS132" s="2">
        <f>CT132-JR132</f>
        <v>-0.21405826405047118</v>
      </c>
      <c r="KH132" s="2">
        <f>(DN132*$DN$4)+(FB132*$FB$3)+(FC132*$FC$3)+(FD132*$FD$3)+(FE132*$FE$3)+(FF132*$FF$3)+(FG132*$FG$3)</f>
        <v>1.1957360867728999</v>
      </c>
      <c r="KI132" s="2">
        <f>F132-KH132</f>
        <v>0.50426391322710007</v>
      </c>
      <c r="KJ132" s="2">
        <f>MAX(DN132,FB132:FG132)</f>
        <v>1.7283950617283939</v>
      </c>
      <c r="KK132" s="2">
        <f>MIN(DN132,FB132:FG132)</f>
        <v>-0.40733197556008793</v>
      </c>
      <c r="KL132" s="2">
        <f t="shared" si="135"/>
        <v>2.1357270372884818</v>
      </c>
      <c r="KO132" s="2">
        <f>BO132</f>
        <v>98.6</v>
      </c>
      <c r="KP132" s="2">
        <f>100*((BO126/BO114)-1)</f>
        <v>4.0991320715256796</v>
      </c>
      <c r="KQ132" s="2">
        <f t="shared" si="142"/>
        <v>4.0991320715256796</v>
      </c>
      <c r="KR132" s="2">
        <f>100*((BO120/BO108)-1)</f>
        <v>9.3148327417446488</v>
      </c>
      <c r="KS132" s="2">
        <f t="shared" si="149"/>
        <v>9.3148327417446488</v>
      </c>
      <c r="KT132" s="3">
        <f>BP132</f>
        <v>1.6220000000000001</v>
      </c>
      <c r="KU132" s="3">
        <f>BQ132</f>
        <v>12.511304347826087</v>
      </c>
      <c r="KV132" s="3">
        <f t="shared" si="106"/>
        <v>7.7135045301023961</v>
      </c>
      <c r="KW132" s="2">
        <f t="shared" si="99"/>
        <v>17.557384415868881</v>
      </c>
      <c r="KX132" s="2">
        <f t="shared" si="99"/>
        <v>14.110854700694622</v>
      </c>
      <c r="LB132">
        <v>0</v>
      </c>
      <c r="LE132" s="2" t="e">
        <v>#N/A</v>
      </c>
      <c r="LF132" s="2" t="e">
        <v>#N/A</v>
      </c>
      <c r="LG132" s="2" t="e">
        <v>#N/A</v>
      </c>
      <c r="LH132" s="2" t="e">
        <v>#N/A</v>
      </c>
      <c r="LI132" s="2" t="e">
        <v>#N/A</v>
      </c>
      <c r="LJ132" s="2" t="e">
        <v>#N/A</v>
      </c>
      <c r="LK132" s="2">
        <v>72.063190765993596</v>
      </c>
      <c r="LL132" s="2" t="e">
        <v>#N/A</v>
      </c>
      <c r="LM132" s="2" t="e">
        <v>#N/A</v>
      </c>
      <c r="LN132" s="2" t="e">
        <v>#N/A</v>
      </c>
      <c r="LO132" s="2" t="e">
        <v>#N/A</v>
      </c>
      <c r="LP132" s="2">
        <v>48.00670854699672</v>
      </c>
      <c r="LQ132" s="2" t="e">
        <v>#N/A</v>
      </c>
      <c r="LR132" s="2" t="e">
        <v>#N/A</v>
      </c>
      <c r="LS132" s="2" t="e">
        <v>#N/A</v>
      </c>
      <c r="LT132" s="2" t="e">
        <v>#N/A</v>
      </c>
      <c r="LU132" s="2" t="e">
        <v>#N/A</v>
      </c>
      <c r="LV132" s="2" t="e">
        <v>#N/A</v>
      </c>
      <c r="LW132" s="2" t="e">
        <v>#N/A</v>
      </c>
      <c r="LX132" s="2" t="e">
        <v>#N/A</v>
      </c>
      <c r="LY132" s="2">
        <v>60.969168772812417</v>
      </c>
      <c r="LZ132" s="2" t="e">
        <v>#N/A</v>
      </c>
      <c r="MA132" s="2" t="e">
        <v>#N/A</v>
      </c>
      <c r="MB132" s="2" t="e">
        <v>#N/A</v>
      </c>
      <c r="MC132" s="2" t="e">
        <v>#N/A</v>
      </c>
      <c r="MD132" s="2" t="e">
        <v>#N/A</v>
      </c>
      <c r="ME132" s="2" t="e">
        <v>#N/A</v>
      </c>
      <c r="MF132" s="2" t="e">
        <v>#N/A</v>
      </c>
      <c r="MG132" s="2" t="e">
        <v>#N/A</v>
      </c>
      <c r="MH132" s="2">
        <v>59.032610909088035</v>
      </c>
      <c r="MI132" s="2" t="e">
        <v>#N/A</v>
      </c>
      <c r="MJ132" s="2" t="e">
        <v>#N/A</v>
      </c>
      <c r="MK132" s="2" t="e">
        <v>#N/A</v>
      </c>
      <c r="ML132" s="2" t="e">
        <v>#N/A</v>
      </c>
      <c r="MM132" s="2" t="e">
        <v>#N/A</v>
      </c>
      <c r="MN132" s="2" t="e">
        <v>#N/A</v>
      </c>
      <c r="MO132" s="2" t="e">
        <v>#N/A</v>
      </c>
      <c r="MP132" s="2" t="e">
        <v>#N/A</v>
      </c>
      <c r="MQ132" s="2" t="e">
        <v>#N/A</v>
      </c>
      <c r="MR132" s="2" t="e">
        <v>#N/A</v>
      </c>
      <c r="MS132" s="10" t="e">
        <v>#N/A</v>
      </c>
      <c r="MT132" s="2" t="e">
        <v>#N/A</v>
      </c>
      <c r="MU132" s="2" t="e">
        <v>#N/A</v>
      </c>
      <c r="MV132" s="2" t="e">
        <v>#N/A</v>
      </c>
      <c r="MX132" s="22" t="e">
        <v>#N/A</v>
      </c>
      <c r="MY132" s="22" t="e">
        <v>#N/A</v>
      </c>
      <c r="MZ132" s="22" t="e">
        <v>#N/A</v>
      </c>
      <c r="NA132" s="22" t="e">
        <v>#N/A</v>
      </c>
      <c r="NB132" s="22" t="e">
        <v>#N/A</v>
      </c>
      <c r="NC132" s="22" t="e">
        <v>#N/A</v>
      </c>
      <c r="ND132" s="22">
        <v>2</v>
      </c>
      <c r="NE132" s="22" t="e">
        <v>#N/A</v>
      </c>
      <c r="NF132" s="22" t="e">
        <v>#N/A</v>
      </c>
      <c r="NG132" s="22">
        <v>0</v>
      </c>
      <c r="NH132" s="23">
        <v>0</v>
      </c>
      <c r="NI132" s="22">
        <v>19</v>
      </c>
      <c r="NJ132" s="22" t="e">
        <v>#N/A</v>
      </c>
      <c r="NK132" s="22" t="e">
        <v>#N/A</v>
      </c>
      <c r="NL132" s="23" t="e">
        <v>#N/A</v>
      </c>
      <c r="NM132" s="3" t="e">
        <v>#N/A</v>
      </c>
      <c r="NN132" s="22" t="e">
        <v>#N/A</v>
      </c>
      <c r="NO132" s="22" t="e">
        <v>#N/A</v>
      </c>
      <c r="NP132" s="22" t="e">
        <v>#N/A</v>
      </c>
      <c r="NQ132" s="22" t="e">
        <v>#N/A</v>
      </c>
      <c r="NR132" s="23">
        <v>2</v>
      </c>
      <c r="NS132" s="22" t="e">
        <v>#N/A</v>
      </c>
      <c r="NT132" s="22" t="e">
        <v>#N/A</v>
      </c>
      <c r="NU132" s="23" t="e">
        <v>#N/A</v>
      </c>
      <c r="NV132" s="3" t="e">
        <v>#N/A</v>
      </c>
      <c r="NW132" s="22" t="e">
        <v>#N/A</v>
      </c>
      <c r="NX132" s="22" t="e">
        <v>#N/A</v>
      </c>
      <c r="NY132" s="22" t="e">
        <v>#N/A</v>
      </c>
      <c r="NZ132" s="22" t="e">
        <v>#N/A</v>
      </c>
      <c r="OA132" s="23">
        <v>7</v>
      </c>
      <c r="OB132" s="22" t="e">
        <v>#N/A</v>
      </c>
      <c r="OC132" s="22" t="e">
        <v>#N/A</v>
      </c>
      <c r="OD132" s="22" t="e">
        <v>#N/A</v>
      </c>
      <c r="OE132" s="22" t="e">
        <v>#N/A</v>
      </c>
      <c r="OF132" s="22" t="e">
        <v>#N/A</v>
      </c>
      <c r="OG132" s="22" t="e">
        <v>#N/A</v>
      </c>
      <c r="OH132" s="23" t="e">
        <v>#N/A</v>
      </c>
      <c r="OI132" s="22">
        <v>0</v>
      </c>
      <c r="OJ132" s="22" t="e">
        <v>#N/A</v>
      </c>
      <c r="OK132" s="22" t="e">
        <v>#N/A</v>
      </c>
      <c r="OL132" s="22" t="e">
        <v>#N/A</v>
      </c>
      <c r="OM132" s="23" t="e">
        <v>#N/A</v>
      </c>
      <c r="ON132" s="22" t="e">
        <v>#N/A</v>
      </c>
      <c r="OO132" s="22" t="e">
        <v>#N/A</v>
      </c>
      <c r="OQ132">
        <f t="shared" si="136"/>
        <v>-2</v>
      </c>
      <c r="OR132" s="23" t="e">
        <f t="shared" ca="1" si="168"/>
        <v>#N/A</v>
      </c>
      <c r="OS132" s="23" t="e">
        <f t="shared" ca="1" si="168"/>
        <v>#N/A</v>
      </c>
      <c r="OT132" s="23" t="e">
        <f t="shared" ca="1" si="168"/>
        <v>#N/A</v>
      </c>
      <c r="OU132" s="23" t="e">
        <f t="shared" ca="1" si="168"/>
        <v>#N/A</v>
      </c>
      <c r="OV132" s="23" t="e">
        <f t="shared" ca="1" si="168"/>
        <v>#N/A</v>
      </c>
      <c r="OW132" s="23" t="e">
        <f t="shared" ca="1" si="168"/>
        <v>#N/A</v>
      </c>
      <c r="OX132" s="23">
        <f t="shared" ca="1" si="168"/>
        <v>1.0081118893559979</v>
      </c>
      <c r="OY132" s="23" t="e">
        <f t="shared" ca="1" si="168"/>
        <v>#N/A</v>
      </c>
      <c r="OZ132" s="23" t="e">
        <f t="shared" ca="1" si="168"/>
        <v>#N/A</v>
      </c>
      <c r="PA132" s="23" t="e">
        <f t="shared" ca="1" si="168"/>
        <v>#N/A</v>
      </c>
      <c r="PB132" s="23" t="e">
        <f t="shared" ca="1" si="168"/>
        <v>#N/A</v>
      </c>
      <c r="PC132" s="23">
        <f t="shared" ca="1" si="167"/>
        <v>1.0081119183851444</v>
      </c>
      <c r="PD132" s="23" t="e">
        <f t="shared" ca="1" si="167"/>
        <v>#N/A</v>
      </c>
      <c r="PE132" s="23" t="e">
        <f t="shared" ca="1" si="167"/>
        <v>#N/A</v>
      </c>
      <c r="PF132" s="23" t="e">
        <f t="shared" ca="1" si="167"/>
        <v>#N/A</v>
      </c>
      <c r="PG132" s="23" t="e">
        <f t="shared" ca="1" si="167"/>
        <v>#N/A</v>
      </c>
      <c r="PH132" s="23" t="e">
        <f t="shared" ca="1" si="165"/>
        <v>#N/A</v>
      </c>
      <c r="PI132" s="23" t="e">
        <f t="shared" ca="1" si="165"/>
        <v>#N/A</v>
      </c>
      <c r="PJ132" s="23" t="e">
        <f t="shared" ca="1" si="165"/>
        <v>#N/A</v>
      </c>
      <c r="PK132" s="23" t="e">
        <f t="shared" ca="1" si="165"/>
        <v>#N/A</v>
      </c>
      <c r="PL132" s="23">
        <f t="shared" ca="1" si="165"/>
        <v>1.0008715211372223</v>
      </c>
      <c r="PM132" s="23" t="e">
        <f t="shared" ca="1" si="165"/>
        <v>#N/A</v>
      </c>
      <c r="PN132" s="23" t="e">
        <f t="shared" ca="1" si="165"/>
        <v>#N/A</v>
      </c>
      <c r="PO132" s="23" t="e">
        <f t="shared" ca="1" si="157"/>
        <v>#N/A</v>
      </c>
      <c r="PP132" s="23" t="e">
        <f t="shared" ca="1" si="157"/>
        <v>#N/A</v>
      </c>
      <c r="PQ132" s="23" t="e">
        <f t="shared" ca="1" si="157"/>
        <v>#N/A</v>
      </c>
      <c r="PR132" s="23" t="e">
        <f t="shared" ca="1" si="157"/>
        <v>#N/A</v>
      </c>
      <c r="PS132" s="23" t="e">
        <f t="shared" ca="1" si="157"/>
        <v>#N/A</v>
      </c>
      <c r="PT132" s="23" t="e">
        <f t="shared" ca="1" si="157"/>
        <v>#N/A</v>
      </c>
      <c r="PU132" s="23">
        <f t="shared" ca="1" si="157"/>
        <v>1.0063769433035827</v>
      </c>
      <c r="PV132" s="23" t="e">
        <f t="shared" ca="1" si="157"/>
        <v>#N/A</v>
      </c>
      <c r="PW132" s="23" t="e">
        <f t="shared" ca="1" si="157"/>
        <v>#N/A</v>
      </c>
      <c r="PX132" s="23" t="e">
        <f t="shared" ca="1" si="189"/>
        <v>#N/A</v>
      </c>
      <c r="PY132" s="23" t="e">
        <f t="shared" ca="1" si="189"/>
        <v>#N/A</v>
      </c>
      <c r="PZ132" s="23" t="e">
        <f t="shared" ca="1" si="189"/>
        <v>#N/A</v>
      </c>
      <c r="QA132" s="23" t="e">
        <f t="shared" ca="1" si="189"/>
        <v>#N/A</v>
      </c>
      <c r="QB132" s="23" t="e">
        <f t="shared" ca="1" si="189"/>
        <v>#N/A</v>
      </c>
      <c r="QC132" s="23" t="e">
        <f t="shared" ca="1" si="189"/>
        <v>#N/A</v>
      </c>
      <c r="QD132" s="23" t="e">
        <f t="shared" ca="1" si="141"/>
        <v>#N/A</v>
      </c>
      <c r="QE132" s="23" t="e">
        <f t="shared" ca="1" si="141"/>
        <v>#N/A</v>
      </c>
      <c r="QF132" s="23" t="e">
        <f t="shared" ca="1" si="141"/>
        <v>#N/A</v>
      </c>
      <c r="QG132" s="23" t="e">
        <f t="shared" ca="1" si="141"/>
        <v>#N/A</v>
      </c>
      <c r="QH132" s="23" t="e">
        <f t="shared" ca="1" si="141"/>
        <v>#N/A</v>
      </c>
      <c r="QI132" s="23" t="e">
        <f t="shared" ca="1" si="141"/>
        <v>#N/A</v>
      </c>
      <c r="QJ132" s="26" t="e">
        <f t="shared" ca="1" si="110"/>
        <v>#N/A</v>
      </c>
    </row>
    <row r="133" spans="1:452" x14ac:dyDescent="0.35">
      <c r="A133" t="s">
        <v>1198</v>
      </c>
      <c r="B133" s="25">
        <v>36251</v>
      </c>
      <c r="C133" t="s">
        <v>748</v>
      </c>
      <c r="D133" s="2">
        <v>72.599999999999994</v>
      </c>
      <c r="E133" s="2">
        <v>72.2</v>
      </c>
      <c r="F133" s="2">
        <v>1.5</v>
      </c>
      <c r="G133" s="2">
        <v>77.3</v>
      </c>
      <c r="H133" s="2">
        <v>72.091265732420325</v>
      </c>
      <c r="I133" s="2">
        <v>77.20026842188291</v>
      </c>
      <c r="J133" s="2">
        <v>87.2</v>
      </c>
      <c r="K133" s="2">
        <v>57.3</v>
      </c>
      <c r="L133" s="2">
        <v>57.179409039293446</v>
      </c>
      <c r="M133" s="2">
        <v>65.599999999999994</v>
      </c>
      <c r="N133" s="2">
        <v>63.3</v>
      </c>
      <c r="O133" s="2">
        <v>65.7</v>
      </c>
      <c r="P133" s="2">
        <v>62.5</v>
      </c>
      <c r="Q133" s="2">
        <v>176.2</v>
      </c>
      <c r="R133" s="2">
        <v>65.7</v>
      </c>
      <c r="S133" s="2">
        <v>63.3</v>
      </c>
      <c r="T133" s="2">
        <v>37.299999999999997</v>
      </c>
      <c r="U133" s="2">
        <v>55.7</v>
      </c>
      <c r="V133" s="2">
        <v>57.4</v>
      </c>
      <c r="W133" s="2">
        <v>28.3</v>
      </c>
      <c r="X133" s="2">
        <v>75.599999999999994</v>
      </c>
      <c r="Y133" s="2" t="e">
        <v>#N/A</v>
      </c>
      <c r="Z133" s="2">
        <v>36.5</v>
      </c>
      <c r="AA133" s="2">
        <v>89.9</v>
      </c>
      <c r="AB133" s="2">
        <v>159.80000000000001</v>
      </c>
      <c r="AC133" s="2">
        <v>161.9</v>
      </c>
      <c r="AD133" s="2">
        <v>58.7</v>
      </c>
      <c r="AE133" s="2">
        <v>181.3</v>
      </c>
      <c r="AF133" s="2">
        <v>81.400000000000006</v>
      </c>
      <c r="AG133" s="22">
        <v>628</v>
      </c>
      <c r="AH133" s="22">
        <v>372</v>
      </c>
      <c r="AI133" s="22">
        <v>204</v>
      </c>
      <c r="AJ133" s="22">
        <v>43</v>
      </c>
      <c r="AK133" s="22">
        <v>40</v>
      </c>
      <c r="AL133" s="22">
        <v>4</v>
      </c>
      <c r="AM133" s="22">
        <v>7</v>
      </c>
      <c r="AN133" s="22">
        <v>6</v>
      </c>
      <c r="AO133" s="22">
        <v>56</v>
      </c>
      <c r="AP133" s="22">
        <v>42</v>
      </c>
      <c r="AQ133" s="22">
        <v>44</v>
      </c>
      <c r="AR133" s="2">
        <v>66.599999999999994</v>
      </c>
      <c r="AS133" s="2">
        <v>53.7</v>
      </c>
      <c r="AT133" s="2">
        <v>176.2</v>
      </c>
      <c r="AU133" s="2">
        <v>53.8</v>
      </c>
      <c r="AV133" s="2">
        <v>85.2</v>
      </c>
      <c r="AW133" s="2">
        <v>62.7</v>
      </c>
      <c r="AX133" s="2">
        <v>65.7</v>
      </c>
      <c r="AY133" s="2">
        <v>100.4</v>
      </c>
      <c r="AZ133" s="2">
        <v>98</v>
      </c>
      <c r="BA133" s="2">
        <v>28.3</v>
      </c>
      <c r="BB133" s="2">
        <v>60.6</v>
      </c>
      <c r="BC133" s="2">
        <v>69.7</v>
      </c>
      <c r="BD133" s="3" t="e">
        <v>#N/A</v>
      </c>
      <c r="BE133" s="3" t="e">
        <v>#N/A</v>
      </c>
      <c r="BF133" s="3" t="e">
        <v>#N/A</v>
      </c>
      <c r="BG133" s="3" t="e">
        <v>#N/A</v>
      </c>
      <c r="BH133" s="3" t="e">
        <v>#N/A</v>
      </c>
      <c r="BI133" s="2">
        <v>165.2</v>
      </c>
      <c r="BJ133" s="2">
        <v>1.6</v>
      </c>
      <c r="BK133" s="2">
        <v>2.4</v>
      </c>
      <c r="BL133" s="2">
        <v>61.4</v>
      </c>
      <c r="BM133" s="2">
        <v>71.7</v>
      </c>
      <c r="BN133" s="10" t="e">
        <v>#N/A</v>
      </c>
      <c r="BO133" s="3">
        <v>98.69</v>
      </c>
      <c r="BP133" s="22">
        <v>1.6105</v>
      </c>
      <c r="BQ133" s="3">
        <v>15.294499999999996</v>
      </c>
      <c r="BR133" s="23">
        <v>2.1514285714285712</v>
      </c>
      <c r="BS133" s="2">
        <v>39.6</v>
      </c>
      <c r="BT133" s="3">
        <v>49.03</v>
      </c>
      <c r="BU133" s="2">
        <v>1.1000000000000001</v>
      </c>
      <c r="BV133" s="2">
        <v>2.2000000000000002</v>
      </c>
      <c r="BW133" s="2" t="e">
        <v>#N/A</v>
      </c>
      <c r="BX133" s="2" t="e">
        <v>#N/A</v>
      </c>
      <c r="BY133" s="23">
        <v>165.9</v>
      </c>
      <c r="BZ133" s="2">
        <v>98.3</v>
      </c>
      <c r="CA133" s="2">
        <v>74.5</v>
      </c>
      <c r="CB133" s="3">
        <v>78.69</v>
      </c>
      <c r="CC133" s="2">
        <v>72.900000000000006</v>
      </c>
      <c r="CD133" s="2">
        <v>92.5</v>
      </c>
      <c r="CE133" s="2">
        <v>98.186512999974568</v>
      </c>
      <c r="CF133" s="3">
        <v>78.526798176036337</v>
      </c>
      <c r="CG133" s="2">
        <v>72.828094323638254</v>
      </c>
      <c r="CH133" s="23">
        <v>176.29809925908944</v>
      </c>
      <c r="CI133" s="3">
        <v>78.94092869131994</v>
      </c>
      <c r="CM133" s="2">
        <f t="shared" si="95"/>
        <v>9.4967401428127882</v>
      </c>
      <c r="CN133" s="2">
        <f t="shared" si="95"/>
        <v>1.3358761697786843</v>
      </c>
      <c r="CO133" s="2">
        <f t="shared" si="96"/>
        <v>104.17149541022309</v>
      </c>
      <c r="CR133" s="2">
        <f t="shared" si="100"/>
        <v>0.41493775933609567</v>
      </c>
      <c r="CS133" s="2">
        <f t="shared" si="100"/>
        <v>0.41724617524338964</v>
      </c>
      <c r="CT133" s="2">
        <f t="shared" si="101"/>
        <v>0.38961038961038591</v>
      </c>
      <c r="CU133" s="2">
        <f t="shared" si="101"/>
        <v>6.5250751754612604E-2</v>
      </c>
      <c r="CV133" s="2">
        <f t="shared" si="101"/>
        <v>8.2938534435841121E-2</v>
      </c>
      <c r="CW133" s="2">
        <f t="shared" si="102"/>
        <v>-0.45454545454545026</v>
      </c>
      <c r="CX133" s="2">
        <f t="shared" si="103"/>
        <v>1.0582010582010482</v>
      </c>
      <c r="CY133" s="2"/>
      <c r="CZ133" s="2">
        <f t="shared" si="107"/>
        <v>-0.26737967914438882</v>
      </c>
      <c r="DA133" s="2">
        <f t="shared" si="108"/>
        <v>0.12531328320803073</v>
      </c>
      <c r="DB133" s="2">
        <f t="shared" si="109"/>
        <v>0.17452006980803042</v>
      </c>
      <c r="DC133" s="2"/>
      <c r="DF133" s="2">
        <f t="shared" si="104"/>
        <v>0.78582519797905093</v>
      </c>
      <c r="DG133" s="2">
        <f t="shared" si="104"/>
        <v>0.99981499639765214</v>
      </c>
      <c r="DH133" s="2">
        <f t="shared" si="105"/>
        <v>4.3501656913534692</v>
      </c>
      <c r="DI133" s="2">
        <f t="shared" si="169"/>
        <v>1.4076029964355197</v>
      </c>
      <c r="DJ133" s="2">
        <f t="shared" si="169"/>
        <v>0.47253314101600719</v>
      </c>
      <c r="DM133" s="2"/>
      <c r="DN133" s="2">
        <f t="shared" si="123"/>
        <v>1.5471167369901668</v>
      </c>
      <c r="DO133" s="2">
        <f t="shared" si="111"/>
        <v>0.91383812010444232</v>
      </c>
      <c r="DP133" s="2">
        <f t="shared" si="124"/>
        <v>0.34522439585730397</v>
      </c>
      <c r="DQ133" s="2"/>
      <c r="DR133" s="2">
        <f t="shared" si="125"/>
        <v>3.6166365280289332</v>
      </c>
      <c r="DS133" s="2">
        <f t="shared" si="126"/>
        <v>3.0527953299946038</v>
      </c>
      <c r="DT133" s="2" t="e">
        <v>#N/A</v>
      </c>
      <c r="DU133" s="2" t="e">
        <v>#N/A</v>
      </c>
      <c r="DV133" s="2">
        <f t="shared" si="112"/>
        <v>1.702786377708998</v>
      </c>
      <c r="DW133" s="2">
        <f t="shared" si="127"/>
        <v>-5.0646551724138007</v>
      </c>
      <c r="DX133" s="2">
        <f t="shared" si="128"/>
        <v>-1.0610079575597009</v>
      </c>
      <c r="DY133" s="2">
        <f t="shared" si="129"/>
        <v>2.1772939346812015</v>
      </c>
      <c r="DZ133" s="2">
        <f t="shared" si="130"/>
        <v>7.1065989847715727</v>
      </c>
      <c r="EA133" s="2">
        <f t="shared" si="190"/>
        <v>1.8281535648994485</v>
      </c>
      <c r="EB133" s="2">
        <f t="shared" si="190"/>
        <v>3.2374100719424481</v>
      </c>
      <c r="EC133" s="2">
        <f t="shared" si="190"/>
        <v>5.5970149253731449</v>
      </c>
      <c r="ED133" s="2">
        <f t="shared" si="188"/>
        <v>-1.3054830287206221</v>
      </c>
      <c r="EE133" s="2" t="e">
        <f t="shared" si="188"/>
        <v>#N/A</v>
      </c>
      <c r="EF133" s="2">
        <f t="shared" si="188"/>
        <v>6.4139941690962265</v>
      </c>
      <c r="EG133" s="2">
        <f t="shared" si="188"/>
        <v>-0.553097345132747</v>
      </c>
      <c r="EH133" s="2">
        <f t="shared" si="143"/>
        <v>-3.2687651331719025</v>
      </c>
      <c r="EI133" s="2">
        <f t="shared" si="151"/>
        <v>1.5243902439024293</v>
      </c>
      <c r="EJ133" s="2">
        <f t="shared" si="151"/>
        <v>6.3366336633663423</v>
      </c>
      <c r="EK133" s="2">
        <f t="shared" si="151"/>
        <v>-5.0646551724138007</v>
      </c>
      <c r="EL133" s="2">
        <f t="shared" si="150"/>
        <v>1.8939393939394034</v>
      </c>
      <c r="EM133" s="2">
        <f t="shared" si="150"/>
        <v>-0.23419203747072626</v>
      </c>
      <c r="EN133" s="2">
        <f t="shared" si="150"/>
        <v>1.4563106796116498</v>
      </c>
      <c r="EO133" s="2">
        <f t="shared" si="150"/>
        <v>2.1772939346812015</v>
      </c>
      <c r="EP133" s="2">
        <f t="shared" si="150"/>
        <v>-2.5242718446601864</v>
      </c>
      <c r="EQ133" s="2">
        <f t="shared" si="150"/>
        <v>0.4098360655737654</v>
      </c>
      <c r="ER133" s="2">
        <f t="shared" si="162"/>
        <v>5.5970149253731449</v>
      </c>
      <c r="ES133" s="2">
        <f t="shared" si="162"/>
        <v>3.9451114922813169</v>
      </c>
      <c r="ET133" s="2">
        <f t="shared" si="162"/>
        <v>3.1065088757396664</v>
      </c>
      <c r="EU133" s="2">
        <f t="shared" si="97"/>
        <v>1.6</v>
      </c>
      <c r="EV133" s="2">
        <f t="shared" si="97"/>
        <v>2.4</v>
      </c>
      <c r="EW133" s="2">
        <f t="shared" si="131"/>
        <v>-0.64724919093850364</v>
      </c>
      <c r="EX133" s="2">
        <f t="shared" si="131"/>
        <v>-0.82987551867219622</v>
      </c>
      <c r="EY133" s="2">
        <f t="shared" si="132"/>
        <v>17.479727061461858</v>
      </c>
      <c r="EZ133" s="2">
        <f t="shared" si="132"/>
        <v>-8.0294798340436628</v>
      </c>
      <c r="FA133" s="2">
        <f t="shared" si="133"/>
        <v>1.2787723785166349</v>
      </c>
      <c r="FB133" s="2">
        <f t="shared" si="173"/>
        <v>2.2811344019728841</v>
      </c>
      <c r="FC133" s="2">
        <f t="shared" si="173"/>
        <v>-0.10162601626017009</v>
      </c>
      <c r="FD133" s="2">
        <f t="shared" si="173"/>
        <v>1.0854816824966029</v>
      </c>
      <c r="FE133" s="2">
        <f t="shared" si="173"/>
        <v>0.42113323124042257</v>
      </c>
      <c r="FF133" s="2">
        <f t="shared" si="173"/>
        <v>1.3908205841446364</v>
      </c>
      <c r="FG133" s="2">
        <f t="shared" si="173"/>
        <v>1.6483516483516425</v>
      </c>
      <c r="FH133" s="2" t="e">
        <v>#N/A</v>
      </c>
      <c r="FI133" s="2" t="e">
        <v>#N/A</v>
      </c>
      <c r="FL133" s="2">
        <f t="shared" si="170"/>
        <v>0.40409983831490859</v>
      </c>
      <c r="FM133" s="2">
        <f t="shared" si="170"/>
        <v>0.13039047642131596</v>
      </c>
      <c r="FN133" s="2">
        <f t="shared" si="115"/>
        <v>0.87344389465822125</v>
      </c>
      <c r="FQ133" s="2">
        <f t="shared" si="171"/>
        <v>1.6262235759496813</v>
      </c>
      <c r="FR133" s="2">
        <f t="shared" si="171"/>
        <v>0.5225828932974963</v>
      </c>
      <c r="FS133" s="2">
        <f t="shared" si="117"/>
        <v>3.5398169565019399</v>
      </c>
      <c r="FT133" s="2">
        <f t="shared" si="172"/>
        <v>1.4360092960628013</v>
      </c>
      <c r="FU133" s="2">
        <f t="shared" si="172"/>
        <v>0.98856797818647202</v>
      </c>
      <c r="FX133" s="2">
        <f t="shared" ref="FX133:FY148" si="192">100*((AVERAGE(H128:H133)/AVERAGE(H122:H127))^2-1)</f>
        <v>1.6881662567584277</v>
      </c>
      <c r="FY133" s="2">
        <f t="shared" si="192"/>
        <v>1.095349860263739</v>
      </c>
      <c r="FZ133" s="2">
        <f t="shared" si="121"/>
        <v>3.570711436863494</v>
      </c>
      <c r="GA133" s="2">
        <f t="shared" ref="GA133:GB148" si="193">100*((AVERAGE(CH128:CH133)/AVERAGE(CH122:CH127))^2-1)</f>
        <v>2.1346054068306586</v>
      </c>
      <c r="GB133" s="2">
        <f t="shared" si="193"/>
        <v>0.98442292380493956</v>
      </c>
      <c r="GE133" s="2"/>
      <c r="GF133" s="2"/>
      <c r="GG133" s="2">
        <f t="shared" si="166"/>
        <v>-4.163691120220026</v>
      </c>
      <c r="GH133" s="2">
        <f t="shared" si="166"/>
        <v>-14.958979690646746</v>
      </c>
      <c r="GI133" s="2">
        <f t="shared" si="138"/>
        <v>-1.4827018121911117</v>
      </c>
      <c r="GJ133" s="2">
        <f t="shared" si="139"/>
        <v>3.5800970873786309</v>
      </c>
      <c r="GK133" s="2" t="e">
        <v>#N/A</v>
      </c>
      <c r="GN133" s="2">
        <f t="shared" si="191"/>
        <v>-0.19999999999999996</v>
      </c>
      <c r="GQ133" s="2"/>
      <c r="GT133" s="27">
        <f t="shared" ca="1" si="174"/>
        <v>100.96930533117931</v>
      </c>
      <c r="GU133" s="27">
        <f t="shared" ca="1" si="175"/>
        <v>109.89583333333333</v>
      </c>
      <c r="GV133" s="27">
        <f t="shared" ca="1" si="175"/>
        <v>100.26881720430106</v>
      </c>
      <c r="GW133" s="27">
        <f t="shared" ca="1" si="176"/>
        <v>99.885452462772065</v>
      </c>
      <c r="GX133" s="27">
        <f t="shared" ca="1" si="176"/>
        <v>101.59574468085107</v>
      </c>
      <c r="GY133" s="27">
        <f t="shared" ca="1" si="177"/>
        <v>100.55710306406687</v>
      </c>
      <c r="GZ133" s="27">
        <f t="shared" ca="1" si="178"/>
        <v>101.45719489981786</v>
      </c>
      <c r="HA133" s="27">
        <f t="shared" ca="1" si="179"/>
        <v>97.588908981314049</v>
      </c>
      <c r="HB133" s="27">
        <f t="shared" ca="1" si="179"/>
        <v>100.17064846416382</v>
      </c>
      <c r="HC133" s="27">
        <f t="shared" ca="1" si="179"/>
        <v>93.889176592439156</v>
      </c>
      <c r="HD133" s="27">
        <f t="shared" ca="1" si="179"/>
        <v>93.670886075949369</v>
      </c>
      <c r="HE133" s="27">
        <f t="shared" ca="1" si="180"/>
        <v>102.04342273307792</v>
      </c>
      <c r="HG133" s="27">
        <f t="shared" ca="1" si="181"/>
        <v>102.14521452145213</v>
      </c>
      <c r="HH133" s="27">
        <f t="shared" ca="1" si="182"/>
        <v>97.46192893401016</v>
      </c>
      <c r="HI133" s="27">
        <f t="shared" ca="1" si="182"/>
        <v>98.673740053050395</v>
      </c>
      <c r="HJ133" s="27">
        <f t="shared" ca="1" si="183"/>
        <v>100.46029919447641</v>
      </c>
      <c r="HK133" s="27">
        <f t="shared" ca="1" si="183"/>
        <v>101.98915009041592</v>
      </c>
      <c r="HL133" s="27">
        <f t="shared" ca="1" si="184"/>
        <v>100.98452883263009</v>
      </c>
      <c r="HM133" s="27">
        <f t="shared" ca="1" si="185"/>
        <v>100.36563071297988</v>
      </c>
      <c r="HN133" s="27">
        <f t="shared" ca="1" si="186"/>
        <v>99.579831932773118</v>
      </c>
      <c r="HO133" s="27">
        <f t="shared" ca="1" si="186"/>
        <v>105.2064631956912</v>
      </c>
      <c r="HP133" s="27">
        <f t="shared" ca="1" si="186"/>
        <v>100.8881922675026</v>
      </c>
      <c r="HQ133" s="27">
        <f t="shared" ca="1" si="186"/>
        <v>107.15166461159065</v>
      </c>
      <c r="HR133" s="27">
        <f t="shared" ca="1" si="187"/>
        <v>94.794188861985475</v>
      </c>
      <c r="IG133" s="24"/>
      <c r="IH133" s="24"/>
      <c r="II133" s="24"/>
      <c r="IJ133" s="24"/>
      <c r="IK133" s="24"/>
      <c r="IL133" s="2"/>
      <c r="IM133" s="2">
        <f t="shared" si="98"/>
        <v>1.5</v>
      </c>
      <c r="IN133" s="2"/>
      <c r="IO133" s="2">
        <f t="shared" si="134"/>
        <v>1.5</v>
      </c>
      <c r="IX133" s="3"/>
      <c r="IY133" s="3"/>
      <c r="IZ133" s="3"/>
      <c r="JA133" s="3"/>
      <c r="JB133" s="3"/>
      <c r="JC133" s="3"/>
      <c r="JE133" s="3"/>
      <c r="JF133" s="3"/>
      <c r="JG133" s="3"/>
      <c r="JH133" s="3"/>
      <c r="JI133" s="3"/>
      <c r="JJ133" s="3"/>
      <c r="JK133" s="3"/>
      <c r="JL133" s="3"/>
      <c r="JN133" s="10">
        <f>COUNTIF(EI133:ET133,"&gt;2")</f>
        <v>5</v>
      </c>
      <c r="JP133" s="2">
        <f>AVERAGE(CS133,CS121,CS109,CS97,CS85,CS73,CS61,CS49,CS37,CS25)</f>
        <v>1.060118515977821</v>
      </c>
      <c r="JQ133" s="2">
        <f>CS133-JP133</f>
        <v>-0.64287234073443145</v>
      </c>
      <c r="JR133" s="2">
        <f>AVERAGE(CT133,CT121,CT109,CT97,CT85,CT73,CT61,CT49,CT37,CT25)</f>
        <v>0.98689580737754634</v>
      </c>
      <c r="JS133" s="2">
        <f>CT133-JR133</f>
        <v>-0.59728541776716049</v>
      </c>
      <c r="KH133" s="2">
        <f>(DN133*$DN$4)+(FB133*$FB$3)+(FC133*$FC$3)+(FD133*$FD$3)+(FE133*$FE$3)+(FF133*$FF$3)+(FG133*$FG$3)</f>
        <v>1.6088432612581287</v>
      </c>
      <c r="KI133" s="2">
        <f>F133-KH133</f>
        <v>-0.10884326125812871</v>
      </c>
      <c r="KJ133" s="2">
        <f>MAX(DN133,FB133:FG133)</f>
        <v>2.2811344019728841</v>
      </c>
      <c r="KK133" s="2">
        <f>MIN(DN133,FB133:FG133)</f>
        <v>-0.10162601626017009</v>
      </c>
      <c r="KL133" s="2">
        <f t="shared" si="135"/>
        <v>2.3827604182330542</v>
      </c>
      <c r="KO133" s="2">
        <f>BO133</f>
        <v>98.69</v>
      </c>
      <c r="KP133" s="2">
        <f>100*((BO127/BO115)-1)</f>
        <v>0.71406395529338695</v>
      </c>
      <c r="KQ133" s="2">
        <f t="shared" si="142"/>
        <v>0.71406395529338695</v>
      </c>
      <c r="KR133" s="2">
        <f>100*((BO121/BO109)-1)</f>
        <v>7.3535608933839036</v>
      </c>
      <c r="KS133" s="2">
        <f t="shared" si="149"/>
        <v>7.3535608933839036</v>
      </c>
      <c r="KT133" s="3">
        <f>BP133</f>
        <v>1.6105</v>
      </c>
      <c r="KU133" s="3">
        <f>BQ133</f>
        <v>15.294499999999996</v>
      </c>
      <c r="KV133" s="3">
        <f t="shared" si="106"/>
        <v>9.4967401428127882</v>
      </c>
      <c r="KW133" s="2">
        <f t="shared" si="99"/>
        <v>21.463103165192003</v>
      </c>
      <c r="KX133" s="2">
        <f t="shared" si="99"/>
        <v>17.373052645851782</v>
      </c>
      <c r="LB133">
        <v>0</v>
      </c>
      <c r="LE133" s="2" t="e">
        <v>#N/A</v>
      </c>
      <c r="LF133" s="2" t="e">
        <v>#N/A</v>
      </c>
      <c r="LG133" s="2" t="e">
        <v>#N/A</v>
      </c>
      <c r="LH133" s="2" t="e">
        <v>#N/A</v>
      </c>
      <c r="LI133" s="2" t="e">
        <v>#N/A</v>
      </c>
      <c r="LJ133" s="2" t="e">
        <v>#N/A</v>
      </c>
      <c r="LK133" s="2">
        <v>72.244426182426409</v>
      </c>
      <c r="LL133" s="2" t="e">
        <v>#N/A</v>
      </c>
      <c r="LM133" s="2" t="e">
        <v>#N/A</v>
      </c>
      <c r="LN133" s="2" t="e">
        <v>#N/A</v>
      </c>
      <c r="LO133" s="2" t="e">
        <v>#N/A</v>
      </c>
      <c r="LP133" s="2">
        <v>48.363887903096412</v>
      </c>
      <c r="LQ133" s="2" t="e">
        <v>#N/A</v>
      </c>
      <c r="LR133" s="2" t="e">
        <v>#N/A</v>
      </c>
      <c r="LS133" s="2" t="e">
        <v>#N/A</v>
      </c>
      <c r="LT133" s="2" t="e">
        <v>#N/A</v>
      </c>
      <c r="LU133" s="2" t="e">
        <v>#N/A</v>
      </c>
      <c r="LV133" s="2" t="e">
        <v>#N/A</v>
      </c>
      <c r="LW133" s="2" t="e">
        <v>#N/A</v>
      </c>
      <c r="LX133" s="2" t="e">
        <v>#N/A</v>
      </c>
      <c r="LY133" s="2">
        <v>61.008749856833738</v>
      </c>
      <c r="LZ133" s="2" t="e">
        <v>#N/A</v>
      </c>
      <c r="MA133" s="2" t="e">
        <v>#N/A</v>
      </c>
      <c r="MB133" s="2" t="e">
        <v>#N/A</v>
      </c>
      <c r="MC133" s="2" t="e">
        <v>#N/A</v>
      </c>
      <c r="MD133" s="2" t="e">
        <v>#N/A</v>
      </c>
      <c r="ME133" s="2" t="e">
        <v>#N/A</v>
      </c>
      <c r="MF133" s="2" t="e">
        <v>#N/A</v>
      </c>
      <c r="MG133" s="2" t="e">
        <v>#N/A</v>
      </c>
      <c r="MH133" s="2">
        <v>59.655521168274916</v>
      </c>
      <c r="MI133" s="2" t="e">
        <v>#N/A</v>
      </c>
      <c r="MJ133" s="2" t="e">
        <v>#N/A</v>
      </c>
      <c r="MK133" s="2" t="e">
        <v>#N/A</v>
      </c>
      <c r="ML133" s="2" t="e">
        <v>#N/A</v>
      </c>
      <c r="MM133" s="2" t="e">
        <v>#N/A</v>
      </c>
      <c r="MN133" s="2" t="e">
        <v>#N/A</v>
      </c>
      <c r="MO133" s="2" t="e">
        <v>#N/A</v>
      </c>
      <c r="MP133" s="2" t="e">
        <v>#N/A</v>
      </c>
      <c r="MQ133" s="2" t="e">
        <v>#N/A</v>
      </c>
      <c r="MR133" s="2" t="e">
        <v>#N/A</v>
      </c>
      <c r="MS133" s="10" t="e">
        <v>#N/A</v>
      </c>
      <c r="MT133" s="2" t="e">
        <v>#N/A</v>
      </c>
      <c r="MU133" s="2" t="e">
        <v>#N/A</v>
      </c>
      <c r="MV133" s="2" t="e">
        <v>#N/A</v>
      </c>
      <c r="MX133" s="22" t="e">
        <v>#N/A</v>
      </c>
      <c r="MY133" s="22" t="e">
        <v>#N/A</v>
      </c>
      <c r="MZ133" s="22" t="e">
        <v>#N/A</v>
      </c>
      <c r="NA133" s="22" t="e">
        <v>#N/A</v>
      </c>
      <c r="NB133" s="22" t="e">
        <v>#N/A</v>
      </c>
      <c r="NC133" s="22" t="e">
        <v>#N/A</v>
      </c>
      <c r="ND133" s="22">
        <v>2</v>
      </c>
      <c r="NE133" s="22" t="e">
        <v>#N/A</v>
      </c>
      <c r="NF133" s="22" t="e">
        <v>#N/A</v>
      </c>
      <c r="NG133" s="22">
        <v>0</v>
      </c>
      <c r="NH133" s="23">
        <v>0</v>
      </c>
      <c r="NI133" s="22">
        <v>19</v>
      </c>
      <c r="NJ133" s="22" t="e">
        <v>#N/A</v>
      </c>
      <c r="NK133" s="22" t="e">
        <v>#N/A</v>
      </c>
      <c r="NL133" s="23" t="e">
        <v>#N/A</v>
      </c>
      <c r="NM133" s="3" t="e">
        <v>#N/A</v>
      </c>
      <c r="NN133" s="22" t="e">
        <v>#N/A</v>
      </c>
      <c r="NO133" s="22" t="e">
        <v>#N/A</v>
      </c>
      <c r="NP133" s="22" t="e">
        <v>#N/A</v>
      </c>
      <c r="NQ133" s="22" t="e">
        <v>#N/A</v>
      </c>
      <c r="NR133" s="23">
        <v>2</v>
      </c>
      <c r="NS133" s="22" t="e">
        <v>#N/A</v>
      </c>
      <c r="NT133" s="22" t="e">
        <v>#N/A</v>
      </c>
      <c r="NU133" s="23" t="e">
        <v>#N/A</v>
      </c>
      <c r="NV133" s="3" t="e">
        <v>#N/A</v>
      </c>
      <c r="NW133" s="22" t="e">
        <v>#N/A</v>
      </c>
      <c r="NX133" s="22" t="e">
        <v>#N/A</v>
      </c>
      <c r="NY133" s="22" t="e">
        <v>#N/A</v>
      </c>
      <c r="NZ133" s="22" t="e">
        <v>#N/A</v>
      </c>
      <c r="OA133" s="23">
        <v>7</v>
      </c>
      <c r="OB133" s="22" t="e">
        <v>#N/A</v>
      </c>
      <c r="OC133" s="22" t="e">
        <v>#N/A</v>
      </c>
      <c r="OD133" s="22" t="e">
        <v>#N/A</v>
      </c>
      <c r="OE133" s="22" t="e">
        <v>#N/A</v>
      </c>
      <c r="OF133" s="22" t="e">
        <v>#N/A</v>
      </c>
      <c r="OG133" s="22" t="e">
        <v>#N/A</v>
      </c>
      <c r="OH133" s="23" t="e">
        <v>#N/A</v>
      </c>
      <c r="OI133" s="22">
        <v>0</v>
      </c>
      <c r="OJ133" s="22" t="e">
        <v>#N/A</v>
      </c>
      <c r="OK133" s="22" t="e">
        <v>#N/A</v>
      </c>
      <c r="OL133" s="22" t="e">
        <v>#N/A</v>
      </c>
      <c r="OM133" s="23" t="e">
        <v>#N/A</v>
      </c>
      <c r="ON133" s="22" t="e">
        <v>#N/A</v>
      </c>
      <c r="OO133" s="22" t="e">
        <v>#N/A</v>
      </c>
      <c r="OQ133">
        <f t="shared" si="136"/>
        <v>-3</v>
      </c>
      <c r="OR133" s="23" t="e">
        <f t="shared" ca="1" si="168"/>
        <v>#N/A</v>
      </c>
      <c r="OS133" s="23" t="e">
        <f t="shared" ca="1" si="168"/>
        <v>#N/A</v>
      </c>
      <c r="OT133" s="23" t="e">
        <f t="shared" ca="1" si="168"/>
        <v>#N/A</v>
      </c>
      <c r="OU133" s="23" t="e">
        <f t="shared" ca="1" si="168"/>
        <v>#N/A</v>
      </c>
      <c r="OV133" s="23" t="e">
        <f t="shared" ca="1" si="168"/>
        <v>#N/A</v>
      </c>
      <c r="OW133" s="23" t="e">
        <f t="shared" ca="1" si="168"/>
        <v>#N/A</v>
      </c>
      <c r="OX133" s="23">
        <f t="shared" ca="1" si="168"/>
        <v>1.0106472416785395</v>
      </c>
      <c r="OY133" s="23" t="e">
        <f t="shared" ca="1" si="168"/>
        <v>#N/A</v>
      </c>
      <c r="OZ133" s="23" t="e">
        <f t="shared" ca="1" si="168"/>
        <v>#N/A</v>
      </c>
      <c r="PA133" s="23" t="e">
        <f t="shared" ca="1" si="168"/>
        <v>#N/A</v>
      </c>
      <c r="PB133" s="23" t="e">
        <f t="shared" ca="1" si="168"/>
        <v>#N/A</v>
      </c>
      <c r="PC133" s="23">
        <f t="shared" ca="1" si="167"/>
        <v>1.0156124693869431</v>
      </c>
      <c r="PD133" s="23" t="e">
        <f t="shared" ca="1" si="167"/>
        <v>#N/A</v>
      </c>
      <c r="PE133" s="23" t="e">
        <f t="shared" ca="1" si="167"/>
        <v>#N/A</v>
      </c>
      <c r="PF133" s="23" t="e">
        <f t="shared" ca="1" si="167"/>
        <v>#N/A</v>
      </c>
      <c r="PG133" s="23" t="e">
        <f t="shared" ca="1" si="167"/>
        <v>#N/A</v>
      </c>
      <c r="PH133" s="23" t="e">
        <f t="shared" ca="1" si="165"/>
        <v>#N/A</v>
      </c>
      <c r="PI133" s="23" t="e">
        <f t="shared" ca="1" si="165"/>
        <v>#N/A</v>
      </c>
      <c r="PJ133" s="23" t="e">
        <f t="shared" ca="1" si="165"/>
        <v>#N/A</v>
      </c>
      <c r="PK133" s="23" t="e">
        <f t="shared" ca="1" si="165"/>
        <v>#N/A</v>
      </c>
      <c r="PL133" s="23">
        <f t="shared" ca="1" si="165"/>
        <v>1.0015212852814621</v>
      </c>
      <c r="PM133" s="23" t="e">
        <f t="shared" ca="1" si="165"/>
        <v>#N/A</v>
      </c>
      <c r="PN133" s="23" t="e">
        <f t="shared" ca="1" si="165"/>
        <v>#N/A</v>
      </c>
      <c r="PO133" s="23" t="e">
        <f t="shared" ca="1" si="157"/>
        <v>#N/A</v>
      </c>
      <c r="PP133" s="23" t="e">
        <f t="shared" ca="1" si="157"/>
        <v>#N/A</v>
      </c>
      <c r="PQ133" s="23" t="e">
        <f t="shared" ca="1" si="157"/>
        <v>#N/A</v>
      </c>
      <c r="PR133" s="23" t="e">
        <f t="shared" ca="1" si="157"/>
        <v>#N/A</v>
      </c>
      <c r="PS133" s="23" t="e">
        <f t="shared" ca="1" si="157"/>
        <v>#N/A</v>
      </c>
      <c r="PT133" s="23" t="e">
        <f t="shared" ca="1" si="157"/>
        <v>#N/A</v>
      </c>
      <c r="PU133" s="23">
        <f t="shared" ca="1" si="157"/>
        <v>1.0169962012516744</v>
      </c>
      <c r="PV133" s="23" t="e">
        <f t="shared" ca="1" si="157"/>
        <v>#N/A</v>
      </c>
      <c r="PW133" s="23" t="e">
        <f t="shared" ca="1" si="157"/>
        <v>#N/A</v>
      </c>
      <c r="PX133" s="23" t="e">
        <f t="shared" ca="1" si="189"/>
        <v>#N/A</v>
      </c>
      <c r="PY133" s="23" t="e">
        <f t="shared" ca="1" si="189"/>
        <v>#N/A</v>
      </c>
      <c r="PZ133" s="23" t="e">
        <f t="shared" ca="1" si="189"/>
        <v>#N/A</v>
      </c>
      <c r="QA133" s="23" t="e">
        <f t="shared" ca="1" si="189"/>
        <v>#N/A</v>
      </c>
      <c r="QB133" s="23" t="e">
        <f t="shared" ca="1" si="189"/>
        <v>#N/A</v>
      </c>
      <c r="QC133" s="23" t="e">
        <f t="shared" ca="1" si="189"/>
        <v>#N/A</v>
      </c>
      <c r="QD133" s="23" t="e">
        <f t="shared" ca="1" si="141"/>
        <v>#N/A</v>
      </c>
      <c r="QE133" s="23" t="e">
        <f t="shared" ca="1" si="141"/>
        <v>#N/A</v>
      </c>
      <c r="QF133" s="23" t="e">
        <f t="shared" ca="1" si="141"/>
        <v>#N/A</v>
      </c>
      <c r="QG133" s="23" t="e">
        <f t="shared" ref="QG133:QI196" ca="1" si="194">MT133/OFFSET(MT133,$OQ133,0)</f>
        <v>#N/A</v>
      </c>
      <c r="QH133" s="23" t="e">
        <f t="shared" ca="1" si="194"/>
        <v>#N/A</v>
      </c>
      <c r="QI133" s="23" t="e">
        <f t="shared" ca="1" si="194"/>
        <v>#N/A</v>
      </c>
      <c r="QJ133" s="26" t="e">
        <f t="shared" ca="1" si="110"/>
        <v>#N/A</v>
      </c>
    </row>
    <row r="134" spans="1:452" x14ac:dyDescent="0.35">
      <c r="A134" t="s">
        <v>1199</v>
      </c>
      <c r="B134" s="21">
        <v>36281</v>
      </c>
      <c r="C134" t="s">
        <v>749</v>
      </c>
      <c r="D134" s="2">
        <v>72.8</v>
      </c>
      <c r="E134" s="2">
        <v>72.400000000000006</v>
      </c>
      <c r="F134" s="2">
        <v>1.3</v>
      </c>
      <c r="G134" s="2">
        <v>77.5</v>
      </c>
      <c r="H134" s="2">
        <v>72.084692792109848</v>
      </c>
      <c r="I134" s="2">
        <v>77.209426410954052</v>
      </c>
      <c r="J134" s="2">
        <v>87.5</v>
      </c>
      <c r="K134" s="2">
        <v>57.4</v>
      </c>
      <c r="L134" s="2">
        <v>57.302792737381381</v>
      </c>
      <c r="M134" s="2">
        <v>65.7</v>
      </c>
      <c r="N134" s="2">
        <v>63.2</v>
      </c>
      <c r="O134" s="2">
        <v>66.2</v>
      </c>
      <c r="P134" s="2">
        <v>62.7</v>
      </c>
      <c r="Q134" s="2">
        <v>177.5</v>
      </c>
      <c r="R134" s="2">
        <v>65.7</v>
      </c>
      <c r="S134" s="2">
        <v>63.2</v>
      </c>
      <c r="T134" s="2">
        <v>37.200000000000003</v>
      </c>
      <c r="U134" s="2">
        <v>55.7</v>
      </c>
      <c r="V134" s="2">
        <v>57.8</v>
      </c>
      <c r="W134" s="2">
        <v>28.3</v>
      </c>
      <c r="X134" s="2">
        <v>75.599999999999994</v>
      </c>
      <c r="Y134" s="2" t="e">
        <v>#N/A</v>
      </c>
      <c r="Z134" s="2">
        <v>36.5</v>
      </c>
      <c r="AA134" s="2">
        <v>89.5</v>
      </c>
      <c r="AB134" s="2">
        <v>159.1</v>
      </c>
      <c r="AC134" s="2">
        <v>162.5</v>
      </c>
      <c r="AD134" s="2">
        <v>58.8</v>
      </c>
      <c r="AE134" s="2">
        <v>182.8</v>
      </c>
      <c r="AF134" s="2">
        <v>82.5</v>
      </c>
      <c r="AG134" s="22">
        <v>628</v>
      </c>
      <c r="AH134" s="22">
        <v>372</v>
      </c>
      <c r="AI134" s="22">
        <v>204</v>
      </c>
      <c r="AJ134" s="22">
        <v>43</v>
      </c>
      <c r="AK134" s="22">
        <v>40</v>
      </c>
      <c r="AL134" s="22">
        <v>4</v>
      </c>
      <c r="AM134" s="22">
        <v>7</v>
      </c>
      <c r="AN134" s="22">
        <v>6</v>
      </c>
      <c r="AO134" s="22">
        <v>56</v>
      </c>
      <c r="AP134" s="22">
        <v>42</v>
      </c>
      <c r="AQ134" s="22">
        <v>44</v>
      </c>
      <c r="AR134" s="2">
        <v>67</v>
      </c>
      <c r="AS134" s="2">
        <v>53.8</v>
      </c>
      <c r="AT134" s="2">
        <v>177.5</v>
      </c>
      <c r="AU134" s="2">
        <v>53.8</v>
      </c>
      <c r="AV134" s="2">
        <v>86.1</v>
      </c>
      <c r="AW134" s="2">
        <v>62.8</v>
      </c>
      <c r="AX134" s="2">
        <v>65.7</v>
      </c>
      <c r="AY134" s="2">
        <v>99.8</v>
      </c>
      <c r="AZ134" s="2">
        <v>98.1</v>
      </c>
      <c r="BA134" s="2">
        <v>28.3</v>
      </c>
      <c r="BB134" s="2">
        <v>60.9</v>
      </c>
      <c r="BC134" s="2">
        <v>69.8</v>
      </c>
      <c r="BD134" s="3" t="e">
        <v>#N/A</v>
      </c>
      <c r="BE134" s="3" t="e">
        <v>#N/A</v>
      </c>
      <c r="BF134" s="3" t="e">
        <v>#N/A</v>
      </c>
      <c r="BG134" s="3" t="e">
        <v>#N/A</v>
      </c>
      <c r="BH134" s="3" t="e">
        <v>#N/A</v>
      </c>
      <c r="BI134" s="2">
        <v>165.6</v>
      </c>
      <c r="BJ134" s="2">
        <v>1.3</v>
      </c>
      <c r="BK134" s="2">
        <v>2.1</v>
      </c>
      <c r="BL134" s="2">
        <v>61.3</v>
      </c>
      <c r="BM134" s="2">
        <v>71.7</v>
      </c>
      <c r="BN134" s="10" t="e">
        <v>#N/A</v>
      </c>
      <c r="BO134" s="3">
        <v>99.4</v>
      </c>
      <c r="BP134" s="22">
        <v>1.6153999999999999</v>
      </c>
      <c r="BQ134" s="3">
        <v>15.225263157894739</v>
      </c>
      <c r="BR134" s="23">
        <v>2.2554999999999996</v>
      </c>
      <c r="BS134" s="2">
        <v>39.4</v>
      </c>
      <c r="BT134" s="3">
        <v>47.72</v>
      </c>
      <c r="BU134" s="2">
        <v>1.1000000000000001</v>
      </c>
      <c r="BV134" s="2">
        <v>2</v>
      </c>
      <c r="BW134" s="2" t="e">
        <v>#N/A</v>
      </c>
      <c r="BX134" s="2" t="e">
        <v>#N/A</v>
      </c>
      <c r="BY134" s="23">
        <v>166</v>
      </c>
      <c r="BZ134" s="2">
        <v>98.3</v>
      </c>
      <c r="CA134" s="2">
        <v>74.400000000000006</v>
      </c>
      <c r="CB134" s="3">
        <v>78.7</v>
      </c>
      <c r="CC134" s="2">
        <v>73</v>
      </c>
      <c r="CD134" s="2">
        <v>92.6</v>
      </c>
      <c r="CE134" s="2">
        <v>97.957974332304488</v>
      </c>
      <c r="CF134" s="3">
        <v>78.507262741060217</v>
      </c>
      <c r="CG134" s="2">
        <v>72.895354615570227</v>
      </c>
      <c r="CH134" s="23">
        <v>176.47103753201984</v>
      </c>
      <c r="CI134" s="3">
        <v>79.007320527757628</v>
      </c>
      <c r="CM134" s="2">
        <f t="shared" si="95"/>
        <v>9.4250731446667935</v>
      </c>
      <c r="CN134" s="2">
        <f t="shared" si="95"/>
        <v>1.3962486071561222</v>
      </c>
      <c r="CO134" s="2">
        <f t="shared" si="96"/>
        <v>104.48844066170405</v>
      </c>
      <c r="CR134" s="2">
        <f t="shared" si="100"/>
        <v>0.27548209366391579</v>
      </c>
      <c r="CS134" s="2">
        <f t="shared" si="100"/>
        <v>0.27700831024931144</v>
      </c>
      <c r="CT134" s="2">
        <f t="shared" si="101"/>
        <v>0.2587322121604177</v>
      </c>
      <c r="CU134" s="2">
        <f t="shared" si="101"/>
        <v>-9.1175265737093395E-3</v>
      </c>
      <c r="CV134" s="2">
        <f t="shared" si="101"/>
        <v>1.1862638897957023E-2</v>
      </c>
      <c r="CW134" s="2">
        <f t="shared" si="102"/>
        <v>0.76103500761035003</v>
      </c>
      <c r="CX134" s="2">
        <f t="shared" si="103"/>
        <v>0.17452006980803042</v>
      </c>
      <c r="CY134" s="2"/>
      <c r="CZ134" s="2">
        <f t="shared" si="107"/>
        <v>-0.26809651474529311</v>
      </c>
      <c r="DA134" s="2">
        <f t="shared" si="108"/>
        <v>-0.43804755944932228</v>
      </c>
      <c r="DB134" s="2">
        <f t="shared" si="109"/>
        <v>0.69686411149825545</v>
      </c>
      <c r="DC134" s="2"/>
      <c r="DF134" s="2">
        <f t="shared" si="104"/>
        <v>-0.10935547022365988</v>
      </c>
      <c r="DG134" s="2">
        <f t="shared" si="104"/>
        <v>0.14244458016376971</v>
      </c>
      <c r="DH134" s="2">
        <f t="shared" si="105"/>
        <v>2.6203546946405032</v>
      </c>
      <c r="DI134" s="2">
        <f t="shared" si="169"/>
        <v>1.8767816767905288</v>
      </c>
      <c r="DJ134" s="2">
        <f t="shared" si="169"/>
        <v>0</v>
      </c>
      <c r="DM134" s="2"/>
      <c r="DN134" s="2">
        <f t="shared" si="123"/>
        <v>1.4005602240896358</v>
      </c>
      <c r="DO134" s="2">
        <f t="shared" si="111"/>
        <v>0.78023407022105884</v>
      </c>
      <c r="DP134" s="2">
        <f t="shared" si="124"/>
        <v>0.11441647597253354</v>
      </c>
      <c r="DQ134" s="2"/>
      <c r="DR134" s="2">
        <f t="shared" si="125"/>
        <v>3.4234234234234209</v>
      </c>
      <c r="DS134" s="2">
        <f t="shared" si="126"/>
        <v>2.8120839920916718</v>
      </c>
      <c r="DT134" s="2" t="e">
        <v>#N/A</v>
      </c>
      <c r="DU134" s="2" t="e">
        <v>#N/A</v>
      </c>
      <c r="DV134" s="2">
        <f t="shared" si="112"/>
        <v>0.91463414634147533</v>
      </c>
      <c r="DW134" s="2">
        <f t="shared" si="127"/>
        <v>-5.5348589675359268</v>
      </c>
      <c r="DX134" s="2">
        <f t="shared" si="128"/>
        <v>-0.79999999999998961</v>
      </c>
      <c r="DY134" s="2">
        <f t="shared" si="129"/>
        <v>1.8604651162790642</v>
      </c>
      <c r="DZ134" s="2">
        <f t="shared" si="130"/>
        <v>6.5767284991568475</v>
      </c>
      <c r="EA134" s="2">
        <f t="shared" si="190"/>
        <v>1.8281535648994485</v>
      </c>
      <c r="EB134" s="2">
        <f t="shared" si="190"/>
        <v>3.9568345323740983</v>
      </c>
      <c r="EC134" s="2">
        <f t="shared" si="190"/>
        <v>5.5970149253731449</v>
      </c>
      <c r="ED134" s="2">
        <f t="shared" si="188"/>
        <v>-1.3054830287206221</v>
      </c>
      <c r="EE134" s="2" t="e">
        <f t="shared" si="188"/>
        <v>#N/A</v>
      </c>
      <c r="EF134" s="2">
        <f t="shared" si="188"/>
        <v>6.4139941690962265</v>
      </c>
      <c r="EG134" s="2">
        <f t="shared" si="188"/>
        <v>-0.88593576965669829</v>
      </c>
      <c r="EH134" s="2">
        <f t="shared" si="143"/>
        <v>-3.5757575757575766</v>
      </c>
      <c r="EI134" s="2">
        <f t="shared" si="151"/>
        <v>0.60060060060060927</v>
      </c>
      <c r="EJ134" s="2">
        <f t="shared" si="151"/>
        <v>6.1143984220907166</v>
      </c>
      <c r="EK134" s="2">
        <f t="shared" si="151"/>
        <v>-5.5348589675359268</v>
      </c>
      <c r="EL134" s="2">
        <f t="shared" si="150"/>
        <v>1.8939393939394034</v>
      </c>
      <c r="EM134" s="2">
        <f t="shared" si="150"/>
        <v>-0.2317497103128674</v>
      </c>
      <c r="EN134" s="2">
        <f t="shared" si="150"/>
        <v>1.4539579967689731</v>
      </c>
      <c r="EO134" s="2">
        <f t="shared" si="150"/>
        <v>1.8604651162790642</v>
      </c>
      <c r="EP134" s="2">
        <f t="shared" si="150"/>
        <v>-3.0126336248785357</v>
      </c>
      <c r="EQ134" s="2">
        <f t="shared" si="150"/>
        <v>0.40941658137154668</v>
      </c>
      <c r="ER134" s="2">
        <f t="shared" si="162"/>
        <v>5.5970149253731449</v>
      </c>
      <c r="ES134" s="2">
        <f t="shared" si="162"/>
        <v>3.7478705281090319</v>
      </c>
      <c r="ET134" s="2">
        <f t="shared" si="162"/>
        <v>2.7982326951399017</v>
      </c>
      <c r="EU134" s="2">
        <f t="shared" si="97"/>
        <v>1.3</v>
      </c>
      <c r="EV134" s="2">
        <f t="shared" si="97"/>
        <v>2.1</v>
      </c>
      <c r="EW134" s="2">
        <f t="shared" si="131"/>
        <v>-1.2882447665056418</v>
      </c>
      <c r="EX134" s="2">
        <f t="shared" si="131"/>
        <v>-0.96685082872928207</v>
      </c>
      <c r="EY134" s="2">
        <f t="shared" si="132"/>
        <v>7.393338022232232</v>
      </c>
      <c r="EZ134" s="2">
        <f t="shared" si="132"/>
        <v>6.4570449788823314</v>
      </c>
      <c r="FA134" s="2">
        <f t="shared" si="133"/>
        <v>1.2853470437018011</v>
      </c>
      <c r="FB134" s="2">
        <f t="shared" si="173"/>
        <v>2.091020910209096</v>
      </c>
      <c r="FC134" s="2">
        <f t="shared" si="173"/>
        <v>-0.40526849037487711</v>
      </c>
      <c r="FD134" s="2">
        <f t="shared" si="173"/>
        <v>0.40485829959515662</v>
      </c>
      <c r="FE134" s="2">
        <f t="shared" si="173"/>
        <v>0.40826741515693765</v>
      </c>
      <c r="FF134" s="2">
        <f t="shared" si="173"/>
        <v>1.388888888888884</v>
      </c>
      <c r="FG134" s="2">
        <f t="shared" si="173"/>
        <v>1.6465422612513825</v>
      </c>
      <c r="FH134" s="2" t="e">
        <v>#N/A</v>
      </c>
      <c r="FI134" s="2" t="e">
        <v>#N/A</v>
      </c>
      <c r="FL134" s="2">
        <f t="shared" si="170"/>
        <v>0.45736716529161114</v>
      </c>
      <c r="FM134" s="2">
        <f t="shared" si="170"/>
        <v>8.7252885429967009E-2</v>
      </c>
      <c r="FN134" s="2">
        <f t="shared" si="115"/>
        <v>0.82058909474880259</v>
      </c>
      <c r="FQ134" s="2">
        <f t="shared" si="171"/>
        <v>1.8420580580475798</v>
      </c>
      <c r="FR134" s="2">
        <f t="shared" si="171"/>
        <v>0.34946859144355802</v>
      </c>
      <c r="FS134" s="2">
        <f t="shared" si="117"/>
        <v>3.3229798430331581</v>
      </c>
      <c r="FT134" s="2">
        <f t="shared" si="172"/>
        <v>1.4683651370342998</v>
      </c>
      <c r="FU134" s="2">
        <f t="shared" si="172"/>
        <v>0.91775927146171554</v>
      </c>
      <c r="FX134" s="2">
        <f t="shared" si="192"/>
        <v>1.6779449855512496</v>
      </c>
      <c r="FY134" s="2">
        <f t="shared" si="192"/>
        <v>1.0295743300797078</v>
      </c>
      <c r="FZ134" s="2">
        <f t="shared" si="121"/>
        <v>3.5607682204836788</v>
      </c>
      <c r="GA134" s="2">
        <f t="shared" si="193"/>
        <v>2.0832512367046085</v>
      </c>
      <c r="GB134" s="2">
        <f t="shared" si="193"/>
        <v>0.89370557291323927</v>
      </c>
      <c r="GE134" s="2"/>
      <c r="GF134" s="2"/>
      <c r="GG134" s="2">
        <f t="shared" si="166"/>
        <v>7.6438512275397219</v>
      </c>
      <c r="GH134" s="2">
        <f t="shared" si="166"/>
        <v>-6.6380818927306855</v>
      </c>
      <c r="GI134" s="2">
        <f t="shared" si="138"/>
        <v>0.50804403048265723</v>
      </c>
      <c r="GJ134" s="2">
        <f t="shared" si="139"/>
        <v>3.5024154589372136</v>
      </c>
      <c r="GK134" s="2" t="e">
        <v>#N/A</v>
      </c>
      <c r="GN134" s="2">
        <f t="shared" si="191"/>
        <v>-0.19999999999999996</v>
      </c>
      <c r="GQ134" s="2"/>
      <c r="GT134" s="27">
        <f t="shared" ca="1" si="174"/>
        <v>101.2924071082391</v>
      </c>
      <c r="GU134" s="27">
        <f t="shared" ca="1" si="175"/>
        <v>109.72222222222223</v>
      </c>
      <c r="GV134" s="27">
        <f t="shared" ca="1" si="175"/>
        <v>100</v>
      </c>
      <c r="GW134" s="27">
        <f t="shared" ca="1" si="176"/>
        <v>100.2290950744559</v>
      </c>
      <c r="GX134" s="27">
        <f t="shared" ca="1" si="176"/>
        <v>101.77304964539007</v>
      </c>
      <c r="GY134" s="27">
        <f t="shared" ca="1" si="177"/>
        <v>100.83565459610028</v>
      </c>
      <c r="GZ134" s="27">
        <f t="shared" ca="1" si="178"/>
        <v>101.45719489981786</v>
      </c>
      <c r="HA134" s="27">
        <f t="shared" ca="1" si="179"/>
        <v>97.950572634116938</v>
      </c>
      <c r="HB134" s="27">
        <f t="shared" ca="1" si="179"/>
        <v>100.34129692832762</v>
      </c>
      <c r="HC134" s="27">
        <f t="shared" ca="1" si="179"/>
        <v>94.665976178146053</v>
      </c>
      <c r="HD134" s="27">
        <f t="shared" ca="1" si="179"/>
        <v>94.936708860759495</v>
      </c>
      <c r="HE134" s="27">
        <f t="shared" ca="1" si="180"/>
        <v>101.59642401021711</v>
      </c>
      <c r="HG134" s="27">
        <f t="shared" ca="1" si="181"/>
        <v>100.97879282218598</v>
      </c>
      <c r="HH134" s="27">
        <f t="shared" ca="1" si="182"/>
        <v>97.133220910623947</v>
      </c>
      <c r="HI134" s="27">
        <f t="shared" ca="1" si="182"/>
        <v>99.200000000000017</v>
      </c>
      <c r="HJ134" s="27">
        <f t="shared" ca="1" si="183"/>
        <v>99.885583524027453</v>
      </c>
      <c r="HK134" s="27">
        <f t="shared" ca="1" si="183"/>
        <v>101.62162162162163</v>
      </c>
      <c r="HL134" s="27">
        <f t="shared" ca="1" si="184"/>
        <v>100.56022408963585</v>
      </c>
      <c r="HM134" s="27">
        <f t="shared" ca="1" si="185"/>
        <v>100.36563071297988</v>
      </c>
      <c r="HN134" s="27">
        <f t="shared" ca="1" si="186"/>
        <v>99.63963963963964</v>
      </c>
      <c r="HO134" s="27">
        <f t="shared" ca="1" si="186"/>
        <v>104.64285714285715</v>
      </c>
      <c r="HP134" s="27">
        <f t="shared" ca="1" si="186"/>
        <v>99.484801648634729</v>
      </c>
      <c r="HQ134" s="27">
        <f t="shared" ca="1" si="186"/>
        <v>105.58930741190767</v>
      </c>
      <c r="HR134" s="27">
        <f t="shared" ca="1" si="187"/>
        <v>94.909090909090907</v>
      </c>
      <c r="IG134" s="24"/>
      <c r="IH134" s="24"/>
      <c r="II134" s="24"/>
      <c r="IJ134" s="24"/>
      <c r="IK134" s="24"/>
      <c r="IL134" s="2"/>
      <c r="IM134" s="2">
        <f t="shared" si="98"/>
        <v>1.3</v>
      </c>
      <c r="IN134" s="2"/>
      <c r="IO134" s="2">
        <f t="shared" si="134"/>
        <v>1.3</v>
      </c>
      <c r="IX134" s="3"/>
      <c r="IY134" s="3"/>
      <c r="IZ134" s="3"/>
      <c r="JA134" s="3"/>
      <c r="JB134" s="3"/>
      <c r="JC134" s="3"/>
      <c r="JE134" s="3"/>
      <c r="JF134" s="3"/>
      <c r="JG134" s="3"/>
      <c r="JH134" s="3"/>
      <c r="JI134" s="3"/>
      <c r="JJ134" s="3"/>
      <c r="JK134" s="3"/>
      <c r="JL134" s="3"/>
      <c r="JN134" s="10">
        <f>COUNTIF(EI134:ET134,"&gt;2")</f>
        <v>4</v>
      </c>
      <c r="JP134" s="2">
        <f>AVERAGE(CS134,CS122,CS110,CS98,CS86,CS74,CS62,CS50,CS38,CS26)</f>
        <v>0.45352311886826691</v>
      </c>
      <c r="JQ134" s="2">
        <f>CS134-JP134</f>
        <v>-0.17651480861895547</v>
      </c>
      <c r="JR134" s="2">
        <f>AVERAGE(CT134,CT122,CT110,CT98,CT86,CT74,CT62,CT50,CT38,CT26)</f>
        <v>0.39186122686686964</v>
      </c>
      <c r="JS134" s="2">
        <f>CT134-JR134</f>
        <v>-0.13312901470645194</v>
      </c>
      <c r="KH134" s="2">
        <f>(DN134*$DN$4)+(FB134*$FB$3)+(FC134*$FC$3)+(FD134*$FD$3)+(FE134*$FE$3)+(FF134*$FF$3)+(FG134*$FG$3)</f>
        <v>1.3909857554942462</v>
      </c>
      <c r="KI134" s="2">
        <f>F134-KH134</f>
        <v>-9.0985755494246146E-2</v>
      </c>
      <c r="KJ134" s="2">
        <f>MAX(DN134,FB134:FG134)</f>
        <v>2.091020910209096</v>
      </c>
      <c r="KK134" s="2">
        <f>MIN(DN134,FB134:FG134)</f>
        <v>-0.40526849037487711</v>
      </c>
      <c r="KL134" s="2">
        <f t="shared" si="135"/>
        <v>2.4962894005839731</v>
      </c>
      <c r="KO134" s="2">
        <f>BO134</f>
        <v>99.4</v>
      </c>
      <c r="KP134" s="2">
        <f>100*((BO128/BO116)-1)</f>
        <v>-2.3728131912326589</v>
      </c>
      <c r="KQ134" s="2">
        <f t="shared" si="142"/>
        <v>-2.3728131912326589</v>
      </c>
      <c r="KR134" s="2">
        <f>100*((BO122/BO110)-1)</f>
        <v>4.3427726120033761</v>
      </c>
      <c r="KS134" s="2">
        <f t="shared" si="149"/>
        <v>4.3427726120033761</v>
      </c>
      <c r="KT134" s="3">
        <f>BP134</f>
        <v>1.6153999999999999</v>
      </c>
      <c r="KU134" s="3">
        <f>BQ134</f>
        <v>15.225263157894739</v>
      </c>
      <c r="KV134" s="3">
        <f t="shared" si="106"/>
        <v>9.4250731446667935</v>
      </c>
      <c r="KW134" s="2">
        <f t="shared" si="99"/>
        <v>21.365941604831271</v>
      </c>
      <c r="KX134" s="2">
        <f t="shared" si="99"/>
        <v>17.241947180919922</v>
      </c>
      <c r="LB134">
        <v>0</v>
      </c>
      <c r="LE134" s="2" t="e">
        <v>#N/A</v>
      </c>
      <c r="LF134" s="2" t="e">
        <v>#N/A</v>
      </c>
      <c r="LG134" s="2" t="e">
        <v>#N/A</v>
      </c>
      <c r="LH134" s="2" t="e">
        <v>#N/A</v>
      </c>
      <c r="LI134" s="2" t="e">
        <v>#N/A</v>
      </c>
      <c r="LJ134" s="2" t="e">
        <v>#N/A</v>
      </c>
      <c r="LK134" s="2">
        <v>72.533165543876436</v>
      </c>
      <c r="LL134" s="2" t="e">
        <v>#N/A</v>
      </c>
      <c r="LM134" s="2" t="e">
        <v>#N/A</v>
      </c>
      <c r="LN134" s="2" t="e">
        <v>#N/A</v>
      </c>
      <c r="LO134" s="2" t="e">
        <v>#N/A</v>
      </c>
      <c r="LP134" s="2">
        <v>48.493088745250631</v>
      </c>
      <c r="LQ134" s="2" t="e">
        <v>#N/A</v>
      </c>
      <c r="LR134" s="2" t="e">
        <v>#N/A</v>
      </c>
      <c r="LS134" s="2" t="e">
        <v>#N/A</v>
      </c>
      <c r="LT134" s="2" t="e">
        <v>#N/A</v>
      </c>
      <c r="LU134" s="2" t="e">
        <v>#N/A</v>
      </c>
      <c r="LV134" s="2" t="e">
        <v>#N/A</v>
      </c>
      <c r="LW134" s="2" t="e">
        <v>#N/A</v>
      </c>
      <c r="LX134" s="2" t="e">
        <v>#N/A</v>
      </c>
      <c r="LY134" s="2">
        <v>61.091740554360562</v>
      </c>
      <c r="LZ134" s="2" t="e">
        <v>#N/A</v>
      </c>
      <c r="MA134" s="2" t="e">
        <v>#N/A</v>
      </c>
      <c r="MB134" s="2" t="e">
        <v>#N/A</v>
      </c>
      <c r="MC134" s="2" t="e">
        <v>#N/A</v>
      </c>
      <c r="MD134" s="2" t="e">
        <v>#N/A</v>
      </c>
      <c r="ME134" s="2" t="e">
        <v>#N/A</v>
      </c>
      <c r="MF134" s="2" t="e">
        <v>#N/A</v>
      </c>
      <c r="MG134" s="2" t="e">
        <v>#N/A</v>
      </c>
      <c r="MH134" s="2">
        <v>59.89518699525901</v>
      </c>
      <c r="MI134" s="2" t="e">
        <v>#N/A</v>
      </c>
      <c r="MJ134" s="2" t="e">
        <v>#N/A</v>
      </c>
      <c r="MK134" s="2" t="e">
        <v>#N/A</v>
      </c>
      <c r="ML134" s="2" t="e">
        <v>#N/A</v>
      </c>
      <c r="MM134" s="2" t="e">
        <v>#N/A</v>
      </c>
      <c r="MN134" s="2" t="e">
        <v>#N/A</v>
      </c>
      <c r="MO134" s="2" t="e">
        <v>#N/A</v>
      </c>
      <c r="MP134" s="2" t="e">
        <v>#N/A</v>
      </c>
      <c r="MQ134" s="2" t="e">
        <v>#N/A</v>
      </c>
      <c r="MR134" s="2" t="e">
        <v>#N/A</v>
      </c>
      <c r="MS134" s="10" t="e">
        <v>#N/A</v>
      </c>
      <c r="MT134" s="2" t="e">
        <v>#N/A</v>
      </c>
      <c r="MU134" s="2" t="e">
        <v>#N/A</v>
      </c>
      <c r="MV134" s="2" t="e">
        <v>#N/A</v>
      </c>
      <c r="MX134" s="22" t="e">
        <v>#N/A</v>
      </c>
      <c r="MY134" s="22" t="e">
        <v>#N/A</v>
      </c>
      <c r="MZ134" s="22" t="e">
        <v>#N/A</v>
      </c>
      <c r="NA134" s="22" t="e">
        <v>#N/A</v>
      </c>
      <c r="NB134" s="22" t="e">
        <v>#N/A</v>
      </c>
      <c r="NC134" s="22" t="e">
        <v>#N/A</v>
      </c>
      <c r="ND134" s="22">
        <v>2</v>
      </c>
      <c r="NE134" s="22" t="e">
        <v>#N/A</v>
      </c>
      <c r="NF134" s="22" t="e">
        <v>#N/A</v>
      </c>
      <c r="NG134" s="22">
        <v>0</v>
      </c>
      <c r="NH134" s="23">
        <v>0</v>
      </c>
      <c r="NI134" s="22">
        <v>19</v>
      </c>
      <c r="NJ134" s="22" t="e">
        <v>#N/A</v>
      </c>
      <c r="NK134" s="22" t="e">
        <v>#N/A</v>
      </c>
      <c r="NL134" s="23" t="e">
        <v>#N/A</v>
      </c>
      <c r="NM134" s="3" t="e">
        <v>#N/A</v>
      </c>
      <c r="NN134" s="22" t="e">
        <v>#N/A</v>
      </c>
      <c r="NO134" s="22" t="e">
        <v>#N/A</v>
      </c>
      <c r="NP134" s="22" t="e">
        <v>#N/A</v>
      </c>
      <c r="NQ134" s="22" t="e">
        <v>#N/A</v>
      </c>
      <c r="NR134" s="23">
        <v>2</v>
      </c>
      <c r="NS134" s="22" t="e">
        <v>#N/A</v>
      </c>
      <c r="NT134" s="22" t="e">
        <v>#N/A</v>
      </c>
      <c r="NU134" s="23" t="e">
        <v>#N/A</v>
      </c>
      <c r="NV134" s="3" t="e">
        <v>#N/A</v>
      </c>
      <c r="NW134" s="22" t="e">
        <v>#N/A</v>
      </c>
      <c r="NX134" s="22" t="e">
        <v>#N/A</v>
      </c>
      <c r="NY134" s="22" t="e">
        <v>#N/A</v>
      </c>
      <c r="NZ134" s="22" t="e">
        <v>#N/A</v>
      </c>
      <c r="OA134" s="23">
        <v>7</v>
      </c>
      <c r="OB134" s="22" t="e">
        <v>#N/A</v>
      </c>
      <c r="OC134" s="22" t="e">
        <v>#N/A</v>
      </c>
      <c r="OD134" s="22" t="e">
        <v>#N/A</v>
      </c>
      <c r="OE134" s="22" t="e">
        <v>#N/A</v>
      </c>
      <c r="OF134" s="22" t="e">
        <v>#N/A</v>
      </c>
      <c r="OG134" s="22" t="e">
        <v>#N/A</v>
      </c>
      <c r="OH134" s="23" t="e">
        <v>#N/A</v>
      </c>
      <c r="OI134" s="22">
        <v>0</v>
      </c>
      <c r="OJ134" s="22" t="e">
        <v>#N/A</v>
      </c>
      <c r="OK134" s="22" t="e">
        <v>#N/A</v>
      </c>
      <c r="OL134" s="22" t="e">
        <v>#N/A</v>
      </c>
      <c r="OM134" s="23" t="e">
        <v>#N/A</v>
      </c>
      <c r="ON134" s="22" t="e">
        <v>#N/A</v>
      </c>
      <c r="OO134" s="22" t="e">
        <v>#N/A</v>
      </c>
      <c r="OQ134">
        <f t="shared" si="136"/>
        <v>-4</v>
      </c>
      <c r="OR134" s="23" t="e">
        <f t="shared" ca="1" si="168"/>
        <v>#N/A</v>
      </c>
      <c r="OS134" s="23" t="e">
        <f t="shared" ca="1" si="168"/>
        <v>#N/A</v>
      </c>
      <c r="OT134" s="23" t="e">
        <f t="shared" ca="1" si="168"/>
        <v>#N/A</v>
      </c>
      <c r="OU134" s="23" t="e">
        <f t="shared" ca="1" si="168"/>
        <v>#N/A</v>
      </c>
      <c r="OV134" s="23" t="e">
        <f t="shared" ca="1" si="168"/>
        <v>#N/A</v>
      </c>
      <c r="OW134" s="23" t="e">
        <f t="shared" ca="1" si="168"/>
        <v>#N/A</v>
      </c>
      <c r="OX134" s="23">
        <f t="shared" ca="1" si="168"/>
        <v>1.0146864963952511</v>
      </c>
      <c r="OY134" s="23" t="e">
        <f t="shared" ca="1" si="168"/>
        <v>#N/A</v>
      </c>
      <c r="OZ134" s="23" t="e">
        <f t="shared" ca="1" si="168"/>
        <v>#N/A</v>
      </c>
      <c r="PA134" s="23" t="e">
        <f t="shared" ca="1" si="168"/>
        <v>#N/A</v>
      </c>
      <c r="PB134" s="23" t="e">
        <f t="shared" ca="1" si="168"/>
        <v>#N/A</v>
      </c>
      <c r="PC134" s="23">
        <f t="shared" ca="1" si="167"/>
        <v>1.0183256091289346</v>
      </c>
      <c r="PD134" s="23" t="e">
        <f t="shared" ca="1" si="167"/>
        <v>#N/A</v>
      </c>
      <c r="PE134" s="23" t="e">
        <f t="shared" ca="1" si="167"/>
        <v>#N/A</v>
      </c>
      <c r="PF134" s="23" t="e">
        <f t="shared" ca="1" si="167"/>
        <v>#N/A</v>
      </c>
      <c r="PG134" s="23" t="e">
        <f t="shared" ca="1" si="167"/>
        <v>#N/A</v>
      </c>
      <c r="PH134" s="23" t="e">
        <f t="shared" ca="1" si="165"/>
        <v>#N/A</v>
      </c>
      <c r="PI134" s="23" t="e">
        <f t="shared" ca="1" si="165"/>
        <v>#N/A</v>
      </c>
      <c r="PJ134" s="23" t="e">
        <f t="shared" ca="1" si="165"/>
        <v>#N/A</v>
      </c>
      <c r="PK134" s="23" t="e">
        <f t="shared" ca="1" si="165"/>
        <v>#N/A</v>
      </c>
      <c r="PL134" s="23">
        <f t="shared" ca="1" si="165"/>
        <v>1.0028836628133493</v>
      </c>
      <c r="PM134" s="23" t="e">
        <f t="shared" ca="1" si="165"/>
        <v>#N/A</v>
      </c>
      <c r="PN134" s="23" t="e">
        <f t="shared" ca="1" si="165"/>
        <v>#N/A</v>
      </c>
      <c r="PO134" s="23" t="e">
        <f t="shared" ca="1" si="157"/>
        <v>#N/A</v>
      </c>
      <c r="PP134" s="23" t="e">
        <f t="shared" ca="1" si="157"/>
        <v>#N/A</v>
      </c>
      <c r="PQ134" s="23" t="e">
        <f t="shared" ca="1" si="157"/>
        <v>#N/A</v>
      </c>
      <c r="PR134" s="23" t="e">
        <f t="shared" ca="1" si="157"/>
        <v>#N/A</v>
      </c>
      <c r="PS134" s="23" t="e">
        <f t="shared" ca="1" si="157"/>
        <v>#N/A</v>
      </c>
      <c r="PT134" s="23" t="e">
        <f t="shared" ca="1" si="157"/>
        <v>#N/A</v>
      </c>
      <c r="PU134" s="23">
        <f t="shared" ca="1" si="157"/>
        <v>1.0210819795809782</v>
      </c>
      <c r="PV134" s="23" t="e">
        <f t="shared" ca="1" si="157"/>
        <v>#N/A</v>
      </c>
      <c r="PW134" s="23" t="e">
        <f t="shared" ca="1" si="157"/>
        <v>#N/A</v>
      </c>
      <c r="PX134" s="23" t="e">
        <f t="shared" ca="1" si="189"/>
        <v>#N/A</v>
      </c>
      <c r="PY134" s="23" t="e">
        <f t="shared" ca="1" si="189"/>
        <v>#N/A</v>
      </c>
      <c r="PZ134" s="23" t="e">
        <f t="shared" ca="1" si="189"/>
        <v>#N/A</v>
      </c>
      <c r="QA134" s="23" t="e">
        <f t="shared" ca="1" si="189"/>
        <v>#N/A</v>
      </c>
      <c r="QB134" s="23" t="e">
        <f t="shared" ca="1" si="189"/>
        <v>#N/A</v>
      </c>
      <c r="QC134" s="23" t="e">
        <f t="shared" ca="1" si="189"/>
        <v>#N/A</v>
      </c>
      <c r="QD134" s="23" t="e">
        <f t="shared" ca="1" si="189"/>
        <v>#N/A</v>
      </c>
      <c r="QE134" s="23" t="e">
        <f t="shared" ca="1" si="189"/>
        <v>#N/A</v>
      </c>
      <c r="QF134" s="23" t="e">
        <f t="shared" ca="1" si="189"/>
        <v>#N/A</v>
      </c>
      <c r="QG134" s="23" t="e">
        <f t="shared" ca="1" si="194"/>
        <v>#N/A</v>
      </c>
      <c r="QH134" s="23" t="e">
        <f t="shared" ca="1" si="194"/>
        <v>#N/A</v>
      </c>
      <c r="QI134" s="23" t="e">
        <f t="shared" ca="1" si="194"/>
        <v>#N/A</v>
      </c>
      <c r="QJ134" s="26" t="e">
        <f t="shared" ca="1" si="110"/>
        <v>#N/A</v>
      </c>
    </row>
    <row r="135" spans="1:452" x14ac:dyDescent="0.35">
      <c r="A135" t="s">
        <v>1200</v>
      </c>
      <c r="B135" s="25">
        <v>36312</v>
      </c>
      <c r="C135" t="s">
        <v>750</v>
      </c>
      <c r="D135" s="2">
        <v>72.7</v>
      </c>
      <c r="E135" s="2">
        <v>72.3</v>
      </c>
      <c r="F135" s="2">
        <v>1.3</v>
      </c>
      <c r="G135" s="2">
        <v>77.5</v>
      </c>
      <c r="H135" s="2">
        <v>72.080798843128449</v>
      </c>
      <c r="I135" s="2">
        <v>77.275189993593884</v>
      </c>
      <c r="J135" s="2">
        <v>87.2</v>
      </c>
      <c r="K135" s="2">
        <v>57.5</v>
      </c>
      <c r="L135" s="2">
        <v>57.418937859631924</v>
      </c>
      <c r="M135" s="2">
        <v>65.7</v>
      </c>
      <c r="N135" s="2">
        <v>63</v>
      </c>
      <c r="O135" s="2">
        <v>65.8</v>
      </c>
      <c r="P135" s="2">
        <v>62.6</v>
      </c>
      <c r="Q135" s="2">
        <v>177.3</v>
      </c>
      <c r="R135" s="2">
        <v>65.599999999999994</v>
      </c>
      <c r="S135" s="2">
        <v>63</v>
      </c>
      <c r="T135" s="2">
        <v>37.200000000000003</v>
      </c>
      <c r="U135" s="2">
        <v>55.7</v>
      </c>
      <c r="V135" s="2">
        <v>58.2</v>
      </c>
      <c r="W135" s="2">
        <v>28.4</v>
      </c>
      <c r="X135" s="2">
        <v>75.599999999999994</v>
      </c>
      <c r="Y135" s="2" t="e">
        <v>#N/A</v>
      </c>
      <c r="Z135" s="2">
        <v>36.5</v>
      </c>
      <c r="AA135" s="2">
        <v>89.3</v>
      </c>
      <c r="AB135" s="2">
        <v>158.5</v>
      </c>
      <c r="AC135" s="2">
        <v>161.6</v>
      </c>
      <c r="AD135" s="2">
        <v>59.3</v>
      </c>
      <c r="AE135" s="2">
        <v>182.4</v>
      </c>
      <c r="AF135" s="2">
        <v>81.2</v>
      </c>
      <c r="AG135" s="22">
        <v>628</v>
      </c>
      <c r="AH135" s="22">
        <v>372</v>
      </c>
      <c r="AI135" s="22">
        <v>204</v>
      </c>
      <c r="AJ135" s="22">
        <v>43</v>
      </c>
      <c r="AK135" s="22">
        <v>40</v>
      </c>
      <c r="AL135" s="22">
        <v>4</v>
      </c>
      <c r="AM135" s="22">
        <v>7</v>
      </c>
      <c r="AN135" s="22">
        <v>6</v>
      </c>
      <c r="AO135" s="22">
        <v>56</v>
      </c>
      <c r="AP135" s="22">
        <v>42</v>
      </c>
      <c r="AQ135" s="22">
        <v>44</v>
      </c>
      <c r="AR135" s="2">
        <v>66.599999999999994</v>
      </c>
      <c r="AS135" s="2">
        <v>54</v>
      </c>
      <c r="AT135" s="2">
        <v>177.3</v>
      </c>
      <c r="AU135" s="2">
        <v>53.9</v>
      </c>
      <c r="AV135" s="2">
        <v>85.5</v>
      </c>
      <c r="AW135" s="2">
        <v>62.7</v>
      </c>
      <c r="AX135" s="2">
        <v>65.599999999999994</v>
      </c>
      <c r="AY135" s="2">
        <v>99.4</v>
      </c>
      <c r="AZ135" s="2">
        <v>98.1</v>
      </c>
      <c r="BA135" s="2">
        <v>28.4</v>
      </c>
      <c r="BB135" s="2">
        <v>61.1</v>
      </c>
      <c r="BC135" s="2">
        <v>70</v>
      </c>
      <c r="BD135" s="3" t="e">
        <v>#N/A</v>
      </c>
      <c r="BE135" s="3" t="e">
        <v>#N/A</v>
      </c>
      <c r="BF135" s="3" t="e">
        <v>#N/A</v>
      </c>
      <c r="BG135" s="3" t="e">
        <v>#N/A</v>
      </c>
      <c r="BH135" s="3" t="e">
        <v>#N/A</v>
      </c>
      <c r="BI135" s="2">
        <v>165.6</v>
      </c>
      <c r="BJ135" s="2">
        <v>1.3</v>
      </c>
      <c r="BK135" s="2">
        <v>2.2000000000000002</v>
      </c>
      <c r="BL135" s="2">
        <v>61.4</v>
      </c>
      <c r="BM135" s="2">
        <v>71.599999999999994</v>
      </c>
      <c r="BN135" s="10" t="e">
        <v>#N/A</v>
      </c>
      <c r="BO135" s="3">
        <v>99.39</v>
      </c>
      <c r="BP135" s="22">
        <v>1.595</v>
      </c>
      <c r="BQ135" s="3">
        <v>15.863181818181818</v>
      </c>
      <c r="BR135" s="23">
        <v>2.3059090909090907</v>
      </c>
      <c r="BS135" s="2">
        <v>39.6</v>
      </c>
      <c r="BT135" s="3">
        <v>46.62</v>
      </c>
      <c r="BU135" s="2">
        <v>1</v>
      </c>
      <c r="BV135" s="2">
        <v>2.1</v>
      </c>
      <c r="BW135" s="2" t="e">
        <v>#N/A</v>
      </c>
      <c r="BX135" s="2" t="e">
        <v>#N/A</v>
      </c>
      <c r="BY135" s="23">
        <v>166</v>
      </c>
      <c r="BZ135" s="2">
        <v>98</v>
      </c>
      <c r="CA135" s="2">
        <v>74.400000000000006</v>
      </c>
      <c r="CB135" s="3">
        <v>78.69</v>
      </c>
      <c r="CC135" s="2">
        <v>73</v>
      </c>
      <c r="CD135" s="2">
        <v>92.6</v>
      </c>
      <c r="CE135" s="2">
        <v>97.881880042638542</v>
      </c>
      <c r="CF135" s="3">
        <v>78.51528940676576</v>
      </c>
      <c r="CG135" s="2">
        <v>72.890247369526065</v>
      </c>
      <c r="CH135" s="23">
        <v>176.62709762541471</v>
      </c>
      <c r="CI135" s="3">
        <v>79.088508062014512</v>
      </c>
      <c r="CM135" s="2">
        <f t="shared" si="95"/>
        <v>9.9455685380450269</v>
      </c>
      <c r="CN135" s="2">
        <f t="shared" si="95"/>
        <v>1.445711028783129</v>
      </c>
      <c r="CO135" s="2">
        <f t="shared" si="96"/>
        <v>103.16891349227308</v>
      </c>
      <c r="CR135" s="2">
        <f t="shared" si="100"/>
        <v>-0.13736263736262957</v>
      </c>
      <c r="CS135" s="2">
        <f t="shared" si="100"/>
        <v>-0.13812154696133774</v>
      </c>
      <c r="CT135" s="2">
        <f t="shared" si="101"/>
        <v>0</v>
      </c>
      <c r="CU135" s="2">
        <f t="shared" si="101"/>
        <v>-5.4019082700815079E-3</v>
      </c>
      <c r="CV135" s="2">
        <f t="shared" si="101"/>
        <v>8.5175587615169454E-2</v>
      </c>
      <c r="CW135" s="2">
        <f t="shared" si="102"/>
        <v>-0.60422960725076391</v>
      </c>
      <c r="CX135" s="2">
        <f t="shared" si="103"/>
        <v>0.17421602787456694</v>
      </c>
      <c r="CY135" s="2"/>
      <c r="CZ135" s="2">
        <f t="shared" si="107"/>
        <v>0</v>
      </c>
      <c r="DA135" s="2">
        <f t="shared" si="108"/>
        <v>-0.37712130735386196</v>
      </c>
      <c r="DB135" s="2">
        <f t="shared" si="109"/>
        <v>0.69204152249135942</v>
      </c>
      <c r="DC135" s="2"/>
      <c r="DF135" s="2">
        <f t="shared" si="104"/>
        <v>-6.4803643503907882E-2</v>
      </c>
      <c r="DG135" s="2">
        <f t="shared" si="104"/>
        <v>1.0269088934018455</v>
      </c>
      <c r="DH135" s="2">
        <f t="shared" si="105"/>
        <v>2.4595381079908663</v>
      </c>
      <c r="DI135" s="2">
        <f t="shared" si="169"/>
        <v>3.5363536281983521</v>
      </c>
      <c r="DJ135" s="2">
        <f t="shared" si="169"/>
        <v>0.47197558172260567</v>
      </c>
      <c r="DM135" s="2"/>
      <c r="DN135" s="2">
        <f t="shared" si="123"/>
        <v>1.4025245441795233</v>
      </c>
      <c r="DO135" s="2">
        <f t="shared" si="111"/>
        <v>0.91145833333333703</v>
      </c>
      <c r="DP135" s="2">
        <f t="shared" si="124"/>
        <v>0.1148105625717664</v>
      </c>
      <c r="DQ135" s="2"/>
      <c r="DR135" s="2">
        <f t="shared" si="125"/>
        <v>3.4172661870503571</v>
      </c>
      <c r="DS135" s="2">
        <f t="shared" si="126"/>
        <v>2.7857612085625831</v>
      </c>
      <c r="DT135" s="2" t="e">
        <v>#N/A</v>
      </c>
      <c r="DU135" s="2" t="e">
        <v>#N/A</v>
      </c>
      <c r="DV135" s="2">
        <f t="shared" si="112"/>
        <v>0.76569678407349961</v>
      </c>
      <c r="DW135" s="2">
        <f t="shared" si="127"/>
        <v>-5.3895410885805735</v>
      </c>
      <c r="DX135" s="2">
        <f t="shared" si="128"/>
        <v>-0.26809651474529739</v>
      </c>
      <c r="DY135" s="2">
        <f t="shared" si="129"/>
        <v>1.8633540372670732</v>
      </c>
      <c r="DZ135" s="2">
        <f t="shared" si="130"/>
        <v>6.5989847715735905</v>
      </c>
      <c r="EA135" s="2">
        <f t="shared" si="190"/>
        <v>1.8281535648994485</v>
      </c>
      <c r="EB135" s="2">
        <f t="shared" si="190"/>
        <v>3.9285714285714368</v>
      </c>
      <c r="EC135" s="2">
        <f t="shared" si="190"/>
        <v>5.9701492537313383</v>
      </c>
      <c r="ED135" s="2">
        <f t="shared" si="188"/>
        <v>-1.3054830287206221</v>
      </c>
      <c r="EE135" s="2" t="e">
        <f t="shared" si="188"/>
        <v>#N/A</v>
      </c>
      <c r="EF135" s="2">
        <f t="shared" si="188"/>
        <v>6.4139941690962265</v>
      </c>
      <c r="EG135" s="2">
        <f t="shared" si="188"/>
        <v>-0.99778270509978118</v>
      </c>
      <c r="EH135" s="2">
        <f t="shared" si="143"/>
        <v>-3.5301278149726167</v>
      </c>
      <c r="EI135" s="2">
        <f t="shared" si="151"/>
        <v>0.45248868778280382</v>
      </c>
      <c r="EJ135" s="2">
        <f t="shared" si="151"/>
        <v>6.7193675889328119</v>
      </c>
      <c r="EK135" s="2">
        <f t="shared" si="151"/>
        <v>-5.3895410885805735</v>
      </c>
      <c r="EL135" s="2">
        <f t="shared" si="150"/>
        <v>2.0833333333333259</v>
      </c>
      <c r="EM135" s="2">
        <f t="shared" si="150"/>
        <v>-0.34965034965034336</v>
      </c>
      <c r="EN135" s="2">
        <f t="shared" si="150"/>
        <v>0.48076923076922906</v>
      </c>
      <c r="EO135" s="2">
        <f t="shared" si="150"/>
        <v>1.8633540372670732</v>
      </c>
      <c r="EP135" s="2">
        <f t="shared" si="150"/>
        <v>-3.3073929961089377</v>
      </c>
      <c r="EQ135" s="2">
        <f t="shared" si="150"/>
        <v>0.51229508196721785</v>
      </c>
      <c r="ER135" s="2">
        <f t="shared" si="162"/>
        <v>5.9701492537313383</v>
      </c>
      <c r="ES135" s="2">
        <f t="shared" si="162"/>
        <v>3.9115646258503389</v>
      </c>
      <c r="ET135" s="2">
        <f t="shared" si="162"/>
        <v>2.7900146842878115</v>
      </c>
      <c r="EU135" s="2">
        <f t="shared" si="97"/>
        <v>1.3</v>
      </c>
      <c r="EV135" s="2">
        <f t="shared" si="97"/>
        <v>2.2000000000000002</v>
      </c>
      <c r="EW135" s="2">
        <f t="shared" si="131"/>
        <v>0.16313213703100793</v>
      </c>
      <c r="EX135" s="2">
        <f t="shared" si="131"/>
        <v>-0.83102493074793671</v>
      </c>
      <c r="EY135" s="2">
        <f t="shared" si="132"/>
        <v>34.496648427243755</v>
      </c>
      <c r="EZ135" s="2">
        <f t="shared" si="132"/>
        <v>9.8359294867590652</v>
      </c>
      <c r="FA135" s="2">
        <f t="shared" si="133"/>
        <v>4.2105263157894868</v>
      </c>
      <c r="FB135" s="2">
        <f t="shared" si="173"/>
        <v>1.9656019656019597</v>
      </c>
      <c r="FC135" s="2">
        <f t="shared" si="173"/>
        <v>-0.30518819938961661</v>
      </c>
      <c r="FD135" s="2">
        <f t="shared" si="173"/>
        <v>0.40485829959515662</v>
      </c>
      <c r="FE135" s="2">
        <f t="shared" si="173"/>
        <v>0.31871494135644607</v>
      </c>
      <c r="FF135" s="2">
        <f t="shared" si="173"/>
        <v>1.2482662968099856</v>
      </c>
      <c r="FG135" s="2">
        <f t="shared" si="173"/>
        <v>1.5350877192982448</v>
      </c>
      <c r="FH135" s="2" t="e">
        <v>#N/A</v>
      </c>
      <c r="FI135" s="2" t="e">
        <v>#N/A</v>
      </c>
      <c r="FL135" s="2">
        <f t="shared" si="170"/>
        <v>0.30535031428338133</v>
      </c>
      <c r="FM135" s="2">
        <f t="shared" si="170"/>
        <v>0.12377293079626206</v>
      </c>
      <c r="FN135" s="2">
        <f t="shared" si="115"/>
        <v>0.80564277207151314</v>
      </c>
      <c r="FQ135" s="2">
        <f t="shared" si="171"/>
        <v>1.2270069828935082</v>
      </c>
      <c r="FR135" s="2">
        <f t="shared" si="171"/>
        <v>0.4960116661911762</v>
      </c>
      <c r="FS135" s="2">
        <f t="shared" si="117"/>
        <v>3.2617242904248389</v>
      </c>
      <c r="FT135" s="2">
        <f t="shared" si="172"/>
        <v>1.9799871457412799</v>
      </c>
      <c r="FU135" s="2">
        <f t="shared" si="172"/>
        <v>0.76258170616760879</v>
      </c>
      <c r="FX135" s="2">
        <f t="shared" si="192"/>
        <v>1.5808345527453804</v>
      </c>
      <c r="FY135" s="2">
        <f t="shared" si="192"/>
        <v>0.89063829358020374</v>
      </c>
      <c r="FZ135" s="2">
        <f t="shared" si="121"/>
        <v>3.4899303160450978</v>
      </c>
      <c r="GA135" s="2">
        <f t="shared" si="193"/>
        <v>1.8807955961849032</v>
      </c>
      <c r="GB135" s="2">
        <f t="shared" si="193"/>
        <v>0.88895800227775101</v>
      </c>
      <c r="GE135" s="2"/>
      <c r="GF135" s="2"/>
      <c r="GG135" s="2">
        <f t="shared" si="166"/>
        <v>19.01815604260517</v>
      </c>
      <c r="GH135" s="2">
        <f t="shared" si="166"/>
        <v>2.3901241966671094</v>
      </c>
      <c r="GI135" s="2">
        <f t="shared" si="138"/>
        <v>2.2413793103448265</v>
      </c>
      <c r="GJ135" s="2">
        <f t="shared" si="139"/>
        <v>3.4855769230769162</v>
      </c>
      <c r="GK135" s="2" t="e">
        <v>#N/A</v>
      </c>
      <c r="GN135" s="2">
        <f t="shared" si="191"/>
        <v>0</v>
      </c>
      <c r="GQ135" s="2"/>
      <c r="GT135" s="27">
        <f t="shared" ca="1" si="174"/>
        <v>101.13085621970922</v>
      </c>
      <c r="GU135" s="27">
        <f t="shared" ca="1" si="175"/>
        <v>109.375</v>
      </c>
      <c r="GV135" s="27">
        <f t="shared" ca="1" si="175"/>
        <v>100</v>
      </c>
      <c r="GW135" s="27">
        <f t="shared" ca="1" si="176"/>
        <v>99.885452462772065</v>
      </c>
      <c r="GX135" s="27">
        <f t="shared" ca="1" si="176"/>
        <v>101.95035460992908</v>
      </c>
      <c r="GY135" s="27">
        <f t="shared" ca="1" si="177"/>
        <v>100.69637883008356</v>
      </c>
      <c r="GZ135" s="27">
        <f t="shared" ca="1" si="178"/>
        <v>101.45719489981786</v>
      </c>
      <c r="HA135" s="27">
        <f t="shared" ca="1" si="179"/>
        <v>97.40807715491259</v>
      </c>
      <c r="HB135" s="27">
        <f t="shared" ca="1" si="179"/>
        <v>101.19453924914674</v>
      </c>
      <c r="HC135" s="27">
        <f t="shared" ca="1" si="179"/>
        <v>94.458829621957534</v>
      </c>
      <c r="HD135" s="27">
        <f t="shared" ca="1" si="179"/>
        <v>93.440736478711159</v>
      </c>
      <c r="HE135" s="27">
        <f t="shared" ca="1" si="180"/>
        <v>101.21328224776501</v>
      </c>
      <c r="HG135" s="27">
        <f t="shared" ca="1" si="181"/>
        <v>101.30932896890343</v>
      </c>
      <c r="HH135" s="27">
        <f t="shared" ca="1" si="182"/>
        <v>97.46192893401016</v>
      </c>
      <c r="HI135" s="27">
        <f t="shared" ca="1" si="182"/>
        <v>99.731903485254705</v>
      </c>
      <c r="HJ135" s="27">
        <f t="shared" ca="1" si="183"/>
        <v>100.22962112514351</v>
      </c>
      <c r="HK135" s="27">
        <f t="shared" ca="1" si="183"/>
        <v>101.43884892086331</v>
      </c>
      <c r="HL135" s="27">
        <f t="shared" ca="1" si="184"/>
        <v>100.70126227208975</v>
      </c>
      <c r="HM135" s="27">
        <f t="shared" ca="1" si="185"/>
        <v>100.36563071297988</v>
      </c>
      <c r="HN135" s="27">
        <f t="shared" ca="1" si="186"/>
        <v>99.75947083583884</v>
      </c>
      <c r="HO135" s="27">
        <f t="shared" ca="1" si="186"/>
        <v>103.90070921985817</v>
      </c>
      <c r="HP135" s="27">
        <f t="shared" ca="1" si="186"/>
        <v>99.844881075491202</v>
      </c>
      <c r="HQ135" s="27">
        <f t="shared" ca="1" si="186"/>
        <v>106.23471882640587</v>
      </c>
      <c r="HR135" s="27">
        <f t="shared" ca="1" si="187"/>
        <v>95.313451004260486</v>
      </c>
      <c r="IG135" s="24"/>
      <c r="IH135" s="24"/>
      <c r="II135" s="24"/>
      <c r="IJ135" s="24"/>
      <c r="IK135" s="24"/>
      <c r="IL135" s="2"/>
      <c r="IM135" s="2">
        <f t="shared" si="98"/>
        <v>1.3</v>
      </c>
      <c r="IN135" s="2"/>
      <c r="IO135" s="2">
        <f t="shared" si="134"/>
        <v>1.3</v>
      </c>
      <c r="IX135" s="3"/>
      <c r="IY135" s="3"/>
      <c r="IZ135" s="3"/>
      <c r="JA135" s="3"/>
      <c r="JB135" s="3"/>
      <c r="JC135" s="3"/>
      <c r="JE135" s="3"/>
      <c r="JF135" s="3"/>
      <c r="JG135" s="3"/>
      <c r="JH135" s="3"/>
      <c r="JI135" s="3"/>
      <c r="JJ135" s="3"/>
      <c r="JK135" s="3"/>
      <c r="JL135" s="3"/>
      <c r="JN135" s="10">
        <f>COUNTIF(EI135:ET135,"&gt;2")</f>
        <v>5</v>
      </c>
      <c r="JP135" s="2">
        <f>AVERAGE(CS135,CS123,CS111,CS99,CS87,CS75,CS63,CS51,CS39,CS27)</f>
        <v>0.10092534624308991</v>
      </c>
      <c r="JQ135" s="2">
        <f>CS135-JP135</f>
        <v>-0.23904689320442765</v>
      </c>
      <c r="JR135" s="2">
        <f>AVERAGE(CT135,CT123,CT111,CT99,CT87,CT75,CT63,CT51,CT39,CT27)</f>
        <v>0.10721759721704519</v>
      </c>
      <c r="JS135" s="2">
        <f>CT135-JR135</f>
        <v>-0.10721759721704519</v>
      </c>
      <c r="KH135" s="2">
        <f>(DN135*$DN$4)+(FB135*$FB$3)+(FC135*$FC$3)+(FD135*$FD$3)+(FE135*$FE$3)+(FF135*$FF$3)+(FG135*$FG$3)</f>
        <v>1.3185061717059157</v>
      </c>
      <c r="KI135" s="2">
        <f>F135-KH135</f>
        <v>-1.8506171705915619E-2</v>
      </c>
      <c r="KJ135" s="2">
        <f>MAX(DN135,FB135:FG135)</f>
        <v>1.9656019656019597</v>
      </c>
      <c r="KK135" s="2">
        <f>MIN(DN135,FB135:FG135)</f>
        <v>-0.30518819938961661</v>
      </c>
      <c r="KL135" s="2">
        <f t="shared" si="135"/>
        <v>2.2707901649915763</v>
      </c>
      <c r="KO135" s="2">
        <f>BO135</f>
        <v>99.39</v>
      </c>
      <c r="KP135" s="2">
        <f>100*((BO129/BO117)-1)</f>
        <v>-2.824236354531795</v>
      </c>
      <c r="KQ135" s="2">
        <f t="shared" si="142"/>
        <v>-2.824236354531795</v>
      </c>
      <c r="KR135" s="2">
        <f>100*((BO123/BO111)-1)</f>
        <v>5.133555926544231</v>
      </c>
      <c r="KS135" s="2">
        <f t="shared" si="149"/>
        <v>5.133555926544231</v>
      </c>
      <c r="KT135" s="3">
        <f>BP135</f>
        <v>1.595</v>
      </c>
      <c r="KU135" s="3">
        <f>BQ135</f>
        <v>15.863181818181818</v>
      </c>
      <c r="KV135" s="3">
        <f t="shared" si="106"/>
        <v>9.9455685380450269</v>
      </c>
      <c r="KW135" s="2">
        <f t="shared" si="99"/>
        <v>22.261146679645265</v>
      </c>
      <c r="KX135" s="2">
        <f t="shared" si="99"/>
        <v>18.194125900680607</v>
      </c>
      <c r="LB135">
        <v>0</v>
      </c>
      <c r="LE135" s="2" t="e">
        <v>#N/A</v>
      </c>
      <c r="LF135" s="2" t="e">
        <v>#N/A</v>
      </c>
      <c r="LG135" s="2" t="e">
        <v>#N/A</v>
      </c>
      <c r="LH135" s="2" t="e">
        <v>#N/A</v>
      </c>
      <c r="LI135" s="2" t="e">
        <v>#N/A</v>
      </c>
      <c r="LJ135" s="2" t="e">
        <v>#N/A</v>
      </c>
      <c r="LK135" s="2">
        <v>72.898079562101444</v>
      </c>
      <c r="LL135" s="2" t="e">
        <v>#N/A</v>
      </c>
      <c r="LM135" s="2" t="e">
        <v>#N/A</v>
      </c>
      <c r="LN135" s="2" t="e">
        <v>#N/A</v>
      </c>
      <c r="LO135" s="2" t="e">
        <v>#N/A</v>
      </c>
      <c r="LP135" s="2">
        <v>48.630628855300877</v>
      </c>
      <c r="LQ135" s="2" t="e">
        <v>#N/A</v>
      </c>
      <c r="LR135" s="2" t="e">
        <v>#N/A</v>
      </c>
      <c r="LS135" s="2" t="e">
        <v>#N/A</v>
      </c>
      <c r="LT135" s="2" t="e">
        <v>#N/A</v>
      </c>
      <c r="LU135" s="2" t="e">
        <v>#N/A</v>
      </c>
      <c r="LV135" s="2" t="e">
        <v>#N/A</v>
      </c>
      <c r="LW135" s="2" t="e">
        <v>#N/A</v>
      </c>
      <c r="LX135" s="2" t="e">
        <v>#N/A</v>
      </c>
      <c r="LY135" s="2">
        <v>61.338109604784989</v>
      </c>
      <c r="LZ135" s="2" t="e">
        <v>#N/A</v>
      </c>
      <c r="MA135" s="2" t="e">
        <v>#N/A</v>
      </c>
      <c r="MB135" s="2" t="e">
        <v>#N/A</v>
      </c>
      <c r="MC135" s="2" t="e">
        <v>#N/A</v>
      </c>
      <c r="MD135" s="2" t="e">
        <v>#N/A</v>
      </c>
      <c r="ME135" s="2" t="e">
        <v>#N/A</v>
      </c>
      <c r="MF135" s="2" t="e">
        <v>#N/A</v>
      </c>
      <c r="MG135" s="2" t="e">
        <v>#N/A</v>
      </c>
      <c r="MH135" s="2">
        <v>60.048791136738672</v>
      </c>
      <c r="MI135" s="2" t="e">
        <v>#N/A</v>
      </c>
      <c r="MJ135" s="2" t="e">
        <v>#N/A</v>
      </c>
      <c r="MK135" s="2" t="e">
        <v>#N/A</v>
      </c>
      <c r="ML135" s="2" t="e">
        <v>#N/A</v>
      </c>
      <c r="MM135" s="2" t="e">
        <v>#N/A</v>
      </c>
      <c r="MN135" s="2" t="e">
        <v>#N/A</v>
      </c>
      <c r="MO135" s="2" t="e">
        <v>#N/A</v>
      </c>
      <c r="MP135" s="2" t="e">
        <v>#N/A</v>
      </c>
      <c r="MQ135" s="2" t="e">
        <v>#N/A</v>
      </c>
      <c r="MR135" s="2" t="e">
        <v>#N/A</v>
      </c>
      <c r="MS135" s="10" t="e">
        <v>#N/A</v>
      </c>
      <c r="MT135" s="2" t="e">
        <v>#N/A</v>
      </c>
      <c r="MU135" s="2" t="e">
        <v>#N/A</v>
      </c>
      <c r="MV135" s="2" t="e">
        <v>#N/A</v>
      </c>
      <c r="MX135" s="22" t="e">
        <v>#N/A</v>
      </c>
      <c r="MY135" s="22" t="e">
        <v>#N/A</v>
      </c>
      <c r="MZ135" s="22" t="e">
        <v>#N/A</v>
      </c>
      <c r="NA135" s="22" t="e">
        <v>#N/A</v>
      </c>
      <c r="NB135" s="22" t="e">
        <v>#N/A</v>
      </c>
      <c r="NC135" s="22" t="e">
        <v>#N/A</v>
      </c>
      <c r="ND135" s="22">
        <v>2</v>
      </c>
      <c r="NE135" s="22" t="e">
        <v>#N/A</v>
      </c>
      <c r="NF135" s="22" t="e">
        <v>#N/A</v>
      </c>
      <c r="NG135" s="22">
        <v>0</v>
      </c>
      <c r="NH135" s="23">
        <v>0</v>
      </c>
      <c r="NI135" s="22">
        <v>19</v>
      </c>
      <c r="NJ135" s="22" t="e">
        <v>#N/A</v>
      </c>
      <c r="NK135" s="22" t="e">
        <v>#N/A</v>
      </c>
      <c r="NL135" s="23" t="e">
        <v>#N/A</v>
      </c>
      <c r="NM135" s="3" t="e">
        <v>#N/A</v>
      </c>
      <c r="NN135" s="22" t="e">
        <v>#N/A</v>
      </c>
      <c r="NO135" s="22" t="e">
        <v>#N/A</v>
      </c>
      <c r="NP135" s="22" t="e">
        <v>#N/A</v>
      </c>
      <c r="NQ135" s="22" t="e">
        <v>#N/A</v>
      </c>
      <c r="NR135" s="23">
        <v>2</v>
      </c>
      <c r="NS135" s="22" t="e">
        <v>#N/A</v>
      </c>
      <c r="NT135" s="22" t="e">
        <v>#N/A</v>
      </c>
      <c r="NU135" s="23" t="e">
        <v>#N/A</v>
      </c>
      <c r="NV135" s="3" t="e">
        <v>#N/A</v>
      </c>
      <c r="NW135" s="22" t="e">
        <v>#N/A</v>
      </c>
      <c r="NX135" s="22" t="e">
        <v>#N/A</v>
      </c>
      <c r="NY135" s="22" t="e">
        <v>#N/A</v>
      </c>
      <c r="NZ135" s="22" t="e">
        <v>#N/A</v>
      </c>
      <c r="OA135" s="23">
        <v>7</v>
      </c>
      <c r="OB135" s="22" t="e">
        <v>#N/A</v>
      </c>
      <c r="OC135" s="22" t="e">
        <v>#N/A</v>
      </c>
      <c r="OD135" s="22" t="e">
        <v>#N/A</v>
      </c>
      <c r="OE135" s="22" t="e">
        <v>#N/A</v>
      </c>
      <c r="OF135" s="22" t="e">
        <v>#N/A</v>
      </c>
      <c r="OG135" s="22" t="e">
        <v>#N/A</v>
      </c>
      <c r="OH135" s="23" t="e">
        <v>#N/A</v>
      </c>
      <c r="OI135" s="22">
        <v>0</v>
      </c>
      <c r="OJ135" s="22" t="e">
        <v>#N/A</v>
      </c>
      <c r="OK135" s="22" t="e">
        <v>#N/A</v>
      </c>
      <c r="OL135" s="22" t="e">
        <v>#N/A</v>
      </c>
      <c r="OM135" s="23" t="e">
        <v>#N/A</v>
      </c>
      <c r="ON135" s="22" t="e">
        <v>#N/A</v>
      </c>
      <c r="OO135" s="22" t="e">
        <v>#N/A</v>
      </c>
      <c r="OQ135">
        <f t="shared" si="136"/>
        <v>-5</v>
      </c>
      <c r="OR135" s="23" t="e">
        <f t="shared" ca="1" si="168"/>
        <v>#N/A</v>
      </c>
      <c r="OS135" s="23" t="e">
        <f t="shared" ca="1" si="168"/>
        <v>#N/A</v>
      </c>
      <c r="OT135" s="23" t="e">
        <f t="shared" ca="1" si="168"/>
        <v>#N/A</v>
      </c>
      <c r="OU135" s="23" t="e">
        <f t="shared" ca="1" si="168"/>
        <v>#N/A</v>
      </c>
      <c r="OV135" s="23" t="e">
        <f t="shared" ca="1" si="168"/>
        <v>#N/A</v>
      </c>
      <c r="OW135" s="23" t="e">
        <f t="shared" ca="1" si="168"/>
        <v>#N/A</v>
      </c>
      <c r="OX135" s="23">
        <f t="shared" ca="1" si="168"/>
        <v>1.0197913794354689</v>
      </c>
      <c r="OY135" s="23" t="e">
        <f t="shared" ca="1" si="168"/>
        <v>#N/A</v>
      </c>
      <c r="OZ135" s="23" t="e">
        <f t="shared" ca="1" si="168"/>
        <v>#N/A</v>
      </c>
      <c r="PA135" s="23" t="e">
        <f t="shared" ca="1" si="168"/>
        <v>#N/A</v>
      </c>
      <c r="PB135" s="23" t="e">
        <f t="shared" ca="1" si="168"/>
        <v>#N/A</v>
      </c>
      <c r="PC135" s="23">
        <f t="shared" ca="1" si="167"/>
        <v>1.0212138684658962</v>
      </c>
      <c r="PD135" s="23" t="e">
        <f t="shared" ca="1" si="167"/>
        <v>#N/A</v>
      </c>
      <c r="PE135" s="23" t="e">
        <f t="shared" ca="1" si="167"/>
        <v>#N/A</v>
      </c>
      <c r="PF135" s="23" t="e">
        <f t="shared" ca="1" si="167"/>
        <v>#N/A</v>
      </c>
      <c r="PG135" s="23" t="e">
        <f t="shared" ca="1" si="167"/>
        <v>#N/A</v>
      </c>
      <c r="PH135" s="23" t="e">
        <f t="shared" ca="1" si="165"/>
        <v>#N/A</v>
      </c>
      <c r="PI135" s="23" t="e">
        <f t="shared" ca="1" si="165"/>
        <v>#N/A</v>
      </c>
      <c r="PJ135" s="23" t="e">
        <f t="shared" ca="1" si="165"/>
        <v>#N/A</v>
      </c>
      <c r="PK135" s="23" t="e">
        <f t="shared" ca="1" si="165"/>
        <v>#N/A</v>
      </c>
      <c r="PL135" s="23">
        <f t="shared" ca="1" si="165"/>
        <v>1.0069280637986779</v>
      </c>
      <c r="PM135" s="23" t="e">
        <f t="shared" ca="1" si="165"/>
        <v>#N/A</v>
      </c>
      <c r="PN135" s="23" t="e">
        <f t="shared" ca="1" si="165"/>
        <v>#N/A</v>
      </c>
      <c r="PO135" s="23" t="e">
        <f t="shared" ca="1" si="157"/>
        <v>#N/A</v>
      </c>
      <c r="PP135" s="23" t="e">
        <f t="shared" ca="1" si="157"/>
        <v>#N/A</v>
      </c>
      <c r="PQ135" s="23" t="e">
        <f t="shared" ca="1" si="157"/>
        <v>#N/A</v>
      </c>
      <c r="PR135" s="23" t="e">
        <f t="shared" ca="1" si="157"/>
        <v>#N/A</v>
      </c>
      <c r="PS135" s="23" t="e">
        <f t="shared" ca="1" si="157"/>
        <v>#N/A</v>
      </c>
      <c r="PT135" s="23" t="e">
        <f t="shared" ca="1" si="157"/>
        <v>#N/A</v>
      </c>
      <c r="PU135" s="23">
        <f t="shared" ca="1" si="157"/>
        <v>1.0237005943432347</v>
      </c>
      <c r="PV135" s="23" t="e">
        <f t="shared" ca="1" si="157"/>
        <v>#N/A</v>
      </c>
      <c r="PW135" s="23" t="e">
        <f t="shared" ca="1" si="157"/>
        <v>#N/A</v>
      </c>
      <c r="PX135" s="23" t="e">
        <f t="shared" ca="1" si="189"/>
        <v>#N/A</v>
      </c>
      <c r="PY135" s="23" t="e">
        <f t="shared" ca="1" si="189"/>
        <v>#N/A</v>
      </c>
      <c r="PZ135" s="23" t="e">
        <f t="shared" ca="1" si="189"/>
        <v>#N/A</v>
      </c>
      <c r="QA135" s="23" t="e">
        <f t="shared" ca="1" si="189"/>
        <v>#N/A</v>
      </c>
      <c r="QB135" s="23" t="e">
        <f t="shared" ca="1" si="189"/>
        <v>#N/A</v>
      </c>
      <c r="QC135" s="23" t="e">
        <f t="shared" ca="1" si="189"/>
        <v>#N/A</v>
      </c>
      <c r="QD135" s="23" t="e">
        <f t="shared" ca="1" si="189"/>
        <v>#N/A</v>
      </c>
      <c r="QE135" s="23" t="e">
        <f t="shared" ca="1" si="189"/>
        <v>#N/A</v>
      </c>
      <c r="QF135" s="23" t="e">
        <f t="shared" ca="1" si="189"/>
        <v>#N/A</v>
      </c>
      <c r="QG135" s="23" t="e">
        <f t="shared" ca="1" si="194"/>
        <v>#N/A</v>
      </c>
      <c r="QH135" s="23" t="e">
        <f t="shared" ca="1" si="194"/>
        <v>#N/A</v>
      </c>
      <c r="QI135" s="23" t="e">
        <f t="shared" ca="1" si="194"/>
        <v>#N/A</v>
      </c>
      <c r="QJ135" s="26" t="e">
        <f t="shared" ca="1" si="110"/>
        <v>#N/A</v>
      </c>
    </row>
    <row r="136" spans="1:452" x14ac:dyDescent="0.35">
      <c r="A136" t="s">
        <v>1201</v>
      </c>
      <c r="B136" s="21">
        <v>36342</v>
      </c>
      <c r="C136" t="s">
        <v>751</v>
      </c>
      <c r="D136" s="2">
        <v>72.400000000000006</v>
      </c>
      <c r="E136" s="2">
        <v>71.900000000000006</v>
      </c>
      <c r="F136" s="2">
        <v>1.3</v>
      </c>
      <c r="G136" s="2">
        <v>76.8</v>
      </c>
      <c r="H136" s="2">
        <v>72.109382286749096</v>
      </c>
      <c r="I136" s="2">
        <v>77.212522485447479</v>
      </c>
      <c r="J136" s="2">
        <v>86.3</v>
      </c>
      <c r="K136" s="2">
        <v>57.7</v>
      </c>
      <c r="L136" s="2">
        <v>57.579925297313487</v>
      </c>
      <c r="M136" s="2">
        <v>65.8</v>
      </c>
      <c r="N136" s="2">
        <v>63.9</v>
      </c>
      <c r="O136" s="2">
        <v>65.099999999999994</v>
      </c>
      <c r="P136" s="2">
        <v>62.3</v>
      </c>
      <c r="Q136" s="2">
        <v>167.2</v>
      </c>
      <c r="R136" s="2">
        <v>65.599999999999994</v>
      </c>
      <c r="S136" s="2">
        <v>63.9</v>
      </c>
      <c r="T136" s="2">
        <v>37.299999999999997</v>
      </c>
      <c r="U136" s="2">
        <v>55.6</v>
      </c>
      <c r="V136" s="2">
        <v>58.5</v>
      </c>
      <c r="W136" s="2">
        <v>28.4</v>
      </c>
      <c r="X136" s="2">
        <v>77</v>
      </c>
      <c r="Y136" s="2" t="e">
        <v>#N/A</v>
      </c>
      <c r="Z136" s="2">
        <v>38.700000000000003</v>
      </c>
      <c r="AA136" s="2">
        <v>88.7</v>
      </c>
      <c r="AB136" s="2">
        <v>156.69999999999999</v>
      </c>
      <c r="AC136" s="2">
        <v>159.69999999999999</v>
      </c>
      <c r="AD136" s="2">
        <v>59.1</v>
      </c>
      <c r="AE136" s="2">
        <v>171.1</v>
      </c>
      <c r="AF136" s="2">
        <v>80.5</v>
      </c>
      <c r="AG136" s="22">
        <v>628</v>
      </c>
      <c r="AH136" s="22">
        <v>372</v>
      </c>
      <c r="AI136" s="22">
        <v>204</v>
      </c>
      <c r="AJ136" s="22">
        <v>43</v>
      </c>
      <c r="AK136" s="22">
        <v>40</v>
      </c>
      <c r="AL136" s="22">
        <v>4</v>
      </c>
      <c r="AM136" s="22">
        <v>7</v>
      </c>
      <c r="AN136" s="22">
        <v>6</v>
      </c>
      <c r="AO136" s="22">
        <v>56</v>
      </c>
      <c r="AP136" s="22">
        <v>42</v>
      </c>
      <c r="AQ136" s="22">
        <v>44</v>
      </c>
      <c r="AR136" s="2">
        <v>66</v>
      </c>
      <c r="AS136" s="2">
        <v>54.3</v>
      </c>
      <c r="AT136" s="2">
        <v>167.2</v>
      </c>
      <c r="AU136" s="2">
        <v>54</v>
      </c>
      <c r="AV136" s="2">
        <v>84.1</v>
      </c>
      <c r="AW136" s="2">
        <v>62.9</v>
      </c>
      <c r="AX136" s="2">
        <v>65.599999999999994</v>
      </c>
      <c r="AY136" s="2">
        <v>98.9</v>
      </c>
      <c r="AZ136" s="2">
        <v>97.8</v>
      </c>
      <c r="BA136" s="2">
        <v>28.4</v>
      </c>
      <c r="BB136" s="2">
        <v>61.2</v>
      </c>
      <c r="BC136" s="2">
        <v>70.400000000000006</v>
      </c>
      <c r="BD136" s="3" t="e">
        <v>#N/A</v>
      </c>
      <c r="BE136" s="3" t="e">
        <v>#N/A</v>
      </c>
      <c r="BF136" s="3" t="e">
        <v>#N/A</v>
      </c>
      <c r="BG136" s="3" t="e">
        <v>#N/A</v>
      </c>
      <c r="BH136" s="3" t="e">
        <v>#N/A</v>
      </c>
      <c r="BI136" s="2">
        <v>165.1</v>
      </c>
      <c r="BJ136" s="2">
        <v>1.3</v>
      </c>
      <c r="BK136" s="2">
        <v>2.2000000000000002</v>
      </c>
      <c r="BL136" s="2">
        <v>62.5</v>
      </c>
      <c r="BM136" s="2">
        <v>71.7</v>
      </c>
      <c r="BN136" s="10" t="e">
        <v>#N/A</v>
      </c>
      <c r="BO136" s="3">
        <v>98.2</v>
      </c>
      <c r="BP136" s="22">
        <v>1.5747</v>
      </c>
      <c r="BQ136" s="3">
        <v>19.079999999999998</v>
      </c>
      <c r="BR136" s="23">
        <v>2.3080952380952375</v>
      </c>
      <c r="BS136" s="2">
        <v>40.700000000000003</v>
      </c>
      <c r="BT136" s="3">
        <v>44.5</v>
      </c>
      <c r="BU136" s="2">
        <v>1.1000000000000001</v>
      </c>
      <c r="BV136" s="2">
        <v>2.1</v>
      </c>
      <c r="BW136" s="2" t="e">
        <v>#N/A</v>
      </c>
      <c r="BX136" s="2" t="e">
        <v>#N/A</v>
      </c>
      <c r="BY136" s="23">
        <v>166.7</v>
      </c>
      <c r="BZ136" s="2">
        <v>97.6</v>
      </c>
      <c r="CA136" s="2">
        <v>74.5</v>
      </c>
      <c r="CB136" s="3">
        <v>78.48</v>
      </c>
      <c r="CC136" s="2">
        <v>73.3</v>
      </c>
      <c r="CD136" s="2">
        <v>92.8</v>
      </c>
      <c r="CE136" s="2">
        <v>97.880130405604149</v>
      </c>
      <c r="CF136" s="3">
        <v>78.549110421419186</v>
      </c>
      <c r="CG136" s="2">
        <v>73.256999059811136</v>
      </c>
      <c r="CH136" s="23">
        <v>177.10516636804707</v>
      </c>
      <c r="CI136" s="3">
        <v>79.257397016438901</v>
      </c>
      <c r="CM136" s="2">
        <f t="shared" si="95"/>
        <v>12.116593636883215</v>
      </c>
      <c r="CN136" s="2">
        <f t="shared" si="95"/>
        <v>1.4657364819300422</v>
      </c>
      <c r="CO136" s="2">
        <f t="shared" si="96"/>
        <v>101.85585459328053</v>
      </c>
      <c r="CR136" s="2">
        <f t="shared" si="100"/>
        <v>-0.41265474552956966</v>
      </c>
      <c r="CS136" s="2">
        <f t="shared" si="100"/>
        <v>-0.55325034578145438</v>
      </c>
      <c r="CT136" s="2">
        <f t="shared" si="101"/>
        <v>-0.90322580645161665</v>
      </c>
      <c r="CU136" s="2">
        <f t="shared" si="101"/>
        <v>3.9654726472793562E-2</v>
      </c>
      <c r="CV136" s="2">
        <f t="shared" si="101"/>
        <v>-8.1096543601639093E-2</v>
      </c>
      <c r="CW136" s="2">
        <f t="shared" si="102"/>
        <v>-1.063829787234047</v>
      </c>
      <c r="CX136" s="2">
        <f t="shared" si="103"/>
        <v>0.34782608695652667</v>
      </c>
      <c r="CY136" s="2"/>
      <c r="CZ136" s="2">
        <f t="shared" si="107"/>
        <v>0.26881720430105999</v>
      </c>
      <c r="DA136" s="2">
        <f t="shared" si="108"/>
        <v>-1.135646687697168</v>
      </c>
      <c r="DB136" s="2">
        <f t="shared" si="109"/>
        <v>0.51546391752576837</v>
      </c>
      <c r="DC136" s="2"/>
      <c r="DF136" s="2">
        <f t="shared" si="104"/>
        <v>0.47689593899029603</v>
      </c>
      <c r="DG136" s="2">
        <f t="shared" si="104"/>
        <v>-0.96882964680182759</v>
      </c>
      <c r="DH136" s="2">
        <f t="shared" si="105"/>
        <v>3.4168510536839225</v>
      </c>
      <c r="DI136" s="2">
        <f t="shared" si="169"/>
        <v>5.9419439307930366</v>
      </c>
      <c r="DJ136" s="2">
        <f t="shared" si="169"/>
        <v>0.94561990252490791</v>
      </c>
      <c r="DM136" s="2"/>
      <c r="DN136" s="2">
        <f t="shared" si="123"/>
        <v>1.267605633802825</v>
      </c>
      <c r="DO136" s="2">
        <f t="shared" si="111"/>
        <v>0.7874015748031421</v>
      </c>
      <c r="DP136" s="2">
        <f t="shared" si="124"/>
        <v>0</v>
      </c>
      <c r="DQ136" s="2"/>
      <c r="DR136" s="2">
        <f t="shared" si="125"/>
        <v>3.405017921146964</v>
      </c>
      <c r="DS136" s="2">
        <f t="shared" si="126"/>
        <v>2.792996422455865</v>
      </c>
      <c r="DT136" s="2" t="e">
        <v>#N/A</v>
      </c>
      <c r="DU136" s="2" t="e">
        <v>#N/A</v>
      </c>
      <c r="DV136" s="2">
        <f t="shared" si="112"/>
        <v>-0.15337423312884457</v>
      </c>
      <c r="DW136" s="2">
        <f t="shared" si="127"/>
        <v>-4.620650313747876</v>
      </c>
      <c r="DX136" s="2">
        <f t="shared" si="128"/>
        <v>0.26881720430105283</v>
      </c>
      <c r="DY136" s="2">
        <f t="shared" si="129"/>
        <v>2.0217729393467998</v>
      </c>
      <c r="DZ136" s="2">
        <f t="shared" si="130"/>
        <v>7.575757575757569</v>
      </c>
      <c r="EA136" s="2">
        <f t="shared" si="190"/>
        <v>1.2750455373406355</v>
      </c>
      <c r="EB136" s="2">
        <f t="shared" si="190"/>
        <v>3.7234042553191626</v>
      </c>
      <c r="EC136" s="2">
        <f t="shared" si="190"/>
        <v>5.9701492537313383</v>
      </c>
      <c r="ED136" s="2">
        <f t="shared" si="188"/>
        <v>0.52219321148825326</v>
      </c>
      <c r="EE136" s="2" t="e">
        <f t="shared" si="188"/>
        <v>#N/A</v>
      </c>
      <c r="EF136" s="2">
        <f t="shared" si="188"/>
        <v>12.82798833819243</v>
      </c>
      <c r="EG136" s="2">
        <f t="shared" si="188"/>
        <v>-1.3348164627363768</v>
      </c>
      <c r="EH136" s="2">
        <f t="shared" si="143"/>
        <v>-3.6877688998156133</v>
      </c>
      <c r="EI136" s="2">
        <f t="shared" si="151"/>
        <v>-0.30211480362538623</v>
      </c>
      <c r="EJ136" s="2">
        <f t="shared" si="151"/>
        <v>7.1005917159763232</v>
      </c>
      <c r="EK136" s="2">
        <f t="shared" si="151"/>
        <v>-4.620650313747876</v>
      </c>
      <c r="EL136" s="2">
        <f t="shared" si="150"/>
        <v>2.2727272727272707</v>
      </c>
      <c r="EM136" s="2">
        <f t="shared" si="150"/>
        <v>-0.82547169811321153</v>
      </c>
      <c r="EN136" s="2">
        <f t="shared" si="150"/>
        <v>0.96308186195825929</v>
      </c>
      <c r="EO136" s="2">
        <f t="shared" si="150"/>
        <v>2.0217729393467998</v>
      </c>
      <c r="EP136" s="2">
        <f t="shared" si="150"/>
        <v>-3.41796875</v>
      </c>
      <c r="EQ136" s="2">
        <f t="shared" si="150"/>
        <v>0.30769230769229772</v>
      </c>
      <c r="ER136" s="2">
        <f t="shared" si="162"/>
        <v>5.9701492537313383</v>
      </c>
      <c r="ES136" s="2">
        <f t="shared" si="162"/>
        <v>3.5532994923857864</v>
      </c>
      <c r="ET136" s="2">
        <f t="shared" si="162"/>
        <v>3.2258064516129004</v>
      </c>
      <c r="EU136" s="2">
        <f t="shared" si="97"/>
        <v>1.3</v>
      </c>
      <c r="EV136" s="2">
        <f t="shared" si="97"/>
        <v>2.2000000000000002</v>
      </c>
      <c r="EW136" s="2">
        <f t="shared" si="131"/>
        <v>2.2913256955810146</v>
      </c>
      <c r="EX136" s="2">
        <f t="shared" si="131"/>
        <v>-0.69252077562327319</v>
      </c>
      <c r="EY136" s="2">
        <f t="shared" si="132"/>
        <v>64.873855991697639</v>
      </c>
      <c r="EZ136" s="2">
        <f t="shared" si="132"/>
        <v>11.117574879800873</v>
      </c>
      <c r="FA136" s="2">
        <f t="shared" si="133"/>
        <v>9.1152815013404886</v>
      </c>
      <c r="FB136" s="2">
        <f t="shared" si="173"/>
        <v>2.1446078431372584</v>
      </c>
      <c r="FC136" s="2">
        <f t="shared" si="173"/>
        <v>-0.10235414534289777</v>
      </c>
      <c r="FD136" s="2">
        <f t="shared" si="173"/>
        <v>0.40431266846361336</v>
      </c>
      <c r="FE136" s="2">
        <f t="shared" si="173"/>
        <v>0.38372985418264616</v>
      </c>
      <c r="FF136" s="2">
        <f t="shared" si="173"/>
        <v>1.6643550624133141</v>
      </c>
      <c r="FG136" s="2">
        <f t="shared" si="173"/>
        <v>1.754385964912264</v>
      </c>
      <c r="FH136" s="2" t="e">
        <v>#N/A</v>
      </c>
      <c r="FI136" s="2" t="e">
        <v>#N/A</v>
      </c>
      <c r="FL136" s="2">
        <f t="shared" si="170"/>
        <v>0.16823965500396554</v>
      </c>
      <c r="FM136" s="2">
        <f t="shared" si="170"/>
        <v>9.253554809827147E-2</v>
      </c>
      <c r="FN136" s="2">
        <f t="shared" si="115"/>
        <v>0.74543155267754457</v>
      </c>
      <c r="FQ136" s="2">
        <f t="shared" si="171"/>
        <v>0.6746588004891807</v>
      </c>
      <c r="FR136" s="2">
        <f t="shared" si="171"/>
        <v>0.37065627907251208</v>
      </c>
      <c r="FS136" s="2">
        <f t="shared" si="117"/>
        <v>3.0152322965045109</v>
      </c>
      <c r="FT136" s="2">
        <f t="shared" si="172"/>
        <v>1.9848590351467355</v>
      </c>
      <c r="FU136" s="2">
        <f t="shared" si="172"/>
        <v>1.0130488772038593</v>
      </c>
      <c r="FX136" s="2">
        <f t="shared" si="192"/>
        <v>1.4741475716213204</v>
      </c>
      <c r="FY136" s="2">
        <f t="shared" si="192"/>
        <v>0.7143012250767411</v>
      </c>
      <c r="FZ136" s="2">
        <f t="shared" si="121"/>
        <v>3.4335621505509062</v>
      </c>
      <c r="GA136" s="2">
        <f t="shared" si="193"/>
        <v>1.8015483004179433</v>
      </c>
      <c r="GB136" s="2">
        <f t="shared" si="193"/>
        <v>0.92940103157486131</v>
      </c>
      <c r="GE136" s="2"/>
      <c r="GF136" s="2"/>
      <c r="GG136" s="2">
        <f t="shared" ref="GG136:GH151" si="195">100*((AVERAGE(CM134:CM136)/AVERAGE(CM122:CM124))-1)</f>
        <v>33.874953342201167</v>
      </c>
      <c r="GH136" s="2">
        <f t="shared" si="195"/>
        <v>9.1414563265001192</v>
      </c>
      <c r="GI136" s="2">
        <f t="shared" si="138"/>
        <v>4.8161120840630289</v>
      </c>
      <c r="GJ136" s="2">
        <f t="shared" si="139"/>
        <v>3.4152186938286588</v>
      </c>
      <c r="GK136" s="2" t="e">
        <v>#N/A</v>
      </c>
      <c r="GN136" s="2">
        <f t="shared" si="191"/>
        <v>0</v>
      </c>
      <c r="GQ136" s="2"/>
      <c r="GT136" s="27">
        <f t="shared" ca="1" si="174"/>
        <v>100.64620355411955</v>
      </c>
      <c r="GU136" s="27">
        <f t="shared" ca="1" si="175"/>
        <v>110.9375</v>
      </c>
      <c r="GV136" s="27">
        <f t="shared" ca="1" si="175"/>
        <v>100.26881720430106</v>
      </c>
      <c r="GW136" s="27">
        <f t="shared" ca="1" si="176"/>
        <v>98.854524627720508</v>
      </c>
      <c r="GX136" s="27">
        <f t="shared" ca="1" si="176"/>
        <v>102.3049645390071</v>
      </c>
      <c r="GY136" s="27">
        <f t="shared" ca="1" si="177"/>
        <v>100.13927576601674</v>
      </c>
      <c r="GZ136" s="27">
        <f t="shared" ca="1" si="178"/>
        <v>101.27504553734063</v>
      </c>
      <c r="HA136" s="27">
        <f t="shared" ca="1" si="179"/>
        <v>96.262808921036765</v>
      </c>
      <c r="HB136" s="27">
        <f t="shared" ca="1" si="179"/>
        <v>100.85324232081912</v>
      </c>
      <c r="HC136" s="27">
        <f t="shared" ca="1" si="179"/>
        <v>88.606939409632318</v>
      </c>
      <c r="HD136" s="27">
        <f t="shared" ca="1" si="179"/>
        <v>92.635212888377438</v>
      </c>
      <c r="HE136" s="27">
        <f t="shared" ca="1" si="180"/>
        <v>100.06385696040867</v>
      </c>
      <c r="HG136" s="27">
        <f t="shared" ca="1" si="181"/>
        <v>101.30932896890343</v>
      </c>
      <c r="HH136" s="27">
        <f t="shared" ca="1" si="182"/>
        <v>96.969696969696969</v>
      </c>
      <c r="HI136" s="27">
        <f t="shared" ca="1" si="182"/>
        <v>100</v>
      </c>
      <c r="HJ136" s="27">
        <f t="shared" ca="1" si="183"/>
        <v>101.1587485515643</v>
      </c>
      <c r="HK136" s="27">
        <f t="shared" ca="1" si="183"/>
        <v>101.0752688172043</v>
      </c>
      <c r="HL136" s="27">
        <f t="shared" ca="1" si="184"/>
        <v>101.12676056338029</v>
      </c>
      <c r="HM136" s="27">
        <f t="shared" ca="1" si="185"/>
        <v>100</v>
      </c>
      <c r="HN136" s="27">
        <f t="shared" ca="1" si="186"/>
        <v>100</v>
      </c>
      <c r="HO136" s="27">
        <f t="shared" ca="1" si="186"/>
        <v>102.62697022767075</v>
      </c>
      <c r="HP136" s="27">
        <f t="shared" ca="1" si="186"/>
        <v>107.33740967204002</v>
      </c>
      <c r="HQ136" s="27">
        <f t="shared" ca="1" si="186"/>
        <v>107.8163771712159</v>
      </c>
      <c r="HR136" s="27">
        <f t="shared" ca="1" si="187"/>
        <v>96.250768285187462</v>
      </c>
      <c r="IG136" s="24"/>
      <c r="IH136" s="24"/>
      <c r="II136" s="24"/>
      <c r="IJ136" s="24"/>
      <c r="IK136" s="24"/>
      <c r="IL136" s="2"/>
      <c r="IM136" s="2">
        <f t="shared" si="98"/>
        <v>1.3</v>
      </c>
      <c r="IN136" s="2"/>
      <c r="IO136" s="2">
        <f t="shared" si="134"/>
        <v>1.3</v>
      </c>
      <c r="IX136" s="3"/>
      <c r="IY136" s="3"/>
      <c r="IZ136" s="3"/>
      <c r="JA136" s="3"/>
      <c r="JB136" s="3"/>
      <c r="JC136" s="3"/>
      <c r="JE136" s="3"/>
      <c r="JF136" s="3"/>
      <c r="JG136" s="3"/>
      <c r="JH136" s="3"/>
      <c r="JI136" s="3"/>
      <c r="JJ136" s="3"/>
      <c r="JK136" s="3"/>
      <c r="JL136" s="3"/>
      <c r="JN136" s="10">
        <f>COUNTIF(EI136:ET136,"&gt;2")</f>
        <v>6</v>
      </c>
      <c r="JP136" s="2">
        <f>AVERAGE(CS136,CS124,CS112,CS100,CS88,CS76,CS64,CS52,CS40,CS28)</f>
        <v>-0.43200460674986429</v>
      </c>
      <c r="JQ136" s="2">
        <f>CS136-JP136</f>
        <v>-0.12124573903159008</v>
      </c>
      <c r="JR136" s="2">
        <f>AVERAGE(CT136,CT124,CT112,CT100,CT88,CT76,CT64,CT52,CT40,CT28)</f>
        <v>-0.51622176066998926</v>
      </c>
      <c r="JS136" s="2">
        <f>CT136-JR136</f>
        <v>-0.38700404578162739</v>
      </c>
      <c r="KH136" s="2">
        <f>(DN136*$DN$4)+(FB136*$FB$3)+(FC136*$FC$3)+(FD136*$FD$3)+(FE136*$FE$3)+(FF136*$FF$3)+(FG136*$FG$3)</f>
        <v>1.4625717958531452</v>
      </c>
      <c r="KI136" s="2">
        <f>F136-KH136</f>
        <v>-0.16257179585314518</v>
      </c>
      <c r="KJ136" s="2">
        <f>MAX(DN136,FB136:FG136)</f>
        <v>2.1446078431372584</v>
      </c>
      <c r="KK136" s="2">
        <f>MIN(DN136,FB136:FG136)</f>
        <v>-0.10235414534289777</v>
      </c>
      <c r="KL136" s="2">
        <f t="shared" si="135"/>
        <v>2.2469619884801562</v>
      </c>
      <c r="KO136" s="2">
        <f>BO136</f>
        <v>98.2</v>
      </c>
      <c r="KP136" s="2">
        <f>100*((BO130/BO118)-1)</f>
        <v>-4.0810217521452863</v>
      </c>
      <c r="KQ136" s="2">
        <f t="shared" si="142"/>
        <v>-4.0810217521452863</v>
      </c>
      <c r="KR136" s="2">
        <f>100*((BO124/BO112)-1)</f>
        <v>1.287855921118819</v>
      </c>
      <c r="KS136" s="2">
        <f t="shared" si="149"/>
        <v>1.287855921118819</v>
      </c>
      <c r="KT136" s="3">
        <f>BP136</f>
        <v>1.5747</v>
      </c>
      <c r="KU136" s="3">
        <f>BQ136</f>
        <v>19.079999999999998</v>
      </c>
      <c r="KV136" s="3">
        <f t="shared" si="106"/>
        <v>12.116593636883215</v>
      </c>
      <c r="KW136" s="2">
        <f t="shared" si="99"/>
        <v>26.775377318111971</v>
      </c>
      <c r="KX136" s="2">
        <f t="shared" si="99"/>
        <v>22.165734344250183</v>
      </c>
      <c r="LB136">
        <v>0</v>
      </c>
      <c r="LE136" s="2" t="e">
        <v>#N/A</v>
      </c>
      <c r="LF136" s="2" t="e">
        <v>#N/A</v>
      </c>
      <c r="LG136" s="2" t="e">
        <v>#N/A</v>
      </c>
      <c r="LH136" s="2" t="e">
        <v>#N/A</v>
      </c>
      <c r="LI136" s="2" t="e">
        <v>#N/A</v>
      </c>
      <c r="LJ136" s="2" t="e">
        <v>#N/A</v>
      </c>
      <c r="LK136" s="2">
        <v>73.212203760987634</v>
      </c>
      <c r="LL136" s="2" t="e">
        <v>#N/A</v>
      </c>
      <c r="LM136" s="2" t="e">
        <v>#N/A</v>
      </c>
      <c r="LN136" s="2" t="e">
        <v>#N/A</v>
      </c>
      <c r="LO136" s="2" t="e">
        <v>#N/A</v>
      </c>
      <c r="LP136" s="2">
        <v>48.81574178171725</v>
      </c>
      <c r="LQ136" s="2" t="e">
        <v>#N/A</v>
      </c>
      <c r="LR136" s="2" t="e">
        <v>#N/A</v>
      </c>
      <c r="LS136" s="2" t="e">
        <v>#N/A</v>
      </c>
      <c r="LT136" s="2" t="e">
        <v>#N/A</v>
      </c>
      <c r="LU136" s="2" t="e">
        <v>#N/A</v>
      </c>
      <c r="LV136" s="2" t="e">
        <v>#N/A</v>
      </c>
      <c r="LW136" s="2" t="e">
        <v>#N/A</v>
      </c>
      <c r="LX136" s="2" t="e">
        <v>#N/A</v>
      </c>
      <c r="LY136" s="2">
        <v>61.364866288641714</v>
      </c>
      <c r="LZ136" s="2" t="e">
        <v>#N/A</v>
      </c>
      <c r="MA136" s="2" t="e">
        <v>#N/A</v>
      </c>
      <c r="MB136" s="2" t="e">
        <v>#N/A</v>
      </c>
      <c r="MC136" s="2" t="e">
        <v>#N/A</v>
      </c>
      <c r="MD136" s="2" t="e">
        <v>#N/A</v>
      </c>
      <c r="ME136" s="2" t="e">
        <v>#N/A</v>
      </c>
      <c r="MF136" s="2" t="e">
        <v>#N/A</v>
      </c>
      <c r="MG136" s="2" t="e">
        <v>#N/A</v>
      </c>
      <c r="MH136" s="2">
        <v>60.178415032699874</v>
      </c>
      <c r="MI136" s="2" t="e">
        <v>#N/A</v>
      </c>
      <c r="MJ136" s="2" t="e">
        <v>#N/A</v>
      </c>
      <c r="MK136" s="2" t="e">
        <v>#N/A</v>
      </c>
      <c r="ML136" s="2" t="e">
        <v>#N/A</v>
      </c>
      <c r="MM136" s="2" t="e">
        <v>#N/A</v>
      </c>
      <c r="MN136" s="2" t="e">
        <v>#N/A</v>
      </c>
      <c r="MO136" s="2" t="e">
        <v>#N/A</v>
      </c>
      <c r="MP136" s="2" t="e">
        <v>#N/A</v>
      </c>
      <c r="MQ136" s="2" t="e">
        <v>#N/A</v>
      </c>
      <c r="MR136" s="2" t="e">
        <v>#N/A</v>
      </c>
      <c r="MS136" s="10" t="e">
        <v>#N/A</v>
      </c>
      <c r="MT136" s="2" t="e">
        <v>#N/A</v>
      </c>
      <c r="MU136" s="2" t="e">
        <v>#N/A</v>
      </c>
      <c r="MV136" s="2" t="e">
        <v>#N/A</v>
      </c>
      <c r="MX136" s="22" t="e">
        <v>#N/A</v>
      </c>
      <c r="MY136" s="22" t="e">
        <v>#N/A</v>
      </c>
      <c r="MZ136" s="22" t="e">
        <v>#N/A</v>
      </c>
      <c r="NA136" s="22" t="e">
        <v>#N/A</v>
      </c>
      <c r="NB136" s="22" t="e">
        <v>#N/A</v>
      </c>
      <c r="NC136" s="22" t="e">
        <v>#N/A</v>
      </c>
      <c r="ND136" s="22">
        <v>2</v>
      </c>
      <c r="NE136" s="22" t="e">
        <v>#N/A</v>
      </c>
      <c r="NF136" s="22" t="e">
        <v>#N/A</v>
      </c>
      <c r="NG136" s="22">
        <v>0</v>
      </c>
      <c r="NH136" s="23">
        <v>0</v>
      </c>
      <c r="NI136" s="22">
        <v>19</v>
      </c>
      <c r="NJ136" s="22" t="e">
        <v>#N/A</v>
      </c>
      <c r="NK136" s="22" t="e">
        <v>#N/A</v>
      </c>
      <c r="NL136" s="23" t="e">
        <v>#N/A</v>
      </c>
      <c r="NM136" s="3" t="e">
        <v>#N/A</v>
      </c>
      <c r="NN136" s="22" t="e">
        <v>#N/A</v>
      </c>
      <c r="NO136" s="22" t="e">
        <v>#N/A</v>
      </c>
      <c r="NP136" s="22" t="e">
        <v>#N/A</v>
      </c>
      <c r="NQ136" s="22" t="e">
        <v>#N/A</v>
      </c>
      <c r="NR136" s="23">
        <v>2</v>
      </c>
      <c r="NS136" s="22" t="e">
        <v>#N/A</v>
      </c>
      <c r="NT136" s="22" t="e">
        <v>#N/A</v>
      </c>
      <c r="NU136" s="23" t="e">
        <v>#N/A</v>
      </c>
      <c r="NV136" s="3" t="e">
        <v>#N/A</v>
      </c>
      <c r="NW136" s="22" t="e">
        <v>#N/A</v>
      </c>
      <c r="NX136" s="22" t="e">
        <v>#N/A</v>
      </c>
      <c r="NY136" s="22" t="e">
        <v>#N/A</v>
      </c>
      <c r="NZ136" s="22" t="e">
        <v>#N/A</v>
      </c>
      <c r="OA136" s="23">
        <v>7</v>
      </c>
      <c r="OB136" s="22" t="e">
        <v>#N/A</v>
      </c>
      <c r="OC136" s="22" t="e">
        <v>#N/A</v>
      </c>
      <c r="OD136" s="22" t="e">
        <v>#N/A</v>
      </c>
      <c r="OE136" s="22" t="e">
        <v>#N/A</v>
      </c>
      <c r="OF136" s="22" t="e">
        <v>#N/A</v>
      </c>
      <c r="OG136" s="22" t="e">
        <v>#N/A</v>
      </c>
      <c r="OH136" s="23" t="e">
        <v>#N/A</v>
      </c>
      <c r="OI136" s="22">
        <v>0</v>
      </c>
      <c r="OJ136" s="22" t="e">
        <v>#N/A</v>
      </c>
      <c r="OK136" s="22" t="e">
        <v>#N/A</v>
      </c>
      <c r="OL136" s="22" t="e">
        <v>#N/A</v>
      </c>
      <c r="OM136" s="23" t="e">
        <v>#N/A</v>
      </c>
      <c r="ON136" s="22" t="e">
        <v>#N/A</v>
      </c>
      <c r="OO136" s="22" t="e">
        <v>#N/A</v>
      </c>
      <c r="OQ136">
        <f t="shared" si="136"/>
        <v>-6</v>
      </c>
      <c r="OR136" s="23" t="e">
        <f t="shared" ca="1" si="168"/>
        <v>#N/A</v>
      </c>
      <c r="OS136" s="23" t="e">
        <f t="shared" ca="1" si="168"/>
        <v>#N/A</v>
      </c>
      <c r="OT136" s="23" t="e">
        <f t="shared" ca="1" si="168"/>
        <v>#N/A</v>
      </c>
      <c r="OU136" s="23" t="e">
        <f t="shared" ca="1" si="168"/>
        <v>#N/A</v>
      </c>
      <c r="OV136" s="23" t="e">
        <f t="shared" ca="1" si="168"/>
        <v>#N/A</v>
      </c>
      <c r="OW136" s="23" t="e">
        <f t="shared" ca="1" si="168"/>
        <v>#N/A</v>
      </c>
      <c r="OX136" s="23">
        <f t="shared" ca="1" si="168"/>
        <v>1.0241857496578464</v>
      </c>
      <c r="OY136" s="23" t="e">
        <f t="shared" ca="1" si="168"/>
        <v>#N/A</v>
      </c>
      <c r="OZ136" s="23" t="e">
        <f t="shared" ca="1" si="168"/>
        <v>#N/A</v>
      </c>
      <c r="PA136" s="23" t="e">
        <f t="shared" ca="1" si="168"/>
        <v>#N/A</v>
      </c>
      <c r="PB136" s="23" t="e">
        <f t="shared" ca="1" si="168"/>
        <v>#N/A</v>
      </c>
      <c r="PC136" s="23">
        <f t="shared" ca="1" si="167"/>
        <v>1.0251011282471998</v>
      </c>
      <c r="PD136" s="23" t="e">
        <f t="shared" ca="1" si="167"/>
        <v>#N/A</v>
      </c>
      <c r="PE136" s="23" t="e">
        <f t="shared" ca="1" si="167"/>
        <v>#N/A</v>
      </c>
      <c r="PF136" s="23" t="e">
        <f t="shared" ca="1" si="167"/>
        <v>#N/A</v>
      </c>
      <c r="PG136" s="23" t="e">
        <f t="shared" ca="1" si="167"/>
        <v>#N/A</v>
      </c>
      <c r="PH136" s="23" t="e">
        <f t="shared" ca="1" si="165"/>
        <v>#N/A</v>
      </c>
      <c r="PI136" s="23" t="e">
        <f t="shared" ca="1" si="165"/>
        <v>#N/A</v>
      </c>
      <c r="PJ136" s="23" t="e">
        <f t="shared" ca="1" si="165"/>
        <v>#N/A</v>
      </c>
      <c r="PK136" s="23" t="e">
        <f t="shared" ca="1" si="165"/>
        <v>#N/A</v>
      </c>
      <c r="PL136" s="23">
        <f t="shared" ca="1" si="165"/>
        <v>1.0073673022434737</v>
      </c>
      <c r="PM136" s="23" t="e">
        <f t="shared" ca="1" si="165"/>
        <v>#N/A</v>
      </c>
      <c r="PN136" s="23" t="e">
        <f t="shared" ca="1" si="165"/>
        <v>#N/A</v>
      </c>
      <c r="PO136" s="23" t="e">
        <f t="shared" ca="1" si="157"/>
        <v>#N/A</v>
      </c>
      <c r="PP136" s="23" t="e">
        <f t="shared" ca="1" si="157"/>
        <v>#N/A</v>
      </c>
      <c r="PQ136" s="23" t="e">
        <f t="shared" ca="1" si="157"/>
        <v>#N/A</v>
      </c>
      <c r="PR136" s="23" t="e">
        <f t="shared" ca="1" si="157"/>
        <v>#N/A</v>
      </c>
      <c r="PS136" s="23" t="e">
        <f t="shared" ca="1" si="157"/>
        <v>#N/A</v>
      </c>
      <c r="PT136" s="23" t="e">
        <f t="shared" ca="1" si="157"/>
        <v>#N/A</v>
      </c>
      <c r="PU136" s="23">
        <f t="shared" ca="1" si="157"/>
        <v>1.025910398351352</v>
      </c>
      <c r="PV136" s="23" t="e">
        <f t="shared" ca="1" si="157"/>
        <v>#N/A</v>
      </c>
      <c r="PW136" s="23" t="e">
        <f t="shared" ca="1" si="157"/>
        <v>#N/A</v>
      </c>
      <c r="PX136" s="23" t="e">
        <f t="shared" ca="1" si="189"/>
        <v>#N/A</v>
      </c>
      <c r="PY136" s="23" t="e">
        <f t="shared" ca="1" si="189"/>
        <v>#N/A</v>
      </c>
      <c r="PZ136" s="23" t="e">
        <f t="shared" ca="1" si="189"/>
        <v>#N/A</v>
      </c>
      <c r="QA136" s="23" t="e">
        <f t="shared" ca="1" si="189"/>
        <v>#N/A</v>
      </c>
      <c r="QB136" s="23" t="e">
        <f t="shared" ca="1" si="189"/>
        <v>#N/A</v>
      </c>
      <c r="QC136" s="23" t="e">
        <f t="shared" ca="1" si="189"/>
        <v>#N/A</v>
      </c>
      <c r="QD136" s="23" t="e">
        <f t="shared" ca="1" si="189"/>
        <v>#N/A</v>
      </c>
      <c r="QE136" s="23" t="e">
        <f t="shared" ca="1" si="189"/>
        <v>#N/A</v>
      </c>
      <c r="QF136" s="23" t="e">
        <f t="shared" ca="1" si="189"/>
        <v>#N/A</v>
      </c>
      <c r="QG136" s="23" t="e">
        <f t="shared" ca="1" si="194"/>
        <v>#N/A</v>
      </c>
      <c r="QH136" s="23" t="e">
        <f t="shared" ca="1" si="194"/>
        <v>#N/A</v>
      </c>
      <c r="QI136" s="23" t="e">
        <f t="shared" ca="1" si="194"/>
        <v>#N/A</v>
      </c>
      <c r="QJ136" s="26" t="e">
        <f t="shared" ca="1" si="110"/>
        <v>#N/A</v>
      </c>
    </row>
    <row r="137" spans="1:452" x14ac:dyDescent="0.35">
      <c r="A137" t="s">
        <v>1202</v>
      </c>
      <c r="B137" s="25">
        <v>36373</v>
      </c>
      <c r="C137" t="s">
        <v>752</v>
      </c>
      <c r="D137" s="2">
        <v>72.599999999999994</v>
      </c>
      <c r="E137" s="2">
        <v>72.099999999999994</v>
      </c>
      <c r="F137" s="2">
        <v>1.2</v>
      </c>
      <c r="G137" s="2">
        <v>77</v>
      </c>
      <c r="H137" s="2">
        <v>72.132055956236286</v>
      </c>
      <c r="I137" s="2">
        <v>77.142394430587146</v>
      </c>
      <c r="J137" s="2">
        <v>86.6</v>
      </c>
      <c r="K137" s="2">
        <v>57.8</v>
      </c>
      <c r="L137" s="2">
        <v>57.708304105857053</v>
      </c>
      <c r="M137" s="2">
        <v>65.900000000000006</v>
      </c>
      <c r="N137" s="2">
        <v>65.599999999999994</v>
      </c>
      <c r="O137" s="2">
        <v>65</v>
      </c>
      <c r="P137" s="2">
        <v>62.3</v>
      </c>
      <c r="Q137" s="2">
        <v>170.4</v>
      </c>
      <c r="R137" s="2">
        <v>66</v>
      </c>
      <c r="S137" s="2">
        <v>65.599999999999994</v>
      </c>
      <c r="T137" s="2">
        <v>37.299999999999997</v>
      </c>
      <c r="U137" s="2">
        <v>55.6</v>
      </c>
      <c r="V137" s="2">
        <v>59</v>
      </c>
      <c r="W137" s="2">
        <v>28.4</v>
      </c>
      <c r="X137" s="2">
        <v>77</v>
      </c>
      <c r="Y137" s="2" t="e">
        <v>#N/A</v>
      </c>
      <c r="Z137" s="2">
        <v>38.700000000000003</v>
      </c>
      <c r="AA137" s="2">
        <v>88.6</v>
      </c>
      <c r="AB137" s="2">
        <v>154.80000000000001</v>
      </c>
      <c r="AC137" s="2">
        <v>158.6</v>
      </c>
      <c r="AD137" s="2">
        <v>59.2</v>
      </c>
      <c r="AE137" s="2">
        <v>174.5</v>
      </c>
      <c r="AF137" s="2">
        <v>80.5</v>
      </c>
      <c r="AG137" s="22">
        <v>628</v>
      </c>
      <c r="AH137" s="22">
        <v>372</v>
      </c>
      <c r="AI137" s="22">
        <v>204</v>
      </c>
      <c r="AJ137" s="22">
        <v>43</v>
      </c>
      <c r="AK137" s="22">
        <v>40</v>
      </c>
      <c r="AL137" s="22">
        <v>4</v>
      </c>
      <c r="AM137" s="22">
        <v>7</v>
      </c>
      <c r="AN137" s="22">
        <v>6</v>
      </c>
      <c r="AO137" s="22">
        <v>56</v>
      </c>
      <c r="AP137" s="22">
        <v>42</v>
      </c>
      <c r="AQ137" s="22">
        <v>44</v>
      </c>
      <c r="AR137" s="2">
        <v>65.900000000000006</v>
      </c>
      <c r="AS137" s="2">
        <v>54.5</v>
      </c>
      <c r="AT137" s="2">
        <v>170.4</v>
      </c>
      <c r="AU137" s="2">
        <v>54.1</v>
      </c>
      <c r="AV137" s="2">
        <v>84.7</v>
      </c>
      <c r="AW137" s="2">
        <v>63.2</v>
      </c>
      <c r="AX137" s="2">
        <v>66</v>
      </c>
      <c r="AY137" s="2">
        <v>99.1</v>
      </c>
      <c r="AZ137" s="2">
        <v>97.7</v>
      </c>
      <c r="BA137" s="2">
        <v>28.4</v>
      </c>
      <c r="BB137" s="2">
        <v>61.3</v>
      </c>
      <c r="BC137" s="2">
        <v>70.599999999999994</v>
      </c>
      <c r="BD137" s="3" t="e">
        <v>#N/A</v>
      </c>
      <c r="BE137" s="3" t="e">
        <v>#N/A</v>
      </c>
      <c r="BF137" s="3" t="e">
        <v>#N/A</v>
      </c>
      <c r="BG137" s="3" t="e">
        <v>#N/A</v>
      </c>
      <c r="BH137" s="3" t="e">
        <v>#N/A</v>
      </c>
      <c r="BI137" s="2">
        <v>165.5</v>
      </c>
      <c r="BJ137" s="2">
        <v>1.1000000000000001</v>
      </c>
      <c r="BK137" s="2">
        <v>2.1</v>
      </c>
      <c r="BL137" s="2">
        <v>62.8</v>
      </c>
      <c r="BM137" s="2">
        <v>71.900000000000006</v>
      </c>
      <c r="BN137" s="10" t="e">
        <v>#N/A</v>
      </c>
      <c r="BO137" s="3">
        <v>98.46</v>
      </c>
      <c r="BP137" s="22">
        <v>1.6073</v>
      </c>
      <c r="BQ137" s="3">
        <v>20.219047619047622</v>
      </c>
      <c r="BR137" s="23">
        <v>2.793181818181818</v>
      </c>
      <c r="BS137" s="2">
        <v>41.5</v>
      </c>
      <c r="BT137" s="3">
        <v>46.47</v>
      </c>
      <c r="BU137" s="2">
        <v>1</v>
      </c>
      <c r="BV137" s="2">
        <v>1.9</v>
      </c>
      <c r="BW137" s="2" t="e">
        <v>#N/A</v>
      </c>
      <c r="BX137" s="2" t="e">
        <v>#N/A</v>
      </c>
      <c r="BY137" s="23">
        <v>167.1</v>
      </c>
      <c r="BZ137" s="2">
        <v>97.9</v>
      </c>
      <c r="CA137" s="2">
        <v>74.599999999999994</v>
      </c>
      <c r="CB137" s="3">
        <v>78.61</v>
      </c>
      <c r="CC137" s="2">
        <v>73.3</v>
      </c>
      <c r="CD137" s="2">
        <v>93.2</v>
      </c>
      <c r="CE137" s="2">
        <v>97.911691792817052</v>
      </c>
      <c r="CF137" s="3">
        <v>78.648786120309396</v>
      </c>
      <c r="CG137" s="2">
        <v>73.345946983465225</v>
      </c>
      <c r="CH137" s="23">
        <v>177.37148862695304</v>
      </c>
      <c r="CI137" s="3">
        <v>79.349345751573296</v>
      </c>
      <c r="CM137" s="2">
        <f t="shared" si="95"/>
        <v>12.57951074413465</v>
      </c>
      <c r="CN137" s="2">
        <f t="shared" si="95"/>
        <v>1.7378098787916494</v>
      </c>
      <c r="CO137" s="2">
        <f t="shared" si="96"/>
        <v>103.96451075619468</v>
      </c>
      <c r="CR137" s="2">
        <f t="shared" si="100"/>
        <v>0.27624309392263624</v>
      </c>
      <c r="CS137" s="2">
        <f t="shared" si="100"/>
        <v>0.27816411682891323</v>
      </c>
      <c r="CT137" s="2">
        <f t="shared" si="101"/>
        <v>0.2604166666666704</v>
      </c>
      <c r="CU137" s="2">
        <f t="shared" si="101"/>
        <v>3.1443438798333508E-2</v>
      </c>
      <c r="CV137" s="2">
        <f t="shared" si="101"/>
        <v>-9.0824716772529818E-2</v>
      </c>
      <c r="CW137" s="2">
        <f t="shared" si="102"/>
        <v>-0.15360983102917716</v>
      </c>
      <c r="CX137" s="2">
        <f t="shared" si="103"/>
        <v>0.17331022530328305</v>
      </c>
      <c r="CY137" s="2"/>
      <c r="CZ137" s="2">
        <f t="shared" si="107"/>
        <v>0</v>
      </c>
      <c r="DA137" s="2">
        <f t="shared" si="108"/>
        <v>-1.2125079770261502</v>
      </c>
      <c r="DB137" s="2">
        <f t="shared" si="109"/>
        <v>0.85470085470085477</v>
      </c>
      <c r="DC137" s="2"/>
      <c r="DF137" s="2">
        <f t="shared" si="104"/>
        <v>0.37797448529248712</v>
      </c>
      <c r="DG137" s="2">
        <f t="shared" si="104"/>
        <v>-1.0844686253248192</v>
      </c>
      <c r="DH137" s="2">
        <f t="shared" si="105"/>
        <v>2.7085446846987438</v>
      </c>
      <c r="DI137" s="2">
        <f t="shared" si="169"/>
        <v>7.6293328681068528</v>
      </c>
      <c r="DJ137" s="2">
        <f t="shared" si="169"/>
        <v>1.4209368911606512</v>
      </c>
      <c r="DM137" s="2"/>
      <c r="DN137" s="2">
        <f t="shared" si="123"/>
        <v>1.2640449438202128</v>
      </c>
      <c r="DO137" s="2">
        <f t="shared" si="111"/>
        <v>0.65359477124183007</v>
      </c>
      <c r="DP137" s="2">
        <f t="shared" si="124"/>
        <v>-0.11534025374856807</v>
      </c>
      <c r="DQ137" s="2"/>
      <c r="DR137" s="2">
        <f t="shared" si="125"/>
        <v>3.3989266547406056</v>
      </c>
      <c r="DS137" s="2">
        <f t="shared" si="126"/>
        <v>2.7638587009103923</v>
      </c>
      <c r="DT137" s="2" t="e">
        <v>#N/A</v>
      </c>
      <c r="DU137" s="2" t="e">
        <v>#N/A</v>
      </c>
      <c r="DV137" s="2">
        <f t="shared" si="112"/>
        <v>-1.5151515151515138</v>
      </c>
      <c r="DW137" s="2">
        <f t="shared" si="127"/>
        <v>-4.644655847789581</v>
      </c>
      <c r="DX137" s="2">
        <f t="shared" si="128"/>
        <v>0.53908355795146967</v>
      </c>
      <c r="DY137" s="2">
        <f t="shared" si="129"/>
        <v>2.4844720496894235</v>
      </c>
      <c r="DZ137" s="2">
        <f t="shared" si="130"/>
        <v>10.437710437710424</v>
      </c>
      <c r="EA137" s="2">
        <f t="shared" si="190"/>
        <v>1.2750455373406355</v>
      </c>
      <c r="EB137" s="2">
        <f t="shared" si="190"/>
        <v>4.4247787610619538</v>
      </c>
      <c r="EC137" s="2">
        <f t="shared" si="190"/>
        <v>5.5762081784386686</v>
      </c>
      <c r="ED137" s="2">
        <f t="shared" si="188"/>
        <v>0.52219321148825326</v>
      </c>
      <c r="EE137" s="2" t="e">
        <f t="shared" si="188"/>
        <v>#N/A</v>
      </c>
      <c r="EF137" s="2">
        <f t="shared" si="188"/>
        <v>12.82798833819243</v>
      </c>
      <c r="EG137" s="2">
        <f t="shared" si="188"/>
        <v>-1.4460511679644128</v>
      </c>
      <c r="EH137" s="2">
        <f t="shared" si="143"/>
        <v>-4.3854231006794304</v>
      </c>
      <c r="EI137" s="2">
        <f t="shared" si="151"/>
        <v>-1.4947683109118093</v>
      </c>
      <c r="EJ137" s="2">
        <f t="shared" si="151"/>
        <v>7.2834645669291431</v>
      </c>
      <c r="EK137" s="2">
        <f t="shared" si="151"/>
        <v>-4.644655847789581</v>
      </c>
      <c r="EL137" s="2">
        <f t="shared" si="150"/>
        <v>2.4621212121212155</v>
      </c>
      <c r="EM137" s="2">
        <f t="shared" si="150"/>
        <v>-0.58685446009389963</v>
      </c>
      <c r="EN137" s="2">
        <f t="shared" si="150"/>
        <v>1.6077170418006492</v>
      </c>
      <c r="EO137" s="2">
        <f t="shared" si="150"/>
        <v>2.4844720496894235</v>
      </c>
      <c r="EP137" s="2">
        <f t="shared" si="150"/>
        <v>-2.1717670286278357</v>
      </c>
      <c r="EQ137" s="2">
        <f t="shared" si="150"/>
        <v>0.20512820512821328</v>
      </c>
      <c r="ER137" s="2">
        <f t="shared" si="162"/>
        <v>5.5762081784386686</v>
      </c>
      <c r="ES137" s="2">
        <f t="shared" si="162"/>
        <v>3.3726812816188945</v>
      </c>
      <c r="ET137" s="2">
        <f t="shared" si="162"/>
        <v>3.0656934306569239</v>
      </c>
      <c r="EU137" s="2">
        <f t="shared" si="97"/>
        <v>1.1000000000000001</v>
      </c>
      <c r="EV137" s="2">
        <f t="shared" si="97"/>
        <v>2.1</v>
      </c>
      <c r="EW137" s="2">
        <f t="shared" si="131"/>
        <v>2.7823240589198051</v>
      </c>
      <c r="EX137" s="2">
        <f t="shared" si="131"/>
        <v>-0.13888888888887729</v>
      </c>
      <c r="EY137" s="2">
        <f t="shared" si="132"/>
        <v>72.316279456334925</v>
      </c>
      <c r="EZ137" s="2">
        <f t="shared" si="132"/>
        <v>53.381973128888504</v>
      </c>
      <c r="FA137" s="2">
        <f t="shared" si="133"/>
        <v>10.666666666666668</v>
      </c>
      <c r="FB137" s="2">
        <f t="shared" si="173"/>
        <v>2.2643818849449104</v>
      </c>
      <c r="FC137" s="2">
        <f t="shared" si="173"/>
        <v>0.30737704918033515</v>
      </c>
      <c r="FD137" s="2">
        <f t="shared" si="173"/>
        <v>0.53908355795146967</v>
      </c>
      <c r="FE137" s="2">
        <f t="shared" si="173"/>
        <v>0.485747155822569</v>
      </c>
      <c r="FF137" s="2">
        <f t="shared" si="173"/>
        <v>1.6643550624133141</v>
      </c>
      <c r="FG137" s="2">
        <f t="shared" si="173"/>
        <v>2.0810514786418377</v>
      </c>
      <c r="FH137" s="2" t="e">
        <v>#N/A</v>
      </c>
      <c r="FI137" s="2" t="e">
        <v>#N/A</v>
      </c>
      <c r="FL137" s="2">
        <f t="shared" si="170"/>
        <v>4.7184417090861963E-2</v>
      </c>
      <c r="FM137" s="2">
        <f t="shared" si="170"/>
        <v>3.6329442152593927E-2</v>
      </c>
      <c r="FN137" s="2">
        <f t="shared" si="115"/>
        <v>0.72792776872629972</v>
      </c>
      <c r="FQ137" s="2">
        <f t="shared" si="171"/>
        <v>0.18887129254134827</v>
      </c>
      <c r="FR137" s="2">
        <f t="shared" si="171"/>
        <v>0.14539697749358371</v>
      </c>
      <c r="FS137" s="2">
        <f t="shared" si="117"/>
        <v>2.9436583712734166</v>
      </c>
      <c r="FT137" s="2">
        <f t="shared" si="172"/>
        <v>2.0107816975240889</v>
      </c>
      <c r="FU137" s="2">
        <f t="shared" si="172"/>
        <v>1.3711782242601389</v>
      </c>
      <c r="FX137" s="2">
        <f t="shared" si="192"/>
        <v>1.3880431833047435</v>
      </c>
      <c r="FY137" s="2">
        <f t="shared" si="192"/>
        <v>0.49973850946765097</v>
      </c>
      <c r="FZ137" s="2">
        <f t="shared" si="121"/>
        <v>3.2991944868258072</v>
      </c>
      <c r="GA137" s="2">
        <f t="shared" si="193"/>
        <v>1.8452050467252734</v>
      </c>
      <c r="GB137" s="2">
        <f t="shared" si="193"/>
        <v>0.97805029257465037</v>
      </c>
      <c r="GE137" s="2"/>
      <c r="GF137" s="2"/>
      <c r="GG137" s="2">
        <f t="shared" si="195"/>
        <v>57.148477126365549</v>
      </c>
      <c r="GH137" s="2">
        <f t="shared" si="195"/>
        <v>23.377229100994292</v>
      </c>
      <c r="GI137" s="2">
        <f t="shared" si="138"/>
        <v>7.9787234042553168</v>
      </c>
      <c r="GJ137" s="2">
        <f t="shared" si="139"/>
        <v>3.4070531978481533</v>
      </c>
      <c r="GK137" s="2" t="e">
        <v>#N/A</v>
      </c>
      <c r="GN137" s="2">
        <f t="shared" si="191"/>
        <v>-0.10000000000000009</v>
      </c>
      <c r="GQ137" s="2"/>
      <c r="GT137" s="27">
        <f t="shared" ca="1" si="174"/>
        <v>100.64620355411955</v>
      </c>
      <c r="GU137" s="27">
        <f t="shared" ca="1" si="175"/>
        <v>113.88888888888889</v>
      </c>
      <c r="GV137" s="27">
        <f t="shared" ca="1" si="175"/>
        <v>100.26881720430106</v>
      </c>
      <c r="GW137" s="27">
        <f t="shared" ca="1" si="176"/>
        <v>99.198167239404341</v>
      </c>
      <c r="GX137" s="27">
        <f t="shared" ca="1" si="176"/>
        <v>102.48226950354609</v>
      </c>
      <c r="GY137" s="27">
        <f t="shared" ca="1" si="177"/>
        <v>100.41782729805013</v>
      </c>
      <c r="GZ137" s="27">
        <f t="shared" ca="1" si="178"/>
        <v>101.27504553734063</v>
      </c>
      <c r="HA137" s="27">
        <f t="shared" ca="1" si="179"/>
        <v>95.59975889089813</v>
      </c>
      <c r="HB137" s="27">
        <f t="shared" ca="1" si="179"/>
        <v>101.02389078498292</v>
      </c>
      <c r="HC137" s="27">
        <f t="shared" ca="1" si="179"/>
        <v>90.367685137234602</v>
      </c>
      <c r="HD137" s="27">
        <f t="shared" ca="1" si="179"/>
        <v>92.635212888377438</v>
      </c>
      <c r="HE137" s="27">
        <f t="shared" ca="1" si="180"/>
        <v>98.850574712643692</v>
      </c>
      <c r="HG137" s="27">
        <f t="shared" ca="1" si="181"/>
        <v>100.65040650406505</v>
      </c>
      <c r="HH137" s="27">
        <f t="shared" ca="1" si="182"/>
        <v>96.969696969696969</v>
      </c>
      <c r="HI137" s="27">
        <f t="shared" ca="1" si="182"/>
        <v>100.26954177897574</v>
      </c>
      <c r="HJ137" s="27">
        <f t="shared" ca="1" si="183"/>
        <v>100.69204152249134</v>
      </c>
      <c r="HK137" s="27">
        <f t="shared" ca="1" si="183"/>
        <v>100.89445438282647</v>
      </c>
      <c r="HL137" s="27">
        <f t="shared" ca="1" si="184"/>
        <v>100.84269662921348</v>
      </c>
      <c r="HM137" s="27">
        <f t="shared" ca="1" si="185"/>
        <v>100</v>
      </c>
      <c r="HN137" s="27">
        <f t="shared" ca="1" si="186"/>
        <v>100.24169184290031</v>
      </c>
      <c r="HO137" s="27">
        <f t="shared" ca="1" si="186"/>
        <v>101.20898100172712</v>
      </c>
      <c r="HP137" s="27">
        <f t="shared" ca="1" si="186"/>
        <v>105.1170386499728</v>
      </c>
      <c r="HQ137" s="27">
        <f t="shared" ca="1" si="186"/>
        <v>107.54950495049506</v>
      </c>
      <c r="HR137" s="27">
        <f t="shared" ca="1" si="187"/>
        <v>96.726374305126612</v>
      </c>
      <c r="IG137" s="24"/>
      <c r="IH137" s="24"/>
      <c r="II137" s="24"/>
      <c r="IJ137" s="24"/>
      <c r="IK137" s="24"/>
      <c r="IL137" s="2"/>
      <c r="IM137" s="2">
        <f t="shared" si="98"/>
        <v>1.2</v>
      </c>
      <c r="IN137" s="2"/>
      <c r="IO137" s="2">
        <f t="shared" si="134"/>
        <v>1.2</v>
      </c>
      <c r="IX137" s="3"/>
      <c r="IY137" s="3"/>
      <c r="IZ137" s="3"/>
      <c r="JA137" s="3"/>
      <c r="JB137" s="3"/>
      <c r="JC137" s="3"/>
      <c r="JE137" s="3"/>
      <c r="JF137" s="3"/>
      <c r="JG137" s="3"/>
      <c r="JH137" s="3"/>
      <c r="JI137" s="3"/>
      <c r="JJ137" s="3"/>
      <c r="JK137" s="3"/>
      <c r="JL137" s="3"/>
      <c r="JN137" s="10">
        <f>COUNTIF(EI137:ET137,"&gt;2")</f>
        <v>6</v>
      </c>
      <c r="JP137" s="2">
        <f>AVERAGE(CS137,CS125,CS113,CS101,CS89,CS77,CS65,CS53,CS41,CS29)</f>
        <v>0.48386875643555205</v>
      </c>
      <c r="JQ137" s="2">
        <f>CS137-JP137</f>
        <v>-0.20570463960663882</v>
      </c>
      <c r="JR137" s="2">
        <f>AVERAGE(CT137,CT125,CT113,CT101,CT89,CT77,CT65,CT53,CT41,CT29)</f>
        <v>0.50038370285292189</v>
      </c>
      <c r="JS137" s="2">
        <f>CT137-JR137</f>
        <v>-0.23996703618625148</v>
      </c>
      <c r="KH137" s="2">
        <f>(DN137*$DN$4)+(FB137*$FB$3)+(FC137*$FC$3)+(FD137*$FD$3)+(FE137*$FE$3)+(FF137*$FF$3)+(FG137*$FG$3)</f>
        <v>1.6110321427873906</v>
      </c>
      <c r="KI137" s="2">
        <f>F137-KH137</f>
        <v>-0.41103214278739064</v>
      </c>
      <c r="KJ137" s="2">
        <f>MAX(DN137,FB137:FG137)</f>
        <v>2.2643818849449104</v>
      </c>
      <c r="KK137" s="2">
        <f>MIN(DN137,FB137:FG137)</f>
        <v>0.30737704918033515</v>
      </c>
      <c r="KL137" s="2">
        <f t="shared" si="135"/>
        <v>1.9570048357645753</v>
      </c>
      <c r="KO137" s="2">
        <f>BO137</f>
        <v>98.46</v>
      </c>
      <c r="KP137" s="2">
        <f>100*((BO131/BO119)-1)</f>
        <v>-2.9817890734440744</v>
      </c>
      <c r="KQ137" s="2">
        <f t="shared" si="142"/>
        <v>-2.9817890734440744</v>
      </c>
      <c r="KR137" s="2">
        <f>100*((BO125/BO113)-1)</f>
        <v>2.866536525223462</v>
      </c>
      <c r="KS137" s="2">
        <f t="shared" si="149"/>
        <v>2.866536525223462</v>
      </c>
      <c r="KT137" s="3">
        <f>BP137</f>
        <v>1.6073</v>
      </c>
      <c r="KU137" s="3">
        <f>BQ137</f>
        <v>20.219047619047622</v>
      </c>
      <c r="KV137" s="3">
        <f t="shared" si="106"/>
        <v>12.57951074413465</v>
      </c>
      <c r="KW137" s="2">
        <f t="shared" si="99"/>
        <v>28.373827516397981</v>
      </c>
      <c r="KX137" s="2">
        <f t="shared" si="99"/>
        <v>23.012581067863135</v>
      </c>
      <c r="LB137">
        <v>0</v>
      </c>
      <c r="LE137" s="2" t="e">
        <v>#N/A</v>
      </c>
      <c r="LF137" s="2" t="e">
        <v>#N/A</v>
      </c>
      <c r="LG137" s="2" t="e">
        <v>#N/A</v>
      </c>
      <c r="LH137" s="2" t="e">
        <v>#N/A</v>
      </c>
      <c r="LI137" s="2" t="e">
        <v>#N/A</v>
      </c>
      <c r="LJ137" s="2" t="e">
        <v>#N/A</v>
      </c>
      <c r="LK137" s="2">
        <v>73.590991296008937</v>
      </c>
      <c r="LL137" s="2" t="e">
        <v>#N/A</v>
      </c>
      <c r="LM137" s="2" t="e">
        <v>#N/A</v>
      </c>
      <c r="LN137" s="2" t="e">
        <v>#N/A</v>
      </c>
      <c r="LO137" s="2" t="e">
        <v>#N/A</v>
      </c>
      <c r="LP137" s="2">
        <v>48.901674699566414</v>
      </c>
      <c r="LQ137" s="2" t="e">
        <v>#N/A</v>
      </c>
      <c r="LR137" s="2" t="e">
        <v>#N/A</v>
      </c>
      <c r="LS137" s="2" t="e">
        <v>#N/A</v>
      </c>
      <c r="LT137" s="2" t="e">
        <v>#N/A</v>
      </c>
      <c r="LU137" s="2" t="e">
        <v>#N/A</v>
      </c>
      <c r="LV137" s="2" t="e">
        <v>#N/A</v>
      </c>
      <c r="LW137" s="2" t="e">
        <v>#N/A</v>
      </c>
      <c r="LX137" s="2" t="e">
        <v>#N/A</v>
      </c>
      <c r="LY137" s="2">
        <v>61.688470988519278</v>
      </c>
      <c r="LZ137" s="2" t="e">
        <v>#N/A</v>
      </c>
      <c r="MA137" s="2" t="e">
        <v>#N/A</v>
      </c>
      <c r="MB137" s="2" t="e">
        <v>#N/A</v>
      </c>
      <c r="MC137" s="2" t="e">
        <v>#N/A</v>
      </c>
      <c r="MD137" s="2" t="e">
        <v>#N/A</v>
      </c>
      <c r="ME137" s="2" t="e">
        <v>#N/A</v>
      </c>
      <c r="MF137" s="2" t="e">
        <v>#N/A</v>
      </c>
      <c r="MG137" s="2" t="e">
        <v>#N/A</v>
      </c>
      <c r="MH137" s="2">
        <v>60.407036732462103</v>
      </c>
      <c r="MI137" s="2" t="e">
        <v>#N/A</v>
      </c>
      <c r="MJ137" s="2" t="e">
        <v>#N/A</v>
      </c>
      <c r="MK137" s="2" t="e">
        <v>#N/A</v>
      </c>
      <c r="ML137" s="2" t="e">
        <v>#N/A</v>
      </c>
      <c r="MM137" s="2" t="e">
        <v>#N/A</v>
      </c>
      <c r="MN137" s="2" t="e">
        <v>#N/A</v>
      </c>
      <c r="MO137" s="2" t="e">
        <v>#N/A</v>
      </c>
      <c r="MP137" s="2" t="e">
        <v>#N/A</v>
      </c>
      <c r="MQ137" s="2" t="e">
        <v>#N/A</v>
      </c>
      <c r="MR137" s="2" t="e">
        <v>#N/A</v>
      </c>
      <c r="MS137" s="10" t="e">
        <v>#N/A</v>
      </c>
      <c r="MT137" s="2" t="e">
        <v>#N/A</v>
      </c>
      <c r="MU137" s="2" t="e">
        <v>#N/A</v>
      </c>
      <c r="MV137" s="2" t="e">
        <v>#N/A</v>
      </c>
      <c r="MX137" s="22" t="e">
        <v>#N/A</v>
      </c>
      <c r="MY137" s="22" t="e">
        <v>#N/A</v>
      </c>
      <c r="MZ137" s="22" t="e">
        <v>#N/A</v>
      </c>
      <c r="NA137" s="22" t="e">
        <v>#N/A</v>
      </c>
      <c r="NB137" s="22" t="e">
        <v>#N/A</v>
      </c>
      <c r="NC137" s="22" t="e">
        <v>#N/A</v>
      </c>
      <c r="ND137" s="22">
        <v>2</v>
      </c>
      <c r="NE137" s="22" t="e">
        <v>#N/A</v>
      </c>
      <c r="NF137" s="22" t="e">
        <v>#N/A</v>
      </c>
      <c r="NG137" s="22">
        <v>0</v>
      </c>
      <c r="NH137" s="23">
        <v>0</v>
      </c>
      <c r="NI137" s="22">
        <v>19</v>
      </c>
      <c r="NJ137" s="22" t="e">
        <v>#N/A</v>
      </c>
      <c r="NK137" s="22" t="e">
        <v>#N/A</v>
      </c>
      <c r="NL137" s="23" t="e">
        <v>#N/A</v>
      </c>
      <c r="NM137" s="3" t="e">
        <v>#N/A</v>
      </c>
      <c r="NN137" s="22" t="e">
        <v>#N/A</v>
      </c>
      <c r="NO137" s="22" t="e">
        <v>#N/A</v>
      </c>
      <c r="NP137" s="22" t="e">
        <v>#N/A</v>
      </c>
      <c r="NQ137" s="22" t="e">
        <v>#N/A</v>
      </c>
      <c r="NR137" s="23">
        <v>2</v>
      </c>
      <c r="NS137" s="22" t="e">
        <v>#N/A</v>
      </c>
      <c r="NT137" s="22" t="e">
        <v>#N/A</v>
      </c>
      <c r="NU137" s="23" t="e">
        <v>#N/A</v>
      </c>
      <c r="NV137" s="3" t="e">
        <v>#N/A</v>
      </c>
      <c r="NW137" s="22" t="e">
        <v>#N/A</v>
      </c>
      <c r="NX137" s="22" t="e">
        <v>#N/A</v>
      </c>
      <c r="NY137" s="22" t="e">
        <v>#N/A</v>
      </c>
      <c r="NZ137" s="22" t="e">
        <v>#N/A</v>
      </c>
      <c r="OA137" s="23">
        <v>7</v>
      </c>
      <c r="OB137" s="22" t="e">
        <v>#N/A</v>
      </c>
      <c r="OC137" s="22" t="e">
        <v>#N/A</v>
      </c>
      <c r="OD137" s="22" t="e">
        <v>#N/A</v>
      </c>
      <c r="OE137" s="22" t="e">
        <v>#N/A</v>
      </c>
      <c r="OF137" s="22" t="e">
        <v>#N/A</v>
      </c>
      <c r="OG137" s="22" t="e">
        <v>#N/A</v>
      </c>
      <c r="OH137" s="23" t="e">
        <v>#N/A</v>
      </c>
      <c r="OI137" s="22">
        <v>0</v>
      </c>
      <c r="OJ137" s="22" t="e">
        <v>#N/A</v>
      </c>
      <c r="OK137" s="22" t="e">
        <v>#N/A</v>
      </c>
      <c r="OL137" s="22" t="e">
        <v>#N/A</v>
      </c>
      <c r="OM137" s="23" t="e">
        <v>#N/A</v>
      </c>
      <c r="ON137" s="22" t="e">
        <v>#N/A</v>
      </c>
      <c r="OO137" s="22" t="e">
        <v>#N/A</v>
      </c>
      <c r="OQ137">
        <f t="shared" si="136"/>
        <v>-7</v>
      </c>
      <c r="OR137" s="23" t="e">
        <f t="shared" ca="1" si="168"/>
        <v>#N/A</v>
      </c>
      <c r="OS137" s="23" t="e">
        <f t="shared" ca="1" si="168"/>
        <v>#N/A</v>
      </c>
      <c r="OT137" s="23" t="e">
        <f t="shared" ca="1" si="168"/>
        <v>#N/A</v>
      </c>
      <c r="OU137" s="23" t="e">
        <f t="shared" ca="1" si="168"/>
        <v>#N/A</v>
      </c>
      <c r="OV137" s="23" t="e">
        <f t="shared" ca="1" si="168"/>
        <v>#N/A</v>
      </c>
      <c r="OW137" s="23" t="e">
        <f t="shared" ca="1" si="168"/>
        <v>#N/A</v>
      </c>
      <c r="OX137" s="23">
        <f t="shared" ca="1" si="168"/>
        <v>1.0294847131582945</v>
      </c>
      <c r="OY137" s="23" t="e">
        <f t="shared" ca="1" si="168"/>
        <v>#N/A</v>
      </c>
      <c r="OZ137" s="23" t="e">
        <f t="shared" ca="1" si="168"/>
        <v>#N/A</v>
      </c>
      <c r="PA137" s="23" t="e">
        <f t="shared" ca="1" si="168"/>
        <v>#N/A</v>
      </c>
      <c r="PB137" s="23" t="e">
        <f t="shared" ca="1" si="168"/>
        <v>#N/A</v>
      </c>
      <c r="PC137" s="23">
        <f t="shared" ca="1" si="167"/>
        <v>1.0269056676811112</v>
      </c>
      <c r="PD137" s="23" t="e">
        <f t="shared" ca="1" si="167"/>
        <v>#N/A</v>
      </c>
      <c r="PE137" s="23" t="e">
        <f t="shared" ca="1" si="167"/>
        <v>#N/A</v>
      </c>
      <c r="PF137" s="23" t="e">
        <f t="shared" ca="1" si="167"/>
        <v>#N/A</v>
      </c>
      <c r="PG137" s="23" t="e">
        <f t="shared" ca="1" si="167"/>
        <v>#N/A</v>
      </c>
      <c r="PH137" s="23" t="e">
        <f t="shared" ca="1" si="165"/>
        <v>#N/A</v>
      </c>
      <c r="PI137" s="23" t="e">
        <f t="shared" ca="1" si="165"/>
        <v>#N/A</v>
      </c>
      <c r="PJ137" s="23" t="e">
        <f t="shared" ca="1" si="165"/>
        <v>#N/A</v>
      </c>
      <c r="PK137" s="23" t="e">
        <f t="shared" ca="1" si="165"/>
        <v>#N/A</v>
      </c>
      <c r="PL137" s="23">
        <f t="shared" ca="1" si="165"/>
        <v>1.0126796057360883</v>
      </c>
      <c r="PM137" s="23" t="e">
        <f t="shared" ca="1" si="165"/>
        <v>#N/A</v>
      </c>
      <c r="PN137" s="23" t="e">
        <f t="shared" ca="1" si="165"/>
        <v>#N/A</v>
      </c>
      <c r="PO137" s="23" t="e">
        <f t="shared" ca="1" si="157"/>
        <v>#N/A</v>
      </c>
      <c r="PP137" s="23" t="e">
        <f t="shared" ca="1" si="157"/>
        <v>#N/A</v>
      </c>
      <c r="PQ137" s="23" t="e">
        <f t="shared" ca="1" si="157"/>
        <v>#N/A</v>
      </c>
      <c r="PR137" s="23" t="e">
        <f t="shared" ca="1" si="157"/>
        <v>#N/A</v>
      </c>
      <c r="PS137" s="23" t="e">
        <f t="shared" ca="1" si="157"/>
        <v>#N/A</v>
      </c>
      <c r="PT137" s="23" t="e">
        <f t="shared" ca="1" si="157"/>
        <v>#N/A</v>
      </c>
      <c r="PU137" s="23">
        <f t="shared" ca="1" si="157"/>
        <v>1.029807898459113</v>
      </c>
      <c r="PV137" s="23" t="e">
        <f t="shared" ca="1" si="157"/>
        <v>#N/A</v>
      </c>
      <c r="PW137" s="23" t="e">
        <f t="shared" ca="1" si="157"/>
        <v>#N/A</v>
      </c>
      <c r="PX137" s="23" t="e">
        <f t="shared" ca="1" si="189"/>
        <v>#N/A</v>
      </c>
      <c r="PY137" s="23" t="e">
        <f t="shared" ca="1" si="189"/>
        <v>#N/A</v>
      </c>
      <c r="PZ137" s="23" t="e">
        <f t="shared" ca="1" si="189"/>
        <v>#N/A</v>
      </c>
      <c r="QA137" s="23" t="e">
        <f t="shared" ca="1" si="189"/>
        <v>#N/A</v>
      </c>
      <c r="QB137" s="23" t="e">
        <f t="shared" ca="1" si="189"/>
        <v>#N/A</v>
      </c>
      <c r="QC137" s="23" t="e">
        <f t="shared" ca="1" si="189"/>
        <v>#N/A</v>
      </c>
      <c r="QD137" s="23" t="e">
        <f t="shared" ca="1" si="189"/>
        <v>#N/A</v>
      </c>
      <c r="QE137" s="23" t="e">
        <f t="shared" ca="1" si="189"/>
        <v>#N/A</v>
      </c>
      <c r="QF137" s="23" t="e">
        <f t="shared" ca="1" si="189"/>
        <v>#N/A</v>
      </c>
      <c r="QG137" s="23" t="e">
        <f t="shared" ca="1" si="194"/>
        <v>#N/A</v>
      </c>
      <c r="QH137" s="23" t="e">
        <f t="shared" ca="1" si="194"/>
        <v>#N/A</v>
      </c>
      <c r="QI137" s="23" t="e">
        <f t="shared" ca="1" si="194"/>
        <v>#N/A</v>
      </c>
      <c r="QJ137" s="26" t="e">
        <f t="shared" ca="1" si="110"/>
        <v>#N/A</v>
      </c>
    </row>
    <row r="138" spans="1:452" x14ac:dyDescent="0.35">
      <c r="A138" t="s">
        <v>1203</v>
      </c>
      <c r="B138" s="21">
        <v>36404</v>
      </c>
      <c r="C138" t="s">
        <v>753</v>
      </c>
      <c r="D138" s="2">
        <v>72.8</v>
      </c>
      <c r="E138" s="2">
        <v>72.400000000000006</v>
      </c>
      <c r="F138" s="2">
        <v>1.2</v>
      </c>
      <c r="G138" s="2">
        <v>77.5</v>
      </c>
      <c r="H138" s="2">
        <v>72.208934220337511</v>
      </c>
      <c r="I138" s="2">
        <v>77.247741941159816</v>
      </c>
      <c r="J138" s="2">
        <v>87</v>
      </c>
      <c r="K138" s="2">
        <v>58</v>
      </c>
      <c r="L138" s="2">
        <v>57.896084834145498</v>
      </c>
      <c r="M138" s="2">
        <v>66.099999999999994</v>
      </c>
      <c r="N138" s="2">
        <v>65.599999999999994</v>
      </c>
      <c r="O138" s="2">
        <v>64.8</v>
      </c>
      <c r="P138" s="2">
        <v>62.2</v>
      </c>
      <c r="Q138" s="2">
        <v>177.6</v>
      </c>
      <c r="R138" s="2">
        <v>65.8</v>
      </c>
      <c r="S138" s="2">
        <v>65.599999999999994</v>
      </c>
      <c r="T138" s="2">
        <v>37.4</v>
      </c>
      <c r="U138" s="2">
        <v>55.6</v>
      </c>
      <c r="V138" s="2">
        <v>59.4</v>
      </c>
      <c r="W138" s="2">
        <v>29.8</v>
      </c>
      <c r="X138" s="2">
        <v>77</v>
      </c>
      <c r="Y138" s="2" t="e">
        <v>#N/A</v>
      </c>
      <c r="Z138" s="2">
        <v>38.700000000000003</v>
      </c>
      <c r="AA138" s="2">
        <v>88.5</v>
      </c>
      <c r="AB138" s="2">
        <v>153.69999999999999</v>
      </c>
      <c r="AC138" s="2">
        <v>157.30000000000001</v>
      </c>
      <c r="AD138" s="2">
        <v>59.4</v>
      </c>
      <c r="AE138" s="2">
        <v>182.7</v>
      </c>
      <c r="AF138" s="2">
        <v>81.5</v>
      </c>
      <c r="AG138" s="22">
        <v>628</v>
      </c>
      <c r="AH138" s="22">
        <v>372</v>
      </c>
      <c r="AI138" s="22">
        <v>204</v>
      </c>
      <c r="AJ138" s="22">
        <v>43</v>
      </c>
      <c r="AK138" s="22">
        <v>40</v>
      </c>
      <c r="AL138" s="22">
        <v>4</v>
      </c>
      <c r="AM138" s="22">
        <v>7</v>
      </c>
      <c r="AN138" s="22">
        <v>6</v>
      </c>
      <c r="AO138" s="22">
        <v>56</v>
      </c>
      <c r="AP138" s="22">
        <v>42</v>
      </c>
      <c r="AQ138" s="22">
        <v>44</v>
      </c>
      <c r="AR138" s="2">
        <v>65.8</v>
      </c>
      <c r="AS138" s="2">
        <v>54.4</v>
      </c>
      <c r="AT138" s="2">
        <v>177.6</v>
      </c>
      <c r="AU138" s="2">
        <v>54.2</v>
      </c>
      <c r="AV138" s="2">
        <v>85.4</v>
      </c>
      <c r="AW138" s="2">
        <v>63.7</v>
      </c>
      <c r="AX138" s="2">
        <v>65.8</v>
      </c>
      <c r="AY138" s="2">
        <v>98.6</v>
      </c>
      <c r="AZ138" s="2">
        <v>97.8</v>
      </c>
      <c r="BA138" s="2">
        <v>29.8</v>
      </c>
      <c r="BB138" s="2">
        <v>61.3</v>
      </c>
      <c r="BC138" s="2">
        <v>70.5</v>
      </c>
      <c r="BD138" s="3" t="e">
        <v>#N/A</v>
      </c>
      <c r="BE138" s="3" t="e">
        <v>#N/A</v>
      </c>
      <c r="BF138" s="3" t="e">
        <v>#N/A</v>
      </c>
      <c r="BG138" s="3" t="e">
        <v>#N/A</v>
      </c>
      <c r="BH138" s="3" t="e">
        <v>#N/A</v>
      </c>
      <c r="BI138" s="2">
        <v>166.2</v>
      </c>
      <c r="BJ138" s="2">
        <v>1.1000000000000001</v>
      </c>
      <c r="BK138" s="2">
        <v>2.1</v>
      </c>
      <c r="BL138" s="2">
        <v>63.3</v>
      </c>
      <c r="BM138" s="2">
        <v>72.2</v>
      </c>
      <c r="BN138" s="10" t="e">
        <v>#N/A</v>
      </c>
      <c r="BO138" s="3">
        <v>99.62</v>
      </c>
      <c r="BP138" s="22">
        <v>1.6243000000000001</v>
      </c>
      <c r="BQ138" s="3">
        <v>22.543181818181822</v>
      </c>
      <c r="BR138" s="23">
        <v>2.5395238095238097</v>
      </c>
      <c r="BS138" s="2">
        <v>42.1</v>
      </c>
      <c r="BT138" s="3">
        <v>47.59</v>
      </c>
      <c r="BU138" s="2">
        <v>0.9</v>
      </c>
      <c r="BV138" s="2">
        <v>2</v>
      </c>
      <c r="BW138" s="2" t="e">
        <v>#N/A</v>
      </c>
      <c r="BX138" s="2" t="e">
        <v>#N/A</v>
      </c>
      <c r="BY138" s="23">
        <v>167.8</v>
      </c>
      <c r="BZ138" s="2">
        <v>98.2</v>
      </c>
      <c r="CA138" s="2">
        <v>74.5</v>
      </c>
      <c r="CB138" s="3">
        <v>78.739999999999995</v>
      </c>
      <c r="CC138" s="2">
        <v>73.5</v>
      </c>
      <c r="CD138" s="2">
        <v>93.5</v>
      </c>
      <c r="CE138" s="2">
        <v>97.97508714706278</v>
      </c>
      <c r="CF138" s="3">
        <v>78.701780223822752</v>
      </c>
      <c r="CG138" s="2">
        <v>73.636102009694397</v>
      </c>
      <c r="CH138" s="23">
        <v>177.7851615024689</v>
      </c>
      <c r="CI138" s="3">
        <v>79.332125356426431</v>
      </c>
      <c r="CM138" s="2">
        <f t="shared" ref="CM138:CN201" si="196">BQ138/$BP138</f>
        <v>13.878705792145428</v>
      </c>
      <c r="CN138" s="2">
        <f t="shared" si="196"/>
        <v>1.5634573721134086</v>
      </c>
      <c r="CO138" s="2">
        <f t="shared" ref="CO138:CO201" si="197">100*(BP138/AVERAGE($BP$262:$BP$273))</f>
        <v>105.06411673072049</v>
      </c>
      <c r="CR138" s="2">
        <f t="shared" si="100"/>
        <v>0.27548209366391579</v>
      </c>
      <c r="CS138" s="2">
        <f t="shared" si="100"/>
        <v>0.41608876560334451</v>
      </c>
      <c r="CT138" s="2">
        <f t="shared" si="101"/>
        <v>0.64935064935064934</v>
      </c>
      <c r="CU138" s="2">
        <f t="shared" si="101"/>
        <v>0.10657988751612518</v>
      </c>
      <c r="CV138" s="2">
        <f t="shared" si="101"/>
        <v>0.13656240689736732</v>
      </c>
      <c r="CW138" s="2">
        <f t="shared" si="102"/>
        <v>-0.30769230769231209</v>
      </c>
      <c r="CX138" s="2">
        <f t="shared" si="103"/>
        <v>0.34602076124567971</v>
      </c>
      <c r="CY138" s="2"/>
      <c r="CZ138" s="2">
        <f t="shared" si="107"/>
        <v>0.26809651474531215</v>
      </c>
      <c r="DA138" s="2">
        <f t="shared" si="108"/>
        <v>-0.71059431524549277</v>
      </c>
      <c r="DB138" s="2">
        <f t="shared" si="109"/>
        <v>0.67796610169491278</v>
      </c>
      <c r="DC138" s="2"/>
      <c r="DF138" s="2">
        <f t="shared" si="104"/>
        <v>1.2864824687125243</v>
      </c>
      <c r="DG138" s="2">
        <f t="shared" si="104"/>
        <v>1.6511136167748353</v>
      </c>
      <c r="DH138" s="2">
        <f t="shared" si="105"/>
        <v>3.9754026834439182</v>
      </c>
      <c r="DI138" s="2">
        <f t="shared" si="169"/>
        <v>8.3215732620800065</v>
      </c>
      <c r="DJ138" s="2">
        <f t="shared" si="169"/>
        <v>7.7446873358316903</v>
      </c>
      <c r="DM138" s="2"/>
      <c r="DN138" s="2">
        <f t="shared" si="123"/>
        <v>1.2587412587412667</v>
      </c>
      <c r="DO138" s="2">
        <f t="shared" si="111"/>
        <v>0.51880674448768582</v>
      </c>
      <c r="DP138" s="2">
        <f t="shared" si="124"/>
        <v>-0.11481056257175008</v>
      </c>
      <c r="DQ138" s="2"/>
      <c r="DR138" s="2">
        <f t="shared" si="125"/>
        <v>3.3868092691622076</v>
      </c>
      <c r="DS138" s="2">
        <f t="shared" si="126"/>
        <v>2.7359007587283886</v>
      </c>
      <c r="DT138" s="2" t="e">
        <v>#N/A</v>
      </c>
      <c r="DU138" s="2" t="e">
        <v>#N/A</v>
      </c>
      <c r="DV138" s="2">
        <f t="shared" si="112"/>
        <v>-1.3698630136986356</v>
      </c>
      <c r="DW138" s="2">
        <f t="shared" si="127"/>
        <v>-5.431309904153359</v>
      </c>
      <c r="DX138" s="2">
        <f t="shared" si="128"/>
        <v>0.53763440860215006</v>
      </c>
      <c r="DY138" s="2">
        <f t="shared" si="129"/>
        <v>2.3328149300155587</v>
      </c>
      <c r="DZ138" s="2">
        <f t="shared" si="130"/>
        <v>10.998307952622666</v>
      </c>
      <c r="EA138" s="2">
        <f t="shared" si="190"/>
        <v>1.2750455373406355</v>
      </c>
      <c r="EB138" s="2">
        <f t="shared" si="190"/>
        <v>4.5774647887323994</v>
      </c>
      <c r="EC138" s="2">
        <f t="shared" si="190"/>
        <v>5.6737588652482351</v>
      </c>
      <c r="ED138" s="2">
        <f t="shared" si="188"/>
        <v>0.52219321148825326</v>
      </c>
      <c r="EE138" s="2" t="e">
        <f t="shared" si="188"/>
        <v>#N/A</v>
      </c>
      <c r="EF138" s="2">
        <f t="shared" si="188"/>
        <v>12.82798833819243</v>
      </c>
      <c r="EG138" s="2">
        <f t="shared" si="188"/>
        <v>-1.1173184357541888</v>
      </c>
      <c r="EH138" s="2">
        <f t="shared" si="143"/>
        <v>-5.1234567901234591</v>
      </c>
      <c r="EI138" s="2">
        <f t="shared" si="151"/>
        <v>-1.2012012012011963</v>
      </c>
      <c r="EJ138" s="2">
        <f t="shared" si="151"/>
        <v>7.0866141732283561</v>
      </c>
      <c r="EK138" s="2">
        <f t="shared" si="151"/>
        <v>-5.431309904153359</v>
      </c>
      <c r="EL138" s="2">
        <f t="shared" si="150"/>
        <v>2.457466918714557</v>
      </c>
      <c r="EM138" s="2">
        <f t="shared" si="150"/>
        <v>-0.46620046620046152</v>
      </c>
      <c r="EN138" s="2">
        <f t="shared" si="150"/>
        <v>2.4115755627009738</v>
      </c>
      <c r="EO138" s="2">
        <f t="shared" si="150"/>
        <v>2.3328149300155587</v>
      </c>
      <c r="EP138" s="2">
        <f t="shared" si="150"/>
        <v>-2.5691699604743157</v>
      </c>
      <c r="EQ138" s="2">
        <f t="shared" si="150"/>
        <v>0.30769230769229772</v>
      </c>
      <c r="ER138" s="2">
        <f t="shared" si="162"/>
        <v>5.6737588652482351</v>
      </c>
      <c r="ES138" s="2">
        <f t="shared" si="162"/>
        <v>3.1986531986532007</v>
      </c>
      <c r="ET138" s="2">
        <f t="shared" si="162"/>
        <v>2.7696793002915499</v>
      </c>
      <c r="EU138" s="2">
        <f t="shared" ref="EU138:EV201" si="198">BJ138</f>
        <v>1.1000000000000001</v>
      </c>
      <c r="EV138" s="2">
        <f t="shared" si="198"/>
        <v>2.1</v>
      </c>
      <c r="EW138" s="2">
        <f t="shared" si="131"/>
        <v>3.770491803278686</v>
      </c>
      <c r="EX138" s="2">
        <f t="shared" si="131"/>
        <v>0.41724617524339092</v>
      </c>
      <c r="EY138" s="2">
        <f t="shared" si="132"/>
        <v>74.965491019905571</v>
      </c>
      <c r="EZ138" s="2">
        <f t="shared" si="132"/>
        <v>30.477221400313482</v>
      </c>
      <c r="FA138" s="2">
        <f t="shared" si="133"/>
        <v>10.789473684210527</v>
      </c>
      <c r="FB138" s="2">
        <f t="shared" si="173"/>
        <v>2.629969418960254</v>
      </c>
      <c r="FC138" s="2">
        <f t="shared" si="173"/>
        <v>-0.20325203252032908</v>
      </c>
      <c r="FD138" s="2">
        <f t="shared" si="173"/>
        <v>0.40431266846361336</v>
      </c>
      <c r="FE138" s="2">
        <f t="shared" si="173"/>
        <v>0.69053708439896777</v>
      </c>
      <c r="FF138" s="2">
        <f t="shared" si="173"/>
        <v>1.9417475728155331</v>
      </c>
      <c r="FG138" s="2">
        <f t="shared" si="173"/>
        <v>2.634467618002212</v>
      </c>
      <c r="FH138" s="2" t="e">
        <v>#N/A</v>
      </c>
      <c r="FI138" s="2" t="e">
        <v>#N/A</v>
      </c>
      <c r="FL138" s="2">
        <f t="shared" si="170"/>
        <v>8.9530194580289546E-2</v>
      </c>
      <c r="FM138" s="2">
        <f t="shared" si="170"/>
        <v>-3.5490433179530267E-2</v>
      </c>
      <c r="FN138" s="2">
        <f t="shared" si="115"/>
        <v>0.74646078770861379</v>
      </c>
      <c r="FQ138" s="2">
        <f t="shared" si="171"/>
        <v>0.35860200478718962</v>
      </c>
      <c r="FR138" s="2">
        <f t="shared" si="171"/>
        <v>-0.1418861763467727</v>
      </c>
      <c r="FS138" s="2">
        <f t="shared" si="117"/>
        <v>3.0194420560530233</v>
      </c>
      <c r="FT138" s="2">
        <f t="shared" si="172"/>
        <v>2.1828133550507944</v>
      </c>
      <c r="FU138" s="2">
        <f t="shared" si="172"/>
        <v>1.5310263128880619</v>
      </c>
      <c r="FX138" s="2">
        <f t="shared" si="192"/>
        <v>1.1206368495688901</v>
      </c>
      <c r="FY138" s="2">
        <f t="shared" si="192"/>
        <v>0.41895268551892517</v>
      </c>
      <c r="FZ138" s="2">
        <f t="shared" si="121"/>
        <v>3.2587155154086833</v>
      </c>
      <c r="GA138" s="2">
        <f t="shared" si="193"/>
        <v>1.9540362368242858</v>
      </c>
      <c r="GB138" s="2">
        <f t="shared" si="193"/>
        <v>0.994744745599907</v>
      </c>
      <c r="GE138" s="2"/>
      <c r="GF138" s="2"/>
      <c r="GG138" s="2">
        <f t="shared" si="195"/>
        <v>70.824783940566078</v>
      </c>
      <c r="GH138" s="2">
        <f t="shared" si="195"/>
        <v>30.590615032586065</v>
      </c>
      <c r="GI138" s="2">
        <f t="shared" si="138"/>
        <v>10.195035460992919</v>
      </c>
      <c r="GJ138" s="2">
        <f t="shared" si="139"/>
        <v>3.3969010727056048</v>
      </c>
      <c r="GK138" s="2" t="e">
        <v>#N/A</v>
      </c>
      <c r="GN138" s="2">
        <f t="shared" si="191"/>
        <v>0</v>
      </c>
      <c r="GQ138" s="2"/>
      <c r="GT138" s="27">
        <f t="shared" ca="1" si="174"/>
        <v>100.48465266558966</v>
      </c>
      <c r="GU138" s="27">
        <f t="shared" ca="1" si="175"/>
        <v>113.88888888888889</v>
      </c>
      <c r="GV138" s="27">
        <f t="shared" ca="1" si="175"/>
        <v>100.53763440860214</v>
      </c>
      <c r="GW138" s="27">
        <f t="shared" ca="1" si="176"/>
        <v>99.656357388316152</v>
      </c>
      <c r="GX138" s="27">
        <f t="shared" ca="1" si="176"/>
        <v>102.83687943262412</v>
      </c>
      <c r="GY138" s="27">
        <f t="shared" ca="1" si="177"/>
        <v>100.83565459610028</v>
      </c>
      <c r="GZ138" s="27">
        <f t="shared" ca="1" si="178"/>
        <v>101.27504553734063</v>
      </c>
      <c r="HA138" s="27">
        <f t="shared" ca="1" si="179"/>
        <v>94.816154309825194</v>
      </c>
      <c r="HB138" s="27">
        <f t="shared" ca="1" si="179"/>
        <v>101.36518771331058</v>
      </c>
      <c r="HC138" s="27">
        <f t="shared" ca="1" si="179"/>
        <v>94.614189539098916</v>
      </c>
      <c r="HD138" s="27">
        <f t="shared" ca="1" si="179"/>
        <v>93.78596087456846</v>
      </c>
      <c r="HE138" s="27">
        <f t="shared" ca="1" si="180"/>
        <v>98.148148148148138</v>
      </c>
      <c r="HG138" s="27">
        <f t="shared" ca="1" si="181"/>
        <v>100.814332247557</v>
      </c>
      <c r="HH138" s="27">
        <f t="shared" ca="1" si="182"/>
        <v>97.46192893401016</v>
      </c>
      <c r="HI138" s="27">
        <f t="shared" ca="1" si="182"/>
        <v>100</v>
      </c>
      <c r="HJ138" s="27">
        <f t="shared" ca="1" si="183"/>
        <v>100.22962112514351</v>
      </c>
      <c r="HK138" s="27">
        <f t="shared" ca="1" si="183"/>
        <v>100.53475935828877</v>
      </c>
      <c r="HL138" s="27">
        <f t="shared" ca="1" si="184"/>
        <v>100.41958041958041</v>
      </c>
      <c r="HM138" s="27">
        <f t="shared" ca="1" si="185"/>
        <v>100</v>
      </c>
      <c r="HN138" s="27">
        <f t="shared" ca="1" si="186"/>
        <v>99.579831932773118</v>
      </c>
      <c r="HO138" s="27">
        <f t="shared" ca="1" si="186"/>
        <v>100.51457975986278</v>
      </c>
      <c r="HP138" s="27">
        <f t="shared" ca="1" si="186"/>
        <v>99.484801648634729</v>
      </c>
      <c r="HQ138" s="27">
        <f t="shared" ca="1" si="186"/>
        <v>106.10500610500611</v>
      </c>
      <c r="HR138" s="27">
        <f t="shared" ca="1" si="187"/>
        <v>96.666666666666671</v>
      </c>
      <c r="IG138" s="24"/>
      <c r="IH138" s="24"/>
      <c r="II138" s="24"/>
      <c r="IJ138" s="24"/>
      <c r="IK138" s="24"/>
      <c r="IL138" s="2"/>
      <c r="IM138" s="2">
        <f t="shared" ref="IM138:IM141" si="199">F138</f>
        <v>1.2</v>
      </c>
      <c r="IN138" s="2"/>
      <c r="IO138" s="2">
        <f t="shared" si="134"/>
        <v>1.2</v>
      </c>
      <c r="IX138" s="3"/>
      <c r="IY138" s="3"/>
      <c r="IZ138" s="3"/>
      <c r="JA138" s="3"/>
      <c r="JB138" s="3"/>
      <c r="JC138" s="3"/>
      <c r="JE138" s="3"/>
      <c r="JF138" s="3"/>
      <c r="JG138" s="3"/>
      <c r="JH138" s="3"/>
      <c r="JI138" s="3"/>
      <c r="JJ138" s="3"/>
      <c r="JK138" s="3"/>
      <c r="JL138" s="3"/>
      <c r="JN138" s="10">
        <f>COUNTIF(EI138:ET138,"&gt;2")</f>
        <v>7</v>
      </c>
      <c r="JP138" s="2">
        <f>AVERAGE(CS138,CS126,CS114,CS102,CS90,CS78,CS66,CS54,CS42,CS30)</f>
        <v>0.46183745528627707</v>
      </c>
      <c r="JQ138" s="2">
        <f>CS138-JP138</f>
        <v>-4.5748689682932553E-2</v>
      </c>
      <c r="JR138" s="2">
        <f>AVERAGE(CT138,CT126,CT114,CT102,CT90,CT78,CT66,CT54,CT42,CT30)</f>
        <v>0.66196186257468503</v>
      </c>
      <c r="JS138" s="2">
        <f>CT138-JR138</f>
        <v>-1.2611213224035689E-2</v>
      </c>
      <c r="KH138" s="2">
        <f>(DN138*$DN$4)+(FB138*$FB$3)+(FC138*$FC$3)+(FD138*$FD$3)+(FE138*$FE$3)+(FF138*$FF$3)+(FG138*$FG$3)</f>
        <v>1.7819766280489371</v>
      </c>
      <c r="KI138" s="2">
        <f>F138-KH138</f>
        <v>-0.58197662804893713</v>
      </c>
      <c r="KJ138" s="2">
        <f>MAX(DN138,FB138:FG138)</f>
        <v>2.634467618002212</v>
      </c>
      <c r="KK138" s="2">
        <f>MIN(DN138,FB138:FG138)</f>
        <v>-0.20325203252032908</v>
      </c>
      <c r="KL138" s="2">
        <f t="shared" si="135"/>
        <v>2.837719650522541</v>
      </c>
      <c r="KO138" s="2">
        <f>BO138</f>
        <v>99.62</v>
      </c>
      <c r="KP138" s="2">
        <f>100*((BO132/BO120)-1)</f>
        <v>-2.9814031289973397</v>
      </c>
      <c r="KQ138" s="2">
        <f t="shared" si="142"/>
        <v>-2.9814031289973397</v>
      </c>
      <c r="KR138" s="2">
        <f>100*((BO126/BO114)-1)</f>
        <v>4.0991320715256796</v>
      </c>
      <c r="KS138" s="2">
        <f t="shared" si="149"/>
        <v>4.0991320715256796</v>
      </c>
      <c r="KT138" s="3">
        <f>BP138</f>
        <v>1.6243000000000001</v>
      </c>
      <c r="KU138" s="3">
        <f>BQ138</f>
        <v>22.543181818181822</v>
      </c>
      <c r="KV138" s="3">
        <f t="shared" si="106"/>
        <v>13.878705792145428</v>
      </c>
      <c r="KW138" s="2">
        <f t="shared" ref="KW138:KX201" si="200">100*(KU138/KU$373)</f>
        <v>31.635335384309212</v>
      </c>
      <c r="KX138" s="2">
        <f t="shared" si="200"/>
        <v>25.389289667540162</v>
      </c>
      <c r="LB138">
        <v>0</v>
      </c>
      <c r="LE138" s="2" t="e">
        <v>#N/A</v>
      </c>
      <c r="LF138" s="2" t="e">
        <v>#N/A</v>
      </c>
      <c r="LG138" s="2" t="e">
        <v>#N/A</v>
      </c>
      <c r="LH138" s="2" t="e">
        <v>#N/A</v>
      </c>
      <c r="LI138" s="2" t="e">
        <v>#N/A</v>
      </c>
      <c r="LJ138" s="2" t="e">
        <v>#N/A</v>
      </c>
      <c r="LK138" s="2">
        <v>73.941033233752506</v>
      </c>
      <c r="LL138" s="2" t="e">
        <v>#N/A</v>
      </c>
      <c r="LM138" s="2" t="e">
        <v>#N/A</v>
      </c>
      <c r="LN138" s="2" t="e">
        <v>#N/A</v>
      </c>
      <c r="LO138" s="2" t="e">
        <v>#N/A</v>
      </c>
      <c r="LP138" s="2">
        <v>49.231820685980338</v>
      </c>
      <c r="LQ138" s="2" t="e">
        <v>#N/A</v>
      </c>
      <c r="LR138" s="2" t="e">
        <v>#N/A</v>
      </c>
      <c r="LS138" s="2" t="e">
        <v>#N/A</v>
      </c>
      <c r="LT138" s="2" t="e">
        <v>#N/A</v>
      </c>
      <c r="LU138" s="2" t="e">
        <v>#N/A</v>
      </c>
      <c r="LV138" s="2" t="e">
        <v>#N/A</v>
      </c>
      <c r="LW138" s="2" t="e">
        <v>#N/A</v>
      </c>
      <c r="LX138" s="2" t="e">
        <v>#N/A</v>
      </c>
      <c r="LY138" s="2">
        <v>62.136526027212703</v>
      </c>
      <c r="LZ138" s="2" t="e">
        <v>#N/A</v>
      </c>
      <c r="MA138" s="2" t="e">
        <v>#N/A</v>
      </c>
      <c r="MB138" s="2" t="e">
        <v>#N/A</v>
      </c>
      <c r="MC138" s="2" t="e">
        <v>#N/A</v>
      </c>
      <c r="MD138" s="2" t="e">
        <v>#N/A</v>
      </c>
      <c r="ME138" s="2" t="e">
        <v>#N/A</v>
      </c>
      <c r="MF138" s="2" t="e">
        <v>#N/A</v>
      </c>
      <c r="MG138" s="2" t="e">
        <v>#N/A</v>
      </c>
      <c r="MH138" s="2">
        <v>60.669474068068808</v>
      </c>
      <c r="MI138" s="2" t="e">
        <v>#N/A</v>
      </c>
      <c r="MJ138" s="2" t="e">
        <v>#N/A</v>
      </c>
      <c r="MK138" s="2" t="e">
        <v>#N/A</v>
      </c>
      <c r="ML138" s="2" t="e">
        <v>#N/A</v>
      </c>
      <c r="MM138" s="2" t="e">
        <v>#N/A</v>
      </c>
      <c r="MN138" s="2" t="e">
        <v>#N/A</v>
      </c>
      <c r="MO138" s="2" t="e">
        <v>#N/A</v>
      </c>
      <c r="MP138" s="2" t="e">
        <v>#N/A</v>
      </c>
      <c r="MQ138" s="2" t="e">
        <v>#N/A</v>
      </c>
      <c r="MR138" s="2" t="e">
        <v>#N/A</v>
      </c>
      <c r="MS138" s="10" t="e">
        <v>#N/A</v>
      </c>
      <c r="MT138" s="2" t="e">
        <v>#N/A</v>
      </c>
      <c r="MU138" s="2" t="e">
        <v>#N/A</v>
      </c>
      <c r="MV138" s="2" t="e">
        <v>#N/A</v>
      </c>
      <c r="MX138" s="22" t="e">
        <v>#N/A</v>
      </c>
      <c r="MY138" s="22" t="e">
        <v>#N/A</v>
      </c>
      <c r="MZ138" s="22" t="e">
        <v>#N/A</v>
      </c>
      <c r="NA138" s="22" t="e">
        <v>#N/A</v>
      </c>
      <c r="NB138" s="22" t="e">
        <v>#N/A</v>
      </c>
      <c r="NC138" s="22" t="e">
        <v>#N/A</v>
      </c>
      <c r="ND138" s="22">
        <v>2</v>
      </c>
      <c r="NE138" s="22" t="e">
        <v>#N/A</v>
      </c>
      <c r="NF138" s="22" t="e">
        <v>#N/A</v>
      </c>
      <c r="NG138" s="22">
        <v>0</v>
      </c>
      <c r="NH138" s="23">
        <v>0</v>
      </c>
      <c r="NI138" s="22">
        <v>19</v>
      </c>
      <c r="NJ138" s="22" t="e">
        <v>#N/A</v>
      </c>
      <c r="NK138" s="22" t="e">
        <v>#N/A</v>
      </c>
      <c r="NL138" s="23" t="e">
        <v>#N/A</v>
      </c>
      <c r="NM138" s="3" t="e">
        <v>#N/A</v>
      </c>
      <c r="NN138" s="22" t="e">
        <v>#N/A</v>
      </c>
      <c r="NO138" s="22" t="e">
        <v>#N/A</v>
      </c>
      <c r="NP138" s="22" t="e">
        <v>#N/A</v>
      </c>
      <c r="NQ138" s="22" t="e">
        <v>#N/A</v>
      </c>
      <c r="NR138" s="23">
        <v>2</v>
      </c>
      <c r="NS138" s="22" t="e">
        <v>#N/A</v>
      </c>
      <c r="NT138" s="22" t="e">
        <v>#N/A</v>
      </c>
      <c r="NU138" s="23" t="e">
        <v>#N/A</v>
      </c>
      <c r="NV138" s="3" t="e">
        <v>#N/A</v>
      </c>
      <c r="NW138" s="22" t="e">
        <v>#N/A</v>
      </c>
      <c r="NX138" s="22" t="e">
        <v>#N/A</v>
      </c>
      <c r="NY138" s="22" t="e">
        <v>#N/A</v>
      </c>
      <c r="NZ138" s="22" t="e">
        <v>#N/A</v>
      </c>
      <c r="OA138" s="23">
        <v>7</v>
      </c>
      <c r="OB138" s="22" t="e">
        <v>#N/A</v>
      </c>
      <c r="OC138" s="22" t="e">
        <v>#N/A</v>
      </c>
      <c r="OD138" s="22" t="e">
        <v>#N/A</v>
      </c>
      <c r="OE138" s="22" t="e">
        <v>#N/A</v>
      </c>
      <c r="OF138" s="22" t="e">
        <v>#N/A</v>
      </c>
      <c r="OG138" s="22" t="e">
        <v>#N/A</v>
      </c>
      <c r="OH138" s="23" t="e">
        <v>#N/A</v>
      </c>
      <c r="OI138" s="22">
        <v>0</v>
      </c>
      <c r="OJ138" s="22" t="e">
        <v>#N/A</v>
      </c>
      <c r="OK138" s="22" t="e">
        <v>#N/A</v>
      </c>
      <c r="OL138" s="22" t="e">
        <v>#N/A</v>
      </c>
      <c r="OM138" s="23" t="e">
        <v>#N/A</v>
      </c>
      <c r="ON138" s="22" t="e">
        <v>#N/A</v>
      </c>
      <c r="OO138" s="22" t="e">
        <v>#N/A</v>
      </c>
      <c r="OQ138">
        <f t="shared" si="136"/>
        <v>-8</v>
      </c>
      <c r="OR138" s="23" t="e">
        <f t="shared" ca="1" si="168"/>
        <v>#N/A</v>
      </c>
      <c r="OS138" s="23" t="e">
        <f t="shared" ca="1" si="168"/>
        <v>#N/A</v>
      </c>
      <c r="OT138" s="23" t="e">
        <f t="shared" ca="1" si="168"/>
        <v>#N/A</v>
      </c>
      <c r="OU138" s="23" t="e">
        <f t="shared" ca="1" si="168"/>
        <v>#N/A</v>
      </c>
      <c r="OV138" s="23" t="e">
        <f t="shared" ca="1" si="168"/>
        <v>#N/A</v>
      </c>
      <c r="OW138" s="23" t="e">
        <f t="shared" ca="1" si="168"/>
        <v>#N/A</v>
      </c>
      <c r="OX138" s="23">
        <f t="shared" ca="1" si="168"/>
        <v>1.0343815465549504</v>
      </c>
      <c r="OY138" s="23" t="e">
        <f t="shared" ca="1" si="168"/>
        <v>#N/A</v>
      </c>
      <c r="OZ138" s="23" t="e">
        <f t="shared" ca="1" si="168"/>
        <v>#N/A</v>
      </c>
      <c r="PA138" s="23" t="e">
        <f t="shared" ca="1" si="168"/>
        <v>#N/A</v>
      </c>
      <c r="PB138" s="23" t="e">
        <f t="shared" ca="1" si="168"/>
        <v>#N/A</v>
      </c>
      <c r="PC138" s="23">
        <f t="shared" ca="1" si="167"/>
        <v>1.033838534227983</v>
      </c>
      <c r="PD138" s="23" t="e">
        <f t="shared" ca="1" si="167"/>
        <v>#N/A</v>
      </c>
      <c r="PE138" s="23" t="e">
        <f t="shared" ca="1" si="167"/>
        <v>#N/A</v>
      </c>
      <c r="PF138" s="23" t="e">
        <f t="shared" ca="1" si="167"/>
        <v>#N/A</v>
      </c>
      <c r="PG138" s="23" t="e">
        <f t="shared" ca="1" si="167"/>
        <v>#N/A</v>
      </c>
      <c r="PH138" s="23" t="e">
        <f t="shared" ca="1" si="165"/>
        <v>#N/A</v>
      </c>
      <c r="PI138" s="23" t="e">
        <f t="shared" ca="1" si="165"/>
        <v>#N/A</v>
      </c>
      <c r="PJ138" s="23" t="e">
        <f t="shared" ca="1" si="165"/>
        <v>#N/A</v>
      </c>
      <c r="PK138" s="23" t="e">
        <f t="shared" ca="1" si="165"/>
        <v>#N/A</v>
      </c>
      <c r="PL138" s="23">
        <f t="shared" ca="1" si="165"/>
        <v>1.0200348893516697</v>
      </c>
      <c r="PM138" s="23" t="e">
        <f t="shared" ca="1" si="165"/>
        <v>#N/A</v>
      </c>
      <c r="PN138" s="23" t="e">
        <f t="shared" ca="1" si="165"/>
        <v>#N/A</v>
      </c>
      <c r="PO138" s="23" t="e">
        <f t="shared" ca="1" si="157"/>
        <v>#N/A</v>
      </c>
      <c r="PP138" s="23" t="e">
        <f t="shared" ca="1" si="157"/>
        <v>#N/A</v>
      </c>
      <c r="PQ138" s="23" t="e">
        <f t="shared" ca="1" si="157"/>
        <v>#N/A</v>
      </c>
      <c r="PR138" s="23" t="e">
        <f t="shared" ca="1" si="157"/>
        <v>#N/A</v>
      </c>
      <c r="PS138" s="23" t="e">
        <f t="shared" ca="1" si="157"/>
        <v>#N/A</v>
      </c>
      <c r="PT138" s="23" t="e">
        <f t="shared" ca="1" si="157"/>
        <v>#N/A</v>
      </c>
      <c r="PU138" s="23">
        <f t="shared" ca="1" si="157"/>
        <v>1.0342818812213417</v>
      </c>
      <c r="PV138" s="23" t="e">
        <f t="shared" ca="1" si="157"/>
        <v>#N/A</v>
      </c>
      <c r="PW138" s="23" t="e">
        <f t="shared" ca="1" si="157"/>
        <v>#N/A</v>
      </c>
      <c r="PX138" s="23" t="e">
        <f t="shared" ca="1" si="189"/>
        <v>#N/A</v>
      </c>
      <c r="PY138" s="23" t="e">
        <f t="shared" ca="1" si="189"/>
        <v>#N/A</v>
      </c>
      <c r="PZ138" s="23" t="e">
        <f t="shared" ca="1" si="189"/>
        <v>#N/A</v>
      </c>
      <c r="QA138" s="23" t="e">
        <f t="shared" ca="1" si="189"/>
        <v>#N/A</v>
      </c>
      <c r="QB138" s="23" t="e">
        <f t="shared" ca="1" si="189"/>
        <v>#N/A</v>
      </c>
      <c r="QC138" s="23" t="e">
        <f t="shared" ca="1" si="189"/>
        <v>#N/A</v>
      </c>
      <c r="QD138" s="23" t="e">
        <f t="shared" ca="1" si="189"/>
        <v>#N/A</v>
      </c>
      <c r="QE138" s="23" t="e">
        <f t="shared" ca="1" si="189"/>
        <v>#N/A</v>
      </c>
      <c r="QF138" s="23" t="e">
        <f t="shared" ca="1" si="189"/>
        <v>#N/A</v>
      </c>
      <c r="QG138" s="23" t="e">
        <f t="shared" ca="1" si="194"/>
        <v>#N/A</v>
      </c>
      <c r="QH138" s="23" t="e">
        <f t="shared" ca="1" si="194"/>
        <v>#N/A</v>
      </c>
      <c r="QI138" s="23" t="e">
        <f t="shared" ca="1" si="194"/>
        <v>#N/A</v>
      </c>
      <c r="QJ138" s="26" t="e">
        <f t="shared" ca="1" si="110"/>
        <v>#N/A</v>
      </c>
    </row>
    <row r="139" spans="1:452" x14ac:dyDescent="0.35">
      <c r="A139" t="s">
        <v>1204</v>
      </c>
      <c r="B139" s="25">
        <v>36434</v>
      </c>
      <c r="C139" t="s">
        <v>754</v>
      </c>
      <c r="D139" s="2">
        <v>72.8</v>
      </c>
      <c r="E139" s="2">
        <v>72.3</v>
      </c>
      <c r="F139" s="2">
        <v>1.1000000000000001</v>
      </c>
      <c r="G139" s="2">
        <v>77.400000000000006</v>
      </c>
      <c r="H139" s="2">
        <v>72.225808953964361</v>
      </c>
      <c r="I139" s="2">
        <v>77.249554621859275</v>
      </c>
      <c r="J139" s="2">
        <v>86.7</v>
      </c>
      <c r="K139" s="2">
        <v>58.2</v>
      </c>
      <c r="L139" s="2">
        <v>58.088968569418924</v>
      </c>
      <c r="M139" s="2">
        <v>66.2</v>
      </c>
      <c r="N139" s="2">
        <v>66.099999999999994</v>
      </c>
      <c r="O139" s="2">
        <v>64.8</v>
      </c>
      <c r="P139" s="2">
        <v>62.1</v>
      </c>
      <c r="Q139" s="2">
        <v>176.1</v>
      </c>
      <c r="R139" s="2">
        <v>65.8</v>
      </c>
      <c r="S139" s="2">
        <v>66.099999999999994</v>
      </c>
      <c r="T139" s="2">
        <v>37.5</v>
      </c>
      <c r="U139" s="2">
        <v>55.5</v>
      </c>
      <c r="V139" s="2">
        <v>59.8</v>
      </c>
      <c r="W139" s="2">
        <v>29.9</v>
      </c>
      <c r="X139" s="2">
        <v>81.599999999999994</v>
      </c>
      <c r="Y139" s="2" t="e">
        <v>#N/A</v>
      </c>
      <c r="Z139" s="2">
        <v>40.700000000000003</v>
      </c>
      <c r="AA139" s="2">
        <v>88.1</v>
      </c>
      <c r="AB139" s="2">
        <v>151.80000000000001</v>
      </c>
      <c r="AC139" s="2">
        <v>155</v>
      </c>
      <c r="AD139" s="2">
        <v>59.4</v>
      </c>
      <c r="AE139" s="2">
        <v>180.9</v>
      </c>
      <c r="AF139" s="2">
        <v>80.599999999999994</v>
      </c>
      <c r="AG139" s="22">
        <v>628</v>
      </c>
      <c r="AH139" s="22">
        <v>372</v>
      </c>
      <c r="AI139" s="22">
        <v>204</v>
      </c>
      <c r="AJ139" s="22">
        <v>43</v>
      </c>
      <c r="AK139" s="22">
        <v>40</v>
      </c>
      <c r="AL139" s="22">
        <v>4</v>
      </c>
      <c r="AM139" s="22">
        <v>7</v>
      </c>
      <c r="AN139" s="22">
        <v>6</v>
      </c>
      <c r="AO139" s="22">
        <v>56</v>
      </c>
      <c r="AP139" s="22">
        <v>42</v>
      </c>
      <c r="AQ139" s="22">
        <v>44</v>
      </c>
      <c r="AR139" s="2">
        <v>65.7</v>
      </c>
      <c r="AS139" s="2">
        <v>54.5</v>
      </c>
      <c r="AT139" s="2">
        <v>176.1</v>
      </c>
      <c r="AU139" s="2">
        <v>54.2</v>
      </c>
      <c r="AV139" s="2">
        <v>84.8</v>
      </c>
      <c r="AW139" s="2">
        <v>63.8</v>
      </c>
      <c r="AX139" s="2">
        <v>65.8</v>
      </c>
      <c r="AY139" s="2">
        <v>97</v>
      </c>
      <c r="AZ139" s="2">
        <v>98.3</v>
      </c>
      <c r="BA139" s="2">
        <v>29.9</v>
      </c>
      <c r="BB139" s="2">
        <v>61.5</v>
      </c>
      <c r="BC139" s="2">
        <v>70.7</v>
      </c>
      <c r="BD139" s="3" t="e">
        <v>#N/A</v>
      </c>
      <c r="BE139" s="3" t="e">
        <v>#N/A</v>
      </c>
      <c r="BF139" s="3" t="e">
        <v>#N/A</v>
      </c>
      <c r="BG139" s="3" t="e">
        <v>#N/A</v>
      </c>
      <c r="BH139" s="3" t="e">
        <v>#N/A</v>
      </c>
      <c r="BI139" s="2">
        <v>166.5</v>
      </c>
      <c r="BJ139" s="2">
        <v>1.2</v>
      </c>
      <c r="BK139" s="2">
        <v>2.2000000000000002</v>
      </c>
      <c r="BL139" s="2">
        <v>63.3</v>
      </c>
      <c r="BM139" s="2">
        <v>72.3</v>
      </c>
      <c r="BN139" s="10" t="e">
        <v>#N/A</v>
      </c>
      <c r="BO139" s="3">
        <v>100.48</v>
      </c>
      <c r="BP139" s="22">
        <v>1.6572</v>
      </c>
      <c r="BQ139" s="3">
        <v>22.00238095238095</v>
      </c>
      <c r="BR139" s="23">
        <v>2.7261904761904758</v>
      </c>
      <c r="BS139" s="2">
        <v>42.1</v>
      </c>
      <c r="BT139" s="3">
        <v>47.14</v>
      </c>
      <c r="BU139" s="2">
        <v>0.9</v>
      </c>
      <c r="BV139" s="2">
        <v>2.1</v>
      </c>
      <c r="BW139" s="2" t="e">
        <v>#N/A</v>
      </c>
      <c r="BX139" s="2" t="e">
        <v>#N/A</v>
      </c>
      <c r="BY139" s="23">
        <v>168.1</v>
      </c>
      <c r="BZ139" s="2">
        <v>98.4</v>
      </c>
      <c r="CA139" s="2">
        <v>74.7</v>
      </c>
      <c r="CB139" s="3">
        <v>78.790000000000006</v>
      </c>
      <c r="CC139" s="2">
        <v>73.8</v>
      </c>
      <c r="CD139" s="2">
        <v>93.6</v>
      </c>
      <c r="CE139" s="2">
        <v>97.91385869570091</v>
      </c>
      <c r="CF139" s="3">
        <v>78.822431000754406</v>
      </c>
      <c r="CG139" s="2">
        <v>73.833658485123635</v>
      </c>
      <c r="CH139" s="23">
        <v>178.12580259248435</v>
      </c>
      <c r="CI139" s="3">
        <v>79.364675027713403</v>
      </c>
      <c r="CM139" s="2">
        <f t="shared" si="196"/>
        <v>13.276841028470281</v>
      </c>
      <c r="CN139" s="2">
        <f t="shared" si="196"/>
        <v>1.6450582163833429</v>
      </c>
      <c r="CO139" s="2">
        <f t="shared" si="197"/>
        <v>107.19217770494981</v>
      </c>
      <c r="CR139" s="2">
        <f t="shared" ref="CR139:CS202" si="201">((D139-D138)/D138)*100</f>
        <v>0</v>
      </c>
      <c r="CS139" s="2">
        <f t="shared" si="201"/>
        <v>-0.13812154696133774</v>
      </c>
      <c r="CT139" s="2">
        <f t="shared" ref="CT139:CV202" si="202">((G139-G138)/G138)*100</f>
        <v>-0.1290322580645088</v>
      </c>
      <c r="CU139" s="2">
        <f t="shared" si="202"/>
        <v>2.3369315458054235E-2</v>
      </c>
      <c r="CV139" s="2">
        <f t="shared" si="202"/>
        <v>2.3465808241222852E-3</v>
      </c>
      <c r="CW139" s="2">
        <f t="shared" ref="CW139:CW202" si="203">((O139-O138)/O138)*100</f>
        <v>0</v>
      </c>
      <c r="CX139" s="2">
        <f t="shared" ref="CX139:CX202" si="204">((K139-K138)/K138)*100</f>
        <v>0.34482758620690146</v>
      </c>
      <c r="CY139" s="2"/>
      <c r="CZ139" s="2">
        <f t="shared" si="107"/>
        <v>0.26737967914438882</v>
      </c>
      <c r="DA139" s="2">
        <f t="shared" si="108"/>
        <v>-1.2361743656473503</v>
      </c>
      <c r="DB139" s="2">
        <f t="shared" si="109"/>
        <v>0.673400673400671</v>
      </c>
      <c r="DC139" s="2"/>
      <c r="DF139" s="2">
        <f t="shared" ref="DF139:DG202" si="205">100*((H139/H138)^12-1)</f>
        <v>0.28079250885808538</v>
      </c>
      <c r="DG139" s="2">
        <f t="shared" si="205"/>
        <v>2.816260442517482E-2</v>
      </c>
      <c r="DH139" s="2">
        <f t="shared" ref="DH139:DH202" si="206">100*((L139/L138)^12-1)</f>
        <v>4.0719352536911391</v>
      </c>
      <c r="DI139" s="2">
        <f t="shared" si="169"/>
        <v>8.7549601567018964</v>
      </c>
      <c r="DJ139" s="2">
        <f t="shared" si="169"/>
        <v>14.864385438880712</v>
      </c>
      <c r="DM139" s="2"/>
      <c r="DN139" s="2">
        <f t="shared" si="123"/>
        <v>1.118881118881115</v>
      </c>
      <c r="DO139" s="2">
        <f t="shared" si="111"/>
        <v>0.51948051948052687</v>
      </c>
      <c r="DP139" s="2">
        <f t="shared" si="124"/>
        <v>-0.23014959723820808</v>
      </c>
      <c r="DQ139" s="2"/>
      <c r="DR139" s="2">
        <f t="shared" si="125"/>
        <v>3.3747779751332252</v>
      </c>
      <c r="DS139" s="2">
        <f t="shared" si="126"/>
        <v>2.6706084795289504</v>
      </c>
      <c r="DT139" s="2" t="e">
        <v>#N/A</v>
      </c>
      <c r="DU139" s="2" t="e">
        <v>#N/A</v>
      </c>
      <c r="DV139" s="2">
        <f t="shared" si="112"/>
        <v>-1.5197568389057725</v>
      </c>
      <c r="DW139" s="2">
        <f t="shared" si="127"/>
        <v>-5.475040257648967</v>
      </c>
      <c r="DX139" s="2">
        <f t="shared" si="128"/>
        <v>0.53619302949061698</v>
      </c>
      <c r="DY139" s="2">
        <f t="shared" si="129"/>
        <v>2.6521060842433775</v>
      </c>
      <c r="DZ139" s="2">
        <f t="shared" si="130"/>
        <v>12.224108658743615</v>
      </c>
      <c r="EA139" s="2">
        <f t="shared" si="190"/>
        <v>1.0928961748633892</v>
      </c>
      <c r="EB139" s="2">
        <f t="shared" si="190"/>
        <v>5.0966608084358489</v>
      </c>
      <c r="EC139" s="2">
        <f t="shared" si="190"/>
        <v>6.0283687943262443</v>
      </c>
      <c r="ED139" s="2">
        <f t="shared" si="188"/>
        <v>5.6994818652849721</v>
      </c>
      <c r="EE139" s="2" t="e">
        <f t="shared" si="188"/>
        <v>#N/A</v>
      </c>
      <c r="EF139" s="2">
        <f t="shared" si="188"/>
        <v>20.414201183431977</v>
      </c>
      <c r="EG139" s="2">
        <f t="shared" si="188"/>
        <v>-2.0022246941045707</v>
      </c>
      <c r="EH139" s="2">
        <f t="shared" si="143"/>
        <v>-5.4205607476635498</v>
      </c>
      <c r="EI139" s="2">
        <f t="shared" si="151"/>
        <v>-1.4992503748125885</v>
      </c>
      <c r="EJ139" s="2">
        <f t="shared" si="151"/>
        <v>7.0726915520628708</v>
      </c>
      <c r="EK139" s="2">
        <f t="shared" si="151"/>
        <v>-5.475040257648967</v>
      </c>
      <c r="EL139" s="2">
        <f t="shared" si="150"/>
        <v>2.0715630885122405</v>
      </c>
      <c r="EM139" s="2">
        <f t="shared" si="150"/>
        <v>-0.58616647127783805</v>
      </c>
      <c r="EN139" s="2">
        <f t="shared" si="150"/>
        <v>2.2435897435897356</v>
      </c>
      <c r="EO139" s="2">
        <f t="shared" si="150"/>
        <v>2.6521060842433775</v>
      </c>
      <c r="EP139" s="2">
        <f t="shared" si="150"/>
        <v>-4.2448173741362227</v>
      </c>
      <c r="EQ139" s="2">
        <f t="shared" si="150"/>
        <v>0.61412487205732003</v>
      </c>
      <c r="ER139" s="2">
        <f t="shared" si="162"/>
        <v>6.0283687943262443</v>
      </c>
      <c r="ES139" s="2">
        <f t="shared" si="162"/>
        <v>3.187919463087252</v>
      </c>
      <c r="ET139" s="2">
        <f t="shared" si="162"/>
        <v>2.7616279069767602</v>
      </c>
      <c r="EU139" s="2">
        <f t="shared" si="198"/>
        <v>1.2</v>
      </c>
      <c r="EV139" s="2">
        <f t="shared" si="198"/>
        <v>2.2000000000000002</v>
      </c>
      <c r="EW139" s="2">
        <f t="shared" si="131"/>
        <v>4.2833607907742932</v>
      </c>
      <c r="EX139" s="2">
        <f t="shared" si="131"/>
        <v>0.69637883008355494</v>
      </c>
      <c r="EY139" s="2">
        <f t="shared" si="132"/>
        <v>77.187983557767808</v>
      </c>
      <c r="EZ139" s="2">
        <f t="shared" si="132"/>
        <v>47.621412764886806</v>
      </c>
      <c r="FA139" s="2">
        <f t="shared" si="133"/>
        <v>10.498687664041984</v>
      </c>
      <c r="FB139" s="2">
        <f t="shared" si="173"/>
        <v>2.56253813300793</v>
      </c>
      <c r="FC139" s="2">
        <f t="shared" si="173"/>
        <v>-0.70635721493439441</v>
      </c>
      <c r="FD139" s="2">
        <f t="shared" si="173"/>
        <v>0.53835800807537915</v>
      </c>
      <c r="FE139" s="2">
        <f t="shared" si="173"/>
        <v>0.80603889457524502</v>
      </c>
      <c r="FF139" s="2">
        <f t="shared" si="173"/>
        <v>2.0746887966804906</v>
      </c>
      <c r="FG139" s="2">
        <f t="shared" si="173"/>
        <v>2.1834061135371119</v>
      </c>
      <c r="FH139" s="2" t="e">
        <v>#N/A</v>
      </c>
      <c r="FI139" s="2" t="e">
        <v>#N/A</v>
      </c>
      <c r="FL139" s="2">
        <f t="shared" si="170"/>
        <v>0.13497879030368587</v>
      </c>
      <c r="FM139" s="2">
        <f t="shared" si="170"/>
        <v>-2.4794391792859471E-2</v>
      </c>
      <c r="FN139" s="2">
        <f t="shared" si="115"/>
        <v>0.8077122694329919</v>
      </c>
      <c r="FQ139" s="2">
        <f t="shared" si="171"/>
        <v>0.54100930166280925</v>
      </c>
      <c r="FR139" s="2">
        <f t="shared" si="171"/>
        <v>-9.9140687556253937E-2</v>
      </c>
      <c r="FS139" s="2">
        <f t="shared" si="117"/>
        <v>3.2702042302744649</v>
      </c>
      <c r="FT139" s="2">
        <f t="shared" si="172"/>
        <v>2.3433112585509175</v>
      </c>
      <c r="FU139" s="2">
        <f t="shared" si="172"/>
        <v>1.1728692858471224</v>
      </c>
      <c r="FX139" s="2">
        <f t="shared" si="192"/>
        <v>0.87783940260850457</v>
      </c>
      <c r="FY139" s="2">
        <f t="shared" si="192"/>
        <v>0.29087490741062094</v>
      </c>
      <c r="FZ139" s="2">
        <f t="shared" si="121"/>
        <v>3.2096120213439772</v>
      </c>
      <c r="GA139" s="2">
        <f t="shared" si="193"/>
        <v>1.9372740948925271</v>
      </c>
      <c r="GB139" s="2">
        <f t="shared" si="193"/>
        <v>1.0469189805767831</v>
      </c>
      <c r="GE139" s="2"/>
      <c r="GF139" s="2"/>
      <c r="GG139" s="2">
        <f t="shared" si="195"/>
        <v>74.847272928409026</v>
      </c>
      <c r="GH139" s="2">
        <f t="shared" si="195"/>
        <v>43.553501115503288</v>
      </c>
      <c r="GI139" s="2">
        <f t="shared" si="138"/>
        <v>10.651408450704224</v>
      </c>
      <c r="GJ139" s="2">
        <f t="shared" si="139"/>
        <v>3.3868092691622165</v>
      </c>
      <c r="GK139" s="2" t="e">
        <v>#N/A</v>
      </c>
      <c r="GN139" s="2">
        <f t="shared" si="191"/>
        <v>-9.9999999999999867E-2</v>
      </c>
      <c r="GQ139" s="2"/>
      <c r="GT139" s="27">
        <f t="shared" ca="1" si="174"/>
        <v>100.32310177705979</v>
      </c>
      <c r="GU139" s="27">
        <f t="shared" ca="1" si="175"/>
        <v>114.75694444444444</v>
      </c>
      <c r="GV139" s="27">
        <f t="shared" ca="1" si="175"/>
        <v>100.80645161290323</v>
      </c>
      <c r="GW139" s="27">
        <f t="shared" ca="1" si="176"/>
        <v>99.312714776632305</v>
      </c>
      <c r="GX139" s="27">
        <f t="shared" ca="1" si="176"/>
        <v>103.19148936170212</v>
      </c>
      <c r="GY139" s="27">
        <f t="shared" ca="1" si="177"/>
        <v>100.69637883008356</v>
      </c>
      <c r="GZ139" s="27">
        <f t="shared" ca="1" si="178"/>
        <v>101.09289617486338</v>
      </c>
      <c r="HA139" s="27">
        <f t="shared" ca="1" si="179"/>
        <v>93.429776974080767</v>
      </c>
      <c r="HB139" s="27">
        <f t="shared" ca="1" si="179"/>
        <v>101.36518771331058</v>
      </c>
      <c r="HC139" s="27">
        <f t="shared" ca="1" si="179"/>
        <v>93.682030036250652</v>
      </c>
      <c r="HD139" s="27">
        <f t="shared" ca="1" si="179"/>
        <v>92.750287686996529</v>
      </c>
      <c r="HE139" s="27">
        <f t="shared" ca="1" si="180"/>
        <v>96.934865900383144</v>
      </c>
      <c r="HG139" s="27">
        <f t="shared" ca="1" si="181"/>
        <v>100.65040650406505</v>
      </c>
      <c r="HH139" s="27">
        <f t="shared" ca="1" si="182"/>
        <v>97.792869269949065</v>
      </c>
      <c r="HI139" s="27">
        <f t="shared" ca="1" si="182"/>
        <v>99.731903485254705</v>
      </c>
      <c r="HJ139" s="27">
        <f t="shared" ca="1" si="183"/>
        <v>100.46029919447641</v>
      </c>
      <c r="HK139" s="27">
        <f t="shared" ca="1" si="183"/>
        <v>100.17761989342806</v>
      </c>
      <c r="HL139" s="27">
        <f t="shared" ca="1" si="184"/>
        <v>100.41958041958041</v>
      </c>
      <c r="HM139" s="27">
        <f t="shared" ca="1" si="185"/>
        <v>100</v>
      </c>
      <c r="HN139" s="27">
        <f t="shared" ca="1" si="186"/>
        <v>100.60642813826561</v>
      </c>
      <c r="HO139" s="27">
        <f t="shared" ca="1" si="186"/>
        <v>100.34246575342468</v>
      </c>
      <c r="HP139" s="27">
        <f t="shared" ca="1" si="186"/>
        <v>100.46826222684703</v>
      </c>
      <c r="HQ139" s="27">
        <f t="shared" ca="1" si="186"/>
        <v>107.28395061728395</v>
      </c>
      <c r="HR139" s="27">
        <f t="shared" ca="1" si="187"/>
        <v>97.570093457943912</v>
      </c>
      <c r="IG139" s="24"/>
      <c r="IH139" s="24"/>
      <c r="II139" s="24"/>
      <c r="IJ139" s="24"/>
      <c r="IK139" s="24"/>
      <c r="IL139" s="2"/>
      <c r="IM139" s="2">
        <f t="shared" si="199"/>
        <v>1.1000000000000001</v>
      </c>
      <c r="IN139" s="2"/>
      <c r="IO139" s="2">
        <f t="shared" si="134"/>
        <v>1.1000000000000001</v>
      </c>
      <c r="IX139" s="3"/>
      <c r="IY139" s="3"/>
      <c r="IZ139" s="3"/>
      <c r="JA139" s="3"/>
      <c r="JB139" s="3"/>
      <c r="JC139" s="3"/>
      <c r="JE139" s="3"/>
      <c r="JF139" s="3"/>
      <c r="JG139" s="3"/>
      <c r="JH139" s="3"/>
      <c r="JI139" s="3"/>
      <c r="JJ139" s="3"/>
      <c r="JK139" s="3"/>
      <c r="JL139" s="3"/>
      <c r="JN139" s="10">
        <f>COUNTIF(EI139:ET139,"&gt;2")</f>
        <v>7</v>
      </c>
      <c r="JP139" s="2">
        <f>AVERAGE(CS139,CS127,CS115,CS103,CS91,CS79,CS67,CS55,CS43,CS31)</f>
        <v>7.5492294608730345E-2</v>
      </c>
      <c r="JQ139" s="2">
        <f>CS139-JP139</f>
        <v>-0.21361384157006807</v>
      </c>
      <c r="JR139" s="2">
        <f>AVERAGE(CT139,CT127,CT115,CT103,CT91,CT79,CT67,CT55,CT43,CT31)</f>
        <v>0.14226702925341034</v>
      </c>
      <c r="JS139" s="2">
        <f>CT139-JR139</f>
        <v>-0.27129928731791914</v>
      </c>
      <c r="KH139" s="2">
        <f>(DN139*$DN$4)+(FB139*$FB$3)+(FC139*$FC$3)+(FD139*$FD$3)+(FE139*$FE$3)+(FF139*$FF$3)+(FG139*$FG$3)</f>
        <v>1.6800452664685837</v>
      </c>
      <c r="KI139" s="2">
        <f>F139-KH139</f>
        <v>-0.58004526646858356</v>
      </c>
      <c r="KJ139" s="2">
        <f>MAX(DN139,FB139:FG139)</f>
        <v>2.56253813300793</v>
      </c>
      <c r="KK139" s="2">
        <f>MIN(DN139,FB139:FG139)</f>
        <v>-0.70635721493439441</v>
      </c>
      <c r="KL139" s="2">
        <f t="shared" si="135"/>
        <v>3.2688953479423244</v>
      </c>
      <c r="KO139" s="2">
        <f>BO139</f>
        <v>100.48</v>
      </c>
      <c r="KP139" s="2">
        <f>100*((BO133/BO121)-1)</f>
        <v>-3.150147203140341</v>
      </c>
      <c r="KQ139" s="2">
        <f t="shared" si="142"/>
        <v>-3.150147203140341</v>
      </c>
      <c r="KR139" s="2">
        <f>100*((BO127/BO115)-1)</f>
        <v>0.71406395529338695</v>
      </c>
      <c r="KS139" s="2">
        <f t="shared" si="149"/>
        <v>0.71406395529338695</v>
      </c>
      <c r="KT139" s="3">
        <f>BP139</f>
        <v>1.6572</v>
      </c>
      <c r="KU139" s="3">
        <f>BQ139</f>
        <v>22.00238095238095</v>
      </c>
      <c r="KV139" s="3">
        <f t="shared" ref="KV139:KV202" si="207">KU139/KT139</f>
        <v>13.276841028470281</v>
      </c>
      <c r="KW139" s="2">
        <f t="shared" si="200"/>
        <v>30.876417814299778</v>
      </c>
      <c r="KX139" s="2">
        <f t="shared" si="200"/>
        <v>24.288256253150607</v>
      </c>
      <c r="LB139">
        <v>0</v>
      </c>
      <c r="LE139" s="2" t="e">
        <v>#N/A</v>
      </c>
      <c r="LF139" s="2" t="e">
        <v>#N/A</v>
      </c>
      <c r="LG139" s="2" t="e">
        <v>#N/A</v>
      </c>
      <c r="LH139" s="2" t="e">
        <v>#N/A</v>
      </c>
      <c r="LI139" s="2" t="e">
        <v>#N/A</v>
      </c>
      <c r="LJ139" s="2" t="e">
        <v>#N/A</v>
      </c>
      <c r="LK139" s="2">
        <v>75.06800614218578</v>
      </c>
      <c r="LL139" s="2" t="e">
        <v>#N/A</v>
      </c>
      <c r="LM139" s="2" t="e">
        <v>#N/A</v>
      </c>
      <c r="LN139" s="2" t="e">
        <v>#N/A</v>
      </c>
      <c r="LO139" s="2" t="e">
        <v>#N/A</v>
      </c>
      <c r="LP139" s="2">
        <v>49.513358124709832</v>
      </c>
      <c r="LQ139" s="2" t="e">
        <v>#N/A</v>
      </c>
      <c r="LR139" s="2" t="e">
        <v>#N/A</v>
      </c>
      <c r="LS139" s="2" t="e">
        <v>#N/A</v>
      </c>
      <c r="LT139" s="2" t="e">
        <v>#N/A</v>
      </c>
      <c r="LU139" s="2" t="e">
        <v>#N/A</v>
      </c>
      <c r="LV139" s="2" t="e">
        <v>#N/A</v>
      </c>
      <c r="LW139" s="2" t="e">
        <v>#N/A</v>
      </c>
      <c r="LX139" s="2" t="e">
        <v>#N/A</v>
      </c>
      <c r="LY139" s="2">
        <v>62.724535314761212</v>
      </c>
      <c r="LZ139" s="2" t="e">
        <v>#N/A</v>
      </c>
      <c r="MA139" s="2" t="e">
        <v>#N/A</v>
      </c>
      <c r="MB139" s="2" t="e">
        <v>#N/A</v>
      </c>
      <c r="MC139" s="2" t="e">
        <v>#N/A</v>
      </c>
      <c r="MD139" s="2" t="e">
        <v>#N/A</v>
      </c>
      <c r="ME139" s="2" t="e">
        <v>#N/A</v>
      </c>
      <c r="MF139" s="2" t="e">
        <v>#N/A</v>
      </c>
      <c r="MG139" s="2" t="e">
        <v>#N/A</v>
      </c>
      <c r="MH139" s="2">
        <v>60.983194686769274</v>
      </c>
      <c r="MI139" s="2" t="e">
        <v>#N/A</v>
      </c>
      <c r="MJ139" s="2" t="e">
        <v>#N/A</v>
      </c>
      <c r="MK139" s="2" t="e">
        <v>#N/A</v>
      </c>
      <c r="ML139" s="2" t="e">
        <v>#N/A</v>
      </c>
      <c r="MM139" s="2" t="e">
        <v>#N/A</v>
      </c>
      <c r="MN139" s="2" t="e">
        <v>#N/A</v>
      </c>
      <c r="MO139" s="2" t="e">
        <v>#N/A</v>
      </c>
      <c r="MP139" s="2" t="e">
        <v>#N/A</v>
      </c>
      <c r="MQ139" s="2" t="e">
        <v>#N/A</v>
      </c>
      <c r="MR139" s="2" t="e">
        <v>#N/A</v>
      </c>
      <c r="MS139" s="10" t="e">
        <v>#N/A</v>
      </c>
      <c r="MT139" s="2" t="e">
        <v>#N/A</v>
      </c>
      <c r="MU139" s="2" t="e">
        <v>#N/A</v>
      </c>
      <c r="MV139" s="2" t="e">
        <v>#N/A</v>
      </c>
      <c r="MX139" s="22" t="e">
        <v>#N/A</v>
      </c>
      <c r="MY139" s="22" t="e">
        <v>#N/A</v>
      </c>
      <c r="MZ139" s="22" t="e">
        <v>#N/A</v>
      </c>
      <c r="NA139" s="22" t="e">
        <v>#N/A</v>
      </c>
      <c r="NB139" s="22" t="e">
        <v>#N/A</v>
      </c>
      <c r="NC139" s="22" t="e">
        <v>#N/A</v>
      </c>
      <c r="ND139" s="22">
        <v>2</v>
      </c>
      <c r="NE139" s="22" t="e">
        <v>#N/A</v>
      </c>
      <c r="NF139" s="22" t="e">
        <v>#N/A</v>
      </c>
      <c r="NG139" s="22">
        <v>0</v>
      </c>
      <c r="NH139" s="23">
        <v>0</v>
      </c>
      <c r="NI139" s="22">
        <v>19</v>
      </c>
      <c r="NJ139" s="22" t="e">
        <v>#N/A</v>
      </c>
      <c r="NK139" s="22" t="e">
        <v>#N/A</v>
      </c>
      <c r="NL139" s="23" t="e">
        <v>#N/A</v>
      </c>
      <c r="NM139" s="3" t="e">
        <v>#N/A</v>
      </c>
      <c r="NN139" s="22" t="e">
        <v>#N/A</v>
      </c>
      <c r="NO139" s="22" t="e">
        <v>#N/A</v>
      </c>
      <c r="NP139" s="22" t="e">
        <v>#N/A</v>
      </c>
      <c r="NQ139" s="22" t="e">
        <v>#N/A</v>
      </c>
      <c r="NR139" s="23">
        <v>2</v>
      </c>
      <c r="NS139" s="22" t="e">
        <v>#N/A</v>
      </c>
      <c r="NT139" s="22" t="e">
        <v>#N/A</v>
      </c>
      <c r="NU139" s="23" t="e">
        <v>#N/A</v>
      </c>
      <c r="NV139" s="3" t="e">
        <v>#N/A</v>
      </c>
      <c r="NW139" s="22" t="e">
        <v>#N/A</v>
      </c>
      <c r="NX139" s="22" t="e">
        <v>#N/A</v>
      </c>
      <c r="NY139" s="22" t="e">
        <v>#N/A</v>
      </c>
      <c r="NZ139" s="22" t="e">
        <v>#N/A</v>
      </c>
      <c r="OA139" s="23">
        <v>7</v>
      </c>
      <c r="OB139" s="22" t="e">
        <v>#N/A</v>
      </c>
      <c r="OC139" s="22" t="e">
        <v>#N/A</v>
      </c>
      <c r="OD139" s="22" t="e">
        <v>#N/A</v>
      </c>
      <c r="OE139" s="22" t="e">
        <v>#N/A</v>
      </c>
      <c r="OF139" s="22" t="e">
        <v>#N/A</v>
      </c>
      <c r="OG139" s="22" t="e">
        <v>#N/A</v>
      </c>
      <c r="OH139" s="23" t="e">
        <v>#N/A</v>
      </c>
      <c r="OI139" s="22">
        <v>0</v>
      </c>
      <c r="OJ139" s="22" t="e">
        <v>#N/A</v>
      </c>
      <c r="OK139" s="22" t="e">
        <v>#N/A</v>
      </c>
      <c r="OL139" s="22" t="e">
        <v>#N/A</v>
      </c>
      <c r="OM139" s="23" t="e">
        <v>#N/A</v>
      </c>
      <c r="ON139" s="22" t="e">
        <v>#N/A</v>
      </c>
      <c r="OO139" s="22" t="e">
        <v>#N/A</v>
      </c>
      <c r="OQ139">
        <f t="shared" si="136"/>
        <v>-9</v>
      </c>
      <c r="OR139" s="23" t="e">
        <f t="shared" ca="1" si="168"/>
        <v>#N/A</v>
      </c>
      <c r="OS139" s="23" t="e">
        <f t="shared" ca="1" si="168"/>
        <v>#N/A</v>
      </c>
      <c r="OT139" s="23" t="e">
        <f t="shared" ca="1" si="168"/>
        <v>#N/A</v>
      </c>
      <c r="OU139" s="23" t="e">
        <f t="shared" ca="1" si="168"/>
        <v>#N/A</v>
      </c>
      <c r="OV139" s="23" t="e">
        <f t="shared" ca="1" si="168"/>
        <v>#N/A</v>
      </c>
      <c r="OW139" s="23" t="e">
        <f t="shared" ca="1" si="168"/>
        <v>#N/A</v>
      </c>
      <c r="OX139" s="23">
        <f t="shared" ca="1" si="168"/>
        <v>1.0501470819954075</v>
      </c>
      <c r="OY139" s="23" t="e">
        <f t="shared" ca="1" si="168"/>
        <v>#N/A</v>
      </c>
      <c r="OZ139" s="23" t="e">
        <f t="shared" ca="1" si="168"/>
        <v>#N/A</v>
      </c>
      <c r="PA139" s="23" t="e">
        <f t="shared" ca="1" si="168"/>
        <v>#N/A</v>
      </c>
      <c r="PB139" s="23" t="e">
        <f t="shared" ca="1" si="168"/>
        <v>#N/A</v>
      </c>
      <c r="PC139" s="23">
        <f t="shared" ca="1" si="167"/>
        <v>1.0397506505976561</v>
      </c>
      <c r="PD139" s="23" t="e">
        <f t="shared" ca="1" si="167"/>
        <v>#N/A</v>
      </c>
      <c r="PE139" s="23" t="e">
        <f t="shared" ca="1" si="167"/>
        <v>#N/A</v>
      </c>
      <c r="PF139" s="23" t="e">
        <f t="shared" ca="1" si="167"/>
        <v>#N/A</v>
      </c>
      <c r="PG139" s="23" t="e">
        <f t="shared" ca="1" si="167"/>
        <v>#N/A</v>
      </c>
      <c r="PH139" s="23" t="e">
        <f t="shared" ca="1" si="165"/>
        <v>#N/A</v>
      </c>
      <c r="PI139" s="23" t="e">
        <f t="shared" ca="1" si="165"/>
        <v>#N/A</v>
      </c>
      <c r="PJ139" s="23" t="e">
        <f t="shared" ca="1" si="165"/>
        <v>#N/A</v>
      </c>
      <c r="PK139" s="23" t="e">
        <f t="shared" ca="1" si="165"/>
        <v>#N/A</v>
      </c>
      <c r="PL139" s="23">
        <f t="shared" ca="1" si="165"/>
        <v>1.029687665696128</v>
      </c>
      <c r="PM139" s="23" t="e">
        <f t="shared" ca="1" si="165"/>
        <v>#N/A</v>
      </c>
      <c r="PN139" s="23" t="e">
        <f t="shared" ca="1" si="165"/>
        <v>#N/A</v>
      </c>
      <c r="PO139" s="23" t="e">
        <f t="shared" ca="1" si="157"/>
        <v>#N/A</v>
      </c>
      <c r="PP139" s="23" t="e">
        <f t="shared" ca="1" si="157"/>
        <v>#N/A</v>
      </c>
      <c r="PQ139" s="23" t="e">
        <f t="shared" ca="1" si="157"/>
        <v>#N/A</v>
      </c>
      <c r="PR139" s="23" t="e">
        <f t="shared" ca="1" si="157"/>
        <v>#N/A</v>
      </c>
      <c r="PS139" s="23" t="e">
        <f t="shared" ca="1" si="157"/>
        <v>#N/A</v>
      </c>
      <c r="PT139" s="23" t="e">
        <f t="shared" ca="1" si="157"/>
        <v>#N/A</v>
      </c>
      <c r="PU139" s="23">
        <f t="shared" ca="1" si="157"/>
        <v>1.0396301318312511</v>
      </c>
      <c r="PV139" s="23" t="e">
        <f t="shared" ca="1" si="157"/>
        <v>#N/A</v>
      </c>
      <c r="PW139" s="23" t="e">
        <f t="shared" ca="1" si="157"/>
        <v>#N/A</v>
      </c>
      <c r="PX139" s="23" t="e">
        <f t="shared" ca="1" si="189"/>
        <v>#N/A</v>
      </c>
      <c r="PY139" s="23" t="e">
        <f t="shared" ca="1" si="189"/>
        <v>#N/A</v>
      </c>
      <c r="PZ139" s="23" t="e">
        <f t="shared" ca="1" si="189"/>
        <v>#N/A</v>
      </c>
      <c r="QA139" s="23" t="e">
        <f t="shared" ca="1" si="189"/>
        <v>#N/A</v>
      </c>
      <c r="QB139" s="23" t="e">
        <f t="shared" ca="1" si="189"/>
        <v>#N/A</v>
      </c>
      <c r="QC139" s="23" t="e">
        <f t="shared" ca="1" si="189"/>
        <v>#N/A</v>
      </c>
      <c r="QD139" s="23" t="e">
        <f t="shared" ca="1" si="189"/>
        <v>#N/A</v>
      </c>
      <c r="QE139" s="23" t="e">
        <f t="shared" ca="1" si="189"/>
        <v>#N/A</v>
      </c>
      <c r="QF139" s="23" t="e">
        <f t="shared" ca="1" si="189"/>
        <v>#N/A</v>
      </c>
      <c r="QG139" s="23" t="e">
        <f t="shared" ca="1" si="194"/>
        <v>#N/A</v>
      </c>
      <c r="QH139" s="23" t="e">
        <f t="shared" ca="1" si="194"/>
        <v>#N/A</v>
      </c>
      <c r="QI139" s="23" t="e">
        <f t="shared" ca="1" si="194"/>
        <v>#N/A</v>
      </c>
      <c r="QJ139" s="26" t="e">
        <f t="shared" ca="1" si="110"/>
        <v>#N/A</v>
      </c>
    </row>
    <row r="140" spans="1:452" x14ac:dyDescent="0.35">
      <c r="A140" t="s">
        <v>1205</v>
      </c>
      <c r="B140" s="21">
        <v>36465</v>
      </c>
      <c r="C140" t="s">
        <v>755</v>
      </c>
      <c r="D140" s="2">
        <v>72.900000000000006</v>
      </c>
      <c r="E140" s="2">
        <v>72.400000000000006</v>
      </c>
      <c r="F140" s="2">
        <v>1.2</v>
      </c>
      <c r="G140" s="2">
        <v>77.5</v>
      </c>
      <c r="H140" s="2">
        <v>72.363429258080942</v>
      </c>
      <c r="I140" s="2">
        <v>77.288011023528853</v>
      </c>
      <c r="J140" s="2">
        <v>86.9</v>
      </c>
      <c r="K140" s="2">
        <v>58.2</v>
      </c>
      <c r="L140" s="2">
        <v>58.272428114199691</v>
      </c>
      <c r="M140" s="2">
        <v>66.2</v>
      </c>
      <c r="N140" s="2">
        <v>65.8</v>
      </c>
      <c r="O140" s="2">
        <v>65.099999999999994</v>
      </c>
      <c r="P140" s="2">
        <v>62.2</v>
      </c>
      <c r="Q140" s="2">
        <v>176.6</v>
      </c>
      <c r="R140" s="2">
        <v>65.599999999999994</v>
      </c>
      <c r="S140" s="2">
        <v>65.8</v>
      </c>
      <c r="T140" s="2">
        <v>37.5</v>
      </c>
      <c r="U140" s="2">
        <v>55.5</v>
      </c>
      <c r="V140" s="2">
        <v>59.9</v>
      </c>
      <c r="W140" s="2">
        <v>29.9</v>
      </c>
      <c r="X140" s="2">
        <v>81.599999999999994</v>
      </c>
      <c r="Y140" s="2" t="e">
        <v>#N/A</v>
      </c>
      <c r="Z140" s="2">
        <v>40.700000000000003</v>
      </c>
      <c r="AA140" s="2">
        <v>88.2</v>
      </c>
      <c r="AB140" s="2">
        <v>149.5</v>
      </c>
      <c r="AC140" s="2">
        <v>154.4</v>
      </c>
      <c r="AD140" s="2">
        <v>59.4</v>
      </c>
      <c r="AE140" s="2">
        <v>181.5</v>
      </c>
      <c r="AF140" s="2">
        <v>82.4</v>
      </c>
      <c r="AG140" s="22">
        <v>628</v>
      </c>
      <c r="AH140" s="22">
        <v>372</v>
      </c>
      <c r="AI140" s="22">
        <v>204</v>
      </c>
      <c r="AJ140" s="22">
        <v>43</v>
      </c>
      <c r="AK140" s="22">
        <v>40</v>
      </c>
      <c r="AL140" s="22">
        <v>4</v>
      </c>
      <c r="AM140" s="22">
        <v>7</v>
      </c>
      <c r="AN140" s="22">
        <v>6</v>
      </c>
      <c r="AO140" s="22">
        <v>56</v>
      </c>
      <c r="AP140" s="22">
        <v>42</v>
      </c>
      <c r="AQ140" s="22">
        <v>44</v>
      </c>
      <c r="AR140" s="2">
        <v>65.900000000000006</v>
      </c>
      <c r="AS140" s="2">
        <v>54.3</v>
      </c>
      <c r="AT140" s="2">
        <v>176.6</v>
      </c>
      <c r="AU140" s="2">
        <v>54.3</v>
      </c>
      <c r="AV140" s="2">
        <v>85.9</v>
      </c>
      <c r="AW140" s="2">
        <v>64</v>
      </c>
      <c r="AX140" s="2">
        <v>65.599999999999994</v>
      </c>
      <c r="AY140" s="2">
        <v>97.2</v>
      </c>
      <c r="AZ140" s="2">
        <v>98.3</v>
      </c>
      <c r="BA140" s="2">
        <v>29.9</v>
      </c>
      <c r="BB140" s="2">
        <v>61.5</v>
      </c>
      <c r="BC140" s="2">
        <v>70.7</v>
      </c>
      <c r="BD140" s="3" t="e">
        <v>#N/A</v>
      </c>
      <c r="BE140" s="3" t="e">
        <v>#N/A</v>
      </c>
      <c r="BF140" s="3" t="e">
        <v>#N/A</v>
      </c>
      <c r="BG140" s="3" t="e">
        <v>#N/A</v>
      </c>
      <c r="BH140" s="3" t="e">
        <v>#N/A</v>
      </c>
      <c r="BI140" s="2">
        <v>166.7</v>
      </c>
      <c r="BJ140" s="2">
        <v>1.4</v>
      </c>
      <c r="BK140" s="2">
        <v>2.2000000000000002</v>
      </c>
      <c r="BL140" s="2">
        <v>64.400000000000006</v>
      </c>
      <c r="BM140" s="2">
        <v>72.400000000000006</v>
      </c>
      <c r="BN140" s="10" t="e">
        <v>#N/A</v>
      </c>
      <c r="BO140" s="3">
        <v>100.39</v>
      </c>
      <c r="BP140" s="22">
        <v>1.6214</v>
      </c>
      <c r="BQ140" s="3">
        <v>24.584090909090911</v>
      </c>
      <c r="BR140" s="23">
        <v>2.3549999999999995</v>
      </c>
      <c r="BS140" s="2">
        <v>45.6</v>
      </c>
      <c r="BT140" s="3">
        <v>46.34</v>
      </c>
      <c r="BU140" s="2">
        <v>1</v>
      </c>
      <c r="BV140" s="2">
        <v>2.1</v>
      </c>
      <c r="BW140" s="2" t="e">
        <v>#N/A</v>
      </c>
      <c r="BX140" s="2" t="e">
        <v>#N/A</v>
      </c>
      <c r="BY140" s="23">
        <v>168.4</v>
      </c>
      <c r="BZ140" s="2">
        <v>97.8</v>
      </c>
      <c r="CA140" s="2">
        <v>74.900000000000006</v>
      </c>
      <c r="CB140" s="3">
        <v>78.819999999999993</v>
      </c>
      <c r="CC140" s="2">
        <v>73.900000000000006</v>
      </c>
      <c r="CD140" s="2">
        <v>93.7</v>
      </c>
      <c r="CE140" s="2">
        <v>97.784936218105472</v>
      </c>
      <c r="CF140" s="3">
        <v>78.918017590701538</v>
      </c>
      <c r="CG140" s="2">
        <v>73.917247977373904</v>
      </c>
      <c r="CH140" s="23">
        <v>178.37467517459959</v>
      </c>
      <c r="CI140" s="3">
        <v>79.491486707538414</v>
      </c>
      <c r="CM140" s="2">
        <f t="shared" si="196"/>
        <v>15.162261569687253</v>
      </c>
      <c r="CN140" s="2">
        <f t="shared" si="196"/>
        <v>1.4524485012951767</v>
      </c>
      <c r="CO140" s="2">
        <f t="shared" si="197"/>
        <v>104.87653688800727</v>
      </c>
      <c r="CR140" s="2">
        <f t="shared" si="201"/>
        <v>0.13736263736264909</v>
      </c>
      <c r="CS140" s="2">
        <f t="shared" si="201"/>
        <v>0.13831258644537833</v>
      </c>
      <c r="CT140" s="2">
        <f t="shared" si="202"/>
        <v>0.1291989664082614</v>
      </c>
      <c r="CU140" s="2">
        <f t="shared" si="202"/>
        <v>0.190541727548248</v>
      </c>
      <c r="CV140" s="2">
        <f t="shared" si="202"/>
        <v>4.9782036748074208E-2</v>
      </c>
      <c r="CW140" s="2">
        <f t="shared" si="203"/>
        <v>0.46296296296295858</v>
      </c>
      <c r="CX140" s="2">
        <f t="shared" si="204"/>
        <v>0</v>
      </c>
      <c r="CY140" s="2"/>
      <c r="CZ140" s="2">
        <f t="shared" ref="CZ140:CZ203" si="208">((T140-T139)/T139)*100</f>
        <v>0</v>
      </c>
      <c r="DA140" s="2">
        <f t="shared" ref="DA140:DA203" si="209">((AB140-AB139)/AB139)*100</f>
        <v>-1.5151515151515225</v>
      </c>
      <c r="DB140" s="2">
        <f t="shared" ref="DB140:DB203" si="210">((V140-V139)/V139)*100</f>
        <v>0.16722408026756092</v>
      </c>
      <c r="DC140" s="2"/>
      <c r="DF140" s="2">
        <f t="shared" si="205"/>
        <v>2.3106156364122832</v>
      </c>
      <c r="DG140" s="2">
        <f t="shared" si="205"/>
        <v>0.59902280399273256</v>
      </c>
      <c r="DH140" s="2">
        <f t="shared" si="206"/>
        <v>3.8564312591047312</v>
      </c>
      <c r="DI140" s="2">
        <f t="shared" si="169"/>
        <v>7.9680598746477704</v>
      </c>
      <c r="DJ140" s="2">
        <f t="shared" si="169"/>
        <v>22.313293249803401</v>
      </c>
      <c r="DM140" s="2"/>
      <c r="DN140" s="2">
        <f t="shared" si="123"/>
        <v>1.1173184357542059</v>
      </c>
      <c r="DO140" s="2">
        <f t="shared" si="111"/>
        <v>0.38860103626942638</v>
      </c>
      <c r="DP140" s="2">
        <f t="shared" si="124"/>
        <v>-0.11494252873562566</v>
      </c>
      <c r="DQ140" s="2"/>
      <c r="DR140" s="2">
        <f t="shared" si="125"/>
        <v>3.3747779751332252</v>
      </c>
      <c r="DS140" s="2">
        <f t="shared" si="126"/>
        <v>2.6711988207814463</v>
      </c>
      <c r="DT140" s="2" t="e">
        <v>#N/A</v>
      </c>
      <c r="DU140" s="2" t="e">
        <v>#N/A</v>
      </c>
      <c r="DV140" s="2">
        <f t="shared" si="112"/>
        <v>-0.76219512195121464</v>
      </c>
      <c r="DW140" s="2">
        <f t="shared" si="127"/>
        <v>-6.0138371474188439</v>
      </c>
      <c r="DX140" s="2">
        <f t="shared" si="128"/>
        <v>0.53619302949061698</v>
      </c>
      <c r="DY140" s="2">
        <f t="shared" si="129"/>
        <v>2.8213166144200663</v>
      </c>
      <c r="DZ140" s="2">
        <f t="shared" si="130"/>
        <v>12.671232876712324</v>
      </c>
      <c r="EA140" s="2">
        <f t="shared" si="190"/>
        <v>1.0928961748633892</v>
      </c>
      <c r="EB140" s="2">
        <f t="shared" si="190"/>
        <v>5.0877192982456076</v>
      </c>
      <c r="EC140" s="2">
        <f t="shared" si="190"/>
        <v>6.0283687943262443</v>
      </c>
      <c r="ED140" s="2">
        <f t="shared" si="188"/>
        <v>5.6994818652849721</v>
      </c>
      <c r="EE140" s="2" t="e">
        <f t="shared" si="188"/>
        <v>#N/A</v>
      </c>
      <c r="EF140" s="2">
        <f t="shared" si="188"/>
        <v>20.414201183431977</v>
      </c>
      <c r="EG140" s="2">
        <f t="shared" si="188"/>
        <v>-2.1087680355160843</v>
      </c>
      <c r="EH140" s="2">
        <f t="shared" si="143"/>
        <v>-5.9748427672955966</v>
      </c>
      <c r="EI140" s="2">
        <f t="shared" si="151"/>
        <v>-1.0510510510510329</v>
      </c>
      <c r="EJ140" s="2">
        <f t="shared" si="151"/>
        <v>7.3122529644268797</v>
      </c>
      <c r="EK140" s="2">
        <f t="shared" si="151"/>
        <v>-6.0138371474188439</v>
      </c>
      <c r="EL140" s="2">
        <f t="shared" si="150"/>
        <v>2.2598870056497189</v>
      </c>
      <c r="EM140" s="2">
        <f t="shared" si="150"/>
        <v>-0.69364161849709838</v>
      </c>
      <c r="EN140" s="2">
        <f t="shared" si="150"/>
        <v>2.2364217252396124</v>
      </c>
      <c r="EO140" s="2">
        <f t="shared" si="150"/>
        <v>2.8213166144200663</v>
      </c>
      <c r="EP140" s="2">
        <f t="shared" si="150"/>
        <v>-3.7623762376237546</v>
      </c>
      <c r="EQ140" s="2">
        <f t="shared" si="150"/>
        <v>0.71721311475410054</v>
      </c>
      <c r="ER140" s="2">
        <f t="shared" si="162"/>
        <v>6.0283687943262443</v>
      </c>
      <c r="ES140" s="2">
        <f t="shared" si="162"/>
        <v>3.015075376884413</v>
      </c>
      <c r="ET140" s="2">
        <f t="shared" si="162"/>
        <v>2.6124818577648812</v>
      </c>
      <c r="EU140" s="2">
        <f t="shared" si="198"/>
        <v>1.4</v>
      </c>
      <c r="EV140" s="2">
        <f t="shared" si="198"/>
        <v>2.2000000000000002</v>
      </c>
      <c r="EW140" s="2">
        <f t="shared" si="131"/>
        <v>6.4462809917355424</v>
      </c>
      <c r="EX140" s="2">
        <f t="shared" si="131"/>
        <v>1.1173184357541999</v>
      </c>
      <c r="EY140" s="2">
        <f t="shared" si="132"/>
        <v>128.27765218929534</v>
      </c>
      <c r="EZ140" s="2">
        <f t="shared" si="132"/>
        <v>14.577613724454363</v>
      </c>
      <c r="FA140" s="2">
        <f t="shared" si="133"/>
        <v>14.000000000000012</v>
      </c>
      <c r="FB140" s="2">
        <f t="shared" si="173"/>
        <v>2.6203534430225606</v>
      </c>
      <c r="FC140" s="2">
        <f t="shared" si="173"/>
        <v>-1.2121212121212199</v>
      </c>
      <c r="FD140" s="2">
        <f t="shared" si="173"/>
        <v>0.80753701211306872</v>
      </c>
      <c r="FE140" s="2">
        <f t="shared" si="173"/>
        <v>0.90897452310843008</v>
      </c>
      <c r="FF140" s="2">
        <f t="shared" si="173"/>
        <v>2.0718232044198981</v>
      </c>
      <c r="FG140" s="2">
        <f t="shared" si="173"/>
        <v>2.2925764192139875</v>
      </c>
      <c r="FH140" s="2" t="e">
        <v>#N/A</v>
      </c>
      <c r="FI140" s="2" t="e">
        <v>#N/A</v>
      </c>
      <c r="FL140" s="2">
        <f t="shared" si="170"/>
        <v>0.22001221542446991</v>
      </c>
      <c r="FM140" s="2">
        <f t="shared" si="170"/>
        <v>6.7003671927667874E-2</v>
      </c>
      <c r="FN140" s="2">
        <f t="shared" si="115"/>
        <v>0.89765484521124872</v>
      </c>
      <c r="FQ140" s="2">
        <f t="shared" si="171"/>
        <v>0.88295744644661944</v>
      </c>
      <c r="FR140" s="2">
        <f t="shared" si="171"/>
        <v>0.26828417757891465</v>
      </c>
      <c r="FS140" s="2">
        <f t="shared" si="117"/>
        <v>3.6392564098452151</v>
      </c>
      <c r="FT140" s="2">
        <f t="shared" si="172"/>
        <v>2.4180551784383164</v>
      </c>
      <c r="FU140" s="2">
        <f t="shared" si="172"/>
        <v>0.83227980922215838</v>
      </c>
      <c r="FX140" s="2">
        <f t="shared" si="192"/>
        <v>0.77301415453441269</v>
      </c>
      <c r="FY140" s="2">
        <f t="shared" si="192"/>
        <v>0.2270914289523196</v>
      </c>
      <c r="FZ140" s="2">
        <f t="shared" si="121"/>
        <v>3.2123154644217111</v>
      </c>
      <c r="GA140" s="2">
        <f t="shared" si="193"/>
        <v>1.9770082328868233</v>
      </c>
      <c r="GB140" s="2">
        <f t="shared" si="193"/>
        <v>1.1227667153533849</v>
      </c>
      <c r="GE140" s="2"/>
      <c r="GF140" s="2"/>
      <c r="GG140" s="2">
        <f t="shared" si="195"/>
        <v>91.766506948846668</v>
      </c>
      <c r="GH140" s="2">
        <f t="shared" si="195"/>
        <v>30.183912990378701</v>
      </c>
      <c r="GI140" s="2">
        <f t="shared" si="138"/>
        <v>11.800172265288577</v>
      </c>
      <c r="GJ140" s="2">
        <f t="shared" si="139"/>
        <v>3.3787788974511068</v>
      </c>
      <c r="GK140" s="2" t="e">
        <v>#N/A</v>
      </c>
      <c r="GN140" s="2">
        <f t="shared" si="191"/>
        <v>9.9999999999999867E-2</v>
      </c>
      <c r="GQ140" s="2"/>
      <c r="GT140" s="27">
        <f t="shared" ca="1" si="174"/>
        <v>100.48465266558966</v>
      </c>
      <c r="GU140" s="27">
        <f t="shared" ca="1" si="175"/>
        <v>114.2361111111111</v>
      </c>
      <c r="GV140" s="27">
        <f t="shared" ca="1" si="175"/>
        <v>100.80645161290323</v>
      </c>
      <c r="GW140" s="27">
        <f t="shared" ca="1" si="176"/>
        <v>99.541809851088217</v>
      </c>
      <c r="GX140" s="27">
        <f t="shared" ca="1" si="176"/>
        <v>103.19148936170212</v>
      </c>
      <c r="GY140" s="27">
        <f t="shared" ca="1" si="177"/>
        <v>100.83565459610028</v>
      </c>
      <c r="GZ140" s="27">
        <f t="shared" ca="1" si="178"/>
        <v>101.09289617486338</v>
      </c>
      <c r="HA140" s="27">
        <f t="shared" ca="1" si="179"/>
        <v>93.068113321277878</v>
      </c>
      <c r="HB140" s="27">
        <f t="shared" ca="1" si="179"/>
        <v>101.36518771331058</v>
      </c>
      <c r="HC140" s="27">
        <f t="shared" ca="1" si="179"/>
        <v>93.992749870533416</v>
      </c>
      <c r="HD140" s="27">
        <f t="shared" ca="1" si="179"/>
        <v>94.82163406214039</v>
      </c>
      <c r="HE140" s="27">
        <f t="shared" ca="1" si="180"/>
        <v>95.466155810983395</v>
      </c>
      <c r="HG140" s="27">
        <f t="shared" ca="1" si="181"/>
        <v>100.97879282218598</v>
      </c>
      <c r="HH140" s="27">
        <f t="shared" ca="1" si="182"/>
        <v>98.63013698630138</v>
      </c>
      <c r="HI140" s="27">
        <f t="shared" ca="1" si="182"/>
        <v>99.731903485254705</v>
      </c>
      <c r="HJ140" s="27">
        <f t="shared" ca="1" si="183"/>
        <v>100.34482758620689</v>
      </c>
      <c r="HK140" s="27">
        <f t="shared" ca="1" si="183"/>
        <v>100.17761989342806</v>
      </c>
      <c r="HL140" s="27">
        <f t="shared" ca="1" si="184"/>
        <v>100.27932960893855</v>
      </c>
      <c r="HM140" s="27">
        <f t="shared" ca="1" si="185"/>
        <v>100</v>
      </c>
      <c r="HN140" s="27">
        <f t="shared" ca="1" si="186"/>
        <v>100.06031363088057</v>
      </c>
      <c r="HO140" s="27">
        <f t="shared" ca="1" si="186"/>
        <v>100.17094017094017</v>
      </c>
      <c r="HP140" s="27">
        <f t="shared" ca="1" si="186"/>
        <v>99.536082474226802</v>
      </c>
      <c r="HQ140" s="27">
        <f t="shared" ca="1" si="186"/>
        <v>105.07859733978235</v>
      </c>
      <c r="HR140" s="27">
        <f t="shared" ca="1" si="187"/>
        <v>98.490566037735846</v>
      </c>
      <c r="IG140" s="24"/>
      <c r="IH140" s="24"/>
      <c r="II140" s="24"/>
      <c r="IJ140" s="24"/>
      <c r="IK140" s="24"/>
      <c r="IL140" s="2"/>
      <c r="IM140" s="2">
        <f t="shared" si="199"/>
        <v>1.2</v>
      </c>
      <c r="IN140" s="2"/>
      <c r="IO140" s="2">
        <f t="shared" si="134"/>
        <v>1.2</v>
      </c>
      <c r="IX140" s="3"/>
      <c r="IY140" s="3"/>
      <c r="IZ140" s="3"/>
      <c r="JA140" s="3"/>
      <c r="JB140" s="3"/>
      <c r="JC140" s="3"/>
      <c r="JE140" s="3"/>
      <c r="JF140" s="3"/>
      <c r="JG140" s="3"/>
      <c r="JH140" s="3"/>
      <c r="JI140" s="3"/>
      <c r="JJ140" s="3"/>
      <c r="JK140" s="3"/>
      <c r="JL140" s="3"/>
      <c r="JN140" s="10">
        <f>COUNTIF(EI140:ET140,"&gt;2")</f>
        <v>7</v>
      </c>
      <c r="JP140" s="2">
        <f>AVERAGE(CS140,CS128,CS116,CS104,CS92,CS80,CS68,CS56,CS44,CS32)</f>
        <v>6.2409352283247621E-2</v>
      </c>
      <c r="JQ140" s="2">
        <f>CS140-JP140</f>
        <v>7.5903234162130712E-2</v>
      </c>
      <c r="JR140" s="2">
        <f>AVERAGE(CT140,CT128,CT116,CT104,CT92,CT80,CT68,CT56,CT44,CT32)</f>
        <v>0.18072677380431218</v>
      </c>
      <c r="JS140" s="2">
        <f>CT140-JR140</f>
        <v>-5.1527807396050784E-2</v>
      </c>
      <c r="KH140" s="2">
        <f>(DN140*$DN$4)+(FB140*$FB$3)+(FC140*$FC$3)+(FD140*$FD$3)+(FE140*$FE$3)+(FF140*$FF$3)+(FG140*$FG$3)</f>
        <v>1.6864276092356887</v>
      </c>
      <c r="KI140" s="2">
        <f>F140-KH140</f>
        <v>-0.48642760923568873</v>
      </c>
      <c r="KJ140" s="2">
        <f>MAX(DN140,FB140:FG140)</f>
        <v>2.6203534430225606</v>
      </c>
      <c r="KK140" s="2">
        <f>MIN(DN140,FB140:FG140)</f>
        <v>-1.2121212121212199</v>
      </c>
      <c r="KL140" s="2">
        <f t="shared" si="135"/>
        <v>3.8324746551437805</v>
      </c>
      <c r="KO140" s="2">
        <f>BO140</f>
        <v>100.39</v>
      </c>
      <c r="KP140" s="2">
        <f>100*((BO134/BO122)-1)</f>
        <v>0.65822784810127821</v>
      </c>
      <c r="KQ140" s="2">
        <f t="shared" si="142"/>
        <v>0.65822784810127821</v>
      </c>
      <c r="KR140" s="2">
        <f>100*((BO128/BO116)-1)</f>
        <v>-2.3728131912326589</v>
      </c>
      <c r="KS140" s="2">
        <f t="shared" si="149"/>
        <v>-2.3728131912326589</v>
      </c>
      <c r="KT140" s="3">
        <f>BP140</f>
        <v>1.6214</v>
      </c>
      <c r="KU140" s="3">
        <f>BQ140</f>
        <v>24.584090909090911</v>
      </c>
      <c r="KV140" s="3">
        <f t="shared" si="207"/>
        <v>15.162261569687253</v>
      </c>
      <c r="KW140" s="2">
        <f t="shared" si="200"/>
        <v>34.499387322519674</v>
      </c>
      <c r="KX140" s="2">
        <f t="shared" si="200"/>
        <v>27.737388253137201</v>
      </c>
      <c r="LB140">
        <v>0</v>
      </c>
      <c r="LE140" s="2" t="e">
        <v>#N/A</v>
      </c>
      <c r="LF140" s="2" t="e">
        <v>#N/A</v>
      </c>
      <c r="LG140" s="2" t="e">
        <v>#N/A</v>
      </c>
      <c r="LH140" s="2" t="e">
        <v>#N/A</v>
      </c>
      <c r="LI140" s="2" t="e">
        <v>#N/A</v>
      </c>
      <c r="LJ140" s="2" t="e">
        <v>#N/A</v>
      </c>
      <c r="LK140" s="2">
        <v>75.536986169430506</v>
      </c>
      <c r="LL140" s="2" t="e">
        <v>#N/A</v>
      </c>
      <c r="LM140" s="2" t="e">
        <v>#N/A</v>
      </c>
      <c r="LN140" s="2" t="e">
        <v>#N/A</v>
      </c>
      <c r="LO140" s="2" t="e">
        <v>#N/A</v>
      </c>
      <c r="LP140" s="2">
        <v>49.846219192452608</v>
      </c>
      <c r="LQ140" s="2" t="e">
        <v>#N/A</v>
      </c>
      <c r="LR140" s="2" t="e">
        <v>#N/A</v>
      </c>
      <c r="LS140" s="2" t="e">
        <v>#N/A</v>
      </c>
      <c r="LT140" s="2" t="e">
        <v>#N/A</v>
      </c>
      <c r="LU140" s="2" t="e">
        <v>#N/A</v>
      </c>
      <c r="LV140" s="2" t="e">
        <v>#N/A</v>
      </c>
      <c r="LW140" s="2" t="e">
        <v>#N/A</v>
      </c>
      <c r="LX140" s="2" t="e">
        <v>#N/A</v>
      </c>
      <c r="LY140" s="2">
        <v>63.111003265496109</v>
      </c>
      <c r="LZ140" s="2" t="e">
        <v>#N/A</v>
      </c>
      <c r="MA140" s="2" t="e">
        <v>#N/A</v>
      </c>
      <c r="MB140" s="2" t="e">
        <v>#N/A</v>
      </c>
      <c r="MC140" s="2" t="e">
        <v>#N/A</v>
      </c>
      <c r="MD140" s="2" t="e">
        <v>#N/A</v>
      </c>
      <c r="ME140" s="2" t="e">
        <v>#N/A</v>
      </c>
      <c r="MF140" s="2" t="e">
        <v>#N/A</v>
      </c>
      <c r="MG140" s="2" t="e">
        <v>#N/A</v>
      </c>
      <c r="MH140" s="2">
        <v>61.096400239266345</v>
      </c>
      <c r="MI140" s="2" t="e">
        <v>#N/A</v>
      </c>
      <c r="MJ140" s="2" t="e">
        <v>#N/A</v>
      </c>
      <c r="MK140" s="2" t="e">
        <v>#N/A</v>
      </c>
      <c r="ML140" s="2" t="e">
        <v>#N/A</v>
      </c>
      <c r="MM140" s="2" t="e">
        <v>#N/A</v>
      </c>
      <c r="MN140" s="2" t="e">
        <v>#N/A</v>
      </c>
      <c r="MO140" s="2" t="e">
        <v>#N/A</v>
      </c>
      <c r="MP140" s="2" t="e">
        <v>#N/A</v>
      </c>
      <c r="MQ140" s="2" t="e">
        <v>#N/A</v>
      </c>
      <c r="MR140" s="2" t="e">
        <v>#N/A</v>
      </c>
      <c r="MS140" s="10" t="e">
        <v>#N/A</v>
      </c>
      <c r="MT140" s="2" t="e">
        <v>#N/A</v>
      </c>
      <c r="MU140" s="2" t="e">
        <v>#N/A</v>
      </c>
      <c r="MV140" s="2" t="e">
        <v>#N/A</v>
      </c>
      <c r="MX140" s="22" t="e">
        <v>#N/A</v>
      </c>
      <c r="MY140" s="22" t="e">
        <v>#N/A</v>
      </c>
      <c r="MZ140" s="22" t="e">
        <v>#N/A</v>
      </c>
      <c r="NA140" s="22" t="e">
        <v>#N/A</v>
      </c>
      <c r="NB140" s="22" t="e">
        <v>#N/A</v>
      </c>
      <c r="NC140" s="22" t="e">
        <v>#N/A</v>
      </c>
      <c r="ND140" s="22">
        <v>2</v>
      </c>
      <c r="NE140" s="22" t="e">
        <v>#N/A</v>
      </c>
      <c r="NF140" s="22" t="e">
        <v>#N/A</v>
      </c>
      <c r="NG140" s="22">
        <v>0</v>
      </c>
      <c r="NH140" s="23">
        <v>0</v>
      </c>
      <c r="NI140" s="22">
        <v>19</v>
      </c>
      <c r="NJ140" s="22" t="e">
        <v>#N/A</v>
      </c>
      <c r="NK140" s="22" t="e">
        <v>#N/A</v>
      </c>
      <c r="NL140" s="23" t="e">
        <v>#N/A</v>
      </c>
      <c r="NM140" s="3" t="e">
        <v>#N/A</v>
      </c>
      <c r="NN140" s="22" t="e">
        <v>#N/A</v>
      </c>
      <c r="NO140" s="22" t="e">
        <v>#N/A</v>
      </c>
      <c r="NP140" s="22" t="e">
        <v>#N/A</v>
      </c>
      <c r="NQ140" s="22" t="e">
        <v>#N/A</v>
      </c>
      <c r="NR140" s="23">
        <v>2</v>
      </c>
      <c r="NS140" s="22" t="e">
        <v>#N/A</v>
      </c>
      <c r="NT140" s="22" t="e">
        <v>#N/A</v>
      </c>
      <c r="NU140" s="23" t="e">
        <v>#N/A</v>
      </c>
      <c r="NV140" s="3" t="e">
        <v>#N/A</v>
      </c>
      <c r="NW140" s="22" t="e">
        <v>#N/A</v>
      </c>
      <c r="NX140" s="22" t="e">
        <v>#N/A</v>
      </c>
      <c r="NY140" s="22" t="e">
        <v>#N/A</v>
      </c>
      <c r="NZ140" s="22" t="e">
        <v>#N/A</v>
      </c>
      <c r="OA140" s="23">
        <v>7</v>
      </c>
      <c r="OB140" s="22" t="e">
        <v>#N/A</v>
      </c>
      <c r="OC140" s="22" t="e">
        <v>#N/A</v>
      </c>
      <c r="OD140" s="22" t="e">
        <v>#N/A</v>
      </c>
      <c r="OE140" s="22" t="e">
        <v>#N/A</v>
      </c>
      <c r="OF140" s="22" t="e">
        <v>#N/A</v>
      </c>
      <c r="OG140" s="22" t="e">
        <v>#N/A</v>
      </c>
      <c r="OH140" s="23" t="e">
        <v>#N/A</v>
      </c>
      <c r="OI140" s="22">
        <v>0</v>
      </c>
      <c r="OJ140" s="22" t="e">
        <v>#N/A</v>
      </c>
      <c r="OK140" s="22" t="e">
        <v>#N/A</v>
      </c>
      <c r="OL140" s="22" t="e">
        <v>#N/A</v>
      </c>
      <c r="OM140" s="23" t="e">
        <v>#N/A</v>
      </c>
      <c r="ON140" s="22" t="e">
        <v>#N/A</v>
      </c>
      <c r="OO140" s="22" t="e">
        <v>#N/A</v>
      </c>
      <c r="OQ140">
        <f t="shared" si="136"/>
        <v>-10</v>
      </c>
      <c r="OR140" s="23" t="e">
        <f t="shared" ca="1" si="168"/>
        <v>#N/A</v>
      </c>
      <c r="OS140" s="23" t="e">
        <f t="shared" ca="1" si="168"/>
        <v>#N/A</v>
      </c>
      <c r="OT140" s="23" t="e">
        <f t="shared" ca="1" si="168"/>
        <v>#N/A</v>
      </c>
      <c r="OU140" s="23" t="e">
        <f t="shared" ca="1" si="168"/>
        <v>#N/A</v>
      </c>
      <c r="OV140" s="23" t="e">
        <f t="shared" ca="1" si="168"/>
        <v>#N/A</v>
      </c>
      <c r="OW140" s="23" t="e">
        <f t="shared" ca="1" si="168"/>
        <v>#N/A</v>
      </c>
      <c r="OX140" s="23">
        <f t="shared" ca="1" si="168"/>
        <v>1.0567077731930976</v>
      </c>
      <c r="OY140" s="23" t="e">
        <f t="shared" ca="1" si="168"/>
        <v>#N/A</v>
      </c>
      <c r="OZ140" s="23" t="e">
        <f t="shared" ca="1" si="168"/>
        <v>#N/A</v>
      </c>
      <c r="PA140" s="23" t="e">
        <f t="shared" ca="1" si="168"/>
        <v>#N/A</v>
      </c>
      <c r="PB140" s="23" t="e">
        <f t="shared" ca="1" si="168"/>
        <v>#N/A</v>
      </c>
      <c r="PC140" s="23">
        <f t="shared" ca="1" si="167"/>
        <v>1.0467405322145014</v>
      </c>
      <c r="PD140" s="23" t="e">
        <f t="shared" ca="1" si="167"/>
        <v>#N/A</v>
      </c>
      <c r="PE140" s="23" t="e">
        <f t="shared" ca="1" si="167"/>
        <v>#N/A</v>
      </c>
      <c r="PF140" s="23" t="e">
        <f t="shared" ca="1" si="167"/>
        <v>#N/A</v>
      </c>
      <c r="PG140" s="23" t="e">
        <f t="shared" ca="1" si="167"/>
        <v>#N/A</v>
      </c>
      <c r="PH140" s="23" t="e">
        <f t="shared" ca="1" si="165"/>
        <v>#N/A</v>
      </c>
      <c r="PI140" s="23" t="e">
        <f t="shared" ca="1" si="165"/>
        <v>#N/A</v>
      </c>
      <c r="PJ140" s="23" t="e">
        <f t="shared" ca="1" si="165"/>
        <v>#N/A</v>
      </c>
      <c r="PK140" s="23" t="e">
        <f t="shared" ca="1" si="165"/>
        <v>#N/A</v>
      </c>
      <c r="PL140" s="23">
        <f t="shared" ca="1" si="165"/>
        <v>1.0360319340125317</v>
      </c>
      <c r="PM140" s="23" t="e">
        <f t="shared" ca="1" si="165"/>
        <v>#N/A</v>
      </c>
      <c r="PN140" s="23" t="e">
        <f t="shared" ca="1" si="165"/>
        <v>#N/A</v>
      </c>
      <c r="PO140" s="23" t="e">
        <f t="shared" ca="1" si="157"/>
        <v>#N/A</v>
      </c>
      <c r="PP140" s="23" t="e">
        <f t="shared" ca="1" si="157"/>
        <v>#N/A</v>
      </c>
      <c r="PQ140" s="23" t="e">
        <f t="shared" ca="1" si="157"/>
        <v>#N/A</v>
      </c>
      <c r="PR140" s="23" t="e">
        <f t="shared" ca="1" si="157"/>
        <v>#N/A</v>
      </c>
      <c r="PS140" s="23" t="e">
        <f t="shared" ca="1" si="157"/>
        <v>#N/A</v>
      </c>
      <c r="PT140" s="23" t="e">
        <f t="shared" ca="1" si="157"/>
        <v>#N/A</v>
      </c>
      <c r="PU140" s="23">
        <f t="shared" ca="1" si="157"/>
        <v>1.041560038981427</v>
      </c>
      <c r="PV140" s="23" t="e">
        <f t="shared" ca="1" si="157"/>
        <v>#N/A</v>
      </c>
      <c r="PW140" s="23" t="e">
        <f t="shared" ca="1" si="157"/>
        <v>#N/A</v>
      </c>
      <c r="PX140" s="23" t="e">
        <f t="shared" ca="1" si="189"/>
        <v>#N/A</v>
      </c>
      <c r="PY140" s="23" t="e">
        <f t="shared" ca="1" si="189"/>
        <v>#N/A</v>
      </c>
      <c r="PZ140" s="23" t="e">
        <f t="shared" ca="1" si="189"/>
        <v>#N/A</v>
      </c>
      <c r="QA140" s="23" t="e">
        <f t="shared" ca="1" si="189"/>
        <v>#N/A</v>
      </c>
      <c r="QB140" s="23" t="e">
        <f t="shared" ca="1" si="189"/>
        <v>#N/A</v>
      </c>
      <c r="QC140" s="23" t="e">
        <f t="shared" ca="1" si="189"/>
        <v>#N/A</v>
      </c>
      <c r="QD140" s="23" t="e">
        <f t="shared" ca="1" si="189"/>
        <v>#N/A</v>
      </c>
      <c r="QE140" s="23" t="e">
        <f t="shared" ca="1" si="189"/>
        <v>#N/A</v>
      </c>
      <c r="QF140" s="23" t="e">
        <f t="shared" ca="1" si="189"/>
        <v>#N/A</v>
      </c>
      <c r="QG140" s="23" t="e">
        <f t="shared" ca="1" si="194"/>
        <v>#N/A</v>
      </c>
      <c r="QH140" s="23" t="e">
        <f t="shared" ca="1" si="194"/>
        <v>#N/A</v>
      </c>
      <c r="QI140" s="23" t="e">
        <f t="shared" ca="1" si="194"/>
        <v>#N/A</v>
      </c>
      <c r="QJ140" s="26" t="e">
        <f t="shared" ref="QJ140:QJ203" ca="1" si="211">SUMPRODUCT(OR140:QI140,MX140:OO140)/SUM(MX140:OO140)</f>
        <v>#N/A</v>
      </c>
    </row>
    <row r="141" spans="1:452" x14ac:dyDescent="0.35">
      <c r="A141" t="s">
        <v>1206</v>
      </c>
      <c r="B141" s="25">
        <v>36495</v>
      </c>
      <c r="C141" t="s">
        <v>756</v>
      </c>
      <c r="D141" s="2">
        <v>73.099999999999994</v>
      </c>
      <c r="E141" s="2">
        <v>72.599999999999994</v>
      </c>
      <c r="F141" s="2">
        <v>1.1000000000000001</v>
      </c>
      <c r="G141" s="2">
        <v>77.599999999999994</v>
      </c>
      <c r="H141" s="2">
        <v>72.46477595911513</v>
      </c>
      <c r="I141" s="2">
        <v>77.268906046205615</v>
      </c>
      <c r="J141" s="2">
        <v>87.1</v>
      </c>
      <c r="K141" s="2">
        <v>58.3</v>
      </c>
      <c r="L141" s="2">
        <v>58.401384853292434</v>
      </c>
      <c r="M141" s="2">
        <v>66.400000000000006</v>
      </c>
      <c r="N141" s="2">
        <v>67.5</v>
      </c>
      <c r="O141" s="2">
        <v>65.2</v>
      </c>
      <c r="P141" s="2">
        <v>62.2</v>
      </c>
      <c r="Q141" s="2">
        <v>175.1</v>
      </c>
      <c r="R141" s="2">
        <v>65.8</v>
      </c>
      <c r="S141" s="2">
        <v>67.5</v>
      </c>
      <c r="T141" s="2">
        <v>37.700000000000003</v>
      </c>
      <c r="U141" s="2">
        <v>55.5</v>
      </c>
      <c r="V141" s="2">
        <v>59.9</v>
      </c>
      <c r="W141" s="2">
        <v>29.9</v>
      </c>
      <c r="X141" s="2">
        <v>81.599999999999994</v>
      </c>
      <c r="Y141" s="2" t="e">
        <v>#N/A</v>
      </c>
      <c r="Z141" s="2">
        <v>40.700000000000003</v>
      </c>
      <c r="AA141" s="2">
        <v>88.1</v>
      </c>
      <c r="AB141" s="2">
        <v>147.4</v>
      </c>
      <c r="AC141" s="2">
        <v>154.80000000000001</v>
      </c>
      <c r="AD141" s="2">
        <v>59.4</v>
      </c>
      <c r="AE141" s="2">
        <v>180.1</v>
      </c>
      <c r="AF141" s="2">
        <v>85.8</v>
      </c>
      <c r="AG141" s="22">
        <v>628</v>
      </c>
      <c r="AH141" s="22">
        <v>372</v>
      </c>
      <c r="AI141" s="22">
        <v>204</v>
      </c>
      <c r="AJ141" s="22">
        <v>43</v>
      </c>
      <c r="AK141" s="22">
        <v>40</v>
      </c>
      <c r="AL141" s="22">
        <v>4</v>
      </c>
      <c r="AM141" s="22">
        <v>7</v>
      </c>
      <c r="AN141" s="22">
        <v>6</v>
      </c>
      <c r="AO141" s="22">
        <v>56</v>
      </c>
      <c r="AP141" s="22">
        <v>42</v>
      </c>
      <c r="AQ141" s="22">
        <v>44</v>
      </c>
      <c r="AR141" s="2">
        <v>66</v>
      </c>
      <c r="AS141" s="2">
        <v>54.1</v>
      </c>
      <c r="AT141" s="2">
        <v>175.1</v>
      </c>
      <c r="AU141" s="2">
        <v>54.5</v>
      </c>
      <c r="AV141" s="2">
        <v>87.6</v>
      </c>
      <c r="AW141" s="2">
        <v>63.9</v>
      </c>
      <c r="AX141" s="2">
        <v>65.8</v>
      </c>
      <c r="AY141" s="2">
        <v>97.7</v>
      </c>
      <c r="AZ141" s="2">
        <v>98.3</v>
      </c>
      <c r="BA141" s="2">
        <v>29.9</v>
      </c>
      <c r="BB141" s="2">
        <v>61.6</v>
      </c>
      <c r="BC141" s="2">
        <v>70.599999999999994</v>
      </c>
      <c r="BD141" s="3" t="e">
        <v>#N/A</v>
      </c>
      <c r="BE141" s="3" t="e">
        <v>#N/A</v>
      </c>
      <c r="BF141" s="3" t="e">
        <v>#N/A</v>
      </c>
      <c r="BG141" s="3" t="e">
        <v>#N/A</v>
      </c>
      <c r="BH141" s="3" t="e">
        <v>#N/A</v>
      </c>
      <c r="BI141" s="2">
        <v>167.3</v>
      </c>
      <c r="BJ141" s="2">
        <v>1.8</v>
      </c>
      <c r="BK141" s="2">
        <v>2.2000000000000002</v>
      </c>
      <c r="BL141" s="2">
        <v>64.900000000000006</v>
      </c>
      <c r="BM141" s="2">
        <v>72.7</v>
      </c>
      <c r="BN141" s="10" t="e">
        <v>#N/A</v>
      </c>
      <c r="BO141" s="3">
        <v>100.98</v>
      </c>
      <c r="BP141" s="22">
        <v>1.6132</v>
      </c>
      <c r="BQ141" s="3">
        <v>25.473157894736843</v>
      </c>
      <c r="BR141" s="23">
        <v>2.3576190476190479</v>
      </c>
      <c r="BS141" s="2">
        <v>46.9</v>
      </c>
      <c r="BT141" s="3">
        <v>45.86</v>
      </c>
      <c r="BU141" s="2">
        <v>1.1000000000000001</v>
      </c>
      <c r="BV141" s="2">
        <v>1.9</v>
      </c>
      <c r="BW141" s="2" t="e">
        <v>#N/A</v>
      </c>
      <c r="BX141" s="2" t="e">
        <v>#N/A</v>
      </c>
      <c r="BY141" s="23">
        <v>168.8</v>
      </c>
      <c r="BZ141" s="2">
        <v>97.5</v>
      </c>
      <c r="CA141" s="2">
        <v>74.900000000000006</v>
      </c>
      <c r="CB141" s="3">
        <v>79.17</v>
      </c>
      <c r="CC141" s="2">
        <v>74</v>
      </c>
      <c r="CD141" s="2">
        <v>94</v>
      </c>
      <c r="CE141" s="2">
        <v>97.527221264231628</v>
      </c>
      <c r="CF141" s="3">
        <v>79.218666724916034</v>
      </c>
      <c r="CG141" s="2">
        <v>74.11239094678605</v>
      </c>
      <c r="CH141" s="23">
        <v>178.73338513278645</v>
      </c>
      <c r="CI141" s="3">
        <v>79.47001464715116</v>
      </c>
      <c r="CM141" s="2">
        <f t="shared" si="196"/>
        <v>15.79045245148577</v>
      </c>
      <c r="CN141" s="2">
        <f t="shared" si="196"/>
        <v>1.4614549018218745</v>
      </c>
      <c r="CO141" s="2">
        <f t="shared" si="197"/>
        <v>104.34613871205953</v>
      </c>
      <c r="CR141" s="2">
        <f t="shared" si="201"/>
        <v>0.274348422496555</v>
      </c>
      <c r="CS141" s="2">
        <f t="shared" si="201"/>
        <v>0.27624309392263624</v>
      </c>
      <c r="CT141" s="2">
        <f t="shared" si="202"/>
        <v>0.1290322580645088</v>
      </c>
      <c r="CU141" s="2">
        <f t="shared" si="202"/>
        <v>0.14005237462246287</v>
      </c>
      <c r="CV141" s="2">
        <f t="shared" si="202"/>
        <v>-2.4719199097285295E-2</v>
      </c>
      <c r="CW141" s="2">
        <f t="shared" si="203"/>
        <v>0.15360983102919898</v>
      </c>
      <c r="CX141" s="2">
        <f t="shared" si="204"/>
        <v>0.17182130584191463</v>
      </c>
      <c r="CY141" s="2"/>
      <c r="CZ141" s="2">
        <f t="shared" si="208"/>
        <v>0.53333333333334099</v>
      </c>
      <c r="DA141" s="2">
        <f t="shared" si="209"/>
        <v>-1.4046822742474878</v>
      </c>
      <c r="DB141" s="2">
        <f t="shared" si="210"/>
        <v>0</v>
      </c>
      <c r="DC141" s="2"/>
      <c r="DF141" s="2">
        <f t="shared" si="205"/>
        <v>1.6936348027587922</v>
      </c>
      <c r="DG141" s="2">
        <f t="shared" si="205"/>
        <v>-0.29622743566863896</v>
      </c>
      <c r="DH141" s="2">
        <f t="shared" si="206"/>
        <v>2.6881592149326616</v>
      </c>
      <c r="DI141" s="2">
        <f t="shared" si="169"/>
        <v>6.2463447433829478</v>
      </c>
      <c r="DJ141" s="2">
        <f t="shared" si="169"/>
        <v>15.106064116420148</v>
      </c>
      <c r="DM141" s="2"/>
      <c r="DN141" s="2">
        <f t="shared" si="123"/>
        <v>1.1142061281337008</v>
      </c>
      <c r="DO141" s="2">
        <f t="shared" ref="DO141:DO204" si="212">((G141-G129)/G129)*100</f>
        <v>0.25839793281652279</v>
      </c>
      <c r="DP141" s="2">
        <f t="shared" si="124"/>
        <v>-0.22909507445590246</v>
      </c>
      <c r="DQ141" s="2"/>
      <c r="DR141" s="2">
        <f t="shared" si="125"/>
        <v>3.3687943262411322</v>
      </c>
      <c r="DS141" s="2">
        <f t="shared" si="126"/>
        <v>2.6994876085927419</v>
      </c>
      <c r="DT141" s="2" t="e">
        <v>#N/A</v>
      </c>
      <c r="DU141" s="2" t="e">
        <v>#N/A</v>
      </c>
      <c r="DV141" s="2">
        <f t="shared" ref="DV141:DV204" si="213">100*((O141/O129)-1)</f>
        <v>-1.6591251885369473</v>
      </c>
      <c r="DW141" s="2">
        <f t="shared" si="127"/>
        <v>-6.2633832976445536</v>
      </c>
      <c r="DX141" s="2">
        <f t="shared" si="128"/>
        <v>1.3440860215053752</v>
      </c>
      <c r="DY141" s="2">
        <f t="shared" si="129"/>
        <v>3.9494470774091628</v>
      </c>
      <c r="DZ141" s="2">
        <f t="shared" si="130"/>
        <v>17.1875</v>
      </c>
      <c r="EA141" s="2">
        <f t="shared" si="190"/>
        <v>1.0928961748633892</v>
      </c>
      <c r="EB141" s="2">
        <f t="shared" si="190"/>
        <v>4.9036777583187252</v>
      </c>
      <c r="EC141" s="2">
        <f t="shared" si="190"/>
        <v>5.6537102473498191</v>
      </c>
      <c r="ED141" s="2">
        <f t="shared" si="188"/>
        <v>5.6994818652849721</v>
      </c>
      <c r="EE141" s="2" t="e">
        <f t="shared" si="188"/>
        <v>#N/A</v>
      </c>
      <c r="EF141" s="2">
        <f t="shared" si="188"/>
        <v>20.414201183431977</v>
      </c>
      <c r="EG141" s="2">
        <f t="shared" si="188"/>
        <v>-2.0022246941045707</v>
      </c>
      <c r="EH141" s="2">
        <f t="shared" si="143"/>
        <v>-5.874840357598976</v>
      </c>
      <c r="EI141" s="2">
        <f t="shared" si="151"/>
        <v>-1.6393442622950727</v>
      </c>
      <c r="EJ141" s="2">
        <f t="shared" si="151"/>
        <v>5.4580896686159841</v>
      </c>
      <c r="EK141" s="2">
        <f t="shared" si="151"/>
        <v>-6.2633832976445536</v>
      </c>
      <c r="EL141" s="2">
        <f t="shared" si="150"/>
        <v>2.6365348399246757</v>
      </c>
      <c r="EM141" s="2">
        <f t="shared" si="150"/>
        <v>-1.0169491525423791</v>
      </c>
      <c r="EN141" s="2">
        <f t="shared" si="150"/>
        <v>2.4038461538461453</v>
      </c>
      <c r="EO141" s="2">
        <f t="shared" si="150"/>
        <v>3.9494470774091628</v>
      </c>
      <c r="EP141" s="2">
        <f t="shared" si="150"/>
        <v>-3.2673267326732591</v>
      </c>
      <c r="EQ141" s="2">
        <f t="shared" si="150"/>
        <v>0.71721311475410054</v>
      </c>
      <c r="ER141" s="2">
        <f t="shared" si="162"/>
        <v>5.6537102473498191</v>
      </c>
      <c r="ES141" s="2">
        <f t="shared" si="162"/>
        <v>2.8380634390651194</v>
      </c>
      <c r="ET141" s="2">
        <f t="shared" si="162"/>
        <v>2.3188405797101463</v>
      </c>
      <c r="EU141" s="2">
        <f t="shared" si="198"/>
        <v>1.8</v>
      </c>
      <c r="EV141" s="2">
        <f t="shared" si="198"/>
        <v>2.2000000000000002</v>
      </c>
      <c r="EW141" s="2">
        <f t="shared" si="131"/>
        <v>7.807308970099669</v>
      </c>
      <c r="EX141" s="2">
        <f t="shared" si="131"/>
        <v>1.963534361851349</v>
      </c>
      <c r="EY141" s="2">
        <f t="shared" si="132"/>
        <v>168.49739092838286</v>
      </c>
      <c r="EZ141" s="2">
        <f t="shared" si="132"/>
        <v>41.267567324712552</v>
      </c>
      <c r="FA141" s="2">
        <f t="shared" si="133"/>
        <v>14.390243902439014</v>
      </c>
      <c r="FB141" s="2">
        <f t="shared" si="173"/>
        <v>2.6763990267639981</v>
      </c>
      <c r="FC141" s="2">
        <f t="shared" si="173"/>
        <v>-1.1156186612576002</v>
      </c>
      <c r="FD141" s="2">
        <f t="shared" si="173"/>
        <v>0.80753701211306872</v>
      </c>
      <c r="FE141" s="2">
        <f t="shared" si="173"/>
        <v>1.2533572068039511</v>
      </c>
      <c r="FF141" s="2">
        <f t="shared" si="173"/>
        <v>2.2099447513812098</v>
      </c>
      <c r="FG141" s="2">
        <f t="shared" si="173"/>
        <v>2.6200873362445476</v>
      </c>
      <c r="FH141" s="2" t="e">
        <v>#N/A</v>
      </c>
      <c r="FI141" s="2" t="e">
        <v>#N/A</v>
      </c>
      <c r="FL141" s="2">
        <f t="shared" si="170"/>
        <v>0.27888226800800719</v>
      </c>
      <c r="FM141" s="2">
        <f t="shared" si="170"/>
        <v>8.8001077105492875E-2</v>
      </c>
      <c r="FN141" s="2">
        <f t="shared" si="115"/>
        <v>0.91143779767031141</v>
      </c>
      <c r="FQ141" s="2">
        <f t="shared" si="171"/>
        <v>1.1202042733085671</v>
      </c>
      <c r="FR141" s="2">
        <f t="shared" si="171"/>
        <v>0.35246923245506601</v>
      </c>
      <c r="FS141" s="2">
        <f t="shared" si="117"/>
        <v>3.6958978717433366</v>
      </c>
      <c r="FT141" s="2">
        <f t="shared" si="172"/>
        <v>2.2522992234674133</v>
      </c>
      <c r="FU141" s="2">
        <f t="shared" si="172"/>
        <v>0.65269698415957311</v>
      </c>
      <c r="FX141" s="2">
        <f t="shared" si="192"/>
        <v>0.76523403448058858</v>
      </c>
      <c r="FY141" s="2">
        <f t="shared" si="192"/>
        <v>0.14074535395449672</v>
      </c>
      <c r="FZ141" s="2">
        <f t="shared" si="121"/>
        <v>3.2492204065888819</v>
      </c>
      <c r="GA141" s="2">
        <f t="shared" si="193"/>
        <v>2.1496056800346164</v>
      </c>
      <c r="GB141" s="2">
        <f t="shared" si="193"/>
        <v>1.1184629122948486</v>
      </c>
      <c r="GE141" s="2"/>
      <c r="GF141" s="2"/>
      <c r="GG141" s="2">
        <f t="shared" si="195"/>
        <v>120.96930561845318</v>
      </c>
      <c r="GH141" s="2">
        <f t="shared" si="195"/>
        <v>33.437157995787167</v>
      </c>
      <c r="GI141" s="2">
        <f t="shared" si="138"/>
        <v>13.014273719563407</v>
      </c>
      <c r="GJ141" s="2">
        <f t="shared" si="139"/>
        <v>3.3727810650887369</v>
      </c>
      <c r="GK141" s="2" t="e">
        <v>#N/A</v>
      </c>
      <c r="GN141" s="2">
        <f t="shared" si="191"/>
        <v>-9.9999999999999867E-2</v>
      </c>
      <c r="GQ141" s="2"/>
      <c r="GT141" s="27">
        <f t="shared" ca="1" si="174"/>
        <v>100.48465266558966</v>
      </c>
      <c r="GU141" s="27">
        <f t="shared" ca="1" si="175"/>
        <v>117.1875</v>
      </c>
      <c r="GV141" s="27">
        <f t="shared" ca="1" si="175"/>
        <v>101.34408602150538</v>
      </c>
      <c r="GW141" s="27">
        <f t="shared" ca="1" si="176"/>
        <v>99.770904925544102</v>
      </c>
      <c r="GX141" s="27">
        <f t="shared" ca="1" si="176"/>
        <v>103.36879432624113</v>
      </c>
      <c r="GY141" s="27">
        <f t="shared" ca="1" si="177"/>
        <v>101.11420612813372</v>
      </c>
      <c r="GZ141" s="27">
        <f t="shared" ca="1" si="178"/>
        <v>101.09289617486338</v>
      </c>
      <c r="HA141" s="27">
        <f t="shared" ca="1" si="179"/>
        <v>93.30922242314648</v>
      </c>
      <c r="HB141" s="27">
        <f t="shared" ca="1" si="179"/>
        <v>101.36518771331058</v>
      </c>
      <c r="HC141" s="27">
        <f t="shared" ca="1" si="179"/>
        <v>93.267736923873642</v>
      </c>
      <c r="HD141" s="27">
        <f t="shared" ca="1" si="179"/>
        <v>98.734177215189874</v>
      </c>
      <c r="HE141" s="27">
        <f t="shared" ca="1" si="180"/>
        <v>94.12515964240103</v>
      </c>
      <c r="HG141" s="27">
        <f t="shared" ca="1" si="181"/>
        <v>100</v>
      </c>
      <c r="HH141" s="27">
        <f t="shared" ca="1" si="182"/>
        <v>100</v>
      </c>
      <c r="HI141" s="27">
        <f t="shared" ca="1" si="182"/>
        <v>100</v>
      </c>
      <c r="HJ141" s="27">
        <f t="shared" ca="1" si="183"/>
        <v>100</v>
      </c>
      <c r="HK141" s="27">
        <f t="shared" ca="1" si="183"/>
        <v>100</v>
      </c>
      <c r="HL141" s="27">
        <f t="shared" ca="1" si="184"/>
        <v>100</v>
      </c>
      <c r="HM141" s="27">
        <f t="shared" ca="1" si="185"/>
        <v>100</v>
      </c>
      <c r="HN141" s="27">
        <f t="shared" ca="1" si="186"/>
        <v>100</v>
      </c>
      <c r="HO141" s="27">
        <f t="shared" ca="1" si="186"/>
        <v>100</v>
      </c>
      <c r="HP141" s="27">
        <f t="shared" ca="1" si="186"/>
        <v>100</v>
      </c>
      <c r="HQ141" s="27">
        <f t="shared" ca="1" si="186"/>
        <v>100</v>
      </c>
      <c r="HR141" s="27">
        <f t="shared" ca="1" si="187"/>
        <v>100</v>
      </c>
      <c r="IG141" s="24"/>
      <c r="IH141" s="24"/>
      <c r="II141" s="24"/>
      <c r="IJ141" s="24"/>
      <c r="IK141" s="24"/>
      <c r="IL141" s="2"/>
      <c r="IM141" s="2">
        <f t="shared" si="199"/>
        <v>1.1000000000000001</v>
      </c>
      <c r="IN141" s="2"/>
      <c r="IO141" s="2">
        <f t="shared" si="134"/>
        <v>1.1000000000000001</v>
      </c>
      <c r="IX141" s="3"/>
      <c r="IY141" s="3"/>
      <c r="IZ141" s="3"/>
      <c r="JA141" s="3"/>
      <c r="JB141" s="3"/>
      <c r="JC141" s="3"/>
      <c r="JE141" s="3"/>
      <c r="JF141" s="3"/>
      <c r="JG141" s="3"/>
      <c r="JH141" s="3"/>
      <c r="JI141" s="3"/>
      <c r="JJ141" s="3"/>
      <c r="JK141" s="3"/>
      <c r="JL141" s="3"/>
      <c r="JN141" s="10">
        <f>COUNTIF(EI141:ET141,"&gt;2")</f>
        <v>7</v>
      </c>
      <c r="JP141" s="2">
        <f>AVERAGE(CS141,CS129,CS117,CS105,CS93,CS81,CS69,CS57,CS45,CS33)</f>
        <v>0.25100320248636099</v>
      </c>
      <c r="JQ141" s="2">
        <f>CS141-JP141</f>
        <v>2.5239891436275252E-2</v>
      </c>
      <c r="JR141" s="2">
        <f>AVERAGE(CT141,CT129,CT117,CT105,CT93,CT81,CT69,CT57,CT45,CT33)</f>
        <v>0.12253371795863241</v>
      </c>
      <c r="JS141" s="2">
        <f>CT141-JR141</f>
        <v>6.4985401058763881E-3</v>
      </c>
      <c r="KH141" s="2">
        <f>(DN141*$DN$4)+(FB141*$FB$3)+(FC141*$FC$3)+(FD141*$FD$3)+(FE141*$FE$3)+(FF141*$FF$3)+(FG141*$FG$3)</f>
        <v>1.7731884803384244</v>
      </c>
      <c r="KI141" s="2">
        <f>F141-KH141</f>
        <v>-0.67318848033842427</v>
      </c>
      <c r="KJ141" s="2">
        <f>MAX(DN141,FB141:FG141)</f>
        <v>2.6763990267639981</v>
      </c>
      <c r="KK141" s="2">
        <f>MIN(DN141,FB141:FG141)</f>
        <v>-1.1156186612576002</v>
      </c>
      <c r="KL141" s="2">
        <f t="shared" si="135"/>
        <v>3.7920176880215983</v>
      </c>
      <c r="KO141" s="2">
        <f>BO141</f>
        <v>100.98</v>
      </c>
      <c r="KP141" s="2">
        <f>100*((BO135/BO123)-1)</f>
        <v>-1.3596665343390324</v>
      </c>
      <c r="KQ141" s="2">
        <f t="shared" si="142"/>
        <v>-1.3596665343390324</v>
      </c>
      <c r="KR141" s="2">
        <f>100*((BO129/BO117)-1)</f>
        <v>-2.824236354531795</v>
      </c>
      <c r="KS141" s="2">
        <f t="shared" si="149"/>
        <v>-2.824236354531795</v>
      </c>
      <c r="KT141" s="3">
        <f>BP141</f>
        <v>1.6132</v>
      </c>
      <c r="KU141" s="3">
        <f>BQ141</f>
        <v>25.473157894736843</v>
      </c>
      <c r="KV141" s="3">
        <f t="shared" si="207"/>
        <v>15.79045245148577</v>
      </c>
      <c r="KW141" s="2">
        <f t="shared" si="200"/>
        <v>35.74703428277892</v>
      </c>
      <c r="KX141" s="2">
        <f t="shared" si="200"/>
        <v>28.886581881372798</v>
      </c>
      <c r="LB141">
        <v>0</v>
      </c>
      <c r="LE141" s="2" t="e">
        <v>#N/A</v>
      </c>
      <c r="LF141" s="2" t="e">
        <v>#N/A</v>
      </c>
      <c r="LG141" s="2" t="e">
        <v>#N/A</v>
      </c>
      <c r="LH141" s="2" t="e">
        <v>#N/A</v>
      </c>
      <c r="LI141" s="2" t="e">
        <v>#N/A</v>
      </c>
      <c r="LJ141" s="2" t="e">
        <v>#N/A</v>
      </c>
      <c r="LK141" s="2">
        <v>75.929163081874165</v>
      </c>
      <c r="LL141" s="2" t="e">
        <v>#N/A</v>
      </c>
      <c r="LM141" s="2" t="e">
        <v>#N/A</v>
      </c>
      <c r="LN141" s="2">
        <v>71.11548335656785</v>
      </c>
      <c r="LO141" s="2" t="e">
        <v>#N/A</v>
      </c>
      <c r="LP141" s="2">
        <v>50.080175058751692</v>
      </c>
      <c r="LQ141" s="2" t="e">
        <v>#N/A</v>
      </c>
      <c r="LR141" s="2" t="e">
        <v>#N/A</v>
      </c>
      <c r="LS141" s="2" t="e">
        <v>#N/A</v>
      </c>
      <c r="LT141" s="2" t="e">
        <v>#N/A</v>
      </c>
      <c r="LU141" s="2" t="e">
        <v>#N/A</v>
      </c>
      <c r="LV141" s="2" t="e">
        <v>#N/A</v>
      </c>
      <c r="LW141" s="2" t="e">
        <v>#N/A</v>
      </c>
      <c r="LX141" s="2" t="e">
        <v>#N/A</v>
      </c>
      <c r="LY141" s="2">
        <v>63.665675322934121</v>
      </c>
      <c r="LZ141" s="2" t="e">
        <v>#N/A</v>
      </c>
      <c r="MA141" s="2" t="e">
        <v>#N/A</v>
      </c>
      <c r="MB141" s="2" t="e">
        <v>#N/A</v>
      </c>
      <c r="MC141" s="2" t="e">
        <v>#N/A</v>
      </c>
      <c r="MD141" s="2" t="e">
        <v>#N/A</v>
      </c>
      <c r="ME141" s="2" t="e">
        <v>#N/A</v>
      </c>
      <c r="MF141" s="2" t="e">
        <v>#N/A</v>
      </c>
      <c r="MG141" s="2" t="e">
        <v>#N/A</v>
      </c>
      <c r="MH141" s="2">
        <v>61.236370676428997</v>
      </c>
      <c r="MI141" s="2" t="e">
        <v>#N/A</v>
      </c>
      <c r="MJ141" s="2" t="e">
        <v>#N/A</v>
      </c>
      <c r="MK141" s="2" t="e">
        <v>#N/A</v>
      </c>
      <c r="ML141" s="2" t="e">
        <v>#N/A</v>
      </c>
      <c r="MM141" s="2" t="e">
        <v>#N/A</v>
      </c>
      <c r="MN141" s="2" t="e">
        <v>#N/A</v>
      </c>
      <c r="MO141" s="2" t="e">
        <v>#N/A</v>
      </c>
      <c r="MP141" s="2">
        <v>35.393315822513713</v>
      </c>
      <c r="MQ141" s="2" t="e">
        <v>#N/A</v>
      </c>
      <c r="MR141" s="2" t="e">
        <v>#N/A</v>
      </c>
      <c r="MS141" s="10" t="e">
        <v>#N/A</v>
      </c>
      <c r="MT141" s="2" t="e">
        <v>#N/A</v>
      </c>
      <c r="MU141" s="2" t="e">
        <v>#N/A</v>
      </c>
      <c r="MV141" s="2" t="e">
        <v>#N/A</v>
      </c>
      <c r="MX141" s="22" t="e">
        <v>#N/A</v>
      </c>
      <c r="MY141" s="22" t="e">
        <v>#N/A</v>
      </c>
      <c r="MZ141" s="22" t="e">
        <v>#N/A</v>
      </c>
      <c r="NA141" s="22" t="e">
        <v>#N/A</v>
      </c>
      <c r="NB141" s="22" t="e">
        <v>#N/A</v>
      </c>
      <c r="NC141" s="22" t="e">
        <v>#N/A</v>
      </c>
      <c r="ND141" s="22">
        <v>2</v>
      </c>
      <c r="NE141" s="22" t="e">
        <v>#N/A</v>
      </c>
      <c r="NF141" s="22" t="e">
        <v>#N/A</v>
      </c>
      <c r="NG141" s="22">
        <v>0</v>
      </c>
      <c r="NH141" s="23">
        <v>0</v>
      </c>
      <c r="NI141" s="22">
        <v>19</v>
      </c>
      <c r="NJ141" s="22" t="e">
        <v>#N/A</v>
      </c>
      <c r="NK141" s="22" t="e">
        <v>#N/A</v>
      </c>
      <c r="NL141" s="23" t="e">
        <v>#N/A</v>
      </c>
      <c r="NM141" s="3" t="e">
        <v>#N/A</v>
      </c>
      <c r="NN141" s="22" t="e">
        <v>#N/A</v>
      </c>
      <c r="NO141" s="22" t="e">
        <v>#N/A</v>
      </c>
      <c r="NP141" s="22" t="e">
        <v>#N/A</v>
      </c>
      <c r="NQ141" s="22" t="e">
        <v>#N/A</v>
      </c>
      <c r="NR141" s="23">
        <v>2</v>
      </c>
      <c r="NS141" s="22" t="e">
        <v>#N/A</v>
      </c>
      <c r="NT141" s="22" t="e">
        <v>#N/A</v>
      </c>
      <c r="NU141" s="23" t="e">
        <v>#N/A</v>
      </c>
      <c r="NV141" s="3" t="e">
        <v>#N/A</v>
      </c>
      <c r="NW141" s="22" t="e">
        <v>#N/A</v>
      </c>
      <c r="NX141" s="22" t="e">
        <v>#N/A</v>
      </c>
      <c r="NY141" s="22" t="e">
        <v>#N/A</v>
      </c>
      <c r="NZ141" s="22" t="e">
        <v>#N/A</v>
      </c>
      <c r="OA141" s="23">
        <v>7</v>
      </c>
      <c r="OB141" s="22" t="e">
        <v>#N/A</v>
      </c>
      <c r="OC141" s="22" t="e">
        <v>#N/A</v>
      </c>
      <c r="OD141" s="22" t="e">
        <v>#N/A</v>
      </c>
      <c r="OE141" s="22" t="e">
        <v>#N/A</v>
      </c>
      <c r="OF141" s="22" t="e">
        <v>#N/A</v>
      </c>
      <c r="OG141" s="22" t="e">
        <v>#N/A</v>
      </c>
      <c r="OH141" s="23" t="e">
        <v>#N/A</v>
      </c>
      <c r="OI141" s="22">
        <v>0</v>
      </c>
      <c r="OJ141" s="22" t="e">
        <v>#N/A</v>
      </c>
      <c r="OK141" s="22" t="e">
        <v>#N/A</v>
      </c>
      <c r="OL141" s="22" t="e">
        <v>#N/A</v>
      </c>
      <c r="OM141" s="23" t="e">
        <v>#N/A</v>
      </c>
      <c r="ON141" s="22" t="e">
        <v>#N/A</v>
      </c>
      <c r="OO141" s="22" t="e">
        <v>#N/A</v>
      </c>
      <c r="OQ141">
        <f t="shared" si="136"/>
        <v>-11</v>
      </c>
      <c r="OR141" s="23" t="e">
        <f t="shared" ca="1" si="168"/>
        <v>#N/A</v>
      </c>
      <c r="OS141" s="23" t="e">
        <f t="shared" ca="1" si="168"/>
        <v>#N/A</v>
      </c>
      <c r="OT141" s="23" t="e">
        <f t="shared" ca="1" si="168"/>
        <v>#N/A</v>
      </c>
      <c r="OU141" s="23" t="e">
        <f t="shared" ca="1" si="168"/>
        <v>#N/A</v>
      </c>
      <c r="OV141" s="23" t="e">
        <f t="shared" ca="1" si="168"/>
        <v>#N/A</v>
      </c>
      <c r="OW141" s="23" t="e">
        <f t="shared" ca="1" si="168"/>
        <v>#N/A</v>
      </c>
      <c r="OX141" s="23">
        <f t="shared" ca="1" si="168"/>
        <v>1.0621940443942881</v>
      </c>
      <c r="OY141" s="23" t="e">
        <f t="shared" ca="1" si="168"/>
        <v>#N/A</v>
      </c>
      <c r="OZ141" s="23" t="e">
        <f t="shared" ca="1" si="168"/>
        <v>#N/A</v>
      </c>
      <c r="PA141" s="23" t="e">
        <f t="shared" ca="1" si="168"/>
        <v>#N/A</v>
      </c>
      <c r="PB141" s="23" t="e">
        <f t="shared" ca="1" si="168"/>
        <v>#N/A</v>
      </c>
      <c r="PC141" s="23">
        <f t="shared" ca="1" si="167"/>
        <v>1.0516534642677651</v>
      </c>
      <c r="PD141" s="23" t="e">
        <f t="shared" ca="1" si="167"/>
        <v>#N/A</v>
      </c>
      <c r="PE141" s="23" t="e">
        <f t="shared" ca="1" si="167"/>
        <v>#N/A</v>
      </c>
      <c r="PF141" s="23" t="e">
        <f t="shared" ca="1" si="167"/>
        <v>#N/A</v>
      </c>
      <c r="PG141" s="23" t="e">
        <f t="shared" ca="1" si="167"/>
        <v>#N/A</v>
      </c>
      <c r="PH141" s="23" t="e">
        <f t="shared" ca="1" si="165"/>
        <v>#N/A</v>
      </c>
      <c r="PI141" s="23" t="e">
        <f t="shared" ca="1" si="165"/>
        <v>#N/A</v>
      </c>
      <c r="PJ141" s="23" t="e">
        <f t="shared" ca="1" si="165"/>
        <v>#N/A</v>
      </c>
      <c r="PK141" s="23" t="e">
        <f t="shared" ca="1" si="165"/>
        <v>#N/A</v>
      </c>
      <c r="PL141" s="23">
        <f t="shared" ca="1" si="165"/>
        <v>1.0451374454871747</v>
      </c>
      <c r="PM141" s="23" t="e">
        <f t="shared" ca="1" si="165"/>
        <v>#N/A</v>
      </c>
      <c r="PN141" s="23" t="e">
        <f t="shared" ca="1" si="165"/>
        <v>#N/A</v>
      </c>
      <c r="PO141" s="23" t="e">
        <f t="shared" ca="1" si="157"/>
        <v>#N/A</v>
      </c>
      <c r="PP141" s="23" t="e">
        <f t="shared" ca="1" si="157"/>
        <v>#N/A</v>
      </c>
      <c r="PQ141" s="23" t="e">
        <f t="shared" ca="1" si="157"/>
        <v>#N/A</v>
      </c>
      <c r="PR141" s="23" t="e">
        <f t="shared" ca="1" si="157"/>
        <v>#N/A</v>
      </c>
      <c r="PS141" s="23" t="e">
        <f t="shared" ca="1" si="157"/>
        <v>#N/A</v>
      </c>
      <c r="PT141" s="23" t="e">
        <f t="shared" ca="1" si="157"/>
        <v>#N/A</v>
      </c>
      <c r="PU141" s="23">
        <f t="shared" ca="1" si="157"/>
        <v>1.0439462288946861</v>
      </c>
      <c r="PV141" s="23" t="e">
        <f t="shared" ca="1" si="157"/>
        <v>#N/A</v>
      </c>
      <c r="PW141" s="23" t="e">
        <f t="shared" ca="1" si="157"/>
        <v>#N/A</v>
      </c>
      <c r="PX141" s="23" t="e">
        <f t="shared" ca="1" si="189"/>
        <v>#N/A</v>
      </c>
      <c r="PY141" s="23" t="e">
        <f t="shared" ca="1" si="189"/>
        <v>#N/A</v>
      </c>
      <c r="PZ141" s="23" t="e">
        <f t="shared" ca="1" si="189"/>
        <v>#N/A</v>
      </c>
      <c r="QA141" s="23" t="e">
        <f t="shared" ca="1" si="189"/>
        <v>#N/A</v>
      </c>
      <c r="QB141" s="23" t="e">
        <f t="shared" ca="1" si="189"/>
        <v>#N/A</v>
      </c>
      <c r="QC141" s="23" t="e">
        <f t="shared" ca="1" si="189"/>
        <v>#N/A</v>
      </c>
      <c r="QD141" s="23" t="e">
        <f t="shared" ca="1" si="189"/>
        <v>#N/A</v>
      </c>
      <c r="QE141" s="23" t="e">
        <f t="shared" ca="1" si="189"/>
        <v>#N/A</v>
      </c>
      <c r="QF141" s="23" t="e">
        <f t="shared" ca="1" si="189"/>
        <v>#N/A</v>
      </c>
      <c r="QG141" s="23" t="e">
        <f t="shared" ca="1" si="194"/>
        <v>#N/A</v>
      </c>
      <c r="QH141" s="23" t="e">
        <f t="shared" ca="1" si="194"/>
        <v>#N/A</v>
      </c>
      <c r="QI141" s="23" t="e">
        <f t="shared" ca="1" si="194"/>
        <v>#N/A</v>
      </c>
      <c r="QJ141" s="26" t="e">
        <f t="shared" ca="1" si="211"/>
        <v>#N/A</v>
      </c>
    </row>
    <row r="142" spans="1:452" x14ac:dyDescent="0.35">
      <c r="A142" s="12" t="s">
        <v>1207</v>
      </c>
      <c r="B142" s="21">
        <v>36526</v>
      </c>
      <c r="C142" t="s">
        <v>757</v>
      </c>
      <c r="D142" s="2">
        <v>72.599999999999994</v>
      </c>
      <c r="E142" s="2">
        <v>71.900000000000006</v>
      </c>
      <c r="F142" s="2">
        <v>0.8</v>
      </c>
      <c r="G142" s="2">
        <v>76.599999999999994</v>
      </c>
      <c r="H142" s="2">
        <v>72.287993085321546</v>
      </c>
      <c r="I142" s="2">
        <v>77.089171144198446</v>
      </c>
      <c r="J142" s="2">
        <v>85.6</v>
      </c>
      <c r="K142" s="2">
        <v>58.5</v>
      </c>
      <c r="L142" s="2">
        <v>58.589632218983091</v>
      </c>
      <c r="M142" s="2">
        <v>66.5</v>
      </c>
      <c r="N142" s="2">
        <v>67.400000000000006</v>
      </c>
      <c r="O142" s="2">
        <v>65.2</v>
      </c>
      <c r="P142" s="2">
        <v>62.3</v>
      </c>
      <c r="Q142" s="2">
        <v>161.5</v>
      </c>
      <c r="R142" s="2">
        <v>65.599999999999994</v>
      </c>
      <c r="S142" s="2">
        <v>67.400000000000006</v>
      </c>
      <c r="T142" s="2">
        <v>37.700000000000003</v>
      </c>
      <c r="U142" s="2">
        <v>55.7</v>
      </c>
      <c r="V142" s="2">
        <v>60.1</v>
      </c>
      <c r="W142" s="2">
        <v>29.9</v>
      </c>
      <c r="X142" s="2">
        <v>81.7</v>
      </c>
      <c r="Y142" s="2" t="e">
        <v>#N/A</v>
      </c>
      <c r="Z142" s="2">
        <v>42.4</v>
      </c>
      <c r="AA142" s="2">
        <v>85.1</v>
      </c>
      <c r="AB142" s="2">
        <v>149.19999999999999</v>
      </c>
      <c r="AC142" s="2">
        <v>151.5</v>
      </c>
      <c r="AD142" s="2">
        <v>59.7</v>
      </c>
      <c r="AE142" s="2">
        <v>165.5</v>
      </c>
      <c r="AF142" s="2">
        <v>78</v>
      </c>
      <c r="AG142" s="22">
        <v>591</v>
      </c>
      <c r="AH142" s="22">
        <v>409</v>
      </c>
      <c r="AI142" s="22">
        <v>178</v>
      </c>
      <c r="AJ142" s="22">
        <v>38</v>
      </c>
      <c r="AK142" s="22">
        <v>33</v>
      </c>
      <c r="AL142" s="22">
        <v>9</v>
      </c>
      <c r="AM142" s="22">
        <v>15</v>
      </c>
      <c r="AN142" s="22">
        <v>21</v>
      </c>
      <c r="AO142" s="22">
        <v>60</v>
      </c>
      <c r="AP142" s="22">
        <v>33</v>
      </c>
      <c r="AQ142" s="22">
        <v>18</v>
      </c>
      <c r="AR142" s="2">
        <v>66</v>
      </c>
      <c r="AS142" s="2">
        <v>54.6</v>
      </c>
      <c r="AT142" s="2">
        <v>161.5</v>
      </c>
      <c r="AU142" s="2">
        <v>54.6</v>
      </c>
      <c r="AV142" s="2">
        <v>83.2</v>
      </c>
      <c r="AW142" s="2">
        <v>64.099999999999994</v>
      </c>
      <c r="AX142" s="2">
        <v>65.599999999999994</v>
      </c>
      <c r="AY142" s="2">
        <v>97.7</v>
      </c>
      <c r="AZ142" s="2">
        <v>98.1</v>
      </c>
      <c r="BA142" s="2">
        <v>29.9</v>
      </c>
      <c r="BB142" s="2">
        <v>61.7</v>
      </c>
      <c r="BC142" s="2">
        <v>70.599999999999994</v>
      </c>
      <c r="BD142" s="3" t="e">
        <v>#N/A</v>
      </c>
      <c r="BE142" s="3" t="e">
        <v>#N/A</v>
      </c>
      <c r="BF142" s="3" t="e">
        <v>#N/A</v>
      </c>
      <c r="BG142" s="3" t="e">
        <v>#N/A</v>
      </c>
      <c r="BH142" s="3" t="e">
        <v>#N/A</v>
      </c>
      <c r="BI142" s="2">
        <v>166.6</v>
      </c>
      <c r="BJ142" s="2">
        <v>2</v>
      </c>
      <c r="BK142" s="2">
        <v>2.1</v>
      </c>
      <c r="BL142" s="2">
        <v>64.900000000000006</v>
      </c>
      <c r="BM142" s="2">
        <v>72.8</v>
      </c>
      <c r="BN142" s="10">
        <v>305</v>
      </c>
      <c r="BO142" s="3">
        <v>102.68</v>
      </c>
      <c r="BP142" s="22">
        <v>1.6402000000000001</v>
      </c>
      <c r="BQ142" s="3">
        <v>25.510999999999999</v>
      </c>
      <c r="BR142" s="23">
        <v>2.4221052631578943</v>
      </c>
      <c r="BS142" s="2">
        <v>46.3</v>
      </c>
      <c r="BT142" s="3">
        <v>47.44</v>
      </c>
      <c r="BU142" s="2">
        <v>1.1000000000000001</v>
      </c>
      <c r="BV142" s="2">
        <v>2</v>
      </c>
      <c r="BW142" s="2" t="e">
        <v>#N/A</v>
      </c>
      <c r="BX142" s="2" t="e">
        <v>#N/A</v>
      </c>
      <c r="BY142" s="23">
        <v>169.3</v>
      </c>
      <c r="BZ142" s="2">
        <v>97.4</v>
      </c>
      <c r="CA142" s="2">
        <v>75</v>
      </c>
      <c r="CB142" s="3">
        <v>79.17</v>
      </c>
      <c r="CC142" s="2">
        <v>74</v>
      </c>
      <c r="CD142" s="2">
        <v>94</v>
      </c>
      <c r="CE142" s="2">
        <v>97.590748835957925</v>
      </c>
      <c r="CF142" s="3">
        <v>79.439525629238247</v>
      </c>
      <c r="CG142" s="2">
        <v>74.035800502663989</v>
      </c>
      <c r="CH142" s="23">
        <v>179.19727360503865</v>
      </c>
      <c r="CI142" s="3">
        <v>79.625480073672776</v>
      </c>
      <c r="CM142" s="2">
        <f t="shared" si="196"/>
        <v>15.553591025484696</v>
      </c>
      <c r="CN142" s="2">
        <f t="shared" si="196"/>
        <v>1.4767133661491856</v>
      </c>
      <c r="CO142" s="2">
        <f t="shared" si="197"/>
        <v>106.09257173042404</v>
      </c>
      <c r="CR142" s="2">
        <f t="shared" si="201"/>
        <v>-0.6839945280437757</v>
      </c>
      <c r="CS142" s="2">
        <f t="shared" si="201"/>
        <v>-0.96418732782367589</v>
      </c>
      <c r="CT142" s="2">
        <f t="shared" si="202"/>
        <v>-1.2886597938144331</v>
      </c>
      <c r="CU142" s="2">
        <f t="shared" si="202"/>
        <v>-0.2439569728240461</v>
      </c>
      <c r="CV142" s="2">
        <f t="shared" si="202"/>
        <v>-0.23260961129654215</v>
      </c>
      <c r="CW142" s="2">
        <f t="shared" si="203"/>
        <v>0</v>
      </c>
      <c r="CX142" s="2">
        <f t="shared" si="204"/>
        <v>0.34305317324185736</v>
      </c>
      <c r="CY142" s="2"/>
      <c r="CZ142" s="2">
        <f t="shared" si="208"/>
        <v>0</v>
      </c>
      <c r="DA142" s="2">
        <f t="shared" si="209"/>
        <v>1.2211668928086723</v>
      </c>
      <c r="DB142" s="2">
        <f t="shared" si="210"/>
        <v>0.33388981636060572</v>
      </c>
      <c r="DC142" s="2"/>
      <c r="DF142" s="2">
        <f t="shared" si="205"/>
        <v>-2.8885214445839358</v>
      </c>
      <c r="DG142" s="2">
        <f t="shared" si="205"/>
        <v>-2.7558800081071921</v>
      </c>
      <c r="DH142" s="2">
        <f t="shared" si="206"/>
        <v>3.9373203518480615</v>
      </c>
      <c r="DI142" s="2">
        <f t="shared" si="169"/>
        <v>3.8708904218594853</v>
      </c>
      <c r="DJ142" s="2">
        <f t="shared" si="169"/>
        <v>7.4647761849536698</v>
      </c>
      <c r="DM142" s="2"/>
      <c r="DN142" s="2">
        <f t="shared" si="123"/>
        <v>0.70028011204481788</v>
      </c>
      <c r="DO142" s="2">
        <f t="shared" si="212"/>
        <v>0</v>
      </c>
      <c r="DP142" s="2">
        <f t="shared" si="124"/>
        <v>-0.81112398609502057</v>
      </c>
      <c r="DQ142" s="2"/>
      <c r="DR142" s="2">
        <f t="shared" si="125"/>
        <v>3.3568904593639552</v>
      </c>
      <c r="DS142" s="2">
        <f t="shared" si="126"/>
        <v>2.6887563573675282</v>
      </c>
      <c r="DT142" s="2" t="e">
        <v>#N/A</v>
      </c>
      <c r="DU142" s="2" t="e">
        <v>#N/A</v>
      </c>
      <c r="DV142" s="2">
        <f t="shared" si="213"/>
        <v>-1.9548872180451093</v>
      </c>
      <c r="DW142" s="2">
        <f t="shared" si="127"/>
        <v>-6.6473988439306408</v>
      </c>
      <c r="DX142" s="2">
        <f t="shared" si="128"/>
        <v>1.0723860589812562</v>
      </c>
      <c r="DY142" s="2">
        <f t="shared" si="129"/>
        <v>2.9827315541601118</v>
      </c>
      <c r="DZ142" s="2">
        <f t="shared" si="130"/>
        <v>18.038528896672503</v>
      </c>
      <c r="EA142" s="2">
        <f t="shared" si="190"/>
        <v>1.0889292196007316</v>
      </c>
      <c r="EB142" s="2">
        <f t="shared" si="190"/>
        <v>4.8865619546247796</v>
      </c>
      <c r="EC142" s="2">
        <f t="shared" si="190"/>
        <v>5.6537102473498191</v>
      </c>
      <c r="ED142" s="2">
        <f t="shared" si="188"/>
        <v>8.7882822902796356</v>
      </c>
      <c r="EE142" s="2" t="e">
        <f t="shared" si="188"/>
        <v>#N/A</v>
      </c>
      <c r="EF142" s="2">
        <f t="shared" si="188"/>
        <v>20.113314447592078</v>
      </c>
      <c r="EG142" s="2">
        <f t="shared" si="188"/>
        <v>-5.4444444444444517</v>
      </c>
      <c r="EH142" s="2">
        <f t="shared" si="143"/>
        <v>-6.633291614518166</v>
      </c>
      <c r="EI142" s="2">
        <f t="shared" si="151"/>
        <v>-1.9316493313521477</v>
      </c>
      <c r="EJ142" s="2">
        <f t="shared" si="151"/>
        <v>4.3977055449330837</v>
      </c>
      <c r="EK142" s="2">
        <f t="shared" si="151"/>
        <v>-6.6473988439306408</v>
      </c>
      <c r="EL142" s="2">
        <f t="shared" si="150"/>
        <v>2.6315789473684292</v>
      </c>
      <c r="EM142" s="2">
        <f t="shared" si="150"/>
        <v>-1.1876484560570111</v>
      </c>
      <c r="EN142" s="2">
        <f t="shared" si="150"/>
        <v>2.8892455858748001</v>
      </c>
      <c r="EO142" s="2">
        <f t="shared" si="150"/>
        <v>2.9827315541601118</v>
      </c>
      <c r="EP142" s="2">
        <f t="shared" si="150"/>
        <v>-3.1714568880079286</v>
      </c>
      <c r="EQ142" s="2">
        <f t="shared" si="150"/>
        <v>0.40941658137154668</v>
      </c>
      <c r="ER142" s="2">
        <f t="shared" si="162"/>
        <v>5.6537102473498191</v>
      </c>
      <c r="ES142" s="2">
        <f t="shared" si="162"/>
        <v>2.6622296173044901</v>
      </c>
      <c r="ET142" s="2">
        <f t="shared" si="162"/>
        <v>2.1707670043415339</v>
      </c>
      <c r="EU142" s="2">
        <f t="shared" si="198"/>
        <v>2</v>
      </c>
      <c r="EV142" s="2">
        <f t="shared" si="198"/>
        <v>2.1</v>
      </c>
      <c r="EW142" s="2">
        <f t="shared" si="131"/>
        <v>7.6285240464345039</v>
      </c>
      <c r="EX142" s="2">
        <f t="shared" si="131"/>
        <v>2.2471910112359383</v>
      </c>
      <c r="EY142" s="2">
        <f t="shared" si="132"/>
        <v>131.0263477796814</v>
      </c>
      <c r="EZ142" s="2">
        <f t="shared" si="132"/>
        <v>31.703769767808133</v>
      </c>
      <c r="FA142" s="2">
        <f t="shared" si="133"/>
        <v>11.835748792270518</v>
      </c>
      <c r="FB142" s="2">
        <f t="shared" si="173"/>
        <v>2.7929568913175551</v>
      </c>
      <c r="FC142" s="2">
        <f t="shared" si="173"/>
        <v>-0.7135575942915251</v>
      </c>
      <c r="FD142" s="2">
        <f t="shared" si="173"/>
        <v>1.7639077340569909</v>
      </c>
      <c r="FE142" s="2">
        <f t="shared" si="173"/>
        <v>1.5390534821084989</v>
      </c>
      <c r="FF142" s="2">
        <f t="shared" si="173"/>
        <v>2.0689655172413834</v>
      </c>
      <c r="FG142" s="2">
        <f t="shared" si="173"/>
        <v>2.3965141612200425</v>
      </c>
      <c r="FH142" s="2" t="e">
        <v>#N/A</v>
      </c>
      <c r="FI142" s="2" t="e">
        <v>#N/A</v>
      </c>
      <c r="FL142" s="2">
        <f t="shared" si="170"/>
        <v>0.25368577925386493</v>
      </c>
      <c r="FM142" s="2">
        <f t="shared" si="170"/>
        <v>2.761711647636389E-3</v>
      </c>
      <c r="FN142" s="2">
        <f t="shared" si="115"/>
        <v>0.90394226904653152</v>
      </c>
      <c r="FQ142" s="2">
        <f t="shared" si="171"/>
        <v>1.0186110401619208</v>
      </c>
      <c r="FR142" s="2">
        <f t="shared" si="171"/>
        <v>1.104730422205602E-2</v>
      </c>
      <c r="FS142" s="2">
        <f t="shared" si="117"/>
        <v>3.665091890098493</v>
      </c>
      <c r="FT142" s="2">
        <f t="shared" si="172"/>
        <v>2.2867289078523312</v>
      </c>
      <c r="FU142" s="2">
        <f t="shared" si="172"/>
        <v>0.91189249232344061</v>
      </c>
      <c r="FX142" s="2">
        <f t="shared" si="192"/>
        <v>0.69372341361428891</v>
      </c>
      <c r="FY142" s="2">
        <f t="shared" si="192"/>
        <v>4.5648549217869316E-2</v>
      </c>
      <c r="FZ142" s="2">
        <f t="shared" si="121"/>
        <v>3.3055888224178043</v>
      </c>
      <c r="GA142" s="2">
        <f t="shared" si="193"/>
        <v>2.2396436949247311</v>
      </c>
      <c r="GB142" s="2">
        <f t="shared" si="193"/>
        <v>1.0675785837081397</v>
      </c>
      <c r="GE142" s="2"/>
      <c r="GF142" s="2"/>
      <c r="GG142" s="2">
        <f t="shared" si="195"/>
        <v>141.52269464267277</v>
      </c>
      <c r="GH142" s="2">
        <f t="shared" si="195"/>
        <v>28.252247635944073</v>
      </c>
      <c r="GI142" s="2">
        <f t="shared" si="138"/>
        <v>13.398692810457513</v>
      </c>
      <c r="GJ142" s="2">
        <f t="shared" si="139"/>
        <v>3.3668044890726723</v>
      </c>
      <c r="GK142" s="2" t="e">
        <v>#N/A</v>
      </c>
      <c r="GN142" s="2">
        <f t="shared" si="191"/>
        <v>-0.30000000000000004</v>
      </c>
      <c r="GQ142" s="2"/>
      <c r="GT142" s="27">
        <f t="shared" ca="1" si="174"/>
        <v>100.16077170418005</v>
      </c>
      <c r="GU142" s="27">
        <f t="shared" ca="1" si="175"/>
        <v>99.851851851851862</v>
      </c>
      <c r="GV142" s="27">
        <f t="shared" ca="1" si="175"/>
        <v>100</v>
      </c>
      <c r="GW142" s="27">
        <f t="shared" ca="1" si="176"/>
        <v>98.277841561423656</v>
      </c>
      <c r="GX142" s="27">
        <f t="shared" ca="1" si="176"/>
        <v>100.34305317324186</v>
      </c>
      <c r="GY142" s="27">
        <f t="shared" ca="1" si="177"/>
        <v>99.03581267217632</v>
      </c>
      <c r="GZ142" s="27">
        <f t="shared" ca="1" si="178"/>
        <v>100.36036036036036</v>
      </c>
      <c r="HA142" s="27">
        <f t="shared" ca="1" si="179"/>
        <v>97.868217054263567</v>
      </c>
      <c r="HB142" s="27">
        <f t="shared" ca="1" si="179"/>
        <v>100.50505050505052</v>
      </c>
      <c r="HC142" s="27">
        <f t="shared" ca="1" si="179"/>
        <v>91.893392559689062</v>
      </c>
      <c r="HD142" s="27">
        <f t="shared" ca="1" si="179"/>
        <v>90.909090909090921</v>
      </c>
      <c r="HE142" s="27">
        <f t="shared" ca="1" si="180"/>
        <v>101.22116689280867</v>
      </c>
      <c r="HG142" s="27">
        <f t="shared" ca="1" si="181"/>
        <v>99.679487179487197</v>
      </c>
      <c r="HH142" s="27">
        <f t="shared" ca="1" si="182"/>
        <v>118.21366024518389</v>
      </c>
      <c r="HI142" s="27">
        <f t="shared" ca="1" si="182"/>
        <v>101.07238605898125</v>
      </c>
      <c r="HJ142" s="27">
        <f t="shared" ca="1" si="183"/>
        <v>100.92699884125145</v>
      </c>
      <c r="HK142" s="27">
        <f t="shared" ca="1" si="183"/>
        <v>103.00353356890459</v>
      </c>
      <c r="HL142" s="27">
        <f t="shared" ca="1" si="184"/>
        <v>101.68067226890756</v>
      </c>
      <c r="HM142" s="27">
        <f t="shared" ca="1" si="185"/>
        <v>100.72595281306715</v>
      </c>
      <c r="HN142" s="27">
        <f t="shared" ca="1" si="186"/>
        <v>94.794856093080213</v>
      </c>
      <c r="HO142" s="27">
        <f t="shared" ca="1" si="186"/>
        <v>101.36518771331058</v>
      </c>
      <c r="HP142" s="27">
        <f t="shared" ca="1" si="186"/>
        <v>101.40765765765767</v>
      </c>
      <c r="HQ142" s="27">
        <f t="shared" ca="1" si="186"/>
        <v>108.19672131147541</v>
      </c>
      <c r="HR142" s="27">
        <f t="shared" ca="1" si="187"/>
        <v>92.240300375469332</v>
      </c>
      <c r="HT142" s="27">
        <f t="shared" ref="HT142:HV157" ca="1" si="214">AI130*GT130/$GY130</f>
        <v>206.79990768520653</v>
      </c>
      <c r="HU142" s="27">
        <f t="shared" ca="1" si="214"/>
        <v>42.865541355431056</v>
      </c>
      <c r="HV142" s="27">
        <f t="shared" ca="1" si="214"/>
        <v>40.332218909068992</v>
      </c>
      <c r="HW142" s="27">
        <f t="shared" ref="HW142:HX157" ca="1" si="215">AG130*GW130/$GY130</f>
        <v>624.2843217470263</v>
      </c>
      <c r="HX142" s="27">
        <f t="shared" ca="1" si="215"/>
        <v>375.41057273973411</v>
      </c>
      <c r="HY142" s="27">
        <f ca="1">1000*GY130/$GY130</f>
        <v>1000</v>
      </c>
      <c r="HZ142" s="27">
        <f t="shared" ref="HZ142:IE157" ca="1" si="216">AL130*GZ130/$GY130</f>
        <v>4.0370625481522291</v>
      </c>
      <c r="IA142" s="27">
        <f t="shared" ca="1" si="216"/>
        <v>6.9288964530960051</v>
      </c>
      <c r="IB142" s="27">
        <f t="shared" ca="1" si="216"/>
        <v>6.0336134453781503</v>
      </c>
      <c r="IC142" s="27">
        <f t="shared" ca="1" si="216"/>
        <v>51.79346269838851</v>
      </c>
      <c r="ID142" s="27">
        <f t="shared" ca="1" si="216"/>
        <v>38.541528464089886</v>
      </c>
      <c r="IE142" s="27">
        <f t="shared" ca="1" si="216"/>
        <v>45.150641610411718</v>
      </c>
      <c r="IG142" s="28">
        <f t="shared" ref="IG142:II205" ca="1" si="217">$HL142/100*(GT142-100)*AI142/1000+(HG142-100)*HT142/$HY142</f>
        <v>-3.7183694260108091E-2</v>
      </c>
      <c r="IH142" s="28">
        <f t="shared" ca="1" si="217"/>
        <v>0.77501416122004385</v>
      </c>
      <c r="II142" s="28">
        <f t="shared" ca="1" si="217"/>
        <v>4.3251709285865615E-2</v>
      </c>
      <c r="IJ142" s="28">
        <f t="shared" ref="IJ142:IJ205" ca="1" si="218">$HL142/100*(GW142-100)*AG142/1000+(HJ142-100)*HW142/$HY142</f>
        <v>-0.45619060335622852</v>
      </c>
      <c r="IK142" s="24">
        <f ca="1">+IJ142-IG142-IH142-II142</f>
        <v>-1.2372727796020297</v>
      </c>
      <c r="IL142" s="28">
        <f t="shared" ref="IL142:IL205" ca="1" si="219">$HL142/100*(GX142-100)*AH142/1000+(HK142-100)*HX142/$HY142</f>
        <v>1.2702251354174734</v>
      </c>
      <c r="IM142" s="28">
        <f ca="1">$HL142/100*(GY142-100)*1000/1000+(HL142-100)*HY142/$HY142</f>
        <v>0.70028011204482354</v>
      </c>
      <c r="IN142" s="3">
        <f ca="1">+IG142+IH142+II142+IK142+IL142</f>
        <v>0.8140345320612451</v>
      </c>
      <c r="IO142" s="2">
        <f t="shared" si="134"/>
        <v>0.8</v>
      </c>
      <c r="IQ142" s="2">
        <f t="shared" ref="IQ142:IQ205" ca="1" si="220">SUM(IG142:II142)</f>
        <v>0.78108217624580145</v>
      </c>
      <c r="IS142" s="3">
        <f t="shared" ref="IS142:IS205" ca="1" si="221">IH142-IH141</f>
        <v>0.77501416122004385</v>
      </c>
      <c r="IT142" s="3">
        <f t="shared" ref="IT142:IT205" ca="1" si="222">II142-II141</f>
        <v>4.3251709285865615E-2</v>
      </c>
      <c r="IU142" s="3">
        <f t="shared" ref="IU142:IU205" si="223">IO142-IO141</f>
        <v>-0.30000000000000004</v>
      </c>
      <c r="IV142" s="3">
        <f t="shared" ref="IV142:IV205" ca="1" si="224">IU142-IS142-IT142</f>
        <v>-1.1182658705059094</v>
      </c>
      <c r="IX142" s="28">
        <f ca="1">$HL142/100*(GZ142-100)*AL142/1000+(HM142-100)*HZ142/$HY142</f>
        <v>6.2284684464048072E-3</v>
      </c>
      <c r="IY142" s="28">
        <f ca="1">$HL142/100*(HA142-100)*AM142/1000+(HN142-100)*IA142/$HY142</f>
        <v>-6.8580071612591664E-2</v>
      </c>
      <c r="IZ142" s="28">
        <f ca="1">$HL142/100*(HB142-100)*AN142/1000+(HO142-100)*IB142/$HY142</f>
        <v>1.9021328667986243E-2</v>
      </c>
      <c r="JA142" s="28">
        <f ca="1">$HL142/100*(HC142-100)*AO142/1000+(HP142-100)*IC142/$HY142</f>
        <v>-0.42166371222657317</v>
      </c>
      <c r="JB142" s="28">
        <f ca="1">$HL142/100*(HD142-100)*AP142/1000+(HQ142-100)*ID142/$HY142</f>
        <v>1.0872150931719504E-2</v>
      </c>
      <c r="JC142" s="28">
        <f ca="1">$HL142/100*(HE142-100)*AQ142/1000+(HR142-100)*IE142/$HY142</f>
        <v>-0.32800498404123324</v>
      </c>
      <c r="JE142" s="3">
        <f t="shared" ref="JE142:JJ157" ca="1" si="225">IX142-IX141</f>
        <v>6.2284684464048072E-3</v>
      </c>
      <c r="JF142" s="3">
        <f t="shared" ca="1" si="225"/>
        <v>-6.8580071612591664E-2</v>
      </c>
      <c r="JG142" s="3">
        <f t="shared" ca="1" si="225"/>
        <v>1.9021328667986243E-2</v>
      </c>
      <c r="JH142" s="3">
        <f t="shared" ca="1" si="225"/>
        <v>-0.42166371222657317</v>
      </c>
      <c r="JI142" s="3">
        <f t="shared" ca="1" si="225"/>
        <v>1.0872150931719504E-2</v>
      </c>
      <c r="JJ142" s="3">
        <f t="shared" ca="1" si="225"/>
        <v>-0.32800498404123324</v>
      </c>
      <c r="JK142" s="3">
        <f>IO142-IO141</f>
        <v>-0.30000000000000004</v>
      </c>
      <c r="JL142" s="3">
        <f t="shared" ref="JL142:JL205" ca="1" si="226">JK142-JE142-JG142</f>
        <v>-0.32524979711439106</v>
      </c>
      <c r="JN142" s="10">
        <f>COUNTIF(EI142:ET142,"&gt;2")</f>
        <v>7</v>
      </c>
      <c r="JP142" s="2">
        <f>AVERAGE(CS142,CS130,CS118,CS106,CS94,CS82,CS70,CS58,CS46,CS34)</f>
        <v>-0.42534523493867421</v>
      </c>
      <c r="JQ142" s="2">
        <f>CS142-JP142</f>
        <v>-0.53884209288500173</v>
      </c>
      <c r="JR142" s="2">
        <f>AVERAGE(CT142,CT130,CT118,CT106,CT94,CT82,CT70,CT58,CT46,CT34)</f>
        <v>-0.81580696844001088</v>
      </c>
      <c r="JS142" s="2">
        <f>CT142-JR142</f>
        <v>-0.47285282537442219</v>
      </c>
      <c r="KH142" s="2">
        <f>(DN142*$DN$4)+(FB142*$FB$3)+(FC142*$FC$3)+(FD142*$FD$3)+(FE142*$FE$3)+(FF142*$FF$3)+(FG142*$FG$3)</f>
        <v>1.9451223727711111</v>
      </c>
      <c r="KI142" s="2">
        <f>F142-KH142</f>
        <v>-1.1451223727711111</v>
      </c>
      <c r="KJ142" s="2">
        <f>MAX(DN142,FB142:FG142)</f>
        <v>2.7929568913175551</v>
      </c>
      <c r="KK142" s="2">
        <f>MIN(DN142,FB142:FG142)</f>
        <v>-0.7135575942915251</v>
      </c>
      <c r="KL142" s="2">
        <f t="shared" si="135"/>
        <v>3.5065144856090802</v>
      </c>
      <c r="KO142" s="2">
        <f>BO142</f>
        <v>102.68</v>
      </c>
      <c r="KP142" s="2">
        <f>100*((BO136/BO124)-1)</f>
        <v>-2.4535611403595947</v>
      </c>
      <c r="KQ142" s="2">
        <f t="shared" si="142"/>
        <v>-2.4535611403595947</v>
      </c>
      <c r="KR142" s="2">
        <f>100*((BO130/BO118)-1)</f>
        <v>-4.0810217521452863</v>
      </c>
      <c r="KS142" s="2">
        <f t="shared" si="149"/>
        <v>-4.0810217521452863</v>
      </c>
      <c r="KT142" s="3">
        <f>BP142</f>
        <v>1.6402000000000001</v>
      </c>
      <c r="KU142" s="3">
        <f>BQ142</f>
        <v>25.510999999999999</v>
      </c>
      <c r="KV142" s="3">
        <f t="shared" si="207"/>
        <v>15.553591025484696</v>
      </c>
      <c r="KW142" s="2">
        <f t="shared" si="200"/>
        <v>35.800138928844575</v>
      </c>
      <c r="KX142" s="2">
        <f t="shared" si="200"/>
        <v>28.453274666285687</v>
      </c>
      <c r="LB142">
        <v>0</v>
      </c>
      <c r="LE142" s="2" t="e">
        <v>#N/A</v>
      </c>
      <c r="LF142" s="2" t="e">
        <v>#N/A</v>
      </c>
      <c r="LG142" s="2" t="e">
        <v>#N/A</v>
      </c>
      <c r="LH142" s="2" t="e">
        <v>#N/A</v>
      </c>
      <c r="LI142" s="2" t="e">
        <v>#N/A</v>
      </c>
      <c r="LJ142" s="2" t="e">
        <v>#N/A</v>
      </c>
      <c r="LK142" s="2">
        <v>76.733603906121417</v>
      </c>
      <c r="LL142" s="2" t="e">
        <v>#N/A</v>
      </c>
      <c r="LM142" s="2" t="e">
        <v>#N/A</v>
      </c>
      <c r="LN142" s="2">
        <v>71.23223314953907</v>
      </c>
      <c r="LO142" s="2" t="e">
        <v>#N/A</v>
      </c>
      <c r="LP142" s="2">
        <v>50.075248587507872</v>
      </c>
      <c r="LQ142" s="2" t="e">
        <v>#N/A</v>
      </c>
      <c r="LR142" s="2" t="e">
        <v>#N/A</v>
      </c>
      <c r="LS142" s="2" t="e">
        <v>#N/A</v>
      </c>
      <c r="LT142" s="2" t="e">
        <v>#N/A</v>
      </c>
      <c r="LU142" s="2" t="e">
        <v>#N/A</v>
      </c>
      <c r="LV142" s="2" t="e">
        <v>#N/A</v>
      </c>
      <c r="LW142" s="2" t="e">
        <v>#N/A</v>
      </c>
      <c r="LX142" s="2" t="e">
        <v>#N/A</v>
      </c>
      <c r="LY142" s="2">
        <v>63.30332313668881</v>
      </c>
      <c r="LZ142" s="2" t="e">
        <v>#N/A</v>
      </c>
      <c r="MA142" s="2" t="e">
        <v>#N/A</v>
      </c>
      <c r="MB142" s="2" t="e">
        <v>#N/A</v>
      </c>
      <c r="MC142" s="2" t="e">
        <v>#N/A</v>
      </c>
      <c r="MD142" s="2" t="e">
        <v>#N/A</v>
      </c>
      <c r="ME142" s="2" t="e">
        <v>#N/A</v>
      </c>
      <c r="MF142" s="2" t="e">
        <v>#N/A</v>
      </c>
      <c r="MG142" s="2" t="e">
        <v>#N/A</v>
      </c>
      <c r="MH142" s="2">
        <v>62.17130306298742</v>
      </c>
      <c r="MI142" s="2" t="e">
        <v>#N/A</v>
      </c>
      <c r="MJ142" s="2" t="e">
        <v>#N/A</v>
      </c>
      <c r="MK142" s="2" t="e">
        <v>#N/A</v>
      </c>
      <c r="ML142" s="2" t="e">
        <v>#N/A</v>
      </c>
      <c r="MM142" s="2" t="e">
        <v>#N/A</v>
      </c>
      <c r="MN142" s="2" t="e">
        <v>#N/A</v>
      </c>
      <c r="MO142" s="2" t="e">
        <v>#N/A</v>
      </c>
      <c r="MP142" s="2">
        <v>35.564647620171506</v>
      </c>
      <c r="MQ142" s="2" t="e">
        <v>#N/A</v>
      </c>
      <c r="MR142" s="2" t="e">
        <v>#N/A</v>
      </c>
      <c r="MS142" s="10" t="e">
        <v>#N/A</v>
      </c>
      <c r="MT142" s="2" t="e">
        <v>#N/A</v>
      </c>
      <c r="MU142" s="2" t="e">
        <v>#N/A</v>
      </c>
      <c r="MV142" s="2" t="e">
        <v>#N/A</v>
      </c>
      <c r="MX142" s="22" t="e">
        <v>#N/A</v>
      </c>
      <c r="MY142" s="22" t="e">
        <v>#N/A</v>
      </c>
      <c r="MZ142" s="22" t="e">
        <v>#N/A</v>
      </c>
      <c r="NA142" s="22" t="e">
        <v>#N/A</v>
      </c>
      <c r="NB142" s="22" t="e">
        <v>#N/A</v>
      </c>
      <c r="NC142" s="22" t="e">
        <v>#N/A</v>
      </c>
      <c r="ND142" s="22">
        <v>1</v>
      </c>
      <c r="NE142" s="22" t="e">
        <v>#N/A</v>
      </c>
      <c r="NF142" s="22" t="e">
        <v>#N/A</v>
      </c>
      <c r="NG142" s="22">
        <v>2</v>
      </c>
      <c r="NH142" s="23">
        <v>0</v>
      </c>
      <c r="NI142" s="22">
        <v>21</v>
      </c>
      <c r="NJ142" s="22" t="e">
        <v>#N/A</v>
      </c>
      <c r="NK142" s="22" t="e">
        <v>#N/A</v>
      </c>
      <c r="NL142" s="23" t="e">
        <v>#N/A</v>
      </c>
      <c r="NM142" s="3" t="e">
        <v>#N/A</v>
      </c>
      <c r="NN142" s="22" t="e">
        <v>#N/A</v>
      </c>
      <c r="NO142" s="22" t="e">
        <v>#N/A</v>
      </c>
      <c r="NP142" s="22" t="e">
        <v>#N/A</v>
      </c>
      <c r="NQ142" s="22" t="e">
        <v>#N/A</v>
      </c>
      <c r="NR142" s="23">
        <v>1</v>
      </c>
      <c r="NS142" s="22" t="e">
        <v>#N/A</v>
      </c>
      <c r="NT142" s="22" t="e">
        <v>#N/A</v>
      </c>
      <c r="NU142" s="23" t="e">
        <v>#N/A</v>
      </c>
      <c r="NV142" s="3" t="e">
        <v>#N/A</v>
      </c>
      <c r="NW142" s="22" t="e">
        <v>#N/A</v>
      </c>
      <c r="NX142" s="22" t="e">
        <v>#N/A</v>
      </c>
      <c r="NY142" s="22" t="e">
        <v>#N/A</v>
      </c>
      <c r="NZ142" s="22" t="e">
        <v>#N/A</v>
      </c>
      <c r="OA142" s="23">
        <v>7</v>
      </c>
      <c r="OB142" s="22" t="e">
        <v>#N/A</v>
      </c>
      <c r="OC142" s="22" t="e">
        <v>#N/A</v>
      </c>
      <c r="OD142" s="22" t="e">
        <v>#N/A</v>
      </c>
      <c r="OE142" s="22" t="e">
        <v>#N/A</v>
      </c>
      <c r="OF142" s="22" t="e">
        <v>#N/A</v>
      </c>
      <c r="OG142" s="22" t="e">
        <v>#N/A</v>
      </c>
      <c r="OH142" s="23" t="e">
        <v>#N/A</v>
      </c>
      <c r="OI142" s="22">
        <v>2</v>
      </c>
      <c r="OJ142" s="22" t="e">
        <v>#N/A</v>
      </c>
      <c r="OK142" s="22" t="e">
        <v>#N/A</v>
      </c>
      <c r="OL142" s="22" t="e">
        <v>#N/A</v>
      </c>
      <c r="OM142" s="23" t="e">
        <v>#N/A</v>
      </c>
      <c r="ON142" s="22" t="e">
        <v>#N/A</v>
      </c>
      <c r="OO142" s="22" t="e">
        <v>#N/A</v>
      </c>
      <c r="OQ142">
        <f t="shared" si="136"/>
        <v>-1</v>
      </c>
      <c r="OR142" s="23" t="e">
        <f t="shared" ca="1" si="168"/>
        <v>#N/A</v>
      </c>
      <c r="OS142" s="23" t="e">
        <f t="shared" ca="1" si="168"/>
        <v>#N/A</v>
      </c>
      <c r="OT142" s="23" t="e">
        <f t="shared" ca="1" si="168"/>
        <v>#N/A</v>
      </c>
      <c r="OU142" s="23" t="e">
        <f t="shared" ca="1" si="168"/>
        <v>#N/A</v>
      </c>
      <c r="OV142" s="23" t="e">
        <f t="shared" ca="1" si="168"/>
        <v>#N/A</v>
      </c>
      <c r="OW142" s="23" t="e">
        <f t="shared" ca="1" si="168"/>
        <v>#N/A</v>
      </c>
      <c r="OX142" s="23">
        <f t="shared" ca="1" si="168"/>
        <v>1.0105946225612921</v>
      </c>
      <c r="OY142" s="23" t="e">
        <f t="shared" ca="1" si="168"/>
        <v>#N/A</v>
      </c>
      <c r="OZ142" s="23" t="e">
        <f t="shared" ca="1" si="168"/>
        <v>#N/A</v>
      </c>
      <c r="PA142" s="23">
        <f t="shared" ca="1" si="168"/>
        <v>1.0016416930246519</v>
      </c>
      <c r="PB142" s="23" t="e">
        <f t="shared" ca="1" si="168"/>
        <v>#N/A</v>
      </c>
      <c r="PC142" s="23">
        <f t="shared" ca="1" si="167"/>
        <v>0.99990162831423735</v>
      </c>
      <c r="PD142" s="23" t="e">
        <f t="shared" ca="1" si="167"/>
        <v>#N/A</v>
      </c>
      <c r="PE142" s="23" t="e">
        <f t="shared" ca="1" si="167"/>
        <v>#N/A</v>
      </c>
      <c r="PF142" s="23" t="e">
        <f t="shared" ca="1" si="167"/>
        <v>#N/A</v>
      </c>
      <c r="PG142" s="23" t="e">
        <f t="shared" ca="1" si="167"/>
        <v>#N/A</v>
      </c>
      <c r="PH142" s="23" t="e">
        <f t="shared" ca="1" si="165"/>
        <v>#N/A</v>
      </c>
      <c r="PI142" s="23" t="e">
        <f t="shared" ca="1" si="165"/>
        <v>#N/A</v>
      </c>
      <c r="PJ142" s="23" t="e">
        <f t="shared" ca="1" si="165"/>
        <v>#N/A</v>
      </c>
      <c r="PK142" s="23" t="e">
        <f t="shared" ca="1" si="165"/>
        <v>#N/A</v>
      </c>
      <c r="PL142" s="23">
        <f t="shared" ca="1" si="165"/>
        <v>0.99430851578331125</v>
      </c>
      <c r="PM142" s="23" t="e">
        <f t="shared" ca="1" si="165"/>
        <v>#N/A</v>
      </c>
      <c r="PN142" s="23" t="e">
        <f t="shared" ca="1" si="165"/>
        <v>#N/A</v>
      </c>
      <c r="PO142" s="23" t="e">
        <f t="shared" ca="1" si="157"/>
        <v>#N/A</v>
      </c>
      <c r="PP142" s="23" t="e">
        <f t="shared" ca="1" si="157"/>
        <v>#N/A</v>
      </c>
      <c r="PQ142" s="23" t="e">
        <f t="shared" ca="1" si="157"/>
        <v>#N/A</v>
      </c>
      <c r="PR142" s="23" t="e">
        <f t="shared" ca="1" si="157"/>
        <v>#N/A</v>
      </c>
      <c r="PS142" s="23" t="e">
        <f t="shared" ca="1" si="157"/>
        <v>#N/A</v>
      </c>
      <c r="PT142" s="23" t="e">
        <f t="shared" ca="1" si="157"/>
        <v>#N/A</v>
      </c>
      <c r="PU142" s="23">
        <f t="shared" ca="1" si="157"/>
        <v>1.0152675995691935</v>
      </c>
      <c r="PV142" s="23" t="e">
        <f t="shared" ca="1" si="157"/>
        <v>#N/A</v>
      </c>
      <c r="PW142" s="23" t="e">
        <f t="shared" ca="1" si="157"/>
        <v>#N/A</v>
      </c>
      <c r="PX142" s="23" t="e">
        <f t="shared" ca="1" si="189"/>
        <v>#N/A</v>
      </c>
      <c r="PY142" s="23" t="e">
        <f t="shared" ca="1" si="189"/>
        <v>#N/A</v>
      </c>
      <c r="PZ142" s="23" t="e">
        <f t="shared" ca="1" si="189"/>
        <v>#N/A</v>
      </c>
      <c r="QA142" s="23" t="e">
        <f t="shared" ca="1" si="189"/>
        <v>#N/A</v>
      </c>
      <c r="QB142" s="23" t="e">
        <f t="shared" ca="1" si="189"/>
        <v>#N/A</v>
      </c>
      <c r="QC142" s="23">
        <f t="shared" ca="1" si="189"/>
        <v>1.0048407953218332</v>
      </c>
      <c r="QD142" s="23" t="e">
        <f t="shared" ca="1" si="189"/>
        <v>#N/A</v>
      </c>
      <c r="QE142" s="23" t="e">
        <f t="shared" ca="1" si="189"/>
        <v>#N/A</v>
      </c>
      <c r="QF142" s="23" t="e">
        <f t="shared" ca="1" si="189"/>
        <v>#N/A</v>
      </c>
      <c r="QG142" s="23" t="e">
        <f t="shared" ca="1" si="194"/>
        <v>#N/A</v>
      </c>
      <c r="QH142" s="23" t="e">
        <f t="shared" ca="1" si="194"/>
        <v>#N/A</v>
      </c>
      <c r="QI142" s="23" t="e">
        <f t="shared" ca="1" si="194"/>
        <v>#N/A</v>
      </c>
      <c r="QJ142" s="26" t="e">
        <f t="shared" ca="1" si="211"/>
        <v>#N/A</v>
      </c>
    </row>
    <row r="143" spans="1:452" x14ac:dyDescent="0.35">
      <c r="A143" t="s">
        <v>1208</v>
      </c>
      <c r="B143" s="25">
        <v>36557</v>
      </c>
      <c r="C143" t="s">
        <v>758</v>
      </c>
      <c r="D143" s="2">
        <v>72.8</v>
      </c>
      <c r="E143" s="2">
        <v>72.2</v>
      </c>
      <c r="F143" s="2">
        <v>0.9</v>
      </c>
      <c r="G143" s="2">
        <v>76.900000000000006</v>
      </c>
      <c r="H143" s="2">
        <v>72.498941923703654</v>
      </c>
      <c r="I143" s="2">
        <v>77.253993007495666</v>
      </c>
      <c r="J143" s="2">
        <v>85.9</v>
      </c>
      <c r="K143" s="2">
        <v>58.6</v>
      </c>
      <c r="L143" s="2">
        <v>58.792067580532482</v>
      </c>
      <c r="M143" s="2">
        <v>66.5</v>
      </c>
      <c r="N143" s="2">
        <v>67.3</v>
      </c>
      <c r="O143" s="2">
        <v>65.099999999999994</v>
      </c>
      <c r="P143" s="2">
        <v>62.4</v>
      </c>
      <c r="Q143" s="2">
        <v>164</v>
      </c>
      <c r="R143" s="2">
        <v>66.099999999999994</v>
      </c>
      <c r="S143" s="2">
        <v>67.3</v>
      </c>
      <c r="T143" s="2">
        <v>37.700000000000003</v>
      </c>
      <c r="U143" s="2">
        <v>55.7</v>
      </c>
      <c r="V143" s="2">
        <v>60.2</v>
      </c>
      <c r="W143" s="2">
        <v>29.9</v>
      </c>
      <c r="X143" s="2">
        <v>84</v>
      </c>
      <c r="Y143" s="2" t="e">
        <v>#N/A</v>
      </c>
      <c r="Z143" s="2">
        <v>42.1</v>
      </c>
      <c r="AA143" s="2">
        <v>88.1</v>
      </c>
      <c r="AB143" s="2">
        <v>149.5</v>
      </c>
      <c r="AC143" s="2">
        <v>151.30000000000001</v>
      </c>
      <c r="AD143" s="2">
        <v>59.9</v>
      </c>
      <c r="AE143" s="2">
        <v>168.2</v>
      </c>
      <c r="AF143" s="2">
        <v>78.7</v>
      </c>
      <c r="AG143" s="22">
        <v>591</v>
      </c>
      <c r="AH143" s="22">
        <v>409</v>
      </c>
      <c r="AI143" s="22">
        <v>178</v>
      </c>
      <c r="AJ143" s="22">
        <v>38</v>
      </c>
      <c r="AK143" s="22">
        <v>33</v>
      </c>
      <c r="AL143" s="22">
        <v>9</v>
      </c>
      <c r="AM143" s="22">
        <v>15</v>
      </c>
      <c r="AN143" s="22">
        <v>21</v>
      </c>
      <c r="AO143" s="22">
        <v>60</v>
      </c>
      <c r="AP143" s="22">
        <v>33</v>
      </c>
      <c r="AQ143" s="22">
        <v>18</v>
      </c>
      <c r="AR143" s="2">
        <v>65.900000000000006</v>
      </c>
      <c r="AS143" s="2">
        <v>54.8</v>
      </c>
      <c r="AT143" s="2">
        <v>164</v>
      </c>
      <c r="AU143" s="2">
        <v>54.6</v>
      </c>
      <c r="AV143" s="2">
        <v>83.6</v>
      </c>
      <c r="AW143" s="2">
        <v>64.099999999999994</v>
      </c>
      <c r="AX143" s="2">
        <v>66.099999999999994</v>
      </c>
      <c r="AY143" s="2">
        <v>97.1</v>
      </c>
      <c r="AZ143" s="2">
        <v>98.2</v>
      </c>
      <c r="BA143" s="2">
        <v>29.9</v>
      </c>
      <c r="BB143" s="2">
        <v>61.8</v>
      </c>
      <c r="BC143" s="2">
        <v>70.400000000000006</v>
      </c>
      <c r="BD143" s="3" t="e">
        <v>#N/A</v>
      </c>
      <c r="BE143" s="3" t="e">
        <v>#N/A</v>
      </c>
      <c r="BF143" s="3" t="e">
        <v>#N/A</v>
      </c>
      <c r="BG143" s="3" t="e">
        <v>#N/A</v>
      </c>
      <c r="BH143" s="3" t="e">
        <v>#N/A</v>
      </c>
      <c r="BI143" s="2">
        <v>167.5</v>
      </c>
      <c r="BJ143" s="2">
        <v>2.2999999999999998</v>
      </c>
      <c r="BK143" s="2">
        <v>2.2000000000000002</v>
      </c>
      <c r="BL143" s="2">
        <v>65.400000000000006</v>
      </c>
      <c r="BM143" s="2">
        <v>72.900000000000006</v>
      </c>
      <c r="BN143" s="10">
        <v>300</v>
      </c>
      <c r="BO143" s="3">
        <v>102.24</v>
      </c>
      <c r="BP143" s="22">
        <v>1.5998000000000001</v>
      </c>
      <c r="BQ143" s="3">
        <v>27.77571428571429</v>
      </c>
      <c r="BR143" s="23">
        <v>2.6554999999999991</v>
      </c>
      <c r="BS143" s="2">
        <v>47.1</v>
      </c>
      <c r="BT143" s="3">
        <v>47.91</v>
      </c>
      <c r="BU143" s="2">
        <v>0.9</v>
      </c>
      <c r="BV143" s="2">
        <v>2.2000000000000002</v>
      </c>
      <c r="BW143" s="2" t="e">
        <v>#N/A</v>
      </c>
      <c r="BX143" s="2" t="e">
        <v>#N/A</v>
      </c>
      <c r="BY143" s="23">
        <v>170</v>
      </c>
      <c r="BZ143" s="2">
        <v>97.1</v>
      </c>
      <c r="CA143" s="2">
        <v>75</v>
      </c>
      <c r="CB143" s="3">
        <v>79.27</v>
      </c>
      <c r="CC143" s="2">
        <v>74.3</v>
      </c>
      <c r="CD143" s="2">
        <v>94.3</v>
      </c>
      <c r="CE143" s="2">
        <v>97.583248587182467</v>
      </c>
      <c r="CF143" s="3">
        <v>79.393536029918209</v>
      </c>
      <c r="CG143" s="2">
        <v>74.302261786811926</v>
      </c>
      <c r="CH143" s="23">
        <v>179.39432269057224</v>
      </c>
      <c r="CI143" s="3">
        <v>79.670773259709947</v>
      </c>
      <c r="CM143" s="2">
        <f t="shared" si="196"/>
        <v>17.361991677531122</v>
      </c>
      <c r="CN143" s="2">
        <f t="shared" si="196"/>
        <v>1.6598949868733586</v>
      </c>
      <c r="CO143" s="2">
        <f t="shared" si="197"/>
        <v>103.47939047331568</v>
      </c>
      <c r="CR143" s="2">
        <f t="shared" si="201"/>
        <v>0.27548209366391579</v>
      </c>
      <c r="CS143" s="2">
        <f t="shared" si="201"/>
        <v>0.41724617524338964</v>
      </c>
      <c r="CT143" s="2">
        <f t="shared" si="202"/>
        <v>0.39164490861620288</v>
      </c>
      <c r="CU143" s="2">
        <f t="shared" si="202"/>
        <v>0.29181725675123638</v>
      </c>
      <c r="CV143" s="2">
        <f t="shared" si="202"/>
        <v>0.21380676540018084</v>
      </c>
      <c r="CW143" s="2">
        <f t="shared" si="203"/>
        <v>-0.15337423312884743</v>
      </c>
      <c r="CX143" s="2">
        <f t="shared" si="204"/>
        <v>0.17094017094017336</v>
      </c>
      <c r="CY143" s="2"/>
      <c r="CZ143" s="2">
        <f t="shared" si="208"/>
        <v>0</v>
      </c>
      <c r="DA143" s="2">
        <f t="shared" si="209"/>
        <v>0.20107238605898886</v>
      </c>
      <c r="DB143" s="2">
        <f t="shared" si="210"/>
        <v>0.16638935108153316</v>
      </c>
      <c r="DC143" s="2"/>
      <c r="DF143" s="2">
        <f t="shared" si="205"/>
        <v>3.5585612211457951</v>
      </c>
      <c r="DG143" s="2">
        <f t="shared" si="205"/>
        <v>2.5960680465263675</v>
      </c>
      <c r="DH143" s="2">
        <f t="shared" si="206"/>
        <v>4.2258728550389035</v>
      </c>
      <c r="DI143" s="2">
        <f t="shared" ref="DI143:DJ158" si="227">100*((AVERAGE(V141:V143)/AVERAGE(V138:V140))^4-1)</f>
        <v>2.4794540730620707</v>
      </c>
      <c r="DJ143" s="2">
        <f t="shared" si="227"/>
        <v>0.44717649692223027</v>
      </c>
      <c r="DM143" s="2"/>
      <c r="DN143" s="2">
        <f t="shared" si="123"/>
        <v>0.97902097902098295</v>
      </c>
      <c r="DO143" s="2">
        <f t="shared" si="212"/>
        <v>0.13020833333334444</v>
      </c>
      <c r="DP143" s="2">
        <f t="shared" si="124"/>
        <v>-0.69364161849710326</v>
      </c>
      <c r="DQ143" s="2"/>
      <c r="DR143" s="2">
        <f t="shared" si="125"/>
        <v>3.3509700176366812</v>
      </c>
      <c r="DS143" s="2">
        <f t="shared" si="126"/>
        <v>2.671313656603008</v>
      </c>
      <c r="DT143" s="2" t="e">
        <v>#N/A</v>
      </c>
      <c r="DU143" s="2" t="e">
        <v>#N/A</v>
      </c>
      <c r="DV143" s="2">
        <f t="shared" si="213"/>
        <v>-2.1052631578947434</v>
      </c>
      <c r="DW143" s="2">
        <f t="shared" si="127"/>
        <v>-5.9093516924842326</v>
      </c>
      <c r="DX143" s="2">
        <f t="shared" si="128"/>
        <v>1.0723860589812562</v>
      </c>
      <c r="DY143" s="2">
        <f t="shared" si="129"/>
        <v>3.9308176100628867</v>
      </c>
      <c r="DZ143" s="2">
        <f t="shared" si="130"/>
        <v>18.485915492957751</v>
      </c>
      <c r="EA143" s="2">
        <f t="shared" si="190"/>
        <v>1.0889292196007316</v>
      </c>
      <c r="EB143" s="2">
        <f t="shared" si="190"/>
        <v>5.0610820244328281</v>
      </c>
      <c r="EC143" s="2">
        <f t="shared" si="190"/>
        <v>5.6537102473498191</v>
      </c>
      <c r="ED143" s="2">
        <f t="shared" si="188"/>
        <v>11.850865512649801</v>
      </c>
      <c r="EE143" s="2" t="e">
        <f t="shared" si="188"/>
        <v>#N/A</v>
      </c>
      <c r="EF143" s="2">
        <f t="shared" si="188"/>
        <v>19.263456090651566</v>
      </c>
      <c r="EG143" s="2">
        <f t="shared" si="188"/>
        <v>-2.1111111111111192</v>
      </c>
      <c r="EH143" s="2">
        <f t="shared" si="143"/>
        <v>-6.3283208020050052</v>
      </c>
      <c r="EI143" s="2">
        <f t="shared" si="151"/>
        <v>-2.2255192878338326</v>
      </c>
      <c r="EJ143" s="2">
        <f t="shared" si="151"/>
        <v>4.5801526717557328</v>
      </c>
      <c r="EK143" s="2">
        <f t="shared" si="151"/>
        <v>-5.9093516924842326</v>
      </c>
      <c r="EL143" s="2">
        <f t="shared" si="150"/>
        <v>2.8248587570621542</v>
      </c>
      <c r="EM143" s="2">
        <f t="shared" si="150"/>
        <v>-1.8779342723004744</v>
      </c>
      <c r="EN143" s="2">
        <f t="shared" si="150"/>
        <v>2.3961661341852958</v>
      </c>
      <c r="EO143" s="2">
        <f t="shared" si="150"/>
        <v>3.9308176100628867</v>
      </c>
      <c r="EP143" s="2">
        <f t="shared" si="150"/>
        <v>-3.5749751737835234</v>
      </c>
      <c r="EQ143" s="2">
        <f t="shared" si="150"/>
        <v>0.82135523613962036</v>
      </c>
      <c r="ER143" s="2">
        <f t="shared" si="162"/>
        <v>5.6537102473498191</v>
      </c>
      <c r="ES143" s="2">
        <f t="shared" si="162"/>
        <v>2.4875621890547261</v>
      </c>
      <c r="ET143" s="2">
        <f t="shared" si="162"/>
        <v>1.5873015873016039</v>
      </c>
      <c r="EU143" s="2">
        <f t="shared" si="198"/>
        <v>2.2999999999999998</v>
      </c>
      <c r="EV143" s="2">
        <f t="shared" si="198"/>
        <v>2.2000000000000002</v>
      </c>
      <c r="EW143" s="2">
        <f t="shared" si="131"/>
        <v>8.8186356073211449</v>
      </c>
      <c r="EX143" s="2">
        <f t="shared" si="131"/>
        <v>2.2440392706872592</v>
      </c>
      <c r="EY143" s="2">
        <f t="shared" si="132"/>
        <v>175.11230550965539</v>
      </c>
      <c r="EZ143" s="2">
        <f t="shared" si="132"/>
        <v>52.092611946863634</v>
      </c>
      <c r="FA143" s="2">
        <f t="shared" si="133"/>
        <v>16.873449131513652</v>
      </c>
      <c r="FB143" s="2">
        <f t="shared" si="173"/>
        <v>3.2179720704310855</v>
      </c>
      <c r="FC143" s="2">
        <f t="shared" si="173"/>
        <v>-0.61412487205733113</v>
      </c>
      <c r="FD143" s="2">
        <f t="shared" si="173"/>
        <v>1.7639077340569909</v>
      </c>
      <c r="FE143" s="2">
        <f t="shared" si="173"/>
        <v>1.3553254059583297</v>
      </c>
      <c r="FF143" s="2">
        <f t="shared" si="173"/>
        <v>2.3415977961432466</v>
      </c>
      <c r="FG143" s="2">
        <f t="shared" si="173"/>
        <v>2.7233115468409563</v>
      </c>
      <c r="FH143" s="2" t="e">
        <v>#N/A</v>
      </c>
      <c r="FI143" s="2" t="e">
        <v>#N/A</v>
      </c>
      <c r="FL143" s="2">
        <f t="shared" ref="FL143:FM158" si="228">100*((AVERAGE(H141:H143)/AVERAGE(H138:H140))-1)</f>
        <v>0.20919850507454818</v>
      </c>
      <c r="FM143" s="2">
        <f t="shared" si="228"/>
        <v>-7.4740452901023158E-2</v>
      </c>
      <c r="FN143" s="2">
        <f t="shared" ref="FN143:FN206" si="229">100*((AVERAGE(L141:L143)/AVERAGE(L138:L140))-1)</f>
        <v>0.87548788250355614</v>
      </c>
      <c r="FQ143" s="2">
        <f t="shared" ref="FQ143:FR158" si="230">100*((AVERAGE(H141:H143)/AVERAGE(H138:H140))^4-1)</f>
        <v>0.83942352523158625</v>
      </c>
      <c r="FR143" s="2">
        <f t="shared" si="230"/>
        <v>-0.29862681045901285</v>
      </c>
      <c r="FS143" s="2">
        <f t="shared" ref="FS143:FS206" si="231">100*((AVERAGE(L141:L143)/AVERAGE(L138:L140))^4-1)</f>
        <v>3.5482092766909945</v>
      </c>
      <c r="FT143" s="2">
        <f t="shared" ref="FT143:FU158" si="232">100*((AVERAGE(CH141:CH143)/AVERAGE(CH138:CH140))^4-1)</f>
        <v>2.2949335498721357</v>
      </c>
      <c r="FU143" s="2">
        <f t="shared" si="232"/>
        <v>0.97416723408780825</v>
      </c>
      <c r="FX143" s="2">
        <f t="shared" si="192"/>
        <v>0.6982242809124406</v>
      </c>
      <c r="FY143" s="2">
        <f t="shared" si="192"/>
        <v>9.5573235633450437E-2</v>
      </c>
      <c r="FZ143" s="2">
        <f t="shared" si="121"/>
        <v>3.4427910605346446</v>
      </c>
      <c r="GA143" s="2">
        <f t="shared" si="193"/>
        <v>2.2855103646942654</v>
      </c>
      <c r="GB143" s="2">
        <f t="shared" si="193"/>
        <v>1.0020912922128256</v>
      </c>
      <c r="GE143" s="2"/>
      <c r="GF143" s="2"/>
      <c r="GG143" s="2">
        <f t="shared" si="195"/>
        <v>157.37287713378961</v>
      </c>
      <c r="GH143" s="2">
        <f t="shared" si="195"/>
        <v>41.603507360688162</v>
      </c>
      <c r="GI143" s="2">
        <f t="shared" si="138"/>
        <v>14.343928280358575</v>
      </c>
      <c r="GJ143" s="2">
        <f t="shared" si="139"/>
        <v>3.3588685916323024</v>
      </c>
      <c r="GK143" s="2" t="e">
        <v>#N/A</v>
      </c>
      <c r="GN143" s="2">
        <f t="shared" si="191"/>
        <v>9.9999999999999978E-2</v>
      </c>
      <c r="GQ143" s="2"/>
      <c r="GT143" s="27">
        <f t="shared" ca="1" si="174"/>
        <v>100.32154340836013</v>
      </c>
      <c r="GU143" s="27">
        <f t="shared" ca="1" si="175"/>
        <v>99.703703703703695</v>
      </c>
      <c r="GV143" s="27">
        <f t="shared" ca="1" si="175"/>
        <v>100</v>
      </c>
      <c r="GW143" s="27">
        <f t="shared" ca="1" si="176"/>
        <v>98.622273249138942</v>
      </c>
      <c r="GX143" s="27">
        <f t="shared" ca="1" si="176"/>
        <v>100.51457975986278</v>
      </c>
      <c r="GY143" s="27">
        <f t="shared" ca="1" si="177"/>
        <v>99.449035812672193</v>
      </c>
      <c r="GZ143" s="27">
        <f t="shared" ca="1" si="178"/>
        <v>100.36036036036036</v>
      </c>
      <c r="HA143" s="27">
        <f t="shared" ca="1" si="179"/>
        <v>97.7390180878553</v>
      </c>
      <c r="HB143" s="27">
        <f t="shared" ca="1" si="179"/>
        <v>100.84175084175084</v>
      </c>
      <c r="HC143" s="27">
        <f t="shared" ca="1" si="179"/>
        <v>93.392559689061628</v>
      </c>
      <c r="HD143" s="27">
        <f t="shared" ca="1" si="179"/>
        <v>91.724941724941729</v>
      </c>
      <c r="HE143" s="27">
        <f t="shared" ca="1" si="180"/>
        <v>101.4246947082768</v>
      </c>
      <c r="HG143" s="27">
        <f t="shared" ca="1" si="181"/>
        <v>99.52000000000001</v>
      </c>
      <c r="HH143" s="27">
        <f t="shared" ca="1" si="182"/>
        <v>118.83802816901409</v>
      </c>
      <c r="HI143" s="27">
        <f t="shared" ca="1" si="182"/>
        <v>101.07238605898125</v>
      </c>
      <c r="HJ143" s="27">
        <f t="shared" ca="1" si="183"/>
        <v>100.6936416184971</v>
      </c>
      <c r="HK143" s="27">
        <f t="shared" ca="1" si="183"/>
        <v>102.82186948853615</v>
      </c>
      <c r="HL143" s="27">
        <f t="shared" ca="1" si="184"/>
        <v>101.53846153846153</v>
      </c>
      <c r="HM143" s="27">
        <f t="shared" ca="1" si="185"/>
        <v>100.72595281306715</v>
      </c>
      <c r="HN143" s="27">
        <f t="shared" ca="1" si="186"/>
        <v>95.261538461538464</v>
      </c>
      <c r="HO143" s="27">
        <f t="shared" ca="1" si="186"/>
        <v>101.53846153846153</v>
      </c>
      <c r="HP143" s="27">
        <f t="shared" ca="1" si="186"/>
        <v>100.27839643652561</v>
      </c>
      <c r="HQ143" s="27">
        <f t="shared" ca="1" si="186"/>
        <v>106.31970260223046</v>
      </c>
      <c r="HR143" s="27">
        <f t="shared" ca="1" si="187"/>
        <v>92.355889724310785</v>
      </c>
      <c r="HT143" s="27">
        <f t="shared" ca="1" si="214"/>
        <v>206.84162364291601</v>
      </c>
      <c r="HU143" s="27">
        <f t="shared" ca="1" si="214"/>
        <v>42.580691530691524</v>
      </c>
      <c r="HV143" s="27">
        <f t="shared" ca="1" si="214"/>
        <v>40.275810211294072</v>
      </c>
      <c r="HW143" s="27">
        <f t="shared" ca="1" si="215"/>
        <v>624.8559504641978</v>
      </c>
      <c r="HX143" s="27">
        <f t="shared" ca="1" si="215"/>
        <v>375.54786490105641</v>
      </c>
      <c r="HY143" s="27">
        <f t="shared" ref="HY143:HY206" ca="1" si="233">1000*GY131/$GY131</f>
        <v>1000.0000000000001</v>
      </c>
      <c r="HZ143" s="27">
        <f t="shared" ca="1" si="216"/>
        <v>4.0314163068261424</v>
      </c>
      <c r="IA143" s="27">
        <f t="shared" ca="1" si="216"/>
        <v>6.8853087840429605</v>
      </c>
      <c r="IB143" s="27">
        <f t="shared" ca="1" si="216"/>
        <v>6.0148929568724787</v>
      </c>
      <c r="IC143" s="27">
        <f t="shared" ca="1" si="216"/>
        <v>52.303468256238837</v>
      </c>
      <c r="ID143" s="27">
        <f t="shared" ca="1" si="216"/>
        <v>39.167103092534617</v>
      </c>
      <c r="IE143" s="27">
        <f t="shared" ca="1" si="216"/>
        <v>45.03106395520188</v>
      </c>
      <c r="IG143" s="28">
        <f t="shared" ca="1" si="217"/>
        <v>-4.1168718403754724E-2</v>
      </c>
      <c r="IH143" s="28">
        <f t="shared" ca="1" si="217"/>
        <v>0.79070378787878781</v>
      </c>
      <c r="II143" s="28">
        <f t="shared" ca="1" si="217"/>
        <v>4.31912173847665E-2</v>
      </c>
      <c r="IJ143" s="28">
        <f t="shared" ca="1" si="218"/>
        <v>-0.39333713248610952</v>
      </c>
      <c r="IK143" s="24">
        <f t="shared" ref="IK143:IK206" ca="1" si="234">+IJ143-IG143-IH143-II143</f>
        <v>-1.186063419345909</v>
      </c>
      <c r="IL143" s="28">
        <f t="shared" ca="1" si="219"/>
        <v>1.2734480774143566</v>
      </c>
      <c r="IM143" s="28">
        <f t="shared" ref="IM143:IM206" ca="1" si="235">$HL143/100*(GY143-100)*1000/1000+(HL143-100)*HY143/$HY143</f>
        <v>0.9790209790209905</v>
      </c>
      <c r="IN143" s="3">
        <f t="shared" ref="IN143:IN206" ca="1" si="236">+IG143+IH143+II143+IK143+IL143</f>
        <v>0.88011094492824726</v>
      </c>
      <c r="IO143" s="2">
        <f t="shared" si="134"/>
        <v>0.9</v>
      </c>
      <c r="IQ143" s="2">
        <f t="shared" ca="1" si="220"/>
        <v>0.79272628685979962</v>
      </c>
      <c r="IS143" s="3">
        <f t="shared" ca="1" si="221"/>
        <v>1.568962665874396E-2</v>
      </c>
      <c r="IT143" s="3">
        <f t="shared" ca="1" si="222"/>
        <v>-6.0491901099114787E-5</v>
      </c>
      <c r="IU143" s="3">
        <f t="shared" si="223"/>
        <v>9.9999999999999978E-2</v>
      </c>
      <c r="IV143" s="3">
        <f t="shared" ca="1" si="224"/>
        <v>8.4370865242355125E-2</v>
      </c>
      <c r="IX143" s="28">
        <f ca="1">$HL143/100*(GZ143-100)*AL143/1000+(HM143-100)*HZ143/$HY143</f>
        <v>6.2197573017245215E-3</v>
      </c>
      <c r="IY143" s="28">
        <f ca="1">$HL143/100*(HA143-100)*AM143/1000+(HN143-100)*IA143/$HY143</f>
        <v>-6.706226459243822E-2</v>
      </c>
      <c r="IZ143" s="28">
        <f ca="1">$HL143/100*(HB143-100)*AN143/1000+(HO143-100)*IB143/$HY143</f>
        <v>2.7202399420829325E-2</v>
      </c>
      <c r="JA143" s="28">
        <f ca="1">$HL143/100*(HC143-100)*AO143/1000+(HP143-100)*IC143/$HY143</f>
        <v>-0.38798449514747041</v>
      </c>
      <c r="JB143" s="28">
        <f ca="1">$HL143/100*(HD143-100)*AP143/1000+(HQ143-100)*ID143/$HY143</f>
        <v>-2.9753663173155781E-2</v>
      </c>
      <c r="JC143" s="28">
        <f ca="1">$HL143/100*(HE143-100)*AQ143/1000+(HR143-100)*IE143/$HY143</f>
        <v>-0.31818338311390237</v>
      </c>
      <c r="JE143" s="3">
        <f t="shared" ca="1" si="225"/>
        <v>-8.7111446802857692E-6</v>
      </c>
      <c r="JF143" s="3">
        <f t="shared" ca="1" si="225"/>
        <v>1.5178070201534444E-3</v>
      </c>
      <c r="JG143" s="3">
        <f t="shared" ca="1" si="225"/>
        <v>8.1810707528430816E-3</v>
      </c>
      <c r="JH143" s="3">
        <f t="shared" ca="1" si="225"/>
        <v>3.3679217079102763E-2</v>
      </c>
      <c r="JI143" s="3">
        <f t="shared" ca="1" si="225"/>
        <v>-4.0625814104875285E-2</v>
      </c>
      <c r="JJ143" s="3">
        <f t="shared" ca="1" si="225"/>
        <v>9.8216009273308646E-3</v>
      </c>
      <c r="JK143" s="3">
        <f>IO143-IO142</f>
        <v>9.9999999999999978E-2</v>
      </c>
      <c r="JL143" s="3">
        <f t="shared" ca="1" si="226"/>
        <v>9.182764039183719E-2</v>
      </c>
      <c r="JN143" s="10">
        <f>COUNTIF(EI143:ET143,"&gt;2")</f>
        <v>6</v>
      </c>
      <c r="JP143" s="2">
        <f>AVERAGE(CS143,CS131,CS119,CS107,CS95,CS83,CS71,CS59,CS47,CS35)</f>
        <v>0.41411442770685003</v>
      </c>
      <c r="JQ143" s="2">
        <f>CS143-JP143</f>
        <v>3.1317475365396086E-3</v>
      </c>
      <c r="JR143" s="2">
        <f>AVERAGE(CT143,CT131,CT119,CT107,CT95,CT83,CT71,CT59,CT47,CT35)</f>
        <v>0.45166513901454808</v>
      </c>
      <c r="JS143" s="2">
        <f>CT143-JR143</f>
        <v>-6.0020230398345198E-2</v>
      </c>
      <c r="KH143" s="2">
        <f>(DN143*$DN$4)+(FB143*$FB$3)+(FC143*$FC$3)+(FD143*$FD$3)+(FE143*$FE$3)+(FF143*$FF$3)+(FG143*$FG$3)</f>
        <v>2.2225048452745804</v>
      </c>
      <c r="KI143" s="2">
        <f>F143-KH143</f>
        <v>-1.3225048452745805</v>
      </c>
      <c r="KJ143" s="2">
        <f>MAX(DN143,FB143:FG143)</f>
        <v>3.2179720704310855</v>
      </c>
      <c r="KK143" s="2">
        <f>MIN(DN143,FB143:FG143)</f>
        <v>-0.61412487205733113</v>
      </c>
      <c r="KL143" s="2">
        <f t="shared" si="135"/>
        <v>3.8320969424884166</v>
      </c>
      <c r="KO143" s="2">
        <f>BO143</f>
        <v>102.24</v>
      </c>
      <c r="KP143" s="2">
        <f>100*((BO137/BO125)-1)</f>
        <v>-1.6580103875349694</v>
      </c>
      <c r="KQ143" s="2">
        <f t="shared" si="142"/>
        <v>-1.6580103875349694</v>
      </c>
      <c r="KR143" s="2">
        <f>100*((BO131/BO119)-1)</f>
        <v>-2.9817890734440744</v>
      </c>
      <c r="KS143" s="2">
        <f t="shared" si="149"/>
        <v>-2.9817890734440744</v>
      </c>
      <c r="KT143" s="3">
        <f>BP143</f>
        <v>1.5998000000000001</v>
      </c>
      <c r="KU143" s="3">
        <f>BQ143</f>
        <v>27.77571428571429</v>
      </c>
      <c r="KV143" s="3">
        <f t="shared" si="207"/>
        <v>17.361991677531122</v>
      </c>
      <c r="KW143" s="2">
        <f t="shared" si="200"/>
        <v>38.978261545077203</v>
      </c>
      <c r="KX143" s="2">
        <f t="shared" si="200"/>
        <v>31.761508782449454</v>
      </c>
      <c r="LB143">
        <v>0</v>
      </c>
      <c r="LE143" s="2" t="e">
        <v>#N/A</v>
      </c>
      <c r="LF143" s="2" t="e">
        <v>#N/A</v>
      </c>
      <c r="LG143" s="2" t="e">
        <v>#N/A</v>
      </c>
      <c r="LH143" s="2" t="e">
        <v>#N/A</v>
      </c>
      <c r="LI143" s="2" t="e">
        <v>#N/A</v>
      </c>
      <c r="LJ143" s="2" t="e">
        <v>#N/A</v>
      </c>
      <c r="LK143" s="2">
        <v>76.972836999339407</v>
      </c>
      <c r="LL143" s="2" t="e">
        <v>#N/A</v>
      </c>
      <c r="LM143" s="2" t="e">
        <v>#N/A</v>
      </c>
      <c r="LN143" s="2">
        <v>71.475832598963407</v>
      </c>
      <c r="LO143" s="2" t="e">
        <v>#N/A</v>
      </c>
      <c r="LP143" s="2">
        <v>50.23454037631403</v>
      </c>
      <c r="LQ143" s="2" t="e">
        <v>#N/A</v>
      </c>
      <c r="LR143" s="2" t="e">
        <v>#N/A</v>
      </c>
      <c r="LS143" s="2" t="e">
        <v>#N/A</v>
      </c>
      <c r="LT143" s="2" t="e">
        <v>#N/A</v>
      </c>
      <c r="LU143" s="2" t="e">
        <v>#N/A</v>
      </c>
      <c r="LV143" s="2" t="e">
        <v>#N/A</v>
      </c>
      <c r="LW143" s="2" t="e">
        <v>#N/A</v>
      </c>
      <c r="LX143" s="2" t="e">
        <v>#N/A</v>
      </c>
      <c r="LY143" s="2">
        <v>63.578422156928063</v>
      </c>
      <c r="LZ143" s="2" t="e">
        <v>#N/A</v>
      </c>
      <c r="MA143" s="2" t="e">
        <v>#N/A</v>
      </c>
      <c r="MB143" s="2" t="e">
        <v>#N/A</v>
      </c>
      <c r="MC143" s="2" t="e">
        <v>#N/A</v>
      </c>
      <c r="MD143" s="2" t="e">
        <v>#N/A</v>
      </c>
      <c r="ME143" s="2" t="e">
        <v>#N/A</v>
      </c>
      <c r="MF143" s="2" t="e">
        <v>#N/A</v>
      </c>
      <c r="MG143" s="2" t="e">
        <v>#N/A</v>
      </c>
      <c r="MH143" s="2">
        <v>62.324462335634898</v>
      </c>
      <c r="MI143" s="2" t="e">
        <v>#N/A</v>
      </c>
      <c r="MJ143" s="2" t="e">
        <v>#N/A</v>
      </c>
      <c r="MK143" s="2" t="e">
        <v>#N/A</v>
      </c>
      <c r="ML143" s="2" t="e">
        <v>#N/A</v>
      </c>
      <c r="MM143" s="2" t="e">
        <v>#N/A</v>
      </c>
      <c r="MN143" s="2" t="e">
        <v>#N/A</v>
      </c>
      <c r="MO143" s="2" t="e">
        <v>#N/A</v>
      </c>
      <c r="MP143" s="2">
        <v>35.752374221676</v>
      </c>
      <c r="MQ143" s="2" t="e">
        <v>#N/A</v>
      </c>
      <c r="MR143" s="2" t="e">
        <v>#N/A</v>
      </c>
      <c r="MS143" s="10" t="e">
        <v>#N/A</v>
      </c>
      <c r="MT143" s="2" t="e">
        <v>#N/A</v>
      </c>
      <c r="MU143" s="2" t="e">
        <v>#N/A</v>
      </c>
      <c r="MV143" s="2" t="e">
        <v>#N/A</v>
      </c>
      <c r="MX143" s="22" t="e">
        <v>#N/A</v>
      </c>
      <c r="MY143" s="22" t="e">
        <v>#N/A</v>
      </c>
      <c r="MZ143" s="22" t="e">
        <v>#N/A</v>
      </c>
      <c r="NA143" s="22" t="e">
        <v>#N/A</v>
      </c>
      <c r="NB143" s="22" t="e">
        <v>#N/A</v>
      </c>
      <c r="NC143" s="22" t="e">
        <v>#N/A</v>
      </c>
      <c r="ND143" s="22">
        <v>1</v>
      </c>
      <c r="NE143" s="22" t="e">
        <v>#N/A</v>
      </c>
      <c r="NF143" s="22" t="e">
        <v>#N/A</v>
      </c>
      <c r="NG143" s="22">
        <v>2</v>
      </c>
      <c r="NH143" s="23">
        <v>0</v>
      </c>
      <c r="NI143" s="22">
        <v>21</v>
      </c>
      <c r="NJ143" s="22" t="e">
        <v>#N/A</v>
      </c>
      <c r="NK143" s="22" t="e">
        <v>#N/A</v>
      </c>
      <c r="NL143" s="23" t="e">
        <v>#N/A</v>
      </c>
      <c r="NM143" s="3" t="e">
        <v>#N/A</v>
      </c>
      <c r="NN143" s="22" t="e">
        <v>#N/A</v>
      </c>
      <c r="NO143" s="22" t="e">
        <v>#N/A</v>
      </c>
      <c r="NP143" s="22" t="e">
        <v>#N/A</v>
      </c>
      <c r="NQ143" s="22" t="e">
        <v>#N/A</v>
      </c>
      <c r="NR143" s="23">
        <v>1</v>
      </c>
      <c r="NS143" s="22" t="e">
        <v>#N/A</v>
      </c>
      <c r="NT143" s="22" t="e">
        <v>#N/A</v>
      </c>
      <c r="NU143" s="23" t="e">
        <v>#N/A</v>
      </c>
      <c r="NV143" s="3" t="e">
        <v>#N/A</v>
      </c>
      <c r="NW143" s="22" t="e">
        <v>#N/A</v>
      </c>
      <c r="NX143" s="22" t="e">
        <v>#N/A</v>
      </c>
      <c r="NY143" s="22" t="e">
        <v>#N/A</v>
      </c>
      <c r="NZ143" s="22" t="e">
        <v>#N/A</v>
      </c>
      <c r="OA143" s="23">
        <v>7</v>
      </c>
      <c r="OB143" s="22" t="e">
        <v>#N/A</v>
      </c>
      <c r="OC143" s="22" t="e">
        <v>#N/A</v>
      </c>
      <c r="OD143" s="22" t="e">
        <v>#N/A</v>
      </c>
      <c r="OE143" s="22" t="e">
        <v>#N/A</v>
      </c>
      <c r="OF143" s="22" t="e">
        <v>#N/A</v>
      </c>
      <c r="OG143" s="22" t="e">
        <v>#N/A</v>
      </c>
      <c r="OH143" s="23" t="e">
        <v>#N/A</v>
      </c>
      <c r="OI143" s="22">
        <v>2</v>
      </c>
      <c r="OJ143" s="22" t="e">
        <v>#N/A</v>
      </c>
      <c r="OK143" s="22" t="e">
        <v>#N/A</v>
      </c>
      <c r="OL143" s="22" t="e">
        <v>#N/A</v>
      </c>
      <c r="OM143" s="23" t="e">
        <v>#N/A</v>
      </c>
      <c r="ON143" s="22" t="e">
        <v>#N/A</v>
      </c>
      <c r="OO143" s="22" t="e">
        <v>#N/A</v>
      </c>
      <c r="OQ143">
        <f t="shared" si="136"/>
        <v>-1</v>
      </c>
      <c r="OR143" s="23" t="e">
        <f t="shared" ca="1" si="168"/>
        <v>#N/A</v>
      </c>
      <c r="OS143" s="23" t="e">
        <f t="shared" ca="1" si="168"/>
        <v>#N/A</v>
      </c>
      <c r="OT143" s="23" t="e">
        <f t="shared" ca="1" si="168"/>
        <v>#N/A</v>
      </c>
      <c r="OU143" s="23" t="e">
        <f t="shared" ca="1" si="168"/>
        <v>#N/A</v>
      </c>
      <c r="OV143" s="23" t="e">
        <f t="shared" ca="1" si="168"/>
        <v>#N/A</v>
      </c>
      <c r="OW143" s="23" t="e">
        <f t="shared" ca="1" si="168"/>
        <v>#N/A</v>
      </c>
      <c r="OX143" s="23">
        <f t="shared" ca="1" si="168"/>
        <v>1.0031177095957942</v>
      </c>
      <c r="OY143" s="23" t="e">
        <f t="shared" ca="1" si="168"/>
        <v>#N/A</v>
      </c>
      <c r="OZ143" s="23" t="e">
        <f t="shared" ca="1" si="168"/>
        <v>#N/A</v>
      </c>
      <c r="PA143" s="23">
        <f t="shared" ca="1" si="168"/>
        <v>1.0034197923980981</v>
      </c>
      <c r="PB143" s="23" t="e">
        <f t="shared" ca="1" si="168"/>
        <v>#N/A</v>
      </c>
      <c r="PC143" s="23">
        <f t="shared" ca="1" si="167"/>
        <v>1.0031810483881631</v>
      </c>
      <c r="PD143" s="23" t="e">
        <f t="shared" ca="1" si="167"/>
        <v>#N/A</v>
      </c>
      <c r="PE143" s="23" t="e">
        <f t="shared" ca="1" si="167"/>
        <v>#N/A</v>
      </c>
      <c r="PF143" s="23" t="e">
        <f t="shared" ca="1" si="167"/>
        <v>#N/A</v>
      </c>
      <c r="PG143" s="23" t="e">
        <f t="shared" ca="1" si="167"/>
        <v>#N/A</v>
      </c>
      <c r="PH143" s="23" t="e">
        <f t="shared" ca="1" si="165"/>
        <v>#N/A</v>
      </c>
      <c r="PI143" s="23" t="e">
        <f t="shared" ca="1" si="165"/>
        <v>#N/A</v>
      </c>
      <c r="PJ143" s="23" t="e">
        <f t="shared" ca="1" si="165"/>
        <v>#N/A</v>
      </c>
      <c r="PK143" s="23" t="e">
        <f t="shared" ca="1" si="165"/>
        <v>#N/A</v>
      </c>
      <c r="PL143" s="23">
        <f t="shared" ca="1" si="165"/>
        <v>1.0043457279429904</v>
      </c>
      <c r="PM143" s="23" t="e">
        <f t="shared" ca="1" si="165"/>
        <v>#N/A</v>
      </c>
      <c r="PN143" s="23" t="e">
        <f t="shared" ca="1" si="165"/>
        <v>#N/A</v>
      </c>
      <c r="PO143" s="23" t="e">
        <f t="shared" ca="1" si="165"/>
        <v>#N/A</v>
      </c>
      <c r="PP143" s="23" t="e">
        <f t="shared" ca="1" si="165"/>
        <v>#N/A</v>
      </c>
      <c r="PQ143" s="23" t="e">
        <f t="shared" ca="1" si="165"/>
        <v>#N/A</v>
      </c>
      <c r="PR143" s="23" t="e">
        <f t="shared" ca="1" si="165"/>
        <v>#N/A</v>
      </c>
      <c r="PS143" s="23" t="e">
        <f t="shared" ca="1" si="165"/>
        <v>#N/A</v>
      </c>
      <c r="PT143" s="23" t="e">
        <f t="shared" ca="1" si="165"/>
        <v>#N/A</v>
      </c>
      <c r="PU143" s="23">
        <f t="shared" ca="1" si="165"/>
        <v>1.0024635043034615</v>
      </c>
      <c r="PV143" s="23" t="e">
        <f t="shared" ca="1" si="165"/>
        <v>#N/A</v>
      </c>
      <c r="PW143" s="23" t="e">
        <f t="shared" ca="1" si="165"/>
        <v>#N/A</v>
      </c>
      <c r="PX143" s="23" t="e">
        <f t="shared" ca="1" si="189"/>
        <v>#N/A</v>
      </c>
      <c r="PY143" s="23" t="e">
        <f t="shared" ca="1" si="189"/>
        <v>#N/A</v>
      </c>
      <c r="PZ143" s="23" t="e">
        <f t="shared" ca="1" si="189"/>
        <v>#N/A</v>
      </c>
      <c r="QA143" s="23" t="e">
        <f t="shared" ca="1" si="189"/>
        <v>#N/A</v>
      </c>
      <c r="QB143" s="23" t="e">
        <f t="shared" ca="1" si="189"/>
        <v>#N/A</v>
      </c>
      <c r="QC143" s="23">
        <f t="shared" ca="1" si="189"/>
        <v>1.0052784608892911</v>
      </c>
      <c r="QD143" s="23" t="e">
        <f t="shared" ca="1" si="189"/>
        <v>#N/A</v>
      </c>
      <c r="QE143" s="23" t="e">
        <f t="shared" ca="1" si="189"/>
        <v>#N/A</v>
      </c>
      <c r="QF143" s="23" t="e">
        <f t="shared" ca="1" si="189"/>
        <v>#N/A</v>
      </c>
      <c r="QG143" s="23" t="e">
        <f t="shared" ca="1" si="194"/>
        <v>#N/A</v>
      </c>
      <c r="QH143" s="23" t="e">
        <f t="shared" ca="1" si="194"/>
        <v>#N/A</v>
      </c>
      <c r="QI143" s="23" t="e">
        <f t="shared" ca="1" si="194"/>
        <v>#N/A</v>
      </c>
      <c r="QJ143" s="26" t="e">
        <f t="shared" ca="1" si="211"/>
        <v>#N/A</v>
      </c>
    </row>
    <row r="144" spans="1:452" x14ac:dyDescent="0.35">
      <c r="A144" t="s">
        <v>1209</v>
      </c>
      <c r="B144" s="21">
        <v>36586</v>
      </c>
      <c r="C144" t="s">
        <v>759</v>
      </c>
      <c r="D144" s="2">
        <v>73</v>
      </c>
      <c r="E144" s="2">
        <v>72.3</v>
      </c>
      <c r="F144" s="2">
        <v>0.6</v>
      </c>
      <c r="G144" s="2">
        <v>77.099999999999994</v>
      </c>
      <c r="H144" s="2">
        <v>72.451706791430695</v>
      </c>
      <c r="I144" s="2">
        <v>77.258180837773466</v>
      </c>
      <c r="J144" s="2">
        <v>86.2</v>
      </c>
      <c r="K144" s="2">
        <v>58.7</v>
      </c>
      <c r="L144" s="2">
        <v>59.003408000713279</v>
      </c>
      <c r="M144" s="2">
        <v>66.5</v>
      </c>
      <c r="N144" s="2">
        <v>69.8</v>
      </c>
      <c r="O144" s="2">
        <v>64.5</v>
      </c>
      <c r="P144" s="2">
        <v>62.1</v>
      </c>
      <c r="Q144" s="2">
        <v>166.1</v>
      </c>
      <c r="R144" s="2">
        <v>66.599999999999994</v>
      </c>
      <c r="S144" s="2">
        <v>69.8</v>
      </c>
      <c r="T144" s="2">
        <v>37.799999999999997</v>
      </c>
      <c r="U144" s="2">
        <v>55.7</v>
      </c>
      <c r="V144" s="2">
        <v>60.5</v>
      </c>
      <c r="W144" s="2">
        <v>29.9</v>
      </c>
      <c r="X144" s="2">
        <v>83.8</v>
      </c>
      <c r="Y144" s="2" t="e">
        <v>#N/A</v>
      </c>
      <c r="Z144" s="2">
        <v>42.8</v>
      </c>
      <c r="AA144" s="2">
        <v>87.5</v>
      </c>
      <c r="AB144" s="2">
        <v>150.1</v>
      </c>
      <c r="AC144" s="2">
        <v>150</v>
      </c>
      <c r="AD144" s="2">
        <v>60.1</v>
      </c>
      <c r="AE144" s="2">
        <v>170.3</v>
      </c>
      <c r="AF144" s="2">
        <v>80.599999999999994</v>
      </c>
      <c r="AG144" s="22">
        <v>591</v>
      </c>
      <c r="AH144" s="22">
        <v>409</v>
      </c>
      <c r="AI144" s="22">
        <v>178</v>
      </c>
      <c r="AJ144" s="22">
        <v>38</v>
      </c>
      <c r="AK144" s="22">
        <v>33</v>
      </c>
      <c r="AL144" s="22">
        <v>9</v>
      </c>
      <c r="AM144" s="22">
        <v>15</v>
      </c>
      <c r="AN144" s="22">
        <v>21</v>
      </c>
      <c r="AO144" s="22">
        <v>60</v>
      </c>
      <c r="AP144" s="22">
        <v>33</v>
      </c>
      <c r="AQ144" s="22">
        <v>18</v>
      </c>
      <c r="AR144" s="2">
        <v>65.400000000000006</v>
      </c>
      <c r="AS144" s="2">
        <v>54.8</v>
      </c>
      <c r="AT144" s="2">
        <v>166.1</v>
      </c>
      <c r="AU144" s="2">
        <v>54.6</v>
      </c>
      <c r="AV144" s="2">
        <v>84.5</v>
      </c>
      <c r="AW144" s="2">
        <v>64.400000000000006</v>
      </c>
      <c r="AX144" s="2">
        <v>66.599999999999994</v>
      </c>
      <c r="AY144" s="2">
        <v>96.8</v>
      </c>
      <c r="AZ144" s="2">
        <v>98.1</v>
      </c>
      <c r="BA144" s="2">
        <v>29.9</v>
      </c>
      <c r="BB144" s="2">
        <v>62</v>
      </c>
      <c r="BC144" s="2">
        <v>70.5</v>
      </c>
      <c r="BD144" s="3" t="e">
        <v>#N/A</v>
      </c>
      <c r="BE144" s="3" t="e">
        <v>#N/A</v>
      </c>
      <c r="BF144" s="3" t="e">
        <v>#N/A</v>
      </c>
      <c r="BG144" s="3" t="e">
        <v>#N/A</v>
      </c>
      <c r="BH144" s="3" t="e">
        <v>#N/A</v>
      </c>
      <c r="BI144" s="2">
        <v>168.4</v>
      </c>
      <c r="BJ144" s="2">
        <v>2.6</v>
      </c>
      <c r="BK144" s="2">
        <v>2</v>
      </c>
      <c r="BL144" s="2">
        <v>65.400000000000006</v>
      </c>
      <c r="BM144" s="2">
        <v>73.099999999999994</v>
      </c>
      <c r="BN144" s="10">
        <v>311</v>
      </c>
      <c r="BO144" s="3">
        <v>102.04</v>
      </c>
      <c r="BP144" s="22">
        <v>1.5802</v>
      </c>
      <c r="BQ144" s="3">
        <v>27.486086956521742</v>
      </c>
      <c r="BR144" s="23">
        <v>2.7886956521739132</v>
      </c>
      <c r="BS144" s="2">
        <v>45.7</v>
      </c>
      <c r="BT144" s="3">
        <v>47.33</v>
      </c>
      <c r="BU144" s="2">
        <v>0.9</v>
      </c>
      <c r="BV144" s="2">
        <v>2.4</v>
      </c>
      <c r="BW144" s="2" t="e">
        <v>#N/A</v>
      </c>
      <c r="BX144" s="2" t="e">
        <v>#N/A</v>
      </c>
      <c r="BY144" s="23">
        <v>171</v>
      </c>
      <c r="BZ144" s="2">
        <v>97.3</v>
      </c>
      <c r="CA144" s="2">
        <v>75.2</v>
      </c>
      <c r="CB144" s="3">
        <v>79.64</v>
      </c>
      <c r="CC144" s="2">
        <v>74.5</v>
      </c>
      <c r="CD144" s="2">
        <v>94.8</v>
      </c>
      <c r="CE144" s="2">
        <v>97.560706777049191</v>
      </c>
      <c r="CF144" s="3">
        <v>79.565216248160311</v>
      </c>
      <c r="CG144" s="2">
        <v>74.45435760189153</v>
      </c>
      <c r="CH144" s="23">
        <v>180.00787737372889</v>
      </c>
      <c r="CI144" s="3">
        <v>79.63383897538354</v>
      </c>
      <c r="CM144" s="2">
        <f t="shared" si="196"/>
        <v>17.394055788205126</v>
      </c>
      <c r="CN144" s="2">
        <f t="shared" si="196"/>
        <v>1.7647738591152469</v>
      </c>
      <c r="CO144" s="2">
        <f t="shared" si="197"/>
        <v>102.21160946739181</v>
      </c>
      <c r="CR144" s="2">
        <f t="shared" si="201"/>
        <v>0.27472527472527863</v>
      </c>
      <c r="CS144" s="2">
        <f t="shared" si="201"/>
        <v>0.13850415512464587</v>
      </c>
      <c r="CT144" s="2">
        <f t="shared" si="202"/>
        <v>0.26007802340700731</v>
      </c>
      <c r="CU144" s="2">
        <f t="shared" si="202"/>
        <v>-6.5152857434345235E-2</v>
      </c>
      <c r="CV144" s="2">
        <f t="shared" si="202"/>
        <v>5.4208593171279846E-3</v>
      </c>
      <c r="CW144" s="2">
        <f t="shared" si="203"/>
        <v>-0.92165898617510655</v>
      </c>
      <c r="CX144" s="2">
        <f t="shared" si="204"/>
        <v>0.17064846416382495</v>
      </c>
      <c r="CY144" s="2"/>
      <c r="CZ144" s="2">
        <f t="shared" si="208"/>
        <v>0.2652519893899053</v>
      </c>
      <c r="DA144" s="2">
        <f t="shared" si="209"/>
        <v>0.4013377926421367</v>
      </c>
      <c r="DB144" s="2">
        <f t="shared" si="210"/>
        <v>0.49833887043188896</v>
      </c>
      <c r="DC144" s="2"/>
      <c r="DF144" s="2">
        <f t="shared" si="205"/>
        <v>-0.77903873418755376</v>
      </c>
      <c r="DG144" s="2">
        <f t="shared" si="205"/>
        <v>6.5069709882759064E-2</v>
      </c>
      <c r="DH144" s="2">
        <f t="shared" si="206"/>
        <v>4.3999667532178766</v>
      </c>
      <c r="DI144" s="2">
        <f t="shared" si="227"/>
        <v>2.6995108835298431</v>
      </c>
      <c r="DJ144" s="2">
        <f t="shared" si="227"/>
        <v>0</v>
      </c>
      <c r="DM144" s="2"/>
      <c r="DN144" s="2">
        <f t="shared" si="123"/>
        <v>0.55632823365784623</v>
      </c>
      <c r="DO144" s="2">
        <f t="shared" si="212"/>
        <v>0.1298701298701225</v>
      </c>
      <c r="DP144" s="2">
        <f t="shared" si="124"/>
        <v>-1.1467889908256879</v>
      </c>
      <c r="DQ144" s="2"/>
      <c r="DR144" s="2">
        <f t="shared" si="125"/>
        <v>3.5273368606701938</v>
      </c>
      <c r="DS144" s="2">
        <f t="shared" si="126"/>
        <v>2.8131137225247862</v>
      </c>
      <c r="DT144" s="2" t="e">
        <v>#N/A</v>
      </c>
      <c r="DU144" s="2" t="e">
        <v>#N/A</v>
      </c>
      <c r="DV144" s="2">
        <f t="shared" si="213"/>
        <v>-2.2727272727272707</v>
      </c>
      <c r="DW144" s="2">
        <f t="shared" si="127"/>
        <v>-6.1581920903954863</v>
      </c>
      <c r="DX144" s="2">
        <f t="shared" si="128"/>
        <v>1.0695187165775444</v>
      </c>
      <c r="DY144" s="2">
        <f t="shared" si="129"/>
        <v>3.0959752321981338</v>
      </c>
      <c r="DZ144" s="2">
        <f t="shared" si="130"/>
        <v>16.139767054908472</v>
      </c>
      <c r="EA144" s="2">
        <f t="shared" si="190"/>
        <v>1.0889292196007316</v>
      </c>
      <c r="EB144" s="2">
        <f t="shared" si="190"/>
        <v>5.5846422338569068</v>
      </c>
      <c r="EC144" s="2">
        <f t="shared" si="190"/>
        <v>5.6537102473498191</v>
      </c>
      <c r="ED144" s="2">
        <f t="shared" si="188"/>
        <v>11.584553928095875</v>
      </c>
      <c r="EE144" s="2" t="e">
        <f t="shared" si="188"/>
        <v>#N/A</v>
      </c>
      <c r="EF144" s="2">
        <f t="shared" si="188"/>
        <v>21.246458923512755</v>
      </c>
      <c r="EG144" s="2">
        <f t="shared" si="188"/>
        <v>-2.6696329254727535</v>
      </c>
      <c r="EH144" s="2">
        <f t="shared" si="143"/>
        <v>-5.9523809523809534</v>
      </c>
      <c r="EI144" s="2">
        <f t="shared" si="151"/>
        <v>-2.3880597014925287</v>
      </c>
      <c r="EJ144" s="2">
        <f t="shared" si="151"/>
        <v>2.814258911819878</v>
      </c>
      <c r="EK144" s="2">
        <f t="shared" si="151"/>
        <v>-6.1581920903954863</v>
      </c>
      <c r="EL144" s="2">
        <f t="shared" si="150"/>
        <v>2.6315789473684292</v>
      </c>
      <c r="EM144" s="2">
        <f t="shared" si="150"/>
        <v>-2.4249422632794393</v>
      </c>
      <c r="EN144" s="2">
        <f t="shared" si="150"/>
        <v>2.8753993610223683</v>
      </c>
      <c r="EO144" s="2">
        <f t="shared" si="150"/>
        <v>3.0959752321981338</v>
      </c>
      <c r="EP144" s="2">
        <f t="shared" si="150"/>
        <v>-3.8728897715988087</v>
      </c>
      <c r="EQ144" s="2">
        <f t="shared" si="150"/>
        <v>0.61538461538461764</v>
      </c>
      <c r="ER144" s="2">
        <f t="shared" si="162"/>
        <v>5.6537102473498191</v>
      </c>
      <c r="ES144" s="2">
        <f t="shared" si="162"/>
        <v>2.8192371475953548</v>
      </c>
      <c r="ET144" s="2">
        <f t="shared" si="162"/>
        <v>2.0260492040521161</v>
      </c>
      <c r="EU144" s="2">
        <f t="shared" si="198"/>
        <v>2.6</v>
      </c>
      <c r="EV144" s="2">
        <f t="shared" si="198"/>
        <v>2</v>
      </c>
      <c r="EW144" s="2">
        <f t="shared" si="131"/>
        <v>7.9207920792079278</v>
      </c>
      <c r="EX144" s="2">
        <f t="shared" si="131"/>
        <v>2.3809523809523725</v>
      </c>
      <c r="EY144" s="2">
        <f t="shared" si="132"/>
        <v>125.50133626451921</v>
      </c>
      <c r="EZ144" s="2">
        <f t="shared" si="132"/>
        <v>59.526662437977684</v>
      </c>
      <c r="FA144" s="2">
        <f t="shared" si="133"/>
        <v>15.113350125944592</v>
      </c>
      <c r="FB144" s="2">
        <f t="shared" si="173"/>
        <v>3.762135922330101</v>
      </c>
      <c r="FC144" s="2">
        <f t="shared" si="173"/>
        <v>-0.51124744376278564</v>
      </c>
      <c r="FD144" s="2">
        <f t="shared" si="173"/>
        <v>1.6216216216216273</v>
      </c>
      <c r="FE144" s="2">
        <f t="shared" si="173"/>
        <v>1.4910156747801828</v>
      </c>
      <c r="FF144" s="2">
        <f t="shared" si="173"/>
        <v>2.4759284731774356</v>
      </c>
      <c r="FG144" s="2">
        <f t="shared" si="173"/>
        <v>3.0434782608695699</v>
      </c>
      <c r="FH144" s="2" t="e">
        <v>#N/A</v>
      </c>
      <c r="FI144" s="2" t="e">
        <v>#N/A</v>
      </c>
      <c r="FL144" s="2">
        <f t="shared" si="228"/>
        <v>8.506068408846712E-2</v>
      </c>
      <c r="FM144" s="2">
        <f t="shared" si="228"/>
        <v>-8.8490498401228024E-2</v>
      </c>
      <c r="FN144" s="2">
        <f t="shared" si="229"/>
        <v>0.92830192392834299</v>
      </c>
      <c r="FQ144" s="2">
        <f t="shared" si="230"/>
        <v>0.34067710178140587</v>
      </c>
      <c r="FR144" s="2">
        <f t="shared" si="230"/>
        <v>-0.35349243661751961</v>
      </c>
      <c r="FS144" s="2">
        <f t="shared" si="231"/>
        <v>3.7652330896518205</v>
      </c>
      <c r="FT144" s="2">
        <f t="shared" si="232"/>
        <v>2.5390688449270948</v>
      </c>
      <c r="FU144" s="2">
        <f t="shared" si="232"/>
        <v>1.0174548014200147</v>
      </c>
      <c r="FX144" s="2">
        <f t="shared" si="192"/>
        <v>0.73418294953215835</v>
      </c>
      <c r="FY144" s="2">
        <f t="shared" si="192"/>
        <v>5.1928272612533632E-2</v>
      </c>
      <c r="FZ144" s="2">
        <f t="shared" si="121"/>
        <v>3.5444482527094534</v>
      </c>
      <c r="GA144" s="2">
        <f t="shared" si="193"/>
        <v>2.3067879207553821</v>
      </c>
      <c r="GB144" s="2">
        <f t="shared" si="193"/>
        <v>0.9626256727854221</v>
      </c>
      <c r="GE144" s="2"/>
      <c r="GF144" s="2"/>
      <c r="GG144" s="2">
        <f t="shared" si="195"/>
        <v>142.37704283052693</v>
      </c>
      <c r="GH144" s="2">
        <f t="shared" si="195"/>
        <v>47.68243428308763</v>
      </c>
      <c r="GI144" s="2">
        <f t="shared" si="138"/>
        <v>14.57990115321255</v>
      </c>
      <c r="GJ144" s="2">
        <f t="shared" si="139"/>
        <v>3.4117647058823586</v>
      </c>
      <c r="GK144" s="2" t="e">
        <v>#N/A</v>
      </c>
      <c r="GN144" s="2">
        <f t="shared" si="191"/>
        <v>-0.30000000000000004</v>
      </c>
      <c r="GQ144" s="2"/>
      <c r="GT144" s="27">
        <f t="shared" ca="1" si="174"/>
        <v>99.839228295819936</v>
      </c>
      <c r="GU144" s="27">
        <f t="shared" ca="1" si="175"/>
        <v>103.40740740740739</v>
      </c>
      <c r="GV144" s="27">
        <f t="shared" ca="1" si="175"/>
        <v>100.26525198938991</v>
      </c>
      <c r="GW144" s="27">
        <f t="shared" ca="1" si="176"/>
        <v>98.9667049368542</v>
      </c>
      <c r="GX144" s="27">
        <f t="shared" ca="1" si="176"/>
        <v>100.68610634648371</v>
      </c>
      <c r="GY144" s="27">
        <f t="shared" ca="1" si="177"/>
        <v>99.586776859504127</v>
      </c>
      <c r="GZ144" s="27">
        <f t="shared" ca="1" si="178"/>
        <v>100.36036036036036</v>
      </c>
      <c r="HA144" s="27">
        <f t="shared" ca="1" si="179"/>
        <v>96.899224806201545</v>
      </c>
      <c r="HB144" s="27">
        <f t="shared" ca="1" si="179"/>
        <v>101.17845117845118</v>
      </c>
      <c r="HC144" s="27">
        <f t="shared" ca="1" si="179"/>
        <v>94.558578567462519</v>
      </c>
      <c r="HD144" s="27">
        <f t="shared" ca="1" si="179"/>
        <v>93.939393939393938</v>
      </c>
      <c r="HE144" s="27">
        <f t="shared" ca="1" si="180"/>
        <v>101.83175033921302</v>
      </c>
      <c r="HG144" s="27">
        <f t="shared" ca="1" si="181"/>
        <v>99.52000000000001</v>
      </c>
      <c r="HH144" s="27">
        <f t="shared" ca="1" si="182"/>
        <v>112.31281198003327</v>
      </c>
      <c r="HI144" s="27">
        <f t="shared" ca="1" si="182"/>
        <v>100.80213903743316</v>
      </c>
      <c r="HJ144" s="27">
        <f t="shared" ca="1" si="183"/>
        <v>99.885321100917423</v>
      </c>
      <c r="HK144" s="27">
        <f t="shared" ca="1" si="183"/>
        <v>102.82186948853615</v>
      </c>
      <c r="HL144" s="27">
        <f t="shared" ca="1" si="184"/>
        <v>100.97357440890124</v>
      </c>
      <c r="HM144" s="27">
        <f t="shared" ca="1" si="185"/>
        <v>100.72595281306715</v>
      </c>
      <c r="HN144" s="27">
        <f t="shared" ca="1" si="186"/>
        <v>95.085995085995094</v>
      </c>
      <c r="HO144" s="27">
        <f t="shared" ca="1" si="186"/>
        <v>101.53846153846153</v>
      </c>
      <c r="HP144" s="27">
        <f t="shared" ca="1" si="186"/>
        <v>98.739035087719301</v>
      </c>
      <c r="HQ144" s="27">
        <f t="shared" ca="1" si="186"/>
        <v>102.75449101796409</v>
      </c>
      <c r="HR144" s="27">
        <f t="shared" ca="1" si="187"/>
        <v>92.355889724310785</v>
      </c>
      <c r="HT144" s="27">
        <f t="shared" ca="1" si="214"/>
        <v>205.69090529163412</v>
      </c>
      <c r="HU144" s="27">
        <f t="shared" ca="1" si="214"/>
        <v>44.803918443826291</v>
      </c>
      <c r="HV144" s="27">
        <f t="shared" ca="1" si="214"/>
        <v>40.159121838874171</v>
      </c>
      <c r="HW144" s="27">
        <f t="shared" ca="1" si="215"/>
        <v>626.40820663802174</v>
      </c>
      <c r="HX144" s="27">
        <f t="shared" ca="1" si="215"/>
        <v>373.4585860977125</v>
      </c>
      <c r="HY144" s="27">
        <f t="shared" ca="1" si="233"/>
        <v>1000</v>
      </c>
      <c r="HZ144" s="27">
        <f t="shared" ca="1" si="216"/>
        <v>4.0089883996949816</v>
      </c>
      <c r="IA144" s="27">
        <f t="shared" ca="1" si="216"/>
        <v>6.8596444898270557</v>
      </c>
      <c r="IB144" s="27">
        <f t="shared" ca="1" si="216"/>
        <v>5.9814304091290982</v>
      </c>
      <c r="IC144" s="27">
        <f t="shared" ca="1" si="216"/>
        <v>52.823374428924446</v>
      </c>
      <c r="ID144" s="27">
        <f t="shared" ca="1" si="216"/>
        <v>40.30060290231765</v>
      </c>
      <c r="IE144" s="27">
        <f t="shared" ca="1" si="216"/>
        <v>44.780543432502562</v>
      </c>
      <c r="IG144" s="28">
        <f t="shared" ca="1" si="217"/>
        <v>-0.12762760921005364</v>
      </c>
      <c r="IH144" s="28">
        <f t="shared" ca="1" si="217"/>
        <v>0.68240430381702888</v>
      </c>
      <c r="II144" s="28">
        <f t="shared" ca="1" si="217"/>
        <v>4.1051735026960176E-2</v>
      </c>
      <c r="IJ144" s="28">
        <f t="shared" ca="1" si="218"/>
        <v>-0.6884585845479152</v>
      </c>
      <c r="IK144" s="24">
        <f t="shared" ca="1" si="234"/>
        <v>-1.2842870141818505</v>
      </c>
      <c r="IL144" s="28">
        <f t="shared" ca="1" si="219"/>
        <v>1.3372009051779743</v>
      </c>
      <c r="IM144" s="28">
        <f t="shared" ca="1" si="235"/>
        <v>0.5563282336578439</v>
      </c>
      <c r="IN144" s="3">
        <f t="shared" ca="1" si="236"/>
        <v>0.6487423206300591</v>
      </c>
      <c r="IO144" s="2">
        <f t="shared" si="134"/>
        <v>0.6</v>
      </c>
      <c r="IQ144" s="2">
        <f t="shared" ca="1" si="220"/>
        <v>0.59582842963393534</v>
      </c>
      <c r="IS144" s="3">
        <f t="shared" ca="1" si="221"/>
        <v>-0.10829948406175893</v>
      </c>
      <c r="IT144" s="3">
        <f t="shared" ca="1" si="222"/>
        <v>-2.1394823578063243E-3</v>
      </c>
      <c r="IU144" s="3">
        <f t="shared" si="223"/>
        <v>-0.30000000000000004</v>
      </c>
      <c r="IV144" s="3">
        <f t="shared" ca="1" si="224"/>
        <v>-0.1895610335804348</v>
      </c>
      <c r="IX144" s="28">
        <f ca="1">$HL144/100*(GZ144-100)*AL144/1000+(HM144-100)*HZ144/$HY144</f>
        <v>6.1851550357900301E-3</v>
      </c>
      <c r="IY144" s="28">
        <f ca="1">$HL144/100*(HA144-100)*AM144/1000+(HN144-100)*IA144/$HY144</f>
        <v>-8.0672779944779352E-2</v>
      </c>
      <c r="IZ144" s="28">
        <f ca="1">$HL144/100*(HB144-100)*AN144/1000+(HO144-100)*IB144/$HY144</f>
        <v>3.4190610457894913E-2</v>
      </c>
      <c r="JA144" s="28">
        <f ca="1">$HL144/100*(HC144-100)*AO144/1000+(HP144-100)*IC144/$HY144</f>
        <v>-0.39627228484824722</v>
      </c>
      <c r="JB144" s="28">
        <f ca="1">$HL144/100*(HD144-100)*AP144/1000+(HQ144-100)*ID144/$HY144</f>
        <v>-9.0939500104831233E-2</v>
      </c>
      <c r="JC144" s="28">
        <f ca="1">$HL144/100*(HE144-100)*AQ144/1000+(HR144-100)*IE144/$HY144</f>
        <v>-0.30901490395182996</v>
      </c>
      <c r="JE144" s="3">
        <f t="shared" ca="1" si="225"/>
        <v>-3.4602265934491339E-5</v>
      </c>
      <c r="JF144" s="3">
        <f t="shared" ca="1" si="225"/>
        <v>-1.3610515352341132E-2</v>
      </c>
      <c r="JG144" s="3">
        <f t="shared" ca="1" si="225"/>
        <v>6.9882110370655878E-3</v>
      </c>
      <c r="JH144" s="3">
        <f t="shared" ca="1" si="225"/>
        <v>-8.2877897007768153E-3</v>
      </c>
      <c r="JI144" s="3">
        <f t="shared" ca="1" si="225"/>
        <v>-6.1185836931675452E-2</v>
      </c>
      <c r="JJ144" s="3">
        <f t="shared" ca="1" si="225"/>
        <v>9.1684791620724182E-3</v>
      </c>
      <c r="JK144" s="3">
        <f>IO144-IO143</f>
        <v>-0.30000000000000004</v>
      </c>
      <c r="JL144" s="3">
        <f t="shared" ca="1" si="226"/>
        <v>-0.30695360877113115</v>
      </c>
      <c r="JN144" s="10">
        <f>COUNTIF(EI144:ET144,"&gt;2")</f>
        <v>7</v>
      </c>
      <c r="JP144" s="2">
        <f>AVERAGE(CS144,CS132,CS120,CS108,CS96,CS84,CS72,CS60,CS48,CS36)</f>
        <v>0.39439692427913342</v>
      </c>
      <c r="JQ144" s="2">
        <f>CS144-JP144</f>
        <v>-0.25589276915448755</v>
      </c>
      <c r="JR144" s="2">
        <f>AVERAGE(CT144,CT132,CT120,CT108,CT96,CT84,CT72,CT60,CT48,CT36)</f>
        <v>0.44954894697974312</v>
      </c>
      <c r="JS144" s="2">
        <f>CT144-JR144</f>
        <v>-0.18947092357273582</v>
      </c>
      <c r="KH144" s="2">
        <f>(DN144*$DN$4)+(FB144*$FB$3)+(FC144*$FC$3)+(FD144*$FD$3)+(FE144*$FE$3)+(FF144*$FF$3)+(FG144*$FG$3)</f>
        <v>2.5055041868665233</v>
      </c>
      <c r="KI144" s="2">
        <f>F144-KH144</f>
        <v>-1.9055041868665232</v>
      </c>
      <c r="KJ144" s="2">
        <f>MAX(DN144,FB144:FG144)</f>
        <v>3.762135922330101</v>
      </c>
      <c r="KK144" s="2">
        <f>MIN(DN144,FB144:FG144)</f>
        <v>-0.51124744376278564</v>
      </c>
      <c r="KL144" s="2">
        <f t="shared" si="135"/>
        <v>4.2733833660928866</v>
      </c>
      <c r="KO144" s="2">
        <f>BO144</f>
        <v>102.04</v>
      </c>
      <c r="KP144" s="2">
        <f>100*((BO138/BO126)-1)</f>
        <v>7.0316423907601511E-2</v>
      </c>
      <c r="KQ144" s="2">
        <f t="shared" si="142"/>
        <v>7.0316423907601511E-2</v>
      </c>
      <c r="KR144" s="2">
        <f>100*((BO132/BO120)-1)</f>
        <v>-2.9814031289973397</v>
      </c>
      <c r="KS144" s="2">
        <f t="shared" si="149"/>
        <v>-2.9814031289973397</v>
      </c>
      <c r="KT144" s="3">
        <f>BP144</f>
        <v>1.5802</v>
      </c>
      <c r="KU144" s="3">
        <f>BQ144</f>
        <v>27.486086956521742</v>
      </c>
      <c r="KV144" s="3">
        <f t="shared" si="207"/>
        <v>17.394055788205126</v>
      </c>
      <c r="KW144" s="2">
        <f t="shared" si="200"/>
        <v>38.571821240005534</v>
      </c>
      <c r="KX144" s="2">
        <f t="shared" si="200"/>
        <v>31.820165908411091</v>
      </c>
      <c r="LB144">
        <v>0</v>
      </c>
      <c r="LE144" s="2" t="e">
        <v>#N/A</v>
      </c>
      <c r="LF144" s="2" t="e">
        <v>#N/A</v>
      </c>
      <c r="LG144" s="2" t="e">
        <v>#N/A</v>
      </c>
      <c r="LH144" s="2" t="e">
        <v>#N/A</v>
      </c>
      <c r="LI144" s="2" t="e">
        <v>#N/A</v>
      </c>
      <c r="LJ144" s="2" t="e">
        <v>#N/A</v>
      </c>
      <c r="LK144" s="2">
        <v>77.110816022096884</v>
      </c>
      <c r="LL144" s="2" t="e">
        <v>#N/A</v>
      </c>
      <c r="LM144" s="2" t="e">
        <v>#N/A</v>
      </c>
      <c r="LN144" s="2">
        <v>71.990256078582263</v>
      </c>
      <c r="LO144" s="2" t="e">
        <v>#N/A</v>
      </c>
      <c r="LP144" s="2">
        <v>50.410815855477416</v>
      </c>
      <c r="LQ144" s="2" t="e">
        <v>#N/A</v>
      </c>
      <c r="LR144" s="2" t="e">
        <v>#N/A</v>
      </c>
      <c r="LS144" s="2" t="e">
        <v>#N/A</v>
      </c>
      <c r="LT144" s="2" t="e">
        <v>#N/A</v>
      </c>
      <c r="LU144" s="2" t="e">
        <v>#N/A</v>
      </c>
      <c r="LV144" s="2" t="e">
        <v>#N/A</v>
      </c>
      <c r="LW144" s="2" t="e">
        <v>#N/A</v>
      </c>
      <c r="LX144" s="2" t="e">
        <v>#N/A</v>
      </c>
      <c r="LY144" s="2">
        <v>63.60381081080336</v>
      </c>
      <c r="LZ144" s="2" t="e">
        <v>#N/A</v>
      </c>
      <c r="MA144" s="2" t="e">
        <v>#N/A</v>
      </c>
      <c r="MB144" s="2" t="e">
        <v>#N/A</v>
      </c>
      <c r="MC144" s="2" t="e">
        <v>#N/A</v>
      </c>
      <c r="MD144" s="2" t="e">
        <v>#N/A</v>
      </c>
      <c r="ME144" s="2" t="e">
        <v>#N/A</v>
      </c>
      <c r="MF144" s="2" t="e">
        <v>#N/A</v>
      </c>
      <c r="MG144" s="2" t="e">
        <v>#N/A</v>
      </c>
      <c r="MH144" s="2">
        <v>62.721908081328152</v>
      </c>
      <c r="MI144" s="2" t="e">
        <v>#N/A</v>
      </c>
      <c r="MJ144" s="2" t="e">
        <v>#N/A</v>
      </c>
      <c r="MK144" s="2" t="e">
        <v>#N/A</v>
      </c>
      <c r="ML144" s="2" t="e">
        <v>#N/A</v>
      </c>
      <c r="MM144" s="2" t="e">
        <v>#N/A</v>
      </c>
      <c r="MN144" s="2" t="e">
        <v>#N/A</v>
      </c>
      <c r="MO144" s="2" t="e">
        <v>#N/A</v>
      </c>
      <c r="MP144" s="2">
        <v>35.952039104365539</v>
      </c>
      <c r="MQ144" s="2" t="e">
        <v>#N/A</v>
      </c>
      <c r="MR144" s="2" t="e">
        <v>#N/A</v>
      </c>
      <c r="MS144" s="10" t="e">
        <v>#N/A</v>
      </c>
      <c r="MT144" s="2" t="e">
        <v>#N/A</v>
      </c>
      <c r="MU144" s="2" t="e">
        <v>#N/A</v>
      </c>
      <c r="MV144" s="2" t="e">
        <v>#N/A</v>
      </c>
      <c r="MX144" s="22" t="e">
        <v>#N/A</v>
      </c>
      <c r="MY144" s="22" t="e">
        <v>#N/A</v>
      </c>
      <c r="MZ144" s="22" t="e">
        <v>#N/A</v>
      </c>
      <c r="NA144" s="22" t="e">
        <v>#N/A</v>
      </c>
      <c r="NB144" s="22" t="e">
        <v>#N/A</v>
      </c>
      <c r="NC144" s="22" t="e">
        <v>#N/A</v>
      </c>
      <c r="ND144" s="22">
        <v>1</v>
      </c>
      <c r="NE144" s="22" t="e">
        <v>#N/A</v>
      </c>
      <c r="NF144" s="22" t="e">
        <v>#N/A</v>
      </c>
      <c r="NG144" s="22">
        <v>2</v>
      </c>
      <c r="NH144" s="23">
        <v>0</v>
      </c>
      <c r="NI144" s="22">
        <v>21</v>
      </c>
      <c r="NJ144" s="22" t="e">
        <v>#N/A</v>
      </c>
      <c r="NK144" s="22" t="e">
        <v>#N/A</v>
      </c>
      <c r="NL144" s="23" t="e">
        <v>#N/A</v>
      </c>
      <c r="NM144" s="3" t="e">
        <v>#N/A</v>
      </c>
      <c r="NN144" s="22" t="e">
        <v>#N/A</v>
      </c>
      <c r="NO144" s="22" t="e">
        <v>#N/A</v>
      </c>
      <c r="NP144" s="22" t="e">
        <v>#N/A</v>
      </c>
      <c r="NQ144" s="22" t="e">
        <v>#N/A</v>
      </c>
      <c r="NR144" s="23">
        <v>1</v>
      </c>
      <c r="NS144" s="22" t="e">
        <v>#N/A</v>
      </c>
      <c r="NT144" s="22" t="e">
        <v>#N/A</v>
      </c>
      <c r="NU144" s="23" t="e">
        <v>#N/A</v>
      </c>
      <c r="NV144" s="3" t="e">
        <v>#N/A</v>
      </c>
      <c r="NW144" s="22" t="e">
        <v>#N/A</v>
      </c>
      <c r="NX144" s="22" t="e">
        <v>#N/A</v>
      </c>
      <c r="NY144" s="22" t="e">
        <v>#N/A</v>
      </c>
      <c r="NZ144" s="22" t="e">
        <v>#N/A</v>
      </c>
      <c r="OA144" s="23">
        <v>7</v>
      </c>
      <c r="OB144" s="22" t="e">
        <v>#N/A</v>
      </c>
      <c r="OC144" s="22" t="e">
        <v>#N/A</v>
      </c>
      <c r="OD144" s="22" t="e">
        <v>#N/A</v>
      </c>
      <c r="OE144" s="22" t="e">
        <v>#N/A</v>
      </c>
      <c r="OF144" s="22" t="e">
        <v>#N/A</v>
      </c>
      <c r="OG144" s="22" t="e">
        <v>#N/A</v>
      </c>
      <c r="OH144" s="23" t="e">
        <v>#N/A</v>
      </c>
      <c r="OI144" s="22">
        <v>2</v>
      </c>
      <c r="OJ144" s="22" t="e">
        <v>#N/A</v>
      </c>
      <c r="OK144" s="22" t="e">
        <v>#N/A</v>
      </c>
      <c r="OL144" s="22" t="e">
        <v>#N/A</v>
      </c>
      <c r="OM144" s="23" t="e">
        <v>#N/A</v>
      </c>
      <c r="ON144" s="22" t="e">
        <v>#N/A</v>
      </c>
      <c r="OO144" s="22" t="e">
        <v>#N/A</v>
      </c>
      <c r="OQ144">
        <f t="shared" si="136"/>
        <v>-2</v>
      </c>
      <c r="OR144" s="23" t="e">
        <f t="shared" ca="1" si="168"/>
        <v>#N/A</v>
      </c>
      <c r="OS144" s="23" t="e">
        <f t="shared" ca="1" si="168"/>
        <v>#N/A</v>
      </c>
      <c r="OT144" s="23" t="e">
        <f t="shared" ca="1" si="168"/>
        <v>#N/A</v>
      </c>
      <c r="OU144" s="23" t="e">
        <f t="shared" ca="1" si="168"/>
        <v>#N/A</v>
      </c>
      <c r="OV144" s="23" t="e">
        <f t="shared" ca="1" si="168"/>
        <v>#N/A</v>
      </c>
      <c r="OW144" s="23" t="e">
        <f t="shared" ca="1" si="168"/>
        <v>#N/A</v>
      </c>
      <c r="OX144" s="23">
        <f t="shared" ca="1" si="168"/>
        <v>1.0049158660192341</v>
      </c>
      <c r="OY144" s="23" t="e">
        <f t="shared" ca="1" si="168"/>
        <v>#N/A</v>
      </c>
      <c r="OZ144" s="23" t="e">
        <f t="shared" ca="1" si="168"/>
        <v>#N/A</v>
      </c>
      <c r="PA144" s="23">
        <f t="shared" ca="1" si="168"/>
        <v>1.010641571877325</v>
      </c>
      <c r="PB144" s="23" t="e">
        <f t="shared" ca="1" si="168"/>
        <v>#N/A</v>
      </c>
      <c r="PC144" s="23">
        <f t="shared" ca="1" si="167"/>
        <v>1.0067012601521714</v>
      </c>
      <c r="PD144" s="23" t="e">
        <f t="shared" ca="1" si="167"/>
        <v>#N/A</v>
      </c>
      <c r="PE144" s="23" t="e">
        <f t="shared" ca="1" si="167"/>
        <v>#N/A</v>
      </c>
      <c r="PF144" s="23" t="e">
        <f t="shared" ca="1" si="167"/>
        <v>#N/A</v>
      </c>
      <c r="PG144" s="23" t="e">
        <f t="shared" ca="1" si="167"/>
        <v>#N/A</v>
      </c>
      <c r="PH144" s="23" t="e">
        <f t="shared" ca="1" si="165"/>
        <v>#N/A</v>
      </c>
      <c r="PI144" s="23" t="e">
        <f t="shared" ca="1" si="165"/>
        <v>#N/A</v>
      </c>
      <c r="PJ144" s="23" t="e">
        <f t="shared" ca="1" si="165"/>
        <v>#N/A</v>
      </c>
      <c r="PK144" s="23" t="e">
        <f t="shared" ca="1" si="165"/>
        <v>#N/A</v>
      </c>
      <c r="PL144" s="23">
        <f t="shared" ca="1" si="165"/>
        <v>1.0047467914672619</v>
      </c>
      <c r="PM144" s="23" t="e">
        <f t="shared" ca="1" si="165"/>
        <v>#N/A</v>
      </c>
      <c r="PN144" s="23" t="e">
        <f t="shared" ca="1" si="165"/>
        <v>#N/A</v>
      </c>
      <c r="PO144" s="23" t="e">
        <f t="shared" ca="1" si="165"/>
        <v>#N/A</v>
      </c>
      <c r="PP144" s="23" t="e">
        <f t="shared" ca="1" si="165"/>
        <v>#N/A</v>
      </c>
      <c r="PQ144" s="23" t="e">
        <f t="shared" ca="1" si="165"/>
        <v>#N/A</v>
      </c>
      <c r="PR144" s="23" t="e">
        <f t="shared" ca="1" si="165"/>
        <v>#N/A</v>
      </c>
      <c r="PS144" s="23" t="e">
        <f t="shared" ca="1" si="165"/>
        <v>#N/A</v>
      </c>
      <c r="PT144" s="23" t="e">
        <f t="shared" ca="1" si="165"/>
        <v>#N/A</v>
      </c>
      <c r="PU144" s="23">
        <f t="shared" ca="1" si="165"/>
        <v>1.0088562566845816</v>
      </c>
      <c r="PV144" s="23" t="e">
        <f t="shared" ca="1" si="165"/>
        <v>#N/A</v>
      </c>
      <c r="PW144" s="23" t="e">
        <f t="shared" ca="1" si="165"/>
        <v>#N/A</v>
      </c>
      <c r="PX144" s="23" t="e">
        <f t="shared" ca="1" si="189"/>
        <v>#N/A</v>
      </c>
      <c r="PY144" s="23" t="e">
        <f t="shared" ca="1" si="189"/>
        <v>#N/A</v>
      </c>
      <c r="PZ144" s="23" t="e">
        <f t="shared" ca="1" si="189"/>
        <v>#N/A</v>
      </c>
      <c r="QA144" s="23" t="e">
        <f t="shared" ca="1" si="189"/>
        <v>#N/A</v>
      </c>
      <c r="QB144" s="23" t="e">
        <f t="shared" ca="1" si="189"/>
        <v>#N/A</v>
      </c>
      <c r="QC144" s="23">
        <f t="shared" ca="1" si="189"/>
        <v>1.0108926000991589</v>
      </c>
      <c r="QD144" s="23" t="e">
        <f t="shared" ca="1" si="189"/>
        <v>#N/A</v>
      </c>
      <c r="QE144" s="23" t="e">
        <f t="shared" ca="1" si="189"/>
        <v>#N/A</v>
      </c>
      <c r="QF144" s="23" t="e">
        <f t="shared" ca="1" si="189"/>
        <v>#N/A</v>
      </c>
      <c r="QG144" s="23" t="e">
        <f t="shared" ca="1" si="194"/>
        <v>#N/A</v>
      </c>
      <c r="QH144" s="23" t="e">
        <f t="shared" ca="1" si="194"/>
        <v>#N/A</v>
      </c>
      <c r="QI144" s="23" t="e">
        <f t="shared" ca="1" si="194"/>
        <v>#N/A</v>
      </c>
      <c r="QJ144" s="26" t="e">
        <f t="shared" ca="1" si="211"/>
        <v>#N/A</v>
      </c>
    </row>
    <row r="145" spans="1:452" x14ac:dyDescent="0.35">
      <c r="A145" t="s">
        <v>1210</v>
      </c>
      <c r="B145" s="25">
        <v>36617</v>
      </c>
      <c r="C145" t="s">
        <v>760</v>
      </c>
      <c r="D145" s="2">
        <v>73.3</v>
      </c>
      <c r="E145" s="2">
        <v>72.599999999999994</v>
      </c>
      <c r="F145" s="2">
        <v>0.6</v>
      </c>
      <c r="G145" s="2">
        <v>77.3</v>
      </c>
      <c r="H145" s="2">
        <v>72.497833144131491</v>
      </c>
      <c r="I145" s="2">
        <v>77.222445295304979</v>
      </c>
      <c r="J145" s="2">
        <v>86.4</v>
      </c>
      <c r="K145" s="2">
        <v>58.9</v>
      </c>
      <c r="L145" s="2">
        <v>58.781236742067307</v>
      </c>
      <c r="M145" s="2">
        <v>67.599999999999994</v>
      </c>
      <c r="N145" s="2">
        <v>71.3</v>
      </c>
      <c r="O145" s="2">
        <v>64.3</v>
      </c>
      <c r="P145" s="2">
        <v>62.6</v>
      </c>
      <c r="Q145" s="2">
        <v>166.7</v>
      </c>
      <c r="R145" s="2">
        <v>67.2</v>
      </c>
      <c r="S145" s="2">
        <v>71.3</v>
      </c>
      <c r="T145" s="2">
        <v>37.299999999999997</v>
      </c>
      <c r="U145" s="2">
        <v>56.5</v>
      </c>
      <c r="V145" s="2">
        <v>60.6</v>
      </c>
      <c r="W145" s="2">
        <v>29.9</v>
      </c>
      <c r="X145" s="2">
        <v>84.2</v>
      </c>
      <c r="Y145" s="2" t="e">
        <v>#N/A</v>
      </c>
      <c r="Z145" s="2">
        <v>43.4</v>
      </c>
      <c r="AA145" s="2">
        <v>87.4</v>
      </c>
      <c r="AB145" s="2">
        <v>150.6</v>
      </c>
      <c r="AC145" s="2">
        <v>150.1</v>
      </c>
      <c r="AD145" s="2">
        <v>60.9</v>
      </c>
      <c r="AE145" s="2">
        <v>170.9</v>
      </c>
      <c r="AF145" s="2">
        <v>80.599999999999994</v>
      </c>
      <c r="AG145" s="22">
        <v>591</v>
      </c>
      <c r="AH145" s="22">
        <v>409</v>
      </c>
      <c r="AI145" s="22">
        <v>178</v>
      </c>
      <c r="AJ145" s="22">
        <v>38</v>
      </c>
      <c r="AK145" s="22">
        <v>33</v>
      </c>
      <c r="AL145" s="22">
        <v>9</v>
      </c>
      <c r="AM145" s="22">
        <v>15</v>
      </c>
      <c r="AN145" s="22">
        <v>21</v>
      </c>
      <c r="AO145" s="22">
        <v>60</v>
      </c>
      <c r="AP145" s="22">
        <v>33</v>
      </c>
      <c r="AQ145" s="22">
        <v>18</v>
      </c>
      <c r="AR145" s="2">
        <v>65.2</v>
      </c>
      <c r="AS145" s="2">
        <v>56.6</v>
      </c>
      <c r="AT145" s="2">
        <v>166.7</v>
      </c>
      <c r="AU145" s="2">
        <v>54.3</v>
      </c>
      <c r="AV145" s="2">
        <v>84.4</v>
      </c>
      <c r="AW145" s="2">
        <v>64.599999999999994</v>
      </c>
      <c r="AX145" s="2">
        <v>67.2</v>
      </c>
      <c r="AY145" s="2">
        <v>96.2</v>
      </c>
      <c r="AZ145" s="2">
        <v>98.3</v>
      </c>
      <c r="BA145" s="2">
        <v>29.9</v>
      </c>
      <c r="BB145" s="2">
        <v>62.3</v>
      </c>
      <c r="BC145" s="2">
        <v>70.5</v>
      </c>
      <c r="BD145" s="3" t="e">
        <v>#N/A</v>
      </c>
      <c r="BE145" s="3" t="e">
        <v>#N/A</v>
      </c>
      <c r="BF145" s="3" t="e">
        <v>#N/A</v>
      </c>
      <c r="BG145" s="3" t="e">
        <v>#N/A</v>
      </c>
      <c r="BH145" s="3" t="e">
        <v>#N/A</v>
      </c>
      <c r="BI145" s="2">
        <v>170.1</v>
      </c>
      <c r="BJ145" s="2">
        <v>3</v>
      </c>
      <c r="BK145" s="2">
        <v>1.9</v>
      </c>
      <c r="BL145" s="2">
        <v>64.8</v>
      </c>
      <c r="BM145" s="2">
        <v>73.099999999999994</v>
      </c>
      <c r="BN145" s="10">
        <v>309</v>
      </c>
      <c r="BO145" s="3">
        <v>103.38</v>
      </c>
      <c r="BP145" s="22">
        <v>1.5837000000000001</v>
      </c>
      <c r="BQ145" s="3">
        <v>22.764444444444443</v>
      </c>
      <c r="BR145" s="23">
        <v>3.0357894736842104</v>
      </c>
      <c r="BS145" s="2">
        <v>42.1</v>
      </c>
      <c r="BT145" s="3">
        <v>47.98</v>
      </c>
      <c r="BU145" s="2">
        <v>1</v>
      </c>
      <c r="BV145" s="2">
        <v>2.2999999999999998</v>
      </c>
      <c r="BW145" s="2" t="e">
        <v>#N/A</v>
      </c>
      <c r="BX145" s="2" t="e">
        <v>#N/A</v>
      </c>
      <c r="BY145" s="23">
        <v>170.9</v>
      </c>
      <c r="BZ145" s="2">
        <v>97.5</v>
      </c>
      <c r="CA145" s="2">
        <v>75.099999999999994</v>
      </c>
      <c r="CB145" s="3">
        <v>79.64</v>
      </c>
      <c r="CC145" s="2">
        <v>74.599999999999994</v>
      </c>
      <c r="CD145" s="2">
        <v>94.4</v>
      </c>
      <c r="CE145" s="2">
        <v>97.424797345870388</v>
      </c>
      <c r="CF145" s="3">
        <v>79.46975358501733</v>
      </c>
      <c r="CG145" s="2">
        <v>74.533899149899497</v>
      </c>
      <c r="CH145" s="23">
        <v>180.30290309301478</v>
      </c>
      <c r="CI145" s="3">
        <v>79.695859956154933</v>
      </c>
      <c r="CM145" s="2">
        <f t="shared" si="196"/>
        <v>14.374215094048393</v>
      </c>
      <c r="CN145" s="2">
        <f t="shared" si="196"/>
        <v>1.9168968072767634</v>
      </c>
      <c r="CO145" s="2">
        <f t="shared" si="197"/>
        <v>102.43799893273537</v>
      </c>
      <c r="CR145" s="2">
        <f t="shared" si="201"/>
        <v>0.41095890410958519</v>
      </c>
      <c r="CS145" s="2">
        <f t="shared" si="201"/>
        <v>0.41493775933609567</v>
      </c>
      <c r="CT145" s="2">
        <f t="shared" si="202"/>
        <v>0.25940337224384291</v>
      </c>
      <c r="CU145" s="2">
        <f t="shared" si="202"/>
        <v>6.366496352333198E-2</v>
      </c>
      <c r="CV145" s="2">
        <f t="shared" si="202"/>
        <v>-4.6254703490267612E-2</v>
      </c>
      <c r="CW145" s="2">
        <f t="shared" si="203"/>
        <v>-0.3100775193798494</v>
      </c>
      <c r="CX145" s="2">
        <f t="shared" si="204"/>
        <v>0.34071550255535898</v>
      </c>
      <c r="CY145" s="2"/>
      <c r="CZ145" s="2">
        <f t="shared" si="208"/>
        <v>-1.3227513227513228</v>
      </c>
      <c r="DA145" s="2">
        <f t="shared" si="209"/>
        <v>0.33311125916055961</v>
      </c>
      <c r="DB145" s="2">
        <f t="shared" si="210"/>
        <v>0.16528925619834947</v>
      </c>
      <c r="DC145" s="2"/>
      <c r="DF145" s="2">
        <f t="shared" si="205"/>
        <v>0.76666037769230755</v>
      </c>
      <c r="DG145" s="2">
        <f t="shared" si="205"/>
        <v>-0.5536465483665709</v>
      </c>
      <c r="DH145" s="2">
        <f t="shared" si="206"/>
        <v>-4.4260648601637032</v>
      </c>
      <c r="DI145" s="2">
        <f t="shared" si="227"/>
        <v>3.14936600987612</v>
      </c>
      <c r="DJ145" s="2">
        <f t="shared" si="227"/>
        <v>0</v>
      </c>
      <c r="DM145" s="2"/>
      <c r="DN145" s="2">
        <f t="shared" si="123"/>
        <v>0.55401662049860312</v>
      </c>
      <c r="DO145" s="2">
        <f t="shared" si="212"/>
        <v>0</v>
      </c>
      <c r="DP145" s="2">
        <f t="shared" si="124"/>
        <v>-0.91743119266054718</v>
      </c>
      <c r="DQ145" s="2"/>
      <c r="DR145" s="2">
        <f t="shared" si="125"/>
        <v>2.7923211169284494</v>
      </c>
      <c r="DS145" s="2">
        <f t="shared" si="126"/>
        <v>2.0750115478968398</v>
      </c>
      <c r="DT145" s="2" t="e">
        <v>#N/A</v>
      </c>
      <c r="DU145" s="2" t="e">
        <v>#N/A</v>
      </c>
      <c r="DV145" s="2">
        <f t="shared" si="213"/>
        <v>-2.1308980213089912</v>
      </c>
      <c r="DW145" s="2">
        <f t="shared" si="127"/>
        <v>-5.3916004540295104</v>
      </c>
      <c r="DX145" s="2">
        <f t="shared" si="128"/>
        <v>0</v>
      </c>
      <c r="DY145" s="2">
        <f t="shared" si="129"/>
        <v>2.2831050228310446</v>
      </c>
      <c r="DZ145" s="2">
        <f t="shared" si="130"/>
        <v>12.638230647709324</v>
      </c>
      <c r="EA145" s="2">
        <f t="shared" si="190"/>
        <v>1.4362657091561815</v>
      </c>
      <c r="EB145" s="2">
        <f t="shared" si="190"/>
        <v>5.5749128919860613</v>
      </c>
      <c r="EC145" s="2">
        <f t="shared" si="190"/>
        <v>5.6537102473498191</v>
      </c>
      <c r="ED145" s="2">
        <f t="shared" si="188"/>
        <v>11.375661375661394</v>
      </c>
      <c r="EE145" s="2" t="e">
        <f t="shared" si="188"/>
        <v>#N/A</v>
      </c>
      <c r="EF145" s="2">
        <f t="shared" si="188"/>
        <v>18.904109589041095</v>
      </c>
      <c r="EG145" s="2">
        <f t="shared" si="188"/>
        <v>-2.7808676307007785</v>
      </c>
      <c r="EH145" s="2">
        <f t="shared" si="143"/>
        <v>-5.7571964956195316</v>
      </c>
      <c r="EI145" s="2">
        <f t="shared" si="151"/>
        <v>-2.102102102102088</v>
      </c>
      <c r="EJ145" s="2">
        <f t="shared" si="151"/>
        <v>5.4003724394785735</v>
      </c>
      <c r="EK145" s="2">
        <f t="shared" si="151"/>
        <v>-5.3916004540295104</v>
      </c>
      <c r="EL145" s="2">
        <f t="shared" si="150"/>
        <v>0.92936802973977439</v>
      </c>
      <c r="EM145" s="2">
        <f t="shared" si="150"/>
        <v>-0.93896713615022609</v>
      </c>
      <c r="EN145" s="2">
        <f t="shared" si="150"/>
        <v>3.0303030303030276</v>
      </c>
      <c r="EO145" s="2">
        <f t="shared" si="150"/>
        <v>2.2831050228310446</v>
      </c>
      <c r="EP145" s="2">
        <f t="shared" si="150"/>
        <v>-4.1832669322709233</v>
      </c>
      <c r="EQ145" s="2">
        <f t="shared" si="150"/>
        <v>0.30612244897958441</v>
      </c>
      <c r="ER145" s="2">
        <f t="shared" si="162"/>
        <v>5.6537102473498191</v>
      </c>
      <c r="ES145" s="2">
        <f t="shared" si="162"/>
        <v>2.8052805280528004</v>
      </c>
      <c r="ET145" s="2">
        <f t="shared" si="162"/>
        <v>1.1477761836441891</v>
      </c>
      <c r="EU145" s="2">
        <f t="shared" si="198"/>
        <v>3</v>
      </c>
      <c r="EV145" s="2">
        <f t="shared" si="198"/>
        <v>1.9</v>
      </c>
      <c r="EW145" s="2">
        <f t="shared" si="131"/>
        <v>5.5374592833876246</v>
      </c>
      <c r="EX145" s="2">
        <f t="shared" si="131"/>
        <v>1.9525801952580135</v>
      </c>
      <c r="EY145" s="2">
        <f t="shared" si="132"/>
        <v>51.359465225832459</v>
      </c>
      <c r="EZ145" s="2">
        <f t="shared" si="132"/>
        <v>43.493599978981393</v>
      </c>
      <c r="FA145" s="2">
        <f t="shared" si="133"/>
        <v>6.3131313131313149</v>
      </c>
      <c r="FB145" s="2">
        <f t="shared" si="173"/>
        <v>3.0138637733574392</v>
      </c>
      <c r="FC145" s="2">
        <f t="shared" si="173"/>
        <v>-0.81383519837232576</v>
      </c>
      <c r="FD145" s="2">
        <f t="shared" si="173"/>
        <v>0.80536912751676404</v>
      </c>
      <c r="FE145" s="2">
        <f t="shared" si="173"/>
        <v>1.2072690303723599</v>
      </c>
      <c r="FF145" s="2">
        <f t="shared" si="173"/>
        <v>2.3319615912208436</v>
      </c>
      <c r="FG145" s="2">
        <f t="shared" si="173"/>
        <v>2.0540540540540553</v>
      </c>
      <c r="FH145" s="2" t="e">
        <v>#N/A</v>
      </c>
      <c r="FI145" s="2" t="e">
        <v>#N/A</v>
      </c>
      <c r="FL145" s="2">
        <f t="shared" si="228"/>
        <v>0.15304411156149555</v>
      </c>
      <c r="FM145" s="2">
        <f t="shared" si="228"/>
        <v>3.8218183317417775E-2</v>
      </c>
      <c r="FN145" s="2">
        <f t="shared" si="229"/>
        <v>0.74931035130603174</v>
      </c>
      <c r="FQ145" s="2">
        <f t="shared" si="230"/>
        <v>0.61358323066991183</v>
      </c>
      <c r="FR145" s="2">
        <f t="shared" si="230"/>
        <v>0.15296039337300282</v>
      </c>
      <c r="FS145" s="2">
        <f t="shared" si="231"/>
        <v>3.0310979655377324</v>
      </c>
      <c r="FT145" s="2">
        <f t="shared" si="232"/>
        <v>2.5599104144204077</v>
      </c>
      <c r="FU145" s="2">
        <f t="shared" si="232"/>
        <v>0.69503695949393318</v>
      </c>
      <c r="FX145" s="2">
        <f t="shared" si="192"/>
        <v>0.79772193507177125</v>
      </c>
      <c r="FY145" s="2">
        <f t="shared" si="192"/>
        <v>1.8940669356992679E-2</v>
      </c>
      <c r="FZ145" s="2">
        <f t="shared" si="121"/>
        <v>3.4072844994905482</v>
      </c>
      <c r="GA145" s="2">
        <f t="shared" si="193"/>
        <v>2.3692718839282145</v>
      </c>
      <c r="GB145" s="2">
        <f t="shared" si="193"/>
        <v>0.92264208198875597</v>
      </c>
      <c r="GE145" s="2"/>
      <c r="GF145" s="2"/>
      <c r="GG145" s="2">
        <f t="shared" si="195"/>
        <v>108.87723367927036</v>
      </c>
      <c r="GH145" s="2">
        <f t="shared" si="195"/>
        <v>51.169095313366576</v>
      </c>
      <c r="GI145" s="2">
        <f t="shared" si="138"/>
        <v>12.792642140468224</v>
      </c>
      <c r="GJ145" s="2">
        <f t="shared" si="139"/>
        <v>3.2220269478617558</v>
      </c>
      <c r="GK145" s="2" t="e">
        <v>#N/A</v>
      </c>
      <c r="GN145" s="2">
        <f t="shared" si="191"/>
        <v>0</v>
      </c>
      <c r="GQ145" s="2"/>
      <c r="GT145" s="27">
        <f t="shared" ca="1" si="174"/>
        <v>100.64308681672026</v>
      </c>
      <c r="GU145" s="27">
        <f t="shared" ca="1" si="175"/>
        <v>105.62962962962963</v>
      </c>
      <c r="GV145" s="27">
        <f t="shared" ca="1" si="175"/>
        <v>98.938992042440304</v>
      </c>
      <c r="GW145" s="27">
        <f t="shared" ca="1" si="176"/>
        <v>99.196326061997723</v>
      </c>
      <c r="GX145" s="27">
        <f t="shared" ca="1" si="176"/>
        <v>101.02915951972555</v>
      </c>
      <c r="GY145" s="27">
        <f t="shared" ca="1" si="177"/>
        <v>100</v>
      </c>
      <c r="GZ145" s="27">
        <f t="shared" ca="1" si="178"/>
        <v>101.8018018018018</v>
      </c>
      <c r="HA145" s="27">
        <f t="shared" ca="1" si="179"/>
        <v>96.963824289405679</v>
      </c>
      <c r="HB145" s="27">
        <f t="shared" ca="1" si="179"/>
        <v>102.52525252525253</v>
      </c>
      <c r="HC145" s="27">
        <f t="shared" ca="1" si="179"/>
        <v>94.891726818434208</v>
      </c>
      <c r="HD145" s="27">
        <f t="shared" ca="1" si="179"/>
        <v>93.939393939393938</v>
      </c>
      <c r="HE145" s="27">
        <f t="shared" ca="1" si="180"/>
        <v>102.17096336499321</v>
      </c>
      <c r="HG145" s="27">
        <f t="shared" ca="1" si="181"/>
        <v>99.52000000000001</v>
      </c>
      <c r="HH145" s="27">
        <f t="shared" ca="1" si="182"/>
        <v>106.63507109004739</v>
      </c>
      <c r="HI145" s="27">
        <f t="shared" ca="1" si="182"/>
        <v>101.07238605898125</v>
      </c>
      <c r="HJ145" s="27">
        <f t="shared" ca="1" si="183"/>
        <v>99.885321100917423</v>
      </c>
      <c r="HK145" s="27">
        <f t="shared" ca="1" si="183"/>
        <v>101.74520069808028</v>
      </c>
      <c r="HL145" s="27">
        <f t="shared" ca="1" si="184"/>
        <v>100.55401662049861</v>
      </c>
      <c r="HM145" s="27">
        <f t="shared" ca="1" si="185"/>
        <v>99.640933572710949</v>
      </c>
      <c r="HN145" s="27">
        <f t="shared" ca="1" si="186"/>
        <v>95.614576899320568</v>
      </c>
      <c r="HO145" s="27">
        <f t="shared" ca="1" si="186"/>
        <v>101.19250425894377</v>
      </c>
      <c r="HP145" s="27">
        <f t="shared" ca="1" si="186"/>
        <v>99.338113623827894</v>
      </c>
      <c r="HQ145" s="27">
        <f t="shared" ca="1" si="186"/>
        <v>105.40540540540539</v>
      </c>
      <c r="HR145" s="27">
        <f t="shared" ca="1" si="187"/>
        <v>92.240300375469332</v>
      </c>
      <c r="HT145" s="27">
        <f t="shared" ca="1" si="214"/>
        <v>204.83623394000685</v>
      </c>
      <c r="HU145" s="27">
        <f t="shared" ca="1" si="214"/>
        <v>46.993406625115412</v>
      </c>
      <c r="HV145" s="27">
        <f t="shared" ca="1" si="214"/>
        <v>39.885324516724737</v>
      </c>
      <c r="HW145" s="27">
        <f t="shared" ca="1" si="215"/>
        <v>623.80540245531529</v>
      </c>
      <c r="HX145" s="27">
        <f t="shared" ca="1" si="215"/>
        <v>375.84234101491131</v>
      </c>
      <c r="HY145" s="27">
        <f t="shared" ca="1" si="233"/>
        <v>1000</v>
      </c>
      <c r="HZ145" s="27">
        <f t="shared" ca="1" si="216"/>
        <v>4.0358042070952473</v>
      </c>
      <c r="IA145" s="27">
        <f t="shared" ca="1" si="216"/>
        <v>6.7933775144056003</v>
      </c>
      <c r="IB145" s="27">
        <f t="shared" ca="1" si="216"/>
        <v>5.9769411853686654</v>
      </c>
      <c r="IC145" s="27">
        <f t="shared" ca="1" si="216"/>
        <v>52.286648371589934</v>
      </c>
      <c r="ID145" s="27">
        <f t="shared" ca="1" si="216"/>
        <v>39.123812195378513</v>
      </c>
      <c r="IE145" s="27">
        <f t="shared" ca="1" si="216"/>
        <v>44.650357492844833</v>
      </c>
      <c r="IG145" s="28">
        <f t="shared" ca="1" si="217"/>
        <v>1.6782240882102478E-2</v>
      </c>
      <c r="IH145" s="28">
        <f t="shared" ca="1" si="217"/>
        <v>0.52691570483225592</v>
      </c>
      <c r="II145" s="28">
        <f t="shared" ca="1" si="217"/>
        <v>7.5652240760289008E-3</v>
      </c>
      <c r="IJ145" s="28">
        <f t="shared" ca="1" si="218"/>
        <v>-0.54914003408465351</v>
      </c>
      <c r="IK145" s="24">
        <f t="shared" ca="1" si="234"/>
        <v>-1.1004032038750409</v>
      </c>
      <c r="IL145" s="28">
        <f t="shared" ca="1" si="219"/>
        <v>1.0791785608245077</v>
      </c>
      <c r="IM145" s="28">
        <f t="shared" ca="1" si="235"/>
        <v>0.554016620498615</v>
      </c>
      <c r="IN145" s="3">
        <f t="shared" ca="1" si="236"/>
        <v>0.53003852673985408</v>
      </c>
      <c r="IO145" s="2">
        <f t="shared" si="134"/>
        <v>0.6</v>
      </c>
      <c r="IQ145" s="2">
        <f t="shared" ca="1" si="220"/>
        <v>0.55126316979038725</v>
      </c>
      <c r="IS145" s="3">
        <f t="shared" ca="1" si="221"/>
        <v>-0.15548859898477296</v>
      </c>
      <c r="IT145" s="3">
        <f t="shared" ca="1" si="222"/>
        <v>-3.3486510950931275E-2</v>
      </c>
      <c r="IU145" s="3">
        <f t="shared" si="223"/>
        <v>0</v>
      </c>
      <c r="IV145" s="3">
        <f t="shared" ca="1" si="224"/>
        <v>0.18897510993570424</v>
      </c>
      <c r="IX145" s="28">
        <f ca="1">$HL145/100*(GZ145-100)*AL145/1000+(HM145-100)*HZ145/$HY145</f>
        <v>1.4856934951390227E-2</v>
      </c>
      <c r="IY145" s="28">
        <f ca="1">$HL145/100*(HA145-100)*AM145/1000+(HN145-100)*IA145/$HY145</f>
        <v>-7.5586784113188879E-2</v>
      </c>
      <c r="IZ145" s="28">
        <f ca="1">$HL145/100*(HB145-100)*AN145/1000+(HO145-100)*IB145/$HY145</f>
        <v>6.0451627542000265E-2</v>
      </c>
      <c r="JA145" s="28">
        <f ca="1">$HL145/100*(HC145-100)*AO145/1000+(HP145-100)*IC145/$HY145</f>
        <v>-0.34280225205358517</v>
      </c>
      <c r="JB145" s="28">
        <f ca="1">$HL145/100*(HD145-100)*AP145/1000+(HQ145-100)*ID145/$HY145</f>
        <v>1.0372032679967003E-2</v>
      </c>
      <c r="JC145" s="28">
        <f ca="1">$HL145/100*(HE145-100)*AQ145/1000+(HR145-100)*IE145/$HY145</f>
        <v>-0.30717952674090437</v>
      </c>
      <c r="JE145" s="3">
        <f t="shared" ca="1" si="225"/>
        <v>8.6717799156001973E-3</v>
      </c>
      <c r="JF145" s="3">
        <f t="shared" ca="1" si="225"/>
        <v>5.085995831590473E-3</v>
      </c>
      <c r="JG145" s="3">
        <f t="shared" ca="1" si="225"/>
        <v>2.6261017084105352E-2</v>
      </c>
      <c r="JH145" s="3">
        <f t="shared" ca="1" si="225"/>
        <v>5.3470032794662059E-2</v>
      </c>
      <c r="JI145" s="3">
        <f t="shared" ca="1" si="225"/>
        <v>0.10131153278479824</v>
      </c>
      <c r="JJ145" s="3">
        <f t="shared" ca="1" si="225"/>
        <v>1.8353772109255817E-3</v>
      </c>
      <c r="JK145" s="3">
        <f>IO145-IO144</f>
        <v>0</v>
      </c>
      <c r="JL145" s="3">
        <f t="shared" ca="1" si="226"/>
        <v>-3.493279699970555E-2</v>
      </c>
      <c r="JN145" s="10">
        <f>COUNTIF(EI145:ET145,"&gt;2")</f>
        <v>5</v>
      </c>
      <c r="JP145" s="2">
        <f>AVERAGE(CS145,CS133,CS121,CS109,CS97,CS85,CS73,CS61,CS49,CS37)</f>
        <v>0.91711044689298049</v>
      </c>
      <c r="JQ145" s="2">
        <f>CS145-JP145</f>
        <v>-0.50217268755688482</v>
      </c>
      <c r="JR145" s="2">
        <f>AVERAGE(CT145,CT133,CT121,CT109,CT97,CT85,CT73,CT61,CT49,CT37)</f>
        <v>0.84391722568301175</v>
      </c>
      <c r="JS145" s="2">
        <f>CT145-JR145</f>
        <v>-0.58451385343916884</v>
      </c>
      <c r="KH145" s="2">
        <f>(DN145*$DN$4)+(FB145*$FB$3)+(FC145*$FC$3)+(FD145*$FD$3)+(FE145*$FE$3)+(FF145*$FF$3)+(FG145*$FG$3)</f>
        <v>1.9200202421334769</v>
      </c>
      <c r="KI145" s="2">
        <f>F145-KH145</f>
        <v>-1.3200202421334768</v>
      </c>
      <c r="KJ145" s="2">
        <f>MAX(DN145,FB145:FG145)</f>
        <v>3.0138637733574392</v>
      </c>
      <c r="KK145" s="2">
        <f>MIN(DN145,FB145:FG145)</f>
        <v>-0.81383519837232576</v>
      </c>
      <c r="KL145" s="2">
        <f t="shared" si="135"/>
        <v>3.8276989717297649</v>
      </c>
      <c r="KO145" s="2">
        <f>BO145</f>
        <v>103.38</v>
      </c>
      <c r="KP145" s="2">
        <f>100*((BO139/BO127)-1)</f>
        <v>3.2470201397451826</v>
      </c>
      <c r="KQ145" s="2">
        <f t="shared" si="142"/>
        <v>3.2470201397451826</v>
      </c>
      <c r="KR145" s="2">
        <f>100*((BO133/BO121)-1)</f>
        <v>-3.150147203140341</v>
      </c>
      <c r="KS145" s="2">
        <f t="shared" si="149"/>
        <v>-3.150147203140341</v>
      </c>
      <c r="KT145" s="3">
        <f>BP145</f>
        <v>1.5837000000000001</v>
      </c>
      <c r="KU145" s="3">
        <f>BQ145</f>
        <v>22.764444444444443</v>
      </c>
      <c r="KV145" s="3">
        <f t="shared" si="207"/>
        <v>14.374215094048393</v>
      </c>
      <c r="KW145" s="2">
        <f t="shared" si="200"/>
        <v>31.945838020817497</v>
      </c>
      <c r="KX145" s="2">
        <f t="shared" si="200"/>
        <v>26.29575957816359</v>
      </c>
      <c r="LB145">
        <v>0</v>
      </c>
      <c r="LE145" s="2" t="e">
        <v>#N/A</v>
      </c>
      <c r="LF145" s="2" t="e">
        <v>#N/A</v>
      </c>
      <c r="LG145" s="2" t="e">
        <v>#N/A</v>
      </c>
      <c r="LH145" s="2" t="e">
        <v>#N/A</v>
      </c>
      <c r="LI145" s="2" t="e">
        <v>#N/A</v>
      </c>
      <c r="LJ145" s="2" t="e">
        <v>#N/A</v>
      </c>
      <c r="LK145" s="2">
        <v>77.27616726194988</v>
      </c>
      <c r="LL145" s="2" t="e">
        <v>#N/A</v>
      </c>
      <c r="LM145" s="2" t="e">
        <v>#N/A</v>
      </c>
      <c r="LN145" s="2">
        <v>72.127668899178872</v>
      </c>
      <c r="LO145" s="2" t="e">
        <v>#N/A</v>
      </c>
      <c r="LP145" s="2">
        <v>50.464740249807107</v>
      </c>
      <c r="LQ145" s="2" t="e">
        <v>#N/A</v>
      </c>
      <c r="LR145" s="2" t="e">
        <v>#N/A</v>
      </c>
      <c r="LS145" s="2" t="e">
        <v>#N/A</v>
      </c>
      <c r="LT145" s="2" t="e">
        <v>#N/A</v>
      </c>
      <c r="LU145" s="2" t="e">
        <v>#N/A</v>
      </c>
      <c r="LV145" s="2" t="e">
        <v>#N/A</v>
      </c>
      <c r="LW145" s="2" t="e">
        <v>#N/A</v>
      </c>
      <c r="LX145" s="2" t="e">
        <v>#N/A</v>
      </c>
      <c r="LY145" s="2">
        <v>63.770063488395671</v>
      </c>
      <c r="LZ145" s="2" t="e">
        <v>#N/A</v>
      </c>
      <c r="MA145" s="2" t="e">
        <v>#N/A</v>
      </c>
      <c r="MB145" s="2" t="e">
        <v>#N/A</v>
      </c>
      <c r="MC145" s="2" t="e">
        <v>#N/A</v>
      </c>
      <c r="MD145" s="2" t="e">
        <v>#N/A</v>
      </c>
      <c r="ME145" s="2" t="e">
        <v>#N/A</v>
      </c>
      <c r="MF145" s="2" t="e">
        <v>#N/A</v>
      </c>
      <c r="MG145" s="2" t="e">
        <v>#N/A</v>
      </c>
      <c r="MH145" s="2">
        <v>62.755482755689897</v>
      </c>
      <c r="MI145" s="2" t="e">
        <v>#N/A</v>
      </c>
      <c r="MJ145" s="2" t="e">
        <v>#N/A</v>
      </c>
      <c r="MK145" s="2" t="e">
        <v>#N/A</v>
      </c>
      <c r="ML145" s="2" t="e">
        <v>#N/A</v>
      </c>
      <c r="MM145" s="2" t="e">
        <v>#N/A</v>
      </c>
      <c r="MN145" s="2" t="e">
        <v>#N/A</v>
      </c>
      <c r="MO145" s="2" t="e">
        <v>#N/A</v>
      </c>
      <c r="MP145" s="2">
        <v>36.064397666860032</v>
      </c>
      <c r="MQ145" s="2" t="e">
        <v>#N/A</v>
      </c>
      <c r="MR145" s="2" t="e">
        <v>#N/A</v>
      </c>
      <c r="MS145" s="10" t="e">
        <v>#N/A</v>
      </c>
      <c r="MT145" s="2" t="e">
        <v>#N/A</v>
      </c>
      <c r="MU145" s="2" t="e">
        <v>#N/A</v>
      </c>
      <c r="MV145" s="2" t="e">
        <v>#N/A</v>
      </c>
      <c r="MX145" s="22" t="e">
        <v>#N/A</v>
      </c>
      <c r="MY145" s="22" t="e">
        <v>#N/A</v>
      </c>
      <c r="MZ145" s="22" t="e">
        <v>#N/A</v>
      </c>
      <c r="NA145" s="22" t="e">
        <v>#N/A</v>
      </c>
      <c r="NB145" s="22" t="e">
        <v>#N/A</v>
      </c>
      <c r="NC145" s="22" t="e">
        <v>#N/A</v>
      </c>
      <c r="ND145" s="22">
        <v>1</v>
      </c>
      <c r="NE145" s="22" t="e">
        <v>#N/A</v>
      </c>
      <c r="NF145" s="22" t="e">
        <v>#N/A</v>
      </c>
      <c r="NG145" s="22">
        <v>2</v>
      </c>
      <c r="NH145" s="23">
        <v>0</v>
      </c>
      <c r="NI145" s="22">
        <v>21</v>
      </c>
      <c r="NJ145" s="22" t="e">
        <v>#N/A</v>
      </c>
      <c r="NK145" s="22" t="e">
        <v>#N/A</v>
      </c>
      <c r="NL145" s="23" t="e">
        <v>#N/A</v>
      </c>
      <c r="NM145" s="3" t="e">
        <v>#N/A</v>
      </c>
      <c r="NN145" s="22" t="e">
        <v>#N/A</v>
      </c>
      <c r="NO145" s="22" t="e">
        <v>#N/A</v>
      </c>
      <c r="NP145" s="22" t="e">
        <v>#N/A</v>
      </c>
      <c r="NQ145" s="22" t="e">
        <v>#N/A</v>
      </c>
      <c r="NR145" s="23">
        <v>1</v>
      </c>
      <c r="NS145" s="22" t="e">
        <v>#N/A</v>
      </c>
      <c r="NT145" s="22" t="e">
        <v>#N/A</v>
      </c>
      <c r="NU145" s="23" t="e">
        <v>#N/A</v>
      </c>
      <c r="NV145" s="3" t="e">
        <v>#N/A</v>
      </c>
      <c r="NW145" s="22" t="e">
        <v>#N/A</v>
      </c>
      <c r="NX145" s="22" t="e">
        <v>#N/A</v>
      </c>
      <c r="NY145" s="22" t="e">
        <v>#N/A</v>
      </c>
      <c r="NZ145" s="22" t="e">
        <v>#N/A</v>
      </c>
      <c r="OA145" s="23">
        <v>7</v>
      </c>
      <c r="OB145" s="22" t="e">
        <v>#N/A</v>
      </c>
      <c r="OC145" s="22" t="e">
        <v>#N/A</v>
      </c>
      <c r="OD145" s="22" t="e">
        <v>#N/A</v>
      </c>
      <c r="OE145" s="22" t="e">
        <v>#N/A</v>
      </c>
      <c r="OF145" s="22" t="e">
        <v>#N/A</v>
      </c>
      <c r="OG145" s="22" t="e">
        <v>#N/A</v>
      </c>
      <c r="OH145" s="23" t="e">
        <v>#N/A</v>
      </c>
      <c r="OI145" s="22">
        <v>2</v>
      </c>
      <c r="OJ145" s="22" t="e">
        <v>#N/A</v>
      </c>
      <c r="OK145" s="22" t="e">
        <v>#N/A</v>
      </c>
      <c r="OL145" s="22" t="e">
        <v>#N/A</v>
      </c>
      <c r="OM145" s="23" t="e">
        <v>#N/A</v>
      </c>
      <c r="ON145" s="22" t="e">
        <v>#N/A</v>
      </c>
      <c r="OO145" s="22" t="e">
        <v>#N/A</v>
      </c>
      <c r="OQ145">
        <f t="shared" si="136"/>
        <v>-3</v>
      </c>
      <c r="OR145" s="23" t="e">
        <f t="shared" ca="1" si="168"/>
        <v>#N/A</v>
      </c>
      <c r="OS145" s="23" t="e">
        <f t="shared" ca="1" si="168"/>
        <v>#N/A</v>
      </c>
      <c r="OT145" s="23" t="e">
        <f t="shared" ca="1" si="168"/>
        <v>#N/A</v>
      </c>
      <c r="OU145" s="23" t="e">
        <f t="shared" ca="1" si="168"/>
        <v>#N/A</v>
      </c>
      <c r="OV145" s="23" t="e">
        <f t="shared" ca="1" si="168"/>
        <v>#N/A</v>
      </c>
      <c r="OW145" s="23" t="e">
        <f t="shared" ca="1" si="168"/>
        <v>#N/A</v>
      </c>
      <c r="OX145" s="23">
        <f t="shared" ca="1" si="168"/>
        <v>1.0070707399132752</v>
      </c>
      <c r="OY145" s="23" t="e">
        <f t="shared" ca="1" si="168"/>
        <v>#N/A</v>
      </c>
      <c r="OZ145" s="23" t="e">
        <f t="shared" ca="1" si="168"/>
        <v>#N/A</v>
      </c>
      <c r="PA145" s="23">
        <f t="shared" ca="1" si="168"/>
        <v>1.0125706539027073</v>
      </c>
      <c r="PB145" s="23" t="e">
        <f t="shared" ca="1" si="168"/>
        <v>#N/A</v>
      </c>
      <c r="PC145" s="23">
        <f t="shared" ca="1" si="167"/>
        <v>1.0077781273840027</v>
      </c>
      <c r="PD145" s="23" t="e">
        <f t="shared" ca="1" si="167"/>
        <v>#N/A</v>
      </c>
      <c r="PE145" s="23" t="e">
        <f t="shared" ca="1" si="167"/>
        <v>#N/A</v>
      </c>
      <c r="PF145" s="23" t="e">
        <f t="shared" ca="1" si="167"/>
        <v>#N/A</v>
      </c>
      <c r="PG145" s="23" t="e">
        <f t="shared" ca="1" si="167"/>
        <v>#N/A</v>
      </c>
      <c r="PH145" s="23" t="e">
        <f t="shared" ca="1" si="165"/>
        <v>#N/A</v>
      </c>
      <c r="PI145" s="23" t="e">
        <f t="shared" ca="1" si="165"/>
        <v>#N/A</v>
      </c>
      <c r="PJ145" s="23" t="e">
        <f t="shared" ca="1" si="165"/>
        <v>#N/A</v>
      </c>
      <c r="PK145" s="23" t="e">
        <f t="shared" ca="1" si="165"/>
        <v>#N/A</v>
      </c>
      <c r="PL145" s="23">
        <f t="shared" ca="1" si="165"/>
        <v>1.0073730781984231</v>
      </c>
      <c r="PM145" s="23" t="e">
        <f t="shared" ca="1" si="165"/>
        <v>#N/A</v>
      </c>
      <c r="PN145" s="23" t="e">
        <f t="shared" ca="1" si="165"/>
        <v>#N/A</v>
      </c>
      <c r="PO145" s="23" t="e">
        <f t="shared" ca="1" si="165"/>
        <v>#N/A</v>
      </c>
      <c r="PP145" s="23" t="e">
        <f t="shared" ca="1" si="165"/>
        <v>#N/A</v>
      </c>
      <c r="PQ145" s="23" t="e">
        <f t="shared" ca="1" si="165"/>
        <v>#N/A</v>
      </c>
      <c r="PR145" s="23" t="e">
        <f t="shared" ca="1" si="165"/>
        <v>#N/A</v>
      </c>
      <c r="PS145" s="23" t="e">
        <f t="shared" ca="1" si="165"/>
        <v>#N/A</v>
      </c>
      <c r="PT145" s="23" t="e">
        <f t="shared" ca="1" si="165"/>
        <v>#N/A</v>
      </c>
      <c r="PU145" s="23">
        <f t="shared" ca="1" si="165"/>
        <v>1.0093962915995283</v>
      </c>
      <c r="PV145" s="23" t="e">
        <f t="shared" ca="1" si="165"/>
        <v>#N/A</v>
      </c>
      <c r="PW145" s="23" t="e">
        <f t="shared" ca="1" si="165"/>
        <v>#N/A</v>
      </c>
      <c r="PX145" s="23" t="e">
        <f t="shared" ca="1" si="189"/>
        <v>#N/A</v>
      </c>
      <c r="PY145" s="23" t="e">
        <f t="shared" ca="1" si="189"/>
        <v>#N/A</v>
      </c>
      <c r="PZ145" s="23" t="e">
        <f t="shared" ca="1" si="189"/>
        <v>#N/A</v>
      </c>
      <c r="QA145" s="23" t="e">
        <f t="shared" ca="1" si="189"/>
        <v>#N/A</v>
      </c>
      <c r="QB145" s="23" t="e">
        <f t="shared" ca="1" si="189"/>
        <v>#N/A</v>
      </c>
      <c r="QC145" s="23">
        <f t="shared" ca="1" si="189"/>
        <v>1.0140518767970326</v>
      </c>
      <c r="QD145" s="23" t="e">
        <f t="shared" ca="1" si="189"/>
        <v>#N/A</v>
      </c>
      <c r="QE145" s="23" t="e">
        <f t="shared" ca="1" si="189"/>
        <v>#N/A</v>
      </c>
      <c r="QF145" s="23" t="e">
        <f t="shared" ca="1" si="189"/>
        <v>#N/A</v>
      </c>
      <c r="QG145" s="23" t="e">
        <f t="shared" ca="1" si="194"/>
        <v>#N/A</v>
      </c>
      <c r="QH145" s="23" t="e">
        <f t="shared" ca="1" si="194"/>
        <v>#N/A</v>
      </c>
      <c r="QI145" s="23" t="e">
        <f t="shared" ca="1" si="194"/>
        <v>#N/A</v>
      </c>
      <c r="QJ145" s="26" t="e">
        <f t="shared" ca="1" si="211"/>
        <v>#N/A</v>
      </c>
    </row>
    <row r="146" spans="1:452" x14ac:dyDescent="0.35">
      <c r="A146" t="s">
        <v>1211</v>
      </c>
      <c r="B146" s="21">
        <v>36647</v>
      </c>
      <c r="C146" t="s">
        <v>761</v>
      </c>
      <c r="D146" s="2">
        <v>73.5</v>
      </c>
      <c r="E146" s="2">
        <v>72.8</v>
      </c>
      <c r="F146" s="2">
        <v>0.5</v>
      </c>
      <c r="G146" s="2">
        <v>77.5</v>
      </c>
      <c r="H146" s="2">
        <v>72.505947749670597</v>
      </c>
      <c r="I146" s="2">
        <v>77.22392887358204</v>
      </c>
      <c r="J146" s="2">
        <v>86.6</v>
      </c>
      <c r="K146" s="2">
        <v>59.1</v>
      </c>
      <c r="L146" s="2">
        <v>59.00056904970242</v>
      </c>
      <c r="M146" s="2">
        <v>67.7</v>
      </c>
      <c r="N146" s="2">
        <v>70.900000000000006</v>
      </c>
      <c r="O146" s="2">
        <v>65</v>
      </c>
      <c r="P146" s="2">
        <v>63.1</v>
      </c>
      <c r="Q146" s="2">
        <v>166.4</v>
      </c>
      <c r="R146" s="2">
        <v>67.3</v>
      </c>
      <c r="S146" s="2">
        <v>70.900000000000006</v>
      </c>
      <c r="T146" s="2">
        <v>37</v>
      </c>
      <c r="U146" s="2">
        <v>56.5</v>
      </c>
      <c r="V146" s="2">
        <v>60.9</v>
      </c>
      <c r="W146" s="2">
        <v>29.9</v>
      </c>
      <c r="X146" s="2">
        <v>84.3</v>
      </c>
      <c r="Y146" s="2" t="e">
        <v>#N/A</v>
      </c>
      <c r="Z146" s="2">
        <v>43.5</v>
      </c>
      <c r="AA146" s="2">
        <v>87.6</v>
      </c>
      <c r="AB146" s="2">
        <v>150.69999999999999</v>
      </c>
      <c r="AC146" s="2">
        <v>149.80000000000001</v>
      </c>
      <c r="AD146" s="2">
        <v>61.3</v>
      </c>
      <c r="AE146" s="2">
        <v>170.6</v>
      </c>
      <c r="AF146" s="2">
        <v>80.900000000000006</v>
      </c>
      <c r="AG146" s="22">
        <v>591</v>
      </c>
      <c r="AH146" s="22">
        <v>409</v>
      </c>
      <c r="AI146" s="22">
        <v>178</v>
      </c>
      <c r="AJ146" s="22">
        <v>38</v>
      </c>
      <c r="AK146" s="22">
        <v>33</v>
      </c>
      <c r="AL146" s="22">
        <v>9</v>
      </c>
      <c r="AM146" s="22">
        <v>15</v>
      </c>
      <c r="AN146" s="22">
        <v>21</v>
      </c>
      <c r="AO146" s="22">
        <v>60</v>
      </c>
      <c r="AP146" s="22">
        <v>33</v>
      </c>
      <c r="AQ146" s="22">
        <v>18</v>
      </c>
      <c r="AR146" s="2">
        <v>65.900000000000006</v>
      </c>
      <c r="AS146" s="2">
        <v>56.7</v>
      </c>
      <c r="AT146" s="2">
        <v>166.4</v>
      </c>
      <c r="AU146" s="2">
        <v>54.2</v>
      </c>
      <c r="AV146" s="2">
        <v>84.6</v>
      </c>
      <c r="AW146" s="2">
        <v>64.7</v>
      </c>
      <c r="AX146" s="2">
        <v>67.3</v>
      </c>
      <c r="AY146" s="2">
        <v>95.7</v>
      </c>
      <c r="AZ146" s="2">
        <v>98.5</v>
      </c>
      <c r="BA146" s="2">
        <v>29.9</v>
      </c>
      <c r="BB146" s="2">
        <v>62.7</v>
      </c>
      <c r="BC146" s="2">
        <v>70.8</v>
      </c>
      <c r="BD146" s="3" t="e">
        <v>#N/A</v>
      </c>
      <c r="BE146" s="3" t="e">
        <v>#N/A</v>
      </c>
      <c r="BF146" s="3" t="e">
        <v>#N/A</v>
      </c>
      <c r="BG146" s="3" t="e">
        <v>#N/A</v>
      </c>
      <c r="BH146" s="3" t="e">
        <v>#N/A</v>
      </c>
      <c r="BI146" s="2">
        <v>170.7</v>
      </c>
      <c r="BJ146" s="2">
        <v>3.1</v>
      </c>
      <c r="BK146" s="2">
        <v>2</v>
      </c>
      <c r="BL146" s="2">
        <v>65.599999999999994</v>
      </c>
      <c r="BM146" s="2">
        <v>73.099999999999994</v>
      </c>
      <c r="BN146" s="10">
        <v>311</v>
      </c>
      <c r="BO146" s="3">
        <v>101.42</v>
      </c>
      <c r="BP146" s="22">
        <v>1.5075000000000001</v>
      </c>
      <c r="BQ146" s="3">
        <v>27.737619047619042</v>
      </c>
      <c r="BR146" s="23">
        <v>3.5768181818181826</v>
      </c>
      <c r="BS146" s="2">
        <v>43.8</v>
      </c>
      <c r="BT146" s="3">
        <v>47.47</v>
      </c>
      <c r="BU146" s="2">
        <v>0.8</v>
      </c>
      <c r="BV146" s="2">
        <v>2.4</v>
      </c>
      <c r="BW146" s="2" t="e">
        <v>#N/A</v>
      </c>
      <c r="BX146" s="2" t="e">
        <v>#N/A</v>
      </c>
      <c r="BY146" s="23">
        <v>171.2</v>
      </c>
      <c r="BZ146" s="2">
        <v>97.6</v>
      </c>
      <c r="CA146" s="2">
        <v>75.2</v>
      </c>
      <c r="CB146" s="3">
        <v>79.8</v>
      </c>
      <c r="CC146" s="2">
        <v>74.900000000000006</v>
      </c>
      <c r="CD146" s="2">
        <v>94.7</v>
      </c>
      <c r="CE146" s="2">
        <v>97.309498032549854</v>
      </c>
      <c r="CF146" s="3">
        <v>79.595729669921809</v>
      </c>
      <c r="CG146" s="2">
        <v>74.798816688050408</v>
      </c>
      <c r="CH146" s="23">
        <v>180.67623121096642</v>
      </c>
      <c r="CI146" s="3">
        <v>79.643197293484093</v>
      </c>
      <c r="CM146" s="2">
        <f t="shared" si="196"/>
        <v>18.39974729526968</v>
      </c>
      <c r="CN146" s="2">
        <f t="shared" si="196"/>
        <v>2.3726820443238359</v>
      </c>
      <c r="CO146" s="2">
        <f t="shared" si="197"/>
        <v>97.509176858684441</v>
      </c>
      <c r="CR146" s="2">
        <f t="shared" si="201"/>
        <v>0.2728512960436601</v>
      </c>
      <c r="CS146" s="2">
        <f t="shared" si="201"/>
        <v>0.27548209366391579</v>
      </c>
      <c r="CT146" s="2">
        <f t="shared" si="202"/>
        <v>0.2587322121604177</v>
      </c>
      <c r="CU146" s="2">
        <f t="shared" si="202"/>
        <v>1.1192893893771195E-2</v>
      </c>
      <c r="CV146" s="2">
        <f t="shared" si="202"/>
        <v>1.9211749529389217E-3</v>
      </c>
      <c r="CW146" s="2">
        <f t="shared" si="203"/>
        <v>1.0886469673405956</v>
      </c>
      <c r="CX146" s="2">
        <f t="shared" si="204"/>
        <v>0.33955857385399468</v>
      </c>
      <c r="CY146" s="2"/>
      <c r="CZ146" s="2">
        <f t="shared" si="208"/>
        <v>-0.80428954423591736</v>
      </c>
      <c r="DA146" s="2">
        <f t="shared" si="209"/>
        <v>6.6401062416994908E-2</v>
      </c>
      <c r="DB146" s="2">
        <f t="shared" si="210"/>
        <v>0.49504950495049038</v>
      </c>
      <c r="DC146" s="2"/>
      <c r="DF146" s="2">
        <f t="shared" si="205"/>
        <v>0.1343974429593775</v>
      </c>
      <c r="DG146" s="2">
        <f t="shared" si="205"/>
        <v>2.3056535594134786E-2</v>
      </c>
      <c r="DH146" s="2">
        <f t="shared" si="206"/>
        <v>4.5706416601029254</v>
      </c>
      <c r="DI146" s="2">
        <f t="shared" si="227"/>
        <v>4.055827042098481</v>
      </c>
      <c r="DJ146" s="2">
        <f t="shared" si="227"/>
        <v>0</v>
      </c>
      <c r="DM146" s="2"/>
      <c r="DN146" s="2">
        <f t="shared" si="123"/>
        <v>0.55248618784529202</v>
      </c>
      <c r="DO146" s="2">
        <f t="shared" si="212"/>
        <v>0</v>
      </c>
      <c r="DP146" s="2">
        <f t="shared" si="124"/>
        <v>-1.0285714285714351</v>
      </c>
      <c r="DQ146" s="2"/>
      <c r="DR146" s="2">
        <f t="shared" si="125"/>
        <v>2.9616724738676008</v>
      </c>
      <c r="DS146" s="2">
        <f t="shared" si="126"/>
        <v>2.2583326871223068</v>
      </c>
      <c r="DT146" s="2" t="e">
        <v>#N/A</v>
      </c>
      <c r="DU146" s="2" t="e">
        <v>#N/A</v>
      </c>
      <c r="DV146" s="2">
        <f t="shared" si="213"/>
        <v>-1.812688821752273</v>
      </c>
      <c r="DW146" s="2">
        <f t="shared" si="127"/>
        <v>-6.2535211267605639</v>
      </c>
      <c r="DX146" s="2">
        <f t="shared" si="128"/>
        <v>-0.53763440860216116</v>
      </c>
      <c r="DY146" s="2">
        <f t="shared" si="129"/>
        <v>2.4353120243531201</v>
      </c>
      <c r="DZ146" s="2">
        <f t="shared" si="130"/>
        <v>12.183544303797467</v>
      </c>
      <c r="EA146" s="2">
        <f t="shared" si="190"/>
        <v>1.4362657091561815</v>
      </c>
      <c r="EB146" s="2">
        <f t="shared" si="190"/>
        <v>5.3633217993079629</v>
      </c>
      <c r="EC146" s="2">
        <f t="shared" si="190"/>
        <v>5.6537102473498191</v>
      </c>
      <c r="ED146" s="2">
        <f t="shared" si="188"/>
        <v>11.507936507936511</v>
      </c>
      <c r="EE146" s="2" t="e">
        <f t="shared" si="188"/>
        <v>#N/A</v>
      </c>
      <c r="EF146" s="2">
        <f t="shared" si="188"/>
        <v>19.178082191780831</v>
      </c>
      <c r="EG146" s="2">
        <f t="shared" si="188"/>
        <v>-2.1229050279329642</v>
      </c>
      <c r="EH146" s="2">
        <f t="shared" si="143"/>
        <v>-5.2796983029541167</v>
      </c>
      <c r="EI146" s="2">
        <f t="shared" si="151"/>
        <v>-1.6417910447761086</v>
      </c>
      <c r="EJ146" s="2">
        <f t="shared" si="151"/>
        <v>5.3903345724907181</v>
      </c>
      <c r="EK146" s="2">
        <f t="shared" si="151"/>
        <v>-6.2535211267605639</v>
      </c>
      <c r="EL146" s="2">
        <f t="shared" si="150"/>
        <v>0.74349442379182396</v>
      </c>
      <c r="EM146" s="2">
        <f t="shared" si="150"/>
        <v>-1.7421602787456414</v>
      </c>
      <c r="EN146" s="2">
        <f t="shared" si="150"/>
        <v>3.0254777070063854</v>
      </c>
      <c r="EO146" s="2">
        <f t="shared" si="150"/>
        <v>2.4353120243531201</v>
      </c>
      <c r="EP146" s="2">
        <f t="shared" si="150"/>
        <v>-4.1082164328657296</v>
      </c>
      <c r="EQ146" s="2">
        <f t="shared" si="150"/>
        <v>0.40774719673801751</v>
      </c>
      <c r="ER146" s="2">
        <f t="shared" si="162"/>
        <v>5.6537102473498191</v>
      </c>
      <c r="ES146" s="2">
        <f t="shared" si="162"/>
        <v>2.9556650246305383</v>
      </c>
      <c r="ET146" s="2">
        <f t="shared" si="162"/>
        <v>1.4326647564469885</v>
      </c>
      <c r="EU146" s="2">
        <f t="shared" si="198"/>
        <v>3.1</v>
      </c>
      <c r="EV146" s="2">
        <f t="shared" si="198"/>
        <v>2</v>
      </c>
      <c r="EW146" s="2">
        <f t="shared" si="131"/>
        <v>7.0146818923327858</v>
      </c>
      <c r="EX146" s="2">
        <f t="shared" si="131"/>
        <v>1.9525801952580135</v>
      </c>
      <c r="EY146" s="2">
        <f t="shared" si="132"/>
        <v>95.221267918554389</v>
      </c>
      <c r="EZ146" s="2">
        <f t="shared" si="132"/>
        <v>69.932634644235208</v>
      </c>
      <c r="FA146" s="2">
        <f t="shared" si="133"/>
        <v>11.16751269035532</v>
      </c>
      <c r="FB146" s="2">
        <f t="shared" si="173"/>
        <v>3.1325301204819134</v>
      </c>
      <c r="FC146" s="2">
        <f t="shared" si="173"/>
        <v>-0.71210579857579059</v>
      </c>
      <c r="FD146" s="2">
        <f t="shared" si="173"/>
        <v>1.0752688172043001</v>
      </c>
      <c r="FE146" s="2">
        <f t="shared" si="173"/>
        <v>1.3977128335451061</v>
      </c>
      <c r="FF146" s="2">
        <f t="shared" si="173"/>
        <v>2.6027397260274032</v>
      </c>
      <c r="FG146" s="2">
        <f t="shared" si="173"/>
        <v>2.2678185745140578</v>
      </c>
      <c r="FH146" s="2" t="e">
        <v>#N/A</v>
      </c>
      <c r="FI146" s="2" t="e">
        <v>#N/A</v>
      </c>
      <c r="FL146" s="2">
        <f t="shared" si="228"/>
        <v>9.3797520021565717E-2</v>
      </c>
      <c r="FM146" s="2">
        <f t="shared" si="228"/>
        <v>3.9930910630747718E-2</v>
      </c>
      <c r="FN146" s="2">
        <f t="shared" si="229"/>
        <v>0.57009418264237777</v>
      </c>
      <c r="FQ146" s="2">
        <f t="shared" si="230"/>
        <v>0.37571828874067847</v>
      </c>
      <c r="FR146" s="2">
        <f t="shared" si="230"/>
        <v>0.15981933665052406</v>
      </c>
      <c r="FS146" s="2">
        <f t="shared" si="231"/>
        <v>2.2999513927502546</v>
      </c>
      <c r="FT146" s="2">
        <f t="shared" si="232"/>
        <v>2.7541152986204853</v>
      </c>
      <c r="FU146" s="2">
        <f t="shared" si="232"/>
        <v>0.34660946880766819</v>
      </c>
      <c r="FX146" s="2">
        <f t="shared" si="192"/>
        <v>0.7340664614897463</v>
      </c>
      <c r="FY146" s="2">
        <f t="shared" si="192"/>
        <v>-4.263076226944662E-2</v>
      </c>
      <c r="FZ146" s="2">
        <f t="shared" si="121"/>
        <v>3.2561821690779702</v>
      </c>
      <c r="GA146" s="2">
        <f t="shared" si="193"/>
        <v>2.4406049885242753</v>
      </c>
      <c r="GB146" s="2">
        <f t="shared" si="193"/>
        <v>0.78138619389089836</v>
      </c>
      <c r="GE146" s="2"/>
      <c r="GF146" s="2"/>
      <c r="GG146" s="2">
        <f t="shared" si="195"/>
        <v>88.351490757911222</v>
      </c>
      <c r="GH146" s="2">
        <f t="shared" si="195"/>
        <v>57.731931375208489</v>
      </c>
      <c r="GI146" s="2">
        <f t="shared" si="138"/>
        <v>10.867733782645338</v>
      </c>
      <c r="GJ146" s="2">
        <f t="shared" si="139"/>
        <v>3.0921820303383862</v>
      </c>
      <c r="GK146" s="2" t="e">
        <v>#N/A</v>
      </c>
      <c r="GN146" s="2">
        <f t="shared" si="191"/>
        <v>-9.9999999999999978E-2</v>
      </c>
      <c r="GQ146" s="2"/>
      <c r="GT146" s="27">
        <f t="shared" ca="1" si="174"/>
        <v>101.44694533762058</v>
      </c>
      <c r="GU146" s="27">
        <f t="shared" ca="1" si="175"/>
        <v>105.03703703703704</v>
      </c>
      <c r="GV146" s="27">
        <f t="shared" ca="1" si="175"/>
        <v>98.143236074270547</v>
      </c>
      <c r="GW146" s="27">
        <f t="shared" ca="1" si="176"/>
        <v>99.425947187141219</v>
      </c>
      <c r="GX146" s="27">
        <f t="shared" ca="1" si="176"/>
        <v>101.37221269296741</v>
      </c>
      <c r="GY146" s="27">
        <f t="shared" ca="1" si="177"/>
        <v>100.27548209366392</v>
      </c>
      <c r="GZ146" s="27">
        <f t="shared" ca="1" si="178"/>
        <v>101.8018018018018</v>
      </c>
      <c r="HA146" s="27">
        <f t="shared" ca="1" si="179"/>
        <v>96.770025839793277</v>
      </c>
      <c r="HB146" s="27">
        <f t="shared" ca="1" si="179"/>
        <v>103.1986531986532</v>
      </c>
      <c r="HC146" s="27">
        <f t="shared" ca="1" si="179"/>
        <v>94.72515269294837</v>
      </c>
      <c r="HD146" s="27">
        <f t="shared" ca="1" si="179"/>
        <v>94.289044289044298</v>
      </c>
      <c r="HE146" s="27">
        <f t="shared" ca="1" si="180"/>
        <v>102.23880597014924</v>
      </c>
      <c r="HG146" s="27">
        <f t="shared" ca="1" si="181"/>
        <v>99.202551834130787</v>
      </c>
      <c r="HH146" s="27">
        <f t="shared" ca="1" si="182"/>
        <v>106.80379746835442</v>
      </c>
      <c r="HI146" s="27">
        <f t="shared" ca="1" si="182"/>
        <v>101.34408602150538</v>
      </c>
      <c r="HJ146" s="27">
        <f t="shared" ca="1" si="183"/>
        <v>99.54285714285713</v>
      </c>
      <c r="HK146" s="27">
        <f t="shared" ca="1" si="183"/>
        <v>101.56794425087108</v>
      </c>
      <c r="HL146" s="27">
        <f t="shared" ca="1" si="184"/>
        <v>100.27624309392264</v>
      </c>
      <c r="HM146" s="27">
        <f t="shared" ca="1" si="185"/>
        <v>99.640933572710949</v>
      </c>
      <c r="HN146" s="27">
        <f t="shared" ca="1" si="186"/>
        <v>95.261538461538464</v>
      </c>
      <c r="HO146" s="27">
        <f t="shared" ca="1" si="186"/>
        <v>101.02040816326532</v>
      </c>
      <c r="HP146" s="27">
        <f t="shared" ca="1" si="186"/>
        <v>98.522975929978102</v>
      </c>
      <c r="HQ146" s="27">
        <f t="shared" ca="1" si="186"/>
        <v>104</v>
      </c>
      <c r="HR146" s="27">
        <f t="shared" ca="1" si="187"/>
        <v>92.646134506599637</v>
      </c>
      <c r="HT146" s="27">
        <f t="shared" ca="1" si="214"/>
        <v>204.92405323146406</v>
      </c>
      <c r="HU146" s="27">
        <f t="shared" ca="1" si="214"/>
        <v>46.789556476365867</v>
      </c>
      <c r="HV146" s="27">
        <f t="shared" ca="1" si="214"/>
        <v>39.668508287292816</v>
      </c>
      <c r="HW146" s="27">
        <f t="shared" ca="1" si="215"/>
        <v>624.22237410845946</v>
      </c>
      <c r="HX146" s="27">
        <f t="shared" ca="1" si="215"/>
        <v>375.45821088515339</v>
      </c>
      <c r="HY146" s="27">
        <f t="shared" ca="1" si="233"/>
        <v>1000</v>
      </c>
      <c r="HZ146" s="27">
        <f t="shared" ca="1" si="216"/>
        <v>4.0246555766889074</v>
      </c>
      <c r="IA146" s="27">
        <f t="shared" ca="1" si="216"/>
        <v>6.7997179289927026</v>
      </c>
      <c r="IB146" s="27">
        <f t="shared" ca="1" si="216"/>
        <v>5.9705843531386105</v>
      </c>
      <c r="IC146" s="27">
        <f t="shared" ca="1" si="216"/>
        <v>52.573612847664315</v>
      </c>
      <c r="ID146" s="27">
        <f t="shared" ca="1" si="216"/>
        <v>39.542975033219108</v>
      </c>
      <c r="IE146" s="27">
        <f t="shared" ca="1" si="216"/>
        <v>44.331964465894735</v>
      </c>
      <c r="IG146" s="28">
        <f t="shared" ca="1" si="217"/>
        <v>9.4851441113652846E-2</v>
      </c>
      <c r="IH146" s="28">
        <f t="shared" ca="1" si="217"/>
        <v>0.51028282305095096</v>
      </c>
      <c r="II146" s="28">
        <f t="shared" ca="1" si="217"/>
        <v>-8.1245850759555718E-3</v>
      </c>
      <c r="IJ146" s="28">
        <f t="shared" ca="1" si="218"/>
        <v>-0.62556120871132181</v>
      </c>
      <c r="IK146" s="24">
        <f t="shared" ca="1" si="234"/>
        <v>-1.2225708877999701</v>
      </c>
      <c r="IL146" s="28">
        <f t="shared" ca="1" si="219"/>
        <v>1.151482907527873</v>
      </c>
      <c r="IM146" s="28">
        <f t="shared" ca="1" si="235"/>
        <v>0.55248618784530967</v>
      </c>
      <c r="IN146" s="3">
        <f t="shared" ca="1" si="236"/>
        <v>0.52592169881655104</v>
      </c>
      <c r="IO146" s="2">
        <f t="shared" si="134"/>
        <v>0.5</v>
      </c>
      <c r="IQ146" s="2">
        <f t="shared" ca="1" si="220"/>
        <v>0.59700967908864822</v>
      </c>
      <c r="IS146" s="3">
        <f t="shared" ca="1" si="221"/>
        <v>-1.6632881781304953E-2</v>
      </c>
      <c r="IT146" s="3">
        <f t="shared" ca="1" si="222"/>
        <v>-1.5689809151984473E-2</v>
      </c>
      <c r="IU146" s="3">
        <f t="shared" si="223"/>
        <v>-9.9999999999999978E-2</v>
      </c>
      <c r="IV146" s="3">
        <f t="shared" ca="1" si="224"/>
        <v>-6.7677309066710545E-2</v>
      </c>
      <c r="IX146" s="28">
        <f ca="1">$HL146/100*(GZ146-100)*AL146/1000+(HM146-100)*HZ146/$HY146</f>
        <v>1.4815893694618431E-2</v>
      </c>
      <c r="IY146" s="28">
        <f ca="1">$HL146/100*(HA146-100)*AM146/1000+(HN146-100)*IA146/$HY146</f>
        <v>-8.0803652990315944E-2</v>
      </c>
      <c r="IZ146" s="28">
        <f ca="1">$HL146/100*(HB146-100)*AN146/1000+(HO146-100)*IB146/$HY146</f>
        <v>7.3449707414880203E-2</v>
      </c>
      <c r="JA146" s="28">
        <f ca="1">$HL146/100*(HC146-100)*AO146/1000+(HP146-100)*IC146/$HY146</f>
        <v>-0.39501761413115211</v>
      </c>
      <c r="JB146" s="28">
        <f ca="1">$HL146/100*(HD146-100)*AP146/1000+(HQ146-100)*ID146/$HY146</f>
        <v>-3.0810250313362098E-2</v>
      </c>
      <c r="JC146" s="28">
        <f ca="1">$HL146/100*(HE146-100)*AQ146/1000+(HR146-100)*IE146/$HY146</f>
        <v>-0.28560147443388839</v>
      </c>
      <c r="JE146" s="3">
        <f t="shared" ca="1" si="225"/>
        <v>-4.1041256771796875E-5</v>
      </c>
      <c r="JF146" s="3">
        <f t="shared" ca="1" si="225"/>
        <v>-5.2168688771270649E-3</v>
      </c>
      <c r="JG146" s="3">
        <f t="shared" ca="1" si="225"/>
        <v>1.2998079872879938E-2</v>
      </c>
      <c r="JH146" s="3">
        <f t="shared" ca="1" si="225"/>
        <v>-5.221536207756694E-2</v>
      </c>
      <c r="JI146" s="3">
        <f t="shared" ca="1" si="225"/>
        <v>-4.11822829933291E-2</v>
      </c>
      <c r="JJ146" s="3">
        <f t="shared" ca="1" si="225"/>
        <v>2.1578052307015982E-2</v>
      </c>
      <c r="JK146" s="3">
        <f>IO146-IO145</f>
        <v>-9.9999999999999978E-2</v>
      </c>
      <c r="JL146" s="3">
        <f t="shared" ca="1" si="226"/>
        <v>-0.11295703861610812</v>
      </c>
      <c r="JN146" s="10">
        <f>COUNTIF(EI146:ET146,"&gt;2")</f>
        <v>5</v>
      </c>
      <c r="JP146" s="2">
        <f>AVERAGE(CS146,CS134,CS122,CS110,CS98,CS86,CS74,CS62,CS50,CS38)</f>
        <v>0.39049161808973099</v>
      </c>
      <c r="JQ146" s="2">
        <f>CS146-JP146</f>
        <v>-0.11500952442581519</v>
      </c>
      <c r="JR146" s="2">
        <f>AVERAGE(CT146,CT134,CT122,CT110,CT98,CT86,CT74,CT62,CT50,CT38)</f>
        <v>0.33467796967759583</v>
      </c>
      <c r="JS146" s="2">
        <f>CT146-JR146</f>
        <v>-7.5945757517178136E-2</v>
      </c>
      <c r="KH146" s="2">
        <f>(DN146*$DN$4)+(FB146*$FB$3)+(FC146*$FC$3)+(FD146*$FD$3)+(FE146*$FE$3)+(FF146*$FF$3)+(FG146*$FG$3)</f>
        <v>2.0580832792081418</v>
      </c>
      <c r="KI146" s="2">
        <f>F146-KH146</f>
        <v>-1.5580832792081418</v>
      </c>
      <c r="KJ146" s="2">
        <f>MAX(DN146,FB146:FG146)</f>
        <v>3.1325301204819134</v>
      </c>
      <c r="KK146" s="2">
        <f>MIN(DN146,FB146:FG146)</f>
        <v>-0.71210579857579059</v>
      </c>
      <c r="KL146" s="2">
        <f t="shared" si="135"/>
        <v>3.844635919057704</v>
      </c>
      <c r="KO146" s="2">
        <f>BO146</f>
        <v>101.42</v>
      </c>
      <c r="KP146" s="2">
        <f>100*((BO140/BO128)-1)</f>
        <v>3.3882595262615833</v>
      </c>
      <c r="KQ146" s="2">
        <f t="shared" si="142"/>
        <v>3.3882595262615833</v>
      </c>
      <c r="KR146" s="2">
        <f>100*((BO134/BO122)-1)</f>
        <v>0.65822784810127821</v>
      </c>
      <c r="KS146" s="2">
        <f t="shared" si="149"/>
        <v>0.65822784810127821</v>
      </c>
      <c r="KT146" s="3">
        <f>BP146</f>
        <v>1.5075000000000001</v>
      </c>
      <c r="KU146" s="3">
        <f>BQ146</f>
        <v>27.737619047619042</v>
      </c>
      <c r="KV146" s="3">
        <f t="shared" si="207"/>
        <v>18.39974729526968</v>
      </c>
      <c r="KW146" s="2">
        <f t="shared" si="200"/>
        <v>38.92480167222481</v>
      </c>
      <c r="KX146" s="2">
        <f t="shared" si="200"/>
        <v>33.65994790043932</v>
      </c>
      <c r="LB146">
        <v>0</v>
      </c>
      <c r="LE146" s="2" t="e">
        <v>#N/A</v>
      </c>
      <c r="LF146" s="2" t="e">
        <v>#N/A</v>
      </c>
      <c r="LG146" s="2" t="e">
        <v>#N/A</v>
      </c>
      <c r="LH146" s="2" t="e">
        <v>#N/A</v>
      </c>
      <c r="LI146" s="2" t="e">
        <v>#N/A</v>
      </c>
      <c r="LJ146" s="2" t="e">
        <v>#N/A</v>
      </c>
      <c r="LK146" s="2">
        <v>77.359622306609623</v>
      </c>
      <c r="LL146" s="2" t="e">
        <v>#N/A</v>
      </c>
      <c r="LM146" s="2" t="e">
        <v>#N/A</v>
      </c>
      <c r="LN146" s="2">
        <v>72.480701414481018</v>
      </c>
      <c r="LO146" s="2" t="e">
        <v>#N/A</v>
      </c>
      <c r="LP146" s="2">
        <v>50.881675315264168</v>
      </c>
      <c r="LQ146" s="2" t="e">
        <v>#N/A</v>
      </c>
      <c r="LR146" s="2" t="e">
        <v>#N/A</v>
      </c>
      <c r="LS146" s="2" t="e">
        <v>#N/A</v>
      </c>
      <c r="LT146" s="2" t="e">
        <v>#N/A</v>
      </c>
      <c r="LU146" s="2" t="e">
        <v>#N/A</v>
      </c>
      <c r="LV146" s="2" t="e">
        <v>#N/A</v>
      </c>
      <c r="LW146" s="2" t="e">
        <v>#N/A</v>
      </c>
      <c r="LX146" s="2" t="e">
        <v>#N/A</v>
      </c>
      <c r="LY146" s="2">
        <v>64.070135942750539</v>
      </c>
      <c r="LZ146" s="2" t="e">
        <v>#N/A</v>
      </c>
      <c r="MA146" s="2" t="e">
        <v>#N/A</v>
      </c>
      <c r="MB146" s="2" t="e">
        <v>#N/A</v>
      </c>
      <c r="MC146" s="2" t="e">
        <v>#N/A</v>
      </c>
      <c r="MD146" s="2" t="e">
        <v>#N/A</v>
      </c>
      <c r="ME146" s="2" t="e">
        <v>#N/A</v>
      </c>
      <c r="MF146" s="2" t="e">
        <v>#N/A</v>
      </c>
      <c r="MG146" s="2" t="e">
        <v>#N/A</v>
      </c>
      <c r="MH146" s="2">
        <v>63.220877968630546</v>
      </c>
      <c r="MI146" s="2" t="e">
        <v>#N/A</v>
      </c>
      <c r="MJ146" s="2" t="e">
        <v>#N/A</v>
      </c>
      <c r="MK146" s="2" t="e">
        <v>#N/A</v>
      </c>
      <c r="ML146" s="2" t="e">
        <v>#N/A</v>
      </c>
      <c r="MM146" s="2" t="e">
        <v>#N/A</v>
      </c>
      <c r="MN146" s="2" t="e">
        <v>#N/A</v>
      </c>
      <c r="MO146" s="2" t="e">
        <v>#N/A</v>
      </c>
      <c r="MP146" s="2">
        <v>36.277195558147838</v>
      </c>
      <c r="MQ146" s="2" t="e">
        <v>#N/A</v>
      </c>
      <c r="MR146" s="2" t="e">
        <v>#N/A</v>
      </c>
      <c r="MS146" s="10" t="e">
        <v>#N/A</v>
      </c>
      <c r="MT146" s="2" t="e">
        <v>#N/A</v>
      </c>
      <c r="MU146" s="2" t="e">
        <v>#N/A</v>
      </c>
      <c r="MV146" s="2" t="e">
        <v>#N/A</v>
      </c>
      <c r="MX146" s="22" t="e">
        <v>#N/A</v>
      </c>
      <c r="MY146" s="22" t="e">
        <v>#N/A</v>
      </c>
      <c r="MZ146" s="22" t="e">
        <v>#N/A</v>
      </c>
      <c r="NA146" s="22" t="e">
        <v>#N/A</v>
      </c>
      <c r="NB146" s="22" t="e">
        <v>#N/A</v>
      </c>
      <c r="NC146" s="22" t="e">
        <v>#N/A</v>
      </c>
      <c r="ND146" s="22">
        <v>1</v>
      </c>
      <c r="NE146" s="22" t="e">
        <v>#N/A</v>
      </c>
      <c r="NF146" s="22" t="e">
        <v>#N/A</v>
      </c>
      <c r="NG146" s="22">
        <v>2</v>
      </c>
      <c r="NH146" s="23">
        <v>0</v>
      </c>
      <c r="NI146" s="22">
        <v>21</v>
      </c>
      <c r="NJ146" s="22" t="e">
        <v>#N/A</v>
      </c>
      <c r="NK146" s="22" t="e">
        <v>#N/A</v>
      </c>
      <c r="NL146" s="23" t="e">
        <v>#N/A</v>
      </c>
      <c r="NM146" s="3" t="e">
        <v>#N/A</v>
      </c>
      <c r="NN146" s="22" t="e">
        <v>#N/A</v>
      </c>
      <c r="NO146" s="22" t="e">
        <v>#N/A</v>
      </c>
      <c r="NP146" s="22" t="e">
        <v>#N/A</v>
      </c>
      <c r="NQ146" s="22" t="e">
        <v>#N/A</v>
      </c>
      <c r="NR146" s="23">
        <v>1</v>
      </c>
      <c r="NS146" s="22" t="e">
        <v>#N/A</v>
      </c>
      <c r="NT146" s="22" t="e">
        <v>#N/A</v>
      </c>
      <c r="NU146" s="23" t="e">
        <v>#N/A</v>
      </c>
      <c r="NV146" s="3" t="e">
        <v>#N/A</v>
      </c>
      <c r="NW146" s="22" t="e">
        <v>#N/A</v>
      </c>
      <c r="NX146" s="22" t="e">
        <v>#N/A</v>
      </c>
      <c r="NY146" s="22" t="e">
        <v>#N/A</v>
      </c>
      <c r="NZ146" s="22" t="e">
        <v>#N/A</v>
      </c>
      <c r="OA146" s="23">
        <v>7</v>
      </c>
      <c r="OB146" s="22" t="e">
        <v>#N/A</v>
      </c>
      <c r="OC146" s="22" t="e">
        <v>#N/A</v>
      </c>
      <c r="OD146" s="22" t="e">
        <v>#N/A</v>
      </c>
      <c r="OE146" s="22" t="e">
        <v>#N/A</v>
      </c>
      <c r="OF146" s="22" t="e">
        <v>#N/A</v>
      </c>
      <c r="OG146" s="22" t="e">
        <v>#N/A</v>
      </c>
      <c r="OH146" s="23" t="e">
        <v>#N/A</v>
      </c>
      <c r="OI146" s="22">
        <v>2</v>
      </c>
      <c r="OJ146" s="22" t="e">
        <v>#N/A</v>
      </c>
      <c r="OK146" s="22" t="e">
        <v>#N/A</v>
      </c>
      <c r="OL146" s="22" t="e">
        <v>#N/A</v>
      </c>
      <c r="OM146" s="23" t="e">
        <v>#N/A</v>
      </c>
      <c r="ON146" s="22" t="e">
        <v>#N/A</v>
      </c>
      <c r="OO146" s="22" t="e">
        <v>#N/A</v>
      </c>
      <c r="OQ146">
        <f t="shared" si="136"/>
        <v>-4</v>
      </c>
      <c r="OR146" s="23" t="e">
        <f t="shared" ca="1" si="168"/>
        <v>#N/A</v>
      </c>
      <c r="OS146" s="23" t="e">
        <f t="shared" ca="1" si="168"/>
        <v>#N/A</v>
      </c>
      <c r="OT146" s="23" t="e">
        <f t="shared" ref="OT146:PI209" ca="1" si="237">LG146/OFFSET(LG146,$OQ146,0)</f>
        <v>#N/A</v>
      </c>
      <c r="OU146" s="23" t="e">
        <f t="shared" ca="1" si="237"/>
        <v>#N/A</v>
      </c>
      <c r="OV146" s="23" t="e">
        <f t="shared" ca="1" si="237"/>
        <v>#N/A</v>
      </c>
      <c r="OW146" s="23" t="e">
        <f t="shared" ca="1" si="237"/>
        <v>#N/A</v>
      </c>
      <c r="OX146" s="23">
        <f t="shared" ca="1" si="237"/>
        <v>1.0081583344013674</v>
      </c>
      <c r="OY146" s="23" t="e">
        <f t="shared" ca="1" si="237"/>
        <v>#N/A</v>
      </c>
      <c r="OZ146" s="23" t="e">
        <f t="shared" ca="1" si="237"/>
        <v>#N/A</v>
      </c>
      <c r="PA146" s="23">
        <f t="shared" ca="1" si="237"/>
        <v>1.0175267320669426</v>
      </c>
      <c r="PB146" s="23" t="e">
        <f t="shared" ca="1" si="237"/>
        <v>#N/A</v>
      </c>
      <c r="PC146" s="23">
        <f t="shared" ca="1" si="167"/>
        <v>1.0161042980415174</v>
      </c>
      <c r="PD146" s="23" t="e">
        <f t="shared" ca="1" si="167"/>
        <v>#N/A</v>
      </c>
      <c r="PE146" s="23" t="e">
        <f t="shared" ca="1" si="167"/>
        <v>#N/A</v>
      </c>
      <c r="PF146" s="23" t="e">
        <f t="shared" ca="1" si="167"/>
        <v>#N/A</v>
      </c>
      <c r="PG146" s="23" t="e">
        <f t="shared" ca="1" si="167"/>
        <v>#N/A</v>
      </c>
      <c r="PH146" s="23" t="e">
        <f t="shared" ca="1" si="165"/>
        <v>#N/A</v>
      </c>
      <c r="PI146" s="23" t="e">
        <f t="shared" ca="1" si="165"/>
        <v>#N/A</v>
      </c>
      <c r="PJ146" s="23" t="e">
        <f t="shared" ca="1" si="165"/>
        <v>#N/A</v>
      </c>
      <c r="PK146" s="23" t="e">
        <f t="shared" ca="1" si="165"/>
        <v>#N/A</v>
      </c>
      <c r="PL146" s="23">
        <f t="shared" ca="1" si="165"/>
        <v>1.0121133104561664</v>
      </c>
      <c r="PM146" s="23" t="e">
        <f t="shared" ca="1" si="165"/>
        <v>#N/A</v>
      </c>
      <c r="PN146" s="23" t="e">
        <f t="shared" ca="1" si="165"/>
        <v>#N/A</v>
      </c>
      <c r="PO146" s="23" t="e">
        <f t="shared" ca="1" si="165"/>
        <v>#N/A</v>
      </c>
      <c r="PP146" s="23" t="e">
        <f t="shared" ca="1" si="165"/>
        <v>#N/A</v>
      </c>
      <c r="PQ146" s="23" t="e">
        <f t="shared" ca="1" si="165"/>
        <v>#N/A</v>
      </c>
      <c r="PR146" s="23" t="e">
        <f t="shared" ca="1" si="165"/>
        <v>#N/A</v>
      </c>
      <c r="PS146" s="23" t="e">
        <f t="shared" ca="1" si="165"/>
        <v>#N/A</v>
      </c>
      <c r="PT146" s="23" t="e">
        <f t="shared" ca="1" si="165"/>
        <v>#N/A</v>
      </c>
      <c r="PU146" s="23">
        <f t="shared" ca="1" si="165"/>
        <v>1.0168819833899858</v>
      </c>
      <c r="PV146" s="23" t="e">
        <f t="shared" ca="1" si="165"/>
        <v>#N/A</v>
      </c>
      <c r="PW146" s="23" t="e">
        <f t="shared" ca="1" si="165"/>
        <v>#N/A</v>
      </c>
      <c r="PX146" s="23" t="e">
        <f t="shared" ca="1" si="189"/>
        <v>#N/A</v>
      </c>
      <c r="PY146" s="23" t="e">
        <f t="shared" ca="1" si="189"/>
        <v>#N/A</v>
      </c>
      <c r="PZ146" s="23" t="e">
        <f t="shared" ca="1" si="189"/>
        <v>#N/A</v>
      </c>
      <c r="QA146" s="23" t="e">
        <f t="shared" ca="1" si="189"/>
        <v>#N/A</v>
      </c>
      <c r="QB146" s="23" t="e">
        <f t="shared" ca="1" si="189"/>
        <v>#N/A</v>
      </c>
      <c r="QC146" s="23">
        <f t="shared" ca="1" si="189"/>
        <v>1.0200352874457328</v>
      </c>
      <c r="QD146" s="23" t="e">
        <f t="shared" ca="1" si="189"/>
        <v>#N/A</v>
      </c>
      <c r="QE146" s="23" t="e">
        <f t="shared" ca="1" si="189"/>
        <v>#N/A</v>
      </c>
      <c r="QF146" s="23" t="e">
        <f t="shared" ca="1" si="189"/>
        <v>#N/A</v>
      </c>
      <c r="QG146" s="23" t="e">
        <f t="shared" ca="1" si="194"/>
        <v>#N/A</v>
      </c>
      <c r="QH146" s="23" t="e">
        <f t="shared" ca="1" si="194"/>
        <v>#N/A</v>
      </c>
      <c r="QI146" s="23" t="e">
        <f t="shared" ca="1" si="194"/>
        <v>#N/A</v>
      </c>
      <c r="QJ146" s="26" t="e">
        <f t="shared" ca="1" si="211"/>
        <v>#N/A</v>
      </c>
    </row>
    <row r="147" spans="1:452" x14ac:dyDescent="0.35">
      <c r="A147" t="s">
        <v>1212</v>
      </c>
      <c r="B147" s="25">
        <v>36678</v>
      </c>
      <c r="C147" t="s">
        <v>762</v>
      </c>
      <c r="D147" s="2">
        <v>73.599999999999994</v>
      </c>
      <c r="E147" s="2">
        <v>72.900000000000006</v>
      </c>
      <c r="F147" s="2">
        <v>0.8</v>
      </c>
      <c r="G147" s="2">
        <v>77.400000000000006</v>
      </c>
      <c r="H147" s="2">
        <v>72.679385101219026</v>
      </c>
      <c r="I147" s="2">
        <v>77.174163034944513</v>
      </c>
      <c r="J147" s="2">
        <v>86.7</v>
      </c>
      <c r="K147" s="2">
        <v>59.3</v>
      </c>
      <c r="L147" s="2">
        <v>59.219396824525099</v>
      </c>
      <c r="M147" s="2">
        <v>67.8</v>
      </c>
      <c r="N147" s="2">
        <v>74.400000000000006</v>
      </c>
      <c r="O147" s="2">
        <v>65.3</v>
      </c>
      <c r="P147" s="2">
        <v>63.2</v>
      </c>
      <c r="Q147" s="2">
        <v>165.6</v>
      </c>
      <c r="R147" s="2">
        <v>68.099999999999994</v>
      </c>
      <c r="S147" s="2">
        <v>74.400000000000006</v>
      </c>
      <c r="T147" s="2">
        <v>36.799999999999997</v>
      </c>
      <c r="U147" s="2">
        <v>56.5</v>
      </c>
      <c r="V147" s="2">
        <v>61.5</v>
      </c>
      <c r="W147" s="2">
        <v>29.9</v>
      </c>
      <c r="X147" s="2">
        <v>85</v>
      </c>
      <c r="Y147" s="2" t="e">
        <v>#N/A</v>
      </c>
      <c r="Z147" s="2">
        <v>43.4</v>
      </c>
      <c r="AA147" s="2">
        <v>87.6</v>
      </c>
      <c r="AB147" s="2">
        <v>149.30000000000001</v>
      </c>
      <c r="AC147" s="2">
        <v>149.30000000000001</v>
      </c>
      <c r="AD147" s="2">
        <v>61.8</v>
      </c>
      <c r="AE147" s="2">
        <v>169.6</v>
      </c>
      <c r="AF147" s="2">
        <v>80.2</v>
      </c>
      <c r="AG147" s="22">
        <v>591</v>
      </c>
      <c r="AH147" s="22">
        <v>409</v>
      </c>
      <c r="AI147" s="22">
        <v>178</v>
      </c>
      <c r="AJ147" s="22">
        <v>38</v>
      </c>
      <c r="AK147" s="22">
        <v>33</v>
      </c>
      <c r="AL147" s="22">
        <v>9</v>
      </c>
      <c r="AM147" s="22">
        <v>15</v>
      </c>
      <c r="AN147" s="22">
        <v>21</v>
      </c>
      <c r="AO147" s="22">
        <v>60</v>
      </c>
      <c r="AP147" s="22">
        <v>33</v>
      </c>
      <c r="AQ147" s="22">
        <v>18</v>
      </c>
      <c r="AR147" s="2">
        <v>66.099999999999994</v>
      </c>
      <c r="AS147" s="2">
        <v>56.7</v>
      </c>
      <c r="AT147" s="2">
        <v>165.6</v>
      </c>
      <c r="AU147" s="2">
        <v>54.2</v>
      </c>
      <c r="AV147" s="2">
        <v>84.1</v>
      </c>
      <c r="AW147" s="2">
        <v>64.7</v>
      </c>
      <c r="AX147" s="2">
        <v>68.099999999999994</v>
      </c>
      <c r="AY147" s="2">
        <v>95.6</v>
      </c>
      <c r="AZ147" s="2">
        <v>98.4</v>
      </c>
      <c r="BA147" s="2">
        <v>29.9</v>
      </c>
      <c r="BB147" s="2">
        <v>62.9</v>
      </c>
      <c r="BC147" s="2">
        <v>70.599999999999994</v>
      </c>
      <c r="BD147" s="3" t="e">
        <v>#N/A</v>
      </c>
      <c r="BE147" s="3" t="e">
        <v>#N/A</v>
      </c>
      <c r="BF147" s="3" t="e">
        <v>#N/A</v>
      </c>
      <c r="BG147" s="3" t="e">
        <v>#N/A</v>
      </c>
      <c r="BH147" s="3" t="e">
        <v>#N/A</v>
      </c>
      <c r="BI147" s="2">
        <v>171.1</v>
      </c>
      <c r="BJ147" s="2">
        <v>3.3</v>
      </c>
      <c r="BK147" s="2">
        <v>2.2000000000000002</v>
      </c>
      <c r="BL147" s="2">
        <v>66.400000000000006</v>
      </c>
      <c r="BM147" s="2">
        <v>73.599999999999994</v>
      </c>
      <c r="BN147" s="10">
        <v>311</v>
      </c>
      <c r="BO147" s="3">
        <v>98.4</v>
      </c>
      <c r="BP147" s="22">
        <v>1.5088999999999999</v>
      </c>
      <c r="BQ147" s="3">
        <v>29.795454545454547</v>
      </c>
      <c r="BR147" s="23">
        <v>4.2854545454545452</v>
      </c>
      <c r="BS147" s="2">
        <v>44.5</v>
      </c>
      <c r="BT147" s="3">
        <v>46.46</v>
      </c>
      <c r="BU147" s="2">
        <v>0.9</v>
      </c>
      <c r="BV147" s="2">
        <v>2.5</v>
      </c>
      <c r="BW147" s="2" t="e">
        <v>#N/A</v>
      </c>
      <c r="BX147" s="2" t="e">
        <v>#N/A</v>
      </c>
      <c r="BY147" s="23">
        <v>172.2</v>
      </c>
      <c r="BZ147" s="2">
        <v>97.4</v>
      </c>
      <c r="CA147" s="2">
        <v>75.400000000000006</v>
      </c>
      <c r="CB147" s="3">
        <v>80</v>
      </c>
      <c r="CC147" s="2">
        <v>75.099999999999994</v>
      </c>
      <c r="CD147" s="2">
        <v>95.3</v>
      </c>
      <c r="CE147" s="2">
        <v>97.303589726850674</v>
      </c>
      <c r="CF147" s="3">
        <v>79.812109963988945</v>
      </c>
      <c r="CG147" s="2">
        <v>74.9967376735881</v>
      </c>
      <c r="CH147" s="23">
        <v>181.14169866301432</v>
      </c>
      <c r="CI147" s="3">
        <v>79.806120515328175</v>
      </c>
      <c r="CM147" s="2">
        <f t="shared" si="196"/>
        <v>19.746473951523988</v>
      </c>
      <c r="CN147" s="2">
        <f t="shared" si="196"/>
        <v>2.8401183282222449</v>
      </c>
      <c r="CO147" s="2">
        <f t="shared" si="197"/>
        <v>97.599732644821856</v>
      </c>
      <c r="CR147" s="2">
        <f t="shared" si="201"/>
        <v>0.13605442176869975</v>
      </c>
      <c r="CS147" s="2">
        <f t="shared" si="201"/>
        <v>0.13736263736264909</v>
      </c>
      <c r="CT147" s="2">
        <f t="shared" si="202"/>
        <v>-0.1290322580645088</v>
      </c>
      <c r="CU147" s="2">
        <f t="shared" si="202"/>
        <v>0.23920430934470099</v>
      </c>
      <c r="CV147" s="2">
        <f t="shared" si="202"/>
        <v>-6.4443546661546558E-2</v>
      </c>
      <c r="CW147" s="2">
        <f t="shared" si="203"/>
        <v>0.46153846153845718</v>
      </c>
      <c r="CX147" s="2">
        <f t="shared" si="204"/>
        <v>0.33840947546530581</v>
      </c>
      <c r="CY147" s="2"/>
      <c r="CZ147" s="2">
        <f t="shared" si="208"/>
        <v>-0.54054054054054823</v>
      </c>
      <c r="DA147" s="2">
        <f t="shared" si="209"/>
        <v>-0.92899800928996512</v>
      </c>
      <c r="DB147" s="2">
        <f t="shared" si="210"/>
        <v>0.98522167487684975</v>
      </c>
      <c r="DC147" s="2"/>
      <c r="DF147" s="2">
        <f t="shared" si="205"/>
        <v>2.9085187951583436</v>
      </c>
      <c r="DG147" s="2">
        <f t="shared" si="205"/>
        <v>-0.77058747865133004</v>
      </c>
      <c r="DH147" s="2">
        <f t="shared" si="206"/>
        <v>4.542613001813911</v>
      </c>
      <c r="DI147" s="2">
        <f t="shared" si="227"/>
        <v>4.9568176952280441</v>
      </c>
      <c r="DJ147" s="2">
        <f t="shared" si="227"/>
        <v>0</v>
      </c>
      <c r="DM147" s="2"/>
      <c r="DN147" s="2">
        <f t="shared" si="123"/>
        <v>0.82987551867221099</v>
      </c>
      <c r="DO147" s="2">
        <f t="shared" si="212"/>
        <v>-0.1290322580645088</v>
      </c>
      <c r="DP147" s="2">
        <f t="shared" si="124"/>
        <v>-0.57339449541284393</v>
      </c>
      <c r="DQ147" s="2"/>
      <c r="DR147" s="2">
        <f t="shared" si="125"/>
        <v>3.1304347826086909</v>
      </c>
      <c r="DS147" s="2">
        <f t="shared" si="126"/>
        <v>2.4288062747780668</v>
      </c>
      <c r="DT147" s="2" t="e">
        <v>#N/A</v>
      </c>
      <c r="DU147" s="2" t="e">
        <v>#N/A</v>
      </c>
      <c r="DV147" s="2">
        <f t="shared" si="213"/>
        <v>-0.75987841945288626</v>
      </c>
      <c r="DW147" s="2">
        <f t="shared" si="127"/>
        <v>-6.5989847715736127</v>
      </c>
      <c r="DX147" s="2">
        <f t="shared" si="128"/>
        <v>-1.0752688172043112</v>
      </c>
      <c r="DY147" s="2">
        <f t="shared" si="129"/>
        <v>3.8109756097560954</v>
      </c>
      <c r="DZ147" s="2">
        <f t="shared" si="130"/>
        <v>18.095238095238098</v>
      </c>
      <c r="EA147" s="2">
        <f t="shared" si="190"/>
        <v>1.4362657091561815</v>
      </c>
      <c r="EB147" s="2">
        <f t="shared" si="190"/>
        <v>5.6701030927835072</v>
      </c>
      <c r="EC147" s="2">
        <f t="shared" si="190"/>
        <v>5.2816901408450745</v>
      </c>
      <c r="ED147" s="2">
        <f t="shared" si="188"/>
        <v>12.433862433862441</v>
      </c>
      <c r="EE147" s="2" t="e">
        <f t="shared" si="188"/>
        <v>#N/A</v>
      </c>
      <c r="EF147" s="2">
        <f t="shared" si="188"/>
        <v>18.904109589041095</v>
      </c>
      <c r="EG147" s="2">
        <f t="shared" si="188"/>
        <v>-1.903695408734607</v>
      </c>
      <c r="EH147" s="2">
        <f t="shared" si="143"/>
        <v>-5.804416403785484</v>
      </c>
      <c r="EI147" s="2">
        <f t="shared" si="151"/>
        <v>-0.75075075075075048</v>
      </c>
      <c r="EJ147" s="2">
        <f t="shared" si="151"/>
        <v>5.0000000000000044</v>
      </c>
      <c r="EK147" s="2">
        <f t="shared" si="151"/>
        <v>-6.5989847715736127</v>
      </c>
      <c r="EL147" s="2">
        <f t="shared" si="150"/>
        <v>0.55658627087198376</v>
      </c>
      <c r="EM147" s="2">
        <f t="shared" si="150"/>
        <v>-1.6374269005848041</v>
      </c>
      <c r="EN147" s="2">
        <f t="shared" si="150"/>
        <v>3.1897926634768758</v>
      </c>
      <c r="EO147" s="2">
        <f t="shared" si="150"/>
        <v>3.8109756097560954</v>
      </c>
      <c r="EP147" s="2">
        <f t="shared" si="150"/>
        <v>-3.8229376257545411</v>
      </c>
      <c r="EQ147" s="2">
        <f t="shared" si="150"/>
        <v>0.30581039755352979</v>
      </c>
      <c r="ER147" s="2">
        <f t="shared" si="162"/>
        <v>5.2816901408450745</v>
      </c>
      <c r="ES147" s="2">
        <f t="shared" si="162"/>
        <v>2.9459901800327204</v>
      </c>
      <c r="ET147" s="2">
        <f t="shared" si="162"/>
        <v>0.85714285714284522</v>
      </c>
      <c r="EU147" s="2">
        <f t="shared" si="198"/>
        <v>3.3</v>
      </c>
      <c r="EV147" s="2">
        <f t="shared" si="198"/>
        <v>2.2000000000000002</v>
      </c>
      <c r="EW147" s="2">
        <f t="shared" si="131"/>
        <v>8.1433224755700362</v>
      </c>
      <c r="EX147" s="2">
        <f t="shared" si="131"/>
        <v>2.7932960893854775</v>
      </c>
      <c r="EY147" s="2">
        <f t="shared" si="132"/>
        <v>98.545451433845315</v>
      </c>
      <c r="EZ147" s="2">
        <f t="shared" si="132"/>
        <v>96.451315074548759</v>
      </c>
      <c r="FA147" s="2">
        <f t="shared" si="133"/>
        <v>12.37373737373737</v>
      </c>
      <c r="FB147" s="2">
        <f t="shared" si="173"/>
        <v>3.7349397590361377</v>
      </c>
      <c r="FC147" s="2">
        <f t="shared" si="173"/>
        <v>-0.61224489795917991</v>
      </c>
      <c r="FD147" s="2">
        <f t="shared" si="173"/>
        <v>1.3440860215053752</v>
      </c>
      <c r="FE147" s="2">
        <f t="shared" si="173"/>
        <v>1.6647604524081761</v>
      </c>
      <c r="FF147" s="2">
        <f t="shared" si="173"/>
        <v>2.876712328767117</v>
      </c>
      <c r="FG147" s="2">
        <f t="shared" si="173"/>
        <v>2.9157667386609187</v>
      </c>
      <c r="FH147" s="2" t="e">
        <v>#N/A</v>
      </c>
      <c r="FI147" s="2" t="e">
        <v>#N/A</v>
      </c>
      <c r="FL147" s="2">
        <f t="shared" si="228"/>
        <v>0.20462482681764538</v>
      </c>
      <c r="FM147" s="2">
        <f t="shared" si="228"/>
        <v>8.2867456425272934E-3</v>
      </c>
      <c r="FN147" s="2">
        <f t="shared" si="229"/>
        <v>0.34928958785100939</v>
      </c>
      <c r="FQ147" s="2">
        <f t="shared" si="230"/>
        <v>0.82101501537339416</v>
      </c>
      <c r="FR147" s="2">
        <f t="shared" si="230"/>
        <v>3.3151103006945348E-2</v>
      </c>
      <c r="FS147" s="2">
        <f t="shared" si="231"/>
        <v>1.404495605040923</v>
      </c>
      <c r="FT147" s="2">
        <f t="shared" si="232"/>
        <v>2.6409561613422117</v>
      </c>
      <c r="FU147" s="2">
        <f t="shared" si="232"/>
        <v>0.36056749343031935</v>
      </c>
      <c r="FX147" s="2">
        <f t="shared" si="192"/>
        <v>0.65500532979898551</v>
      </c>
      <c r="FY147" s="2">
        <f t="shared" si="192"/>
        <v>-8.0797080896100049E-2</v>
      </c>
      <c r="FZ147" s="2">
        <f t="shared" si="121"/>
        <v>3.1508976141620515</v>
      </c>
      <c r="GA147" s="2">
        <f t="shared" si="193"/>
        <v>2.4930393399856143</v>
      </c>
      <c r="GB147" s="2">
        <f t="shared" si="193"/>
        <v>0.76162036728371074</v>
      </c>
      <c r="GE147" s="2"/>
      <c r="GF147" s="2"/>
      <c r="GG147" s="2">
        <f t="shared" si="195"/>
        <v>81.936957976574703</v>
      </c>
      <c r="GH147" s="2">
        <f t="shared" si="195"/>
        <v>70.655274916857365</v>
      </c>
      <c r="GI147" s="2">
        <f t="shared" si="138"/>
        <v>9.9494097807757207</v>
      </c>
      <c r="GJ147" s="2">
        <f t="shared" si="139"/>
        <v>2.9616724738676048</v>
      </c>
      <c r="GK147" s="2" t="e">
        <v>#N/A</v>
      </c>
      <c r="GN147" s="2">
        <f t="shared" si="191"/>
        <v>0.30000000000000004</v>
      </c>
      <c r="GQ147" s="2"/>
      <c r="GT147" s="27">
        <f t="shared" ca="1" si="174"/>
        <v>101.60771704180065</v>
      </c>
      <c r="GU147" s="27">
        <f t="shared" ca="1" si="175"/>
        <v>110.22222222222223</v>
      </c>
      <c r="GV147" s="27">
        <f t="shared" ca="1" si="175"/>
        <v>97.612732095490713</v>
      </c>
      <c r="GW147" s="27">
        <f t="shared" ca="1" si="176"/>
        <v>99.540757749712981</v>
      </c>
      <c r="GX147" s="27">
        <f t="shared" ca="1" si="176"/>
        <v>101.71526586620926</v>
      </c>
      <c r="GY147" s="27">
        <f t="shared" ca="1" si="177"/>
        <v>100.41322314049587</v>
      </c>
      <c r="GZ147" s="27">
        <f t="shared" ca="1" si="178"/>
        <v>101.8018018018018</v>
      </c>
      <c r="HA147" s="27">
        <f t="shared" ca="1" si="179"/>
        <v>96.447028423772608</v>
      </c>
      <c r="HB147" s="27">
        <f t="shared" ca="1" si="179"/>
        <v>104.04040404040404</v>
      </c>
      <c r="HC147" s="27">
        <f t="shared" ca="1" si="179"/>
        <v>94.16990560799556</v>
      </c>
      <c r="HD147" s="27">
        <f t="shared" ca="1" si="179"/>
        <v>93.47319347319349</v>
      </c>
      <c r="HE147" s="27">
        <f t="shared" ca="1" si="180"/>
        <v>101.28900949796473</v>
      </c>
      <c r="HG147" s="27">
        <f t="shared" ca="1" si="181"/>
        <v>99.361022364217249</v>
      </c>
      <c r="HH147" s="27">
        <f t="shared" ca="1" si="182"/>
        <v>107.14285714285714</v>
      </c>
      <c r="HI147" s="27">
        <f t="shared" ca="1" si="182"/>
        <v>101.34408602150538</v>
      </c>
      <c r="HJ147" s="27">
        <f t="shared" ca="1" si="183"/>
        <v>99.885321100917423</v>
      </c>
      <c r="HK147" s="27">
        <f t="shared" ca="1" si="183"/>
        <v>101.39130434782608</v>
      </c>
      <c r="HL147" s="27">
        <f t="shared" ca="1" si="184"/>
        <v>100.4149377593361</v>
      </c>
      <c r="HM147" s="27">
        <f t="shared" ca="1" si="185"/>
        <v>99.640933572710949</v>
      </c>
      <c r="HN147" s="27">
        <f t="shared" ca="1" si="186"/>
        <v>95.792079207920793</v>
      </c>
      <c r="HO147" s="27">
        <f t="shared" ca="1" si="186"/>
        <v>100.16863406408095</v>
      </c>
      <c r="HP147" s="27">
        <f t="shared" ca="1" si="186"/>
        <v>98.739035087719301</v>
      </c>
      <c r="HQ147" s="27">
        <f t="shared" ca="1" si="186"/>
        <v>105.66502463054186</v>
      </c>
      <c r="HR147" s="27">
        <f t="shared" ca="1" si="187"/>
        <v>92.996845425867519</v>
      </c>
      <c r="HT147" s="27">
        <f t="shared" ca="1" si="214"/>
        <v>204.88020431830222</v>
      </c>
      <c r="HU147" s="27">
        <f t="shared" ca="1" si="214"/>
        <v>46.705999308437072</v>
      </c>
      <c r="HV147" s="27">
        <f t="shared" ca="1" si="214"/>
        <v>39.723374827109268</v>
      </c>
      <c r="HW147" s="27">
        <f t="shared" ca="1" si="215"/>
        <v>622.94260106879358</v>
      </c>
      <c r="HX147" s="27">
        <f t="shared" ca="1" si="215"/>
        <v>376.63252994320356</v>
      </c>
      <c r="HY147" s="27">
        <f t="shared" ca="1" si="233"/>
        <v>1000</v>
      </c>
      <c r="HZ147" s="27">
        <f t="shared" ca="1" si="216"/>
        <v>4.0302221819125439</v>
      </c>
      <c r="IA147" s="27">
        <f t="shared" ca="1" si="216"/>
        <v>6.7714107300220014</v>
      </c>
      <c r="IB147" s="27">
        <f t="shared" ca="1" si="216"/>
        <v>6.0296829195757153</v>
      </c>
      <c r="IC147" s="27">
        <f t="shared" ca="1" si="216"/>
        <v>52.531128927242996</v>
      </c>
      <c r="ID147" s="27">
        <f t="shared" ca="1" si="216"/>
        <v>38.973704692282347</v>
      </c>
      <c r="IE147" s="27">
        <f t="shared" ca="1" si="216"/>
        <v>44.225864630309708</v>
      </c>
      <c r="IG147" s="28">
        <f t="shared" ca="1" si="217"/>
        <v>0.15644720732892944</v>
      </c>
      <c r="IH147" s="28">
        <f t="shared" ca="1" si="217"/>
        <v>0.72367052789303832</v>
      </c>
      <c r="II147" s="28">
        <f t="shared" ca="1" si="217"/>
        <v>-2.5715095323096931E-2</v>
      </c>
      <c r="IJ147" s="28">
        <f t="shared" ca="1" si="218"/>
        <v>-0.34397673317826449</v>
      </c>
      <c r="IK147" s="24">
        <f t="shared" ca="1" si="234"/>
        <v>-1.1983793730771355</v>
      </c>
      <c r="IL147" s="28">
        <f t="shared" ca="1" si="219"/>
        <v>1.2284651855948336</v>
      </c>
      <c r="IM147" s="28">
        <f t="shared" ca="1" si="235"/>
        <v>0.82987551867220299</v>
      </c>
      <c r="IN147" s="3">
        <f t="shared" ca="1" si="236"/>
        <v>0.88448845241656904</v>
      </c>
      <c r="IO147" s="2">
        <f t="shared" si="134"/>
        <v>0.8</v>
      </c>
      <c r="IQ147" s="2">
        <f t="shared" ca="1" si="220"/>
        <v>0.85440263989887089</v>
      </c>
      <c r="IS147" s="3">
        <f t="shared" ca="1" si="221"/>
        <v>0.21338770484208736</v>
      </c>
      <c r="IT147" s="3">
        <f t="shared" ca="1" si="222"/>
        <v>-1.759051024714136E-2</v>
      </c>
      <c r="IU147" s="3">
        <f t="shared" si="223"/>
        <v>0.30000000000000004</v>
      </c>
      <c r="IV147" s="3">
        <f t="shared" ca="1" si="224"/>
        <v>0.10420280540505406</v>
      </c>
      <c r="IX147" s="28">
        <f ca="1">$HL147/100*(GZ147-100)*AL147/1000+(HM147-100)*HZ147/$HY147</f>
        <v>1.4836385940392457E-2</v>
      </c>
      <c r="IY147" s="28">
        <f ca="1">$HL147/100*(HA147-100)*AM147/1000+(HN147-100)*IA147/$HY147</f>
        <v>-8.20092729557024E-2</v>
      </c>
      <c r="IZ147" s="28">
        <f ca="1">$HL147/100*(HB147-100)*AN147/1000+(HO147-100)*IB147/$HY147</f>
        <v>8.621736318619333E-2</v>
      </c>
      <c r="JA147" s="28">
        <f ca="1">$HL147/100*(HC147-100)*AO147/1000+(HP147-100)*IC147/$HY147</f>
        <v>-0.41749704968225521</v>
      </c>
      <c r="JB147" s="28">
        <f ca="1">$HL147/100*(HD147-100)*AP147/1000+(HQ147-100)*ID147/$HY147</f>
        <v>4.5086695435981317E-3</v>
      </c>
      <c r="JC147" s="28">
        <f ca="1">$HL147/100*(HE147-100)*AQ147/1000+(HR147-100)*IE147/$HY147</f>
        <v>-0.28642212064903949</v>
      </c>
      <c r="JE147" s="3">
        <f t="shared" ca="1" si="225"/>
        <v>2.0492245774026557E-5</v>
      </c>
      <c r="JF147" s="3">
        <f t="shared" ca="1" si="225"/>
        <v>-1.2056199653864563E-3</v>
      </c>
      <c r="JG147" s="3">
        <f t="shared" ca="1" si="225"/>
        <v>1.2767655771313127E-2</v>
      </c>
      <c r="JH147" s="3">
        <f t="shared" ca="1" si="225"/>
        <v>-2.24794355511031E-2</v>
      </c>
      <c r="JI147" s="3">
        <f t="shared" ca="1" si="225"/>
        <v>3.5318919856960229E-2</v>
      </c>
      <c r="JJ147" s="3">
        <f t="shared" ca="1" si="225"/>
        <v>-8.2064621515109959E-4</v>
      </c>
      <c r="JK147" s="3">
        <f>IO147-IO146</f>
        <v>0.30000000000000004</v>
      </c>
      <c r="JL147" s="3">
        <f t="shared" ca="1" si="226"/>
        <v>0.28721185198291288</v>
      </c>
      <c r="JN147" s="10">
        <f>COUNTIF(EI147:ET147,"&gt;2")</f>
        <v>5</v>
      </c>
      <c r="JP147" s="2">
        <f>AVERAGE(CS147,CS135,CS123,CS111,CS99,CS87,CS75,CS63,CS51,CS39)</f>
        <v>7.8754967250450739E-2</v>
      </c>
      <c r="JQ147" s="2">
        <f>CS147-JP147</f>
        <v>5.8607670112198348E-2</v>
      </c>
      <c r="JR147" s="2">
        <f>AVERAGE(CT147,CT135,CT123,CT111,CT99,CT87,CT75,CT63,CT51,CT39)</f>
        <v>6.1365442250792678E-2</v>
      </c>
      <c r="JS147" s="2">
        <f>CT147-JR147</f>
        <v>-0.19039770031530148</v>
      </c>
      <c r="KH147" s="2">
        <f>(DN147*$DN$4)+(FB147*$FB$3)+(FC147*$FC$3)+(FD147*$FD$3)+(FE147*$FE$3)+(FF147*$FF$3)+(FG147*$FG$3)</f>
        <v>2.5012716683217988</v>
      </c>
      <c r="KI147" s="2">
        <f>F147-KH147</f>
        <v>-1.7012716683217988</v>
      </c>
      <c r="KJ147" s="2">
        <f>MAX(DN147,FB147:FG147)</f>
        <v>3.7349397590361377</v>
      </c>
      <c r="KK147" s="2">
        <f>MIN(DN147,FB147:FG147)</f>
        <v>-0.61224489795917991</v>
      </c>
      <c r="KL147" s="2">
        <f t="shared" si="135"/>
        <v>4.3471846569953172</v>
      </c>
      <c r="KO147" s="2">
        <f>BO147</f>
        <v>98.4</v>
      </c>
      <c r="KP147" s="2">
        <f>100*((BO141/BO129)-1)</f>
        <v>4.0709059053900987</v>
      </c>
      <c r="KQ147" s="2">
        <f t="shared" si="142"/>
        <v>4.0709059053900987</v>
      </c>
      <c r="KR147" s="2">
        <f>100*((BO135/BO123)-1)</f>
        <v>-1.3596665343390324</v>
      </c>
      <c r="KS147" s="2">
        <f t="shared" si="149"/>
        <v>-1.3596665343390324</v>
      </c>
      <c r="KT147" s="3">
        <f>BP147</f>
        <v>1.5088999999999999</v>
      </c>
      <c r="KU147" s="3">
        <f>BQ147</f>
        <v>29.795454545454547</v>
      </c>
      <c r="KV147" s="3">
        <f t="shared" si="207"/>
        <v>19.746473951523988</v>
      </c>
      <c r="KW147" s="2">
        <f t="shared" si="200"/>
        <v>41.812606803941293</v>
      </c>
      <c r="KX147" s="2">
        <f t="shared" si="200"/>
        <v>36.123609403948485</v>
      </c>
      <c r="LB147">
        <v>0</v>
      </c>
      <c r="LE147" s="2" t="e">
        <v>#N/A</v>
      </c>
      <c r="LF147" s="2" t="e">
        <v>#N/A</v>
      </c>
      <c r="LG147" s="2" t="e">
        <v>#N/A</v>
      </c>
      <c r="LH147" s="2" t="e">
        <v>#N/A</v>
      </c>
      <c r="LI147" s="2" t="e">
        <v>#N/A</v>
      </c>
      <c r="LJ147" s="2" t="e">
        <v>#N/A</v>
      </c>
      <c r="LK147" s="2">
        <v>77.529180401715251</v>
      </c>
      <c r="LL147" s="2" t="e">
        <v>#N/A</v>
      </c>
      <c r="LM147" s="2" t="e">
        <v>#N/A</v>
      </c>
      <c r="LN147" s="2">
        <v>72.006196835057523</v>
      </c>
      <c r="LO147" s="2" t="e">
        <v>#N/A</v>
      </c>
      <c r="LP147" s="2">
        <v>51.015438716106708</v>
      </c>
      <c r="LQ147" s="2" t="e">
        <v>#N/A</v>
      </c>
      <c r="LR147" s="2" t="e">
        <v>#N/A</v>
      </c>
      <c r="LS147" s="2" t="e">
        <v>#N/A</v>
      </c>
      <c r="LT147" s="2" t="e">
        <v>#N/A</v>
      </c>
      <c r="LU147" s="2" t="e">
        <v>#N/A</v>
      </c>
      <c r="LV147" s="2" t="e">
        <v>#N/A</v>
      </c>
      <c r="LW147" s="2" t="e">
        <v>#N/A</v>
      </c>
      <c r="LX147" s="2" t="e">
        <v>#N/A</v>
      </c>
      <c r="LY147" s="2">
        <v>64.391453127476737</v>
      </c>
      <c r="LZ147" s="2" t="e">
        <v>#N/A</v>
      </c>
      <c r="MA147" s="2" t="e">
        <v>#N/A</v>
      </c>
      <c r="MB147" s="2" t="e">
        <v>#N/A</v>
      </c>
      <c r="MC147" s="2" t="e">
        <v>#N/A</v>
      </c>
      <c r="MD147" s="2" t="e">
        <v>#N/A</v>
      </c>
      <c r="ME147" s="2" t="e">
        <v>#N/A</v>
      </c>
      <c r="MF147" s="2" t="e">
        <v>#N/A</v>
      </c>
      <c r="MG147" s="2" t="e">
        <v>#N/A</v>
      </c>
      <c r="MH147" s="2">
        <v>63.661260118804435</v>
      </c>
      <c r="MI147" s="2" t="e">
        <v>#N/A</v>
      </c>
      <c r="MJ147" s="2" t="e">
        <v>#N/A</v>
      </c>
      <c r="MK147" s="2" t="e">
        <v>#N/A</v>
      </c>
      <c r="ML147" s="2" t="e">
        <v>#N/A</v>
      </c>
      <c r="MM147" s="2" t="e">
        <v>#N/A</v>
      </c>
      <c r="MN147" s="2" t="e">
        <v>#N/A</v>
      </c>
      <c r="MO147" s="2" t="e">
        <v>#N/A</v>
      </c>
      <c r="MP147" s="2">
        <v>36.562970973156659</v>
      </c>
      <c r="MQ147" s="2" t="e">
        <v>#N/A</v>
      </c>
      <c r="MR147" s="2" t="e">
        <v>#N/A</v>
      </c>
      <c r="MS147" s="10" t="e">
        <v>#N/A</v>
      </c>
      <c r="MT147" s="2" t="e">
        <v>#N/A</v>
      </c>
      <c r="MU147" s="2" t="e">
        <v>#N/A</v>
      </c>
      <c r="MV147" s="2" t="e">
        <v>#N/A</v>
      </c>
      <c r="MX147" s="22" t="e">
        <v>#N/A</v>
      </c>
      <c r="MY147" s="22" t="e">
        <v>#N/A</v>
      </c>
      <c r="MZ147" s="22" t="e">
        <v>#N/A</v>
      </c>
      <c r="NA147" s="22" t="e">
        <v>#N/A</v>
      </c>
      <c r="NB147" s="22" t="e">
        <v>#N/A</v>
      </c>
      <c r="NC147" s="22" t="e">
        <v>#N/A</v>
      </c>
      <c r="ND147" s="22">
        <v>1</v>
      </c>
      <c r="NE147" s="22" t="e">
        <v>#N/A</v>
      </c>
      <c r="NF147" s="22" t="e">
        <v>#N/A</v>
      </c>
      <c r="NG147" s="22">
        <v>2</v>
      </c>
      <c r="NH147" s="23">
        <v>0</v>
      </c>
      <c r="NI147" s="22">
        <v>21</v>
      </c>
      <c r="NJ147" s="22" t="e">
        <v>#N/A</v>
      </c>
      <c r="NK147" s="22" t="e">
        <v>#N/A</v>
      </c>
      <c r="NL147" s="23" t="e">
        <v>#N/A</v>
      </c>
      <c r="NM147" s="3" t="e">
        <v>#N/A</v>
      </c>
      <c r="NN147" s="22" t="e">
        <v>#N/A</v>
      </c>
      <c r="NO147" s="22" t="e">
        <v>#N/A</v>
      </c>
      <c r="NP147" s="22" t="e">
        <v>#N/A</v>
      </c>
      <c r="NQ147" s="22" t="e">
        <v>#N/A</v>
      </c>
      <c r="NR147" s="23">
        <v>1</v>
      </c>
      <c r="NS147" s="22" t="e">
        <v>#N/A</v>
      </c>
      <c r="NT147" s="22" t="e">
        <v>#N/A</v>
      </c>
      <c r="NU147" s="23" t="e">
        <v>#N/A</v>
      </c>
      <c r="NV147" s="3" t="e">
        <v>#N/A</v>
      </c>
      <c r="NW147" s="22" t="e">
        <v>#N/A</v>
      </c>
      <c r="NX147" s="22" t="e">
        <v>#N/A</v>
      </c>
      <c r="NY147" s="22" t="e">
        <v>#N/A</v>
      </c>
      <c r="NZ147" s="22" t="e">
        <v>#N/A</v>
      </c>
      <c r="OA147" s="23">
        <v>7</v>
      </c>
      <c r="OB147" s="22" t="e">
        <v>#N/A</v>
      </c>
      <c r="OC147" s="22" t="e">
        <v>#N/A</v>
      </c>
      <c r="OD147" s="22" t="e">
        <v>#N/A</v>
      </c>
      <c r="OE147" s="22" t="e">
        <v>#N/A</v>
      </c>
      <c r="OF147" s="22" t="e">
        <v>#N/A</v>
      </c>
      <c r="OG147" s="22" t="e">
        <v>#N/A</v>
      </c>
      <c r="OH147" s="23" t="e">
        <v>#N/A</v>
      </c>
      <c r="OI147" s="22">
        <v>2</v>
      </c>
      <c r="OJ147" s="22" t="e">
        <v>#N/A</v>
      </c>
      <c r="OK147" s="22" t="e">
        <v>#N/A</v>
      </c>
      <c r="OL147" s="22" t="e">
        <v>#N/A</v>
      </c>
      <c r="OM147" s="23" t="e">
        <v>#N/A</v>
      </c>
      <c r="ON147" s="22" t="e">
        <v>#N/A</v>
      </c>
      <c r="OO147" s="22" t="e">
        <v>#N/A</v>
      </c>
      <c r="OQ147">
        <f t="shared" si="136"/>
        <v>-5</v>
      </c>
      <c r="OR147" s="23" t="e">
        <f t="shared" ref="OR147:OZ210" ca="1" si="238">LE147/OFFSET(LE147,$OQ147,0)</f>
        <v>#N/A</v>
      </c>
      <c r="OS147" s="23" t="e">
        <f t="shared" ca="1" si="238"/>
        <v>#N/A</v>
      </c>
      <c r="OT147" s="23" t="e">
        <f t="shared" ca="1" si="237"/>
        <v>#N/A</v>
      </c>
      <c r="OU147" s="23" t="e">
        <f t="shared" ca="1" si="237"/>
        <v>#N/A</v>
      </c>
      <c r="OV147" s="23" t="e">
        <f t="shared" ca="1" si="237"/>
        <v>#N/A</v>
      </c>
      <c r="OW147" s="23" t="e">
        <f t="shared" ca="1" si="237"/>
        <v>#N/A</v>
      </c>
      <c r="OX147" s="23">
        <f t="shared" ca="1" si="237"/>
        <v>1.0103680324537756</v>
      </c>
      <c r="OY147" s="23" t="e">
        <f t="shared" ca="1" si="237"/>
        <v>#N/A</v>
      </c>
      <c r="OZ147" s="23" t="e">
        <f t="shared" ca="1" si="237"/>
        <v>#N/A</v>
      </c>
      <c r="PA147" s="23">
        <f t="shared" ca="1" si="237"/>
        <v>1.0108653575958184</v>
      </c>
      <c r="PB147" s="23" t="e">
        <f t="shared" ca="1" si="237"/>
        <v>#N/A</v>
      </c>
      <c r="PC147" s="23">
        <f t="shared" ca="1" si="167"/>
        <v>1.0187755459057948</v>
      </c>
      <c r="PD147" s="23" t="e">
        <f t="shared" ca="1" si="167"/>
        <v>#N/A</v>
      </c>
      <c r="PE147" s="23" t="e">
        <f t="shared" ca="1" si="167"/>
        <v>#N/A</v>
      </c>
      <c r="PF147" s="23" t="e">
        <f t="shared" ca="1" si="167"/>
        <v>#N/A</v>
      </c>
      <c r="PG147" s="23" t="e">
        <f t="shared" ca="1" si="167"/>
        <v>#N/A</v>
      </c>
      <c r="PH147" s="23" t="e">
        <f t="shared" ca="1" si="165"/>
        <v>#N/A</v>
      </c>
      <c r="PI147" s="23" t="e">
        <f t="shared" ca="1" si="165"/>
        <v>#N/A</v>
      </c>
      <c r="PJ147" s="23" t="e">
        <f t="shared" ca="1" si="165"/>
        <v>#N/A</v>
      </c>
      <c r="PK147" s="23" t="e">
        <f t="shared" ca="1" si="165"/>
        <v>#N/A</v>
      </c>
      <c r="PL147" s="23">
        <f t="shared" ca="1" si="165"/>
        <v>1.0171891448484998</v>
      </c>
      <c r="PM147" s="23" t="e">
        <f t="shared" ca="1" si="165"/>
        <v>#N/A</v>
      </c>
      <c r="PN147" s="23" t="e">
        <f t="shared" ca="1" si="165"/>
        <v>#N/A</v>
      </c>
      <c r="PO147" s="23" t="e">
        <f t="shared" ca="1" si="165"/>
        <v>#N/A</v>
      </c>
      <c r="PP147" s="23" t="e">
        <f t="shared" ca="1" si="165"/>
        <v>#N/A</v>
      </c>
      <c r="PQ147" s="23" t="e">
        <f t="shared" ca="1" si="165"/>
        <v>#N/A</v>
      </c>
      <c r="PR147" s="23" t="e">
        <f t="shared" ca="1" si="165"/>
        <v>#N/A</v>
      </c>
      <c r="PS147" s="23" t="e">
        <f t="shared" ca="1" si="165"/>
        <v>#N/A</v>
      </c>
      <c r="PT147" s="23" t="e">
        <f t="shared" ca="1" si="165"/>
        <v>#N/A</v>
      </c>
      <c r="PU147" s="23">
        <f t="shared" ca="1" si="165"/>
        <v>1.0239653502888222</v>
      </c>
      <c r="PV147" s="23" t="e">
        <f t="shared" ca="1" si="165"/>
        <v>#N/A</v>
      </c>
      <c r="PW147" s="23" t="e">
        <f t="shared" ca="1" si="165"/>
        <v>#N/A</v>
      </c>
      <c r="PX147" s="23" t="e">
        <f t="shared" ca="1" si="189"/>
        <v>#N/A</v>
      </c>
      <c r="PY147" s="23" t="e">
        <f t="shared" ca="1" si="189"/>
        <v>#N/A</v>
      </c>
      <c r="PZ147" s="23" t="e">
        <f t="shared" ca="1" si="189"/>
        <v>#N/A</v>
      </c>
      <c r="QA147" s="23" t="e">
        <f t="shared" ca="1" si="189"/>
        <v>#N/A</v>
      </c>
      <c r="QB147" s="23" t="e">
        <f t="shared" ca="1" si="189"/>
        <v>#N/A</v>
      </c>
      <c r="QC147" s="23">
        <f t="shared" ca="1" si="189"/>
        <v>1.0280706662314552</v>
      </c>
      <c r="QD147" s="23" t="e">
        <f t="shared" ca="1" si="189"/>
        <v>#N/A</v>
      </c>
      <c r="QE147" s="23" t="e">
        <f t="shared" ca="1" si="189"/>
        <v>#N/A</v>
      </c>
      <c r="QF147" s="23" t="e">
        <f t="shared" ca="1" si="189"/>
        <v>#N/A</v>
      </c>
      <c r="QG147" s="23" t="e">
        <f t="shared" ca="1" si="194"/>
        <v>#N/A</v>
      </c>
      <c r="QH147" s="23" t="e">
        <f t="shared" ca="1" si="194"/>
        <v>#N/A</v>
      </c>
      <c r="QI147" s="23" t="e">
        <f t="shared" ca="1" si="194"/>
        <v>#N/A</v>
      </c>
      <c r="QJ147" s="26" t="e">
        <f t="shared" ca="1" si="211"/>
        <v>#N/A</v>
      </c>
    </row>
    <row r="148" spans="1:452" x14ac:dyDescent="0.35">
      <c r="A148" t="s">
        <v>1213</v>
      </c>
      <c r="B148" s="21">
        <v>36708</v>
      </c>
      <c r="C148" t="s">
        <v>763</v>
      </c>
      <c r="D148" s="2">
        <v>73.3</v>
      </c>
      <c r="E148" s="2">
        <v>72.5</v>
      </c>
      <c r="F148" s="2">
        <v>0.9</v>
      </c>
      <c r="G148" s="2">
        <v>76.7</v>
      </c>
      <c r="H148" s="2">
        <v>72.691655774192057</v>
      </c>
      <c r="I148" s="2">
        <v>77.07624911394096</v>
      </c>
      <c r="J148" s="2">
        <v>85.7</v>
      </c>
      <c r="K148" s="2">
        <v>59.5</v>
      </c>
      <c r="L148" s="2">
        <v>59.343790165019598</v>
      </c>
      <c r="M148" s="2">
        <v>68</v>
      </c>
      <c r="N148" s="2">
        <v>75</v>
      </c>
      <c r="O148" s="2">
        <v>65.900000000000006</v>
      </c>
      <c r="P148" s="2">
        <v>63.6</v>
      </c>
      <c r="Q148" s="2">
        <v>152.6</v>
      </c>
      <c r="R148" s="2">
        <v>68.099999999999994</v>
      </c>
      <c r="S148" s="2">
        <v>75</v>
      </c>
      <c r="T148" s="2">
        <v>36.9</v>
      </c>
      <c r="U148" s="2">
        <v>56.9</v>
      </c>
      <c r="V148" s="2">
        <v>62</v>
      </c>
      <c r="W148" s="2">
        <v>29.9</v>
      </c>
      <c r="X148" s="2">
        <v>85</v>
      </c>
      <c r="Y148" s="2" t="e">
        <v>#N/A</v>
      </c>
      <c r="Z148" s="2">
        <v>43.4</v>
      </c>
      <c r="AA148" s="2">
        <v>87</v>
      </c>
      <c r="AB148" s="2">
        <v>147.19999999999999</v>
      </c>
      <c r="AC148" s="2">
        <v>148.19999999999999</v>
      </c>
      <c r="AD148" s="2">
        <v>62.7</v>
      </c>
      <c r="AE148" s="2">
        <v>155.30000000000001</v>
      </c>
      <c r="AF148" s="2">
        <v>79.099999999999994</v>
      </c>
      <c r="AG148" s="22">
        <v>591</v>
      </c>
      <c r="AH148" s="22">
        <v>409</v>
      </c>
      <c r="AI148" s="22">
        <v>178</v>
      </c>
      <c r="AJ148" s="22">
        <v>38</v>
      </c>
      <c r="AK148" s="22">
        <v>33</v>
      </c>
      <c r="AL148" s="22">
        <v>9</v>
      </c>
      <c r="AM148" s="22">
        <v>15</v>
      </c>
      <c r="AN148" s="22">
        <v>21</v>
      </c>
      <c r="AO148" s="22">
        <v>60</v>
      </c>
      <c r="AP148" s="22">
        <v>33</v>
      </c>
      <c r="AQ148" s="22">
        <v>18</v>
      </c>
      <c r="AR148" s="2">
        <v>66.599999999999994</v>
      </c>
      <c r="AS148" s="2">
        <v>56.6</v>
      </c>
      <c r="AT148" s="2">
        <v>152.6</v>
      </c>
      <c r="AU148" s="2">
        <v>54.4</v>
      </c>
      <c r="AV148" s="2">
        <v>82.4</v>
      </c>
      <c r="AW148" s="2">
        <v>64.900000000000006</v>
      </c>
      <c r="AX148" s="2">
        <v>68.099999999999994</v>
      </c>
      <c r="AY148" s="2">
        <v>96.4</v>
      </c>
      <c r="AZ148" s="2">
        <v>98.2</v>
      </c>
      <c r="BA148" s="2">
        <v>29.9</v>
      </c>
      <c r="BB148" s="2">
        <v>63.1</v>
      </c>
      <c r="BC148" s="2">
        <v>70.8</v>
      </c>
      <c r="BD148" s="3" t="e">
        <v>#N/A</v>
      </c>
      <c r="BE148" s="3" t="e">
        <v>#N/A</v>
      </c>
      <c r="BF148" s="3" t="e">
        <v>#N/A</v>
      </c>
      <c r="BG148" s="3" t="e">
        <v>#N/A</v>
      </c>
      <c r="BH148" s="3" t="e">
        <v>#N/A</v>
      </c>
      <c r="BI148" s="2">
        <v>170.5</v>
      </c>
      <c r="BJ148" s="2">
        <v>3.3</v>
      </c>
      <c r="BK148" s="2">
        <v>2.2000000000000002</v>
      </c>
      <c r="BL148" s="2">
        <v>66.3</v>
      </c>
      <c r="BM148" s="2">
        <v>73.7</v>
      </c>
      <c r="BN148" s="10">
        <v>313</v>
      </c>
      <c r="BO148" s="3">
        <v>99.17</v>
      </c>
      <c r="BP148" s="22">
        <v>1.5087999999999999</v>
      </c>
      <c r="BQ148" s="3">
        <v>28.682380952380949</v>
      </c>
      <c r="BR148" s="23">
        <v>3.9636842105263153</v>
      </c>
      <c r="BS148" s="2">
        <v>44.2</v>
      </c>
      <c r="BT148" s="3">
        <v>44.95</v>
      </c>
      <c r="BU148" s="2">
        <v>0.9</v>
      </c>
      <c r="BV148" s="2">
        <v>2.5</v>
      </c>
      <c r="BW148" s="2" t="e">
        <v>#N/A</v>
      </c>
      <c r="BX148" s="2" t="e">
        <v>#N/A</v>
      </c>
      <c r="BY148" s="23">
        <v>172.7</v>
      </c>
      <c r="BZ148" s="2">
        <v>97.1</v>
      </c>
      <c r="CA148" s="2">
        <v>75.400000000000006</v>
      </c>
      <c r="CB148" s="3">
        <v>79.87</v>
      </c>
      <c r="CC148" s="2">
        <v>75.2</v>
      </c>
      <c r="CD148" s="2">
        <v>95.6</v>
      </c>
      <c r="CE148" s="2">
        <v>97.346939993072851</v>
      </c>
      <c r="CF148" s="3">
        <v>79.927030947597075</v>
      </c>
      <c r="CG148" s="2">
        <v>75.12940476634509</v>
      </c>
      <c r="CH148" s="23">
        <v>181.50258919918821</v>
      </c>
      <c r="CI148" s="3">
        <v>79.96984563245779</v>
      </c>
      <c r="CM148" s="2">
        <f t="shared" si="196"/>
        <v>19.010061606827247</v>
      </c>
      <c r="CN148" s="2">
        <f t="shared" si="196"/>
        <v>2.6270441480158508</v>
      </c>
      <c r="CO148" s="2">
        <f t="shared" si="197"/>
        <v>97.593264374383466</v>
      </c>
      <c r="CR148" s="2">
        <f t="shared" si="201"/>
        <v>-0.40760869565217006</v>
      </c>
      <c r="CS148" s="2">
        <f t="shared" si="201"/>
        <v>-0.54869684499314908</v>
      </c>
      <c r="CT148" s="2">
        <f t="shared" si="202"/>
        <v>-0.90439276485788467</v>
      </c>
      <c r="CU148" s="2">
        <f t="shared" si="202"/>
        <v>1.6883292223705496E-2</v>
      </c>
      <c r="CV148" s="2">
        <f t="shared" si="202"/>
        <v>-0.1268739655255052</v>
      </c>
      <c r="CW148" s="2">
        <f t="shared" si="203"/>
        <v>0.91883614088822141</v>
      </c>
      <c r="CX148" s="2">
        <f t="shared" si="204"/>
        <v>0.3372681281618935</v>
      </c>
      <c r="CY148" s="2"/>
      <c r="CZ148" s="2">
        <f t="shared" si="208"/>
        <v>0.27173913043478648</v>
      </c>
      <c r="DA148" s="2">
        <f t="shared" si="209"/>
        <v>-1.4065639651708122</v>
      </c>
      <c r="DB148" s="2">
        <f t="shared" si="210"/>
        <v>0.81300813008130091</v>
      </c>
      <c r="DC148" s="2"/>
      <c r="DF148" s="2">
        <f t="shared" si="205"/>
        <v>0.20278774266713206</v>
      </c>
      <c r="DG148" s="2">
        <f t="shared" si="205"/>
        <v>-1.5119083666339295</v>
      </c>
      <c r="DH148" s="2">
        <f t="shared" si="206"/>
        <v>2.549986873841914</v>
      </c>
      <c r="DI148" s="2">
        <f t="shared" si="227"/>
        <v>7.0169207098624842</v>
      </c>
      <c r="DJ148" s="2">
        <f t="shared" si="227"/>
        <v>0</v>
      </c>
      <c r="DM148" s="2"/>
      <c r="DN148" s="2">
        <f t="shared" si="123"/>
        <v>0.83449235048677928</v>
      </c>
      <c r="DO148" s="2">
        <f t="shared" si="212"/>
        <v>-0.13020833333332593</v>
      </c>
      <c r="DP148" s="2">
        <f t="shared" si="124"/>
        <v>-0.69524913093857976</v>
      </c>
      <c r="DQ148" s="2"/>
      <c r="DR148" s="2">
        <f t="shared" si="125"/>
        <v>3.1195840554592671</v>
      </c>
      <c r="DS148" s="2">
        <f t="shared" si="126"/>
        <v>2.3876216607633727</v>
      </c>
      <c r="DT148" s="2" t="e">
        <v>#N/A</v>
      </c>
      <c r="DU148" s="2" t="e">
        <v>#N/A</v>
      </c>
      <c r="DV148" s="2">
        <f t="shared" si="213"/>
        <v>1.2288786482335112</v>
      </c>
      <c r="DW148" s="2">
        <f t="shared" si="127"/>
        <v>-8.732057416267935</v>
      </c>
      <c r="DX148" s="2">
        <f t="shared" si="128"/>
        <v>-1.072386058981234</v>
      </c>
      <c r="DY148" s="2">
        <f t="shared" si="129"/>
        <v>3.8109756097560954</v>
      </c>
      <c r="DZ148" s="2">
        <f t="shared" si="130"/>
        <v>17.370892018779351</v>
      </c>
      <c r="EA148" s="2">
        <f t="shared" si="190"/>
        <v>2.3381294964028632</v>
      </c>
      <c r="EB148" s="2">
        <f t="shared" si="190"/>
        <v>5.9829059829059839</v>
      </c>
      <c r="EC148" s="2">
        <f t="shared" si="190"/>
        <v>5.2816901408450745</v>
      </c>
      <c r="ED148" s="2">
        <f t="shared" si="188"/>
        <v>10.389610389610393</v>
      </c>
      <c r="EE148" s="2" t="e">
        <f t="shared" si="188"/>
        <v>#N/A</v>
      </c>
      <c r="EF148" s="2">
        <f t="shared" si="188"/>
        <v>12.144702842377253</v>
      </c>
      <c r="EG148" s="2">
        <f t="shared" si="188"/>
        <v>-1.916572717023679</v>
      </c>
      <c r="EH148" s="2">
        <f t="shared" si="143"/>
        <v>-6.0625398851308248</v>
      </c>
      <c r="EI148" s="2">
        <f t="shared" si="151"/>
        <v>0.90909090909090384</v>
      </c>
      <c r="EJ148" s="2">
        <f t="shared" si="151"/>
        <v>4.2357274401473299</v>
      </c>
      <c r="EK148" s="2">
        <f t="shared" si="151"/>
        <v>-8.732057416267935</v>
      </c>
      <c r="EL148" s="2">
        <f t="shared" si="150"/>
        <v>0.74074074074073071</v>
      </c>
      <c r="EM148" s="2">
        <f t="shared" si="150"/>
        <v>-2.0214030915576608</v>
      </c>
      <c r="EN148" s="2">
        <f t="shared" si="150"/>
        <v>3.1796502384737746</v>
      </c>
      <c r="EO148" s="2">
        <f t="shared" si="150"/>
        <v>3.8109756097560954</v>
      </c>
      <c r="EP148" s="2">
        <f t="shared" si="150"/>
        <v>-2.5278058645096024</v>
      </c>
      <c r="EQ148" s="2">
        <f t="shared" si="150"/>
        <v>0.40899795501023739</v>
      </c>
      <c r="ER148" s="2">
        <f t="shared" si="162"/>
        <v>5.2816901408450745</v>
      </c>
      <c r="ES148" s="2">
        <f t="shared" si="162"/>
        <v>3.1045751633986818</v>
      </c>
      <c r="ET148" s="2">
        <f t="shared" si="162"/>
        <v>0.56818181818181213</v>
      </c>
      <c r="EU148" s="2">
        <f t="shared" si="198"/>
        <v>3.3</v>
      </c>
      <c r="EV148" s="2">
        <f t="shared" si="198"/>
        <v>2.2000000000000002</v>
      </c>
      <c r="EW148" s="2">
        <f t="shared" si="131"/>
        <v>6.0799999999999965</v>
      </c>
      <c r="EX148" s="2">
        <f t="shared" si="131"/>
        <v>2.7894002789400352</v>
      </c>
      <c r="EY148" s="2">
        <f t="shared" si="132"/>
        <v>56.892788324270803</v>
      </c>
      <c r="EZ148" s="2">
        <f t="shared" si="132"/>
        <v>79.23031734576395</v>
      </c>
      <c r="FA148" s="2">
        <f t="shared" si="133"/>
        <v>8.5995085995085994</v>
      </c>
      <c r="FB148" s="2">
        <f t="shared" si="173"/>
        <v>3.5992801439711952</v>
      </c>
      <c r="FC148" s="2">
        <f t="shared" si="173"/>
        <v>-0.51229508196721785</v>
      </c>
      <c r="FD148" s="2">
        <f t="shared" si="173"/>
        <v>1.2080536912751683</v>
      </c>
      <c r="FE148" s="2">
        <f t="shared" si="173"/>
        <v>1.7711518858307906</v>
      </c>
      <c r="FF148" s="2">
        <f t="shared" si="173"/>
        <v>2.592087312414737</v>
      </c>
      <c r="FG148" s="2">
        <f t="shared" si="173"/>
        <v>3.0172413793103425</v>
      </c>
      <c r="FH148" s="2" t="e">
        <v>#N/A</v>
      </c>
      <c r="FI148" s="2" t="e">
        <v>#N/A</v>
      </c>
      <c r="FL148" s="2">
        <f t="shared" si="228"/>
        <v>0.19706128189627137</v>
      </c>
      <c r="FM148" s="2">
        <f t="shared" si="228"/>
        <v>-0.1123173218882445</v>
      </c>
      <c r="FN148" s="2">
        <f t="shared" si="229"/>
        <v>0.55898861347398743</v>
      </c>
      <c r="FQ148" s="2">
        <f t="shared" si="230"/>
        <v>0.79057817902650207</v>
      </c>
      <c r="FR148" s="2">
        <f t="shared" si="230"/>
        <v>-0.44851294330738867</v>
      </c>
      <c r="FS148" s="2">
        <f t="shared" si="231"/>
        <v>2.2547725142139985</v>
      </c>
      <c r="FT148" s="2">
        <f t="shared" si="232"/>
        <v>2.7065945646516099</v>
      </c>
      <c r="FU148" s="2">
        <f t="shared" si="232"/>
        <v>0.70258063264949655</v>
      </c>
      <c r="FX148" s="2">
        <f t="shared" si="192"/>
        <v>0.75888762185507552</v>
      </c>
      <c r="FY148" s="2">
        <f t="shared" si="192"/>
        <v>-3.3159954018391335E-2</v>
      </c>
      <c r="FZ148" s="2">
        <f t="shared" si="121"/>
        <v>2.9930161281526146</v>
      </c>
      <c r="GA148" s="2">
        <f t="shared" si="193"/>
        <v>2.5284973005646583</v>
      </c>
      <c r="GB148" s="2">
        <f t="shared" si="193"/>
        <v>0.7510414380787811</v>
      </c>
      <c r="GE148" s="2"/>
      <c r="GF148" s="2"/>
      <c r="GG148" s="2">
        <f t="shared" si="195"/>
        <v>81.522074813763041</v>
      </c>
      <c r="GH148" s="2">
        <f t="shared" si="195"/>
        <v>81.996229679259216</v>
      </c>
      <c r="GI148" s="2">
        <f t="shared" si="138"/>
        <v>10.693400167084377</v>
      </c>
      <c r="GJ148" s="2">
        <f t="shared" si="139"/>
        <v>3.0706836616454236</v>
      </c>
      <c r="GK148" s="2" t="e">
        <v>#N/A</v>
      </c>
      <c r="GN148" s="2">
        <f t="shared" si="191"/>
        <v>9.9999999999999978E-2</v>
      </c>
      <c r="GQ148" s="2"/>
      <c r="GT148" s="27">
        <f t="shared" ca="1" si="174"/>
        <v>102.2508038585209</v>
      </c>
      <c r="GU148" s="27">
        <f t="shared" ca="1" si="175"/>
        <v>111.11111111111111</v>
      </c>
      <c r="GV148" s="27">
        <f t="shared" ca="1" si="175"/>
        <v>97.877984084880623</v>
      </c>
      <c r="GW148" s="27">
        <f t="shared" ca="1" si="176"/>
        <v>98.392652123995418</v>
      </c>
      <c r="GX148" s="27">
        <f t="shared" ca="1" si="176"/>
        <v>102.05831903945113</v>
      </c>
      <c r="GY148" s="27">
        <f t="shared" ca="1" si="177"/>
        <v>99.862258953168052</v>
      </c>
      <c r="GZ148" s="27">
        <f t="shared" ca="1" si="178"/>
        <v>102.52252252252252</v>
      </c>
      <c r="HA148" s="27">
        <f t="shared" ca="1" si="179"/>
        <v>95.736434108527106</v>
      </c>
      <c r="HB148" s="27">
        <f t="shared" ca="1" si="179"/>
        <v>105.55555555555556</v>
      </c>
      <c r="HC148" s="27">
        <f t="shared" ca="1" si="179"/>
        <v>86.229872293170473</v>
      </c>
      <c r="HD148" s="27">
        <f t="shared" ca="1" si="179"/>
        <v>92.191142191142177</v>
      </c>
      <c r="HE148" s="27">
        <f t="shared" ca="1" si="180"/>
        <v>99.86431478968791</v>
      </c>
      <c r="HG148" s="27">
        <f t="shared" ca="1" si="181"/>
        <v>99.839486356340302</v>
      </c>
      <c r="HH148" s="27">
        <f t="shared" ca="1" si="182"/>
        <v>105.63380281690141</v>
      </c>
      <c r="HI148" s="27">
        <f t="shared" ca="1" si="182"/>
        <v>101.07238605898125</v>
      </c>
      <c r="HJ148" s="27">
        <f t="shared" ca="1" si="183"/>
        <v>100.92699884125145</v>
      </c>
      <c r="HK148" s="27">
        <f t="shared" ca="1" si="183"/>
        <v>101.03986135181975</v>
      </c>
      <c r="HL148" s="27">
        <f t="shared" ca="1" si="184"/>
        <v>100.97357440890124</v>
      </c>
      <c r="HM148" s="27">
        <f t="shared" ca="1" si="185"/>
        <v>99.82014388489209</v>
      </c>
      <c r="HN148" s="27">
        <f t="shared" ca="1" si="186"/>
        <v>96.931747025673161</v>
      </c>
      <c r="HO148" s="27">
        <f t="shared" ca="1" si="186"/>
        <v>100.50761421319795</v>
      </c>
      <c r="HP148" s="27">
        <f t="shared" ca="1" si="186"/>
        <v>105.26008182349503</v>
      </c>
      <c r="HQ148" s="27">
        <f t="shared" ca="1" si="186"/>
        <v>106.58385093167702</v>
      </c>
      <c r="HR148" s="27">
        <f t="shared" ca="1" si="187"/>
        <v>94.065092533503531</v>
      </c>
      <c r="HT148" s="27">
        <f t="shared" ca="1" si="214"/>
        <v>205.03269439470091</v>
      </c>
      <c r="HU148" s="27">
        <f t="shared" ca="1" si="214"/>
        <v>47.636778511821966</v>
      </c>
      <c r="HV148" s="27">
        <f t="shared" ca="1" si="214"/>
        <v>40.051744507754179</v>
      </c>
      <c r="HW148" s="27">
        <f t="shared" ca="1" si="215"/>
        <v>619.94298432180358</v>
      </c>
      <c r="HX148" s="27">
        <f t="shared" ca="1" si="215"/>
        <v>380.04515728109368</v>
      </c>
      <c r="HY148" s="27">
        <f t="shared" ca="1" si="233"/>
        <v>1000</v>
      </c>
      <c r="HZ148" s="27">
        <f t="shared" ca="1" si="216"/>
        <v>4.0453676047738831</v>
      </c>
      <c r="IA148" s="27">
        <f t="shared" ca="1" si="216"/>
        <v>6.729024723743124</v>
      </c>
      <c r="IB148" s="27">
        <f t="shared" ca="1" si="216"/>
        <v>6.0427784133252951</v>
      </c>
      <c r="IC148" s="27">
        <f t="shared" ca="1" si="216"/>
        <v>49.550873710465858</v>
      </c>
      <c r="ID148" s="27">
        <f t="shared" ca="1" si="216"/>
        <v>38.852677049539764</v>
      </c>
      <c r="IE148" s="27">
        <f t="shared" ca="1" si="216"/>
        <v>43.966861878904453</v>
      </c>
      <c r="IG148" s="28">
        <f t="shared" ca="1" si="217"/>
        <v>0.3716331005343404</v>
      </c>
      <c r="IH148" s="28">
        <f t="shared" ca="1" si="217"/>
        <v>0.69470908669448317</v>
      </c>
      <c r="II148" s="28">
        <f t="shared" ca="1" si="217"/>
        <v>-2.77573530797246E-2</v>
      </c>
      <c r="IJ148" s="28">
        <f t="shared" ca="1" si="218"/>
        <v>-0.38450456461186611</v>
      </c>
      <c r="IK148" s="24">
        <f t="shared" ca="1" si="234"/>
        <v>-1.423089398760965</v>
      </c>
      <c r="IL148" s="28">
        <f t="shared" ca="1" si="219"/>
        <v>1.2452428185138327</v>
      </c>
      <c r="IM148" s="28">
        <f t="shared" ca="1" si="235"/>
        <v>0.83449235048678605</v>
      </c>
      <c r="IN148" s="3">
        <f t="shared" ca="1" si="236"/>
        <v>0.86073825390196679</v>
      </c>
      <c r="IO148" s="2">
        <f t="shared" si="134"/>
        <v>0.9</v>
      </c>
      <c r="IQ148" s="2">
        <f t="shared" ca="1" si="220"/>
        <v>1.0385848341490991</v>
      </c>
      <c r="IS148" s="3">
        <f t="shared" ca="1" si="221"/>
        <v>-2.8961441198555149E-2</v>
      </c>
      <c r="IT148" s="3">
        <f t="shared" ca="1" si="222"/>
        <v>-2.042257756627669E-3</v>
      </c>
      <c r="IU148" s="3">
        <f t="shared" si="223"/>
        <v>9.9999999999999978E-2</v>
      </c>
      <c r="IV148" s="3">
        <f t="shared" ca="1" si="224"/>
        <v>0.1310036989551828</v>
      </c>
      <c r="IX148" s="28">
        <f ca="1">$HL148/100*(GZ148-100)*AL148/1000+(HM148-100)*HZ148/$HY148</f>
        <v>2.2196146304767121E-2</v>
      </c>
      <c r="IY148" s="28">
        <f ca="1">$HL148/100*(HA148-100)*AM148/1000+(HN148-100)*IA148/$HY148</f>
        <v>-8.5222473291427403E-2</v>
      </c>
      <c r="IZ148" s="28">
        <f ca="1">$HL148/100*(HB148-100)*AN148/1000+(HO148-100)*IB148/$HY148</f>
        <v>0.12086990368686117</v>
      </c>
      <c r="JA148" s="28">
        <f ca="1">$HL148/100*(HC148-100)*AO148/1000+(HP148-100)*IC148/$HY148</f>
        <v>-0.57360975863265518</v>
      </c>
      <c r="JB148" s="28">
        <f ca="1">$HL148/100*(HD148-100)*AP148/1000+(HQ148-100)*ID148/$HY148</f>
        <v>-4.4009000629487982E-3</v>
      </c>
      <c r="JC148" s="28">
        <f ca="1">$HL148/100*(HE148-100)*AQ148/1000+(HR148-100)*IE148/$HY148</f>
        <v>-0.26340536856586333</v>
      </c>
      <c r="JE148" s="3">
        <f t="shared" ca="1" si="225"/>
        <v>7.359760364374664E-3</v>
      </c>
      <c r="JF148" s="3">
        <f t="shared" ca="1" si="225"/>
        <v>-3.2132003357250027E-3</v>
      </c>
      <c r="JG148" s="3">
        <f t="shared" ca="1" si="225"/>
        <v>3.4652540500667836E-2</v>
      </c>
      <c r="JH148" s="3">
        <f t="shared" ca="1" si="225"/>
        <v>-0.15611270895039997</v>
      </c>
      <c r="JI148" s="3">
        <f t="shared" ca="1" si="225"/>
        <v>-8.9095696065469299E-3</v>
      </c>
      <c r="JJ148" s="3">
        <f t="shared" ca="1" si="225"/>
        <v>2.3016752083176162E-2</v>
      </c>
      <c r="JK148" s="3">
        <f>IO148-IO147</f>
        <v>9.9999999999999978E-2</v>
      </c>
      <c r="JL148" s="3">
        <f t="shared" ca="1" si="226"/>
        <v>5.7987699134957479E-2</v>
      </c>
      <c r="JN148" s="10">
        <f>COUNTIF(EI148:ET148,"&gt;2")</f>
        <v>5</v>
      </c>
      <c r="JP148" s="2">
        <f>AVERAGE(CS148,CS136,CS124,CS112,CS100,CS88,CS76,CS64,CS52,CS40)</f>
        <v>-0.4689852035926495</v>
      </c>
      <c r="JQ148" s="2">
        <f>CS148-JP148</f>
        <v>-7.9711641400499578E-2</v>
      </c>
      <c r="JR148" s="2">
        <f>AVERAGE(CT148,CT136,CT124,CT112,CT100,CT88,CT76,CT64,CT52,CT40)</f>
        <v>-0.60666103715577768</v>
      </c>
      <c r="JS148" s="2">
        <f>CT148-JR148</f>
        <v>-0.29773172770210699</v>
      </c>
      <c r="KH148" s="2">
        <f>(DN148*$DN$4)+(FB148*$FB$3)+(FC148*$FC$3)+(FD148*$FD$3)+(FE148*$FE$3)+(FF148*$FF$3)+(FG148*$FG$3)</f>
        <v>2.426066010906093</v>
      </c>
      <c r="KI148" s="2">
        <f>F148-KH148</f>
        <v>-1.5260660109060931</v>
      </c>
      <c r="KJ148" s="2">
        <f>MAX(DN148,FB148:FG148)</f>
        <v>3.5992801439711952</v>
      </c>
      <c r="KK148" s="2">
        <f>MIN(DN148,FB148:FG148)</f>
        <v>-0.51229508196721785</v>
      </c>
      <c r="KL148" s="2">
        <f t="shared" si="135"/>
        <v>4.1115752259384131</v>
      </c>
      <c r="KO148" s="2">
        <f>BO148</f>
        <v>99.17</v>
      </c>
      <c r="KP148" s="2">
        <f>100*((BO142/BO130)-1)</f>
        <v>6.8136897950691999</v>
      </c>
      <c r="KQ148" s="2">
        <f t="shared" si="142"/>
        <v>6.8136897950691999</v>
      </c>
      <c r="KR148" s="2">
        <f>100*((BO136/BO124)-1)</f>
        <v>-2.4535611403595947</v>
      </c>
      <c r="KS148" s="2">
        <f t="shared" si="149"/>
        <v>-2.4535611403595947</v>
      </c>
      <c r="KT148" s="3">
        <f>BP148</f>
        <v>1.5087999999999999</v>
      </c>
      <c r="KU148" s="3">
        <f>BQ148</f>
        <v>28.682380952380949</v>
      </c>
      <c r="KV148" s="3">
        <f t="shared" si="207"/>
        <v>19.010061606827247</v>
      </c>
      <c r="KW148" s="2">
        <f t="shared" si="200"/>
        <v>40.250606518963714</v>
      </c>
      <c r="KX148" s="2">
        <f t="shared" si="200"/>
        <v>34.776438665244633</v>
      </c>
      <c r="LB148">
        <v>0</v>
      </c>
      <c r="LE148" s="2" t="e">
        <v>#N/A</v>
      </c>
      <c r="LF148" s="2" t="e">
        <v>#N/A</v>
      </c>
      <c r="LG148" s="2" t="e">
        <v>#N/A</v>
      </c>
      <c r="LH148" s="2" t="e">
        <v>#N/A</v>
      </c>
      <c r="LI148" s="2" t="e">
        <v>#N/A</v>
      </c>
      <c r="LJ148" s="2" t="e">
        <v>#N/A</v>
      </c>
      <c r="LK148" s="2">
        <v>78.183655929241894</v>
      </c>
      <c r="LL148" s="2" t="e">
        <v>#N/A</v>
      </c>
      <c r="LM148" s="2" t="e">
        <v>#N/A</v>
      </c>
      <c r="LN148" s="2">
        <v>72.603736486622253</v>
      </c>
      <c r="LO148" s="2" t="e">
        <v>#N/A</v>
      </c>
      <c r="LP148" s="2">
        <v>51.196900510555054</v>
      </c>
      <c r="LQ148" s="2" t="e">
        <v>#N/A</v>
      </c>
      <c r="LR148" s="2" t="e">
        <v>#N/A</v>
      </c>
      <c r="LS148" s="2" t="e">
        <v>#N/A</v>
      </c>
      <c r="LT148" s="2" t="e">
        <v>#N/A</v>
      </c>
      <c r="LU148" s="2" t="e">
        <v>#N/A</v>
      </c>
      <c r="LV148" s="2" t="e">
        <v>#N/A</v>
      </c>
      <c r="LW148" s="2" t="e">
        <v>#N/A</v>
      </c>
      <c r="LX148" s="2" t="e">
        <v>#N/A</v>
      </c>
      <c r="LY148" s="2">
        <v>64.723510667111</v>
      </c>
      <c r="LZ148" s="2" t="e">
        <v>#N/A</v>
      </c>
      <c r="MA148" s="2" t="e">
        <v>#N/A</v>
      </c>
      <c r="MB148" s="2" t="e">
        <v>#N/A</v>
      </c>
      <c r="MC148" s="2" t="e">
        <v>#N/A</v>
      </c>
      <c r="MD148" s="2" t="e">
        <v>#N/A</v>
      </c>
      <c r="ME148" s="2" t="e">
        <v>#N/A</v>
      </c>
      <c r="MF148" s="2" t="e">
        <v>#N/A</v>
      </c>
      <c r="MG148" s="2" t="e">
        <v>#N/A</v>
      </c>
      <c r="MH148" s="2">
        <v>63.772792694092807</v>
      </c>
      <c r="MI148" s="2" t="e">
        <v>#N/A</v>
      </c>
      <c r="MJ148" s="2" t="e">
        <v>#N/A</v>
      </c>
      <c r="MK148" s="2" t="e">
        <v>#N/A</v>
      </c>
      <c r="ML148" s="2" t="e">
        <v>#N/A</v>
      </c>
      <c r="MM148" s="2" t="e">
        <v>#N/A</v>
      </c>
      <c r="MN148" s="2" t="e">
        <v>#N/A</v>
      </c>
      <c r="MO148" s="2" t="e">
        <v>#N/A</v>
      </c>
      <c r="MP148" s="2">
        <v>36.805365433922688</v>
      </c>
      <c r="MQ148" s="2" t="e">
        <v>#N/A</v>
      </c>
      <c r="MR148" s="2" t="e">
        <v>#N/A</v>
      </c>
      <c r="MS148" s="10" t="e">
        <v>#N/A</v>
      </c>
      <c r="MT148" s="2" t="e">
        <v>#N/A</v>
      </c>
      <c r="MU148" s="2" t="e">
        <v>#N/A</v>
      </c>
      <c r="MV148" s="2" t="e">
        <v>#N/A</v>
      </c>
      <c r="MX148" s="22" t="e">
        <v>#N/A</v>
      </c>
      <c r="MY148" s="22" t="e">
        <v>#N/A</v>
      </c>
      <c r="MZ148" s="22" t="e">
        <v>#N/A</v>
      </c>
      <c r="NA148" s="22" t="e">
        <v>#N/A</v>
      </c>
      <c r="NB148" s="22" t="e">
        <v>#N/A</v>
      </c>
      <c r="NC148" s="22" t="e">
        <v>#N/A</v>
      </c>
      <c r="ND148" s="22">
        <v>1</v>
      </c>
      <c r="NE148" s="22" t="e">
        <v>#N/A</v>
      </c>
      <c r="NF148" s="22" t="e">
        <v>#N/A</v>
      </c>
      <c r="NG148" s="22">
        <v>2</v>
      </c>
      <c r="NH148" s="23">
        <v>0</v>
      </c>
      <c r="NI148" s="22">
        <v>21</v>
      </c>
      <c r="NJ148" s="22" t="e">
        <v>#N/A</v>
      </c>
      <c r="NK148" s="22" t="e">
        <v>#N/A</v>
      </c>
      <c r="NL148" s="23" t="e">
        <v>#N/A</v>
      </c>
      <c r="NM148" s="3" t="e">
        <v>#N/A</v>
      </c>
      <c r="NN148" s="22" t="e">
        <v>#N/A</v>
      </c>
      <c r="NO148" s="22" t="e">
        <v>#N/A</v>
      </c>
      <c r="NP148" s="22" t="e">
        <v>#N/A</v>
      </c>
      <c r="NQ148" s="22" t="e">
        <v>#N/A</v>
      </c>
      <c r="NR148" s="23">
        <v>1</v>
      </c>
      <c r="NS148" s="22" t="e">
        <v>#N/A</v>
      </c>
      <c r="NT148" s="22" t="e">
        <v>#N/A</v>
      </c>
      <c r="NU148" s="23" t="e">
        <v>#N/A</v>
      </c>
      <c r="NV148" s="3" t="e">
        <v>#N/A</v>
      </c>
      <c r="NW148" s="22" t="e">
        <v>#N/A</v>
      </c>
      <c r="NX148" s="22" t="e">
        <v>#N/A</v>
      </c>
      <c r="NY148" s="22" t="e">
        <v>#N/A</v>
      </c>
      <c r="NZ148" s="22" t="e">
        <v>#N/A</v>
      </c>
      <c r="OA148" s="23">
        <v>7</v>
      </c>
      <c r="OB148" s="22" t="e">
        <v>#N/A</v>
      </c>
      <c r="OC148" s="22" t="e">
        <v>#N/A</v>
      </c>
      <c r="OD148" s="22" t="e">
        <v>#N/A</v>
      </c>
      <c r="OE148" s="22" t="e">
        <v>#N/A</v>
      </c>
      <c r="OF148" s="22" t="e">
        <v>#N/A</v>
      </c>
      <c r="OG148" s="22" t="e">
        <v>#N/A</v>
      </c>
      <c r="OH148" s="23" t="e">
        <v>#N/A</v>
      </c>
      <c r="OI148" s="22">
        <v>2</v>
      </c>
      <c r="OJ148" s="22" t="e">
        <v>#N/A</v>
      </c>
      <c r="OK148" s="22" t="e">
        <v>#N/A</v>
      </c>
      <c r="OL148" s="22" t="e">
        <v>#N/A</v>
      </c>
      <c r="OM148" s="23" t="e">
        <v>#N/A</v>
      </c>
      <c r="ON148" s="22" t="e">
        <v>#N/A</v>
      </c>
      <c r="OO148" s="22" t="e">
        <v>#N/A</v>
      </c>
      <c r="OQ148">
        <f t="shared" si="136"/>
        <v>-6</v>
      </c>
      <c r="OR148" s="23" t="e">
        <f t="shared" ca="1" si="238"/>
        <v>#N/A</v>
      </c>
      <c r="OS148" s="23" t="e">
        <f t="shared" ca="1" si="238"/>
        <v>#N/A</v>
      </c>
      <c r="OT148" s="23" t="e">
        <f t="shared" ca="1" si="237"/>
        <v>#N/A</v>
      </c>
      <c r="OU148" s="23" t="e">
        <f t="shared" ca="1" si="237"/>
        <v>#N/A</v>
      </c>
      <c r="OV148" s="23" t="e">
        <f t="shared" ca="1" si="237"/>
        <v>#N/A</v>
      </c>
      <c r="OW148" s="23" t="e">
        <f t="shared" ca="1" si="237"/>
        <v>#N/A</v>
      </c>
      <c r="OX148" s="23">
        <f t="shared" ca="1" si="237"/>
        <v>1.018897222980619</v>
      </c>
      <c r="OY148" s="23" t="e">
        <f t="shared" ca="1" si="237"/>
        <v>#N/A</v>
      </c>
      <c r="OZ148" s="23" t="e">
        <f t="shared" ca="1" si="237"/>
        <v>#N/A</v>
      </c>
      <c r="PA148" s="23">
        <f t="shared" ca="1" si="237"/>
        <v>1.0192539708000445</v>
      </c>
      <c r="PB148" s="23" t="e">
        <f t="shared" ca="1" si="237"/>
        <v>#N/A</v>
      </c>
      <c r="PC148" s="23">
        <f t="shared" ca="1" si="167"/>
        <v>1.0223993281049233</v>
      </c>
      <c r="PD148" s="23" t="e">
        <f t="shared" ca="1" si="167"/>
        <v>#N/A</v>
      </c>
      <c r="PE148" s="23" t="e">
        <f t="shared" ca="1" si="167"/>
        <v>#N/A</v>
      </c>
      <c r="PF148" s="23" t="e">
        <f t="shared" ca="1" si="167"/>
        <v>#N/A</v>
      </c>
      <c r="PG148" s="23" t="e">
        <f t="shared" ca="1" si="167"/>
        <v>#N/A</v>
      </c>
      <c r="PH148" s="23" t="e">
        <f t="shared" ca="1" si="167"/>
        <v>#N/A</v>
      </c>
      <c r="PI148" s="23" t="e">
        <f t="shared" ca="1" si="167"/>
        <v>#N/A</v>
      </c>
      <c r="PJ148" s="23" t="e">
        <f t="shared" ca="1" si="167"/>
        <v>#N/A</v>
      </c>
      <c r="PK148" s="23" t="e">
        <f t="shared" ca="1" si="167"/>
        <v>#N/A</v>
      </c>
      <c r="PL148" s="23">
        <f t="shared" ca="1" si="167"/>
        <v>1.0224346441869352</v>
      </c>
      <c r="PM148" s="23" t="e">
        <f t="shared" ca="1" si="167"/>
        <v>#N/A</v>
      </c>
      <c r="PN148" s="23" t="e">
        <f t="shared" ca="1" si="167"/>
        <v>#N/A</v>
      </c>
      <c r="PO148" s="23" t="e">
        <f t="shared" ca="1" si="167"/>
        <v>#N/A</v>
      </c>
      <c r="PP148" s="23" t="e">
        <f t="shared" ca="1" si="167"/>
        <v>#N/A</v>
      </c>
      <c r="PQ148" s="23" t="e">
        <f t="shared" ca="1" si="167"/>
        <v>#N/A</v>
      </c>
      <c r="PR148" s="23" t="e">
        <f t="shared" ca="1" si="167"/>
        <v>#N/A</v>
      </c>
      <c r="PS148" s="23" t="e">
        <f t="shared" ref="PS148:PZ211" ca="1" si="239">MF148/OFFSET(MF148,$OQ148,0)</f>
        <v>#N/A</v>
      </c>
      <c r="PT148" s="23" t="e">
        <f t="shared" ca="1" si="239"/>
        <v>#N/A</v>
      </c>
      <c r="PU148" s="23">
        <f t="shared" ca="1" si="239"/>
        <v>1.0257593061783323</v>
      </c>
      <c r="PV148" s="23" t="e">
        <f t="shared" ca="1" si="239"/>
        <v>#N/A</v>
      </c>
      <c r="PW148" s="23" t="e">
        <f t="shared" ca="1" si="239"/>
        <v>#N/A</v>
      </c>
      <c r="PX148" s="23" t="e">
        <f t="shared" ca="1" si="189"/>
        <v>#N/A</v>
      </c>
      <c r="PY148" s="23" t="e">
        <f t="shared" ca="1" si="189"/>
        <v>#N/A</v>
      </c>
      <c r="PZ148" s="23" t="e">
        <f t="shared" ca="1" si="189"/>
        <v>#N/A</v>
      </c>
      <c r="QA148" s="23" t="e">
        <f t="shared" ca="1" si="189"/>
        <v>#N/A</v>
      </c>
      <c r="QB148" s="23" t="e">
        <f t="shared" ca="1" si="189"/>
        <v>#N/A</v>
      </c>
      <c r="QC148" s="23">
        <f t="shared" ca="1" si="189"/>
        <v>1.0348862675936503</v>
      </c>
      <c r="QD148" s="23" t="e">
        <f t="shared" ca="1" si="189"/>
        <v>#N/A</v>
      </c>
      <c r="QE148" s="23" t="e">
        <f t="shared" ca="1" si="189"/>
        <v>#N/A</v>
      </c>
      <c r="QF148" s="23" t="e">
        <f t="shared" ca="1" si="189"/>
        <v>#N/A</v>
      </c>
      <c r="QG148" s="23" t="e">
        <f t="shared" ca="1" si="194"/>
        <v>#N/A</v>
      </c>
      <c r="QH148" s="23" t="e">
        <f t="shared" ca="1" si="194"/>
        <v>#N/A</v>
      </c>
      <c r="QI148" s="23" t="e">
        <f t="shared" ca="1" si="194"/>
        <v>#N/A</v>
      </c>
      <c r="QJ148" s="26" t="e">
        <f t="shared" ca="1" si="211"/>
        <v>#N/A</v>
      </c>
    </row>
    <row r="149" spans="1:452" x14ac:dyDescent="0.35">
      <c r="A149" t="s">
        <v>1214</v>
      </c>
      <c r="B149" s="25">
        <v>36739</v>
      </c>
      <c r="C149" t="s">
        <v>764</v>
      </c>
      <c r="D149" s="2">
        <v>73.3</v>
      </c>
      <c r="E149" s="2">
        <v>72.5</v>
      </c>
      <c r="F149" s="2">
        <v>0.6</v>
      </c>
      <c r="G149" s="2">
        <v>77</v>
      </c>
      <c r="H149" s="2">
        <v>72.518390477834828</v>
      </c>
      <c r="I149" s="2">
        <v>77.110184399163856</v>
      </c>
      <c r="J149" s="2">
        <v>85.6</v>
      </c>
      <c r="K149" s="2">
        <v>59.7</v>
      </c>
      <c r="L149" s="2">
        <v>59.579375892080684</v>
      </c>
      <c r="M149" s="2">
        <v>68.099999999999994</v>
      </c>
      <c r="N149" s="2">
        <v>71.8</v>
      </c>
      <c r="O149" s="2">
        <v>65.3</v>
      </c>
      <c r="P149" s="2">
        <v>63.2</v>
      </c>
      <c r="Q149" s="2">
        <v>155.30000000000001</v>
      </c>
      <c r="R149" s="2">
        <v>67.400000000000006</v>
      </c>
      <c r="S149" s="2">
        <v>71.8</v>
      </c>
      <c r="T149" s="2">
        <v>36.9</v>
      </c>
      <c r="U149" s="2">
        <v>56.9</v>
      </c>
      <c r="V149" s="2">
        <v>62.6</v>
      </c>
      <c r="W149" s="2">
        <v>29.9</v>
      </c>
      <c r="X149" s="2">
        <v>85</v>
      </c>
      <c r="Y149" s="2" t="e">
        <v>#N/A</v>
      </c>
      <c r="Z149" s="2">
        <v>43.8</v>
      </c>
      <c r="AA149" s="2">
        <v>87.1</v>
      </c>
      <c r="AB149" s="2">
        <v>145.5</v>
      </c>
      <c r="AC149" s="2">
        <v>148.30000000000001</v>
      </c>
      <c r="AD149" s="2">
        <v>63.9</v>
      </c>
      <c r="AE149" s="2">
        <v>158.4</v>
      </c>
      <c r="AF149" s="2">
        <v>79.099999999999994</v>
      </c>
      <c r="AG149" s="22">
        <v>591</v>
      </c>
      <c r="AH149" s="22">
        <v>409</v>
      </c>
      <c r="AI149" s="22">
        <v>178</v>
      </c>
      <c r="AJ149" s="22">
        <v>38</v>
      </c>
      <c r="AK149" s="22">
        <v>33</v>
      </c>
      <c r="AL149" s="22">
        <v>9</v>
      </c>
      <c r="AM149" s="22">
        <v>15</v>
      </c>
      <c r="AN149" s="22">
        <v>21</v>
      </c>
      <c r="AO149" s="22">
        <v>60</v>
      </c>
      <c r="AP149" s="22">
        <v>33</v>
      </c>
      <c r="AQ149" s="22">
        <v>18</v>
      </c>
      <c r="AR149" s="2">
        <v>66.099999999999994</v>
      </c>
      <c r="AS149" s="2">
        <v>56.8</v>
      </c>
      <c r="AT149" s="2">
        <v>155.30000000000001</v>
      </c>
      <c r="AU149" s="2">
        <v>54.5</v>
      </c>
      <c r="AV149" s="2">
        <v>83</v>
      </c>
      <c r="AW149" s="2">
        <v>65.3</v>
      </c>
      <c r="AX149" s="2">
        <v>67.400000000000006</v>
      </c>
      <c r="AY149" s="2">
        <v>94.4</v>
      </c>
      <c r="AZ149" s="2">
        <v>98.4</v>
      </c>
      <c r="BA149" s="2">
        <v>29.9</v>
      </c>
      <c r="BB149" s="2">
        <v>63.5</v>
      </c>
      <c r="BC149" s="2">
        <v>71.099999999999994</v>
      </c>
      <c r="BD149" s="3" t="e">
        <v>#N/A</v>
      </c>
      <c r="BE149" s="3" t="e">
        <v>#N/A</v>
      </c>
      <c r="BF149" s="3" t="e">
        <v>#N/A</v>
      </c>
      <c r="BG149" s="3" t="e">
        <v>#N/A</v>
      </c>
      <c r="BH149" s="3" t="e">
        <v>#N/A</v>
      </c>
      <c r="BI149" s="2">
        <v>170.5</v>
      </c>
      <c r="BJ149" s="2">
        <v>3</v>
      </c>
      <c r="BK149" s="2">
        <v>1.9</v>
      </c>
      <c r="BL149" s="2">
        <v>66.599999999999994</v>
      </c>
      <c r="BM149" s="2">
        <v>73.400000000000006</v>
      </c>
      <c r="BN149" s="10">
        <v>315</v>
      </c>
      <c r="BO149" s="3">
        <v>100.32</v>
      </c>
      <c r="BP149" s="22">
        <v>1.4910000000000001</v>
      </c>
      <c r="BQ149" s="3">
        <v>30.196086956521732</v>
      </c>
      <c r="BR149" s="23">
        <v>4.4113636363636353</v>
      </c>
      <c r="BS149" s="2">
        <v>44.7</v>
      </c>
      <c r="BT149" s="3">
        <v>45.16</v>
      </c>
      <c r="BU149" s="2">
        <v>0.9</v>
      </c>
      <c r="BV149" s="2">
        <v>2.6</v>
      </c>
      <c r="BW149" s="2" t="e">
        <v>#N/A</v>
      </c>
      <c r="BX149" s="2" t="e">
        <v>#N/A</v>
      </c>
      <c r="BY149" s="23">
        <v>172.7</v>
      </c>
      <c r="BZ149" s="2">
        <v>97.4</v>
      </c>
      <c r="CA149" s="2">
        <v>75.400000000000006</v>
      </c>
      <c r="CB149" s="3">
        <v>80.02</v>
      </c>
      <c r="CC149" s="2">
        <v>75.3</v>
      </c>
      <c r="CD149" s="2">
        <v>95.5</v>
      </c>
      <c r="CE149" s="2">
        <v>97.340163074962817</v>
      </c>
      <c r="CF149" s="3">
        <v>80.057010455591765</v>
      </c>
      <c r="CG149" s="2">
        <v>75.325565533048973</v>
      </c>
      <c r="CH149" s="23">
        <v>181.95078400468196</v>
      </c>
      <c r="CI149" s="3">
        <v>80.115417243850302</v>
      </c>
      <c r="CM149" s="2">
        <f t="shared" si="196"/>
        <v>20.25223806607762</v>
      </c>
      <c r="CN149" s="2">
        <f t="shared" si="196"/>
        <v>2.9586610572526055</v>
      </c>
      <c r="CO149" s="2">
        <f t="shared" si="197"/>
        <v>96.441912236350589</v>
      </c>
      <c r="CR149" s="2">
        <f t="shared" si="201"/>
        <v>0</v>
      </c>
      <c r="CS149" s="2">
        <f t="shared" si="201"/>
        <v>0</v>
      </c>
      <c r="CT149" s="2">
        <f t="shared" si="202"/>
        <v>0.39113428943937051</v>
      </c>
      <c r="CU149" s="2">
        <f t="shared" si="202"/>
        <v>-0.23835651356664259</v>
      </c>
      <c r="CV149" s="2">
        <f t="shared" si="202"/>
        <v>4.402820014337934E-2</v>
      </c>
      <c r="CW149" s="2">
        <f t="shared" si="203"/>
        <v>-0.91047040971169724</v>
      </c>
      <c r="CX149" s="2">
        <f t="shared" si="204"/>
        <v>0.33613445378151741</v>
      </c>
      <c r="CY149" s="2"/>
      <c r="CZ149" s="2">
        <f t="shared" si="208"/>
        <v>0</v>
      </c>
      <c r="DA149" s="2">
        <f t="shared" si="209"/>
        <v>-1.1548913043478184</v>
      </c>
      <c r="DB149" s="2">
        <f t="shared" si="210"/>
        <v>0.96774193548387322</v>
      </c>
      <c r="DC149" s="2"/>
      <c r="DF149" s="2">
        <f t="shared" si="205"/>
        <v>-2.8230773677293208</v>
      </c>
      <c r="DG149" s="2">
        <f t="shared" si="205"/>
        <v>0.52961967962470435</v>
      </c>
      <c r="DH149" s="2">
        <f t="shared" si="206"/>
        <v>4.8692182417640728</v>
      </c>
      <c r="DI149" s="2">
        <f t="shared" si="227"/>
        <v>9.3200799363286855</v>
      </c>
      <c r="DJ149" s="2">
        <f t="shared" si="227"/>
        <v>0</v>
      </c>
      <c r="DM149" s="2"/>
      <c r="DN149" s="2">
        <f t="shared" si="123"/>
        <v>0.55478502080444614</v>
      </c>
      <c r="DO149" s="2">
        <f t="shared" si="212"/>
        <v>0</v>
      </c>
      <c r="DP149" s="2">
        <f t="shared" si="124"/>
        <v>-1.1547344110854503</v>
      </c>
      <c r="DQ149" s="2"/>
      <c r="DR149" s="2">
        <f t="shared" si="125"/>
        <v>3.28719723183392</v>
      </c>
      <c r="DS149" s="2">
        <f t="shared" si="126"/>
        <v>2.5473920895916842</v>
      </c>
      <c r="DT149" s="2" t="e">
        <v>#N/A</v>
      </c>
      <c r="DU149" s="2" t="e">
        <v>#N/A</v>
      </c>
      <c r="DV149" s="2">
        <f t="shared" si="213"/>
        <v>0.46153846153844658</v>
      </c>
      <c r="DW149" s="2">
        <f t="shared" si="127"/>
        <v>-8.8615023474178383</v>
      </c>
      <c r="DX149" s="2">
        <f t="shared" si="128"/>
        <v>-1.072386058981234</v>
      </c>
      <c r="DY149" s="2">
        <f t="shared" si="129"/>
        <v>2.1212121212121238</v>
      </c>
      <c r="DZ149" s="2">
        <f t="shared" si="130"/>
        <v>9.4512195121951201</v>
      </c>
      <c r="EA149" s="2">
        <f t="shared" si="190"/>
        <v>2.3381294964028632</v>
      </c>
      <c r="EB149" s="2">
        <f t="shared" si="190"/>
        <v>6.1016949152542299</v>
      </c>
      <c r="EC149" s="2">
        <f t="shared" si="190"/>
        <v>5.2816901408450745</v>
      </c>
      <c r="ED149" s="2">
        <f t="shared" si="188"/>
        <v>10.389610389610393</v>
      </c>
      <c r="EE149" s="2" t="e">
        <f t="shared" si="188"/>
        <v>#N/A</v>
      </c>
      <c r="EF149" s="2">
        <f t="shared" si="188"/>
        <v>13.17829457364339</v>
      </c>
      <c r="EG149" s="2">
        <f t="shared" si="188"/>
        <v>-1.6930022573363401</v>
      </c>
      <c r="EH149" s="2">
        <f t="shared" si="143"/>
        <v>-6.0077519379845068</v>
      </c>
      <c r="EI149" s="2">
        <f t="shared" si="151"/>
        <v>0.30349013657053892</v>
      </c>
      <c r="EJ149" s="2">
        <f t="shared" si="151"/>
        <v>4.2201834862385379</v>
      </c>
      <c r="EK149" s="2">
        <f t="shared" si="151"/>
        <v>-8.8615023474178383</v>
      </c>
      <c r="EL149" s="2">
        <f t="shared" si="150"/>
        <v>0.73937153419592061</v>
      </c>
      <c r="EM149" s="2">
        <f t="shared" si="150"/>
        <v>-2.0070838252656431</v>
      </c>
      <c r="EN149" s="2">
        <f t="shared" si="150"/>
        <v>3.3227848101265778</v>
      </c>
      <c r="EO149" s="2">
        <f t="shared" ref="EO149:ET205" si="240">100*((AX149/AX137)-1)</f>
        <v>2.1212121212121238</v>
      </c>
      <c r="EP149" s="2">
        <f t="shared" si="240"/>
        <v>-4.7426841574167433</v>
      </c>
      <c r="EQ149" s="2">
        <f t="shared" si="240"/>
        <v>0.7164790174002178</v>
      </c>
      <c r="ER149" s="2">
        <f t="shared" si="162"/>
        <v>5.2816901408450745</v>
      </c>
      <c r="ES149" s="2">
        <f t="shared" si="162"/>
        <v>3.588907014681908</v>
      </c>
      <c r="ET149" s="2">
        <f t="shared" si="162"/>
        <v>0.70821529745042078</v>
      </c>
      <c r="EU149" s="2">
        <f t="shared" si="198"/>
        <v>3</v>
      </c>
      <c r="EV149" s="2">
        <f t="shared" si="198"/>
        <v>1.9</v>
      </c>
      <c r="EW149" s="2">
        <f t="shared" si="131"/>
        <v>6.0509554140127264</v>
      </c>
      <c r="EX149" s="2">
        <f t="shared" si="131"/>
        <v>2.0862308762169768</v>
      </c>
      <c r="EY149" s="2">
        <f t="shared" si="132"/>
        <v>60.993845293390869</v>
      </c>
      <c r="EZ149" s="2">
        <f t="shared" si="132"/>
        <v>70.252286706405997</v>
      </c>
      <c r="FA149" s="2">
        <f t="shared" si="133"/>
        <v>7.7108433734939918</v>
      </c>
      <c r="FB149" s="2">
        <f t="shared" si="173"/>
        <v>3.3512866546977715</v>
      </c>
      <c r="FC149" s="2">
        <f t="shared" si="173"/>
        <v>-0.51072522982635871</v>
      </c>
      <c r="FD149" s="2">
        <f t="shared" si="173"/>
        <v>1.0723860589812562</v>
      </c>
      <c r="FE149" s="2">
        <f t="shared" si="173"/>
        <v>1.7936649281261818</v>
      </c>
      <c r="FF149" s="2">
        <f t="shared" si="173"/>
        <v>2.7285129604365688</v>
      </c>
      <c r="FG149" s="2">
        <f t="shared" si="173"/>
        <v>2.4678111587982832</v>
      </c>
      <c r="FH149" s="2" t="e">
        <v>#N/A</v>
      </c>
      <c r="FI149" s="2" t="e">
        <v>#N/A</v>
      </c>
      <c r="FL149" s="2">
        <f t="shared" si="228"/>
        <v>0.19955516994873967</v>
      </c>
      <c r="FM149" s="2">
        <f t="shared" si="228"/>
        <v>-0.14844699906796377</v>
      </c>
      <c r="FN149" s="2">
        <f t="shared" si="229"/>
        <v>0.76779559784661</v>
      </c>
      <c r="FQ149" s="2">
        <f t="shared" si="230"/>
        <v>0.80061319602759973</v>
      </c>
      <c r="FR149" s="2">
        <f t="shared" si="230"/>
        <v>-0.59246711359591808</v>
      </c>
      <c r="FS149" s="2">
        <f t="shared" si="231"/>
        <v>3.1067343930107016</v>
      </c>
      <c r="FT149" s="2">
        <f t="shared" si="232"/>
        <v>2.6945684661979552</v>
      </c>
      <c r="FU149" s="2">
        <f t="shared" si="232"/>
        <v>1.546277491421999</v>
      </c>
      <c r="FX149" s="2">
        <f t="shared" ref="FX149:FY164" si="241">100*((AVERAGE(H144:H149)/AVERAGE(H138:H143))^2-1)</f>
        <v>0.59761222306153883</v>
      </c>
      <c r="FY149" s="2">
        <f t="shared" si="241"/>
        <v>-0.14333578617353737</v>
      </c>
      <c r="FZ149" s="2">
        <f t="shared" ref="FZ149:FZ212" si="242">100*((AVERAGE(L144:L149)/AVERAGE(L138:L143))^2-1)</f>
        <v>2.8118613701248352</v>
      </c>
      <c r="GA149" s="2">
        <f t="shared" ref="GA149:GB164" si="243">100*((AVERAGE(CH144:CH149)/AVERAGE(CH138:CH143))^2-1)</f>
        <v>2.6245618064702381</v>
      </c>
      <c r="GB149" s="2">
        <f t="shared" si="243"/>
        <v>0.8024025725905215</v>
      </c>
      <c r="GE149" s="2"/>
      <c r="GF149" s="2"/>
      <c r="GG149" s="2">
        <f t="shared" si="195"/>
        <v>70.340427156325475</v>
      </c>
      <c r="GH149" s="2">
        <f t="shared" si="195"/>
        <v>81.229448653693765</v>
      </c>
      <c r="GI149" s="2">
        <f t="shared" si="138"/>
        <v>9.5238095238095344</v>
      </c>
      <c r="GJ149" s="2">
        <f t="shared" si="139"/>
        <v>3.1791907514450823</v>
      </c>
      <c r="GK149" s="2" t="e">
        <v>#N/A</v>
      </c>
      <c r="GN149" s="2">
        <f t="shared" si="191"/>
        <v>-0.30000000000000004</v>
      </c>
      <c r="GQ149" s="2"/>
      <c r="GT149" s="27">
        <f t="shared" ca="1" si="174"/>
        <v>101.60771704180065</v>
      </c>
      <c r="GU149" s="27">
        <f t="shared" ca="1" si="175"/>
        <v>106.37037037037035</v>
      </c>
      <c r="GV149" s="27">
        <f t="shared" ca="1" si="175"/>
        <v>97.877984084880623</v>
      </c>
      <c r="GW149" s="27">
        <f t="shared" ca="1" si="176"/>
        <v>98.277841561423656</v>
      </c>
      <c r="GX149" s="27">
        <f t="shared" ca="1" si="176"/>
        <v>102.40137221269299</v>
      </c>
      <c r="GY149" s="27">
        <f t="shared" ca="1" si="177"/>
        <v>99.862258953168052</v>
      </c>
      <c r="GZ149" s="27">
        <f t="shared" ca="1" si="178"/>
        <v>102.52252252252252</v>
      </c>
      <c r="HA149" s="27">
        <f t="shared" ca="1" si="179"/>
        <v>95.801033591731269</v>
      </c>
      <c r="HB149" s="27">
        <f t="shared" ca="1" si="179"/>
        <v>107.57575757575756</v>
      </c>
      <c r="HC149" s="27">
        <f t="shared" ca="1" si="179"/>
        <v>87.95113825652416</v>
      </c>
      <c r="HD149" s="27">
        <f t="shared" ca="1" si="179"/>
        <v>92.191142191142177</v>
      </c>
      <c r="HE149" s="27">
        <f t="shared" ca="1" si="180"/>
        <v>98.710990502035273</v>
      </c>
      <c r="HG149" s="27">
        <f t="shared" ca="1" si="181"/>
        <v>99.839486356340302</v>
      </c>
      <c r="HH149" s="27">
        <f t="shared" ca="1" si="182"/>
        <v>102.89634146341464</v>
      </c>
      <c r="HI149" s="27">
        <f t="shared" ca="1" si="182"/>
        <v>101.07238605898125</v>
      </c>
      <c r="HJ149" s="27">
        <f t="shared" ca="1" si="183"/>
        <v>100.57736720554273</v>
      </c>
      <c r="HK149" s="27">
        <f t="shared" ca="1" si="183"/>
        <v>100.86505190311419</v>
      </c>
      <c r="HL149" s="27">
        <f t="shared" ca="1" si="184"/>
        <v>100.69348127600554</v>
      </c>
      <c r="HM149" s="27">
        <f t="shared" ca="1" si="185"/>
        <v>99.82014388489209</v>
      </c>
      <c r="HN149" s="27">
        <f t="shared" ca="1" si="186"/>
        <v>97.604035308953357</v>
      </c>
      <c r="HO149" s="27">
        <f t="shared" ca="1" si="186"/>
        <v>100.33783783783782</v>
      </c>
      <c r="HP149" s="27">
        <f t="shared" ca="1" si="186"/>
        <v>103.20916905444126</v>
      </c>
      <c r="HQ149" s="27">
        <f t="shared" ca="1" si="186"/>
        <v>106.58385093167702</v>
      </c>
      <c r="HR149" s="27">
        <f t="shared" ca="1" si="187"/>
        <v>95.21963824289405</v>
      </c>
      <c r="HT149" s="27">
        <f t="shared" ca="1" si="214"/>
        <v>204.46394905657422</v>
      </c>
      <c r="HU149" s="27">
        <f t="shared" ca="1" si="214"/>
        <v>48.768454307289261</v>
      </c>
      <c r="HV149" s="27">
        <f t="shared" ca="1" si="214"/>
        <v>39.940643968204256</v>
      </c>
      <c r="HW149" s="27">
        <f t="shared" ca="1" si="215"/>
        <v>620.37240500577502</v>
      </c>
      <c r="HX149" s="27">
        <f t="shared" ca="1" si="215"/>
        <v>379.64777053147225</v>
      </c>
      <c r="HY149" s="27">
        <f t="shared" ca="1" si="233"/>
        <v>999.99999999999989</v>
      </c>
      <c r="HZ149" s="27">
        <f t="shared" ca="1" si="216"/>
        <v>4.0341460580200046</v>
      </c>
      <c r="IA149" s="27">
        <f t="shared" ca="1" si="216"/>
        <v>6.6641385323946478</v>
      </c>
      <c r="IB149" s="27">
        <f t="shared" ca="1" si="216"/>
        <v>6.0362125034910745</v>
      </c>
      <c r="IC149" s="27">
        <f t="shared" ca="1" si="216"/>
        <v>50.395338196919958</v>
      </c>
      <c r="ID149" s="27">
        <f t="shared" ca="1" si="216"/>
        <v>38.744902633313593</v>
      </c>
      <c r="IE149" s="27">
        <f t="shared" ca="1" si="216"/>
        <v>43.313278173673233</v>
      </c>
      <c r="IG149" s="28">
        <f t="shared" ca="1" si="217"/>
        <v>0.25533894054516965</v>
      </c>
      <c r="IH149" s="28">
        <f t="shared" ca="1" si="217"/>
        <v>0.38500290876868526</v>
      </c>
      <c r="II149" s="28">
        <f t="shared" ca="1" si="217"/>
        <v>-2.7680356261195513E-2</v>
      </c>
      <c r="IJ149" s="28">
        <f t="shared" ca="1" si="218"/>
        <v>-0.66667117749658655</v>
      </c>
      <c r="IK149" s="24">
        <f t="shared" ca="1" si="234"/>
        <v>-1.2793326705492458</v>
      </c>
      <c r="IL149" s="28">
        <f t="shared" ca="1" si="219"/>
        <v>1.3173873656675941</v>
      </c>
      <c r="IM149" s="28">
        <f t="shared" ca="1" si="235"/>
        <v>0.55478502080444048</v>
      </c>
      <c r="IN149" s="3">
        <f t="shared" ca="1" si="236"/>
        <v>0.65071618817100763</v>
      </c>
      <c r="IO149" s="2">
        <f t="shared" si="134"/>
        <v>0.6</v>
      </c>
      <c r="IQ149" s="2">
        <f t="shared" ca="1" si="220"/>
        <v>0.61266149305265938</v>
      </c>
      <c r="IS149" s="3">
        <f t="shared" ca="1" si="221"/>
        <v>-0.30970617792579791</v>
      </c>
      <c r="IT149" s="3">
        <f t="shared" ca="1" si="222"/>
        <v>7.6996818529087574E-5</v>
      </c>
      <c r="IU149" s="3">
        <f t="shared" si="223"/>
        <v>-0.30000000000000004</v>
      </c>
      <c r="IV149" s="3">
        <f t="shared" ca="1" si="224"/>
        <v>9.6291811072687777E-3</v>
      </c>
      <c r="IX149" s="28">
        <f ca="1">$HL149/100*(GZ149-100)*AL149/1000+(HM149-100)*HZ149/$HY149</f>
        <v>2.2134575857319778E-2</v>
      </c>
      <c r="IY149" s="28">
        <f ca="1">$HL149/100*(HA149-100)*AM149/1000+(HN149-100)*IA149/$HY149</f>
        <v>-7.9388322431298536E-2</v>
      </c>
      <c r="IZ149" s="28">
        <f ca="1">$HL149/100*(HB149-100)*AN149/1000+(HO149-100)*IB149/$HY149</f>
        <v>0.16223343573819038</v>
      </c>
      <c r="JA149" s="28">
        <f ca="1">$HL149/100*(HC149-100)*AO149/1000+(HP149-100)*IC149/$HY149</f>
        <v>-0.56621794078866117</v>
      </c>
      <c r="JB149" s="28">
        <f ca="1">$HL149/100*(HD149-100)*AP149/1000+(HQ149-100)*ID149/$HY149</f>
        <v>-4.3886922957837027E-3</v>
      </c>
      <c r="JC149" s="28">
        <f ca="1">$HL149/100*(HE149-100)*AQ149/1000+(HR149-100)*IE149/$HY149</f>
        <v>-0.23041621223094225</v>
      </c>
      <c r="JE149" s="3">
        <f t="shared" ca="1" si="225"/>
        <v>-6.157044744734344E-5</v>
      </c>
      <c r="JF149" s="3">
        <f t="shared" ca="1" si="225"/>
        <v>5.8341508601288672E-3</v>
      </c>
      <c r="JG149" s="3">
        <f t="shared" ca="1" si="225"/>
        <v>4.1363532051329213E-2</v>
      </c>
      <c r="JH149" s="3">
        <f t="shared" ca="1" si="225"/>
        <v>7.3918178439940085E-3</v>
      </c>
      <c r="JI149" s="3">
        <f t="shared" ca="1" si="225"/>
        <v>1.2207767165095529E-5</v>
      </c>
      <c r="JJ149" s="3">
        <f t="shared" ca="1" si="225"/>
        <v>3.2989156334921083E-2</v>
      </c>
      <c r="JK149" s="3">
        <f>IO149-IO148</f>
        <v>-0.30000000000000004</v>
      </c>
      <c r="JL149" s="3">
        <f t="shared" ca="1" si="226"/>
        <v>-0.34130196160388188</v>
      </c>
      <c r="JN149" s="10">
        <f>COUNTIF(EI149:ET149,"&gt;2")</f>
        <v>5</v>
      </c>
      <c r="JP149" s="2">
        <f>AVERAGE(CS149,CS137,CS125,CS113,CS101,CS89,CS77,CS65,CS53,CS41)</f>
        <v>0.37634187471512165</v>
      </c>
      <c r="JQ149" s="2">
        <f>CS149-JP149</f>
        <v>-0.37634187471512165</v>
      </c>
      <c r="JR149" s="2">
        <f>AVERAGE(CT149,CT137,CT125,CT113,CT101,CT89,CT77,CT65,CT53,CT41)</f>
        <v>0.47381568680506936</v>
      </c>
      <c r="JS149" s="2">
        <f>CT149-JR149</f>
        <v>-8.268139736569885E-2</v>
      </c>
      <c r="KH149" s="2">
        <f>(DN149*$DN$4)+(FB149*$FB$3)+(FC149*$FC$3)+(FD149*$FD$3)+(FE149*$FE$3)+(FF149*$FF$3)+(FG149*$FG$3)</f>
        <v>2.2416227748225737</v>
      </c>
      <c r="KI149" s="2">
        <f>F149-KH149</f>
        <v>-1.6416227748225736</v>
      </c>
      <c r="KJ149" s="2">
        <f>MAX(DN149,FB149:FG149)</f>
        <v>3.3512866546977715</v>
      </c>
      <c r="KK149" s="2">
        <f>MIN(DN149,FB149:FG149)</f>
        <v>-0.51072522982635871</v>
      </c>
      <c r="KL149" s="2">
        <f t="shared" si="135"/>
        <v>3.8620118845241302</v>
      </c>
      <c r="KO149" s="2">
        <f>BO149</f>
        <v>100.32</v>
      </c>
      <c r="KP149" s="2">
        <f>100*((BO143/BO131)-1)</f>
        <v>5.4455445544554504</v>
      </c>
      <c r="KQ149" s="2">
        <f t="shared" si="142"/>
        <v>5.4455445544554504</v>
      </c>
      <c r="KR149" s="2">
        <f>100*((BO137/BO125)-1)</f>
        <v>-1.6580103875349694</v>
      </c>
      <c r="KS149" s="2">
        <f t="shared" si="149"/>
        <v>-1.6580103875349694</v>
      </c>
      <c r="KT149" s="3">
        <f>BP149</f>
        <v>1.4910000000000001</v>
      </c>
      <c r="KU149" s="3">
        <f>BQ149</f>
        <v>30.196086956521732</v>
      </c>
      <c r="KV149" s="3">
        <f t="shared" si="207"/>
        <v>20.25223806607762</v>
      </c>
      <c r="KW149" s="2">
        <f t="shared" si="200"/>
        <v>42.374822945041338</v>
      </c>
      <c r="KX149" s="2">
        <f t="shared" si="200"/>
        <v>37.048839162411731</v>
      </c>
      <c r="LB149">
        <v>0</v>
      </c>
      <c r="LE149" s="2" t="e">
        <v>#N/A</v>
      </c>
      <c r="LF149" s="2" t="e">
        <v>#N/A</v>
      </c>
      <c r="LG149" s="2" t="e">
        <v>#N/A</v>
      </c>
      <c r="LH149" s="2" t="e">
        <v>#N/A</v>
      </c>
      <c r="LI149" s="2" t="e">
        <v>#N/A</v>
      </c>
      <c r="LJ149" s="2" t="e">
        <v>#N/A</v>
      </c>
      <c r="LK149" s="2">
        <v>78.527813656059365</v>
      </c>
      <c r="LL149" s="2" t="e">
        <v>#N/A</v>
      </c>
      <c r="LM149" s="2" t="e">
        <v>#N/A</v>
      </c>
      <c r="LN149" s="2">
        <v>72.577476632428514</v>
      </c>
      <c r="LO149" s="2" t="e">
        <v>#N/A</v>
      </c>
      <c r="LP149" s="2">
        <v>51.526312094059243</v>
      </c>
      <c r="LQ149" s="2" t="e">
        <v>#N/A</v>
      </c>
      <c r="LR149" s="2" t="e">
        <v>#N/A</v>
      </c>
      <c r="LS149" s="2" t="e">
        <v>#N/A</v>
      </c>
      <c r="LT149" s="2" t="e">
        <v>#N/A</v>
      </c>
      <c r="LU149" s="2" t="e">
        <v>#N/A</v>
      </c>
      <c r="LV149" s="2" t="e">
        <v>#N/A</v>
      </c>
      <c r="LW149" s="2" t="e">
        <v>#N/A</v>
      </c>
      <c r="LX149" s="2" t="e">
        <v>#N/A</v>
      </c>
      <c r="LY149" s="2">
        <v>65.124901827526216</v>
      </c>
      <c r="LZ149" s="2" t="e">
        <v>#N/A</v>
      </c>
      <c r="MA149" s="2" t="e">
        <v>#N/A</v>
      </c>
      <c r="MB149" s="2" t="e">
        <v>#N/A</v>
      </c>
      <c r="MC149" s="2" t="e">
        <v>#N/A</v>
      </c>
      <c r="MD149" s="2" t="e">
        <v>#N/A</v>
      </c>
      <c r="ME149" s="2" t="e">
        <v>#N/A</v>
      </c>
      <c r="MF149" s="2" t="e">
        <v>#N/A</v>
      </c>
      <c r="MG149" s="2" t="e">
        <v>#N/A</v>
      </c>
      <c r="MH149" s="2">
        <v>64.016859714659844</v>
      </c>
      <c r="MI149" s="2" t="e">
        <v>#N/A</v>
      </c>
      <c r="MJ149" s="2" t="e">
        <v>#N/A</v>
      </c>
      <c r="MK149" s="2" t="e">
        <v>#N/A</v>
      </c>
      <c r="ML149" s="2" t="e">
        <v>#N/A</v>
      </c>
      <c r="MM149" s="2" t="e">
        <v>#N/A</v>
      </c>
      <c r="MN149" s="2" t="e">
        <v>#N/A</v>
      </c>
      <c r="MO149" s="2" t="e">
        <v>#N/A</v>
      </c>
      <c r="MP149" s="2">
        <v>37.099298275366436</v>
      </c>
      <c r="MQ149" s="2" t="e">
        <v>#N/A</v>
      </c>
      <c r="MR149" s="2" t="e">
        <v>#N/A</v>
      </c>
      <c r="MS149" s="10" t="e">
        <v>#N/A</v>
      </c>
      <c r="MT149" s="2" t="e">
        <v>#N/A</v>
      </c>
      <c r="MU149" s="2" t="e">
        <v>#N/A</v>
      </c>
      <c r="MV149" s="2" t="e">
        <v>#N/A</v>
      </c>
      <c r="MX149" s="22" t="e">
        <v>#N/A</v>
      </c>
      <c r="MY149" s="22" t="e">
        <v>#N/A</v>
      </c>
      <c r="MZ149" s="22" t="e">
        <v>#N/A</v>
      </c>
      <c r="NA149" s="22" t="e">
        <v>#N/A</v>
      </c>
      <c r="NB149" s="22" t="e">
        <v>#N/A</v>
      </c>
      <c r="NC149" s="22" t="e">
        <v>#N/A</v>
      </c>
      <c r="ND149" s="22">
        <v>1</v>
      </c>
      <c r="NE149" s="22" t="e">
        <v>#N/A</v>
      </c>
      <c r="NF149" s="22" t="e">
        <v>#N/A</v>
      </c>
      <c r="NG149" s="22">
        <v>2</v>
      </c>
      <c r="NH149" s="23">
        <v>0</v>
      </c>
      <c r="NI149" s="22">
        <v>21</v>
      </c>
      <c r="NJ149" s="22" t="e">
        <v>#N/A</v>
      </c>
      <c r="NK149" s="22" t="e">
        <v>#N/A</v>
      </c>
      <c r="NL149" s="23" t="e">
        <v>#N/A</v>
      </c>
      <c r="NM149" s="3" t="e">
        <v>#N/A</v>
      </c>
      <c r="NN149" s="22" t="e">
        <v>#N/A</v>
      </c>
      <c r="NO149" s="22" t="e">
        <v>#N/A</v>
      </c>
      <c r="NP149" s="22" t="e">
        <v>#N/A</v>
      </c>
      <c r="NQ149" s="22" t="e">
        <v>#N/A</v>
      </c>
      <c r="NR149" s="23">
        <v>1</v>
      </c>
      <c r="NS149" s="22" t="e">
        <v>#N/A</v>
      </c>
      <c r="NT149" s="22" t="e">
        <v>#N/A</v>
      </c>
      <c r="NU149" s="23" t="e">
        <v>#N/A</v>
      </c>
      <c r="NV149" s="3" t="e">
        <v>#N/A</v>
      </c>
      <c r="NW149" s="22" t="e">
        <v>#N/A</v>
      </c>
      <c r="NX149" s="22" t="e">
        <v>#N/A</v>
      </c>
      <c r="NY149" s="22" t="e">
        <v>#N/A</v>
      </c>
      <c r="NZ149" s="22" t="e">
        <v>#N/A</v>
      </c>
      <c r="OA149" s="23">
        <v>7</v>
      </c>
      <c r="OB149" s="22" t="e">
        <v>#N/A</v>
      </c>
      <c r="OC149" s="22" t="e">
        <v>#N/A</v>
      </c>
      <c r="OD149" s="22" t="e">
        <v>#N/A</v>
      </c>
      <c r="OE149" s="22" t="e">
        <v>#N/A</v>
      </c>
      <c r="OF149" s="22" t="e">
        <v>#N/A</v>
      </c>
      <c r="OG149" s="22" t="e">
        <v>#N/A</v>
      </c>
      <c r="OH149" s="23" t="e">
        <v>#N/A</v>
      </c>
      <c r="OI149" s="22">
        <v>2</v>
      </c>
      <c r="OJ149" s="22" t="e">
        <v>#N/A</v>
      </c>
      <c r="OK149" s="22" t="e">
        <v>#N/A</v>
      </c>
      <c r="OL149" s="22" t="e">
        <v>#N/A</v>
      </c>
      <c r="OM149" s="23" t="e">
        <v>#N/A</v>
      </c>
      <c r="ON149" s="22" t="e">
        <v>#N/A</v>
      </c>
      <c r="OO149" s="22" t="e">
        <v>#N/A</v>
      </c>
      <c r="OQ149">
        <f t="shared" si="136"/>
        <v>-7</v>
      </c>
      <c r="OR149" s="23" t="e">
        <f t="shared" ca="1" si="238"/>
        <v>#N/A</v>
      </c>
      <c r="OS149" s="23" t="e">
        <f t="shared" ca="1" si="238"/>
        <v>#N/A</v>
      </c>
      <c r="OT149" s="23" t="e">
        <f t="shared" ca="1" si="237"/>
        <v>#N/A</v>
      </c>
      <c r="OU149" s="23" t="e">
        <f t="shared" ca="1" si="237"/>
        <v>#N/A</v>
      </c>
      <c r="OV149" s="23" t="e">
        <f t="shared" ca="1" si="237"/>
        <v>#N/A</v>
      </c>
      <c r="OW149" s="23" t="e">
        <f t="shared" ca="1" si="237"/>
        <v>#N/A</v>
      </c>
      <c r="OX149" s="23">
        <f t="shared" ca="1" si="237"/>
        <v>1.0233823208946766</v>
      </c>
      <c r="OY149" s="23" t="e">
        <f t="shared" ca="1" si="237"/>
        <v>#N/A</v>
      </c>
      <c r="OZ149" s="23" t="e">
        <f t="shared" ca="1" si="237"/>
        <v>#N/A</v>
      </c>
      <c r="PA149" s="23">
        <f t="shared" ca="1" si="237"/>
        <v>1.0188853195163114</v>
      </c>
      <c r="PB149" s="23" t="e">
        <f t="shared" ca="1" si="237"/>
        <v>#N/A</v>
      </c>
      <c r="PC149" s="23">
        <f t="shared" ca="1" si="167"/>
        <v>1.0289776595719859</v>
      </c>
      <c r="PD149" s="23" t="e">
        <f t="shared" ca="1" si="167"/>
        <v>#N/A</v>
      </c>
      <c r="PE149" s="23" t="e">
        <f t="shared" ca="1" si="167"/>
        <v>#N/A</v>
      </c>
      <c r="PF149" s="23" t="e">
        <f t="shared" ca="1" si="167"/>
        <v>#N/A</v>
      </c>
      <c r="PG149" s="23" t="e">
        <f t="shared" ca="1" si="167"/>
        <v>#N/A</v>
      </c>
      <c r="PH149" s="23" t="e">
        <f t="shared" ca="1" si="167"/>
        <v>#N/A</v>
      </c>
      <c r="PI149" s="23" t="e">
        <f t="shared" ca="1" si="167"/>
        <v>#N/A</v>
      </c>
      <c r="PJ149" s="23" t="e">
        <f t="shared" ca="1" si="167"/>
        <v>#N/A</v>
      </c>
      <c r="PK149" s="23" t="e">
        <f t="shared" ca="1" si="167"/>
        <v>#N/A</v>
      </c>
      <c r="PL149" s="23">
        <f t="shared" ca="1" si="167"/>
        <v>1.0287754038900001</v>
      </c>
      <c r="PM149" s="23" t="e">
        <f t="shared" ca="1" si="167"/>
        <v>#N/A</v>
      </c>
      <c r="PN149" s="23" t="e">
        <f t="shared" ca="1" si="167"/>
        <v>#N/A</v>
      </c>
      <c r="PO149" s="23" t="e">
        <f t="shared" ca="1" si="167"/>
        <v>#N/A</v>
      </c>
      <c r="PP149" s="23" t="e">
        <f t="shared" ca="1" si="167"/>
        <v>#N/A</v>
      </c>
      <c r="PQ149" s="23" t="e">
        <f t="shared" ca="1" si="167"/>
        <v>#N/A</v>
      </c>
      <c r="PR149" s="23" t="e">
        <f t="shared" ca="1" si="167"/>
        <v>#N/A</v>
      </c>
      <c r="PS149" s="23" t="e">
        <f t="shared" ca="1" si="239"/>
        <v>#N/A</v>
      </c>
      <c r="PT149" s="23" t="e">
        <f t="shared" ca="1" si="239"/>
        <v>#N/A</v>
      </c>
      <c r="PU149" s="23">
        <f t="shared" ca="1" si="239"/>
        <v>1.0296850244525619</v>
      </c>
      <c r="PV149" s="23" t="e">
        <f t="shared" ca="1" si="239"/>
        <v>#N/A</v>
      </c>
      <c r="PW149" s="23" t="e">
        <f t="shared" ca="1" si="239"/>
        <v>#N/A</v>
      </c>
      <c r="PX149" s="23" t="e">
        <f t="shared" ca="1" si="189"/>
        <v>#N/A</v>
      </c>
      <c r="PY149" s="23" t="e">
        <f t="shared" ca="1" si="189"/>
        <v>#N/A</v>
      </c>
      <c r="PZ149" s="23" t="e">
        <f t="shared" ca="1" si="189"/>
        <v>#N/A</v>
      </c>
      <c r="QA149" s="23" t="e">
        <f t="shared" ca="1" si="189"/>
        <v>#N/A</v>
      </c>
      <c r="QB149" s="23" t="e">
        <f t="shared" ca="1" si="189"/>
        <v>#N/A</v>
      </c>
      <c r="QC149" s="23">
        <f t="shared" ca="1" si="189"/>
        <v>1.0431510153449266</v>
      </c>
      <c r="QD149" s="23" t="e">
        <f t="shared" ca="1" si="189"/>
        <v>#N/A</v>
      </c>
      <c r="QE149" s="23" t="e">
        <f t="shared" ca="1" si="189"/>
        <v>#N/A</v>
      </c>
      <c r="QF149" s="23" t="e">
        <f t="shared" ca="1" si="189"/>
        <v>#N/A</v>
      </c>
      <c r="QG149" s="23" t="e">
        <f t="shared" ca="1" si="194"/>
        <v>#N/A</v>
      </c>
      <c r="QH149" s="23" t="e">
        <f t="shared" ca="1" si="194"/>
        <v>#N/A</v>
      </c>
      <c r="QI149" s="23" t="e">
        <f t="shared" ca="1" si="194"/>
        <v>#N/A</v>
      </c>
      <c r="QJ149" s="26" t="e">
        <f t="shared" ca="1" si="211"/>
        <v>#N/A</v>
      </c>
    </row>
    <row r="150" spans="1:452" x14ac:dyDescent="0.35">
      <c r="A150" t="s">
        <v>1215</v>
      </c>
      <c r="B150" s="21">
        <v>36770</v>
      </c>
      <c r="C150" t="s">
        <v>765</v>
      </c>
      <c r="D150" s="2">
        <v>73.8</v>
      </c>
      <c r="E150" s="2">
        <v>73.099999999999994</v>
      </c>
      <c r="F150" s="2">
        <v>1</v>
      </c>
      <c r="G150" s="2">
        <v>77.599999999999994</v>
      </c>
      <c r="H150" s="2">
        <v>72.910408834792932</v>
      </c>
      <c r="I150" s="2">
        <v>77.369527663732271</v>
      </c>
      <c r="J150" s="2">
        <v>86.4</v>
      </c>
      <c r="K150" s="2">
        <v>60</v>
      </c>
      <c r="L150" s="2">
        <v>59.895035093586038</v>
      </c>
      <c r="M150" s="2">
        <v>68.3</v>
      </c>
      <c r="N150" s="2">
        <v>73.2</v>
      </c>
      <c r="O150" s="2">
        <v>65.5</v>
      </c>
      <c r="P150" s="2">
        <v>63.5</v>
      </c>
      <c r="Q150" s="2">
        <v>161.4</v>
      </c>
      <c r="R150" s="2">
        <v>67.7</v>
      </c>
      <c r="S150" s="2">
        <v>73.2</v>
      </c>
      <c r="T150" s="2">
        <v>37.6</v>
      </c>
      <c r="U150" s="2">
        <v>56.9</v>
      </c>
      <c r="V150" s="2">
        <v>63.4</v>
      </c>
      <c r="W150" s="2">
        <v>31.6</v>
      </c>
      <c r="X150" s="2">
        <v>85</v>
      </c>
      <c r="Y150" s="2" t="e">
        <v>#N/A</v>
      </c>
      <c r="Z150" s="2">
        <v>44.1</v>
      </c>
      <c r="AA150" s="2">
        <v>86.6</v>
      </c>
      <c r="AB150" s="2">
        <v>144.6</v>
      </c>
      <c r="AC150" s="2">
        <v>148.4</v>
      </c>
      <c r="AD150" s="2">
        <v>64.400000000000006</v>
      </c>
      <c r="AE150" s="2">
        <v>164.7</v>
      </c>
      <c r="AF150" s="2">
        <v>81.400000000000006</v>
      </c>
      <c r="AG150" s="22">
        <v>591</v>
      </c>
      <c r="AH150" s="22">
        <v>409</v>
      </c>
      <c r="AI150" s="22">
        <v>178</v>
      </c>
      <c r="AJ150" s="22">
        <v>38</v>
      </c>
      <c r="AK150" s="22">
        <v>33</v>
      </c>
      <c r="AL150" s="22">
        <v>9</v>
      </c>
      <c r="AM150" s="22">
        <v>15</v>
      </c>
      <c r="AN150" s="22">
        <v>21</v>
      </c>
      <c r="AO150" s="22">
        <v>60</v>
      </c>
      <c r="AP150" s="22">
        <v>33</v>
      </c>
      <c r="AQ150" s="22">
        <v>18</v>
      </c>
      <c r="AR150" s="2">
        <v>66.3</v>
      </c>
      <c r="AS150" s="2">
        <v>57.1</v>
      </c>
      <c r="AT150" s="2">
        <v>161.4</v>
      </c>
      <c r="AU150" s="2">
        <v>54.8</v>
      </c>
      <c r="AV150" s="2">
        <v>84.3</v>
      </c>
      <c r="AW150" s="2">
        <v>65.400000000000006</v>
      </c>
      <c r="AX150" s="2">
        <v>67.7</v>
      </c>
      <c r="AY150" s="2">
        <v>93.7</v>
      </c>
      <c r="AZ150" s="2">
        <v>99</v>
      </c>
      <c r="BA150" s="2">
        <v>31.6</v>
      </c>
      <c r="BB150" s="2">
        <v>63.6</v>
      </c>
      <c r="BC150" s="2">
        <v>71.2</v>
      </c>
      <c r="BD150" s="3" t="e">
        <v>#N/A</v>
      </c>
      <c r="BE150" s="3" t="e">
        <v>#N/A</v>
      </c>
      <c r="BF150" s="3" t="e">
        <v>#N/A</v>
      </c>
      <c r="BG150" s="3" t="e">
        <v>#N/A</v>
      </c>
      <c r="BH150" s="3" t="e">
        <v>#N/A</v>
      </c>
      <c r="BI150" s="2">
        <v>171.7</v>
      </c>
      <c r="BJ150" s="2">
        <v>3.3</v>
      </c>
      <c r="BK150" s="2">
        <v>2.2000000000000002</v>
      </c>
      <c r="BL150" s="2">
        <v>67.3</v>
      </c>
      <c r="BM150" s="2">
        <v>73.7</v>
      </c>
      <c r="BN150" s="10">
        <v>317</v>
      </c>
      <c r="BO150" s="3">
        <v>98.84</v>
      </c>
      <c r="BP150" s="22">
        <v>1.4355</v>
      </c>
      <c r="BQ150" s="3">
        <v>33.144761904761907</v>
      </c>
      <c r="BR150" s="23">
        <v>5.0604999999999993</v>
      </c>
      <c r="BS150" s="2">
        <v>46.3</v>
      </c>
      <c r="BT150" s="3">
        <v>46.06</v>
      </c>
      <c r="BU150" s="2">
        <v>1</v>
      </c>
      <c r="BV150" s="2">
        <v>2.6</v>
      </c>
      <c r="BW150" s="2" t="e">
        <v>#N/A</v>
      </c>
      <c r="BX150" s="2" t="e">
        <v>#N/A</v>
      </c>
      <c r="BY150" s="23">
        <v>173.6</v>
      </c>
      <c r="BZ150" s="2">
        <v>97.3</v>
      </c>
      <c r="CA150" s="2">
        <v>75.8</v>
      </c>
      <c r="CB150" s="3">
        <v>80.430000000000007</v>
      </c>
      <c r="CC150" s="2">
        <v>75.3</v>
      </c>
      <c r="CD150" s="2">
        <v>95.9</v>
      </c>
      <c r="CE150" s="2">
        <v>97.077374654634426</v>
      </c>
      <c r="CF150" s="3">
        <v>80.378924570598045</v>
      </c>
      <c r="CG150" s="2">
        <v>75.426135163168013</v>
      </c>
      <c r="CH150" s="23">
        <v>182.28654731329075</v>
      </c>
      <c r="CI150" s="3">
        <v>80.116300118374141</v>
      </c>
      <c r="CM150" s="2">
        <f t="shared" si="196"/>
        <v>23.089349985901713</v>
      </c>
      <c r="CN150" s="2">
        <f t="shared" si="196"/>
        <v>3.5252525252525246</v>
      </c>
      <c r="CO150" s="2">
        <f t="shared" si="197"/>
        <v>92.852022143045787</v>
      </c>
      <c r="CR150" s="2">
        <f t="shared" si="201"/>
        <v>0.68212824010914053</v>
      </c>
      <c r="CS150" s="2">
        <f t="shared" si="201"/>
        <v>0.82758620689654394</v>
      </c>
      <c r="CT150" s="2">
        <f t="shared" si="202"/>
        <v>0.77922077922077182</v>
      </c>
      <c r="CU150" s="2">
        <f t="shared" si="202"/>
        <v>0.54057785118372725</v>
      </c>
      <c r="CV150" s="2">
        <f t="shared" si="202"/>
        <v>0.33632816026727952</v>
      </c>
      <c r="CW150" s="2">
        <f t="shared" si="203"/>
        <v>0.30627871362940712</v>
      </c>
      <c r="CX150" s="2">
        <f t="shared" si="204"/>
        <v>0.50251256281406564</v>
      </c>
      <c r="CY150" s="2">
        <f t="shared" ref="CY150:CY213" si="244">((N150-N149)/N149)*100</f>
        <v>1.9498607242339914</v>
      </c>
      <c r="CZ150" s="2">
        <f t="shared" si="208"/>
        <v>1.8970189701897098</v>
      </c>
      <c r="DA150" s="2">
        <f t="shared" si="209"/>
        <v>-0.61855670103093174</v>
      </c>
      <c r="DB150" s="2">
        <f t="shared" si="210"/>
        <v>1.2779552715654907</v>
      </c>
      <c r="DC150" s="2"/>
      <c r="DF150" s="2">
        <f t="shared" si="205"/>
        <v>6.6833203064114333</v>
      </c>
      <c r="DG150" s="2">
        <f t="shared" si="205"/>
        <v>4.1114382426382212</v>
      </c>
      <c r="DH150" s="2">
        <f t="shared" si="206"/>
        <v>6.5463287118274094</v>
      </c>
      <c r="DI150" s="2">
        <f t="shared" si="227"/>
        <v>11.385084365856478</v>
      </c>
      <c r="DJ150" s="2">
        <f t="shared" si="227"/>
        <v>7.7990691612178864</v>
      </c>
      <c r="DM150" s="2"/>
      <c r="DN150" s="2">
        <f t="shared" ref="DN150:DN213" si="245">((E150-E138)/E138)*100</f>
        <v>0.96685082872926598</v>
      </c>
      <c r="DO150" s="2">
        <f t="shared" si="212"/>
        <v>0.1290322580645088</v>
      </c>
      <c r="DP150" s="2">
        <f t="shared" ref="DP150:DP213" si="246">((J150-J138)/J138)*100</f>
        <v>-0.6896551724137866</v>
      </c>
      <c r="DQ150" s="2"/>
      <c r="DR150" s="2">
        <f t="shared" ref="DR150:DR213" si="247">((K150-K138)/K138)*100</f>
        <v>3.4482758620689653</v>
      </c>
      <c r="DS150" s="2">
        <f t="shared" ref="DS150:DS213" si="248">DR150-(($EA$1/$DR$1)*EA150)-(($EB$1/$DR$1)*EB150)-(($EC$1/$DR$1)*EC150)</f>
        <v>2.6219339681278879</v>
      </c>
      <c r="DT150" s="2" t="e">
        <v>#N/A</v>
      </c>
      <c r="DU150" s="2" t="e">
        <v>#N/A</v>
      </c>
      <c r="DV150" s="2">
        <f t="shared" si="213"/>
        <v>1.0802469135802406</v>
      </c>
      <c r="DW150" s="2">
        <f t="shared" ref="DW150:DW213" si="249">100*((Q150/Q138)-1)</f>
        <v>-9.1216216216216122</v>
      </c>
      <c r="DX150" s="2">
        <f t="shared" ref="DX150:DX213" si="250">100*((T150/T138)-1)</f>
        <v>0.53475935828877219</v>
      </c>
      <c r="DY150" s="2">
        <f t="shared" ref="DY150:DY213" si="251">100*((R150/R138)-1)</f>
        <v>2.8875379939209855</v>
      </c>
      <c r="DZ150" s="2">
        <f t="shared" ref="DZ150:DZ213" si="252">100*((N150/N138)-1)</f>
        <v>11.585365853658548</v>
      </c>
      <c r="EA150" s="2">
        <f t="shared" si="190"/>
        <v>2.3381294964028632</v>
      </c>
      <c r="EB150" s="2">
        <f t="shared" si="190"/>
        <v>6.7340067340067256</v>
      </c>
      <c r="EC150" s="2">
        <f t="shared" si="190"/>
        <v>6.0402684563758413</v>
      </c>
      <c r="ED150" s="2">
        <f t="shared" si="188"/>
        <v>10.389610389610393</v>
      </c>
      <c r="EE150" s="2" t="e">
        <f t="shared" si="188"/>
        <v>#N/A</v>
      </c>
      <c r="EF150" s="2">
        <f t="shared" si="188"/>
        <v>13.953488372093027</v>
      </c>
      <c r="EG150" s="2">
        <f t="shared" si="188"/>
        <v>-2.1468926553672385</v>
      </c>
      <c r="EH150" s="2">
        <f t="shared" si="143"/>
        <v>-5.9206245933636881</v>
      </c>
      <c r="EI150" s="2">
        <f t="shared" si="151"/>
        <v>0.75987841945288626</v>
      </c>
      <c r="EJ150" s="2">
        <f t="shared" si="151"/>
        <v>4.9632352941176627</v>
      </c>
      <c r="EK150" s="2">
        <f t="shared" si="151"/>
        <v>-9.1216216216216122</v>
      </c>
      <c r="EL150" s="2">
        <f t="shared" si="151"/>
        <v>1.1070110701106861</v>
      </c>
      <c r="EM150" s="2">
        <f t="shared" si="151"/>
        <v>-1.2880562060890055</v>
      </c>
      <c r="EN150" s="2">
        <f t="shared" si="151"/>
        <v>2.6687598116169609</v>
      </c>
      <c r="EO150" s="2">
        <f t="shared" si="240"/>
        <v>2.8875379939209855</v>
      </c>
      <c r="EP150" s="2">
        <f t="shared" si="240"/>
        <v>-4.9695740365111485</v>
      </c>
      <c r="EQ150" s="2">
        <f t="shared" si="240"/>
        <v>1.2269938650306678</v>
      </c>
      <c r="ER150" s="2">
        <f t="shared" si="162"/>
        <v>6.0402684563758413</v>
      </c>
      <c r="ES150" s="2">
        <f t="shared" si="162"/>
        <v>3.7520391517128937</v>
      </c>
      <c r="ET150" s="2">
        <f t="shared" si="162"/>
        <v>0.99290780141845225</v>
      </c>
      <c r="EU150" s="2">
        <f t="shared" si="198"/>
        <v>3.3</v>
      </c>
      <c r="EV150" s="2">
        <f t="shared" si="198"/>
        <v>2.2000000000000002</v>
      </c>
      <c r="EW150" s="2">
        <f t="shared" ref="EW150:EX213" si="253">100*((BL150/BL138)-1)</f>
        <v>6.3191153238546516</v>
      </c>
      <c r="EX150" s="2">
        <f t="shared" si="253"/>
        <v>2.0775623268697974</v>
      </c>
      <c r="EY150" s="2">
        <f t="shared" ref="EY150:EZ213" si="254">100*((CM150/CM138)-1)</f>
        <v>66.365296099647807</v>
      </c>
      <c r="EZ150" s="2">
        <f t="shared" si="254"/>
        <v>125.47800714817399</v>
      </c>
      <c r="FA150" s="2">
        <f t="shared" ref="FA150:FA213" si="255">100*((BS150/BS138)-1)</f>
        <v>9.9762470308788487</v>
      </c>
      <c r="FB150" s="2">
        <f t="shared" si="173"/>
        <v>3.4564958283670899</v>
      </c>
      <c r="FC150" s="2">
        <f t="shared" si="173"/>
        <v>-0.9164969450101923</v>
      </c>
      <c r="FD150" s="2">
        <f t="shared" si="173"/>
        <v>1.744966442953011</v>
      </c>
      <c r="FE150" s="2">
        <f t="shared" si="173"/>
        <v>2.1463042926086029</v>
      </c>
      <c r="FF150" s="2">
        <f t="shared" si="173"/>
        <v>2.4489795918367419</v>
      </c>
      <c r="FG150" s="2">
        <f t="shared" si="173"/>
        <v>2.5668449197860932</v>
      </c>
      <c r="FH150" s="2" t="e">
        <v>#N/A</v>
      </c>
      <c r="FI150" s="2" t="e">
        <v>#N/A</v>
      </c>
      <c r="FL150" s="2">
        <f t="shared" si="228"/>
        <v>0.20088328364753494</v>
      </c>
      <c r="FM150" s="2">
        <f t="shared" si="228"/>
        <v>-2.7880095510546266E-2</v>
      </c>
      <c r="FN150" s="2">
        <f t="shared" si="229"/>
        <v>1.0265458694822538</v>
      </c>
      <c r="FQ150" s="2">
        <f t="shared" si="230"/>
        <v>0.80595762442265961</v>
      </c>
      <c r="FR150" s="2">
        <f t="shared" si="230"/>
        <v>-0.11147375272652083</v>
      </c>
      <c r="FS150" s="2">
        <f t="shared" si="231"/>
        <v>4.1698450818907329</v>
      </c>
      <c r="FT150" s="2">
        <f t="shared" si="232"/>
        <v>2.6971769510214072</v>
      </c>
      <c r="FU150" s="2">
        <f t="shared" si="232"/>
        <v>1.7786776926827841</v>
      </c>
      <c r="FX150" s="2">
        <f t="shared" si="241"/>
        <v>0.69703851505016345</v>
      </c>
      <c r="FY150" s="2">
        <f t="shared" si="241"/>
        <v>-9.9808660421574213E-2</v>
      </c>
      <c r="FZ150" s="2">
        <f t="shared" si="242"/>
        <v>2.6784089790650611</v>
      </c>
      <c r="GA150" s="2">
        <f t="shared" si="243"/>
        <v>2.629651373974351</v>
      </c>
      <c r="GB150" s="2">
        <f t="shared" si="243"/>
        <v>0.8779561573129202</v>
      </c>
      <c r="GE150" s="2"/>
      <c r="GF150" s="2"/>
      <c r="GG150" s="2">
        <f t="shared" si="195"/>
        <v>61.638254028752051</v>
      </c>
      <c r="GH150" s="2">
        <f t="shared" si="195"/>
        <v>91.125458278220876</v>
      </c>
      <c r="GI150" s="2">
        <f t="shared" si="138"/>
        <v>8.7691069991954862</v>
      </c>
      <c r="GJ150" s="2">
        <f t="shared" si="139"/>
        <v>3.2853025936599334</v>
      </c>
      <c r="GK150" s="2" t="e">
        <v>#N/A</v>
      </c>
      <c r="GN150" s="2">
        <f t="shared" si="191"/>
        <v>0.4</v>
      </c>
      <c r="GQ150" s="2"/>
      <c r="GT150" s="27">
        <f t="shared" ca="1" si="174"/>
        <v>102.09003215434083</v>
      </c>
      <c r="GU150" s="27">
        <f t="shared" ca="1" si="175"/>
        <v>108.44444444444446</v>
      </c>
      <c r="GV150" s="27">
        <f t="shared" ca="1" si="175"/>
        <v>99.734748010610076</v>
      </c>
      <c r="GW150" s="27">
        <f t="shared" ca="1" si="176"/>
        <v>99.196326061997723</v>
      </c>
      <c r="GX150" s="27">
        <f t="shared" ca="1" si="176"/>
        <v>102.91595197255575</v>
      </c>
      <c r="GY150" s="27">
        <f t="shared" ca="1" si="177"/>
        <v>100.68870523415978</v>
      </c>
      <c r="GZ150" s="27">
        <f t="shared" ca="1" si="178"/>
        <v>102.52252252252252</v>
      </c>
      <c r="HA150" s="27">
        <f t="shared" ca="1" si="179"/>
        <v>95.865633074935403</v>
      </c>
      <c r="HB150" s="27">
        <f t="shared" ca="1" si="179"/>
        <v>108.41750841750843</v>
      </c>
      <c r="HC150" s="27">
        <f t="shared" ca="1" si="179"/>
        <v>91.449194891726819</v>
      </c>
      <c r="HD150" s="27">
        <f t="shared" ca="1" si="179"/>
        <v>94.871794871794876</v>
      </c>
      <c r="HE150" s="27">
        <f t="shared" ca="1" si="180"/>
        <v>98.100407055630939</v>
      </c>
      <c r="HG150" s="27">
        <f t="shared" ca="1" si="181"/>
        <v>100</v>
      </c>
      <c r="HH150" s="27">
        <f t="shared" ca="1" si="182"/>
        <v>102.89634146341464</v>
      </c>
      <c r="HI150" s="27">
        <f t="shared" ca="1" si="182"/>
        <v>100.80213903743316</v>
      </c>
      <c r="HJ150" s="27">
        <f t="shared" ca="1" si="183"/>
        <v>100.11494252873563</v>
      </c>
      <c r="HK150" s="27">
        <f t="shared" ca="1" si="183"/>
        <v>100.51724137931033</v>
      </c>
      <c r="HL150" s="27">
        <f t="shared" ca="1" si="184"/>
        <v>100.27624309392264</v>
      </c>
      <c r="HM150" s="27">
        <f t="shared" ca="1" si="185"/>
        <v>99.82014388489209</v>
      </c>
      <c r="HN150" s="27">
        <f t="shared" ca="1" si="186"/>
        <v>98.410680228862049</v>
      </c>
      <c r="HO150" s="27">
        <f t="shared" ca="1" si="186"/>
        <v>100</v>
      </c>
      <c r="HP150" s="27">
        <f t="shared" ca="1" si="186"/>
        <v>98.576902025177887</v>
      </c>
      <c r="HQ150" s="27">
        <f t="shared" ca="1" si="186"/>
        <v>105.27607361963189</v>
      </c>
      <c r="HR150" s="27">
        <f t="shared" ca="1" si="187"/>
        <v>95.901106050748226</v>
      </c>
      <c r="HT150" s="27">
        <f t="shared" ca="1" si="214"/>
        <v>203.28989012754488</v>
      </c>
      <c r="HU150" s="27">
        <f t="shared" ca="1" si="214"/>
        <v>48.566375076734182</v>
      </c>
      <c r="HV150" s="27">
        <f t="shared" ca="1" si="214"/>
        <v>39.881779837224492</v>
      </c>
      <c r="HW150" s="27">
        <f t="shared" ca="1" si="215"/>
        <v>620.65538911355395</v>
      </c>
      <c r="HX150" s="27">
        <f t="shared" ca="1" si="215"/>
        <v>379.38286117315153</v>
      </c>
      <c r="HY150" s="27">
        <f t="shared" ca="1" si="233"/>
        <v>1000</v>
      </c>
      <c r="HZ150" s="27">
        <f t="shared" ca="1" si="216"/>
        <v>4.0174299831939537</v>
      </c>
      <c r="IA150" s="27">
        <f t="shared" ca="1" si="216"/>
        <v>6.5821269552649371</v>
      </c>
      <c r="IB150" s="27">
        <f t="shared" ca="1" si="216"/>
        <v>6.031508683272679</v>
      </c>
      <c r="IC150" s="27">
        <f t="shared" ca="1" si="216"/>
        <v>52.544852665581338</v>
      </c>
      <c r="ID150" s="27">
        <f t="shared" ca="1" si="216"/>
        <v>39.063666244937657</v>
      </c>
      <c r="IE150" s="27">
        <f t="shared" ca="1" si="216"/>
        <v>42.827296910169835</v>
      </c>
      <c r="IG150" s="28">
        <f t="shared" ca="1" si="217"/>
        <v>0.37305341884137716</v>
      </c>
      <c r="IH150" s="28">
        <f t="shared" ca="1" si="217"/>
        <v>0.4624401281461028</v>
      </c>
      <c r="II150" s="28">
        <f t="shared" ca="1" si="217"/>
        <v>2.3213236409913147E-2</v>
      </c>
      <c r="IJ150" s="28">
        <f t="shared" ca="1" si="218"/>
        <v>-0.40494367286831012</v>
      </c>
      <c r="IK150" s="24">
        <f t="shared" ca="1" si="234"/>
        <v>-1.2636504562657032</v>
      </c>
      <c r="IL150" s="28">
        <f t="shared" ca="1" si="219"/>
        <v>1.3921514135972333</v>
      </c>
      <c r="IM150" s="28">
        <f t="shared" ca="1" si="235"/>
        <v>0.96685082872927863</v>
      </c>
      <c r="IN150" s="3">
        <f t="shared" ca="1" si="236"/>
        <v>0.98720774072892326</v>
      </c>
      <c r="IO150" s="2">
        <f t="shared" ref="IO150:IO213" si="256">F150</f>
        <v>1</v>
      </c>
      <c r="IQ150" s="2">
        <f t="shared" ca="1" si="220"/>
        <v>0.85870678339739315</v>
      </c>
      <c r="IS150" s="3">
        <f t="shared" ca="1" si="221"/>
        <v>7.7437219377417543E-2</v>
      </c>
      <c r="IT150" s="3">
        <f t="shared" ca="1" si="222"/>
        <v>5.0893592671108656E-2</v>
      </c>
      <c r="IU150" s="3">
        <f t="shared" si="223"/>
        <v>0.4</v>
      </c>
      <c r="IV150" s="3">
        <f t="shared" ca="1" si="224"/>
        <v>0.27166918795147382</v>
      </c>
      <c r="IX150" s="28">
        <f ca="1">$HL150/100*(GZ150-100)*AL150/1000+(HM150-100)*HZ150/$HY150</f>
        <v>2.2042858001557395E-2</v>
      </c>
      <c r="IY150" s="28">
        <f ca="1">$HL150/100*(HA150-100)*AM150/1000+(HN150-100)*IA150/$HY150</f>
        <v>-7.2647921928730264E-2</v>
      </c>
      <c r="IZ150" s="28">
        <f ca="1">$HL150/100*(HB150-100)*AN150/1000+(HO150-100)*IB150/$HY150</f>
        <v>0.1772559852670352</v>
      </c>
      <c r="JA150" s="28">
        <f ca="1">$HL150/100*(HC150-100)*AO150/1000+(HP150-100)*IC150/$HY150</f>
        <v>-0.58924204042728934</v>
      </c>
      <c r="JB150" s="28">
        <f ca="1">$HL150/100*(HD150-100)*AP150/1000+(HQ150-100)*ID150/$HY150</f>
        <v>3.6404521417458924E-2</v>
      </c>
      <c r="JC150" s="28">
        <f ca="1">$HL150/100*(HE150-100)*AQ150/1000+(HR150-100)*IE150/$HY150</f>
        <v>-0.20983167606433376</v>
      </c>
      <c r="JE150" s="3">
        <f t="shared" ca="1" si="225"/>
        <v>-9.1717855762382672E-5</v>
      </c>
      <c r="JF150" s="3">
        <f t="shared" ca="1" si="225"/>
        <v>6.7404005025682723E-3</v>
      </c>
      <c r="JG150" s="3">
        <f t="shared" ca="1" si="225"/>
        <v>1.5022549528844825E-2</v>
      </c>
      <c r="JH150" s="3">
        <f t="shared" ca="1" si="225"/>
        <v>-2.302409963862817E-2</v>
      </c>
      <c r="JI150" s="3">
        <f t="shared" ca="1" si="225"/>
        <v>4.0793213713242626E-2</v>
      </c>
      <c r="JJ150" s="3">
        <f t="shared" ca="1" si="225"/>
        <v>2.0584536166608491E-2</v>
      </c>
      <c r="JK150" s="3">
        <f>IO150-IO149</f>
        <v>0.4</v>
      </c>
      <c r="JL150" s="3">
        <f t="shared" ca="1" si="226"/>
        <v>0.38506916832691762</v>
      </c>
      <c r="JN150" s="10">
        <f>COUNTIF(EI150:ET150,"&gt;2")</f>
        <v>5</v>
      </c>
      <c r="JP150" s="2">
        <f>AVERAGE(CS150,CS138,CS126,CS114,CS102,CS90,CS78,CS66,CS54,CS42)</f>
        <v>0.438213097252527</v>
      </c>
      <c r="JQ150" s="2">
        <f>CS150-JP150</f>
        <v>0.38937310964401695</v>
      </c>
      <c r="JR150" s="2">
        <f>AVERAGE(CT150,CT138,CT126,CT114,CT102,CT90,CT78,CT66,CT54,CT42)</f>
        <v>0.64200465827816477</v>
      </c>
      <c r="JS150" s="2">
        <f>CT150-JR150</f>
        <v>0.13721612094260704</v>
      </c>
      <c r="KH150" s="2">
        <f>(DN150*$DN$4)+(FB150*$FB$3)+(FC150*$FC$3)+(FD150*$FD$3)+(FE150*$FE$3)+(FF150*$FF$3)+(FG150*$FG$3)</f>
        <v>2.3621677818336351</v>
      </c>
      <c r="KI150" s="2">
        <f>F150-KH150</f>
        <v>-1.3621677818336351</v>
      </c>
      <c r="KJ150" s="2">
        <f>MAX(DN150,FB150:FG150)</f>
        <v>3.4564958283670899</v>
      </c>
      <c r="KK150" s="2">
        <f>MIN(DN150,FB150:FG150)</f>
        <v>-0.9164969450101923</v>
      </c>
      <c r="KL150" s="2">
        <f t="shared" ref="KL150:KL213" si="257">+KJ150-KK150</f>
        <v>4.3729927733772822</v>
      </c>
      <c r="KO150" s="2">
        <f>BO150</f>
        <v>98.84</v>
      </c>
      <c r="KP150" s="2">
        <f>100*((BO144/BO132)-1)</f>
        <v>3.4888438133874322</v>
      </c>
      <c r="KQ150" s="2">
        <f t="shared" si="142"/>
        <v>3.4888438133874322</v>
      </c>
      <c r="KR150" s="2">
        <f>100*((BO138/BO126)-1)</f>
        <v>7.0316423907601511E-2</v>
      </c>
      <c r="KS150" s="2">
        <f t="shared" si="149"/>
        <v>7.0316423907601511E-2</v>
      </c>
      <c r="KT150" s="3">
        <f>BP150</f>
        <v>1.4355</v>
      </c>
      <c r="KU150" s="3">
        <f>BQ150</f>
        <v>33.144761904761907</v>
      </c>
      <c r="KV150" s="3">
        <f t="shared" si="207"/>
        <v>23.089349985901713</v>
      </c>
      <c r="KW150" s="2">
        <f t="shared" si="200"/>
        <v>46.512762375208787</v>
      </c>
      <c r="KX150" s="2">
        <f t="shared" si="200"/>
        <v>42.238966933000469</v>
      </c>
      <c r="LB150">
        <v>0</v>
      </c>
      <c r="LE150" s="2" t="e">
        <v>#N/A</v>
      </c>
      <c r="LF150" s="2" t="e">
        <v>#N/A</v>
      </c>
      <c r="LG150" s="2" t="e">
        <v>#N/A</v>
      </c>
      <c r="LH150" s="2" t="e">
        <v>#N/A</v>
      </c>
      <c r="LI150" s="2" t="e">
        <v>#N/A</v>
      </c>
      <c r="LJ150" s="2" t="e">
        <v>#N/A</v>
      </c>
      <c r="LK150" s="2">
        <v>78.84479326746208</v>
      </c>
      <c r="LL150" s="2" t="e">
        <v>#N/A</v>
      </c>
      <c r="LM150" s="2" t="e">
        <v>#N/A</v>
      </c>
      <c r="LN150" s="2">
        <v>72.306161000785266</v>
      </c>
      <c r="LO150" s="2" t="e">
        <v>#N/A</v>
      </c>
      <c r="LP150" s="2">
        <v>51.66244414204089</v>
      </c>
      <c r="LQ150" s="2" t="e">
        <v>#N/A</v>
      </c>
      <c r="LR150" s="2" t="e">
        <v>#N/A</v>
      </c>
      <c r="LS150" s="2" t="e">
        <v>#N/A</v>
      </c>
      <c r="LT150" s="2" t="e">
        <v>#N/A</v>
      </c>
      <c r="LU150" s="2" t="e">
        <v>#N/A</v>
      </c>
      <c r="LV150" s="2" t="e">
        <v>#N/A</v>
      </c>
      <c r="LW150" s="2" t="e">
        <v>#N/A</v>
      </c>
      <c r="LX150" s="2" t="e">
        <v>#N/A</v>
      </c>
      <c r="LY150" s="2">
        <v>65.527916914743855</v>
      </c>
      <c r="LZ150" s="2" t="e">
        <v>#N/A</v>
      </c>
      <c r="MA150" s="2" t="e">
        <v>#N/A</v>
      </c>
      <c r="MB150" s="2" t="e">
        <v>#N/A</v>
      </c>
      <c r="MC150" s="2" t="e">
        <v>#N/A</v>
      </c>
      <c r="MD150" s="2" t="e">
        <v>#N/A</v>
      </c>
      <c r="ME150" s="2" t="e">
        <v>#N/A</v>
      </c>
      <c r="MF150" s="2" t="e">
        <v>#N/A</v>
      </c>
      <c r="MG150" s="2" t="e">
        <v>#N/A</v>
      </c>
      <c r="MH150" s="2">
        <v>64.170646036672224</v>
      </c>
      <c r="MI150" s="2" t="e">
        <v>#N/A</v>
      </c>
      <c r="MJ150" s="2" t="e">
        <v>#N/A</v>
      </c>
      <c r="MK150" s="2" t="e">
        <v>#N/A</v>
      </c>
      <c r="ML150" s="2" t="e">
        <v>#N/A</v>
      </c>
      <c r="MM150" s="2" t="e">
        <v>#N/A</v>
      </c>
      <c r="MN150" s="2" t="e">
        <v>#N/A</v>
      </c>
      <c r="MO150" s="2" t="e">
        <v>#N/A</v>
      </c>
      <c r="MP150" s="2">
        <v>37.296235100872629</v>
      </c>
      <c r="MQ150" s="2" t="e">
        <v>#N/A</v>
      </c>
      <c r="MR150" s="2" t="e">
        <v>#N/A</v>
      </c>
      <c r="MS150" s="10" t="e">
        <v>#N/A</v>
      </c>
      <c r="MT150" s="2" t="e">
        <v>#N/A</v>
      </c>
      <c r="MU150" s="2" t="e">
        <v>#N/A</v>
      </c>
      <c r="MV150" s="2" t="e">
        <v>#N/A</v>
      </c>
      <c r="MX150" s="22" t="e">
        <v>#N/A</v>
      </c>
      <c r="MY150" s="22" t="e">
        <v>#N/A</v>
      </c>
      <c r="MZ150" s="22" t="e">
        <v>#N/A</v>
      </c>
      <c r="NA150" s="22" t="e">
        <v>#N/A</v>
      </c>
      <c r="NB150" s="22" t="e">
        <v>#N/A</v>
      </c>
      <c r="NC150" s="22" t="e">
        <v>#N/A</v>
      </c>
      <c r="ND150" s="22">
        <v>1</v>
      </c>
      <c r="NE150" s="22" t="e">
        <v>#N/A</v>
      </c>
      <c r="NF150" s="22" t="e">
        <v>#N/A</v>
      </c>
      <c r="NG150" s="22">
        <v>2</v>
      </c>
      <c r="NH150" s="23">
        <v>0</v>
      </c>
      <c r="NI150" s="22">
        <v>21</v>
      </c>
      <c r="NJ150" s="22" t="e">
        <v>#N/A</v>
      </c>
      <c r="NK150" s="22" t="e">
        <v>#N/A</v>
      </c>
      <c r="NL150" s="23" t="e">
        <v>#N/A</v>
      </c>
      <c r="NM150" s="3" t="e">
        <v>#N/A</v>
      </c>
      <c r="NN150" s="22" t="e">
        <v>#N/A</v>
      </c>
      <c r="NO150" s="22" t="e">
        <v>#N/A</v>
      </c>
      <c r="NP150" s="22" t="e">
        <v>#N/A</v>
      </c>
      <c r="NQ150" s="22" t="e">
        <v>#N/A</v>
      </c>
      <c r="NR150" s="23">
        <v>1</v>
      </c>
      <c r="NS150" s="22" t="e">
        <v>#N/A</v>
      </c>
      <c r="NT150" s="22" t="e">
        <v>#N/A</v>
      </c>
      <c r="NU150" s="23" t="e">
        <v>#N/A</v>
      </c>
      <c r="NV150" s="3" t="e">
        <v>#N/A</v>
      </c>
      <c r="NW150" s="22" t="e">
        <v>#N/A</v>
      </c>
      <c r="NX150" s="22" t="e">
        <v>#N/A</v>
      </c>
      <c r="NY150" s="22" t="e">
        <v>#N/A</v>
      </c>
      <c r="NZ150" s="22" t="e">
        <v>#N/A</v>
      </c>
      <c r="OA150" s="23">
        <v>7</v>
      </c>
      <c r="OB150" s="22" t="e">
        <v>#N/A</v>
      </c>
      <c r="OC150" s="22" t="e">
        <v>#N/A</v>
      </c>
      <c r="OD150" s="22" t="e">
        <v>#N/A</v>
      </c>
      <c r="OE150" s="22" t="e">
        <v>#N/A</v>
      </c>
      <c r="OF150" s="22" t="e">
        <v>#N/A</v>
      </c>
      <c r="OG150" s="22" t="e">
        <v>#N/A</v>
      </c>
      <c r="OH150" s="23" t="e">
        <v>#N/A</v>
      </c>
      <c r="OI150" s="22">
        <v>2</v>
      </c>
      <c r="OJ150" s="22" t="e">
        <v>#N/A</v>
      </c>
      <c r="OK150" s="22" t="e">
        <v>#N/A</v>
      </c>
      <c r="OL150" s="22" t="e">
        <v>#N/A</v>
      </c>
      <c r="OM150" s="23" t="e">
        <v>#N/A</v>
      </c>
      <c r="ON150" s="22" t="e">
        <v>#N/A</v>
      </c>
      <c r="OO150" s="22" t="e">
        <v>#N/A</v>
      </c>
      <c r="OQ150">
        <f t="shared" si="136"/>
        <v>-8</v>
      </c>
      <c r="OR150" s="23" t="e">
        <f t="shared" ca="1" si="238"/>
        <v>#N/A</v>
      </c>
      <c r="OS150" s="23" t="e">
        <f t="shared" ca="1" si="238"/>
        <v>#N/A</v>
      </c>
      <c r="OT150" s="23" t="e">
        <f t="shared" ca="1" si="237"/>
        <v>#N/A</v>
      </c>
      <c r="OU150" s="23" t="e">
        <f t="shared" ca="1" si="237"/>
        <v>#N/A</v>
      </c>
      <c r="OV150" s="23" t="e">
        <f t="shared" ca="1" si="237"/>
        <v>#N/A</v>
      </c>
      <c r="OW150" s="23" t="e">
        <f t="shared" ca="1" si="237"/>
        <v>#N/A</v>
      </c>
      <c r="OX150" s="23">
        <f t="shared" ca="1" si="237"/>
        <v>1.0275132308906483</v>
      </c>
      <c r="OY150" s="23" t="e">
        <f t="shared" ca="1" si="237"/>
        <v>#N/A</v>
      </c>
      <c r="OZ150" s="23" t="e">
        <f t="shared" ca="1" si="237"/>
        <v>#N/A</v>
      </c>
      <c r="PA150" s="23">
        <f t="shared" ca="1" si="237"/>
        <v>1.0150764310448008</v>
      </c>
      <c r="PB150" s="23" t="e">
        <f t="shared" ca="1" si="237"/>
        <v>#N/A</v>
      </c>
      <c r="PC150" s="23">
        <f t="shared" ca="1" si="167"/>
        <v>1.0316962091912405</v>
      </c>
      <c r="PD150" s="23" t="e">
        <f t="shared" ca="1" si="167"/>
        <v>#N/A</v>
      </c>
      <c r="PE150" s="23" t="e">
        <f t="shared" ca="1" si="167"/>
        <v>#N/A</v>
      </c>
      <c r="PF150" s="23" t="e">
        <f t="shared" ca="1" si="167"/>
        <v>#N/A</v>
      </c>
      <c r="PG150" s="23" t="e">
        <f t="shared" ca="1" si="167"/>
        <v>#N/A</v>
      </c>
      <c r="PH150" s="23" t="e">
        <f t="shared" ca="1" si="167"/>
        <v>#N/A</v>
      </c>
      <c r="PI150" s="23" t="e">
        <f t="shared" ca="1" si="167"/>
        <v>#N/A</v>
      </c>
      <c r="PJ150" s="23" t="e">
        <f t="shared" ca="1" si="167"/>
        <v>#N/A</v>
      </c>
      <c r="PK150" s="23" t="e">
        <f t="shared" ca="1" si="167"/>
        <v>#N/A</v>
      </c>
      <c r="PL150" s="23">
        <f t="shared" ca="1" si="167"/>
        <v>1.0351418166981778</v>
      </c>
      <c r="PM150" s="23" t="e">
        <f t="shared" ca="1" si="167"/>
        <v>#N/A</v>
      </c>
      <c r="PN150" s="23" t="e">
        <f t="shared" ca="1" si="167"/>
        <v>#N/A</v>
      </c>
      <c r="PO150" s="23" t="e">
        <f t="shared" ca="1" si="167"/>
        <v>#N/A</v>
      </c>
      <c r="PP150" s="23" t="e">
        <f t="shared" ca="1" si="167"/>
        <v>#N/A</v>
      </c>
      <c r="PQ150" s="23" t="e">
        <f t="shared" ca="1" si="167"/>
        <v>#N/A</v>
      </c>
      <c r="PR150" s="23" t="e">
        <f t="shared" ca="1" si="167"/>
        <v>#N/A</v>
      </c>
      <c r="PS150" s="23" t="e">
        <f t="shared" ca="1" si="239"/>
        <v>#N/A</v>
      </c>
      <c r="PT150" s="23" t="e">
        <f t="shared" ca="1" si="239"/>
        <v>#N/A</v>
      </c>
      <c r="PU150" s="23">
        <f t="shared" ca="1" si="239"/>
        <v>1.0321586145887793</v>
      </c>
      <c r="PV150" s="23" t="e">
        <f t="shared" ca="1" si="239"/>
        <v>#N/A</v>
      </c>
      <c r="PW150" s="23" t="e">
        <f t="shared" ca="1" si="239"/>
        <v>#N/A</v>
      </c>
      <c r="PX150" s="23" t="e">
        <f t="shared" ca="1" si="189"/>
        <v>#N/A</v>
      </c>
      <c r="PY150" s="23" t="e">
        <f t="shared" ca="1" si="189"/>
        <v>#N/A</v>
      </c>
      <c r="PZ150" s="23" t="e">
        <f t="shared" ca="1" si="189"/>
        <v>#N/A</v>
      </c>
      <c r="QA150" s="23" t="e">
        <f t="shared" ca="1" si="189"/>
        <v>#N/A</v>
      </c>
      <c r="QB150" s="23" t="e">
        <f t="shared" ca="1" si="189"/>
        <v>#N/A</v>
      </c>
      <c r="QC150" s="23">
        <f t="shared" ca="1" si="189"/>
        <v>1.0486884475615894</v>
      </c>
      <c r="QD150" s="23" t="e">
        <f t="shared" ca="1" si="189"/>
        <v>#N/A</v>
      </c>
      <c r="QE150" s="23" t="e">
        <f t="shared" ca="1" si="189"/>
        <v>#N/A</v>
      </c>
      <c r="QF150" s="23" t="e">
        <f t="shared" ca="1" si="189"/>
        <v>#N/A</v>
      </c>
      <c r="QG150" s="23" t="e">
        <f t="shared" ca="1" si="194"/>
        <v>#N/A</v>
      </c>
      <c r="QH150" s="23" t="e">
        <f t="shared" ca="1" si="194"/>
        <v>#N/A</v>
      </c>
      <c r="QI150" s="23" t="e">
        <f t="shared" ca="1" si="194"/>
        <v>#N/A</v>
      </c>
      <c r="QJ150" s="26" t="e">
        <f t="shared" ca="1" si="211"/>
        <v>#N/A</v>
      </c>
    </row>
    <row r="151" spans="1:452" x14ac:dyDescent="0.35">
      <c r="A151" t="s">
        <v>1216</v>
      </c>
      <c r="B151" s="25">
        <v>36800</v>
      </c>
      <c r="C151" t="s">
        <v>766</v>
      </c>
      <c r="D151" s="2">
        <v>73.8</v>
      </c>
      <c r="E151" s="2">
        <v>73.099999999999994</v>
      </c>
      <c r="F151" s="2">
        <v>1</v>
      </c>
      <c r="G151" s="2">
        <v>77.599999999999994</v>
      </c>
      <c r="H151" s="2">
        <v>73.020976472085053</v>
      </c>
      <c r="I151" s="2">
        <v>77.451677349403099</v>
      </c>
      <c r="J151" s="2">
        <v>86.1</v>
      </c>
      <c r="K151" s="2">
        <v>60.2</v>
      </c>
      <c r="L151" s="2">
        <v>60.091083918537592</v>
      </c>
      <c r="M151" s="2">
        <v>68.5</v>
      </c>
      <c r="N151" s="2">
        <v>71.400000000000006</v>
      </c>
      <c r="O151" s="2">
        <v>65.5</v>
      </c>
      <c r="P151" s="2">
        <v>63.5</v>
      </c>
      <c r="Q151" s="2">
        <v>161.6</v>
      </c>
      <c r="R151" s="2">
        <v>67.2</v>
      </c>
      <c r="S151" s="2">
        <v>71.400000000000006</v>
      </c>
      <c r="T151" s="2">
        <v>37.9</v>
      </c>
      <c r="U151" s="2">
        <v>57.9</v>
      </c>
      <c r="V151" s="2">
        <v>64.3</v>
      </c>
      <c r="W151" s="2">
        <v>31.9</v>
      </c>
      <c r="X151" s="2">
        <v>84.5</v>
      </c>
      <c r="Y151" s="2" t="e">
        <v>#N/A</v>
      </c>
      <c r="Z151" s="2">
        <v>44.7</v>
      </c>
      <c r="AA151" s="2">
        <v>86.1</v>
      </c>
      <c r="AB151" s="2">
        <v>143.30000000000001</v>
      </c>
      <c r="AC151" s="2">
        <v>150.30000000000001</v>
      </c>
      <c r="AD151" s="2">
        <v>64.8</v>
      </c>
      <c r="AE151" s="2">
        <v>165.1</v>
      </c>
      <c r="AF151" s="2">
        <v>80</v>
      </c>
      <c r="AG151" s="22">
        <v>591</v>
      </c>
      <c r="AH151" s="22">
        <v>409</v>
      </c>
      <c r="AI151" s="22">
        <v>178</v>
      </c>
      <c r="AJ151" s="22">
        <v>38</v>
      </c>
      <c r="AK151" s="22">
        <v>33</v>
      </c>
      <c r="AL151" s="22">
        <v>9</v>
      </c>
      <c r="AM151" s="22">
        <v>15</v>
      </c>
      <c r="AN151" s="22">
        <v>21</v>
      </c>
      <c r="AO151" s="22">
        <v>60</v>
      </c>
      <c r="AP151" s="22">
        <v>33</v>
      </c>
      <c r="AQ151" s="22">
        <v>18</v>
      </c>
      <c r="AR151" s="2">
        <v>66.3</v>
      </c>
      <c r="AS151" s="2">
        <v>57.1</v>
      </c>
      <c r="AT151" s="2">
        <v>161.6</v>
      </c>
      <c r="AU151" s="2">
        <v>55</v>
      </c>
      <c r="AV151" s="2">
        <v>83.4</v>
      </c>
      <c r="AW151" s="2">
        <v>65.5</v>
      </c>
      <c r="AX151" s="2">
        <v>67.2</v>
      </c>
      <c r="AY151" s="2">
        <v>93.6</v>
      </c>
      <c r="AZ151" s="2">
        <v>99.2</v>
      </c>
      <c r="BA151" s="2">
        <v>31.9</v>
      </c>
      <c r="BB151" s="2">
        <v>63.8</v>
      </c>
      <c r="BC151" s="2">
        <v>71.5</v>
      </c>
      <c r="BD151" s="3" t="e">
        <v>#N/A</v>
      </c>
      <c r="BE151" s="3" t="e">
        <v>#N/A</v>
      </c>
      <c r="BF151" s="3" t="e">
        <v>#N/A</v>
      </c>
      <c r="BG151" s="3" t="e">
        <v>#N/A</v>
      </c>
      <c r="BH151" s="3" t="e">
        <v>#N/A</v>
      </c>
      <c r="BI151" s="2">
        <v>171.6</v>
      </c>
      <c r="BJ151" s="2">
        <v>3.1</v>
      </c>
      <c r="BK151" s="2">
        <v>2</v>
      </c>
      <c r="BL151" s="2">
        <v>67.099999999999994</v>
      </c>
      <c r="BM151" s="2">
        <v>73.900000000000006</v>
      </c>
      <c r="BN151" s="10">
        <v>318</v>
      </c>
      <c r="BO151" s="3">
        <v>101.43</v>
      </c>
      <c r="BP151" s="22">
        <v>1.4511000000000001</v>
      </c>
      <c r="BQ151" s="3">
        <v>30.960909090909091</v>
      </c>
      <c r="BR151" s="23">
        <v>5.0236363636363635</v>
      </c>
      <c r="BS151" s="2">
        <v>45.4</v>
      </c>
      <c r="BT151" s="3">
        <v>46.41</v>
      </c>
      <c r="BU151" s="2">
        <v>1.1000000000000001</v>
      </c>
      <c r="BV151" s="2">
        <v>2.5</v>
      </c>
      <c r="BW151" s="2" t="e">
        <v>#N/A</v>
      </c>
      <c r="BX151" s="2" t="e">
        <v>#N/A</v>
      </c>
      <c r="BY151" s="23">
        <v>173.9</v>
      </c>
      <c r="BZ151" s="2">
        <v>97.3</v>
      </c>
      <c r="CA151" s="2">
        <v>76</v>
      </c>
      <c r="CB151" s="3">
        <v>80.33</v>
      </c>
      <c r="CC151" s="2">
        <v>75.599999999999994</v>
      </c>
      <c r="CD151" s="2">
        <v>96.3</v>
      </c>
      <c r="CE151" s="2">
        <v>96.860051696349871</v>
      </c>
      <c r="CF151" s="3">
        <v>80.351366453487145</v>
      </c>
      <c r="CG151" s="2">
        <v>75.643011138601963</v>
      </c>
      <c r="CH151" s="23">
        <v>182.63515747401735</v>
      </c>
      <c r="CI151" s="3">
        <v>80.201111388084271</v>
      </c>
      <c r="CM151" s="2">
        <f t="shared" si="196"/>
        <v>21.336165040940728</v>
      </c>
      <c r="CN151" s="2">
        <f t="shared" si="196"/>
        <v>3.4619504952355888</v>
      </c>
      <c r="CO151" s="2">
        <f t="shared" si="197"/>
        <v>93.861072331434158</v>
      </c>
      <c r="CR151" s="2">
        <f t="shared" si="201"/>
        <v>0</v>
      </c>
      <c r="CS151" s="2">
        <f t="shared" si="201"/>
        <v>0</v>
      </c>
      <c r="CT151" s="2">
        <f t="shared" si="202"/>
        <v>0</v>
      </c>
      <c r="CU151" s="2">
        <f t="shared" si="202"/>
        <v>0.15164863160026326</v>
      </c>
      <c r="CV151" s="2">
        <f t="shared" si="202"/>
        <v>0.10617834714963162</v>
      </c>
      <c r="CW151" s="2">
        <f t="shared" si="203"/>
        <v>0</v>
      </c>
      <c r="CX151" s="2">
        <f t="shared" si="204"/>
        <v>0.33333333333333809</v>
      </c>
      <c r="CY151" s="2">
        <f t="shared" si="244"/>
        <v>-2.459016393442619</v>
      </c>
      <c r="CZ151" s="2">
        <f t="shared" si="208"/>
        <v>0.79787234042552435</v>
      </c>
      <c r="DA151" s="2">
        <f t="shared" si="209"/>
        <v>-0.89903181189487069</v>
      </c>
      <c r="DB151" s="2">
        <f t="shared" si="210"/>
        <v>1.4195583596214489</v>
      </c>
      <c r="DC151" s="2"/>
      <c r="DF151" s="2">
        <f t="shared" si="205"/>
        <v>1.835038789785548</v>
      </c>
      <c r="DG151" s="2">
        <f t="shared" si="205"/>
        <v>1.2816072989756622</v>
      </c>
      <c r="DH151" s="2">
        <f t="shared" si="206"/>
        <v>3.9993367779460831</v>
      </c>
      <c r="DI151" s="2">
        <f t="shared" si="227"/>
        <v>13.425704729465915</v>
      </c>
      <c r="DJ151" s="2">
        <f t="shared" si="227"/>
        <v>17.548673535926707</v>
      </c>
      <c r="DM151" s="2"/>
      <c r="DN151" s="2">
        <f t="shared" si="245"/>
        <v>1.1065006915629283</v>
      </c>
      <c r="DO151" s="2">
        <f t="shared" si="212"/>
        <v>0.25839793281652279</v>
      </c>
      <c r="DP151" s="2">
        <f t="shared" si="246"/>
        <v>-0.69204152249135931</v>
      </c>
      <c r="DQ151" s="2"/>
      <c r="DR151" s="2">
        <f t="shared" si="247"/>
        <v>3.4364261168384878</v>
      </c>
      <c r="DS151" s="2">
        <f t="shared" si="248"/>
        <v>2.4982308812267431</v>
      </c>
      <c r="DT151" s="2" t="e">
        <v>#N/A</v>
      </c>
      <c r="DU151" s="2" t="e">
        <v>#N/A</v>
      </c>
      <c r="DV151" s="2">
        <f t="shared" si="213"/>
        <v>1.0802469135802406</v>
      </c>
      <c r="DW151" s="2">
        <f t="shared" si="249"/>
        <v>-8.2339579784213477</v>
      </c>
      <c r="DX151" s="2">
        <f t="shared" si="250"/>
        <v>1.0666666666666602</v>
      </c>
      <c r="DY151" s="2">
        <f t="shared" si="251"/>
        <v>2.1276595744680993</v>
      </c>
      <c r="DZ151" s="2">
        <f t="shared" si="252"/>
        <v>8.0181543116490275</v>
      </c>
      <c r="EA151" s="2">
        <f t="shared" si="190"/>
        <v>4.3243243243243246</v>
      </c>
      <c r="EB151" s="2">
        <f t="shared" si="190"/>
        <v>7.5250836120401399</v>
      </c>
      <c r="EC151" s="2">
        <f t="shared" si="190"/>
        <v>6.6889632107023367</v>
      </c>
      <c r="ED151" s="2">
        <f t="shared" si="188"/>
        <v>3.5539215686274606</v>
      </c>
      <c r="EE151" s="2" t="e">
        <f t="shared" si="188"/>
        <v>#N/A</v>
      </c>
      <c r="EF151" s="2">
        <f t="shared" si="188"/>
        <v>9.8280098280098205</v>
      </c>
      <c r="EG151" s="2">
        <f t="shared" si="188"/>
        <v>-2.2701475595913734</v>
      </c>
      <c r="EH151" s="2">
        <f t="shared" si="143"/>
        <v>-5.5994729907773433</v>
      </c>
      <c r="EI151" s="2">
        <f t="shared" si="151"/>
        <v>0.91324200913240894</v>
      </c>
      <c r="EJ151" s="2">
        <f t="shared" si="151"/>
        <v>4.7706422018348738</v>
      </c>
      <c r="EK151" s="2">
        <f t="shared" si="151"/>
        <v>-8.2339579784213477</v>
      </c>
      <c r="EL151" s="2">
        <f t="shared" si="151"/>
        <v>1.4760147601476037</v>
      </c>
      <c r="EM151" s="2">
        <f t="shared" si="151"/>
        <v>-1.6509433962264008</v>
      </c>
      <c r="EN151" s="2">
        <f t="shared" si="151"/>
        <v>2.6645768025078453</v>
      </c>
      <c r="EO151" s="2">
        <f t="shared" si="240"/>
        <v>2.1276595744680993</v>
      </c>
      <c r="EP151" s="2">
        <f t="shared" si="240"/>
        <v>-3.5051546391752675</v>
      </c>
      <c r="EQ151" s="2">
        <f t="shared" si="240"/>
        <v>0.91556459816888314</v>
      </c>
      <c r="ER151" s="2">
        <f t="shared" si="162"/>
        <v>6.6889632107023367</v>
      </c>
      <c r="ES151" s="2">
        <f t="shared" si="162"/>
        <v>3.7398373983739797</v>
      </c>
      <c r="ET151" s="2">
        <f t="shared" si="162"/>
        <v>1.1315417256011262</v>
      </c>
      <c r="EU151" s="2">
        <f t="shared" si="198"/>
        <v>3.1</v>
      </c>
      <c r="EV151" s="2">
        <f t="shared" si="198"/>
        <v>2</v>
      </c>
      <c r="EW151" s="2">
        <f t="shared" si="253"/>
        <v>6.0031595576619301</v>
      </c>
      <c r="EX151" s="2">
        <f t="shared" si="253"/>
        <v>2.2130013831258788</v>
      </c>
      <c r="EY151" s="2">
        <f t="shared" si="254"/>
        <v>60.702120294943505</v>
      </c>
      <c r="EZ151" s="2">
        <f t="shared" si="254"/>
        <v>110.44546999963805</v>
      </c>
      <c r="FA151" s="2">
        <f t="shared" si="255"/>
        <v>7.8384798099762509</v>
      </c>
      <c r="FB151" s="2">
        <f t="shared" si="173"/>
        <v>3.4503271861986873</v>
      </c>
      <c r="FC151" s="2">
        <f t="shared" si="173"/>
        <v>-1.1178861788617933</v>
      </c>
      <c r="FD151" s="2">
        <f t="shared" si="173"/>
        <v>1.7402945113788482</v>
      </c>
      <c r="FE151" s="2">
        <f t="shared" si="173"/>
        <v>1.9545627617717942</v>
      </c>
      <c r="FF151" s="2">
        <f t="shared" si="173"/>
        <v>2.4390243902439046</v>
      </c>
      <c r="FG151" s="2">
        <f t="shared" si="173"/>
        <v>2.8846153846153966</v>
      </c>
      <c r="FH151" s="2" t="e">
        <v>#N/A</v>
      </c>
      <c r="FI151" s="2" t="e">
        <v>#N/A</v>
      </c>
      <c r="FL151" s="2">
        <f t="shared" si="228"/>
        <v>0.26289474774079391</v>
      </c>
      <c r="FM151" s="2">
        <f t="shared" si="228"/>
        <v>0.1974509951352843</v>
      </c>
      <c r="FN151" s="2">
        <f t="shared" si="229"/>
        <v>1.1273352792305014</v>
      </c>
      <c r="FQ151" s="2">
        <f t="shared" si="230"/>
        <v>1.0557330824892963</v>
      </c>
      <c r="FR151" s="2">
        <f t="shared" si="230"/>
        <v>0.79214627499044621</v>
      </c>
      <c r="FS151" s="2">
        <f t="shared" si="231"/>
        <v>4.5861689073007916</v>
      </c>
      <c r="FT151" s="2">
        <f t="shared" si="232"/>
        <v>2.6407641665234793</v>
      </c>
      <c r="FU151" s="2">
        <f t="shared" si="232"/>
        <v>1.7043264999265784</v>
      </c>
      <c r="FX151" s="2">
        <f t="shared" si="241"/>
        <v>0.81260940030192241</v>
      </c>
      <c r="FY151" s="2">
        <f t="shared" si="241"/>
        <v>1.0800516939890592E-2</v>
      </c>
      <c r="FZ151" s="2">
        <f t="shared" si="242"/>
        <v>3.0291300702073087</v>
      </c>
      <c r="GA151" s="2">
        <f t="shared" si="243"/>
        <v>2.6535130904340898</v>
      </c>
      <c r="GB151" s="2">
        <f t="shared" si="243"/>
        <v>0.95057244334473268</v>
      </c>
      <c r="GE151" s="2"/>
      <c r="GF151" s="2"/>
      <c r="GG151" s="2">
        <f t="shared" si="195"/>
        <v>62.77251640449817</v>
      </c>
      <c r="GH151" s="2">
        <f t="shared" si="195"/>
        <v>101.0758116002643</v>
      </c>
      <c r="GI151" s="2">
        <f t="shared" si="138"/>
        <v>8.5123309466984978</v>
      </c>
      <c r="GJ151" s="2">
        <f t="shared" si="139"/>
        <v>3.3908045977011581</v>
      </c>
      <c r="GK151" s="2" t="e">
        <v>#N/A</v>
      </c>
      <c r="GN151" s="2">
        <f t="shared" si="191"/>
        <v>0</v>
      </c>
      <c r="GQ151" s="2"/>
      <c r="GT151" s="27">
        <f t="shared" ca="1" si="174"/>
        <v>102.09003215434083</v>
      </c>
      <c r="GU151" s="27">
        <f t="shared" ca="1" si="175"/>
        <v>105.7777777777778</v>
      </c>
      <c r="GV151" s="27">
        <f t="shared" ca="1" si="175"/>
        <v>100.53050397877983</v>
      </c>
      <c r="GW151" s="27">
        <f t="shared" ca="1" si="176"/>
        <v>98.851894374282438</v>
      </c>
      <c r="GX151" s="27">
        <f t="shared" ca="1" si="176"/>
        <v>103.2590051457976</v>
      </c>
      <c r="GY151" s="27">
        <f t="shared" ca="1" si="177"/>
        <v>100.68870523415978</v>
      </c>
      <c r="GZ151" s="27">
        <f t="shared" ca="1" si="178"/>
        <v>104.32432432432432</v>
      </c>
      <c r="HA151" s="27">
        <f t="shared" ca="1" si="179"/>
        <v>97.093023255813947</v>
      </c>
      <c r="HB151" s="27">
        <f t="shared" ca="1" si="179"/>
        <v>109.09090909090908</v>
      </c>
      <c r="HC151" s="27">
        <f t="shared" ca="1" si="179"/>
        <v>91.67129372570794</v>
      </c>
      <c r="HD151" s="27">
        <f t="shared" ca="1" si="179"/>
        <v>93.240093240093245</v>
      </c>
      <c r="HE151" s="27">
        <f t="shared" ca="1" si="180"/>
        <v>97.218453188602453</v>
      </c>
      <c r="HG151" s="27">
        <f t="shared" ca="1" si="181"/>
        <v>100.1610305958132</v>
      </c>
      <c r="HH151" s="27">
        <f t="shared" ca="1" si="182"/>
        <v>102.11800302571861</v>
      </c>
      <c r="HI151" s="27">
        <f t="shared" ca="1" si="182"/>
        <v>100.53333333333335</v>
      </c>
      <c r="HJ151" s="27">
        <f t="shared" ca="1" si="183"/>
        <v>100.46136101499424</v>
      </c>
      <c r="HK151" s="27">
        <f t="shared" ca="1" si="183"/>
        <v>100.17182130584192</v>
      </c>
      <c r="HL151" s="27">
        <f t="shared" ca="1" si="184"/>
        <v>100.4149377593361</v>
      </c>
      <c r="HM151" s="27">
        <f t="shared" ca="1" si="185"/>
        <v>100</v>
      </c>
      <c r="HN151" s="27">
        <f t="shared" ca="1" si="186"/>
        <v>99.870967741935488</v>
      </c>
      <c r="HO151" s="27">
        <f t="shared" ca="1" si="186"/>
        <v>100</v>
      </c>
      <c r="HP151" s="27">
        <f t="shared" ca="1" si="186"/>
        <v>99.557766721945811</v>
      </c>
      <c r="HQ151" s="27">
        <f t="shared" ca="1" si="186"/>
        <v>106.45161290322579</v>
      </c>
      <c r="HR151" s="27">
        <f t="shared" ca="1" si="187"/>
        <v>97.101449275362313</v>
      </c>
      <c r="HT151" s="27">
        <f t="shared" ca="1" si="214"/>
        <v>203.2437809611273</v>
      </c>
      <c r="HU151" s="27">
        <f t="shared" ca="1" si="214"/>
        <v>49.004231020439533</v>
      </c>
      <c r="HV151" s="27">
        <f t="shared" ca="1" si="214"/>
        <v>40.04372462410209</v>
      </c>
      <c r="HW151" s="27">
        <f t="shared" ca="1" si="215"/>
        <v>619.37068248468347</v>
      </c>
      <c r="HX151" s="27">
        <f t="shared" ca="1" si="215"/>
        <v>381.21762161207732</v>
      </c>
      <c r="HY151" s="27">
        <f t="shared" ca="1" si="233"/>
        <v>1000</v>
      </c>
      <c r="HZ151" s="27">
        <f t="shared" ca="1" si="216"/>
        <v>4.0157510071121392</v>
      </c>
      <c r="IA151" s="27">
        <f t="shared" ca="1" si="216"/>
        <v>6.4948555888206077</v>
      </c>
      <c r="IB151" s="27">
        <f t="shared" ca="1" si="216"/>
        <v>6.0398510189341916</v>
      </c>
      <c r="IC151" s="27">
        <f t="shared" ca="1" si="216"/>
        <v>52.099129511722907</v>
      </c>
      <c r="ID151" s="27">
        <f t="shared" ca="1" si="216"/>
        <v>38.685721652684201</v>
      </c>
      <c r="IE151" s="27">
        <f t="shared" ca="1" si="216"/>
        <v>42.356380131741417</v>
      </c>
      <c r="IG151" s="28">
        <f t="shared" ca="1" si="217"/>
        <v>0.40629786581729777</v>
      </c>
      <c r="IH151" s="28">
        <f t="shared" ca="1" si="217"/>
        <v>0.32425768403258109</v>
      </c>
      <c r="II151" s="28">
        <f t="shared" ca="1" si="217"/>
        <v>3.89359260562398E-2</v>
      </c>
      <c r="IJ151" s="28">
        <f t="shared" ca="1" si="218"/>
        <v>-0.39559241701134634</v>
      </c>
      <c r="IK151" s="24">
        <f t="shared" ca="1" si="234"/>
        <v>-1.1650838929174649</v>
      </c>
      <c r="IL151" s="28">
        <f t="shared" ca="1" si="219"/>
        <v>1.4039652569443617</v>
      </c>
      <c r="IM151" s="28">
        <f t="shared" ca="1" si="235"/>
        <v>1.106500691562935</v>
      </c>
      <c r="IN151" s="3">
        <f t="shared" ca="1" si="236"/>
        <v>1.0083728399330154</v>
      </c>
      <c r="IO151" s="2">
        <f t="shared" si="256"/>
        <v>1</v>
      </c>
      <c r="IQ151" s="2">
        <f t="shared" ca="1" si="220"/>
        <v>0.76949147590611866</v>
      </c>
      <c r="IS151" s="3">
        <f t="shared" ca="1" si="221"/>
        <v>-0.13818244411352171</v>
      </c>
      <c r="IT151" s="3">
        <f t="shared" ca="1" si="222"/>
        <v>1.5722689646326653E-2</v>
      </c>
      <c r="IU151" s="3">
        <f t="shared" si="223"/>
        <v>0</v>
      </c>
      <c r="IV151" s="3">
        <f t="shared" ca="1" si="224"/>
        <v>0.12245975446719505</v>
      </c>
      <c r="IX151" s="28">
        <f ca="1">$HL151/100*(GZ151-100)*AL151/1000+(HM151-100)*HZ151/$HY151</f>
        <v>3.9080408209038901E-2</v>
      </c>
      <c r="IY151" s="28">
        <f ca="1">$HL151/100*(HA151-100)*AM151/1000+(HN151-100)*IA151/$HY151</f>
        <v>-4.462362920772045E-2</v>
      </c>
      <c r="IZ151" s="28">
        <f ca="1">$HL151/100*(HB151-100)*AN151/1000+(HO151-100)*IB151/$HY151</f>
        <v>0.19170124481327777</v>
      </c>
      <c r="JA151" s="28">
        <f ca="1">$HL151/100*(HC151-100)*AO151/1000+(HP151-100)*IC151/$HY151</f>
        <v>-0.52483588211703658</v>
      </c>
      <c r="JB151" s="28">
        <f ca="1">$HL151/100*(HD151-100)*AP151/1000+(HQ151-100)*ID151/$HY151</f>
        <v>2.5582747521924631E-2</v>
      </c>
      <c r="JC151" s="28">
        <f ca="1">$HL151/100*(HE151-100)*AQ151/1000+(HR151-100)*IE151/$HY151</f>
        <v>-0.17304770931329802</v>
      </c>
      <c r="JE151" s="3">
        <f t="shared" ca="1" si="225"/>
        <v>1.7037550207481506E-2</v>
      </c>
      <c r="JF151" s="3">
        <f t="shared" ca="1" si="225"/>
        <v>2.8024292721009814E-2</v>
      </c>
      <c r="JG151" s="3">
        <f t="shared" ca="1" si="225"/>
        <v>1.4445259546242567E-2</v>
      </c>
      <c r="JH151" s="3">
        <f t="shared" ca="1" si="225"/>
        <v>6.4406158310252759E-2</v>
      </c>
      <c r="JI151" s="3">
        <f t="shared" ca="1" si="225"/>
        <v>-1.0821773895534292E-2</v>
      </c>
      <c r="JJ151" s="3">
        <f t="shared" ca="1" si="225"/>
        <v>3.6783966751035735E-2</v>
      </c>
      <c r="JK151" s="3">
        <f>IO151-IO150</f>
        <v>0</v>
      </c>
      <c r="JL151" s="3">
        <f t="shared" ca="1" si="226"/>
        <v>-3.148280975372407E-2</v>
      </c>
      <c r="JN151" s="10">
        <f>COUNTIF(EI151:ET151,"&gt;2")</f>
        <v>5</v>
      </c>
      <c r="JP151" s="2">
        <f>AVERAGE(CS151,CS139,CS127,CS115,CS103,CS91,CS79,CS67,CS55,CS43)</f>
        <v>5.3168560122393623E-3</v>
      </c>
      <c r="JQ151" s="2">
        <f>CS151-JP151</f>
        <v>-5.3168560122393623E-3</v>
      </c>
      <c r="JR151" s="2">
        <f>AVERAGE(CT151,CT139,CT127,CT115,CT103,CT91,CT79,CT67,CT55,CT43)</f>
        <v>6.1491584988466887E-2</v>
      </c>
      <c r="JS151" s="2">
        <f>CT151-JR151</f>
        <v>-6.1491584988466887E-2</v>
      </c>
      <c r="KH151" s="2">
        <f>(DN151*$DN$4)+(FB151*$FB$3)+(FC151*$FC$3)+(FD151*$FD$3)+(FE151*$FE$3)+(FF151*$FF$3)+(FG151*$FG$3)</f>
        <v>2.3459331382534891</v>
      </c>
      <c r="KI151" s="2">
        <f>F151-KH151</f>
        <v>-1.3459331382534891</v>
      </c>
      <c r="KJ151" s="2">
        <f>MAX(DN151,FB151:FG151)</f>
        <v>3.4503271861986873</v>
      </c>
      <c r="KK151" s="2">
        <f>MIN(DN151,FB151:FG151)</f>
        <v>-1.1178861788617933</v>
      </c>
      <c r="KL151" s="2">
        <f t="shared" si="257"/>
        <v>4.5682133650604806</v>
      </c>
      <c r="KO151" s="2">
        <f>BO151</f>
        <v>101.43</v>
      </c>
      <c r="KP151" s="2">
        <f>100*((BO145/BO133)-1)</f>
        <v>4.7522545344006462</v>
      </c>
      <c r="KQ151" s="2">
        <f t="shared" si="142"/>
        <v>4.7522545344006462</v>
      </c>
      <c r="KR151" s="2">
        <f>100*((BO139/BO127)-1)</f>
        <v>3.2470201397451826</v>
      </c>
      <c r="KS151" s="2">
        <f t="shared" si="149"/>
        <v>3.2470201397451826</v>
      </c>
      <c r="KT151" s="3">
        <f>BP151</f>
        <v>1.4511000000000001</v>
      </c>
      <c r="KU151" s="3">
        <f>BQ151</f>
        <v>30.960909090909091</v>
      </c>
      <c r="KV151" s="3">
        <f t="shared" si="207"/>
        <v>21.336165040940728</v>
      </c>
      <c r="KW151" s="2">
        <f t="shared" si="200"/>
        <v>43.448114414090874</v>
      </c>
      <c r="KX151" s="2">
        <f t="shared" si="200"/>
        <v>39.03174278148223</v>
      </c>
      <c r="LB151">
        <v>0</v>
      </c>
      <c r="LE151" s="2" t="e">
        <v>#N/A</v>
      </c>
      <c r="LF151" s="2" t="e">
        <v>#N/A</v>
      </c>
      <c r="LG151" s="2" t="e">
        <v>#N/A</v>
      </c>
      <c r="LH151" s="2" t="e">
        <v>#N/A</v>
      </c>
      <c r="LI151" s="2" t="e">
        <v>#N/A</v>
      </c>
      <c r="LJ151" s="2" t="e">
        <v>#N/A</v>
      </c>
      <c r="LK151" s="2">
        <v>78.875144340296245</v>
      </c>
      <c r="LL151" s="2" t="e">
        <v>#N/A</v>
      </c>
      <c r="LM151" s="2" t="e">
        <v>#N/A</v>
      </c>
      <c r="LN151" s="2">
        <v>72.593452067206783</v>
      </c>
      <c r="LO151" s="2" t="e">
        <v>#N/A</v>
      </c>
      <c r="LP151" s="2">
        <v>51.937014876718195</v>
      </c>
      <c r="LQ151" s="2" t="e">
        <v>#N/A</v>
      </c>
      <c r="LR151" s="2" t="e">
        <v>#N/A</v>
      </c>
      <c r="LS151" s="2" t="e">
        <v>#N/A</v>
      </c>
      <c r="LT151" s="2" t="e">
        <v>#N/A</v>
      </c>
      <c r="LU151" s="2" t="e">
        <v>#N/A</v>
      </c>
      <c r="LV151" s="2" t="e">
        <v>#N/A</v>
      </c>
      <c r="LW151" s="2" t="e">
        <v>#N/A</v>
      </c>
      <c r="LX151" s="2" t="e">
        <v>#N/A</v>
      </c>
      <c r="LY151" s="2">
        <v>65.945688526712971</v>
      </c>
      <c r="LZ151" s="2" t="e">
        <v>#N/A</v>
      </c>
      <c r="MA151" s="2" t="e">
        <v>#N/A</v>
      </c>
      <c r="MB151" s="2" t="e">
        <v>#N/A</v>
      </c>
      <c r="MC151" s="2" t="e">
        <v>#N/A</v>
      </c>
      <c r="MD151" s="2" t="e">
        <v>#N/A</v>
      </c>
      <c r="ME151" s="2" t="e">
        <v>#N/A</v>
      </c>
      <c r="MF151" s="2" t="e">
        <v>#N/A</v>
      </c>
      <c r="MG151" s="2" t="e">
        <v>#N/A</v>
      </c>
      <c r="MH151" s="2">
        <v>64.338941949485914</v>
      </c>
      <c r="MI151" s="2" t="e">
        <v>#N/A</v>
      </c>
      <c r="MJ151" s="2" t="e">
        <v>#N/A</v>
      </c>
      <c r="MK151" s="2" t="e">
        <v>#N/A</v>
      </c>
      <c r="ML151" s="2" t="e">
        <v>#N/A</v>
      </c>
      <c r="MM151" s="2" t="e">
        <v>#N/A</v>
      </c>
      <c r="MN151" s="2" t="e">
        <v>#N/A</v>
      </c>
      <c r="MO151" s="2" t="e">
        <v>#N/A</v>
      </c>
      <c r="MP151" s="2">
        <v>38.360708586852709</v>
      </c>
      <c r="MQ151" s="2" t="e">
        <v>#N/A</v>
      </c>
      <c r="MR151" s="2" t="e">
        <v>#N/A</v>
      </c>
      <c r="MS151" s="10" t="e">
        <v>#N/A</v>
      </c>
      <c r="MT151" s="2" t="e">
        <v>#N/A</v>
      </c>
      <c r="MU151" s="2" t="e">
        <v>#N/A</v>
      </c>
      <c r="MV151" s="2" t="e">
        <v>#N/A</v>
      </c>
      <c r="MX151" s="22" t="e">
        <v>#N/A</v>
      </c>
      <c r="MY151" s="22" t="e">
        <v>#N/A</v>
      </c>
      <c r="MZ151" s="22" t="e">
        <v>#N/A</v>
      </c>
      <c r="NA151" s="22" t="e">
        <v>#N/A</v>
      </c>
      <c r="NB151" s="22" t="e">
        <v>#N/A</v>
      </c>
      <c r="NC151" s="22" t="e">
        <v>#N/A</v>
      </c>
      <c r="ND151" s="22">
        <v>1</v>
      </c>
      <c r="NE151" s="22" t="e">
        <v>#N/A</v>
      </c>
      <c r="NF151" s="22" t="e">
        <v>#N/A</v>
      </c>
      <c r="NG151" s="22">
        <v>2</v>
      </c>
      <c r="NH151" s="23">
        <v>0</v>
      </c>
      <c r="NI151" s="22">
        <v>21</v>
      </c>
      <c r="NJ151" s="22" t="e">
        <v>#N/A</v>
      </c>
      <c r="NK151" s="22" t="e">
        <v>#N/A</v>
      </c>
      <c r="NL151" s="23" t="e">
        <v>#N/A</v>
      </c>
      <c r="NM151" s="3" t="e">
        <v>#N/A</v>
      </c>
      <c r="NN151" s="22" t="e">
        <v>#N/A</v>
      </c>
      <c r="NO151" s="22" t="e">
        <v>#N/A</v>
      </c>
      <c r="NP151" s="22" t="e">
        <v>#N/A</v>
      </c>
      <c r="NQ151" s="22" t="e">
        <v>#N/A</v>
      </c>
      <c r="NR151" s="23">
        <v>1</v>
      </c>
      <c r="NS151" s="22" t="e">
        <v>#N/A</v>
      </c>
      <c r="NT151" s="22" t="e">
        <v>#N/A</v>
      </c>
      <c r="NU151" s="23" t="e">
        <v>#N/A</v>
      </c>
      <c r="NV151" s="3" t="e">
        <v>#N/A</v>
      </c>
      <c r="NW151" s="22" t="e">
        <v>#N/A</v>
      </c>
      <c r="NX151" s="22" t="e">
        <v>#N/A</v>
      </c>
      <c r="NY151" s="22" t="e">
        <v>#N/A</v>
      </c>
      <c r="NZ151" s="22" t="e">
        <v>#N/A</v>
      </c>
      <c r="OA151" s="23">
        <v>7</v>
      </c>
      <c r="OB151" s="22" t="e">
        <v>#N/A</v>
      </c>
      <c r="OC151" s="22" t="e">
        <v>#N/A</v>
      </c>
      <c r="OD151" s="22" t="e">
        <v>#N/A</v>
      </c>
      <c r="OE151" s="22" t="e">
        <v>#N/A</v>
      </c>
      <c r="OF151" s="22" t="e">
        <v>#N/A</v>
      </c>
      <c r="OG151" s="22" t="e">
        <v>#N/A</v>
      </c>
      <c r="OH151" s="23" t="e">
        <v>#N/A</v>
      </c>
      <c r="OI151" s="22">
        <v>2</v>
      </c>
      <c r="OJ151" s="22" t="e">
        <v>#N/A</v>
      </c>
      <c r="OK151" s="22" t="e">
        <v>#N/A</v>
      </c>
      <c r="OL151" s="22" t="e">
        <v>#N/A</v>
      </c>
      <c r="OM151" s="23" t="e">
        <v>#N/A</v>
      </c>
      <c r="ON151" s="22" t="e">
        <v>#N/A</v>
      </c>
      <c r="OO151" s="22" t="e">
        <v>#N/A</v>
      </c>
      <c r="OQ151">
        <f t="shared" ref="OQ151:OQ214" si="258">OQ139</f>
        <v>-9</v>
      </c>
      <c r="OR151" s="23" t="e">
        <f t="shared" ca="1" si="238"/>
        <v>#N/A</v>
      </c>
      <c r="OS151" s="23" t="e">
        <f t="shared" ca="1" si="238"/>
        <v>#N/A</v>
      </c>
      <c r="OT151" s="23" t="e">
        <f t="shared" ca="1" si="237"/>
        <v>#N/A</v>
      </c>
      <c r="OU151" s="23" t="e">
        <f t="shared" ca="1" si="237"/>
        <v>#N/A</v>
      </c>
      <c r="OV151" s="23" t="e">
        <f t="shared" ca="1" si="237"/>
        <v>#N/A</v>
      </c>
      <c r="OW151" s="23" t="e">
        <f t="shared" ca="1" si="237"/>
        <v>#N/A</v>
      </c>
      <c r="OX151" s="23">
        <f t="shared" ca="1" si="237"/>
        <v>1.027908769107142</v>
      </c>
      <c r="OY151" s="23" t="e">
        <f t="shared" ca="1" si="237"/>
        <v>#N/A</v>
      </c>
      <c r="OZ151" s="23" t="e">
        <f t="shared" ca="1" si="237"/>
        <v>#N/A</v>
      </c>
      <c r="PA151" s="23">
        <f t="shared" ca="1" si="237"/>
        <v>1.0191095920692264</v>
      </c>
      <c r="PB151" s="23" t="e">
        <f t="shared" ca="1" si="237"/>
        <v>#N/A</v>
      </c>
      <c r="PC151" s="23">
        <f t="shared" ca="1" si="167"/>
        <v>1.0371793718798388</v>
      </c>
      <c r="PD151" s="23" t="e">
        <f t="shared" ca="1" si="167"/>
        <v>#N/A</v>
      </c>
      <c r="PE151" s="23" t="e">
        <f t="shared" ca="1" si="167"/>
        <v>#N/A</v>
      </c>
      <c r="PF151" s="23" t="e">
        <f t="shared" ca="1" si="167"/>
        <v>#N/A</v>
      </c>
      <c r="PG151" s="23" t="e">
        <f t="shared" ca="1" si="167"/>
        <v>#N/A</v>
      </c>
      <c r="PH151" s="23" t="e">
        <f t="shared" ca="1" si="167"/>
        <v>#N/A</v>
      </c>
      <c r="PI151" s="23" t="e">
        <f t="shared" ca="1" si="167"/>
        <v>#N/A</v>
      </c>
      <c r="PJ151" s="23" t="e">
        <f t="shared" ca="1" si="167"/>
        <v>#N/A</v>
      </c>
      <c r="PK151" s="23" t="e">
        <f t="shared" ca="1" si="167"/>
        <v>#N/A</v>
      </c>
      <c r="PL151" s="23">
        <f t="shared" ca="1" si="167"/>
        <v>1.0417413377228015</v>
      </c>
      <c r="PM151" s="23" t="e">
        <f t="shared" ca="1" si="167"/>
        <v>#N/A</v>
      </c>
      <c r="PN151" s="23" t="e">
        <f t="shared" ca="1" si="167"/>
        <v>#N/A</v>
      </c>
      <c r="PO151" s="23" t="e">
        <f t="shared" ca="1" si="167"/>
        <v>#N/A</v>
      </c>
      <c r="PP151" s="23" t="e">
        <f t="shared" ca="1" si="167"/>
        <v>#N/A</v>
      </c>
      <c r="PQ151" s="23" t="e">
        <f t="shared" ca="1" si="167"/>
        <v>#N/A</v>
      </c>
      <c r="PR151" s="23" t="e">
        <f t="shared" ca="1" si="167"/>
        <v>#N/A</v>
      </c>
      <c r="PS151" s="23" t="e">
        <f t="shared" ca="1" si="239"/>
        <v>#N/A</v>
      </c>
      <c r="PT151" s="23" t="e">
        <f t="shared" ca="1" si="239"/>
        <v>#N/A</v>
      </c>
      <c r="PU151" s="23">
        <f t="shared" ca="1" si="239"/>
        <v>1.0348655855628826</v>
      </c>
      <c r="PV151" s="23" t="e">
        <f t="shared" ca="1" si="239"/>
        <v>#N/A</v>
      </c>
      <c r="PW151" s="23" t="e">
        <f t="shared" ca="1" si="239"/>
        <v>#N/A</v>
      </c>
      <c r="PX151" s="23" t="e">
        <f t="shared" ca="1" si="189"/>
        <v>#N/A</v>
      </c>
      <c r="PY151" s="23" t="e">
        <f t="shared" ca="1" si="189"/>
        <v>#N/A</v>
      </c>
      <c r="PZ151" s="23" t="e">
        <f t="shared" ca="1" si="189"/>
        <v>#N/A</v>
      </c>
      <c r="QA151" s="23" t="e">
        <f t="shared" ca="1" si="189"/>
        <v>#N/A</v>
      </c>
      <c r="QB151" s="23" t="e">
        <f t="shared" ca="1" si="189"/>
        <v>#N/A</v>
      </c>
      <c r="QC151" s="23">
        <f t="shared" ca="1" si="189"/>
        <v>1.0786191106556988</v>
      </c>
      <c r="QD151" s="23" t="e">
        <f t="shared" ca="1" si="189"/>
        <v>#N/A</v>
      </c>
      <c r="QE151" s="23" t="e">
        <f t="shared" ca="1" si="189"/>
        <v>#N/A</v>
      </c>
      <c r="QF151" s="23" t="e">
        <f t="shared" ca="1" si="189"/>
        <v>#N/A</v>
      </c>
      <c r="QG151" s="23" t="e">
        <f t="shared" ca="1" si="194"/>
        <v>#N/A</v>
      </c>
      <c r="QH151" s="23" t="e">
        <f t="shared" ca="1" si="194"/>
        <v>#N/A</v>
      </c>
      <c r="QI151" s="23" t="e">
        <f t="shared" ca="1" si="194"/>
        <v>#N/A</v>
      </c>
      <c r="QJ151" s="26" t="e">
        <f t="shared" ca="1" si="211"/>
        <v>#N/A</v>
      </c>
    </row>
    <row r="152" spans="1:452" x14ac:dyDescent="0.35">
      <c r="A152" t="s">
        <v>1217</v>
      </c>
      <c r="B152" s="21">
        <v>36831</v>
      </c>
      <c r="C152" t="s">
        <v>767</v>
      </c>
      <c r="D152" s="2">
        <v>74</v>
      </c>
      <c r="E152" s="2">
        <v>73.2</v>
      </c>
      <c r="F152" s="2">
        <v>1.1000000000000001</v>
      </c>
      <c r="G152" s="2">
        <v>77.7</v>
      </c>
      <c r="H152" s="2">
        <v>73.173505931318246</v>
      </c>
      <c r="I152" s="2">
        <v>77.510599960023953</v>
      </c>
      <c r="J152" s="2">
        <v>86.4</v>
      </c>
      <c r="K152" s="2">
        <v>60.2</v>
      </c>
      <c r="L152" s="2">
        <v>60.304472892000021</v>
      </c>
      <c r="M152" s="2">
        <v>68.5</v>
      </c>
      <c r="N152" s="2">
        <v>73.2</v>
      </c>
      <c r="O152" s="2">
        <v>65.900000000000006</v>
      </c>
      <c r="P152" s="2">
        <v>63.7</v>
      </c>
      <c r="Q152" s="2">
        <v>162.69999999999999</v>
      </c>
      <c r="R152" s="2">
        <v>67.3</v>
      </c>
      <c r="S152" s="2">
        <v>73.2</v>
      </c>
      <c r="T152" s="2">
        <v>37.6</v>
      </c>
      <c r="U152" s="2">
        <v>57.9</v>
      </c>
      <c r="V152" s="2">
        <v>64.599999999999994</v>
      </c>
      <c r="W152" s="2">
        <v>31.9</v>
      </c>
      <c r="X152" s="2">
        <v>84.2</v>
      </c>
      <c r="Y152" s="2" t="e">
        <v>#N/A</v>
      </c>
      <c r="Z152" s="2">
        <v>45.4</v>
      </c>
      <c r="AA152" s="2">
        <v>84.1</v>
      </c>
      <c r="AB152" s="2">
        <v>141.80000000000001</v>
      </c>
      <c r="AC152" s="2">
        <v>149.30000000000001</v>
      </c>
      <c r="AD152" s="2">
        <v>65</v>
      </c>
      <c r="AE152" s="2">
        <v>165.9</v>
      </c>
      <c r="AF152" s="2">
        <v>81.2</v>
      </c>
      <c r="AG152" s="22">
        <v>591</v>
      </c>
      <c r="AH152" s="22">
        <v>409</v>
      </c>
      <c r="AI152" s="22">
        <v>178</v>
      </c>
      <c r="AJ152" s="22">
        <v>38</v>
      </c>
      <c r="AK152" s="22">
        <v>33</v>
      </c>
      <c r="AL152" s="22">
        <v>9</v>
      </c>
      <c r="AM152" s="22">
        <v>15</v>
      </c>
      <c r="AN152" s="22">
        <v>21</v>
      </c>
      <c r="AO152" s="22">
        <v>60</v>
      </c>
      <c r="AP152" s="22">
        <v>33</v>
      </c>
      <c r="AQ152" s="22">
        <v>18</v>
      </c>
      <c r="AR152" s="2">
        <v>66.7</v>
      </c>
      <c r="AS152" s="2">
        <v>57</v>
      </c>
      <c r="AT152" s="2">
        <v>162.69999999999999</v>
      </c>
      <c r="AU152" s="2">
        <v>54.9</v>
      </c>
      <c r="AV152" s="2">
        <v>84.4</v>
      </c>
      <c r="AW152" s="2">
        <v>65.400000000000006</v>
      </c>
      <c r="AX152" s="2">
        <v>67.3</v>
      </c>
      <c r="AY152" s="2">
        <v>93.8</v>
      </c>
      <c r="AZ152" s="2">
        <v>98.9</v>
      </c>
      <c r="BA152" s="2">
        <v>31.9</v>
      </c>
      <c r="BB152" s="2">
        <v>63.9</v>
      </c>
      <c r="BC152" s="2">
        <v>71.599999999999994</v>
      </c>
      <c r="BD152" s="3" t="e">
        <v>#N/A</v>
      </c>
      <c r="BE152" s="3" t="e">
        <v>#N/A</v>
      </c>
      <c r="BF152" s="3" t="e">
        <v>#N/A</v>
      </c>
      <c r="BG152" s="3" t="e">
        <v>#N/A</v>
      </c>
      <c r="BH152" s="3" t="e">
        <v>#N/A</v>
      </c>
      <c r="BI152" s="2">
        <v>172.1</v>
      </c>
      <c r="BJ152" s="2">
        <v>3.2</v>
      </c>
      <c r="BK152" s="2">
        <v>2.2000000000000002</v>
      </c>
      <c r="BL152" s="2">
        <v>67.7</v>
      </c>
      <c r="BM152" s="2">
        <v>73.900000000000006</v>
      </c>
      <c r="BN152" s="10">
        <v>320</v>
      </c>
      <c r="BO152" s="3">
        <v>99.76</v>
      </c>
      <c r="BP152" s="22">
        <v>1.4256</v>
      </c>
      <c r="BQ152" s="3">
        <v>32.552272727272729</v>
      </c>
      <c r="BR152" s="23">
        <v>5.5399999999999983</v>
      </c>
      <c r="BS152" s="2">
        <v>48.4</v>
      </c>
      <c r="BT152" s="3">
        <v>46.87</v>
      </c>
      <c r="BU152" s="2">
        <v>1</v>
      </c>
      <c r="BV152" s="2">
        <v>2.6</v>
      </c>
      <c r="BW152" s="2" t="e">
        <v>#N/A</v>
      </c>
      <c r="BX152" s="2" t="e">
        <v>#N/A</v>
      </c>
      <c r="BY152" s="23">
        <v>174.2</v>
      </c>
      <c r="BZ152" s="2">
        <v>97</v>
      </c>
      <c r="CA152" s="2">
        <v>76.099999999999994</v>
      </c>
      <c r="CB152" s="3">
        <v>80.510000000000005</v>
      </c>
      <c r="CC152" s="2">
        <v>75.8</v>
      </c>
      <c r="CD152" s="2">
        <v>96.8</v>
      </c>
      <c r="CE152" s="2">
        <v>96.998490792612969</v>
      </c>
      <c r="CF152" s="3">
        <v>80.62080739472178</v>
      </c>
      <c r="CG152" s="2">
        <v>75.82774963349901</v>
      </c>
      <c r="CH152" s="23">
        <v>183.06543965546393</v>
      </c>
      <c r="CI152" s="3">
        <v>80.290286945142512</v>
      </c>
      <c r="CM152" s="2">
        <f t="shared" si="196"/>
        <v>22.834085807570659</v>
      </c>
      <c r="CN152" s="2">
        <f t="shared" si="196"/>
        <v>3.8860830527497181</v>
      </c>
      <c r="CO152" s="2">
        <f t="shared" si="197"/>
        <v>92.211663369645464</v>
      </c>
      <c r="CR152" s="2">
        <f t="shared" si="201"/>
        <v>0.27100271002710413</v>
      </c>
      <c r="CS152" s="2">
        <f t="shared" si="201"/>
        <v>0.13679890560876679</v>
      </c>
      <c r="CT152" s="2">
        <f t="shared" si="202"/>
        <v>0.12886597938145428</v>
      </c>
      <c r="CU152" s="2">
        <f t="shared" si="202"/>
        <v>0.20888444198154918</v>
      </c>
      <c r="CV152" s="2">
        <f t="shared" si="202"/>
        <v>7.6076610135943495E-2</v>
      </c>
      <c r="CW152" s="2">
        <f t="shared" si="203"/>
        <v>0.61068702290077204</v>
      </c>
      <c r="CX152" s="2">
        <f t="shared" si="204"/>
        <v>0</v>
      </c>
      <c r="CY152" s="2">
        <f t="shared" si="244"/>
        <v>2.5210084033613405</v>
      </c>
      <c r="CZ152" s="2">
        <f t="shared" si="208"/>
        <v>-0.79155672823218259</v>
      </c>
      <c r="DA152" s="2">
        <f t="shared" si="209"/>
        <v>-1.0467550593161199</v>
      </c>
      <c r="DB152" s="2">
        <f t="shared" si="210"/>
        <v>0.46656298600310603</v>
      </c>
      <c r="DC152" s="2"/>
      <c r="DF152" s="2">
        <f t="shared" si="205"/>
        <v>2.5356123502654926</v>
      </c>
      <c r="DG152" s="2">
        <f t="shared" si="205"/>
        <v>0.91674887434127772</v>
      </c>
      <c r="DH152" s="2">
        <f t="shared" si="206"/>
        <v>4.3455312855421591</v>
      </c>
      <c r="DI152" s="2">
        <f t="shared" si="227"/>
        <v>14.007033262237712</v>
      </c>
      <c r="DJ152" s="2">
        <f t="shared" si="227"/>
        <v>27.945120200361796</v>
      </c>
      <c r="DM152" s="2"/>
      <c r="DN152" s="2">
        <f t="shared" si="245"/>
        <v>1.1049723756906038</v>
      </c>
      <c r="DO152" s="2">
        <f t="shared" si="212"/>
        <v>0.25806451612903597</v>
      </c>
      <c r="DP152" s="2">
        <f t="shared" si="246"/>
        <v>-0.57537399309551207</v>
      </c>
      <c r="DQ152" s="2"/>
      <c r="DR152" s="2">
        <f t="shared" si="247"/>
        <v>3.4364261168384878</v>
      </c>
      <c r="DS152" s="2">
        <f t="shared" si="248"/>
        <v>2.4770160503575109</v>
      </c>
      <c r="DT152" s="2" t="e">
        <v>#N/A</v>
      </c>
      <c r="DU152" s="2" t="e">
        <v>#N/A</v>
      </c>
      <c r="DV152" s="2">
        <f t="shared" si="213"/>
        <v>1.2288786482335112</v>
      </c>
      <c r="DW152" s="2">
        <f t="shared" si="249"/>
        <v>-7.870894677236695</v>
      </c>
      <c r="DX152" s="2">
        <f t="shared" si="250"/>
        <v>0.2666666666666595</v>
      </c>
      <c r="DY152" s="2">
        <f t="shared" si="251"/>
        <v>2.5914634146341431</v>
      </c>
      <c r="DZ152" s="2">
        <f t="shared" si="252"/>
        <v>11.246200607902734</v>
      </c>
      <c r="EA152" s="2">
        <f t="shared" si="190"/>
        <v>4.3243243243243246</v>
      </c>
      <c r="EB152" s="2">
        <f t="shared" si="190"/>
        <v>7.8464106844741144</v>
      </c>
      <c r="EC152" s="2">
        <f t="shared" si="190"/>
        <v>6.6889632107023367</v>
      </c>
      <c r="ED152" s="2">
        <f t="shared" si="188"/>
        <v>3.1862745098039325</v>
      </c>
      <c r="EE152" s="2" t="e">
        <f t="shared" si="188"/>
        <v>#N/A</v>
      </c>
      <c r="EF152" s="2">
        <f t="shared" si="188"/>
        <v>11.547911547911527</v>
      </c>
      <c r="EG152" s="2">
        <f t="shared" si="188"/>
        <v>-4.6485260770975145</v>
      </c>
      <c r="EH152" s="2">
        <f t="shared" si="143"/>
        <v>-5.150501672240793</v>
      </c>
      <c r="EI152" s="2">
        <f t="shared" si="151"/>
        <v>1.2139605462822445</v>
      </c>
      <c r="EJ152" s="2">
        <f t="shared" si="151"/>
        <v>4.9723756906077332</v>
      </c>
      <c r="EK152" s="2">
        <f t="shared" si="151"/>
        <v>-7.870894677236695</v>
      </c>
      <c r="EL152" s="2">
        <f t="shared" si="151"/>
        <v>1.1049723756906049</v>
      </c>
      <c r="EM152" s="2">
        <f t="shared" si="151"/>
        <v>-1.7462165308498201</v>
      </c>
      <c r="EN152" s="2">
        <f t="shared" si="151"/>
        <v>2.1875000000000089</v>
      </c>
      <c r="EO152" s="2">
        <f t="shared" si="240"/>
        <v>2.5914634146341431</v>
      </c>
      <c r="EP152" s="2">
        <f t="shared" si="240"/>
        <v>-3.4979423868312765</v>
      </c>
      <c r="EQ152" s="2">
        <f t="shared" si="240"/>
        <v>0.61037639877925542</v>
      </c>
      <c r="ER152" s="2">
        <f t="shared" si="162"/>
        <v>6.6889632107023367</v>
      </c>
      <c r="ES152" s="2">
        <f t="shared" si="162"/>
        <v>3.9024390243902474</v>
      </c>
      <c r="ET152" s="2">
        <f t="shared" si="162"/>
        <v>1.2729844413012614</v>
      </c>
      <c r="EU152" s="2">
        <f t="shared" si="198"/>
        <v>3.2</v>
      </c>
      <c r="EV152" s="2">
        <f t="shared" si="198"/>
        <v>2.2000000000000002</v>
      </c>
      <c r="EW152" s="2">
        <f t="shared" si="253"/>
        <v>5.1242236024844567</v>
      </c>
      <c r="EX152" s="2">
        <f t="shared" si="253"/>
        <v>2.0718232044198981</v>
      </c>
      <c r="EY152" s="2">
        <f t="shared" si="254"/>
        <v>50.598152542237472</v>
      </c>
      <c r="EZ152" s="2">
        <f t="shared" si="254"/>
        <v>167.5539304343267</v>
      </c>
      <c r="FA152" s="2">
        <f t="shared" si="255"/>
        <v>6.1403508771929793</v>
      </c>
      <c r="FB152" s="2">
        <f t="shared" si="173"/>
        <v>3.444180522565321</v>
      </c>
      <c r="FC152" s="2">
        <f t="shared" si="173"/>
        <v>-0.81799591002044147</v>
      </c>
      <c r="FD152" s="2">
        <f t="shared" si="173"/>
        <v>1.6021361815754087</v>
      </c>
      <c r="FE152" s="2">
        <f t="shared" si="173"/>
        <v>2.1441258563816401</v>
      </c>
      <c r="FF152" s="2">
        <f t="shared" si="173"/>
        <v>2.5710419485791558</v>
      </c>
      <c r="FG152" s="2">
        <f t="shared" si="173"/>
        <v>3.3084311632870733</v>
      </c>
      <c r="FH152" s="2" t="e">
        <v>#N/A</v>
      </c>
      <c r="FI152" s="2" t="e">
        <v>#N/A</v>
      </c>
      <c r="FL152" s="2">
        <f t="shared" si="228"/>
        <v>0.55783333656955758</v>
      </c>
      <c r="FM152" s="2">
        <f t="shared" si="228"/>
        <v>0.41978125903918695</v>
      </c>
      <c r="FN152" s="2">
        <f t="shared" si="229"/>
        <v>1.205792140716877</v>
      </c>
      <c r="FQ152" s="2">
        <f t="shared" si="230"/>
        <v>2.2500735591851173</v>
      </c>
      <c r="FR152" s="2">
        <f t="shared" si="230"/>
        <v>1.6897276344564061</v>
      </c>
      <c r="FS152" s="2">
        <f t="shared" si="231"/>
        <v>4.9111080151977626</v>
      </c>
      <c r="FT152" s="2">
        <f t="shared" si="232"/>
        <v>2.5148198521813603</v>
      </c>
      <c r="FU152" s="2">
        <f t="shared" si="232"/>
        <v>1.1997593473708434</v>
      </c>
      <c r="FX152" s="2">
        <f t="shared" si="241"/>
        <v>1.0550276438983097</v>
      </c>
      <c r="FY152" s="2">
        <f t="shared" si="241"/>
        <v>0.16227723515818138</v>
      </c>
      <c r="FZ152" s="2">
        <f t="shared" si="242"/>
        <v>3.3546046729039825</v>
      </c>
      <c r="GA152" s="2">
        <f t="shared" si="243"/>
        <v>2.6642842366117581</v>
      </c>
      <c r="GB152" s="2">
        <f t="shared" si="243"/>
        <v>1.1587451565866047</v>
      </c>
      <c r="GE152" s="2"/>
      <c r="GF152" s="2"/>
      <c r="GG152" s="2">
        <f t="shared" ref="GG152:GH167" si="259">100*((AVERAGE(CM150:CM152)/AVERAGE(CM138:CM140))-1)</f>
        <v>58.939234787559336</v>
      </c>
      <c r="GH152" s="2">
        <f t="shared" si="259"/>
        <v>133.28405591134322</v>
      </c>
      <c r="GI152" s="2">
        <f t="shared" ref="GI152:GI215" si="260">100*((AVERAGE(BS150:BS152)/AVERAGE(BS138:BS140))-1)</f>
        <v>7.9352850539290865</v>
      </c>
      <c r="GJ152" s="2">
        <f t="shared" ref="GJ152:GJ215" si="261">100*((AVERAGE(K150:K152)/AVERAGE(K138:K140))-1)</f>
        <v>3.4403669724770714</v>
      </c>
      <c r="GK152" s="2" t="e">
        <v>#N/A</v>
      </c>
      <c r="GN152" s="2">
        <f t="shared" si="191"/>
        <v>0.10000000000000009</v>
      </c>
      <c r="GQ152" s="2"/>
      <c r="GT152" s="27">
        <f t="shared" ca="1" si="174"/>
        <v>102.41157556270097</v>
      </c>
      <c r="GU152" s="27">
        <f t="shared" ca="1" si="175"/>
        <v>108.44444444444446</v>
      </c>
      <c r="GV152" s="27">
        <f t="shared" ca="1" si="175"/>
        <v>99.734748010610076</v>
      </c>
      <c r="GW152" s="27">
        <f t="shared" ca="1" si="176"/>
        <v>99.196326061997723</v>
      </c>
      <c r="GX152" s="27">
        <f t="shared" ca="1" si="176"/>
        <v>103.2590051457976</v>
      </c>
      <c r="GY152" s="27">
        <f t="shared" ca="1" si="177"/>
        <v>100.82644628099176</v>
      </c>
      <c r="GZ152" s="27">
        <f t="shared" ca="1" si="178"/>
        <v>104.32432432432432</v>
      </c>
      <c r="HA152" s="27">
        <f t="shared" ca="1" si="179"/>
        <v>96.447028423772608</v>
      </c>
      <c r="HB152" s="27">
        <f t="shared" ca="1" si="179"/>
        <v>109.42760942760943</v>
      </c>
      <c r="HC152" s="27">
        <f t="shared" ca="1" si="179"/>
        <v>92.115491393670197</v>
      </c>
      <c r="HD152" s="27">
        <f t="shared" ca="1" si="179"/>
        <v>94.638694638694645</v>
      </c>
      <c r="HE152" s="27">
        <f t="shared" ca="1" si="180"/>
        <v>96.200814111261877</v>
      </c>
      <c r="HG152" s="27">
        <f t="shared" ca="1" si="181"/>
        <v>100</v>
      </c>
      <c r="HH152" s="27">
        <f t="shared" ca="1" si="182"/>
        <v>102.58358662613982</v>
      </c>
      <c r="HI152" s="27">
        <f t="shared" ca="1" si="182"/>
        <v>100.53333333333335</v>
      </c>
      <c r="HJ152" s="27">
        <f t="shared" ca="1" si="183"/>
        <v>100.2301495972382</v>
      </c>
      <c r="HK152" s="27">
        <f t="shared" ca="1" si="183"/>
        <v>100.17182130584192</v>
      </c>
      <c r="HL152" s="27">
        <f t="shared" ca="1" si="184"/>
        <v>100.27624309392264</v>
      </c>
      <c r="HM152" s="27">
        <f t="shared" ca="1" si="185"/>
        <v>100</v>
      </c>
      <c r="HN152" s="27">
        <f t="shared" ca="1" si="186"/>
        <v>100.25906735751295</v>
      </c>
      <c r="HO152" s="27">
        <f t="shared" ca="1" si="186"/>
        <v>100</v>
      </c>
      <c r="HP152" s="27">
        <f t="shared" ca="1" si="186"/>
        <v>99.228650137741042</v>
      </c>
      <c r="HQ152" s="27">
        <f t="shared" ca="1" si="186"/>
        <v>104.126213592233</v>
      </c>
      <c r="HR152" s="27">
        <f t="shared" ca="1" si="187"/>
        <v>98.595317725752508</v>
      </c>
      <c r="HT152" s="27">
        <f t="shared" ca="1" si="214"/>
        <v>203.28989012754488</v>
      </c>
      <c r="HU152" s="27">
        <f t="shared" ca="1" si="214"/>
        <v>48.714443293431543</v>
      </c>
      <c r="HV152" s="27">
        <f t="shared" ca="1" si="214"/>
        <v>39.988415612190337</v>
      </c>
      <c r="HW152" s="27">
        <f t="shared" ca="1" si="215"/>
        <v>619.94199211457294</v>
      </c>
      <c r="HX152" s="27">
        <f t="shared" ca="1" si="215"/>
        <v>380.69107793581748</v>
      </c>
      <c r="HY152" s="27">
        <f t="shared" ca="1" si="233"/>
        <v>1000</v>
      </c>
      <c r="HZ152" s="27">
        <f t="shared" ca="1" si="216"/>
        <v>4.0102043896990001</v>
      </c>
      <c r="IA152" s="27">
        <f t="shared" ca="1" si="216"/>
        <v>6.4607781429936821</v>
      </c>
      <c r="IB152" s="27">
        <f t="shared" ca="1" si="216"/>
        <v>6.031508683272679</v>
      </c>
      <c r="IC152" s="27">
        <f t="shared" ca="1" si="216"/>
        <v>52.199730480585735</v>
      </c>
      <c r="ID152" s="27">
        <f t="shared" ca="1" si="216"/>
        <v>39.495044154390961</v>
      </c>
      <c r="IE152" s="27">
        <f t="shared" ca="1" si="216"/>
        <v>41.656999922383804</v>
      </c>
      <c r="IG152" s="28">
        <f t="shared" ca="1" si="217"/>
        <v>0.43044625250928392</v>
      </c>
      <c r="IH152" s="28">
        <f t="shared" ca="1" si="217"/>
        <v>0.44763330647636645</v>
      </c>
      <c r="II152" s="28">
        <f t="shared" ca="1" si="217"/>
        <v>1.2549658913329178E-2</v>
      </c>
      <c r="IJ152" s="28">
        <f t="shared" ca="1" si="218"/>
        <v>-0.33360397297020172</v>
      </c>
      <c r="IK152" s="24">
        <f t="shared" ca="1" si="234"/>
        <v>-1.2242331908691813</v>
      </c>
      <c r="IL152" s="28">
        <f t="shared" ca="1" si="219"/>
        <v>1.4020260784126706</v>
      </c>
      <c r="IM152" s="28">
        <f t="shared" ca="1" si="235"/>
        <v>1.1049723756906253</v>
      </c>
      <c r="IN152" s="3">
        <f t="shared" ca="1" si="236"/>
        <v>1.068422105442469</v>
      </c>
      <c r="IO152" s="2">
        <f t="shared" si="256"/>
        <v>1.1000000000000001</v>
      </c>
      <c r="IQ152" s="2">
        <f t="shared" ca="1" si="220"/>
        <v>0.89062921789897953</v>
      </c>
      <c r="IS152" s="3">
        <f t="shared" ca="1" si="221"/>
        <v>0.12337562244378536</v>
      </c>
      <c r="IT152" s="3">
        <f t="shared" ca="1" si="222"/>
        <v>-2.6386267142910622E-2</v>
      </c>
      <c r="IU152" s="3">
        <f t="shared" si="223"/>
        <v>0.10000000000000009</v>
      </c>
      <c r="IV152" s="3">
        <f t="shared" ca="1" si="224"/>
        <v>3.0106446991253512E-3</v>
      </c>
      <c r="IX152" s="28">
        <f ca="1">$HL152/100*(GZ152-100)*AL152/1000+(HM152-100)*HZ152/$HY152</f>
        <v>3.9026429744661778E-2</v>
      </c>
      <c r="IY152" s="28">
        <f ca="1">$HL152/100*(HA152-100)*AM152/1000+(HN152-100)*IA152/$HY152</f>
        <v>-5.176801950155354E-2</v>
      </c>
      <c r="IZ152" s="28">
        <f ca="1">$HL152/100*(HB152-100)*AN152/1000+(HO152-100)*IB152/$HY152</f>
        <v>0.19852670349907917</v>
      </c>
      <c r="JA152" s="28">
        <f ca="1">$HL152/100*(HC152-100)*AO152/1000+(HP152-100)*IC152/$HY152</f>
        <v>-0.51464159592682612</v>
      </c>
      <c r="JB152" s="28">
        <f ca="1">$HL152/100*(HD152-100)*AP152/1000+(HQ152-100)*ID152/$HY152</f>
        <v>-1.4446826688941705E-2</v>
      </c>
      <c r="JC152" s="28">
        <f ca="1">$HL152/100*(HE152-100)*AQ152/1000+(HR152-100)*IE152/$HY152</f>
        <v>-0.12708910518216049</v>
      </c>
      <c r="JE152" s="3">
        <f t="shared" ca="1" si="225"/>
        <v>-5.3978464377123225E-5</v>
      </c>
      <c r="JF152" s="3">
        <f t="shared" ca="1" si="225"/>
        <v>-7.1443902938330903E-3</v>
      </c>
      <c r="JG152" s="3">
        <f t="shared" ca="1" si="225"/>
        <v>6.8254586858013944E-3</v>
      </c>
      <c r="JH152" s="3">
        <f t="shared" ca="1" si="225"/>
        <v>1.0194286190210455E-2</v>
      </c>
      <c r="JI152" s="3">
        <f t="shared" ca="1" si="225"/>
        <v>-4.0029574210866337E-2</v>
      </c>
      <c r="JJ152" s="3">
        <f t="shared" ca="1" si="225"/>
        <v>4.5958604131137532E-2</v>
      </c>
      <c r="JK152" s="3">
        <f>IO152-IO151</f>
        <v>0.10000000000000009</v>
      </c>
      <c r="JL152" s="3">
        <f t="shared" ca="1" si="226"/>
        <v>9.3228519778575825E-2</v>
      </c>
      <c r="JN152" s="10">
        <f>COUNTIF(EI152:ET152,"&gt;2")</f>
        <v>5</v>
      </c>
      <c r="JP152" s="2">
        <f>AVERAGE(CS152,CS140,CS128,CS116,CS104,CS92,CS80,CS68,CS56,CS44)</f>
        <v>5.8667640056667601E-2</v>
      </c>
      <c r="JQ152" s="2">
        <f>CS152-JP152</f>
        <v>7.8131265552099177E-2</v>
      </c>
      <c r="JR152" s="2">
        <f>AVERAGE(CT152,CT140,CT128,CT116,CT104,CT92,CT80,CT68,CT56,CT44)</f>
        <v>0.16156208969117508</v>
      </c>
      <c r="JS152" s="2">
        <f>CT152-JR152</f>
        <v>-3.2696110309720805E-2</v>
      </c>
      <c r="KH152" s="2">
        <f>(DN152*$DN$4)+(FB152*$FB$3)+(FC152*$FC$3)+(FD152*$FD$3)+(FE152*$FE$3)+(FF152*$FF$3)+(FG152*$FG$3)</f>
        <v>2.4046977889622978</v>
      </c>
      <c r="KI152" s="2">
        <f>F152-KH152</f>
        <v>-1.3046977889622977</v>
      </c>
      <c r="KJ152" s="2">
        <f>MAX(DN152,FB152:FG152)</f>
        <v>3.444180522565321</v>
      </c>
      <c r="KK152" s="2">
        <f>MIN(DN152,FB152:FG152)</f>
        <v>-0.81799591002044147</v>
      </c>
      <c r="KL152" s="2">
        <f t="shared" si="257"/>
        <v>4.262176432585763</v>
      </c>
      <c r="KO152" s="2">
        <f>BO152</f>
        <v>99.76</v>
      </c>
      <c r="KP152" s="2">
        <f>100*((BO146/BO134)-1)</f>
        <v>2.0321931589537101</v>
      </c>
      <c r="KQ152" s="2">
        <f t="shared" si="142"/>
        <v>2.0321931589537101</v>
      </c>
      <c r="KR152" s="2">
        <f>100*((BO140/BO128)-1)</f>
        <v>3.3882595262615833</v>
      </c>
      <c r="KS152" s="2">
        <f t="shared" si="149"/>
        <v>3.3882595262615833</v>
      </c>
      <c r="KT152" s="3">
        <f>BP152</f>
        <v>1.4256</v>
      </c>
      <c r="KU152" s="3">
        <f>BQ152</f>
        <v>32.552272727272729</v>
      </c>
      <c r="KV152" s="3">
        <f t="shared" si="207"/>
        <v>22.834085807570659</v>
      </c>
      <c r="KW152" s="2">
        <f t="shared" si="200"/>
        <v>45.681309477715573</v>
      </c>
      <c r="KX152" s="2">
        <f t="shared" si="200"/>
        <v>41.771994272692218</v>
      </c>
      <c r="LB152">
        <v>0</v>
      </c>
      <c r="LE152" s="2" t="e">
        <v>#N/A</v>
      </c>
      <c r="LF152" s="2" t="e">
        <v>#N/A</v>
      </c>
      <c r="LG152" s="2" t="e">
        <v>#N/A</v>
      </c>
      <c r="LH152" s="2" t="e">
        <v>#N/A</v>
      </c>
      <c r="LI152" s="2" t="e">
        <v>#N/A</v>
      </c>
      <c r="LJ152" s="2" t="e">
        <v>#N/A</v>
      </c>
      <c r="LK152" s="2">
        <v>79.123388364931984</v>
      </c>
      <c r="LL152" s="2" t="e">
        <v>#N/A</v>
      </c>
      <c r="LM152" s="2" t="e">
        <v>#N/A</v>
      </c>
      <c r="LN152" s="2">
        <v>72.882522218449694</v>
      </c>
      <c r="LO152" s="2" t="e">
        <v>#N/A</v>
      </c>
      <c r="LP152" s="2">
        <v>52.270893687869297</v>
      </c>
      <c r="LQ152" s="2" t="e">
        <v>#N/A</v>
      </c>
      <c r="LR152" s="2" t="e">
        <v>#N/A</v>
      </c>
      <c r="LS152" s="2" t="e">
        <v>#N/A</v>
      </c>
      <c r="LT152" s="2" t="e">
        <v>#N/A</v>
      </c>
      <c r="LU152" s="2" t="e">
        <v>#N/A</v>
      </c>
      <c r="LV152" s="2" t="e">
        <v>#N/A</v>
      </c>
      <c r="LW152" s="2" t="e">
        <v>#N/A</v>
      </c>
      <c r="LX152" s="2" t="e">
        <v>#N/A</v>
      </c>
      <c r="LY152" s="2">
        <v>66.201241019123572</v>
      </c>
      <c r="LZ152" s="2" t="e">
        <v>#N/A</v>
      </c>
      <c r="MA152" s="2" t="e">
        <v>#N/A</v>
      </c>
      <c r="MB152" s="2" t="e">
        <v>#N/A</v>
      </c>
      <c r="MC152" s="2" t="e">
        <v>#N/A</v>
      </c>
      <c r="MD152" s="2" t="e">
        <v>#N/A</v>
      </c>
      <c r="ME152" s="2" t="e">
        <v>#N/A</v>
      </c>
      <c r="MF152" s="2" t="e">
        <v>#N/A</v>
      </c>
      <c r="MG152" s="2" t="e">
        <v>#N/A</v>
      </c>
      <c r="MH152" s="2">
        <v>64.579018005934401</v>
      </c>
      <c r="MI152" s="2" t="e">
        <v>#N/A</v>
      </c>
      <c r="MJ152" s="2" t="e">
        <v>#N/A</v>
      </c>
      <c r="MK152" s="2" t="e">
        <v>#N/A</v>
      </c>
      <c r="ML152" s="2" t="e">
        <v>#N/A</v>
      </c>
      <c r="MM152" s="2" t="e">
        <v>#N/A</v>
      </c>
      <c r="MN152" s="2" t="e">
        <v>#N/A</v>
      </c>
      <c r="MO152" s="2" t="e">
        <v>#N/A</v>
      </c>
      <c r="MP152" s="2">
        <v>38.568439048752346</v>
      </c>
      <c r="MQ152" s="2" t="e">
        <v>#N/A</v>
      </c>
      <c r="MR152" s="2" t="e">
        <v>#N/A</v>
      </c>
      <c r="MS152" s="10" t="e">
        <v>#N/A</v>
      </c>
      <c r="MT152" s="2" t="e">
        <v>#N/A</v>
      </c>
      <c r="MU152" s="2" t="e">
        <v>#N/A</v>
      </c>
      <c r="MV152" s="2" t="e">
        <v>#N/A</v>
      </c>
      <c r="MX152" s="22" t="e">
        <v>#N/A</v>
      </c>
      <c r="MY152" s="22" t="e">
        <v>#N/A</v>
      </c>
      <c r="MZ152" s="22" t="e">
        <v>#N/A</v>
      </c>
      <c r="NA152" s="22" t="e">
        <v>#N/A</v>
      </c>
      <c r="NB152" s="22" t="e">
        <v>#N/A</v>
      </c>
      <c r="NC152" s="22" t="e">
        <v>#N/A</v>
      </c>
      <c r="ND152" s="22">
        <v>1</v>
      </c>
      <c r="NE152" s="22" t="e">
        <v>#N/A</v>
      </c>
      <c r="NF152" s="22" t="e">
        <v>#N/A</v>
      </c>
      <c r="NG152" s="22">
        <v>2</v>
      </c>
      <c r="NH152" s="23">
        <v>0</v>
      </c>
      <c r="NI152" s="22">
        <v>21</v>
      </c>
      <c r="NJ152" s="22" t="e">
        <v>#N/A</v>
      </c>
      <c r="NK152" s="22" t="e">
        <v>#N/A</v>
      </c>
      <c r="NL152" s="23" t="e">
        <v>#N/A</v>
      </c>
      <c r="NM152" s="3" t="e">
        <v>#N/A</v>
      </c>
      <c r="NN152" s="22" t="e">
        <v>#N/A</v>
      </c>
      <c r="NO152" s="22" t="e">
        <v>#N/A</v>
      </c>
      <c r="NP152" s="22" t="e">
        <v>#N/A</v>
      </c>
      <c r="NQ152" s="22" t="e">
        <v>#N/A</v>
      </c>
      <c r="NR152" s="23">
        <v>1</v>
      </c>
      <c r="NS152" s="22" t="e">
        <v>#N/A</v>
      </c>
      <c r="NT152" s="22" t="e">
        <v>#N/A</v>
      </c>
      <c r="NU152" s="23" t="e">
        <v>#N/A</v>
      </c>
      <c r="NV152" s="3" t="e">
        <v>#N/A</v>
      </c>
      <c r="NW152" s="22" t="e">
        <v>#N/A</v>
      </c>
      <c r="NX152" s="22" t="e">
        <v>#N/A</v>
      </c>
      <c r="NY152" s="22" t="e">
        <v>#N/A</v>
      </c>
      <c r="NZ152" s="22" t="e">
        <v>#N/A</v>
      </c>
      <c r="OA152" s="23">
        <v>7</v>
      </c>
      <c r="OB152" s="22" t="e">
        <v>#N/A</v>
      </c>
      <c r="OC152" s="22" t="e">
        <v>#N/A</v>
      </c>
      <c r="OD152" s="22" t="e">
        <v>#N/A</v>
      </c>
      <c r="OE152" s="22" t="e">
        <v>#N/A</v>
      </c>
      <c r="OF152" s="22" t="e">
        <v>#N/A</v>
      </c>
      <c r="OG152" s="22" t="e">
        <v>#N/A</v>
      </c>
      <c r="OH152" s="23" t="e">
        <v>#N/A</v>
      </c>
      <c r="OI152" s="22">
        <v>2</v>
      </c>
      <c r="OJ152" s="22" t="e">
        <v>#N/A</v>
      </c>
      <c r="OK152" s="22" t="e">
        <v>#N/A</v>
      </c>
      <c r="OL152" s="22" t="e">
        <v>#N/A</v>
      </c>
      <c r="OM152" s="23" t="e">
        <v>#N/A</v>
      </c>
      <c r="ON152" s="22" t="e">
        <v>#N/A</v>
      </c>
      <c r="OO152" s="22" t="e">
        <v>#N/A</v>
      </c>
      <c r="OQ152">
        <f t="shared" si="258"/>
        <v>-10</v>
      </c>
      <c r="OR152" s="23" t="e">
        <f t="shared" ca="1" si="238"/>
        <v>#N/A</v>
      </c>
      <c r="OS152" s="23" t="e">
        <f t="shared" ca="1" si="238"/>
        <v>#N/A</v>
      </c>
      <c r="OT152" s="23" t="e">
        <f t="shared" ca="1" si="237"/>
        <v>#N/A</v>
      </c>
      <c r="OU152" s="23" t="e">
        <f t="shared" ca="1" si="237"/>
        <v>#N/A</v>
      </c>
      <c r="OV152" s="23" t="e">
        <f t="shared" ca="1" si="237"/>
        <v>#N/A</v>
      </c>
      <c r="OW152" s="23" t="e">
        <f t="shared" ca="1" si="237"/>
        <v>#N/A</v>
      </c>
      <c r="OX152" s="23">
        <f t="shared" ca="1" si="237"/>
        <v>1.0311439100623283</v>
      </c>
      <c r="OY152" s="23" t="e">
        <f t="shared" ca="1" si="237"/>
        <v>#N/A</v>
      </c>
      <c r="OZ152" s="23" t="e">
        <f t="shared" ca="1" si="237"/>
        <v>#N/A</v>
      </c>
      <c r="PA152" s="23">
        <f t="shared" ca="1" si="237"/>
        <v>1.0231677289331382</v>
      </c>
      <c r="PB152" s="23" t="e">
        <f t="shared" ca="1" si="237"/>
        <v>#N/A</v>
      </c>
      <c r="PC152" s="23">
        <f t="shared" ca="1" si="167"/>
        <v>1.0438469136408675</v>
      </c>
      <c r="PD152" s="23" t="e">
        <f t="shared" ca="1" si="167"/>
        <v>#N/A</v>
      </c>
      <c r="PE152" s="23" t="e">
        <f t="shared" ca="1" si="167"/>
        <v>#N/A</v>
      </c>
      <c r="PF152" s="23" t="e">
        <f t="shared" ca="1" si="167"/>
        <v>#N/A</v>
      </c>
      <c r="PG152" s="23" t="e">
        <f t="shared" ca="1" si="167"/>
        <v>#N/A</v>
      </c>
      <c r="PH152" s="23" t="e">
        <f t="shared" ca="1" si="167"/>
        <v>#N/A</v>
      </c>
      <c r="PI152" s="23" t="e">
        <f t="shared" ca="1" si="167"/>
        <v>#N/A</v>
      </c>
      <c r="PJ152" s="23" t="e">
        <f t="shared" ca="1" si="167"/>
        <v>#N/A</v>
      </c>
      <c r="PK152" s="23" t="e">
        <f t="shared" ca="1" si="167"/>
        <v>#N/A</v>
      </c>
      <c r="PL152" s="23">
        <f t="shared" ca="1" si="167"/>
        <v>1.0457782899671377</v>
      </c>
      <c r="PM152" s="23" t="e">
        <f t="shared" ca="1" si="167"/>
        <v>#N/A</v>
      </c>
      <c r="PN152" s="23" t="e">
        <f t="shared" ca="1" si="167"/>
        <v>#N/A</v>
      </c>
      <c r="PO152" s="23" t="e">
        <f t="shared" ca="1" si="167"/>
        <v>#N/A</v>
      </c>
      <c r="PP152" s="23" t="e">
        <f t="shared" ca="1" si="167"/>
        <v>#N/A</v>
      </c>
      <c r="PQ152" s="23" t="e">
        <f t="shared" ca="1" si="167"/>
        <v>#N/A</v>
      </c>
      <c r="PR152" s="23" t="e">
        <f t="shared" ca="1" si="167"/>
        <v>#N/A</v>
      </c>
      <c r="PS152" s="23" t="e">
        <f t="shared" ca="1" si="239"/>
        <v>#N/A</v>
      </c>
      <c r="PT152" s="23" t="e">
        <f t="shared" ca="1" si="239"/>
        <v>#N/A</v>
      </c>
      <c r="PU152" s="23">
        <f t="shared" ca="1" si="239"/>
        <v>1.0387271108103953</v>
      </c>
      <c r="PV152" s="23" t="e">
        <f t="shared" ca="1" si="239"/>
        <v>#N/A</v>
      </c>
      <c r="PW152" s="23" t="e">
        <f t="shared" ca="1" si="239"/>
        <v>#N/A</v>
      </c>
      <c r="PX152" s="23" t="e">
        <f t="shared" ca="1" si="189"/>
        <v>#N/A</v>
      </c>
      <c r="PY152" s="23" t="e">
        <f t="shared" ca="1" si="189"/>
        <v>#N/A</v>
      </c>
      <c r="PZ152" s="23" t="e">
        <f t="shared" ca="1" si="189"/>
        <v>#N/A</v>
      </c>
      <c r="QA152" s="23" t="e">
        <f t="shared" ca="1" si="189"/>
        <v>#N/A</v>
      </c>
      <c r="QB152" s="23" t="e">
        <f t="shared" ca="1" si="189"/>
        <v>#N/A</v>
      </c>
      <c r="QC152" s="23">
        <f t="shared" ca="1" si="189"/>
        <v>1.0844600362883154</v>
      </c>
      <c r="QD152" s="23" t="e">
        <f t="shared" ca="1" si="189"/>
        <v>#N/A</v>
      </c>
      <c r="QE152" s="23" t="e">
        <f t="shared" ca="1" si="189"/>
        <v>#N/A</v>
      </c>
      <c r="QF152" s="23" t="e">
        <f t="shared" ca="1" si="189"/>
        <v>#N/A</v>
      </c>
      <c r="QG152" s="23" t="e">
        <f t="shared" ca="1" si="194"/>
        <v>#N/A</v>
      </c>
      <c r="QH152" s="23" t="e">
        <f t="shared" ca="1" si="194"/>
        <v>#N/A</v>
      </c>
      <c r="QI152" s="23" t="e">
        <f t="shared" ca="1" si="194"/>
        <v>#N/A</v>
      </c>
      <c r="QJ152" s="26" t="e">
        <f t="shared" ca="1" si="211"/>
        <v>#N/A</v>
      </c>
    </row>
    <row r="153" spans="1:452" x14ac:dyDescent="0.35">
      <c r="A153" t="s">
        <v>1218</v>
      </c>
      <c r="B153" s="25">
        <v>36861</v>
      </c>
      <c r="C153" t="s">
        <v>768</v>
      </c>
      <c r="D153" s="2">
        <v>74</v>
      </c>
      <c r="E153" s="2">
        <v>73.2</v>
      </c>
      <c r="F153" s="2">
        <v>0.8</v>
      </c>
      <c r="G153" s="2">
        <v>77.8</v>
      </c>
      <c r="H153" s="2">
        <v>73.055062504452039</v>
      </c>
      <c r="I153" s="2">
        <v>77.471219349944931</v>
      </c>
      <c r="J153" s="2">
        <v>86.3</v>
      </c>
      <c r="K153" s="2">
        <v>60.3</v>
      </c>
      <c r="L153" s="2">
        <v>60.380855026905927</v>
      </c>
      <c r="M153" s="2">
        <v>68.599999999999994</v>
      </c>
      <c r="N153" s="2">
        <v>72</v>
      </c>
      <c r="O153" s="2">
        <v>66.099999999999994</v>
      </c>
      <c r="P153" s="2">
        <v>63.7</v>
      </c>
      <c r="Q153" s="2">
        <v>161.4</v>
      </c>
      <c r="R153" s="2">
        <v>67</v>
      </c>
      <c r="S153" s="2">
        <v>72</v>
      </c>
      <c r="T153" s="2">
        <v>37.5</v>
      </c>
      <c r="U153" s="2">
        <v>57.9</v>
      </c>
      <c r="V153" s="2">
        <v>64.7</v>
      </c>
      <c r="W153" s="2">
        <v>31.9</v>
      </c>
      <c r="X153" s="2">
        <v>84.2</v>
      </c>
      <c r="Y153" s="2" t="e">
        <v>#N/A</v>
      </c>
      <c r="Z153" s="2">
        <v>46.2</v>
      </c>
      <c r="AA153" s="2">
        <v>84</v>
      </c>
      <c r="AB153" s="2">
        <v>140.9</v>
      </c>
      <c r="AC153" s="2">
        <v>148.9</v>
      </c>
      <c r="AD153" s="2">
        <v>65.099999999999994</v>
      </c>
      <c r="AE153" s="2">
        <v>164.8</v>
      </c>
      <c r="AF153" s="2">
        <v>83.9</v>
      </c>
      <c r="AG153" s="22">
        <v>591</v>
      </c>
      <c r="AH153" s="22">
        <v>409</v>
      </c>
      <c r="AI153" s="22">
        <v>178</v>
      </c>
      <c r="AJ153" s="22">
        <v>38</v>
      </c>
      <c r="AK153" s="22">
        <v>33</v>
      </c>
      <c r="AL153" s="22">
        <v>9</v>
      </c>
      <c r="AM153" s="22">
        <v>15</v>
      </c>
      <c r="AN153" s="22">
        <v>21</v>
      </c>
      <c r="AO153" s="22">
        <v>60</v>
      </c>
      <c r="AP153" s="22">
        <v>33</v>
      </c>
      <c r="AQ153" s="22">
        <v>18</v>
      </c>
      <c r="AR153" s="2">
        <v>66.8</v>
      </c>
      <c r="AS153" s="2">
        <v>56.8</v>
      </c>
      <c r="AT153" s="2">
        <v>161.4</v>
      </c>
      <c r="AU153" s="2">
        <v>54.9</v>
      </c>
      <c r="AV153" s="2">
        <v>85.6</v>
      </c>
      <c r="AW153" s="2">
        <v>65.599999999999994</v>
      </c>
      <c r="AX153" s="2">
        <v>67</v>
      </c>
      <c r="AY153" s="2">
        <v>92.7</v>
      </c>
      <c r="AZ153" s="2">
        <v>98.9</v>
      </c>
      <c r="BA153" s="2">
        <v>31.9</v>
      </c>
      <c r="BB153" s="2">
        <v>64</v>
      </c>
      <c r="BC153" s="2">
        <v>71.8</v>
      </c>
      <c r="BD153" s="3" t="e">
        <v>#N/A</v>
      </c>
      <c r="BE153" s="3" t="e">
        <v>#N/A</v>
      </c>
      <c r="BF153" s="3" t="e">
        <v>#N/A</v>
      </c>
      <c r="BG153" s="3" t="e">
        <v>#N/A</v>
      </c>
      <c r="BH153" s="3" t="e">
        <v>#N/A</v>
      </c>
      <c r="BI153" s="2">
        <v>172.2</v>
      </c>
      <c r="BJ153" s="2">
        <v>2.9</v>
      </c>
      <c r="BK153" s="2">
        <v>2</v>
      </c>
      <c r="BL153" s="2">
        <v>66.7</v>
      </c>
      <c r="BM153" s="2">
        <v>73.599999999999994</v>
      </c>
      <c r="BN153" s="10">
        <v>323</v>
      </c>
      <c r="BO153" s="3">
        <v>99.54</v>
      </c>
      <c r="BP153" s="22">
        <v>1.4624999999999999</v>
      </c>
      <c r="BQ153" s="3">
        <v>25.66</v>
      </c>
      <c r="BR153" s="23">
        <v>8.9514999999999993</v>
      </c>
      <c r="BS153" s="2">
        <v>46.4</v>
      </c>
      <c r="BT153" s="3">
        <v>48.58</v>
      </c>
      <c r="BU153" s="2">
        <v>1.5</v>
      </c>
      <c r="BV153" s="2">
        <v>2.6</v>
      </c>
      <c r="BW153" s="2" t="e">
        <v>#N/A</v>
      </c>
      <c r="BX153" s="2" t="e">
        <v>#N/A</v>
      </c>
      <c r="BY153" s="23">
        <v>174.6</v>
      </c>
      <c r="BZ153" s="2">
        <v>97.1</v>
      </c>
      <c r="CA153" s="2">
        <v>76.2</v>
      </c>
      <c r="CB153" s="3">
        <v>80.47</v>
      </c>
      <c r="CC153" s="2">
        <v>75.900000000000006</v>
      </c>
      <c r="CD153" s="2">
        <v>97</v>
      </c>
      <c r="CE153" s="2">
        <v>97.12013214150592</v>
      </c>
      <c r="CF153" s="3">
        <v>80.541650711016175</v>
      </c>
      <c r="CG153" s="2">
        <v>76.028261095582764</v>
      </c>
      <c r="CH153" s="23">
        <v>183.33433219775759</v>
      </c>
      <c r="CI153" s="3">
        <v>80.618568741663935</v>
      </c>
      <c r="CM153" s="2">
        <f t="shared" si="196"/>
        <v>17.545299145299147</v>
      </c>
      <c r="CN153" s="2">
        <f t="shared" si="196"/>
        <v>6.120683760683761</v>
      </c>
      <c r="CO153" s="2">
        <f t="shared" si="197"/>
        <v>94.598455161410271</v>
      </c>
      <c r="CR153" s="2">
        <f t="shared" si="201"/>
        <v>0</v>
      </c>
      <c r="CS153" s="2">
        <f t="shared" si="201"/>
        <v>0</v>
      </c>
      <c r="CT153" s="2">
        <f t="shared" si="202"/>
        <v>0.12870012870012137</v>
      </c>
      <c r="CU153" s="2">
        <f t="shared" si="202"/>
        <v>-0.16186654631169392</v>
      </c>
      <c r="CV153" s="2">
        <f t="shared" si="202"/>
        <v>-5.0806741399669238E-2</v>
      </c>
      <c r="CW153" s="2">
        <f t="shared" si="203"/>
        <v>0.30349013657054419</v>
      </c>
      <c r="CX153" s="2">
        <f t="shared" si="204"/>
        <v>0.16611295681062177</v>
      </c>
      <c r="CY153" s="2">
        <f t="shared" si="244"/>
        <v>-1.6393442622950858</v>
      </c>
      <c r="CZ153" s="2">
        <f t="shared" si="208"/>
        <v>-0.26595744680851441</v>
      </c>
      <c r="DA153" s="2">
        <f t="shared" si="209"/>
        <v>-0.63469675599436226</v>
      </c>
      <c r="DB153" s="2">
        <f t="shared" si="210"/>
        <v>0.15479876160992034</v>
      </c>
      <c r="DC153" s="2"/>
      <c r="DF153" s="2">
        <f t="shared" si="205"/>
        <v>-1.9251990054436563</v>
      </c>
      <c r="DG153" s="2">
        <f t="shared" si="205"/>
        <v>-0.60798010429072846</v>
      </c>
      <c r="DH153" s="2">
        <f t="shared" si="206"/>
        <v>1.5305629277830191</v>
      </c>
      <c r="DI153" s="2">
        <f t="shared" si="227"/>
        <v>12.457911769232343</v>
      </c>
      <c r="DJ153" s="2">
        <f t="shared" si="227"/>
        <v>20.188514703394379</v>
      </c>
      <c r="DM153" s="2"/>
      <c r="DN153" s="2">
        <f t="shared" si="245"/>
        <v>0.82644628099174733</v>
      </c>
      <c r="DO153" s="2">
        <f t="shared" si="212"/>
        <v>0.25773195876289029</v>
      </c>
      <c r="DP153" s="2">
        <f t="shared" si="246"/>
        <v>-0.91848450057404951</v>
      </c>
      <c r="DQ153" s="2"/>
      <c r="DR153" s="2">
        <f t="shared" si="247"/>
        <v>3.4305317324185252</v>
      </c>
      <c r="DS153" s="2">
        <f t="shared" si="248"/>
        <v>2.4600995383443229</v>
      </c>
      <c r="DT153" s="2" t="e">
        <v>#N/A</v>
      </c>
      <c r="DU153" s="2" t="e">
        <v>#N/A</v>
      </c>
      <c r="DV153" s="2">
        <f t="shared" si="213"/>
        <v>1.3803680981594901</v>
      </c>
      <c r="DW153" s="2">
        <f t="shared" si="249"/>
        <v>-7.8241005139919935</v>
      </c>
      <c r="DX153" s="2">
        <f t="shared" si="250"/>
        <v>-0.53050397877985045</v>
      </c>
      <c r="DY153" s="2">
        <f t="shared" si="251"/>
        <v>1.8237082066869359</v>
      </c>
      <c r="DZ153" s="2">
        <f t="shared" si="252"/>
        <v>6.6666666666666652</v>
      </c>
      <c r="EA153" s="2">
        <f t="shared" si="190"/>
        <v>4.3243243243243246</v>
      </c>
      <c r="EB153" s="2">
        <f t="shared" si="190"/>
        <v>8.0133555926544364</v>
      </c>
      <c r="EC153" s="2">
        <f t="shared" si="190"/>
        <v>6.6889632107023367</v>
      </c>
      <c r="ED153" s="2">
        <f t="shared" si="188"/>
        <v>3.1862745098039325</v>
      </c>
      <c r="EE153" s="2" t="e">
        <f t="shared" si="188"/>
        <v>#N/A</v>
      </c>
      <c r="EF153" s="2">
        <f t="shared" si="188"/>
        <v>13.513513513513509</v>
      </c>
      <c r="EG153" s="2">
        <f t="shared" si="188"/>
        <v>-4.6538024971623067</v>
      </c>
      <c r="EH153" s="2">
        <f t="shared" si="143"/>
        <v>-4.4097693351424656</v>
      </c>
      <c r="EI153" s="2">
        <f t="shared" si="151"/>
        <v>1.2121212121211977</v>
      </c>
      <c r="EJ153" s="2">
        <f t="shared" si="151"/>
        <v>4.9907578558225474</v>
      </c>
      <c r="EK153" s="2">
        <f t="shared" si="151"/>
        <v>-7.8241005139919935</v>
      </c>
      <c r="EL153" s="2">
        <f t="shared" si="151"/>
        <v>0.73394495412844041</v>
      </c>
      <c r="EM153" s="2">
        <f t="shared" si="151"/>
        <v>-2.2831050228310557</v>
      </c>
      <c r="EN153" s="2">
        <f t="shared" si="151"/>
        <v>2.6604068857589924</v>
      </c>
      <c r="EO153" s="2">
        <f t="shared" si="240"/>
        <v>1.8237082066869359</v>
      </c>
      <c r="EP153" s="2">
        <f t="shared" si="240"/>
        <v>-5.117707267144322</v>
      </c>
      <c r="EQ153" s="2">
        <f t="shared" si="240"/>
        <v>0.61037639877925542</v>
      </c>
      <c r="ER153" s="2">
        <f t="shared" si="162"/>
        <v>6.6889632107023367</v>
      </c>
      <c r="ES153" s="2">
        <f t="shared" si="162"/>
        <v>3.8961038961038863</v>
      </c>
      <c r="ET153" s="2">
        <f t="shared" si="162"/>
        <v>1.6997167138810276</v>
      </c>
      <c r="EU153" s="2">
        <f t="shared" si="198"/>
        <v>2.9</v>
      </c>
      <c r="EV153" s="2">
        <f t="shared" si="198"/>
        <v>2</v>
      </c>
      <c r="EW153" s="2">
        <f t="shared" si="253"/>
        <v>2.7734976887519247</v>
      </c>
      <c r="EX153" s="2">
        <f t="shared" si="253"/>
        <v>1.2379642365887067</v>
      </c>
      <c r="EY153" s="2">
        <f t="shared" si="254"/>
        <v>11.113340160485773</v>
      </c>
      <c r="EZ153" s="2">
        <f t="shared" si="254"/>
        <v>318.80756998068244</v>
      </c>
      <c r="FA153" s="2">
        <f t="shared" si="255"/>
        <v>-1.0660980810234588</v>
      </c>
      <c r="FB153" s="2">
        <f t="shared" si="173"/>
        <v>3.4360189573459543</v>
      </c>
      <c r="FC153" s="2">
        <f t="shared" si="173"/>
        <v>-0.41025641025641546</v>
      </c>
      <c r="FD153" s="2">
        <f t="shared" si="173"/>
        <v>1.735647530040052</v>
      </c>
      <c r="FE153" s="2">
        <f t="shared" si="173"/>
        <v>1.6420361247947435</v>
      </c>
      <c r="FF153" s="2">
        <f t="shared" si="173"/>
        <v>2.5675675675675746</v>
      </c>
      <c r="FG153" s="2">
        <f t="shared" si="173"/>
        <v>3.1914893617021267</v>
      </c>
      <c r="FH153" s="2" t="e">
        <v>#N/A</v>
      </c>
      <c r="FI153" s="2" t="e">
        <v>#N/A</v>
      </c>
      <c r="FL153" s="2">
        <f t="shared" si="228"/>
        <v>0.51764508770446582</v>
      </c>
      <c r="FM153" s="2">
        <f t="shared" si="228"/>
        <v>0.37897339290038357</v>
      </c>
      <c r="FN153" s="2">
        <f t="shared" si="229"/>
        <v>1.0950846581367246</v>
      </c>
      <c r="FQ153" s="2">
        <f t="shared" si="230"/>
        <v>2.0867132913612751</v>
      </c>
      <c r="FR153" s="2">
        <f t="shared" si="230"/>
        <v>1.5245326135697512</v>
      </c>
      <c r="FS153" s="2">
        <f t="shared" si="231"/>
        <v>4.4528179899297804</v>
      </c>
      <c r="FT153" s="2">
        <f t="shared" si="232"/>
        <v>2.4370366524035569</v>
      </c>
      <c r="FU153" s="2">
        <f t="shared" si="232"/>
        <v>1.5213393832409494</v>
      </c>
      <c r="FX153" s="2">
        <f t="shared" si="241"/>
        <v>1.1289765842736887</v>
      </c>
      <c r="FY153" s="2">
        <f t="shared" si="241"/>
        <v>0.33168191008783321</v>
      </c>
      <c r="FZ153" s="2">
        <f t="shared" si="242"/>
        <v>3.5444702984003706</v>
      </c>
      <c r="GA153" s="2">
        <f t="shared" si="243"/>
        <v>2.6178709383738674</v>
      </c>
      <c r="GB153" s="2">
        <f t="shared" si="243"/>
        <v>1.3584529011876345</v>
      </c>
      <c r="GE153" s="2"/>
      <c r="GF153" s="2"/>
      <c r="GG153" s="2">
        <f t="shared" si="259"/>
        <v>39.53463905422727</v>
      </c>
      <c r="GH153" s="2">
        <f t="shared" si="259"/>
        <v>195.43388237923071</v>
      </c>
      <c r="GI153" s="2">
        <f t="shared" si="260"/>
        <v>4.1604754829123181</v>
      </c>
      <c r="GJ153" s="2">
        <f t="shared" si="261"/>
        <v>3.4344590726960611</v>
      </c>
      <c r="GK153" s="2" t="e">
        <v>#N/A</v>
      </c>
      <c r="GN153" s="2">
        <f t="shared" si="191"/>
        <v>-0.30000000000000004</v>
      </c>
      <c r="GQ153" s="2"/>
      <c r="GT153" s="27">
        <f t="shared" ca="1" si="174"/>
        <v>102.41157556270097</v>
      </c>
      <c r="GU153" s="27">
        <f t="shared" ca="1" si="175"/>
        <v>106.66666666666667</v>
      </c>
      <c r="GV153" s="27">
        <f t="shared" ca="1" si="175"/>
        <v>99.469496021220152</v>
      </c>
      <c r="GW153" s="27">
        <f t="shared" ca="1" si="176"/>
        <v>99.081515499425947</v>
      </c>
      <c r="GX153" s="27">
        <f t="shared" ca="1" si="176"/>
        <v>103.43053173241852</v>
      </c>
      <c r="GY153" s="27">
        <f t="shared" ca="1" si="177"/>
        <v>100.82644628099176</v>
      </c>
      <c r="GZ153" s="27">
        <f t="shared" ca="1" si="178"/>
        <v>104.32432432432432</v>
      </c>
      <c r="HA153" s="27">
        <f t="shared" ca="1" si="179"/>
        <v>96.188630490956072</v>
      </c>
      <c r="HB153" s="27">
        <f t="shared" ca="1" si="179"/>
        <v>109.59595959595958</v>
      </c>
      <c r="HC153" s="27">
        <f t="shared" ca="1" si="179"/>
        <v>91.504719600222103</v>
      </c>
      <c r="HD153" s="27">
        <f t="shared" ca="1" si="179"/>
        <v>97.785547785547806</v>
      </c>
      <c r="HE153" s="27">
        <f t="shared" ca="1" si="180"/>
        <v>95.590230664857529</v>
      </c>
      <c r="HG153" s="27">
        <f t="shared" ca="1" si="181"/>
        <v>100</v>
      </c>
      <c r="HH153" s="27">
        <f t="shared" ca="1" si="182"/>
        <v>100</v>
      </c>
      <c r="HI153" s="27">
        <f t="shared" ca="1" si="182"/>
        <v>100</v>
      </c>
      <c r="HJ153" s="27">
        <f t="shared" ca="1" si="183"/>
        <v>100</v>
      </c>
      <c r="HK153" s="27">
        <f t="shared" ca="1" si="183"/>
        <v>100</v>
      </c>
      <c r="HL153" s="27">
        <f t="shared" ca="1" si="184"/>
        <v>100</v>
      </c>
      <c r="HM153" s="27">
        <f t="shared" ca="1" si="185"/>
        <v>100</v>
      </c>
      <c r="HN153" s="27">
        <f t="shared" ca="1" si="186"/>
        <v>100</v>
      </c>
      <c r="HO153" s="27">
        <f t="shared" ca="1" si="186"/>
        <v>100</v>
      </c>
      <c r="HP153" s="27">
        <f t="shared" ca="1" si="186"/>
        <v>100</v>
      </c>
      <c r="HQ153" s="27">
        <f t="shared" ca="1" si="186"/>
        <v>100</v>
      </c>
      <c r="HR153" s="27">
        <f t="shared" ca="1" si="187"/>
        <v>100</v>
      </c>
      <c r="HT153" s="27">
        <f t="shared" ca="1" si="214"/>
        <v>202.72986288201443</v>
      </c>
      <c r="HU153" s="27">
        <f t="shared" ca="1" si="214"/>
        <v>49.835356404958674</v>
      </c>
      <c r="HV153" s="27">
        <f t="shared" ca="1" si="214"/>
        <v>40.090938712639591</v>
      </c>
      <c r="HW153" s="27">
        <f t="shared" ca="1" si="215"/>
        <v>619.65702637117806</v>
      </c>
      <c r="HX153" s="27">
        <f t="shared" ca="1" si="215"/>
        <v>380.29464861379751</v>
      </c>
      <c r="HY153" s="27">
        <f t="shared" ca="1" si="233"/>
        <v>1000.0000000000001</v>
      </c>
      <c r="HZ153" s="27">
        <f t="shared" ca="1" si="216"/>
        <v>3.999156994686055</v>
      </c>
      <c r="IA153" s="27">
        <f t="shared" ca="1" si="216"/>
        <v>6.4596715137566685</v>
      </c>
      <c r="IB153" s="27">
        <f t="shared" ca="1" si="216"/>
        <v>6.0148929568724787</v>
      </c>
      <c r="IC153" s="27">
        <f t="shared" ca="1" si="216"/>
        <v>51.654396229133766</v>
      </c>
      <c r="ID153" s="27">
        <f t="shared" ca="1" si="216"/>
        <v>41.011402866408616</v>
      </c>
      <c r="IE153" s="27">
        <f t="shared" ca="1" si="216"/>
        <v>40.958705832269054</v>
      </c>
      <c r="IG153" s="28">
        <f t="shared" ca="1" si="217"/>
        <v>0.42926045016077352</v>
      </c>
      <c r="IH153" s="28">
        <f t="shared" ca="1" si="217"/>
        <v>0.25333333333333352</v>
      </c>
      <c r="II153" s="28">
        <f t="shared" ca="1" si="217"/>
        <v>-1.7506631299734978E-2</v>
      </c>
      <c r="IJ153" s="28">
        <f t="shared" ca="1" si="218"/>
        <v>-0.54282433983926515</v>
      </c>
      <c r="IK153" s="24">
        <f t="shared" ca="1" si="234"/>
        <v>-1.2079114920336373</v>
      </c>
      <c r="IL153" s="28">
        <f t="shared" ca="1" si="219"/>
        <v>1.4030874785591727</v>
      </c>
      <c r="IM153" s="28">
        <f t="shared" ca="1" si="235"/>
        <v>0.82644628099176032</v>
      </c>
      <c r="IN153" s="3">
        <f t="shared" ca="1" si="236"/>
        <v>0.86026313871990745</v>
      </c>
      <c r="IO153" s="2">
        <f t="shared" si="256"/>
        <v>0.8</v>
      </c>
      <c r="IQ153" s="2">
        <f t="shared" ca="1" si="220"/>
        <v>0.66508715219437209</v>
      </c>
      <c r="IS153" s="3">
        <f t="shared" ca="1" si="221"/>
        <v>-0.19429997314303293</v>
      </c>
      <c r="IT153" s="3">
        <f t="shared" ca="1" si="222"/>
        <v>-3.0056290213064156E-2</v>
      </c>
      <c r="IU153" s="3">
        <f t="shared" si="223"/>
        <v>-0.30000000000000004</v>
      </c>
      <c r="IV153" s="3">
        <f t="shared" ca="1" si="224"/>
        <v>-7.5643736643902948E-2</v>
      </c>
      <c r="IX153" s="28">
        <f ca="1">$HL153/100*(GZ153-100)*AL153/1000+(HM153-100)*HZ153/$HY153</f>
        <v>3.8918918918918903E-2</v>
      </c>
      <c r="IY153" s="28">
        <f ca="1">$HL153/100*(HA153-100)*AM153/1000+(HN153-100)*IA153/$HY153</f>
        <v>-5.7170542635658919E-2</v>
      </c>
      <c r="IZ153" s="28">
        <f ca="1">$HL153/100*(HB153-100)*AN153/1000+(HO153-100)*IB153/$HY153</f>
        <v>0.20151515151515129</v>
      </c>
      <c r="JA153" s="28">
        <f ca="1">$HL153/100*(HC153-100)*AO153/1000+(HP153-100)*IC153/$HY153</f>
        <v>-0.50971682398667384</v>
      </c>
      <c r="JB153" s="28">
        <f ca="1">$HL153/100*(HD153-100)*AP153/1000+(HQ153-100)*ID153/$HY153</f>
        <v>-7.3076923076922415E-2</v>
      </c>
      <c r="JC153" s="28">
        <f ca="1">$HL153/100*(HE153-100)*AQ153/1000+(HR153-100)*IE153/$HY153</f>
        <v>-7.9375848032564478E-2</v>
      </c>
      <c r="JE153" s="3">
        <f t="shared" ca="1" si="225"/>
        <v>-1.0751082574287502E-4</v>
      </c>
      <c r="JF153" s="3">
        <f t="shared" ca="1" si="225"/>
        <v>-5.4025231341053789E-3</v>
      </c>
      <c r="JG153" s="3">
        <f t="shared" ca="1" si="225"/>
        <v>2.9884480160721205E-3</v>
      </c>
      <c r="JH153" s="3">
        <f t="shared" ca="1" si="225"/>
        <v>4.9247719401522838E-3</v>
      </c>
      <c r="JI153" s="3">
        <f t="shared" ca="1" si="225"/>
        <v>-5.863009638798071E-2</v>
      </c>
      <c r="JJ153" s="3">
        <f t="shared" ca="1" si="225"/>
        <v>4.7713257149596011E-2</v>
      </c>
      <c r="JK153" s="3">
        <f>IO153-IO152</f>
        <v>-0.30000000000000004</v>
      </c>
      <c r="JL153" s="3">
        <f t="shared" ca="1" si="226"/>
        <v>-0.30288093719032927</v>
      </c>
      <c r="JN153" s="10">
        <f>COUNTIF(EI153:ET153,"&gt;2")</f>
        <v>4</v>
      </c>
      <c r="JP153" s="2">
        <f>AVERAGE(CS153,CS141,CS129,CS117,CS105,CS93,CS81,CS69,CS57,CS45)</f>
        <v>0.25100320248636099</v>
      </c>
      <c r="JQ153" s="2">
        <f>CS153-JP153</f>
        <v>-0.25100320248636099</v>
      </c>
      <c r="JR153" s="2">
        <f>AVERAGE(CT153,CT141,CT129,CT117,CT105,CT93,CT81,CT69,CT57,CT45)</f>
        <v>0.1194292899340756</v>
      </c>
      <c r="JS153" s="2">
        <f>CT153-JR153</f>
        <v>9.270838766045772E-3</v>
      </c>
      <c r="KH153" s="2">
        <f>(DN153*$DN$4)+(FB153*$FB$3)+(FC153*$FC$3)+(FD153*$FD$3)+(FE153*$FE$3)+(FF153*$FF$3)+(FG153*$FG$3)</f>
        <v>2.4000341711939459</v>
      </c>
      <c r="KI153" s="2">
        <f>F153-KH153</f>
        <v>-1.6000341711939459</v>
      </c>
      <c r="KJ153" s="2">
        <f>MAX(DN153,FB153:FG153)</f>
        <v>3.4360189573459543</v>
      </c>
      <c r="KK153" s="2">
        <f>MIN(DN153,FB153:FG153)</f>
        <v>-0.41025641025641546</v>
      </c>
      <c r="KL153" s="2">
        <f t="shared" si="257"/>
        <v>3.8462753676023698</v>
      </c>
      <c r="KO153" s="2">
        <f>BO153</f>
        <v>99.54</v>
      </c>
      <c r="KP153" s="2">
        <f>100*((BO147/BO135)-1)</f>
        <v>-0.99607606399033655</v>
      </c>
      <c r="KQ153" s="2">
        <f t="shared" si="142"/>
        <v>-0.99607606399033655</v>
      </c>
      <c r="KR153" s="2">
        <f>100*((BO141/BO129)-1)</f>
        <v>4.0709059053900987</v>
      </c>
      <c r="KS153" s="2">
        <f t="shared" si="149"/>
        <v>4.0709059053900987</v>
      </c>
      <c r="KT153" s="3">
        <f>BP153</f>
        <v>1.4624999999999999</v>
      </c>
      <c r="KU153" s="3">
        <f>BQ153</f>
        <v>25.66</v>
      </c>
      <c r="KV153" s="3">
        <f t="shared" si="207"/>
        <v>17.545299145299147</v>
      </c>
      <c r="KW153" s="2">
        <f t="shared" si="200"/>
        <v>36.009233856538422</v>
      </c>
      <c r="KX153" s="2">
        <f t="shared" si="200"/>
        <v>32.096845986587006</v>
      </c>
      <c r="LB153">
        <v>0</v>
      </c>
      <c r="LE153" s="2" t="e">
        <v>#N/A</v>
      </c>
      <c r="LF153" s="2" t="e">
        <v>#N/A</v>
      </c>
      <c r="LG153" s="2" t="e">
        <v>#N/A</v>
      </c>
      <c r="LH153" s="2" t="e">
        <v>#N/A</v>
      </c>
      <c r="LI153" s="2" t="e">
        <v>#N/A</v>
      </c>
      <c r="LJ153" s="2" t="e">
        <v>#N/A</v>
      </c>
      <c r="LK153" s="2">
        <v>79.387618654189609</v>
      </c>
      <c r="LL153" s="2" t="e">
        <v>#N/A</v>
      </c>
      <c r="LM153" s="2" t="e">
        <v>#N/A</v>
      </c>
      <c r="LN153" s="2">
        <v>73.112806516662403</v>
      </c>
      <c r="LO153" s="2">
        <v>44.389620309724307</v>
      </c>
      <c r="LP153" s="2">
        <v>52.498537041220665</v>
      </c>
      <c r="LQ153" s="2" t="e">
        <v>#N/A</v>
      </c>
      <c r="LR153" s="2" t="e">
        <v>#N/A</v>
      </c>
      <c r="LS153" s="2" t="e">
        <v>#N/A</v>
      </c>
      <c r="LT153" s="2" t="e">
        <v>#N/A</v>
      </c>
      <c r="LU153" s="2" t="e">
        <v>#N/A</v>
      </c>
      <c r="LV153" s="2" t="e">
        <v>#N/A</v>
      </c>
      <c r="LW153" s="2" t="e">
        <v>#N/A</v>
      </c>
      <c r="LX153" s="2" t="e">
        <v>#N/A</v>
      </c>
      <c r="LY153" s="2">
        <v>66.512409969450289</v>
      </c>
      <c r="LZ153" s="2" t="e">
        <v>#N/A</v>
      </c>
      <c r="MA153" s="2" t="e">
        <v>#N/A</v>
      </c>
      <c r="MB153" s="2" t="e">
        <v>#N/A</v>
      </c>
      <c r="MC153" s="2" t="e">
        <v>#N/A</v>
      </c>
      <c r="MD153" s="2" t="e">
        <v>#N/A</v>
      </c>
      <c r="ME153" s="2" t="e">
        <v>#N/A</v>
      </c>
      <c r="MF153" s="2" t="e">
        <v>#N/A</v>
      </c>
      <c r="MG153" s="2" t="e">
        <v>#N/A</v>
      </c>
      <c r="MH153" s="2">
        <v>64.745067491199919</v>
      </c>
      <c r="MI153" s="2" t="e">
        <v>#N/A</v>
      </c>
      <c r="MJ153" s="2" t="e">
        <v>#N/A</v>
      </c>
      <c r="MK153" s="2" t="e">
        <v>#N/A</v>
      </c>
      <c r="ML153" s="2" t="e">
        <v>#N/A</v>
      </c>
      <c r="MM153" s="2" t="e">
        <v>#N/A</v>
      </c>
      <c r="MN153" s="2" t="e">
        <v>#N/A</v>
      </c>
      <c r="MO153" s="2" t="e">
        <v>#N/A</v>
      </c>
      <c r="MP153" s="2">
        <v>38.814082146319876</v>
      </c>
      <c r="MQ153" s="2" t="e">
        <v>#N/A</v>
      </c>
      <c r="MR153" s="2" t="e">
        <v>#N/A</v>
      </c>
      <c r="MS153" s="10" t="e">
        <v>#N/A</v>
      </c>
      <c r="MT153" s="2" t="e">
        <v>#N/A</v>
      </c>
      <c r="MU153" s="2" t="e">
        <v>#N/A</v>
      </c>
      <c r="MV153" s="2" t="e">
        <v>#N/A</v>
      </c>
      <c r="MX153" s="22" t="e">
        <v>#N/A</v>
      </c>
      <c r="MY153" s="22" t="e">
        <v>#N/A</v>
      </c>
      <c r="MZ153" s="22" t="e">
        <v>#N/A</v>
      </c>
      <c r="NA153" s="22" t="e">
        <v>#N/A</v>
      </c>
      <c r="NB153" s="22" t="e">
        <v>#N/A</v>
      </c>
      <c r="NC153" s="22" t="e">
        <v>#N/A</v>
      </c>
      <c r="ND153" s="22">
        <v>1</v>
      </c>
      <c r="NE153" s="22" t="e">
        <v>#N/A</v>
      </c>
      <c r="NF153" s="22" t="e">
        <v>#N/A</v>
      </c>
      <c r="NG153" s="22">
        <v>2</v>
      </c>
      <c r="NH153" s="23">
        <v>0</v>
      </c>
      <c r="NI153" s="22">
        <v>21</v>
      </c>
      <c r="NJ153" s="22" t="e">
        <v>#N/A</v>
      </c>
      <c r="NK153" s="22" t="e">
        <v>#N/A</v>
      </c>
      <c r="NL153" s="23" t="e">
        <v>#N/A</v>
      </c>
      <c r="NM153" s="3" t="e">
        <v>#N/A</v>
      </c>
      <c r="NN153" s="22" t="e">
        <v>#N/A</v>
      </c>
      <c r="NO153" s="22" t="e">
        <v>#N/A</v>
      </c>
      <c r="NP153" s="22" t="e">
        <v>#N/A</v>
      </c>
      <c r="NQ153" s="22" t="e">
        <v>#N/A</v>
      </c>
      <c r="NR153" s="23">
        <v>1</v>
      </c>
      <c r="NS153" s="22" t="e">
        <v>#N/A</v>
      </c>
      <c r="NT153" s="22" t="e">
        <v>#N/A</v>
      </c>
      <c r="NU153" s="23" t="e">
        <v>#N/A</v>
      </c>
      <c r="NV153" s="3" t="e">
        <v>#N/A</v>
      </c>
      <c r="NW153" s="22" t="e">
        <v>#N/A</v>
      </c>
      <c r="NX153" s="22" t="e">
        <v>#N/A</v>
      </c>
      <c r="NY153" s="22" t="e">
        <v>#N/A</v>
      </c>
      <c r="NZ153" s="22" t="e">
        <v>#N/A</v>
      </c>
      <c r="OA153" s="23">
        <v>7</v>
      </c>
      <c r="OB153" s="22" t="e">
        <v>#N/A</v>
      </c>
      <c r="OC153" s="22" t="e">
        <v>#N/A</v>
      </c>
      <c r="OD153" s="22" t="e">
        <v>#N/A</v>
      </c>
      <c r="OE153" s="22" t="e">
        <v>#N/A</v>
      </c>
      <c r="OF153" s="22" t="e">
        <v>#N/A</v>
      </c>
      <c r="OG153" s="22" t="e">
        <v>#N/A</v>
      </c>
      <c r="OH153" s="23" t="e">
        <v>#N/A</v>
      </c>
      <c r="OI153" s="22">
        <v>2</v>
      </c>
      <c r="OJ153" s="22" t="e">
        <v>#N/A</v>
      </c>
      <c r="OK153" s="22" t="e">
        <v>#N/A</v>
      </c>
      <c r="OL153" s="22" t="e">
        <v>#N/A</v>
      </c>
      <c r="OM153" s="23" t="e">
        <v>#N/A</v>
      </c>
      <c r="ON153" s="22" t="e">
        <v>#N/A</v>
      </c>
      <c r="OO153" s="22" t="e">
        <v>#N/A</v>
      </c>
      <c r="OQ153">
        <f t="shared" si="258"/>
        <v>-11</v>
      </c>
      <c r="OR153" s="23" t="e">
        <f t="shared" ca="1" si="238"/>
        <v>#N/A</v>
      </c>
      <c r="OS153" s="23" t="e">
        <f t="shared" ca="1" si="238"/>
        <v>#N/A</v>
      </c>
      <c r="OT153" s="23" t="e">
        <f t="shared" ca="1" si="237"/>
        <v>#N/A</v>
      </c>
      <c r="OU153" s="23" t="e">
        <f t="shared" ca="1" si="237"/>
        <v>#N/A</v>
      </c>
      <c r="OV153" s="23" t="e">
        <f t="shared" ca="1" si="237"/>
        <v>#N/A</v>
      </c>
      <c r="OW153" s="23" t="e">
        <f t="shared" ca="1" si="237"/>
        <v>#N/A</v>
      </c>
      <c r="OX153" s="23">
        <f t="shared" ca="1" si="237"/>
        <v>1.0345873856168049</v>
      </c>
      <c r="OY153" s="23" t="e">
        <f t="shared" ca="1" si="237"/>
        <v>#N/A</v>
      </c>
      <c r="OZ153" s="23" t="e">
        <f t="shared" ca="1" si="237"/>
        <v>#N/A</v>
      </c>
      <c r="PA153" s="23">
        <f t="shared" ca="1" si="237"/>
        <v>1.0264005954042661</v>
      </c>
      <c r="PB153" s="23" t="e">
        <f t="shared" ca="1" si="237"/>
        <v>#N/A</v>
      </c>
      <c r="PC153" s="23">
        <f t="shared" ca="1" si="167"/>
        <v>1.0483929390680513</v>
      </c>
      <c r="PD153" s="23" t="e">
        <f t="shared" ca="1" si="167"/>
        <v>#N/A</v>
      </c>
      <c r="PE153" s="23" t="e">
        <f t="shared" ca="1" si="167"/>
        <v>#N/A</v>
      </c>
      <c r="PF153" s="23" t="e">
        <f t="shared" ca="1" si="167"/>
        <v>#N/A</v>
      </c>
      <c r="PG153" s="23" t="e">
        <f t="shared" ca="1" si="167"/>
        <v>#N/A</v>
      </c>
      <c r="PH153" s="23" t="e">
        <f t="shared" ca="1" si="167"/>
        <v>#N/A</v>
      </c>
      <c r="PI153" s="23" t="e">
        <f t="shared" ca="1" si="167"/>
        <v>#N/A</v>
      </c>
      <c r="PJ153" s="23" t="e">
        <f t="shared" ca="1" si="167"/>
        <v>#N/A</v>
      </c>
      <c r="PK153" s="23" t="e">
        <f t="shared" ca="1" si="167"/>
        <v>#N/A</v>
      </c>
      <c r="PL153" s="23">
        <f t="shared" ca="1" si="167"/>
        <v>1.0506938131167649</v>
      </c>
      <c r="PM153" s="23" t="e">
        <f t="shared" ca="1" si="167"/>
        <v>#N/A</v>
      </c>
      <c r="PN153" s="23" t="e">
        <f t="shared" ca="1" si="167"/>
        <v>#N/A</v>
      </c>
      <c r="PO153" s="23" t="e">
        <f t="shared" ca="1" si="167"/>
        <v>#N/A</v>
      </c>
      <c r="PP153" s="23" t="e">
        <f t="shared" ca="1" si="167"/>
        <v>#N/A</v>
      </c>
      <c r="PQ153" s="23" t="e">
        <f t="shared" ca="1" si="167"/>
        <v>#N/A</v>
      </c>
      <c r="PR153" s="23" t="e">
        <f t="shared" ca="1" si="167"/>
        <v>#N/A</v>
      </c>
      <c r="PS153" s="23" t="e">
        <f t="shared" ca="1" si="239"/>
        <v>#N/A</v>
      </c>
      <c r="PT153" s="23" t="e">
        <f t="shared" ca="1" si="239"/>
        <v>#N/A</v>
      </c>
      <c r="PU153" s="23">
        <f t="shared" ca="1" si="239"/>
        <v>1.0413979489155141</v>
      </c>
      <c r="PV153" s="23" t="e">
        <f t="shared" ca="1" si="239"/>
        <v>#N/A</v>
      </c>
      <c r="PW153" s="23" t="e">
        <f t="shared" ca="1" si="239"/>
        <v>#N/A</v>
      </c>
      <c r="PX153" s="23" t="e">
        <f t="shared" ca="1" si="189"/>
        <v>#N/A</v>
      </c>
      <c r="PY153" s="23" t="e">
        <f t="shared" ca="1" si="189"/>
        <v>#N/A</v>
      </c>
      <c r="PZ153" s="23" t="e">
        <f t="shared" ca="1" si="189"/>
        <v>#N/A</v>
      </c>
      <c r="QA153" s="23" t="e">
        <f t="shared" ca="1" si="189"/>
        <v>#N/A</v>
      </c>
      <c r="QB153" s="23" t="e">
        <f t="shared" ca="1" si="189"/>
        <v>#N/A</v>
      </c>
      <c r="QC153" s="23">
        <f t="shared" ca="1" si="189"/>
        <v>1.091366982202443</v>
      </c>
      <c r="QD153" s="23" t="e">
        <f t="shared" ca="1" si="189"/>
        <v>#N/A</v>
      </c>
      <c r="QE153" s="23" t="e">
        <f t="shared" ca="1" si="189"/>
        <v>#N/A</v>
      </c>
      <c r="QF153" s="23" t="e">
        <f t="shared" ca="1" si="189"/>
        <v>#N/A</v>
      </c>
      <c r="QG153" s="23" t="e">
        <f t="shared" ca="1" si="194"/>
        <v>#N/A</v>
      </c>
      <c r="QH153" s="23" t="e">
        <f t="shared" ca="1" si="194"/>
        <v>#N/A</v>
      </c>
      <c r="QI153" s="23" t="e">
        <f t="shared" ca="1" si="194"/>
        <v>#N/A</v>
      </c>
      <c r="QJ153" s="26" t="e">
        <f t="shared" ca="1" si="211"/>
        <v>#N/A</v>
      </c>
    </row>
    <row r="154" spans="1:452" x14ac:dyDescent="0.35">
      <c r="A154" s="12" t="s">
        <v>1219</v>
      </c>
      <c r="B154" s="21">
        <v>36892</v>
      </c>
      <c r="C154" t="s">
        <v>770</v>
      </c>
      <c r="D154" s="2">
        <v>73.5</v>
      </c>
      <c r="E154" s="2">
        <v>72.599999999999994</v>
      </c>
      <c r="F154" s="2">
        <v>0.9</v>
      </c>
      <c r="G154" s="2">
        <v>77</v>
      </c>
      <c r="H154" s="2">
        <v>72.986937246673733</v>
      </c>
      <c r="I154" s="2">
        <v>77.460372436683301</v>
      </c>
      <c r="J154" s="2">
        <v>84.7</v>
      </c>
      <c r="K154" s="2">
        <v>60.5</v>
      </c>
      <c r="L154" s="2">
        <v>60.606840188290811</v>
      </c>
      <c r="M154" s="2">
        <v>68.7</v>
      </c>
      <c r="N154" s="2">
        <v>69</v>
      </c>
      <c r="O154" s="2">
        <v>66.2</v>
      </c>
      <c r="P154" s="2">
        <v>63.9</v>
      </c>
      <c r="Q154" s="2">
        <v>149.80000000000001</v>
      </c>
      <c r="R154" s="2">
        <v>66.599999999999994</v>
      </c>
      <c r="S154" s="2">
        <v>69</v>
      </c>
      <c r="T154" s="2">
        <v>37.200000000000003</v>
      </c>
      <c r="U154" s="2">
        <v>58.5</v>
      </c>
      <c r="V154" s="2">
        <v>65.2</v>
      </c>
      <c r="W154" s="2">
        <v>31.9</v>
      </c>
      <c r="X154" s="2">
        <v>84.2</v>
      </c>
      <c r="Y154" s="2" t="e">
        <v>#N/A</v>
      </c>
      <c r="Z154" s="2">
        <v>46.6</v>
      </c>
      <c r="AA154" s="2">
        <v>82.9</v>
      </c>
      <c r="AB154" s="2">
        <v>143.1</v>
      </c>
      <c r="AC154" s="2">
        <v>148.4</v>
      </c>
      <c r="AD154" s="2">
        <v>65.2</v>
      </c>
      <c r="AE154" s="2">
        <v>152.6</v>
      </c>
      <c r="AF154" s="2">
        <v>78.5</v>
      </c>
      <c r="AG154" s="22">
        <v>564</v>
      </c>
      <c r="AH154" s="22">
        <v>436</v>
      </c>
      <c r="AI154" s="22">
        <v>162</v>
      </c>
      <c r="AJ154" s="22">
        <v>37</v>
      </c>
      <c r="AK154" s="22">
        <v>29</v>
      </c>
      <c r="AL154" s="22">
        <v>9</v>
      </c>
      <c r="AM154" s="22">
        <v>18</v>
      </c>
      <c r="AN154" s="22">
        <v>16</v>
      </c>
      <c r="AO154" s="22">
        <v>58</v>
      </c>
      <c r="AP154" s="22">
        <v>33</v>
      </c>
      <c r="AQ154" s="22">
        <v>14</v>
      </c>
      <c r="AR154" s="2">
        <v>67</v>
      </c>
      <c r="AS154" s="2">
        <v>57.2</v>
      </c>
      <c r="AT154" s="2">
        <v>149.80000000000001</v>
      </c>
      <c r="AU154" s="2">
        <v>54.9</v>
      </c>
      <c r="AV154" s="2">
        <v>82.4</v>
      </c>
      <c r="AW154" s="2">
        <v>66</v>
      </c>
      <c r="AX154" s="2">
        <v>66.599999999999994</v>
      </c>
      <c r="AY154" s="2">
        <v>89.9</v>
      </c>
      <c r="AZ154" s="2">
        <v>98.5</v>
      </c>
      <c r="BA154" s="2">
        <v>31.9</v>
      </c>
      <c r="BB154" s="2">
        <v>64.099999999999994</v>
      </c>
      <c r="BC154" s="2">
        <v>72</v>
      </c>
      <c r="BD154" s="3" t="e">
        <v>#N/A</v>
      </c>
      <c r="BE154" s="3" t="e">
        <v>#N/A</v>
      </c>
      <c r="BF154" s="3" t="e">
        <v>#N/A</v>
      </c>
      <c r="BG154" s="3" t="e">
        <v>#N/A</v>
      </c>
      <c r="BH154" s="3" t="e">
        <v>#N/A</v>
      </c>
      <c r="BI154" s="2">
        <v>171.1</v>
      </c>
      <c r="BJ154" s="2">
        <v>2.7</v>
      </c>
      <c r="BK154" s="2">
        <v>1.8</v>
      </c>
      <c r="BL154" s="2">
        <v>66.599999999999994</v>
      </c>
      <c r="BM154" s="2">
        <v>73</v>
      </c>
      <c r="BN154" s="10">
        <v>321</v>
      </c>
      <c r="BO154" s="3">
        <v>98.23</v>
      </c>
      <c r="BP154" s="22">
        <v>1.4769000000000001</v>
      </c>
      <c r="BQ154" s="3">
        <v>25.624545454545455</v>
      </c>
      <c r="BR154" s="23">
        <v>8.1771428571428579</v>
      </c>
      <c r="BS154" s="2">
        <v>46.3</v>
      </c>
      <c r="BT154" s="3">
        <v>48.59</v>
      </c>
      <c r="BU154" s="2">
        <v>1.2</v>
      </c>
      <c r="BV154" s="2">
        <v>2.6</v>
      </c>
      <c r="BW154" s="2" t="e">
        <v>#N/A</v>
      </c>
      <c r="BX154" s="2" t="e">
        <v>#N/A</v>
      </c>
      <c r="BY154" s="23">
        <v>175.6</v>
      </c>
      <c r="BZ154" s="2">
        <v>97.1</v>
      </c>
      <c r="CA154" s="2">
        <v>76.099999999999994</v>
      </c>
      <c r="CB154" s="3">
        <v>80.13</v>
      </c>
      <c r="CC154" s="2">
        <v>76.3</v>
      </c>
      <c r="CD154" s="2">
        <v>96.8</v>
      </c>
      <c r="CE154" s="2">
        <v>97.272451506855035</v>
      </c>
      <c r="CF154" s="3">
        <v>80.407914327440864</v>
      </c>
      <c r="CG154" s="2">
        <v>76.350091072423339</v>
      </c>
      <c r="CH154" s="23">
        <v>183.81050991132122</v>
      </c>
      <c r="CI154" s="3">
        <v>80.594556068727243</v>
      </c>
      <c r="CM154" s="2">
        <f t="shared" si="196"/>
        <v>17.350223748761223</v>
      </c>
      <c r="CN154" s="2">
        <f t="shared" si="196"/>
        <v>5.5366936536954823</v>
      </c>
      <c r="CO154" s="2">
        <f t="shared" si="197"/>
        <v>95.529886104538022</v>
      </c>
      <c r="CR154" s="2">
        <f t="shared" si="201"/>
        <v>-0.67567567567567566</v>
      </c>
      <c r="CS154" s="2">
        <f t="shared" si="201"/>
        <v>-0.81967213114755266</v>
      </c>
      <c r="CT154" s="2">
        <f t="shared" si="202"/>
        <v>-1.028277634961436</v>
      </c>
      <c r="CU154" s="2">
        <f t="shared" si="202"/>
        <v>-9.3251932778996627E-2</v>
      </c>
      <c r="CV154" s="2">
        <f t="shared" si="202"/>
        <v>-1.4001216648771369E-2</v>
      </c>
      <c r="CW154" s="2">
        <f t="shared" si="203"/>
        <v>0.15128593040848493</v>
      </c>
      <c r="CX154" s="2">
        <f t="shared" si="204"/>
        <v>0.33167495854063489</v>
      </c>
      <c r="CY154" s="2">
        <f t="shared" si="244"/>
        <v>-4.1666666666666661</v>
      </c>
      <c r="CZ154" s="2">
        <f t="shared" si="208"/>
        <v>-0.79999999999999238</v>
      </c>
      <c r="DA154" s="2">
        <f t="shared" si="209"/>
        <v>1.5613910574875716</v>
      </c>
      <c r="DB154" s="2">
        <f t="shared" si="210"/>
        <v>0.77279752704791349</v>
      </c>
      <c r="DC154" s="2"/>
      <c r="DF154" s="2">
        <f t="shared" si="205"/>
        <v>-1.1133016868697387</v>
      </c>
      <c r="DG154" s="2">
        <f t="shared" si="205"/>
        <v>-0.16788527766533612</v>
      </c>
      <c r="DH154" s="2">
        <f t="shared" si="206"/>
        <v>4.5848077702224321</v>
      </c>
      <c r="DI154" s="2">
        <f t="shared" si="227"/>
        <v>9.1247519432152036</v>
      </c>
      <c r="DJ154" s="2">
        <f t="shared" si="227"/>
        <v>10.219959265941259</v>
      </c>
      <c r="DM154" s="2"/>
      <c r="DN154" s="2">
        <f t="shared" si="245"/>
        <v>0.97357440890123592</v>
      </c>
      <c r="DO154" s="2">
        <f t="shared" si="212"/>
        <v>0.52219321148825815</v>
      </c>
      <c r="DP154" s="2">
        <f t="shared" si="246"/>
        <v>-1.0514018691588685</v>
      </c>
      <c r="DQ154" s="2"/>
      <c r="DR154" s="2">
        <f t="shared" si="247"/>
        <v>3.4188034188034191</v>
      </c>
      <c r="DS154" s="2">
        <f t="shared" si="248"/>
        <v>2.4096327520548244</v>
      </c>
      <c r="DT154" s="2" t="e">
        <v>#N/A</v>
      </c>
      <c r="DU154" s="2" t="e">
        <v>#N/A</v>
      </c>
      <c r="DV154" s="2">
        <f t="shared" si="213"/>
        <v>1.5337423312883347</v>
      </c>
      <c r="DW154" s="2">
        <f t="shared" si="249"/>
        <v>-7.2445820433436499</v>
      </c>
      <c r="DX154" s="2">
        <f t="shared" si="250"/>
        <v>-1.3262599469496039</v>
      </c>
      <c r="DY154" s="2">
        <f t="shared" si="251"/>
        <v>1.5243902439024293</v>
      </c>
      <c r="DZ154" s="2">
        <f t="shared" si="252"/>
        <v>2.3738872403560762</v>
      </c>
      <c r="EA154" s="2">
        <f t="shared" si="190"/>
        <v>5.0269299820466795</v>
      </c>
      <c r="EB154" s="2">
        <f t="shared" si="190"/>
        <v>8.4858569051580623</v>
      </c>
      <c r="EC154" s="2">
        <f t="shared" si="190"/>
        <v>6.6889632107023367</v>
      </c>
      <c r="ED154" s="2">
        <f t="shared" si="188"/>
        <v>3.0599755201958345</v>
      </c>
      <c r="EE154" s="2" t="e">
        <f t="shared" si="188"/>
        <v>#N/A</v>
      </c>
      <c r="EF154" s="2">
        <f t="shared" si="188"/>
        <v>9.9056603773584939</v>
      </c>
      <c r="EG154" s="2">
        <f t="shared" si="188"/>
        <v>-2.5851938895417037</v>
      </c>
      <c r="EH154" s="2">
        <f t="shared" si="143"/>
        <v>-4.0884718498659485</v>
      </c>
      <c r="EI154" s="2">
        <f t="shared" si="151"/>
        <v>1.5151515151515138</v>
      </c>
      <c r="EJ154" s="2">
        <f t="shared" si="151"/>
        <v>4.7619047619047672</v>
      </c>
      <c r="EK154" s="2">
        <f t="shared" si="151"/>
        <v>-7.2445820433436499</v>
      </c>
      <c r="EL154" s="2">
        <f t="shared" si="151"/>
        <v>0.5494505494505475</v>
      </c>
      <c r="EM154" s="2">
        <f t="shared" si="151"/>
        <v>-0.96153846153845812</v>
      </c>
      <c r="EN154" s="2">
        <f t="shared" si="151"/>
        <v>2.9641185647425905</v>
      </c>
      <c r="EO154" s="2">
        <f t="shared" si="240"/>
        <v>1.5243902439024293</v>
      </c>
      <c r="EP154" s="2">
        <f t="shared" si="240"/>
        <v>-7.9836233367451381</v>
      </c>
      <c r="EQ154" s="2">
        <f t="shared" si="240"/>
        <v>0.40774719673801751</v>
      </c>
      <c r="ER154" s="2">
        <f t="shared" si="162"/>
        <v>6.6889632107023367</v>
      </c>
      <c r="ES154" s="2">
        <f t="shared" si="162"/>
        <v>3.889789303079394</v>
      </c>
      <c r="ET154" s="2">
        <f t="shared" si="162"/>
        <v>1.9830028328611915</v>
      </c>
      <c r="EU154" s="2">
        <f t="shared" si="198"/>
        <v>2.7</v>
      </c>
      <c r="EV154" s="2">
        <f t="shared" si="198"/>
        <v>1.8</v>
      </c>
      <c r="EW154" s="2">
        <f t="shared" si="253"/>
        <v>2.6194144838212363</v>
      </c>
      <c r="EX154" s="2">
        <f t="shared" si="253"/>
        <v>0.27472527472527375</v>
      </c>
      <c r="EY154" s="2">
        <f t="shared" si="254"/>
        <v>11.551240612748082</v>
      </c>
      <c r="EZ154" s="2">
        <f t="shared" si="254"/>
        <v>274.93353690794288</v>
      </c>
      <c r="FA154" s="2">
        <f t="shared" si="255"/>
        <v>0</v>
      </c>
      <c r="FB154" s="2">
        <f t="shared" si="173"/>
        <v>3.7212049616065945</v>
      </c>
      <c r="FC154" s="2">
        <f t="shared" si="173"/>
        <v>-0.30800821355236874</v>
      </c>
      <c r="FD154" s="2">
        <f t="shared" si="173"/>
        <v>1.4666666666666606</v>
      </c>
      <c r="FE154" s="2">
        <f t="shared" si="173"/>
        <v>1.2125805229253439</v>
      </c>
      <c r="FF154" s="2">
        <f t="shared" si="173"/>
        <v>3.1081081081081097</v>
      </c>
      <c r="FG154" s="2">
        <f t="shared" si="173"/>
        <v>2.9787234042553123</v>
      </c>
      <c r="FH154" s="2">
        <v>3.7</v>
      </c>
      <c r="FI154" s="2">
        <v>3.7</v>
      </c>
      <c r="FL154" s="2">
        <f t="shared" si="228"/>
        <v>0.35052903807319957</v>
      </c>
      <c r="FM154" s="2">
        <f t="shared" si="228"/>
        <v>0.2202385522922734</v>
      </c>
      <c r="FN154" s="2">
        <f t="shared" si="229"/>
        <v>0.961584074887889</v>
      </c>
      <c r="FQ154" s="2">
        <f t="shared" si="230"/>
        <v>1.4095056316681287</v>
      </c>
      <c r="FR154" s="2">
        <f t="shared" si="230"/>
        <v>0.88386878578692318</v>
      </c>
      <c r="FS154" s="2">
        <f t="shared" si="231"/>
        <v>3.9021714396550333</v>
      </c>
      <c r="FT154" s="2">
        <f t="shared" si="232"/>
        <v>2.4638104881593126</v>
      </c>
      <c r="FU154" s="2">
        <f t="shared" si="232"/>
        <v>1.793024338467708</v>
      </c>
      <c r="FX154" s="2">
        <f t="shared" si="241"/>
        <v>1.0778597685891622</v>
      </c>
      <c r="FY154" s="2">
        <f t="shared" si="241"/>
        <v>0.503481222378932</v>
      </c>
      <c r="FZ154" s="2">
        <f t="shared" si="242"/>
        <v>3.8294969280786795</v>
      </c>
      <c r="GA154" s="2">
        <f t="shared" si="243"/>
        <v>2.6127499711939839</v>
      </c>
      <c r="GB154" s="2">
        <f t="shared" si="243"/>
        <v>1.4754951276797934</v>
      </c>
      <c r="GE154" s="2"/>
      <c r="GF154" s="2"/>
      <c r="GG154" s="2">
        <f t="shared" si="259"/>
        <v>24.132864659347717</v>
      </c>
      <c r="GH154" s="2">
        <f t="shared" si="259"/>
        <v>254.01542161300034</v>
      </c>
      <c r="GI154" s="2">
        <f t="shared" si="260"/>
        <v>1.6570605187319787</v>
      </c>
      <c r="GJ154" s="2">
        <f t="shared" si="261"/>
        <v>3.4285714285714253</v>
      </c>
      <c r="GK154" s="2" t="e">
        <v>#N/A</v>
      </c>
      <c r="GN154" s="2">
        <f t="shared" si="191"/>
        <v>9.9999999999999978E-2</v>
      </c>
      <c r="GQ154" s="2"/>
      <c r="GT154" s="27">
        <f t="shared" ca="1" si="174"/>
        <v>100.31397174254317</v>
      </c>
      <c r="GU154" s="27">
        <f t="shared" ca="1" si="175"/>
        <v>95.833333333333343</v>
      </c>
      <c r="GV154" s="27">
        <f t="shared" ca="1" si="175"/>
        <v>99.200000000000017</v>
      </c>
      <c r="GW154" s="27">
        <f t="shared" ca="1" si="176"/>
        <v>98.146002317497107</v>
      </c>
      <c r="GX154" s="27">
        <f t="shared" ca="1" si="176"/>
        <v>100.33167495854063</v>
      </c>
      <c r="GY154" s="27">
        <f t="shared" ca="1" si="177"/>
        <v>99.180327868852444</v>
      </c>
      <c r="GZ154" s="27">
        <f t="shared" ca="1" si="178"/>
        <v>101.03626943005182</v>
      </c>
      <c r="HA154" s="27">
        <f t="shared" ca="1" si="179"/>
        <v>99.664204163868362</v>
      </c>
      <c r="HB154" s="27">
        <f t="shared" ca="1" si="179"/>
        <v>100.15360983102919</v>
      </c>
      <c r="HC154" s="27">
        <f t="shared" ca="1" si="179"/>
        <v>92.597087378640765</v>
      </c>
      <c r="HD154" s="27">
        <f t="shared" ca="1" si="179"/>
        <v>93.563766388557795</v>
      </c>
      <c r="HE154" s="27">
        <f t="shared" ca="1" si="180"/>
        <v>101.56139105748758</v>
      </c>
      <c r="HG154" s="27">
        <f t="shared" ca="1" si="181"/>
        <v>102.24719101123596</v>
      </c>
      <c r="HH154" s="27">
        <f t="shared" ca="1" si="182"/>
        <v>106.82492581602372</v>
      </c>
      <c r="HI154" s="27">
        <f t="shared" ca="1" si="182"/>
        <v>99.469496021220152</v>
      </c>
      <c r="HJ154" s="27">
        <f t="shared" ca="1" si="183"/>
        <v>100.81775700934578</v>
      </c>
      <c r="HK154" s="27">
        <f t="shared" ca="1" si="183"/>
        <v>103.07692307692307</v>
      </c>
      <c r="HL154" s="27">
        <f t="shared" ca="1" si="184"/>
        <v>101.80806675938803</v>
      </c>
      <c r="HM154" s="27">
        <f t="shared" ca="1" si="185"/>
        <v>103.94973070017951</v>
      </c>
      <c r="HN154" s="27">
        <f t="shared" ca="1" si="186"/>
        <v>98.283828382838294</v>
      </c>
      <c r="HO154" s="27">
        <f t="shared" ca="1" si="186"/>
        <v>109.04522613065326</v>
      </c>
      <c r="HP154" s="27">
        <f t="shared" ca="1" si="186"/>
        <v>99.577039274924488</v>
      </c>
      <c r="HQ154" s="27">
        <f t="shared" ca="1" si="186"/>
        <v>107.56410256410258</v>
      </c>
      <c r="HR154" s="27">
        <f t="shared" ca="1" si="187"/>
        <v>94.436997319034859</v>
      </c>
      <c r="HT154" s="27">
        <f t="shared" ca="1" si="214"/>
        <v>180.02192219454489</v>
      </c>
      <c r="HU154" s="27">
        <f t="shared" ca="1" si="214"/>
        <v>38.313113892752277</v>
      </c>
      <c r="HV154" s="27">
        <f t="shared" ca="1" si="214"/>
        <v>33.321279554937412</v>
      </c>
      <c r="HW154" s="27">
        <f t="shared" ca="1" si="215"/>
        <v>586.4767784060333</v>
      </c>
      <c r="HX154" s="27">
        <f t="shared" ca="1" si="215"/>
        <v>414.39866691159102</v>
      </c>
      <c r="HY154" s="27">
        <f t="shared" ca="1" si="233"/>
        <v>1000.0000000000001</v>
      </c>
      <c r="HZ154" s="27">
        <f t="shared" ca="1" si="216"/>
        <v>9.1203698830958899</v>
      </c>
      <c r="IA154" s="27">
        <f t="shared" ca="1" si="216"/>
        <v>14.823155545492769</v>
      </c>
      <c r="IB154" s="27">
        <f t="shared" ca="1" si="216"/>
        <v>21.311543810848402</v>
      </c>
      <c r="IC154" s="27">
        <f t="shared" ca="1" si="216"/>
        <v>55.67282586787281</v>
      </c>
      <c r="ID154" s="27">
        <f t="shared" ca="1" si="216"/>
        <v>30.292072322670375</v>
      </c>
      <c r="IE154" s="27">
        <f t="shared" ca="1" si="216"/>
        <v>18.397193448612288</v>
      </c>
      <c r="IG154" s="28">
        <f t="shared" ca="1" si="217"/>
        <v>0.45632671230414257</v>
      </c>
      <c r="IH154" s="28">
        <f t="shared" ca="1" si="217"/>
        <v>0.10453005717817923</v>
      </c>
      <c r="II154" s="28">
        <f t="shared" ca="1" si="217"/>
        <v>-4.1296542870107408E-2</v>
      </c>
      <c r="IJ154" s="28">
        <f t="shared" ca="1" si="218"/>
        <v>-0.58496533149244212</v>
      </c>
      <c r="IK154" s="24">
        <f t="shared" ca="1" si="234"/>
        <v>-1.1045255581046567</v>
      </c>
      <c r="IL154" s="28">
        <f t="shared" ca="1" si="219"/>
        <v>1.4222977536282646</v>
      </c>
      <c r="IM154" s="28">
        <f t="shared" ca="1" si="235"/>
        <v>0.97357440890122438</v>
      </c>
      <c r="IN154" s="3">
        <f t="shared" ca="1" si="236"/>
        <v>0.83733242213582226</v>
      </c>
      <c r="IO154" s="2">
        <f t="shared" si="256"/>
        <v>0.9</v>
      </c>
      <c r="IQ154" s="2">
        <f t="shared" ca="1" si="220"/>
        <v>0.51956022661221435</v>
      </c>
      <c r="IS154" s="3">
        <f t="shared" ca="1" si="221"/>
        <v>-0.14880327615515429</v>
      </c>
      <c r="IT154" s="3">
        <f t="shared" ca="1" si="222"/>
        <v>-2.378991157037243E-2</v>
      </c>
      <c r="IU154" s="3">
        <f t="shared" si="223"/>
        <v>9.9999999999999978E-2</v>
      </c>
      <c r="IV154" s="3">
        <f t="shared" ca="1" si="224"/>
        <v>0.27259318772552671</v>
      </c>
      <c r="IX154" s="28">
        <f ca="1">$HL154/100*(GZ154-100)*AL154/1000+(HM154-100)*HZ154/$HY154</f>
        <v>4.5518057782645047E-2</v>
      </c>
      <c r="IY154" s="28">
        <f ca="1">$HL154/100*(HA154-100)*AM154/1000+(HN154-100)*IA154/$HY154</f>
        <v>-3.1592689306382406E-2</v>
      </c>
      <c r="IZ154" s="28">
        <f ca="1">$HL154/100*(HB154-100)*AN154/1000+(HO154-100)*IB154/$HY154</f>
        <v>0.19526992815161856</v>
      </c>
      <c r="JA154" s="28">
        <f ca="1">$HL154/100*(HC154-100)*AO154/1000+(HP154-100)*IC154/$HY154</f>
        <v>-0.46067962777024746</v>
      </c>
      <c r="JB154" s="28">
        <f ca="1">$HL154/100*(HD154-100)*AP154/1000+(HQ154-100)*ID154/$HY154</f>
        <v>1.2896376534292542E-2</v>
      </c>
      <c r="JC154" s="28">
        <f ca="1">$HL154/100*(HE154-100)*AQ154/1000+(HR154-100)*IE154/$HY154</f>
        <v>-8.0088927774315449E-2</v>
      </c>
      <c r="JE154" s="3">
        <f t="shared" ca="1" si="225"/>
        <v>6.5991388637261436E-3</v>
      </c>
      <c r="JF154" s="3">
        <f t="shared" ca="1" si="225"/>
        <v>2.5577853329276513E-2</v>
      </c>
      <c r="JG154" s="3">
        <f t="shared" ca="1" si="225"/>
        <v>-6.2452233635327259E-3</v>
      </c>
      <c r="JH154" s="3">
        <f t="shared" ca="1" si="225"/>
        <v>4.9037196216426382E-2</v>
      </c>
      <c r="JI154" s="3">
        <f t="shared" ca="1" si="225"/>
        <v>8.5973299611214957E-2</v>
      </c>
      <c r="JJ154" s="3">
        <f t="shared" ca="1" si="225"/>
        <v>-7.1307974175097155E-4</v>
      </c>
      <c r="JK154" s="3">
        <f>IO154-IO153</f>
        <v>9.9999999999999978E-2</v>
      </c>
      <c r="JL154" s="3">
        <f t="shared" ca="1" si="226"/>
        <v>9.9646084499806553E-2</v>
      </c>
      <c r="JN154" s="10">
        <f>COUNTIF(EI154:ET154,"&gt;2")</f>
        <v>4</v>
      </c>
      <c r="JP154" s="2">
        <f>AVERAGE(CS154,CS142,CS130,CS118,CS106,CS94,CS82,CS70,CS58,CS46)</f>
        <v>-0.48992114370560308</v>
      </c>
      <c r="JQ154" s="2">
        <f>CS154-JP154</f>
        <v>-0.32975098744194958</v>
      </c>
      <c r="JR154" s="2">
        <f>AVERAGE(CT154,CT142,CT130,CT118,CT106,CT94,CT82,CT70,CT58,CT46)</f>
        <v>-0.88673680530138532</v>
      </c>
      <c r="JS154" s="2">
        <f>CT154-JR154</f>
        <v>-0.14154082966005066</v>
      </c>
      <c r="KH154" s="2">
        <f>(DN154*$DN$4)+(FB154*$FB$3)+(FC154*$FC$3)+(FD154*$FD$3)+(FE154*$FE$3)+(FF154*$FF$3)+(FG154*$FG$3)</f>
        <v>2.5387747992041931</v>
      </c>
      <c r="KI154" s="2">
        <f>F154-KH154</f>
        <v>-1.6387747992041932</v>
      </c>
      <c r="KJ154" s="2">
        <f>MAX(DN154,FB154:FG154)</f>
        <v>3.7212049616065945</v>
      </c>
      <c r="KK154" s="2">
        <f>MIN(DN154,FB154:FG154)</f>
        <v>-0.30800821355236874</v>
      </c>
      <c r="KL154" s="2">
        <f t="shared" si="257"/>
        <v>4.0292131751589633</v>
      </c>
      <c r="KO154" s="2">
        <f>BO154</f>
        <v>98.23</v>
      </c>
      <c r="KP154" s="2">
        <f>100*((BO148/BO136)-1)</f>
        <v>0.98778004073318826</v>
      </c>
      <c r="KQ154" s="2">
        <f t="shared" si="142"/>
        <v>0.98778004073318826</v>
      </c>
      <c r="KR154" s="2">
        <f>100*((BO142/BO130)-1)</f>
        <v>6.8136897950691999</v>
      </c>
      <c r="KS154" s="2">
        <f t="shared" si="149"/>
        <v>6.8136897950691999</v>
      </c>
      <c r="KT154" s="3">
        <f>BP154</f>
        <v>1.4769000000000001</v>
      </c>
      <c r="KU154" s="3">
        <f>BQ154</f>
        <v>25.624545454545455</v>
      </c>
      <c r="KV154" s="3">
        <f t="shared" si="207"/>
        <v>17.350223748761223</v>
      </c>
      <c r="KW154" s="2">
        <f t="shared" si="200"/>
        <v>35.959479724872409</v>
      </c>
      <c r="KX154" s="2">
        <f t="shared" si="200"/>
        <v>31.739980885194434</v>
      </c>
      <c r="LB154">
        <v>0</v>
      </c>
      <c r="LE154" s="2" t="e">
        <v>#N/A</v>
      </c>
      <c r="LF154" s="2" t="e">
        <v>#N/A</v>
      </c>
      <c r="LG154" s="2" t="e">
        <v>#N/A</v>
      </c>
      <c r="LH154" s="2" t="e">
        <v>#N/A</v>
      </c>
      <c r="LI154" s="2" t="e">
        <v>#N/A</v>
      </c>
      <c r="LJ154" s="2" t="e">
        <v>#N/A</v>
      </c>
      <c r="LK154" s="2">
        <v>79.491097344546873</v>
      </c>
      <c r="LL154" s="2" t="e">
        <v>#N/A</v>
      </c>
      <c r="LM154" s="2" t="e">
        <v>#N/A</v>
      </c>
      <c r="LN154" s="2">
        <v>74.173727690015482</v>
      </c>
      <c r="LO154" s="2">
        <v>44.633021322441543</v>
      </c>
      <c r="LP154" s="2">
        <v>52.916724812637035</v>
      </c>
      <c r="LQ154" s="2" t="e">
        <v>#N/A</v>
      </c>
      <c r="LR154" s="2" t="e">
        <v>#N/A</v>
      </c>
      <c r="LS154" s="2" t="e">
        <v>#N/A</v>
      </c>
      <c r="LT154" s="2" t="e">
        <v>#N/A</v>
      </c>
      <c r="LU154" s="2" t="e">
        <v>#N/A</v>
      </c>
      <c r="LV154" s="2" t="e">
        <v>#N/A</v>
      </c>
      <c r="LW154" s="2" t="e">
        <v>#N/A</v>
      </c>
      <c r="LX154" s="2" t="e">
        <v>#N/A</v>
      </c>
      <c r="LY154" s="2">
        <v>67.219404655533182</v>
      </c>
      <c r="LZ154" s="2" t="e">
        <v>#N/A</v>
      </c>
      <c r="MA154" s="2" t="e">
        <v>#N/A</v>
      </c>
      <c r="MB154" s="2" t="e">
        <v>#N/A</v>
      </c>
      <c r="MC154" s="2" t="e">
        <v>#N/A</v>
      </c>
      <c r="MD154" s="2" t="e">
        <v>#N/A</v>
      </c>
      <c r="ME154" s="2" t="e">
        <v>#N/A</v>
      </c>
      <c r="MF154" s="2" t="e">
        <v>#N/A</v>
      </c>
      <c r="MG154" s="2" t="e">
        <v>#N/A</v>
      </c>
      <c r="MH154" s="2">
        <v>64.869614956365595</v>
      </c>
      <c r="MI154" s="2" t="e">
        <v>#N/A</v>
      </c>
      <c r="MJ154" s="2" t="e">
        <v>#N/A</v>
      </c>
      <c r="MK154" s="2" t="e">
        <v>#N/A</v>
      </c>
      <c r="ML154" s="2" t="e">
        <v>#N/A</v>
      </c>
      <c r="MM154" s="2" t="e">
        <v>#N/A</v>
      </c>
      <c r="MN154" s="2" t="e">
        <v>#N/A</v>
      </c>
      <c r="MO154" s="2" t="e">
        <v>#N/A</v>
      </c>
      <c r="MP154" s="2">
        <v>39.252641979134424</v>
      </c>
      <c r="MQ154" s="2" t="e">
        <v>#N/A</v>
      </c>
      <c r="MR154" s="2" t="e">
        <v>#N/A</v>
      </c>
      <c r="MS154" s="10" t="e">
        <v>#N/A</v>
      </c>
      <c r="MT154" s="2" t="e">
        <v>#N/A</v>
      </c>
      <c r="MU154" s="2" t="e">
        <v>#N/A</v>
      </c>
      <c r="MV154" s="2" t="e">
        <v>#N/A</v>
      </c>
      <c r="MX154" s="22" t="e">
        <v>#N/A</v>
      </c>
      <c r="MY154" s="22" t="e">
        <v>#N/A</v>
      </c>
      <c r="MZ154" s="22" t="e">
        <v>#N/A</v>
      </c>
      <c r="NA154" s="22" t="e">
        <v>#N/A</v>
      </c>
      <c r="NB154" s="22" t="e">
        <v>#N/A</v>
      </c>
      <c r="NC154" s="22" t="e">
        <v>#N/A</v>
      </c>
      <c r="ND154" s="22">
        <v>1</v>
      </c>
      <c r="NE154" s="22" t="e">
        <v>#N/A</v>
      </c>
      <c r="NF154" s="22" t="e">
        <v>#N/A</v>
      </c>
      <c r="NG154" s="22">
        <v>2</v>
      </c>
      <c r="NH154" s="23">
        <v>9</v>
      </c>
      <c r="NI154" s="22">
        <v>23</v>
      </c>
      <c r="NJ154" s="22" t="e">
        <v>#N/A</v>
      </c>
      <c r="NK154" s="22" t="e">
        <v>#N/A</v>
      </c>
      <c r="NL154" s="23" t="e">
        <v>#N/A</v>
      </c>
      <c r="NM154" s="3" t="e">
        <v>#N/A</v>
      </c>
      <c r="NN154" s="22" t="e">
        <v>#N/A</v>
      </c>
      <c r="NO154" s="22" t="e">
        <v>#N/A</v>
      </c>
      <c r="NP154" s="22" t="e">
        <v>#N/A</v>
      </c>
      <c r="NQ154" s="22" t="e">
        <v>#N/A</v>
      </c>
      <c r="NR154" s="23">
        <v>1</v>
      </c>
      <c r="NS154" s="22" t="e">
        <v>#N/A</v>
      </c>
      <c r="NT154" s="22" t="e">
        <v>#N/A</v>
      </c>
      <c r="NU154" s="23" t="e">
        <v>#N/A</v>
      </c>
      <c r="NV154" s="3" t="e">
        <v>#N/A</v>
      </c>
      <c r="NW154" s="22" t="e">
        <v>#N/A</v>
      </c>
      <c r="NX154" s="22" t="e">
        <v>#N/A</v>
      </c>
      <c r="NY154" s="22" t="e">
        <v>#N/A</v>
      </c>
      <c r="NZ154" s="22" t="e">
        <v>#N/A</v>
      </c>
      <c r="OA154" s="23">
        <v>7</v>
      </c>
      <c r="OB154" s="22" t="e">
        <v>#N/A</v>
      </c>
      <c r="OC154" s="22" t="e">
        <v>#N/A</v>
      </c>
      <c r="OD154" s="22" t="e">
        <v>#N/A</v>
      </c>
      <c r="OE154" s="22" t="e">
        <v>#N/A</v>
      </c>
      <c r="OF154" s="22" t="e">
        <v>#N/A</v>
      </c>
      <c r="OG154" s="22" t="e">
        <v>#N/A</v>
      </c>
      <c r="OH154" s="23" t="e">
        <v>#N/A</v>
      </c>
      <c r="OI154" s="22">
        <v>2</v>
      </c>
      <c r="OJ154" s="22" t="e">
        <v>#N/A</v>
      </c>
      <c r="OK154" s="22" t="e">
        <v>#N/A</v>
      </c>
      <c r="OL154" s="22" t="e">
        <v>#N/A</v>
      </c>
      <c r="OM154" s="23" t="e">
        <v>#N/A</v>
      </c>
      <c r="ON154" s="22" t="e">
        <v>#N/A</v>
      </c>
      <c r="OO154" s="22" t="e">
        <v>#N/A</v>
      </c>
      <c r="OQ154">
        <f t="shared" si="258"/>
        <v>-1</v>
      </c>
      <c r="OR154" s="23" t="e">
        <f t="shared" ca="1" si="238"/>
        <v>#N/A</v>
      </c>
      <c r="OS154" s="23" t="e">
        <f t="shared" ca="1" si="238"/>
        <v>#N/A</v>
      </c>
      <c r="OT154" s="23" t="e">
        <f t="shared" ca="1" si="237"/>
        <v>#N/A</v>
      </c>
      <c r="OU154" s="23" t="e">
        <f t="shared" ca="1" si="237"/>
        <v>#N/A</v>
      </c>
      <c r="OV154" s="23" t="e">
        <f t="shared" ca="1" si="237"/>
        <v>#N/A</v>
      </c>
      <c r="OW154" s="23" t="e">
        <f t="shared" ca="1" si="237"/>
        <v>#N/A</v>
      </c>
      <c r="OX154" s="23">
        <f t="shared" ca="1" si="237"/>
        <v>1.0013034613219476</v>
      </c>
      <c r="OY154" s="23" t="e">
        <f t="shared" ca="1" si="237"/>
        <v>#N/A</v>
      </c>
      <c r="OZ154" s="23" t="e">
        <f t="shared" ca="1" si="237"/>
        <v>#N/A</v>
      </c>
      <c r="PA154" s="23">
        <f t="shared" ca="1" si="237"/>
        <v>1.014510743382711</v>
      </c>
      <c r="PB154" s="23">
        <f t="shared" ca="1" si="237"/>
        <v>1.0054832866561807</v>
      </c>
      <c r="PC154" s="23">
        <f t="shared" ca="1" si="167"/>
        <v>1.0079657033316569</v>
      </c>
      <c r="PD154" s="23" t="e">
        <f t="shared" ca="1" si="167"/>
        <v>#N/A</v>
      </c>
      <c r="PE154" s="23" t="e">
        <f t="shared" ca="1" si="167"/>
        <v>#N/A</v>
      </c>
      <c r="PF154" s="23" t="e">
        <f t="shared" ca="1" si="167"/>
        <v>#N/A</v>
      </c>
      <c r="PG154" s="23" t="e">
        <f t="shared" ca="1" si="167"/>
        <v>#N/A</v>
      </c>
      <c r="PH154" s="23" t="e">
        <f t="shared" ca="1" si="167"/>
        <v>#N/A</v>
      </c>
      <c r="PI154" s="23" t="e">
        <f t="shared" ca="1" si="167"/>
        <v>#N/A</v>
      </c>
      <c r="PJ154" s="23" t="e">
        <f t="shared" ca="1" si="167"/>
        <v>#N/A</v>
      </c>
      <c r="PK154" s="23" t="e">
        <f t="shared" ca="1" si="167"/>
        <v>#N/A</v>
      </c>
      <c r="PL154" s="23">
        <f t="shared" ca="1" si="167"/>
        <v>1.0106295154003233</v>
      </c>
      <c r="PM154" s="23" t="e">
        <f t="shared" ca="1" si="167"/>
        <v>#N/A</v>
      </c>
      <c r="PN154" s="23" t="e">
        <f t="shared" ca="1" si="167"/>
        <v>#N/A</v>
      </c>
      <c r="PO154" s="23" t="e">
        <f t="shared" ca="1" si="167"/>
        <v>#N/A</v>
      </c>
      <c r="PP154" s="23" t="e">
        <f t="shared" ca="1" si="167"/>
        <v>#N/A</v>
      </c>
      <c r="PQ154" s="23" t="e">
        <f t="shared" ca="1" si="167"/>
        <v>#N/A</v>
      </c>
      <c r="PR154" s="23" t="e">
        <f t="shared" ca="1" si="167"/>
        <v>#N/A</v>
      </c>
      <c r="PS154" s="23" t="e">
        <f t="shared" ca="1" si="239"/>
        <v>#N/A</v>
      </c>
      <c r="PT154" s="23" t="e">
        <f t="shared" ca="1" si="239"/>
        <v>#N/A</v>
      </c>
      <c r="PU154" s="23">
        <f t="shared" ca="1" si="239"/>
        <v>1.0019236595155701</v>
      </c>
      <c r="PV154" s="23" t="e">
        <f t="shared" ca="1" si="239"/>
        <v>#N/A</v>
      </c>
      <c r="PW154" s="23" t="e">
        <f t="shared" ca="1" si="239"/>
        <v>#N/A</v>
      </c>
      <c r="PX154" s="23" t="e">
        <f t="shared" ca="1" si="189"/>
        <v>#N/A</v>
      </c>
      <c r="PY154" s="23" t="e">
        <f t="shared" ca="1" si="189"/>
        <v>#N/A</v>
      </c>
      <c r="PZ154" s="23" t="e">
        <f t="shared" ca="1" si="189"/>
        <v>#N/A</v>
      </c>
      <c r="QA154" s="23" t="e">
        <f t="shared" ca="1" si="189"/>
        <v>#N/A</v>
      </c>
      <c r="QB154" s="23" t="e">
        <f t="shared" ca="1" si="189"/>
        <v>#N/A</v>
      </c>
      <c r="QC154" s="23">
        <f t="shared" ca="1" si="189"/>
        <v>1.0112989875984</v>
      </c>
      <c r="QD154" s="23" t="e">
        <f t="shared" ca="1" si="189"/>
        <v>#N/A</v>
      </c>
      <c r="QE154" s="23" t="e">
        <f t="shared" ca="1" si="189"/>
        <v>#N/A</v>
      </c>
      <c r="QF154" s="23" t="e">
        <f t="shared" ca="1" si="189"/>
        <v>#N/A</v>
      </c>
      <c r="QG154" s="23" t="e">
        <f t="shared" ca="1" si="194"/>
        <v>#N/A</v>
      </c>
      <c r="QH154" s="23" t="e">
        <f t="shared" ca="1" si="194"/>
        <v>#N/A</v>
      </c>
      <c r="QI154" s="23" t="e">
        <f t="shared" ca="1" si="194"/>
        <v>#N/A</v>
      </c>
      <c r="QJ154" s="26" t="e">
        <f t="shared" ca="1" si="211"/>
        <v>#N/A</v>
      </c>
    </row>
    <row r="155" spans="1:452" x14ac:dyDescent="0.35">
      <c r="A155" t="s">
        <v>1220</v>
      </c>
      <c r="B155" s="25">
        <v>36923</v>
      </c>
      <c r="C155" t="s">
        <v>771</v>
      </c>
      <c r="D155" s="2">
        <v>73.7</v>
      </c>
      <c r="E155" s="2">
        <v>72.7</v>
      </c>
      <c r="F155" s="2">
        <v>0.8</v>
      </c>
      <c r="G155" s="2">
        <v>77.2</v>
      </c>
      <c r="H155" s="2">
        <v>72.999392446127246</v>
      </c>
      <c r="I155" s="2">
        <v>77.55511988131687</v>
      </c>
      <c r="J155" s="2">
        <v>85.1</v>
      </c>
      <c r="K155" s="2">
        <v>60.5</v>
      </c>
      <c r="L155" s="2">
        <v>60.712550707515746</v>
      </c>
      <c r="M155" s="2">
        <v>68.7</v>
      </c>
      <c r="N155" s="2">
        <v>69.3</v>
      </c>
      <c r="O155" s="2">
        <v>66.3</v>
      </c>
      <c r="P155" s="2">
        <v>64.099999999999994</v>
      </c>
      <c r="Q155" s="2">
        <v>151.80000000000001</v>
      </c>
      <c r="R155" s="2">
        <v>66.400000000000006</v>
      </c>
      <c r="S155" s="2">
        <v>69.3</v>
      </c>
      <c r="T155" s="2">
        <v>37.200000000000003</v>
      </c>
      <c r="U155" s="2">
        <v>54.7</v>
      </c>
      <c r="V155" s="2">
        <v>65.400000000000006</v>
      </c>
      <c r="W155" s="2">
        <v>31.9</v>
      </c>
      <c r="X155" s="2">
        <v>85.9</v>
      </c>
      <c r="Y155" s="2" t="e">
        <v>#N/A</v>
      </c>
      <c r="Z155" s="2">
        <v>46.7</v>
      </c>
      <c r="AA155" s="2">
        <v>82.5</v>
      </c>
      <c r="AB155" s="2">
        <v>143.6</v>
      </c>
      <c r="AC155" s="2">
        <v>148.5</v>
      </c>
      <c r="AD155" s="2">
        <v>65.3</v>
      </c>
      <c r="AE155" s="2">
        <v>154.69999999999999</v>
      </c>
      <c r="AF155" s="2">
        <v>79.099999999999994</v>
      </c>
      <c r="AG155" s="22">
        <v>564</v>
      </c>
      <c r="AH155" s="22">
        <v>436</v>
      </c>
      <c r="AI155" s="22">
        <v>162</v>
      </c>
      <c r="AJ155" s="22">
        <v>37</v>
      </c>
      <c r="AK155" s="22">
        <v>29</v>
      </c>
      <c r="AL155" s="22">
        <v>9</v>
      </c>
      <c r="AM155" s="22">
        <v>18</v>
      </c>
      <c r="AN155" s="22">
        <v>16</v>
      </c>
      <c r="AO155" s="22">
        <v>58</v>
      </c>
      <c r="AP155" s="22">
        <v>33</v>
      </c>
      <c r="AQ155" s="22">
        <v>14</v>
      </c>
      <c r="AR155" s="2">
        <v>67.099999999999994</v>
      </c>
      <c r="AS155" s="2">
        <v>57.6</v>
      </c>
      <c r="AT155" s="2">
        <v>151.80000000000001</v>
      </c>
      <c r="AU155" s="2">
        <v>55</v>
      </c>
      <c r="AV155" s="2">
        <v>83.1</v>
      </c>
      <c r="AW155" s="2">
        <v>66.099999999999994</v>
      </c>
      <c r="AX155" s="2">
        <v>66.400000000000006</v>
      </c>
      <c r="AY155" s="2">
        <v>89</v>
      </c>
      <c r="AZ155" s="2">
        <v>99</v>
      </c>
      <c r="BA155" s="2">
        <v>31.9</v>
      </c>
      <c r="BB155" s="2">
        <v>64.2</v>
      </c>
      <c r="BC155" s="2">
        <v>72.3</v>
      </c>
      <c r="BD155" s="3" t="e">
        <v>#N/A</v>
      </c>
      <c r="BE155" s="3" t="e">
        <v>#N/A</v>
      </c>
      <c r="BF155" s="3" t="e">
        <v>#N/A</v>
      </c>
      <c r="BG155" s="3" t="e">
        <v>#N/A</v>
      </c>
      <c r="BH155" s="3" t="e">
        <v>#N/A</v>
      </c>
      <c r="BI155" s="2">
        <v>172</v>
      </c>
      <c r="BJ155" s="2">
        <v>2.7</v>
      </c>
      <c r="BK155" s="2">
        <v>1.9</v>
      </c>
      <c r="BL155" s="2">
        <v>66.8</v>
      </c>
      <c r="BM155" s="2">
        <v>72.7</v>
      </c>
      <c r="BN155" s="10">
        <v>325</v>
      </c>
      <c r="BO155" s="3">
        <v>97.72</v>
      </c>
      <c r="BP155" s="22">
        <v>1.4529000000000001</v>
      </c>
      <c r="BQ155" s="3">
        <v>27.503499999999995</v>
      </c>
      <c r="BR155" s="23">
        <v>5.6227777777777792</v>
      </c>
      <c r="BS155" s="2">
        <v>46.7</v>
      </c>
      <c r="BT155" s="3">
        <v>48.1</v>
      </c>
      <c r="BU155" s="2">
        <v>1</v>
      </c>
      <c r="BV155" s="2">
        <v>2.7</v>
      </c>
      <c r="BW155" s="2" t="e">
        <v>#N/A</v>
      </c>
      <c r="BX155" s="2" t="e">
        <v>#N/A</v>
      </c>
      <c r="BY155" s="23">
        <v>176</v>
      </c>
      <c r="BZ155" s="2">
        <v>96.8</v>
      </c>
      <c r="CA155" s="2">
        <v>76.5</v>
      </c>
      <c r="CB155" s="3">
        <v>80.349999999999994</v>
      </c>
      <c r="CC155" s="2">
        <v>76.599999999999994</v>
      </c>
      <c r="CD155" s="2">
        <v>96.9</v>
      </c>
      <c r="CE155" s="2">
        <v>97.260980958278324</v>
      </c>
      <c r="CF155" s="3">
        <v>80.489013319918953</v>
      </c>
      <c r="CG155" s="2">
        <v>76.606474559438496</v>
      </c>
      <c r="CH155" s="23">
        <v>184.3888661920947</v>
      </c>
      <c r="CI155" s="3">
        <v>80.561218616931967</v>
      </c>
      <c r="CM155" s="2">
        <f t="shared" si="196"/>
        <v>18.930070892697358</v>
      </c>
      <c r="CN155" s="2">
        <f t="shared" si="196"/>
        <v>3.8700377023730326</v>
      </c>
      <c r="CO155" s="2">
        <f t="shared" si="197"/>
        <v>93.977501199325133</v>
      </c>
      <c r="CR155" s="2">
        <f t="shared" si="201"/>
        <v>0.27210884353741888</v>
      </c>
      <c r="CS155" s="2">
        <f t="shared" si="201"/>
        <v>0.13774104683196767</v>
      </c>
      <c r="CT155" s="2">
        <f t="shared" si="202"/>
        <v>0.25974025974026343</v>
      </c>
      <c r="CU155" s="2">
        <f t="shared" si="202"/>
        <v>1.7064970696629832E-2</v>
      </c>
      <c r="CV155" s="2">
        <f t="shared" si="202"/>
        <v>0.12231731097215712</v>
      </c>
      <c r="CW155" s="2">
        <f t="shared" si="203"/>
        <v>0.15105740181268024</v>
      </c>
      <c r="CX155" s="2">
        <f t="shared" si="204"/>
        <v>0</v>
      </c>
      <c r="CY155" s="2">
        <f t="shared" si="244"/>
        <v>0.434782608695648</v>
      </c>
      <c r="CZ155" s="2">
        <f t="shared" si="208"/>
        <v>0</v>
      </c>
      <c r="DA155" s="2">
        <f t="shared" si="209"/>
        <v>0.34940600978336828</v>
      </c>
      <c r="DB155" s="2">
        <f t="shared" si="210"/>
        <v>0.30674846625767305</v>
      </c>
      <c r="DC155" s="2"/>
      <c r="DF155" s="2">
        <f t="shared" si="205"/>
        <v>0.20497195845989857</v>
      </c>
      <c r="DG155" s="2">
        <f t="shared" si="205"/>
        <v>1.4777227100753798</v>
      </c>
      <c r="DH155" s="2">
        <f t="shared" si="206"/>
        <v>2.1132373231584456</v>
      </c>
      <c r="DI155" s="2">
        <f t="shared" si="227"/>
        <v>6.3878019639646233</v>
      </c>
      <c r="DJ155" s="2">
        <f t="shared" si="227"/>
        <v>1.2638073934032823</v>
      </c>
      <c r="DM155" s="2"/>
      <c r="DN155" s="2">
        <f t="shared" si="245"/>
        <v>0.69252077562326864</v>
      </c>
      <c r="DO155" s="2">
        <f t="shared" si="212"/>
        <v>0.39011703511052942</v>
      </c>
      <c r="DP155" s="2">
        <f t="shared" si="246"/>
        <v>-0.93131548311992007</v>
      </c>
      <c r="DQ155" s="2"/>
      <c r="DR155" s="2">
        <f t="shared" si="247"/>
        <v>3.2423208191126256</v>
      </c>
      <c r="DS155" s="2">
        <f t="shared" si="248"/>
        <v>2.2963531421350889</v>
      </c>
      <c r="DT155" s="2" t="e">
        <v>#N/A</v>
      </c>
      <c r="DU155" s="2" t="e">
        <v>#N/A</v>
      </c>
      <c r="DV155" s="2">
        <f t="shared" si="213"/>
        <v>1.8433179723502446</v>
      </c>
      <c r="DW155" s="2">
        <f t="shared" si="249"/>
        <v>-7.4390243902438975</v>
      </c>
      <c r="DX155" s="2">
        <f t="shared" si="250"/>
        <v>-1.3262599469496039</v>
      </c>
      <c r="DY155" s="2">
        <f t="shared" si="251"/>
        <v>0.45385779122544267</v>
      </c>
      <c r="DZ155" s="2">
        <f t="shared" si="252"/>
        <v>2.9717682020802272</v>
      </c>
      <c r="EA155" s="2">
        <f t="shared" si="190"/>
        <v>-1.7953321364452379</v>
      </c>
      <c r="EB155" s="2">
        <f t="shared" si="190"/>
        <v>8.6378737541528352</v>
      </c>
      <c r="EC155" s="2">
        <f t="shared" si="190"/>
        <v>6.6889632107023367</v>
      </c>
      <c r="ED155" s="2">
        <f t="shared" si="188"/>
        <v>2.2619047619047761</v>
      </c>
      <c r="EE155" s="2" t="e">
        <f t="shared" si="188"/>
        <v>#N/A</v>
      </c>
      <c r="EF155" s="2">
        <f t="shared" si="188"/>
        <v>10.926365795724458</v>
      </c>
      <c r="EG155" s="2">
        <f t="shared" si="188"/>
        <v>-6.3564131668558339</v>
      </c>
      <c r="EH155" s="2">
        <f t="shared" si="143"/>
        <v>-3.9464882943143875</v>
      </c>
      <c r="EI155" s="2">
        <f t="shared" si="151"/>
        <v>1.8209408194233445</v>
      </c>
      <c r="EJ155" s="2">
        <f t="shared" si="151"/>
        <v>5.1094890510948954</v>
      </c>
      <c r="EK155" s="2">
        <f t="shared" si="151"/>
        <v>-7.4390243902438975</v>
      </c>
      <c r="EL155" s="2">
        <f t="shared" si="151"/>
        <v>0.73260073260073</v>
      </c>
      <c r="EM155" s="2">
        <f t="shared" si="151"/>
        <v>-0.59808612440190867</v>
      </c>
      <c r="EN155" s="2">
        <f t="shared" si="151"/>
        <v>3.120124804992197</v>
      </c>
      <c r="EO155" s="2">
        <f t="shared" si="240"/>
        <v>0.45385779122544267</v>
      </c>
      <c r="EP155" s="2">
        <f t="shared" si="240"/>
        <v>-8.3419155509783636</v>
      </c>
      <c r="EQ155" s="2">
        <f t="shared" si="240"/>
        <v>0.81466395112015366</v>
      </c>
      <c r="ER155" s="2">
        <f t="shared" si="162"/>
        <v>6.6889632107023367</v>
      </c>
      <c r="ES155" s="2">
        <f t="shared" si="162"/>
        <v>3.8834951456310662</v>
      </c>
      <c r="ET155" s="2">
        <f t="shared" si="162"/>
        <v>2.6988636363636243</v>
      </c>
      <c r="EU155" s="2">
        <f t="shared" si="198"/>
        <v>2.7</v>
      </c>
      <c r="EV155" s="2">
        <f t="shared" si="198"/>
        <v>1.9</v>
      </c>
      <c r="EW155" s="2">
        <f t="shared" si="253"/>
        <v>2.1406727828745975</v>
      </c>
      <c r="EX155" s="2">
        <f t="shared" si="253"/>
        <v>-0.2743484224965731</v>
      </c>
      <c r="EY155" s="2">
        <f t="shared" si="254"/>
        <v>9.0316781869879126</v>
      </c>
      <c r="EZ155" s="2">
        <f t="shared" si="254"/>
        <v>133.1495506027633</v>
      </c>
      <c r="FA155" s="2">
        <f t="shared" si="255"/>
        <v>-0.84925690021231404</v>
      </c>
      <c r="FB155" s="2">
        <f t="shared" si="173"/>
        <v>3.529411764705892</v>
      </c>
      <c r="FC155" s="2">
        <f t="shared" si="173"/>
        <v>-0.3089598352214229</v>
      </c>
      <c r="FD155" s="2">
        <f t="shared" si="173"/>
        <v>2.0000000000000018</v>
      </c>
      <c r="FE155" s="2">
        <f t="shared" si="173"/>
        <v>1.3624321937681261</v>
      </c>
      <c r="FF155" s="2">
        <f t="shared" si="173"/>
        <v>3.0955585464333746</v>
      </c>
      <c r="FG155" s="2">
        <f t="shared" si="173"/>
        <v>2.7571580063626921</v>
      </c>
      <c r="FH155" s="2">
        <v>3.6</v>
      </c>
      <c r="FI155" s="2">
        <v>3.9</v>
      </c>
      <c r="FL155" s="2">
        <f t="shared" si="228"/>
        <v>-2.8981115202098007E-2</v>
      </c>
      <c r="FM155" s="2">
        <f t="shared" si="228"/>
        <v>6.6674769217978103E-2</v>
      </c>
      <c r="FN155" s="2">
        <f t="shared" si="229"/>
        <v>0.7818788566285706</v>
      </c>
      <c r="FQ155" s="2">
        <f t="shared" si="230"/>
        <v>-0.11587407624192858</v>
      </c>
      <c r="FR155" s="2">
        <f t="shared" si="230"/>
        <v>0.26696592694444021</v>
      </c>
      <c r="FS155" s="2">
        <f t="shared" si="231"/>
        <v>3.1643870688532694</v>
      </c>
      <c r="FT155" s="2">
        <f t="shared" si="232"/>
        <v>2.6140340288100194</v>
      </c>
      <c r="FU155" s="2">
        <f t="shared" si="232"/>
        <v>1.9536491771572129</v>
      </c>
      <c r="FX155" s="2">
        <f t="shared" si="241"/>
        <v>1.2911038609234149</v>
      </c>
      <c r="FY155" s="2">
        <f t="shared" si="241"/>
        <v>0.75872027080796656</v>
      </c>
      <c r="FZ155" s="2">
        <f t="shared" si="242"/>
        <v>4.0196000786923092</v>
      </c>
      <c r="GA155" s="2">
        <f t="shared" si="243"/>
        <v>2.5844670131796255</v>
      </c>
      <c r="GB155" s="2">
        <f t="shared" si="243"/>
        <v>1.4746070008299528</v>
      </c>
      <c r="GE155" s="2"/>
      <c r="GF155" s="2"/>
      <c r="GG155" s="2">
        <f t="shared" si="259"/>
        <v>10.511138129014718</v>
      </c>
      <c r="GH155" s="2">
        <f t="shared" si="259"/>
        <v>237.69468265563617</v>
      </c>
      <c r="GI155" s="2">
        <f t="shared" si="260"/>
        <v>-0.64148253741981298</v>
      </c>
      <c r="GJ155" s="2">
        <f t="shared" si="261"/>
        <v>3.3637400228050174</v>
      </c>
      <c r="GK155" s="2" t="e">
        <v>#N/A</v>
      </c>
      <c r="GN155" s="2">
        <f t="shared" si="191"/>
        <v>-9.9999999999999978E-2</v>
      </c>
      <c r="GQ155" s="2"/>
      <c r="GT155" s="27">
        <f t="shared" ca="1" si="174"/>
        <v>100.62794348508632</v>
      </c>
      <c r="GU155" s="27">
        <f t="shared" ca="1" si="175"/>
        <v>96.249999999999986</v>
      </c>
      <c r="GV155" s="27">
        <f t="shared" ca="1" si="175"/>
        <v>99.200000000000017</v>
      </c>
      <c r="GW155" s="27">
        <f t="shared" ca="1" si="176"/>
        <v>98.60950173812283</v>
      </c>
      <c r="GX155" s="27">
        <f t="shared" ca="1" si="176"/>
        <v>100.33167495854063</v>
      </c>
      <c r="GY155" s="27">
        <f t="shared" ca="1" si="177"/>
        <v>99.316939890710387</v>
      </c>
      <c r="GZ155" s="27">
        <f t="shared" ca="1" si="178"/>
        <v>94.473229706390342</v>
      </c>
      <c r="HA155" s="27">
        <f t="shared" ca="1" si="179"/>
        <v>99.731363331094684</v>
      </c>
      <c r="HB155" s="27">
        <f t="shared" ca="1" si="179"/>
        <v>100.30721966205837</v>
      </c>
      <c r="HC155" s="27">
        <f t="shared" ca="1" si="179"/>
        <v>93.871359223300956</v>
      </c>
      <c r="HD155" s="27">
        <f t="shared" ca="1" si="179"/>
        <v>94.278903456495811</v>
      </c>
      <c r="HE155" s="27">
        <f t="shared" ca="1" si="180"/>
        <v>101.91625266146202</v>
      </c>
      <c r="HG155" s="27">
        <f t="shared" ca="1" si="181"/>
        <v>102.08333333333334</v>
      </c>
      <c r="HH155" s="27">
        <f t="shared" ca="1" si="182"/>
        <v>106.98365527488856</v>
      </c>
      <c r="HI155" s="27">
        <f t="shared" ca="1" si="182"/>
        <v>99.469496021220152</v>
      </c>
      <c r="HJ155" s="27">
        <f t="shared" ca="1" si="183"/>
        <v>100.46565774155994</v>
      </c>
      <c r="HK155" s="27">
        <f t="shared" ca="1" si="183"/>
        <v>102.90102389078497</v>
      </c>
      <c r="HL155" s="27">
        <f t="shared" ca="1" si="184"/>
        <v>101.38504155124654</v>
      </c>
      <c r="HM155" s="27">
        <f t="shared" ca="1" si="185"/>
        <v>103.94973070017951</v>
      </c>
      <c r="HN155" s="27">
        <f t="shared" ca="1" si="186"/>
        <v>98.413747521480502</v>
      </c>
      <c r="HO155" s="27">
        <f t="shared" ca="1" si="186"/>
        <v>108.68113522537561</v>
      </c>
      <c r="HP155" s="27">
        <f t="shared" ca="1" si="186"/>
        <v>97.978596908442341</v>
      </c>
      <c r="HQ155" s="27">
        <f t="shared" ca="1" si="186"/>
        <v>106.60736975857688</v>
      </c>
      <c r="HR155" s="27">
        <f t="shared" ca="1" si="187"/>
        <v>94.247491638795992</v>
      </c>
      <c r="HT155" s="27">
        <f t="shared" ca="1" si="214"/>
        <v>179.56166775035405</v>
      </c>
      <c r="HU155" s="27">
        <f t="shared" ca="1" si="214"/>
        <v>38.097309941520457</v>
      </c>
      <c r="HV155" s="27">
        <f t="shared" ca="1" si="214"/>
        <v>33.182825484764535</v>
      </c>
      <c r="HW155" s="27">
        <f t="shared" ca="1" si="215"/>
        <v>586.08676307361554</v>
      </c>
      <c r="HX155" s="27">
        <f t="shared" ca="1" si="215"/>
        <v>413.38221920242506</v>
      </c>
      <c r="HY155" s="27">
        <f t="shared" ca="1" si="233"/>
        <v>1000</v>
      </c>
      <c r="HZ155" s="27">
        <f t="shared" ca="1" si="216"/>
        <v>9.0824736093434133</v>
      </c>
      <c r="IA155" s="27">
        <f t="shared" ca="1" si="216"/>
        <v>14.742076273916123</v>
      </c>
      <c r="IB155" s="27">
        <f t="shared" ca="1" si="216"/>
        <v>21.294090489381343</v>
      </c>
      <c r="IC155" s="27">
        <f t="shared" ca="1" si="216"/>
        <v>56.345981995228861</v>
      </c>
      <c r="ID155" s="27">
        <f t="shared" ca="1" si="216"/>
        <v>30.436927338589385</v>
      </c>
      <c r="IE155" s="27">
        <f t="shared" ca="1" si="216"/>
        <v>18.35758878736511</v>
      </c>
      <c r="IG155" s="28">
        <f t="shared" ca="1" si="217"/>
        <v>0.47722261146348333</v>
      </c>
      <c r="IH155" s="28">
        <f t="shared" ca="1" si="217"/>
        <v>0.12538673437980874</v>
      </c>
      <c r="II155" s="28">
        <f t="shared" ca="1" si="217"/>
        <v>-4.1124950586713616E-2</v>
      </c>
      <c r="IJ155" s="28">
        <f t="shared" ca="1" si="218"/>
        <v>-0.52218724523243676</v>
      </c>
      <c r="IK155" s="24">
        <f t="shared" ca="1" si="234"/>
        <v>-1.083671640489015</v>
      </c>
      <c r="IL155" s="28">
        <f t="shared" ca="1" si="219"/>
        <v>1.3458448883476777</v>
      </c>
      <c r="IM155" s="28">
        <f t="shared" ca="1" si="235"/>
        <v>0.69252077562328052</v>
      </c>
      <c r="IN155" s="3">
        <f t="shared" ca="1" si="236"/>
        <v>0.82365764311524114</v>
      </c>
      <c r="IO155" s="2">
        <f t="shared" si="256"/>
        <v>0.8</v>
      </c>
      <c r="IQ155" s="2">
        <f t="shared" ca="1" si="220"/>
        <v>0.56148439525657845</v>
      </c>
      <c r="IS155" s="3">
        <f t="shared" ca="1" si="221"/>
        <v>2.0856677201629509E-2</v>
      </c>
      <c r="IT155" s="3">
        <f t="shared" ca="1" si="222"/>
        <v>1.7159228339379273E-4</v>
      </c>
      <c r="IU155" s="3">
        <f t="shared" si="223"/>
        <v>-9.9999999999999978E-2</v>
      </c>
      <c r="IV155" s="3">
        <f t="shared" ca="1" si="224"/>
        <v>-0.12102826948502328</v>
      </c>
      <c r="IX155" s="28">
        <f ca="1">$HL155/100*(GZ155-100)*AL155/1000+(HM155-100)*HZ155/$HY155</f>
        <v>-1.4556540379169002E-2</v>
      </c>
      <c r="IY155" s="28">
        <f ca="1">$HL155/100*(HA155-100)*AM155/1000+(HN155-100)*IA155/$HY155</f>
        <v>-2.828708819907064E-2</v>
      </c>
      <c r="IZ155" s="28">
        <f ca="1">$HL155/100*(HB155-100)*AN155/1000+(HO155-100)*IB155/$HY155</f>
        <v>0.1898404755522079</v>
      </c>
      <c r="JA155" s="28">
        <f ca="1">$HL155/100*(HC155-100)*AO155/1000+(HP155-100)*IC155/$HY155</f>
        <v>-0.47428239208501971</v>
      </c>
      <c r="JB155" s="28">
        <f ca="1">$HL155/100*(HD155-100)*AP155/1000+(HQ155-100)*ID155/$HY155</f>
        <v>9.69694168298188E-3</v>
      </c>
      <c r="JC155" s="28">
        <f ca="1">$HL155/100*(HE155-100)*AQ155/1000+(HR155-100)*IE155/$HY155</f>
        <v>-7.8403073192160749E-2</v>
      </c>
      <c r="JE155" s="3">
        <f t="shared" ca="1" si="225"/>
        <v>-6.0074598161814048E-2</v>
      </c>
      <c r="JF155" s="3">
        <f t="shared" ca="1" si="225"/>
        <v>3.3056011073117654E-3</v>
      </c>
      <c r="JG155" s="3">
        <f t="shared" ca="1" si="225"/>
        <v>-5.4294525994106613E-3</v>
      </c>
      <c r="JH155" s="3">
        <f t="shared" ca="1" si="225"/>
        <v>-1.3602764314772253E-2</v>
      </c>
      <c r="JI155" s="3">
        <f t="shared" ca="1" si="225"/>
        <v>-3.1994348513106619E-3</v>
      </c>
      <c r="JJ155" s="3">
        <f t="shared" ca="1" si="225"/>
        <v>1.6858545821547E-3</v>
      </c>
      <c r="JK155" s="3">
        <f>IO155-IO154</f>
        <v>-9.9999999999999978E-2</v>
      </c>
      <c r="JL155" s="3">
        <f t="shared" ca="1" si="226"/>
        <v>-3.4495949238775268E-2</v>
      </c>
      <c r="JN155" s="10">
        <f>COUNTIF(EI155:ET155,"&gt;2")</f>
        <v>5</v>
      </c>
      <c r="JP155" s="2">
        <f>AVERAGE(CS155,CS143,CS131,CS119,CS107,CS95,CS83,CS71,CS59,CS47)</f>
        <v>0.37562372402767674</v>
      </c>
      <c r="JQ155" s="2">
        <f>CS155-JP155</f>
        <v>-0.23788267719570907</v>
      </c>
      <c r="JR155" s="2">
        <f>AVERAGE(CT155,CT143,CT131,CT119,CT107,CT95,CT83,CT71,CT59,CT47)</f>
        <v>0.41363916498857456</v>
      </c>
      <c r="JS155" s="2">
        <f>CT155-JR155</f>
        <v>-0.15389890524831112</v>
      </c>
      <c r="KH155" s="2">
        <f>(DN155*$DN$4)+(FB155*$FB$3)+(FC155*$FC$3)+(FD155*$FD$3)+(FE155*$FE$3)+(FF155*$FF$3)+(FG155*$FG$3)</f>
        <v>2.4646138745431569</v>
      </c>
      <c r="KI155" s="2">
        <f>F155-KH155</f>
        <v>-1.6646138745431569</v>
      </c>
      <c r="KJ155" s="2">
        <f>MAX(DN155,FB155:FG155)</f>
        <v>3.529411764705892</v>
      </c>
      <c r="KK155" s="2">
        <f>MIN(DN155,FB155:FG155)</f>
        <v>-0.3089598352214229</v>
      </c>
      <c r="KL155" s="2">
        <f t="shared" si="257"/>
        <v>3.8383715999273149</v>
      </c>
      <c r="KO155" s="2">
        <f>BO155</f>
        <v>97.72</v>
      </c>
      <c r="KP155" s="2">
        <f>100*((BO149/BO137)-1)</f>
        <v>1.8890920170627767</v>
      </c>
      <c r="KQ155" s="2">
        <f t="shared" si="142"/>
        <v>1.8890920170627767</v>
      </c>
      <c r="KR155" s="2">
        <f>100*((BO143/BO131)-1)</f>
        <v>5.4455445544554504</v>
      </c>
      <c r="KS155" s="2">
        <f t="shared" si="149"/>
        <v>5.4455445544554504</v>
      </c>
      <c r="KT155" s="3">
        <f>BP155</f>
        <v>1.4529000000000001</v>
      </c>
      <c r="KU155" s="3">
        <f>BQ155</f>
        <v>27.503499999999995</v>
      </c>
      <c r="KV155" s="3">
        <f t="shared" si="207"/>
        <v>18.930070892697358</v>
      </c>
      <c r="KW155" s="2">
        <f t="shared" si="200"/>
        <v>38.596257341126439</v>
      </c>
      <c r="KX155" s="2">
        <f t="shared" si="200"/>
        <v>34.630106043012198</v>
      </c>
      <c r="LB155">
        <v>0</v>
      </c>
      <c r="LE155" s="2" t="e">
        <v>#N/A</v>
      </c>
      <c r="LF155" s="2" t="e">
        <v>#N/A</v>
      </c>
      <c r="LG155" s="2" t="e">
        <v>#N/A</v>
      </c>
      <c r="LH155" s="2" t="e">
        <v>#N/A</v>
      </c>
      <c r="LI155" s="2" t="e">
        <v>#N/A</v>
      </c>
      <c r="LJ155" s="2" t="e">
        <v>#N/A</v>
      </c>
      <c r="LK155" s="2">
        <v>79.7213923549551</v>
      </c>
      <c r="LL155" s="2" t="e">
        <v>#N/A</v>
      </c>
      <c r="LM155" s="2" t="e">
        <v>#N/A</v>
      </c>
      <c r="LN155" s="2">
        <v>74.362280961780513</v>
      </c>
      <c r="LO155" s="2">
        <v>44.965227021524854</v>
      </c>
      <c r="LP155" s="2">
        <v>53.1961311216292</v>
      </c>
      <c r="LQ155" s="2" t="e">
        <v>#N/A</v>
      </c>
      <c r="LR155" s="2" t="e">
        <v>#N/A</v>
      </c>
      <c r="LS155" s="2" t="e">
        <v>#N/A</v>
      </c>
      <c r="LT155" s="2" t="e">
        <v>#N/A</v>
      </c>
      <c r="LU155" s="2" t="e">
        <v>#N/A</v>
      </c>
      <c r="LV155" s="2" t="e">
        <v>#N/A</v>
      </c>
      <c r="LW155" s="2" t="e">
        <v>#N/A</v>
      </c>
      <c r="LX155" s="2" t="e">
        <v>#N/A</v>
      </c>
      <c r="LY155" s="2">
        <v>67.702918805531084</v>
      </c>
      <c r="LZ155" s="2" t="e">
        <v>#N/A</v>
      </c>
      <c r="MA155" s="2" t="e">
        <v>#N/A</v>
      </c>
      <c r="MB155" s="2" t="e">
        <v>#N/A</v>
      </c>
      <c r="MC155" s="2" t="e">
        <v>#N/A</v>
      </c>
      <c r="MD155" s="2" t="e">
        <v>#N/A</v>
      </c>
      <c r="ME155" s="2" t="e">
        <v>#N/A</v>
      </c>
      <c r="MF155" s="2" t="e">
        <v>#N/A</v>
      </c>
      <c r="MG155" s="2" t="e">
        <v>#N/A</v>
      </c>
      <c r="MH155" s="2">
        <v>65.42458398116311</v>
      </c>
      <c r="MI155" s="2" t="e">
        <v>#N/A</v>
      </c>
      <c r="MJ155" s="2" t="e">
        <v>#N/A</v>
      </c>
      <c r="MK155" s="2" t="e">
        <v>#N/A</v>
      </c>
      <c r="ML155" s="2" t="e">
        <v>#N/A</v>
      </c>
      <c r="MM155" s="2" t="e">
        <v>#N/A</v>
      </c>
      <c r="MN155" s="2" t="e">
        <v>#N/A</v>
      </c>
      <c r="MO155" s="2" t="e">
        <v>#N/A</v>
      </c>
      <c r="MP155" s="2">
        <v>39.453923608125955</v>
      </c>
      <c r="MQ155" s="2" t="e">
        <v>#N/A</v>
      </c>
      <c r="MR155" s="2" t="e">
        <v>#N/A</v>
      </c>
      <c r="MS155" s="10" t="e">
        <v>#N/A</v>
      </c>
      <c r="MT155" s="2" t="e">
        <v>#N/A</v>
      </c>
      <c r="MU155" s="2" t="e">
        <v>#N/A</v>
      </c>
      <c r="MV155" s="2" t="e">
        <v>#N/A</v>
      </c>
      <c r="MX155" s="22" t="e">
        <v>#N/A</v>
      </c>
      <c r="MY155" s="22" t="e">
        <v>#N/A</v>
      </c>
      <c r="MZ155" s="22" t="e">
        <v>#N/A</v>
      </c>
      <c r="NA155" s="22" t="e">
        <v>#N/A</v>
      </c>
      <c r="NB155" s="22" t="e">
        <v>#N/A</v>
      </c>
      <c r="NC155" s="22" t="e">
        <v>#N/A</v>
      </c>
      <c r="ND155" s="22">
        <v>1</v>
      </c>
      <c r="NE155" s="22" t="e">
        <v>#N/A</v>
      </c>
      <c r="NF155" s="22" t="e">
        <v>#N/A</v>
      </c>
      <c r="NG155" s="22">
        <v>2</v>
      </c>
      <c r="NH155" s="23">
        <v>9</v>
      </c>
      <c r="NI155" s="22">
        <v>23</v>
      </c>
      <c r="NJ155" s="22" t="e">
        <v>#N/A</v>
      </c>
      <c r="NK155" s="22" t="e">
        <v>#N/A</v>
      </c>
      <c r="NL155" s="23" t="e">
        <v>#N/A</v>
      </c>
      <c r="NM155" s="3" t="e">
        <v>#N/A</v>
      </c>
      <c r="NN155" s="22" t="e">
        <v>#N/A</v>
      </c>
      <c r="NO155" s="22" t="e">
        <v>#N/A</v>
      </c>
      <c r="NP155" s="22" t="e">
        <v>#N/A</v>
      </c>
      <c r="NQ155" s="22" t="e">
        <v>#N/A</v>
      </c>
      <c r="NR155" s="23">
        <v>1</v>
      </c>
      <c r="NS155" s="22" t="e">
        <v>#N/A</v>
      </c>
      <c r="NT155" s="22" t="e">
        <v>#N/A</v>
      </c>
      <c r="NU155" s="23" t="e">
        <v>#N/A</v>
      </c>
      <c r="NV155" s="3" t="e">
        <v>#N/A</v>
      </c>
      <c r="NW155" s="22" t="e">
        <v>#N/A</v>
      </c>
      <c r="NX155" s="22" t="e">
        <v>#N/A</v>
      </c>
      <c r="NY155" s="22" t="e">
        <v>#N/A</v>
      </c>
      <c r="NZ155" s="22" t="e">
        <v>#N/A</v>
      </c>
      <c r="OA155" s="23">
        <v>7</v>
      </c>
      <c r="OB155" s="22" t="e">
        <v>#N/A</v>
      </c>
      <c r="OC155" s="22" t="e">
        <v>#N/A</v>
      </c>
      <c r="OD155" s="22" t="e">
        <v>#N/A</v>
      </c>
      <c r="OE155" s="22" t="e">
        <v>#N/A</v>
      </c>
      <c r="OF155" s="22" t="e">
        <v>#N/A</v>
      </c>
      <c r="OG155" s="22" t="e">
        <v>#N/A</v>
      </c>
      <c r="OH155" s="23" t="e">
        <v>#N/A</v>
      </c>
      <c r="OI155" s="22">
        <v>2</v>
      </c>
      <c r="OJ155" s="22" t="e">
        <v>#N/A</v>
      </c>
      <c r="OK155" s="22" t="e">
        <v>#N/A</v>
      </c>
      <c r="OL155" s="22" t="e">
        <v>#N/A</v>
      </c>
      <c r="OM155" s="23" t="e">
        <v>#N/A</v>
      </c>
      <c r="ON155" s="22" t="e">
        <v>#N/A</v>
      </c>
      <c r="OO155" s="22" t="e">
        <v>#N/A</v>
      </c>
      <c r="OQ155">
        <f t="shared" si="258"/>
        <v>-1</v>
      </c>
      <c r="OR155" s="23" t="e">
        <f t="shared" ca="1" si="238"/>
        <v>#N/A</v>
      </c>
      <c r="OS155" s="23" t="e">
        <f t="shared" ca="1" si="238"/>
        <v>#N/A</v>
      </c>
      <c r="OT155" s="23" t="e">
        <f t="shared" ca="1" si="237"/>
        <v>#N/A</v>
      </c>
      <c r="OU155" s="23" t="e">
        <f t="shared" ca="1" si="237"/>
        <v>#N/A</v>
      </c>
      <c r="OV155" s="23" t="e">
        <f t="shared" ca="1" si="237"/>
        <v>#N/A</v>
      </c>
      <c r="OW155" s="23" t="e">
        <f t="shared" ca="1" si="237"/>
        <v>#N/A</v>
      </c>
      <c r="OX155" s="23">
        <f t="shared" ca="1" si="237"/>
        <v>1.002897117011859</v>
      </c>
      <c r="OY155" s="23" t="e">
        <f t="shared" ca="1" si="237"/>
        <v>#N/A</v>
      </c>
      <c r="OZ155" s="23" t="e">
        <f t="shared" ca="1" si="237"/>
        <v>#N/A</v>
      </c>
      <c r="PA155" s="23">
        <f t="shared" ca="1" si="237"/>
        <v>1.0025420492893795</v>
      </c>
      <c r="PB155" s="23">
        <f t="shared" ca="1" si="237"/>
        <v>1.0074430475293923</v>
      </c>
      <c r="PC155" s="23">
        <f t="shared" ca="1" si="167"/>
        <v>1.0052801134231466</v>
      </c>
      <c r="PD155" s="23" t="e">
        <f t="shared" ca="1" si="167"/>
        <v>#N/A</v>
      </c>
      <c r="PE155" s="23" t="e">
        <f t="shared" ca="1" si="167"/>
        <v>#N/A</v>
      </c>
      <c r="PF155" s="23" t="e">
        <f t="shared" ca="1" si="167"/>
        <v>#N/A</v>
      </c>
      <c r="PG155" s="23" t="e">
        <f t="shared" ca="1" si="167"/>
        <v>#N/A</v>
      </c>
      <c r="PH155" s="23" t="e">
        <f t="shared" ca="1" si="167"/>
        <v>#N/A</v>
      </c>
      <c r="PI155" s="23" t="e">
        <f t="shared" ca="1" si="167"/>
        <v>#N/A</v>
      </c>
      <c r="PJ155" s="23" t="e">
        <f t="shared" ca="1" si="167"/>
        <v>#N/A</v>
      </c>
      <c r="PK155" s="23" t="e">
        <f t="shared" ca="1" si="167"/>
        <v>#N/A</v>
      </c>
      <c r="PL155" s="23">
        <f t="shared" ca="1" si="167"/>
        <v>1.0071930739713582</v>
      </c>
      <c r="PM155" s="23" t="e">
        <f t="shared" ca="1" si="167"/>
        <v>#N/A</v>
      </c>
      <c r="PN155" s="23" t="e">
        <f t="shared" ca="1" si="167"/>
        <v>#N/A</v>
      </c>
      <c r="PO155" s="23" t="e">
        <f t="shared" ca="1" si="167"/>
        <v>#N/A</v>
      </c>
      <c r="PP155" s="23" t="e">
        <f t="shared" ref="PP155:PX218" ca="1" si="262">MC155/OFFSET(MC155,$OQ155,0)</f>
        <v>#N/A</v>
      </c>
      <c r="PQ155" s="23" t="e">
        <f t="shared" ca="1" si="262"/>
        <v>#N/A</v>
      </c>
      <c r="PR155" s="23" t="e">
        <f t="shared" ca="1" si="262"/>
        <v>#N/A</v>
      </c>
      <c r="PS155" s="23" t="e">
        <f t="shared" ca="1" si="239"/>
        <v>#N/A</v>
      </c>
      <c r="PT155" s="23" t="e">
        <f t="shared" ca="1" si="239"/>
        <v>#N/A</v>
      </c>
      <c r="PU155" s="23">
        <f t="shared" ca="1" si="239"/>
        <v>1.0085551459673503</v>
      </c>
      <c r="PV155" s="23" t="e">
        <f t="shared" ca="1" si="239"/>
        <v>#N/A</v>
      </c>
      <c r="PW155" s="23" t="e">
        <f t="shared" ca="1" si="239"/>
        <v>#N/A</v>
      </c>
      <c r="PX155" s="23" t="e">
        <f t="shared" ca="1" si="189"/>
        <v>#N/A</v>
      </c>
      <c r="PY155" s="23" t="e">
        <f t="shared" ca="1" si="189"/>
        <v>#N/A</v>
      </c>
      <c r="PZ155" s="23" t="e">
        <f t="shared" ca="1" si="189"/>
        <v>#N/A</v>
      </c>
      <c r="QA155" s="23" t="e">
        <f t="shared" ca="1" si="189"/>
        <v>#N/A</v>
      </c>
      <c r="QB155" s="23" t="e">
        <f t="shared" ca="1" si="189"/>
        <v>#N/A</v>
      </c>
      <c r="QC155" s="23">
        <f t="shared" ca="1" si="189"/>
        <v>1.0051278492056286</v>
      </c>
      <c r="QD155" s="23" t="e">
        <f t="shared" ca="1" si="189"/>
        <v>#N/A</v>
      </c>
      <c r="QE155" s="23" t="e">
        <f t="shared" ca="1" si="189"/>
        <v>#N/A</v>
      </c>
      <c r="QF155" s="23" t="e">
        <f t="shared" ca="1" si="189"/>
        <v>#N/A</v>
      </c>
      <c r="QG155" s="23" t="e">
        <f t="shared" ca="1" si="194"/>
        <v>#N/A</v>
      </c>
      <c r="QH155" s="23" t="e">
        <f t="shared" ca="1" si="194"/>
        <v>#N/A</v>
      </c>
      <c r="QI155" s="23" t="e">
        <f t="shared" ca="1" si="194"/>
        <v>#N/A</v>
      </c>
      <c r="QJ155" s="26" t="e">
        <f t="shared" ca="1" si="211"/>
        <v>#N/A</v>
      </c>
    </row>
    <row r="156" spans="1:452" x14ac:dyDescent="0.35">
      <c r="A156" t="s">
        <v>1221</v>
      </c>
      <c r="B156" s="21">
        <v>36951</v>
      </c>
      <c r="C156" t="s">
        <v>772</v>
      </c>
      <c r="D156" s="2">
        <v>73.900000000000006</v>
      </c>
      <c r="E156" s="2">
        <v>73</v>
      </c>
      <c r="F156" s="2">
        <v>0.9</v>
      </c>
      <c r="G156" s="2">
        <v>77.5</v>
      </c>
      <c r="H156" s="2">
        <v>73.150755350377366</v>
      </c>
      <c r="I156" s="2">
        <v>77.672672579088328</v>
      </c>
      <c r="J156" s="2">
        <v>85.5</v>
      </c>
      <c r="K156" s="2">
        <v>60.6</v>
      </c>
      <c r="L156" s="2">
        <v>60.917522381199035</v>
      </c>
      <c r="M156" s="2">
        <v>68.7</v>
      </c>
      <c r="N156" s="2">
        <v>67.2</v>
      </c>
      <c r="O156" s="2">
        <v>67.2</v>
      </c>
      <c r="P156" s="2">
        <v>64.900000000000006</v>
      </c>
      <c r="Q156" s="2">
        <v>154.1</v>
      </c>
      <c r="R156" s="2">
        <v>66</v>
      </c>
      <c r="S156" s="2">
        <v>67.2</v>
      </c>
      <c r="T156" s="2">
        <v>37.200000000000003</v>
      </c>
      <c r="U156" s="2">
        <v>55.5</v>
      </c>
      <c r="V156" s="2">
        <v>65.7</v>
      </c>
      <c r="W156" s="2">
        <v>31.9</v>
      </c>
      <c r="X156" s="2">
        <v>86.9</v>
      </c>
      <c r="Y156" s="2" t="e">
        <v>#N/A</v>
      </c>
      <c r="Z156" s="2">
        <v>46.8</v>
      </c>
      <c r="AA156" s="2">
        <v>82.5</v>
      </c>
      <c r="AB156" s="2">
        <v>144.30000000000001</v>
      </c>
      <c r="AC156" s="2">
        <v>148.4</v>
      </c>
      <c r="AD156" s="2">
        <v>65.5</v>
      </c>
      <c r="AE156" s="2">
        <v>157</v>
      </c>
      <c r="AF156" s="2">
        <v>81.3</v>
      </c>
      <c r="AG156" s="22">
        <v>564</v>
      </c>
      <c r="AH156" s="22">
        <v>436</v>
      </c>
      <c r="AI156" s="22">
        <v>162</v>
      </c>
      <c r="AJ156" s="22">
        <v>37</v>
      </c>
      <c r="AK156" s="22">
        <v>29</v>
      </c>
      <c r="AL156" s="22">
        <v>9</v>
      </c>
      <c r="AM156" s="22">
        <v>18</v>
      </c>
      <c r="AN156" s="22">
        <v>16</v>
      </c>
      <c r="AO156" s="22">
        <v>58</v>
      </c>
      <c r="AP156" s="22">
        <v>33</v>
      </c>
      <c r="AQ156" s="22">
        <v>14</v>
      </c>
      <c r="AR156" s="2">
        <v>67.900000000000006</v>
      </c>
      <c r="AS156" s="2">
        <v>58</v>
      </c>
      <c r="AT156" s="2">
        <v>154.1</v>
      </c>
      <c r="AU156" s="2">
        <v>54.9</v>
      </c>
      <c r="AV156" s="2">
        <v>84.2</v>
      </c>
      <c r="AW156" s="2">
        <v>66.599999999999994</v>
      </c>
      <c r="AX156" s="2">
        <v>66</v>
      </c>
      <c r="AY156" s="2">
        <v>87.7</v>
      </c>
      <c r="AZ156" s="2">
        <v>98.9</v>
      </c>
      <c r="BA156" s="2">
        <v>31.9</v>
      </c>
      <c r="BB156" s="2">
        <v>64.5</v>
      </c>
      <c r="BC156" s="2">
        <v>72.400000000000006</v>
      </c>
      <c r="BD156" s="3" t="e">
        <v>#N/A</v>
      </c>
      <c r="BE156" s="3" t="e">
        <v>#N/A</v>
      </c>
      <c r="BF156" s="3" t="e">
        <v>#N/A</v>
      </c>
      <c r="BG156" s="3" t="e">
        <v>#N/A</v>
      </c>
      <c r="BH156" s="3" t="e">
        <v>#N/A</v>
      </c>
      <c r="BI156" s="2">
        <v>172.2</v>
      </c>
      <c r="BJ156" s="2">
        <v>2.2999999999999998</v>
      </c>
      <c r="BK156" s="2">
        <v>1.9</v>
      </c>
      <c r="BL156" s="2">
        <v>66.2</v>
      </c>
      <c r="BM156" s="2">
        <v>72.900000000000006</v>
      </c>
      <c r="BN156" s="10">
        <v>326</v>
      </c>
      <c r="BO156" s="3">
        <v>98.45</v>
      </c>
      <c r="BP156" s="22">
        <v>1.4454</v>
      </c>
      <c r="BQ156" s="3">
        <v>24.497272727272726</v>
      </c>
      <c r="BR156" s="23">
        <v>5.16409090909091</v>
      </c>
      <c r="BS156" s="2">
        <v>43.8</v>
      </c>
      <c r="BT156" s="3">
        <v>47.75</v>
      </c>
      <c r="BU156" s="2">
        <v>1.4</v>
      </c>
      <c r="BV156" s="2">
        <v>2.7</v>
      </c>
      <c r="BW156" s="2">
        <v>6.9</v>
      </c>
      <c r="BX156" s="2">
        <v>4.0999999999999996</v>
      </c>
      <c r="BY156" s="23">
        <v>176.1</v>
      </c>
      <c r="BZ156" s="2">
        <v>96.7</v>
      </c>
      <c r="CA156" s="2">
        <v>76.5</v>
      </c>
      <c r="CB156" s="3">
        <v>80.709999999999994</v>
      </c>
      <c r="CC156" s="2">
        <v>76.599999999999994</v>
      </c>
      <c r="CD156" s="2">
        <v>97.1</v>
      </c>
      <c r="CE156" s="2">
        <v>96.949247989150535</v>
      </c>
      <c r="CF156" s="3">
        <v>80.631241818806757</v>
      </c>
      <c r="CG156" s="2">
        <v>76.552190742269147</v>
      </c>
      <c r="CH156" s="23">
        <v>184.70398952594005</v>
      </c>
      <c r="CI156" s="3">
        <v>80.786198759742973</v>
      </c>
      <c r="CM156" s="2">
        <f t="shared" si="196"/>
        <v>16.948438305848018</v>
      </c>
      <c r="CN156" s="2">
        <f t="shared" si="196"/>
        <v>3.5727763311823093</v>
      </c>
      <c r="CO156" s="2">
        <f t="shared" si="197"/>
        <v>93.492380916446095</v>
      </c>
      <c r="CR156" s="2">
        <f t="shared" si="201"/>
        <v>0.27137042062415578</v>
      </c>
      <c r="CS156" s="2">
        <f t="shared" si="201"/>
        <v>0.41265474552956966</v>
      </c>
      <c r="CT156" s="2">
        <f t="shared" si="202"/>
        <v>0.38860103626942638</v>
      </c>
      <c r="CU156" s="2">
        <f t="shared" si="202"/>
        <v>0.20734816986569438</v>
      </c>
      <c r="CV156" s="2">
        <f t="shared" si="202"/>
        <v>0.1515730978836084</v>
      </c>
      <c r="CW156" s="2">
        <f t="shared" si="203"/>
        <v>1.357466063348425</v>
      </c>
      <c r="CX156" s="2">
        <f t="shared" si="204"/>
        <v>0.16528925619834947</v>
      </c>
      <c r="CY156" s="2">
        <f t="shared" si="244"/>
        <v>-3.0303030303030223</v>
      </c>
      <c r="CZ156" s="2">
        <f t="shared" si="208"/>
        <v>0</v>
      </c>
      <c r="DA156" s="2">
        <f t="shared" si="209"/>
        <v>0.48746518105850772</v>
      </c>
      <c r="DB156" s="2">
        <f t="shared" si="210"/>
        <v>0.45871559633027081</v>
      </c>
      <c r="DC156" s="2"/>
      <c r="DF156" s="2">
        <f t="shared" si="205"/>
        <v>2.5167506309795584</v>
      </c>
      <c r="DG156" s="2">
        <f t="shared" si="205"/>
        <v>1.8341171537867851</v>
      </c>
      <c r="DH156" s="2">
        <f t="shared" si="206"/>
        <v>4.127400825598726</v>
      </c>
      <c r="DI156" s="2">
        <f t="shared" si="227"/>
        <v>5.6963004454787081</v>
      </c>
      <c r="DJ156" s="2">
        <f t="shared" si="227"/>
        <v>0</v>
      </c>
      <c r="DM156" s="2"/>
      <c r="DN156" s="2">
        <f t="shared" si="245"/>
        <v>0.9681881051175697</v>
      </c>
      <c r="DO156" s="2">
        <f t="shared" si="212"/>
        <v>0.51880674448768582</v>
      </c>
      <c r="DP156" s="2">
        <f t="shared" si="246"/>
        <v>-0.81206496519721905</v>
      </c>
      <c r="DQ156" s="2"/>
      <c r="DR156" s="2">
        <f t="shared" si="247"/>
        <v>3.2367972742759772</v>
      </c>
      <c r="DS156" s="2">
        <f t="shared" si="248"/>
        <v>2.2782386552335163</v>
      </c>
      <c r="DT156" s="2" t="e">
        <v>#N/A</v>
      </c>
      <c r="DU156" s="2" t="e">
        <v>#N/A</v>
      </c>
      <c r="DV156" s="2">
        <f t="shared" si="213"/>
        <v>4.1860465116279055</v>
      </c>
      <c r="DW156" s="2">
        <f t="shared" si="249"/>
        <v>-7.224563515954241</v>
      </c>
      <c r="DX156" s="2">
        <f t="shared" si="250"/>
        <v>-1.5873015873015706</v>
      </c>
      <c r="DY156" s="2">
        <f t="shared" si="251"/>
        <v>-0.9009009009008917</v>
      </c>
      <c r="DZ156" s="2">
        <f t="shared" si="252"/>
        <v>-3.7249283667621702</v>
      </c>
      <c r="EA156" s="2">
        <f t="shared" si="190"/>
        <v>-0.35906642728905647</v>
      </c>
      <c r="EB156" s="2">
        <f t="shared" si="190"/>
        <v>8.5950413223140565</v>
      </c>
      <c r="EC156" s="2">
        <f t="shared" si="190"/>
        <v>6.6889632107023367</v>
      </c>
      <c r="ED156" s="2">
        <f t="shared" si="188"/>
        <v>3.6992840095465551</v>
      </c>
      <c r="EE156" s="2" t="e">
        <f t="shared" si="188"/>
        <v>#N/A</v>
      </c>
      <c r="EF156" s="2">
        <f t="shared" si="188"/>
        <v>9.3457943925233664</v>
      </c>
      <c r="EG156" s="2">
        <f t="shared" si="188"/>
        <v>-5.7142857142857162</v>
      </c>
      <c r="EH156" s="2">
        <f t="shared" si="143"/>
        <v>-3.8640906062624825</v>
      </c>
      <c r="EI156" s="2">
        <f t="shared" si="151"/>
        <v>3.8226299694189558</v>
      </c>
      <c r="EJ156" s="2">
        <f t="shared" si="151"/>
        <v>5.8394160583941757</v>
      </c>
      <c r="EK156" s="2">
        <f t="shared" si="151"/>
        <v>-7.224563515954241</v>
      </c>
      <c r="EL156" s="2">
        <f t="shared" si="151"/>
        <v>0.5494505494505475</v>
      </c>
      <c r="EM156" s="2">
        <f t="shared" si="151"/>
        <v>-0.35502958579881616</v>
      </c>
      <c r="EN156" s="2">
        <f t="shared" si="151"/>
        <v>3.4161490683229712</v>
      </c>
      <c r="EO156" s="2">
        <f t="shared" si="240"/>
        <v>-0.9009009009008917</v>
      </c>
      <c r="EP156" s="2">
        <f t="shared" si="240"/>
        <v>-9.4008264462809858</v>
      </c>
      <c r="EQ156" s="2">
        <f t="shared" si="240"/>
        <v>0.81549439347605723</v>
      </c>
      <c r="ER156" s="2">
        <f t="shared" si="162"/>
        <v>6.6889632107023367</v>
      </c>
      <c r="ES156" s="2">
        <f t="shared" si="162"/>
        <v>4.0322580645161255</v>
      </c>
      <c r="ET156" s="2">
        <f t="shared" si="162"/>
        <v>2.6950354609929228</v>
      </c>
      <c r="EU156" s="2">
        <f t="shared" si="198"/>
        <v>2.2999999999999998</v>
      </c>
      <c r="EV156" s="2">
        <f t="shared" si="198"/>
        <v>1.9</v>
      </c>
      <c r="EW156" s="2">
        <f t="shared" si="253"/>
        <v>1.2232415902140525</v>
      </c>
      <c r="EX156" s="2">
        <f t="shared" si="253"/>
        <v>-0.27359781121749638</v>
      </c>
      <c r="EY156" s="2">
        <f t="shared" si="254"/>
        <v>-2.5618952116922555</v>
      </c>
      <c r="EZ156" s="2">
        <f t="shared" si="254"/>
        <v>102.44952704441621</v>
      </c>
      <c r="FA156" s="2">
        <f t="shared" si="255"/>
        <v>-4.1575492341356828</v>
      </c>
      <c r="FB156" s="2">
        <f t="shared" si="173"/>
        <v>2.9824561403508643</v>
      </c>
      <c r="FC156" s="2">
        <f t="shared" si="173"/>
        <v>-0.61664953751283669</v>
      </c>
      <c r="FD156" s="2">
        <f t="shared" si="173"/>
        <v>1.7287234042553168</v>
      </c>
      <c r="FE156" s="2">
        <f t="shared" si="173"/>
        <v>1.3435459568056141</v>
      </c>
      <c r="FF156" s="2">
        <f t="shared" si="173"/>
        <v>2.8187919463087185</v>
      </c>
      <c r="FG156" s="2">
        <f t="shared" si="173"/>
        <v>2.4261603375527407</v>
      </c>
      <c r="FH156" s="2">
        <v>4.9000000000000004</v>
      </c>
      <c r="FI156" s="2">
        <v>4.5999999999999996</v>
      </c>
      <c r="FL156" s="2">
        <f t="shared" si="228"/>
        <v>-5.1293089216808418E-2</v>
      </c>
      <c r="FM156" s="2">
        <f t="shared" si="228"/>
        <v>0.10956606572487537</v>
      </c>
      <c r="FN156" s="2">
        <f t="shared" si="229"/>
        <v>0.80790487249815524</v>
      </c>
      <c r="FQ156" s="2">
        <f t="shared" si="230"/>
        <v>-0.20501455198067564</v>
      </c>
      <c r="FR156" s="2">
        <f t="shared" si="230"/>
        <v>0.43898507253321561</v>
      </c>
      <c r="FS156" s="2">
        <f t="shared" si="231"/>
        <v>3.2709934641309113</v>
      </c>
      <c r="FT156" s="2">
        <f t="shared" si="232"/>
        <v>2.8482803602859486</v>
      </c>
      <c r="FU156" s="2">
        <f t="shared" si="232"/>
        <v>1.3874546049333469</v>
      </c>
      <c r="FX156" s="2">
        <f t="shared" si="241"/>
        <v>1.1889133054641565</v>
      </c>
      <c r="FY156" s="2">
        <f t="shared" si="241"/>
        <v>0.84168676574210011</v>
      </c>
      <c r="FZ156" s="2">
        <f t="shared" si="242"/>
        <v>4.0844564765203817</v>
      </c>
      <c r="GA156" s="2">
        <f t="shared" si="243"/>
        <v>2.6048604388862362</v>
      </c>
      <c r="GB156" s="2">
        <f t="shared" si="243"/>
        <v>1.5519119917199342</v>
      </c>
      <c r="GE156" s="2"/>
      <c r="GF156" s="2"/>
      <c r="GG156" s="2">
        <f t="shared" si="259"/>
        <v>5.8022568709076294</v>
      </c>
      <c r="GH156" s="2">
        <f t="shared" si="259"/>
        <v>164.81321238544405</v>
      </c>
      <c r="GI156" s="2">
        <f t="shared" si="260"/>
        <v>-1.6534867002156894</v>
      </c>
      <c r="GJ156" s="2">
        <f t="shared" si="261"/>
        <v>3.2992036405005587</v>
      </c>
      <c r="GK156" s="2">
        <v>4</v>
      </c>
      <c r="GN156" s="2">
        <f t="shared" si="191"/>
        <v>9.9999999999999978E-2</v>
      </c>
      <c r="GQ156" s="2"/>
      <c r="GT156" s="27">
        <f t="shared" ca="1" si="174"/>
        <v>101.88383045525904</v>
      </c>
      <c r="GU156" s="27">
        <f t="shared" ca="1" si="175"/>
        <v>93.333333333333329</v>
      </c>
      <c r="GV156" s="27">
        <f t="shared" ca="1" si="175"/>
        <v>99.200000000000017</v>
      </c>
      <c r="GW156" s="27">
        <f t="shared" ca="1" si="176"/>
        <v>99.073001158748554</v>
      </c>
      <c r="GX156" s="27">
        <f t="shared" ca="1" si="176"/>
        <v>100.49751243781095</v>
      </c>
      <c r="GY156" s="27">
        <f t="shared" ca="1" si="177"/>
        <v>99.726775956284158</v>
      </c>
      <c r="GZ156" s="27">
        <f t="shared" ca="1" si="178"/>
        <v>95.85492227979276</v>
      </c>
      <c r="HA156" s="27">
        <f t="shared" ca="1" si="179"/>
        <v>99.664204163868362</v>
      </c>
      <c r="HB156" s="27">
        <f t="shared" ca="1" si="179"/>
        <v>100.61443932411676</v>
      </c>
      <c r="HC156" s="27">
        <f t="shared" ca="1" si="179"/>
        <v>95.266990291262132</v>
      </c>
      <c r="HD156" s="27">
        <f t="shared" ca="1" si="179"/>
        <v>96.901072705601905</v>
      </c>
      <c r="HE156" s="27">
        <f t="shared" ca="1" si="180"/>
        <v>102.41305890702625</v>
      </c>
      <c r="HG156" s="27">
        <f t="shared" ca="1" si="181"/>
        <v>102.57648953301128</v>
      </c>
      <c r="HH156" s="27">
        <f t="shared" ca="1" si="182"/>
        <v>103.15186246418338</v>
      </c>
      <c r="HI156" s="27">
        <f t="shared" ca="1" si="182"/>
        <v>99.206349206349216</v>
      </c>
      <c r="HJ156" s="27">
        <f t="shared" ca="1" si="183"/>
        <v>100.11600928074245</v>
      </c>
      <c r="HK156" s="27">
        <f t="shared" ca="1" si="183"/>
        <v>102.72572402044291</v>
      </c>
      <c r="HL156" s="27">
        <f t="shared" ca="1" si="184"/>
        <v>101.24481327800832</v>
      </c>
      <c r="HM156" s="27">
        <f t="shared" ca="1" si="185"/>
        <v>103.94973070017951</v>
      </c>
      <c r="HN156" s="27">
        <f t="shared" ca="1" si="186"/>
        <v>99.266666666666666</v>
      </c>
      <c r="HO156" s="27">
        <f t="shared" ca="1" si="186"/>
        <v>108.31946755407654</v>
      </c>
      <c r="HP156" s="27">
        <f t="shared" ca="1" si="186"/>
        <v>96.77040516735174</v>
      </c>
      <c r="HQ156" s="27">
        <f t="shared" ca="1" si="186"/>
        <v>104.09429280397025</v>
      </c>
      <c r="HR156" s="27">
        <f t="shared" ca="1" si="187"/>
        <v>93.870752831445714</v>
      </c>
      <c r="HT156" s="27">
        <f t="shared" ca="1" si="214"/>
        <v>178.45122813571533</v>
      </c>
      <c r="HU156" s="27">
        <f t="shared" ca="1" si="214"/>
        <v>39.457863838942671</v>
      </c>
      <c r="HV156" s="27">
        <f t="shared" ca="1" si="214"/>
        <v>33.22482582519784</v>
      </c>
      <c r="HW156" s="27">
        <f t="shared" ca="1" si="215"/>
        <v>587.32016902401506</v>
      </c>
      <c r="HX156" s="27">
        <f t="shared" ca="1" si="215"/>
        <v>413.51491427229314</v>
      </c>
      <c r="HY156" s="27">
        <f t="shared" ca="1" si="233"/>
        <v>1000</v>
      </c>
      <c r="HZ156" s="27">
        <f t="shared" ca="1" si="216"/>
        <v>9.0699114051811147</v>
      </c>
      <c r="IA156" s="27">
        <f t="shared" ca="1" si="216"/>
        <v>14.595194441763967</v>
      </c>
      <c r="IB156" s="27">
        <f t="shared" ca="1" si="216"/>
        <v>21.335638543107425</v>
      </c>
      <c r="IC156" s="27">
        <f t="shared" ca="1" si="216"/>
        <v>56.970562688778251</v>
      </c>
      <c r="ID156" s="27">
        <f t="shared" ca="1" si="216"/>
        <v>31.128630705394194</v>
      </c>
      <c r="IE156" s="27">
        <f t="shared" ca="1" si="216"/>
        <v>18.405771970025391</v>
      </c>
      <c r="IG156" s="28">
        <f t="shared" ca="1" si="217"/>
        <v>0.76875718300268547</v>
      </c>
      <c r="IH156" s="28">
        <f t="shared" ca="1" si="217"/>
        <v>-0.12537144613493187</v>
      </c>
      <c r="II156" s="28">
        <f t="shared" ca="1" si="217"/>
        <v>-4.9857706065574749E-2</v>
      </c>
      <c r="IJ156" s="28">
        <f t="shared" ca="1" si="218"/>
        <v>-0.46120098032167289</v>
      </c>
      <c r="IK156" s="24">
        <f t="shared" ca="1" si="234"/>
        <v>-1.0547290111238519</v>
      </c>
      <c r="IL156" s="28">
        <f t="shared" ca="1" si="219"/>
        <v>1.3467431495150841</v>
      </c>
      <c r="IM156" s="28">
        <f t="shared" ca="1" si="235"/>
        <v>0.96818810511759446</v>
      </c>
      <c r="IN156" s="3">
        <f t="shared" ca="1" si="236"/>
        <v>0.88554216919341111</v>
      </c>
      <c r="IO156" s="2">
        <f t="shared" si="256"/>
        <v>0.9</v>
      </c>
      <c r="IQ156" s="2">
        <f t="shared" ca="1" si="220"/>
        <v>0.59352803080217886</v>
      </c>
      <c r="IS156" s="3">
        <f t="shared" ca="1" si="221"/>
        <v>-0.25075818051474064</v>
      </c>
      <c r="IT156" s="3">
        <f t="shared" ca="1" si="222"/>
        <v>-8.7327554788611331E-3</v>
      </c>
      <c r="IU156" s="3">
        <f t="shared" si="223"/>
        <v>9.9999999999999978E-2</v>
      </c>
      <c r="IV156" s="3">
        <f t="shared" ca="1" si="224"/>
        <v>0.35949093599360177</v>
      </c>
      <c r="IX156" s="28">
        <f ca="1">$HL156/100*(GZ156-100)*AL156/1000+(HM156-100)*HZ156/$HY156</f>
        <v>-1.9463782575171312E-3</v>
      </c>
      <c r="IY156" s="28">
        <f ca="1">$HL156/100*(HA156-100)*AM156/1000+(HN156-100)*IA156/$HY156</f>
        <v>-1.6822708201789386E-2</v>
      </c>
      <c r="IZ156" s="28">
        <f ca="1">$HL156/100*(HB156-100)*AN156/1000+(HO156-100)*IB156/$HY156</f>
        <v>0.18745455974742578</v>
      </c>
      <c r="JA156" s="28">
        <f ca="1">$HL156/100*(HC156-100)*AO156/1000+(HP156-100)*IC156/$HY156</f>
        <v>-0.46192359171115827</v>
      </c>
      <c r="JB156" s="28">
        <f ca="1">$HL156/100*(HD156-100)*AP156/1000+(HQ156-100)*ID156/$HY156</f>
        <v>2.3912124651001412E-2</v>
      </c>
      <c r="JC156" s="28">
        <f ca="1">$HL156/100*(HE156-100)*AQ156/1000+(HR156-100)*IE156/$HY156</f>
        <v>-7.861016794643487E-2</v>
      </c>
      <c r="JE156" s="3">
        <f t="shared" ca="1" si="225"/>
        <v>1.261016212165187E-2</v>
      </c>
      <c r="JF156" s="3">
        <f t="shared" ca="1" si="225"/>
        <v>1.1464379997281254E-2</v>
      </c>
      <c r="JG156" s="3">
        <f t="shared" ca="1" si="225"/>
        <v>-2.3859158047821183E-3</v>
      </c>
      <c r="JH156" s="3">
        <f t="shared" ca="1" si="225"/>
        <v>1.2358800373861445E-2</v>
      </c>
      <c r="JI156" s="3">
        <f t="shared" ca="1" si="225"/>
        <v>1.4215182968019532E-2</v>
      </c>
      <c r="JJ156" s="3">
        <f t="shared" ca="1" si="225"/>
        <v>-2.0709475427412027E-4</v>
      </c>
      <c r="JK156" s="3">
        <f>IO156-IO155</f>
        <v>9.9999999999999978E-2</v>
      </c>
      <c r="JL156" s="3">
        <f t="shared" ca="1" si="226"/>
        <v>8.9775753683130233E-2</v>
      </c>
      <c r="JN156" s="10">
        <f>COUNTIF(EI156:ET156,"&gt;2")</f>
        <v>6</v>
      </c>
      <c r="JP156" s="2">
        <f>AVERAGE(CS156,CS144,CS132,CS120,CS108,CS96,CS84,CS72,CS60,CS48)</f>
        <v>0.40100035377143256</v>
      </c>
      <c r="JQ156" s="2">
        <f>CS156-JP156</f>
        <v>1.1654391758137095E-2</v>
      </c>
      <c r="JR156" s="2">
        <f>AVERAGE(CT156,CT144,CT132,CT120,CT108,CT96,CT84,CT72,CT60,CT48)</f>
        <v>0.44071429702957865</v>
      </c>
      <c r="JS156" s="2">
        <f>CT156-JR156</f>
        <v>-5.2113260760152269E-2</v>
      </c>
      <c r="KH156" s="2">
        <f>(DN156*$DN$4)+(FB156*$FB$3)+(FC156*$FC$3)+(FD156*$FD$3)+(FE156*$FE$3)+(FF156*$FF$3)+(FG156*$FG$3)</f>
        <v>2.1027681294481844</v>
      </c>
      <c r="KI156" s="2">
        <f>F156-KH156</f>
        <v>-1.2027681294481845</v>
      </c>
      <c r="KJ156" s="2">
        <f>MAX(DN156,FB156:FG156)</f>
        <v>2.9824561403508643</v>
      </c>
      <c r="KK156" s="2">
        <f>MIN(DN156,FB156:FG156)</f>
        <v>-0.61664953751283669</v>
      </c>
      <c r="KL156" s="2">
        <f t="shared" si="257"/>
        <v>3.5991056778637009</v>
      </c>
      <c r="KO156" s="2">
        <f>BO156</f>
        <v>98.45</v>
      </c>
      <c r="KP156" s="2">
        <f>100*((BO150/BO138)-1)</f>
        <v>-0.78297530616342481</v>
      </c>
      <c r="KQ156" s="2">
        <f t="shared" ref="KQ156:KQ219" si="263">100*((KO150/KO138)-1)</f>
        <v>-0.78297530616342481</v>
      </c>
      <c r="KR156" s="2">
        <f>100*((BO144/BO132)-1)</f>
        <v>3.4888438133874322</v>
      </c>
      <c r="KS156" s="2">
        <f t="shared" si="149"/>
        <v>3.4888438133874322</v>
      </c>
      <c r="KT156" s="3">
        <f>BP156</f>
        <v>1.4454</v>
      </c>
      <c r="KU156" s="3">
        <f>BQ156</f>
        <v>24.497272727272726</v>
      </c>
      <c r="KV156" s="3">
        <f t="shared" si="207"/>
        <v>16.948438305848018</v>
      </c>
      <c r="KW156" s="2">
        <f t="shared" si="200"/>
        <v>34.377553487286221</v>
      </c>
      <c r="KX156" s="2">
        <f t="shared" si="200"/>
        <v>31.004966601650974</v>
      </c>
      <c r="LB156">
        <v>0</v>
      </c>
      <c r="LE156" s="2" t="e">
        <v>#N/A</v>
      </c>
      <c r="LF156" s="2" t="e">
        <v>#N/A</v>
      </c>
      <c r="LG156" s="2" t="e">
        <v>#N/A</v>
      </c>
      <c r="LH156" s="2" t="e">
        <v>#N/A</v>
      </c>
      <c r="LI156" s="2" t="e">
        <v>#N/A</v>
      </c>
      <c r="LJ156" s="2" t="e">
        <v>#N/A</v>
      </c>
      <c r="LK156" s="2">
        <v>79.877405703603657</v>
      </c>
      <c r="LL156" s="2" t="e">
        <v>#N/A</v>
      </c>
      <c r="LM156" s="2" t="e">
        <v>#N/A</v>
      </c>
      <c r="LN156" s="2">
        <v>74.58124048001855</v>
      </c>
      <c r="LO156" s="2">
        <v>45.286658512498313</v>
      </c>
      <c r="LP156" s="2">
        <v>53.492680128256346</v>
      </c>
      <c r="LQ156" s="2" t="e">
        <v>#N/A</v>
      </c>
      <c r="LR156" s="2" t="e">
        <v>#N/A</v>
      </c>
      <c r="LS156" s="2" t="e">
        <v>#N/A</v>
      </c>
      <c r="LT156" s="2" t="e">
        <v>#N/A</v>
      </c>
      <c r="LU156" s="2" t="e">
        <v>#N/A</v>
      </c>
      <c r="LV156" s="2" t="e">
        <v>#N/A</v>
      </c>
      <c r="LW156" s="2" t="e">
        <v>#N/A</v>
      </c>
      <c r="LX156" s="2" t="e">
        <v>#N/A</v>
      </c>
      <c r="LY156" s="2">
        <v>67.853483054894483</v>
      </c>
      <c r="LZ156" s="2" t="e">
        <v>#N/A</v>
      </c>
      <c r="MA156" s="2" t="e">
        <v>#N/A</v>
      </c>
      <c r="MB156" s="2" t="e">
        <v>#N/A</v>
      </c>
      <c r="MC156" s="2" t="e">
        <v>#N/A</v>
      </c>
      <c r="MD156" s="2" t="e">
        <v>#N/A</v>
      </c>
      <c r="ME156" s="2" t="e">
        <v>#N/A</v>
      </c>
      <c r="MF156" s="2" t="e">
        <v>#N/A</v>
      </c>
      <c r="MG156" s="2" t="e">
        <v>#N/A</v>
      </c>
      <c r="MH156" s="2">
        <v>65.711261207038774</v>
      </c>
      <c r="MI156" s="2" t="e">
        <v>#N/A</v>
      </c>
      <c r="MJ156" s="2" t="e">
        <v>#N/A</v>
      </c>
      <c r="MK156" s="2" t="e">
        <v>#N/A</v>
      </c>
      <c r="ML156" s="2" t="e">
        <v>#N/A</v>
      </c>
      <c r="MM156" s="2" t="e">
        <v>#N/A</v>
      </c>
      <c r="MN156" s="2" t="e">
        <v>#N/A</v>
      </c>
      <c r="MO156" s="2" t="e">
        <v>#N/A</v>
      </c>
      <c r="MP156" s="2">
        <v>39.665278223201305</v>
      </c>
      <c r="MQ156" s="2" t="e">
        <v>#N/A</v>
      </c>
      <c r="MR156" s="2" t="e">
        <v>#N/A</v>
      </c>
      <c r="MS156" s="10" t="e">
        <v>#N/A</v>
      </c>
      <c r="MT156" s="2" t="e">
        <v>#N/A</v>
      </c>
      <c r="MU156" s="2" t="e">
        <v>#N/A</v>
      </c>
      <c r="MV156" s="2" t="e">
        <v>#N/A</v>
      </c>
      <c r="MX156" s="22" t="e">
        <v>#N/A</v>
      </c>
      <c r="MY156" s="22" t="e">
        <v>#N/A</v>
      </c>
      <c r="MZ156" s="22" t="e">
        <v>#N/A</v>
      </c>
      <c r="NA156" s="22" t="e">
        <v>#N/A</v>
      </c>
      <c r="NB156" s="22" t="e">
        <v>#N/A</v>
      </c>
      <c r="NC156" s="22" t="e">
        <v>#N/A</v>
      </c>
      <c r="ND156" s="22">
        <v>1</v>
      </c>
      <c r="NE156" s="22" t="e">
        <v>#N/A</v>
      </c>
      <c r="NF156" s="22" t="e">
        <v>#N/A</v>
      </c>
      <c r="NG156" s="22">
        <v>2</v>
      </c>
      <c r="NH156" s="23">
        <v>9</v>
      </c>
      <c r="NI156" s="22">
        <v>23</v>
      </c>
      <c r="NJ156" s="22" t="e">
        <v>#N/A</v>
      </c>
      <c r="NK156" s="22" t="e">
        <v>#N/A</v>
      </c>
      <c r="NL156" s="23" t="e">
        <v>#N/A</v>
      </c>
      <c r="NM156" s="3" t="e">
        <v>#N/A</v>
      </c>
      <c r="NN156" s="22" t="e">
        <v>#N/A</v>
      </c>
      <c r="NO156" s="22" t="e">
        <v>#N/A</v>
      </c>
      <c r="NP156" s="22" t="e">
        <v>#N/A</v>
      </c>
      <c r="NQ156" s="22" t="e">
        <v>#N/A</v>
      </c>
      <c r="NR156" s="23">
        <v>1</v>
      </c>
      <c r="NS156" s="22" t="e">
        <v>#N/A</v>
      </c>
      <c r="NT156" s="22" t="e">
        <v>#N/A</v>
      </c>
      <c r="NU156" s="23" t="e">
        <v>#N/A</v>
      </c>
      <c r="NV156" s="3" t="e">
        <v>#N/A</v>
      </c>
      <c r="NW156" s="22" t="e">
        <v>#N/A</v>
      </c>
      <c r="NX156" s="22" t="e">
        <v>#N/A</v>
      </c>
      <c r="NY156" s="22" t="e">
        <v>#N/A</v>
      </c>
      <c r="NZ156" s="22" t="e">
        <v>#N/A</v>
      </c>
      <c r="OA156" s="23">
        <v>7</v>
      </c>
      <c r="OB156" s="22" t="e">
        <v>#N/A</v>
      </c>
      <c r="OC156" s="22" t="e">
        <v>#N/A</v>
      </c>
      <c r="OD156" s="22" t="e">
        <v>#N/A</v>
      </c>
      <c r="OE156" s="22" t="e">
        <v>#N/A</v>
      </c>
      <c r="OF156" s="22" t="e">
        <v>#N/A</v>
      </c>
      <c r="OG156" s="22" t="e">
        <v>#N/A</v>
      </c>
      <c r="OH156" s="23" t="e">
        <v>#N/A</v>
      </c>
      <c r="OI156" s="22">
        <v>2</v>
      </c>
      <c r="OJ156" s="22" t="e">
        <v>#N/A</v>
      </c>
      <c r="OK156" s="22" t="e">
        <v>#N/A</v>
      </c>
      <c r="OL156" s="22" t="e">
        <v>#N/A</v>
      </c>
      <c r="OM156" s="23" t="e">
        <v>#N/A</v>
      </c>
      <c r="ON156" s="22" t="e">
        <v>#N/A</v>
      </c>
      <c r="OO156" s="22" t="e">
        <v>#N/A</v>
      </c>
      <c r="OQ156">
        <f t="shared" si="258"/>
        <v>-2</v>
      </c>
      <c r="OR156" s="23" t="e">
        <f t="shared" ca="1" si="238"/>
        <v>#N/A</v>
      </c>
      <c r="OS156" s="23" t="e">
        <f t="shared" ca="1" si="238"/>
        <v>#N/A</v>
      </c>
      <c r="OT156" s="23" t="e">
        <f t="shared" ca="1" si="237"/>
        <v>#N/A</v>
      </c>
      <c r="OU156" s="23" t="e">
        <f t="shared" ca="1" si="237"/>
        <v>#N/A</v>
      </c>
      <c r="OV156" s="23" t="e">
        <f t="shared" ca="1" si="237"/>
        <v>#N/A</v>
      </c>
      <c r="OW156" s="23" t="e">
        <f t="shared" ca="1" si="237"/>
        <v>#N/A</v>
      </c>
      <c r="OX156" s="23">
        <f t="shared" ca="1" si="237"/>
        <v>1.0048597688541443</v>
      </c>
      <c r="OY156" s="23" t="e">
        <f t="shared" ca="1" si="237"/>
        <v>#N/A</v>
      </c>
      <c r="OZ156" s="23" t="e">
        <f t="shared" ca="1" si="237"/>
        <v>#N/A</v>
      </c>
      <c r="PA156" s="23">
        <f t="shared" ca="1" si="237"/>
        <v>1.0054940314137391</v>
      </c>
      <c r="PB156" s="23">
        <f t="shared" ca="1" si="237"/>
        <v>1.0146446996123053</v>
      </c>
      <c r="PC156" s="23">
        <f t="shared" ca="1" si="237"/>
        <v>1.0108841829810633</v>
      </c>
      <c r="PD156" s="23" t="e">
        <f t="shared" ca="1" si="237"/>
        <v>#N/A</v>
      </c>
      <c r="PE156" s="23" t="e">
        <f t="shared" ca="1" si="237"/>
        <v>#N/A</v>
      </c>
      <c r="PF156" s="23" t="e">
        <f t="shared" ca="1" si="237"/>
        <v>#N/A</v>
      </c>
      <c r="PG156" s="23" t="e">
        <f t="shared" ca="1" si="237"/>
        <v>#N/A</v>
      </c>
      <c r="PH156" s="23" t="e">
        <f t="shared" ca="1" si="237"/>
        <v>#N/A</v>
      </c>
      <c r="PI156" s="23" t="e">
        <f t="shared" ca="1" si="237"/>
        <v>#N/A</v>
      </c>
      <c r="PJ156" s="23" t="e">
        <f t="shared" ref="PJ156:PO219" ca="1" si="264">LW156/OFFSET(LW156,$OQ156,0)</f>
        <v>#N/A</v>
      </c>
      <c r="PK156" s="23" t="e">
        <f t="shared" ca="1" si="264"/>
        <v>#N/A</v>
      </c>
      <c r="PL156" s="23">
        <f t="shared" ca="1" si="264"/>
        <v>1.0094329666055604</v>
      </c>
      <c r="PM156" s="23" t="e">
        <f t="shared" ca="1" si="264"/>
        <v>#N/A</v>
      </c>
      <c r="PN156" s="23" t="e">
        <f t="shared" ca="1" si="264"/>
        <v>#N/A</v>
      </c>
      <c r="PO156" s="23" t="e">
        <f t="shared" ca="1" si="264"/>
        <v>#N/A</v>
      </c>
      <c r="PP156" s="23" t="e">
        <f t="shared" ca="1" si="262"/>
        <v>#N/A</v>
      </c>
      <c r="PQ156" s="23" t="e">
        <f t="shared" ca="1" si="262"/>
        <v>#N/A</v>
      </c>
      <c r="PR156" s="23" t="e">
        <f t="shared" ca="1" si="262"/>
        <v>#N/A</v>
      </c>
      <c r="PS156" s="23" t="e">
        <f t="shared" ca="1" si="239"/>
        <v>#N/A</v>
      </c>
      <c r="PT156" s="23" t="e">
        <f t="shared" ca="1" si="239"/>
        <v>#N/A</v>
      </c>
      <c r="PU156" s="23">
        <f t="shared" ca="1" si="239"/>
        <v>1.0129744295729104</v>
      </c>
      <c r="PV156" s="23" t="e">
        <f t="shared" ca="1" si="239"/>
        <v>#N/A</v>
      </c>
      <c r="PW156" s="23" t="e">
        <f t="shared" ca="1" si="239"/>
        <v>#N/A</v>
      </c>
      <c r="PX156" s="23" t="e">
        <f t="shared" ca="1" si="189"/>
        <v>#N/A</v>
      </c>
      <c r="PY156" s="23" t="e">
        <f t="shared" ca="1" si="189"/>
        <v>#N/A</v>
      </c>
      <c r="PZ156" s="23" t="e">
        <f t="shared" ca="1" si="189"/>
        <v>#N/A</v>
      </c>
      <c r="QA156" s="23" t="e">
        <f t="shared" ca="1" si="189"/>
        <v>#N/A</v>
      </c>
      <c r="QB156" s="23" t="e">
        <f t="shared" ca="1" si="189"/>
        <v>#N/A</v>
      </c>
      <c r="QC156" s="23">
        <f t="shared" ca="1" si="189"/>
        <v>1.010512317725931</v>
      </c>
      <c r="QD156" s="23" t="e">
        <f t="shared" ca="1" si="189"/>
        <v>#N/A</v>
      </c>
      <c r="QE156" s="23" t="e">
        <f t="shared" ca="1" si="189"/>
        <v>#N/A</v>
      </c>
      <c r="QF156" s="23" t="e">
        <f t="shared" ca="1" si="189"/>
        <v>#N/A</v>
      </c>
      <c r="QG156" s="23" t="e">
        <f t="shared" ca="1" si="194"/>
        <v>#N/A</v>
      </c>
      <c r="QH156" s="23" t="e">
        <f t="shared" ca="1" si="194"/>
        <v>#N/A</v>
      </c>
      <c r="QI156" s="23" t="e">
        <f t="shared" ca="1" si="194"/>
        <v>#N/A</v>
      </c>
      <c r="QJ156" s="26" t="e">
        <f t="shared" ca="1" si="211"/>
        <v>#N/A</v>
      </c>
    </row>
    <row r="157" spans="1:452" x14ac:dyDescent="0.35">
      <c r="A157" t="s">
        <v>1222</v>
      </c>
      <c r="B157" s="25">
        <v>36982</v>
      </c>
      <c r="C157" t="s">
        <v>773</v>
      </c>
      <c r="D157" s="2">
        <v>74.400000000000006</v>
      </c>
      <c r="E157" s="2">
        <v>73.400000000000006</v>
      </c>
      <c r="F157" s="2">
        <v>1.2</v>
      </c>
      <c r="G157" s="2">
        <v>77.900000000000006</v>
      </c>
      <c r="H157" s="2">
        <v>73.296259153852361</v>
      </c>
      <c r="I157" s="2">
        <v>77.835849344927283</v>
      </c>
      <c r="J157" s="2">
        <v>85.6</v>
      </c>
      <c r="K157" s="2">
        <v>61.4</v>
      </c>
      <c r="L157" s="2">
        <v>61.285092407283933</v>
      </c>
      <c r="M157" s="2">
        <v>70.099999999999994</v>
      </c>
      <c r="N157" s="2">
        <v>67.900000000000006</v>
      </c>
      <c r="O157" s="2">
        <v>67.400000000000006</v>
      </c>
      <c r="P157" s="2">
        <v>65</v>
      </c>
      <c r="Q157" s="2">
        <v>152.5</v>
      </c>
      <c r="R157" s="2">
        <v>67</v>
      </c>
      <c r="S157" s="2">
        <v>67.900000000000006</v>
      </c>
      <c r="T157" s="2">
        <v>37.6</v>
      </c>
      <c r="U157" s="2">
        <v>64.5</v>
      </c>
      <c r="V157" s="2">
        <v>66</v>
      </c>
      <c r="W157" s="2">
        <v>31.9</v>
      </c>
      <c r="X157" s="2">
        <v>87.6</v>
      </c>
      <c r="Y157" s="2" t="e">
        <v>#N/A</v>
      </c>
      <c r="Z157" s="2">
        <v>47.1</v>
      </c>
      <c r="AA157" s="2">
        <v>82.6</v>
      </c>
      <c r="AB157" s="2">
        <v>144.69999999999999</v>
      </c>
      <c r="AC157" s="2">
        <v>147.30000000000001</v>
      </c>
      <c r="AD157" s="2">
        <v>66</v>
      </c>
      <c r="AE157" s="2">
        <v>155.1</v>
      </c>
      <c r="AF157" s="2">
        <v>80.5</v>
      </c>
      <c r="AG157" s="22">
        <v>564</v>
      </c>
      <c r="AH157" s="22">
        <v>436</v>
      </c>
      <c r="AI157" s="22">
        <v>162</v>
      </c>
      <c r="AJ157" s="22">
        <v>37</v>
      </c>
      <c r="AK157" s="22">
        <v>29</v>
      </c>
      <c r="AL157" s="22">
        <v>9</v>
      </c>
      <c r="AM157" s="22">
        <v>18</v>
      </c>
      <c r="AN157" s="22">
        <v>16</v>
      </c>
      <c r="AO157" s="22">
        <v>58</v>
      </c>
      <c r="AP157" s="22">
        <v>33</v>
      </c>
      <c r="AQ157" s="22">
        <v>14</v>
      </c>
      <c r="AR157" s="2">
        <v>68.099999999999994</v>
      </c>
      <c r="AS157" s="2">
        <v>58.2</v>
      </c>
      <c r="AT157" s="2">
        <v>152.5</v>
      </c>
      <c r="AU157" s="2">
        <v>55.9</v>
      </c>
      <c r="AV157" s="2">
        <v>83.8</v>
      </c>
      <c r="AW157" s="2">
        <v>67</v>
      </c>
      <c r="AX157" s="2">
        <v>67</v>
      </c>
      <c r="AY157" s="2">
        <v>87.5</v>
      </c>
      <c r="AZ157" s="2">
        <v>99.4</v>
      </c>
      <c r="BA157" s="2">
        <v>31.9</v>
      </c>
      <c r="BB157" s="2">
        <v>64.900000000000006</v>
      </c>
      <c r="BC157" s="2">
        <v>72.900000000000006</v>
      </c>
      <c r="BD157" s="3" t="e">
        <v>#N/A</v>
      </c>
      <c r="BE157" s="3" t="e">
        <v>#N/A</v>
      </c>
      <c r="BF157" s="3" t="e">
        <v>#N/A</v>
      </c>
      <c r="BG157" s="3" t="e">
        <v>#N/A</v>
      </c>
      <c r="BH157" s="3" t="e">
        <v>#N/A</v>
      </c>
      <c r="BI157" s="2">
        <v>173.1</v>
      </c>
      <c r="BJ157" s="2">
        <v>1.8</v>
      </c>
      <c r="BK157" s="2">
        <v>2</v>
      </c>
      <c r="BL157" s="2">
        <v>66.400000000000006</v>
      </c>
      <c r="BM157" s="2">
        <v>73.2</v>
      </c>
      <c r="BN157" s="10">
        <v>326</v>
      </c>
      <c r="BO157" s="3">
        <v>99.05</v>
      </c>
      <c r="BP157" s="22">
        <v>1.4350000000000001</v>
      </c>
      <c r="BQ157" s="3">
        <v>25.657142857142862</v>
      </c>
      <c r="BR157" s="23">
        <v>5.1731578947368417</v>
      </c>
      <c r="BS157" s="2">
        <v>43.9</v>
      </c>
      <c r="BT157" s="3">
        <v>47.16</v>
      </c>
      <c r="BU157" s="2">
        <v>1.8</v>
      </c>
      <c r="BV157" s="2">
        <v>2.6</v>
      </c>
      <c r="BW157" s="2">
        <v>7.1</v>
      </c>
      <c r="BX157" s="2">
        <v>4.5</v>
      </c>
      <c r="BY157" s="23">
        <v>176.4</v>
      </c>
      <c r="BZ157" s="2">
        <v>96.8</v>
      </c>
      <c r="CA157" s="2">
        <v>76.7</v>
      </c>
      <c r="CB157" s="3">
        <v>81.099999999999994</v>
      </c>
      <c r="CC157" s="2">
        <v>76.900000000000006</v>
      </c>
      <c r="CD157" s="2">
        <v>97.8</v>
      </c>
      <c r="CE157" s="2">
        <v>96.758551077831655</v>
      </c>
      <c r="CF157" s="3">
        <v>80.922607853721075</v>
      </c>
      <c r="CG157" s="2">
        <v>76.836714687916299</v>
      </c>
      <c r="CH157" s="23">
        <v>185.1017937832641</v>
      </c>
      <c r="CI157" s="3">
        <v>81.065205611246398</v>
      </c>
      <c r="CM157" s="2">
        <f t="shared" si="196"/>
        <v>17.879542060726731</v>
      </c>
      <c r="CN157" s="2">
        <f t="shared" si="196"/>
        <v>3.6049880799559872</v>
      </c>
      <c r="CO157" s="2">
        <f t="shared" si="197"/>
        <v>92.819680790853852</v>
      </c>
      <c r="CR157" s="2">
        <f t="shared" si="201"/>
        <v>0.67658998646820023</v>
      </c>
      <c r="CS157" s="2">
        <f t="shared" si="201"/>
        <v>0.54794520547945991</v>
      </c>
      <c r="CT157" s="2">
        <f t="shared" si="202"/>
        <v>0.51612903225807194</v>
      </c>
      <c r="CU157" s="2">
        <f t="shared" si="202"/>
        <v>0.19890950240781632</v>
      </c>
      <c r="CV157" s="2">
        <f t="shared" si="202"/>
        <v>0.21008259458666639</v>
      </c>
      <c r="CW157" s="2">
        <f t="shared" si="203"/>
        <v>0.29761904761905184</v>
      </c>
      <c r="CX157" s="2">
        <f t="shared" si="204"/>
        <v>1.3201320132013155</v>
      </c>
      <c r="CY157" s="2">
        <f t="shared" si="244"/>
        <v>1.0416666666666707</v>
      </c>
      <c r="CZ157" s="2">
        <f t="shared" si="208"/>
        <v>1.0752688172042972</v>
      </c>
      <c r="DA157" s="2">
        <f t="shared" si="209"/>
        <v>0.27720027720026141</v>
      </c>
      <c r="DB157" s="2">
        <f t="shared" si="210"/>
        <v>0.45662100456620569</v>
      </c>
      <c r="DC157" s="2"/>
      <c r="DF157" s="2">
        <f t="shared" si="205"/>
        <v>2.4132008364857294</v>
      </c>
      <c r="DG157" s="2">
        <f t="shared" si="205"/>
        <v>2.5503249847014242</v>
      </c>
      <c r="DH157" s="2">
        <f t="shared" si="206"/>
        <v>7.4858672529590997</v>
      </c>
      <c r="DI157" s="2">
        <f t="shared" si="227"/>
        <v>5.4552181603842786</v>
      </c>
      <c r="DJ157" s="2">
        <f t="shared" si="227"/>
        <v>0</v>
      </c>
      <c r="DM157" s="2"/>
      <c r="DN157" s="2">
        <f t="shared" si="245"/>
        <v>1.1019283746556632</v>
      </c>
      <c r="DO157" s="2">
        <f t="shared" si="212"/>
        <v>0.77619663648125292</v>
      </c>
      <c r="DP157" s="2">
        <f t="shared" si="246"/>
        <v>-0.92592592592593903</v>
      </c>
      <c r="DQ157" s="2"/>
      <c r="DR157" s="2">
        <f t="shared" si="247"/>
        <v>4.2444821731748723</v>
      </c>
      <c r="DS157" s="2">
        <f t="shared" si="248"/>
        <v>3.1092103546855445</v>
      </c>
      <c r="DT157" s="2" t="e">
        <v>#N/A</v>
      </c>
      <c r="DU157" s="2" t="e">
        <v>#N/A</v>
      </c>
      <c r="DV157" s="2">
        <f t="shared" si="213"/>
        <v>4.8211508553654969</v>
      </c>
      <c r="DW157" s="2">
        <f t="shared" si="249"/>
        <v>-8.5182963407318457</v>
      </c>
      <c r="DX157" s="2">
        <f t="shared" si="250"/>
        <v>0.80428954423592547</v>
      </c>
      <c r="DY157" s="2">
        <f t="shared" si="251"/>
        <v>-0.29761904761904656</v>
      </c>
      <c r="DZ157" s="2">
        <f t="shared" si="252"/>
        <v>-4.7685834502103619</v>
      </c>
      <c r="EA157" s="2">
        <f t="shared" si="190"/>
        <v>14.159292035398231</v>
      </c>
      <c r="EB157" s="2">
        <f t="shared" si="190"/>
        <v>8.9108910891089188</v>
      </c>
      <c r="EC157" s="2">
        <f t="shared" si="190"/>
        <v>6.6889632107023367</v>
      </c>
      <c r="ED157" s="2">
        <f t="shared" si="188"/>
        <v>4.0380047505938155</v>
      </c>
      <c r="EE157" s="2" t="e">
        <f t="shared" si="188"/>
        <v>#N/A</v>
      </c>
      <c r="EF157" s="2">
        <f t="shared" si="188"/>
        <v>8.5253456221198185</v>
      </c>
      <c r="EG157" s="2">
        <f t="shared" si="188"/>
        <v>-5.4919908466819383</v>
      </c>
      <c r="EH157" s="2">
        <f t="shared" si="143"/>
        <v>-3.9176626826029293</v>
      </c>
      <c r="EI157" s="2">
        <f t="shared" si="151"/>
        <v>4.4478527607361817</v>
      </c>
      <c r="EJ157" s="2">
        <f t="shared" si="151"/>
        <v>2.8268551236749095</v>
      </c>
      <c r="EK157" s="2">
        <f t="shared" si="151"/>
        <v>-8.5182963407318457</v>
      </c>
      <c r="EL157" s="2">
        <f t="shared" si="151"/>
        <v>2.9465930018416131</v>
      </c>
      <c r="EM157" s="2">
        <f t="shared" si="151"/>
        <v>-0.71090047393366218</v>
      </c>
      <c r="EN157" s="2">
        <f t="shared" si="151"/>
        <v>3.7151702786377694</v>
      </c>
      <c r="EO157" s="2">
        <f t="shared" si="240"/>
        <v>-0.29761904761904656</v>
      </c>
      <c r="EP157" s="2">
        <f t="shared" si="240"/>
        <v>-9.0436590436590478</v>
      </c>
      <c r="EQ157" s="2">
        <f t="shared" si="240"/>
        <v>1.1190233977619535</v>
      </c>
      <c r="ER157" s="2">
        <f t="shared" si="162"/>
        <v>6.6889632107023367</v>
      </c>
      <c r="ES157" s="2">
        <f t="shared" si="162"/>
        <v>4.1733547351525013</v>
      </c>
      <c r="ET157" s="2">
        <f t="shared" si="162"/>
        <v>3.4042553191489411</v>
      </c>
      <c r="EU157" s="2">
        <f t="shared" si="198"/>
        <v>1.8</v>
      </c>
      <c r="EV157" s="2">
        <f t="shared" si="198"/>
        <v>2</v>
      </c>
      <c r="EW157" s="2">
        <f t="shared" si="253"/>
        <v>2.4691358024691468</v>
      </c>
      <c r="EX157" s="2">
        <f t="shared" si="253"/>
        <v>0.13679890560875929</v>
      </c>
      <c r="EY157" s="2">
        <f t="shared" si="254"/>
        <v>24.386214786292637</v>
      </c>
      <c r="EZ157" s="2">
        <f t="shared" si="254"/>
        <v>88.063753159326723</v>
      </c>
      <c r="FA157" s="2">
        <f t="shared" si="255"/>
        <v>4.2755344418052177</v>
      </c>
      <c r="FB157" s="2">
        <f t="shared" si="173"/>
        <v>3.2182562902282053</v>
      </c>
      <c r="FC157" s="2">
        <f t="shared" si="173"/>
        <v>-0.71794871794872428</v>
      </c>
      <c r="FD157" s="2">
        <f t="shared" si="173"/>
        <v>2.1304926764314391</v>
      </c>
      <c r="FE157" s="2">
        <f t="shared" si="173"/>
        <v>1.8332496233048667</v>
      </c>
      <c r="FF157" s="2">
        <f t="shared" si="173"/>
        <v>3.0831099195710587</v>
      </c>
      <c r="FG157" s="2">
        <f t="shared" si="173"/>
        <v>3.6016949152542388</v>
      </c>
      <c r="FH157" s="2">
        <v>6.1</v>
      </c>
      <c r="FI157" s="2">
        <v>5.2</v>
      </c>
      <c r="FL157" s="2">
        <f t="shared" si="228"/>
        <v>0.10533071882579126</v>
      </c>
      <c r="FM157" s="2">
        <f t="shared" si="228"/>
        <v>0.26735682279128703</v>
      </c>
      <c r="FN157" s="2">
        <f t="shared" si="229"/>
        <v>0.8952385564953147</v>
      </c>
      <c r="FQ157" s="2">
        <f t="shared" si="230"/>
        <v>0.42198901648515807</v>
      </c>
      <c r="FR157" s="2">
        <f t="shared" si="230"/>
        <v>1.073723720747144</v>
      </c>
      <c r="FS157" s="2">
        <f t="shared" si="231"/>
        <v>3.6293289890076297</v>
      </c>
      <c r="FT157" s="2">
        <f t="shared" si="232"/>
        <v>2.9282306082911935</v>
      </c>
      <c r="FU157" s="2">
        <f t="shared" si="232"/>
        <v>1.5144442355271126</v>
      </c>
      <c r="FX157" s="2">
        <f t="shared" si="241"/>
        <v>1.0732309252186045</v>
      </c>
      <c r="FY157" s="2">
        <f t="shared" si="241"/>
        <v>0.90843150854595933</v>
      </c>
      <c r="FZ157" s="2">
        <f t="shared" si="242"/>
        <v>4.0031581108880498</v>
      </c>
      <c r="GA157" s="2">
        <f t="shared" si="243"/>
        <v>2.6242248308344651</v>
      </c>
      <c r="GB157" s="2">
        <f t="shared" si="243"/>
        <v>1.7010463859298053</v>
      </c>
      <c r="GE157" s="2"/>
      <c r="GF157" s="2"/>
      <c r="GG157" s="2">
        <f t="shared" si="259"/>
        <v>9.4194259472073725</v>
      </c>
      <c r="GH157" s="2">
        <f t="shared" si="259"/>
        <v>106.82703968559602</v>
      </c>
      <c r="GI157" s="2">
        <f t="shared" si="260"/>
        <v>-0.37064492216456468</v>
      </c>
      <c r="GJ157" s="2">
        <f t="shared" si="261"/>
        <v>3.5754824063564117</v>
      </c>
      <c r="GK157" s="2">
        <v>4.8</v>
      </c>
      <c r="GN157" s="2">
        <f t="shared" si="191"/>
        <v>0.29999999999999993</v>
      </c>
      <c r="GQ157" s="2"/>
      <c r="GT157" s="27">
        <f t="shared" ca="1" si="174"/>
        <v>102.04081632653062</v>
      </c>
      <c r="GU157" s="27">
        <f t="shared" ca="1" si="175"/>
        <v>94.305555555555571</v>
      </c>
      <c r="GV157" s="27">
        <f t="shared" ca="1" si="175"/>
        <v>100.26666666666667</v>
      </c>
      <c r="GW157" s="27">
        <f t="shared" ca="1" si="176"/>
        <v>99.188876013904974</v>
      </c>
      <c r="GX157" s="27">
        <f t="shared" ca="1" si="176"/>
        <v>101.82421227197347</v>
      </c>
      <c r="GY157" s="27">
        <f t="shared" ca="1" si="177"/>
        <v>100.27322404371586</v>
      </c>
      <c r="GZ157" s="27">
        <f t="shared" ca="1" si="178"/>
        <v>111.39896373056995</v>
      </c>
      <c r="HA157" s="27">
        <f t="shared" ca="1" si="179"/>
        <v>98.925453324378793</v>
      </c>
      <c r="HB157" s="27">
        <f t="shared" ca="1" si="179"/>
        <v>101.38248847926268</v>
      </c>
      <c r="HC157" s="27">
        <f t="shared" ca="1" si="179"/>
        <v>94.114077669902912</v>
      </c>
      <c r="HD157" s="27">
        <f t="shared" ca="1" si="179"/>
        <v>95.947556615017874</v>
      </c>
      <c r="HE157" s="27">
        <f t="shared" ca="1" si="180"/>
        <v>102.6969481902058</v>
      </c>
      <c r="HG157" s="27">
        <f t="shared" ca="1" si="181"/>
        <v>101.75718849840256</v>
      </c>
      <c r="HH157" s="27">
        <f t="shared" ca="1" si="182"/>
        <v>100.98176718092566</v>
      </c>
      <c r="HI157" s="27">
        <f t="shared" ca="1" si="182"/>
        <v>100.53619302949062</v>
      </c>
      <c r="HJ157" s="27">
        <f t="shared" ca="1" si="183"/>
        <v>99.884259259259238</v>
      </c>
      <c r="HK157" s="27">
        <f t="shared" ca="1" si="183"/>
        <v>102.37691001697793</v>
      </c>
      <c r="HL157" s="27">
        <f t="shared" ca="1" si="184"/>
        <v>100.82644628099176</v>
      </c>
      <c r="HM157" s="27">
        <f t="shared" ca="1" si="185"/>
        <v>102.4778761061947</v>
      </c>
      <c r="HN157" s="27">
        <f t="shared" ca="1" si="186"/>
        <v>99.200532978014664</v>
      </c>
      <c r="HO157" s="27">
        <f t="shared" ca="1" si="186"/>
        <v>106.89655172413792</v>
      </c>
      <c r="HP157" s="27">
        <f t="shared" ca="1" si="186"/>
        <v>96.430661205383274</v>
      </c>
      <c r="HQ157" s="27">
        <f t="shared" ca="1" si="186"/>
        <v>104.09429280397025</v>
      </c>
      <c r="HR157" s="27">
        <f t="shared" ca="1" si="187"/>
        <v>93.559096945551133</v>
      </c>
      <c r="HT157" s="27">
        <f t="shared" ca="1" si="214"/>
        <v>179.14469453376205</v>
      </c>
      <c r="HU157" s="27">
        <f t="shared" ca="1" si="214"/>
        <v>40.139259259259262</v>
      </c>
      <c r="HV157" s="27">
        <f t="shared" ca="1" si="214"/>
        <v>32.649867374005296</v>
      </c>
      <c r="HW157" s="27">
        <f t="shared" ca="1" si="215"/>
        <v>586.25028702640657</v>
      </c>
      <c r="HX157" s="27">
        <f t="shared" ca="1" si="215"/>
        <v>413.20926243567754</v>
      </c>
      <c r="HY157" s="27">
        <f t="shared" ca="1" si="233"/>
        <v>1000</v>
      </c>
      <c r="HZ157" s="27">
        <f t="shared" ca="1" si="216"/>
        <v>9.1621621621621632</v>
      </c>
      <c r="IA157" s="27">
        <f t="shared" ca="1" si="216"/>
        <v>14.544573643410851</v>
      </c>
      <c r="IB157" s="27">
        <f t="shared" ca="1" si="216"/>
        <v>21.530303030303031</v>
      </c>
      <c r="IC157" s="27">
        <f t="shared" ca="1" si="216"/>
        <v>56.935036091060532</v>
      </c>
      <c r="ID157" s="27">
        <f t="shared" ca="1" si="216"/>
        <v>31</v>
      </c>
      <c r="IE157" s="27">
        <f t="shared" ca="1" si="216"/>
        <v>18.390773405698777</v>
      </c>
      <c r="IG157" s="28">
        <f t="shared" ca="1" si="217"/>
        <v>0.64813557428498836</v>
      </c>
      <c r="IH157" s="28">
        <f t="shared" ca="1" si="217"/>
        <v>-0.17302831343740413</v>
      </c>
      <c r="II157" s="28">
        <f t="shared" ca="1" si="217"/>
        <v>2.530387647879815E-2</v>
      </c>
      <c r="IJ157" s="28">
        <f t="shared" ca="1" si="218"/>
        <v>-0.52910774690328066</v>
      </c>
      <c r="IK157" s="24">
        <f t="shared" ca="1" si="234"/>
        <v>-1.029518884229663</v>
      </c>
      <c r="IL157" s="28">
        <f t="shared" ca="1" si="219"/>
        <v>1.7840909802047515</v>
      </c>
      <c r="IM157" s="28">
        <f t="shared" ca="1" si="235"/>
        <v>1.1019283746556821</v>
      </c>
      <c r="IN157" s="3">
        <f t="shared" ca="1" si="236"/>
        <v>1.254983233301471</v>
      </c>
      <c r="IO157" s="2">
        <f t="shared" si="256"/>
        <v>1.2</v>
      </c>
      <c r="IQ157" s="2">
        <f t="shared" ca="1" si="220"/>
        <v>0.50041113732638243</v>
      </c>
      <c r="IS157" s="3">
        <f t="shared" ca="1" si="221"/>
        <v>-4.7656867302472261E-2</v>
      </c>
      <c r="IT157" s="3">
        <f t="shared" ca="1" si="222"/>
        <v>7.5161582544372899E-2</v>
      </c>
      <c r="IU157" s="3">
        <f t="shared" si="223"/>
        <v>0.29999999999999993</v>
      </c>
      <c r="IV157" s="3">
        <f t="shared" ca="1" si="224"/>
        <v>0.27249528475809931</v>
      </c>
      <c r="IX157" s="28">
        <f ca="1">$HL157/100*(GZ157-100)*AL157/1000+(HM157-100)*HZ157/$HY157</f>
        <v>0.12614123308423836</v>
      </c>
      <c r="IY157" s="28">
        <f ca="1">$HL157/100*(HA157-100)*AM157/1000+(HN157-100)*IA157/$HY157</f>
        <v>-3.1129597056613265E-2</v>
      </c>
      <c r="IZ157" s="28">
        <f ca="1">$HL157/100*(HB157-100)*AN157/1000+(HO157-100)*IB157/$HY157</f>
        <v>0.17078747254700322</v>
      </c>
      <c r="JA157" s="28">
        <f ca="1">$HL157/100*(HC157-100)*AO157/1000+(HP157-100)*IC157/$HY157</f>
        <v>-0.54742527943790764</v>
      </c>
      <c r="JB157" s="28">
        <f ca="1">$HL157/100*(HD157-100)*AP157/1000+(HQ157-100)*ID157/$HY157</f>
        <v>-7.9127666136003527E-3</v>
      </c>
      <c r="JC157" s="28">
        <f ca="1">$HL157/100*(HE157-100)*AQ157/1000+(HR157-100)*IE157/$HY157</f>
        <v>-8.0383870347305791E-2</v>
      </c>
      <c r="JE157" s="3">
        <f t="shared" ca="1" si="225"/>
        <v>0.1280876113417555</v>
      </c>
      <c r="JF157" s="3">
        <f t="shared" ca="1" si="225"/>
        <v>-1.4306888854823879E-2</v>
      </c>
      <c r="JG157" s="3">
        <f t="shared" ca="1" si="225"/>
        <v>-1.6667087200422565E-2</v>
      </c>
      <c r="JH157" s="3">
        <f t="shared" ca="1" si="225"/>
        <v>-8.5501687726749376E-2</v>
      </c>
      <c r="JI157" s="3">
        <f t="shared" ca="1" si="225"/>
        <v>-3.1824891264601765E-2</v>
      </c>
      <c r="JJ157" s="3">
        <f t="shared" ca="1" si="225"/>
        <v>-1.7737024008709218E-3</v>
      </c>
      <c r="JK157" s="3">
        <f>IO157-IO156</f>
        <v>0.29999999999999993</v>
      </c>
      <c r="JL157" s="3">
        <f t="shared" ca="1" si="226"/>
        <v>0.188579475858667</v>
      </c>
      <c r="JN157" s="10">
        <f>COUNTIF(EI157:ET157,"&gt;2")</f>
        <v>7</v>
      </c>
      <c r="JP157" s="2">
        <f>AVERAGE(CS157,CS145,CS133,CS121,CS109,CS97,CS85,CS73,CS61,CS49)</f>
        <v>0.62648182409032205</v>
      </c>
      <c r="JQ157" s="2">
        <f>CS157-JP157</f>
        <v>-7.8536618610862141E-2</v>
      </c>
      <c r="JR157" s="2">
        <f>AVERAGE(CT157,CT145,CT133,CT121,CT109,CT97,CT85,CT73,CT61,CT49)</f>
        <v>0.59489721751641511</v>
      </c>
      <c r="JS157" s="2">
        <f>CT157-JR157</f>
        <v>-7.8768185258343171E-2</v>
      </c>
      <c r="KH157" s="2">
        <f>(DN157*$DN$4)+(FB157*$FB$3)+(FC157*$FC$3)+(FD157*$FD$3)+(FE157*$FE$3)+(FF157*$FF$3)+(FG157*$FG$3)</f>
        <v>2.3656204880710465</v>
      </c>
      <c r="KI157" s="2">
        <f>F157-KH157</f>
        <v>-1.1656204880710466</v>
      </c>
      <c r="KJ157" s="2">
        <f>MAX(DN157,FB157:FG157)</f>
        <v>3.6016949152542388</v>
      </c>
      <c r="KK157" s="2">
        <f>MIN(DN157,FB157:FG157)</f>
        <v>-0.71794871794872428</v>
      </c>
      <c r="KL157" s="2">
        <f t="shared" si="257"/>
        <v>4.3196436332029631</v>
      </c>
      <c r="KO157" s="2">
        <f>BO157</f>
        <v>99.05</v>
      </c>
      <c r="KP157" s="2">
        <f>100*((BO151/BO139)-1)</f>
        <v>0.94546178343948295</v>
      </c>
      <c r="KQ157" s="2">
        <f t="shared" si="263"/>
        <v>0.94546178343948295</v>
      </c>
      <c r="KR157" s="2">
        <f>100*((BO145/BO133)-1)</f>
        <v>4.7522545344006462</v>
      </c>
      <c r="KS157" s="2">
        <f t="shared" si="149"/>
        <v>4.7522545344006462</v>
      </c>
      <c r="KT157" s="3">
        <f>BP157</f>
        <v>1.4350000000000001</v>
      </c>
      <c r="KU157" s="3">
        <f>BQ157</f>
        <v>25.657142857142862</v>
      </c>
      <c r="KV157" s="3">
        <f t="shared" si="207"/>
        <v>17.879542060726731</v>
      </c>
      <c r="KW157" s="2">
        <f t="shared" si="200"/>
        <v>36.005224366074508</v>
      </c>
      <c r="KX157" s="2">
        <f t="shared" si="200"/>
        <v>32.708299988581686</v>
      </c>
      <c r="LB157">
        <v>0</v>
      </c>
      <c r="LE157" s="2" t="e">
        <v>#N/A</v>
      </c>
      <c r="LF157" s="2" t="e">
        <v>#N/A</v>
      </c>
      <c r="LG157" s="2" t="e">
        <v>#N/A</v>
      </c>
      <c r="LH157" s="2" t="e">
        <v>#N/A</v>
      </c>
      <c r="LI157" s="2" t="e">
        <v>#N/A</v>
      </c>
      <c r="LJ157" s="2" t="e">
        <v>#N/A</v>
      </c>
      <c r="LK157" s="2">
        <v>80.118194771089208</v>
      </c>
      <c r="LL157" s="2" t="e">
        <v>#N/A</v>
      </c>
      <c r="LM157" s="2" t="e">
        <v>#N/A</v>
      </c>
      <c r="LN157" s="2">
        <v>74.792297947811434</v>
      </c>
      <c r="LO157" s="2">
        <v>45.494700186445385</v>
      </c>
      <c r="LP157" s="2">
        <v>53.874847263660875</v>
      </c>
      <c r="LQ157" s="2" t="e">
        <v>#N/A</v>
      </c>
      <c r="LR157" s="2" t="e">
        <v>#N/A</v>
      </c>
      <c r="LS157" s="2" t="e">
        <v>#N/A</v>
      </c>
      <c r="LT157" s="2" t="e">
        <v>#N/A</v>
      </c>
      <c r="LU157" s="2" t="e">
        <v>#N/A</v>
      </c>
      <c r="LV157" s="2" t="e">
        <v>#N/A</v>
      </c>
      <c r="LW157" s="2" t="e">
        <v>#N/A</v>
      </c>
      <c r="LX157" s="2" t="e">
        <v>#N/A</v>
      </c>
      <c r="LY157" s="2">
        <v>67.919677535645008</v>
      </c>
      <c r="LZ157" s="2" t="e">
        <v>#N/A</v>
      </c>
      <c r="MA157" s="2" t="e">
        <v>#N/A</v>
      </c>
      <c r="MB157" s="2" t="e">
        <v>#N/A</v>
      </c>
      <c r="MC157" s="2" t="e">
        <v>#N/A</v>
      </c>
      <c r="MD157" s="2" t="e">
        <v>#N/A</v>
      </c>
      <c r="ME157" s="2" t="e">
        <v>#N/A</v>
      </c>
      <c r="MF157" s="2" t="e">
        <v>#N/A</v>
      </c>
      <c r="MG157" s="2" t="e">
        <v>#N/A</v>
      </c>
      <c r="MH157" s="2">
        <v>65.869788023169278</v>
      </c>
      <c r="MI157" s="2" t="e">
        <v>#N/A</v>
      </c>
      <c r="MJ157" s="2" t="e">
        <v>#N/A</v>
      </c>
      <c r="MK157" s="2" t="e">
        <v>#N/A</v>
      </c>
      <c r="ML157" s="2" t="e">
        <v>#N/A</v>
      </c>
      <c r="MM157" s="2" t="e">
        <v>#N/A</v>
      </c>
      <c r="MN157" s="2" t="e">
        <v>#N/A</v>
      </c>
      <c r="MO157" s="2" t="e">
        <v>#N/A</v>
      </c>
      <c r="MP157" s="2">
        <v>40.552856430239814</v>
      </c>
      <c r="MQ157" s="2" t="e">
        <v>#N/A</v>
      </c>
      <c r="MR157" s="2" t="e">
        <v>#N/A</v>
      </c>
      <c r="MS157" s="10" t="e">
        <v>#N/A</v>
      </c>
      <c r="MT157" s="2" t="e">
        <v>#N/A</v>
      </c>
      <c r="MU157" s="2" t="e">
        <v>#N/A</v>
      </c>
      <c r="MV157" s="2" t="e">
        <v>#N/A</v>
      </c>
      <c r="MX157" s="22" t="e">
        <v>#N/A</v>
      </c>
      <c r="MY157" s="22" t="e">
        <v>#N/A</v>
      </c>
      <c r="MZ157" s="22" t="e">
        <v>#N/A</v>
      </c>
      <c r="NA157" s="22" t="e">
        <v>#N/A</v>
      </c>
      <c r="NB157" s="22" t="e">
        <v>#N/A</v>
      </c>
      <c r="NC157" s="22" t="e">
        <v>#N/A</v>
      </c>
      <c r="ND157" s="22">
        <v>1</v>
      </c>
      <c r="NE157" s="22" t="e">
        <v>#N/A</v>
      </c>
      <c r="NF157" s="22" t="e">
        <v>#N/A</v>
      </c>
      <c r="NG157" s="22">
        <v>2</v>
      </c>
      <c r="NH157" s="23">
        <v>9</v>
      </c>
      <c r="NI157" s="22">
        <v>23</v>
      </c>
      <c r="NJ157" s="22" t="e">
        <v>#N/A</v>
      </c>
      <c r="NK157" s="22" t="e">
        <v>#N/A</v>
      </c>
      <c r="NL157" s="23" t="e">
        <v>#N/A</v>
      </c>
      <c r="NM157" s="3" t="e">
        <v>#N/A</v>
      </c>
      <c r="NN157" s="22" t="e">
        <v>#N/A</v>
      </c>
      <c r="NO157" s="22" t="e">
        <v>#N/A</v>
      </c>
      <c r="NP157" s="22" t="e">
        <v>#N/A</v>
      </c>
      <c r="NQ157" s="22" t="e">
        <v>#N/A</v>
      </c>
      <c r="NR157" s="23">
        <v>1</v>
      </c>
      <c r="NS157" s="22" t="e">
        <v>#N/A</v>
      </c>
      <c r="NT157" s="22" t="e">
        <v>#N/A</v>
      </c>
      <c r="NU157" s="23" t="e">
        <v>#N/A</v>
      </c>
      <c r="NV157" s="3" t="e">
        <v>#N/A</v>
      </c>
      <c r="NW157" s="22" t="e">
        <v>#N/A</v>
      </c>
      <c r="NX157" s="22" t="e">
        <v>#N/A</v>
      </c>
      <c r="NY157" s="22" t="e">
        <v>#N/A</v>
      </c>
      <c r="NZ157" s="22" t="e">
        <v>#N/A</v>
      </c>
      <c r="OA157" s="23">
        <v>7</v>
      </c>
      <c r="OB157" s="22" t="e">
        <v>#N/A</v>
      </c>
      <c r="OC157" s="22" t="e">
        <v>#N/A</v>
      </c>
      <c r="OD157" s="22" t="e">
        <v>#N/A</v>
      </c>
      <c r="OE157" s="22" t="e">
        <v>#N/A</v>
      </c>
      <c r="OF157" s="22" t="e">
        <v>#N/A</v>
      </c>
      <c r="OG157" s="22" t="e">
        <v>#N/A</v>
      </c>
      <c r="OH157" s="23" t="e">
        <v>#N/A</v>
      </c>
      <c r="OI157" s="22">
        <v>2</v>
      </c>
      <c r="OJ157" s="22" t="e">
        <v>#N/A</v>
      </c>
      <c r="OK157" s="22" t="e">
        <v>#N/A</v>
      </c>
      <c r="OL157" s="22" t="e">
        <v>#N/A</v>
      </c>
      <c r="OM157" s="23" t="e">
        <v>#N/A</v>
      </c>
      <c r="ON157" s="22" t="e">
        <v>#N/A</v>
      </c>
      <c r="OO157" s="22" t="e">
        <v>#N/A</v>
      </c>
      <c r="OQ157">
        <f t="shared" si="258"/>
        <v>-3</v>
      </c>
      <c r="OR157" s="23" t="e">
        <f t="shared" ca="1" si="238"/>
        <v>#N/A</v>
      </c>
      <c r="OS157" s="23" t="e">
        <f t="shared" ca="1" si="238"/>
        <v>#N/A</v>
      </c>
      <c r="OT157" s="23" t="e">
        <f t="shared" ca="1" si="237"/>
        <v>#N/A</v>
      </c>
      <c r="OU157" s="23" t="e">
        <f t="shared" ca="1" si="237"/>
        <v>#N/A</v>
      </c>
      <c r="OV157" s="23" t="e">
        <f t="shared" ca="1" si="237"/>
        <v>#N/A</v>
      </c>
      <c r="OW157" s="23" t="e">
        <f t="shared" ca="1" si="237"/>
        <v>#N/A</v>
      </c>
      <c r="OX157" s="23">
        <f t="shared" ca="1" si="237"/>
        <v>1.0078889013674606</v>
      </c>
      <c r="OY157" s="23" t="e">
        <f t="shared" ca="1" si="237"/>
        <v>#N/A</v>
      </c>
      <c r="OZ157" s="23" t="e">
        <f t="shared" ca="1" si="237"/>
        <v>#N/A</v>
      </c>
      <c r="PA157" s="23">
        <f t="shared" ca="1" si="237"/>
        <v>1.0083394791802978</v>
      </c>
      <c r="PB157" s="23">
        <f t="shared" ca="1" si="237"/>
        <v>1.019305860066672</v>
      </c>
      <c r="PC157" s="23">
        <f t="shared" ca="1" si="237"/>
        <v>1.0181062311474545</v>
      </c>
      <c r="PD157" s="23" t="e">
        <f t="shared" ca="1" si="237"/>
        <v>#N/A</v>
      </c>
      <c r="PE157" s="23" t="e">
        <f t="shared" ca="1" si="237"/>
        <v>#N/A</v>
      </c>
      <c r="PF157" s="23" t="e">
        <f t="shared" ca="1" si="237"/>
        <v>#N/A</v>
      </c>
      <c r="PG157" s="23" t="e">
        <f t="shared" ca="1" si="237"/>
        <v>#N/A</v>
      </c>
      <c r="PH157" s="23" t="e">
        <f t="shared" ca="1" si="237"/>
        <v>#N/A</v>
      </c>
      <c r="PI157" s="23" t="e">
        <f t="shared" ca="1" si="237"/>
        <v>#N/A</v>
      </c>
      <c r="PJ157" s="23" t="e">
        <f t="shared" ca="1" si="264"/>
        <v>#N/A</v>
      </c>
      <c r="PK157" s="23" t="e">
        <f t="shared" ca="1" si="264"/>
        <v>#N/A</v>
      </c>
      <c r="PL157" s="23">
        <f t="shared" ca="1" si="264"/>
        <v>1.0104177191645833</v>
      </c>
      <c r="PM157" s="23" t="e">
        <f t="shared" ca="1" si="264"/>
        <v>#N/A</v>
      </c>
      <c r="PN157" s="23" t="e">
        <f t="shared" ca="1" si="264"/>
        <v>#N/A</v>
      </c>
      <c r="PO157" s="23" t="e">
        <f t="shared" ca="1" si="264"/>
        <v>#N/A</v>
      </c>
      <c r="PP157" s="23" t="e">
        <f t="shared" ca="1" si="262"/>
        <v>#N/A</v>
      </c>
      <c r="PQ157" s="23" t="e">
        <f t="shared" ca="1" si="262"/>
        <v>#N/A</v>
      </c>
      <c r="PR157" s="23" t="e">
        <f t="shared" ca="1" si="262"/>
        <v>#N/A</v>
      </c>
      <c r="PS157" s="23" t="e">
        <f t="shared" ca="1" si="239"/>
        <v>#N/A</v>
      </c>
      <c r="PT157" s="23" t="e">
        <f t="shared" ca="1" si="239"/>
        <v>#N/A</v>
      </c>
      <c r="PU157" s="23">
        <f t="shared" ca="1" si="239"/>
        <v>1.0154182056957861</v>
      </c>
      <c r="PV157" s="23" t="e">
        <f t="shared" ca="1" si="239"/>
        <v>#N/A</v>
      </c>
      <c r="PW157" s="23" t="e">
        <f t="shared" ca="1" si="239"/>
        <v>#N/A</v>
      </c>
      <c r="PX157" s="23" t="e">
        <f t="shared" ca="1" si="189"/>
        <v>#N/A</v>
      </c>
      <c r="PY157" s="23" t="e">
        <f t="shared" ca="1" si="189"/>
        <v>#N/A</v>
      </c>
      <c r="PZ157" s="23" t="e">
        <f t="shared" ca="1" si="189"/>
        <v>#N/A</v>
      </c>
      <c r="QA157" s="23" t="e">
        <f t="shared" ca="1" si="189"/>
        <v>#N/A</v>
      </c>
      <c r="QB157" s="23" t="e">
        <f t="shared" ca="1" si="189"/>
        <v>#N/A</v>
      </c>
      <c r="QC157" s="23">
        <f t="shared" ca="1" si="189"/>
        <v>1.0331242531852136</v>
      </c>
      <c r="QD157" s="23" t="e">
        <f t="shared" ca="1" si="189"/>
        <v>#N/A</v>
      </c>
      <c r="QE157" s="23" t="e">
        <f t="shared" ca="1" si="189"/>
        <v>#N/A</v>
      </c>
      <c r="QF157" s="23" t="e">
        <f t="shared" ca="1" si="189"/>
        <v>#N/A</v>
      </c>
      <c r="QG157" s="23" t="e">
        <f t="shared" ca="1" si="194"/>
        <v>#N/A</v>
      </c>
      <c r="QH157" s="23" t="e">
        <f t="shared" ca="1" si="194"/>
        <v>#N/A</v>
      </c>
      <c r="QI157" s="23" t="e">
        <f t="shared" ca="1" si="194"/>
        <v>#N/A</v>
      </c>
      <c r="QJ157" s="26" t="e">
        <f t="shared" ca="1" si="211"/>
        <v>#N/A</v>
      </c>
    </row>
    <row r="158" spans="1:452" x14ac:dyDescent="0.35">
      <c r="A158" t="s">
        <v>1223</v>
      </c>
      <c r="B158" s="21">
        <v>37012</v>
      </c>
      <c r="C158" t="s">
        <v>774</v>
      </c>
      <c r="D158" s="2">
        <v>74.900000000000006</v>
      </c>
      <c r="E158" s="2">
        <v>74</v>
      </c>
      <c r="F158" s="2">
        <v>1.7</v>
      </c>
      <c r="G158" s="2">
        <v>78.3</v>
      </c>
      <c r="H158" s="2">
        <v>73.727891496321178</v>
      </c>
      <c r="I158" s="2">
        <v>78.042180127387283</v>
      </c>
      <c r="J158" s="2">
        <v>86.4</v>
      </c>
      <c r="K158" s="2">
        <v>61.7</v>
      </c>
      <c r="L158" s="2">
        <v>61.603585672712775</v>
      </c>
      <c r="M158" s="2">
        <v>70.2</v>
      </c>
      <c r="N158" s="2">
        <v>69.8</v>
      </c>
      <c r="O158" s="2">
        <v>69.5</v>
      </c>
      <c r="P158" s="2">
        <v>66.3</v>
      </c>
      <c r="Q158" s="2">
        <v>152.80000000000001</v>
      </c>
      <c r="R158" s="2">
        <v>67.900000000000006</v>
      </c>
      <c r="S158" s="2">
        <v>69.8</v>
      </c>
      <c r="T158" s="2">
        <v>37.799999999999997</v>
      </c>
      <c r="U158" s="2">
        <v>66.3</v>
      </c>
      <c r="V158" s="2">
        <v>66.599999999999994</v>
      </c>
      <c r="W158" s="2">
        <v>31.9</v>
      </c>
      <c r="X158" s="2">
        <v>87.7</v>
      </c>
      <c r="Y158" s="2" t="e">
        <v>#N/A</v>
      </c>
      <c r="Z158" s="2">
        <v>47.6</v>
      </c>
      <c r="AA158" s="2">
        <v>82.7</v>
      </c>
      <c r="AB158" s="2">
        <v>145.80000000000001</v>
      </c>
      <c r="AC158" s="2">
        <v>146.69999999999999</v>
      </c>
      <c r="AD158" s="2">
        <v>66.2</v>
      </c>
      <c r="AE158" s="2">
        <v>155.6</v>
      </c>
      <c r="AF158" s="2">
        <v>81.400000000000006</v>
      </c>
      <c r="AG158" s="22">
        <v>564</v>
      </c>
      <c r="AH158" s="22">
        <v>436</v>
      </c>
      <c r="AI158" s="22">
        <v>162</v>
      </c>
      <c r="AJ158" s="22">
        <v>37</v>
      </c>
      <c r="AK158" s="22">
        <v>29</v>
      </c>
      <c r="AL158" s="22">
        <v>9</v>
      </c>
      <c r="AM158" s="22">
        <v>18</v>
      </c>
      <c r="AN158" s="22">
        <v>16</v>
      </c>
      <c r="AO158" s="22">
        <v>58</v>
      </c>
      <c r="AP158" s="22">
        <v>33</v>
      </c>
      <c r="AQ158" s="22">
        <v>14</v>
      </c>
      <c r="AR158" s="2">
        <v>70</v>
      </c>
      <c r="AS158" s="2">
        <v>58.1</v>
      </c>
      <c r="AT158" s="2">
        <v>152.80000000000001</v>
      </c>
      <c r="AU158" s="2">
        <v>56.1</v>
      </c>
      <c r="AV158" s="2">
        <v>84.3</v>
      </c>
      <c r="AW158" s="2">
        <v>67.5</v>
      </c>
      <c r="AX158" s="2">
        <v>67.900000000000006</v>
      </c>
      <c r="AY158" s="2">
        <v>87.8</v>
      </c>
      <c r="AZ158" s="2">
        <v>99.7</v>
      </c>
      <c r="BA158" s="2">
        <v>31.9</v>
      </c>
      <c r="BB158" s="2">
        <v>65.2</v>
      </c>
      <c r="BC158" s="2">
        <v>73.3</v>
      </c>
      <c r="BD158" s="3" t="e">
        <v>#N/A</v>
      </c>
      <c r="BE158" s="3" t="e">
        <v>#N/A</v>
      </c>
      <c r="BF158" s="3" t="e">
        <v>#N/A</v>
      </c>
      <c r="BG158" s="3" t="e">
        <v>#N/A</v>
      </c>
      <c r="BH158" s="3" t="e">
        <v>#N/A</v>
      </c>
      <c r="BI158" s="2">
        <v>174.2</v>
      </c>
      <c r="BJ158" s="2">
        <v>2.1</v>
      </c>
      <c r="BK158" s="2">
        <v>2.4</v>
      </c>
      <c r="BL158" s="2">
        <v>66.900000000000006</v>
      </c>
      <c r="BM158" s="2">
        <v>73.5</v>
      </c>
      <c r="BN158" s="10">
        <v>327</v>
      </c>
      <c r="BO158" s="3">
        <v>99.37</v>
      </c>
      <c r="BP158" s="22">
        <v>1.4258999999999999</v>
      </c>
      <c r="BQ158" s="3">
        <v>28.313636363636363</v>
      </c>
      <c r="BR158" s="23">
        <v>4.21</v>
      </c>
      <c r="BS158" s="2">
        <v>44.8</v>
      </c>
      <c r="BT158" s="3">
        <v>47.82</v>
      </c>
      <c r="BU158" s="2">
        <v>1.9</v>
      </c>
      <c r="BV158" s="2">
        <v>2.5</v>
      </c>
      <c r="BW158" s="2">
        <v>5.7</v>
      </c>
      <c r="BX158" s="2">
        <v>4.8</v>
      </c>
      <c r="BY158" s="23">
        <v>177.3</v>
      </c>
      <c r="BZ158" s="2">
        <v>96.9</v>
      </c>
      <c r="CA158" s="2">
        <v>77.2</v>
      </c>
      <c r="CB158" s="3">
        <v>81.599999999999994</v>
      </c>
      <c r="CC158" s="2">
        <v>77.099999999999994</v>
      </c>
      <c r="CD158" s="2">
        <v>98.4</v>
      </c>
      <c r="CE158" s="2">
        <v>96.65509704870513</v>
      </c>
      <c r="CF158" s="3">
        <v>81.377284303431978</v>
      </c>
      <c r="CG158" s="2">
        <v>76.998415276244415</v>
      </c>
      <c r="CH158" s="23">
        <v>185.28163749474822</v>
      </c>
      <c r="CI158" s="3">
        <v>81.143154360328623</v>
      </c>
      <c r="CM158" s="2">
        <f t="shared" si="196"/>
        <v>19.856677441360798</v>
      </c>
      <c r="CN158" s="2">
        <f t="shared" si="196"/>
        <v>2.9525212146714357</v>
      </c>
      <c r="CO158" s="2">
        <f t="shared" si="197"/>
        <v>92.231068180960619</v>
      </c>
      <c r="CR158" s="2">
        <f t="shared" si="201"/>
        <v>0.67204301075268813</v>
      </c>
      <c r="CS158" s="2">
        <f t="shared" si="201"/>
        <v>0.81743869209808473</v>
      </c>
      <c r="CT158" s="2">
        <f t="shared" si="202"/>
        <v>0.51347881899870529</v>
      </c>
      <c r="CU158" s="2">
        <f t="shared" si="202"/>
        <v>0.5888872739914317</v>
      </c>
      <c r="CV158" s="2">
        <f t="shared" si="202"/>
        <v>0.26508451336562339</v>
      </c>
      <c r="CW158" s="2">
        <f t="shared" si="203"/>
        <v>3.1157270029673505</v>
      </c>
      <c r="CX158" s="2">
        <f t="shared" si="204"/>
        <v>0.48859934853420894</v>
      </c>
      <c r="CY158" s="2">
        <f t="shared" si="244"/>
        <v>2.798232695139899</v>
      </c>
      <c r="CZ158" s="2">
        <f t="shared" si="208"/>
        <v>0.53191489361700994</v>
      </c>
      <c r="DA158" s="2">
        <f t="shared" si="209"/>
        <v>0.76019350380098327</v>
      </c>
      <c r="DB158" s="2">
        <f t="shared" si="210"/>
        <v>0.90909090909090051</v>
      </c>
      <c r="DC158" s="2"/>
      <c r="DF158" s="2">
        <f t="shared" si="205"/>
        <v>7.3000804303140487</v>
      </c>
      <c r="DG158" s="2">
        <f t="shared" si="205"/>
        <v>3.227804486090613</v>
      </c>
      <c r="DH158" s="2">
        <f t="shared" si="206"/>
        <v>6.4176714693830794</v>
      </c>
      <c r="DI158" s="2">
        <f t="shared" si="227"/>
        <v>6.2874245198149881</v>
      </c>
      <c r="DJ158" s="2">
        <f t="shared" si="227"/>
        <v>0</v>
      </c>
      <c r="DM158" s="2"/>
      <c r="DN158" s="2">
        <f t="shared" si="245"/>
        <v>1.6483516483516523</v>
      </c>
      <c r="DO158" s="2">
        <f t="shared" si="212"/>
        <v>1.0322580645161255</v>
      </c>
      <c r="DP158" s="2">
        <f t="shared" si="246"/>
        <v>-0.23094688221707696</v>
      </c>
      <c r="DQ158" s="2"/>
      <c r="DR158" s="2">
        <f t="shared" si="247"/>
        <v>4.3993231810490716</v>
      </c>
      <c r="DS158" s="2">
        <f t="shared" si="248"/>
        <v>3.2002248798477244</v>
      </c>
      <c r="DT158" s="2" t="e">
        <v>#N/A</v>
      </c>
      <c r="DU158" s="2" t="e">
        <v>#N/A</v>
      </c>
      <c r="DV158" s="2">
        <f t="shared" si="213"/>
        <v>6.9230769230769207</v>
      </c>
      <c r="DW158" s="2">
        <f t="shared" si="249"/>
        <v>-8.1730769230769162</v>
      </c>
      <c r="DX158" s="2">
        <f t="shared" si="250"/>
        <v>2.1621621621621623</v>
      </c>
      <c r="DY158" s="2">
        <f t="shared" si="251"/>
        <v>0.89153046062409036</v>
      </c>
      <c r="DZ158" s="2">
        <f t="shared" si="252"/>
        <v>-1.5514809590973289</v>
      </c>
      <c r="EA158" s="2">
        <f t="shared" si="190"/>
        <v>17.345132743362825</v>
      </c>
      <c r="EB158" s="2">
        <f t="shared" si="190"/>
        <v>9.3596059113300498</v>
      </c>
      <c r="EC158" s="2">
        <f t="shared" si="190"/>
        <v>6.6889632107023367</v>
      </c>
      <c r="ED158" s="2">
        <f t="shared" si="188"/>
        <v>4.0332147093713022</v>
      </c>
      <c r="EE158" s="2" t="e">
        <f t="shared" si="188"/>
        <v>#N/A</v>
      </c>
      <c r="EF158" s="2">
        <f t="shared" si="188"/>
        <v>9.4252873563218422</v>
      </c>
      <c r="EG158" s="2">
        <f t="shared" si="188"/>
        <v>-5.5936073059360663</v>
      </c>
      <c r="EH158" s="2">
        <f t="shared" si="188"/>
        <v>-3.2514930325149183</v>
      </c>
      <c r="EI158" s="2">
        <f t="shared" si="151"/>
        <v>6.221547799696503</v>
      </c>
      <c r="EJ158" s="2">
        <f t="shared" si="151"/>
        <v>2.4691358024691246</v>
      </c>
      <c r="EK158" s="2">
        <f t="shared" si="151"/>
        <v>-8.1730769230769162</v>
      </c>
      <c r="EL158" s="2">
        <f t="shared" si="151"/>
        <v>3.5055350553505615</v>
      </c>
      <c r="EM158" s="2">
        <f t="shared" si="151"/>
        <v>-0.35460992907800915</v>
      </c>
      <c r="EN158" s="2">
        <f t="shared" si="151"/>
        <v>4.3276661514683123</v>
      </c>
      <c r="EO158" s="2">
        <f t="shared" si="240"/>
        <v>0.89153046062409036</v>
      </c>
      <c r="EP158" s="2">
        <f t="shared" si="240"/>
        <v>-8.254963427377227</v>
      </c>
      <c r="EQ158" s="2">
        <f t="shared" si="240"/>
        <v>1.2182741116751217</v>
      </c>
      <c r="ER158" s="2">
        <f t="shared" si="162"/>
        <v>6.6889632107023367</v>
      </c>
      <c r="ES158" s="2">
        <f t="shared" si="162"/>
        <v>3.9872408293460948</v>
      </c>
      <c r="ET158" s="2">
        <f t="shared" si="162"/>
        <v>3.5310734463276816</v>
      </c>
      <c r="EU158" s="2">
        <f t="shared" si="198"/>
        <v>2.1</v>
      </c>
      <c r="EV158" s="2">
        <f t="shared" si="198"/>
        <v>2.4</v>
      </c>
      <c r="EW158" s="2">
        <f t="shared" si="253"/>
        <v>1.9817073170731891</v>
      </c>
      <c r="EX158" s="2">
        <f t="shared" si="253"/>
        <v>0.54719562243503717</v>
      </c>
      <c r="EY158" s="2">
        <f t="shared" si="254"/>
        <v>7.918207368346164</v>
      </c>
      <c r="EZ158" s="2">
        <f t="shared" si="254"/>
        <v>24.438132017509396</v>
      </c>
      <c r="FA158" s="2">
        <f t="shared" si="255"/>
        <v>2.2831050228310446</v>
      </c>
      <c r="FB158" s="2">
        <f t="shared" si="173"/>
        <v>3.5630841121495394</v>
      </c>
      <c r="FC158" s="2">
        <f t="shared" si="173"/>
        <v>-0.71721311475408944</v>
      </c>
      <c r="FD158" s="2">
        <f t="shared" si="173"/>
        <v>2.659574468085113</v>
      </c>
      <c r="FE158" s="2">
        <f t="shared" si="173"/>
        <v>2.2556390977443552</v>
      </c>
      <c r="FF158" s="2">
        <f t="shared" si="173"/>
        <v>2.9372496662216196</v>
      </c>
      <c r="FG158" s="2">
        <f t="shared" si="173"/>
        <v>3.9070749736008548</v>
      </c>
      <c r="FH158" s="2">
        <v>5.2</v>
      </c>
      <c r="FI158" s="2">
        <v>4.5999999999999996</v>
      </c>
      <c r="FL158" s="2">
        <f t="shared" si="228"/>
        <v>0.51748840341425684</v>
      </c>
      <c r="FM158" s="2">
        <f t="shared" si="228"/>
        <v>0.45765642940378548</v>
      </c>
      <c r="FN158" s="2">
        <f t="shared" si="229"/>
        <v>1.1590267959125544</v>
      </c>
      <c r="FQ158" s="2">
        <f t="shared" si="230"/>
        <v>2.0860767723979379</v>
      </c>
      <c r="FR158" s="2">
        <f t="shared" si="230"/>
        <v>1.8432310682738651</v>
      </c>
      <c r="FS158" s="2">
        <f t="shared" si="231"/>
        <v>4.7173323633054487</v>
      </c>
      <c r="FT158" s="2">
        <f t="shared" si="232"/>
        <v>2.6023481982345054</v>
      </c>
      <c r="FU158" s="2">
        <f t="shared" si="232"/>
        <v>2.0341015450387578</v>
      </c>
      <c r="FX158" s="2">
        <f t="shared" si="241"/>
        <v>1.019521081588004</v>
      </c>
      <c r="FY158" s="2">
        <f t="shared" si="241"/>
        <v>1.0140092252995281</v>
      </c>
      <c r="FZ158" s="2">
        <f t="shared" si="242"/>
        <v>3.9857269853321498</v>
      </c>
      <c r="GA158" s="2">
        <f t="shared" si="243"/>
        <v>2.5863697323169621</v>
      </c>
      <c r="GB158" s="2">
        <f t="shared" si="243"/>
        <v>1.7851403916303799</v>
      </c>
      <c r="GE158" s="2"/>
      <c r="GF158" s="2"/>
      <c r="GG158" s="2">
        <f t="shared" si="259"/>
        <v>9.0030258210118888</v>
      </c>
      <c r="GH158" s="2">
        <f t="shared" si="259"/>
        <v>67.322356490392849</v>
      </c>
      <c r="GI158" s="2">
        <f t="shared" si="260"/>
        <v>0.68389057750757321</v>
      </c>
      <c r="GJ158" s="2">
        <f t="shared" si="261"/>
        <v>3.9615166949632075</v>
      </c>
      <c r="GK158" s="2">
        <v>5.4</v>
      </c>
      <c r="GN158" s="2">
        <f t="shared" si="191"/>
        <v>0.5</v>
      </c>
      <c r="GQ158" s="2"/>
      <c r="GT158" s="27">
        <f t="shared" ca="1" si="174"/>
        <v>104.08163265306121</v>
      </c>
      <c r="GU158" s="27">
        <f t="shared" ca="1" si="175"/>
        <v>96.944444444444443</v>
      </c>
      <c r="GV158" s="27">
        <f t="shared" ca="1" si="175"/>
        <v>100.8</v>
      </c>
      <c r="GW158" s="27">
        <f t="shared" ca="1" si="176"/>
        <v>100.11587485515645</v>
      </c>
      <c r="GX158" s="27">
        <f t="shared" ca="1" si="176"/>
        <v>102.32172470978442</v>
      </c>
      <c r="GY158" s="27">
        <f t="shared" ca="1" si="177"/>
        <v>101.09289617486338</v>
      </c>
      <c r="GZ158" s="27">
        <f t="shared" ca="1" si="178"/>
        <v>114.5077720207254</v>
      </c>
      <c r="HA158" s="27">
        <f t="shared" ca="1" si="179"/>
        <v>98.522498321020819</v>
      </c>
      <c r="HB158" s="27">
        <f t="shared" ca="1" si="179"/>
        <v>101.68970814132106</v>
      </c>
      <c r="HC158" s="27">
        <f t="shared" ca="1" si="179"/>
        <v>94.417475728155324</v>
      </c>
      <c r="HD158" s="27">
        <f t="shared" ca="1" si="179"/>
        <v>97.02026221692492</v>
      </c>
      <c r="HE158" s="27">
        <f t="shared" ca="1" si="180"/>
        <v>103.47764371894961</v>
      </c>
      <c r="HG158" s="27">
        <f t="shared" ca="1" si="181"/>
        <v>100.95087163232964</v>
      </c>
      <c r="HH158" s="27">
        <f t="shared" ca="1" si="182"/>
        <v>101.55148095909732</v>
      </c>
      <c r="HI158" s="27">
        <f t="shared" ca="1" si="182"/>
        <v>101.35135135135135</v>
      </c>
      <c r="HJ158" s="27">
        <f t="shared" ca="1" si="183"/>
        <v>99.653579676674369</v>
      </c>
      <c r="HK158" s="27">
        <f t="shared" ca="1" si="183"/>
        <v>102.03045685279186</v>
      </c>
      <c r="HL158" s="27">
        <f t="shared" ca="1" si="184"/>
        <v>100.54945054945054</v>
      </c>
      <c r="HM158" s="27">
        <f t="shared" ca="1" si="185"/>
        <v>102.4778761061947</v>
      </c>
      <c r="HN158" s="27">
        <f t="shared" ca="1" si="186"/>
        <v>99.399198931909211</v>
      </c>
      <c r="HO158" s="27">
        <f t="shared" ca="1" si="186"/>
        <v>106.19902120717781</v>
      </c>
      <c r="HP158" s="27">
        <f t="shared" ca="1" si="186"/>
        <v>96.600234466588518</v>
      </c>
      <c r="HQ158" s="27">
        <f t="shared" ca="1" si="186"/>
        <v>103.70828182941902</v>
      </c>
      <c r="HR158" s="27">
        <f t="shared" ca="1" si="187"/>
        <v>93.497013934970155</v>
      </c>
      <c r="HT158" s="27">
        <f t="shared" ref="HT158:HV173" ca="1" si="265">AI146*GT146/$GY146</f>
        <v>180.07947599024766</v>
      </c>
      <c r="HU158" s="27">
        <f t="shared" ca="1" si="265"/>
        <v>39.804420024420018</v>
      </c>
      <c r="HV158" s="27">
        <f t="shared" ca="1" si="265"/>
        <v>32.298291893782604</v>
      </c>
      <c r="HW158" s="27">
        <f t="shared" ref="HW158:HX173" ca="1" si="266">AG146*GW146/$GY146</f>
        <v>585.99304197524623</v>
      </c>
      <c r="HX158" s="27">
        <f t="shared" ca="1" si="266"/>
        <v>413.47330499688985</v>
      </c>
      <c r="HY158" s="27">
        <f t="shared" ca="1" si="233"/>
        <v>1000</v>
      </c>
      <c r="HZ158" s="27">
        <f t="shared" ref="HZ158:IE173" ca="1" si="267">AL146*GZ146/$GY146</f>
        <v>9.1369913869913866</v>
      </c>
      <c r="IA158" s="27">
        <f t="shared" ca="1" si="267"/>
        <v>14.475626118067975</v>
      </c>
      <c r="IB158" s="27">
        <f t="shared" ca="1" si="267"/>
        <v>21.612179487179485</v>
      </c>
      <c r="IC158" s="27">
        <f t="shared" ca="1" si="267"/>
        <v>56.678951254187233</v>
      </c>
      <c r="ID158" s="27">
        <f t="shared" ca="1" si="267"/>
        <v>31.029902789518175</v>
      </c>
      <c r="IE158" s="27">
        <f t="shared" ca="1" si="267"/>
        <v>18.35242742332294</v>
      </c>
      <c r="IG158" s="28">
        <f t="shared" ca="1" si="217"/>
        <v>0.83609005667211311</v>
      </c>
      <c r="IH158" s="28">
        <f t="shared" ca="1" si="217"/>
        <v>-5.1920940170940302E-2</v>
      </c>
      <c r="II158" s="28">
        <f t="shared" ca="1" si="217"/>
        <v>6.6973812924476059E-2</v>
      </c>
      <c r="IJ158" s="28">
        <f t="shared" ca="1" si="218"/>
        <v>-0.13728739604341872</v>
      </c>
      <c r="IK158" s="24">
        <f t="shared" ca="1" si="234"/>
        <v>-0.98843032546906762</v>
      </c>
      <c r="IL158" s="28">
        <f t="shared" ca="1" si="219"/>
        <v>1.8573736129635825</v>
      </c>
      <c r="IM158" s="28">
        <f t="shared" ca="1" si="235"/>
        <v>1.6483516483516352</v>
      </c>
      <c r="IN158" s="3">
        <f t="shared" ca="1" si="236"/>
        <v>1.7200862169201638</v>
      </c>
      <c r="IO158" s="2">
        <f t="shared" si="256"/>
        <v>1.7</v>
      </c>
      <c r="IQ158" s="2">
        <f t="shared" ca="1" si="220"/>
        <v>0.85114292942564884</v>
      </c>
      <c r="IS158" s="3">
        <f t="shared" ca="1" si="221"/>
        <v>0.12110737326646383</v>
      </c>
      <c r="IT158" s="3">
        <f t="shared" ca="1" si="222"/>
        <v>4.1669936445677909E-2</v>
      </c>
      <c r="IU158" s="3">
        <f t="shared" si="223"/>
        <v>0.5</v>
      </c>
      <c r="IV158" s="3">
        <f t="shared" ca="1" si="224"/>
        <v>0.33722269028785828</v>
      </c>
      <c r="IX158" s="28">
        <f ca="1">$HL158/100*(GZ158-100)*AL158/1000+(HM158-100)*HZ158/$HY158</f>
        <v>0.15392769812458948</v>
      </c>
      <c r="IY158" s="28">
        <f ca="1">$HL158/100*(HA158-100)*AM158/1000+(HN158-100)*IA158/$HY158</f>
        <v>-3.5438128394322671E-2</v>
      </c>
      <c r="IZ158" s="28">
        <f ca="1">$HL158/100*(HB158-100)*AN158/1000+(HO158-100)*IB158/$HY158</f>
        <v>0.16115823500616142</v>
      </c>
      <c r="JA158" s="28">
        <f ca="1">$HL158/100*(HC158-100)*AO158/1000+(HP158-100)*IC158/$HY158</f>
        <v>-0.51826059890740839</v>
      </c>
      <c r="JB158" s="28">
        <f ca="1">$HL158/100*(HD158-100)*AP158/1000+(HQ158-100)*ID158/$HY158</f>
        <v>1.6195995716028602E-2</v>
      </c>
      <c r="JC158" s="28">
        <f ca="1">$HL158/100*(HE158-100)*AQ158/1000+(HR158-100)*IE158/$HY158</f>
        <v>-7.0391056672742328E-2</v>
      </c>
      <c r="JE158" s="3">
        <f t="shared" ref="JE158:JJ200" ca="1" si="268">IX158-IX157</f>
        <v>2.7786465040351122E-2</v>
      </c>
      <c r="JF158" s="3">
        <f t="shared" ca="1" si="268"/>
        <v>-4.3085313377094064E-3</v>
      </c>
      <c r="JG158" s="3">
        <f t="shared" ca="1" si="268"/>
        <v>-9.6292375408418007E-3</v>
      </c>
      <c r="JH158" s="3">
        <f t="shared" ca="1" si="268"/>
        <v>2.9164680530499254E-2</v>
      </c>
      <c r="JI158" s="3">
        <f t="shared" ca="1" si="268"/>
        <v>2.4108762329628955E-2</v>
      </c>
      <c r="JJ158" s="3">
        <f t="shared" ca="1" si="268"/>
        <v>9.9928136745634638E-3</v>
      </c>
      <c r="JK158" s="3">
        <f>IO158-IO157</f>
        <v>0.5</v>
      </c>
      <c r="JL158" s="3">
        <f t="shared" ca="1" si="226"/>
        <v>0.48184277250049068</v>
      </c>
      <c r="JN158" s="10">
        <f>COUNTIF(EI158:ET158,"&gt;2")</f>
        <v>7</v>
      </c>
      <c r="JP158" s="2">
        <f>AVERAGE(CS158,CS146,CS134,CS122,CS110,CS98,CS86,CS74,CS62,CS50)</f>
        <v>0.40545752402741952</v>
      </c>
      <c r="JQ158" s="2">
        <f>CS158-JP158</f>
        <v>0.4119811680706652</v>
      </c>
      <c r="JR158" s="2">
        <f>AVERAGE(CT158,CT146,CT134,CT122,CT110,CT98,CT86,CT74,CT62,CT50)</f>
        <v>0.30922093606287343</v>
      </c>
      <c r="JS158" s="2">
        <f>CT158-JR158</f>
        <v>0.20425788293583186</v>
      </c>
      <c r="KH158" s="2">
        <f>(DN158*$DN$4)+(FB158*$FB$3)+(FC158*$FC$3)+(FD158*$FD$3)+(FE158*$FE$3)+(FF158*$FF$3)+(FG158*$FG$3)</f>
        <v>2.6816934708430558</v>
      </c>
      <c r="KI158" s="2">
        <f>F158-KH158</f>
        <v>-0.9816934708430558</v>
      </c>
      <c r="KJ158" s="2">
        <f>MAX(DN158,FB158:FG158)</f>
        <v>3.9070749736008548</v>
      </c>
      <c r="KK158" s="2">
        <f>MIN(DN158,FB158:FG158)</f>
        <v>-0.71721311475408944</v>
      </c>
      <c r="KL158" s="2">
        <f t="shared" si="257"/>
        <v>4.6242880883549446</v>
      </c>
      <c r="KO158" s="2">
        <f>BO158</f>
        <v>99.37</v>
      </c>
      <c r="KP158" s="2">
        <f>100*((BO152/BO140)-1)</f>
        <v>-0.62755254507420588</v>
      </c>
      <c r="KQ158" s="2">
        <f t="shared" si="263"/>
        <v>-0.62755254507420588</v>
      </c>
      <c r="KR158" s="2">
        <f>100*((BO146/BO134)-1)</f>
        <v>2.0321931589537101</v>
      </c>
      <c r="KS158" s="2">
        <f t="shared" si="149"/>
        <v>2.0321931589537101</v>
      </c>
      <c r="KT158" s="3">
        <f>BP158</f>
        <v>1.4258999999999999</v>
      </c>
      <c r="KU158" s="3">
        <f>BQ158</f>
        <v>28.313636363636363</v>
      </c>
      <c r="KV158" s="3">
        <f t="shared" si="207"/>
        <v>19.856677441360798</v>
      </c>
      <c r="KW158" s="2">
        <f t="shared" si="200"/>
        <v>39.733139249694929</v>
      </c>
      <c r="KX158" s="2">
        <f t="shared" si="200"/>
        <v>36.325212375273381</v>
      </c>
      <c r="LB158">
        <v>0</v>
      </c>
      <c r="LE158" s="2" t="e">
        <v>#N/A</v>
      </c>
      <c r="LF158" s="2" t="e">
        <v>#N/A</v>
      </c>
      <c r="LG158" s="2" t="e">
        <v>#N/A</v>
      </c>
      <c r="LH158" s="2" t="e">
        <v>#N/A</v>
      </c>
      <c r="LI158" s="2" t="e">
        <v>#N/A</v>
      </c>
      <c r="LJ158" s="2" t="e">
        <v>#N/A</v>
      </c>
      <c r="LK158" s="2">
        <v>80.300119581734776</v>
      </c>
      <c r="LL158" s="2" t="e">
        <v>#N/A</v>
      </c>
      <c r="LM158" s="2" t="e">
        <v>#N/A</v>
      </c>
      <c r="LN158" s="2">
        <v>75.186967027119209</v>
      </c>
      <c r="LO158" s="2">
        <v>45.77635245146076</v>
      </c>
      <c r="LP158" s="2">
        <v>54.07709558722209</v>
      </c>
      <c r="LQ158" s="2" t="e">
        <v>#N/A</v>
      </c>
      <c r="LR158" s="2" t="e">
        <v>#N/A</v>
      </c>
      <c r="LS158" s="2" t="e">
        <v>#N/A</v>
      </c>
      <c r="LT158" s="2" t="e">
        <v>#N/A</v>
      </c>
      <c r="LU158" s="2" t="e">
        <v>#N/A</v>
      </c>
      <c r="LV158" s="2" t="e">
        <v>#N/A</v>
      </c>
      <c r="LW158" s="2" t="e">
        <v>#N/A</v>
      </c>
      <c r="LX158" s="2" t="e">
        <v>#N/A</v>
      </c>
      <c r="LY158" s="2">
        <v>68.237848732541721</v>
      </c>
      <c r="LZ158" s="2" t="e">
        <v>#N/A</v>
      </c>
      <c r="MA158" s="2" t="e">
        <v>#N/A</v>
      </c>
      <c r="MB158" s="2" t="e">
        <v>#N/A</v>
      </c>
      <c r="MC158" s="2" t="e">
        <v>#N/A</v>
      </c>
      <c r="MD158" s="2" t="e">
        <v>#N/A</v>
      </c>
      <c r="ME158" s="2" t="e">
        <v>#N/A</v>
      </c>
      <c r="MF158" s="2" t="e">
        <v>#N/A</v>
      </c>
      <c r="MG158" s="2" t="e">
        <v>#N/A</v>
      </c>
      <c r="MH158" s="2">
        <v>65.557923636142363</v>
      </c>
      <c r="MI158" s="2" t="e">
        <v>#N/A</v>
      </c>
      <c r="MJ158" s="2" t="e">
        <v>#N/A</v>
      </c>
      <c r="MK158" s="2" t="e">
        <v>#N/A</v>
      </c>
      <c r="ML158" s="2" t="e">
        <v>#N/A</v>
      </c>
      <c r="MM158" s="2" t="e">
        <v>#N/A</v>
      </c>
      <c r="MN158" s="2" t="e">
        <v>#N/A</v>
      </c>
      <c r="MO158" s="2" t="e">
        <v>#N/A</v>
      </c>
      <c r="MP158" s="2">
        <v>40.781653787415664</v>
      </c>
      <c r="MQ158" s="2" t="e">
        <v>#N/A</v>
      </c>
      <c r="MR158" s="2" t="e">
        <v>#N/A</v>
      </c>
      <c r="MS158" s="10" t="e">
        <v>#N/A</v>
      </c>
      <c r="MT158" s="2" t="e">
        <v>#N/A</v>
      </c>
      <c r="MU158" s="2" t="e">
        <v>#N/A</v>
      </c>
      <c r="MV158" s="2" t="e">
        <v>#N/A</v>
      </c>
      <c r="MX158" s="22" t="e">
        <v>#N/A</v>
      </c>
      <c r="MY158" s="22" t="e">
        <v>#N/A</v>
      </c>
      <c r="MZ158" s="22" t="e">
        <v>#N/A</v>
      </c>
      <c r="NA158" s="22" t="e">
        <v>#N/A</v>
      </c>
      <c r="NB158" s="22" t="e">
        <v>#N/A</v>
      </c>
      <c r="NC158" s="22" t="e">
        <v>#N/A</v>
      </c>
      <c r="ND158" s="22">
        <v>1</v>
      </c>
      <c r="NE158" s="22" t="e">
        <v>#N/A</v>
      </c>
      <c r="NF158" s="22" t="e">
        <v>#N/A</v>
      </c>
      <c r="NG158" s="22">
        <v>2</v>
      </c>
      <c r="NH158" s="23">
        <v>9</v>
      </c>
      <c r="NI158" s="22">
        <v>23</v>
      </c>
      <c r="NJ158" s="22" t="e">
        <v>#N/A</v>
      </c>
      <c r="NK158" s="22" t="e">
        <v>#N/A</v>
      </c>
      <c r="NL158" s="23" t="e">
        <v>#N/A</v>
      </c>
      <c r="NM158" s="3" t="e">
        <v>#N/A</v>
      </c>
      <c r="NN158" s="22" t="e">
        <v>#N/A</v>
      </c>
      <c r="NO158" s="22" t="e">
        <v>#N/A</v>
      </c>
      <c r="NP158" s="22" t="e">
        <v>#N/A</v>
      </c>
      <c r="NQ158" s="22" t="e">
        <v>#N/A</v>
      </c>
      <c r="NR158" s="23">
        <v>1</v>
      </c>
      <c r="NS158" s="22" t="e">
        <v>#N/A</v>
      </c>
      <c r="NT158" s="22" t="e">
        <v>#N/A</v>
      </c>
      <c r="NU158" s="23" t="e">
        <v>#N/A</v>
      </c>
      <c r="NV158" s="3" t="e">
        <v>#N/A</v>
      </c>
      <c r="NW158" s="22" t="e">
        <v>#N/A</v>
      </c>
      <c r="NX158" s="22" t="e">
        <v>#N/A</v>
      </c>
      <c r="NY158" s="22" t="e">
        <v>#N/A</v>
      </c>
      <c r="NZ158" s="22" t="e">
        <v>#N/A</v>
      </c>
      <c r="OA158" s="23">
        <v>7</v>
      </c>
      <c r="OB158" s="22" t="e">
        <v>#N/A</v>
      </c>
      <c r="OC158" s="22" t="e">
        <v>#N/A</v>
      </c>
      <c r="OD158" s="22" t="e">
        <v>#N/A</v>
      </c>
      <c r="OE158" s="22" t="e">
        <v>#N/A</v>
      </c>
      <c r="OF158" s="22" t="e">
        <v>#N/A</v>
      </c>
      <c r="OG158" s="22" t="e">
        <v>#N/A</v>
      </c>
      <c r="OH158" s="23" t="e">
        <v>#N/A</v>
      </c>
      <c r="OI158" s="22">
        <v>2</v>
      </c>
      <c r="OJ158" s="22" t="e">
        <v>#N/A</v>
      </c>
      <c r="OK158" s="22" t="e">
        <v>#N/A</v>
      </c>
      <c r="OL158" s="22" t="e">
        <v>#N/A</v>
      </c>
      <c r="OM158" s="23" t="e">
        <v>#N/A</v>
      </c>
      <c r="ON158" s="22" t="e">
        <v>#N/A</v>
      </c>
      <c r="OO158" s="22" t="e">
        <v>#N/A</v>
      </c>
      <c r="OQ158">
        <f t="shared" si="258"/>
        <v>-4</v>
      </c>
      <c r="OR158" s="23" t="e">
        <f t="shared" ca="1" si="238"/>
        <v>#N/A</v>
      </c>
      <c r="OS158" s="23" t="e">
        <f t="shared" ca="1" si="238"/>
        <v>#N/A</v>
      </c>
      <c r="OT158" s="23" t="e">
        <f t="shared" ca="1" si="237"/>
        <v>#N/A</v>
      </c>
      <c r="OU158" s="23" t="e">
        <f t="shared" ca="1" si="237"/>
        <v>#N/A</v>
      </c>
      <c r="OV158" s="23" t="e">
        <f t="shared" ca="1" si="237"/>
        <v>#N/A</v>
      </c>
      <c r="OW158" s="23" t="e">
        <f t="shared" ca="1" si="237"/>
        <v>#N/A</v>
      </c>
      <c r="OX158" s="23">
        <f t="shared" ca="1" si="237"/>
        <v>1.0101775200521044</v>
      </c>
      <c r="OY158" s="23" t="e">
        <f t="shared" ca="1" si="237"/>
        <v>#N/A</v>
      </c>
      <c r="OZ158" s="23" t="e">
        <f t="shared" ca="1" si="237"/>
        <v>#N/A</v>
      </c>
      <c r="PA158" s="23">
        <f t="shared" ca="1" si="237"/>
        <v>1.0136603534520772</v>
      </c>
      <c r="PB158" s="23">
        <f t="shared" ca="1" si="237"/>
        <v>1.0256162611255795</v>
      </c>
      <c r="PC158" s="23">
        <f t="shared" ca="1" si="237"/>
        <v>1.0219282425111076</v>
      </c>
      <c r="PD158" s="23" t="e">
        <f t="shared" ca="1" si="237"/>
        <v>#N/A</v>
      </c>
      <c r="PE158" s="23" t="e">
        <f t="shared" ca="1" si="237"/>
        <v>#N/A</v>
      </c>
      <c r="PF158" s="23" t="e">
        <f t="shared" ca="1" si="237"/>
        <v>#N/A</v>
      </c>
      <c r="PG158" s="23" t="e">
        <f t="shared" ca="1" si="237"/>
        <v>#N/A</v>
      </c>
      <c r="PH158" s="23" t="e">
        <f t="shared" ca="1" si="237"/>
        <v>#N/A</v>
      </c>
      <c r="PI158" s="23" t="e">
        <f t="shared" ca="1" si="237"/>
        <v>#N/A</v>
      </c>
      <c r="PJ158" s="23" t="e">
        <f t="shared" ca="1" si="264"/>
        <v>#N/A</v>
      </c>
      <c r="PK158" s="23" t="e">
        <f t="shared" ca="1" si="264"/>
        <v>#N/A</v>
      </c>
      <c r="PL158" s="23">
        <f t="shared" ca="1" si="264"/>
        <v>1.0151510428012205</v>
      </c>
      <c r="PM158" s="23" t="e">
        <f t="shared" ca="1" si="264"/>
        <v>#N/A</v>
      </c>
      <c r="PN158" s="23" t="e">
        <f t="shared" ca="1" si="264"/>
        <v>#N/A</v>
      </c>
      <c r="PO158" s="23" t="e">
        <f t="shared" ca="1" si="264"/>
        <v>#N/A</v>
      </c>
      <c r="PP158" s="23" t="e">
        <f t="shared" ca="1" si="262"/>
        <v>#N/A</v>
      </c>
      <c r="PQ158" s="23" t="e">
        <f t="shared" ca="1" si="262"/>
        <v>#N/A</v>
      </c>
      <c r="PR158" s="23" t="e">
        <f t="shared" ca="1" si="262"/>
        <v>#N/A</v>
      </c>
      <c r="PS158" s="23" t="e">
        <f t="shared" ca="1" si="239"/>
        <v>#N/A</v>
      </c>
      <c r="PT158" s="23" t="e">
        <f t="shared" ca="1" si="239"/>
        <v>#N/A</v>
      </c>
      <c r="PU158" s="23">
        <f t="shared" ca="1" si="239"/>
        <v>1.0106106484559798</v>
      </c>
      <c r="PV158" s="23" t="e">
        <f t="shared" ca="1" si="239"/>
        <v>#N/A</v>
      </c>
      <c r="PW158" s="23" t="e">
        <f t="shared" ca="1" si="239"/>
        <v>#N/A</v>
      </c>
      <c r="PX158" s="23" t="e">
        <f t="shared" ca="1" si="189"/>
        <v>#N/A</v>
      </c>
      <c r="PY158" s="23" t="e">
        <f t="shared" ca="1" si="189"/>
        <v>#N/A</v>
      </c>
      <c r="PZ158" s="23" t="e">
        <f t="shared" ca="1" si="189"/>
        <v>#N/A</v>
      </c>
      <c r="QA158" s="23" t="e">
        <f t="shared" ca="1" si="189"/>
        <v>#N/A</v>
      </c>
      <c r="QB158" s="23" t="e">
        <f t="shared" ca="1" si="189"/>
        <v>#N/A</v>
      </c>
      <c r="QC158" s="23">
        <f t="shared" ca="1" si="189"/>
        <v>1.0389530928668196</v>
      </c>
      <c r="QD158" s="23" t="e">
        <f t="shared" ca="1" si="189"/>
        <v>#N/A</v>
      </c>
      <c r="QE158" s="23" t="e">
        <f t="shared" ca="1" si="189"/>
        <v>#N/A</v>
      </c>
      <c r="QF158" s="23" t="e">
        <f t="shared" ca="1" si="189"/>
        <v>#N/A</v>
      </c>
      <c r="QG158" s="23" t="e">
        <f t="shared" ca="1" si="194"/>
        <v>#N/A</v>
      </c>
      <c r="QH158" s="23" t="e">
        <f t="shared" ca="1" si="194"/>
        <v>#N/A</v>
      </c>
      <c r="QI158" s="23" t="e">
        <f t="shared" ca="1" si="194"/>
        <v>#N/A</v>
      </c>
      <c r="QJ158" s="26" t="e">
        <f t="shared" ca="1" si="211"/>
        <v>#N/A</v>
      </c>
    </row>
    <row r="159" spans="1:452" x14ac:dyDescent="0.35">
      <c r="A159" t="s">
        <v>1224</v>
      </c>
      <c r="B159" s="25">
        <v>37043</v>
      </c>
      <c r="C159" t="s">
        <v>775</v>
      </c>
      <c r="D159" s="2">
        <v>75</v>
      </c>
      <c r="E159" s="2">
        <v>74.099999999999994</v>
      </c>
      <c r="F159" s="2">
        <v>1.7</v>
      </c>
      <c r="G159" s="2">
        <v>78.400000000000006</v>
      </c>
      <c r="H159" s="2">
        <v>73.882453760308081</v>
      </c>
      <c r="I159" s="2">
        <v>78.180210363742376</v>
      </c>
      <c r="J159" s="2">
        <v>86.5</v>
      </c>
      <c r="K159" s="2">
        <v>61.8</v>
      </c>
      <c r="L159" s="2">
        <v>61.711169257511067</v>
      </c>
      <c r="M159" s="2">
        <v>70.3</v>
      </c>
      <c r="N159" s="2">
        <v>70.400000000000006</v>
      </c>
      <c r="O159" s="2">
        <v>69.900000000000006</v>
      </c>
      <c r="P159" s="2">
        <v>66.599999999999994</v>
      </c>
      <c r="Q159" s="2">
        <v>152.69999999999999</v>
      </c>
      <c r="R159" s="2">
        <v>68.2</v>
      </c>
      <c r="S159" s="2">
        <v>70.400000000000006</v>
      </c>
      <c r="T159" s="2">
        <v>37.799999999999997</v>
      </c>
      <c r="U159" s="2">
        <v>66.400000000000006</v>
      </c>
      <c r="V159" s="2">
        <v>66.900000000000006</v>
      </c>
      <c r="W159" s="2">
        <v>31.9</v>
      </c>
      <c r="X159" s="2">
        <v>87.6</v>
      </c>
      <c r="Y159" s="2" t="e">
        <v>#N/A</v>
      </c>
      <c r="Z159" s="2">
        <v>47.9</v>
      </c>
      <c r="AA159" s="2">
        <v>82.7</v>
      </c>
      <c r="AB159" s="2">
        <v>145.80000000000001</v>
      </c>
      <c r="AC159" s="2">
        <v>147.1</v>
      </c>
      <c r="AD159" s="2">
        <v>66.3</v>
      </c>
      <c r="AE159" s="2">
        <v>155.4</v>
      </c>
      <c r="AF159" s="2">
        <v>81.3</v>
      </c>
      <c r="AG159" s="22">
        <v>564</v>
      </c>
      <c r="AH159" s="22">
        <v>436</v>
      </c>
      <c r="AI159" s="22">
        <v>162</v>
      </c>
      <c r="AJ159" s="22">
        <v>37</v>
      </c>
      <c r="AK159" s="22">
        <v>29</v>
      </c>
      <c r="AL159" s="22">
        <v>9</v>
      </c>
      <c r="AM159" s="22">
        <v>18</v>
      </c>
      <c r="AN159" s="22">
        <v>16</v>
      </c>
      <c r="AO159" s="22">
        <v>58</v>
      </c>
      <c r="AP159" s="22">
        <v>33</v>
      </c>
      <c r="AQ159" s="22">
        <v>14</v>
      </c>
      <c r="AR159" s="2">
        <v>70.400000000000006</v>
      </c>
      <c r="AS159" s="2">
        <v>58.2</v>
      </c>
      <c r="AT159" s="2">
        <v>152.69999999999999</v>
      </c>
      <c r="AU159" s="2">
        <v>56.1</v>
      </c>
      <c r="AV159" s="2">
        <v>84.2</v>
      </c>
      <c r="AW159" s="2">
        <v>67.099999999999994</v>
      </c>
      <c r="AX159" s="2">
        <v>68.2</v>
      </c>
      <c r="AY159" s="2">
        <v>87.6</v>
      </c>
      <c r="AZ159" s="2">
        <v>99.8</v>
      </c>
      <c r="BA159" s="2">
        <v>31.9</v>
      </c>
      <c r="BB159" s="2">
        <v>65.400000000000006</v>
      </c>
      <c r="BC159" s="2">
        <v>73.5</v>
      </c>
      <c r="BD159" s="3" t="e">
        <v>#N/A</v>
      </c>
      <c r="BE159" s="3" t="e">
        <v>#N/A</v>
      </c>
      <c r="BF159" s="3" t="e">
        <v>#N/A</v>
      </c>
      <c r="BG159" s="3" t="e">
        <v>#N/A</v>
      </c>
      <c r="BH159" s="3" t="e">
        <v>#N/A</v>
      </c>
      <c r="BI159" s="2">
        <v>174.4</v>
      </c>
      <c r="BJ159" s="2">
        <v>1.9</v>
      </c>
      <c r="BK159" s="2">
        <v>2.4</v>
      </c>
      <c r="BL159" s="2">
        <v>66.900000000000006</v>
      </c>
      <c r="BM159" s="2">
        <v>73.599999999999994</v>
      </c>
      <c r="BN159" s="10">
        <v>328</v>
      </c>
      <c r="BO159" s="3">
        <v>99.22</v>
      </c>
      <c r="BP159" s="22">
        <v>1.4014</v>
      </c>
      <c r="BQ159" s="3">
        <v>27.849047619047621</v>
      </c>
      <c r="BR159" s="23">
        <v>3.7114285714285713</v>
      </c>
      <c r="BS159" s="2">
        <v>44.4</v>
      </c>
      <c r="BT159" s="3">
        <v>48.32</v>
      </c>
      <c r="BU159" s="2">
        <v>1.9</v>
      </c>
      <c r="BV159" s="2">
        <v>2.7</v>
      </c>
      <c r="BW159" s="2">
        <v>6.2</v>
      </c>
      <c r="BX159" s="2">
        <v>4.8</v>
      </c>
      <c r="BY159" s="23">
        <v>177.7</v>
      </c>
      <c r="BZ159" s="2">
        <v>96.7</v>
      </c>
      <c r="CA159" s="2">
        <v>77.3</v>
      </c>
      <c r="CB159" s="3">
        <v>81.650000000000006</v>
      </c>
      <c r="CC159" s="2">
        <v>77.3</v>
      </c>
      <c r="CD159" s="2">
        <v>98.4</v>
      </c>
      <c r="CE159" s="2">
        <v>96.621343759843441</v>
      </c>
      <c r="CF159" s="3">
        <v>81.461488719926905</v>
      </c>
      <c r="CG159" s="2">
        <v>77.195761008464743</v>
      </c>
      <c r="CH159" s="23">
        <v>186.04308568980292</v>
      </c>
      <c r="CI159" s="3">
        <v>81.325534754452008</v>
      </c>
      <c r="CM159" s="2">
        <f t="shared" si="196"/>
        <v>19.87230456618212</v>
      </c>
      <c r="CN159" s="2">
        <f t="shared" si="196"/>
        <v>2.6483720361271379</v>
      </c>
      <c r="CO159" s="2">
        <f t="shared" si="197"/>
        <v>90.646341923555809</v>
      </c>
      <c r="CR159" s="2">
        <f t="shared" si="201"/>
        <v>0.13351134846461191</v>
      </c>
      <c r="CS159" s="2">
        <f t="shared" si="201"/>
        <v>0.13513513513512745</v>
      </c>
      <c r="CT159" s="2">
        <f t="shared" si="202"/>
        <v>0.12771392081737998</v>
      </c>
      <c r="CU159" s="2">
        <f t="shared" si="202"/>
        <v>0.20963879591567597</v>
      </c>
      <c r="CV159" s="2">
        <f t="shared" si="202"/>
        <v>0.17686619739452106</v>
      </c>
      <c r="CW159" s="2">
        <f t="shared" si="203"/>
        <v>0.57553956834533193</v>
      </c>
      <c r="CX159" s="2">
        <f t="shared" si="204"/>
        <v>0.16207455429496648</v>
      </c>
      <c r="CY159" s="2">
        <f t="shared" si="244"/>
        <v>0.85959885386820722</v>
      </c>
      <c r="CZ159" s="2">
        <f t="shared" si="208"/>
        <v>0</v>
      </c>
      <c r="DA159" s="2">
        <f t="shared" si="209"/>
        <v>0</v>
      </c>
      <c r="DB159" s="2">
        <f t="shared" si="210"/>
        <v>0.45045045045046755</v>
      </c>
      <c r="DC159" s="2"/>
      <c r="DF159" s="2">
        <f t="shared" si="205"/>
        <v>2.544875163101068</v>
      </c>
      <c r="DG159" s="2">
        <f t="shared" si="205"/>
        <v>2.143162463330861</v>
      </c>
      <c r="DH159" s="2">
        <f t="shared" si="206"/>
        <v>2.1159088542345383</v>
      </c>
      <c r="DI159" s="2">
        <f t="shared" ref="DI159:DJ174" si="269">100*((AVERAGE(V157:V159)/AVERAGE(V154:V156))^4-1)</f>
        <v>6.6818164413463776</v>
      </c>
      <c r="DJ159" s="2">
        <f t="shared" si="269"/>
        <v>0</v>
      </c>
      <c r="DM159" s="2"/>
      <c r="DN159" s="2">
        <f t="shared" si="245"/>
        <v>1.6460905349794079</v>
      </c>
      <c r="DO159" s="2">
        <f t="shared" si="212"/>
        <v>1.2919896640826873</v>
      </c>
      <c r="DP159" s="2">
        <f t="shared" si="246"/>
        <v>-0.23068050749711974</v>
      </c>
      <c r="DQ159" s="2"/>
      <c r="DR159" s="2">
        <f t="shared" si="247"/>
        <v>4.2158516020236094</v>
      </c>
      <c r="DS159" s="2">
        <f t="shared" si="248"/>
        <v>3.053088085623521</v>
      </c>
      <c r="DT159" s="2" t="e">
        <v>#N/A</v>
      </c>
      <c r="DU159" s="2" t="e">
        <v>#N/A</v>
      </c>
      <c r="DV159" s="2">
        <f t="shared" si="213"/>
        <v>7.0444104134762764</v>
      </c>
      <c r="DW159" s="2">
        <f t="shared" si="249"/>
        <v>-7.7898550724637694</v>
      </c>
      <c r="DX159" s="2">
        <f t="shared" si="250"/>
        <v>2.7173913043478271</v>
      </c>
      <c r="DY159" s="2">
        <f t="shared" si="251"/>
        <v>0.14684287812043451</v>
      </c>
      <c r="DZ159" s="2">
        <f t="shared" si="252"/>
        <v>-5.3763440860215006</v>
      </c>
      <c r="EA159" s="2">
        <f t="shared" si="190"/>
        <v>17.522123893805318</v>
      </c>
      <c r="EB159" s="2">
        <f t="shared" si="190"/>
        <v>8.7804878048780566</v>
      </c>
      <c r="EC159" s="2">
        <f t="shared" si="190"/>
        <v>6.6889632107023367</v>
      </c>
      <c r="ED159" s="2">
        <f t="shared" si="188"/>
        <v>3.0588235294117583</v>
      </c>
      <c r="EE159" s="2" t="e">
        <f t="shared" si="188"/>
        <v>#N/A</v>
      </c>
      <c r="EF159" s="2">
        <f t="shared" si="188"/>
        <v>10.368663594470039</v>
      </c>
      <c r="EG159" s="2">
        <f t="shared" si="188"/>
        <v>-5.5936073059360663</v>
      </c>
      <c r="EH159" s="2">
        <f t="shared" si="188"/>
        <v>-2.3442732752846585</v>
      </c>
      <c r="EI159" s="2">
        <f t="shared" si="151"/>
        <v>6.5052950075643157</v>
      </c>
      <c r="EJ159" s="2">
        <f t="shared" si="151"/>
        <v>2.6455026455026509</v>
      </c>
      <c r="EK159" s="2">
        <f t="shared" si="151"/>
        <v>-7.7898550724637694</v>
      </c>
      <c r="EL159" s="2">
        <f t="shared" si="151"/>
        <v>3.5055350553505615</v>
      </c>
      <c r="EM159" s="2">
        <f t="shared" si="151"/>
        <v>0.11890606420927874</v>
      </c>
      <c r="EN159" s="2">
        <f t="shared" si="151"/>
        <v>3.7094281298299725</v>
      </c>
      <c r="EO159" s="2">
        <f t="shared" si="240"/>
        <v>0.14684287812043451</v>
      </c>
      <c r="EP159" s="2">
        <f t="shared" si="240"/>
        <v>-8.3682008368200833</v>
      </c>
      <c r="EQ159" s="2">
        <f t="shared" si="240"/>
        <v>1.4227642276422703</v>
      </c>
      <c r="ER159" s="2">
        <f t="shared" si="162"/>
        <v>6.6889632107023367</v>
      </c>
      <c r="ES159" s="2">
        <f t="shared" si="162"/>
        <v>3.9745627980922293</v>
      </c>
      <c r="ET159" s="2">
        <f t="shared" si="162"/>
        <v>4.107648725212476</v>
      </c>
      <c r="EU159" s="2">
        <f t="shared" si="198"/>
        <v>1.9</v>
      </c>
      <c r="EV159" s="2">
        <f t="shared" si="198"/>
        <v>2.4</v>
      </c>
      <c r="EW159" s="2">
        <f t="shared" si="253"/>
        <v>0.75301204819278045</v>
      </c>
      <c r="EX159" s="2">
        <f t="shared" si="253"/>
        <v>0</v>
      </c>
      <c r="EY159" s="2">
        <f t="shared" si="254"/>
        <v>0.63723080367175111</v>
      </c>
      <c r="EZ159" s="2">
        <f t="shared" si="254"/>
        <v>-6.7513487093028735</v>
      </c>
      <c r="FA159" s="2">
        <f t="shared" si="255"/>
        <v>-0.22471910112359383</v>
      </c>
      <c r="FB159" s="2">
        <f t="shared" si="173"/>
        <v>3.1939605110336888</v>
      </c>
      <c r="FC159" s="2">
        <f t="shared" si="173"/>
        <v>-0.71868583162217892</v>
      </c>
      <c r="FD159" s="2">
        <f t="shared" si="173"/>
        <v>2.5198938992042397</v>
      </c>
      <c r="FE159" s="2">
        <f t="shared" si="173"/>
        <v>2.0625000000000115</v>
      </c>
      <c r="FF159" s="2">
        <f t="shared" si="173"/>
        <v>2.9294274300932122</v>
      </c>
      <c r="FG159" s="2">
        <f t="shared" si="173"/>
        <v>3.2528856243441817</v>
      </c>
      <c r="FH159" s="2">
        <v>5.3</v>
      </c>
      <c r="FI159" s="2">
        <v>4.7</v>
      </c>
      <c r="FL159" s="2">
        <f t="shared" ref="FL159:FM174" si="270">100*((AVERAGE(H157:H159)/AVERAGE(H154:H156))-1)</f>
        <v>0.80749425272068631</v>
      </c>
      <c r="FM159" s="2">
        <f t="shared" si="270"/>
        <v>0.5888030186556481</v>
      </c>
      <c r="FN159" s="2">
        <f t="shared" si="229"/>
        <v>1.2966275701292718</v>
      </c>
      <c r="FQ159" s="2">
        <f t="shared" ref="FQ159:FR174" si="271">100*((AVERAGE(H157:H159)/AVERAGE(H154:H156))^4-1)</f>
        <v>3.2693108638103263</v>
      </c>
      <c r="FR159" s="2">
        <f t="shared" si="271"/>
        <v>2.3760951871132141</v>
      </c>
      <c r="FS159" s="2">
        <f t="shared" si="231"/>
        <v>5.2882596688716754</v>
      </c>
      <c r="FT159" s="2">
        <f t="shared" ref="FT159:FU174" si="272">100*((AVERAGE(CH157:CH159)/AVERAGE(CH154:CH156))^4-1)</f>
        <v>2.5733027568987099</v>
      </c>
      <c r="FU159" s="2">
        <f t="shared" si="272"/>
        <v>2.6579960344095044</v>
      </c>
      <c r="FX159" s="2">
        <f t="shared" si="241"/>
        <v>1.2263583389048316</v>
      </c>
      <c r="FY159" s="2">
        <f t="shared" si="241"/>
        <v>1.1918967150502446</v>
      </c>
      <c r="FZ159" s="2">
        <f t="shared" si="242"/>
        <v>4.0685120988115608</v>
      </c>
      <c r="GA159" s="2">
        <f t="shared" si="243"/>
        <v>2.676675910585713</v>
      </c>
      <c r="GB159" s="2">
        <f t="shared" si="243"/>
        <v>1.7378985958963478</v>
      </c>
      <c r="GE159" s="2"/>
      <c r="GF159" s="2"/>
      <c r="GG159" s="2">
        <f t="shared" si="259"/>
        <v>9.687824553488845</v>
      </c>
      <c r="GH159" s="2">
        <f t="shared" si="259"/>
        <v>29.120229072384053</v>
      </c>
      <c r="GI159" s="2">
        <f t="shared" si="260"/>
        <v>2.0705521472392574</v>
      </c>
      <c r="GJ159" s="2">
        <f t="shared" si="261"/>
        <v>4.2865200225606248</v>
      </c>
      <c r="GK159" s="2">
        <v>5.5</v>
      </c>
      <c r="GN159" s="2">
        <f t="shared" si="191"/>
        <v>0</v>
      </c>
      <c r="GQ159" s="2"/>
      <c r="GT159" s="27">
        <f t="shared" ca="1" si="174"/>
        <v>104.55259026687598</v>
      </c>
      <c r="GU159" s="27">
        <f t="shared" ca="1" si="175"/>
        <v>97.777777777777786</v>
      </c>
      <c r="GV159" s="27">
        <f t="shared" ca="1" si="175"/>
        <v>100.8</v>
      </c>
      <c r="GW159" s="27">
        <f t="shared" ca="1" si="176"/>
        <v>100.23174971031285</v>
      </c>
      <c r="GX159" s="27">
        <f t="shared" ca="1" si="176"/>
        <v>102.48756218905473</v>
      </c>
      <c r="GY159" s="27">
        <f t="shared" ca="1" si="177"/>
        <v>101.2295081967213</v>
      </c>
      <c r="GZ159" s="27">
        <f t="shared" ca="1" si="178"/>
        <v>114.68048359240071</v>
      </c>
      <c r="HA159" s="27">
        <f t="shared" ca="1" si="179"/>
        <v>98.791134989926121</v>
      </c>
      <c r="HB159" s="27">
        <f t="shared" ca="1" si="179"/>
        <v>101.84331797235025</v>
      </c>
      <c r="HC159" s="27">
        <f t="shared" ca="1" si="179"/>
        <v>94.296116504854368</v>
      </c>
      <c r="HD159" s="27">
        <f t="shared" ca="1" si="179"/>
        <v>96.901072705601905</v>
      </c>
      <c r="HE159" s="27">
        <f t="shared" ca="1" si="180"/>
        <v>103.47764371894961</v>
      </c>
      <c r="HG159" s="27">
        <f t="shared" ca="1" si="181"/>
        <v>100.79113924050634</v>
      </c>
      <c r="HH159" s="27">
        <f t="shared" ca="1" si="182"/>
        <v>96.774193548387089</v>
      </c>
      <c r="HI159" s="27">
        <f t="shared" ca="1" si="182"/>
        <v>101.90217391304348</v>
      </c>
      <c r="HJ159" s="27">
        <f t="shared" ca="1" si="183"/>
        <v>99.538638985005761</v>
      </c>
      <c r="HK159" s="27">
        <f t="shared" ca="1" si="183"/>
        <v>101.68634064080943</v>
      </c>
      <c r="HL159" s="27">
        <f t="shared" ca="1" si="184"/>
        <v>100.41152263374484</v>
      </c>
      <c r="HM159" s="27">
        <f t="shared" ca="1" si="185"/>
        <v>102.4778761061947</v>
      </c>
      <c r="HN159" s="27">
        <f t="shared" ca="1" si="186"/>
        <v>99.732083054253167</v>
      </c>
      <c r="HO159" s="27">
        <f t="shared" ca="1" si="186"/>
        <v>105.33980582524272</v>
      </c>
      <c r="HP159" s="27">
        <f t="shared" ca="1" si="186"/>
        <v>97.169811320754732</v>
      </c>
      <c r="HQ159" s="27">
        <f t="shared" ca="1" si="186"/>
        <v>104.6134663341646</v>
      </c>
      <c r="HR159" s="27">
        <f t="shared" ca="1" si="187"/>
        <v>94.373744139316813</v>
      </c>
      <c r="HT159" s="27">
        <f t="shared" ca="1" si="265"/>
        <v>180.11744935360514</v>
      </c>
      <c r="HU159" s="27">
        <f t="shared" ca="1" si="265"/>
        <v>41.712080475537263</v>
      </c>
      <c r="HV159" s="27">
        <f t="shared" ca="1" si="265"/>
        <v>32.079641091135343</v>
      </c>
      <c r="HW159" s="27">
        <f t="shared" ca="1" si="266"/>
        <v>585.86494876047118</v>
      </c>
      <c r="HX159" s="27">
        <f t="shared" ca="1" si="266"/>
        <v>414.30343970805183</v>
      </c>
      <c r="HY159" s="27">
        <f t="shared" ca="1" si="233"/>
        <v>1000</v>
      </c>
      <c r="HZ159" s="27">
        <f t="shared" ca="1" si="267"/>
        <v>9.124457791124458</v>
      </c>
      <c r="IA159" s="27">
        <f t="shared" ca="1" si="267"/>
        <v>14.407519060835167</v>
      </c>
      <c r="IB159" s="27">
        <f t="shared" ca="1" si="267"/>
        <v>21.758573388203018</v>
      </c>
      <c r="IC159" s="27">
        <f t="shared" ca="1" si="267"/>
        <v>56.269425079345488</v>
      </c>
      <c r="ID159" s="27">
        <f t="shared" ca="1" si="267"/>
        <v>30.719214941437169</v>
      </c>
      <c r="IE159" s="27">
        <f t="shared" ca="1" si="267"/>
        <v>18.15699281370923</v>
      </c>
      <c r="IG159" s="28">
        <f t="shared" ca="1" si="217"/>
        <v>0.88305266549537642</v>
      </c>
      <c r="IH159" s="28">
        <f t="shared" ca="1" si="217"/>
        <v>-0.21711568358481942</v>
      </c>
      <c r="II159" s="28">
        <f t="shared" ca="1" si="217"/>
        <v>8.4316529674384175E-2</v>
      </c>
      <c r="IJ159" s="28">
        <f t="shared" ca="1" si="218"/>
        <v>-0.13905052257670017</v>
      </c>
      <c r="IK159" s="24">
        <f t="shared" ca="1" si="234"/>
        <v>-0.88930403416164139</v>
      </c>
      <c r="IL159" s="28">
        <f t="shared" ca="1" si="219"/>
        <v>1.7876971227409775</v>
      </c>
      <c r="IM159" s="28">
        <f t="shared" ca="1" si="235"/>
        <v>1.6460905349793917</v>
      </c>
      <c r="IN159" s="3">
        <f t="shared" ca="1" si="236"/>
        <v>1.6486466001642772</v>
      </c>
      <c r="IO159" s="2">
        <f t="shared" si="256"/>
        <v>1.7</v>
      </c>
      <c r="IQ159" s="2">
        <f t="shared" ca="1" si="220"/>
        <v>0.75025351158494114</v>
      </c>
      <c r="IS159" s="3">
        <f t="shared" ca="1" si="221"/>
        <v>-0.16519474341387913</v>
      </c>
      <c r="IT159" s="3">
        <f t="shared" ca="1" si="222"/>
        <v>1.7342716749908116E-2</v>
      </c>
      <c r="IU159" s="3">
        <f t="shared" si="223"/>
        <v>0</v>
      </c>
      <c r="IV159" s="3">
        <f t="shared" ca="1" si="224"/>
        <v>0.14785202666397101</v>
      </c>
      <c r="IX159" s="28">
        <f ca="1">$HL159/100*(GZ159-100)*AL159/1000+(HM159-100)*HZ159/$HY159</f>
        <v>0.15527734988874906</v>
      </c>
      <c r="IY159" s="28">
        <f ca="1">$HL159/100*(HA159-100)*AM159/1000+(HN159-100)*IA159/$HY159</f>
        <v>-2.570913424019983E-2</v>
      </c>
      <c r="IZ159" s="28">
        <f ca="1">$HL159/100*(HB159-100)*AN159/1000+(HO159-100)*IB159/$HY159</f>
        <v>0.14580101521559144</v>
      </c>
      <c r="JA159" s="28">
        <f ca="1">$HL159/100*(HC159-100)*AO159/1000+(HP159-100)*IC159/$HY159</f>
        <v>-0.49143975331757772</v>
      </c>
      <c r="JB159" s="28">
        <f ca="1">$HL159/100*(HD159-100)*AP159/1000+(HQ159-100)*ID159/$HY159</f>
        <v>3.9036621250897782E-2</v>
      </c>
      <c r="JC159" s="28">
        <f ca="1">$HL159/100*(HE159-100)*AQ159/1000+(HR159-100)*IE159/$HY159</f>
        <v>-5.3268517090876794E-2</v>
      </c>
      <c r="JE159" s="3">
        <f t="shared" ca="1" si="268"/>
        <v>1.3496517641595762E-3</v>
      </c>
      <c r="JF159" s="3">
        <f t="shared" ca="1" si="268"/>
        <v>9.7289941541228407E-3</v>
      </c>
      <c r="JG159" s="3">
        <f t="shared" ca="1" si="268"/>
        <v>-1.5357219790569976E-2</v>
      </c>
      <c r="JH159" s="3">
        <f t="shared" ca="1" si="268"/>
        <v>2.6820845589830666E-2</v>
      </c>
      <c r="JI159" s="3">
        <f t="shared" ca="1" si="268"/>
        <v>2.284062553486918E-2</v>
      </c>
      <c r="JJ159" s="3">
        <f t="shared" ca="1" si="268"/>
        <v>1.7122539581865534E-2</v>
      </c>
      <c r="JK159" s="3">
        <f>IO159-IO158</f>
        <v>0</v>
      </c>
      <c r="JL159" s="3">
        <f t="shared" ca="1" si="226"/>
        <v>1.40075680264104E-2</v>
      </c>
      <c r="JN159" s="10">
        <f>COUNTIF(EI159:ET159,"&gt;2")</f>
        <v>7</v>
      </c>
      <c r="JP159" s="2">
        <f>AVERAGE(CS159,CS147,CS135,CS123,CS111,CS99,CS87,CS75,CS63,CS51)</f>
        <v>4.2517236982868245E-2</v>
      </c>
      <c r="JQ159" s="2">
        <f>CS159-JP159</f>
        <v>9.2617898152259209E-2</v>
      </c>
      <c r="JR159" s="2">
        <f>AVERAGE(CT159,CT147,CT135,CT123,CT111,CT99,CT87,CT75,CT63,CT51)</f>
        <v>2.8405127015455778E-2</v>
      </c>
      <c r="JS159" s="2">
        <f>CT159-JR159</f>
        <v>9.93087938019242E-2</v>
      </c>
      <c r="KH159" s="2">
        <f>(DN159*$DN$4)+(FB159*$FB$3)+(FC159*$FC$3)+(FD159*$FD$3)+(FE159*$FE$3)+(FF159*$FF$3)+(FG159*$FG$3)</f>
        <v>2.4285923972966197</v>
      </c>
      <c r="KI159" s="2">
        <f>F159-KH159</f>
        <v>-0.72859239729661973</v>
      </c>
      <c r="KJ159" s="2">
        <f>MAX(DN159,FB159:FG159)</f>
        <v>3.2528856243441817</v>
      </c>
      <c r="KK159" s="2">
        <f>MIN(DN159,FB159:FG159)</f>
        <v>-0.71868583162217892</v>
      </c>
      <c r="KL159" s="2">
        <f t="shared" si="257"/>
        <v>3.9715714559663606</v>
      </c>
      <c r="KO159" s="2">
        <f>BO159</f>
        <v>99.22</v>
      </c>
      <c r="KP159" s="2">
        <f>100*((BO153/BO141)-1)</f>
        <v>-1.4260249554367221</v>
      </c>
      <c r="KQ159" s="2">
        <f t="shared" si="263"/>
        <v>-1.4260249554367221</v>
      </c>
      <c r="KR159" s="2">
        <f>100*((BO147/BO135)-1)</f>
        <v>-0.99607606399033655</v>
      </c>
      <c r="KS159" s="2">
        <f t="shared" si="149"/>
        <v>-0.99607606399033655</v>
      </c>
      <c r="KT159" s="3">
        <f>BP159</f>
        <v>1.4014</v>
      </c>
      <c r="KU159" s="3">
        <f>BQ159</f>
        <v>27.849047619047621</v>
      </c>
      <c r="KV159" s="3">
        <f t="shared" si="207"/>
        <v>19.87230456618212</v>
      </c>
      <c r="KW159" s="2">
        <f t="shared" si="200"/>
        <v>39.081171800318018</v>
      </c>
      <c r="KX159" s="2">
        <f t="shared" si="200"/>
        <v>36.353800170468517</v>
      </c>
      <c r="LB159">
        <v>0</v>
      </c>
      <c r="LE159" s="2" t="e">
        <v>#N/A</v>
      </c>
      <c r="LF159" s="2" t="e">
        <v>#N/A</v>
      </c>
      <c r="LG159" s="2" t="e">
        <v>#N/A</v>
      </c>
      <c r="LH159" s="2" t="e">
        <v>#N/A</v>
      </c>
      <c r="LI159" s="2" t="e">
        <v>#N/A</v>
      </c>
      <c r="LJ159" s="2" t="e">
        <v>#N/A</v>
      </c>
      <c r="LK159" s="2">
        <v>80.561145583570436</v>
      </c>
      <c r="LL159" s="2" t="e">
        <v>#N/A</v>
      </c>
      <c r="LM159" s="2" t="e">
        <v>#N/A</v>
      </c>
      <c r="LN159" s="2">
        <v>75.677214545120748</v>
      </c>
      <c r="LO159" s="2">
        <v>46.061299336503311</v>
      </c>
      <c r="LP159" s="2">
        <v>54.914982226358212</v>
      </c>
      <c r="LQ159" s="2" t="e">
        <v>#N/A</v>
      </c>
      <c r="LR159" s="2" t="e">
        <v>#N/A</v>
      </c>
      <c r="LS159" s="2" t="e">
        <v>#N/A</v>
      </c>
      <c r="LT159" s="2" t="e">
        <v>#N/A</v>
      </c>
      <c r="LU159" s="2" t="e">
        <v>#N/A</v>
      </c>
      <c r="LV159" s="2" t="e">
        <v>#N/A</v>
      </c>
      <c r="LW159" s="2" t="e">
        <v>#N/A</v>
      </c>
      <c r="LX159" s="2" t="e">
        <v>#N/A</v>
      </c>
      <c r="LY159" s="2">
        <v>68.637312043068107</v>
      </c>
      <c r="LZ159" s="2" t="e">
        <v>#N/A</v>
      </c>
      <c r="MA159" s="2" t="e">
        <v>#N/A</v>
      </c>
      <c r="MB159" s="2" t="e">
        <v>#N/A</v>
      </c>
      <c r="MC159" s="2" t="e">
        <v>#N/A</v>
      </c>
      <c r="MD159" s="2" t="e">
        <v>#N/A</v>
      </c>
      <c r="ME159" s="2" t="e">
        <v>#N/A</v>
      </c>
      <c r="MF159" s="2" t="e">
        <v>#N/A</v>
      </c>
      <c r="MG159" s="2" t="e">
        <v>#N/A</v>
      </c>
      <c r="MH159" s="2">
        <v>65.972189802945621</v>
      </c>
      <c r="MI159" s="2" t="e">
        <v>#N/A</v>
      </c>
      <c r="MJ159" s="2" t="e">
        <v>#N/A</v>
      </c>
      <c r="MK159" s="2" t="e">
        <v>#N/A</v>
      </c>
      <c r="ML159" s="2" t="e">
        <v>#N/A</v>
      </c>
      <c r="MM159" s="2" t="e">
        <v>#N/A</v>
      </c>
      <c r="MN159" s="2" t="e">
        <v>#N/A</v>
      </c>
      <c r="MO159" s="2" t="e">
        <v>#N/A</v>
      </c>
      <c r="MP159" s="2">
        <v>41.108686309316965</v>
      </c>
      <c r="MQ159" s="2" t="e">
        <v>#N/A</v>
      </c>
      <c r="MR159" s="2" t="e">
        <v>#N/A</v>
      </c>
      <c r="MS159" s="10" t="e">
        <v>#N/A</v>
      </c>
      <c r="MT159" s="2" t="e">
        <v>#N/A</v>
      </c>
      <c r="MU159" s="2" t="e">
        <v>#N/A</v>
      </c>
      <c r="MV159" s="2" t="e">
        <v>#N/A</v>
      </c>
      <c r="MX159" s="22" t="e">
        <v>#N/A</v>
      </c>
      <c r="MY159" s="22" t="e">
        <v>#N/A</v>
      </c>
      <c r="MZ159" s="22" t="e">
        <v>#N/A</v>
      </c>
      <c r="NA159" s="22" t="e">
        <v>#N/A</v>
      </c>
      <c r="NB159" s="22" t="e">
        <v>#N/A</v>
      </c>
      <c r="NC159" s="22" t="e">
        <v>#N/A</v>
      </c>
      <c r="ND159" s="22">
        <v>1</v>
      </c>
      <c r="NE159" s="22" t="e">
        <v>#N/A</v>
      </c>
      <c r="NF159" s="22" t="e">
        <v>#N/A</v>
      </c>
      <c r="NG159" s="22">
        <v>2</v>
      </c>
      <c r="NH159" s="23">
        <v>9</v>
      </c>
      <c r="NI159" s="22">
        <v>23</v>
      </c>
      <c r="NJ159" s="22" t="e">
        <v>#N/A</v>
      </c>
      <c r="NK159" s="22" t="e">
        <v>#N/A</v>
      </c>
      <c r="NL159" s="23" t="e">
        <v>#N/A</v>
      </c>
      <c r="NM159" s="3" t="e">
        <v>#N/A</v>
      </c>
      <c r="NN159" s="22" t="e">
        <v>#N/A</v>
      </c>
      <c r="NO159" s="22" t="e">
        <v>#N/A</v>
      </c>
      <c r="NP159" s="22" t="e">
        <v>#N/A</v>
      </c>
      <c r="NQ159" s="22" t="e">
        <v>#N/A</v>
      </c>
      <c r="NR159" s="23">
        <v>1</v>
      </c>
      <c r="NS159" s="22" t="e">
        <v>#N/A</v>
      </c>
      <c r="NT159" s="22" t="e">
        <v>#N/A</v>
      </c>
      <c r="NU159" s="23" t="e">
        <v>#N/A</v>
      </c>
      <c r="NV159" s="3" t="e">
        <v>#N/A</v>
      </c>
      <c r="NW159" s="22" t="e">
        <v>#N/A</v>
      </c>
      <c r="NX159" s="22" t="e">
        <v>#N/A</v>
      </c>
      <c r="NY159" s="22" t="e">
        <v>#N/A</v>
      </c>
      <c r="NZ159" s="22" t="e">
        <v>#N/A</v>
      </c>
      <c r="OA159" s="23">
        <v>7</v>
      </c>
      <c r="OB159" s="22" t="e">
        <v>#N/A</v>
      </c>
      <c r="OC159" s="22" t="e">
        <v>#N/A</v>
      </c>
      <c r="OD159" s="22" t="e">
        <v>#N/A</v>
      </c>
      <c r="OE159" s="22" t="e">
        <v>#N/A</v>
      </c>
      <c r="OF159" s="22" t="e">
        <v>#N/A</v>
      </c>
      <c r="OG159" s="22" t="e">
        <v>#N/A</v>
      </c>
      <c r="OH159" s="23" t="e">
        <v>#N/A</v>
      </c>
      <c r="OI159" s="22">
        <v>2</v>
      </c>
      <c r="OJ159" s="22" t="e">
        <v>#N/A</v>
      </c>
      <c r="OK159" s="22" t="e">
        <v>#N/A</v>
      </c>
      <c r="OL159" s="22" t="e">
        <v>#N/A</v>
      </c>
      <c r="OM159" s="23" t="e">
        <v>#N/A</v>
      </c>
      <c r="ON159" s="22" t="e">
        <v>#N/A</v>
      </c>
      <c r="OO159" s="22" t="e">
        <v>#N/A</v>
      </c>
      <c r="OQ159">
        <f t="shared" si="258"/>
        <v>-5</v>
      </c>
      <c r="OR159" s="23" t="e">
        <f t="shared" ca="1" si="238"/>
        <v>#N/A</v>
      </c>
      <c r="OS159" s="23" t="e">
        <f t="shared" ca="1" si="238"/>
        <v>#N/A</v>
      </c>
      <c r="OT159" s="23" t="e">
        <f t="shared" ca="1" si="237"/>
        <v>#N/A</v>
      </c>
      <c r="OU159" s="23" t="e">
        <f t="shared" ca="1" si="237"/>
        <v>#N/A</v>
      </c>
      <c r="OV159" s="23" t="e">
        <f t="shared" ca="1" si="237"/>
        <v>#N/A</v>
      </c>
      <c r="OW159" s="23" t="e">
        <f t="shared" ca="1" si="237"/>
        <v>#N/A</v>
      </c>
      <c r="OX159" s="23">
        <f t="shared" ca="1" si="237"/>
        <v>1.0134612337075375</v>
      </c>
      <c r="OY159" s="23" t="e">
        <f t="shared" ca="1" si="237"/>
        <v>#N/A</v>
      </c>
      <c r="OZ159" s="23" t="e">
        <f t="shared" ca="1" si="237"/>
        <v>#N/A</v>
      </c>
      <c r="PA159" s="23">
        <f t="shared" ca="1" si="237"/>
        <v>1.0202698030950876</v>
      </c>
      <c r="PB159" s="23">
        <f t="shared" ca="1" si="237"/>
        <v>1.0320004779363576</v>
      </c>
      <c r="PC159" s="23">
        <f t="shared" ca="1" si="237"/>
        <v>1.0377623033321968</v>
      </c>
      <c r="PD159" s="23" t="e">
        <f t="shared" ca="1" si="237"/>
        <v>#N/A</v>
      </c>
      <c r="PE159" s="23" t="e">
        <f t="shared" ca="1" si="237"/>
        <v>#N/A</v>
      </c>
      <c r="PF159" s="23" t="e">
        <f t="shared" ca="1" si="237"/>
        <v>#N/A</v>
      </c>
      <c r="PG159" s="23" t="e">
        <f t="shared" ca="1" si="237"/>
        <v>#N/A</v>
      </c>
      <c r="PH159" s="23" t="e">
        <f t="shared" ca="1" si="237"/>
        <v>#N/A</v>
      </c>
      <c r="PI159" s="23" t="e">
        <f t="shared" ca="1" si="237"/>
        <v>#N/A</v>
      </c>
      <c r="PJ159" s="23" t="e">
        <f t="shared" ca="1" si="264"/>
        <v>#N/A</v>
      </c>
      <c r="PK159" s="23" t="e">
        <f t="shared" ca="1" si="264"/>
        <v>#N/A</v>
      </c>
      <c r="PL159" s="23">
        <f t="shared" ca="1" si="264"/>
        <v>1.0210937212967151</v>
      </c>
      <c r="PM159" s="23" t="e">
        <f t="shared" ca="1" si="264"/>
        <v>#N/A</v>
      </c>
      <c r="PN159" s="23" t="e">
        <f t="shared" ca="1" si="264"/>
        <v>#N/A</v>
      </c>
      <c r="PO159" s="23" t="e">
        <f t="shared" ca="1" si="264"/>
        <v>#N/A</v>
      </c>
      <c r="PP159" s="23" t="e">
        <f t="shared" ca="1" si="262"/>
        <v>#N/A</v>
      </c>
      <c r="PQ159" s="23" t="e">
        <f t="shared" ca="1" si="262"/>
        <v>#N/A</v>
      </c>
      <c r="PR159" s="23" t="e">
        <f t="shared" ca="1" si="262"/>
        <v>#N/A</v>
      </c>
      <c r="PS159" s="23" t="e">
        <f t="shared" ca="1" si="239"/>
        <v>#N/A</v>
      </c>
      <c r="PT159" s="23" t="e">
        <f t="shared" ca="1" si="239"/>
        <v>#N/A</v>
      </c>
      <c r="PU159" s="23">
        <f t="shared" ca="1" si="239"/>
        <v>1.0169967842004561</v>
      </c>
      <c r="PV159" s="23" t="e">
        <f t="shared" ca="1" si="239"/>
        <v>#N/A</v>
      </c>
      <c r="PW159" s="23" t="e">
        <f t="shared" ca="1" si="239"/>
        <v>#N/A</v>
      </c>
      <c r="PX159" s="23" t="e">
        <f t="shared" ca="1" si="189"/>
        <v>#N/A</v>
      </c>
      <c r="PY159" s="23" t="e">
        <f t="shared" ca="1" si="189"/>
        <v>#N/A</v>
      </c>
      <c r="PZ159" s="23" t="e">
        <f t="shared" ca="1" si="189"/>
        <v>#N/A</v>
      </c>
      <c r="QA159" s="23" t="e">
        <f t="shared" ca="1" si="189"/>
        <v>#N/A</v>
      </c>
      <c r="QB159" s="23" t="e">
        <f t="shared" ca="1" si="189"/>
        <v>#N/A</v>
      </c>
      <c r="QC159" s="23">
        <f t="shared" ca="1" si="189"/>
        <v>1.0472845708365099</v>
      </c>
      <c r="QD159" s="23" t="e">
        <f t="shared" ca="1" si="189"/>
        <v>#N/A</v>
      </c>
      <c r="QE159" s="23" t="e">
        <f t="shared" ca="1" si="189"/>
        <v>#N/A</v>
      </c>
      <c r="QF159" s="23" t="e">
        <f t="shared" ca="1" si="189"/>
        <v>#N/A</v>
      </c>
      <c r="QG159" s="23" t="e">
        <f t="shared" ca="1" si="194"/>
        <v>#N/A</v>
      </c>
      <c r="QH159" s="23" t="e">
        <f t="shared" ca="1" si="194"/>
        <v>#N/A</v>
      </c>
      <c r="QI159" s="23" t="e">
        <f t="shared" ca="1" si="194"/>
        <v>#N/A</v>
      </c>
      <c r="QJ159" s="26" t="e">
        <f t="shared" ca="1" si="211"/>
        <v>#N/A</v>
      </c>
    </row>
    <row r="160" spans="1:452" x14ac:dyDescent="0.35">
      <c r="A160" t="s">
        <v>1225</v>
      </c>
      <c r="B160" s="21">
        <v>37073</v>
      </c>
      <c r="C160" t="s">
        <v>776</v>
      </c>
      <c r="D160" s="2">
        <v>74.5</v>
      </c>
      <c r="E160" s="2">
        <v>73.599999999999994</v>
      </c>
      <c r="F160" s="2">
        <v>1.4</v>
      </c>
      <c r="G160" s="2">
        <v>77.900000000000006</v>
      </c>
      <c r="H160" s="2">
        <v>73.772672711885534</v>
      </c>
      <c r="I160" s="2">
        <v>78.223369762451583</v>
      </c>
      <c r="J160" s="2">
        <v>84.9</v>
      </c>
      <c r="K160" s="2">
        <v>62.2</v>
      </c>
      <c r="L160" s="2">
        <v>61.99658759964445</v>
      </c>
      <c r="M160" s="2">
        <v>70.400000000000006</v>
      </c>
      <c r="N160" s="2">
        <v>69.400000000000006</v>
      </c>
      <c r="O160" s="2">
        <v>68.400000000000006</v>
      </c>
      <c r="P160" s="2">
        <v>65.599999999999994</v>
      </c>
      <c r="Q160" s="2">
        <v>141.6</v>
      </c>
      <c r="R160" s="2">
        <v>68.400000000000006</v>
      </c>
      <c r="S160" s="2">
        <v>69.400000000000006</v>
      </c>
      <c r="T160" s="2">
        <v>37.700000000000003</v>
      </c>
      <c r="U160" s="2">
        <v>73.5</v>
      </c>
      <c r="V160" s="2">
        <v>68</v>
      </c>
      <c r="W160" s="2">
        <v>31.9</v>
      </c>
      <c r="X160" s="2">
        <v>87.8</v>
      </c>
      <c r="Y160" s="2" t="e">
        <v>#N/A</v>
      </c>
      <c r="Z160" s="2">
        <v>47.7</v>
      </c>
      <c r="AA160" s="2">
        <v>82.7</v>
      </c>
      <c r="AB160" s="2">
        <v>146.6</v>
      </c>
      <c r="AC160" s="2">
        <v>144.4</v>
      </c>
      <c r="AD160" s="2">
        <v>66.599999999999994</v>
      </c>
      <c r="AE160" s="2">
        <v>143.5</v>
      </c>
      <c r="AF160" s="2">
        <v>79.400000000000006</v>
      </c>
      <c r="AG160" s="22">
        <v>564</v>
      </c>
      <c r="AH160" s="22">
        <v>436</v>
      </c>
      <c r="AI160" s="22">
        <v>162</v>
      </c>
      <c r="AJ160" s="22">
        <v>37</v>
      </c>
      <c r="AK160" s="22">
        <v>29</v>
      </c>
      <c r="AL160" s="22">
        <v>9</v>
      </c>
      <c r="AM160" s="22">
        <v>18</v>
      </c>
      <c r="AN160" s="22">
        <v>16</v>
      </c>
      <c r="AO160" s="22">
        <v>58</v>
      </c>
      <c r="AP160" s="22">
        <v>33</v>
      </c>
      <c r="AQ160" s="22">
        <v>14</v>
      </c>
      <c r="AR160" s="2">
        <v>69</v>
      </c>
      <c r="AS160" s="2">
        <v>58.2</v>
      </c>
      <c r="AT160" s="2">
        <v>141.6</v>
      </c>
      <c r="AU160" s="2">
        <v>56</v>
      </c>
      <c r="AV160" s="2">
        <v>82.5</v>
      </c>
      <c r="AW160" s="2">
        <v>67.5</v>
      </c>
      <c r="AX160" s="2">
        <v>68.400000000000006</v>
      </c>
      <c r="AY160" s="2">
        <v>88.4</v>
      </c>
      <c r="AZ160" s="2">
        <v>99.9</v>
      </c>
      <c r="BA160" s="2">
        <v>31.9</v>
      </c>
      <c r="BB160" s="2">
        <v>65.599999999999994</v>
      </c>
      <c r="BC160" s="2">
        <v>73.2</v>
      </c>
      <c r="BD160" s="3" t="e">
        <v>#N/A</v>
      </c>
      <c r="BE160" s="3" t="e">
        <v>#N/A</v>
      </c>
      <c r="BF160" s="3" t="e">
        <v>#N/A</v>
      </c>
      <c r="BG160" s="3" t="e">
        <v>#N/A</v>
      </c>
      <c r="BH160" s="3" t="e">
        <v>#N/A</v>
      </c>
      <c r="BI160" s="2">
        <v>173.3</v>
      </c>
      <c r="BJ160" s="2">
        <v>1.6</v>
      </c>
      <c r="BK160" s="2">
        <v>2.2000000000000002</v>
      </c>
      <c r="BL160" s="2">
        <v>66.099999999999994</v>
      </c>
      <c r="BM160" s="2">
        <v>73.400000000000006</v>
      </c>
      <c r="BN160" s="10">
        <v>328</v>
      </c>
      <c r="BO160" s="3">
        <v>99.76</v>
      </c>
      <c r="BP160" s="22">
        <v>1.4138999999999999</v>
      </c>
      <c r="BQ160" s="3">
        <v>24.613636363636363</v>
      </c>
      <c r="BR160" s="23">
        <v>3.1066666666666665</v>
      </c>
      <c r="BS160" s="2">
        <v>42.5</v>
      </c>
      <c r="BT160" s="3">
        <v>52.12</v>
      </c>
      <c r="BU160" s="2">
        <v>1.8</v>
      </c>
      <c r="BV160" s="2">
        <v>2.7</v>
      </c>
      <c r="BW160" s="2">
        <v>5.5</v>
      </c>
      <c r="BX160" s="2">
        <v>4.8</v>
      </c>
      <c r="BY160" s="23">
        <v>177.4</v>
      </c>
      <c r="BZ160" s="2">
        <v>96.4</v>
      </c>
      <c r="CA160" s="2">
        <v>77.2</v>
      </c>
      <c r="CB160" s="3">
        <v>81.48</v>
      </c>
      <c r="CC160" s="2">
        <v>77.400000000000006</v>
      </c>
      <c r="CD160" s="2">
        <v>98.1</v>
      </c>
      <c r="CE160" s="2">
        <v>96.60914675077855</v>
      </c>
      <c r="CF160" s="3">
        <v>81.530924286893367</v>
      </c>
      <c r="CG160" s="2">
        <v>77.306931298173296</v>
      </c>
      <c r="CH160" s="23">
        <v>186.40648383635937</v>
      </c>
      <c r="CI160" s="3">
        <v>81.42415135207203</v>
      </c>
      <c r="CM160" s="2">
        <f t="shared" si="196"/>
        <v>17.408328993306714</v>
      </c>
      <c r="CN160" s="2">
        <f t="shared" si="196"/>
        <v>2.1972322417898482</v>
      </c>
      <c r="CO160" s="2">
        <f t="shared" si="197"/>
        <v>91.454875728354182</v>
      </c>
      <c r="CR160" s="2">
        <f t="shared" si="201"/>
        <v>-0.66666666666666674</v>
      </c>
      <c r="CS160" s="2">
        <f t="shared" si="201"/>
        <v>-0.67476383265856954</v>
      </c>
      <c r="CT160" s="2">
        <f t="shared" si="202"/>
        <v>-0.6377551020408162</v>
      </c>
      <c r="CU160" s="2">
        <f t="shared" si="202"/>
        <v>-0.14858879589828322</v>
      </c>
      <c r="CV160" s="2">
        <f t="shared" si="202"/>
        <v>5.520501736744262E-2</v>
      </c>
      <c r="CW160" s="2">
        <f t="shared" si="203"/>
        <v>-2.1459227467811157</v>
      </c>
      <c r="CX160" s="2">
        <f t="shared" si="204"/>
        <v>0.64724919093852051</v>
      </c>
      <c r="CY160" s="2">
        <f t="shared" si="244"/>
        <v>-1.4204545454545454</v>
      </c>
      <c r="CZ160" s="2">
        <f t="shared" si="208"/>
        <v>-0.26455026455024955</v>
      </c>
      <c r="DA160" s="2">
        <f t="shared" si="209"/>
        <v>0.54869684499312954</v>
      </c>
      <c r="DB160" s="2">
        <f t="shared" si="210"/>
        <v>1.6442451420029809</v>
      </c>
      <c r="DC160" s="2"/>
      <c r="DF160" s="2">
        <f t="shared" si="205"/>
        <v>-1.7685655880965045</v>
      </c>
      <c r="DG160" s="2">
        <f t="shared" si="205"/>
        <v>0.66447532634736906</v>
      </c>
      <c r="DH160" s="2">
        <f t="shared" si="206"/>
        <v>5.6934630411889176</v>
      </c>
      <c r="DI160" s="2">
        <f t="shared" si="269"/>
        <v>9.2329606149457177</v>
      </c>
      <c r="DJ160" s="2">
        <f t="shared" si="269"/>
        <v>0</v>
      </c>
      <c r="DM160" s="2"/>
      <c r="DN160" s="2">
        <f t="shared" si="245"/>
        <v>1.517241379310337</v>
      </c>
      <c r="DO160" s="2">
        <f t="shared" si="212"/>
        <v>1.5645371577575002</v>
      </c>
      <c r="DP160" s="2">
        <f t="shared" si="246"/>
        <v>-0.9334889148191331</v>
      </c>
      <c r="DQ160" s="2"/>
      <c r="DR160" s="2">
        <f t="shared" si="247"/>
        <v>4.5378151260504245</v>
      </c>
      <c r="DS160" s="2">
        <f t="shared" si="248"/>
        <v>3.1907467830949181</v>
      </c>
      <c r="DT160" s="2" t="e">
        <v>#N/A</v>
      </c>
      <c r="DU160" s="2" t="e">
        <v>#N/A</v>
      </c>
      <c r="DV160" s="2">
        <f t="shared" si="213"/>
        <v>3.793626707132014</v>
      </c>
      <c r="DW160" s="2">
        <f t="shared" si="249"/>
        <v>-7.2083879423328945</v>
      </c>
      <c r="DX160" s="2">
        <f t="shared" si="250"/>
        <v>2.168021680216814</v>
      </c>
      <c r="DY160" s="2">
        <f t="shared" si="251"/>
        <v>0.44052863436125911</v>
      </c>
      <c r="DZ160" s="2">
        <f t="shared" si="252"/>
        <v>-7.4666666666666544</v>
      </c>
      <c r="EA160" s="2">
        <f t="shared" si="190"/>
        <v>29.173989455184547</v>
      </c>
      <c r="EB160" s="2">
        <f t="shared" si="190"/>
        <v>9.6774193548387011</v>
      </c>
      <c r="EC160" s="2">
        <f t="shared" si="190"/>
        <v>6.6889632107023367</v>
      </c>
      <c r="ED160" s="2">
        <f t="shared" si="188"/>
        <v>3.2941176470588251</v>
      </c>
      <c r="EE160" s="2" t="e">
        <f t="shared" si="188"/>
        <v>#N/A</v>
      </c>
      <c r="EF160" s="2">
        <f t="shared" si="188"/>
        <v>9.9078341013824947</v>
      </c>
      <c r="EG160" s="2">
        <f t="shared" si="188"/>
        <v>-4.9425287356321785</v>
      </c>
      <c r="EH160" s="2">
        <f t="shared" si="188"/>
        <v>-0.40760869565217295</v>
      </c>
      <c r="EI160" s="2">
        <f t="shared" si="151"/>
        <v>3.6036036036036112</v>
      </c>
      <c r="EJ160" s="2">
        <f t="shared" si="151"/>
        <v>2.8268551236749095</v>
      </c>
      <c r="EK160" s="2">
        <f t="shared" si="151"/>
        <v>-7.2083879423328945</v>
      </c>
      <c r="EL160" s="2">
        <f t="shared" si="151"/>
        <v>2.941176470588247</v>
      </c>
      <c r="EM160" s="2">
        <f t="shared" si="151"/>
        <v>0.12135922330096527</v>
      </c>
      <c r="EN160" s="2">
        <f t="shared" si="151"/>
        <v>4.0061633281972098</v>
      </c>
      <c r="EO160" s="2">
        <f t="shared" si="240"/>
        <v>0.44052863436125911</v>
      </c>
      <c r="EP160" s="2">
        <f t="shared" si="240"/>
        <v>-8.298755186721996</v>
      </c>
      <c r="EQ160" s="2">
        <f t="shared" si="240"/>
        <v>1.731160896130346</v>
      </c>
      <c r="ER160" s="2">
        <f t="shared" si="162"/>
        <v>6.6889632107023367</v>
      </c>
      <c r="ES160" s="2">
        <f t="shared" si="162"/>
        <v>3.961965134706813</v>
      </c>
      <c r="ET160" s="2">
        <f t="shared" si="162"/>
        <v>3.3898305084745894</v>
      </c>
      <c r="EU160" s="2">
        <f t="shared" si="198"/>
        <v>1.6</v>
      </c>
      <c r="EV160" s="2">
        <f t="shared" si="198"/>
        <v>2.2000000000000002</v>
      </c>
      <c r="EW160" s="2">
        <f t="shared" si="253"/>
        <v>-0.30165912518853588</v>
      </c>
      <c r="EX160" s="2">
        <f t="shared" si="253"/>
        <v>-0.4070556309362261</v>
      </c>
      <c r="EY160" s="2">
        <f t="shared" si="254"/>
        <v>-8.425709745965726</v>
      </c>
      <c r="EZ160" s="2">
        <f t="shared" si="254"/>
        <v>-16.361046180005388</v>
      </c>
      <c r="FA160" s="2">
        <f t="shared" si="255"/>
        <v>-3.8461538461538547</v>
      </c>
      <c r="FB160" s="2">
        <f t="shared" si="173"/>
        <v>2.7214823393167498</v>
      </c>
      <c r="FC160" s="2">
        <f t="shared" si="173"/>
        <v>-0.72090628218330899</v>
      </c>
      <c r="FD160" s="2">
        <f t="shared" si="173"/>
        <v>2.3872679045092715</v>
      </c>
      <c r="FE160" s="2">
        <f t="shared" si="173"/>
        <v>2.0157756354075351</v>
      </c>
      <c r="FF160" s="2">
        <f t="shared" si="173"/>
        <v>2.9255319148936199</v>
      </c>
      <c r="FG160" s="2">
        <f t="shared" si="173"/>
        <v>2.6150627615062705</v>
      </c>
      <c r="FH160" s="2">
        <v>5.5</v>
      </c>
      <c r="FI160" s="2">
        <v>5.0999999999999996</v>
      </c>
      <c r="FL160" s="2">
        <f t="shared" si="270"/>
        <v>0.88249839451504108</v>
      </c>
      <c r="FM160" s="2">
        <f t="shared" si="270"/>
        <v>0.59302190489376461</v>
      </c>
      <c r="FN160" s="2">
        <f t="shared" si="229"/>
        <v>1.3099936396044676</v>
      </c>
      <c r="FQ160" s="2">
        <f t="shared" si="271"/>
        <v>3.5769973066800409</v>
      </c>
      <c r="FR160" s="2">
        <f t="shared" si="271"/>
        <v>2.3932716624179173</v>
      </c>
      <c r="FS160" s="2">
        <f t="shared" si="231"/>
        <v>5.3438417268100835</v>
      </c>
      <c r="FT160" s="2">
        <f t="shared" si="272"/>
        <v>2.577112025483963</v>
      </c>
      <c r="FU160" s="2">
        <f t="shared" si="272"/>
        <v>2.4649384487355208</v>
      </c>
      <c r="FX160" s="2">
        <f t="shared" si="241"/>
        <v>1.4511460363112683</v>
      </c>
      <c r="FY160" s="2">
        <f t="shared" si="241"/>
        <v>1.3551195889982548</v>
      </c>
      <c r="FZ160" s="2">
        <f t="shared" si="242"/>
        <v>4.1257720304155976</v>
      </c>
      <c r="GA160" s="2">
        <f t="shared" si="243"/>
        <v>2.7242240677292084</v>
      </c>
      <c r="GB160" s="2">
        <f t="shared" si="243"/>
        <v>1.8214146261570141</v>
      </c>
      <c r="GE160" s="2"/>
      <c r="GF160" s="2"/>
      <c r="GG160" s="2">
        <f t="shared" si="259"/>
        <v>-3.3192943669679842E-2</v>
      </c>
      <c r="GH160" s="2">
        <f t="shared" si="259"/>
        <v>-0.53214101203270525</v>
      </c>
      <c r="GI160" s="2">
        <f t="shared" si="260"/>
        <v>-0.60377358490565358</v>
      </c>
      <c r="GJ160" s="2">
        <f t="shared" si="261"/>
        <v>4.3844856661045428</v>
      </c>
      <c r="GK160" s="2">
        <v>5.3</v>
      </c>
      <c r="GN160" s="2">
        <f t="shared" si="191"/>
        <v>-0.30000000000000004</v>
      </c>
      <c r="GQ160" s="2"/>
      <c r="GT160" s="27">
        <f t="shared" ca="1" si="174"/>
        <v>102.98273155416011</v>
      </c>
      <c r="GU160" s="27">
        <f t="shared" ca="1" si="175"/>
        <v>96.3888888888889</v>
      </c>
      <c r="GV160" s="27">
        <f t="shared" ca="1" si="175"/>
        <v>100.53333333333335</v>
      </c>
      <c r="GW160" s="27">
        <f t="shared" ca="1" si="176"/>
        <v>98.377752027809976</v>
      </c>
      <c r="GX160" s="27">
        <f t="shared" ca="1" si="176"/>
        <v>103.150912106136</v>
      </c>
      <c r="GY160" s="27">
        <f t="shared" ca="1" si="177"/>
        <v>100.54644808743167</v>
      </c>
      <c r="GZ160" s="27">
        <f t="shared" ca="1" si="178"/>
        <v>126.94300518134716</v>
      </c>
      <c r="HA160" s="27">
        <f t="shared" ca="1" si="179"/>
        <v>96.977837474815303</v>
      </c>
      <c r="HB160" s="27">
        <f t="shared" ca="1" si="179"/>
        <v>102.30414746543779</v>
      </c>
      <c r="HC160" s="27">
        <f t="shared" ca="1" si="179"/>
        <v>87.075242718446603</v>
      </c>
      <c r="HD160" s="27">
        <f t="shared" ca="1" si="179"/>
        <v>94.636471990464841</v>
      </c>
      <c r="HE160" s="27">
        <f t="shared" ca="1" si="180"/>
        <v>104.04542228530873</v>
      </c>
      <c r="HG160" s="27">
        <f t="shared" ca="1" si="181"/>
        <v>100.1572327044025</v>
      </c>
      <c r="HH160" s="27">
        <f t="shared" ca="1" si="182"/>
        <v>96</v>
      </c>
      <c r="HI160" s="27">
        <f t="shared" ca="1" si="182"/>
        <v>101.62601626016261</v>
      </c>
      <c r="HJ160" s="27">
        <f t="shared" ca="1" si="183"/>
        <v>100.70011668611434</v>
      </c>
      <c r="HK160" s="27">
        <f t="shared" ca="1" si="183"/>
        <v>101.34453781512605</v>
      </c>
      <c r="HL160" s="27">
        <f t="shared" ca="1" si="184"/>
        <v>100.96551724137932</v>
      </c>
      <c r="HM160" s="27">
        <f t="shared" ca="1" si="185"/>
        <v>101.75746924428823</v>
      </c>
      <c r="HN160" s="27">
        <f t="shared" ca="1" si="186"/>
        <v>100.472334682861</v>
      </c>
      <c r="HO160" s="27">
        <f t="shared" ca="1" si="186"/>
        <v>103.82775119617223</v>
      </c>
      <c r="HP160" s="27">
        <f t="shared" ca="1" si="186"/>
        <v>106.11719253058595</v>
      </c>
      <c r="HQ160" s="27">
        <f t="shared" ca="1" si="186"/>
        <v>106.06826801517069</v>
      </c>
      <c r="HR160" s="27">
        <f t="shared" ca="1" si="187"/>
        <v>95.720108695652186</v>
      </c>
      <c r="HT160" s="27">
        <f t="shared" ca="1" si="265"/>
        <v>182.25747422108878</v>
      </c>
      <c r="HU160" s="27">
        <f t="shared" ca="1" si="265"/>
        <v>42.280459770114945</v>
      </c>
      <c r="HV160" s="27">
        <f t="shared" ca="1" si="265"/>
        <v>32.344286106283718</v>
      </c>
      <c r="HW160" s="27">
        <f t="shared" ca="1" si="266"/>
        <v>582.30264381012717</v>
      </c>
      <c r="HX160" s="27">
        <f t="shared" ca="1" si="266"/>
        <v>417.99427456083282</v>
      </c>
      <c r="HY160" s="27">
        <f t="shared" ca="1" si="233"/>
        <v>1000</v>
      </c>
      <c r="HZ160" s="27">
        <f t="shared" ca="1" si="267"/>
        <v>9.2397539608574082</v>
      </c>
      <c r="IA160" s="27">
        <f t="shared" ca="1" si="267"/>
        <v>14.380272654370483</v>
      </c>
      <c r="IB160" s="27">
        <f t="shared" ca="1" si="267"/>
        <v>22.197241379310341</v>
      </c>
      <c r="IC160" s="27">
        <f t="shared" ca="1" si="267"/>
        <v>51.809286028834556</v>
      </c>
      <c r="ID160" s="27">
        <f t="shared" ca="1" si="267"/>
        <v>30.465039787798403</v>
      </c>
      <c r="IE160" s="27">
        <f t="shared" ca="1" si="267"/>
        <v>18.000370560988159</v>
      </c>
      <c r="IG160" s="28">
        <f t="shared" ca="1" si="217"/>
        <v>0.51652475090524452</v>
      </c>
      <c r="IH160" s="28">
        <f t="shared" ca="1" si="217"/>
        <v>-0.30402298850574672</v>
      </c>
      <c r="II160" s="28">
        <f t="shared" ca="1" si="217"/>
        <v>6.8208335132169437E-2</v>
      </c>
      <c r="IJ160" s="28">
        <f t="shared" ca="1" si="218"/>
        <v>-0.51610203831756118</v>
      </c>
      <c r="IK160" s="24">
        <f t="shared" ca="1" si="234"/>
        <v>-0.7968121358492285</v>
      </c>
      <c r="IL160" s="28">
        <f t="shared" ca="1" si="219"/>
        <v>1.9490710403739335</v>
      </c>
      <c r="IM160" s="28">
        <f t="shared" ca="1" si="235"/>
        <v>1.5172413793103277</v>
      </c>
      <c r="IN160" s="3">
        <f t="shared" ca="1" si="236"/>
        <v>1.4329690020563723</v>
      </c>
      <c r="IO160" s="2">
        <f t="shared" si="256"/>
        <v>1.4</v>
      </c>
      <c r="IQ160" s="2">
        <f t="shared" ca="1" si="220"/>
        <v>0.28071009753166726</v>
      </c>
      <c r="IS160" s="3">
        <f t="shared" ca="1" si="221"/>
        <v>-8.6907304920927297E-2</v>
      </c>
      <c r="IT160" s="3">
        <f t="shared" ca="1" si="222"/>
        <v>-1.6108194542214738E-2</v>
      </c>
      <c r="IU160" s="3">
        <f t="shared" si="223"/>
        <v>-0.30000000000000004</v>
      </c>
      <c r="IV160" s="3">
        <f t="shared" ca="1" si="224"/>
        <v>-0.19698450053685801</v>
      </c>
      <c r="IX160" s="28">
        <f ca="1">$HL160/100*(GZ160-100)*AL160/1000+(HM160-100)*HZ160/$HY160</f>
        <v>0.26106688428646635</v>
      </c>
      <c r="IY160" s="28">
        <f ca="1">$HL160/100*(HA160-100)*AM160/1000+(HN160-100)*IA160/$HY160</f>
        <v>-4.8131854934044642E-2</v>
      </c>
      <c r="IZ160" s="28">
        <f ca="1">$HL160/100*(HB160-100)*AN160/1000+(HO160-100)*IB160/$HY160</f>
        <v>0.12218782774511328</v>
      </c>
      <c r="JA160" s="28">
        <f ca="1">$HL160/100*(HC160-100)*AO160/1000+(HP160-100)*IC160/$HY160</f>
        <v>-0.43994640889718911</v>
      </c>
      <c r="JB160" s="28">
        <f ca="1">$HL160/100*(HD160-100)*AP160/1000+(HQ160-100)*ID160/$HY160</f>
        <v>6.1646712171562756E-3</v>
      </c>
      <c r="JC160" s="28">
        <f ca="1">$HL160/100*(HE160-100)*AQ160/1000+(HR160-100)*IE160/$HY160</f>
        <v>-1.9856887949571758E-2</v>
      </c>
      <c r="JE160" s="3">
        <f t="shared" ca="1" si="268"/>
        <v>0.10578953439771729</v>
      </c>
      <c r="JF160" s="3">
        <f t="shared" ca="1" si="268"/>
        <v>-2.2422720693844812E-2</v>
      </c>
      <c r="JG160" s="3">
        <f t="shared" ca="1" si="268"/>
        <v>-2.3613187470478164E-2</v>
      </c>
      <c r="JH160" s="3">
        <f t="shared" ca="1" si="268"/>
        <v>5.1493344420388609E-2</v>
      </c>
      <c r="JI160" s="3">
        <f t="shared" ca="1" si="268"/>
        <v>-3.2871950033741507E-2</v>
      </c>
      <c r="JJ160" s="3">
        <f t="shared" ca="1" si="268"/>
        <v>3.3411629141305035E-2</v>
      </c>
      <c r="JK160" s="3">
        <f>IO160-IO159</f>
        <v>-0.30000000000000004</v>
      </c>
      <c r="JL160" s="3">
        <f t="shared" ca="1" si="226"/>
        <v>-0.38217634692723923</v>
      </c>
      <c r="JN160" s="10">
        <f>COUNTIF(EI160:ET160,"&gt;2")</f>
        <v>7</v>
      </c>
      <c r="JP160" s="2">
        <f>AVERAGE(CS160,CS148,CS136,CS124,CS112,CS100,CS88,CS76,CS64,CS52)</f>
        <v>-0.51995993669348972</v>
      </c>
      <c r="JQ160" s="2">
        <f>CS160-JP160</f>
        <v>-0.15480389596507982</v>
      </c>
      <c r="JR160" s="2">
        <f>AVERAGE(CT160,CT148,CT136,CT124,CT112,CT100,CT88,CT76,CT64,CT52)</f>
        <v>-0.6400875337028028</v>
      </c>
      <c r="JS160" s="2">
        <f>CT160-JR160</f>
        <v>2.3324316619866003E-3</v>
      </c>
      <c r="KH160" s="2">
        <f>(DN160*$DN$4)+(FB160*$FB$3)+(FC160*$FC$3)+(FD160*$FD$3)+(FE160*$FE$3)+(FF160*$FF$3)+(FG160*$FG$3)</f>
        <v>2.1215092382227581</v>
      </c>
      <c r="KI160" s="2">
        <f>F160-KH160</f>
        <v>-0.72150923822275814</v>
      </c>
      <c r="KJ160" s="2">
        <f>MAX(DN160,FB160:FG160)</f>
        <v>2.9255319148936199</v>
      </c>
      <c r="KK160" s="2">
        <f>MIN(DN160,FB160:FG160)</f>
        <v>-0.72090628218330899</v>
      </c>
      <c r="KL160" s="2">
        <f t="shared" si="257"/>
        <v>3.6464381970769288</v>
      </c>
      <c r="KO160" s="2">
        <f>BO160</f>
        <v>99.76</v>
      </c>
      <c r="KP160" s="2">
        <f>100*((BO154/BO142)-1)</f>
        <v>-4.3338527463965715</v>
      </c>
      <c r="KQ160" s="2">
        <f t="shared" si="263"/>
        <v>-4.3338527463965715</v>
      </c>
      <c r="KR160" s="2">
        <f>100*((BO148/BO136)-1)</f>
        <v>0.98778004073318826</v>
      </c>
      <c r="KS160" s="2">
        <f t="shared" si="149"/>
        <v>0.98778004073318826</v>
      </c>
      <c r="KT160" s="3">
        <f>BP160</f>
        <v>1.4138999999999999</v>
      </c>
      <c r="KU160" s="3">
        <f>BQ160</f>
        <v>24.613636363636363</v>
      </c>
      <c r="KV160" s="3">
        <f t="shared" si="207"/>
        <v>17.408328993306714</v>
      </c>
      <c r="KW160" s="2">
        <f t="shared" si="200"/>
        <v>34.540849098908019</v>
      </c>
      <c r="KX160" s="2">
        <f t="shared" si="200"/>
        <v>31.846276883327324</v>
      </c>
      <c r="LB160">
        <v>0</v>
      </c>
      <c r="LE160" s="2" t="e">
        <v>#N/A</v>
      </c>
      <c r="LF160" s="2" t="e">
        <v>#N/A</v>
      </c>
      <c r="LG160" s="2" t="e">
        <v>#N/A</v>
      </c>
      <c r="LH160" s="2" t="e">
        <v>#N/A</v>
      </c>
      <c r="LI160" s="2" t="e">
        <v>#N/A</v>
      </c>
      <c r="LJ160" s="2" t="e">
        <v>#N/A</v>
      </c>
      <c r="LK160" s="2">
        <v>80.735185708753846</v>
      </c>
      <c r="LL160" s="2" t="e">
        <v>#N/A</v>
      </c>
      <c r="LM160" s="2" t="e">
        <v>#N/A</v>
      </c>
      <c r="LN160" s="2">
        <v>76.159755823932471</v>
      </c>
      <c r="LO160" s="2">
        <v>46.297557338373757</v>
      </c>
      <c r="LP160" s="2">
        <v>55.191705120597689</v>
      </c>
      <c r="LQ160" s="2" t="e">
        <v>#N/A</v>
      </c>
      <c r="LR160" s="2" t="e">
        <v>#N/A</v>
      </c>
      <c r="LS160" s="2" t="e">
        <v>#N/A</v>
      </c>
      <c r="LT160" s="2" t="e">
        <v>#N/A</v>
      </c>
      <c r="LU160" s="2" t="e">
        <v>#N/A</v>
      </c>
      <c r="LV160" s="2" t="e">
        <v>#N/A</v>
      </c>
      <c r="LW160" s="2" t="e">
        <v>#N/A</v>
      </c>
      <c r="LX160" s="2" t="e">
        <v>#N/A</v>
      </c>
      <c r="LY160" s="2">
        <v>69.059736238885193</v>
      </c>
      <c r="LZ160" s="2" t="e">
        <v>#N/A</v>
      </c>
      <c r="MA160" s="2" t="e">
        <v>#N/A</v>
      </c>
      <c r="MB160" s="2" t="e">
        <v>#N/A</v>
      </c>
      <c r="MC160" s="2" t="e">
        <v>#N/A</v>
      </c>
      <c r="MD160" s="2" t="e">
        <v>#N/A</v>
      </c>
      <c r="ME160" s="2" t="e">
        <v>#N/A</v>
      </c>
      <c r="MF160" s="2" t="e">
        <v>#N/A</v>
      </c>
      <c r="MG160" s="2" t="e">
        <v>#N/A</v>
      </c>
      <c r="MH160" s="2">
        <v>66.47833060150343</v>
      </c>
      <c r="MI160" s="2" t="e">
        <v>#N/A</v>
      </c>
      <c r="MJ160" s="2" t="e">
        <v>#N/A</v>
      </c>
      <c r="MK160" s="2" t="e">
        <v>#N/A</v>
      </c>
      <c r="ML160" s="2" t="e">
        <v>#N/A</v>
      </c>
      <c r="MM160" s="2" t="e">
        <v>#N/A</v>
      </c>
      <c r="MN160" s="2" t="e">
        <v>#N/A</v>
      </c>
      <c r="MO160" s="2" t="e">
        <v>#N/A</v>
      </c>
      <c r="MP160" s="2">
        <v>41.346203207805225</v>
      </c>
      <c r="MQ160" s="2" t="e">
        <v>#N/A</v>
      </c>
      <c r="MR160" s="2" t="e">
        <v>#N/A</v>
      </c>
      <c r="MS160" s="10" t="e">
        <v>#N/A</v>
      </c>
      <c r="MT160" s="2" t="e">
        <v>#N/A</v>
      </c>
      <c r="MU160" s="2" t="e">
        <v>#N/A</v>
      </c>
      <c r="MV160" s="2" t="e">
        <v>#N/A</v>
      </c>
      <c r="MX160" s="22" t="e">
        <v>#N/A</v>
      </c>
      <c r="MY160" s="22" t="e">
        <v>#N/A</v>
      </c>
      <c r="MZ160" s="22" t="e">
        <v>#N/A</v>
      </c>
      <c r="NA160" s="22" t="e">
        <v>#N/A</v>
      </c>
      <c r="NB160" s="22" t="e">
        <v>#N/A</v>
      </c>
      <c r="NC160" s="22" t="e">
        <v>#N/A</v>
      </c>
      <c r="ND160" s="22">
        <v>1</v>
      </c>
      <c r="NE160" s="22" t="e">
        <v>#N/A</v>
      </c>
      <c r="NF160" s="22" t="e">
        <v>#N/A</v>
      </c>
      <c r="NG160" s="22">
        <v>2</v>
      </c>
      <c r="NH160" s="23">
        <v>9</v>
      </c>
      <c r="NI160" s="22">
        <v>23</v>
      </c>
      <c r="NJ160" s="22" t="e">
        <v>#N/A</v>
      </c>
      <c r="NK160" s="22" t="e">
        <v>#N/A</v>
      </c>
      <c r="NL160" s="23" t="e">
        <v>#N/A</v>
      </c>
      <c r="NM160" s="3" t="e">
        <v>#N/A</v>
      </c>
      <c r="NN160" s="22" t="e">
        <v>#N/A</v>
      </c>
      <c r="NO160" s="22" t="e">
        <v>#N/A</v>
      </c>
      <c r="NP160" s="22" t="e">
        <v>#N/A</v>
      </c>
      <c r="NQ160" s="22" t="e">
        <v>#N/A</v>
      </c>
      <c r="NR160" s="23">
        <v>1</v>
      </c>
      <c r="NS160" s="22" t="e">
        <v>#N/A</v>
      </c>
      <c r="NT160" s="22" t="e">
        <v>#N/A</v>
      </c>
      <c r="NU160" s="23" t="e">
        <v>#N/A</v>
      </c>
      <c r="NV160" s="3" t="e">
        <v>#N/A</v>
      </c>
      <c r="NW160" s="22" t="e">
        <v>#N/A</v>
      </c>
      <c r="NX160" s="22" t="e">
        <v>#N/A</v>
      </c>
      <c r="NY160" s="22" t="e">
        <v>#N/A</v>
      </c>
      <c r="NZ160" s="22" t="e">
        <v>#N/A</v>
      </c>
      <c r="OA160" s="23">
        <v>7</v>
      </c>
      <c r="OB160" s="22" t="e">
        <v>#N/A</v>
      </c>
      <c r="OC160" s="22" t="e">
        <v>#N/A</v>
      </c>
      <c r="OD160" s="22" t="e">
        <v>#N/A</v>
      </c>
      <c r="OE160" s="22" t="e">
        <v>#N/A</v>
      </c>
      <c r="OF160" s="22" t="e">
        <v>#N/A</v>
      </c>
      <c r="OG160" s="22" t="e">
        <v>#N/A</v>
      </c>
      <c r="OH160" s="23" t="e">
        <v>#N/A</v>
      </c>
      <c r="OI160" s="22">
        <v>2</v>
      </c>
      <c r="OJ160" s="22" t="e">
        <v>#N/A</v>
      </c>
      <c r="OK160" s="22" t="e">
        <v>#N/A</v>
      </c>
      <c r="OL160" s="22" t="e">
        <v>#N/A</v>
      </c>
      <c r="OM160" s="23" t="e">
        <v>#N/A</v>
      </c>
      <c r="ON160" s="22" t="e">
        <v>#N/A</v>
      </c>
      <c r="OO160" s="22" t="e">
        <v>#N/A</v>
      </c>
      <c r="OQ160">
        <f t="shared" si="258"/>
        <v>-6</v>
      </c>
      <c r="OR160" s="23" t="e">
        <f t="shared" ca="1" si="238"/>
        <v>#N/A</v>
      </c>
      <c r="OS160" s="23" t="e">
        <f t="shared" ca="1" si="238"/>
        <v>#N/A</v>
      </c>
      <c r="OT160" s="23" t="e">
        <f t="shared" ca="1" si="237"/>
        <v>#N/A</v>
      </c>
      <c r="OU160" s="23" t="e">
        <f t="shared" ca="1" si="237"/>
        <v>#N/A</v>
      </c>
      <c r="OV160" s="23" t="e">
        <f t="shared" ca="1" si="237"/>
        <v>#N/A</v>
      </c>
      <c r="OW160" s="23" t="e">
        <f t="shared" ca="1" si="237"/>
        <v>#N/A</v>
      </c>
      <c r="OX160" s="23">
        <f t="shared" ca="1" si="237"/>
        <v>1.0156506628511441</v>
      </c>
      <c r="OY160" s="23" t="e">
        <f t="shared" ca="1" si="237"/>
        <v>#N/A</v>
      </c>
      <c r="OZ160" s="23" t="e">
        <f t="shared" ca="1" si="237"/>
        <v>#N/A</v>
      </c>
      <c r="PA160" s="23">
        <f t="shared" ca="1" si="237"/>
        <v>1.0267753582807235</v>
      </c>
      <c r="PB160" s="23">
        <f t="shared" ca="1" si="237"/>
        <v>1.0372938234207165</v>
      </c>
      <c r="PC160" s="23">
        <f t="shared" ca="1" si="237"/>
        <v>1.0429917066110139</v>
      </c>
      <c r="PD160" s="23" t="e">
        <f t="shared" ca="1" si="237"/>
        <v>#N/A</v>
      </c>
      <c r="PE160" s="23" t="e">
        <f t="shared" ca="1" si="237"/>
        <v>#N/A</v>
      </c>
      <c r="PF160" s="23" t="e">
        <f t="shared" ca="1" si="237"/>
        <v>#N/A</v>
      </c>
      <c r="PG160" s="23" t="e">
        <f t="shared" ca="1" si="237"/>
        <v>#N/A</v>
      </c>
      <c r="PH160" s="23" t="e">
        <f t="shared" ca="1" si="237"/>
        <v>#N/A</v>
      </c>
      <c r="PI160" s="23" t="e">
        <f t="shared" ca="1" si="237"/>
        <v>#N/A</v>
      </c>
      <c r="PJ160" s="23" t="e">
        <f t="shared" ca="1" si="264"/>
        <v>#N/A</v>
      </c>
      <c r="PK160" s="23" t="e">
        <f t="shared" ca="1" si="264"/>
        <v>#N/A</v>
      </c>
      <c r="PL160" s="23">
        <f t="shared" ca="1" si="264"/>
        <v>1.0273779809979398</v>
      </c>
      <c r="PM160" s="23" t="e">
        <f t="shared" ca="1" si="264"/>
        <v>#N/A</v>
      </c>
      <c r="PN160" s="23" t="e">
        <f t="shared" ca="1" si="264"/>
        <v>#N/A</v>
      </c>
      <c r="PO160" s="23" t="e">
        <f t="shared" ca="1" si="264"/>
        <v>#N/A</v>
      </c>
      <c r="PP160" s="23" t="e">
        <f t="shared" ca="1" si="262"/>
        <v>#N/A</v>
      </c>
      <c r="PQ160" s="23" t="e">
        <f t="shared" ca="1" si="262"/>
        <v>#N/A</v>
      </c>
      <c r="PR160" s="23" t="e">
        <f t="shared" ca="1" si="262"/>
        <v>#N/A</v>
      </c>
      <c r="PS160" s="23" t="e">
        <f t="shared" ca="1" si="239"/>
        <v>#N/A</v>
      </c>
      <c r="PT160" s="23" t="e">
        <f t="shared" ca="1" si="239"/>
        <v>#N/A</v>
      </c>
      <c r="PU160" s="23">
        <f t="shared" ca="1" si="239"/>
        <v>1.0247992168015785</v>
      </c>
      <c r="PV160" s="23" t="e">
        <f t="shared" ca="1" si="239"/>
        <v>#N/A</v>
      </c>
      <c r="PW160" s="23" t="e">
        <f t="shared" ca="1" si="239"/>
        <v>#N/A</v>
      </c>
      <c r="PX160" s="23" t="e">
        <f t="shared" ca="1" si="189"/>
        <v>#N/A</v>
      </c>
      <c r="PY160" s="23" t="e">
        <f t="shared" ca="1" si="189"/>
        <v>#N/A</v>
      </c>
      <c r="PZ160" s="23" t="e">
        <f t="shared" ca="1" si="189"/>
        <v>#N/A</v>
      </c>
      <c r="QA160" s="23" t="e">
        <f t="shared" ref="QA160:QI223" ca="1" si="273">MN160/OFFSET(MN160,$OQ160,0)</f>
        <v>#N/A</v>
      </c>
      <c r="QB160" s="23" t="e">
        <f t="shared" ca="1" si="273"/>
        <v>#N/A</v>
      </c>
      <c r="QC160" s="23">
        <f t="shared" ca="1" si="273"/>
        <v>1.0533355494843806</v>
      </c>
      <c r="QD160" s="23" t="e">
        <f t="shared" ca="1" si="273"/>
        <v>#N/A</v>
      </c>
      <c r="QE160" s="23" t="e">
        <f t="shared" ca="1" si="273"/>
        <v>#N/A</v>
      </c>
      <c r="QF160" s="23" t="e">
        <f t="shared" ca="1" si="273"/>
        <v>#N/A</v>
      </c>
      <c r="QG160" s="23" t="e">
        <f t="shared" ca="1" si="194"/>
        <v>#N/A</v>
      </c>
      <c r="QH160" s="23" t="e">
        <f t="shared" ca="1" si="194"/>
        <v>#N/A</v>
      </c>
      <c r="QI160" s="23" t="e">
        <f t="shared" ca="1" si="194"/>
        <v>#N/A</v>
      </c>
      <c r="QJ160" s="26" t="e">
        <f t="shared" ca="1" si="211"/>
        <v>#N/A</v>
      </c>
    </row>
    <row r="161" spans="1:452" x14ac:dyDescent="0.35">
      <c r="A161" t="s">
        <v>1226</v>
      </c>
      <c r="B161" s="25">
        <v>37104</v>
      </c>
      <c r="C161" t="s">
        <v>777</v>
      </c>
      <c r="D161" s="2">
        <v>74.8</v>
      </c>
      <c r="E161" s="2">
        <v>73.900000000000006</v>
      </c>
      <c r="F161" s="2">
        <v>1.8</v>
      </c>
      <c r="G161" s="2">
        <v>78.400000000000006</v>
      </c>
      <c r="H161" s="2">
        <v>73.909859863229997</v>
      </c>
      <c r="I161" s="2">
        <v>78.474169379191338</v>
      </c>
      <c r="J161" s="2">
        <v>85.2</v>
      </c>
      <c r="K161" s="2">
        <v>62.5</v>
      </c>
      <c r="L161" s="2">
        <v>62.332025631774414</v>
      </c>
      <c r="M161" s="2">
        <v>70.400000000000006</v>
      </c>
      <c r="N161" s="2">
        <v>68.7</v>
      </c>
      <c r="O161" s="2">
        <v>68.2</v>
      </c>
      <c r="P161" s="2">
        <v>65.5</v>
      </c>
      <c r="Q161" s="2">
        <v>145.69999999999999</v>
      </c>
      <c r="R161" s="2">
        <v>68.599999999999994</v>
      </c>
      <c r="S161" s="2">
        <v>68.7</v>
      </c>
      <c r="T161" s="2">
        <v>37.700000000000003</v>
      </c>
      <c r="U161" s="2">
        <v>76.099999999999994</v>
      </c>
      <c r="V161" s="2">
        <v>68.400000000000006</v>
      </c>
      <c r="W161" s="2">
        <v>31.9</v>
      </c>
      <c r="X161" s="2">
        <v>87.8</v>
      </c>
      <c r="Y161" s="2" t="e">
        <v>#N/A</v>
      </c>
      <c r="Z161" s="2">
        <v>47.9</v>
      </c>
      <c r="AA161" s="2">
        <v>82.7</v>
      </c>
      <c r="AB161" s="2">
        <v>146.5</v>
      </c>
      <c r="AC161" s="2">
        <v>145.19999999999999</v>
      </c>
      <c r="AD161" s="2">
        <v>67</v>
      </c>
      <c r="AE161" s="2">
        <v>147.69999999999999</v>
      </c>
      <c r="AF161" s="2">
        <v>79.900000000000006</v>
      </c>
      <c r="AG161" s="22">
        <v>564</v>
      </c>
      <c r="AH161" s="22">
        <v>436</v>
      </c>
      <c r="AI161" s="22">
        <v>162</v>
      </c>
      <c r="AJ161" s="22">
        <v>37</v>
      </c>
      <c r="AK161" s="22">
        <v>29</v>
      </c>
      <c r="AL161" s="22">
        <v>9</v>
      </c>
      <c r="AM161" s="22">
        <v>18</v>
      </c>
      <c r="AN161" s="22">
        <v>16</v>
      </c>
      <c r="AO161" s="22">
        <v>58</v>
      </c>
      <c r="AP161" s="22">
        <v>33</v>
      </c>
      <c r="AQ161" s="22">
        <v>14</v>
      </c>
      <c r="AR161" s="2">
        <v>68.8</v>
      </c>
      <c r="AS161" s="2">
        <v>58.3</v>
      </c>
      <c r="AT161" s="2">
        <v>145.69999999999999</v>
      </c>
      <c r="AU161" s="2">
        <v>56.1</v>
      </c>
      <c r="AV161" s="2">
        <v>83.2</v>
      </c>
      <c r="AW161" s="2">
        <v>67.7</v>
      </c>
      <c r="AX161" s="2">
        <v>68.599999999999994</v>
      </c>
      <c r="AY161" s="2">
        <v>89.8</v>
      </c>
      <c r="AZ161" s="2">
        <v>100.1</v>
      </c>
      <c r="BA161" s="2">
        <v>31.9</v>
      </c>
      <c r="BB161" s="2">
        <v>65.7</v>
      </c>
      <c r="BC161" s="2">
        <v>73.3</v>
      </c>
      <c r="BD161" s="3" t="e">
        <v>#N/A</v>
      </c>
      <c r="BE161" s="3" t="e">
        <v>#N/A</v>
      </c>
      <c r="BF161" s="3" t="e">
        <v>#N/A</v>
      </c>
      <c r="BG161" s="3" t="e">
        <v>#N/A</v>
      </c>
      <c r="BH161" s="3" t="e">
        <v>#N/A</v>
      </c>
      <c r="BI161" s="2">
        <v>174</v>
      </c>
      <c r="BJ161" s="2">
        <v>2.1</v>
      </c>
      <c r="BK161" s="2">
        <v>2.6</v>
      </c>
      <c r="BL161" s="2">
        <v>66</v>
      </c>
      <c r="BM161" s="2">
        <v>73.2</v>
      </c>
      <c r="BN161" s="10">
        <v>331</v>
      </c>
      <c r="BO161" s="3">
        <v>98.44</v>
      </c>
      <c r="BP161" s="22">
        <v>1.4365000000000001</v>
      </c>
      <c r="BQ161" s="3">
        <v>25.68</v>
      </c>
      <c r="BR161" s="23">
        <v>2.9560869565217396</v>
      </c>
      <c r="BS161" s="2">
        <v>43</v>
      </c>
      <c r="BT161" s="3">
        <v>51.83</v>
      </c>
      <c r="BU161" s="2">
        <v>1.7</v>
      </c>
      <c r="BV161" s="2">
        <v>2.7</v>
      </c>
      <c r="BW161" s="2">
        <v>5.4</v>
      </c>
      <c r="BX161" s="2">
        <v>5</v>
      </c>
      <c r="BY161" s="23">
        <v>177.4</v>
      </c>
      <c r="BZ161" s="2">
        <v>96.7</v>
      </c>
      <c r="CA161" s="2">
        <v>77.3</v>
      </c>
      <c r="CB161" s="3">
        <v>81.48</v>
      </c>
      <c r="CC161" s="2">
        <v>77.400000000000006</v>
      </c>
      <c r="CD161" s="2">
        <v>98.2</v>
      </c>
      <c r="CE161" s="2">
        <v>96.580077935770589</v>
      </c>
      <c r="CF161" s="3">
        <v>81.517333897997801</v>
      </c>
      <c r="CG161" s="2">
        <v>77.396118532544463</v>
      </c>
      <c r="CH161" s="23">
        <v>186.7291303581431</v>
      </c>
      <c r="CI161" s="3">
        <v>81.504833598684684</v>
      </c>
      <c r="CM161" s="2">
        <f t="shared" si="196"/>
        <v>17.876783849634528</v>
      </c>
      <c r="CN161" s="2">
        <f t="shared" si="196"/>
        <v>2.0578398583513673</v>
      </c>
      <c r="CO161" s="2">
        <f t="shared" si="197"/>
        <v>92.916704847429656</v>
      </c>
      <c r="CR161" s="2">
        <f t="shared" si="201"/>
        <v>0.40268456375838546</v>
      </c>
      <c r="CS161" s="2">
        <f t="shared" si="201"/>
        <v>0.40760869565218943</v>
      </c>
      <c r="CT161" s="2">
        <f t="shared" si="202"/>
        <v>0.64184852374839529</v>
      </c>
      <c r="CU161" s="2">
        <f t="shared" si="202"/>
        <v>0.18595930756126838</v>
      </c>
      <c r="CV161" s="2">
        <f t="shared" si="202"/>
        <v>0.32061980646114113</v>
      </c>
      <c r="CW161" s="2">
        <f t="shared" si="203"/>
        <v>-0.2923976608187176</v>
      </c>
      <c r="CX161" s="2">
        <f t="shared" si="204"/>
        <v>0.48231511254018838</v>
      </c>
      <c r="CY161" s="2">
        <f t="shared" si="244"/>
        <v>-1.0086455331412143</v>
      </c>
      <c r="CZ161" s="2">
        <f t="shared" si="208"/>
        <v>0</v>
      </c>
      <c r="DA161" s="2">
        <f t="shared" si="209"/>
        <v>-6.8212824010910181E-2</v>
      </c>
      <c r="DB161" s="2">
        <f t="shared" si="210"/>
        <v>0.58823529411765541</v>
      </c>
      <c r="DC161" s="2"/>
      <c r="DF161" s="2">
        <f t="shared" si="205"/>
        <v>2.2544771286622245</v>
      </c>
      <c r="DG161" s="2">
        <f t="shared" si="205"/>
        <v>3.9160140880629912</v>
      </c>
      <c r="DH161" s="2">
        <f t="shared" si="206"/>
        <v>6.6894452741483645</v>
      </c>
      <c r="DI161" s="2">
        <f t="shared" si="269"/>
        <v>10.473638448811862</v>
      </c>
      <c r="DJ161" s="2">
        <f t="shared" si="269"/>
        <v>0</v>
      </c>
      <c r="DM161" s="2"/>
      <c r="DN161" s="2">
        <f t="shared" si="245"/>
        <v>1.9310344827586285</v>
      </c>
      <c r="DO161" s="2">
        <f t="shared" si="212"/>
        <v>1.8181818181818257</v>
      </c>
      <c r="DP161" s="2">
        <f t="shared" si="246"/>
        <v>-0.46728971962615828</v>
      </c>
      <c r="DQ161" s="2"/>
      <c r="DR161" s="2">
        <f t="shared" si="247"/>
        <v>4.6901172529313184</v>
      </c>
      <c r="DS161" s="2">
        <f t="shared" si="248"/>
        <v>3.3212118549697163</v>
      </c>
      <c r="DT161" s="2" t="e">
        <v>#N/A</v>
      </c>
      <c r="DU161" s="2" t="e">
        <v>#N/A</v>
      </c>
      <c r="DV161" s="2">
        <f t="shared" si="213"/>
        <v>4.4410413476263511</v>
      </c>
      <c r="DW161" s="2">
        <f t="shared" si="249"/>
        <v>-6.1815840309079384</v>
      </c>
      <c r="DX161" s="2">
        <f t="shared" si="250"/>
        <v>2.168021680216814</v>
      </c>
      <c r="DY161" s="2">
        <f t="shared" si="251"/>
        <v>1.780415430267035</v>
      </c>
      <c r="DZ161" s="2">
        <f t="shared" si="252"/>
        <v>-4.3175487465180957</v>
      </c>
      <c r="EA161" s="2">
        <f t="shared" si="190"/>
        <v>33.743409490333917</v>
      </c>
      <c r="EB161" s="2">
        <f t="shared" si="190"/>
        <v>9.2651757188498394</v>
      </c>
      <c r="EC161" s="2">
        <f t="shared" si="190"/>
        <v>6.6889632107023367</v>
      </c>
      <c r="ED161" s="2">
        <f t="shared" si="188"/>
        <v>3.2941176470588251</v>
      </c>
      <c r="EE161" s="2" t="e">
        <f t="shared" si="188"/>
        <v>#N/A</v>
      </c>
      <c r="EF161" s="2">
        <f t="shared" si="188"/>
        <v>9.3607305936073146</v>
      </c>
      <c r="EG161" s="2">
        <f t="shared" si="188"/>
        <v>-5.0516647531572811</v>
      </c>
      <c r="EH161" s="2">
        <f t="shared" si="188"/>
        <v>0.68728522336769515</v>
      </c>
      <c r="EI161" s="2">
        <f t="shared" si="151"/>
        <v>4.0847201210287398</v>
      </c>
      <c r="EJ161" s="2">
        <f t="shared" si="151"/>
        <v>2.6408450704225261</v>
      </c>
      <c r="EK161" s="2">
        <f t="shared" si="151"/>
        <v>-6.1815840309079384</v>
      </c>
      <c r="EL161" s="2">
        <f t="shared" si="151"/>
        <v>2.9357798165137616</v>
      </c>
      <c r="EM161" s="2">
        <f t="shared" si="151"/>
        <v>0.24096385542169418</v>
      </c>
      <c r="EN161" s="2">
        <f t="shared" si="151"/>
        <v>3.6753445635528514</v>
      </c>
      <c r="EO161" s="2">
        <f t="shared" si="240"/>
        <v>1.780415430267035</v>
      </c>
      <c r="EP161" s="2">
        <f t="shared" si="240"/>
        <v>-4.8728813559322131</v>
      </c>
      <c r="EQ161" s="2">
        <f t="shared" si="240"/>
        <v>1.7276422764227473</v>
      </c>
      <c r="ER161" s="2">
        <f t="shared" si="162"/>
        <v>6.6889632107023367</v>
      </c>
      <c r="ES161" s="2">
        <f t="shared" si="162"/>
        <v>3.464566929133861</v>
      </c>
      <c r="ET161" s="2">
        <f t="shared" si="162"/>
        <v>3.0942334739803234</v>
      </c>
      <c r="EU161" s="2">
        <f t="shared" si="198"/>
        <v>2.1</v>
      </c>
      <c r="EV161" s="2">
        <f t="shared" si="198"/>
        <v>2.6</v>
      </c>
      <c r="EW161" s="2">
        <f t="shared" si="253"/>
        <v>-0.9009009009008917</v>
      </c>
      <c r="EX161" s="2">
        <f t="shared" si="253"/>
        <v>-0.27247956403270157</v>
      </c>
      <c r="EY161" s="2">
        <f t="shared" si="254"/>
        <v>-11.729341758143585</v>
      </c>
      <c r="EZ161" s="2">
        <f t="shared" si="254"/>
        <v>-30.446921139988071</v>
      </c>
      <c r="FA161" s="2">
        <f t="shared" si="255"/>
        <v>-3.8031319910514561</v>
      </c>
      <c r="FB161" s="2">
        <f t="shared" si="173"/>
        <v>2.7214823393167498</v>
      </c>
      <c r="FC161" s="2">
        <f t="shared" si="173"/>
        <v>-0.71868583162217892</v>
      </c>
      <c r="FD161" s="2">
        <f t="shared" si="173"/>
        <v>2.5198938992042397</v>
      </c>
      <c r="FE161" s="2">
        <f t="shared" si="173"/>
        <v>1.8245438640340117</v>
      </c>
      <c r="FF161" s="2">
        <f t="shared" si="173"/>
        <v>2.788844621513964</v>
      </c>
      <c r="FG161" s="2">
        <f t="shared" si="173"/>
        <v>2.8272251308900653</v>
      </c>
      <c r="FH161" s="2">
        <v>5.7</v>
      </c>
      <c r="FI161" s="2">
        <v>5.3</v>
      </c>
      <c r="FL161" s="2">
        <f t="shared" si="270"/>
        <v>0.63135275500887378</v>
      </c>
      <c r="FM161" s="2">
        <f t="shared" si="270"/>
        <v>0.56820529432204392</v>
      </c>
      <c r="FN161" s="2">
        <f t="shared" si="229"/>
        <v>1.2151831777871491</v>
      </c>
      <c r="FQ161" s="2">
        <f t="shared" si="271"/>
        <v>2.549428221472505</v>
      </c>
      <c r="FR161" s="2">
        <f t="shared" si="271"/>
        <v>2.2922660965957187</v>
      </c>
      <c r="FS161" s="2">
        <f t="shared" si="231"/>
        <v>4.9500528709308655</v>
      </c>
      <c r="FT161" s="2">
        <f t="shared" si="272"/>
        <v>2.9809603534020512</v>
      </c>
      <c r="FU161" s="2">
        <f t="shared" si="272"/>
        <v>2.0902435210310433</v>
      </c>
      <c r="FX161" s="2">
        <f t="shared" si="241"/>
        <v>1.6470964847244529</v>
      </c>
      <c r="FY161" s="2">
        <f t="shared" si="241"/>
        <v>1.5592979894094361</v>
      </c>
      <c r="FZ161" s="2">
        <f t="shared" si="242"/>
        <v>4.3870573561066717</v>
      </c>
      <c r="GA161" s="2">
        <f t="shared" si="243"/>
        <v>2.700110612307105</v>
      </c>
      <c r="GB161" s="2">
        <f t="shared" si="243"/>
        <v>2.028097786508587</v>
      </c>
      <c r="GE161" s="2"/>
      <c r="GF161" s="2"/>
      <c r="GG161" s="2">
        <f t="shared" si="259"/>
        <v>-6.5267518349357516</v>
      </c>
      <c r="GH161" s="2">
        <f t="shared" si="259"/>
        <v>-18.06801900337981</v>
      </c>
      <c r="GI161" s="2">
        <f t="shared" si="260"/>
        <v>-2.6236881559220326</v>
      </c>
      <c r="GJ161" s="2">
        <f t="shared" si="261"/>
        <v>4.481792717086841</v>
      </c>
      <c r="GK161" s="2">
        <v>5.5</v>
      </c>
      <c r="GN161" s="2">
        <f t="shared" si="191"/>
        <v>0.40000000000000013</v>
      </c>
      <c r="GQ161" s="2"/>
      <c r="GT161" s="27">
        <f t="shared" ca="1" si="174"/>
        <v>102.82574568288854</v>
      </c>
      <c r="GU161" s="27">
        <f t="shared" ca="1" si="175"/>
        <v>95.416666666666671</v>
      </c>
      <c r="GV161" s="27">
        <f t="shared" ca="1" si="175"/>
        <v>100.53333333333335</v>
      </c>
      <c r="GW161" s="27">
        <f t="shared" ca="1" si="176"/>
        <v>98.725376593279265</v>
      </c>
      <c r="GX161" s="27">
        <f t="shared" ca="1" si="176"/>
        <v>103.64842454394693</v>
      </c>
      <c r="GY161" s="27">
        <f t="shared" ca="1" si="177"/>
        <v>100.95628415300546</v>
      </c>
      <c r="GZ161" s="27">
        <f t="shared" ca="1" si="178"/>
        <v>131.43350604490502</v>
      </c>
      <c r="HA161" s="27">
        <f t="shared" ca="1" si="179"/>
        <v>97.51511081262592</v>
      </c>
      <c r="HB161" s="27">
        <f t="shared" ca="1" si="179"/>
        <v>102.91858678955454</v>
      </c>
      <c r="HC161" s="27">
        <f t="shared" ca="1" si="179"/>
        <v>89.623786407766985</v>
      </c>
      <c r="HD161" s="27">
        <f t="shared" ca="1" si="179"/>
        <v>95.232419547079857</v>
      </c>
      <c r="HE161" s="27">
        <f t="shared" ca="1" si="180"/>
        <v>103.97444996451384</v>
      </c>
      <c r="HG161" s="27">
        <f t="shared" ca="1" si="181"/>
        <v>100.79113924050634</v>
      </c>
      <c r="HH161" s="27">
        <f t="shared" ca="1" si="182"/>
        <v>100.27855153203342</v>
      </c>
      <c r="HI161" s="27">
        <f t="shared" ca="1" si="182"/>
        <v>101.62601626016261</v>
      </c>
      <c r="HJ161" s="27">
        <f t="shared" ca="1" si="183"/>
        <v>100.81775700934578</v>
      </c>
      <c r="HK161" s="27">
        <f t="shared" ca="1" si="183"/>
        <v>101.00502512562812</v>
      </c>
      <c r="HL161" s="27">
        <f t="shared" ca="1" si="184"/>
        <v>100.96551724137932</v>
      </c>
      <c r="HM161" s="27">
        <f t="shared" ca="1" si="185"/>
        <v>101.75746924428823</v>
      </c>
      <c r="HN161" s="27">
        <f t="shared" ca="1" si="186"/>
        <v>100.40458530006742</v>
      </c>
      <c r="HO161" s="27">
        <f t="shared" ca="1" si="186"/>
        <v>101.87793427230045</v>
      </c>
      <c r="HP161" s="27">
        <f t="shared" ca="1" si="186"/>
        <v>104.04040404040404</v>
      </c>
      <c r="HQ161" s="27">
        <f t="shared" ca="1" si="186"/>
        <v>106.06826801517069</v>
      </c>
      <c r="HR161" s="27">
        <f t="shared" ca="1" si="187"/>
        <v>96.838487972508588</v>
      </c>
      <c r="HT161" s="27">
        <f t="shared" ca="1" si="265"/>
        <v>181.11120079831468</v>
      </c>
      <c r="HU161" s="27">
        <f t="shared" ca="1" si="265"/>
        <v>40.47649348659003</v>
      </c>
      <c r="HV161" s="27">
        <f t="shared" ca="1" si="265"/>
        <v>32.344286106283718</v>
      </c>
      <c r="HW161" s="27">
        <f t="shared" ca="1" si="266"/>
        <v>581.62317748129374</v>
      </c>
      <c r="HX161" s="27">
        <f t="shared" ca="1" si="266"/>
        <v>419.39929733246595</v>
      </c>
      <c r="HY161" s="27">
        <f t="shared" ca="1" si="233"/>
        <v>1000</v>
      </c>
      <c r="HZ161" s="27">
        <f t="shared" ca="1" si="267"/>
        <v>9.2397539608574082</v>
      </c>
      <c r="IA161" s="27">
        <f t="shared" ca="1" si="267"/>
        <v>14.389975942261426</v>
      </c>
      <c r="IB161" s="27">
        <f t="shared" ca="1" si="267"/>
        <v>22.62206896551724</v>
      </c>
      <c r="IC161" s="27">
        <f t="shared" ca="1" si="267"/>
        <v>52.84347010281644</v>
      </c>
      <c r="ID161" s="27">
        <f t="shared" ca="1" si="267"/>
        <v>30.465039787798403</v>
      </c>
      <c r="IE161" s="27">
        <f t="shared" ca="1" si="267"/>
        <v>17.792485846628924</v>
      </c>
      <c r="IG161" s="28">
        <f t="shared" ca="1" si="217"/>
        <v>0.60547483448077599</v>
      </c>
      <c r="IH161" s="28">
        <f t="shared" ca="1" si="217"/>
        <v>-0.15994590038314194</v>
      </c>
      <c r="II161" s="28">
        <f t="shared" ca="1" si="217"/>
        <v>6.8208335132169437E-2</v>
      </c>
      <c r="IJ161" s="28">
        <f t="shared" ca="1" si="218"/>
        <v>-0.25020215494476378</v>
      </c>
      <c r="IK161" s="24">
        <f t="shared" ca="1" si="234"/>
        <v>-0.76393942417456728</v>
      </c>
      <c r="IL161" s="28">
        <f t="shared" ca="1" si="219"/>
        <v>2.0275785419033578</v>
      </c>
      <c r="IM161" s="28">
        <f t="shared" ca="1" si="235"/>
        <v>1.9310344827586181</v>
      </c>
      <c r="IN161" s="3">
        <f t="shared" ca="1" si="236"/>
        <v>1.7773763869585939</v>
      </c>
      <c r="IO161" s="2">
        <f t="shared" si="256"/>
        <v>1.8</v>
      </c>
      <c r="IQ161" s="2">
        <f t="shared" ca="1" si="220"/>
        <v>0.51373726922980345</v>
      </c>
      <c r="IS161" s="3">
        <f t="shared" ca="1" si="221"/>
        <v>0.14407708812260478</v>
      </c>
      <c r="IT161" s="3">
        <f t="shared" ca="1" si="222"/>
        <v>0</v>
      </c>
      <c r="IU161" s="3">
        <f t="shared" si="223"/>
        <v>0.40000000000000013</v>
      </c>
      <c r="IV161" s="3">
        <f t="shared" ca="1" si="224"/>
        <v>0.25592291187739535</v>
      </c>
      <c r="IX161" s="28">
        <f ca="1">$HL161/100*(GZ161-100)*AL161/1000+(HM161-100)*HZ161/$HY161</f>
        <v>0.30187160109904454</v>
      </c>
      <c r="IY161" s="28">
        <f ca="1">$HL161/100*(HA161-100)*AM161/1000+(HN161-100)*IA161/$HY161</f>
        <v>-3.933788924176939E-2</v>
      </c>
      <c r="IZ161" s="28">
        <f ca="1">$HL161/100*(HB161-100)*AN161/1000+(HO161-100)*IB161/$HY161</f>
        <v>8.9631018592086137E-2</v>
      </c>
      <c r="JA161" s="28">
        <f ca="1">$HL161/100*(HC161-100)*AO161/1000+(HP161-100)*IC161/$HY161</f>
        <v>-0.39412209784877572</v>
      </c>
      <c r="JB161" s="28">
        <f ca="1">$HL161/100*(HD161-100)*AP161/1000+(HQ161-100)*ID161/$HY161</f>
        <v>2.6020821806938793E-2</v>
      </c>
      <c r="JC161" s="28">
        <f ca="1">$HL161/100*(HE161-100)*AQ161/1000+(HR161-100)*IE161/$HY161</f>
        <v>-7.1622504691074007E-5</v>
      </c>
      <c r="JE161" s="3">
        <f t="shared" ca="1" si="268"/>
        <v>4.080471681257819E-2</v>
      </c>
      <c r="JF161" s="3">
        <f t="shared" ca="1" si="268"/>
        <v>8.7939656922752518E-3</v>
      </c>
      <c r="JG161" s="3">
        <f t="shared" ca="1" si="268"/>
        <v>-3.2556809153027139E-2</v>
      </c>
      <c r="JH161" s="3">
        <f t="shared" ca="1" si="268"/>
        <v>4.5824311048413391E-2</v>
      </c>
      <c r="JI161" s="3">
        <f t="shared" ca="1" si="268"/>
        <v>1.9856150589782517E-2</v>
      </c>
      <c r="JJ161" s="3">
        <f t="shared" ca="1" si="268"/>
        <v>1.9785265444880684E-2</v>
      </c>
      <c r="JK161" s="3">
        <f>IO161-IO160</f>
        <v>0.40000000000000013</v>
      </c>
      <c r="JL161" s="3">
        <f t="shared" ca="1" si="226"/>
        <v>0.39175209234044905</v>
      </c>
      <c r="JN161" s="10">
        <f>COUNTIF(EI161:ET161,"&gt;2")</f>
        <v>7</v>
      </c>
      <c r="JP161" s="2">
        <f>AVERAGE(CS161,CS149,CS137,CS125,CS113,CS101,CS89,CS77,CS65,CS53)</f>
        <v>0.35098704180100199</v>
      </c>
      <c r="JQ161" s="2">
        <f>CS161-JP161</f>
        <v>5.6621653851187448E-2</v>
      </c>
      <c r="JR161" s="2">
        <f>AVERAGE(CT161,CT149,CT137,CT125,CT113,CT101,CT89,CT77,CT65,CT53)</f>
        <v>0.44667633826666775</v>
      </c>
      <c r="JS161" s="2">
        <f>CT161-JR161</f>
        <v>0.19517218548172754</v>
      </c>
      <c r="KH161" s="2">
        <f>(DN161*$DN$4)+(FB161*$FB$3)+(FC161*$FC$3)+(FD161*$FD$3)+(FE161*$FE$3)+(FF161*$FF$3)+(FG161*$FG$3)</f>
        <v>2.1588641679104916</v>
      </c>
      <c r="KI161" s="2">
        <f>F161-KH161</f>
        <v>-0.35886416791049158</v>
      </c>
      <c r="KJ161" s="2">
        <f>MAX(DN161,FB161:FG161)</f>
        <v>2.8272251308900653</v>
      </c>
      <c r="KK161" s="2">
        <f>MIN(DN161,FB161:FG161)</f>
        <v>-0.71868583162217892</v>
      </c>
      <c r="KL161" s="2">
        <f t="shared" si="257"/>
        <v>3.5459109625122442</v>
      </c>
      <c r="KO161" s="2">
        <f>BO161</f>
        <v>98.44</v>
      </c>
      <c r="KP161" s="2">
        <f>100*((BO155/BO143)-1)</f>
        <v>-4.4209702660406798</v>
      </c>
      <c r="KQ161" s="2">
        <f t="shared" si="263"/>
        <v>-4.4209702660406798</v>
      </c>
      <c r="KR161" s="2">
        <f>100*((BO149/BO137)-1)</f>
        <v>1.8890920170627767</v>
      </c>
      <c r="KS161" s="2">
        <f t="shared" si="149"/>
        <v>1.8890920170627767</v>
      </c>
      <c r="KT161" s="3">
        <f>BP161</f>
        <v>1.4365000000000001</v>
      </c>
      <c r="KU161" s="3">
        <f>BQ161</f>
        <v>25.68</v>
      </c>
      <c r="KV161" s="3">
        <f t="shared" si="207"/>
        <v>17.876783849634528</v>
      </c>
      <c r="KW161" s="2">
        <f t="shared" si="200"/>
        <v>36.037300289785925</v>
      </c>
      <c r="KX161" s="2">
        <f t="shared" si="200"/>
        <v>32.703254199627516</v>
      </c>
      <c r="LB161">
        <v>0</v>
      </c>
      <c r="LE161" s="2" t="e">
        <v>#N/A</v>
      </c>
      <c r="LF161" s="2" t="e">
        <v>#N/A</v>
      </c>
      <c r="LG161" s="2" t="e">
        <v>#N/A</v>
      </c>
      <c r="LH161" s="2" t="e">
        <v>#N/A</v>
      </c>
      <c r="LI161" s="2" t="e">
        <v>#N/A</v>
      </c>
      <c r="LJ161" s="2" t="e">
        <v>#N/A</v>
      </c>
      <c r="LK161" s="2">
        <v>80.930237261892174</v>
      </c>
      <c r="LL161" s="2" t="e">
        <v>#N/A</v>
      </c>
      <c r="LM161" s="2" t="e">
        <v>#N/A</v>
      </c>
      <c r="LN161" s="2">
        <v>76.526038536992175</v>
      </c>
      <c r="LO161" s="2">
        <v>46.519360438415113</v>
      </c>
      <c r="LP161" s="2">
        <v>55.256944438674296</v>
      </c>
      <c r="LQ161" s="2" t="e">
        <v>#N/A</v>
      </c>
      <c r="LR161" s="2" t="e">
        <v>#N/A</v>
      </c>
      <c r="LS161" s="2" t="e">
        <v>#N/A</v>
      </c>
      <c r="LT161" s="2" t="e">
        <v>#N/A</v>
      </c>
      <c r="LU161" s="2" t="e">
        <v>#N/A</v>
      </c>
      <c r="LV161" s="2" t="e">
        <v>#N/A</v>
      </c>
      <c r="LW161" s="2" t="e">
        <v>#N/A</v>
      </c>
      <c r="LX161" s="2" t="e">
        <v>#N/A</v>
      </c>
      <c r="LY161" s="2">
        <v>69.343835451640004</v>
      </c>
      <c r="LZ161" s="2" t="e">
        <v>#N/A</v>
      </c>
      <c r="MA161" s="2" t="e">
        <v>#N/A</v>
      </c>
      <c r="MB161" s="2" t="e">
        <v>#N/A</v>
      </c>
      <c r="MC161" s="2" t="e">
        <v>#N/A</v>
      </c>
      <c r="MD161" s="2" t="e">
        <v>#N/A</v>
      </c>
      <c r="ME161" s="2" t="e">
        <v>#N/A</v>
      </c>
      <c r="MF161" s="2" t="e">
        <v>#N/A</v>
      </c>
      <c r="MG161" s="2" t="e">
        <v>#N/A</v>
      </c>
      <c r="MH161" s="2">
        <v>66.625385728373558</v>
      </c>
      <c r="MI161" s="2" t="e">
        <v>#N/A</v>
      </c>
      <c r="MJ161" s="2" t="e">
        <v>#N/A</v>
      </c>
      <c r="MK161" s="2" t="e">
        <v>#N/A</v>
      </c>
      <c r="ML161" s="2" t="e">
        <v>#N/A</v>
      </c>
      <c r="MM161" s="2" t="e">
        <v>#N/A</v>
      </c>
      <c r="MN161" s="2" t="e">
        <v>#N/A</v>
      </c>
      <c r="MO161" s="2" t="e">
        <v>#N/A</v>
      </c>
      <c r="MP161" s="2">
        <v>41.681619963544861</v>
      </c>
      <c r="MQ161" s="2" t="e">
        <v>#N/A</v>
      </c>
      <c r="MR161" s="2" t="e">
        <v>#N/A</v>
      </c>
      <c r="MS161" s="10" t="e">
        <v>#N/A</v>
      </c>
      <c r="MT161" s="2" t="e">
        <v>#N/A</v>
      </c>
      <c r="MU161" s="2" t="e">
        <v>#N/A</v>
      </c>
      <c r="MV161" s="2" t="e">
        <v>#N/A</v>
      </c>
      <c r="MX161" s="22" t="e">
        <v>#N/A</v>
      </c>
      <c r="MY161" s="22" t="e">
        <v>#N/A</v>
      </c>
      <c r="MZ161" s="22" t="e">
        <v>#N/A</v>
      </c>
      <c r="NA161" s="22" t="e">
        <v>#N/A</v>
      </c>
      <c r="NB161" s="22" t="e">
        <v>#N/A</v>
      </c>
      <c r="NC161" s="22" t="e">
        <v>#N/A</v>
      </c>
      <c r="ND161" s="22">
        <v>1</v>
      </c>
      <c r="NE161" s="22" t="e">
        <v>#N/A</v>
      </c>
      <c r="NF161" s="22" t="e">
        <v>#N/A</v>
      </c>
      <c r="NG161" s="22">
        <v>2</v>
      </c>
      <c r="NH161" s="23">
        <v>9</v>
      </c>
      <c r="NI161" s="22">
        <v>23</v>
      </c>
      <c r="NJ161" s="22" t="e">
        <v>#N/A</v>
      </c>
      <c r="NK161" s="22" t="e">
        <v>#N/A</v>
      </c>
      <c r="NL161" s="23" t="e">
        <v>#N/A</v>
      </c>
      <c r="NM161" s="3" t="e">
        <v>#N/A</v>
      </c>
      <c r="NN161" s="22" t="e">
        <v>#N/A</v>
      </c>
      <c r="NO161" s="22" t="e">
        <v>#N/A</v>
      </c>
      <c r="NP161" s="22" t="e">
        <v>#N/A</v>
      </c>
      <c r="NQ161" s="22" t="e">
        <v>#N/A</v>
      </c>
      <c r="NR161" s="23">
        <v>1</v>
      </c>
      <c r="NS161" s="22" t="e">
        <v>#N/A</v>
      </c>
      <c r="NT161" s="22" t="e">
        <v>#N/A</v>
      </c>
      <c r="NU161" s="23" t="e">
        <v>#N/A</v>
      </c>
      <c r="NV161" s="3" t="e">
        <v>#N/A</v>
      </c>
      <c r="NW161" s="22" t="e">
        <v>#N/A</v>
      </c>
      <c r="NX161" s="22" t="e">
        <v>#N/A</v>
      </c>
      <c r="NY161" s="22" t="e">
        <v>#N/A</v>
      </c>
      <c r="NZ161" s="22" t="e">
        <v>#N/A</v>
      </c>
      <c r="OA161" s="23">
        <v>7</v>
      </c>
      <c r="OB161" s="22" t="e">
        <v>#N/A</v>
      </c>
      <c r="OC161" s="22" t="e">
        <v>#N/A</v>
      </c>
      <c r="OD161" s="22" t="e">
        <v>#N/A</v>
      </c>
      <c r="OE161" s="22" t="e">
        <v>#N/A</v>
      </c>
      <c r="OF161" s="22" t="e">
        <v>#N/A</v>
      </c>
      <c r="OG161" s="22" t="e">
        <v>#N/A</v>
      </c>
      <c r="OH161" s="23" t="e">
        <v>#N/A</v>
      </c>
      <c r="OI161" s="22">
        <v>2</v>
      </c>
      <c r="OJ161" s="22" t="e">
        <v>#N/A</v>
      </c>
      <c r="OK161" s="22" t="e">
        <v>#N/A</v>
      </c>
      <c r="OL161" s="22" t="e">
        <v>#N/A</v>
      </c>
      <c r="OM161" s="23" t="e">
        <v>#N/A</v>
      </c>
      <c r="ON161" s="22" t="e">
        <v>#N/A</v>
      </c>
      <c r="OO161" s="22" t="e">
        <v>#N/A</v>
      </c>
      <c r="OQ161">
        <f t="shared" si="258"/>
        <v>-7</v>
      </c>
      <c r="OR161" s="23" t="e">
        <f t="shared" ca="1" si="238"/>
        <v>#N/A</v>
      </c>
      <c r="OS161" s="23" t="e">
        <f t="shared" ca="1" si="238"/>
        <v>#N/A</v>
      </c>
      <c r="OT161" s="23" t="e">
        <f t="shared" ca="1" si="237"/>
        <v>#N/A</v>
      </c>
      <c r="OU161" s="23" t="e">
        <f t="shared" ca="1" si="237"/>
        <v>#N/A</v>
      </c>
      <c r="OV161" s="23" t="e">
        <f t="shared" ca="1" si="237"/>
        <v>#N/A</v>
      </c>
      <c r="OW161" s="23" t="e">
        <f t="shared" ca="1" si="237"/>
        <v>#N/A</v>
      </c>
      <c r="OX161" s="23">
        <f t="shared" ca="1" si="237"/>
        <v>1.0181044162858575</v>
      </c>
      <c r="OY161" s="23" t="e">
        <f t="shared" ca="1" si="237"/>
        <v>#N/A</v>
      </c>
      <c r="OZ161" s="23" t="e">
        <f t="shared" ca="1" si="237"/>
        <v>#N/A</v>
      </c>
      <c r="PA161" s="23">
        <f t="shared" ca="1" si="237"/>
        <v>1.031713531465041</v>
      </c>
      <c r="PB161" s="23">
        <f t="shared" ca="1" si="237"/>
        <v>1.0422633077502446</v>
      </c>
      <c r="PC161" s="23">
        <f t="shared" ca="1" si="237"/>
        <v>1.044224574259335</v>
      </c>
      <c r="PD161" s="23" t="e">
        <f t="shared" ca="1" si="237"/>
        <v>#N/A</v>
      </c>
      <c r="PE161" s="23" t="e">
        <f t="shared" ca="1" si="237"/>
        <v>#N/A</v>
      </c>
      <c r="PF161" s="23" t="e">
        <f t="shared" ca="1" si="237"/>
        <v>#N/A</v>
      </c>
      <c r="PG161" s="23" t="e">
        <f t="shared" ca="1" si="237"/>
        <v>#N/A</v>
      </c>
      <c r="PH161" s="23" t="e">
        <f t="shared" ca="1" si="237"/>
        <v>#N/A</v>
      </c>
      <c r="PI161" s="23" t="e">
        <f t="shared" ca="1" si="237"/>
        <v>#N/A</v>
      </c>
      <c r="PJ161" s="23" t="e">
        <f t="shared" ca="1" si="264"/>
        <v>#N/A</v>
      </c>
      <c r="PK161" s="23" t="e">
        <f t="shared" ca="1" si="264"/>
        <v>#N/A</v>
      </c>
      <c r="PL161" s="23">
        <f t="shared" ca="1" si="264"/>
        <v>1.0316044274267751</v>
      </c>
      <c r="PM161" s="23" t="e">
        <f t="shared" ca="1" si="264"/>
        <v>#N/A</v>
      </c>
      <c r="PN161" s="23" t="e">
        <f t="shared" ca="1" si="264"/>
        <v>#N/A</v>
      </c>
      <c r="PO161" s="23" t="e">
        <f t="shared" ca="1" si="264"/>
        <v>#N/A</v>
      </c>
      <c r="PP161" s="23" t="e">
        <f t="shared" ca="1" si="262"/>
        <v>#N/A</v>
      </c>
      <c r="PQ161" s="23" t="e">
        <f t="shared" ca="1" si="262"/>
        <v>#N/A</v>
      </c>
      <c r="PR161" s="23" t="e">
        <f t="shared" ca="1" si="262"/>
        <v>#N/A</v>
      </c>
      <c r="PS161" s="23" t="e">
        <f t="shared" ca="1" si="239"/>
        <v>#N/A</v>
      </c>
      <c r="PT161" s="23" t="e">
        <f t="shared" ca="1" si="239"/>
        <v>#N/A</v>
      </c>
      <c r="PU161" s="23">
        <f t="shared" ca="1" si="239"/>
        <v>1.0270661506652843</v>
      </c>
      <c r="PV161" s="23" t="e">
        <f t="shared" ca="1" si="239"/>
        <v>#N/A</v>
      </c>
      <c r="PW161" s="23" t="e">
        <f t="shared" ca="1" si="239"/>
        <v>#N/A</v>
      </c>
      <c r="PX161" s="23" t="e">
        <f t="shared" ca="1" si="239"/>
        <v>#N/A</v>
      </c>
      <c r="PY161" s="23" t="e">
        <f t="shared" ca="1" si="239"/>
        <v>#N/A</v>
      </c>
      <c r="PZ161" s="23" t="e">
        <f t="shared" ca="1" si="239"/>
        <v>#N/A</v>
      </c>
      <c r="QA161" s="23" t="e">
        <f t="shared" ca="1" si="273"/>
        <v>#N/A</v>
      </c>
      <c r="QB161" s="23" t="e">
        <f t="shared" ca="1" si="273"/>
        <v>#N/A</v>
      </c>
      <c r="QC161" s="23">
        <f t="shared" ca="1" si="273"/>
        <v>1.0618806241297494</v>
      </c>
      <c r="QD161" s="23" t="e">
        <f t="shared" ca="1" si="273"/>
        <v>#N/A</v>
      </c>
      <c r="QE161" s="23" t="e">
        <f t="shared" ca="1" si="273"/>
        <v>#N/A</v>
      </c>
      <c r="QF161" s="23" t="e">
        <f t="shared" ca="1" si="273"/>
        <v>#N/A</v>
      </c>
      <c r="QG161" s="23" t="e">
        <f t="shared" ca="1" si="194"/>
        <v>#N/A</v>
      </c>
      <c r="QH161" s="23" t="e">
        <f t="shared" ca="1" si="194"/>
        <v>#N/A</v>
      </c>
      <c r="QI161" s="23" t="e">
        <f t="shared" ca="1" si="194"/>
        <v>#N/A</v>
      </c>
      <c r="QJ161" s="26" t="e">
        <f t="shared" ca="1" si="211"/>
        <v>#N/A</v>
      </c>
    </row>
    <row r="162" spans="1:452" x14ac:dyDescent="0.35">
      <c r="A162" t="s">
        <v>1227</v>
      </c>
      <c r="B162" s="21">
        <v>37135</v>
      </c>
      <c r="C162" t="s">
        <v>778</v>
      </c>
      <c r="D162" s="2">
        <v>75</v>
      </c>
      <c r="E162" s="2">
        <v>74.099999999999994</v>
      </c>
      <c r="F162" s="2">
        <v>1.3</v>
      </c>
      <c r="G162" s="2">
        <v>78.599999999999994</v>
      </c>
      <c r="H162" s="2">
        <v>73.92798054466293</v>
      </c>
      <c r="I162" s="2">
        <v>78.404577857507633</v>
      </c>
      <c r="J162" s="2">
        <v>85.8</v>
      </c>
      <c r="K162" s="2">
        <v>62.4</v>
      </c>
      <c r="L162" s="2">
        <v>62.311140140417784</v>
      </c>
      <c r="M162" s="2">
        <v>70.400000000000006</v>
      </c>
      <c r="N162" s="2">
        <v>68.3</v>
      </c>
      <c r="O162" s="2">
        <v>68.099999999999994</v>
      </c>
      <c r="P162" s="2">
        <v>65.599999999999994</v>
      </c>
      <c r="Q162" s="2">
        <v>150.30000000000001</v>
      </c>
      <c r="R162" s="2">
        <v>67.400000000000006</v>
      </c>
      <c r="S162" s="2">
        <v>68.3</v>
      </c>
      <c r="T162" s="2">
        <v>38.200000000000003</v>
      </c>
      <c r="U162" s="2">
        <v>61.7</v>
      </c>
      <c r="V162" s="2">
        <v>68.7</v>
      </c>
      <c r="W162" s="2">
        <v>33.299999999999997</v>
      </c>
      <c r="X162" s="2">
        <v>87.9</v>
      </c>
      <c r="Y162" s="2" t="e">
        <v>#N/A</v>
      </c>
      <c r="Z162" s="2">
        <v>48.4</v>
      </c>
      <c r="AA162" s="2">
        <v>82.7</v>
      </c>
      <c r="AB162" s="2">
        <v>146.1</v>
      </c>
      <c r="AC162" s="2">
        <v>145.4</v>
      </c>
      <c r="AD162" s="2">
        <v>67.3</v>
      </c>
      <c r="AE162" s="2">
        <v>152.6</v>
      </c>
      <c r="AF162" s="2">
        <v>81.900000000000006</v>
      </c>
      <c r="AG162" s="22">
        <v>564</v>
      </c>
      <c r="AH162" s="22">
        <v>436</v>
      </c>
      <c r="AI162" s="22">
        <v>162</v>
      </c>
      <c r="AJ162" s="22">
        <v>37</v>
      </c>
      <c r="AK162" s="22">
        <v>29</v>
      </c>
      <c r="AL162" s="22">
        <v>9</v>
      </c>
      <c r="AM162" s="22">
        <v>18</v>
      </c>
      <c r="AN162" s="22">
        <v>16</v>
      </c>
      <c r="AO162" s="22">
        <v>58</v>
      </c>
      <c r="AP162" s="22">
        <v>33</v>
      </c>
      <c r="AQ162" s="22">
        <v>14</v>
      </c>
      <c r="AR162" s="2">
        <v>68.7</v>
      </c>
      <c r="AS162" s="2">
        <v>58.6</v>
      </c>
      <c r="AT162" s="2">
        <v>150.30000000000001</v>
      </c>
      <c r="AU162" s="2">
        <v>56.3</v>
      </c>
      <c r="AV162" s="2">
        <v>84.4</v>
      </c>
      <c r="AW162" s="2">
        <v>67.8</v>
      </c>
      <c r="AX162" s="2">
        <v>67.400000000000006</v>
      </c>
      <c r="AY162" s="2">
        <v>89.9</v>
      </c>
      <c r="AZ162" s="2">
        <v>100.3</v>
      </c>
      <c r="BA162" s="2">
        <v>33.299999999999997</v>
      </c>
      <c r="BB162" s="2">
        <v>65.900000000000006</v>
      </c>
      <c r="BC162" s="2">
        <v>73.7</v>
      </c>
      <c r="BD162" s="3" t="e">
        <v>#N/A</v>
      </c>
      <c r="BE162" s="3" t="e">
        <v>#N/A</v>
      </c>
      <c r="BF162" s="3" t="e">
        <v>#N/A</v>
      </c>
      <c r="BG162" s="3" t="e">
        <v>#N/A</v>
      </c>
      <c r="BH162" s="3" t="e">
        <v>#N/A</v>
      </c>
      <c r="BI162" s="2">
        <v>174.6</v>
      </c>
      <c r="BJ162" s="2">
        <v>1.7</v>
      </c>
      <c r="BK162" s="2">
        <v>2.2999999999999998</v>
      </c>
      <c r="BL162" s="2">
        <v>65.7</v>
      </c>
      <c r="BM162" s="2">
        <v>73.099999999999994</v>
      </c>
      <c r="BN162" s="10">
        <v>331</v>
      </c>
      <c r="BO162" s="3">
        <v>99.6</v>
      </c>
      <c r="BP162" s="22">
        <v>1.4635</v>
      </c>
      <c r="BQ162" s="3">
        <v>25.619500000000006</v>
      </c>
      <c r="BR162" s="23">
        <v>2.149375</v>
      </c>
      <c r="BS162" s="2">
        <v>42.4</v>
      </c>
      <c r="BT162" s="3">
        <v>49.42</v>
      </c>
      <c r="BU162" s="2">
        <v>1.9</v>
      </c>
      <c r="BV162" s="2">
        <v>2.6</v>
      </c>
      <c r="BW162" s="2">
        <v>4.8</v>
      </c>
      <c r="BX162" s="2">
        <v>5</v>
      </c>
      <c r="BY162" s="23">
        <v>178.1</v>
      </c>
      <c r="BZ162" s="2">
        <v>96.6</v>
      </c>
      <c r="CA162" s="2">
        <v>77.400000000000006</v>
      </c>
      <c r="CB162" s="3">
        <v>81.63</v>
      </c>
      <c r="CC162" s="2">
        <v>77.400000000000006</v>
      </c>
      <c r="CD162" s="2">
        <v>98.4</v>
      </c>
      <c r="CE162" s="2">
        <v>96.375441225805147</v>
      </c>
      <c r="CF162" s="3">
        <v>81.578738119761809</v>
      </c>
      <c r="CG162" s="2">
        <v>77.509074594094045</v>
      </c>
      <c r="CH162" s="23">
        <v>187.08881281935263</v>
      </c>
      <c r="CI162" s="3">
        <v>81.684901966329733</v>
      </c>
      <c r="CM162" s="2">
        <f t="shared" si="196"/>
        <v>17.50563717116502</v>
      </c>
      <c r="CN162" s="2">
        <f t="shared" si="196"/>
        <v>1.4686539118551418</v>
      </c>
      <c r="CO162" s="2">
        <f t="shared" si="197"/>
        <v>94.663137865794155</v>
      </c>
      <c r="CR162" s="2">
        <f t="shared" si="201"/>
        <v>0.26737967914438882</v>
      </c>
      <c r="CS162" s="2">
        <f t="shared" si="201"/>
        <v>0.27063599458726467</v>
      </c>
      <c r="CT162" s="2">
        <f t="shared" si="202"/>
        <v>0.25510204081631205</v>
      </c>
      <c r="CU162" s="2">
        <f t="shared" si="202"/>
        <v>2.4517272075018349E-2</v>
      </c>
      <c r="CV162" s="2">
        <f t="shared" si="202"/>
        <v>-8.8680800617888883E-2</v>
      </c>
      <c r="CW162" s="2">
        <f t="shared" si="203"/>
        <v>-0.14662756598241719</v>
      </c>
      <c r="CX162" s="2">
        <f t="shared" si="204"/>
        <v>-0.16000000000000228</v>
      </c>
      <c r="CY162" s="2">
        <f t="shared" si="244"/>
        <v>-0.58224163027657305</v>
      </c>
      <c r="CZ162" s="2">
        <f t="shared" si="208"/>
        <v>1.3262599469496019</v>
      </c>
      <c r="DA162" s="2">
        <f t="shared" si="209"/>
        <v>-0.27303754266211988</v>
      </c>
      <c r="DB162" s="2">
        <f t="shared" si="210"/>
        <v>0.43859649122806599</v>
      </c>
      <c r="DC162" s="2"/>
      <c r="DF162" s="2">
        <f t="shared" si="205"/>
        <v>0.29460431307448687</v>
      </c>
      <c r="DG162" s="2">
        <f t="shared" si="205"/>
        <v>-1.0589944921838179</v>
      </c>
      <c r="DH162" s="2">
        <f t="shared" si="206"/>
        <v>-0.40134190528097191</v>
      </c>
      <c r="DI162" s="2">
        <f t="shared" si="269"/>
        <v>11.709740095704824</v>
      </c>
      <c r="DJ162" s="2">
        <f t="shared" si="269"/>
        <v>5.9812819711856147</v>
      </c>
      <c r="DM162" s="2"/>
      <c r="DN162" s="2">
        <f t="shared" si="245"/>
        <v>1.3679890560875514</v>
      </c>
      <c r="DO162" s="2">
        <f t="shared" si="212"/>
        <v>1.2886597938144331</v>
      </c>
      <c r="DP162" s="2">
        <f t="shared" si="246"/>
        <v>-0.6944444444444543</v>
      </c>
      <c r="DQ162" s="2"/>
      <c r="DR162" s="2">
        <f t="shared" si="247"/>
        <v>3.9999999999999973</v>
      </c>
      <c r="DS162" s="2">
        <f t="shared" si="248"/>
        <v>3.0398697596155593</v>
      </c>
      <c r="DT162" s="2" t="e">
        <v>#N/A</v>
      </c>
      <c r="DU162" s="2" t="e">
        <v>#N/A</v>
      </c>
      <c r="DV162" s="2">
        <f t="shared" si="213"/>
        <v>3.969465648854964</v>
      </c>
      <c r="DW162" s="2">
        <f t="shared" si="249"/>
        <v>-6.8773234200743438</v>
      </c>
      <c r="DX162" s="2">
        <f t="shared" si="250"/>
        <v>1.5957446808510634</v>
      </c>
      <c r="DY162" s="2">
        <f t="shared" si="251"/>
        <v>-0.44313146233382339</v>
      </c>
      <c r="DZ162" s="2">
        <f t="shared" si="252"/>
        <v>-6.6939890710382643</v>
      </c>
      <c r="EA162" s="2">
        <f t="shared" si="190"/>
        <v>8.4358523725834864</v>
      </c>
      <c r="EB162" s="2">
        <f t="shared" si="190"/>
        <v>8.3596214511041147</v>
      </c>
      <c r="EC162" s="2">
        <f t="shared" si="190"/>
        <v>5.3797468354430222</v>
      </c>
      <c r="ED162" s="2">
        <f t="shared" si="188"/>
        <v>3.4117647058823586</v>
      </c>
      <c r="EE162" s="2" t="e">
        <f t="shared" si="188"/>
        <v>#N/A</v>
      </c>
      <c r="EF162" s="2">
        <f t="shared" si="188"/>
        <v>9.7505668934240397</v>
      </c>
      <c r="EG162" s="2">
        <f t="shared" si="188"/>
        <v>-4.5034642032332428</v>
      </c>
      <c r="EH162" s="2">
        <f t="shared" si="188"/>
        <v>1.0373443983402453</v>
      </c>
      <c r="EI162" s="2">
        <f t="shared" si="151"/>
        <v>3.6199095022624528</v>
      </c>
      <c r="EJ162" s="2">
        <f t="shared" si="151"/>
        <v>2.6269702276707552</v>
      </c>
      <c r="EK162" s="2">
        <f t="shared" si="151"/>
        <v>-6.8773234200743438</v>
      </c>
      <c r="EL162" s="2">
        <f t="shared" si="151"/>
        <v>2.7372262773722733</v>
      </c>
      <c r="EM162" s="2">
        <f t="shared" si="151"/>
        <v>0.11862396204034287</v>
      </c>
      <c r="EN162" s="2">
        <f t="shared" si="151"/>
        <v>3.6697247706421798</v>
      </c>
      <c r="EO162" s="2">
        <f t="shared" si="240"/>
        <v>-0.44313146233382339</v>
      </c>
      <c r="EP162" s="2">
        <f t="shared" si="240"/>
        <v>-4.0554962646744848</v>
      </c>
      <c r="EQ162" s="2">
        <f t="shared" si="240"/>
        <v>1.3131313131313105</v>
      </c>
      <c r="ER162" s="2">
        <f t="shared" si="162"/>
        <v>5.3797468354430222</v>
      </c>
      <c r="ES162" s="2">
        <f t="shared" si="162"/>
        <v>3.6163522012578664</v>
      </c>
      <c r="ET162" s="2">
        <f t="shared" si="162"/>
        <v>3.51123595505618</v>
      </c>
      <c r="EU162" s="2">
        <f t="shared" si="198"/>
        <v>1.7</v>
      </c>
      <c r="EV162" s="2">
        <f t="shared" si="198"/>
        <v>2.2999999999999998</v>
      </c>
      <c r="EW162" s="2">
        <f t="shared" si="253"/>
        <v>-2.3774145616641817</v>
      </c>
      <c r="EX162" s="2">
        <f t="shared" si="253"/>
        <v>-0.8141112618724633</v>
      </c>
      <c r="EY162" s="2">
        <f t="shared" si="254"/>
        <v>-24.183066297431889</v>
      </c>
      <c r="EZ162" s="2">
        <f t="shared" si="254"/>
        <v>-58.339043761129204</v>
      </c>
      <c r="FA162" s="2">
        <f t="shared" si="255"/>
        <v>-8.4233261339092813</v>
      </c>
      <c r="FB162" s="2">
        <f t="shared" si="173"/>
        <v>2.5921658986175045</v>
      </c>
      <c r="FC162" s="2">
        <f t="shared" si="173"/>
        <v>-0.71942446043166131</v>
      </c>
      <c r="FD162" s="2">
        <f t="shared" si="173"/>
        <v>2.1108179419525142</v>
      </c>
      <c r="FE162" s="2">
        <f t="shared" si="173"/>
        <v>1.49198060425213</v>
      </c>
      <c r="FF162" s="2">
        <f t="shared" si="173"/>
        <v>2.788844621513964</v>
      </c>
      <c r="FG162" s="2">
        <f t="shared" si="173"/>
        <v>2.6068821689259725</v>
      </c>
      <c r="FH162" s="2">
        <v>4.9000000000000004</v>
      </c>
      <c r="FI162" s="2">
        <v>4.4000000000000004</v>
      </c>
      <c r="FL162" s="2">
        <f t="shared" si="270"/>
        <v>0.31864538915680196</v>
      </c>
      <c r="FM162" s="2">
        <f t="shared" si="270"/>
        <v>0.44599035001919862</v>
      </c>
      <c r="FN162" s="2">
        <f t="shared" si="229"/>
        <v>1.1050421025534662</v>
      </c>
      <c r="FQ162" s="2">
        <f t="shared" si="271"/>
        <v>1.2806866014274609</v>
      </c>
      <c r="FR162" s="2">
        <f t="shared" si="271"/>
        <v>1.7959313674905664</v>
      </c>
      <c r="FS162" s="2">
        <f t="shared" si="231"/>
        <v>4.4939767389903684</v>
      </c>
      <c r="FT162" s="2">
        <f t="shared" si="272"/>
        <v>2.7582951810443346</v>
      </c>
      <c r="FU162" s="2">
        <f t="shared" si="272"/>
        <v>1.7857022603842143</v>
      </c>
      <c r="FX162" s="2">
        <f t="shared" si="241"/>
        <v>1.8932814387635943</v>
      </c>
      <c r="FY162" s="2">
        <f t="shared" si="241"/>
        <v>1.7441584858820747</v>
      </c>
      <c r="FZ162" s="2">
        <f t="shared" si="242"/>
        <v>4.5835693524503895</v>
      </c>
      <c r="GA162" s="2">
        <f t="shared" si="243"/>
        <v>2.6881483037456855</v>
      </c>
      <c r="GB162" s="2">
        <f t="shared" si="243"/>
        <v>2.1209809433642368</v>
      </c>
      <c r="GE162" s="2"/>
      <c r="GF162" s="2"/>
      <c r="GG162" s="2">
        <f t="shared" si="259"/>
        <v>-15.333835908140914</v>
      </c>
      <c r="GH162" s="2">
        <f t="shared" si="259"/>
        <v>-37.177559359952561</v>
      </c>
      <c r="GI162" s="2">
        <f t="shared" si="260"/>
        <v>-5.3994082840236661</v>
      </c>
      <c r="GJ162" s="2">
        <f t="shared" si="261"/>
        <v>4.4084821428571619</v>
      </c>
      <c r="GK162" s="2">
        <v>5.3</v>
      </c>
      <c r="GN162" s="2">
        <f t="shared" si="191"/>
        <v>-0.5</v>
      </c>
      <c r="GQ162" s="2"/>
      <c r="GT162" s="27">
        <f t="shared" ca="1" si="174"/>
        <v>102.98273155416011</v>
      </c>
      <c r="GU162" s="27">
        <f t="shared" ca="1" si="175"/>
        <v>94.861111111111114</v>
      </c>
      <c r="GV162" s="27">
        <f t="shared" ca="1" si="175"/>
        <v>101.86666666666669</v>
      </c>
      <c r="GW162" s="27">
        <f t="shared" ca="1" si="176"/>
        <v>99.420625724217842</v>
      </c>
      <c r="GX162" s="27">
        <f t="shared" ca="1" si="176"/>
        <v>103.48258706467661</v>
      </c>
      <c r="GY162" s="27">
        <f t="shared" ca="1" si="177"/>
        <v>101.2295081967213</v>
      </c>
      <c r="GZ162" s="27">
        <f t="shared" ca="1" si="178"/>
        <v>106.5630397236615</v>
      </c>
      <c r="HA162" s="27">
        <f t="shared" ca="1" si="179"/>
        <v>97.649429147078578</v>
      </c>
      <c r="HB162" s="27">
        <f t="shared" ca="1" si="179"/>
        <v>103.37941628264208</v>
      </c>
      <c r="HC162" s="27">
        <f t="shared" ca="1" si="179"/>
        <v>92.597087378640765</v>
      </c>
      <c r="HD162" s="27">
        <f t="shared" ca="1" si="179"/>
        <v>97.616209773539936</v>
      </c>
      <c r="HE162" s="27">
        <f t="shared" ca="1" si="180"/>
        <v>103.69056068133426</v>
      </c>
      <c r="HG162" s="27">
        <f t="shared" ca="1" si="181"/>
        <v>100.31496062992127</v>
      </c>
      <c r="HH162" s="27">
        <f t="shared" ca="1" si="182"/>
        <v>98.360655737704917</v>
      </c>
      <c r="HI162" s="27">
        <f t="shared" ca="1" si="182"/>
        <v>99.734042553191486</v>
      </c>
      <c r="HJ162" s="27">
        <f t="shared" ca="1" si="183"/>
        <v>99.884259259259238</v>
      </c>
      <c r="HK162" s="27">
        <f t="shared" ca="1" si="183"/>
        <v>100.49999999999999</v>
      </c>
      <c r="HL162" s="27">
        <f t="shared" ca="1" si="184"/>
        <v>100.13679890560876</v>
      </c>
      <c r="HM162" s="27">
        <f t="shared" ca="1" si="185"/>
        <v>101.75746924428823</v>
      </c>
      <c r="HN162" s="27">
        <f t="shared" ca="1" si="186"/>
        <v>100.33692722371967</v>
      </c>
      <c r="HO162" s="27">
        <f t="shared" ca="1" si="186"/>
        <v>101.08695652173911</v>
      </c>
      <c r="HP162" s="27">
        <f t="shared" ca="1" si="186"/>
        <v>100.06071645415908</v>
      </c>
      <c r="HQ162" s="27">
        <f t="shared" ca="1" si="186"/>
        <v>103.07125307125307</v>
      </c>
      <c r="HR162" s="27">
        <f t="shared" ca="1" si="187"/>
        <v>97.441217150760735</v>
      </c>
      <c r="HT162" s="27">
        <f t="shared" ca="1" si="265"/>
        <v>180.47730061889405</v>
      </c>
      <c r="HU162" s="27">
        <f t="shared" ca="1" si="265"/>
        <v>40.927022343821257</v>
      </c>
      <c r="HV162" s="27">
        <f t="shared" ca="1" si="265"/>
        <v>32.687347371247554</v>
      </c>
      <c r="HW162" s="27">
        <f t="shared" ca="1" si="266"/>
        <v>582.24036714250497</v>
      </c>
      <c r="HX162" s="27">
        <f t="shared" ca="1" si="266"/>
        <v>418.04713109464933</v>
      </c>
      <c r="HY162" s="27">
        <f t="shared" ca="1" si="233"/>
        <v>1000</v>
      </c>
      <c r="HZ162" s="27">
        <f t="shared" ca="1" si="267"/>
        <v>9.1639146670610412</v>
      </c>
      <c r="IA162" s="27">
        <f t="shared" ca="1" si="267"/>
        <v>14.281487608564246</v>
      </c>
      <c r="IB162" s="27">
        <f t="shared" ca="1" si="267"/>
        <v>22.611947104423166</v>
      </c>
      <c r="IC162" s="27">
        <f t="shared" ca="1" si="267"/>
        <v>54.494212441636385</v>
      </c>
      <c r="ID162" s="27">
        <f t="shared" ca="1" si="267"/>
        <v>31.093549405450911</v>
      </c>
      <c r="IE162" s="27">
        <f t="shared" ca="1" si="267"/>
        <v>17.537293015088714</v>
      </c>
      <c r="IG162" s="28">
        <f t="shared" ca="1" si="217"/>
        <v>0.54070677181133675</v>
      </c>
      <c r="IH162" s="28">
        <f t="shared" ca="1" si="217"/>
        <v>-0.25749247606019149</v>
      </c>
      <c r="II162" s="28">
        <f t="shared" ca="1" si="217"/>
        <v>4.5513943691103516E-2</v>
      </c>
      <c r="IJ162" s="28">
        <f t="shared" ca="1" si="218"/>
        <v>-0.39460303672850139</v>
      </c>
      <c r="IK162" s="24">
        <f t="shared" ca="1" si="234"/>
        <v>-0.7233312761707501</v>
      </c>
      <c r="IL162" s="28">
        <f t="shared" ca="1" si="219"/>
        <v>1.7295086912185482</v>
      </c>
      <c r="IM162" s="28">
        <f t="shared" ca="1" si="235"/>
        <v>1.3679890560875394</v>
      </c>
      <c r="IN162" s="3">
        <f t="shared" ca="1" si="236"/>
        <v>1.3349056544900468</v>
      </c>
      <c r="IO162" s="2">
        <f t="shared" si="256"/>
        <v>1.3</v>
      </c>
      <c r="IQ162" s="2">
        <f t="shared" ca="1" si="220"/>
        <v>0.32872823944224877</v>
      </c>
      <c r="IS162" s="3">
        <f t="shared" ca="1" si="221"/>
        <v>-9.7546575677049552E-2</v>
      </c>
      <c r="IT162" s="3">
        <f t="shared" ca="1" si="222"/>
        <v>-2.2694391441065921E-2</v>
      </c>
      <c r="IU162" s="3">
        <f t="shared" si="223"/>
        <v>-0.5</v>
      </c>
      <c r="IV162" s="3">
        <f t="shared" ca="1" si="224"/>
        <v>-0.37975903288188451</v>
      </c>
      <c r="IX162" s="28">
        <f ca="1">$HL162/100*(GZ162-100)*AL162/1000+(HM162-100)*HZ162/$HY162</f>
        <v>7.5253459196244876E-2</v>
      </c>
      <c r="IY162" s="28">
        <f ca="1">$HL162/100*(HA162-100)*AM162/1000+(HN162-100)*IA162/$HY162</f>
        <v>-3.7556333375687576E-2</v>
      </c>
      <c r="IZ162" s="28">
        <f ca="1">$HL162/100*(HB162-100)*AN162/1000+(HO162-100)*IB162/$HY162</f>
        <v>7.8722831968495804E-2</v>
      </c>
      <c r="JA162" s="28">
        <f ca="1">$HL162/100*(HC162-100)*AO162/1000+(HP162-100)*IC162/$HY162</f>
        <v>-0.42664760868724116</v>
      </c>
      <c r="JB162" s="28">
        <f ca="1">$HL162/100*(HD162-100)*AP162/1000+(HQ162-100)*ID162/$HY162</f>
        <v>1.6723468669388383E-2</v>
      </c>
      <c r="JC162" s="28">
        <f ca="1">$HL162/100*(HE162-100)*AQ162/1000+(HR162-100)*IE162/$HY162</f>
        <v>6.864406002307602E-3</v>
      </c>
      <c r="JE162" s="3">
        <f t="shared" ca="1" si="268"/>
        <v>-0.22661814190279966</v>
      </c>
      <c r="JF162" s="3">
        <f t="shared" ca="1" si="268"/>
        <v>1.7815558660818145E-3</v>
      </c>
      <c r="JG162" s="3">
        <f t="shared" ca="1" si="268"/>
        <v>-1.0908186623590332E-2</v>
      </c>
      <c r="JH162" s="3">
        <f t="shared" ca="1" si="268"/>
        <v>-3.2525510838465443E-2</v>
      </c>
      <c r="JI162" s="3">
        <f t="shared" ca="1" si="268"/>
        <v>-9.2973531375504098E-3</v>
      </c>
      <c r="JJ162" s="3">
        <f t="shared" ca="1" si="268"/>
        <v>6.936028506998676E-3</v>
      </c>
      <c r="JK162" s="3">
        <f>IO162-IO161</f>
        <v>-0.5</v>
      </c>
      <c r="JL162" s="3">
        <f t="shared" ca="1" si="226"/>
        <v>-0.26247367147361</v>
      </c>
      <c r="JN162" s="10">
        <f>COUNTIF(EI162:ET162,"&gt;2")</f>
        <v>7</v>
      </c>
      <c r="JP162" s="2">
        <f>AVERAGE(CS162,CS150,CS138,CS126,CS114,CS102,CS90,CS78,CS66,CS54)</f>
        <v>0.43243597421535807</v>
      </c>
      <c r="JQ162" s="2">
        <f>CS162-JP162</f>
        <v>-0.16179997962809339</v>
      </c>
      <c r="JR162" s="2">
        <f>AVERAGE(CT162,CT150,CT138,CT126,CT114,CT102,CT90,CT78,CT66,CT54)</f>
        <v>0.60718303732208778</v>
      </c>
      <c r="JS162" s="2">
        <f>CT162-JR162</f>
        <v>-0.35208099650577573</v>
      </c>
      <c r="KH162" s="2">
        <f>(DN162*$DN$4)+(FB162*$FB$3)+(FC162*$FC$3)+(FD162*$FD$3)+(FE162*$FE$3)+(FF162*$FF$3)+(FG162*$FG$3)</f>
        <v>1.9701928317665078</v>
      </c>
      <c r="KI162" s="2">
        <f>F162-KH162</f>
        <v>-0.67019283176650779</v>
      </c>
      <c r="KJ162" s="2">
        <f>MAX(DN162,FB162:FG162)</f>
        <v>2.788844621513964</v>
      </c>
      <c r="KK162" s="2">
        <f>MIN(DN162,FB162:FG162)</f>
        <v>-0.71942446043166131</v>
      </c>
      <c r="KL162" s="2">
        <f t="shared" si="257"/>
        <v>3.5082690819456253</v>
      </c>
      <c r="KO162" s="2">
        <f>BO162</f>
        <v>99.6</v>
      </c>
      <c r="KP162" s="2">
        <f>100*((BO156/BO144)-1)</f>
        <v>-3.5182281458251752</v>
      </c>
      <c r="KQ162" s="2">
        <f t="shared" si="263"/>
        <v>-3.5182281458251752</v>
      </c>
      <c r="KR162" s="2">
        <f>100*((BO150/BO138)-1)</f>
        <v>-0.78297530616342481</v>
      </c>
      <c r="KS162" s="2">
        <f t="shared" si="149"/>
        <v>-0.78297530616342481</v>
      </c>
      <c r="KT162" s="3">
        <f>BP162</f>
        <v>1.4635</v>
      </c>
      <c r="KU162" s="3">
        <f>BQ162</f>
        <v>25.619500000000006</v>
      </c>
      <c r="KV162" s="3">
        <f t="shared" si="207"/>
        <v>17.50563717116502</v>
      </c>
      <c r="KW162" s="2">
        <f t="shared" si="200"/>
        <v>35.952399329212255</v>
      </c>
      <c r="KX162" s="2">
        <f t="shared" si="200"/>
        <v>32.024289556242636</v>
      </c>
      <c r="LB162">
        <v>0</v>
      </c>
      <c r="LE162" s="2" t="e">
        <v>#N/A</v>
      </c>
      <c r="LF162" s="2" t="e">
        <v>#N/A</v>
      </c>
      <c r="LG162" s="2" t="e">
        <v>#N/A</v>
      </c>
      <c r="LH162" s="2" t="e">
        <v>#N/A</v>
      </c>
      <c r="LI162" s="2" t="e">
        <v>#N/A</v>
      </c>
      <c r="LJ162" s="2" t="e">
        <v>#N/A</v>
      </c>
      <c r="LK162" s="2">
        <v>81.090811319136904</v>
      </c>
      <c r="LL162" s="2" t="e">
        <v>#N/A</v>
      </c>
      <c r="LM162" s="2" t="e">
        <v>#N/A</v>
      </c>
      <c r="LN162" s="2">
        <v>76.229429909507672</v>
      </c>
      <c r="LO162" s="2">
        <v>46.818619811125117</v>
      </c>
      <c r="LP162" s="2">
        <v>55.086616177869793</v>
      </c>
      <c r="LQ162" s="2" t="e">
        <v>#N/A</v>
      </c>
      <c r="LR162" s="2" t="e">
        <v>#N/A</v>
      </c>
      <c r="LS162" s="2" t="e">
        <v>#N/A</v>
      </c>
      <c r="LT162" s="2" t="e">
        <v>#N/A</v>
      </c>
      <c r="LU162" s="2" t="e">
        <v>#N/A</v>
      </c>
      <c r="LV162" s="2" t="e">
        <v>#N/A</v>
      </c>
      <c r="LW162" s="2" t="e">
        <v>#N/A</v>
      </c>
      <c r="LX162" s="2" t="e">
        <v>#N/A</v>
      </c>
      <c r="LY162" s="2">
        <v>69.634946839303296</v>
      </c>
      <c r="LZ162" s="2" t="e">
        <v>#N/A</v>
      </c>
      <c r="MA162" s="2" t="e">
        <v>#N/A</v>
      </c>
      <c r="MB162" s="2" t="e">
        <v>#N/A</v>
      </c>
      <c r="MC162" s="2" t="e">
        <v>#N/A</v>
      </c>
      <c r="MD162" s="2" t="e">
        <v>#N/A</v>
      </c>
      <c r="ME162" s="2" t="e">
        <v>#N/A</v>
      </c>
      <c r="MF162" s="2" t="e">
        <v>#N/A</v>
      </c>
      <c r="MG162" s="2" t="e">
        <v>#N/A</v>
      </c>
      <c r="MH162" s="2">
        <v>67.078989813527883</v>
      </c>
      <c r="MI162" s="2" t="e">
        <v>#N/A</v>
      </c>
      <c r="MJ162" s="2" t="e">
        <v>#N/A</v>
      </c>
      <c r="MK162" s="2" t="e">
        <v>#N/A</v>
      </c>
      <c r="ML162" s="2" t="e">
        <v>#N/A</v>
      </c>
      <c r="MM162" s="2" t="e">
        <v>#N/A</v>
      </c>
      <c r="MN162" s="2" t="e">
        <v>#N/A</v>
      </c>
      <c r="MO162" s="2" t="e">
        <v>#N/A</v>
      </c>
      <c r="MP162" s="2">
        <v>41.896166003082577</v>
      </c>
      <c r="MQ162" s="2" t="e">
        <v>#N/A</v>
      </c>
      <c r="MR162" s="2" t="e">
        <v>#N/A</v>
      </c>
      <c r="MS162" s="10" t="e">
        <v>#N/A</v>
      </c>
      <c r="MT162" s="2" t="e">
        <v>#N/A</v>
      </c>
      <c r="MU162" s="2" t="e">
        <v>#N/A</v>
      </c>
      <c r="MV162" s="2" t="e">
        <v>#N/A</v>
      </c>
      <c r="MX162" s="22" t="e">
        <v>#N/A</v>
      </c>
      <c r="MY162" s="22" t="e">
        <v>#N/A</v>
      </c>
      <c r="MZ162" s="22" t="e">
        <v>#N/A</v>
      </c>
      <c r="NA162" s="22" t="e">
        <v>#N/A</v>
      </c>
      <c r="NB162" s="22" t="e">
        <v>#N/A</v>
      </c>
      <c r="NC162" s="22" t="e">
        <v>#N/A</v>
      </c>
      <c r="ND162" s="22">
        <v>1</v>
      </c>
      <c r="NE162" s="22" t="e">
        <v>#N/A</v>
      </c>
      <c r="NF162" s="22" t="e">
        <v>#N/A</v>
      </c>
      <c r="NG162" s="22">
        <v>2</v>
      </c>
      <c r="NH162" s="23">
        <v>9</v>
      </c>
      <c r="NI162" s="22">
        <v>23</v>
      </c>
      <c r="NJ162" s="22" t="e">
        <v>#N/A</v>
      </c>
      <c r="NK162" s="22" t="e">
        <v>#N/A</v>
      </c>
      <c r="NL162" s="23" t="e">
        <v>#N/A</v>
      </c>
      <c r="NM162" s="3" t="e">
        <v>#N/A</v>
      </c>
      <c r="NN162" s="22" t="e">
        <v>#N/A</v>
      </c>
      <c r="NO162" s="22" t="e">
        <v>#N/A</v>
      </c>
      <c r="NP162" s="22" t="e">
        <v>#N/A</v>
      </c>
      <c r="NQ162" s="22" t="e">
        <v>#N/A</v>
      </c>
      <c r="NR162" s="23">
        <v>1</v>
      </c>
      <c r="NS162" s="22" t="e">
        <v>#N/A</v>
      </c>
      <c r="NT162" s="22" t="e">
        <v>#N/A</v>
      </c>
      <c r="NU162" s="23" t="e">
        <v>#N/A</v>
      </c>
      <c r="NV162" s="3" t="e">
        <v>#N/A</v>
      </c>
      <c r="NW162" s="22" t="e">
        <v>#N/A</v>
      </c>
      <c r="NX162" s="22" t="e">
        <v>#N/A</v>
      </c>
      <c r="NY162" s="22" t="e">
        <v>#N/A</v>
      </c>
      <c r="NZ162" s="22" t="e">
        <v>#N/A</v>
      </c>
      <c r="OA162" s="23">
        <v>7</v>
      </c>
      <c r="OB162" s="22" t="e">
        <v>#N/A</v>
      </c>
      <c r="OC162" s="22" t="e">
        <v>#N/A</v>
      </c>
      <c r="OD162" s="22" t="e">
        <v>#N/A</v>
      </c>
      <c r="OE162" s="22" t="e">
        <v>#N/A</v>
      </c>
      <c r="OF162" s="22" t="e">
        <v>#N/A</v>
      </c>
      <c r="OG162" s="22" t="e">
        <v>#N/A</v>
      </c>
      <c r="OH162" s="23" t="e">
        <v>#N/A</v>
      </c>
      <c r="OI162" s="22">
        <v>2</v>
      </c>
      <c r="OJ162" s="22" t="e">
        <v>#N/A</v>
      </c>
      <c r="OK162" s="22" t="e">
        <v>#N/A</v>
      </c>
      <c r="OL162" s="22" t="e">
        <v>#N/A</v>
      </c>
      <c r="OM162" s="23" t="e">
        <v>#N/A</v>
      </c>
      <c r="ON162" s="22" t="e">
        <v>#N/A</v>
      </c>
      <c r="OO162" s="22" t="e">
        <v>#N/A</v>
      </c>
      <c r="OQ162">
        <f t="shared" si="258"/>
        <v>-8</v>
      </c>
      <c r="OR162" s="23" t="e">
        <f t="shared" ca="1" si="238"/>
        <v>#N/A</v>
      </c>
      <c r="OS162" s="23" t="e">
        <f t="shared" ca="1" si="238"/>
        <v>#N/A</v>
      </c>
      <c r="OT162" s="23" t="e">
        <f t="shared" ca="1" si="237"/>
        <v>#N/A</v>
      </c>
      <c r="OU162" s="23" t="e">
        <f t="shared" ca="1" si="237"/>
        <v>#N/A</v>
      </c>
      <c r="OV162" s="23" t="e">
        <f t="shared" ca="1" si="237"/>
        <v>#N/A</v>
      </c>
      <c r="OW162" s="23" t="e">
        <f t="shared" ca="1" si="237"/>
        <v>#N/A</v>
      </c>
      <c r="OX162" s="23">
        <f t="shared" ca="1" si="237"/>
        <v>1.0201244419567668</v>
      </c>
      <c r="OY162" s="23" t="e">
        <f t="shared" ca="1" si="237"/>
        <v>#N/A</v>
      </c>
      <c r="OZ162" s="23" t="e">
        <f t="shared" ca="1" si="237"/>
        <v>#N/A</v>
      </c>
      <c r="PA162" s="23">
        <f t="shared" ca="1" si="237"/>
        <v>1.0277146947243008</v>
      </c>
      <c r="PB162" s="23">
        <f t="shared" ca="1" si="237"/>
        <v>1.0489681949356329</v>
      </c>
      <c r="PC162" s="23">
        <f t="shared" ca="1" si="237"/>
        <v>1.0410057760172369</v>
      </c>
      <c r="PD162" s="23" t="e">
        <f t="shared" ca="1" si="237"/>
        <v>#N/A</v>
      </c>
      <c r="PE162" s="23" t="e">
        <f t="shared" ca="1" si="237"/>
        <v>#N/A</v>
      </c>
      <c r="PF162" s="23" t="e">
        <f t="shared" ca="1" si="237"/>
        <v>#N/A</v>
      </c>
      <c r="PG162" s="23" t="e">
        <f t="shared" ca="1" si="237"/>
        <v>#N/A</v>
      </c>
      <c r="PH162" s="23" t="e">
        <f t="shared" ca="1" si="237"/>
        <v>#N/A</v>
      </c>
      <c r="PI162" s="23" t="e">
        <f t="shared" ca="1" si="237"/>
        <v>#N/A</v>
      </c>
      <c r="PJ162" s="23" t="e">
        <f t="shared" ca="1" si="264"/>
        <v>#N/A</v>
      </c>
      <c r="PK162" s="23" t="e">
        <f t="shared" ca="1" si="264"/>
        <v>#N/A</v>
      </c>
      <c r="PL162" s="23">
        <f t="shared" ca="1" si="264"/>
        <v>1.0359351915737516</v>
      </c>
      <c r="PM162" s="23" t="e">
        <f t="shared" ca="1" si="264"/>
        <v>#N/A</v>
      </c>
      <c r="PN162" s="23" t="e">
        <f t="shared" ca="1" si="264"/>
        <v>#N/A</v>
      </c>
      <c r="PO162" s="23" t="e">
        <f t="shared" ca="1" si="264"/>
        <v>#N/A</v>
      </c>
      <c r="PP162" s="23" t="e">
        <f t="shared" ca="1" si="262"/>
        <v>#N/A</v>
      </c>
      <c r="PQ162" s="23" t="e">
        <f t="shared" ca="1" si="262"/>
        <v>#N/A</v>
      </c>
      <c r="PR162" s="23" t="e">
        <f t="shared" ca="1" si="262"/>
        <v>#N/A</v>
      </c>
      <c r="PS162" s="23" t="e">
        <f t="shared" ca="1" si="239"/>
        <v>#N/A</v>
      </c>
      <c r="PT162" s="23" t="e">
        <f t="shared" ca="1" si="239"/>
        <v>#N/A</v>
      </c>
      <c r="PU162" s="23">
        <f t="shared" ca="1" si="239"/>
        <v>1.0340587015762066</v>
      </c>
      <c r="PV162" s="23" t="e">
        <f t="shared" ca="1" si="239"/>
        <v>#N/A</v>
      </c>
      <c r="PW162" s="23" t="e">
        <f t="shared" ca="1" si="239"/>
        <v>#N/A</v>
      </c>
      <c r="PX162" s="23" t="e">
        <f t="shared" ca="1" si="239"/>
        <v>#N/A</v>
      </c>
      <c r="PY162" s="23" t="e">
        <f t="shared" ca="1" si="239"/>
        <v>#N/A</v>
      </c>
      <c r="PZ162" s="23" t="e">
        <f t="shared" ca="1" si="239"/>
        <v>#N/A</v>
      </c>
      <c r="QA162" s="23" t="e">
        <f t="shared" ca="1" si="273"/>
        <v>#N/A</v>
      </c>
      <c r="QB162" s="23" t="e">
        <f t="shared" ca="1" si="273"/>
        <v>#N/A</v>
      </c>
      <c r="QC162" s="23">
        <f t="shared" ca="1" si="273"/>
        <v>1.0673463973546895</v>
      </c>
      <c r="QD162" s="23" t="e">
        <f t="shared" ca="1" si="273"/>
        <v>#N/A</v>
      </c>
      <c r="QE162" s="23" t="e">
        <f t="shared" ca="1" si="273"/>
        <v>#N/A</v>
      </c>
      <c r="QF162" s="23" t="e">
        <f t="shared" ca="1" si="273"/>
        <v>#N/A</v>
      </c>
      <c r="QG162" s="23" t="e">
        <f t="shared" ca="1" si="194"/>
        <v>#N/A</v>
      </c>
      <c r="QH162" s="23" t="e">
        <f t="shared" ca="1" si="194"/>
        <v>#N/A</v>
      </c>
      <c r="QI162" s="23" t="e">
        <f t="shared" ca="1" si="194"/>
        <v>#N/A</v>
      </c>
      <c r="QJ162" s="26" t="e">
        <f t="shared" ca="1" si="211"/>
        <v>#N/A</v>
      </c>
    </row>
    <row r="163" spans="1:452" x14ac:dyDescent="0.35">
      <c r="A163" t="s">
        <v>1228</v>
      </c>
      <c r="B163" s="25">
        <v>37165</v>
      </c>
      <c r="C163" t="s">
        <v>779</v>
      </c>
      <c r="D163" s="2">
        <v>74.900000000000006</v>
      </c>
      <c r="E163" s="2">
        <v>73.900000000000006</v>
      </c>
      <c r="F163" s="2">
        <v>1.2</v>
      </c>
      <c r="G163" s="2">
        <v>78.5</v>
      </c>
      <c r="H163" s="2">
        <v>73.814356863566388</v>
      </c>
      <c r="I163" s="2">
        <v>78.353910108247348</v>
      </c>
      <c r="J163" s="2">
        <v>85.4</v>
      </c>
      <c r="K163" s="2">
        <v>62.5</v>
      </c>
      <c r="L163" s="2">
        <v>62.409867314997271</v>
      </c>
      <c r="M163" s="2">
        <v>70.599999999999994</v>
      </c>
      <c r="N163" s="2">
        <v>67.2</v>
      </c>
      <c r="O163" s="2">
        <v>68.2</v>
      </c>
      <c r="P163" s="2">
        <v>65.7</v>
      </c>
      <c r="Q163" s="2">
        <v>149.30000000000001</v>
      </c>
      <c r="R163" s="2">
        <v>66.900000000000006</v>
      </c>
      <c r="S163" s="2">
        <v>67.2</v>
      </c>
      <c r="T163" s="2">
        <v>37.700000000000003</v>
      </c>
      <c r="U163" s="2">
        <v>58.5</v>
      </c>
      <c r="V163" s="2">
        <v>69.3</v>
      </c>
      <c r="W163" s="2">
        <v>33.4</v>
      </c>
      <c r="X163" s="2">
        <v>88</v>
      </c>
      <c r="Y163" s="2" t="e">
        <v>#N/A</v>
      </c>
      <c r="Z163" s="2">
        <v>48.5</v>
      </c>
      <c r="AA163" s="2">
        <v>82.7</v>
      </c>
      <c r="AB163" s="2">
        <v>144.4</v>
      </c>
      <c r="AC163" s="2">
        <v>143.9</v>
      </c>
      <c r="AD163" s="2">
        <v>67.400000000000006</v>
      </c>
      <c r="AE163" s="2">
        <v>151.30000000000001</v>
      </c>
      <c r="AF163" s="2">
        <v>80.2</v>
      </c>
      <c r="AG163" s="22">
        <v>564</v>
      </c>
      <c r="AH163" s="22">
        <v>436</v>
      </c>
      <c r="AI163" s="22">
        <v>162</v>
      </c>
      <c r="AJ163" s="22">
        <v>37</v>
      </c>
      <c r="AK163" s="22">
        <v>29</v>
      </c>
      <c r="AL163" s="22">
        <v>9</v>
      </c>
      <c r="AM163" s="22">
        <v>18</v>
      </c>
      <c r="AN163" s="22">
        <v>16</v>
      </c>
      <c r="AO163" s="22">
        <v>58</v>
      </c>
      <c r="AP163" s="22">
        <v>33</v>
      </c>
      <c r="AQ163" s="22">
        <v>14</v>
      </c>
      <c r="AR163" s="2">
        <v>68.8</v>
      </c>
      <c r="AS163" s="2">
        <v>58.7</v>
      </c>
      <c r="AT163" s="2">
        <v>149.30000000000001</v>
      </c>
      <c r="AU163" s="2">
        <v>56.2</v>
      </c>
      <c r="AV163" s="2">
        <v>83.6</v>
      </c>
      <c r="AW163" s="2">
        <v>67.900000000000006</v>
      </c>
      <c r="AX163" s="2">
        <v>66.900000000000006</v>
      </c>
      <c r="AY163" s="2">
        <v>90.4</v>
      </c>
      <c r="AZ163" s="2">
        <v>100.3</v>
      </c>
      <c r="BA163" s="2">
        <v>33.4</v>
      </c>
      <c r="BB163" s="2">
        <v>66.099999999999994</v>
      </c>
      <c r="BC163" s="2">
        <v>73.7</v>
      </c>
      <c r="BD163" s="3" t="e">
        <v>#N/A</v>
      </c>
      <c r="BE163" s="3" t="e">
        <v>#N/A</v>
      </c>
      <c r="BF163" s="3" t="e">
        <v>#N/A</v>
      </c>
      <c r="BG163" s="3" t="e">
        <v>#N/A</v>
      </c>
      <c r="BH163" s="3" t="e">
        <v>#N/A</v>
      </c>
      <c r="BI163" s="2">
        <v>174.3</v>
      </c>
      <c r="BJ163" s="2">
        <v>1.6</v>
      </c>
      <c r="BK163" s="2">
        <v>2.2999999999999998</v>
      </c>
      <c r="BL163" s="2">
        <v>64.900000000000006</v>
      </c>
      <c r="BM163" s="2">
        <v>72.900000000000006</v>
      </c>
      <c r="BN163" s="10">
        <v>333</v>
      </c>
      <c r="BO163" s="3">
        <v>99.36</v>
      </c>
      <c r="BP163" s="22">
        <v>1.4517</v>
      </c>
      <c r="BQ163" s="3">
        <v>20.537826086956525</v>
      </c>
      <c r="BR163" s="23">
        <v>2.4534782608695656</v>
      </c>
      <c r="BS163" s="2">
        <v>41.6</v>
      </c>
      <c r="BT163" s="3">
        <v>46.79</v>
      </c>
      <c r="BU163" s="2">
        <v>2.2000000000000002</v>
      </c>
      <c r="BV163" s="2">
        <v>2.6</v>
      </c>
      <c r="BW163" s="2">
        <v>4.7</v>
      </c>
      <c r="BX163" s="2">
        <v>4.7</v>
      </c>
      <c r="BY163" s="23">
        <v>177.6</v>
      </c>
      <c r="BZ163" s="2">
        <v>96.6</v>
      </c>
      <c r="CA163" s="2">
        <v>77.400000000000006</v>
      </c>
      <c r="CB163" s="3">
        <v>81.680000000000007</v>
      </c>
      <c r="CC163" s="2">
        <v>77.5</v>
      </c>
      <c r="CD163" s="2">
        <v>98.1</v>
      </c>
      <c r="CE163" s="2">
        <v>96.202483094986874</v>
      </c>
      <c r="CF163" s="3">
        <v>81.688568007104209</v>
      </c>
      <c r="CG163" s="2">
        <v>77.557073290541624</v>
      </c>
      <c r="CH163" s="23">
        <v>187.43772261036878</v>
      </c>
      <c r="CI163" s="3">
        <v>81.920703304520103</v>
      </c>
      <c r="CM163" s="2">
        <f t="shared" si="196"/>
        <v>14.147431347355875</v>
      </c>
      <c r="CN163" s="2">
        <f t="shared" si="196"/>
        <v>1.6900725086929569</v>
      </c>
      <c r="CO163" s="2">
        <f t="shared" si="197"/>
        <v>93.899881954064483</v>
      </c>
      <c r="CR163" s="2">
        <f t="shared" si="201"/>
        <v>-0.13333333333332575</v>
      </c>
      <c r="CS163" s="2">
        <f t="shared" si="201"/>
        <v>-0.26990553306341247</v>
      </c>
      <c r="CT163" s="2">
        <f t="shared" si="202"/>
        <v>-0.12722646310431845</v>
      </c>
      <c r="CU163" s="2">
        <f t="shared" si="202"/>
        <v>-0.15369509657834718</v>
      </c>
      <c r="CV163" s="2">
        <f t="shared" si="202"/>
        <v>-6.4623457768458639E-2</v>
      </c>
      <c r="CW163" s="2">
        <f t="shared" si="203"/>
        <v>0.14684287812042368</v>
      </c>
      <c r="CX163" s="2">
        <f t="shared" si="204"/>
        <v>0.16025641025641252</v>
      </c>
      <c r="CY163" s="2">
        <f t="shared" si="244"/>
        <v>-1.6105417276720269</v>
      </c>
      <c r="CZ163" s="2">
        <f t="shared" si="208"/>
        <v>-1.3089005235602091</v>
      </c>
      <c r="DA163" s="2">
        <f t="shared" si="209"/>
        <v>-1.1635865845311353</v>
      </c>
      <c r="DB163" s="2">
        <f t="shared" si="210"/>
        <v>0.87336244541483876</v>
      </c>
      <c r="DC163" s="2"/>
      <c r="DF163" s="2">
        <f t="shared" si="205"/>
        <v>-1.8288301163147391</v>
      </c>
      <c r="DG163" s="2">
        <f t="shared" si="205"/>
        <v>-0.77273113570155427</v>
      </c>
      <c r="DH163" s="2">
        <f t="shared" si="206"/>
        <v>1.9179634650021926</v>
      </c>
      <c r="DI163" s="2">
        <f t="shared" si="269"/>
        <v>10.087642094342764</v>
      </c>
      <c r="DJ163" s="2">
        <f t="shared" si="269"/>
        <v>12.68339122083184</v>
      </c>
      <c r="DM163" s="2"/>
      <c r="DN163" s="2">
        <f t="shared" si="245"/>
        <v>1.0943912448700566</v>
      </c>
      <c r="DO163" s="2">
        <f t="shared" si="212"/>
        <v>1.1597938144329971</v>
      </c>
      <c r="DP163" s="2">
        <f t="shared" si="246"/>
        <v>-0.81300813008128769</v>
      </c>
      <c r="DQ163" s="2"/>
      <c r="DR163" s="2">
        <f t="shared" si="247"/>
        <v>3.8205980066445133</v>
      </c>
      <c r="DS163" s="2">
        <f t="shared" si="248"/>
        <v>3.0184397193563992</v>
      </c>
      <c r="DT163" s="2" t="e">
        <v>#N/A</v>
      </c>
      <c r="DU163" s="2" t="e">
        <v>#N/A</v>
      </c>
      <c r="DV163" s="2">
        <f t="shared" si="213"/>
        <v>4.1221374045801618</v>
      </c>
      <c r="DW163" s="2">
        <f t="shared" si="249"/>
        <v>-7.6113861386138515</v>
      </c>
      <c r="DX163" s="2">
        <f t="shared" si="250"/>
        <v>-0.52770448548811189</v>
      </c>
      <c r="DY163" s="2">
        <f t="shared" si="251"/>
        <v>-0.44642857142856984</v>
      </c>
      <c r="DZ163" s="2">
        <f t="shared" si="252"/>
        <v>-5.8823529411764719</v>
      </c>
      <c r="EA163" s="2">
        <f t="shared" si="190"/>
        <v>1.0362694300518172</v>
      </c>
      <c r="EB163" s="2">
        <f t="shared" si="190"/>
        <v>7.7760497667185069</v>
      </c>
      <c r="EC163" s="2">
        <f t="shared" si="190"/>
        <v>4.7021943573667624</v>
      </c>
      <c r="ED163" s="2">
        <f t="shared" si="188"/>
        <v>4.1420118343195256</v>
      </c>
      <c r="EE163" s="2" t="e">
        <f t="shared" si="188"/>
        <v>#N/A</v>
      </c>
      <c r="EF163" s="2">
        <f t="shared" si="188"/>
        <v>8.5011185682326573</v>
      </c>
      <c r="EG163" s="2">
        <f t="shared" si="188"/>
        <v>-3.9488966318234509</v>
      </c>
      <c r="EH163" s="2">
        <f t="shared" si="188"/>
        <v>0.76762037683182349</v>
      </c>
      <c r="EI163" s="2">
        <f t="shared" si="151"/>
        <v>3.7707390648567207</v>
      </c>
      <c r="EJ163" s="2">
        <f t="shared" si="151"/>
        <v>2.8021015761821477</v>
      </c>
      <c r="EK163" s="2">
        <f t="shared" si="151"/>
        <v>-7.6113861386138515</v>
      </c>
      <c r="EL163" s="2">
        <f t="shared" si="151"/>
        <v>2.1818181818181959</v>
      </c>
      <c r="EM163" s="2">
        <f t="shared" si="151"/>
        <v>0.23980815347719453</v>
      </c>
      <c r="EN163" s="2">
        <f t="shared" si="151"/>
        <v>3.6641221374045907</v>
      </c>
      <c r="EO163" s="2">
        <f t="shared" si="240"/>
        <v>-0.44642857142856984</v>
      </c>
      <c r="EP163" s="2">
        <f t="shared" si="240"/>
        <v>-3.4188034188034067</v>
      </c>
      <c r="EQ163" s="2">
        <f t="shared" si="240"/>
        <v>1.1088709677419262</v>
      </c>
      <c r="ER163" s="2">
        <f t="shared" si="162"/>
        <v>4.7021943573667624</v>
      </c>
      <c r="ES163" s="2">
        <f t="shared" si="162"/>
        <v>3.6050156739811934</v>
      </c>
      <c r="ET163" s="2">
        <f t="shared" si="162"/>
        <v>3.0769230769230882</v>
      </c>
      <c r="EU163" s="2">
        <f t="shared" si="198"/>
        <v>1.6</v>
      </c>
      <c r="EV163" s="2">
        <f t="shared" si="198"/>
        <v>2.2999999999999998</v>
      </c>
      <c r="EW163" s="2">
        <f t="shared" si="253"/>
        <v>-3.2786885245901454</v>
      </c>
      <c r="EX163" s="2">
        <f t="shared" si="253"/>
        <v>-1.3531799729364025</v>
      </c>
      <c r="EY163" s="2">
        <f t="shared" si="254"/>
        <v>-33.692716942294034</v>
      </c>
      <c r="EZ163" s="2">
        <f t="shared" si="254"/>
        <v>-51.181494044502628</v>
      </c>
      <c r="FA163" s="2">
        <f t="shared" si="255"/>
        <v>-8.3700440528634346</v>
      </c>
      <c r="FB163" s="2">
        <f t="shared" si="173"/>
        <v>2.1276595744680771</v>
      </c>
      <c r="FC163" s="2">
        <f t="shared" si="173"/>
        <v>-0.71942446043166131</v>
      </c>
      <c r="FD163" s="2">
        <f t="shared" si="173"/>
        <v>1.8421052631579116</v>
      </c>
      <c r="FE163" s="2">
        <f t="shared" si="173"/>
        <v>1.6805676584090712</v>
      </c>
      <c r="FF163" s="2">
        <f t="shared" si="173"/>
        <v>2.5132275132275117</v>
      </c>
      <c r="FG163" s="2">
        <f t="shared" si="173"/>
        <v>1.8691588785046731</v>
      </c>
      <c r="FH163" s="2">
        <v>4.9000000000000004</v>
      </c>
      <c r="FI163" s="2">
        <v>4.4000000000000004</v>
      </c>
      <c r="FL163" s="2">
        <f t="shared" si="270"/>
        <v>0.12158986060204491</v>
      </c>
      <c r="FM163" s="2">
        <f t="shared" si="270"/>
        <v>0.33564142534034946</v>
      </c>
      <c r="FN163" s="2">
        <f t="shared" si="229"/>
        <v>0.93987261305414904</v>
      </c>
      <c r="FQ163" s="2">
        <f t="shared" si="271"/>
        <v>0.48724720731723181</v>
      </c>
      <c r="FR163" s="2">
        <f t="shared" si="271"/>
        <v>1.3493401487330914</v>
      </c>
      <c r="FS163" s="2">
        <f t="shared" si="231"/>
        <v>3.8128249628159638</v>
      </c>
      <c r="FT163" s="2">
        <f t="shared" si="272"/>
        <v>2.5517724250839757</v>
      </c>
      <c r="FU163" s="2">
        <f t="shared" si="272"/>
        <v>2.0119439357486613</v>
      </c>
      <c r="FX163" s="2">
        <f t="shared" si="241"/>
        <v>2.0038679507687673</v>
      </c>
      <c r="FY163" s="2">
        <f t="shared" si="241"/>
        <v>1.8007441900291576</v>
      </c>
      <c r="FZ163" s="2">
        <f t="shared" si="242"/>
        <v>4.5295010067476049</v>
      </c>
      <c r="GA163" s="2">
        <f t="shared" si="243"/>
        <v>2.6581205868738023</v>
      </c>
      <c r="GB163" s="2">
        <f t="shared" si="243"/>
        <v>2.113583539851871</v>
      </c>
      <c r="GE163" s="2"/>
      <c r="GF163" s="2"/>
      <c r="GG163" s="2">
        <f t="shared" si="259"/>
        <v>-23.420573536316624</v>
      </c>
      <c r="GH163" s="2">
        <f t="shared" si="259"/>
        <v>-47.550396444946699</v>
      </c>
      <c r="GI163" s="2">
        <f t="shared" si="260"/>
        <v>-6.8914956011730144</v>
      </c>
      <c r="GJ163" s="2">
        <f t="shared" si="261"/>
        <v>4.1689827682045655</v>
      </c>
      <c r="GK163" s="2">
        <v>5.2</v>
      </c>
      <c r="GN163" s="2">
        <f t="shared" si="191"/>
        <v>-0.10000000000000009</v>
      </c>
      <c r="GQ163" s="2"/>
      <c r="GT163" s="27">
        <f t="shared" ca="1" si="174"/>
        <v>103.13971742543171</v>
      </c>
      <c r="GU163" s="27">
        <f t="shared" ca="1" si="175"/>
        <v>93.333333333333329</v>
      </c>
      <c r="GV163" s="27">
        <f t="shared" ca="1" si="175"/>
        <v>100.53333333333335</v>
      </c>
      <c r="GW163" s="27">
        <f t="shared" ca="1" si="176"/>
        <v>98.957126303592133</v>
      </c>
      <c r="GX163" s="27">
        <f t="shared" ca="1" si="176"/>
        <v>103.64842454394693</v>
      </c>
      <c r="GY163" s="27">
        <f t="shared" ca="1" si="177"/>
        <v>100.95628415300546</v>
      </c>
      <c r="GZ163" s="27">
        <f t="shared" ca="1" si="178"/>
        <v>101.03626943005182</v>
      </c>
      <c r="HA163" s="27">
        <f t="shared" ca="1" si="179"/>
        <v>96.642041638683679</v>
      </c>
      <c r="HB163" s="27">
        <f t="shared" ca="1" si="179"/>
        <v>103.5330261136713</v>
      </c>
      <c r="HC163" s="27">
        <f t="shared" ca="1" si="179"/>
        <v>91.80825242718447</v>
      </c>
      <c r="HD163" s="27">
        <f t="shared" ca="1" si="179"/>
        <v>95.589988081048858</v>
      </c>
      <c r="HE163" s="27">
        <f t="shared" ca="1" si="180"/>
        <v>102.48403122782115</v>
      </c>
      <c r="HG163" s="27">
        <f t="shared" ca="1" si="181"/>
        <v>100.31496062992127</v>
      </c>
      <c r="HH163" s="27">
        <f t="shared" ca="1" si="182"/>
        <v>100.84033613445378</v>
      </c>
      <c r="HI163" s="27">
        <f t="shared" ca="1" si="182"/>
        <v>98.944591029023755</v>
      </c>
      <c r="HJ163" s="27">
        <f t="shared" ca="1" si="183"/>
        <v>100.23228803716609</v>
      </c>
      <c r="HK163" s="27">
        <f t="shared" ca="1" si="183"/>
        <v>100.16611295681062</v>
      </c>
      <c r="HL163" s="27">
        <f t="shared" ca="1" si="184"/>
        <v>100.13679890560876</v>
      </c>
      <c r="HM163" s="27">
        <f t="shared" ca="1" si="185"/>
        <v>100</v>
      </c>
      <c r="HN163" s="27">
        <f t="shared" ca="1" si="186"/>
        <v>99.068529607451765</v>
      </c>
      <c r="HO163" s="27">
        <f t="shared" ca="1" si="186"/>
        <v>100.46296296296295</v>
      </c>
      <c r="HP163" s="27">
        <f t="shared" ca="1" si="186"/>
        <v>99.818291944276211</v>
      </c>
      <c r="HQ163" s="27">
        <f t="shared" ca="1" si="186"/>
        <v>104.875</v>
      </c>
      <c r="HR163" s="27">
        <f t="shared" ca="1" si="187"/>
        <v>98.325191905094201</v>
      </c>
      <c r="HT163" s="27">
        <f t="shared" ca="1" si="265"/>
        <v>180.47730061889405</v>
      </c>
      <c r="HU163" s="27">
        <f t="shared" ca="1" si="265"/>
        <v>39.920620155038769</v>
      </c>
      <c r="HV163" s="27">
        <f t="shared" ca="1" si="265"/>
        <v>32.948150674741548</v>
      </c>
      <c r="HW163" s="27">
        <f t="shared" ca="1" si="266"/>
        <v>580.21869920103791</v>
      </c>
      <c r="HX163" s="27">
        <f t="shared" ca="1" si="266"/>
        <v>419.44062153163156</v>
      </c>
      <c r="HY163" s="27">
        <f t="shared" ca="1" si="233"/>
        <v>1000</v>
      </c>
      <c r="HZ163" s="27">
        <f t="shared" ca="1" si="267"/>
        <v>9.3249676489074567</v>
      </c>
      <c r="IA163" s="27">
        <f t="shared" ca="1" si="267"/>
        <v>14.464336843444785</v>
      </c>
      <c r="IB163" s="27">
        <f t="shared" ca="1" si="267"/>
        <v>22.752393980848147</v>
      </c>
      <c r="IC163" s="27">
        <f t="shared" ca="1" si="267"/>
        <v>54.626560255702294</v>
      </c>
      <c r="ID163" s="27">
        <f t="shared" ca="1" si="267"/>
        <v>30.558770914448068</v>
      </c>
      <c r="IE163" s="27">
        <f t="shared" ca="1" si="267"/>
        <v>17.379627171937848</v>
      </c>
      <c r="IG163" s="28">
        <f t="shared" ca="1" si="217"/>
        <v>0.56617327325986133</v>
      </c>
      <c r="IH163" s="28">
        <f t="shared" ca="1" si="217"/>
        <v>-0.21345736434108559</v>
      </c>
      <c r="II163" s="28">
        <f t="shared" ca="1" si="217"/>
        <v>-1.9285948901798078E-2</v>
      </c>
      <c r="IJ163" s="28">
        <f t="shared" ca="1" si="218"/>
        <v>-0.45420752685878019</v>
      </c>
      <c r="IK163" s="24">
        <f t="shared" ca="1" si="234"/>
        <v>-0.78763748687575785</v>
      </c>
      <c r="IL163" s="28">
        <f t="shared" ca="1" si="219"/>
        <v>1.6625637011237293</v>
      </c>
      <c r="IM163" s="28">
        <f t="shared" ca="1" si="235"/>
        <v>1.0943912448700335</v>
      </c>
      <c r="IN163" s="3">
        <f t="shared" ca="1" si="236"/>
        <v>1.2083561742649491</v>
      </c>
      <c r="IO163" s="2">
        <f t="shared" si="256"/>
        <v>1.2</v>
      </c>
      <c r="IQ163" s="2">
        <f t="shared" ca="1" si="220"/>
        <v>0.33342996001697767</v>
      </c>
      <c r="IS163" s="3">
        <f t="shared" ca="1" si="221"/>
        <v>4.4035111719105902E-2</v>
      </c>
      <c r="IT163" s="3">
        <f t="shared" ca="1" si="222"/>
        <v>-6.4799892592901587E-2</v>
      </c>
      <c r="IU163" s="3">
        <f t="shared" si="223"/>
        <v>-0.10000000000000009</v>
      </c>
      <c r="IV163" s="3">
        <f t="shared" ca="1" si="224"/>
        <v>-7.9235219126204404E-2</v>
      </c>
      <c r="IX163" s="28">
        <f ca="1">$HL163/100*(GZ163-100)*AL163/1000+(HM163-100)*HZ163/$HY163</f>
        <v>9.3391833176215758E-3</v>
      </c>
      <c r="IY163" s="28">
        <f ca="1">$HL163/100*(HA163-100)*AM163/1000+(HN163-100)*IA163/$HY163</f>
        <v>-7.3999037726410602E-2</v>
      </c>
      <c r="IZ163" s="28">
        <f ca="1">$HL163/100*(HB163-100)*AN163/1000+(HO163-100)*IB163/$HY163</f>
        <v>6.7139263807548547E-2</v>
      </c>
      <c r="JA163" s="28">
        <f ca="1">$HL163/100*(HC163-100)*AO163/1000+(HP163-100)*IC163/$HY163</f>
        <v>-0.48569740609797368</v>
      </c>
      <c r="JB163" s="28">
        <f ca="1">$HL163/100*(HD163-100)*AP163/1000+(HQ163-100)*ID163/$HY163</f>
        <v>3.2445308971494058E-3</v>
      </c>
      <c r="JC163" s="28">
        <f ca="1">$HL163/100*(HE163-100)*AQ163/1000+(HR163-100)*IE163/$HY163</f>
        <v>5.7164707009747344E-3</v>
      </c>
      <c r="JE163" s="3">
        <f t="shared" ca="1" si="268"/>
        <v>-6.5914275878623307E-2</v>
      </c>
      <c r="JF163" s="3">
        <f t="shared" ca="1" si="268"/>
        <v>-3.6442704350723026E-2</v>
      </c>
      <c r="JG163" s="3">
        <f t="shared" ca="1" si="268"/>
        <v>-1.1583568160947258E-2</v>
      </c>
      <c r="JH163" s="3">
        <f t="shared" ca="1" si="268"/>
        <v>-5.9049797410732519E-2</v>
      </c>
      <c r="JI163" s="3">
        <f t="shared" ca="1" si="268"/>
        <v>-1.3478937772238977E-2</v>
      </c>
      <c r="JJ163" s="3">
        <f t="shared" ca="1" si="268"/>
        <v>-1.1479353013328676E-3</v>
      </c>
      <c r="JK163" s="3">
        <f>IO163-IO162</f>
        <v>-0.10000000000000009</v>
      </c>
      <c r="JL163" s="3">
        <f t="shared" ca="1" si="226"/>
        <v>-2.2502155960429523E-2</v>
      </c>
      <c r="JN163" s="10">
        <f>COUNTIF(EI163:ET163,"&gt;2")</f>
        <v>7</v>
      </c>
      <c r="JP163" s="2">
        <f>AVERAGE(CS163,CS151,CS139,CS127,CS115,CS103,CS91,CS79,CS67,CS55)</f>
        <v>-5.4406921516687114E-2</v>
      </c>
      <c r="JQ163" s="2">
        <f>CS163-JP163</f>
        <v>-0.21549861154672537</v>
      </c>
      <c r="JR163" s="2">
        <f>AVERAGE(CT163,CT151,CT139,CT127,CT115,CT103,CT91,CT79,CT67,CT55)</f>
        <v>-1.1201076314467429E-2</v>
      </c>
      <c r="JS163" s="2">
        <f>CT163-JR163</f>
        <v>-0.11602538678985103</v>
      </c>
      <c r="KH163" s="2">
        <f>(DN163*$DN$4)+(FB163*$FB$3)+(FC163*$FC$3)+(FD163*$FD$3)+(FE163*$FE$3)+(FF163*$FF$3)+(FG163*$FG$3)</f>
        <v>1.6401883375728294</v>
      </c>
      <c r="KI163" s="2">
        <f>F163-KH163</f>
        <v>-0.44018833757282949</v>
      </c>
      <c r="KJ163" s="2">
        <f>MAX(DN163,FB163:FG163)</f>
        <v>2.5132275132275117</v>
      </c>
      <c r="KK163" s="2">
        <f>MIN(DN163,FB163:FG163)</f>
        <v>-0.71942446043166131</v>
      </c>
      <c r="KL163" s="2">
        <f t="shared" si="257"/>
        <v>3.232651973659173</v>
      </c>
      <c r="KO163" s="2">
        <f>BO163</f>
        <v>99.36</v>
      </c>
      <c r="KP163" s="2">
        <f>100*((BO157/BO145)-1)</f>
        <v>-4.1884310311472213</v>
      </c>
      <c r="KQ163" s="2">
        <f t="shared" si="263"/>
        <v>-4.1884310311472213</v>
      </c>
      <c r="KR163" s="2">
        <f>100*((BO151/BO139)-1)</f>
        <v>0.94546178343948295</v>
      </c>
      <c r="KS163" s="2">
        <f t="shared" ref="KS163:KS226" si="274">100*((KO151/KO139)-1)</f>
        <v>0.94546178343948295</v>
      </c>
      <c r="KT163" s="3">
        <f>BP163</f>
        <v>1.4517</v>
      </c>
      <c r="KU163" s="3">
        <f>BQ163</f>
        <v>20.537826086956525</v>
      </c>
      <c r="KV163" s="3">
        <f t="shared" si="207"/>
        <v>14.147431347355875</v>
      </c>
      <c r="KW163" s="2">
        <f t="shared" si="200"/>
        <v>28.821176245913211</v>
      </c>
      <c r="KX163" s="2">
        <f t="shared" si="200"/>
        <v>25.880888168473142</v>
      </c>
      <c r="LB163">
        <v>0</v>
      </c>
      <c r="LE163" s="2" t="e">
        <v>#N/A</v>
      </c>
      <c r="LF163" s="2" t="e">
        <v>#N/A</v>
      </c>
      <c r="LG163" s="2" t="e">
        <v>#N/A</v>
      </c>
      <c r="LH163" s="2" t="e">
        <v>#N/A</v>
      </c>
      <c r="LI163" s="2" t="e">
        <v>#N/A</v>
      </c>
      <c r="LJ163" s="2" t="e">
        <v>#N/A</v>
      </c>
      <c r="LK163" s="2">
        <v>81.260812408897635</v>
      </c>
      <c r="LL163" s="2" t="e">
        <v>#N/A</v>
      </c>
      <c r="LM163" s="2" t="e">
        <v>#N/A</v>
      </c>
      <c r="LN163" s="2">
        <v>76.349191549687703</v>
      </c>
      <c r="LO163" s="2">
        <v>47.019970751746101</v>
      </c>
      <c r="LP163" s="2">
        <v>55.457428265171934</v>
      </c>
      <c r="LQ163" s="2" t="e">
        <v>#N/A</v>
      </c>
      <c r="LR163" s="2" t="e">
        <v>#N/A</v>
      </c>
      <c r="LS163" s="2" t="e">
        <v>#N/A</v>
      </c>
      <c r="LT163" s="2" t="e">
        <v>#N/A</v>
      </c>
      <c r="LU163" s="2" t="e">
        <v>#N/A</v>
      </c>
      <c r="LV163" s="2" t="e">
        <v>#N/A</v>
      </c>
      <c r="LW163" s="2" t="e">
        <v>#N/A</v>
      </c>
      <c r="LX163" s="2" t="e">
        <v>#N/A</v>
      </c>
      <c r="LY163" s="2">
        <v>69.541999465054005</v>
      </c>
      <c r="LZ163" s="2" t="e">
        <v>#N/A</v>
      </c>
      <c r="MA163" s="2" t="e">
        <v>#N/A</v>
      </c>
      <c r="MB163" s="2" t="e">
        <v>#N/A</v>
      </c>
      <c r="MC163" s="2" t="e">
        <v>#N/A</v>
      </c>
      <c r="MD163" s="2" t="e">
        <v>#N/A</v>
      </c>
      <c r="ME163" s="2" t="e">
        <v>#N/A</v>
      </c>
      <c r="MF163" s="2" t="e">
        <v>#N/A</v>
      </c>
      <c r="MG163" s="2" t="e">
        <v>#N/A</v>
      </c>
      <c r="MH163" s="2">
        <v>67.505004333869294</v>
      </c>
      <c r="MI163" s="2" t="e">
        <v>#N/A</v>
      </c>
      <c r="MJ163" s="2" t="e">
        <v>#N/A</v>
      </c>
      <c r="MK163" s="2" t="e">
        <v>#N/A</v>
      </c>
      <c r="ML163" s="2" t="e">
        <v>#N/A</v>
      </c>
      <c r="MM163" s="2" t="e">
        <v>#N/A</v>
      </c>
      <c r="MN163" s="2" t="e">
        <v>#N/A</v>
      </c>
      <c r="MO163" s="2" t="e">
        <v>#N/A</v>
      </c>
      <c r="MP163" s="2">
        <v>41.948557394378327</v>
      </c>
      <c r="MQ163" s="2" t="e">
        <v>#N/A</v>
      </c>
      <c r="MR163" s="2" t="e">
        <v>#N/A</v>
      </c>
      <c r="MS163" s="10" t="e">
        <v>#N/A</v>
      </c>
      <c r="MT163" s="2" t="e">
        <v>#N/A</v>
      </c>
      <c r="MU163" s="2" t="e">
        <v>#N/A</v>
      </c>
      <c r="MV163" s="2" t="e">
        <v>#N/A</v>
      </c>
      <c r="MX163" s="22" t="e">
        <v>#N/A</v>
      </c>
      <c r="MY163" s="22" t="e">
        <v>#N/A</v>
      </c>
      <c r="MZ163" s="22" t="e">
        <v>#N/A</v>
      </c>
      <c r="NA163" s="22" t="e">
        <v>#N/A</v>
      </c>
      <c r="NB163" s="22" t="e">
        <v>#N/A</v>
      </c>
      <c r="NC163" s="22" t="e">
        <v>#N/A</v>
      </c>
      <c r="ND163" s="22">
        <v>1</v>
      </c>
      <c r="NE163" s="22" t="e">
        <v>#N/A</v>
      </c>
      <c r="NF163" s="22" t="e">
        <v>#N/A</v>
      </c>
      <c r="NG163" s="22">
        <v>2</v>
      </c>
      <c r="NH163" s="23">
        <v>9</v>
      </c>
      <c r="NI163" s="22">
        <v>23</v>
      </c>
      <c r="NJ163" s="22" t="e">
        <v>#N/A</v>
      </c>
      <c r="NK163" s="22" t="e">
        <v>#N/A</v>
      </c>
      <c r="NL163" s="23" t="e">
        <v>#N/A</v>
      </c>
      <c r="NM163" s="3" t="e">
        <v>#N/A</v>
      </c>
      <c r="NN163" s="22" t="e">
        <v>#N/A</v>
      </c>
      <c r="NO163" s="22" t="e">
        <v>#N/A</v>
      </c>
      <c r="NP163" s="22" t="e">
        <v>#N/A</v>
      </c>
      <c r="NQ163" s="22" t="e">
        <v>#N/A</v>
      </c>
      <c r="NR163" s="23">
        <v>1</v>
      </c>
      <c r="NS163" s="22" t="e">
        <v>#N/A</v>
      </c>
      <c r="NT163" s="22" t="e">
        <v>#N/A</v>
      </c>
      <c r="NU163" s="23" t="e">
        <v>#N/A</v>
      </c>
      <c r="NV163" s="3" t="e">
        <v>#N/A</v>
      </c>
      <c r="NW163" s="22" t="e">
        <v>#N/A</v>
      </c>
      <c r="NX163" s="22" t="e">
        <v>#N/A</v>
      </c>
      <c r="NY163" s="22" t="e">
        <v>#N/A</v>
      </c>
      <c r="NZ163" s="22" t="e">
        <v>#N/A</v>
      </c>
      <c r="OA163" s="23">
        <v>7</v>
      </c>
      <c r="OB163" s="22" t="e">
        <v>#N/A</v>
      </c>
      <c r="OC163" s="22" t="e">
        <v>#N/A</v>
      </c>
      <c r="OD163" s="22" t="e">
        <v>#N/A</v>
      </c>
      <c r="OE163" s="22" t="e">
        <v>#N/A</v>
      </c>
      <c r="OF163" s="22" t="e">
        <v>#N/A</v>
      </c>
      <c r="OG163" s="22" t="e">
        <v>#N/A</v>
      </c>
      <c r="OH163" s="23" t="e">
        <v>#N/A</v>
      </c>
      <c r="OI163" s="22">
        <v>2</v>
      </c>
      <c r="OJ163" s="22" t="e">
        <v>#N/A</v>
      </c>
      <c r="OK163" s="22" t="e">
        <v>#N/A</v>
      </c>
      <c r="OL163" s="22" t="e">
        <v>#N/A</v>
      </c>
      <c r="OM163" s="23" t="e">
        <v>#N/A</v>
      </c>
      <c r="ON163" s="22" t="e">
        <v>#N/A</v>
      </c>
      <c r="OO163" s="22" t="e">
        <v>#N/A</v>
      </c>
      <c r="OQ163">
        <f t="shared" si="258"/>
        <v>-9</v>
      </c>
      <c r="OR163" s="23" t="e">
        <f t="shared" ca="1" si="238"/>
        <v>#N/A</v>
      </c>
      <c r="OS163" s="23" t="e">
        <f t="shared" ca="1" si="238"/>
        <v>#N/A</v>
      </c>
      <c r="OT163" s="23" t="e">
        <f t="shared" ca="1" si="237"/>
        <v>#N/A</v>
      </c>
      <c r="OU163" s="23" t="e">
        <f t="shared" ca="1" si="237"/>
        <v>#N/A</v>
      </c>
      <c r="OV163" s="23" t="e">
        <f t="shared" ca="1" si="237"/>
        <v>#N/A</v>
      </c>
      <c r="OW163" s="23" t="e">
        <f t="shared" ca="1" si="237"/>
        <v>#N/A</v>
      </c>
      <c r="OX163" s="23">
        <f t="shared" ca="1" si="237"/>
        <v>1.0222630599333671</v>
      </c>
      <c r="OY163" s="23" t="e">
        <f t="shared" ca="1" si="237"/>
        <v>#N/A</v>
      </c>
      <c r="OZ163" s="23" t="e">
        <f t="shared" ca="1" si="237"/>
        <v>#N/A</v>
      </c>
      <c r="PA163" s="23">
        <f t="shared" ca="1" si="237"/>
        <v>1.0293293046934873</v>
      </c>
      <c r="PB163" s="23">
        <f t="shared" ca="1" si="237"/>
        <v>1.0534794499359692</v>
      </c>
      <c r="PC163" s="23">
        <f t="shared" ca="1" si="237"/>
        <v>1.0480132408332299</v>
      </c>
      <c r="PD163" s="23" t="e">
        <f t="shared" ca="1" si="237"/>
        <v>#N/A</v>
      </c>
      <c r="PE163" s="23" t="e">
        <f t="shared" ca="1" si="237"/>
        <v>#N/A</v>
      </c>
      <c r="PF163" s="23" t="e">
        <f t="shared" ca="1" si="237"/>
        <v>#N/A</v>
      </c>
      <c r="PG163" s="23" t="e">
        <f t="shared" ca="1" si="237"/>
        <v>#N/A</v>
      </c>
      <c r="PH163" s="23" t="e">
        <f t="shared" ca="1" si="237"/>
        <v>#N/A</v>
      </c>
      <c r="PI163" s="23" t="e">
        <f t="shared" ca="1" si="237"/>
        <v>#N/A</v>
      </c>
      <c r="PJ163" s="23" t="e">
        <f t="shared" ca="1" si="264"/>
        <v>#N/A</v>
      </c>
      <c r="PK163" s="23" t="e">
        <f t="shared" ca="1" si="264"/>
        <v>#N/A</v>
      </c>
      <c r="PL163" s="23">
        <f t="shared" ca="1" si="264"/>
        <v>1.0345524454050581</v>
      </c>
      <c r="PM163" s="23" t="e">
        <f t="shared" ca="1" si="264"/>
        <v>#N/A</v>
      </c>
      <c r="PN163" s="23" t="e">
        <f t="shared" ca="1" si="264"/>
        <v>#N/A</v>
      </c>
      <c r="PO163" s="23" t="e">
        <f t="shared" ca="1" si="264"/>
        <v>#N/A</v>
      </c>
      <c r="PP163" s="23" t="e">
        <f t="shared" ca="1" si="262"/>
        <v>#N/A</v>
      </c>
      <c r="PQ163" s="23" t="e">
        <f t="shared" ca="1" si="262"/>
        <v>#N/A</v>
      </c>
      <c r="PR163" s="23" t="e">
        <f t="shared" ca="1" si="262"/>
        <v>#N/A</v>
      </c>
      <c r="PS163" s="23" t="e">
        <f t="shared" ca="1" si="239"/>
        <v>#N/A</v>
      </c>
      <c r="PT163" s="23" t="e">
        <f t="shared" ca="1" si="239"/>
        <v>#N/A</v>
      </c>
      <c r="PU163" s="23">
        <f t="shared" ca="1" si="239"/>
        <v>1.0406259445084789</v>
      </c>
      <c r="PV163" s="23" t="e">
        <f t="shared" ca="1" si="239"/>
        <v>#N/A</v>
      </c>
      <c r="PW163" s="23" t="e">
        <f t="shared" ca="1" si="239"/>
        <v>#N/A</v>
      </c>
      <c r="PX163" s="23" t="e">
        <f t="shared" ca="1" si="239"/>
        <v>#N/A</v>
      </c>
      <c r="PY163" s="23" t="e">
        <f t="shared" ca="1" si="239"/>
        <v>#N/A</v>
      </c>
      <c r="PZ163" s="23" t="e">
        <f t="shared" ca="1" si="239"/>
        <v>#N/A</v>
      </c>
      <c r="QA163" s="23" t="e">
        <f t="shared" ca="1" si="273"/>
        <v>#N/A</v>
      </c>
      <c r="QB163" s="23" t="e">
        <f t="shared" ca="1" si="273"/>
        <v>#N/A</v>
      </c>
      <c r="QC163" s="23">
        <f t="shared" ca="1" si="273"/>
        <v>1.0686811200294994</v>
      </c>
      <c r="QD163" s="23" t="e">
        <f t="shared" ca="1" si="273"/>
        <v>#N/A</v>
      </c>
      <c r="QE163" s="23" t="e">
        <f t="shared" ca="1" si="273"/>
        <v>#N/A</v>
      </c>
      <c r="QF163" s="23" t="e">
        <f t="shared" ca="1" si="273"/>
        <v>#N/A</v>
      </c>
      <c r="QG163" s="23" t="e">
        <f t="shared" ca="1" si="194"/>
        <v>#N/A</v>
      </c>
      <c r="QH163" s="23" t="e">
        <f t="shared" ca="1" si="194"/>
        <v>#N/A</v>
      </c>
      <c r="QI163" s="23" t="e">
        <f t="shared" ca="1" si="194"/>
        <v>#N/A</v>
      </c>
      <c r="QJ163" s="26" t="e">
        <f t="shared" ca="1" si="211"/>
        <v>#N/A</v>
      </c>
    </row>
    <row r="164" spans="1:452" x14ac:dyDescent="0.35">
      <c r="A164" t="s">
        <v>1229</v>
      </c>
      <c r="B164" s="21">
        <v>37196</v>
      </c>
      <c r="C164" t="s">
        <v>780</v>
      </c>
      <c r="D164" s="2">
        <v>74.900000000000006</v>
      </c>
      <c r="E164" s="2">
        <v>73.8</v>
      </c>
      <c r="F164" s="2">
        <v>0.8</v>
      </c>
      <c r="G164" s="2">
        <v>78.599999999999994</v>
      </c>
      <c r="H164" s="2">
        <v>73.788685203338545</v>
      </c>
      <c r="I164" s="2">
        <v>78.4451374693042</v>
      </c>
      <c r="J164" s="2">
        <v>85.2</v>
      </c>
      <c r="K164" s="2">
        <v>62.4</v>
      </c>
      <c r="L164" s="2">
        <v>62.54070145052242</v>
      </c>
      <c r="M164" s="2">
        <v>70.599999999999994</v>
      </c>
      <c r="N164" s="2">
        <v>63.8</v>
      </c>
      <c r="O164" s="2">
        <v>68.2</v>
      </c>
      <c r="P164" s="2">
        <v>65.5</v>
      </c>
      <c r="Q164" s="2">
        <v>149.9</v>
      </c>
      <c r="R164" s="2">
        <v>65.5</v>
      </c>
      <c r="S164" s="2">
        <v>63.8</v>
      </c>
      <c r="T164" s="2">
        <v>37.5</v>
      </c>
      <c r="U164" s="2">
        <v>50.1</v>
      </c>
      <c r="V164" s="2">
        <v>69.400000000000006</v>
      </c>
      <c r="W164" s="2">
        <v>33.4</v>
      </c>
      <c r="X164" s="2">
        <v>89.2</v>
      </c>
      <c r="Y164" s="2" t="e">
        <v>#N/A</v>
      </c>
      <c r="Z164" s="2">
        <v>48.8</v>
      </c>
      <c r="AA164" s="2">
        <v>82.7</v>
      </c>
      <c r="AB164" s="2">
        <v>141.80000000000001</v>
      </c>
      <c r="AC164" s="2">
        <v>144.9</v>
      </c>
      <c r="AD164" s="2">
        <v>67.400000000000006</v>
      </c>
      <c r="AE164" s="2">
        <v>152.1</v>
      </c>
      <c r="AF164" s="2">
        <v>81.7</v>
      </c>
      <c r="AG164" s="22">
        <v>564</v>
      </c>
      <c r="AH164" s="22">
        <v>436</v>
      </c>
      <c r="AI164" s="22">
        <v>162</v>
      </c>
      <c r="AJ164" s="22">
        <v>37</v>
      </c>
      <c r="AK164" s="22">
        <v>29</v>
      </c>
      <c r="AL164" s="22">
        <v>9</v>
      </c>
      <c r="AM164" s="22">
        <v>18</v>
      </c>
      <c r="AN164" s="22">
        <v>16</v>
      </c>
      <c r="AO164" s="22">
        <v>58</v>
      </c>
      <c r="AP164" s="22">
        <v>33</v>
      </c>
      <c r="AQ164" s="22">
        <v>14</v>
      </c>
      <c r="AR164" s="2">
        <v>68.7</v>
      </c>
      <c r="AS164" s="2">
        <v>58.5</v>
      </c>
      <c r="AT164" s="2">
        <v>149.9</v>
      </c>
      <c r="AU164" s="2">
        <v>56.1</v>
      </c>
      <c r="AV164" s="2">
        <v>84.7</v>
      </c>
      <c r="AW164" s="2">
        <v>68.3</v>
      </c>
      <c r="AX164" s="2">
        <v>65.5</v>
      </c>
      <c r="AY164" s="2">
        <v>90.1</v>
      </c>
      <c r="AZ164" s="2">
        <v>100.4</v>
      </c>
      <c r="BA164" s="2">
        <v>33.4</v>
      </c>
      <c r="BB164" s="2">
        <v>66.2</v>
      </c>
      <c r="BC164" s="2">
        <v>73.7</v>
      </c>
      <c r="BD164" s="3" t="e">
        <v>#N/A</v>
      </c>
      <c r="BE164" s="3" t="e">
        <v>#N/A</v>
      </c>
      <c r="BF164" s="3" t="e">
        <v>#N/A</v>
      </c>
      <c r="BG164" s="3" t="e">
        <v>#N/A</v>
      </c>
      <c r="BH164" s="3" t="e">
        <v>#N/A</v>
      </c>
      <c r="BI164" s="2">
        <v>173.6</v>
      </c>
      <c r="BJ164" s="2">
        <v>0.9</v>
      </c>
      <c r="BK164" s="2">
        <v>1.8</v>
      </c>
      <c r="BL164" s="2">
        <v>64.8</v>
      </c>
      <c r="BM164" s="2">
        <v>72.2</v>
      </c>
      <c r="BN164" s="10">
        <v>334</v>
      </c>
      <c r="BO164" s="3">
        <v>99.46</v>
      </c>
      <c r="BP164" s="22">
        <v>1.4358</v>
      </c>
      <c r="BQ164" s="3">
        <v>18.797272727272727</v>
      </c>
      <c r="BR164" s="23">
        <v>2.3660000000000001</v>
      </c>
      <c r="BS164" s="2">
        <v>42.5</v>
      </c>
      <c r="BT164" s="3">
        <v>48.44</v>
      </c>
      <c r="BU164" s="2">
        <v>2.2000000000000002</v>
      </c>
      <c r="BV164" s="2">
        <v>2.8</v>
      </c>
      <c r="BW164" s="2">
        <v>4.5999999999999996</v>
      </c>
      <c r="BX164" s="2">
        <v>4.5</v>
      </c>
      <c r="BY164" s="23">
        <v>177.5</v>
      </c>
      <c r="BZ164" s="2">
        <v>96.1</v>
      </c>
      <c r="CA164" s="2">
        <v>77.3</v>
      </c>
      <c r="CB164" s="3">
        <v>81.459999999999994</v>
      </c>
      <c r="CC164" s="2">
        <v>77.7</v>
      </c>
      <c r="CD164" s="2">
        <v>97.4</v>
      </c>
      <c r="CE164" s="2">
        <v>96.116334419599468</v>
      </c>
      <c r="CF164" s="3">
        <v>81.570557746655055</v>
      </c>
      <c r="CG164" s="2">
        <v>77.747681149336103</v>
      </c>
      <c r="CH164" s="23">
        <v>188.06019510507804</v>
      </c>
      <c r="CI164" s="3">
        <v>82.079106705737274</v>
      </c>
      <c r="CM164" s="2">
        <f t="shared" si="196"/>
        <v>13.091846167483443</v>
      </c>
      <c r="CN164" s="2">
        <f t="shared" si="196"/>
        <v>1.647861819194874</v>
      </c>
      <c r="CO164" s="2">
        <f t="shared" si="197"/>
        <v>92.871426954360942</v>
      </c>
      <c r="CR164" s="2">
        <f t="shared" si="201"/>
        <v>0</v>
      </c>
      <c r="CS164" s="2">
        <f t="shared" si="201"/>
        <v>-0.13531799729365157</v>
      </c>
      <c r="CT164" s="2">
        <f t="shared" si="202"/>
        <v>0.12738853503183989</v>
      </c>
      <c r="CU164" s="2">
        <f t="shared" si="202"/>
        <v>-3.4778681707263094E-2</v>
      </c>
      <c r="CV164" s="2">
        <f t="shared" si="202"/>
        <v>0.11642987686360472</v>
      </c>
      <c r="CW164" s="2">
        <f t="shared" si="203"/>
        <v>0</v>
      </c>
      <c r="CX164" s="2">
        <f t="shared" si="204"/>
        <v>-0.16000000000000228</v>
      </c>
      <c r="CY164" s="2">
        <f t="shared" si="244"/>
        <v>-5.0595238095238182</v>
      </c>
      <c r="CZ164" s="2">
        <f t="shared" si="208"/>
        <v>-0.53050397877984834</v>
      </c>
      <c r="DA164" s="2">
        <f t="shared" si="209"/>
        <v>-1.8005540166204945</v>
      </c>
      <c r="DB164" s="2">
        <f t="shared" si="210"/>
        <v>0.14430014430015661</v>
      </c>
      <c r="DC164" s="2"/>
      <c r="DF164" s="2">
        <f t="shared" si="205"/>
        <v>-0.41654679780979142</v>
      </c>
      <c r="DG164" s="2">
        <f t="shared" si="205"/>
        <v>1.4061402411055024</v>
      </c>
      <c r="DH164" s="2">
        <f t="shared" si="206"/>
        <v>2.544852361867167</v>
      </c>
      <c r="DI164" s="2">
        <f t="shared" si="269"/>
        <v>8.3142242573920768</v>
      </c>
      <c r="DJ164" s="2">
        <f t="shared" si="269"/>
        <v>19.698458857246813</v>
      </c>
      <c r="DM164" s="2"/>
      <c r="DN164" s="2">
        <f t="shared" si="245"/>
        <v>0.81967213114753323</v>
      </c>
      <c r="DO164" s="2">
        <f t="shared" si="212"/>
        <v>1.1583011583011473</v>
      </c>
      <c r="DP164" s="2">
        <f t="shared" si="246"/>
        <v>-1.3888888888888922</v>
      </c>
      <c r="DQ164" s="2"/>
      <c r="DR164" s="2">
        <f t="shared" si="247"/>
        <v>3.6544850498338799</v>
      </c>
      <c r="DS164" s="2">
        <f t="shared" si="248"/>
        <v>3.0308977089633662</v>
      </c>
      <c r="DT164" s="2" t="e">
        <v>#N/A</v>
      </c>
      <c r="DU164" s="2" t="e">
        <v>#N/A</v>
      </c>
      <c r="DV164" s="2">
        <f t="shared" si="213"/>
        <v>3.4901365705614529</v>
      </c>
      <c r="DW164" s="2">
        <f t="shared" si="249"/>
        <v>-7.8672403196066281</v>
      </c>
      <c r="DX164" s="2">
        <f t="shared" si="250"/>
        <v>-0.26595744680851796</v>
      </c>
      <c r="DY164" s="2">
        <f t="shared" si="251"/>
        <v>-2.6745913818722045</v>
      </c>
      <c r="DZ164" s="2">
        <f t="shared" si="252"/>
        <v>-12.841530054644812</v>
      </c>
      <c r="EA164" s="2">
        <f t="shared" si="190"/>
        <v>-13.471502590673568</v>
      </c>
      <c r="EB164" s="2">
        <f t="shared" si="190"/>
        <v>7.430340557275561</v>
      </c>
      <c r="EC164" s="2">
        <f t="shared" si="190"/>
        <v>4.7021943573667624</v>
      </c>
      <c r="ED164" s="2">
        <f t="shared" si="188"/>
        <v>5.9382422802850332</v>
      </c>
      <c r="EE164" s="2" t="e">
        <f t="shared" si="188"/>
        <v>#N/A</v>
      </c>
      <c r="EF164" s="2">
        <f t="shared" si="188"/>
        <v>7.4889867841409608</v>
      </c>
      <c r="EG164" s="2">
        <f t="shared" si="188"/>
        <v>-1.6646848989298357</v>
      </c>
      <c r="EH164" s="2">
        <f t="shared" si="188"/>
        <v>0</v>
      </c>
      <c r="EI164" s="2">
        <f t="shared" si="151"/>
        <v>2.998500749625177</v>
      </c>
      <c r="EJ164" s="2">
        <f t="shared" si="151"/>
        <v>2.6315789473684292</v>
      </c>
      <c r="EK164" s="2">
        <f t="shared" si="151"/>
        <v>-7.8672403196066281</v>
      </c>
      <c r="EL164" s="2">
        <f t="shared" si="151"/>
        <v>2.1857923497267784</v>
      </c>
      <c r="EM164" s="2">
        <f t="shared" si="151"/>
        <v>0.35545023696681444</v>
      </c>
      <c r="EN164" s="2">
        <f t="shared" si="151"/>
        <v>4.434250764525971</v>
      </c>
      <c r="EO164" s="2">
        <f t="shared" si="240"/>
        <v>-2.6745913818722045</v>
      </c>
      <c r="EP164" s="2">
        <f t="shared" si="240"/>
        <v>-3.9445628997867854</v>
      </c>
      <c r="EQ164" s="2">
        <f t="shared" si="240"/>
        <v>1.5166835187057526</v>
      </c>
      <c r="ER164" s="2">
        <f t="shared" si="162"/>
        <v>4.7021943573667624</v>
      </c>
      <c r="ES164" s="2">
        <f t="shared" si="162"/>
        <v>3.5993740219092407</v>
      </c>
      <c r="ET164" s="2">
        <f t="shared" si="162"/>
        <v>2.9329608938547524</v>
      </c>
      <c r="EU164" s="2">
        <f t="shared" si="198"/>
        <v>0.9</v>
      </c>
      <c r="EV164" s="2">
        <f t="shared" si="198"/>
        <v>1.8</v>
      </c>
      <c r="EW164" s="2">
        <f t="shared" si="253"/>
        <v>-4.2836041358936594</v>
      </c>
      <c r="EX164" s="2">
        <f t="shared" si="253"/>
        <v>-2.3004059539918797</v>
      </c>
      <c r="EY164" s="2">
        <f t="shared" si="254"/>
        <v>-42.66533690986293</v>
      </c>
      <c r="EZ164" s="2">
        <f t="shared" si="254"/>
        <v>-57.595815714003372</v>
      </c>
      <c r="FA164" s="2">
        <f t="shared" si="255"/>
        <v>-12.190082644628097</v>
      </c>
      <c r="FB164" s="2">
        <f t="shared" si="173"/>
        <v>1.8943742824339971</v>
      </c>
      <c r="FC164" s="2">
        <f t="shared" si="173"/>
        <v>-0.92783505154639956</v>
      </c>
      <c r="FD164" s="2">
        <f t="shared" si="173"/>
        <v>1.5768725361366753</v>
      </c>
      <c r="FE164" s="2">
        <f t="shared" si="173"/>
        <v>1.1799776425288622</v>
      </c>
      <c r="FF164" s="2">
        <f t="shared" si="173"/>
        <v>2.5065963060686203</v>
      </c>
      <c r="FG164" s="2">
        <f t="shared" si="173"/>
        <v>0.61983471074380514</v>
      </c>
      <c r="FH164" s="2">
        <v>5.0999999999999996</v>
      </c>
      <c r="FI164" s="2">
        <v>4.7</v>
      </c>
      <c r="FL164" s="2">
        <f t="shared" si="270"/>
        <v>-1.5329012231324324E-2</v>
      </c>
      <c r="FM164" s="2">
        <f t="shared" si="270"/>
        <v>0.13874278443153365</v>
      </c>
      <c r="FN164" s="2">
        <f t="shared" si="229"/>
        <v>0.65680920535382548</v>
      </c>
      <c r="FQ164" s="2">
        <f t="shared" si="271"/>
        <v>-6.1301951649084252E-2</v>
      </c>
      <c r="FR164" s="2">
        <f t="shared" si="271"/>
        <v>0.55612718000563888</v>
      </c>
      <c r="FS164" s="2">
        <f t="shared" si="231"/>
        <v>2.6532342460123814</v>
      </c>
      <c r="FT164" s="2">
        <f t="shared" si="272"/>
        <v>2.4602609950795662</v>
      </c>
      <c r="FU164" s="2">
        <f t="shared" si="272"/>
        <v>2.3627857749770165</v>
      </c>
      <c r="FX164" s="2">
        <f t="shared" si="241"/>
        <v>1.7744541846952622</v>
      </c>
      <c r="FY164" s="2">
        <f t="shared" si="241"/>
        <v>1.7429959475231627</v>
      </c>
      <c r="FZ164" s="2">
        <f t="shared" si="242"/>
        <v>4.3108220760821325</v>
      </c>
      <c r="GA164" s="2">
        <f t="shared" si="243"/>
        <v>2.7557629441060882</v>
      </c>
      <c r="GB164" s="2">
        <f t="shared" si="243"/>
        <v>2.1444864625914883</v>
      </c>
      <c r="GE164" s="2"/>
      <c r="GF164" s="2"/>
      <c r="GG164" s="2">
        <f t="shared" si="259"/>
        <v>-33.474308305572364</v>
      </c>
      <c r="GH164" s="2">
        <f t="shared" si="259"/>
        <v>-55.79452055829455</v>
      </c>
      <c r="GI164" s="2">
        <f t="shared" si="260"/>
        <v>-9.7073518915060664</v>
      </c>
      <c r="GJ164" s="2">
        <f t="shared" si="261"/>
        <v>3.8248337028824908</v>
      </c>
      <c r="GK164" s="2">
        <v>5</v>
      </c>
      <c r="GN164" s="2">
        <f t="shared" si="191"/>
        <v>-0.39999999999999991</v>
      </c>
      <c r="GQ164" s="2"/>
      <c r="GT164" s="27">
        <f t="shared" ca="1" si="174"/>
        <v>102.82574568288854</v>
      </c>
      <c r="GU164" s="27">
        <f t="shared" ca="1" si="175"/>
        <v>88.611111111111114</v>
      </c>
      <c r="GV164" s="27">
        <f t="shared" ca="1" si="175"/>
        <v>100</v>
      </c>
      <c r="GW164" s="27">
        <f t="shared" ca="1" si="176"/>
        <v>98.725376593279265</v>
      </c>
      <c r="GX164" s="27">
        <f t="shared" ca="1" si="176"/>
        <v>103.48258706467661</v>
      </c>
      <c r="GY164" s="27">
        <f t="shared" ca="1" si="177"/>
        <v>100.81967213114753</v>
      </c>
      <c r="GZ164" s="27">
        <f t="shared" ca="1" si="178"/>
        <v>86.528497409326434</v>
      </c>
      <c r="HA164" s="27">
        <f t="shared" ca="1" si="179"/>
        <v>97.31363331094694</v>
      </c>
      <c r="HB164" s="27">
        <f t="shared" ca="1" si="179"/>
        <v>103.5330261136713</v>
      </c>
      <c r="HC164" s="27">
        <f t="shared" ca="1" si="179"/>
        <v>92.293689320388339</v>
      </c>
      <c r="HD164" s="27">
        <f t="shared" ca="1" si="179"/>
        <v>97.377830750893921</v>
      </c>
      <c r="HE164" s="27">
        <f t="shared" ca="1" si="180"/>
        <v>100.63875088715402</v>
      </c>
      <c r="HG164" s="27">
        <f t="shared" ca="1" si="181"/>
        <v>100</v>
      </c>
      <c r="HH164" s="27">
        <f t="shared" ca="1" si="182"/>
        <v>98.360655737704917</v>
      </c>
      <c r="HI164" s="27">
        <f t="shared" ca="1" si="182"/>
        <v>99.734042553191486</v>
      </c>
      <c r="HJ164" s="27">
        <f t="shared" ca="1" si="183"/>
        <v>99.884259259259238</v>
      </c>
      <c r="HK164" s="27">
        <f t="shared" ca="1" si="183"/>
        <v>100.16611295681062</v>
      </c>
      <c r="HL164" s="27">
        <f t="shared" ca="1" si="184"/>
        <v>100</v>
      </c>
      <c r="HM164" s="27">
        <f t="shared" ca="1" si="185"/>
        <v>100</v>
      </c>
      <c r="HN164" s="27">
        <f t="shared" ca="1" si="186"/>
        <v>99.732083054253167</v>
      </c>
      <c r="HO164" s="27">
        <f t="shared" ca="1" si="186"/>
        <v>100.15384615384615</v>
      </c>
      <c r="HP164" s="27">
        <f t="shared" ca="1" si="186"/>
        <v>99.336949969861365</v>
      </c>
      <c r="HQ164" s="27">
        <f t="shared" ca="1" si="186"/>
        <v>103.32512315270937</v>
      </c>
      <c r="HR164" s="27">
        <f t="shared" ca="1" si="187"/>
        <v>99.365303244005645</v>
      </c>
      <c r="HT164" s="27">
        <f t="shared" ca="1" si="265"/>
        <v>180.79840282536503</v>
      </c>
      <c r="HU164" s="27">
        <f t="shared" ca="1" si="265"/>
        <v>40.871111111111105</v>
      </c>
      <c r="HV164" s="27">
        <f t="shared" ca="1" si="265"/>
        <v>32.642692525111961</v>
      </c>
      <c r="HW164" s="27">
        <f t="shared" ca="1" si="266"/>
        <v>581.44495680487842</v>
      </c>
      <c r="HX164" s="27">
        <f t="shared" ca="1" si="266"/>
        <v>418.86761521806363</v>
      </c>
      <c r="HY164" s="27">
        <f t="shared" ca="1" si="233"/>
        <v>1000</v>
      </c>
      <c r="HZ164" s="27">
        <f t="shared" ca="1" si="267"/>
        <v>9.3122286220646853</v>
      </c>
      <c r="IA164" s="27">
        <f t="shared" ca="1" si="267"/>
        <v>14.348471851569446</v>
      </c>
      <c r="IB164" s="27">
        <f t="shared" ca="1" si="267"/>
        <v>22.791438979963566</v>
      </c>
      <c r="IC164" s="27">
        <f t="shared" ca="1" si="267"/>
        <v>54.816267829347986</v>
      </c>
      <c r="ID164" s="27">
        <f t="shared" ca="1" si="267"/>
        <v>30.974779319041609</v>
      </c>
      <c r="IE164" s="27">
        <f t="shared" ca="1" si="267"/>
        <v>17.174210912649862</v>
      </c>
      <c r="IG164" s="28">
        <f t="shared" ca="1" si="217"/>
        <v>0.45777080062794318</v>
      </c>
      <c r="IH164" s="28">
        <f t="shared" ca="1" si="217"/>
        <v>-0.48839071038251358</v>
      </c>
      <c r="II164" s="28">
        <f t="shared" ca="1" si="217"/>
        <v>-8.6815671609341404E-3</v>
      </c>
      <c r="IJ164" s="28">
        <f t="shared" ca="1" si="218"/>
        <v>-0.78618447139107173</v>
      </c>
      <c r="IK164" s="24">
        <f t="shared" ca="1" si="234"/>
        <v>-0.74688299447556727</v>
      </c>
      <c r="IL164" s="28">
        <f t="shared" ca="1" si="219"/>
        <v>1.5879872982750873</v>
      </c>
      <c r="IM164" s="28">
        <f t="shared" ca="1" si="235"/>
        <v>0.81967213114752724</v>
      </c>
      <c r="IN164" s="3">
        <f t="shared" ca="1" si="236"/>
        <v>0.8018028268840155</v>
      </c>
      <c r="IO164" s="2">
        <f t="shared" si="256"/>
        <v>0.8</v>
      </c>
      <c r="IQ164" s="2">
        <f t="shared" ca="1" si="220"/>
        <v>-3.9301476915504549E-2</v>
      </c>
      <c r="IS164" s="3">
        <f t="shared" ca="1" si="221"/>
        <v>-0.274933346041428</v>
      </c>
      <c r="IT164" s="3">
        <f t="shared" ca="1" si="222"/>
        <v>1.0604381740863937E-2</v>
      </c>
      <c r="IU164" s="3">
        <f t="shared" si="223"/>
        <v>-0.39999999999999991</v>
      </c>
      <c r="IV164" s="3">
        <f t="shared" ca="1" si="224"/>
        <v>-0.13567103569943587</v>
      </c>
      <c r="IX164" s="28">
        <f ca="1">$HL164/100*(GZ164-100)*AL164/1000+(HM164-100)*HZ164/$HY164</f>
        <v>-0.1212435233160621</v>
      </c>
      <c r="IY164" s="28">
        <f ca="1">$HL164/100*(HA164-100)*AM164/1000+(HN164-100)*IA164/$HY164</f>
        <v>-5.2198799157561968E-2</v>
      </c>
      <c r="IZ164" s="28">
        <f ca="1">$HL164/100*(HB164-100)*AN164/1000+(HO164-100)*IB164/$HY164</f>
        <v>6.0034793046427289E-2</v>
      </c>
      <c r="JA164" s="28">
        <f ca="1">$HL164/100*(HC164-100)*AO164/1000+(HP164-100)*IC164/$HY164</f>
        <v>-0.48331194745381301</v>
      </c>
      <c r="JB164" s="28">
        <f ca="1">$HL164/100*(HD164-100)*AP164/1000+(HQ164-100)*ID164/$HY164</f>
        <v>1.6463370643307898E-2</v>
      </c>
      <c r="JC164" s="28">
        <f ca="1">$HL164/100*(HE164-100)*AQ164/1000+(HR164-100)*IE164/$HY164</f>
        <v>-1.9579035328654709E-3</v>
      </c>
      <c r="JE164" s="3">
        <f t="shared" ca="1" si="268"/>
        <v>-0.13058270663368368</v>
      </c>
      <c r="JF164" s="3">
        <f t="shared" ca="1" si="268"/>
        <v>2.1800238568848634E-2</v>
      </c>
      <c r="JG164" s="3">
        <f t="shared" ca="1" si="268"/>
        <v>-7.1044707611212579E-3</v>
      </c>
      <c r="JH164" s="3">
        <f t="shared" ca="1" si="268"/>
        <v>2.3854586441606762E-3</v>
      </c>
      <c r="JI164" s="3">
        <f t="shared" ca="1" si="268"/>
        <v>1.3218839746158492E-2</v>
      </c>
      <c r="JJ164" s="3">
        <f t="shared" ca="1" si="268"/>
        <v>-7.6743742338402053E-3</v>
      </c>
      <c r="JK164" s="3">
        <f>IO164-IO163</f>
        <v>-0.39999999999999991</v>
      </c>
      <c r="JL164" s="3">
        <f t="shared" ca="1" si="226"/>
        <v>-0.26231282260519501</v>
      </c>
      <c r="JN164" s="10">
        <f>COUNTIF(EI164:ET164,"&gt;2")</f>
        <v>7</v>
      </c>
      <c r="JP164" s="2">
        <f>AVERAGE(CS164,CS152,CS140,CS128,CS116,CS104,CS92,CS80,CS68,CS56)</f>
        <v>1.2509412921102955E-2</v>
      </c>
      <c r="JQ164" s="2">
        <f>CS164-JP164</f>
        <v>-0.14782741021475454</v>
      </c>
      <c r="JR164" s="2">
        <f>AVERAGE(CT164,CT152,CT140,CT128,CT116,CT104,CT92,CT80,CT68,CT56)</f>
        <v>0.14449468387990261</v>
      </c>
      <c r="JS164" s="2">
        <f>CT164-JR164</f>
        <v>-1.7106148848062719E-2</v>
      </c>
      <c r="KH164" s="2">
        <f>(DN164*$DN$4)+(FB164*$FB$3)+(FC164*$FC$3)+(FD164*$FD$3)+(FE164*$FE$3)+(FF164*$FF$3)+(FG164*$FG$3)</f>
        <v>1.3510065802692739</v>
      </c>
      <c r="KI164" s="2">
        <f>F164-KH164</f>
        <v>-0.55100658026927385</v>
      </c>
      <c r="KJ164" s="2">
        <f>MAX(DN164,FB164:FG164)</f>
        <v>2.5065963060686203</v>
      </c>
      <c r="KK164" s="2">
        <f>MIN(DN164,FB164:FG164)</f>
        <v>-0.92783505154639956</v>
      </c>
      <c r="KL164" s="2">
        <f t="shared" si="257"/>
        <v>3.4344313576150198</v>
      </c>
      <c r="KO164" s="2">
        <f>BO164</f>
        <v>99.46</v>
      </c>
      <c r="KP164" s="2">
        <f>100*((BO158/BO146)-1)</f>
        <v>-2.021297574442904</v>
      </c>
      <c r="KQ164" s="2">
        <f t="shared" si="263"/>
        <v>-2.021297574442904</v>
      </c>
      <c r="KR164" s="2">
        <f>100*((BO152/BO140)-1)</f>
        <v>-0.62755254507420588</v>
      </c>
      <c r="KS164" s="2">
        <f t="shared" si="274"/>
        <v>-0.62755254507420588</v>
      </c>
      <c r="KT164" s="3">
        <f>BP164</f>
        <v>1.4358</v>
      </c>
      <c r="KU164" s="3">
        <f>BQ164</f>
        <v>18.797272727272727</v>
      </c>
      <c r="KV164" s="3">
        <f t="shared" si="207"/>
        <v>13.091846167483443</v>
      </c>
      <c r="KW164" s="2">
        <f t="shared" si="200"/>
        <v>26.378620011749625</v>
      </c>
      <c r="KX164" s="2">
        <f t="shared" si="200"/>
        <v>23.949832182279437</v>
      </c>
      <c r="LB164">
        <v>0</v>
      </c>
      <c r="LE164" s="2" t="e">
        <v>#N/A</v>
      </c>
      <c r="LF164" s="2" t="e">
        <v>#N/A</v>
      </c>
      <c r="LG164" s="2" t="e">
        <v>#N/A</v>
      </c>
      <c r="LH164" s="2" t="e">
        <v>#N/A</v>
      </c>
      <c r="LI164" s="2" t="e">
        <v>#N/A</v>
      </c>
      <c r="LJ164" s="2" t="e">
        <v>#N/A</v>
      </c>
      <c r="LK164" s="2">
        <v>82.036622267713781</v>
      </c>
      <c r="LL164" s="2" t="e">
        <v>#N/A</v>
      </c>
      <c r="LM164" s="2" t="e">
        <v>#N/A</v>
      </c>
      <c r="LN164" s="2">
        <v>76.339678688537091</v>
      </c>
      <c r="LO164" s="2">
        <v>47.508784379153063</v>
      </c>
      <c r="LP164" s="2">
        <v>55.704118604350171</v>
      </c>
      <c r="LQ164" s="2" t="e">
        <v>#N/A</v>
      </c>
      <c r="LR164" s="2" t="e">
        <v>#N/A</v>
      </c>
      <c r="LS164" s="2" t="e">
        <v>#N/A</v>
      </c>
      <c r="LT164" s="2" t="e">
        <v>#N/A</v>
      </c>
      <c r="LU164" s="2" t="e">
        <v>#N/A</v>
      </c>
      <c r="LV164" s="2" t="e">
        <v>#N/A</v>
      </c>
      <c r="LW164" s="2" t="e">
        <v>#N/A</v>
      </c>
      <c r="LX164" s="2" t="e">
        <v>#N/A</v>
      </c>
      <c r="LY164" s="2">
        <v>69.778436306174171</v>
      </c>
      <c r="LZ164" s="2" t="e">
        <v>#N/A</v>
      </c>
      <c r="MA164" s="2" t="e">
        <v>#N/A</v>
      </c>
      <c r="MB164" s="2" t="e">
        <v>#N/A</v>
      </c>
      <c r="MC164" s="2" t="e">
        <v>#N/A</v>
      </c>
      <c r="MD164" s="2" t="e">
        <v>#N/A</v>
      </c>
      <c r="ME164" s="2" t="e">
        <v>#N/A</v>
      </c>
      <c r="MF164" s="2" t="e">
        <v>#N/A</v>
      </c>
      <c r="MG164" s="2" t="e">
        <v>#N/A</v>
      </c>
      <c r="MH164" s="2">
        <v>67.938898774250788</v>
      </c>
      <c r="MI164" s="2" t="e">
        <v>#N/A</v>
      </c>
      <c r="MJ164" s="2" t="e">
        <v>#N/A</v>
      </c>
      <c r="MK164" s="2" t="e">
        <v>#N/A</v>
      </c>
      <c r="ML164" s="2" t="e">
        <v>#N/A</v>
      </c>
      <c r="MM164" s="2" t="e">
        <v>#N/A</v>
      </c>
      <c r="MN164" s="2" t="e">
        <v>#N/A</v>
      </c>
      <c r="MO164" s="2" t="e">
        <v>#N/A</v>
      </c>
      <c r="MP164" s="2">
        <v>42.171436567257977</v>
      </c>
      <c r="MQ164" s="2" t="e">
        <v>#N/A</v>
      </c>
      <c r="MR164" s="2" t="e">
        <v>#N/A</v>
      </c>
      <c r="MS164" s="10" t="e">
        <v>#N/A</v>
      </c>
      <c r="MT164" s="2" t="e">
        <v>#N/A</v>
      </c>
      <c r="MU164" s="2" t="e">
        <v>#N/A</v>
      </c>
      <c r="MV164" s="2" t="e">
        <v>#N/A</v>
      </c>
      <c r="MX164" s="22" t="e">
        <v>#N/A</v>
      </c>
      <c r="MY164" s="22" t="e">
        <v>#N/A</v>
      </c>
      <c r="MZ164" s="22" t="e">
        <v>#N/A</v>
      </c>
      <c r="NA164" s="22" t="e">
        <v>#N/A</v>
      </c>
      <c r="NB164" s="22" t="e">
        <v>#N/A</v>
      </c>
      <c r="NC164" s="22" t="e">
        <v>#N/A</v>
      </c>
      <c r="ND164" s="22">
        <v>1</v>
      </c>
      <c r="NE164" s="22" t="e">
        <v>#N/A</v>
      </c>
      <c r="NF164" s="22" t="e">
        <v>#N/A</v>
      </c>
      <c r="NG164" s="22">
        <v>2</v>
      </c>
      <c r="NH164" s="23">
        <v>9</v>
      </c>
      <c r="NI164" s="22">
        <v>23</v>
      </c>
      <c r="NJ164" s="22" t="e">
        <v>#N/A</v>
      </c>
      <c r="NK164" s="22" t="e">
        <v>#N/A</v>
      </c>
      <c r="NL164" s="23" t="e">
        <v>#N/A</v>
      </c>
      <c r="NM164" s="3" t="e">
        <v>#N/A</v>
      </c>
      <c r="NN164" s="22" t="e">
        <v>#N/A</v>
      </c>
      <c r="NO164" s="22" t="e">
        <v>#N/A</v>
      </c>
      <c r="NP164" s="22" t="e">
        <v>#N/A</v>
      </c>
      <c r="NQ164" s="22" t="e">
        <v>#N/A</v>
      </c>
      <c r="NR164" s="23">
        <v>1</v>
      </c>
      <c r="NS164" s="22" t="e">
        <v>#N/A</v>
      </c>
      <c r="NT164" s="22" t="e">
        <v>#N/A</v>
      </c>
      <c r="NU164" s="23" t="e">
        <v>#N/A</v>
      </c>
      <c r="NV164" s="3" t="e">
        <v>#N/A</v>
      </c>
      <c r="NW164" s="22" t="e">
        <v>#N/A</v>
      </c>
      <c r="NX164" s="22" t="e">
        <v>#N/A</v>
      </c>
      <c r="NY164" s="22" t="e">
        <v>#N/A</v>
      </c>
      <c r="NZ164" s="22" t="e">
        <v>#N/A</v>
      </c>
      <c r="OA164" s="23">
        <v>7</v>
      </c>
      <c r="OB164" s="22" t="e">
        <v>#N/A</v>
      </c>
      <c r="OC164" s="22" t="e">
        <v>#N/A</v>
      </c>
      <c r="OD164" s="22" t="e">
        <v>#N/A</v>
      </c>
      <c r="OE164" s="22" t="e">
        <v>#N/A</v>
      </c>
      <c r="OF164" s="22" t="e">
        <v>#N/A</v>
      </c>
      <c r="OG164" s="22" t="e">
        <v>#N/A</v>
      </c>
      <c r="OH164" s="23" t="e">
        <v>#N/A</v>
      </c>
      <c r="OI164" s="22">
        <v>2</v>
      </c>
      <c r="OJ164" s="22" t="e">
        <v>#N/A</v>
      </c>
      <c r="OK164" s="22" t="e">
        <v>#N/A</v>
      </c>
      <c r="OL164" s="22" t="e">
        <v>#N/A</v>
      </c>
      <c r="OM164" s="23" t="e">
        <v>#N/A</v>
      </c>
      <c r="ON164" s="22" t="e">
        <v>#N/A</v>
      </c>
      <c r="OO164" s="22" t="e">
        <v>#N/A</v>
      </c>
      <c r="OQ164">
        <f t="shared" si="258"/>
        <v>-10</v>
      </c>
      <c r="OR164" s="23" t="e">
        <f t="shared" ca="1" si="238"/>
        <v>#N/A</v>
      </c>
      <c r="OS164" s="23" t="e">
        <f t="shared" ca="1" si="238"/>
        <v>#N/A</v>
      </c>
      <c r="OT164" s="23" t="e">
        <f t="shared" ca="1" si="237"/>
        <v>#N/A</v>
      </c>
      <c r="OU164" s="23" t="e">
        <f t="shared" ca="1" si="237"/>
        <v>#N/A</v>
      </c>
      <c r="OV164" s="23" t="e">
        <f t="shared" ca="1" si="237"/>
        <v>#N/A</v>
      </c>
      <c r="OW164" s="23" t="e">
        <f t="shared" ca="1" si="237"/>
        <v>#N/A</v>
      </c>
      <c r="OX164" s="23">
        <f t="shared" ca="1" si="237"/>
        <v>1.0320227674318492</v>
      </c>
      <c r="OY164" s="23" t="e">
        <f t="shared" ca="1" si="237"/>
        <v>#N/A</v>
      </c>
      <c r="OZ164" s="23" t="e">
        <f t="shared" ca="1" si="237"/>
        <v>#N/A</v>
      </c>
      <c r="PA164" s="23">
        <f t="shared" ca="1" si="237"/>
        <v>1.0292010536071947</v>
      </c>
      <c r="PB164" s="23">
        <f t="shared" ca="1" si="237"/>
        <v>1.0644312881249109</v>
      </c>
      <c r="PC164" s="23">
        <f t="shared" ca="1" si="237"/>
        <v>1.0526751003880626</v>
      </c>
      <c r="PD164" s="23" t="e">
        <f t="shared" ca="1" si="237"/>
        <v>#N/A</v>
      </c>
      <c r="PE164" s="23" t="e">
        <f t="shared" ca="1" si="237"/>
        <v>#N/A</v>
      </c>
      <c r="PF164" s="23" t="e">
        <f t="shared" ca="1" si="237"/>
        <v>#N/A</v>
      </c>
      <c r="PG164" s="23" t="e">
        <f t="shared" ca="1" si="237"/>
        <v>#N/A</v>
      </c>
      <c r="PH164" s="23" t="e">
        <f t="shared" ca="1" si="237"/>
        <v>#N/A</v>
      </c>
      <c r="PI164" s="23" t="e">
        <f t="shared" ca="1" si="237"/>
        <v>#N/A</v>
      </c>
      <c r="PJ164" s="23" t="e">
        <f t="shared" ca="1" si="264"/>
        <v>#N/A</v>
      </c>
      <c r="PK164" s="23" t="e">
        <f t="shared" ca="1" si="264"/>
        <v>#N/A</v>
      </c>
      <c r="PL164" s="23">
        <f t="shared" ca="1" si="264"/>
        <v>1.0380698350982842</v>
      </c>
      <c r="PM164" s="23" t="e">
        <f t="shared" ca="1" si="264"/>
        <v>#N/A</v>
      </c>
      <c r="PN164" s="23" t="e">
        <f t="shared" ca="1" si="264"/>
        <v>#N/A</v>
      </c>
      <c r="PO164" s="23" t="e">
        <f t="shared" ca="1" si="264"/>
        <v>#N/A</v>
      </c>
      <c r="PP164" s="23" t="e">
        <f t="shared" ca="1" si="262"/>
        <v>#N/A</v>
      </c>
      <c r="PQ164" s="23" t="e">
        <f t="shared" ca="1" si="262"/>
        <v>#N/A</v>
      </c>
      <c r="PR164" s="23" t="e">
        <f t="shared" ca="1" si="262"/>
        <v>#N/A</v>
      </c>
      <c r="PS164" s="23" t="e">
        <f t="shared" ca="1" si="239"/>
        <v>#N/A</v>
      </c>
      <c r="PT164" s="23" t="e">
        <f t="shared" ca="1" si="239"/>
        <v>#N/A</v>
      </c>
      <c r="PU164" s="23">
        <f t="shared" ca="1" si="239"/>
        <v>1.0473146606458161</v>
      </c>
      <c r="PV164" s="23" t="e">
        <f t="shared" ca="1" si="239"/>
        <v>#N/A</v>
      </c>
      <c r="PW164" s="23" t="e">
        <f t="shared" ca="1" si="239"/>
        <v>#N/A</v>
      </c>
      <c r="PX164" s="23" t="e">
        <f t="shared" ca="1" si="239"/>
        <v>#N/A</v>
      </c>
      <c r="PY164" s="23" t="e">
        <f t="shared" ca="1" si="239"/>
        <v>#N/A</v>
      </c>
      <c r="PZ164" s="23" t="e">
        <f t="shared" ca="1" si="239"/>
        <v>#N/A</v>
      </c>
      <c r="QA164" s="23" t="e">
        <f t="shared" ca="1" si="273"/>
        <v>#N/A</v>
      </c>
      <c r="QB164" s="23" t="e">
        <f t="shared" ca="1" si="273"/>
        <v>#N/A</v>
      </c>
      <c r="QC164" s="23">
        <f t="shared" ca="1" si="273"/>
        <v>1.0743591880942716</v>
      </c>
      <c r="QD164" s="23" t="e">
        <f t="shared" ca="1" si="273"/>
        <v>#N/A</v>
      </c>
      <c r="QE164" s="23" t="e">
        <f t="shared" ca="1" si="273"/>
        <v>#N/A</v>
      </c>
      <c r="QF164" s="23" t="e">
        <f t="shared" ca="1" si="273"/>
        <v>#N/A</v>
      </c>
      <c r="QG164" s="23" t="e">
        <f t="shared" ca="1" si="194"/>
        <v>#N/A</v>
      </c>
      <c r="QH164" s="23" t="e">
        <f t="shared" ca="1" si="194"/>
        <v>#N/A</v>
      </c>
      <c r="QI164" s="23" t="e">
        <f t="shared" ca="1" si="194"/>
        <v>#N/A</v>
      </c>
      <c r="QJ164" s="26" t="e">
        <f t="shared" ca="1" si="211"/>
        <v>#N/A</v>
      </c>
    </row>
    <row r="165" spans="1:452" x14ac:dyDescent="0.35">
      <c r="A165" t="s">
        <v>1230</v>
      </c>
      <c r="B165" s="25">
        <v>37226</v>
      </c>
      <c r="C165" t="s">
        <v>781</v>
      </c>
      <c r="D165" s="2">
        <v>75</v>
      </c>
      <c r="E165" s="2">
        <v>74</v>
      </c>
      <c r="F165" s="2">
        <v>1.1000000000000001</v>
      </c>
      <c r="G165" s="2">
        <v>78.8</v>
      </c>
      <c r="H165" s="2">
        <v>73.845020037455583</v>
      </c>
      <c r="I165" s="2">
        <v>78.468301012428682</v>
      </c>
      <c r="J165" s="2">
        <v>85.3</v>
      </c>
      <c r="K165" s="2">
        <v>62.7</v>
      </c>
      <c r="L165" s="2">
        <v>62.748320821668976</v>
      </c>
      <c r="M165" s="2">
        <v>70.7</v>
      </c>
      <c r="N165" s="2">
        <v>62.7</v>
      </c>
      <c r="O165" s="2">
        <v>68.599999999999994</v>
      </c>
      <c r="P165" s="2">
        <v>65.7</v>
      </c>
      <c r="Q165" s="2">
        <v>149.30000000000001</v>
      </c>
      <c r="R165" s="2">
        <v>65.7</v>
      </c>
      <c r="S165" s="2">
        <v>62.7</v>
      </c>
      <c r="T165" s="2">
        <v>37.4</v>
      </c>
      <c r="U165" s="2">
        <v>56.4</v>
      </c>
      <c r="V165" s="2">
        <v>69.5</v>
      </c>
      <c r="W165" s="2">
        <v>33.4</v>
      </c>
      <c r="X165" s="2">
        <v>89.5</v>
      </c>
      <c r="Y165" s="2" t="e">
        <v>#N/A</v>
      </c>
      <c r="Z165" s="2">
        <v>48.9</v>
      </c>
      <c r="AA165" s="2">
        <v>82.4</v>
      </c>
      <c r="AB165" s="2">
        <v>141</v>
      </c>
      <c r="AC165" s="2">
        <v>143.6</v>
      </c>
      <c r="AD165" s="2">
        <v>67.5</v>
      </c>
      <c r="AE165" s="2">
        <v>151.69999999999999</v>
      </c>
      <c r="AF165" s="2">
        <v>84.5</v>
      </c>
      <c r="AG165" s="22">
        <v>564</v>
      </c>
      <c r="AH165" s="22">
        <v>436</v>
      </c>
      <c r="AI165" s="22">
        <v>162</v>
      </c>
      <c r="AJ165" s="22">
        <v>37</v>
      </c>
      <c r="AK165" s="22">
        <v>29</v>
      </c>
      <c r="AL165" s="22">
        <v>9</v>
      </c>
      <c r="AM165" s="22">
        <v>18</v>
      </c>
      <c r="AN165" s="22">
        <v>16</v>
      </c>
      <c r="AO165" s="22">
        <v>58</v>
      </c>
      <c r="AP165" s="22">
        <v>33</v>
      </c>
      <c r="AQ165" s="22">
        <v>14</v>
      </c>
      <c r="AR165" s="2">
        <v>69.099999999999994</v>
      </c>
      <c r="AS165" s="2">
        <v>58.1</v>
      </c>
      <c r="AT165" s="2">
        <v>149.30000000000001</v>
      </c>
      <c r="AU165" s="2">
        <v>56.2</v>
      </c>
      <c r="AV165" s="2">
        <v>86</v>
      </c>
      <c r="AW165" s="2">
        <v>68.3</v>
      </c>
      <c r="AX165" s="2">
        <v>65.7</v>
      </c>
      <c r="AY165" s="2">
        <v>90.1</v>
      </c>
      <c r="AZ165" s="2">
        <v>100.5</v>
      </c>
      <c r="BA165" s="2">
        <v>33.4</v>
      </c>
      <c r="BB165" s="2">
        <v>66.3</v>
      </c>
      <c r="BC165" s="2">
        <v>74</v>
      </c>
      <c r="BD165" s="3" t="e">
        <v>#N/A</v>
      </c>
      <c r="BE165" s="3" t="e">
        <v>#N/A</v>
      </c>
      <c r="BF165" s="3" t="e">
        <v>#N/A</v>
      </c>
      <c r="BG165" s="3" t="e">
        <v>#N/A</v>
      </c>
      <c r="BH165" s="3" t="e">
        <v>#N/A</v>
      </c>
      <c r="BI165" s="2">
        <v>173.4</v>
      </c>
      <c r="BJ165" s="2">
        <v>0.7</v>
      </c>
      <c r="BK165" s="2">
        <v>1.9</v>
      </c>
      <c r="BL165" s="2">
        <v>64.7</v>
      </c>
      <c r="BM165" s="2">
        <v>72</v>
      </c>
      <c r="BN165" s="10">
        <v>334</v>
      </c>
      <c r="BO165" s="3">
        <v>100.01</v>
      </c>
      <c r="BP165" s="22">
        <v>1.4409000000000001</v>
      </c>
      <c r="BQ165" s="3">
        <v>18.705263157894734</v>
      </c>
      <c r="BR165" s="23">
        <v>2.4152631578947368</v>
      </c>
      <c r="BS165" s="2">
        <v>42.5</v>
      </c>
      <c r="BT165" s="3">
        <v>48.47</v>
      </c>
      <c r="BU165" s="2">
        <v>2.2000000000000002</v>
      </c>
      <c r="BV165" s="2">
        <v>2.7</v>
      </c>
      <c r="BW165" s="2">
        <v>4.3</v>
      </c>
      <c r="BX165" s="2">
        <v>4.5</v>
      </c>
      <c r="BY165" s="23">
        <v>177.4</v>
      </c>
      <c r="BZ165" s="2">
        <v>96</v>
      </c>
      <c r="CA165" s="2">
        <v>77.5</v>
      </c>
      <c r="CB165" s="3">
        <v>81.56</v>
      </c>
      <c r="CC165" s="2">
        <v>77.7</v>
      </c>
      <c r="CD165" s="2">
        <v>97.7</v>
      </c>
      <c r="CE165" s="2">
        <v>96.012442837887193</v>
      </c>
      <c r="CF165" s="3">
        <v>81.657072454689185</v>
      </c>
      <c r="CG165" s="2">
        <v>77.835454683050543</v>
      </c>
      <c r="CH165" s="23">
        <v>188.44488950968963</v>
      </c>
      <c r="CI165" s="3">
        <v>82.366366263801567</v>
      </c>
      <c r="CM165" s="2">
        <f t="shared" si="196"/>
        <v>12.981652549028199</v>
      </c>
      <c r="CN165" s="2">
        <f t="shared" si="196"/>
        <v>1.6762184453430056</v>
      </c>
      <c r="CO165" s="2">
        <f t="shared" si="197"/>
        <v>93.201308746718681</v>
      </c>
      <c r="CR165" s="2">
        <f t="shared" si="201"/>
        <v>0.13351134846461191</v>
      </c>
      <c r="CS165" s="2">
        <f t="shared" si="201"/>
        <v>0.27100271002710413</v>
      </c>
      <c r="CT165" s="2">
        <f t="shared" si="202"/>
        <v>0.25445292620865501</v>
      </c>
      <c r="CU165" s="2">
        <f t="shared" si="202"/>
        <v>7.6346168740907938E-2</v>
      </c>
      <c r="CV165" s="2">
        <f t="shared" si="202"/>
        <v>2.9528335180171627E-2</v>
      </c>
      <c r="CW165" s="2">
        <f t="shared" si="203"/>
        <v>0.58651026392960626</v>
      </c>
      <c r="CX165" s="2">
        <f t="shared" si="204"/>
        <v>0.48076923076923767</v>
      </c>
      <c r="CY165" s="2">
        <f t="shared" si="244"/>
        <v>-1.724137931034474</v>
      </c>
      <c r="CZ165" s="2">
        <f t="shared" si="208"/>
        <v>-0.26666666666667049</v>
      </c>
      <c r="DA165" s="2">
        <f t="shared" si="209"/>
        <v>-0.56417489421721534</v>
      </c>
      <c r="DB165" s="2">
        <f t="shared" si="210"/>
        <v>0.1440922190201647</v>
      </c>
      <c r="DC165" s="2"/>
      <c r="DF165" s="2">
        <f t="shared" si="205"/>
        <v>0.92001079850541068</v>
      </c>
      <c r="DG165" s="2">
        <f t="shared" si="205"/>
        <v>0.35491605786166502</v>
      </c>
      <c r="DH165" s="2">
        <f t="shared" si="206"/>
        <v>4.057245385199959</v>
      </c>
      <c r="DI165" s="2">
        <f t="shared" si="269"/>
        <v>6.1842879792904482</v>
      </c>
      <c r="DJ165" s="2">
        <f t="shared" si="269"/>
        <v>13.395015965019974</v>
      </c>
      <c r="DM165" s="2"/>
      <c r="DN165" s="2">
        <f t="shared" si="245"/>
        <v>1.0928961748633841</v>
      </c>
      <c r="DO165" s="2">
        <f t="shared" si="212"/>
        <v>1.2853470437017995</v>
      </c>
      <c r="DP165" s="2">
        <f t="shared" si="246"/>
        <v>-1.1587485515643106</v>
      </c>
      <c r="DQ165" s="2"/>
      <c r="DR165" s="2">
        <f t="shared" si="247"/>
        <v>3.9800995024875716</v>
      </c>
      <c r="DS165" s="2">
        <f t="shared" si="248"/>
        <v>3.2404606255439696</v>
      </c>
      <c r="DT165" s="2" t="e">
        <v>#N/A</v>
      </c>
      <c r="DU165" s="2" t="e">
        <v>#N/A</v>
      </c>
      <c r="DV165" s="2">
        <f t="shared" si="213"/>
        <v>3.7821482602117928</v>
      </c>
      <c r="DW165" s="2">
        <f t="shared" si="249"/>
        <v>-7.4969021065675268</v>
      </c>
      <c r="DX165" s="2">
        <f t="shared" si="250"/>
        <v>-0.2666666666666706</v>
      </c>
      <c r="DY165" s="2">
        <f t="shared" si="251"/>
        <v>-1.9402985074626788</v>
      </c>
      <c r="DZ165" s="2">
        <f t="shared" si="252"/>
        <v>-12.916666666666664</v>
      </c>
      <c r="EA165" s="2">
        <f t="shared" si="190"/>
        <v>-2.5906735751295318</v>
      </c>
      <c r="EB165" s="2">
        <f t="shared" si="190"/>
        <v>7.4188562596599672</v>
      </c>
      <c r="EC165" s="2">
        <f t="shared" si="190"/>
        <v>4.7021943573667624</v>
      </c>
      <c r="ED165" s="2">
        <f t="shared" si="188"/>
        <v>6.2945368171021254</v>
      </c>
      <c r="EE165" s="2" t="e">
        <f t="shared" si="188"/>
        <v>#N/A</v>
      </c>
      <c r="EF165" s="2">
        <f t="shared" si="188"/>
        <v>5.8441558441558294</v>
      </c>
      <c r="EG165" s="2">
        <f t="shared" si="188"/>
        <v>-1.904761904761898</v>
      </c>
      <c r="EH165" s="2">
        <f t="shared" si="188"/>
        <v>7.0972320794893129E-2</v>
      </c>
      <c r="EI165" s="2">
        <f t="shared" ref="EI165:EQ206" si="275">100*((AR165/AR153)-1)</f>
        <v>3.4431137724550753</v>
      </c>
      <c r="EJ165" s="2">
        <f t="shared" si="275"/>
        <v>2.2887323943661997</v>
      </c>
      <c r="EK165" s="2">
        <f t="shared" si="275"/>
        <v>-7.4969021065675268</v>
      </c>
      <c r="EL165" s="2">
        <f t="shared" si="275"/>
        <v>2.3679417122040247</v>
      </c>
      <c r="EM165" s="2">
        <f t="shared" si="275"/>
        <v>0.46728971962617383</v>
      </c>
      <c r="EN165" s="2">
        <f t="shared" si="275"/>
        <v>4.1158536585365946</v>
      </c>
      <c r="EO165" s="2">
        <f t="shared" si="240"/>
        <v>-1.9402985074626788</v>
      </c>
      <c r="EP165" s="2">
        <f t="shared" si="240"/>
        <v>-2.8047464940668898</v>
      </c>
      <c r="EQ165" s="2">
        <f t="shared" si="240"/>
        <v>1.6177957532861331</v>
      </c>
      <c r="ER165" s="2">
        <f t="shared" si="162"/>
        <v>4.7021943573667624</v>
      </c>
      <c r="ES165" s="2">
        <f t="shared" si="162"/>
        <v>3.5937499999999956</v>
      </c>
      <c r="ET165" s="2">
        <f t="shared" si="162"/>
        <v>3.0640668523676862</v>
      </c>
      <c r="EU165" s="2">
        <f t="shared" si="198"/>
        <v>0.7</v>
      </c>
      <c r="EV165" s="2">
        <f t="shared" si="198"/>
        <v>1.9</v>
      </c>
      <c r="EW165" s="2">
        <f t="shared" si="253"/>
        <v>-2.9985007496251881</v>
      </c>
      <c r="EX165" s="2">
        <f t="shared" si="253"/>
        <v>-2.1739130434782483</v>
      </c>
      <c r="EY165" s="2">
        <f t="shared" si="254"/>
        <v>-26.010651391450747</v>
      </c>
      <c r="EZ165" s="2">
        <f t="shared" si="254"/>
        <v>-72.613869448537727</v>
      </c>
      <c r="FA165" s="2">
        <f t="shared" si="255"/>
        <v>-8.405172413793105</v>
      </c>
      <c r="FB165" s="2">
        <f t="shared" si="173"/>
        <v>1.6036655211913109</v>
      </c>
      <c r="FC165" s="2">
        <f t="shared" si="173"/>
        <v>-1.1328527291452062</v>
      </c>
      <c r="FD165" s="2">
        <f t="shared" si="173"/>
        <v>1.7060367454068137</v>
      </c>
      <c r="FE165" s="2">
        <f t="shared" si="173"/>
        <v>1.3545420653659823</v>
      </c>
      <c r="FF165" s="2">
        <f t="shared" si="173"/>
        <v>2.3715415019762709</v>
      </c>
      <c r="FG165" s="2">
        <f t="shared" si="173"/>
        <v>0.72164948453607991</v>
      </c>
      <c r="FH165" s="2">
        <v>4.8</v>
      </c>
      <c r="FI165" s="2">
        <v>4.2</v>
      </c>
      <c r="FL165" s="2">
        <f t="shared" si="270"/>
        <v>-7.3304742239443943E-2</v>
      </c>
      <c r="FM165" s="2">
        <f t="shared" si="270"/>
        <v>7.0280775408870788E-2</v>
      </c>
      <c r="FN165" s="2">
        <f t="shared" si="229"/>
        <v>0.56747621887494049</v>
      </c>
      <c r="FQ165" s="2">
        <f t="shared" si="271"/>
        <v>-0.2928967113785319</v>
      </c>
      <c r="FR165" s="2">
        <f t="shared" si="271"/>
        <v>0.28141960376100172</v>
      </c>
      <c r="FS165" s="2">
        <f t="shared" si="231"/>
        <v>2.2892998323204017</v>
      </c>
      <c r="FT165" s="2">
        <f t="shared" si="272"/>
        <v>2.6814713135644652</v>
      </c>
      <c r="FU165" s="2">
        <f t="shared" si="272"/>
        <v>2.8963330307222979</v>
      </c>
      <c r="FX165" s="2">
        <f t="shared" ref="FX165:FY180" si="276">100*((AVERAGE(H160:H165)/AVERAGE(H154:H159))^2-1)</f>
        <v>1.3749606395421887</v>
      </c>
      <c r="FY165" s="2">
        <f t="shared" si="276"/>
        <v>1.558500546982633</v>
      </c>
      <c r="FZ165" s="2">
        <f t="shared" si="242"/>
        <v>4.1318595227905375</v>
      </c>
      <c r="GA165" s="2">
        <f t="shared" ref="GA165:GB180" si="277">100*((AVERAGE(CH160:CH165)/AVERAGE(CH154:CH159))^2-1)</f>
        <v>2.6929008397479359</v>
      </c>
      <c r="GB165" s="2">
        <f t="shared" si="277"/>
        <v>2.2804007058319087</v>
      </c>
      <c r="GE165" s="2"/>
      <c r="GF165" s="2"/>
      <c r="GG165" s="2">
        <f t="shared" si="259"/>
        <v>-34.828531759173686</v>
      </c>
      <c r="GH165" s="2">
        <f t="shared" si="259"/>
        <v>-62.771861207573899</v>
      </c>
      <c r="GI165" s="2">
        <f t="shared" si="260"/>
        <v>-9.7004279600570555</v>
      </c>
      <c r="GJ165" s="2">
        <f t="shared" si="261"/>
        <v>3.8184836745988049</v>
      </c>
      <c r="GK165" s="2">
        <v>5</v>
      </c>
      <c r="GN165" s="2">
        <f t="shared" si="191"/>
        <v>0.30000000000000004</v>
      </c>
      <c r="GQ165" s="2"/>
      <c r="GT165" s="27">
        <f t="shared" ca="1" si="174"/>
        <v>103.13971742543171</v>
      </c>
      <c r="GU165" s="27">
        <f t="shared" ca="1" si="175"/>
        <v>87.083333333333329</v>
      </c>
      <c r="GV165" s="27">
        <f t="shared" ca="1" si="175"/>
        <v>99.733333333333334</v>
      </c>
      <c r="GW165" s="27">
        <f t="shared" ca="1" si="176"/>
        <v>98.841251448435685</v>
      </c>
      <c r="GX165" s="27">
        <f t="shared" ca="1" si="176"/>
        <v>103.98009950248756</v>
      </c>
      <c r="GY165" s="27">
        <f t="shared" ca="1" si="177"/>
        <v>101.09289617486338</v>
      </c>
      <c r="GZ165" s="27">
        <f t="shared" ca="1" si="178"/>
        <v>97.409326424870471</v>
      </c>
      <c r="HA165" s="27">
        <f t="shared" ca="1" si="179"/>
        <v>96.440564137004685</v>
      </c>
      <c r="HB165" s="27">
        <f t="shared" ca="1" si="179"/>
        <v>103.68663594470047</v>
      </c>
      <c r="HC165" s="27">
        <f t="shared" ca="1" si="179"/>
        <v>92.050970873786397</v>
      </c>
      <c r="HD165" s="27">
        <f t="shared" ca="1" si="179"/>
        <v>100.71513706793802</v>
      </c>
      <c r="HE165" s="27">
        <f t="shared" ca="1" si="180"/>
        <v>100.07097232079489</v>
      </c>
      <c r="HG165" s="27">
        <f t="shared" ca="1" si="181"/>
        <v>100</v>
      </c>
      <c r="HH165" s="27">
        <f t="shared" ca="1" si="182"/>
        <v>100</v>
      </c>
      <c r="HI165" s="27">
        <f t="shared" ca="1" si="182"/>
        <v>100</v>
      </c>
      <c r="HJ165" s="27">
        <f t="shared" ca="1" si="183"/>
        <v>100</v>
      </c>
      <c r="HK165" s="27">
        <f t="shared" ca="1" si="183"/>
        <v>100</v>
      </c>
      <c r="HL165" s="27">
        <f t="shared" ca="1" si="184"/>
        <v>100</v>
      </c>
      <c r="HM165" s="27">
        <f t="shared" ca="1" si="185"/>
        <v>100</v>
      </c>
      <c r="HN165" s="27">
        <f t="shared" ca="1" si="186"/>
        <v>100</v>
      </c>
      <c r="HO165" s="27">
        <f t="shared" ca="1" si="186"/>
        <v>100</v>
      </c>
      <c r="HP165" s="27">
        <f t="shared" ca="1" si="186"/>
        <v>100</v>
      </c>
      <c r="HQ165" s="27">
        <f t="shared" ca="1" si="186"/>
        <v>100</v>
      </c>
      <c r="HR165" s="27">
        <f t="shared" ca="1" si="187"/>
        <v>100</v>
      </c>
      <c r="HT165" s="27">
        <f t="shared" ca="1" si="265"/>
        <v>180.79840282536503</v>
      </c>
      <c r="HU165" s="27">
        <f t="shared" ca="1" si="265"/>
        <v>40.201092896174856</v>
      </c>
      <c r="HV165" s="27">
        <f t="shared" ca="1" si="265"/>
        <v>32.555876853502618</v>
      </c>
      <c r="HW165" s="27">
        <f t="shared" ca="1" si="266"/>
        <v>580.77198810487266</v>
      </c>
      <c r="HX165" s="27">
        <f t="shared" ca="1" si="266"/>
        <v>419.56340859882448</v>
      </c>
      <c r="HY165" s="27">
        <f t="shared" ca="1" si="233"/>
        <v>1000</v>
      </c>
      <c r="HZ165" s="27">
        <f t="shared" ca="1" si="267"/>
        <v>9.3122286220646853</v>
      </c>
      <c r="IA165" s="27">
        <f t="shared" ca="1" si="267"/>
        <v>14.310029864023379</v>
      </c>
      <c r="IB165" s="27">
        <f t="shared" ca="1" si="267"/>
        <v>22.826502732240428</v>
      </c>
      <c r="IC165" s="27">
        <f t="shared" ca="1" si="267"/>
        <v>54.452808548984613</v>
      </c>
      <c r="ID165" s="27">
        <f t="shared" ca="1" si="267"/>
        <v>32.004728877679696</v>
      </c>
      <c r="IE165" s="27">
        <f t="shared" ca="1" si="267"/>
        <v>17.065206753119643</v>
      </c>
      <c r="IG165" s="28">
        <f t="shared" ca="1" si="217"/>
        <v>0.50863422291993732</v>
      </c>
      <c r="IH165" s="28">
        <f t="shared" ca="1" si="217"/>
        <v>-0.47791666666666688</v>
      </c>
      <c r="II165" s="28">
        <f t="shared" ca="1" si="217"/>
        <v>-7.7333333333333056E-3</v>
      </c>
      <c r="IJ165" s="28">
        <f t="shared" ca="1" si="218"/>
        <v>-0.65353418308227373</v>
      </c>
      <c r="IK165" s="24">
        <f t="shared" ca="1" si="234"/>
        <v>-0.67651840600221091</v>
      </c>
      <c r="IL165" s="28">
        <f t="shared" ca="1" si="219"/>
        <v>1.7353233830845771</v>
      </c>
      <c r="IM165" s="28">
        <f t="shared" ca="1" si="235"/>
        <v>1.0928961748633836</v>
      </c>
      <c r="IN165" s="3">
        <f t="shared" ca="1" si="236"/>
        <v>1.0817892000023033</v>
      </c>
      <c r="IO165" s="2">
        <f t="shared" si="256"/>
        <v>1.1000000000000001</v>
      </c>
      <c r="IQ165" s="2">
        <f t="shared" ca="1" si="220"/>
        <v>2.2984222919937132E-2</v>
      </c>
      <c r="IS165" s="3">
        <f t="shared" ca="1" si="221"/>
        <v>1.0474043715846704E-2</v>
      </c>
      <c r="IT165" s="3">
        <f t="shared" ca="1" si="222"/>
        <v>9.482338276008348E-4</v>
      </c>
      <c r="IU165" s="3">
        <f t="shared" si="223"/>
        <v>0.30000000000000004</v>
      </c>
      <c r="IV165" s="3">
        <f t="shared" ca="1" si="224"/>
        <v>0.2885777224565525</v>
      </c>
      <c r="IX165" s="28">
        <f ca="1">$HL165/100*(GZ165-100)*AL165/1000+(HM165-100)*HZ165/$HY165</f>
        <v>-2.3316062176165758E-2</v>
      </c>
      <c r="IY165" s="28">
        <f ca="1">$HL165/100*(HA165-100)*AM165/1000+(HN165-100)*IA165/$HY165</f>
        <v>-6.4069845533915662E-2</v>
      </c>
      <c r="IZ165" s="28">
        <f ca="1">$HL165/100*(HB165-100)*AN165/1000+(HO165-100)*IB165/$HY165</f>
        <v>5.8986175115207519E-2</v>
      </c>
      <c r="JA165" s="28">
        <f ca="1">$HL165/100*(HC165-100)*AO165/1000+(HP165-100)*IC165/$HY165</f>
        <v>-0.46104368932038892</v>
      </c>
      <c r="JB165" s="28">
        <f ca="1">$HL165/100*(HD165-100)*AP165/1000+(HQ165-100)*ID165/$HY165</f>
        <v>2.3599523241954544E-2</v>
      </c>
      <c r="JC165" s="28">
        <f ca="1">$HL165/100*(HE165-100)*AQ165/1000+(HR165-100)*IE165/$HY165</f>
        <v>9.9361249112851617E-4</v>
      </c>
      <c r="JE165" s="3">
        <f t="shared" ca="1" si="268"/>
        <v>9.7927461139896338E-2</v>
      </c>
      <c r="JF165" s="3">
        <f t="shared" ca="1" si="268"/>
        <v>-1.1871046376353694E-2</v>
      </c>
      <c r="JG165" s="3">
        <f t="shared" ca="1" si="268"/>
        <v>-1.0486179312197697E-3</v>
      </c>
      <c r="JH165" s="3">
        <f t="shared" ca="1" si="268"/>
        <v>2.226825813342409E-2</v>
      </c>
      <c r="JI165" s="3">
        <f t="shared" ca="1" si="268"/>
        <v>7.1361525986466459E-3</v>
      </c>
      <c r="JJ165" s="3">
        <f t="shared" ca="1" si="268"/>
        <v>2.9515160239939869E-3</v>
      </c>
      <c r="JK165" s="3">
        <f>IO165-IO164</f>
        <v>0.30000000000000004</v>
      </c>
      <c r="JL165" s="3">
        <f t="shared" ca="1" si="226"/>
        <v>0.20312115679132348</v>
      </c>
      <c r="JN165" s="10">
        <f>COUNTIF(EI165:ET165,"&gt;2")</f>
        <v>7</v>
      </c>
      <c r="JP165" s="2">
        <f>AVERAGE(CS165,CS153,CS141,CS129,CS117,CS105,CS93,CS81,CS69,CS57)</f>
        <v>0.26184331088744522</v>
      </c>
      <c r="JQ165" s="2">
        <f>CS165-JP165</f>
        <v>9.1593991396589081E-3</v>
      </c>
      <c r="JR165" s="2">
        <f>AVERAGE(CT165,CT153,CT141,CT129,CT117,CT105,CT93,CT81,CT69,CT57)</f>
        <v>0.13001574154453865</v>
      </c>
      <c r="JS165" s="2">
        <f>CT165-JR165</f>
        <v>0.12443718466411635</v>
      </c>
      <c r="KH165" s="2">
        <f>(DN165*$DN$4)+(FB165*$FB$3)+(FC165*$FC$3)+(FD165*$FD$3)+(FE165*$FE$3)+(FF165*$FF$3)+(FG165*$FG$3)</f>
        <v>1.216530001786617</v>
      </c>
      <c r="KI165" s="2">
        <f>F165-KH165</f>
        <v>-0.11653000178661688</v>
      </c>
      <c r="KJ165" s="2">
        <f>MAX(DN165,FB165:FG165)</f>
        <v>2.3715415019762709</v>
      </c>
      <c r="KK165" s="2">
        <f>MIN(DN165,FB165:FG165)</f>
        <v>-1.1328527291452062</v>
      </c>
      <c r="KL165" s="2">
        <f t="shared" si="257"/>
        <v>3.5043942311214771</v>
      </c>
      <c r="KO165" s="2">
        <f>BO165</f>
        <v>100.01</v>
      </c>
      <c r="KP165" s="2">
        <f>100*((BO159/BO147)-1)</f>
        <v>0.83333333333333037</v>
      </c>
      <c r="KQ165" s="2">
        <f t="shared" si="263"/>
        <v>0.83333333333333037</v>
      </c>
      <c r="KR165" s="2">
        <f>100*((BO153/BO141)-1)</f>
        <v>-1.4260249554367221</v>
      </c>
      <c r="KS165" s="2">
        <f t="shared" si="274"/>
        <v>-1.4260249554367221</v>
      </c>
      <c r="KT165" s="3">
        <f>BP165</f>
        <v>1.4409000000000001</v>
      </c>
      <c r="KU165" s="3">
        <f>BQ165</f>
        <v>18.705263157894734</v>
      </c>
      <c r="KV165" s="3">
        <f t="shared" si="207"/>
        <v>12.981652549028199</v>
      </c>
      <c r="KW165" s="2">
        <f t="shared" si="200"/>
        <v>26.249500989895708</v>
      </c>
      <c r="KX165" s="2">
        <f t="shared" si="200"/>
        <v>23.74824726936501</v>
      </c>
      <c r="LB165">
        <v>0</v>
      </c>
      <c r="LE165" s="2" t="e">
        <v>#N/A</v>
      </c>
      <c r="LF165" s="2" t="e">
        <v>#N/A</v>
      </c>
      <c r="LG165" s="2" t="e">
        <v>#N/A</v>
      </c>
      <c r="LH165" s="2" t="e">
        <v>#N/A</v>
      </c>
      <c r="LI165" s="2" t="e">
        <v>#N/A</v>
      </c>
      <c r="LJ165" s="2" t="e">
        <v>#N/A</v>
      </c>
      <c r="LK165" s="2">
        <v>82.096692371018932</v>
      </c>
      <c r="LL165" s="2" t="e">
        <v>#N/A</v>
      </c>
      <c r="LM165" s="2" t="e">
        <v>#N/A</v>
      </c>
      <c r="LN165" s="2">
        <v>76.701225200418619</v>
      </c>
      <c r="LO165" s="2">
        <v>47.804314659664271</v>
      </c>
      <c r="LP165" s="2">
        <v>55.924608049740868</v>
      </c>
      <c r="LQ165" s="2" t="e">
        <v>#N/A</v>
      </c>
      <c r="LR165" s="2" t="e">
        <v>#N/A</v>
      </c>
      <c r="LS165" s="2" t="e">
        <v>#N/A</v>
      </c>
      <c r="LT165" s="2" t="e">
        <v>#N/A</v>
      </c>
      <c r="LU165" s="2" t="e">
        <v>#N/A</v>
      </c>
      <c r="LV165" s="2" t="e">
        <v>#N/A</v>
      </c>
      <c r="LW165" s="2" t="e">
        <v>#N/A</v>
      </c>
      <c r="LX165" s="2" t="e">
        <v>#N/A</v>
      </c>
      <c r="LY165" s="2">
        <v>70.286273687537602</v>
      </c>
      <c r="LZ165" s="2" t="e">
        <v>#N/A</v>
      </c>
      <c r="MA165" s="2" t="e">
        <v>#N/A</v>
      </c>
      <c r="MB165" s="2" t="e">
        <v>#N/A</v>
      </c>
      <c r="MC165" s="2" t="e">
        <v>#N/A</v>
      </c>
      <c r="MD165" s="2" t="e">
        <v>#N/A</v>
      </c>
      <c r="ME165" s="2" t="e">
        <v>#N/A</v>
      </c>
      <c r="MF165" s="2" t="e">
        <v>#N/A</v>
      </c>
      <c r="MG165" s="2" t="e">
        <v>#N/A</v>
      </c>
      <c r="MH165" s="2">
        <v>68.130051132688649</v>
      </c>
      <c r="MI165" s="2" t="e">
        <v>#N/A</v>
      </c>
      <c r="MJ165" s="2" t="e">
        <v>#N/A</v>
      </c>
      <c r="MK165" s="2" t="e">
        <v>#N/A</v>
      </c>
      <c r="ML165" s="2" t="e">
        <v>#N/A</v>
      </c>
      <c r="MM165" s="2" t="e">
        <v>#N/A</v>
      </c>
      <c r="MN165" s="2" t="e">
        <v>#N/A</v>
      </c>
      <c r="MO165" s="2" t="e">
        <v>#N/A</v>
      </c>
      <c r="MP165" s="2">
        <v>42.419825067749045</v>
      </c>
      <c r="MQ165" s="2" t="e">
        <v>#N/A</v>
      </c>
      <c r="MR165" s="2" t="e">
        <v>#N/A</v>
      </c>
      <c r="MS165" s="10" t="e">
        <v>#N/A</v>
      </c>
      <c r="MT165" s="2" t="e">
        <v>#N/A</v>
      </c>
      <c r="MU165" s="2" t="e">
        <v>#N/A</v>
      </c>
      <c r="MV165" s="2" t="e">
        <v>#N/A</v>
      </c>
      <c r="MX165" s="22" t="e">
        <v>#N/A</v>
      </c>
      <c r="MY165" s="22" t="e">
        <v>#N/A</v>
      </c>
      <c r="MZ165" s="22" t="e">
        <v>#N/A</v>
      </c>
      <c r="NA165" s="22" t="e">
        <v>#N/A</v>
      </c>
      <c r="NB165" s="22" t="e">
        <v>#N/A</v>
      </c>
      <c r="NC165" s="22" t="e">
        <v>#N/A</v>
      </c>
      <c r="ND165" s="22">
        <v>1</v>
      </c>
      <c r="NE165" s="22" t="e">
        <v>#N/A</v>
      </c>
      <c r="NF165" s="22" t="e">
        <v>#N/A</v>
      </c>
      <c r="NG165" s="22">
        <v>2</v>
      </c>
      <c r="NH165" s="23">
        <v>9</v>
      </c>
      <c r="NI165" s="22">
        <v>23</v>
      </c>
      <c r="NJ165" s="22" t="e">
        <v>#N/A</v>
      </c>
      <c r="NK165" s="22" t="e">
        <v>#N/A</v>
      </c>
      <c r="NL165" s="23" t="e">
        <v>#N/A</v>
      </c>
      <c r="NM165" s="3" t="e">
        <v>#N/A</v>
      </c>
      <c r="NN165" s="22" t="e">
        <v>#N/A</v>
      </c>
      <c r="NO165" s="22" t="e">
        <v>#N/A</v>
      </c>
      <c r="NP165" s="22" t="e">
        <v>#N/A</v>
      </c>
      <c r="NQ165" s="22" t="e">
        <v>#N/A</v>
      </c>
      <c r="NR165" s="23">
        <v>1</v>
      </c>
      <c r="NS165" s="22" t="e">
        <v>#N/A</v>
      </c>
      <c r="NT165" s="22" t="e">
        <v>#N/A</v>
      </c>
      <c r="NU165" s="23" t="e">
        <v>#N/A</v>
      </c>
      <c r="NV165" s="3" t="e">
        <v>#N/A</v>
      </c>
      <c r="NW165" s="22" t="e">
        <v>#N/A</v>
      </c>
      <c r="NX165" s="22" t="e">
        <v>#N/A</v>
      </c>
      <c r="NY165" s="22" t="e">
        <v>#N/A</v>
      </c>
      <c r="NZ165" s="22" t="e">
        <v>#N/A</v>
      </c>
      <c r="OA165" s="23">
        <v>7</v>
      </c>
      <c r="OB165" s="22" t="e">
        <v>#N/A</v>
      </c>
      <c r="OC165" s="22" t="e">
        <v>#N/A</v>
      </c>
      <c r="OD165" s="22" t="e">
        <v>#N/A</v>
      </c>
      <c r="OE165" s="22" t="e">
        <v>#N/A</v>
      </c>
      <c r="OF165" s="22" t="e">
        <v>#N/A</v>
      </c>
      <c r="OG165" s="22" t="e">
        <v>#N/A</v>
      </c>
      <c r="OH165" s="23" t="e">
        <v>#N/A</v>
      </c>
      <c r="OI165" s="22">
        <v>2</v>
      </c>
      <c r="OJ165" s="22" t="e">
        <v>#N/A</v>
      </c>
      <c r="OK165" s="22" t="e">
        <v>#N/A</v>
      </c>
      <c r="OL165" s="22" t="e">
        <v>#N/A</v>
      </c>
      <c r="OM165" s="23" t="e">
        <v>#N/A</v>
      </c>
      <c r="ON165" s="22" t="e">
        <v>#N/A</v>
      </c>
      <c r="OO165" s="22" t="e">
        <v>#N/A</v>
      </c>
      <c r="OQ165">
        <f t="shared" si="258"/>
        <v>-11</v>
      </c>
      <c r="OR165" s="23" t="e">
        <f t="shared" ca="1" si="238"/>
        <v>#N/A</v>
      </c>
      <c r="OS165" s="23" t="e">
        <f t="shared" ca="1" si="238"/>
        <v>#N/A</v>
      </c>
      <c r="OT165" s="23" t="e">
        <f t="shared" ca="1" si="237"/>
        <v>#N/A</v>
      </c>
      <c r="OU165" s="23" t="e">
        <f t="shared" ca="1" si="237"/>
        <v>#N/A</v>
      </c>
      <c r="OV165" s="23" t="e">
        <f t="shared" ca="1" si="237"/>
        <v>#N/A</v>
      </c>
      <c r="OW165" s="23" t="e">
        <f t="shared" ca="1" si="237"/>
        <v>#N/A</v>
      </c>
      <c r="OX165" s="23">
        <f t="shared" ca="1" si="237"/>
        <v>1.032778450839323</v>
      </c>
      <c r="OY165" s="23" t="e">
        <f t="shared" ca="1" si="237"/>
        <v>#N/A</v>
      </c>
      <c r="OZ165" s="23" t="e">
        <f t="shared" ca="1" si="237"/>
        <v>#N/A</v>
      </c>
      <c r="PA165" s="23">
        <f t="shared" ca="1" si="237"/>
        <v>1.0340753739783171</v>
      </c>
      <c r="PB165" s="23">
        <f t="shared" ca="1" si="237"/>
        <v>1.0710526252370953</v>
      </c>
      <c r="PC165" s="23">
        <f t="shared" ca="1" si="237"/>
        <v>1.0568418254862502</v>
      </c>
      <c r="PD165" s="23" t="e">
        <f t="shared" ca="1" si="237"/>
        <v>#N/A</v>
      </c>
      <c r="PE165" s="23" t="e">
        <f t="shared" ca="1" si="237"/>
        <v>#N/A</v>
      </c>
      <c r="PF165" s="23" t="e">
        <f t="shared" ca="1" si="237"/>
        <v>#N/A</v>
      </c>
      <c r="PG165" s="23" t="e">
        <f t="shared" ca="1" si="237"/>
        <v>#N/A</v>
      </c>
      <c r="PH165" s="23" t="e">
        <f t="shared" ca="1" si="237"/>
        <v>#N/A</v>
      </c>
      <c r="PI165" s="23" t="e">
        <f t="shared" ca="1" si="237"/>
        <v>#N/A</v>
      </c>
      <c r="PJ165" s="23" t="e">
        <f t="shared" ca="1" si="264"/>
        <v>#N/A</v>
      </c>
      <c r="PK165" s="23" t="e">
        <f t="shared" ca="1" si="264"/>
        <v>#N/A</v>
      </c>
      <c r="PL165" s="23">
        <f t="shared" ca="1" si="264"/>
        <v>1.0456247574300996</v>
      </c>
      <c r="PM165" s="23" t="e">
        <f t="shared" ca="1" si="264"/>
        <v>#N/A</v>
      </c>
      <c r="PN165" s="23" t="e">
        <f t="shared" ca="1" si="264"/>
        <v>#N/A</v>
      </c>
      <c r="PO165" s="23" t="e">
        <f t="shared" ca="1" si="264"/>
        <v>#N/A</v>
      </c>
      <c r="PP165" s="23" t="e">
        <f t="shared" ca="1" si="262"/>
        <v>#N/A</v>
      </c>
      <c r="PQ165" s="23" t="e">
        <f t="shared" ca="1" si="262"/>
        <v>#N/A</v>
      </c>
      <c r="PR165" s="23" t="e">
        <f t="shared" ca="1" si="262"/>
        <v>#N/A</v>
      </c>
      <c r="PS165" s="23" t="e">
        <f t="shared" ca="1" si="239"/>
        <v>#N/A</v>
      </c>
      <c r="PT165" s="23" t="e">
        <f t="shared" ca="1" si="239"/>
        <v>#N/A</v>
      </c>
      <c r="PU165" s="23">
        <f t="shared" ca="1" si="239"/>
        <v>1.0502613770486564</v>
      </c>
      <c r="PV165" s="23" t="e">
        <f t="shared" ca="1" si="239"/>
        <v>#N/A</v>
      </c>
      <c r="PW165" s="23" t="e">
        <f t="shared" ca="1" si="239"/>
        <v>#N/A</v>
      </c>
      <c r="PX165" s="23" t="e">
        <f t="shared" ca="1" si="239"/>
        <v>#N/A</v>
      </c>
      <c r="PY165" s="23" t="e">
        <f t="shared" ca="1" si="239"/>
        <v>#N/A</v>
      </c>
      <c r="PZ165" s="23" t="e">
        <f t="shared" ca="1" si="239"/>
        <v>#N/A</v>
      </c>
      <c r="QA165" s="23" t="e">
        <f t="shared" ca="1" si="273"/>
        <v>#N/A</v>
      </c>
      <c r="QB165" s="23" t="e">
        <f t="shared" ca="1" si="273"/>
        <v>#N/A</v>
      </c>
      <c r="QC165" s="23">
        <f t="shared" ca="1" si="273"/>
        <v>1.0806871315897209</v>
      </c>
      <c r="QD165" s="23" t="e">
        <f t="shared" ca="1" si="273"/>
        <v>#N/A</v>
      </c>
      <c r="QE165" s="23" t="e">
        <f t="shared" ca="1" si="273"/>
        <v>#N/A</v>
      </c>
      <c r="QF165" s="23" t="e">
        <f t="shared" ca="1" si="273"/>
        <v>#N/A</v>
      </c>
      <c r="QG165" s="23" t="e">
        <f t="shared" ca="1" si="194"/>
        <v>#N/A</v>
      </c>
      <c r="QH165" s="23" t="e">
        <f t="shared" ca="1" si="194"/>
        <v>#N/A</v>
      </c>
      <c r="QI165" s="23" t="e">
        <f t="shared" ca="1" si="194"/>
        <v>#N/A</v>
      </c>
      <c r="QJ165" s="26" t="e">
        <f t="shared" ca="1" si="211"/>
        <v>#N/A</v>
      </c>
    </row>
    <row r="166" spans="1:452" x14ac:dyDescent="0.35">
      <c r="A166" s="12" t="s">
        <v>1231</v>
      </c>
      <c r="B166" s="21">
        <v>37257</v>
      </c>
      <c r="C166" t="s">
        <v>783</v>
      </c>
      <c r="D166" s="2">
        <v>74.8</v>
      </c>
      <c r="E166" s="2">
        <v>73.7</v>
      </c>
      <c r="F166" s="2">
        <v>1.6</v>
      </c>
      <c r="G166" s="2">
        <v>78.3</v>
      </c>
      <c r="H166" s="2">
        <v>74.080932190197203</v>
      </c>
      <c r="I166" s="2">
        <v>78.735325910765766</v>
      </c>
      <c r="J166" s="2">
        <v>84.5</v>
      </c>
      <c r="K166" s="2">
        <v>62.9</v>
      </c>
      <c r="L166" s="2">
        <v>63.027930465095146</v>
      </c>
      <c r="M166" s="2">
        <v>70.8</v>
      </c>
      <c r="N166" s="2">
        <v>63.2</v>
      </c>
      <c r="O166" s="2">
        <v>69.2</v>
      </c>
      <c r="P166" s="2">
        <v>66.2</v>
      </c>
      <c r="Q166" s="2">
        <v>140.5</v>
      </c>
      <c r="R166" s="2">
        <v>65.8</v>
      </c>
      <c r="S166" s="2">
        <v>63.2</v>
      </c>
      <c r="T166" s="2">
        <v>38.200000000000003</v>
      </c>
      <c r="U166" s="2">
        <v>51.3</v>
      </c>
      <c r="V166" s="2">
        <v>69.7</v>
      </c>
      <c r="W166" s="2">
        <v>33.4</v>
      </c>
      <c r="X166" s="2">
        <v>90.6</v>
      </c>
      <c r="Y166" s="2" t="e">
        <v>#N/A</v>
      </c>
      <c r="Z166" s="2">
        <v>48.8</v>
      </c>
      <c r="AA166" s="2">
        <v>82.4</v>
      </c>
      <c r="AB166" s="2">
        <v>143.1</v>
      </c>
      <c r="AC166" s="2">
        <v>141.9</v>
      </c>
      <c r="AD166" s="2">
        <v>67.599999999999994</v>
      </c>
      <c r="AE166" s="2">
        <v>142.30000000000001</v>
      </c>
      <c r="AF166" s="2">
        <v>79.400000000000006</v>
      </c>
      <c r="AG166" s="22">
        <v>543</v>
      </c>
      <c r="AH166" s="22">
        <v>457</v>
      </c>
      <c r="AI166" s="22">
        <v>166</v>
      </c>
      <c r="AJ166" s="22">
        <v>28</v>
      </c>
      <c r="AK166" s="22">
        <v>28</v>
      </c>
      <c r="AL166" s="22">
        <v>8</v>
      </c>
      <c r="AM166" s="22">
        <v>18</v>
      </c>
      <c r="AN166" s="22">
        <v>19</v>
      </c>
      <c r="AO166" s="22">
        <v>53</v>
      </c>
      <c r="AP166" s="22">
        <v>28</v>
      </c>
      <c r="AQ166" s="22">
        <v>14</v>
      </c>
      <c r="AR166" s="2">
        <v>69.7</v>
      </c>
      <c r="AS166" s="2">
        <v>58.6</v>
      </c>
      <c r="AT166" s="2">
        <v>140.5</v>
      </c>
      <c r="AU166" s="2">
        <v>56.6</v>
      </c>
      <c r="AV166" s="2">
        <v>83.1</v>
      </c>
      <c r="AW166" s="2">
        <v>68.8</v>
      </c>
      <c r="AX166" s="2">
        <v>65.8</v>
      </c>
      <c r="AY166" s="2">
        <v>89.8</v>
      </c>
      <c r="AZ166" s="2">
        <v>100.4</v>
      </c>
      <c r="BA166" s="2">
        <v>33.4</v>
      </c>
      <c r="BB166" s="2">
        <v>66.400000000000006</v>
      </c>
      <c r="BC166" s="2">
        <v>74.3</v>
      </c>
      <c r="BD166" s="3" t="e">
        <v>#N/A</v>
      </c>
      <c r="BE166" s="3" t="e">
        <v>#N/A</v>
      </c>
      <c r="BF166" s="3" t="e">
        <v>#N/A</v>
      </c>
      <c r="BG166" s="3" t="e">
        <v>#N/A</v>
      </c>
      <c r="BH166" s="3" t="e">
        <v>#N/A</v>
      </c>
      <c r="BI166" s="2">
        <v>173.3</v>
      </c>
      <c r="BJ166" s="2">
        <v>1.3</v>
      </c>
      <c r="BK166" s="2">
        <v>2.6</v>
      </c>
      <c r="BL166" s="2">
        <v>64.7</v>
      </c>
      <c r="BM166" s="2">
        <v>72.099999999999994</v>
      </c>
      <c r="BN166" s="10">
        <v>333</v>
      </c>
      <c r="BO166" s="3">
        <v>100.28</v>
      </c>
      <c r="BP166" s="22">
        <v>1.4322999999999999</v>
      </c>
      <c r="BQ166" s="3">
        <v>19.416818181818183</v>
      </c>
      <c r="BR166" s="23">
        <v>2.2557142857142858</v>
      </c>
      <c r="BS166" s="2">
        <v>43</v>
      </c>
      <c r="BT166" s="3">
        <v>48.8</v>
      </c>
      <c r="BU166" s="2">
        <v>2.4</v>
      </c>
      <c r="BV166" s="2">
        <v>2.6</v>
      </c>
      <c r="BW166" s="2">
        <v>4</v>
      </c>
      <c r="BX166" s="2">
        <v>4.4000000000000004</v>
      </c>
      <c r="BY166" s="23">
        <v>177.7</v>
      </c>
      <c r="BZ166" s="2">
        <v>95.8</v>
      </c>
      <c r="CA166" s="2">
        <v>77.599999999999994</v>
      </c>
      <c r="CB166" s="3">
        <v>81.94</v>
      </c>
      <c r="CC166" s="2">
        <v>78</v>
      </c>
      <c r="CD166" s="2">
        <v>98.1</v>
      </c>
      <c r="CE166" s="2">
        <v>95.968419165844352</v>
      </c>
      <c r="CF166" s="3">
        <v>82.230337561592407</v>
      </c>
      <c r="CG166" s="2">
        <v>78.07399629875168</v>
      </c>
      <c r="CH166" s="23">
        <v>188.63929384558693</v>
      </c>
      <c r="CI166" s="3">
        <v>82.540559581435801</v>
      </c>
      <c r="CM166" s="2">
        <f t="shared" si="196"/>
        <v>13.556390547942598</v>
      </c>
      <c r="CN166" s="2">
        <f t="shared" si="196"/>
        <v>1.5748895383050241</v>
      </c>
      <c r="CO166" s="2">
        <f t="shared" si="197"/>
        <v>92.645037489017383</v>
      </c>
      <c r="CR166" s="2">
        <f t="shared" si="201"/>
        <v>-0.26666666666667049</v>
      </c>
      <c r="CS166" s="2">
        <f t="shared" si="201"/>
        <v>-0.40540540540540154</v>
      </c>
      <c r="CT166" s="2">
        <f t="shared" si="202"/>
        <v>-0.63451776649746194</v>
      </c>
      <c r="CU166" s="2">
        <f t="shared" si="202"/>
        <v>0.31946927852678508</v>
      </c>
      <c r="CV166" s="2">
        <f t="shared" si="202"/>
        <v>0.3402965208776339</v>
      </c>
      <c r="CW166" s="2">
        <f t="shared" si="203"/>
        <v>0.87463556851313207</v>
      </c>
      <c r="CX166" s="2">
        <f t="shared" si="204"/>
        <v>0.31897926634768059</v>
      </c>
      <c r="CY166" s="2">
        <f t="shared" si="244"/>
        <v>0.79744816586921841</v>
      </c>
      <c r="CZ166" s="2">
        <f t="shared" si="208"/>
        <v>2.1390374331550914</v>
      </c>
      <c r="DA166" s="2">
        <f t="shared" si="209"/>
        <v>1.4893617021276555</v>
      </c>
      <c r="DB166" s="2">
        <f t="shared" si="210"/>
        <v>0.28776978417266597</v>
      </c>
      <c r="DC166" s="2"/>
      <c r="DF166" s="2">
        <f t="shared" si="205"/>
        <v>3.9017138491449721</v>
      </c>
      <c r="DG166" s="2">
        <f t="shared" si="205"/>
        <v>4.160861013696171</v>
      </c>
      <c r="DH166" s="2">
        <f t="shared" si="206"/>
        <v>5.4802781253698418</v>
      </c>
      <c r="DI166" s="2">
        <f t="shared" si="269"/>
        <v>4.3322190543909622</v>
      </c>
      <c r="DJ166" s="2">
        <f t="shared" si="269"/>
        <v>6.6505811629686606</v>
      </c>
      <c r="DM166" s="2"/>
      <c r="DN166" s="2">
        <f t="shared" si="245"/>
        <v>1.5151515151515269</v>
      </c>
      <c r="DO166" s="2">
        <f t="shared" si="212"/>
        <v>1.6883116883116847</v>
      </c>
      <c r="DP166" s="2">
        <f t="shared" si="246"/>
        <v>-0.2361275088547849</v>
      </c>
      <c r="DQ166" s="2"/>
      <c r="DR166" s="2">
        <f t="shared" si="247"/>
        <v>3.966942148760328</v>
      </c>
      <c r="DS166" s="2">
        <f t="shared" si="248"/>
        <v>3.3657537893805127</v>
      </c>
      <c r="DT166" s="2" t="e">
        <v>#N/A</v>
      </c>
      <c r="DU166" s="2" t="e">
        <v>#N/A</v>
      </c>
      <c r="DV166" s="2">
        <f t="shared" si="213"/>
        <v>4.5317220543806602</v>
      </c>
      <c r="DW166" s="2">
        <f t="shared" si="249"/>
        <v>-6.2082777036048142</v>
      </c>
      <c r="DX166" s="2">
        <f t="shared" si="250"/>
        <v>2.6881720430107503</v>
      </c>
      <c r="DY166" s="2">
        <f t="shared" si="251"/>
        <v>-1.2012012012011963</v>
      </c>
      <c r="DZ166" s="2">
        <f t="shared" si="252"/>
        <v>-8.4057971014492754</v>
      </c>
      <c r="EA166" s="2">
        <f t="shared" si="190"/>
        <v>-12.307692307692308</v>
      </c>
      <c r="EB166" s="2">
        <f t="shared" si="190"/>
        <v>6.9018404907975395</v>
      </c>
      <c r="EC166" s="2">
        <f t="shared" si="190"/>
        <v>4.7021943573667624</v>
      </c>
      <c r="ED166" s="2">
        <f t="shared" si="188"/>
        <v>7.6009501187648265</v>
      </c>
      <c r="EE166" s="2" t="e">
        <f t="shared" si="188"/>
        <v>#N/A</v>
      </c>
      <c r="EF166" s="2">
        <f t="shared" si="188"/>
        <v>4.7210300429184393</v>
      </c>
      <c r="EG166" s="2">
        <f t="shared" si="188"/>
        <v>-0.60313630880578506</v>
      </c>
      <c r="EH166" s="2">
        <f t="shared" si="188"/>
        <v>0</v>
      </c>
      <c r="EI166" s="2">
        <f t="shared" si="275"/>
        <v>4.0298507462686706</v>
      </c>
      <c r="EJ166" s="2">
        <f t="shared" si="275"/>
        <v>2.4475524475524368</v>
      </c>
      <c r="EK166" s="2">
        <f t="shared" si="275"/>
        <v>-6.2082777036048142</v>
      </c>
      <c r="EL166" s="2">
        <f t="shared" si="275"/>
        <v>3.0965391621129434</v>
      </c>
      <c r="EM166" s="2">
        <f t="shared" si="275"/>
        <v>0.84951456310677909</v>
      </c>
      <c r="EN166" s="2">
        <f t="shared" si="275"/>
        <v>4.2424242424242475</v>
      </c>
      <c r="EO166" s="2">
        <f t="shared" si="240"/>
        <v>-1.2012012012011963</v>
      </c>
      <c r="EP166" s="2">
        <f t="shared" si="240"/>
        <v>-0.11123470522803602</v>
      </c>
      <c r="EQ166" s="2">
        <f t="shared" si="240"/>
        <v>1.9289340101522834</v>
      </c>
      <c r="ER166" s="2">
        <f t="shared" si="162"/>
        <v>4.7021943573667624</v>
      </c>
      <c r="ES166" s="2">
        <f t="shared" si="162"/>
        <v>3.5881435257410388</v>
      </c>
      <c r="ET166" s="2">
        <f t="shared" si="162"/>
        <v>3.1944444444444331</v>
      </c>
      <c r="EU166" s="2">
        <f t="shared" si="198"/>
        <v>1.3</v>
      </c>
      <c r="EV166" s="2">
        <f t="shared" si="198"/>
        <v>2.6</v>
      </c>
      <c r="EW166" s="2">
        <f t="shared" si="253"/>
        <v>-2.8528528528528385</v>
      </c>
      <c r="EX166" s="2">
        <f t="shared" si="253"/>
        <v>-1.2328767123287787</v>
      </c>
      <c r="EY166" s="2">
        <f t="shared" si="254"/>
        <v>-21.866191789541034</v>
      </c>
      <c r="EZ166" s="2">
        <f t="shared" si="254"/>
        <v>-71.555414895424832</v>
      </c>
      <c r="FA166" s="2">
        <f t="shared" si="255"/>
        <v>-7.1274298056155487</v>
      </c>
      <c r="FB166" s="2">
        <f t="shared" si="173"/>
        <v>1.1958997722095743</v>
      </c>
      <c r="FC166" s="2">
        <f t="shared" si="173"/>
        <v>-1.3388259526261548</v>
      </c>
      <c r="FD166" s="2">
        <f t="shared" si="173"/>
        <v>1.9710906701708275</v>
      </c>
      <c r="FE166" s="2">
        <f t="shared" si="173"/>
        <v>2.2588294022213962</v>
      </c>
      <c r="FF166" s="2">
        <f t="shared" si="173"/>
        <v>2.2280471821756187</v>
      </c>
      <c r="FG166" s="2">
        <f t="shared" si="173"/>
        <v>1.3429752066115741</v>
      </c>
      <c r="FH166" s="2">
        <v>5</v>
      </c>
      <c r="FI166" s="2">
        <v>4.4000000000000004</v>
      </c>
      <c r="FL166" s="2">
        <f t="shared" si="270"/>
        <v>2.8170331853516473E-2</v>
      </c>
      <c r="FM166" s="2">
        <f t="shared" si="270"/>
        <v>0.17689170043346802</v>
      </c>
      <c r="FN166" s="2">
        <f t="shared" si="229"/>
        <v>0.67570123255256132</v>
      </c>
      <c r="FQ166" s="2">
        <f t="shared" si="271"/>
        <v>0.11272895041252173</v>
      </c>
      <c r="FR166" s="2">
        <f t="shared" si="271"/>
        <v>0.70944645715811383</v>
      </c>
      <c r="FS166" s="2">
        <f t="shared" si="231"/>
        <v>2.7303228705561011</v>
      </c>
      <c r="FT166" s="2">
        <f t="shared" si="272"/>
        <v>2.8003741481259725</v>
      </c>
      <c r="FU166" s="2">
        <f t="shared" si="272"/>
        <v>3.0961257890857796</v>
      </c>
      <c r="FX166" s="2">
        <f t="shared" si="276"/>
        <v>1.1545111521449769</v>
      </c>
      <c r="FY166" s="2">
        <f t="shared" si="276"/>
        <v>1.4477486012043572</v>
      </c>
      <c r="FZ166" s="2">
        <f t="shared" si="242"/>
        <v>3.9175715199371464</v>
      </c>
      <c r="GA166" s="2">
        <f t="shared" si="277"/>
        <v>2.6203895720293913</v>
      </c>
      <c r="GB166" s="2">
        <f t="shared" si="277"/>
        <v>2.39581438260279</v>
      </c>
      <c r="GE166" s="2"/>
      <c r="GF166" s="2"/>
      <c r="GG166" s="2">
        <f t="shared" si="259"/>
        <v>-31.352575990464693</v>
      </c>
      <c r="GH166" s="2">
        <f t="shared" si="259"/>
        <v>-68.482116236579628</v>
      </c>
      <c r="GI166" s="2">
        <f t="shared" si="260"/>
        <v>-9.2841956059532276</v>
      </c>
      <c r="GJ166" s="2">
        <f t="shared" si="261"/>
        <v>3.8674033149171283</v>
      </c>
      <c r="GK166" s="2">
        <v>5</v>
      </c>
      <c r="GN166" s="2">
        <f t="shared" si="191"/>
        <v>0.5</v>
      </c>
      <c r="GQ166" s="2"/>
      <c r="GT166" s="27">
        <f t="shared" ca="1" si="174"/>
        <v>100.76103500761036</v>
      </c>
      <c r="GU166" s="27">
        <f t="shared" ca="1" si="175"/>
        <v>100.79744816586921</v>
      </c>
      <c r="GV166" s="27">
        <f t="shared" ca="1" si="175"/>
        <v>102.1390374331551</v>
      </c>
      <c r="GW166" s="27">
        <f t="shared" ca="1" si="176"/>
        <v>99.062133645955456</v>
      </c>
      <c r="GX166" s="27">
        <f t="shared" ca="1" si="176"/>
        <v>100.31897926634767</v>
      </c>
      <c r="GY166" s="27">
        <f t="shared" ca="1" si="177"/>
        <v>99.594594594594597</v>
      </c>
      <c r="GZ166" s="27">
        <f t="shared" ca="1" si="178"/>
        <v>90.957446808510639</v>
      </c>
      <c r="HA166" s="27">
        <f t="shared" ca="1" si="179"/>
        <v>98.816155988857943</v>
      </c>
      <c r="HB166" s="27">
        <f t="shared" ca="1" si="179"/>
        <v>100.14814814814814</v>
      </c>
      <c r="HC166" s="27">
        <f t="shared" ca="1" si="179"/>
        <v>93.803559657218202</v>
      </c>
      <c r="HD166" s="27">
        <f t="shared" ca="1" si="179"/>
        <v>93.964497041420131</v>
      </c>
      <c r="HE166" s="27">
        <f t="shared" ca="1" si="180"/>
        <v>101.48936170212765</v>
      </c>
      <c r="HG166" s="27">
        <f t="shared" ca="1" si="181"/>
        <v>102.8169014084507</v>
      </c>
      <c r="HH166" s="27">
        <f t="shared" ca="1" si="182"/>
        <v>90.869565217391312</v>
      </c>
      <c r="HI166" s="27">
        <f t="shared" ca="1" si="182"/>
        <v>100.53763440860214</v>
      </c>
      <c r="HJ166" s="27">
        <f t="shared" ca="1" si="183"/>
        <v>100.70838252656434</v>
      </c>
      <c r="HK166" s="27">
        <f t="shared" ca="1" si="183"/>
        <v>103.63636363636364</v>
      </c>
      <c r="HL166" s="27">
        <f t="shared" ca="1" si="184"/>
        <v>101.92837465564739</v>
      </c>
      <c r="HM166" s="27">
        <f t="shared" ca="1" si="185"/>
        <v>96.410256410256409</v>
      </c>
      <c r="HN166" s="27">
        <f t="shared" ca="1" si="186"/>
        <v>96.765498652291086</v>
      </c>
      <c r="HO166" s="27">
        <f t="shared" ca="1" si="186"/>
        <v>103.52760736196318</v>
      </c>
      <c r="HP166" s="27">
        <f t="shared" ca="1" si="186"/>
        <v>99.410222804718217</v>
      </c>
      <c r="HQ166" s="27">
        <f t="shared" ca="1" si="186"/>
        <v>107.64331210191082</v>
      </c>
      <c r="HR166" s="27">
        <f t="shared" ca="1" si="187"/>
        <v>98.532494758909863</v>
      </c>
      <c r="HT166" s="27">
        <f t="shared" ca="1" si="265"/>
        <v>163.85168078674573</v>
      </c>
      <c r="HU166" s="27">
        <f t="shared" ca="1" si="265"/>
        <v>35.751377410468329</v>
      </c>
      <c r="HV166" s="27">
        <f t="shared" ca="1" si="265"/>
        <v>29.005752066115715</v>
      </c>
      <c r="HW166" s="27">
        <f t="shared" ca="1" si="266"/>
        <v>558.11819235225971</v>
      </c>
      <c r="HX166" s="27">
        <f t="shared" ca="1" si="266"/>
        <v>441.06135986733005</v>
      </c>
      <c r="HY166" s="27">
        <f t="shared" ca="1" si="233"/>
        <v>1000</v>
      </c>
      <c r="HZ166" s="27">
        <f t="shared" ca="1" si="267"/>
        <v>9.1684151929088351</v>
      </c>
      <c r="IA166" s="27">
        <f t="shared" ca="1" si="267"/>
        <v>18.08781754907892</v>
      </c>
      <c r="IB166" s="27">
        <f t="shared" ca="1" si="267"/>
        <v>16.157012098361076</v>
      </c>
      <c r="IC166" s="27">
        <f t="shared" ca="1" si="267"/>
        <v>54.150164486881167</v>
      </c>
      <c r="ID166" s="27">
        <f t="shared" ca="1" si="267"/>
        <v>31.131216816556506</v>
      </c>
      <c r="IE166" s="27">
        <f t="shared" ca="1" si="267"/>
        <v>14.336103795552797</v>
      </c>
      <c r="IG166" s="28">
        <f t="shared" ca="1" si="217"/>
        <v>0.59032199227894111</v>
      </c>
      <c r="IH166" s="28">
        <f t="shared" ca="1" si="217"/>
        <v>-0.30366649311734129</v>
      </c>
      <c r="II166" s="28">
        <f t="shared" ca="1" si="217"/>
        <v>7.6642500847070902E-2</v>
      </c>
      <c r="IJ166" s="28">
        <f t="shared" ca="1" si="218"/>
        <v>-0.12372072337802903</v>
      </c>
      <c r="IK166" s="24">
        <f t="shared" ca="1" si="234"/>
        <v>-0.48701872338669983</v>
      </c>
      <c r="IL166" s="28">
        <f t="shared" ca="1" si="219"/>
        <v>1.7524440748529022</v>
      </c>
      <c r="IM166" s="28">
        <f t="shared" ca="1" si="235"/>
        <v>1.5151515151515227</v>
      </c>
      <c r="IN166" s="3">
        <f t="shared" ca="1" si="236"/>
        <v>1.6287233514748731</v>
      </c>
      <c r="IO166" s="2">
        <f t="shared" si="256"/>
        <v>1.6</v>
      </c>
      <c r="IQ166" s="2">
        <f t="shared" ca="1" si="220"/>
        <v>0.36329800000867074</v>
      </c>
      <c r="IS166" s="3">
        <f t="shared" ca="1" si="221"/>
        <v>0.17425017354932559</v>
      </c>
      <c r="IT166" s="3">
        <f t="shared" ca="1" si="222"/>
        <v>8.4375834180404202E-2</v>
      </c>
      <c r="IU166" s="3">
        <f t="shared" si="223"/>
        <v>0.5</v>
      </c>
      <c r="IV166" s="3">
        <f t="shared" ca="1" si="224"/>
        <v>0.2413739922702702</v>
      </c>
      <c r="IX166" s="28">
        <f ca="1">$HL166/100*(GZ166-100)*AL166/1000+(HM166-100)*HZ166/$HY166</f>
        <v>-0.10664767963051205</v>
      </c>
      <c r="IY166" s="28">
        <f ca="1">$HL166/100*(HA166-100)*AM166/1000+(HN166-100)*IA166/$HY166</f>
        <v>-8.022518350188447E-2</v>
      </c>
      <c r="IZ166" s="28">
        <f ca="1">$HL166/100*(HB166-100)*AN166/1000+(HO166-100)*IB166/$HY166</f>
        <v>5.9864689815813575E-2</v>
      </c>
      <c r="JA166" s="28">
        <f ca="1">$HL166/100*(HC166-100)*AO166/1000+(HP166-100)*IC166/$HY166</f>
        <v>-0.36668087131404858</v>
      </c>
      <c r="JB166" s="28">
        <f ca="1">$HL166/100*(HD166-100)*AP166/1000+(HQ166-100)*ID166/$HY166</f>
        <v>6.5692684337924884E-2</v>
      </c>
      <c r="JC166" s="28">
        <f ca="1">$HL166/100*(HE166-100)*AQ166/1000+(HR166-100)*IE166/$HY166</f>
        <v>2.1484300332767076E-4</v>
      </c>
      <c r="JE166" s="3">
        <f t="shared" ca="1" si="268"/>
        <v>-8.3331617454346293E-2</v>
      </c>
      <c r="JF166" s="3">
        <f t="shared" ca="1" si="268"/>
        <v>-1.6155337967968808E-2</v>
      </c>
      <c r="JG166" s="3">
        <f t="shared" ca="1" si="268"/>
        <v>8.7851470060605619E-4</v>
      </c>
      <c r="JH166" s="3">
        <f t="shared" ca="1" si="268"/>
        <v>9.4362818006340332E-2</v>
      </c>
      <c r="JI166" s="3">
        <f t="shared" ca="1" si="268"/>
        <v>4.209316109597034E-2</v>
      </c>
      <c r="JJ166" s="3">
        <f t="shared" ca="1" si="268"/>
        <v>-7.7876948780084541E-4</v>
      </c>
      <c r="JK166" s="3">
        <f>IO166-IO165</f>
        <v>0.5</v>
      </c>
      <c r="JL166" s="3">
        <f t="shared" ca="1" si="226"/>
        <v>0.58245310275374018</v>
      </c>
      <c r="JN166" s="10">
        <f>COUNTIF(EI166:ET166,"&gt;2")</f>
        <v>7</v>
      </c>
      <c r="JP166" s="2">
        <f>AVERAGE(CS166,CS154,CS142,CS130,CS118,CS106,CS94,CS82,CS70,CS58)</f>
        <v>-0.49799415177861023</v>
      </c>
      <c r="JQ166" s="2">
        <f>CS166-JP166</f>
        <v>9.2588746373208686E-2</v>
      </c>
      <c r="JR166" s="2">
        <f>AVERAGE(CT166,CT154,CT142,CT130,CT118,CT106,CT94,CT82,CT70,CT58)</f>
        <v>-0.89084140094222852</v>
      </c>
      <c r="JS166" s="2">
        <f>CT166-JR166</f>
        <v>0.25632363444476658</v>
      </c>
      <c r="KH166" s="2">
        <f>(DN166*$DN$4)+(FB166*$FB$3)+(FC166*$FC$3)+(FD166*$FD$3)+(FE166*$FE$3)+(FF166*$FF$3)+(FG166*$FG$3)</f>
        <v>1.118505769427814</v>
      </c>
      <c r="KI166" s="2">
        <f>F166-KH166</f>
        <v>0.4814942305721861</v>
      </c>
      <c r="KJ166" s="2">
        <f>MAX(DN166,FB166:FG166)</f>
        <v>2.2588294022213962</v>
      </c>
      <c r="KK166" s="2">
        <f>MIN(DN166,FB166:FG166)</f>
        <v>-1.3388259526261548</v>
      </c>
      <c r="KL166" s="2">
        <f t="shared" si="257"/>
        <v>3.5976553548475509</v>
      </c>
      <c r="KO166" s="2">
        <f>BO166</f>
        <v>100.28</v>
      </c>
      <c r="KP166" s="2">
        <f>100*((BO160/BO148)-1)</f>
        <v>0.59493798527781028</v>
      </c>
      <c r="KQ166" s="2">
        <f t="shared" si="263"/>
        <v>0.59493798527781028</v>
      </c>
      <c r="KR166" s="2">
        <f>100*((BO154/BO142)-1)</f>
        <v>-4.3338527463965715</v>
      </c>
      <c r="KS166" s="2">
        <f t="shared" si="274"/>
        <v>-4.3338527463965715</v>
      </c>
      <c r="KT166" s="3">
        <f>BP166</f>
        <v>1.4322999999999999</v>
      </c>
      <c r="KU166" s="3">
        <f>BQ166</f>
        <v>19.416818181818183</v>
      </c>
      <c r="KV166" s="3">
        <f t="shared" si="207"/>
        <v>13.556390547942598</v>
      </c>
      <c r="KW166" s="2">
        <f t="shared" si="200"/>
        <v>27.248041568939136</v>
      </c>
      <c r="KX166" s="2">
        <f t="shared" si="200"/>
        <v>24.799655790874159</v>
      </c>
      <c r="LB166">
        <v>0</v>
      </c>
      <c r="LE166" s="2" t="e">
        <v>#N/A</v>
      </c>
      <c r="LF166" s="2" t="e">
        <v>#N/A</v>
      </c>
      <c r="LG166" s="2" t="e">
        <v>#N/A</v>
      </c>
      <c r="LH166" s="2" t="e">
        <v>#N/A</v>
      </c>
      <c r="LI166" s="2" t="e">
        <v>#N/A</v>
      </c>
      <c r="LJ166" s="2" t="e">
        <v>#N/A</v>
      </c>
      <c r="LK166" s="2">
        <v>81.870458830616059</v>
      </c>
      <c r="LL166" s="2" t="e">
        <v>#N/A</v>
      </c>
      <c r="LM166" s="2" t="e">
        <v>#N/A</v>
      </c>
      <c r="LN166" s="2">
        <v>76.509913233675533</v>
      </c>
      <c r="LO166" s="2">
        <v>48.533374975874665</v>
      </c>
      <c r="LP166" s="2">
        <v>56.244827926523719</v>
      </c>
      <c r="LQ166" s="2" t="e">
        <v>#N/A</v>
      </c>
      <c r="LR166" s="2" t="e">
        <v>#N/A</v>
      </c>
      <c r="LS166" s="2" t="e">
        <v>#N/A</v>
      </c>
      <c r="LT166" s="2" t="e">
        <v>#N/A</v>
      </c>
      <c r="LU166" s="2" t="e">
        <v>#N/A</v>
      </c>
      <c r="LV166" s="2" t="e">
        <v>#N/A</v>
      </c>
      <c r="LW166" s="2" t="e">
        <v>#N/A</v>
      </c>
      <c r="LX166" s="2" t="e">
        <v>#N/A</v>
      </c>
      <c r="LY166" s="2">
        <v>70.581579941117397</v>
      </c>
      <c r="LZ166" s="2" t="e">
        <v>#N/A</v>
      </c>
      <c r="MA166" s="2" t="e">
        <v>#N/A</v>
      </c>
      <c r="MB166" s="2" t="e">
        <v>#N/A</v>
      </c>
      <c r="MC166" s="2" t="e">
        <v>#N/A</v>
      </c>
      <c r="MD166" s="2" t="e">
        <v>#N/A</v>
      </c>
      <c r="ME166" s="2" t="e">
        <v>#N/A</v>
      </c>
      <c r="MF166" s="2" t="e">
        <v>#N/A</v>
      </c>
      <c r="MG166" s="2" t="e">
        <v>#N/A</v>
      </c>
      <c r="MH166" s="2">
        <v>68.670036801437504</v>
      </c>
      <c r="MI166" s="2" t="e">
        <v>#N/A</v>
      </c>
      <c r="MJ166" s="2" t="e">
        <v>#N/A</v>
      </c>
      <c r="MK166" s="2" t="e">
        <v>#N/A</v>
      </c>
      <c r="ML166" s="2" t="e">
        <v>#N/A</v>
      </c>
      <c r="MM166" s="2" t="e">
        <v>#N/A</v>
      </c>
      <c r="MN166" s="2" t="e">
        <v>#N/A</v>
      </c>
      <c r="MO166" s="2" t="e">
        <v>#N/A</v>
      </c>
      <c r="MP166" s="2">
        <v>43.451359247642699</v>
      </c>
      <c r="MQ166" s="2" t="e">
        <v>#N/A</v>
      </c>
      <c r="MR166" s="2" t="e">
        <v>#N/A</v>
      </c>
      <c r="MS166" s="10" t="e">
        <v>#N/A</v>
      </c>
      <c r="MT166" s="2" t="e">
        <v>#N/A</v>
      </c>
      <c r="MU166" s="2" t="e">
        <v>#N/A</v>
      </c>
      <c r="MV166" s="2" t="e">
        <v>#N/A</v>
      </c>
      <c r="MX166" s="22" t="e">
        <v>#N/A</v>
      </c>
      <c r="MY166" s="22" t="e">
        <v>#N/A</v>
      </c>
      <c r="MZ166" s="22" t="e">
        <v>#N/A</v>
      </c>
      <c r="NA166" s="22" t="e">
        <v>#N/A</v>
      </c>
      <c r="NB166" s="22" t="e">
        <v>#N/A</v>
      </c>
      <c r="NC166" s="22" t="e">
        <v>#N/A</v>
      </c>
      <c r="ND166" s="22">
        <v>1</v>
      </c>
      <c r="NE166" s="22" t="e">
        <v>#N/A</v>
      </c>
      <c r="NF166" s="22" t="e">
        <v>#N/A</v>
      </c>
      <c r="NG166" s="22">
        <v>2</v>
      </c>
      <c r="NH166" s="23">
        <v>9</v>
      </c>
      <c r="NI166" s="22">
        <v>23</v>
      </c>
      <c r="NJ166" s="22" t="e">
        <v>#N/A</v>
      </c>
      <c r="NK166" s="22" t="e">
        <v>#N/A</v>
      </c>
      <c r="NL166" s="23" t="e">
        <v>#N/A</v>
      </c>
      <c r="NM166" s="3" t="e">
        <v>#N/A</v>
      </c>
      <c r="NN166" s="22" t="e">
        <v>#N/A</v>
      </c>
      <c r="NO166" s="22" t="e">
        <v>#N/A</v>
      </c>
      <c r="NP166" s="22" t="e">
        <v>#N/A</v>
      </c>
      <c r="NQ166" s="22" t="e">
        <v>#N/A</v>
      </c>
      <c r="NR166" s="23">
        <v>1</v>
      </c>
      <c r="NS166" s="22" t="e">
        <v>#N/A</v>
      </c>
      <c r="NT166" s="22" t="e">
        <v>#N/A</v>
      </c>
      <c r="NU166" s="23" t="e">
        <v>#N/A</v>
      </c>
      <c r="NV166" s="3" t="e">
        <v>#N/A</v>
      </c>
      <c r="NW166" s="22" t="e">
        <v>#N/A</v>
      </c>
      <c r="NX166" s="22" t="e">
        <v>#N/A</v>
      </c>
      <c r="NY166" s="22" t="e">
        <v>#N/A</v>
      </c>
      <c r="NZ166" s="22" t="e">
        <v>#N/A</v>
      </c>
      <c r="OA166" s="23">
        <v>11</v>
      </c>
      <c r="OB166" s="22" t="e">
        <v>#N/A</v>
      </c>
      <c r="OC166" s="22" t="e">
        <v>#N/A</v>
      </c>
      <c r="OD166" s="22" t="e">
        <v>#N/A</v>
      </c>
      <c r="OE166" s="22" t="e">
        <v>#N/A</v>
      </c>
      <c r="OF166" s="22" t="e">
        <v>#N/A</v>
      </c>
      <c r="OG166" s="22" t="e">
        <v>#N/A</v>
      </c>
      <c r="OH166" s="23" t="e">
        <v>#N/A</v>
      </c>
      <c r="OI166" s="22">
        <v>2</v>
      </c>
      <c r="OJ166" s="22" t="e">
        <v>#N/A</v>
      </c>
      <c r="OK166" s="22" t="e">
        <v>#N/A</v>
      </c>
      <c r="OL166" s="22" t="e">
        <v>#N/A</v>
      </c>
      <c r="OM166" s="23" t="e">
        <v>#N/A</v>
      </c>
      <c r="ON166" s="22" t="e">
        <v>#N/A</v>
      </c>
      <c r="OO166" s="22" t="e">
        <v>#N/A</v>
      </c>
      <c r="OQ166">
        <f t="shared" si="258"/>
        <v>-1</v>
      </c>
      <c r="OR166" s="23" t="e">
        <f t="shared" ca="1" si="238"/>
        <v>#N/A</v>
      </c>
      <c r="OS166" s="23" t="e">
        <f t="shared" ca="1" si="238"/>
        <v>#N/A</v>
      </c>
      <c r="OT166" s="23" t="e">
        <f t="shared" ca="1" si="237"/>
        <v>#N/A</v>
      </c>
      <c r="OU166" s="23" t="e">
        <f t="shared" ca="1" si="237"/>
        <v>#N/A</v>
      </c>
      <c r="OV166" s="23" t="e">
        <f t="shared" ca="1" si="237"/>
        <v>#N/A</v>
      </c>
      <c r="OW166" s="23" t="e">
        <f t="shared" ca="1" si="237"/>
        <v>#N/A</v>
      </c>
      <c r="OX166" s="23">
        <f t="shared" ca="1" si="237"/>
        <v>0.99724430383406359</v>
      </c>
      <c r="OY166" s="23" t="e">
        <f t="shared" ref="OY166:PI229" ca="1" si="278">LL166/OFFSET(LL166,$OQ166,0)</f>
        <v>#N/A</v>
      </c>
      <c r="OZ166" s="23" t="e">
        <f t="shared" ca="1" si="278"/>
        <v>#N/A</v>
      </c>
      <c r="PA166" s="23">
        <f t="shared" ca="1" si="278"/>
        <v>0.99750575083718429</v>
      </c>
      <c r="PB166" s="23">
        <f t="shared" ca="1" si="278"/>
        <v>1.0152509312475417</v>
      </c>
      <c r="PC166" s="23">
        <f t="shared" ca="1" si="278"/>
        <v>1.0057259208057039</v>
      </c>
      <c r="PD166" s="23" t="e">
        <f t="shared" ca="1" si="278"/>
        <v>#N/A</v>
      </c>
      <c r="PE166" s="23" t="e">
        <f t="shared" ca="1" si="278"/>
        <v>#N/A</v>
      </c>
      <c r="PF166" s="23" t="e">
        <f t="shared" ca="1" si="278"/>
        <v>#N/A</v>
      </c>
      <c r="PG166" s="23" t="e">
        <f t="shared" ca="1" si="278"/>
        <v>#N/A</v>
      </c>
      <c r="PH166" s="23" t="e">
        <f t="shared" ca="1" si="278"/>
        <v>#N/A</v>
      </c>
      <c r="PI166" s="23" t="e">
        <f t="shared" ca="1" si="278"/>
        <v>#N/A</v>
      </c>
      <c r="PJ166" s="23" t="e">
        <f t="shared" ca="1" si="264"/>
        <v>#N/A</v>
      </c>
      <c r="PK166" s="23" t="e">
        <f t="shared" ca="1" si="264"/>
        <v>#N/A</v>
      </c>
      <c r="PL166" s="23">
        <f t="shared" ca="1" si="264"/>
        <v>1.0042014782984883</v>
      </c>
      <c r="PM166" s="23" t="e">
        <f t="shared" ca="1" si="264"/>
        <v>#N/A</v>
      </c>
      <c r="PN166" s="23" t="e">
        <f t="shared" ca="1" si="264"/>
        <v>#N/A</v>
      </c>
      <c r="PO166" s="23" t="e">
        <f t="shared" ca="1" si="264"/>
        <v>#N/A</v>
      </c>
      <c r="PP166" s="23" t="e">
        <f t="shared" ca="1" si="262"/>
        <v>#N/A</v>
      </c>
      <c r="PQ166" s="23" t="e">
        <f t="shared" ca="1" si="262"/>
        <v>#N/A</v>
      </c>
      <c r="PR166" s="23" t="e">
        <f t="shared" ca="1" si="262"/>
        <v>#N/A</v>
      </c>
      <c r="PS166" s="23" t="e">
        <f t="shared" ca="1" si="239"/>
        <v>#N/A</v>
      </c>
      <c r="PT166" s="23" t="e">
        <f t="shared" ca="1" si="239"/>
        <v>#N/A</v>
      </c>
      <c r="PU166" s="23">
        <f t="shared" ca="1" si="239"/>
        <v>1.0079258074780715</v>
      </c>
      <c r="PV166" s="23" t="e">
        <f t="shared" ca="1" si="239"/>
        <v>#N/A</v>
      </c>
      <c r="PW166" s="23" t="e">
        <f t="shared" ca="1" si="239"/>
        <v>#N/A</v>
      </c>
      <c r="PX166" s="23" t="e">
        <f t="shared" ca="1" si="239"/>
        <v>#N/A</v>
      </c>
      <c r="PY166" s="23" t="e">
        <f t="shared" ca="1" si="239"/>
        <v>#N/A</v>
      </c>
      <c r="PZ166" s="23" t="e">
        <f t="shared" ca="1" si="239"/>
        <v>#N/A</v>
      </c>
      <c r="QA166" s="23" t="e">
        <f t="shared" ca="1" si="273"/>
        <v>#N/A</v>
      </c>
      <c r="QB166" s="23" t="e">
        <f t="shared" ca="1" si="273"/>
        <v>#N/A</v>
      </c>
      <c r="QC166" s="23">
        <f t="shared" ca="1" si="273"/>
        <v>1.024317266236864</v>
      </c>
      <c r="QD166" s="23" t="e">
        <f t="shared" ca="1" si="273"/>
        <v>#N/A</v>
      </c>
      <c r="QE166" s="23" t="e">
        <f t="shared" ca="1" si="273"/>
        <v>#N/A</v>
      </c>
      <c r="QF166" s="23" t="e">
        <f t="shared" ca="1" si="273"/>
        <v>#N/A</v>
      </c>
      <c r="QG166" s="23" t="e">
        <f t="shared" ca="1" si="194"/>
        <v>#N/A</v>
      </c>
      <c r="QH166" s="23" t="e">
        <f t="shared" ca="1" si="194"/>
        <v>#N/A</v>
      </c>
      <c r="QI166" s="23" t="e">
        <f t="shared" ca="1" si="194"/>
        <v>#N/A</v>
      </c>
      <c r="QJ166" s="26" t="e">
        <f t="shared" ca="1" si="211"/>
        <v>#N/A</v>
      </c>
    </row>
    <row r="167" spans="1:452" x14ac:dyDescent="0.35">
      <c r="A167" t="s">
        <v>1232</v>
      </c>
      <c r="B167" s="25">
        <v>37288</v>
      </c>
      <c r="C167" t="s">
        <v>784</v>
      </c>
      <c r="D167" s="2">
        <v>75</v>
      </c>
      <c r="E167" s="2">
        <v>73.8</v>
      </c>
      <c r="F167" s="2">
        <v>1.5</v>
      </c>
      <c r="G167" s="2">
        <v>78.400000000000006</v>
      </c>
      <c r="H167" s="2">
        <v>74.088194630864194</v>
      </c>
      <c r="I167" s="2">
        <v>78.756001750853329</v>
      </c>
      <c r="J167" s="2">
        <v>84.7</v>
      </c>
      <c r="K167" s="2">
        <v>63</v>
      </c>
      <c r="L167" s="2">
        <v>63.232449239808467</v>
      </c>
      <c r="M167" s="2">
        <v>70.8</v>
      </c>
      <c r="N167" s="2">
        <v>63.3</v>
      </c>
      <c r="O167" s="2">
        <v>69.099999999999994</v>
      </c>
      <c r="P167" s="2">
        <v>66.2</v>
      </c>
      <c r="Q167" s="2">
        <v>140.30000000000001</v>
      </c>
      <c r="R167" s="2">
        <v>65.900000000000006</v>
      </c>
      <c r="S167" s="2">
        <v>63.3</v>
      </c>
      <c r="T167" s="2">
        <v>38.200000000000003</v>
      </c>
      <c r="U167" s="2">
        <v>51.2</v>
      </c>
      <c r="V167" s="2">
        <v>70.099999999999994</v>
      </c>
      <c r="W167" s="2">
        <v>33.4</v>
      </c>
      <c r="X167" s="2">
        <v>91.4</v>
      </c>
      <c r="Y167" s="2" t="e">
        <v>#N/A</v>
      </c>
      <c r="Z167" s="2">
        <v>49</v>
      </c>
      <c r="AA167" s="2">
        <v>82.4</v>
      </c>
      <c r="AB167" s="2">
        <v>143.69999999999999</v>
      </c>
      <c r="AC167" s="2">
        <v>141.19999999999999</v>
      </c>
      <c r="AD167" s="2">
        <v>67.599999999999994</v>
      </c>
      <c r="AE167" s="2">
        <v>141.9</v>
      </c>
      <c r="AF167" s="2">
        <v>79.900000000000006</v>
      </c>
      <c r="AG167" s="22">
        <v>543</v>
      </c>
      <c r="AH167" s="22">
        <v>457</v>
      </c>
      <c r="AI167" s="22">
        <v>166</v>
      </c>
      <c r="AJ167" s="22">
        <v>28</v>
      </c>
      <c r="AK167" s="22">
        <v>28</v>
      </c>
      <c r="AL167" s="22">
        <v>8</v>
      </c>
      <c r="AM167" s="22">
        <v>18</v>
      </c>
      <c r="AN167" s="22">
        <v>19</v>
      </c>
      <c r="AO167" s="22">
        <v>53</v>
      </c>
      <c r="AP167" s="22">
        <v>28</v>
      </c>
      <c r="AQ167" s="22">
        <v>14</v>
      </c>
      <c r="AR167" s="2">
        <v>69.599999999999994</v>
      </c>
      <c r="AS167" s="2">
        <v>58.7</v>
      </c>
      <c r="AT167" s="2">
        <v>140.30000000000001</v>
      </c>
      <c r="AU167" s="2">
        <v>56.6</v>
      </c>
      <c r="AV167" s="2">
        <v>83.8</v>
      </c>
      <c r="AW167" s="2">
        <v>68.7</v>
      </c>
      <c r="AX167" s="2">
        <v>65.900000000000006</v>
      </c>
      <c r="AY167" s="2">
        <v>90</v>
      </c>
      <c r="AZ167" s="2">
        <v>100.5</v>
      </c>
      <c r="BA167" s="2">
        <v>33.4</v>
      </c>
      <c r="BB167" s="2">
        <v>66.5</v>
      </c>
      <c r="BC167" s="2">
        <v>74.2</v>
      </c>
      <c r="BD167" s="3" t="e">
        <v>#N/A</v>
      </c>
      <c r="BE167" s="3" t="e">
        <v>#N/A</v>
      </c>
      <c r="BF167" s="3" t="e">
        <v>#N/A</v>
      </c>
      <c r="BG167" s="3" t="e">
        <v>#N/A</v>
      </c>
      <c r="BH167" s="3" t="e">
        <v>#N/A</v>
      </c>
      <c r="BI167" s="2">
        <v>173.8</v>
      </c>
      <c r="BJ167" s="2">
        <v>1</v>
      </c>
      <c r="BK167" s="2">
        <v>2.2000000000000002</v>
      </c>
      <c r="BL167" s="2">
        <v>64.8</v>
      </c>
      <c r="BM167" s="2">
        <v>72.099999999999994</v>
      </c>
      <c r="BN167" s="10">
        <v>334</v>
      </c>
      <c r="BO167" s="3">
        <v>100.51</v>
      </c>
      <c r="BP167" s="22">
        <v>1.4231</v>
      </c>
      <c r="BQ167" s="3">
        <v>20.275499999999997</v>
      </c>
      <c r="BR167" s="23">
        <v>2.3084210526315787</v>
      </c>
      <c r="BS167" s="2">
        <v>42.8</v>
      </c>
      <c r="BT167" s="3">
        <v>48.1</v>
      </c>
      <c r="BU167" s="2">
        <v>2.5</v>
      </c>
      <c r="BV167" s="2">
        <v>2.6</v>
      </c>
      <c r="BW167" s="2">
        <v>3.4</v>
      </c>
      <c r="BX167" s="2">
        <v>4.7</v>
      </c>
      <c r="BY167" s="23">
        <v>178</v>
      </c>
      <c r="BZ167" s="2">
        <v>95.3</v>
      </c>
      <c r="CA167" s="2">
        <v>77.8</v>
      </c>
      <c r="CB167" s="3">
        <v>82.04</v>
      </c>
      <c r="CC167" s="2">
        <v>78.3</v>
      </c>
      <c r="CD167" s="2">
        <v>98.4</v>
      </c>
      <c r="CE167" s="2">
        <v>95.742786723426846</v>
      </c>
      <c r="CF167" s="3">
        <v>82.18703790457603</v>
      </c>
      <c r="CG167" s="2">
        <v>78.320862917076894</v>
      </c>
      <c r="CH167" s="23">
        <v>189.08426346674256</v>
      </c>
      <c r="CI167" s="3">
        <v>82.629579466070282</v>
      </c>
      <c r="CM167" s="2">
        <f t="shared" si="196"/>
        <v>14.247417609444168</v>
      </c>
      <c r="CN167" s="2">
        <f t="shared" si="196"/>
        <v>1.6221074082155706</v>
      </c>
      <c r="CO167" s="2">
        <f t="shared" si="197"/>
        <v>92.04995660868579</v>
      </c>
      <c r="CR167" s="2">
        <f t="shared" si="201"/>
        <v>0.26737967914438882</v>
      </c>
      <c r="CS167" s="2">
        <f t="shared" si="201"/>
        <v>0.13568521031206829</v>
      </c>
      <c r="CT167" s="2">
        <f t="shared" si="202"/>
        <v>0.12771392081737998</v>
      </c>
      <c r="CU167" s="2">
        <f t="shared" si="202"/>
        <v>9.8033872580678347E-3</v>
      </c>
      <c r="CV167" s="2">
        <f t="shared" si="202"/>
        <v>2.6259928244909653E-2</v>
      </c>
      <c r="CW167" s="2">
        <f t="shared" si="203"/>
        <v>-0.14450867052024352</v>
      </c>
      <c r="CX167" s="2">
        <f t="shared" si="204"/>
        <v>0.15898251192369067</v>
      </c>
      <c r="CY167" s="2">
        <f t="shared" si="244"/>
        <v>0.15822784810125681</v>
      </c>
      <c r="CZ167" s="2">
        <f t="shared" si="208"/>
        <v>0</v>
      </c>
      <c r="DA167" s="2">
        <f t="shared" si="209"/>
        <v>0.41928721174003797</v>
      </c>
      <c r="DB167" s="2">
        <f t="shared" si="210"/>
        <v>0.57388809182208245</v>
      </c>
      <c r="DC167" s="2"/>
      <c r="DF167" s="2">
        <f t="shared" si="205"/>
        <v>0.11770409805427207</v>
      </c>
      <c r="DG167" s="2">
        <f t="shared" si="205"/>
        <v>0.31557466288860692</v>
      </c>
      <c r="DH167" s="2">
        <f t="shared" si="206"/>
        <v>3.9641200805616394</v>
      </c>
      <c r="DI167" s="2">
        <f t="shared" si="269"/>
        <v>3.7150796340764458</v>
      </c>
      <c r="DJ167" s="2">
        <f t="shared" si="269"/>
        <v>0.40019960029995527</v>
      </c>
      <c r="DM167" s="2"/>
      <c r="DN167" s="2">
        <f t="shared" si="245"/>
        <v>1.5130674002750952</v>
      </c>
      <c r="DO167" s="2">
        <f t="shared" si="212"/>
        <v>1.5544041450777237</v>
      </c>
      <c r="DP167" s="2">
        <f t="shared" si="246"/>
        <v>-0.47003525264393831</v>
      </c>
      <c r="DQ167" s="2"/>
      <c r="DR167" s="2">
        <f t="shared" si="247"/>
        <v>4.1322314049586781</v>
      </c>
      <c r="DS167" s="2">
        <f t="shared" si="248"/>
        <v>3.4488091913806742</v>
      </c>
      <c r="DT167" s="2" t="e">
        <v>#N/A</v>
      </c>
      <c r="DU167" s="2" t="e">
        <v>#N/A</v>
      </c>
      <c r="DV167" s="2">
        <f t="shared" si="213"/>
        <v>4.2232277526395023</v>
      </c>
      <c r="DW167" s="2">
        <f t="shared" si="249"/>
        <v>-7.5757575757575797</v>
      </c>
      <c r="DX167" s="2">
        <f t="shared" si="250"/>
        <v>2.6881720430107503</v>
      </c>
      <c r="DY167" s="2">
        <f t="shared" si="251"/>
        <v>-0.75301204819276935</v>
      </c>
      <c r="DZ167" s="2">
        <f t="shared" si="252"/>
        <v>-8.6580086580086544</v>
      </c>
      <c r="EA167" s="2">
        <f t="shared" si="190"/>
        <v>-6.3985374771480803</v>
      </c>
      <c r="EB167" s="2">
        <f t="shared" si="190"/>
        <v>7.1865443425076281</v>
      </c>
      <c r="EC167" s="2">
        <f t="shared" si="190"/>
        <v>4.7021943573667624</v>
      </c>
      <c r="ED167" s="2">
        <f t="shared" si="188"/>
        <v>6.4027939464493588</v>
      </c>
      <c r="EE167" s="2" t="e">
        <f t="shared" si="188"/>
        <v>#N/A</v>
      </c>
      <c r="EF167" s="2">
        <f t="shared" si="188"/>
        <v>4.9250535331905709</v>
      </c>
      <c r="EG167" s="2">
        <f t="shared" si="188"/>
        <v>-0.12121212121211089</v>
      </c>
      <c r="EH167" s="2">
        <f t="shared" si="188"/>
        <v>6.9637883008355494E-2</v>
      </c>
      <c r="EI167" s="2">
        <f t="shared" si="275"/>
        <v>3.7257824143070106</v>
      </c>
      <c r="EJ167" s="2">
        <f t="shared" si="275"/>
        <v>1.9097222222222321</v>
      </c>
      <c r="EK167" s="2">
        <f t="shared" si="275"/>
        <v>-7.5757575757575797</v>
      </c>
      <c r="EL167" s="2">
        <f t="shared" si="275"/>
        <v>2.9090909090909056</v>
      </c>
      <c r="EM167" s="2">
        <f t="shared" si="275"/>
        <v>0.84235860409145324</v>
      </c>
      <c r="EN167" s="2">
        <f t="shared" si="275"/>
        <v>3.9334341906202885</v>
      </c>
      <c r="EO167" s="2">
        <f t="shared" si="240"/>
        <v>-0.75301204819276935</v>
      </c>
      <c r="EP167" s="2">
        <f t="shared" si="240"/>
        <v>1.1235955056179803</v>
      </c>
      <c r="EQ167" s="2">
        <f t="shared" si="240"/>
        <v>1.5151515151515138</v>
      </c>
      <c r="ER167" s="2">
        <f t="shared" si="162"/>
        <v>4.7021943573667624</v>
      </c>
      <c r="ES167" s="2">
        <f t="shared" si="162"/>
        <v>3.5825545171339623</v>
      </c>
      <c r="ET167" s="2">
        <f t="shared" si="162"/>
        <v>2.6279391424619769</v>
      </c>
      <c r="EU167" s="2">
        <f t="shared" si="198"/>
        <v>1</v>
      </c>
      <c r="EV167" s="2">
        <f t="shared" si="198"/>
        <v>2.2000000000000002</v>
      </c>
      <c r="EW167" s="2">
        <f t="shared" si="253"/>
        <v>-2.9940119760479056</v>
      </c>
      <c r="EX167" s="2">
        <f t="shared" si="253"/>
        <v>-0.8253094910591563</v>
      </c>
      <c r="EY167" s="2">
        <f t="shared" si="254"/>
        <v>-24.736586089910595</v>
      </c>
      <c r="EZ167" s="2">
        <f t="shared" si="254"/>
        <v>-58.085488231266446</v>
      </c>
      <c r="FA167" s="2">
        <f t="shared" si="255"/>
        <v>-8.3511777301927275</v>
      </c>
      <c r="FB167" s="2">
        <f t="shared" si="173"/>
        <v>1.1363636363636465</v>
      </c>
      <c r="FC167" s="2">
        <f t="shared" si="173"/>
        <v>-1.5495867768595017</v>
      </c>
      <c r="FD167" s="2">
        <f t="shared" si="173"/>
        <v>1.6993464052287521</v>
      </c>
      <c r="FE167" s="2">
        <f t="shared" si="173"/>
        <v>2.103298070939652</v>
      </c>
      <c r="FF167" s="2">
        <f t="shared" si="173"/>
        <v>2.2193211488250597</v>
      </c>
      <c r="FG167" s="2">
        <f t="shared" si="173"/>
        <v>1.5479876160990669</v>
      </c>
      <c r="FH167" s="2">
        <v>5.7</v>
      </c>
      <c r="FI167" s="2">
        <v>5.3</v>
      </c>
      <c r="FL167" s="2">
        <f t="shared" si="270"/>
        <v>0.21808423996496629</v>
      </c>
      <c r="FM167" s="2">
        <f t="shared" si="270"/>
        <v>0.32142499401963676</v>
      </c>
      <c r="FN167" s="2">
        <f t="shared" si="229"/>
        <v>0.93291449215207045</v>
      </c>
      <c r="FQ167" s="2">
        <f t="shared" si="271"/>
        <v>0.87519475516391054</v>
      </c>
      <c r="FR167" s="2">
        <f t="shared" si="271"/>
        <v>1.2919121114433496</v>
      </c>
      <c r="FS167" s="2">
        <f t="shared" si="231"/>
        <v>3.7842032702442907</v>
      </c>
      <c r="FT167" s="2">
        <f t="shared" si="272"/>
        <v>2.5710284784066673</v>
      </c>
      <c r="FU167" s="2">
        <f t="shared" si="272"/>
        <v>3.0491680719392011</v>
      </c>
      <c r="FX167" s="2">
        <f t="shared" si="276"/>
        <v>0.81901862012965232</v>
      </c>
      <c r="FY167" s="2">
        <f t="shared" si="276"/>
        <v>1.1710585785843053</v>
      </c>
      <c r="FZ167" s="2">
        <f t="shared" si="242"/>
        <v>3.5042826892543344</v>
      </c>
      <c r="GA167" s="2">
        <f t="shared" si="277"/>
        <v>2.6175540390391161</v>
      </c>
      <c r="GB167" s="2">
        <f t="shared" si="277"/>
        <v>2.4663930306827453</v>
      </c>
      <c r="GE167" s="2"/>
      <c r="GF167" s="2"/>
      <c r="GG167" s="2">
        <f t="shared" si="259"/>
        <v>-24.226640456590587</v>
      </c>
      <c r="GH167" s="2">
        <f t="shared" si="259"/>
        <v>-68.615411160058642</v>
      </c>
      <c r="GI167" s="2">
        <f t="shared" si="260"/>
        <v>-7.9626972740315383</v>
      </c>
      <c r="GJ167" s="2">
        <f t="shared" si="261"/>
        <v>4.0264754550468851</v>
      </c>
      <c r="GK167" s="2">
        <v>5.2</v>
      </c>
      <c r="GN167" s="2">
        <f t="shared" si="191"/>
        <v>-0.10000000000000009</v>
      </c>
      <c r="GQ167" s="2"/>
      <c r="GT167" s="27">
        <f t="shared" ca="1" si="174"/>
        <v>100.76103500761036</v>
      </c>
      <c r="GU167" s="27">
        <f t="shared" ca="1" si="175"/>
        <v>100.95693779904305</v>
      </c>
      <c r="GV167" s="27">
        <f t="shared" ca="1" si="175"/>
        <v>102.1390374331551</v>
      </c>
      <c r="GW167" s="27">
        <f t="shared" ca="1" si="176"/>
        <v>99.296600234466595</v>
      </c>
      <c r="GX167" s="27">
        <f t="shared" ca="1" si="176"/>
        <v>100.47846889952152</v>
      </c>
      <c r="GY167" s="27">
        <f t="shared" ca="1" si="177"/>
        <v>99.729729729729726</v>
      </c>
      <c r="GZ167" s="27">
        <f t="shared" ca="1" si="178"/>
        <v>90.780141843971634</v>
      </c>
      <c r="HA167" s="27">
        <f t="shared" ca="1" si="179"/>
        <v>98.328690807799433</v>
      </c>
      <c r="HB167" s="27">
        <f t="shared" ca="1" si="179"/>
        <v>100.14814814814814</v>
      </c>
      <c r="HC167" s="27">
        <f t="shared" ca="1" si="179"/>
        <v>93.539881344759408</v>
      </c>
      <c r="HD167" s="27">
        <f t="shared" ca="1" si="179"/>
        <v>94.556213017751489</v>
      </c>
      <c r="HE167" s="27">
        <f t="shared" ca="1" si="180"/>
        <v>101.91489361702126</v>
      </c>
      <c r="HG167" s="27">
        <f t="shared" ca="1" si="181"/>
        <v>102.49609984399378</v>
      </c>
      <c r="HH167" s="27">
        <f t="shared" ca="1" si="182"/>
        <v>90.476190476190482</v>
      </c>
      <c r="HI167" s="27">
        <f t="shared" ca="1" si="182"/>
        <v>100.53763440860214</v>
      </c>
      <c r="HJ167" s="27">
        <f t="shared" ca="1" si="183"/>
        <v>100.23501762632199</v>
      </c>
      <c r="HK167" s="27">
        <f t="shared" ca="1" si="183"/>
        <v>103.63636363636364</v>
      </c>
      <c r="HL167" s="27">
        <f t="shared" ca="1" si="184"/>
        <v>101.78817056396147</v>
      </c>
      <c r="HM167" s="27">
        <f t="shared" ca="1" si="185"/>
        <v>103.10786106032906</v>
      </c>
      <c r="HN167" s="27">
        <f t="shared" ca="1" si="186"/>
        <v>96.700336700336692</v>
      </c>
      <c r="HO167" s="27">
        <f t="shared" ca="1" si="186"/>
        <v>103.36906584992343</v>
      </c>
      <c r="HP167" s="27">
        <f t="shared" ca="1" si="186"/>
        <v>98.060762766645112</v>
      </c>
      <c r="HQ167" s="27">
        <f t="shared" ca="1" si="186"/>
        <v>106.82680151706701</v>
      </c>
      <c r="HR167" s="27">
        <f t="shared" ca="1" si="187"/>
        <v>98.189415041782738</v>
      </c>
      <c r="HT167" s="27">
        <f t="shared" ca="1" si="265"/>
        <v>164.13843260296389</v>
      </c>
      <c r="HU167" s="27">
        <f t="shared" ca="1" si="265"/>
        <v>35.857427785419524</v>
      </c>
      <c r="HV167" s="27">
        <f t="shared" ca="1" si="265"/>
        <v>28.965854195323253</v>
      </c>
      <c r="HW167" s="27">
        <f t="shared" ca="1" si="266"/>
        <v>559.98260761458778</v>
      </c>
      <c r="HX167" s="27">
        <f t="shared" ca="1" si="266"/>
        <v>440.45467298993339</v>
      </c>
      <c r="HY167" s="27">
        <f t="shared" ca="1" si="233"/>
        <v>1000</v>
      </c>
      <c r="HZ167" s="27">
        <f t="shared" ca="1" si="267"/>
        <v>8.5610679134209011</v>
      </c>
      <c r="IA167" s="27">
        <f t="shared" ca="1" si="267"/>
        <v>18.075109260667173</v>
      </c>
      <c r="IB167" s="27">
        <f t="shared" ca="1" si="267"/>
        <v>16.159534479807807</v>
      </c>
      <c r="IC167" s="27">
        <f t="shared" ca="1" si="267"/>
        <v>54.819840814091677</v>
      </c>
      <c r="ID167" s="27">
        <f t="shared" ca="1" si="267"/>
        <v>31.326013643674177</v>
      </c>
      <c r="IE167" s="27">
        <f t="shared" ca="1" si="267"/>
        <v>14.366406564988482</v>
      </c>
      <c r="IG167" s="28">
        <f t="shared" ca="1" si="217"/>
        <v>0.53829675553889078</v>
      </c>
      <c r="IH167" s="28">
        <f t="shared" ca="1" si="217"/>
        <v>-0.31422592682782374</v>
      </c>
      <c r="II167" s="28">
        <f t="shared" ca="1" si="217"/>
        <v>7.6537077874791568E-2</v>
      </c>
      <c r="IJ167" s="28">
        <f t="shared" ca="1" si="218"/>
        <v>-0.25717013670341327</v>
      </c>
      <c r="IK167" s="24">
        <f t="shared" ca="1" si="234"/>
        <v>-0.55777804328927183</v>
      </c>
      <c r="IL167" s="28">
        <f t="shared" ca="1" si="219"/>
        <v>1.8242236622970274</v>
      </c>
      <c r="IM167" s="28">
        <f t="shared" ca="1" si="235"/>
        <v>1.5130674002750863</v>
      </c>
      <c r="IN167" s="3">
        <f t="shared" ca="1" si="236"/>
        <v>1.5670535255936142</v>
      </c>
      <c r="IO167" s="2">
        <f t="shared" si="256"/>
        <v>1.5</v>
      </c>
      <c r="IQ167" s="2">
        <f t="shared" ca="1" si="220"/>
        <v>0.30060790658585862</v>
      </c>
      <c r="IS167" s="3">
        <f t="shared" ca="1" si="221"/>
        <v>-1.0559433710482458E-2</v>
      </c>
      <c r="IT167" s="3">
        <f t="shared" ca="1" si="222"/>
        <v>-1.0542297227933428E-4</v>
      </c>
      <c r="IU167" s="3">
        <f t="shared" si="223"/>
        <v>-0.10000000000000009</v>
      </c>
      <c r="IV167" s="3">
        <f t="shared" ca="1" si="224"/>
        <v>-8.9335143317238297E-2</v>
      </c>
      <c r="IX167" s="28">
        <f ca="1">$HL167/100*(GZ167-100)*AL167/1000+(HM167-100)*HZ167/$HY167</f>
        <v>-4.8471189961954389E-2</v>
      </c>
      <c r="IY167" s="28">
        <f ca="1">$HL167/100*(HA167-100)*AM167/1000+(HN167-100)*IA167/$HY167</f>
        <v>-9.0263285586576911E-2</v>
      </c>
      <c r="IZ167" s="28">
        <f ca="1">$HL167/100*(HB167-100)*AN167/1000+(HO167-100)*IB167/$HY167</f>
        <v>5.7307684271343827E-2</v>
      </c>
      <c r="JA167" s="28">
        <f ca="1">$HL167/100*(HC167-100)*AO167/1000+(HP167-100)*IC167/$HY167</f>
        <v>-0.45481741599109571</v>
      </c>
      <c r="JB167" s="28">
        <f ca="1">$HL167/100*(HD167-100)*AP167/1000+(HQ167-100)*ID167/$HY167</f>
        <v>5.8704804464661059E-2</v>
      </c>
      <c r="JC167" s="28">
        <f ca="1">$HL167/100*(HE167-100)*AQ167/1000+(HR167-100)*IE167/$HY167</f>
        <v>1.2762929039663341E-3</v>
      </c>
      <c r="JE167" s="3">
        <f t="shared" ca="1" si="268"/>
        <v>5.8176489668557665E-2</v>
      </c>
      <c r="JF167" s="3">
        <f t="shared" ca="1" si="268"/>
        <v>-1.0038102084692441E-2</v>
      </c>
      <c r="JG167" s="3">
        <f t="shared" ca="1" si="268"/>
        <v>-2.5570055444697481E-3</v>
      </c>
      <c r="JH167" s="3">
        <f t="shared" ca="1" si="268"/>
        <v>-8.8136544677047124E-2</v>
      </c>
      <c r="JI167" s="3">
        <f t="shared" ca="1" si="268"/>
        <v>-6.9878798732638248E-3</v>
      </c>
      <c r="JJ167" s="3">
        <f t="shared" ca="1" si="268"/>
        <v>1.0614499006386634E-3</v>
      </c>
      <c r="JK167" s="3">
        <f>IO167-IO166</f>
        <v>-0.10000000000000009</v>
      </c>
      <c r="JL167" s="3">
        <f t="shared" ca="1" si="226"/>
        <v>-0.15561948412408799</v>
      </c>
      <c r="JN167" s="10">
        <f>COUNTIF(EI167:ET167,"&gt;2")</f>
        <v>6</v>
      </c>
      <c r="JP167" s="2">
        <f>AVERAGE(CS167,CS155,CS143,CS131,CS119,CS107,CS95,CS83,CS71,CS59)</f>
        <v>0.34033231020546267</v>
      </c>
      <c r="JQ167" s="2">
        <f>CS167-JP167</f>
        <v>-0.20464709989339439</v>
      </c>
      <c r="JR167" s="2">
        <f>AVERAGE(CT167,CT155,CT143,CT131,CT119,CT107,CT95,CT83,CT71,CT59)</f>
        <v>0.38163443766732796</v>
      </c>
      <c r="JS167" s="2">
        <f>CT167-JR167</f>
        <v>-0.25392051684994799</v>
      </c>
      <c r="KH167" s="2">
        <f>(DN167*$DN$4)+(FB167*$FB$3)+(FC167*$FC$3)+(FD167*$FD$3)+(FE167*$FE$3)+(FF167*$FF$3)+(FG167*$FG$3)</f>
        <v>1.0324099640119477</v>
      </c>
      <c r="KI167" s="2">
        <f>F167-KH167</f>
        <v>0.46759003598805227</v>
      </c>
      <c r="KJ167" s="2">
        <f>MAX(DN167,FB167:FG167)</f>
        <v>2.2193211488250597</v>
      </c>
      <c r="KK167" s="2">
        <f>MIN(DN167,FB167:FG167)</f>
        <v>-1.5495867768595017</v>
      </c>
      <c r="KL167" s="2">
        <f t="shared" si="257"/>
        <v>3.7689079256845615</v>
      </c>
      <c r="KO167" s="2">
        <f>BO167</f>
        <v>100.51</v>
      </c>
      <c r="KP167" s="2">
        <f>100*((BO161/BO149)-1)</f>
        <v>-1.8740031897926612</v>
      </c>
      <c r="KQ167" s="2">
        <f t="shared" si="263"/>
        <v>-1.8740031897926612</v>
      </c>
      <c r="KR167" s="2">
        <f>100*((BO155/BO143)-1)</f>
        <v>-4.4209702660406798</v>
      </c>
      <c r="KS167" s="2">
        <f t="shared" si="274"/>
        <v>-4.4209702660406798</v>
      </c>
      <c r="KT167" s="3">
        <f>BP167</f>
        <v>1.4231</v>
      </c>
      <c r="KU167" s="3">
        <f>BQ167</f>
        <v>20.275499999999997</v>
      </c>
      <c r="KV167" s="3">
        <f t="shared" si="207"/>
        <v>14.247417609444168</v>
      </c>
      <c r="KW167" s="2">
        <f t="shared" si="200"/>
        <v>28.453048365481088</v>
      </c>
      <c r="KX167" s="2">
        <f t="shared" si="200"/>
        <v>26.06380004865515</v>
      </c>
      <c r="LB167">
        <v>0</v>
      </c>
      <c r="LE167" s="2" t="e">
        <v>#N/A</v>
      </c>
      <c r="LF167" s="2" t="e">
        <v>#N/A</v>
      </c>
      <c r="LG167" s="2" t="e">
        <v>#N/A</v>
      </c>
      <c r="LH167" s="2" t="e">
        <v>#N/A</v>
      </c>
      <c r="LI167" s="2" t="e">
        <v>#N/A</v>
      </c>
      <c r="LJ167" s="2" t="e">
        <v>#N/A</v>
      </c>
      <c r="LK167" s="2">
        <v>81.989458606581067</v>
      </c>
      <c r="LL167" s="2" t="e">
        <v>#N/A</v>
      </c>
      <c r="LM167" s="2" t="e">
        <v>#N/A</v>
      </c>
      <c r="LN167" s="2">
        <v>76.334288361429898</v>
      </c>
      <c r="LO167" s="2">
        <v>48.483562383209097</v>
      </c>
      <c r="LP167" s="2">
        <v>56.335392490075016</v>
      </c>
      <c r="LQ167" s="2" t="e">
        <v>#N/A</v>
      </c>
      <c r="LR167" s="2" t="e">
        <v>#N/A</v>
      </c>
      <c r="LS167" s="2" t="e">
        <v>#N/A</v>
      </c>
      <c r="LT167" s="2" t="e">
        <v>#N/A</v>
      </c>
      <c r="LU167" s="2" t="e">
        <v>#N/A</v>
      </c>
      <c r="LV167" s="2" t="e">
        <v>#N/A</v>
      </c>
      <c r="LW167" s="2" t="e">
        <v>#N/A</v>
      </c>
      <c r="LX167" s="2" t="e">
        <v>#N/A</v>
      </c>
      <c r="LY167" s="2">
        <v>70.964823397118295</v>
      </c>
      <c r="LZ167" s="2" t="e">
        <v>#N/A</v>
      </c>
      <c r="MA167" s="2" t="e">
        <v>#N/A</v>
      </c>
      <c r="MB167" s="2" t="e">
        <v>#N/A</v>
      </c>
      <c r="MC167" s="2" t="e">
        <v>#N/A</v>
      </c>
      <c r="MD167" s="2" t="e">
        <v>#N/A</v>
      </c>
      <c r="ME167" s="2" t="e">
        <v>#N/A</v>
      </c>
      <c r="MF167" s="2" t="e">
        <v>#N/A</v>
      </c>
      <c r="MG167" s="2" t="e">
        <v>#N/A</v>
      </c>
      <c r="MH167" s="2">
        <v>68.722794465022588</v>
      </c>
      <c r="MI167" s="2" t="e">
        <v>#N/A</v>
      </c>
      <c r="MJ167" s="2" t="e">
        <v>#N/A</v>
      </c>
      <c r="MK167" s="2" t="e">
        <v>#N/A</v>
      </c>
      <c r="ML167" s="2" t="e">
        <v>#N/A</v>
      </c>
      <c r="MM167" s="2" t="e">
        <v>#N/A</v>
      </c>
      <c r="MN167" s="2" t="e">
        <v>#N/A</v>
      </c>
      <c r="MO167" s="2" t="e">
        <v>#N/A</v>
      </c>
      <c r="MP167" s="2">
        <v>43.666509656474226</v>
      </c>
      <c r="MQ167" s="2" t="e">
        <v>#N/A</v>
      </c>
      <c r="MR167" s="2" t="e">
        <v>#N/A</v>
      </c>
      <c r="MS167" s="10" t="e">
        <v>#N/A</v>
      </c>
      <c r="MT167" s="2" t="e">
        <v>#N/A</v>
      </c>
      <c r="MU167" s="2" t="e">
        <v>#N/A</v>
      </c>
      <c r="MV167" s="2" t="e">
        <v>#N/A</v>
      </c>
      <c r="MX167" s="22" t="e">
        <v>#N/A</v>
      </c>
      <c r="MY167" s="22" t="e">
        <v>#N/A</v>
      </c>
      <c r="MZ167" s="22" t="e">
        <v>#N/A</v>
      </c>
      <c r="NA167" s="22" t="e">
        <v>#N/A</v>
      </c>
      <c r="NB167" s="22" t="e">
        <v>#N/A</v>
      </c>
      <c r="NC167" s="22" t="e">
        <v>#N/A</v>
      </c>
      <c r="ND167" s="22">
        <v>1</v>
      </c>
      <c r="NE167" s="22" t="e">
        <v>#N/A</v>
      </c>
      <c r="NF167" s="22" t="e">
        <v>#N/A</v>
      </c>
      <c r="NG167" s="22">
        <v>2</v>
      </c>
      <c r="NH167" s="23">
        <v>9</v>
      </c>
      <c r="NI167" s="22">
        <v>23</v>
      </c>
      <c r="NJ167" s="22" t="e">
        <v>#N/A</v>
      </c>
      <c r="NK167" s="22" t="e">
        <v>#N/A</v>
      </c>
      <c r="NL167" s="23" t="e">
        <v>#N/A</v>
      </c>
      <c r="NM167" s="3" t="e">
        <v>#N/A</v>
      </c>
      <c r="NN167" s="22" t="e">
        <v>#N/A</v>
      </c>
      <c r="NO167" s="22" t="e">
        <v>#N/A</v>
      </c>
      <c r="NP167" s="22" t="e">
        <v>#N/A</v>
      </c>
      <c r="NQ167" s="22" t="e">
        <v>#N/A</v>
      </c>
      <c r="NR167" s="23">
        <v>1</v>
      </c>
      <c r="NS167" s="22" t="e">
        <v>#N/A</v>
      </c>
      <c r="NT167" s="22" t="e">
        <v>#N/A</v>
      </c>
      <c r="NU167" s="23" t="e">
        <v>#N/A</v>
      </c>
      <c r="NV167" s="3" t="e">
        <v>#N/A</v>
      </c>
      <c r="NW167" s="22" t="e">
        <v>#N/A</v>
      </c>
      <c r="NX167" s="22" t="e">
        <v>#N/A</v>
      </c>
      <c r="NY167" s="22" t="e">
        <v>#N/A</v>
      </c>
      <c r="NZ167" s="22" t="e">
        <v>#N/A</v>
      </c>
      <c r="OA167" s="23">
        <v>11</v>
      </c>
      <c r="OB167" s="22" t="e">
        <v>#N/A</v>
      </c>
      <c r="OC167" s="22" t="e">
        <v>#N/A</v>
      </c>
      <c r="OD167" s="22" t="e">
        <v>#N/A</v>
      </c>
      <c r="OE167" s="22" t="e">
        <v>#N/A</v>
      </c>
      <c r="OF167" s="22" t="e">
        <v>#N/A</v>
      </c>
      <c r="OG167" s="22" t="e">
        <v>#N/A</v>
      </c>
      <c r="OH167" s="23" t="e">
        <v>#N/A</v>
      </c>
      <c r="OI167" s="22">
        <v>2</v>
      </c>
      <c r="OJ167" s="22" t="e">
        <v>#N/A</v>
      </c>
      <c r="OK167" s="22" t="e">
        <v>#N/A</v>
      </c>
      <c r="OL167" s="22" t="e">
        <v>#N/A</v>
      </c>
      <c r="OM167" s="23" t="e">
        <v>#N/A</v>
      </c>
      <c r="ON167" s="22" t="e">
        <v>#N/A</v>
      </c>
      <c r="OO167" s="22" t="e">
        <v>#N/A</v>
      </c>
      <c r="OQ167">
        <f t="shared" si="258"/>
        <v>-1</v>
      </c>
      <c r="OR167" s="23" t="e">
        <f t="shared" ca="1" si="238"/>
        <v>#N/A</v>
      </c>
      <c r="OS167" s="23" t="e">
        <f t="shared" ca="1" si="238"/>
        <v>#N/A</v>
      </c>
      <c r="OT167" s="23" t="e">
        <f t="shared" ca="1" si="238"/>
        <v>#N/A</v>
      </c>
      <c r="OU167" s="23" t="e">
        <f t="shared" ca="1" si="238"/>
        <v>#N/A</v>
      </c>
      <c r="OV167" s="23" t="e">
        <f t="shared" ca="1" si="238"/>
        <v>#N/A</v>
      </c>
      <c r="OW167" s="23" t="e">
        <f t="shared" ca="1" si="238"/>
        <v>#N/A</v>
      </c>
      <c r="OX167" s="23">
        <f t="shared" ca="1" si="238"/>
        <v>1.001453512996809</v>
      </c>
      <c r="OY167" s="23" t="e">
        <f t="shared" ca="1" si="278"/>
        <v>#N/A</v>
      </c>
      <c r="OZ167" s="23" t="e">
        <f t="shared" ca="1" si="278"/>
        <v>#N/A</v>
      </c>
      <c r="PA167" s="23">
        <f t="shared" ca="1" si="278"/>
        <v>0.99770454749165327</v>
      </c>
      <c r="PB167" s="23">
        <f t="shared" ca="1" si="278"/>
        <v>0.99897364251527265</v>
      </c>
      <c r="PC167" s="23">
        <f t="shared" ca="1" si="278"/>
        <v>1.0016101847385792</v>
      </c>
      <c r="PD167" s="23" t="e">
        <f t="shared" ca="1" si="278"/>
        <v>#N/A</v>
      </c>
      <c r="PE167" s="23" t="e">
        <f t="shared" ca="1" si="278"/>
        <v>#N/A</v>
      </c>
      <c r="PF167" s="23" t="e">
        <f t="shared" ca="1" si="278"/>
        <v>#N/A</v>
      </c>
      <c r="PG167" s="23" t="e">
        <f t="shared" ca="1" si="278"/>
        <v>#N/A</v>
      </c>
      <c r="PH167" s="23" t="e">
        <f t="shared" ca="1" si="278"/>
        <v>#N/A</v>
      </c>
      <c r="PI167" s="23" t="e">
        <f t="shared" ca="1" si="278"/>
        <v>#N/A</v>
      </c>
      <c r="PJ167" s="23" t="e">
        <f t="shared" ca="1" si="264"/>
        <v>#N/A</v>
      </c>
      <c r="PK167" s="23" t="e">
        <f t="shared" ca="1" si="264"/>
        <v>#N/A</v>
      </c>
      <c r="PL167" s="23">
        <f t="shared" ca="1" si="264"/>
        <v>1.0054297942369754</v>
      </c>
      <c r="PM167" s="23" t="e">
        <f t="shared" ca="1" si="264"/>
        <v>#N/A</v>
      </c>
      <c r="PN167" s="23" t="e">
        <f t="shared" ca="1" si="264"/>
        <v>#N/A</v>
      </c>
      <c r="PO167" s="23" t="e">
        <f t="shared" ca="1" si="264"/>
        <v>#N/A</v>
      </c>
      <c r="PP167" s="23" t="e">
        <f t="shared" ca="1" si="262"/>
        <v>#N/A</v>
      </c>
      <c r="PQ167" s="23" t="e">
        <f t="shared" ca="1" si="262"/>
        <v>#N/A</v>
      </c>
      <c r="PR167" s="23" t="e">
        <f t="shared" ca="1" si="262"/>
        <v>#N/A</v>
      </c>
      <c r="PS167" s="23" t="e">
        <f t="shared" ca="1" si="239"/>
        <v>#N/A</v>
      </c>
      <c r="PT167" s="23" t="e">
        <f t="shared" ca="1" si="239"/>
        <v>#N/A</v>
      </c>
      <c r="PU167" s="23">
        <f t="shared" ca="1" si="239"/>
        <v>1.0007682777823119</v>
      </c>
      <c r="PV167" s="23" t="e">
        <f t="shared" ca="1" si="239"/>
        <v>#N/A</v>
      </c>
      <c r="PW167" s="23" t="e">
        <f t="shared" ca="1" si="239"/>
        <v>#N/A</v>
      </c>
      <c r="PX167" s="23" t="e">
        <f t="shared" ca="1" si="239"/>
        <v>#N/A</v>
      </c>
      <c r="PY167" s="23" t="e">
        <f t="shared" ca="1" si="239"/>
        <v>#N/A</v>
      </c>
      <c r="PZ167" s="23" t="e">
        <f t="shared" ca="1" si="239"/>
        <v>#N/A</v>
      </c>
      <c r="QA167" s="23" t="e">
        <f t="shared" ca="1" si="273"/>
        <v>#N/A</v>
      </c>
      <c r="QB167" s="23" t="e">
        <f t="shared" ca="1" si="273"/>
        <v>#N/A</v>
      </c>
      <c r="QC167" s="23">
        <f t="shared" ca="1" si="273"/>
        <v>1.0049515230951769</v>
      </c>
      <c r="QD167" s="23" t="e">
        <f t="shared" ca="1" si="273"/>
        <v>#N/A</v>
      </c>
      <c r="QE167" s="23" t="e">
        <f t="shared" ca="1" si="273"/>
        <v>#N/A</v>
      </c>
      <c r="QF167" s="23" t="e">
        <f t="shared" ca="1" si="273"/>
        <v>#N/A</v>
      </c>
      <c r="QG167" s="23" t="e">
        <f t="shared" ca="1" si="194"/>
        <v>#N/A</v>
      </c>
      <c r="QH167" s="23" t="e">
        <f t="shared" ca="1" si="194"/>
        <v>#N/A</v>
      </c>
      <c r="QI167" s="23" t="e">
        <f t="shared" ca="1" si="194"/>
        <v>#N/A</v>
      </c>
      <c r="QJ167" s="26" t="e">
        <f t="shared" ca="1" si="211"/>
        <v>#N/A</v>
      </c>
    </row>
    <row r="168" spans="1:452" x14ac:dyDescent="0.35">
      <c r="A168" t="s">
        <v>1233</v>
      </c>
      <c r="B168" s="21">
        <v>37316</v>
      </c>
      <c r="C168" t="s">
        <v>785</v>
      </c>
      <c r="D168" s="2">
        <v>75.2</v>
      </c>
      <c r="E168" s="2">
        <v>74.099999999999994</v>
      </c>
      <c r="F168" s="2">
        <v>1.5</v>
      </c>
      <c r="G168" s="2">
        <v>78.7</v>
      </c>
      <c r="H168" s="2">
        <v>74.244266892475693</v>
      </c>
      <c r="I168" s="2">
        <v>78.879810056394007</v>
      </c>
      <c r="J168" s="2">
        <v>85</v>
      </c>
      <c r="K168" s="2">
        <v>63.2</v>
      </c>
      <c r="L168" s="2">
        <v>63.524175521561432</v>
      </c>
      <c r="M168" s="2">
        <v>70.8</v>
      </c>
      <c r="N168" s="2">
        <v>64</v>
      </c>
      <c r="O168" s="2">
        <v>69.3</v>
      </c>
      <c r="P168" s="2">
        <v>66.3</v>
      </c>
      <c r="Q168" s="2">
        <v>141.80000000000001</v>
      </c>
      <c r="R168" s="2">
        <v>66.3</v>
      </c>
      <c r="S168" s="2">
        <v>64</v>
      </c>
      <c r="T168" s="2">
        <v>38.200000000000003</v>
      </c>
      <c r="U168" s="2">
        <v>55</v>
      </c>
      <c r="V168" s="2">
        <v>70.5</v>
      </c>
      <c r="W168" s="2">
        <v>33.4</v>
      </c>
      <c r="X168" s="2">
        <v>92.3</v>
      </c>
      <c r="Y168" s="2" t="e">
        <v>#N/A</v>
      </c>
      <c r="Z168" s="2">
        <v>49.1</v>
      </c>
      <c r="AA168" s="2">
        <v>82.4</v>
      </c>
      <c r="AB168" s="2">
        <v>143.19999999999999</v>
      </c>
      <c r="AC168" s="2">
        <v>140.30000000000001</v>
      </c>
      <c r="AD168" s="2">
        <v>67.8</v>
      </c>
      <c r="AE168" s="2">
        <v>143.4</v>
      </c>
      <c r="AF168" s="2">
        <v>82.3</v>
      </c>
      <c r="AG168" s="22">
        <v>543</v>
      </c>
      <c r="AH168" s="22">
        <v>457</v>
      </c>
      <c r="AI168" s="22">
        <v>166</v>
      </c>
      <c r="AJ168" s="22">
        <v>28</v>
      </c>
      <c r="AK168" s="22">
        <v>28</v>
      </c>
      <c r="AL168" s="22">
        <v>8</v>
      </c>
      <c r="AM168" s="22">
        <v>18</v>
      </c>
      <c r="AN168" s="22">
        <v>19</v>
      </c>
      <c r="AO168" s="22">
        <v>53</v>
      </c>
      <c r="AP168" s="22">
        <v>28</v>
      </c>
      <c r="AQ168" s="22">
        <v>14</v>
      </c>
      <c r="AR168" s="2">
        <v>69.8</v>
      </c>
      <c r="AS168" s="2">
        <v>58.7</v>
      </c>
      <c r="AT168" s="2">
        <v>141.80000000000001</v>
      </c>
      <c r="AU168" s="2">
        <v>56.6</v>
      </c>
      <c r="AV168" s="2">
        <v>85</v>
      </c>
      <c r="AW168" s="2">
        <v>69</v>
      </c>
      <c r="AX168" s="2">
        <v>66.3</v>
      </c>
      <c r="AY168" s="2">
        <v>89.5</v>
      </c>
      <c r="AZ168" s="2">
        <v>100.8</v>
      </c>
      <c r="BA168" s="2">
        <v>33.4</v>
      </c>
      <c r="BB168" s="2">
        <v>66.8</v>
      </c>
      <c r="BC168" s="2">
        <v>74.3</v>
      </c>
      <c r="BD168" s="3" t="e">
        <v>#N/A</v>
      </c>
      <c r="BE168" s="3" t="e">
        <v>#N/A</v>
      </c>
      <c r="BF168" s="3" t="e">
        <v>#N/A</v>
      </c>
      <c r="BG168" s="3" t="e">
        <v>#N/A</v>
      </c>
      <c r="BH168" s="3" t="e">
        <v>#N/A</v>
      </c>
      <c r="BI168" s="2">
        <v>174.5</v>
      </c>
      <c r="BJ168" s="2">
        <v>1.3</v>
      </c>
      <c r="BK168" s="2">
        <v>2.2999999999999998</v>
      </c>
      <c r="BL168" s="2">
        <v>65.2</v>
      </c>
      <c r="BM168" s="2">
        <v>72.3</v>
      </c>
      <c r="BN168" s="10">
        <v>334</v>
      </c>
      <c r="BO168" s="3">
        <v>99.81</v>
      </c>
      <c r="BP168" s="22">
        <v>1.4225000000000001</v>
      </c>
      <c r="BQ168" s="3">
        <v>23.696666666666665</v>
      </c>
      <c r="BR168" s="23">
        <v>3.0294999999999996</v>
      </c>
      <c r="BS168" s="2">
        <v>42.1</v>
      </c>
      <c r="BT168" s="3">
        <v>48.87</v>
      </c>
      <c r="BU168" s="2">
        <v>2.5</v>
      </c>
      <c r="BV168" s="2">
        <v>2.4</v>
      </c>
      <c r="BW168" s="2">
        <v>3.1</v>
      </c>
      <c r="BX168" s="2">
        <v>4.9000000000000004</v>
      </c>
      <c r="BY168" s="23">
        <v>178.5</v>
      </c>
      <c r="BZ168" s="2">
        <v>95.5</v>
      </c>
      <c r="CA168" s="2">
        <v>78</v>
      </c>
      <c r="CB168" s="3">
        <v>82.4</v>
      </c>
      <c r="CC168" s="2">
        <v>78.5</v>
      </c>
      <c r="CD168" s="2">
        <v>98.8</v>
      </c>
      <c r="CE168" s="2">
        <v>95.729877346472918</v>
      </c>
      <c r="CF168" s="3">
        <v>82.310953513253679</v>
      </c>
      <c r="CG168" s="2">
        <v>78.447745660740438</v>
      </c>
      <c r="CH168" s="23">
        <v>189.19991673288391</v>
      </c>
      <c r="CI168" s="3">
        <v>82.85310171487852</v>
      </c>
      <c r="CM168" s="2">
        <f t="shared" si="196"/>
        <v>16.658465143526652</v>
      </c>
      <c r="CN168" s="2">
        <f t="shared" si="196"/>
        <v>2.1297012302284708</v>
      </c>
      <c r="CO168" s="2">
        <f t="shared" si="197"/>
        <v>92.011146986055465</v>
      </c>
      <c r="CR168" s="2">
        <f t="shared" si="201"/>
        <v>0.26666666666667049</v>
      </c>
      <c r="CS168" s="2">
        <f t="shared" si="201"/>
        <v>0.40650406504064657</v>
      </c>
      <c r="CT168" s="2">
        <f t="shared" si="202"/>
        <v>0.38265306122448617</v>
      </c>
      <c r="CU168" s="2">
        <f t="shared" si="202"/>
        <v>0.21065739607924119</v>
      </c>
      <c r="CV168" s="2">
        <f t="shared" si="202"/>
        <v>0.15720491491219726</v>
      </c>
      <c r="CW168" s="2">
        <f t="shared" si="203"/>
        <v>0.28943560057887535</v>
      </c>
      <c r="CX168" s="2">
        <f t="shared" si="204"/>
        <v>0.31746031746032199</v>
      </c>
      <c r="CY168" s="2">
        <f t="shared" si="244"/>
        <v>1.10584518167457</v>
      </c>
      <c r="CZ168" s="2">
        <f t="shared" si="208"/>
        <v>0</v>
      </c>
      <c r="DA168" s="2">
        <f t="shared" si="209"/>
        <v>-0.34794711203897011</v>
      </c>
      <c r="DB168" s="2">
        <f t="shared" si="210"/>
        <v>0.57061340941512939</v>
      </c>
      <c r="DC168" s="2"/>
      <c r="DF168" s="2">
        <f t="shared" si="205"/>
        <v>2.5573839078750105</v>
      </c>
      <c r="DG168" s="2">
        <f t="shared" si="205"/>
        <v>1.9028555877538489</v>
      </c>
      <c r="DH168" s="2">
        <f t="shared" si="206"/>
        <v>5.6789272344255792</v>
      </c>
      <c r="DI168" s="2">
        <f t="shared" si="269"/>
        <v>4.0960355808822513</v>
      </c>
      <c r="DJ168" s="2">
        <f t="shared" si="269"/>
        <v>0</v>
      </c>
      <c r="DM168" s="2"/>
      <c r="DN168" s="2">
        <f t="shared" si="245"/>
        <v>1.5068493150684854</v>
      </c>
      <c r="DO168" s="2">
        <f t="shared" si="212"/>
        <v>1.5483870967741973</v>
      </c>
      <c r="DP168" s="2">
        <f t="shared" si="246"/>
        <v>-0.58479532163742687</v>
      </c>
      <c r="DQ168" s="2"/>
      <c r="DR168" s="2">
        <f t="shared" si="247"/>
        <v>4.2904290429042922</v>
      </c>
      <c r="DS168" s="2">
        <f t="shared" si="248"/>
        <v>3.5401051039463605</v>
      </c>
      <c r="DT168" s="2" t="e">
        <v>#N/A</v>
      </c>
      <c r="DU168" s="2" t="e">
        <v>#N/A</v>
      </c>
      <c r="DV168" s="2">
        <f t="shared" si="213"/>
        <v>3.125</v>
      </c>
      <c r="DW168" s="2">
        <f t="shared" si="249"/>
        <v>-7.9818299805321065</v>
      </c>
      <c r="DX168" s="2">
        <f t="shared" si="250"/>
        <v>2.6881720430107503</v>
      </c>
      <c r="DY168" s="2">
        <f t="shared" si="251"/>
        <v>0.45454545454544082</v>
      </c>
      <c r="DZ168" s="2">
        <f t="shared" si="252"/>
        <v>-4.7619047619047672</v>
      </c>
      <c r="EA168" s="2">
        <f t="shared" si="190"/>
        <v>-0.9009009009009028</v>
      </c>
      <c r="EB168" s="2">
        <f t="shared" si="190"/>
        <v>7.3059360730593603</v>
      </c>
      <c r="EC168" s="2">
        <f t="shared" si="190"/>
        <v>4.7021943573667624</v>
      </c>
      <c r="ED168" s="2">
        <f t="shared" si="188"/>
        <v>6.2140391254315253</v>
      </c>
      <c r="EE168" s="2" t="e">
        <f t="shared" si="188"/>
        <v>#N/A</v>
      </c>
      <c r="EF168" s="2">
        <f t="shared" si="188"/>
        <v>4.9145299145299193</v>
      </c>
      <c r="EG168" s="2">
        <f t="shared" si="188"/>
        <v>-0.12121212121211089</v>
      </c>
      <c r="EH168" s="2">
        <f t="shared" si="188"/>
        <v>-0.7623007623007827</v>
      </c>
      <c r="EI168" s="2">
        <f t="shared" si="275"/>
        <v>2.7982326951399017</v>
      </c>
      <c r="EJ168" s="2">
        <f t="shared" si="275"/>
        <v>1.2068965517241459</v>
      </c>
      <c r="EK168" s="2">
        <f t="shared" si="275"/>
        <v>-7.9818299805321065</v>
      </c>
      <c r="EL168" s="2">
        <f t="shared" si="275"/>
        <v>3.0965391621129434</v>
      </c>
      <c r="EM168" s="2">
        <f t="shared" si="275"/>
        <v>0.95011876484560887</v>
      </c>
      <c r="EN168" s="2">
        <f t="shared" si="275"/>
        <v>3.6036036036036112</v>
      </c>
      <c r="EO168" s="2">
        <f t="shared" si="240"/>
        <v>0.45454545454544082</v>
      </c>
      <c r="EP168" s="2">
        <f t="shared" si="240"/>
        <v>2.0524515393386622</v>
      </c>
      <c r="EQ168" s="2">
        <f t="shared" si="240"/>
        <v>1.921132457027297</v>
      </c>
      <c r="ER168" s="2">
        <f t="shared" si="162"/>
        <v>4.7021943573667624</v>
      </c>
      <c r="ES168" s="2">
        <f t="shared" si="162"/>
        <v>3.5658914728682101</v>
      </c>
      <c r="ET168" s="2">
        <f t="shared" si="162"/>
        <v>2.6243093922651894</v>
      </c>
      <c r="EU168" s="2">
        <f t="shared" si="198"/>
        <v>1.3</v>
      </c>
      <c r="EV168" s="2">
        <f t="shared" si="198"/>
        <v>2.2999999999999998</v>
      </c>
      <c r="EW168" s="2">
        <f t="shared" si="253"/>
        <v>-1.5105740181268867</v>
      </c>
      <c r="EX168" s="2">
        <f t="shared" si="253"/>
        <v>-0.82304526748971929</v>
      </c>
      <c r="EY168" s="2">
        <f t="shared" si="254"/>
        <v>-1.7109137555246789</v>
      </c>
      <c r="EZ168" s="2">
        <f t="shared" si="254"/>
        <v>-40.390860417402443</v>
      </c>
      <c r="FA168" s="2">
        <f t="shared" si="255"/>
        <v>-3.8812785388127713</v>
      </c>
      <c r="FB168" s="2">
        <f t="shared" si="173"/>
        <v>1.3628620102214661</v>
      </c>
      <c r="FC168" s="2">
        <f t="shared" si="173"/>
        <v>-1.2409513960703222</v>
      </c>
      <c r="FD168" s="2">
        <f t="shared" si="173"/>
        <v>1.9607843137254832</v>
      </c>
      <c r="FE168" s="2">
        <f t="shared" si="173"/>
        <v>2.0939164911411456</v>
      </c>
      <c r="FF168" s="2">
        <f t="shared" si="173"/>
        <v>2.4804177545691974</v>
      </c>
      <c r="FG168" s="2">
        <f t="shared" si="173"/>
        <v>1.750772399588052</v>
      </c>
      <c r="FH168" s="2">
        <v>5.4</v>
      </c>
      <c r="FI168" s="2">
        <v>5</v>
      </c>
      <c r="FL168" s="2">
        <f t="shared" si="270"/>
        <v>0.43591784005843071</v>
      </c>
      <c r="FM168" s="2">
        <f t="shared" si="270"/>
        <v>0.46916375546719458</v>
      </c>
      <c r="FN168" s="2">
        <f t="shared" si="229"/>
        <v>1.1111763334686886</v>
      </c>
      <c r="FQ168" s="2">
        <f t="shared" si="271"/>
        <v>1.755105992143835</v>
      </c>
      <c r="FR168" s="2">
        <f t="shared" si="271"/>
        <v>1.8899032560083295</v>
      </c>
      <c r="FS168" s="2">
        <f t="shared" si="231"/>
        <v>4.519338422510577</v>
      </c>
      <c r="FT168" s="2">
        <f t="shared" si="272"/>
        <v>2.1309829369235533</v>
      </c>
      <c r="FU168" s="2">
        <f t="shared" si="272"/>
        <v>2.7176746163011689</v>
      </c>
      <c r="FX168" s="2">
        <f t="shared" si="276"/>
        <v>0.60850992675403059</v>
      </c>
      <c r="FY168" s="2">
        <f t="shared" si="276"/>
        <v>1.0592004380356679</v>
      </c>
      <c r="FZ168" s="2">
        <f t="shared" si="242"/>
        <v>3.3920688456345438</v>
      </c>
      <c r="GA168" s="2">
        <f t="shared" si="277"/>
        <v>2.5622725432059346</v>
      </c>
      <c r="GB168" s="2">
        <f t="shared" si="277"/>
        <v>2.5736219815767569</v>
      </c>
      <c r="GE168" s="2"/>
      <c r="GF168" s="2"/>
      <c r="GG168" s="2">
        <f t="shared" ref="GG168:GH183" si="279">100*((AVERAGE(CM166:CM168)/AVERAGE(CM154:CM156))-1)</f>
        <v>-16.469412591638179</v>
      </c>
      <c r="GH168" s="2">
        <f t="shared" si="279"/>
        <v>-58.960707099998587</v>
      </c>
      <c r="GI168" s="2">
        <f t="shared" si="260"/>
        <v>-6.5058479532163815</v>
      </c>
      <c r="GJ168" s="2">
        <f t="shared" si="261"/>
        <v>4.1299559471365654</v>
      </c>
      <c r="GK168" s="2">
        <v>5.3</v>
      </c>
      <c r="GN168" s="2">
        <f t="shared" si="191"/>
        <v>0</v>
      </c>
      <c r="GQ168" s="2"/>
      <c r="GT168" s="27">
        <f t="shared" ca="1" si="174"/>
        <v>100.9132420091324</v>
      </c>
      <c r="GU168" s="27">
        <f t="shared" ca="1" si="175"/>
        <v>102.07336523125996</v>
      </c>
      <c r="GV168" s="27">
        <f t="shared" ca="1" si="175"/>
        <v>102.1390374331551</v>
      </c>
      <c r="GW168" s="27">
        <f t="shared" ca="1" si="176"/>
        <v>99.648300117233305</v>
      </c>
      <c r="GX168" s="27">
        <f t="shared" ca="1" si="176"/>
        <v>100.79744816586921</v>
      </c>
      <c r="GY168" s="27">
        <f t="shared" ca="1" si="177"/>
        <v>100.13513513513513</v>
      </c>
      <c r="GZ168" s="27">
        <f t="shared" ca="1" si="178"/>
        <v>97.517730496453908</v>
      </c>
      <c r="HA168" s="27">
        <f t="shared" ca="1" si="179"/>
        <v>97.701949860724241</v>
      </c>
      <c r="HB168" s="27">
        <f t="shared" ca="1" si="179"/>
        <v>100.44444444444444</v>
      </c>
      <c r="HC168" s="27">
        <f t="shared" ca="1" si="179"/>
        <v>94.528675016479895</v>
      </c>
      <c r="HD168" s="27">
        <f t="shared" ca="1" si="179"/>
        <v>97.396449704142015</v>
      </c>
      <c r="HE168" s="27">
        <f t="shared" ca="1" si="180"/>
        <v>101.56028368794325</v>
      </c>
      <c r="HG168" s="27">
        <f t="shared" ca="1" si="181"/>
        <v>101.23266563944529</v>
      </c>
      <c r="HH168" s="27">
        <f t="shared" ca="1" si="182"/>
        <v>93.303571428571431</v>
      </c>
      <c r="HI168" s="27">
        <f t="shared" ca="1" si="182"/>
        <v>100.53763440860214</v>
      </c>
      <c r="HJ168" s="27">
        <f t="shared" ca="1" si="183"/>
        <v>99.766081871345023</v>
      </c>
      <c r="HK168" s="27">
        <f t="shared" ca="1" si="183"/>
        <v>103.46534653465346</v>
      </c>
      <c r="HL168" s="27">
        <f t="shared" ca="1" si="184"/>
        <v>101.36986301369863</v>
      </c>
      <c r="HM168" s="27">
        <f t="shared" ca="1" si="185"/>
        <v>101.62162162162163</v>
      </c>
      <c r="HN168" s="27">
        <f t="shared" ca="1" si="186"/>
        <v>96.765498652291086</v>
      </c>
      <c r="HO168" s="27">
        <f t="shared" ca="1" si="186"/>
        <v>103.05343511450383</v>
      </c>
      <c r="HP168" s="27">
        <f t="shared" ca="1" si="186"/>
        <v>96.624203821656039</v>
      </c>
      <c r="HQ168" s="27">
        <f t="shared" ca="1" si="186"/>
        <v>103.93603936039362</v>
      </c>
      <c r="HR168" s="27">
        <f t="shared" ca="1" si="187"/>
        <v>97.71309771309771</v>
      </c>
      <c r="HT168" s="27">
        <f t="shared" ca="1" si="265"/>
        <v>165.50400206447176</v>
      </c>
      <c r="HU168" s="27">
        <f t="shared" ca="1" si="265"/>
        <v>34.627945205479449</v>
      </c>
      <c r="HV168" s="27">
        <f t="shared" ca="1" si="265"/>
        <v>28.846816438356168</v>
      </c>
      <c r="HW168" s="27">
        <f t="shared" ca="1" si="266"/>
        <v>560.30260797790447</v>
      </c>
      <c r="HX168" s="27">
        <f t="shared" ca="1" si="266"/>
        <v>439.36961766509921</v>
      </c>
      <c r="HY168" s="27">
        <f t="shared" ca="1" si="233"/>
        <v>1000</v>
      </c>
      <c r="HZ168" s="27">
        <f t="shared" ca="1" si="267"/>
        <v>8.6505784654695166</v>
      </c>
      <c r="IA168" s="27">
        <f t="shared" ca="1" si="267"/>
        <v>17.988706220042868</v>
      </c>
      <c r="IB168" s="27">
        <f t="shared" ca="1" si="267"/>
        <v>16.142415251562404</v>
      </c>
      <c r="IC168" s="27">
        <f t="shared" ca="1" si="267"/>
        <v>55.40623753158664</v>
      </c>
      <c r="ID168" s="27">
        <f t="shared" ca="1" si="267"/>
        <v>32.064963181870134</v>
      </c>
      <c r="IE168" s="27">
        <f t="shared" ca="1" si="267"/>
        <v>14.377109968208289</v>
      </c>
      <c r="IG168" s="28">
        <f t="shared" ca="1" si="217"/>
        <v>0.35768595735997322</v>
      </c>
      <c r="IH168" s="28">
        <f t="shared" ca="1" si="217"/>
        <v>-0.17303407179218308</v>
      </c>
      <c r="II168" s="28">
        <f t="shared" ca="1" si="217"/>
        <v>7.6222541938319816E-2</v>
      </c>
      <c r="IJ168" s="28">
        <f t="shared" ca="1" si="218"/>
        <v>-0.324654042872001</v>
      </c>
      <c r="IK168" s="24">
        <f t="shared" ca="1" si="234"/>
        <v>-0.58552847037811084</v>
      </c>
      <c r="IL168" s="28">
        <f t="shared" ca="1" si="219"/>
        <v>1.8919940378072895</v>
      </c>
      <c r="IM168" s="28">
        <f t="shared" ca="1" si="235"/>
        <v>1.5068493150684916</v>
      </c>
      <c r="IN168" s="3">
        <f t="shared" ca="1" si="236"/>
        <v>1.5673399949352886</v>
      </c>
      <c r="IO168" s="2">
        <f t="shared" si="256"/>
        <v>1.5</v>
      </c>
      <c r="IQ168" s="2">
        <f t="shared" ca="1" si="220"/>
        <v>0.26087442750610995</v>
      </c>
      <c r="IS168" s="3">
        <f t="shared" ca="1" si="221"/>
        <v>0.14119185503564066</v>
      </c>
      <c r="IT168" s="3">
        <f t="shared" ca="1" si="222"/>
        <v>-3.1453593647175204E-4</v>
      </c>
      <c r="IU168" s="3">
        <f t="shared" si="223"/>
        <v>0</v>
      </c>
      <c r="IV168" s="3">
        <f t="shared" ca="1" si="224"/>
        <v>-0.1408773190991689</v>
      </c>
      <c r="IX168" s="28">
        <f ca="1">$HL168/100*(GZ168-100)*AL168/1000+(HM168-100)*HZ168/$HY168</f>
        <v>-6.1022204838641139E-3</v>
      </c>
      <c r="IY168" s="28">
        <f ca="1">$HL168/100*(HA168-100)*AM168/1000+(HN168-100)*IA168/$HY168</f>
        <v>-0.10011603951932743</v>
      </c>
      <c r="IZ168" s="28">
        <f ca="1">$HL168/100*(HB168-100)*AN168/1000+(HO168-100)*IB168/$HY168</f>
        <v>5.7849939327623966E-2</v>
      </c>
      <c r="JA168" s="28">
        <f ca="1">$HL168/100*(HC168-100)*AO168/1000+(HP168-100)*IC168/$HY168</f>
        <v>-0.48099272087946376</v>
      </c>
      <c r="JB168" s="28">
        <f ca="1">$HL168/100*(HD168-100)*AP168/1000+(HQ168-100)*ID168/$HY168</f>
        <v>5.2310926858101556E-2</v>
      </c>
      <c r="JC168" s="28">
        <f ca="1">$HL168/100*(HE168-100)*AQ168/1000+(HR168-100)*IE168/$HY168</f>
        <v>-1.0735841546036972E-2</v>
      </c>
      <c r="JE168" s="3">
        <f t="shared" ca="1" si="268"/>
        <v>4.2368969478090275E-2</v>
      </c>
      <c r="JF168" s="3">
        <f t="shared" ca="1" si="268"/>
        <v>-9.8527539327505215E-3</v>
      </c>
      <c r="JG168" s="3">
        <f t="shared" ca="1" si="268"/>
        <v>5.422550562801387E-4</v>
      </c>
      <c r="JH168" s="3">
        <f t="shared" ca="1" si="268"/>
        <v>-2.6175304888368056E-2</v>
      </c>
      <c r="JI168" s="3">
        <f t="shared" ca="1" si="268"/>
        <v>-6.3938776065595032E-3</v>
      </c>
      <c r="JJ168" s="3">
        <f t="shared" ca="1" si="268"/>
        <v>-1.2012134450003306E-2</v>
      </c>
      <c r="JK168" s="3">
        <f>IO168-IO167</f>
        <v>0</v>
      </c>
      <c r="JL168" s="3">
        <f t="shared" ca="1" si="226"/>
        <v>-4.2911224534370414E-2</v>
      </c>
      <c r="JN168" s="10">
        <f>COUNTIF(EI168:ET168,"&gt;2")</f>
        <v>7</v>
      </c>
      <c r="JP168" s="2">
        <f>AVERAGE(CS168,CS156,CS144,CS132,CS120,CS108,CS96,CS84,CS72,CS60)</f>
        <v>0.39302839398700495</v>
      </c>
      <c r="JQ168" s="2">
        <f>CS168-JP168</f>
        <v>1.3475671053641614E-2</v>
      </c>
      <c r="JR168" s="2">
        <f>AVERAGE(CT168,CT156,CT144,CT132,CT120,CT108,CT96,CT84,CT72,CT60)</f>
        <v>0.41954423911042166</v>
      </c>
      <c r="JS168" s="2">
        <f>CT168-JR168</f>
        <v>-3.6891177885935489E-2</v>
      </c>
      <c r="KH168" s="2">
        <f>(DN168*$DN$4)+(FB168*$FB$3)+(FC168*$FC$3)+(FD168*$FD$3)+(FE168*$FE$3)+(FF168*$FF$3)+(FG168*$FG$3)</f>
        <v>1.2372700952125988</v>
      </c>
      <c r="KI168" s="2">
        <f>F168-KH168</f>
        <v>0.26272990478740121</v>
      </c>
      <c r="KJ168" s="2">
        <f>MAX(DN168,FB168:FG168)</f>
        <v>2.4804177545691974</v>
      </c>
      <c r="KK168" s="2">
        <f>MIN(DN168,FB168:FG168)</f>
        <v>-1.2409513960703222</v>
      </c>
      <c r="KL168" s="2">
        <f t="shared" si="257"/>
        <v>3.7213691506395197</v>
      </c>
      <c r="KO168" s="2">
        <f>BO168</f>
        <v>99.81</v>
      </c>
      <c r="KP168" s="2">
        <f>100*((BO162/BO150)-1)</f>
        <v>0.76891946580330828</v>
      </c>
      <c r="KQ168" s="2">
        <f t="shared" si="263"/>
        <v>0.76891946580330828</v>
      </c>
      <c r="KR168" s="2">
        <f>100*((BO156/BO144)-1)</f>
        <v>-3.5182281458251752</v>
      </c>
      <c r="KS168" s="2">
        <f t="shared" si="274"/>
        <v>-3.5182281458251752</v>
      </c>
      <c r="KT168" s="3">
        <f>BP168</f>
        <v>1.4225000000000001</v>
      </c>
      <c r="KU168" s="3">
        <f>BQ168</f>
        <v>23.696666666666665</v>
      </c>
      <c r="KV168" s="3">
        <f t="shared" si="207"/>
        <v>16.658465143526652</v>
      </c>
      <c r="KW168" s="2">
        <f t="shared" si="200"/>
        <v>33.254045659409151</v>
      </c>
      <c r="KX168" s="2">
        <f t="shared" si="200"/>
        <v>30.474498363167495</v>
      </c>
      <c r="LB168">
        <v>0</v>
      </c>
      <c r="LE168" s="2" t="e">
        <v>#N/A</v>
      </c>
      <c r="LF168" s="2" t="e">
        <v>#N/A</v>
      </c>
      <c r="LG168" s="2" t="e">
        <v>#N/A</v>
      </c>
      <c r="LH168" s="2" t="e">
        <v>#N/A</v>
      </c>
      <c r="LI168" s="2" t="e">
        <v>#N/A</v>
      </c>
      <c r="LJ168" s="2" t="e">
        <v>#N/A</v>
      </c>
      <c r="LK168" s="2">
        <v>82.066907625803225</v>
      </c>
      <c r="LL168" s="2" t="e">
        <v>#N/A</v>
      </c>
      <c r="LM168" s="2" t="e">
        <v>#N/A</v>
      </c>
      <c r="LN168" s="2">
        <v>76.674141940923235</v>
      </c>
      <c r="LO168" s="2">
        <v>48.816055510860458</v>
      </c>
      <c r="LP168" s="2">
        <v>56.668189961653233</v>
      </c>
      <c r="LQ168" s="2" t="e">
        <v>#N/A</v>
      </c>
      <c r="LR168" s="2" t="e">
        <v>#N/A</v>
      </c>
      <c r="LS168" s="2" t="e">
        <v>#N/A</v>
      </c>
      <c r="LT168" s="2" t="e">
        <v>#N/A</v>
      </c>
      <c r="LU168" s="2" t="e">
        <v>#N/A</v>
      </c>
      <c r="LV168" s="2" t="e">
        <v>#N/A</v>
      </c>
      <c r="LW168" s="2" t="e">
        <v>#N/A</v>
      </c>
      <c r="LX168" s="2" t="e">
        <v>#N/A</v>
      </c>
      <c r="LY168" s="2">
        <v>71.230010973883822</v>
      </c>
      <c r="LZ168" s="2" t="e">
        <v>#N/A</v>
      </c>
      <c r="MA168" s="2" t="e">
        <v>#N/A</v>
      </c>
      <c r="MB168" s="2" t="e">
        <v>#N/A</v>
      </c>
      <c r="MC168" s="2" t="e">
        <v>#N/A</v>
      </c>
      <c r="MD168" s="2" t="e">
        <v>#N/A</v>
      </c>
      <c r="ME168" s="2" t="e">
        <v>#N/A</v>
      </c>
      <c r="MF168" s="2" t="e">
        <v>#N/A</v>
      </c>
      <c r="MG168" s="2" t="e">
        <v>#N/A</v>
      </c>
      <c r="MH168" s="2">
        <v>69.018289803899478</v>
      </c>
      <c r="MI168" s="2" t="e">
        <v>#N/A</v>
      </c>
      <c r="MJ168" s="2" t="e">
        <v>#N/A</v>
      </c>
      <c r="MK168" s="2" t="e">
        <v>#N/A</v>
      </c>
      <c r="ML168" s="2" t="e">
        <v>#N/A</v>
      </c>
      <c r="MM168" s="2" t="e">
        <v>#N/A</v>
      </c>
      <c r="MN168" s="2" t="e">
        <v>#N/A</v>
      </c>
      <c r="MO168" s="2" t="e">
        <v>#N/A</v>
      </c>
      <c r="MP168" s="2">
        <v>43.889267357701335</v>
      </c>
      <c r="MQ168" s="2" t="e">
        <v>#N/A</v>
      </c>
      <c r="MR168" s="2" t="e">
        <v>#N/A</v>
      </c>
      <c r="MS168" s="10" t="e">
        <v>#N/A</v>
      </c>
      <c r="MT168" s="2" t="e">
        <v>#N/A</v>
      </c>
      <c r="MU168" s="2" t="e">
        <v>#N/A</v>
      </c>
      <c r="MV168" s="2" t="e">
        <v>#N/A</v>
      </c>
      <c r="MX168" s="22" t="e">
        <v>#N/A</v>
      </c>
      <c r="MY168" s="22" t="e">
        <v>#N/A</v>
      </c>
      <c r="MZ168" s="22" t="e">
        <v>#N/A</v>
      </c>
      <c r="NA168" s="22" t="e">
        <v>#N/A</v>
      </c>
      <c r="NB168" s="22" t="e">
        <v>#N/A</v>
      </c>
      <c r="NC168" s="22" t="e">
        <v>#N/A</v>
      </c>
      <c r="ND168" s="22">
        <v>1</v>
      </c>
      <c r="NE168" s="22" t="e">
        <v>#N/A</v>
      </c>
      <c r="NF168" s="22" t="e">
        <v>#N/A</v>
      </c>
      <c r="NG168" s="22">
        <v>2</v>
      </c>
      <c r="NH168" s="23">
        <v>9</v>
      </c>
      <c r="NI168" s="22">
        <v>23</v>
      </c>
      <c r="NJ168" s="22" t="e">
        <v>#N/A</v>
      </c>
      <c r="NK168" s="22" t="e">
        <v>#N/A</v>
      </c>
      <c r="NL168" s="23" t="e">
        <v>#N/A</v>
      </c>
      <c r="NM168" s="3" t="e">
        <v>#N/A</v>
      </c>
      <c r="NN168" s="22" t="e">
        <v>#N/A</v>
      </c>
      <c r="NO168" s="22" t="e">
        <v>#N/A</v>
      </c>
      <c r="NP168" s="22" t="e">
        <v>#N/A</v>
      </c>
      <c r="NQ168" s="22" t="e">
        <v>#N/A</v>
      </c>
      <c r="NR168" s="23">
        <v>1</v>
      </c>
      <c r="NS168" s="22" t="e">
        <v>#N/A</v>
      </c>
      <c r="NT168" s="22" t="e">
        <v>#N/A</v>
      </c>
      <c r="NU168" s="23" t="e">
        <v>#N/A</v>
      </c>
      <c r="NV168" s="3" t="e">
        <v>#N/A</v>
      </c>
      <c r="NW168" s="22" t="e">
        <v>#N/A</v>
      </c>
      <c r="NX168" s="22" t="e">
        <v>#N/A</v>
      </c>
      <c r="NY168" s="22" t="e">
        <v>#N/A</v>
      </c>
      <c r="NZ168" s="22" t="e">
        <v>#N/A</v>
      </c>
      <c r="OA168" s="23">
        <v>11</v>
      </c>
      <c r="OB168" s="22" t="e">
        <v>#N/A</v>
      </c>
      <c r="OC168" s="22" t="e">
        <v>#N/A</v>
      </c>
      <c r="OD168" s="22" t="e">
        <v>#N/A</v>
      </c>
      <c r="OE168" s="22" t="e">
        <v>#N/A</v>
      </c>
      <c r="OF168" s="22" t="e">
        <v>#N/A</v>
      </c>
      <c r="OG168" s="22" t="e">
        <v>#N/A</v>
      </c>
      <c r="OH168" s="23" t="e">
        <v>#N/A</v>
      </c>
      <c r="OI168" s="22">
        <v>2</v>
      </c>
      <c r="OJ168" s="22" t="e">
        <v>#N/A</v>
      </c>
      <c r="OK168" s="22" t="e">
        <v>#N/A</v>
      </c>
      <c r="OL168" s="22" t="e">
        <v>#N/A</v>
      </c>
      <c r="OM168" s="23" t="e">
        <v>#N/A</v>
      </c>
      <c r="ON168" s="22" t="e">
        <v>#N/A</v>
      </c>
      <c r="OO168" s="22" t="e">
        <v>#N/A</v>
      </c>
      <c r="OQ168">
        <f t="shared" si="258"/>
        <v>-2</v>
      </c>
      <c r="OR168" s="23" t="e">
        <f t="shared" ca="1" si="238"/>
        <v>#N/A</v>
      </c>
      <c r="OS168" s="23" t="e">
        <f t="shared" ca="1" si="238"/>
        <v>#N/A</v>
      </c>
      <c r="OT168" s="23" t="e">
        <f t="shared" ca="1" si="238"/>
        <v>#N/A</v>
      </c>
      <c r="OU168" s="23" t="e">
        <f t="shared" ca="1" si="238"/>
        <v>#N/A</v>
      </c>
      <c r="OV168" s="23" t="e">
        <f t="shared" ca="1" si="238"/>
        <v>#N/A</v>
      </c>
      <c r="OW168" s="23" t="e">
        <f t="shared" ca="1" si="238"/>
        <v>#N/A</v>
      </c>
      <c r="OX168" s="23">
        <f t="shared" ca="1" si="238"/>
        <v>1.002399507685594</v>
      </c>
      <c r="OY168" s="23" t="e">
        <f t="shared" ca="1" si="278"/>
        <v>#N/A</v>
      </c>
      <c r="OZ168" s="23" t="e">
        <f t="shared" ca="1" si="278"/>
        <v>#N/A</v>
      </c>
      <c r="PA168" s="23">
        <f t="shared" ca="1" si="278"/>
        <v>1.0021465023329215</v>
      </c>
      <c r="PB168" s="23">
        <f t="shared" ca="1" si="278"/>
        <v>1.0058244565750127</v>
      </c>
      <c r="PC168" s="23">
        <f t="shared" ca="1" si="278"/>
        <v>1.0075271282842679</v>
      </c>
      <c r="PD168" s="23" t="e">
        <f t="shared" ca="1" si="278"/>
        <v>#N/A</v>
      </c>
      <c r="PE168" s="23" t="e">
        <f t="shared" ca="1" si="278"/>
        <v>#N/A</v>
      </c>
      <c r="PF168" s="23" t="e">
        <f t="shared" ca="1" si="278"/>
        <v>#N/A</v>
      </c>
      <c r="PG168" s="23" t="e">
        <f t="shared" ca="1" si="278"/>
        <v>#N/A</v>
      </c>
      <c r="PH168" s="23" t="e">
        <f t="shared" ca="1" si="278"/>
        <v>#N/A</v>
      </c>
      <c r="PI168" s="23" t="e">
        <f t="shared" ca="1" si="278"/>
        <v>#N/A</v>
      </c>
      <c r="PJ168" s="23" t="e">
        <f t="shared" ca="1" si="264"/>
        <v>#N/A</v>
      </c>
      <c r="PK168" s="23" t="e">
        <f t="shared" ca="1" si="264"/>
        <v>#N/A</v>
      </c>
      <c r="PL168" s="23">
        <f t="shared" ca="1" si="264"/>
        <v>1.0091869724835769</v>
      </c>
      <c r="PM168" s="23" t="e">
        <f t="shared" ca="1" si="264"/>
        <v>#N/A</v>
      </c>
      <c r="PN168" s="23" t="e">
        <f t="shared" ca="1" si="264"/>
        <v>#N/A</v>
      </c>
      <c r="PO168" s="23" t="e">
        <f t="shared" ca="1" si="264"/>
        <v>#N/A</v>
      </c>
      <c r="PP168" s="23" t="e">
        <f t="shared" ca="1" si="262"/>
        <v>#N/A</v>
      </c>
      <c r="PQ168" s="23" t="e">
        <f t="shared" ca="1" si="262"/>
        <v>#N/A</v>
      </c>
      <c r="PR168" s="23" t="e">
        <f t="shared" ca="1" si="262"/>
        <v>#N/A</v>
      </c>
      <c r="PS168" s="23" t="e">
        <f t="shared" ca="1" si="239"/>
        <v>#N/A</v>
      </c>
      <c r="PT168" s="23" t="e">
        <f t="shared" ca="1" si="239"/>
        <v>#N/A</v>
      </c>
      <c r="PU168" s="23">
        <f t="shared" ca="1" si="239"/>
        <v>1.0050713967646321</v>
      </c>
      <c r="PV168" s="23" t="e">
        <f t="shared" ca="1" si="239"/>
        <v>#N/A</v>
      </c>
      <c r="PW168" s="23" t="e">
        <f t="shared" ca="1" si="239"/>
        <v>#N/A</v>
      </c>
      <c r="PX168" s="23" t="e">
        <f t="shared" ca="1" si="239"/>
        <v>#N/A</v>
      </c>
      <c r="PY168" s="23" t="e">
        <f t="shared" ca="1" si="239"/>
        <v>#N/A</v>
      </c>
      <c r="PZ168" s="23" t="e">
        <f t="shared" ca="1" si="239"/>
        <v>#N/A</v>
      </c>
      <c r="QA168" s="23" t="e">
        <f t="shared" ca="1" si="273"/>
        <v>#N/A</v>
      </c>
      <c r="QB168" s="23" t="e">
        <f t="shared" ca="1" si="273"/>
        <v>#N/A</v>
      </c>
      <c r="QC168" s="23">
        <f t="shared" ca="1" si="273"/>
        <v>1.010078122241536</v>
      </c>
      <c r="QD168" s="23" t="e">
        <f t="shared" ca="1" si="273"/>
        <v>#N/A</v>
      </c>
      <c r="QE168" s="23" t="e">
        <f t="shared" ca="1" si="273"/>
        <v>#N/A</v>
      </c>
      <c r="QF168" s="23" t="e">
        <f t="shared" ca="1" si="273"/>
        <v>#N/A</v>
      </c>
      <c r="QG168" s="23" t="e">
        <f t="shared" ca="1" si="194"/>
        <v>#N/A</v>
      </c>
      <c r="QH168" s="23" t="e">
        <f t="shared" ca="1" si="194"/>
        <v>#N/A</v>
      </c>
      <c r="QI168" s="23" t="e">
        <f t="shared" ca="1" si="194"/>
        <v>#N/A</v>
      </c>
      <c r="QJ168" s="26" t="e">
        <f t="shared" ca="1" si="211"/>
        <v>#N/A</v>
      </c>
    </row>
    <row r="169" spans="1:452" x14ac:dyDescent="0.35">
      <c r="A169" t="s">
        <v>1234</v>
      </c>
      <c r="B169" s="25">
        <v>37347</v>
      </c>
      <c r="C169" t="s">
        <v>786</v>
      </c>
      <c r="D169" s="2">
        <v>75.599999999999994</v>
      </c>
      <c r="E169" s="2">
        <v>74.400000000000006</v>
      </c>
      <c r="F169" s="2">
        <v>1.4</v>
      </c>
      <c r="G169" s="2">
        <v>79</v>
      </c>
      <c r="H169" s="2">
        <v>74.29830827620458</v>
      </c>
      <c r="I169" s="2">
        <v>78.943911553897465</v>
      </c>
      <c r="J169" s="2">
        <v>84.9</v>
      </c>
      <c r="K169" s="2">
        <v>63.9</v>
      </c>
      <c r="L169" s="2">
        <v>63.796278050297985</v>
      </c>
      <c r="M169" s="2">
        <v>72</v>
      </c>
      <c r="N169" s="2">
        <v>67.2</v>
      </c>
      <c r="O169" s="2">
        <v>69.099999999999994</v>
      </c>
      <c r="P169" s="2">
        <v>66.2</v>
      </c>
      <c r="Q169" s="2">
        <v>141.1</v>
      </c>
      <c r="R169" s="2">
        <v>67.3</v>
      </c>
      <c r="S169" s="2">
        <v>67.2</v>
      </c>
      <c r="T169" s="2">
        <v>38.4</v>
      </c>
      <c r="U169" s="2">
        <v>56.2</v>
      </c>
      <c r="V169" s="2">
        <v>71.5</v>
      </c>
      <c r="W169" s="2">
        <v>33.4</v>
      </c>
      <c r="X169" s="2">
        <v>92.7</v>
      </c>
      <c r="Y169" s="2" t="e">
        <v>#N/A</v>
      </c>
      <c r="Z169" s="2">
        <v>49.3</v>
      </c>
      <c r="AA169" s="2">
        <v>82.4</v>
      </c>
      <c r="AB169" s="2">
        <v>143.5</v>
      </c>
      <c r="AC169" s="2">
        <v>139.9</v>
      </c>
      <c r="AD169" s="2">
        <v>68.2</v>
      </c>
      <c r="AE169" s="2">
        <v>142.69999999999999</v>
      </c>
      <c r="AF169" s="2">
        <v>81.099999999999994</v>
      </c>
      <c r="AG169" s="22">
        <v>543</v>
      </c>
      <c r="AH169" s="22">
        <v>457</v>
      </c>
      <c r="AI169" s="22">
        <v>166</v>
      </c>
      <c r="AJ169" s="22">
        <v>28</v>
      </c>
      <c r="AK169" s="22">
        <v>28</v>
      </c>
      <c r="AL169" s="22">
        <v>8</v>
      </c>
      <c r="AM169" s="22">
        <v>18</v>
      </c>
      <c r="AN169" s="22">
        <v>19</v>
      </c>
      <c r="AO169" s="22">
        <v>53</v>
      </c>
      <c r="AP169" s="22">
        <v>28</v>
      </c>
      <c r="AQ169" s="22">
        <v>14</v>
      </c>
      <c r="AR169" s="2">
        <v>69.599999999999994</v>
      </c>
      <c r="AS169" s="2">
        <v>58.8</v>
      </c>
      <c r="AT169" s="2">
        <v>141.1</v>
      </c>
      <c r="AU169" s="2">
        <v>57.2</v>
      </c>
      <c r="AV169" s="2">
        <v>83.9</v>
      </c>
      <c r="AW169" s="2">
        <v>69.5</v>
      </c>
      <c r="AX169" s="2">
        <v>67.3</v>
      </c>
      <c r="AY169" s="2">
        <v>89.6</v>
      </c>
      <c r="AZ169" s="2">
        <v>101.2</v>
      </c>
      <c r="BA169" s="2">
        <v>33.4</v>
      </c>
      <c r="BB169" s="2">
        <v>67.099999999999994</v>
      </c>
      <c r="BC169" s="2">
        <v>74.900000000000006</v>
      </c>
      <c r="BD169" s="3" t="e">
        <v>#N/A</v>
      </c>
      <c r="BE169" s="3" t="e">
        <v>#N/A</v>
      </c>
      <c r="BF169" s="3" t="e">
        <v>#N/A</v>
      </c>
      <c r="BG169" s="3" t="e">
        <v>#N/A</v>
      </c>
      <c r="BH169" s="3" t="e">
        <v>#N/A</v>
      </c>
      <c r="BI169" s="2">
        <v>175.7</v>
      </c>
      <c r="BJ169" s="2">
        <v>1.5</v>
      </c>
      <c r="BK169" s="2">
        <v>2.2999999999999998</v>
      </c>
      <c r="BL169" s="2">
        <v>65.5</v>
      </c>
      <c r="BM169" s="2">
        <v>72.8</v>
      </c>
      <c r="BN169" s="10">
        <v>338</v>
      </c>
      <c r="BO169" s="3">
        <v>100.53</v>
      </c>
      <c r="BP169" s="22">
        <v>1.4434</v>
      </c>
      <c r="BQ169" s="3">
        <v>25.728636363636369</v>
      </c>
      <c r="BR169" s="23">
        <v>3.4254545454545453</v>
      </c>
      <c r="BS169" s="2">
        <v>41.9</v>
      </c>
      <c r="BT169" s="3">
        <v>48.53</v>
      </c>
      <c r="BU169" s="2">
        <v>2.4</v>
      </c>
      <c r="BV169" s="2">
        <v>2.5</v>
      </c>
      <c r="BW169" s="2">
        <v>3</v>
      </c>
      <c r="BX169" s="2">
        <v>4.8</v>
      </c>
      <c r="BY169" s="23">
        <v>179.3</v>
      </c>
      <c r="BZ169" s="2">
        <v>95.8</v>
      </c>
      <c r="CA169" s="2">
        <v>78.099999999999994</v>
      </c>
      <c r="CB169" s="3">
        <v>82.71</v>
      </c>
      <c r="CC169" s="2">
        <v>78.7</v>
      </c>
      <c r="CD169" s="2">
        <v>99.5</v>
      </c>
      <c r="CE169" s="2">
        <v>95.782575493885076</v>
      </c>
      <c r="CF169" s="3">
        <v>82.523782794370305</v>
      </c>
      <c r="CG169" s="2">
        <v>78.635635621734863</v>
      </c>
      <c r="CH169" s="23">
        <v>189.68635597942813</v>
      </c>
      <c r="CI169" s="3">
        <v>82.941027754516711</v>
      </c>
      <c r="CM169" s="2">
        <f t="shared" si="196"/>
        <v>17.825021728998454</v>
      </c>
      <c r="CN169" s="2">
        <f t="shared" si="196"/>
        <v>2.373184526433799</v>
      </c>
      <c r="CO169" s="2">
        <f t="shared" si="197"/>
        <v>93.363015507678355</v>
      </c>
      <c r="CR169" s="2">
        <f t="shared" si="201"/>
        <v>0.53191489361700994</v>
      </c>
      <c r="CS169" s="2">
        <f t="shared" si="201"/>
        <v>0.40485829959515707</v>
      </c>
      <c r="CT169" s="2">
        <f t="shared" si="202"/>
        <v>0.38119440914866221</v>
      </c>
      <c r="CU169" s="2">
        <f t="shared" si="202"/>
        <v>7.2788628658899873E-2</v>
      </c>
      <c r="CV169" s="2">
        <f t="shared" si="202"/>
        <v>8.1264771628670865E-2</v>
      </c>
      <c r="CW169" s="2">
        <f t="shared" si="203"/>
        <v>-0.28860028860029274</v>
      </c>
      <c r="CX169" s="2">
        <f t="shared" si="204"/>
        <v>1.107594936708854</v>
      </c>
      <c r="CY169" s="2">
        <f t="shared" si="244"/>
        <v>5.0000000000000044</v>
      </c>
      <c r="CZ169" s="2">
        <f t="shared" si="208"/>
        <v>0.52356020942407266</v>
      </c>
      <c r="DA169" s="2">
        <f t="shared" si="209"/>
        <v>0.20949720670391858</v>
      </c>
      <c r="DB169" s="2">
        <f t="shared" si="210"/>
        <v>1.4184397163120568</v>
      </c>
      <c r="DC169" s="2"/>
      <c r="DF169" s="2">
        <f t="shared" si="205"/>
        <v>0.87696884380970008</v>
      </c>
      <c r="DG169" s="2">
        <f t="shared" si="205"/>
        <v>0.97954770354151677</v>
      </c>
      <c r="DH169" s="2">
        <f t="shared" si="206"/>
        <v>5.2629802457432984</v>
      </c>
      <c r="DI169" s="2">
        <f t="shared" si="269"/>
        <v>6.882218019819164</v>
      </c>
      <c r="DJ169" s="2">
        <f t="shared" si="269"/>
        <v>0</v>
      </c>
      <c r="DM169" s="2"/>
      <c r="DN169" s="2">
        <f t="shared" si="245"/>
        <v>1.3623978201634876</v>
      </c>
      <c r="DO169" s="2">
        <f t="shared" si="212"/>
        <v>1.4120667522464623</v>
      </c>
      <c r="DP169" s="2">
        <f t="shared" si="246"/>
        <v>-0.81775700934578111</v>
      </c>
      <c r="DQ169" s="2"/>
      <c r="DR169" s="2">
        <f t="shared" si="247"/>
        <v>4.0716612377850163</v>
      </c>
      <c r="DS169" s="2">
        <f t="shared" si="248"/>
        <v>3.3819795210780539</v>
      </c>
      <c r="DT169" s="2" t="e">
        <v>#N/A</v>
      </c>
      <c r="DU169" s="2" t="e">
        <v>#N/A</v>
      </c>
      <c r="DV169" s="2">
        <f t="shared" si="213"/>
        <v>2.5222551928783199</v>
      </c>
      <c r="DW169" s="2">
        <f t="shared" si="249"/>
        <v>-7.475409836065583</v>
      </c>
      <c r="DX169" s="2">
        <f t="shared" si="250"/>
        <v>2.1276595744680771</v>
      </c>
      <c r="DY169" s="2">
        <f t="shared" si="251"/>
        <v>0.44776119402984982</v>
      </c>
      <c r="DZ169" s="2">
        <f t="shared" si="252"/>
        <v>-1.0309278350515538</v>
      </c>
      <c r="EA169" s="2">
        <f t="shared" si="190"/>
        <v>-12.868217054263564</v>
      </c>
      <c r="EB169" s="2">
        <f t="shared" si="190"/>
        <v>8.333333333333325</v>
      </c>
      <c r="EC169" s="2">
        <f t="shared" si="190"/>
        <v>4.7021943573667624</v>
      </c>
      <c r="ED169" s="2">
        <f t="shared" si="188"/>
        <v>5.8219178082191902</v>
      </c>
      <c r="EE169" s="2" t="e">
        <f t="shared" si="188"/>
        <v>#N/A</v>
      </c>
      <c r="EF169" s="2">
        <f t="shared" si="188"/>
        <v>4.6709129511677272</v>
      </c>
      <c r="EG169" s="2">
        <f t="shared" si="188"/>
        <v>-0.2421307506053183</v>
      </c>
      <c r="EH169" s="2">
        <f t="shared" si="188"/>
        <v>-0.82930200414650379</v>
      </c>
      <c r="EI169" s="2">
        <f t="shared" si="275"/>
        <v>2.2026431718061623</v>
      </c>
      <c r="EJ169" s="2">
        <f t="shared" si="275"/>
        <v>1.0309278350515427</v>
      </c>
      <c r="EK169" s="2">
        <f t="shared" si="275"/>
        <v>-7.475409836065583</v>
      </c>
      <c r="EL169" s="2">
        <f t="shared" si="275"/>
        <v>2.3255813953488413</v>
      </c>
      <c r="EM169" s="2">
        <f t="shared" si="275"/>
        <v>0.11933174224345588</v>
      </c>
      <c r="EN169" s="2">
        <f t="shared" si="275"/>
        <v>3.7313432835820892</v>
      </c>
      <c r="EO169" s="2">
        <f t="shared" si="240"/>
        <v>0.44776119402984982</v>
      </c>
      <c r="EP169" s="2">
        <f t="shared" si="240"/>
        <v>2.4000000000000021</v>
      </c>
      <c r="EQ169" s="2">
        <f t="shared" si="240"/>
        <v>1.810865191146882</v>
      </c>
      <c r="ER169" s="2">
        <f t="shared" si="162"/>
        <v>4.7021943573667624</v>
      </c>
      <c r="ES169" s="2">
        <f t="shared" si="162"/>
        <v>3.3898305084745672</v>
      </c>
      <c r="ET169" s="2">
        <f t="shared" si="162"/>
        <v>2.7434842249657088</v>
      </c>
      <c r="EU169" s="2">
        <f t="shared" si="198"/>
        <v>1.5</v>
      </c>
      <c r="EV169" s="2">
        <f t="shared" si="198"/>
        <v>2.2999999999999998</v>
      </c>
      <c r="EW169" s="2">
        <f t="shared" si="253"/>
        <v>-1.3554216867469937</v>
      </c>
      <c r="EX169" s="2">
        <f t="shared" si="253"/>
        <v>-0.5464480874317057</v>
      </c>
      <c r="EY169" s="2">
        <f t="shared" si="254"/>
        <v>-0.30493136537335097</v>
      </c>
      <c r="EZ169" s="2">
        <f t="shared" si="254"/>
        <v>-34.169420985636854</v>
      </c>
      <c r="FA169" s="2">
        <f t="shared" si="255"/>
        <v>-4.5558086560364419</v>
      </c>
      <c r="FB169" s="2">
        <f t="shared" si="173"/>
        <v>1.6439909297052191</v>
      </c>
      <c r="FC169" s="2">
        <f t="shared" si="173"/>
        <v>-1.0330578512396715</v>
      </c>
      <c r="FD169" s="2">
        <f t="shared" si="173"/>
        <v>1.825293350717061</v>
      </c>
      <c r="FE169" s="2">
        <f t="shared" si="173"/>
        <v>1.9852034525277507</v>
      </c>
      <c r="FF169" s="2">
        <f t="shared" si="173"/>
        <v>2.3407022106632036</v>
      </c>
      <c r="FG169" s="2">
        <f t="shared" si="173"/>
        <v>1.7382413087934534</v>
      </c>
      <c r="FH169" s="2">
        <v>4.7</v>
      </c>
      <c r="FI169" s="2">
        <v>4.2</v>
      </c>
      <c r="FL169" s="2">
        <f t="shared" si="270"/>
        <v>0.41320337672259289</v>
      </c>
      <c r="FM169" s="2">
        <f t="shared" si="270"/>
        <v>0.39506210484325788</v>
      </c>
      <c r="FN169" s="2">
        <f t="shared" si="229"/>
        <v>1.1873333982313383</v>
      </c>
      <c r="FQ169" s="2">
        <f t="shared" si="271"/>
        <v>1.6630859775206508</v>
      </c>
      <c r="FR169" s="2">
        <f t="shared" si="271"/>
        <v>1.5896375513128724</v>
      </c>
      <c r="FS169" s="2">
        <f t="shared" si="231"/>
        <v>4.8345907586005099</v>
      </c>
      <c r="FT169" s="2">
        <f t="shared" si="272"/>
        <v>2.0153631839335606</v>
      </c>
      <c r="FU169" s="2">
        <f t="shared" si="272"/>
        <v>2.3487611313493861</v>
      </c>
      <c r="FX169" s="2">
        <f t="shared" si="276"/>
        <v>0.59233635009181551</v>
      </c>
      <c r="FY169" s="2">
        <f t="shared" si="276"/>
        <v>1.0888270483579543</v>
      </c>
      <c r="FZ169" s="2">
        <f t="shared" si="242"/>
        <v>3.5246699871598786</v>
      </c>
      <c r="GA169" s="2">
        <f t="shared" si="277"/>
        <v>2.5410897475243832</v>
      </c>
      <c r="GB169" s="2">
        <f t="shared" si="277"/>
        <v>2.6373761283817521</v>
      </c>
      <c r="GE169" s="2"/>
      <c r="GF169" s="2"/>
      <c r="GG169" s="2">
        <f t="shared" si="279"/>
        <v>-9.3514304546814309</v>
      </c>
      <c r="GH169" s="2">
        <f t="shared" si="279"/>
        <v>-44.559170213711127</v>
      </c>
      <c r="GI169" s="2">
        <f t="shared" si="260"/>
        <v>-5.6547619047618962</v>
      </c>
      <c r="GJ169" s="2">
        <f t="shared" si="261"/>
        <v>4.1643835616438363</v>
      </c>
      <c r="GK169" s="2">
        <v>5.2</v>
      </c>
      <c r="GN169" s="2">
        <f t="shared" si="191"/>
        <v>-0.10000000000000009</v>
      </c>
      <c r="GQ169" s="2"/>
      <c r="GT169" s="27">
        <f t="shared" ca="1" si="174"/>
        <v>100.76103500761036</v>
      </c>
      <c r="GU169" s="27">
        <f t="shared" ca="1" si="175"/>
        <v>107.17703349282297</v>
      </c>
      <c r="GV169" s="27">
        <f t="shared" ca="1" si="175"/>
        <v>102.67379679144386</v>
      </c>
      <c r="GW169" s="27">
        <f t="shared" ca="1" si="176"/>
        <v>99.531066822977735</v>
      </c>
      <c r="GX169" s="27">
        <f t="shared" ca="1" si="176"/>
        <v>101.91387559808611</v>
      </c>
      <c r="GY169" s="27">
        <f t="shared" ca="1" si="177"/>
        <v>100.54054054054056</v>
      </c>
      <c r="GZ169" s="27">
        <f t="shared" ca="1" si="178"/>
        <v>99.645390070921991</v>
      </c>
      <c r="HA169" s="27">
        <f t="shared" ca="1" si="179"/>
        <v>97.423398328690809</v>
      </c>
      <c r="HB169" s="27">
        <f t="shared" ca="1" si="179"/>
        <v>101.03703703703704</v>
      </c>
      <c r="HC169" s="27">
        <f t="shared" ca="1" si="179"/>
        <v>94.067237969676995</v>
      </c>
      <c r="HD169" s="27">
        <f t="shared" ca="1" si="179"/>
        <v>95.976331360946745</v>
      </c>
      <c r="HE169" s="27">
        <f t="shared" ca="1" si="180"/>
        <v>101.77304964539007</v>
      </c>
      <c r="HG169" s="27">
        <f t="shared" ca="1" si="181"/>
        <v>101.07692307692308</v>
      </c>
      <c r="HH169" s="27">
        <f t="shared" ca="1" si="182"/>
        <v>92.341678939617083</v>
      </c>
      <c r="HI169" s="27">
        <f t="shared" ca="1" si="182"/>
        <v>99.468085106382972</v>
      </c>
      <c r="HJ169" s="27">
        <f t="shared" ca="1" si="183"/>
        <v>99.649532710280369</v>
      </c>
      <c r="HK169" s="27">
        <f t="shared" ca="1" si="183"/>
        <v>102.1172638436482</v>
      </c>
      <c r="HL169" s="27">
        <f t="shared" ca="1" si="184"/>
        <v>100.81743869209809</v>
      </c>
      <c r="HM169" s="27">
        <f t="shared" ca="1" si="185"/>
        <v>87.441860465116278</v>
      </c>
      <c r="HN169" s="27">
        <f t="shared" ca="1" si="186"/>
        <v>97.488119484046152</v>
      </c>
      <c r="HO169" s="27">
        <f t="shared" ca="1" si="186"/>
        <v>102.27272727272727</v>
      </c>
      <c r="HP169" s="27">
        <f t="shared" ca="1" si="186"/>
        <v>97.807865892972274</v>
      </c>
      <c r="HQ169" s="27">
        <f t="shared" ca="1" si="186"/>
        <v>104.96894409937889</v>
      </c>
      <c r="HR169" s="27">
        <f t="shared" ca="1" si="187"/>
        <v>97.442985487214941</v>
      </c>
      <c r="HT169" s="27">
        <f t="shared" ca="1" si="265"/>
        <v>164.85569704721124</v>
      </c>
      <c r="HU169" s="27">
        <f t="shared" ca="1" si="265"/>
        <v>34.797979109900091</v>
      </c>
      <c r="HV169" s="27">
        <f t="shared" ca="1" si="265"/>
        <v>28.998103542234329</v>
      </c>
      <c r="HW169" s="27">
        <f t="shared" ca="1" si="266"/>
        <v>557.90094120692959</v>
      </c>
      <c r="HX169" s="27">
        <f t="shared" ca="1" si="266"/>
        <v>442.74388276600644</v>
      </c>
      <c r="HY169" s="27">
        <f t="shared" ca="1" si="233"/>
        <v>1000</v>
      </c>
      <c r="HZ169" s="27">
        <f t="shared" ca="1" si="267"/>
        <v>9.9985881887873944</v>
      </c>
      <c r="IA169" s="27">
        <f t="shared" ca="1" si="267"/>
        <v>17.758062302479768</v>
      </c>
      <c r="IB169" s="27">
        <f t="shared" ca="1" si="267"/>
        <v>16.17699870666382</v>
      </c>
      <c r="IC169" s="27">
        <f t="shared" ca="1" si="267"/>
        <v>54.437428903997244</v>
      </c>
      <c r="ID169" s="27">
        <f t="shared" ca="1" si="267"/>
        <v>31.576419313247566</v>
      </c>
      <c r="IE169" s="27">
        <f t="shared" ca="1" si="267"/>
        <v>14.338396799090312</v>
      </c>
      <c r="IG169" s="28">
        <f t="shared" ca="1" si="217"/>
        <v>0.30490140088139639</v>
      </c>
      <c r="IH169" s="28">
        <f t="shared" ca="1" si="217"/>
        <v>-6.3894458713044555E-2</v>
      </c>
      <c r="II169" s="28">
        <f t="shared" ca="1" si="217"/>
        <v>6.0053773186262524E-2</v>
      </c>
      <c r="IJ169" s="28">
        <f t="shared" ca="1" si="218"/>
        <v>-0.45223819590729625</v>
      </c>
      <c r="IK169" s="24">
        <f t="shared" ca="1" si="234"/>
        <v>-0.75329891126191062</v>
      </c>
      <c r="IL169" s="28">
        <f t="shared" ca="1" si="219"/>
        <v>1.8191964184656579</v>
      </c>
      <c r="IM169" s="28">
        <f t="shared" ca="1" si="235"/>
        <v>1.3623978201635101</v>
      </c>
      <c r="IN169" s="3">
        <f t="shared" ca="1" si="236"/>
        <v>1.3669582225583616</v>
      </c>
      <c r="IO169" s="2">
        <f t="shared" si="256"/>
        <v>1.4</v>
      </c>
      <c r="IQ169" s="2">
        <f t="shared" ca="1" si="220"/>
        <v>0.30106071535461437</v>
      </c>
      <c r="IS169" s="3">
        <f t="shared" ca="1" si="221"/>
        <v>0.10913961307913853</v>
      </c>
      <c r="IT169" s="3">
        <f t="shared" ca="1" si="222"/>
        <v>-1.6168768752057291E-2</v>
      </c>
      <c r="IU169" s="3">
        <f t="shared" si="223"/>
        <v>-0.10000000000000009</v>
      </c>
      <c r="IV169" s="3">
        <f t="shared" ca="1" si="224"/>
        <v>-0.19297084432708134</v>
      </c>
      <c r="IX169" s="28">
        <f ca="1">$HL169/100*(GZ169-100)*AL169/1000+(HM169-100)*HZ169/$HY169</f>
        <v>-0.12842373480938693</v>
      </c>
      <c r="IY169" s="28">
        <f ca="1">$HL169/100*(HA169-100)*AM169/1000+(HN169-100)*IA169/$HY169</f>
        <v>-9.13640792843044E-2</v>
      </c>
      <c r="IZ169" s="28">
        <f ca="1">$HL169/100*(HB169-100)*AN169/1000+(HO169-100)*IB169/$HY169</f>
        <v>5.6630675553062747E-2</v>
      </c>
      <c r="JA169" s="28">
        <f ca="1">$HL169/100*(HC169-100)*AO169/1000+(HP169-100)*IC169/$HY169</f>
        <v>-0.43634085690080471</v>
      </c>
      <c r="JB169" s="28">
        <f ca="1">$HL169/100*(HD169-100)*AP169/1000+(HQ169-100)*ID169/$HY169</f>
        <v>4.3317791852255635E-2</v>
      </c>
      <c r="JC169" s="28">
        <f ca="1">$HL169/100*(HE169-100)*AQ169/1000+(HR169-100)*IE169/$HY169</f>
        <v>-1.163788335624236E-2</v>
      </c>
      <c r="JE169" s="3">
        <f t="shared" ca="1" si="268"/>
        <v>-0.12232151432552282</v>
      </c>
      <c r="JF169" s="3">
        <f t="shared" ca="1" si="268"/>
        <v>8.7519602350230319E-3</v>
      </c>
      <c r="JG169" s="3">
        <f t="shared" ca="1" si="268"/>
        <v>-1.2192637745612189E-3</v>
      </c>
      <c r="JH169" s="3">
        <f t="shared" ca="1" si="268"/>
        <v>4.4651863978659057E-2</v>
      </c>
      <c r="JI169" s="3">
        <f t="shared" ca="1" si="268"/>
        <v>-8.9931350058459203E-3</v>
      </c>
      <c r="JJ169" s="3">
        <f t="shared" ca="1" si="268"/>
        <v>-9.0204181020538815E-4</v>
      </c>
      <c r="JK169" s="3">
        <f>IO169-IO168</f>
        <v>-0.10000000000000009</v>
      </c>
      <c r="JL169" s="3">
        <f t="shared" ca="1" si="226"/>
        <v>2.3540778100083953E-2</v>
      </c>
      <c r="JN169" s="10">
        <f>COUNTIF(EI169:ET169,"&gt;2")</f>
        <v>7</v>
      </c>
      <c r="JP169" s="2">
        <f>AVERAGE(CS169,CS157,CS145,CS133,CS121,CS109,CS97,CS85,CS73,CS61)</f>
        <v>0.55406442824338575</v>
      </c>
      <c r="JQ169" s="2">
        <f>CS169-JP169</f>
        <v>-0.14920612864822869</v>
      </c>
      <c r="JR169" s="2">
        <f>AVERAGE(CT169,CT157,CT145,CT133,CT121,CT109,CT97,CT85,CT73,CT61)</f>
        <v>0.52961931722005495</v>
      </c>
      <c r="JS169" s="2">
        <f>CT169-JR169</f>
        <v>-0.14842490807139275</v>
      </c>
      <c r="KH169" s="2">
        <f>(DN169*$DN$4)+(FB169*$FB$3)+(FC169*$FC$3)+(FD169*$FD$3)+(FE169*$FE$3)+(FF169*$FF$3)+(FG169*$FG$3)</f>
        <v>1.3718253978496195</v>
      </c>
      <c r="KI169" s="2">
        <f>F169-KH169</f>
        <v>2.8174602150380368E-2</v>
      </c>
      <c r="KJ169" s="2">
        <f>MAX(DN169,FB169:FG169)</f>
        <v>2.3407022106632036</v>
      </c>
      <c r="KK169" s="2">
        <f>MIN(DN169,FB169:FG169)</f>
        <v>-1.0330578512396715</v>
      </c>
      <c r="KL169" s="2">
        <f t="shared" si="257"/>
        <v>3.3737600619028751</v>
      </c>
      <c r="KO169" s="2">
        <f>BO169</f>
        <v>100.53</v>
      </c>
      <c r="KP169" s="2">
        <f>100*((BO163/BO151)-1)</f>
        <v>-2.0408163265306145</v>
      </c>
      <c r="KQ169" s="2">
        <f t="shared" si="263"/>
        <v>-2.0408163265306145</v>
      </c>
      <c r="KR169" s="2">
        <f>100*((BO157/BO145)-1)</f>
        <v>-4.1884310311472213</v>
      </c>
      <c r="KS169" s="2">
        <f t="shared" si="274"/>
        <v>-4.1884310311472213</v>
      </c>
      <c r="KT169" s="3">
        <f>BP169</f>
        <v>1.4434</v>
      </c>
      <c r="KU169" s="3">
        <f>BQ169</f>
        <v>25.728636363636369</v>
      </c>
      <c r="KV169" s="3">
        <f t="shared" si="207"/>
        <v>17.825021728998454</v>
      </c>
      <c r="KW169" s="2">
        <f t="shared" si="200"/>
        <v>36.105552752455978</v>
      </c>
      <c r="KX169" s="2">
        <f t="shared" si="200"/>
        <v>32.608562122836091</v>
      </c>
      <c r="LB169">
        <v>0</v>
      </c>
      <c r="LE169" s="2" t="e">
        <v>#N/A</v>
      </c>
      <c r="LF169" s="2" t="e">
        <v>#N/A</v>
      </c>
      <c r="LG169" s="2" t="e">
        <v>#N/A</v>
      </c>
      <c r="LH169" s="2" t="e">
        <v>#N/A</v>
      </c>
      <c r="LI169" s="2" t="e">
        <v>#N/A</v>
      </c>
      <c r="LJ169" s="2" t="e">
        <v>#N/A</v>
      </c>
      <c r="LK169" s="2">
        <v>83.548117945649608</v>
      </c>
      <c r="LL169" s="2" t="e">
        <v>#N/A</v>
      </c>
      <c r="LM169" s="2" t="e">
        <v>#N/A</v>
      </c>
      <c r="LN169" s="2">
        <v>76.844286526027801</v>
      </c>
      <c r="LO169" s="2">
        <v>49.199713895589952</v>
      </c>
      <c r="LP169" s="2">
        <v>56.881365497114729</v>
      </c>
      <c r="LQ169" s="2" t="e">
        <v>#N/A</v>
      </c>
      <c r="LR169" s="2" t="e">
        <v>#N/A</v>
      </c>
      <c r="LS169" s="2" t="e">
        <v>#N/A</v>
      </c>
      <c r="LT169" s="2" t="e">
        <v>#N/A</v>
      </c>
      <c r="LU169" s="2" t="e">
        <v>#N/A</v>
      </c>
      <c r="LV169" s="2" t="e">
        <v>#N/A</v>
      </c>
      <c r="LW169" s="2" t="e">
        <v>#N/A</v>
      </c>
      <c r="LX169" s="2" t="e">
        <v>#N/A</v>
      </c>
      <c r="LY169" s="2">
        <v>71.349526817759127</v>
      </c>
      <c r="LZ169" s="2" t="e">
        <v>#N/A</v>
      </c>
      <c r="MA169" s="2" t="e">
        <v>#N/A</v>
      </c>
      <c r="MB169" s="2" t="e">
        <v>#N/A</v>
      </c>
      <c r="MC169" s="2" t="e">
        <v>#N/A</v>
      </c>
      <c r="MD169" s="2" t="e">
        <v>#N/A</v>
      </c>
      <c r="ME169" s="2" t="e">
        <v>#N/A</v>
      </c>
      <c r="MF169" s="2" t="e">
        <v>#N/A</v>
      </c>
      <c r="MG169" s="2" t="e">
        <v>#N/A</v>
      </c>
      <c r="MH169" s="2">
        <v>69.37917193464159</v>
      </c>
      <c r="MI169" s="2" t="e">
        <v>#N/A</v>
      </c>
      <c r="MJ169" s="2" t="e">
        <v>#N/A</v>
      </c>
      <c r="MK169" s="2" t="e">
        <v>#N/A</v>
      </c>
      <c r="ML169" s="2" t="e">
        <v>#N/A</v>
      </c>
      <c r="MM169" s="2" t="e">
        <v>#N/A</v>
      </c>
      <c r="MN169" s="2" t="e">
        <v>#N/A</v>
      </c>
      <c r="MO169" s="2" t="e">
        <v>#N/A</v>
      </c>
      <c r="MP169" s="2">
        <v>44.350353627325227</v>
      </c>
      <c r="MQ169" s="2" t="e">
        <v>#N/A</v>
      </c>
      <c r="MR169" s="2" t="e">
        <v>#N/A</v>
      </c>
      <c r="MS169" s="10" t="e">
        <v>#N/A</v>
      </c>
      <c r="MT169" s="2" t="e">
        <v>#N/A</v>
      </c>
      <c r="MU169" s="2" t="e">
        <v>#N/A</v>
      </c>
      <c r="MV169" s="2" t="e">
        <v>#N/A</v>
      </c>
      <c r="MX169" s="22" t="e">
        <v>#N/A</v>
      </c>
      <c r="MY169" s="22" t="e">
        <v>#N/A</v>
      </c>
      <c r="MZ169" s="22" t="e">
        <v>#N/A</v>
      </c>
      <c r="NA169" s="22" t="e">
        <v>#N/A</v>
      </c>
      <c r="NB169" s="22" t="e">
        <v>#N/A</v>
      </c>
      <c r="NC169" s="22" t="e">
        <v>#N/A</v>
      </c>
      <c r="ND169" s="22">
        <v>1</v>
      </c>
      <c r="NE169" s="22" t="e">
        <v>#N/A</v>
      </c>
      <c r="NF169" s="22" t="e">
        <v>#N/A</v>
      </c>
      <c r="NG169" s="22">
        <v>2</v>
      </c>
      <c r="NH169" s="23">
        <v>9</v>
      </c>
      <c r="NI169" s="22">
        <v>23</v>
      </c>
      <c r="NJ169" s="22" t="e">
        <v>#N/A</v>
      </c>
      <c r="NK169" s="22" t="e">
        <v>#N/A</v>
      </c>
      <c r="NL169" s="23" t="e">
        <v>#N/A</v>
      </c>
      <c r="NM169" s="3" t="e">
        <v>#N/A</v>
      </c>
      <c r="NN169" s="22" t="e">
        <v>#N/A</v>
      </c>
      <c r="NO169" s="22" t="e">
        <v>#N/A</v>
      </c>
      <c r="NP169" s="22" t="e">
        <v>#N/A</v>
      </c>
      <c r="NQ169" s="22" t="e">
        <v>#N/A</v>
      </c>
      <c r="NR169" s="23">
        <v>1</v>
      </c>
      <c r="NS169" s="22" t="e">
        <v>#N/A</v>
      </c>
      <c r="NT169" s="22" t="e">
        <v>#N/A</v>
      </c>
      <c r="NU169" s="23" t="e">
        <v>#N/A</v>
      </c>
      <c r="NV169" s="3" t="e">
        <v>#N/A</v>
      </c>
      <c r="NW169" s="22" t="e">
        <v>#N/A</v>
      </c>
      <c r="NX169" s="22" t="e">
        <v>#N/A</v>
      </c>
      <c r="NY169" s="22" t="e">
        <v>#N/A</v>
      </c>
      <c r="NZ169" s="22" t="e">
        <v>#N/A</v>
      </c>
      <c r="OA169" s="23">
        <v>11</v>
      </c>
      <c r="OB169" s="22" t="e">
        <v>#N/A</v>
      </c>
      <c r="OC169" s="22" t="e">
        <v>#N/A</v>
      </c>
      <c r="OD169" s="22" t="e">
        <v>#N/A</v>
      </c>
      <c r="OE169" s="22" t="e">
        <v>#N/A</v>
      </c>
      <c r="OF169" s="22" t="e">
        <v>#N/A</v>
      </c>
      <c r="OG169" s="22" t="e">
        <v>#N/A</v>
      </c>
      <c r="OH169" s="23" t="e">
        <v>#N/A</v>
      </c>
      <c r="OI169" s="22">
        <v>2</v>
      </c>
      <c r="OJ169" s="22" t="e">
        <v>#N/A</v>
      </c>
      <c r="OK169" s="22" t="e">
        <v>#N/A</v>
      </c>
      <c r="OL169" s="22" t="e">
        <v>#N/A</v>
      </c>
      <c r="OM169" s="23" t="e">
        <v>#N/A</v>
      </c>
      <c r="ON169" s="22" t="e">
        <v>#N/A</v>
      </c>
      <c r="OO169" s="22" t="e">
        <v>#N/A</v>
      </c>
      <c r="OQ169">
        <f t="shared" si="258"/>
        <v>-3</v>
      </c>
      <c r="OR169" s="23" t="e">
        <f t="shared" ca="1" si="238"/>
        <v>#N/A</v>
      </c>
      <c r="OS169" s="23" t="e">
        <f t="shared" ca="1" si="238"/>
        <v>#N/A</v>
      </c>
      <c r="OT169" s="23" t="e">
        <f t="shared" ca="1" si="238"/>
        <v>#N/A</v>
      </c>
      <c r="OU169" s="23" t="e">
        <f t="shared" ca="1" si="238"/>
        <v>#N/A</v>
      </c>
      <c r="OV169" s="23" t="e">
        <f t="shared" ca="1" si="238"/>
        <v>#N/A</v>
      </c>
      <c r="OW169" s="23" t="e">
        <f t="shared" ca="1" si="238"/>
        <v>#N/A</v>
      </c>
      <c r="OX169" s="23">
        <f t="shared" ca="1" si="238"/>
        <v>1.0204916295693969</v>
      </c>
      <c r="OY169" s="23" t="e">
        <f t="shared" ca="1" si="278"/>
        <v>#N/A</v>
      </c>
      <c r="OZ169" s="23" t="e">
        <f t="shared" ca="1" si="278"/>
        <v>#N/A</v>
      </c>
      <c r="PA169" s="23">
        <f t="shared" ca="1" si="278"/>
        <v>1.0043703263828183</v>
      </c>
      <c r="PB169" s="23">
        <f t="shared" ca="1" si="278"/>
        <v>1.013729498928243</v>
      </c>
      <c r="PC169" s="23">
        <f t="shared" ca="1" si="278"/>
        <v>1.0113172640766643</v>
      </c>
      <c r="PD169" s="23" t="e">
        <f t="shared" ca="1" si="278"/>
        <v>#N/A</v>
      </c>
      <c r="PE169" s="23" t="e">
        <f t="shared" ca="1" si="278"/>
        <v>#N/A</v>
      </c>
      <c r="PF169" s="23" t="e">
        <f t="shared" ca="1" si="278"/>
        <v>#N/A</v>
      </c>
      <c r="PG169" s="23" t="e">
        <f t="shared" ca="1" si="278"/>
        <v>#N/A</v>
      </c>
      <c r="PH169" s="23" t="e">
        <f t="shared" ca="1" si="278"/>
        <v>#N/A</v>
      </c>
      <c r="PI169" s="23" t="e">
        <f t="shared" ca="1" si="278"/>
        <v>#N/A</v>
      </c>
      <c r="PJ169" s="23" t="e">
        <f t="shared" ca="1" si="264"/>
        <v>#N/A</v>
      </c>
      <c r="PK169" s="23" t="e">
        <f t="shared" ca="1" si="264"/>
        <v>#N/A</v>
      </c>
      <c r="PL169" s="23">
        <f t="shared" ca="1" si="264"/>
        <v>1.0108802732565974</v>
      </c>
      <c r="PM169" s="23" t="e">
        <f t="shared" ca="1" si="264"/>
        <v>#N/A</v>
      </c>
      <c r="PN169" s="23" t="e">
        <f t="shared" ca="1" si="264"/>
        <v>#N/A</v>
      </c>
      <c r="PO169" s="23" t="e">
        <f t="shared" ca="1" si="264"/>
        <v>#N/A</v>
      </c>
      <c r="PP169" s="23" t="e">
        <f t="shared" ca="1" si="262"/>
        <v>#N/A</v>
      </c>
      <c r="PQ169" s="23" t="e">
        <f t="shared" ca="1" si="262"/>
        <v>#N/A</v>
      </c>
      <c r="PR169" s="23" t="e">
        <f t="shared" ca="1" si="262"/>
        <v>#N/A</v>
      </c>
      <c r="PS169" s="23" t="e">
        <f t="shared" ca="1" si="239"/>
        <v>#N/A</v>
      </c>
      <c r="PT169" s="23" t="e">
        <f t="shared" ca="1" si="239"/>
        <v>#N/A</v>
      </c>
      <c r="PU169" s="23">
        <f t="shared" ca="1" si="239"/>
        <v>1.0103267038468988</v>
      </c>
      <c r="PV169" s="23" t="e">
        <f t="shared" ca="1" si="239"/>
        <v>#N/A</v>
      </c>
      <c r="PW169" s="23" t="e">
        <f t="shared" ca="1" si="239"/>
        <v>#N/A</v>
      </c>
      <c r="PX169" s="23" t="e">
        <f t="shared" ca="1" si="239"/>
        <v>#N/A</v>
      </c>
      <c r="PY169" s="23" t="e">
        <f t="shared" ca="1" si="239"/>
        <v>#N/A</v>
      </c>
      <c r="PZ169" s="23" t="e">
        <f t="shared" ca="1" si="239"/>
        <v>#N/A</v>
      </c>
      <c r="QA169" s="23" t="e">
        <f t="shared" ca="1" si="273"/>
        <v>#N/A</v>
      </c>
      <c r="QB169" s="23" t="e">
        <f t="shared" ca="1" si="273"/>
        <v>#N/A</v>
      </c>
      <c r="QC169" s="23">
        <f t="shared" ca="1" si="273"/>
        <v>1.0206896722047032</v>
      </c>
      <c r="QD169" s="23" t="e">
        <f t="shared" ca="1" si="273"/>
        <v>#N/A</v>
      </c>
      <c r="QE169" s="23" t="e">
        <f t="shared" ca="1" si="273"/>
        <v>#N/A</v>
      </c>
      <c r="QF169" s="23" t="e">
        <f t="shared" ca="1" si="273"/>
        <v>#N/A</v>
      </c>
      <c r="QG169" s="23" t="e">
        <f t="shared" ca="1" si="194"/>
        <v>#N/A</v>
      </c>
      <c r="QH169" s="23" t="e">
        <f t="shared" ca="1" si="194"/>
        <v>#N/A</v>
      </c>
      <c r="QI169" s="23" t="e">
        <f t="shared" ca="1" si="194"/>
        <v>#N/A</v>
      </c>
      <c r="QJ169" s="26" t="e">
        <f t="shared" ca="1" si="211"/>
        <v>#N/A</v>
      </c>
    </row>
    <row r="170" spans="1:452" x14ac:dyDescent="0.35">
      <c r="A170" t="s">
        <v>1235</v>
      </c>
      <c r="B170" s="21">
        <v>37377</v>
      </c>
      <c r="C170" t="s">
        <v>787</v>
      </c>
      <c r="D170" s="2">
        <v>75.8</v>
      </c>
      <c r="E170" s="2">
        <v>74.599999999999994</v>
      </c>
      <c r="F170" s="2">
        <v>0.8</v>
      </c>
      <c r="G170" s="2">
        <v>79.3</v>
      </c>
      <c r="H170" s="2">
        <v>74.350450917891152</v>
      </c>
      <c r="I170" s="2">
        <v>79.068463988352065</v>
      </c>
      <c r="J170" s="2">
        <v>84.9</v>
      </c>
      <c r="K170" s="2">
        <v>64.2</v>
      </c>
      <c r="L170" s="2">
        <v>64.108210805183504</v>
      </c>
      <c r="M170" s="2">
        <v>72.099999999999994</v>
      </c>
      <c r="N170" s="2">
        <v>66.900000000000006</v>
      </c>
      <c r="O170" s="2">
        <v>68.900000000000006</v>
      </c>
      <c r="P170" s="2">
        <v>66.3</v>
      </c>
      <c r="Q170" s="2">
        <v>141.69999999999999</v>
      </c>
      <c r="R170" s="2">
        <v>67.599999999999994</v>
      </c>
      <c r="S170" s="2">
        <v>66.900000000000006</v>
      </c>
      <c r="T170" s="2">
        <v>38.4</v>
      </c>
      <c r="U170" s="2">
        <v>59.7</v>
      </c>
      <c r="V170" s="2">
        <v>72.3</v>
      </c>
      <c r="W170" s="2">
        <v>33.4</v>
      </c>
      <c r="X170" s="2">
        <v>92.7</v>
      </c>
      <c r="Y170" s="2" t="e">
        <v>#N/A</v>
      </c>
      <c r="Z170" s="2">
        <v>49.3</v>
      </c>
      <c r="AA170" s="2">
        <v>82.2</v>
      </c>
      <c r="AB170" s="2">
        <v>143.80000000000001</v>
      </c>
      <c r="AC170" s="2">
        <v>139.9</v>
      </c>
      <c r="AD170" s="2">
        <v>68.400000000000006</v>
      </c>
      <c r="AE170" s="2">
        <v>143.30000000000001</v>
      </c>
      <c r="AF170" s="2">
        <v>81.900000000000006</v>
      </c>
      <c r="AG170" s="22">
        <v>543</v>
      </c>
      <c r="AH170" s="22">
        <v>457</v>
      </c>
      <c r="AI170" s="22">
        <v>166</v>
      </c>
      <c r="AJ170" s="22">
        <v>28</v>
      </c>
      <c r="AK170" s="22">
        <v>28</v>
      </c>
      <c r="AL170" s="22">
        <v>8</v>
      </c>
      <c r="AM170" s="22">
        <v>18</v>
      </c>
      <c r="AN170" s="22">
        <v>19</v>
      </c>
      <c r="AO170" s="22">
        <v>53</v>
      </c>
      <c r="AP170" s="22">
        <v>28</v>
      </c>
      <c r="AQ170" s="22">
        <v>14</v>
      </c>
      <c r="AR170" s="2">
        <v>69.400000000000006</v>
      </c>
      <c r="AS170" s="2">
        <v>59.3</v>
      </c>
      <c r="AT170" s="2">
        <v>141.69999999999999</v>
      </c>
      <c r="AU170" s="2">
        <v>57.3</v>
      </c>
      <c r="AV170" s="2">
        <v>84.6</v>
      </c>
      <c r="AW170" s="2">
        <v>69.8</v>
      </c>
      <c r="AX170" s="2">
        <v>67.599999999999994</v>
      </c>
      <c r="AY170" s="2">
        <v>89.4</v>
      </c>
      <c r="AZ170" s="2">
        <v>101.1</v>
      </c>
      <c r="BA170" s="2">
        <v>33.4</v>
      </c>
      <c r="BB170" s="2">
        <v>67.400000000000006</v>
      </c>
      <c r="BC170" s="2">
        <v>75.099999999999994</v>
      </c>
      <c r="BD170" s="3" t="e">
        <v>#N/A</v>
      </c>
      <c r="BE170" s="3" t="e">
        <v>#N/A</v>
      </c>
      <c r="BF170" s="3" t="e">
        <v>#N/A</v>
      </c>
      <c r="BG170" s="3" t="e">
        <v>#N/A</v>
      </c>
      <c r="BH170" s="3" t="e">
        <v>#N/A</v>
      </c>
      <c r="BI170" s="2">
        <v>176.2</v>
      </c>
      <c r="BJ170" s="2">
        <v>1.1000000000000001</v>
      </c>
      <c r="BK170" s="2">
        <v>1.8</v>
      </c>
      <c r="BL170" s="2">
        <v>65.5</v>
      </c>
      <c r="BM170" s="2">
        <v>72.900000000000006</v>
      </c>
      <c r="BN170" s="10">
        <v>339</v>
      </c>
      <c r="BO170" s="3">
        <v>99.14</v>
      </c>
      <c r="BP170" s="22">
        <v>1.4593</v>
      </c>
      <c r="BQ170" s="3">
        <v>25.34545454545454</v>
      </c>
      <c r="BR170" s="23">
        <v>3.4954545454545456</v>
      </c>
      <c r="BS170" s="2">
        <v>41.3</v>
      </c>
      <c r="BT170" s="3">
        <v>49.53</v>
      </c>
      <c r="BU170" s="2">
        <v>2.5</v>
      </c>
      <c r="BV170" s="2">
        <v>2.5</v>
      </c>
      <c r="BW170" s="2">
        <v>3.4</v>
      </c>
      <c r="BX170" s="2">
        <v>4.5</v>
      </c>
      <c r="BY170" s="23">
        <v>179.5</v>
      </c>
      <c r="BZ170" s="2">
        <v>96.1</v>
      </c>
      <c r="CA170" s="2">
        <v>78</v>
      </c>
      <c r="CB170" s="3">
        <v>82.81</v>
      </c>
      <c r="CC170" s="2">
        <v>78.900000000000006</v>
      </c>
      <c r="CD170" s="2">
        <v>99.4</v>
      </c>
      <c r="CE170" s="2">
        <v>95.884168324924701</v>
      </c>
      <c r="CF170" s="3">
        <v>82.570853560836809</v>
      </c>
      <c r="CG170" s="2">
        <v>78.792054818687788</v>
      </c>
      <c r="CH170" s="23">
        <v>189.97310462759455</v>
      </c>
      <c r="CI170" s="3">
        <v>83.169473733698013</v>
      </c>
      <c r="CM170" s="2">
        <f t="shared" si="196"/>
        <v>17.368227606012841</v>
      </c>
      <c r="CN170" s="2">
        <f t="shared" si="196"/>
        <v>2.3952953782324027</v>
      </c>
      <c r="CO170" s="2">
        <f t="shared" si="197"/>
        <v>94.391470507381896</v>
      </c>
      <c r="CR170" s="2">
        <f t="shared" si="201"/>
        <v>0.26455026455026831</v>
      </c>
      <c r="CS170" s="2">
        <f t="shared" si="201"/>
        <v>0.26881720430105999</v>
      </c>
      <c r="CT170" s="2">
        <f t="shared" si="202"/>
        <v>0.37974683544303434</v>
      </c>
      <c r="CU170" s="2">
        <f t="shared" si="202"/>
        <v>7.0180119704383481E-2</v>
      </c>
      <c r="CV170" s="2">
        <f t="shared" si="202"/>
        <v>0.15777332539389566</v>
      </c>
      <c r="CW170" s="2">
        <f t="shared" si="203"/>
        <v>-0.28943560057885481</v>
      </c>
      <c r="CX170" s="2">
        <f t="shared" si="204"/>
        <v>0.46948356807512404</v>
      </c>
      <c r="CY170" s="2">
        <f t="shared" si="244"/>
        <v>-0.44642857142856718</v>
      </c>
      <c r="CZ170" s="2">
        <f t="shared" si="208"/>
        <v>0</v>
      </c>
      <c r="DA170" s="2">
        <f t="shared" si="209"/>
        <v>0.20905923344948529</v>
      </c>
      <c r="DB170" s="2">
        <f t="shared" si="210"/>
        <v>1.118881118881115</v>
      </c>
      <c r="DC170" s="2"/>
      <c r="DF170" s="2">
        <f t="shared" si="205"/>
        <v>0.84541971734779509</v>
      </c>
      <c r="DG170" s="2">
        <f t="shared" si="205"/>
        <v>1.9097956128016014</v>
      </c>
      <c r="DH170" s="2">
        <f t="shared" si="206"/>
        <v>6.0278047132223289</v>
      </c>
      <c r="DI170" s="2">
        <f t="shared" si="269"/>
        <v>9.9035626518462649</v>
      </c>
      <c r="DJ170" s="2">
        <f t="shared" si="269"/>
        <v>0</v>
      </c>
      <c r="DM170" s="2"/>
      <c r="DN170" s="2">
        <f t="shared" si="245"/>
        <v>0.81081081081080308</v>
      </c>
      <c r="DO170" s="2">
        <f t="shared" si="212"/>
        <v>1.277139208173691</v>
      </c>
      <c r="DP170" s="2">
        <f t="shared" si="246"/>
        <v>-1.7361111111111109</v>
      </c>
      <c r="DQ170" s="2"/>
      <c r="DR170" s="2">
        <f t="shared" si="247"/>
        <v>4.0518638573743919</v>
      </c>
      <c r="DS170" s="2">
        <f t="shared" si="248"/>
        <v>3.3160350546966613</v>
      </c>
      <c r="DT170" s="2" t="e">
        <v>#N/A</v>
      </c>
      <c r="DU170" s="2" t="e">
        <v>#N/A</v>
      </c>
      <c r="DV170" s="2">
        <f t="shared" si="213"/>
        <v>-0.86330935251798246</v>
      </c>
      <c r="DW170" s="2">
        <f t="shared" si="249"/>
        <v>-7.2643979057591785</v>
      </c>
      <c r="DX170" s="2">
        <f t="shared" si="250"/>
        <v>1.5873015873015817</v>
      </c>
      <c r="DY170" s="2">
        <f t="shared" si="251"/>
        <v>-0.44182621502211195</v>
      </c>
      <c r="DZ170" s="2">
        <f t="shared" si="252"/>
        <v>-4.1547277936962672</v>
      </c>
      <c r="EA170" s="2">
        <f t="shared" si="190"/>
        <v>-9.9547511312217054</v>
      </c>
      <c r="EB170" s="2">
        <f t="shared" si="190"/>
        <v>8.5585585585585591</v>
      </c>
      <c r="EC170" s="2">
        <f t="shared" si="190"/>
        <v>4.7021943573667624</v>
      </c>
      <c r="ED170" s="2">
        <f t="shared" si="188"/>
        <v>5.7012542759407037</v>
      </c>
      <c r="EE170" s="2" t="e">
        <f t="shared" si="188"/>
        <v>#N/A</v>
      </c>
      <c r="EF170" s="2">
        <f t="shared" si="188"/>
        <v>3.5714285714285587</v>
      </c>
      <c r="EG170" s="2">
        <f t="shared" si="188"/>
        <v>-0.60459492140265692</v>
      </c>
      <c r="EH170" s="2">
        <f t="shared" si="188"/>
        <v>-1.3717421124828544</v>
      </c>
      <c r="EI170" s="2">
        <f t="shared" si="275"/>
        <v>-0.85714285714284522</v>
      </c>
      <c r="EJ170" s="2">
        <f t="shared" si="275"/>
        <v>2.06540447504302</v>
      </c>
      <c r="EK170" s="2">
        <f t="shared" si="275"/>
        <v>-7.2643979057591785</v>
      </c>
      <c r="EL170" s="2">
        <f t="shared" si="275"/>
        <v>2.1390374331550666</v>
      </c>
      <c r="EM170" s="2">
        <f t="shared" si="275"/>
        <v>0.35587188612098419</v>
      </c>
      <c r="EN170" s="2">
        <f t="shared" si="275"/>
        <v>3.4074074074073923</v>
      </c>
      <c r="EO170" s="2">
        <f t="shared" si="240"/>
        <v>-0.44182621502211195</v>
      </c>
      <c r="EP170" s="2">
        <f t="shared" si="240"/>
        <v>1.822323462414599</v>
      </c>
      <c r="EQ170" s="2">
        <f t="shared" si="240"/>
        <v>1.4042126379137265</v>
      </c>
      <c r="ER170" s="2">
        <f t="shared" si="162"/>
        <v>4.7021943573667624</v>
      </c>
      <c r="ES170" s="2">
        <f t="shared" si="162"/>
        <v>3.3742331288343586</v>
      </c>
      <c r="ET170" s="2">
        <f t="shared" si="162"/>
        <v>2.4556616643929052</v>
      </c>
      <c r="EU170" s="2">
        <f t="shared" si="198"/>
        <v>1.1000000000000001</v>
      </c>
      <c r="EV170" s="2">
        <f t="shared" si="198"/>
        <v>1.8</v>
      </c>
      <c r="EW170" s="2">
        <f t="shared" si="253"/>
        <v>-2.0926756352765419</v>
      </c>
      <c r="EX170" s="2">
        <f t="shared" si="253"/>
        <v>-0.81632653061223248</v>
      </c>
      <c r="EY170" s="2">
        <f t="shared" si="254"/>
        <v>-12.53205548962889</v>
      </c>
      <c r="EZ170" s="2">
        <f t="shared" si="254"/>
        <v>-18.872881714451715</v>
      </c>
      <c r="FA170" s="2">
        <f t="shared" si="255"/>
        <v>-7.8125</v>
      </c>
      <c r="FB170" s="2">
        <f t="shared" si="173"/>
        <v>1.2408347433727984</v>
      </c>
      <c r="FC170" s="2">
        <f t="shared" si="173"/>
        <v>-0.82559339525285491</v>
      </c>
      <c r="FD170" s="2">
        <f t="shared" si="173"/>
        <v>1.0362694300518172</v>
      </c>
      <c r="FE170" s="2">
        <f t="shared" si="173"/>
        <v>1.4828431372549078</v>
      </c>
      <c r="FF170" s="2">
        <f t="shared" si="173"/>
        <v>2.3346303501945664</v>
      </c>
      <c r="FG170" s="2">
        <f t="shared" si="173"/>
        <v>1.0162601626016343</v>
      </c>
      <c r="FH170" s="2">
        <v>4.5</v>
      </c>
      <c r="FI170" s="2">
        <v>4.2</v>
      </c>
      <c r="FL170" s="2">
        <f t="shared" si="270"/>
        <v>0.3958663177507038</v>
      </c>
      <c r="FM170" s="2">
        <f t="shared" si="270"/>
        <v>0.39521884732409696</v>
      </c>
      <c r="FN170" s="2">
        <f t="shared" si="229"/>
        <v>1.2803452135951465</v>
      </c>
      <c r="FQ170" s="2">
        <f t="shared" si="271"/>
        <v>1.5928927185593356</v>
      </c>
      <c r="FR170" s="2">
        <f t="shared" si="271"/>
        <v>1.5902719828784884</v>
      </c>
      <c r="FS170" s="2">
        <f t="shared" si="231"/>
        <v>5.2205801132913399</v>
      </c>
      <c r="FT170" s="2">
        <f t="shared" si="272"/>
        <v>1.9147487972090094</v>
      </c>
      <c r="FU170" s="2">
        <f t="shared" si="272"/>
        <v>2.3260999866809184</v>
      </c>
      <c r="FX170" s="2">
        <f t="shared" si="276"/>
        <v>0.81917487243929887</v>
      </c>
      <c r="FY170" s="2">
        <f t="shared" si="276"/>
        <v>1.1821796463061363</v>
      </c>
      <c r="FZ170" s="2">
        <f t="shared" si="242"/>
        <v>3.8596559861573843</v>
      </c>
      <c r="GA170" s="2">
        <f t="shared" si="277"/>
        <v>2.3785352283449912</v>
      </c>
      <c r="GB170" s="2">
        <f t="shared" si="277"/>
        <v>2.6961734965445627</v>
      </c>
      <c r="GE170" s="2"/>
      <c r="GF170" s="2"/>
      <c r="GG170" s="2">
        <f t="shared" si="279"/>
        <v>-5.1805084697567727</v>
      </c>
      <c r="GH170" s="2">
        <f t="shared" si="279"/>
        <v>-31.905363879181948</v>
      </c>
      <c r="GI170" s="2">
        <f t="shared" si="260"/>
        <v>-5.4339622641509377</v>
      </c>
      <c r="GJ170" s="2">
        <f t="shared" si="261"/>
        <v>4.1371801850843992</v>
      </c>
      <c r="GK170" s="2">
        <v>4.8</v>
      </c>
      <c r="GN170" s="2">
        <f t="shared" si="191"/>
        <v>-0.59999999999999987</v>
      </c>
      <c r="GQ170" s="2"/>
      <c r="GT170" s="27">
        <f t="shared" ca="1" si="174"/>
        <v>100.9132420091324</v>
      </c>
      <c r="GU170" s="27">
        <f t="shared" ca="1" si="175"/>
        <v>106.69856459330146</v>
      </c>
      <c r="GV170" s="27">
        <f t="shared" ca="1" si="175"/>
        <v>102.67379679144386</v>
      </c>
      <c r="GW170" s="27">
        <f t="shared" ca="1" si="176"/>
        <v>99.531066822977735</v>
      </c>
      <c r="GX170" s="27">
        <f t="shared" ca="1" si="176"/>
        <v>102.39234449760765</v>
      </c>
      <c r="GY170" s="27">
        <f t="shared" ca="1" si="177"/>
        <v>100.81081081081081</v>
      </c>
      <c r="GZ170" s="27">
        <f t="shared" ca="1" si="178"/>
        <v>105.85106382978724</v>
      </c>
      <c r="HA170" s="27">
        <f t="shared" ca="1" si="179"/>
        <v>97.423398328690809</v>
      </c>
      <c r="HB170" s="27">
        <f t="shared" ca="1" si="179"/>
        <v>101.33333333333334</v>
      </c>
      <c r="HC170" s="27">
        <f t="shared" ca="1" si="179"/>
        <v>94.462755438365207</v>
      </c>
      <c r="HD170" s="27">
        <f t="shared" ca="1" si="179"/>
        <v>96.923076923076934</v>
      </c>
      <c r="HE170" s="27">
        <f t="shared" ca="1" si="180"/>
        <v>101.98581560283688</v>
      </c>
      <c r="HG170" s="27">
        <f t="shared" ca="1" si="181"/>
        <v>99.095022624434392</v>
      </c>
      <c r="HH170" s="27">
        <f t="shared" ca="1" si="182"/>
        <v>89.828080229226373</v>
      </c>
      <c r="HI170" s="27">
        <f t="shared" ca="1" si="182"/>
        <v>98.941798941798936</v>
      </c>
      <c r="HJ170" s="27">
        <f t="shared" ca="1" si="183"/>
        <v>98.726851851851833</v>
      </c>
      <c r="HK170" s="27">
        <f t="shared" ca="1" si="183"/>
        <v>101.62074554294975</v>
      </c>
      <c r="HL170" s="27">
        <f t="shared" ca="1" si="184"/>
        <v>100</v>
      </c>
      <c r="HM170" s="27">
        <f t="shared" ca="1" si="185"/>
        <v>85.067873303167417</v>
      </c>
      <c r="HN170" s="27">
        <f t="shared" ca="1" si="186"/>
        <v>97.886843899113842</v>
      </c>
      <c r="HO170" s="27">
        <f t="shared" ca="1" si="186"/>
        <v>101.96374622356494</v>
      </c>
      <c r="HP170" s="27">
        <f t="shared" ca="1" si="186"/>
        <v>97.493573264781489</v>
      </c>
      <c r="HQ170" s="27">
        <f t="shared" ca="1" si="186"/>
        <v>103.8083538083538</v>
      </c>
      <c r="HR170" s="27">
        <f t="shared" ca="1" si="187"/>
        <v>96.707818930041142</v>
      </c>
      <c r="HT170" s="27">
        <f t="shared" ca="1" si="265"/>
        <v>166.78940981798124</v>
      </c>
      <c r="HU170" s="27">
        <f t="shared" ca="1" si="265"/>
        <v>35.481666666666669</v>
      </c>
      <c r="HV170" s="27">
        <f t="shared" ca="1" si="265"/>
        <v>28.915978378378377</v>
      </c>
      <c r="HW170" s="27">
        <f t="shared" ca="1" si="266"/>
        <v>558.5491716513734</v>
      </c>
      <c r="HX170" s="27">
        <f t="shared" ca="1" si="266"/>
        <v>441.29977141320427</v>
      </c>
      <c r="HY170" s="27">
        <f t="shared" ca="1" si="233"/>
        <v>1000</v>
      </c>
      <c r="HZ170" s="27">
        <f t="shared" ca="1" si="267"/>
        <v>10.19428651449377</v>
      </c>
      <c r="IA170" s="27">
        <f t="shared" ca="1" si="267"/>
        <v>17.542330241591493</v>
      </c>
      <c r="IB170" s="27">
        <f t="shared" ca="1" si="267"/>
        <v>16.094457591231787</v>
      </c>
      <c r="IC170" s="27">
        <f t="shared" ca="1" si="267"/>
        <v>54.170112831277876</v>
      </c>
      <c r="ID170" s="27">
        <f t="shared" ca="1" si="267"/>
        <v>31.670560190703224</v>
      </c>
      <c r="IE170" s="27">
        <f t="shared" ca="1" si="267"/>
        <v>14.33025530853778</v>
      </c>
      <c r="IG170" s="28">
        <f t="shared" ca="1" si="217"/>
        <v>6.5753114676575519E-4</v>
      </c>
      <c r="IH170" s="28">
        <f t="shared" ca="1" si="217"/>
        <v>-0.17335685805422552</v>
      </c>
      <c r="II170" s="28">
        <f t="shared" ca="1" si="217"/>
        <v>4.426739124150908E-2</v>
      </c>
      <c r="IJ170" s="28">
        <f t="shared" ca="1" si="218"/>
        <v>-0.96574655866072834</v>
      </c>
      <c r="IK170" s="24">
        <f t="shared" ca="1" si="234"/>
        <v>-0.83731462299477766</v>
      </c>
      <c r="IL170" s="28">
        <f t="shared" ca="1" si="219"/>
        <v>1.8085360730293911</v>
      </c>
      <c r="IM170" s="28">
        <f t="shared" ca="1" si="235"/>
        <v>0.81081081081080697</v>
      </c>
      <c r="IN170" s="3">
        <f t="shared" ca="1" si="236"/>
        <v>0.84278951436866278</v>
      </c>
      <c r="IO170" s="2">
        <f t="shared" si="256"/>
        <v>0.8</v>
      </c>
      <c r="IQ170" s="2">
        <f t="shared" ca="1" si="220"/>
        <v>-0.12843193566595068</v>
      </c>
      <c r="IS170" s="3">
        <f t="shared" ca="1" si="221"/>
        <v>-0.10946239934118096</v>
      </c>
      <c r="IT170" s="3">
        <f t="shared" ca="1" si="222"/>
        <v>-1.5786381944753444E-2</v>
      </c>
      <c r="IU170" s="3">
        <f t="shared" si="223"/>
        <v>-0.59999999999999987</v>
      </c>
      <c r="IV170" s="3">
        <f t="shared" ca="1" si="224"/>
        <v>-0.47475121871406545</v>
      </c>
      <c r="IX170" s="28">
        <f ca="1">$HL170/100*(GZ170-100)*AL170/1000+(HM170-100)*HZ170/$HY170</f>
        <v>-0.10541386717993492</v>
      </c>
      <c r="IY170" s="28">
        <f ca="1">$HL170/100*(HA170-100)*AM170/1000+(HN170-100)*IA170/$HY170</f>
        <v>-8.3448512257344259E-2</v>
      </c>
      <c r="IZ170" s="28">
        <f ca="1">$HL170/100*(HB170-100)*AN170/1000+(HO170-100)*IB170/$HY170</f>
        <v>5.6938763648441006E-2</v>
      </c>
      <c r="JA170" s="28">
        <f ca="1">$HL170/100*(HC170-100)*AO170/1000+(HP170-100)*IC170/$HY170</f>
        <v>-0.42924738081676217</v>
      </c>
      <c r="JB170" s="28">
        <f ca="1">$HL170/100*(HD170-100)*AP170/1000+(HQ170-100)*ID170/$HY170</f>
        <v>3.4458852361117037E-2</v>
      </c>
      <c r="JC170" s="28">
        <f ca="1">$HL170/100*(HE170-100)*AQ170/1000+(HR170-100)*IE170/$HY170</f>
        <v>-1.9376376814729195E-2</v>
      </c>
      <c r="JE170" s="3">
        <f t="shared" ca="1" si="268"/>
        <v>2.3009867629452008E-2</v>
      </c>
      <c r="JF170" s="3">
        <f t="shared" ca="1" si="268"/>
        <v>7.9155670269601408E-3</v>
      </c>
      <c r="JG170" s="3">
        <f t="shared" ca="1" si="268"/>
        <v>3.0808809537825887E-4</v>
      </c>
      <c r="JH170" s="3">
        <f t="shared" ca="1" si="268"/>
        <v>7.0934760840425382E-3</v>
      </c>
      <c r="JI170" s="3">
        <f t="shared" ca="1" si="268"/>
        <v>-8.8589394911385982E-3</v>
      </c>
      <c r="JJ170" s="3">
        <f t="shared" ca="1" si="268"/>
        <v>-7.7384934584868344E-3</v>
      </c>
      <c r="JK170" s="3">
        <f>IO170-IO169</f>
        <v>-0.59999999999999987</v>
      </c>
      <c r="JL170" s="3">
        <f t="shared" ca="1" si="226"/>
        <v>-0.62331795572483017</v>
      </c>
      <c r="JN170" s="10">
        <f>COUNTIF(EI170:ET170,"&gt;2")</f>
        <v>6</v>
      </c>
      <c r="JP170" s="2">
        <f>AVERAGE(CS170,CS158,CS146,CS134,CS122,CS110,CS98,CS86,CS74,CS62)</f>
        <v>0.40044131782275744</v>
      </c>
      <c r="JQ170" s="2">
        <f>CS170-JP170</f>
        <v>-0.13162411352169745</v>
      </c>
      <c r="JR170" s="2">
        <f>AVERAGE(CT170,CT158,CT146,CT134,CT122,CT110,CT98,CT86,CT74,CT62)</f>
        <v>0.3179558535253072</v>
      </c>
      <c r="JS170" s="2">
        <f>CT170-JR170</f>
        <v>6.1790981917727139E-2</v>
      </c>
      <c r="KH170" s="2">
        <f>(DN170*$DN$4)+(FB170*$FB$3)+(FC170*$FC$3)+(FD170*$FD$3)+(FE170*$FE$3)+(FF170*$FF$3)+(FG170*$FG$3)</f>
        <v>0.99282663476008903</v>
      </c>
      <c r="KI170" s="2">
        <f>F170-KH170</f>
        <v>-0.19282663476008899</v>
      </c>
      <c r="KJ170" s="2">
        <f>MAX(DN170,FB170:FG170)</f>
        <v>2.3346303501945664</v>
      </c>
      <c r="KK170" s="2">
        <f>MIN(DN170,FB170:FG170)</f>
        <v>-0.82559339525285491</v>
      </c>
      <c r="KL170" s="2">
        <f t="shared" si="257"/>
        <v>3.1602237454474214</v>
      </c>
      <c r="KO170" s="2">
        <f>BO170</f>
        <v>99.14</v>
      </c>
      <c r="KP170" s="2">
        <f>100*((BO164/BO152)-1)</f>
        <v>-0.30072173215718312</v>
      </c>
      <c r="KQ170" s="2">
        <f t="shared" si="263"/>
        <v>-0.30072173215718312</v>
      </c>
      <c r="KR170" s="2">
        <f>100*((BO158/BO146)-1)</f>
        <v>-2.021297574442904</v>
      </c>
      <c r="KS170" s="2">
        <f t="shared" si="274"/>
        <v>-2.021297574442904</v>
      </c>
      <c r="KT170" s="3">
        <f>BP170</f>
        <v>1.4593</v>
      </c>
      <c r="KU170" s="3">
        <f>BQ170</f>
        <v>25.34545454545454</v>
      </c>
      <c r="KV170" s="3">
        <f t="shared" si="207"/>
        <v>17.368227606012841</v>
      </c>
      <c r="KW170" s="2">
        <f t="shared" si="200"/>
        <v>35.567825406373238</v>
      </c>
      <c r="KX170" s="2">
        <f t="shared" si="200"/>
        <v>31.772916603678581</v>
      </c>
      <c r="LB170">
        <v>0</v>
      </c>
      <c r="LE170" s="2" t="e">
        <v>#N/A</v>
      </c>
      <c r="LF170" s="2" t="e">
        <v>#N/A</v>
      </c>
      <c r="LG170" s="2" t="e">
        <v>#N/A</v>
      </c>
      <c r="LH170" s="2" t="e">
        <v>#N/A</v>
      </c>
      <c r="LI170" s="2" t="e">
        <v>#N/A</v>
      </c>
      <c r="LJ170" s="2" t="e">
        <v>#N/A</v>
      </c>
      <c r="LK170" s="2">
        <v>83.619374394605828</v>
      </c>
      <c r="LL170" s="2" t="e">
        <v>#N/A</v>
      </c>
      <c r="LM170" s="2" t="e">
        <v>#N/A</v>
      </c>
      <c r="LN170" s="2">
        <v>77.334794613943828</v>
      </c>
      <c r="LO170" s="2">
        <v>49.57323876704352</v>
      </c>
      <c r="LP170" s="2">
        <v>57.1010546192596</v>
      </c>
      <c r="LQ170" s="2" t="e">
        <v>#N/A</v>
      </c>
      <c r="LR170" s="2" t="e">
        <v>#N/A</v>
      </c>
      <c r="LS170" s="2" t="e">
        <v>#N/A</v>
      </c>
      <c r="LT170" s="2" t="e">
        <v>#N/A</v>
      </c>
      <c r="LU170" s="2" t="e">
        <v>#N/A</v>
      </c>
      <c r="LV170" s="2" t="e">
        <v>#N/A</v>
      </c>
      <c r="LW170" s="2" t="e">
        <v>#N/A</v>
      </c>
      <c r="LX170" s="2" t="e">
        <v>#N/A</v>
      </c>
      <c r="LY170" s="2">
        <v>71.581270396142813</v>
      </c>
      <c r="LZ170" s="2" t="e">
        <v>#N/A</v>
      </c>
      <c r="MA170" s="2" t="e">
        <v>#N/A</v>
      </c>
      <c r="MB170" s="2" t="e">
        <v>#N/A</v>
      </c>
      <c r="MC170" s="2" t="e">
        <v>#N/A</v>
      </c>
      <c r="MD170" s="2" t="e">
        <v>#N/A</v>
      </c>
      <c r="ME170" s="2" t="e">
        <v>#N/A</v>
      </c>
      <c r="MF170" s="2" t="e">
        <v>#N/A</v>
      </c>
      <c r="MG170" s="2" t="e">
        <v>#N/A</v>
      </c>
      <c r="MH170" s="2">
        <v>69.484678707126008</v>
      </c>
      <c r="MI170" s="2" t="e">
        <v>#N/A</v>
      </c>
      <c r="MJ170" s="2" t="e">
        <v>#N/A</v>
      </c>
      <c r="MK170" s="2" t="e">
        <v>#N/A</v>
      </c>
      <c r="ML170" s="2" t="e">
        <v>#N/A</v>
      </c>
      <c r="MM170" s="2" t="e">
        <v>#N/A</v>
      </c>
      <c r="MN170" s="2" t="e">
        <v>#N/A</v>
      </c>
      <c r="MO170" s="2" t="e">
        <v>#N/A</v>
      </c>
      <c r="MP170" s="2">
        <v>44.584011599700347</v>
      </c>
      <c r="MQ170" s="2" t="e">
        <v>#N/A</v>
      </c>
      <c r="MR170" s="2" t="e">
        <v>#N/A</v>
      </c>
      <c r="MS170" s="10" t="e">
        <v>#N/A</v>
      </c>
      <c r="MT170" s="2" t="e">
        <v>#N/A</v>
      </c>
      <c r="MU170" s="2" t="e">
        <v>#N/A</v>
      </c>
      <c r="MV170" s="2" t="e">
        <v>#N/A</v>
      </c>
      <c r="MX170" s="22" t="e">
        <v>#N/A</v>
      </c>
      <c r="MY170" s="22" t="e">
        <v>#N/A</v>
      </c>
      <c r="MZ170" s="22" t="e">
        <v>#N/A</v>
      </c>
      <c r="NA170" s="22" t="e">
        <v>#N/A</v>
      </c>
      <c r="NB170" s="22" t="e">
        <v>#N/A</v>
      </c>
      <c r="NC170" s="22" t="e">
        <v>#N/A</v>
      </c>
      <c r="ND170" s="22">
        <v>1</v>
      </c>
      <c r="NE170" s="22" t="e">
        <v>#N/A</v>
      </c>
      <c r="NF170" s="22" t="e">
        <v>#N/A</v>
      </c>
      <c r="NG170" s="22">
        <v>2</v>
      </c>
      <c r="NH170" s="23">
        <v>9</v>
      </c>
      <c r="NI170" s="22">
        <v>23</v>
      </c>
      <c r="NJ170" s="22" t="e">
        <v>#N/A</v>
      </c>
      <c r="NK170" s="22" t="e">
        <v>#N/A</v>
      </c>
      <c r="NL170" s="23" t="e">
        <v>#N/A</v>
      </c>
      <c r="NM170" s="3" t="e">
        <v>#N/A</v>
      </c>
      <c r="NN170" s="22" t="e">
        <v>#N/A</v>
      </c>
      <c r="NO170" s="22" t="e">
        <v>#N/A</v>
      </c>
      <c r="NP170" s="22" t="e">
        <v>#N/A</v>
      </c>
      <c r="NQ170" s="22" t="e">
        <v>#N/A</v>
      </c>
      <c r="NR170" s="23">
        <v>1</v>
      </c>
      <c r="NS170" s="22" t="e">
        <v>#N/A</v>
      </c>
      <c r="NT170" s="22" t="e">
        <v>#N/A</v>
      </c>
      <c r="NU170" s="23" t="e">
        <v>#N/A</v>
      </c>
      <c r="NV170" s="3" t="e">
        <v>#N/A</v>
      </c>
      <c r="NW170" s="22" t="e">
        <v>#N/A</v>
      </c>
      <c r="NX170" s="22" t="e">
        <v>#N/A</v>
      </c>
      <c r="NY170" s="22" t="e">
        <v>#N/A</v>
      </c>
      <c r="NZ170" s="22" t="e">
        <v>#N/A</v>
      </c>
      <c r="OA170" s="23">
        <v>11</v>
      </c>
      <c r="OB170" s="22" t="e">
        <v>#N/A</v>
      </c>
      <c r="OC170" s="22" t="e">
        <v>#N/A</v>
      </c>
      <c r="OD170" s="22" t="e">
        <v>#N/A</v>
      </c>
      <c r="OE170" s="22" t="e">
        <v>#N/A</v>
      </c>
      <c r="OF170" s="22" t="e">
        <v>#N/A</v>
      </c>
      <c r="OG170" s="22" t="e">
        <v>#N/A</v>
      </c>
      <c r="OH170" s="23" t="e">
        <v>#N/A</v>
      </c>
      <c r="OI170" s="22">
        <v>2</v>
      </c>
      <c r="OJ170" s="22" t="e">
        <v>#N/A</v>
      </c>
      <c r="OK170" s="22" t="e">
        <v>#N/A</v>
      </c>
      <c r="OL170" s="22" t="e">
        <v>#N/A</v>
      </c>
      <c r="OM170" s="23" t="e">
        <v>#N/A</v>
      </c>
      <c r="ON170" s="22" t="e">
        <v>#N/A</v>
      </c>
      <c r="OO170" s="22" t="e">
        <v>#N/A</v>
      </c>
      <c r="OQ170">
        <f t="shared" si="258"/>
        <v>-4</v>
      </c>
      <c r="OR170" s="23" t="e">
        <f t="shared" ca="1" si="238"/>
        <v>#N/A</v>
      </c>
      <c r="OS170" s="23" t="e">
        <f t="shared" ca="1" si="238"/>
        <v>#N/A</v>
      </c>
      <c r="OT170" s="23" t="e">
        <f t="shared" ca="1" si="238"/>
        <v>#N/A</v>
      </c>
      <c r="OU170" s="23" t="e">
        <f t="shared" ca="1" si="238"/>
        <v>#N/A</v>
      </c>
      <c r="OV170" s="23" t="e">
        <f t="shared" ca="1" si="238"/>
        <v>#N/A</v>
      </c>
      <c r="OW170" s="23" t="e">
        <f t="shared" ca="1" si="238"/>
        <v>#N/A</v>
      </c>
      <c r="OX170" s="23">
        <f t="shared" ca="1" si="238"/>
        <v>1.021361985616914</v>
      </c>
      <c r="OY170" s="23" t="e">
        <f t="shared" ca="1" si="278"/>
        <v>#N/A</v>
      </c>
      <c r="OZ170" s="23" t="e">
        <f t="shared" ca="1" si="278"/>
        <v>#N/A</v>
      </c>
      <c r="PA170" s="23">
        <f t="shared" ca="1" si="278"/>
        <v>1.0107813660400966</v>
      </c>
      <c r="PB170" s="23">
        <f t="shared" ca="1" si="278"/>
        <v>1.0214257465442236</v>
      </c>
      <c r="PC170" s="23">
        <f t="shared" ca="1" si="278"/>
        <v>1.0152232076139414</v>
      </c>
      <c r="PD170" s="23" t="e">
        <f t="shared" ca="1" si="278"/>
        <v>#N/A</v>
      </c>
      <c r="PE170" s="23" t="e">
        <f t="shared" ca="1" si="278"/>
        <v>#N/A</v>
      </c>
      <c r="PF170" s="23" t="e">
        <f t="shared" ca="1" si="278"/>
        <v>#N/A</v>
      </c>
      <c r="PG170" s="23" t="e">
        <f t="shared" ca="1" si="278"/>
        <v>#N/A</v>
      </c>
      <c r="PH170" s="23" t="e">
        <f t="shared" ca="1" si="278"/>
        <v>#N/A</v>
      </c>
      <c r="PI170" s="23" t="e">
        <f t="shared" ca="1" si="278"/>
        <v>#N/A</v>
      </c>
      <c r="PJ170" s="23" t="e">
        <f t="shared" ca="1" si="264"/>
        <v>#N/A</v>
      </c>
      <c r="PK170" s="23" t="e">
        <f t="shared" ca="1" si="264"/>
        <v>#N/A</v>
      </c>
      <c r="PL170" s="23">
        <f t="shared" ca="1" si="264"/>
        <v>1.0141636168510171</v>
      </c>
      <c r="PM170" s="23" t="e">
        <f t="shared" ca="1" si="264"/>
        <v>#N/A</v>
      </c>
      <c r="PN170" s="23" t="e">
        <f t="shared" ca="1" si="264"/>
        <v>#N/A</v>
      </c>
      <c r="PO170" s="23" t="e">
        <f t="shared" ca="1" si="264"/>
        <v>#N/A</v>
      </c>
      <c r="PP170" s="23" t="e">
        <f t="shared" ca="1" si="262"/>
        <v>#N/A</v>
      </c>
      <c r="PQ170" s="23" t="e">
        <f t="shared" ca="1" si="262"/>
        <v>#N/A</v>
      </c>
      <c r="PR170" s="23" t="e">
        <f t="shared" ca="1" si="262"/>
        <v>#N/A</v>
      </c>
      <c r="PS170" s="23" t="e">
        <f t="shared" ca="1" si="239"/>
        <v>#N/A</v>
      </c>
      <c r="PT170" s="23" t="e">
        <f t="shared" ca="1" si="239"/>
        <v>#N/A</v>
      </c>
      <c r="PU170" s="23">
        <f t="shared" ca="1" si="239"/>
        <v>1.0118631348348346</v>
      </c>
      <c r="PV170" s="23" t="e">
        <f t="shared" ca="1" si="239"/>
        <v>#N/A</v>
      </c>
      <c r="PW170" s="23" t="e">
        <f t="shared" ca="1" si="239"/>
        <v>#N/A</v>
      </c>
      <c r="PX170" s="23" t="e">
        <f t="shared" ca="1" si="239"/>
        <v>#N/A</v>
      </c>
      <c r="PY170" s="23" t="e">
        <f t="shared" ca="1" si="239"/>
        <v>#N/A</v>
      </c>
      <c r="PZ170" s="23" t="e">
        <f t="shared" ca="1" si="239"/>
        <v>#N/A</v>
      </c>
      <c r="QA170" s="23" t="e">
        <f t="shared" ca="1" si="273"/>
        <v>#N/A</v>
      </c>
      <c r="QB170" s="23" t="e">
        <f t="shared" ca="1" si="273"/>
        <v>#N/A</v>
      </c>
      <c r="QC170" s="23">
        <f t="shared" ca="1" si="273"/>
        <v>1.0260671328048063</v>
      </c>
      <c r="QD170" s="23" t="e">
        <f t="shared" ca="1" si="273"/>
        <v>#N/A</v>
      </c>
      <c r="QE170" s="23" t="e">
        <f t="shared" ca="1" si="273"/>
        <v>#N/A</v>
      </c>
      <c r="QF170" s="23" t="e">
        <f t="shared" ca="1" si="273"/>
        <v>#N/A</v>
      </c>
      <c r="QG170" s="23" t="e">
        <f t="shared" ca="1" si="194"/>
        <v>#N/A</v>
      </c>
      <c r="QH170" s="23" t="e">
        <f t="shared" ca="1" si="194"/>
        <v>#N/A</v>
      </c>
      <c r="QI170" s="23" t="e">
        <f t="shared" ca="1" si="194"/>
        <v>#N/A</v>
      </c>
      <c r="QJ170" s="26" t="e">
        <f t="shared" ca="1" si="211"/>
        <v>#N/A</v>
      </c>
    </row>
    <row r="171" spans="1:452" x14ac:dyDescent="0.35">
      <c r="A171" t="s">
        <v>1236</v>
      </c>
      <c r="B171" s="25">
        <v>37408</v>
      </c>
      <c r="C171" t="s">
        <v>788</v>
      </c>
      <c r="D171" s="2">
        <v>75.8</v>
      </c>
      <c r="E171" s="2">
        <v>74.599999999999994</v>
      </c>
      <c r="F171" s="2">
        <v>0.6</v>
      </c>
      <c r="G171" s="2">
        <v>79.400000000000006</v>
      </c>
      <c r="H171" s="2">
        <v>74.397365929567712</v>
      </c>
      <c r="I171" s="2">
        <v>79.19237977843764</v>
      </c>
      <c r="J171" s="2">
        <v>84.5</v>
      </c>
      <c r="K171" s="2">
        <v>64.5</v>
      </c>
      <c r="L171" s="2">
        <v>64.408197046633532</v>
      </c>
      <c r="M171" s="2">
        <v>72.2</v>
      </c>
      <c r="N171" s="2">
        <v>66.2</v>
      </c>
      <c r="O171" s="2">
        <v>68.3</v>
      </c>
      <c r="P171" s="2">
        <v>65.900000000000006</v>
      </c>
      <c r="Q171" s="2">
        <v>140.4</v>
      </c>
      <c r="R171" s="2">
        <v>68</v>
      </c>
      <c r="S171" s="2">
        <v>66.2</v>
      </c>
      <c r="T171" s="2">
        <v>38.4</v>
      </c>
      <c r="U171" s="2">
        <v>65.7</v>
      </c>
      <c r="V171" s="2">
        <v>73.5</v>
      </c>
      <c r="W171" s="2">
        <v>33.4</v>
      </c>
      <c r="X171" s="2">
        <v>92.8</v>
      </c>
      <c r="Y171" s="2" t="e">
        <v>#N/A</v>
      </c>
      <c r="Z171" s="2">
        <v>48.5</v>
      </c>
      <c r="AA171" s="2">
        <v>82.4</v>
      </c>
      <c r="AB171" s="2">
        <v>143</v>
      </c>
      <c r="AC171" s="2">
        <v>137.4</v>
      </c>
      <c r="AD171" s="2">
        <v>68.7</v>
      </c>
      <c r="AE171" s="2">
        <v>141.9</v>
      </c>
      <c r="AF171" s="2">
        <v>80.8</v>
      </c>
      <c r="AG171" s="22">
        <v>543</v>
      </c>
      <c r="AH171" s="22">
        <v>457</v>
      </c>
      <c r="AI171" s="22">
        <v>166</v>
      </c>
      <c r="AJ171" s="22">
        <v>28</v>
      </c>
      <c r="AK171" s="22">
        <v>28</v>
      </c>
      <c r="AL171" s="22">
        <v>8</v>
      </c>
      <c r="AM171" s="22">
        <v>18</v>
      </c>
      <c r="AN171" s="22">
        <v>19</v>
      </c>
      <c r="AO171" s="22">
        <v>53</v>
      </c>
      <c r="AP171" s="22">
        <v>28</v>
      </c>
      <c r="AQ171" s="22">
        <v>14</v>
      </c>
      <c r="AR171" s="2">
        <v>68.900000000000006</v>
      </c>
      <c r="AS171" s="2">
        <v>59.2</v>
      </c>
      <c r="AT171" s="2">
        <v>140.4</v>
      </c>
      <c r="AU171" s="2">
        <v>57.4</v>
      </c>
      <c r="AV171" s="2">
        <v>83.9</v>
      </c>
      <c r="AW171" s="2">
        <v>70.099999999999994</v>
      </c>
      <c r="AX171" s="2">
        <v>68</v>
      </c>
      <c r="AY171" s="2">
        <v>89.5</v>
      </c>
      <c r="AZ171" s="2">
        <v>101.4</v>
      </c>
      <c r="BA171" s="2">
        <v>33.4</v>
      </c>
      <c r="BB171" s="2">
        <v>67.599999999999994</v>
      </c>
      <c r="BC171" s="2">
        <v>75</v>
      </c>
      <c r="BD171" s="3" t="e">
        <v>#N/A</v>
      </c>
      <c r="BE171" s="3" t="e">
        <v>#N/A</v>
      </c>
      <c r="BF171" s="3" t="e">
        <v>#N/A</v>
      </c>
      <c r="BG171" s="3" t="e">
        <v>#N/A</v>
      </c>
      <c r="BH171" s="3" t="e">
        <v>#N/A</v>
      </c>
      <c r="BI171" s="2">
        <v>176.2</v>
      </c>
      <c r="BJ171" s="2">
        <v>1</v>
      </c>
      <c r="BK171" s="2">
        <v>1.5</v>
      </c>
      <c r="BL171" s="2">
        <v>65.400000000000006</v>
      </c>
      <c r="BM171" s="2">
        <v>72.8</v>
      </c>
      <c r="BN171" s="10">
        <v>340</v>
      </c>
      <c r="BO171" s="3">
        <v>98.08</v>
      </c>
      <c r="BP171" s="22">
        <v>1.4863</v>
      </c>
      <c r="BQ171" s="3">
        <v>24.081666666666663</v>
      </c>
      <c r="BR171" s="23">
        <v>3.2250000000000001</v>
      </c>
      <c r="BS171" s="2">
        <v>40.799999999999997</v>
      </c>
      <c r="BT171" s="3">
        <v>51.16</v>
      </c>
      <c r="BU171" s="2">
        <v>2.5</v>
      </c>
      <c r="BV171" s="2">
        <v>2.2999999999999998</v>
      </c>
      <c r="BW171" s="2">
        <v>3.9</v>
      </c>
      <c r="BX171" s="2">
        <v>4.4000000000000004</v>
      </c>
      <c r="BY171" s="23">
        <v>179.6</v>
      </c>
      <c r="BZ171" s="2">
        <v>96</v>
      </c>
      <c r="CA171" s="2">
        <v>78</v>
      </c>
      <c r="CB171" s="3">
        <v>82.8</v>
      </c>
      <c r="CC171" s="2">
        <v>79</v>
      </c>
      <c r="CD171" s="2">
        <v>99.6</v>
      </c>
      <c r="CE171" s="2">
        <v>95.939972297496965</v>
      </c>
      <c r="CF171" s="3">
        <v>82.617495420098564</v>
      </c>
      <c r="CG171" s="2">
        <v>78.901548843922797</v>
      </c>
      <c r="CH171" s="23">
        <v>190.24051992198159</v>
      </c>
      <c r="CI171" s="3">
        <v>83.289498375652556</v>
      </c>
      <c r="CM171" s="2">
        <f t="shared" si="196"/>
        <v>16.202426607459238</v>
      </c>
      <c r="CN171" s="2">
        <f t="shared" si="196"/>
        <v>2.1698176680347174</v>
      </c>
      <c r="CO171" s="2">
        <f t="shared" si="197"/>
        <v>96.137903525746395</v>
      </c>
      <c r="CR171" s="2">
        <f t="shared" si="201"/>
        <v>0</v>
      </c>
      <c r="CS171" s="2">
        <f t="shared" si="201"/>
        <v>0</v>
      </c>
      <c r="CT171" s="2">
        <f t="shared" si="202"/>
        <v>0.12610340479194013</v>
      </c>
      <c r="CU171" s="2">
        <f t="shared" si="202"/>
        <v>6.3099834765455526E-2</v>
      </c>
      <c r="CV171" s="2">
        <f t="shared" si="202"/>
        <v>0.15671961213743882</v>
      </c>
      <c r="CW171" s="2">
        <f t="shared" si="203"/>
        <v>-0.87082728592163783</v>
      </c>
      <c r="CX171" s="2">
        <f t="shared" si="204"/>
        <v>0.46728971962616378</v>
      </c>
      <c r="CY171" s="2">
        <f t="shared" si="244"/>
        <v>-1.0463378176382703</v>
      </c>
      <c r="CZ171" s="2">
        <f t="shared" si="208"/>
        <v>0</v>
      </c>
      <c r="DA171" s="2">
        <f t="shared" si="209"/>
        <v>-0.55632823365786599</v>
      </c>
      <c r="DB171" s="2">
        <f t="shared" si="210"/>
        <v>1.6597510373444024</v>
      </c>
      <c r="DC171" s="2"/>
      <c r="DF171" s="2">
        <f t="shared" si="205"/>
        <v>0.75983140110542635</v>
      </c>
      <c r="DG171" s="2">
        <f t="shared" si="205"/>
        <v>1.8969306116278783</v>
      </c>
      <c r="DH171" s="2">
        <f t="shared" si="206"/>
        <v>5.7620429971734444</v>
      </c>
      <c r="DI171" s="2">
        <f t="shared" si="269"/>
        <v>13.993953122548053</v>
      </c>
      <c r="DJ171" s="2">
        <f t="shared" si="269"/>
        <v>0</v>
      </c>
      <c r="DM171" s="2"/>
      <c r="DN171" s="2">
        <f t="shared" si="245"/>
        <v>0.67476383265856954</v>
      </c>
      <c r="DO171" s="2">
        <f t="shared" si="212"/>
        <v>1.2755102040816324</v>
      </c>
      <c r="DP171" s="2">
        <f t="shared" si="246"/>
        <v>-2.3121387283236992</v>
      </c>
      <c r="DQ171" s="2"/>
      <c r="DR171" s="2">
        <f t="shared" si="247"/>
        <v>4.3689320388349566</v>
      </c>
      <c r="DS171" s="2">
        <f t="shared" si="248"/>
        <v>3.4512670056845804</v>
      </c>
      <c r="DT171" s="2" t="e">
        <v>#N/A</v>
      </c>
      <c r="DU171" s="2" t="e">
        <v>#N/A</v>
      </c>
      <c r="DV171" s="2">
        <f t="shared" si="213"/>
        <v>-2.2889842632332069</v>
      </c>
      <c r="DW171" s="2">
        <f t="shared" si="249"/>
        <v>-8.0550098231827008</v>
      </c>
      <c r="DX171" s="2">
        <f t="shared" si="250"/>
        <v>1.5873015873015817</v>
      </c>
      <c r="DY171" s="2">
        <f t="shared" si="251"/>
        <v>-0.29325513196480912</v>
      </c>
      <c r="DZ171" s="2">
        <f t="shared" si="252"/>
        <v>-5.9659090909090935</v>
      </c>
      <c r="EA171" s="2">
        <f t="shared" si="190"/>
        <v>-1.0542168674698815</v>
      </c>
      <c r="EB171" s="2">
        <f t="shared" si="190"/>
        <v>9.8654708520179213</v>
      </c>
      <c r="EC171" s="2">
        <f t="shared" si="190"/>
        <v>4.7021943573667624</v>
      </c>
      <c r="ED171" s="2">
        <f t="shared" si="188"/>
        <v>5.9360730593607247</v>
      </c>
      <c r="EE171" s="2" t="e">
        <f t="shared" si="188"/>
        <v>#N/A</v>
      </c>
      <c r="EF171" s="2">
        <f t="shared" si="188"/>
        <v>1.2526096033403045</v>
      </c>
      <c r="EG171" s="2">
        <f t="shared" si="188"/>
        <v>-0.36275695284159193</v>
      </c>
      <c r="EH171" s="2">
        <f t="shared" si="188"/>
        <v>-1.9204389574760006</v>
      </c>
      <c r="EI171" s="2">
        <f t="shared" si="275"/>
        <v>-2.1306818181818232</v>
      </c>
      <c r="EJ171" s="2">
        <f t="shared" si="275"/>
        <v>1.7182130584192379</v>
      </c>
      <c r="EK171" s="2">
        <f t="shared" si="275"/>
        <v>-8.0550098231827008</v>
      </c>
      <c r="EL171" s="2">
        <f t="shared" si="275"/>
        <v>2.3172905525846721</v>
      </c>
      <c r="EM171" s="2">
        <f t="shared" si="275"/>
        <v>-0.35629453681710332</v>
      </c>
      <c r="EN171" s="2">
        <f t="shared" si="275"/>
        <v>4.4709388971684083</v>
      </c>
      <c r="EO171" s="2">
        <f t="shared" si="240"/>
        <v>-0.29325513196480912</v>
      </c>
      <c r="EP171" s="2">
        <f t="shared" si="240"/>
        <v>2.1689497716895101</v>
      </c>
      <c r="EQ171" s="2">
        <f t="shared" si="240"/>
        <v>1.6032064128256529</v>
      </c>
      <c r="ER171" s="2">
        <f t="shared" si="162"/>
        <v>4.7021943573667624</v>
      </c>
      <c r="ES171" s="2">
        <f t="shared" si="162"/>
        <v>3.3639143730886722</v>
      </c>
      <c r="ET171" s="2">
        <f t="shared" si="162"/>
        <v>2.0408163265306145</v>
      </c>
      <c r="EU171" s="2">
        <f t="shared" si="198"/>
        <v>1</v>
      </c>
      <c r="EV171" s="2">
        <f t="shared" si="198"/>
        <v>1.5</v>
      </c>
      <c r="EW171" s="2">
        <f t="shared" si="253"/>
        <v>-2.2421524663677084</v>
      </c>
      <c r="EX171" s="2">
        <f t="shared" si="253"/>
        <v>-1.0869565217391242</v>
      </c>
      <c r="EY171" s="2">
        <f t="shared" si="254"/>
        <v>-18.467299283285598</v>
      </c>
      <c r="EZ171" s="2">
        <f t="shared" si="254"/>
        <v>-18.069756120527437</v>
      </c>
      <c r="FA171" s="2">
        <f t="shared" si="255"/>
        <v>-8.1081081081081141</v>
      </c>
      <c r="FB171" s="2">
        <f t="shared" si="173"/>
        <v>1.0692177827799743</v>
      </c>
      <c r="FC171" s="2">
        <f t="shared" si="173"/>
        <v>-0.72388831437435464</v>
      </c>
      <c r="FD171" s="2">
        <f t="shared" si="173"/>
        <v>0.90556274256146096</v>
      </c>
      <c r="FE171" s="2">
        <f t="shared" ref="FE171:FG234" si="280">100*((CB171/CB159)-1)</f>
        <v>1.4084507042253502</v>
      </c>
      <c r="FF171" s="2">
        <f t="shared" si="280"/>
        <v>2.1992238033635259</v>
      </c>
      <c r="FG171" s="2">
        <f t="shared" si="280"/>
        <v>1.2195121951219301</v>
      </c>
      <c r="FH171" s="2">
        <v>4.9000000000000004</v>
      </c>
      <c r="FI171" s="2">
        <v>4.7</v>
      </c>
      <c r="FL171" s="2">
        <f t="shared" si="270"/>
        <v>0.2844844006747449</v>
      </c>
      <c r="FM171" s="2">
        <f t="shared" si="270"/>
        <v>0.35267317775005136</v>
      </c>
      <c r="FN171" s="2">
        <f t="shared" si="229"/>
        <v>1.3321055934363057</v>
      </c>
      <c r="FQ171" s="2">
        <f t="shared" si="271"/>
        <v>1.142802701187895</v>
      </c>
      <c r="FR171" s="2">
        <f t="shared" si="271"/>
        <v>1.4181729746544969</v>
      </c>
      <c r="FS171" s="2">
        <f t="shared" si="231"/>
        <v>5.4358413727189081</v>
      </c>
      <c r="FT171" s="2">
        <f t="shared" si="272"/>
        <v>2.1167088768216269</v>
      </c>
      <c r="FU171" s="2">
        <f t="shared" si="272"/>
        <v>2.2389273092908946</v>
      </c>
      <c r="FX171" s="2">
        <f t="shared" si="276"/>
        <v>1.0867407287960651</v>
      </c>
      <c r="FY171" s="2">
        <f t="shared" si="276"/>
        <v>1.3680123886219198</v>
      </c>
      <c r="FZ171" s="2">
        <f t="shared" si="242"/>
        <v>4.1881869502498503</v>
      </c>
      <c r="GA171" s="2">
        <f t="shared" si="277"/>
        <v>2.2643364363155616</v>
      </c>
      <c r="GB171" s="2">
        <f t="shared" si="277"/>
        <v>2.6418403240072941</v>
      </c>
      <c r="GE171" s="2"/>
      <c r="GF171" s="2"/>
      <c r="GG171" s="2">
        <f t="shared" si="279"/>
        <v>-10.784598679244938</v>
      </c>
      <c r="GH171" s="2">
        <f t="shared" si="279"/>
        <v>-24.631902982262087</v>
      </c>
      <c r="GI171" s="2">
        <f t="shared" si="260"/>
        <v>-6.8369646882043718</v>
      </c>
      <c r="GJ171" s="2">
        <f t="shared" si="261"/>
        <v>4.1644131963223474</v>
      </c>
      <c r="GK171" s="2">
        <v>4.7</v>
      </c>
      <c r="GN171" s="2">
        <f t="shared" si="191"/>
        <v>-0.20000000000000007</v>
      </c>
      <c r="GQ171" s="2"/>
      <c r="GT171" s="27">
        <f t="shared" ca="1" si="174"/>
        <v>100.30441400304414</v>
      </c>
      <c r="GU171" s="27">
        <f t="shared" ca="1" si="175"/>
        <v>105.58213716108453</v>
      </c>
      <c r="GV171" s="27">
        <f t="shared" ca="1" si="175"/>
        <v>102.67379679144386</v>
      </c>
      <c r="GW171" s="27">
        <f t="shared" ca="1" si="176"/>
        <v>99.062133645955456</v>
      </c>
      <c r="GX171" s="27">
        <f t="shared" ca="1" si="176"/>
        <v>102.87081339712918</v>
      </c>
      <c r="GY171" s="27">
        <f t="shared" ca="1" si="177"/>
        <v>100.81081081081081</v>
      </c>
      <c r="GZ171" s="27">
        <f t="shared" ca="1" si="178"/>
        <v>116.48936170212767</v>
      </c>
      <c r="HA171" s="27">
        <f t="shared" ca="1" si="179"/>
        <v>95.682451253481901</v>
      </c>
      <c r="HB171" s="27">
        <f t="shared" ca="1" si="179"/>
        <v>101.77777777777779</v>
      </c>
      <c r="HC171" s="27">
        <f t="shared" ca="1" si="179"/>
        <v>93.539881344759408</v>
      </c>
      <c r="HD171" s="27">
        <f t="shared" ca="1" si="179"/>
        <v>95.621301775147927</v>
      </c>
      <c r="HE171" s="27">
        <f t="shared" ca="1" si="180"/>
        <v>101.41843971631207</v>
      </c>
      <c r="HG171" s="27">
        <f t="shared" ca="1" si="181"/>
        <v>98.64864864864866</v>
      </c>
      <c r="HH171" s="27">
        <f t="shared" ca="1" si="182"/>
        <v>89.0625</v>
      </c>
      <c r="HI171" s="27">
        <f t="shared" ca="1" si="182"/>
        <v>98.941798941798936</v>
      </c>
      <c r="HJ171" s="27">
        <f t="shared" ca="1" si="183"/>
        <v>98.612716763005778</v>
      </c>
      <c r="HK171" s="27">
        <f t="shared" ca="1" si="183"/>
        <v>101.45631067961165</v>
      </c>
      <c r="HL171" s="27">
        <f t="shared" ca="1" si="184"/>
        <v>99.865047233468289</v>
      </c>
      <c r="HM171" s="27">
        <f t="shared" ca="1" si="185"/>
        <v>84.939759036144565</v>
      </c>
      <c r="HN171" s="27">
        <f t="shared" ca="1" si="186"/>
        <v>97.620666213460225</v>
      </c>
      <c r="HO171" s="27">
        <f t="shared" ca="1" si="186"/>
        <v>101.80995475113122</v>
      </c>
      <c r="HP171" s="27">
        <f t="shared" ca="1" si="186"/>
        <v>97.619047619047606</v>
      </c>
      <c r="HQ171" s="27">
        <f t="shared" ca="1" si="186"/>
        <v>103.93603936039362</v>
      </c>
      <c r="HR171" s="27">
        <f t="shared" ca="1" si="187"/>
        <v>96.707818930041142</v>
      </c>
      <c r="HT171" s="27">
        <f t="shared" ca="1" si="265"/>
        <v>167.31800761413254</v>
      </c>
      <c r="HU171" s="27">
        <f t="shared" ca="1" si="265"/>
        <v>35.73837156995053</v>
      </c>
      <c r="HV171" s="27">
        <f t="shared" ca="1" si="265"/>
        <v>28.876955465587045</v>
      </c>
      <c r="HW171" s="27">
        <f t="shared" ca="1" si="266"/>
        <v>558.44099061272937</v>
      </c>
      <c r="HX171" s="27">
        <f t="shared" ca="1" si="266"/>
        <v>441.41849457167609</v>
      </c>
      <c r="HY171" s="27">
        <f t="shared" ca="1" si="233"/>
        <v>1000.0000000000001</v>
      </c>
      <c r="HZ171" s="27">
        <f t="shared" ca="1" si="267"/>
        <v>10.195884290239352</v>
      </c>
      <c r="IA171" s="27">
        <f t="shared" ca="1" si="267"/>
        <v>17.566423679180389</v>
      </c>
      <c r="IB171" s="27">
        <f t="shared" ca="1" si="267"/>
        <v>16.097016735386859</v>
      </c>
      <c r="IC171" s="27">
        <f t="shared" ca="1" si="267"/>
        <v>54.027475335089029</v>
      </c>
      <c r="ID171" s="27">
        <f t="shared" ca="1" si="267"/>
        <v>31.588965077955734</v>
      </c>
      <c r="IE171" s="27">
        <f t="shared" ca="1" si="267"/>
        <v>14.31091623254785</v>
      </c>
      <c r="IG171" s="28">
        <f t="shared" ca="1" si="217"/>
        <v>-0.17564088649916768</v>
      </c>
      <c r="IH171" s="28">
        <f t="shared" ca="1" si="217"/>
        <v>-0.23479952949482036</v>
      </c>
      <c r="II171" s="28">
        <f t="shared" ca="1" si="217"/>
        <v>4.420765117235724E-2</v>
      </c>
      <c r="IJ171" s="28">
        <f t="shared" ca="1" si="218"/>
        <v>-1.2832899929846784</v>
      </c>
      <c r="IK171" s="24">
        <f t="shared" ca="1" si="234"/>
        <v>-0.91705722816304758</v>
      </c>
      <c r="IL171" s="28">
        <f t="shared" ca="1" si="219"/>
        <v>1.9530336616705297</v>
      </c>
      <c r="IM171" s="28">
        <f t="shared" ca="1" si="235"/>
        <v>0.67476383265856843</v>
      </c>
      <c r="IN171" s="3">
        <f t="shared" ca="1" si="236"/>
        <v>0.66974366868585133</v>
      </c>
      <c r="IO171" s="2">
        <f t="shared" si="256"/>
        <v>0.6</v>
      </c>
      <c r="IQ171" s="2">
        <f t="shared" ca="1" si="220"/>
        <v>-0.36623276482163081</v>
      </c>
      <c r="IS171" s="3">
        <f t="shared" ca="1" si="221"/>
        <v>-6.1442671440594843E-2</v>
      </c>
      <c r="IT171" s="3">
        <f t="shared" ca="1" si="222"/>
        <v>-5.9740069151839603E-5</v>
      </c>
      <c r="IU171" s="3">
        <f t="shared" si="223"/>
        <v>-0.20000000000000007</v>
      </c>
      <c r="IV171" s="3">
        <f t="shared" ca="1" si="224"/>
        <v>-0.1384975884902534</v>
      </c>
      <c r="IX171" s="28">
        <f ca="1">$HL171/100*(GZ171-100)*AL171/1000+(HM171-100)*HZ171/$HY171</f>
        <v>-2.1815603431974973E-2</v>
      </c>
      <c r="IY171" s="28">
        <f ca="1">$HL171/100*(HA171-100)*AM171/1000+(HN171-100)*IA171/$HY171</f>
        <v>-0.11940738307923594</v>
      </c>
      <c r="IZ171" s="28">
        <f ca="1">$HL171/100*(HB171-100)*AN171/1000+(HO171-100)*IB171/$HY171</f>
        <v>6.2867065651446008E-2</v>
      </c>
      <c r="JA171" s="28">
        <f ca="1">$HL171/100*(HC171-100)*AO171/1000+(HP171-100)*IC171/$HY171</f>
        <v>-0.47056107499481498</v>
      </c>
      <c r="JB171" s="28">
        <f ca="1">$HL171/100*(HD171-100)*AP171/1000+(HQ171-100)*ID171/$HY171</f>
        <v>1.8973164880656396E-3</v>
      </c>
      <c r="JC171" s="28">
        <f ca="1">$HL171/100*(HE171-100)*AQ171/1000+(HR171-100)*IE171/$HY171</f>
        <v>-2.7282770617134511E-2</v>
      </c>
      <c r="JE171" s="3">
        <f t="shared" ca="1" si="268"/>
        <v>8.359826374795995E-2</v>
      </c>
      <c r="JF171" s="3">
        <f t="shared" ca="1" si="268"/>
        <v>-3.5958870821891684E-2</v>
      </c>
      <c r="JG171" s="3">
        <f t="shared" ca="1" si="268"/>
        <v>5.9283020030050024E-3</v>
      </c>
      <c r="JH171" s="3">
        <f t="shared" ca="1" si="268"/>
        <v>-4.1313694178052807E-2</v>
      </c>
      <c r="JI171" s="3">
        <f t="shared" ca="1" si="268"/>
        <v>-3.2561535873051398E-2</v>
      </c>
      <c r="JJ171" s="3">
        <f t="shared" ca="1" si="268"/>
        <v>-7.9063938024053169E-3</v>
      </c>
      <c r="JK171" s="3">
        <f>IO171-IO170</f>
        <v>-0.20000000000000007</v>
      </c>
      <c r="JL171" s="3">
        <f t="shared" ca="1" si="226"/>
        <v>-0.28952656575096503</v>
      </c>
      <c r="JN171" s="10">
        <f>COUNTIF(EI171:ET171,"&gt;2")</f>
        <v>6</v>
      </c>
      <c r="JP171" s="2">
        <f>AVERAGE(CS171,CS159,CS147,CS135,CS123,CS111,CS99,CS87,CS75,CS63)</f>
        <v>4.2517236982868245E-2</v>
      </c>
      <c r="JQ171" s="2">
        <f>CS171-JP171</f>
        <v>-4.2517236982868245E-2</v>
      </c>
      <c r="JR171" s="2">
        <f>AVERAGE(CT171,CT159,CT147,CT135,CT123,CT111,CT99,CT87,CT75,CT63)</f>
        <v>2.6438208019429886E-2</v>
      </c>
      <c r="JS171" s="2">
        <f>CT171-JR171</f>
        <v>9.9665196772510234E-2</v>
      </c>
      <c r="KH171" s="2">
        <f>(DN171*$DN$4)+(FB171*$FB$3)+(FC171*$FC$3)+(FD171*$FD$3)+(FE171*$FE$3)+(FF171*$FF$3)+(FG171*$FG$3)</f>
        <v>0.88707595766372638</v>
      </c>
      <c r="KI171" s="2">
        <f>F171-KH171</f>
        <v>-0.2870759576637264</v>
      </c>
      <c r="KJ171" s="2">
        <f>MAX(DN171,FB171:FG171)</f>
        <v>2.1992238033635259</v>
      </c>
      <c r="KK171" s="2">
        <f>MIN(DN171,FB171:FG171)</f>
        <v>-0.72388831437435464</v>
      </c>
      <c r="KL171" s="2">
        <f t="shared" si="257"/>
        <v>2.9231121177378805</v>
      </c>
      <c r="KO171" s="2">
        <f>BO171</f>
        <v>98.08</v>
      </c>
      <c r="KP171" s="2">
        <f>100*((BO165/BO153)-1)</f>
        <v>0.4721719911593425</v>
      </c>
      <c r="KQ171" s="2">
        <f t="shared" si="263"/>
        <v>0.4721719911593425</v>
      </c>
      <c r="KR171" s="2">
        <f>100*((BO159/BO147)-1)</f>
        <v>0.83333333333333037</v>
      </c>
      <c r="KS171" s="2">
        <f t="shared" si="274"/>
        <v>0.83333333333333037</v>
      </c>
      <c r="KT171" s="3">
        <f>BP171</f>
        <v>1.4863</v>
      </c>
      <c r="KU171" s="3">
        <f>BQ171</f>
        <v>24.081666666666663</v>
      </c>
      <c r="KV171" s="3">
        <f t="shared" si="207"/>
        <v>16.202426607459238</v>
      </c>
      <c r="KW171" s="2">
        <f t="shared" si="200"/>
        <v>33.79432449942346</v>
      </c>
      <c r="KX171" s="2">
        <f t="shared" si="200"/>
        <v>29.640235092140504</v>
      </c>
      <c r="LB171">
        <v>0</v>
      </c>
      <c r="LE171" s="2" t="e">
        <v>#N/A</v>
      </c>
      <c r="LF171" s="2" t="e">
        <v>#N/A</v>
      </c>
      <c r="LG171" s="2" t="e">
        <v>#N/A</v>
      </c>
      <c r="LH171" s="2" t="e">
        <v>#N/A</v>
      </c>
      <c r="LI171" s="2" t="e">
        <v>#N/A</v>
      </c>
      <c r="LJ171" s="2" t="e">
        <v>#N/A</v>
      </c>
      <c r="LK171" s="2">
        <v>83.777870288035359</v>
      </c>
      <c r="LL171" s="2" t="e">
        <v>#N/A</v>
      </c>
      <c r="LM171" s="2" t="e">
        <v>#N/A</v>
      </c>
      <c r="LN171" s="2">
        <v>77.709134531461473</v>
      </c>
      <c r="LO171" s="2">
        <v>49.972188373762087</v>
      </c>
      <c r="LP171" s="2">
        <v>57.322677356482401</v>
      </c>
      <c r="LQ171" s="2" t="e">
        <v>#N/A</v>
      </c>
      <c r="LR171" s="2" t="e">
        <v>#N/A</v>
      </c>
      <c r="LS171" s="2" t="e">
        <v>#N/A</v>
      </c>
      <c r="LT171" s="2" t="e">
        <v>#N/A</v>
      </c>
      <c r="LU171" s="2" t="e">
        <v>#N/A</v>
      </c>
      <c r="LV171" s="2" t="e">
        <v>#N/A</v>
      </c>
      <c r="LW171" s="2" t="e">
        <v>#N/A</v>
      </c>
      <c r="LX171" s="2" t="e">
        <v>#N/A</v>
      </c>
      <c r="LY171" s="2">
        <v>71.668770085692501</v>
      </c>
      <c r="LZ171" s="2" t="e">
        <v>#N/A</v>
      </c>
      <c r="MA171" s="2" t="e">
        <v>#N/A</v>
      </c>
      <c r="MB171" s="2" t="e">
        <v>#N/A</v>
      </c>
      <c r="MC171" s="2" t="e">
        <v>#N/A</v>
      </c>
      <c r="MD171" s="2" t="e">
        <v>#N/A</v>
      </c>
      <c r="ME171" s="2" t="e">
        <v>#N/A</v>
      </c>
      <c r="MF171" s="2" t="e">
        <v>#N/A</v>
      </c>
      <c r="MG171" s="2" t="e">
        <v>#N/A</v>
      </c>
      <c r="MH171" s="2">
        <v>69.803828878327067</v>
      </c>
      <c r="MI171" s="2" t="e">
        <v>#N/A</v>
      </c>
      <c r="MJ171" s="2" t="e">
        <v>#N/A</v>
      </c>
      <c r="MK171" s="2" t="e">
        <v>#N/A</v>
      </c>
      <c r="ML171" s="2" t="e">
        <v>#N/A</v>
      </c>
      <c r="MM171" s="2" t="e">
        <v>#N/A</v>
      </c>
      <c r="MN171" s="2" t="e">
        <v>#N/A</v>
      </c>
      <c r="MO171" s="2" t="e">
        <v>#N/A</v>
      </c>
      <c r="MP171" s="2">
        <v>44.939874216870336</v>
      </c>
      <c r="MQ171" s="2" t="e">
        <v>#N/A</v>
      </c>
      <c r="MR171" s="2" t="e">
        <v>#N/A</v>
      </c>
      <c r="MS171" s="10" t="e">
        <v>#N/A</v>
      </c>
      <c r="MT171" s="2" t="e">
        <v>#N/A</v>
      </c>
      <c r="MU171" s="2" t="e">
        <v>#N/A</v>
      </c>
      <c r="MV171" s="2" t="e">
        <v>#N/A</v>
      </c>
      <c r="MX171" s="22" t="e">
        <v>#N/A</v>
      </c>
      <c r="MY171" s="22" t="e">
        <v>#N/A</v>
      </c>
      <c r="MZ171" s="22" t="e">
        <v>#N/A</v>
      </c>
      <c r="NA171" s="22" t="e">
        <v>#N/A</v>
      </c>
      <c r="NB171" s="22" t="e">
        <v>#N/A</v>
      </c>
      <c r="NC171" s="22" t="e">
        <v>#N/A</v>
      </c>
      <c r="ND171" s="22">
        <v>1</v>
      </c>
      <c r="NE171" s="22" t="e">
        <v>#N/A</v>
      </c>
      <c r="NF171" s="22" t="e">
        <v>#N/A</v>
      </c>
      <c r="NG171" s="22">
        <v>2</v>
      </c>
      <c r="NH171" s="23">
        <v>9</v>
      </c>
      <c r="NI171" s="22">
        <v>23</v>
      </c>
      <c r="NJ171" s="22" t="e">
        <v>#N/A</v>
      </c>
      <c r="NK171" s="22" t="e">
        <v>#N/A</v>
      </c>
      <c r="NL171" s="23" t="e">
        <v>#N/A</v>
      </c>
      <c r="NM171" s="3" t="e">
        <v>#N/A</v>
      </c>
      <c r="NN171" s="22" t="e">
        <v>#N/A</v>
      </c>
      <c r="NO171" s="22" t="e">
        <v>#N/A</v>
      </c>
      <c r="NP171" s="22" t="e">
        <v>#N/A</v>
      </c>
      <c r="NQ171" s="22" t="e">
        <v>#N/A</v>
      </c>
      <c r="NR171" s="23">
        <v>1</v>
      </c>
      <c r="NS171" s="22" t="e">
        <v>#N/A</v>
      </c>
      <c r="NT171" s="22" t="e">
        <v>#N/A</v>
      </c>
      <c r="NU171" s="23" t="e">
        <v>#N/A</v>
      </c>
      <c r="NV171" s="3" t="e">
        <v>#N/A</v>
      </c>
      <c r="NW171" s="22" t="e">
        <v>#N/A</v>
      </c>
      <c r="NX171" s="22" t="e">
        <v>#N/A</v>
      </c>
      <c r="NY171" s="22" t="e">
        <v>#N/A</v>
      </c>
      <c r="NZ171" s="22" t="e">
        <v>#N/A</v>
      </c>
      <c r="OA171" s="23">
        <v>11</v>
      </c>
      <c r="OB171" s="22" t="e">
        <v>#N/A</v>
      </c>
      <c r="OC171" s="22" t="e">
        <v>#N/A</v>
      </c>
      <c r="OD171" s="22" t="e">
        <v>#N/A</v>
      </c>
      <c r="OE171" s="22" t="e">
        <v>#N/A</v>
      </c>
      <c r="OF171" s="22" t="e">
        <v>#N/A</v>
      </c>
      <c r="OG171" s="22" t="e">
        <v>#N/A</v>
      </c>
      <c r="OH171" s="23" t="e">
        <v>#N/A</v>
      </c>
      <c r="OI171" s="22">
        <v>2</v>
      </c>
      <c r="OJ171" s="22" t="e">
        <v>#N/A</v>
      </c>
      <c r="OK171" s="22" t="e">
        <v>#N/A</v>
      </c>
      <c r="OL171" s="22" t="e">
        <v>#N/A</v>
      </c>
      <c r="OM171" s="23" t="e">
        <v>#N/A</v>
      </c>
      <c r="ON171" s="22" t="e">
        <v>#N/A</v>
      </c>
      <c r="OO171" s="22" t="e">
        <v>#N/A</v>
      </c>
      <c r="OQ171">
        <f t="shared" si="258"/>
        <v>-5</v>
      </c>
      <c r="OR171" s="23" t="e">
        <f t="shared" ca="1" si="238"/>
        <v>#N/A</v>
      </c>
      <c r="OS171" s="23" t="e">
        <f t="shared" ca="1" si="238"/>
        <v>#N/A</v>
      </c>
      <c r="OT171" s="23" t="e">
        <f t="shared" ca="1" si="238"/>
        <v>#N/A</v>
      </c>
      <c r="OU171" s="23" t="e">
        <f t="shared" ca="1" si="238"/>
        <v>#N/A</v>
      </c>
      <c r="OV171" s="23" t="e">
        <f t="shared" ca="1" si="238"/>
        <v>#N/A</v>
      </c>
      <c r="OW171" s="23" t="e">
        <f t="shared" ca="1" si="238"/>
        <v>#N/A</v>
      </c>
      <c r="OX171" s="23">
        <f t="shared" ca="1" si="238"/>
        <v>1.0232979206989128</v>
      </c>
      <c r="OY171" s="23" t="e">
        <f t="shared" ca="1" si="278"/>
        <v>#N/A</v>
      </c>
      <c r="OZ171" s="23" t="e">
        <f t="shared" ca="1" si="278"/>
        <v>#N/A</v>
      </c>
      <c r="PA171" s="23">
        <f t="shared" ca="1" si="278"/>
        <v>1.0156740642761324</v>
      </c>
      <c r="PB171" s="23">
        <f t="shared" ca="1" si="278"/>
        <v>1.0296458550142584</v>
      </c>
      <c r="PC171" s="23">
        <f t="shared" ca="1" si="278"/>
        <v>1.0191635296914188</v>
      </c>
      <c r="PD171" s="23" t="e">
        <f t="shared" ca="1" si="278"/>
        <v>#N/A</v>
      </c>
      <c r="PE171" s="23" t="e">
        <f t="shared" ca="1" si="278"/>
        <v>#N/A</v>
      </c>
      <c r="PF171" s="23" t="e">
        <f t="shared" ca="1" si="278"/>
        <v>#N/A</v>
      </c>
      <c r="PG171" s="23" t="e">
        <f t="shared" ca="1" si="278"/>
        <v>#N/A</v>
      </c>
      <c r="PH171" s="23" t="e">
        <f t="shared" ca="1" si="278"/>
        <v>#N/A</v>
      </c>
      <c r="PI171" s="23" t="e">
        <f t="shared" ca="1" si="278"/>
        <v>#N/A</v>
      </c>
      <c r="PJ171" s="23" t="e">
        <f t="shared" ca="1" si="264"/>
        <v>#N/A</v>
      </c>
      <c r="PK171" s="23" t="e">
        <f t="shared" ca="1" si="264"/>
        <v>#N/A</v>
      </c>
      <c r="PL171" s="23">
        <f t="shared" ca="1" si="264"/>
        <v>1.0154033126699926</v>
      </c>
      <c r="PM171" s="23" t="e">
        <f t="shared" ca="1" si="264"/>
        <v>#N/A</v>
      </c>
      <c r="PN171" s="23" t="e">
        <f t="shared" ca="1" si="264"/>
        <v>#N/A</v>
      </c>
      <c r="PO171" s="23" t="e">
        <f t="shared" ca="1" si="264"/>
        <v>#N/A</v>
      </c>
      <c r="PP171" s="23" t="e">
        <f t="shared" ca="1" si="262"/>
        <v>#N/A</v>
      </c>
      <c r="PQ171" s="23" t="e">
        <f t="shared" ca="1" si="262"/>
        <v>#N/A</v>
      </c>
      <c r="PR171" s="23" t="e">
        <f t="shared" ca="1" si="262"/>
        <v>#N/A</v>
      </c>
      <c r="PS171" s="23" t="e">
        <f t="shared" ca="1" si="239"/>
        <v>#N/A</v>
      </c>
      <c r="PT171" s="23" t="e">
        <f t="shared" ca="1" si="239"/>
        <v>#N/A</v>
      </c>
      <c r="PU171" s="23">
        <f t="shared" ca="1" si="239"/>
        <v>1.0165107247600285</v>
      </c>
      <c r="PV171" s="23" t="e">
        <f t="shared" ca="1" si="239"/>
        <v>#N/A</v>
      </c>
      <c r="PW171" s="23" t="e">
        <f t="shared" ca="1" si="239"/>
        <v>#N/A</v>
      </c>
      <c r="PX171" s="23" t="e">
        <f t="shared" ca="1" si="239"/>
        <v>#N/A</v>
      </c>
      <c r="PY171" s="23" t="e">
        <f t="shared" ca="1" si="239"/>
        <v>#N/A</v>
      </c>
      <c r="PZ171" s="23" t="e">
        <f t="shared" ca="1" si="239"/>
        <v>#N/A</v>
      </c>
      <c r="QA171" s="23" t="e">
        <f t="shared" ca="1" si="273"/>
        <v>#N/A</v>
      </c>
      <c r="QB171" s="23" t="e">
        <f t="shared" ca="1" si="273"/>
        <v>#N/A</v>
      </c>
      <c r="QC171" s="23">
        <f t="shared" ca="1" si="273"/>
        <v>1.0342570404010638</v>
      </c>
      <c r="QD171" s="23" t="e">
        <f t="shared" ca="1" si="273"/>
        <v>#N/A</v>
      </c>
      <c r="QE171" s="23" t="e">
        <f t="shared" ca="1" si="273"/>
        <v>#N/A</v>
      </c>
      <c r="QF171" s="23" t="e">
        <f t="shared" ca="1" si="273"/>
        <v>#N/A</v>
      </c>
      <c r="QG171" s="23" t="e">
        <f t="shared" ca="1" si="194"/>
        <v>#N/A</v>
      </c>
      <c r="QH171" s="23" t="e">
        <f t="shared" ca="1" si="194"/>
        <v>#N/A</v>
      </c>
      <c r="QI171" s="23" t="e">
        <f t="shared" ca="1" si="194"/>
        <v>#N/A</v>
      </c>
      <c r="QJ171" s="26" t="e">
        <f t="shared" ca="1" si="211"/>
        <v>#N/A</v>
      </c>
    </row>
    <row r="172" spans="1:452" x14ac:dyDescent="0.35">
      <c r="A172" t="s">
        <v>1237</v>
      </c>
      <c r="B172" s="21">
        <v>37438</v>
      </c>
      <c r="C172" t="s">
        <v>789</v>
      </c>
      <c r="D172" s="2">
        <v>75.599999999999994</v>
      </c>
      <c r="E172" s="2">
        <v>74.400000000000006</v>
      </c>
      <c r="F172" s="2">
        <v>1.1000000000000001</v>
      </c>
      <c r="G172" s="2">
        <v>79.099999999999994</v>
      </c>
      <c r="H172" s="2">
        <v>74.554032249412629</v>
      </c>
      <c r="I172" s="2">
        <v>79.360675536408181</v>
      </c>
      <c r="J172" s="2">
        <v>83.7</v>
      </c>
      <c r="K172" s="2">
        <v>64.8</v>
      </c>
      <c r="L172" s="2">
        <v>64.54258027592401</v>
      </c>
      <c r="M172" s="2">
        <v>72.099999999999994</v>
      </c>
      <c r="N172" s="2">
        <v>65.8</v>
      </c>
      <c r="O172" s="2">
        <v>68.3</v>
      </c>
      <c r="P172" s="2">
        <v>66</v>
      </c>
      <c r="Q172" s="2">
        <v>131.80000000000001</v>
      </c>
      <c r="R172" s="2">
        <v>68.8</v>
      </c>
      <c r="S172" s="2">
        <v>65.8</v>
      </c>
      <c r="T172" s="2">
        <v>38.4</v>
      </c>
      <c r="U172" s="2">
        <v>76.900000000000006</v>
      </c>
      <c r="V172" s="2">
        <v>74.2</v>
      </c>
      <c r="W172" s="2">
        <v>33.4</v>
      </c>
      <c r="X172" s="2">
        <v>95.1</v>
      </c>
      <c r="Y172" s="2" t="e">
        <v>#N/A</v>
      </c>
      <c r="Z172" s="2">
        <v>48.6</v>
      </c>
      <c r="AA172" s="2">
        <v>82.4</v>
      </c>
      <c r="AB172" s="2">
        <v>142.6</v>
      </c>
      <c r="AC172" s="2">
        <v>137.1</v>
      </c>
      <c r="AD172" s="2">
        <v>68.900000000000006</v>
      </c>
      <c r="AE172" s="2">
        <v>132.6</v>
      </c>
      <c r="AF172" s="2">
        <v>80.2</v>
      </c>
      <c r="AG172" s="22">
        <v>543</v>
      </c>
      <c r="AH172" s="22">
        <v>457</v>
      </c>
      <c r="AI172" s="22">
        <v>166</v>
      </c>
      <c r="AJ172" s="22">
        <v>28</v>
      </c>
      <c r="AK172" s="22">
        <v>28</v>
      </c>
      <c r="AL172" s="22">
        <v>8</v>
      </c>
      <c r="AM172" s="22">
        <v>18</v>
      </c>
      <c r="AN172" s="22">
        <v>19</v>
      </c>
      <c r="AO172" s="22">
        <v>53</v>
      </c>
      <c r="AP172" s="22">
        <v>28</v>
      </c>
      <c r="AQ172" s="22">
        <v>14</v>
      </c>
      <c r="AR172" s="2">
        <v>68.8</v>
      </c>
      <c r="AS172" s="2">
        <v>59.6</v>
      </c>
      <c r="AT172" s="2">
        <v>131.80000000000001</v>
      </c>
      <c r="AU172" s="2">
        <v>57.4</v>
      </c>
      <c r="AV172" s="2">
        <v>82.8</v>
      </c>
      <c r="AW172" s="2">
        <v>70</v>
      </c>
      <c r="AX172" s="2">
        <v>68.8</v>
      </c>
      <c r="AY172" s="2">
        <v>89.4</v>
      </c>
      <c r="AZ172" s="2">
        <v>101.2</v>
      </c>
      <c r="BA172" s="2">
        <v>33.4</v>
      </c>
      <c r="BB172" s="2">
        <v>67.8</v>
      </c>
      <c r="BC172" s="2">
        <v>74.8</v>
      </c>
      <c r="BD172" s="3" t="e">
        <v>#N/A</v>
      </c>
      <c r="BE172" s="3" t="e">
        <v>#N/A</v>
      </c>
      <c r="BF172" s="3" t="e">
        <v>#N/A</v>
      </c>
      <c r="BG172" s="3" t="e">
        <v>#N/A</v>
      </c>
      <c r="BH172" s="3" t="e">
        <v>#N/A</v>
      </c>
      <c r="BI172" s="2">
        <v>175.9</v>
      </c>
      <c r="BJ172" s="2">
        <v>1.5</v>
      </c>
      <c r="BK172" s="2">
        <v>2</v>
      </c>
      <c r="BL172" s="2">
        <v>65.400000000000006</v>
      </c>
      <c r="BM172" s="2">
        <v>72.8</v>
      </c>
      <c r="BN172" s="10">
        <v>341</v>
      </c>
      <c r="BO172" s="3">
        <v>100.18</v>
      </c>
      <c r="BP172" s="22">
        <v>1.5546</v>
      </c>
      <c r="BQ172" s="3">
        <v>25.736086956521742</v>
      </c>
      <c r="BR172" s="23">
        <v>2.9847619047619043</v>
      </c>
      <c r="BS172" s="2">
        <v>40.6</v>
      </c>
      <c r="BT172" s="3">
        <v>52.61</v>
      </c>
      <c r="BU172" s="2">
        <v>2.4</v>
      </c>
      <c r="BV172" s="2">
        <v>2.2000000000000002</v>
      </c>
      <c r="BW172" s="2">
        <v>4.0999999999999996</v>
      </c>
      <c r="BX172" s="2">
        <v>4.3</v>
      </c>
      <c r="BY172" s="23">
        <v>180</v>
      </c>
      <c r="BZ172" s="2">
        <v>95.6</v>
      </c>
      <c r="CA172" s="2">
        <v>78.2</v>
      </c>
      <c r="CB172" s="3">
        <v>82.8</v>
      </c>
      <c r="CC172" s="2">
        <v>79.2</v>
      </c>
      <c r="CD172" s="2">
        <v>100.3</v>
      </c>
      <c r="CE172" s="2">
        <v>95.769076147637165</v>
      </c>
      <c r="CF172" s="3">
        <v>82.854017548639902</v>
      </c>
      <c r="CG172" s="2">
        <v>79.086226997897214</v>
      </c>
      <c r="CH172" s="23">
        <v>190.5029299242274</v>
      </c>
      <c r="CI172" s="3">
        <v>83.427174980736083</v>
      </c>
      <c r="CM172" s="2">
        <f t="shared" si="196"/>
        <v>16.55479670431091</v>
      </c>
      <c r="CN172" s="2">
        <f t="shared" si="196"/>
        <v>1.9199549110780292</v>
      </c>
      <c r="CO172" s="2">
        <f t="shared" si="197"/>
        <v>100.55573223516474</v>
      </c>
      <c r="CR172" s="2">
        <f t="shared" si="201"/>
        <v>-0.2638522427440671</v>
      </c>
      <c r="CS172" s="2">
        <f t="shared" si="201"/>
        <v>-0.26809651474529311</v>
      </c>
      <c r="CT172" s="2">
        <f t="shared" si="202"/>
        <v>-0.37783375314862894</v>
      </c>
      <c r="CU172" s="2">
        <f t="shared" si="202"/>
        <v>0.21058046597137989</v>
      </c>
      <c r="CV172" s="2">
        <f t="shared" si="202"/>
        <v>0.21251509102440622</v>
      </c>
      <c r="CW172" s="2">
        <f t="shared" si="203"/>
        <v>0</v>
      </c>
      <c r="CX172" s="2">
        <f t="shared" si="204"/>
        <v>0.46511627906976299</v>
      </c>
      <c r="CY172" s="2">
        <f t="shared" si="244"/>
        <v>-0.60422960725076391</v>
      </c>
      <c r="CZ172" s="2">
        <f t="shared" si="208"/>
        <v>0</v>
      </c>
      <c r="DA172" s="2">
        <f t="shared" si="209"/>
        <v>-0.27972027972028368</v>
      </c>
      <c r="DB172" s="2">
        <f t="shared" si="210"/>
        <v>0.95238095238095632</v>
      </c>
      <c r="DC172" s="2"/>
      <c r="DF172" s="2">
        <f t="shared" si="205"/>
        <v>2.5564391320398894</v>
      </c>
      <c r="DG172" s="2">
        <f t="shared" si="205"/>
        <v>2.5802006139996836</v>
      </c>
      <c r="DH172" s="2">
        <f t="shared" si="206"/>
        <v>2.5326484759165213</v>
      </c>
      <c r="DI172" s="2">
        <f t="shared" si="269"/>
        <v>15.751878886455017</v>
      </c>
      <c r="DJ172" s="2">
        <f t="shared" si="269"/>
        <v>0</v>
      </c>
      <c r="DM172" s="2"/>
      <c r="DN172" s="2">
        <f t="shared" si="245"/>
        <v>1.0869565217391459</v>
      </c>
      <c r="DO172" s="2">
        <f t="shared" si="212"/>
        <v>1.5404364569961342</v>
      </c>
      <c r="DP172" s="2">
        <f t="shared" si="246"/>
        <v>-1.4134275618374592</v>
      </c>
      <c r="DQ172" s="2"/>
      <c r="DR172" s="2">
        <f t="shared" si="247"/>
        <v>4.1800643086816631</v>
      </c>
      <c r="DS172" s="2">
        <f t="shared" si="248"/>
        <v>3.250794864586998</v>
      </c>
      <c r="DT172" s="2" t="e">
        <v>#N/A</v>
      </c>
      <c r="DU172" s="2" t="e">
        <v>#N/A</v>
      </c>
      <c r="DV172" s="2">
        <f t="shared" si="213"/>
        <v>-0.14619883040937198</v>
      </c>
      <c r="DW172" s="2">
        <f t="shared" si="249"/>
        <v>-6.9209039548022488</v>
      </c>
      <c r="DX172" s="2">
        <f t="shared" si="250"/>
        <v>1.8567639257294211</v>
      </c>
      <c r="DY172" s="2">
        <f t="shared" si="251"/>
        <v>0.58479532163742132</v>
      </c>
      <c r="DZ172" s="2">
        <f t="shared" si="252"/>
        <v>-5.1873198847262376</v>
      </c>
      <c r="EA172" s="2">
        <f t="shared" si="190"/>
        <v>4.6258503401360729</v>
      </c>
      <c r="EB172" s="2">
        <f t="shared" si="190"/>
        <v>9.1176470588235414</v>
      </c>
      <c r="EC172" s="2">
        <f t="shared" si="190"/>
        <v>4.7021943573667624</v>
      </c>
      <c r="ED172" s="2">
        <f t="shared" si="188"/>
        <v>8.3143507972665009</v>
      </c>
      <c r="EE172" s="2" t="e">
        <f t="shared" si="188"/>
        <v>#N/A</v>
      </c>
      <c r="EF172" s="2">
        <f t="shared" si="188"/>
        <v>1.8867924528301883</v>
      </c>
      <c r="EG172" s="2">
        <f t="shared" si="188"/>
        <v>-0.36275695284159193</v>
      </c>
      <c r="EH172" s="2">
        <f t="shared" si="188"/>
        <v>-2.7285129604365577</v>
      </c>
      <c r="EI172" s="2">
        <f t="shared" si="275"/>
        <v>-0.28985507246377384</v>
      </c>
      <c r="EJ172" s="2">
        <f t="shared" si="275"/>
        <v>2.405498281786933</v>
      </c>
      <c r="EK172" s="2">
        <f t="shared" si="275"/>
        <v>-6.9209039548022488</v>
      </c>
      <c r="EL172" s="2">
        <f t="shared" si="275"/>
        <v>2.4999999999999911</v>
      </c>
      <c r="EM172" s="2">
        <f t="shared" si="275"/>
        <v>0.36363636363636598</v>
      </c>
      <c r="EN172" s="2">
        <f t="shared" si="275"/>
        <v>3.7037037037036979</v>
      </c>
      <c r="EO172" s="2">
        <f t="shared" si="240"/>
        <v>0.58479532163742132</v>
      </c>
      <c r="EP172" s="2">
        <f t="shared" si="240"/>
        <v>1.1312217194570096</v>
      </c>
      <c r="EQ172" s="2">
        <f t="shared" si="240"/>
        <v>1.3013013013013053</v>
      </c>
      <c r="ER172" s="2">
        <f t="shared" si="162"/>
        <v>4.7021943573667624</v>
      </c>
      <c r="ES172" s="2">
        <f t="shared" si="162"/>
        <v>3.3536585365853799</v>
      </c>
      <c r="ET172" s="2">
        <f t="shared" si="162"/>
        <v>2.1857923497267784</v>
      </c>
      <c r="EU172" s="2">
        <f t="shared" si="198"/>
        <v>1.5</v>
      </c>
      <c r="EV172" s="2">
        <f t="shared" si="198"/>
        <v>2</v>
      </c>
      <c r="EW172" s="2">
        <f t="shared" si="253"/>
        <v>-1.0590015128592922</v>
      </c>
      <c r="EX172" s="2">
        <f t="shared" si="253"/>
        <v>-0.81743869209810471</v>
      </c>
      <c r="EY172" s="2">
        <f t="shared" si="254"/>
        <v>-4.9030110203223787</v>
      </c>
      <c r="EZ172" s="2">
        <f t="shared" si="254"/>
        <v>-12.619391133909041</v>
      </c>
      <c r="FA172" s="2">
        <f t="shared" si="255"/>
        <v>-4.4705882352941151</v>
      </c>
      <c r="FB172" s="2">
        <f t="shared" ref="FB172:FG235" si="281">100*((BY172/BY160)-1)</f>
        <v>1.465614430665152</v>
      </c>
      <c r="FC172" s="2">
        <f t="shared" si="281"/>
        <v>-0.82987551867220732</v>
      </c>
      <c r="FD172" s="2">
        <f t="shared" si="281"/>
        <v>1.2953367875647714</v>
      </c>
      <c r="FE172" s="2">
        <f t="shared" si="280"/>
        <v>1.6200294550809957</v>
      </c>
      <c r="FF172" s="2">
        <f t="shared" si="280"/>
        <v>2.3255813953488413</v>
      </c>
      <c r="FG172" s="2">
        <f t="shared" si="280"/>
        <v>2.2426095820591296</v>
      </c>
      <c r="FH172" s="2">
        <v>4.4000000000000004</v>
      </c>
      <c r="FI172" s="2">
        <v>4</v>
      </c>
      <c r="FL172" s="2">
        <f t="shared" si="270"/>
        <v>0.30143151278292368</v>
      </c>
      <c r="FM172" s="2">
        <f t="shared" si="270"/>
        <v>0.44035724078632654</v>
      </c>
      <c r="FN172" s="2">
        <f t="shared" si="229"/>
        <v>1.3151651216513072</v>
      </c>
      <c r="FQ172" s="2">
        <f t="shared" si="271"/>
        <v>1.2111886721436038</v>
      </c>
      <c r="FR172" s="2">
        <f t="shared" si="271"/>
        <v>1.7730980273805041</v>
      </c>
      <c r="FS172" s="2">
        <f t="shared" si="231"/>
        <v>5.3653529511909825</v>
      </c>
      <c r="FT172" s="2">
        <f t="shared" si="272"/>
        <v>1.9479863955835341</v>
      </c>
      <c r="FU172" s="2">
        <f t="shared" si="272"/>
        <v>2.3756229907247572</v>
      </c>
      <c r="FX172" s="2">
        <f t="shared" si="276"/>
        <v>1.160758156869468</v>
      </c>
      <c r="FY172" s="2">
        <f t="shared" si="276"/>
        <v>1.4150159758777203</v>
      </c>
      <c r="FZ172" s="2">
        <f t="shared" si="242"/>
        <v>4.4395599843493727</v>
      </c>
      <c r="GA172" s="2">
        <f t="shared" si="277"/>
        <v>2.1935477572432971</v>
      </c>
      <c r="GB172" s="2">
        <f t="shared" si="277"/>
        <v>2.5412134275274223</v>
      </c>
      <c r="GE172" s="2"/>
      <c r="GF172" s="2"/>
      <c r="GG172" s="2">
        <f t="shared" si="279"/>
        <v>-12.271946229605335</v>
      </c>
      <c r="GH172" s="2">
        <f t="shared" si="279"/>
        <v>-16.838117525695672</v>
      </c>
      <c r="GI172" s="2">
        <f t="shared" si="260"/>
        <v>-6.8337129840546744</v>
      </c>
      <c r="GJ172" s="2">
        <f t="shared" si="261"/>
        <v>4.2003231017770704</v>
      </c>
      <c r="GK172" s="2">
        <v>4.5999999999999996</v>
      </c>
      <c r="GN172" s="2">
        <f t="shared" si="191"/>
        <v>0.50000000000000011</v>
      </c>
      <c r="GQ172" s="2"/>
      <c r="GT172" s="27">
        <f t="shared" ca="1" si="174"/>
        <v>100.4566210045662</v>
      </c>
      <c r="GU172" s="27">
        <f t="shared" ca="1" si="175"/>
        <v>104.94417862838914</v>
      </c>
      <c r="GV172" s="27">
        <f t="shared" ca="1" si="175"/>
        <v>102.67379679144386</v>
      </c>
      <c r="GW172" s="27">
        <f t="shared" ca="1" si="176"/>
        <v>98.124267291910911</v>
      </c>
      <c r="GX172" s="27">
        <f t="shared" ca="1" si="176"/>
        <v>103.3492822966507</v>
      </c>
      <c r="GY172" s="27">
        <f t="shared" ca="1" si="177"/>
        <v>100.54054054054056</v>
      </c>
      <c r="GZ172" s="27">
        <f t="shared" ca="1" si="178"/>
        <v>136.34751773049646</v>
      </c>
      <c r="HA172" s="27">
        <f t="shared" ca="1" si="179"/>
        <v>95.473537604456823</v>
      </c>
      <c r="HB172" s="27">
        <f t="shared" ca="1" si="179"/>
        <v>102.07407407407408</v>
      </c>
      <c r="HC172" s="27">
        <f t="shared" ca="1" si="179"/>
        <v>87.409360580092283</v>
      </c>
      <c r="HD172" s="27">
        <f t="shared" ca="1" si="179"/>
        <v>94.911242603550292</v>
      </c>
      <c r="HE172" s="27">
        <f t="shared" ca="1" si="180"/>
        <v>101.13475177304964</v>
      </c>
      <c r="HG172" s="27">
        <f t="shared" ca="1" si="181"/>
        <v>100.15243902439026</v>
      </c>
      <c r="HH172" s="27">
        <f t="shared" ca="1" si="182"/>
        <v>90.345821325648416</v>
      </c>
      <c r="HI172" s="27">
        <f t="shared" ca="1" si="182"/>
        <v>99.204244031830228</v>
      </c>
      <c r="HJ172" s="27">
        <f t="shared" ca="1" si="183"/>
        <v>100.47114252061246</v>
      </c>
      <c r="HK172" s="27">
        <f t="shared" ca="1" si="183"/>
        <v>100.80385852090032</v>
      </c>
      <c r="HL172" s="27">
        <f t="shared" ca="1" si="184"/>
        <v>100.54347826086958</v>
      </c>
      <c r="HM172" s="27">
        <f t="shared" ca="1" si="185"/>
        <v>76.734693877551024</v>
      </c>
      <c r="HN172" s="27">
        <f t="shared" ca="1" si="186"/>
        <v>99.445983379501385</v>
      </c>
      <c r="HO172" s="27">
        <f t="shared" ca="1" si="186"/>
        <v>101.35135135135135</v>
      </c>
      <c r="HP172" s="27">
        <f t="shared" ca="1" si="186"/>
        <v>105.71428571428572</v>
      </c>
      <c r="HQ172" s="27">
        <f t="shared" ca="1" si="186"/>
        <v>106.42317380352644</v>
      </c>
      <c r="HR172" s="27">
        <f t="shared" ca="1" si="187"/>
        <v>96.180081855388821</v>
      </c>
      <c r="HT172" s="27">
        <f t="shared" ca="1" si="265"/>
        <v>165.92532932905607</v>
      </c>
      <c r="HU172" s="27">
        <f t="shared" ca="1" si="265"/>
        <v>35.470063405797113</v>
      </c>
      <c r="HV172" s="27">
        <f t="shared" ca="1" si="265"/>
        <v>28.996217391304359</v>
      </c>
      <c r="HW172" s="27">
        <f t="shared" ca="1" si="266"/>
        <v>551.8350294725177</v>
      </c>
      <c r="HX172" s="27">
        <f t="shared" ca="1" si="266"/>
        <v>447.2937486480642</v>
      </c>
      <c r="HY172" s="27">
        <f t="shared" ca="1" si="233"/>
        <v>1000</v>
      </c>
      <c r="HZ172" s="27">
        <f t="shared" ca="1" si="267"/>
        <v>11.362778779004284</v>
      </c>
      <c r="IA172" s="27">
        <f t="shared" ca="1" si="267"/>
        <v>17.361141121850089</v>
      </c>
      <c r="IB172" s="27">
        <f t="shared" ca="1" si="267"/>
        <v>16.279703466239237</v>
      </c>
      <c r="IC172" s="27">
        <f t="shared" ca="1" si="267"/>
        <v>50.229164468130023</v>
      </c>
      <c r="ID172" s="27">
        <f t="shared" ca="1" si="267"/>
        <v>31.060307301653115</v>
      </c>
      <c r="IE172" s="27">
        <f t="shared" ca="1" si="267"/>
        <v>14.487194124726143</v>
      </c>
      <c r="IG172" s="28">
        <f t="shared" ca="1" si="217"/>
        <v>0.10150453364101102</v>
      </c>
      <c r="IH172" s="28">
        <f t="shared" ca="1" si="217"/>
        <v>-0.20324495310658117</v>
      </c>
      <c r="II172" s="28">
        <f t="shared" ca="1" si="217"/>
        <v>5.2199279237386723E-2</v>
      </c>
      <c r="IJ172" s="28">
        <f t="shared" ca="1" si="218"/>
        <v>-0.76406536407320502</v>
      </c>
      <c r="IK172" s="24">
        <f t="shared" ca="1" si="234"/>
        <v>-0.71452422384502157</v>
      </c>
      <c r="IL172" s="28">
        <f t="shared" ca="1" si="219"/>
        <v>1.8985014986436566</v>
      </c>
      <c r="IM172" s="28">
        <f t="shared" ca="1" si="235"/>
        <v>1.0869565217391635</v>
      </c>
      <c r="IN172" s="3">
        <f t="shared" ca="1" si="236"/>
        <v>1.1344361345704517</v>
      </c>
      <c r="IO172" s="2">
        <f t="shared" si="256"/>
        <v>1.1000000000000001</v>
      </c>
      <c r="IQ172" s="2">
        <f t="shared" ca="1" si="220"/>
        <v>-4.9541140228183428E-2</v>
      </c>
      <c r="IS172" s="3">
        <f t="shared" ca="1" si="221"/>
        <v>3.1554576388239192E-2</v>
      </c>
      <c r="IT172" s="3">
        <f t="shared" ca="1" si="222"/>
        <v>7.9916280650294824E-3</v>
      </c>
      <c r="IU172" s="3">
        <f t="shared" si="223"/>
        <v>0.50000000000000011</v>
      </c>
      <c r="IV172" s="3">
        <f t="shared" ca="1" si="224"/>
        <v>0.46045379554673138</v>
      </c>
      <c r="IX172" s="28">
        <f ca="1">$HL172/100*(GZ172-100)*AL172/1000+(HM172-100)*HZ172/$HY172</f>
        <v>2.8001942006617764E-2</v>
      </c>
      <c r="IY172" s="28">
        <f ca="1">$HL172/100*(HA172-100)*AM172/1000+(HN172-100)*IA172/$HY172</f>
        <v>-9.1537489956015961E-2</v>
      </c>
      <c r="IZ172" s="28">
        <f ca="1">$HL172/100*(HB172-100)*AN172/1000+(HO172-100)*IB172/$HY172</f>
        <v>6.1621177378540747E-2</v>
      </c>
      <c r="JA172" s="28">
        <f ca="1">$HL172/100*(HC172-100)*AO172/1000+(HP172-100)*IC172/$HY172</f>
        <v>-0.38390674386640439</v>
      </c>
      <c r="JB172" s="28">
        <f ca="1">$HL172/100*(HD172-100)*AP172/1000+(HQ172-100)*ID172/$HY172</f>
        <v>5.6246168963320714E-2</v>
      </c>
      <c r="JC172" s="28">
        <f ca="1">$HL172/100*(HE172-100)*AQ172/1000+(HR172-100)*IE172/$HY172</f>
        <v>-3.9367031070031852E-2</v>
      </c>
      <c r="JE172" s="3">
        <f t="shared" ca="1" si="268"/>
        <v>4.9817545438592736E-2</v>
      </c>
      <c r="JF172" s="3">
        <f t="shared" ca="1" si="268"/>
        <v>2.7869893123219983E-2</v>
      </c>
      <c r="JG172" s="3">
        <f t="shared" ca="1" si="268"/>
        <v>-1.2458882729052614E-3</v>
      </c>
      <c r="JH172" s="3">
        <f t="shared" ca="1" si="268"/>
        <v>8.6654331128410589E-2</v>
      </c>
      <c r="JI172" s="3">
        <f t="shared" ca="1" si="268"/>
        <v>5.4348852475255074E-2</v>
      </c>
      <c r="JJ172" s="3">
        <f t="shared" ca="1" si="268"/>
        <v>-1.2084260452897341E-2</v>
      </c>
      <c r="JK172" s="3">
        <f>IO172-IO171</f>
        <v>0.50000000000000011</v>
      </c>
      <c r="JL172" s="3">
        <f t="shared" ca="1" si="226"/>
        <v>0.45142834283431266</v>
      </c>
      <c r="JN172" s="10">
        <f>COUNTIF(EI172:ET172,"&gt;2")</f>
        <v>6</v>
      </c>
      <c r="JP172" s="2">
        <f>AVERAGE(CS172,CS160,CS148,CS136,CS124,CS112,CS100,CS88,CS76,CS64)</f>
        <v>-0.4990748345909129</v>
      </c>
      <c r="JQ172" s="2">
        <f>CS172-JP172</f>
        <v>0.23097831984561978</v>
      </c>
      <c r="JR172" s="2">
        <f>AVERAGE(CT172,CT160,CT148,CT136,CT124,CT112,CT100,CT88,CT76,CT64)</f>
        <v>-0.63420278674692376</v>
      </c>
      <c r="JS172" s="2">
        <f>CT172-JR172</f>
        <v>0.25636903359829483</v>
      </c>
      <c r="KH172" s="2">
        <f>(DN172*$DN$4)+(FB172*$FB$3)+(FC172*$FC$3)+(FD172*$FD$3)+(FE172*$FE$3)+(FF172*$FF$3)+(FG172*$FG$3)</f>
        <v>1.2240140867069933</v>
      </c>
      <c r="KI172" s="2">
        <f>F172-KH172</f>
        <v>-0.12401408670699321</v>
      </c>
      <c r="KJ172" s="2">
        <f>MAX(DN172,FB172:FG172)</f>
        <v>2.3255813953488413</v>
      </c>
      <c r="KK172" s="2">
        <f>MIN(DN172,FB172:FG172)</f>
        <v>-0.82987551867220732</v>
      </c>
      <c r="KL172" s="2">
        <f t="shared" si="257"/>
        <v>3.1554569140210487</v>
      </c>
      <c r="KO172" s="2">
        <f>BO172</f>
        <v>100.18</v>
      </c>
      <c r="KP172" s="2">
        <f>100*((BO166/BO154)-1)</f>
        <v>2.0869388170619896</v>
      </c>
      <c r="KQ172" s="2">
        <f t="shared" si="263"/>
        <v>2.0869388170619896</v>
      </c>
      <c r="KR172" s="2">
        <f>100*((BO160/BO148)-1)</f>
        <v>0.59493798527781028</v>
      </c>
      <c r="KS172" s="2">
        <f t="shared" si="274"/>
        <v>0.59493798527781028</v>
      </c>
      <c r="KT172" s="3">
        <f>BP172</f>
        <v>1.5546</v>
      </c>
      <c r="KU172" s="3">
        <f>BQ172</f>
        <v>25.736086956521742</v>
      </c>
      <c r="KV172" s="3">
        <f t="shared" si="207"/>
        <v>16.55479670431091</v>
      </c>
      <c r="KW172" s="2">
        <f t="shared" si="200"/>
        <v>36.11600833084956</v>
      </c>
      <c r="KX172" s="2">
        <f t="shared" si="200"/>
        <v>30.284850418175402</v>
      </c>
      <c r="LB172">
        <v>0</v>
      </c>
      <c r="LE172" s="2" t="e">
        <v>#N/A</v>
      </c>
      <c r="LF172" s="2" t="e">
        <v>#N/A</v>
      </c>
      <c r="LG172" s="2" t="e">
        <v>#N/A</v>
      </c>
      <c r="LH172" s="2" t="e">
        <v>#N/A</v>
      </c>
      <c r="LI172" s="2" t="e">
        <v>#N/A</v>
      </c>
      <c r="LJ172" s="2" t="e">
        <v>#N/A</v>
      </c>
      <c r="LK172" s="2">
        <v>83.158195861025732</v>
      </c>
      <c r="LL172" s="2" t="e">
        <v>#N/A</v>
      </c>
      <c r="LM172" s="2" t="e">
        <v>#N/A</v>
      </c>
      <c r="LN172" s="2">
        <v>74.72745394428766</v>
      </c>
      <c r="LO172" s="2">
        <v>50.159425822809929</v>
      </c>
      <c r="LP172" s="2">
        <v>57.596217851097393</v>
      </c>
      <c r="LQ172" s="2" t="e">
        <v>#N/A</v>
      </c>
      <c r="LR172" s="2" t="e">
        <v>#N/A</v>
      </c>
      <c r="LS172" s="2" t="e">
        <v>#N/A</v>
      </c>
      <c r="LT172" s="2" t="e">
        <v>#N/A</v>
      </c>
      <c r="LU172" s="2" t="e">
        <v>#N/A</v>
      </c>
      <c r="LV172" s="2" t="e">
        <v>#N/A</v>
      </c>
      <c r="LW172" s="2" t="e">
        <v>#N/A</v>
      </c>
      <c r="LX172" s="2" t="e">
        <v>#N/A</v>
      </c>
      <c r="LY172" s="2">
        <v>71.671110215927243</v>
      </c>
      <c r="LZ172" s="2" t="e">
        <v>#N/A</v>
      </c>
      <c r="MA172" s="2" t="e">
        <v>#N/A</v>
      </c>
      <c r="MB172" s="2" t="e">
        <v>#N/A</v>
      </c>
      <c r="MC172" s="2" t="e">
        <v>#N/A</v>
      </c>
      <c r="MD172" s="2" t="e">
        <v>#N/A</v>
      </c>
      <c r="ME172" s="2" t="e">
        <v>#N/A</v>
      </c>
      <c r="MF172" s="2" t="e">
        <v>#N/A</v>
      </c>
      <c r="MG172" s="2" t="e">
        <v>#N/A</v>
      </c>
      <c r="MH172" s="2">
        <v>70.075865893325613</v>
      </c>
      <c r="MI172" s="2" t="e">
        <v>#N/A</v>
      </c>
      <c r="MJ172" s="2" t="e">
        <v>#N/A</v>
      </c>
      <c r="MK172" s="2" t="e">
        <v>#N/A</v>
      </c>
      <c r="ML172" s="2" t="e">
        <v>#N/A</v>
      </c>
      <c r="MM172" s="2" t="e">
        <v>#N/A</v>
      </c>
      <c r="MN172" s="2" t="e">
        <v>#N/A</v>
      </c>
      <c r="MO172" s="2" t="e">
        <v>#N/A</v>
      </c>
      <c r="MP172" s="2">
        <v>45.403028777011031</v>
      </c>
      <c r="MQ172" s="2" t="e">
        <v>#N/A</v>
      </c>
      <c r="MR172" s="2" t="e">
        <v>#N/A</v>
      </c>
      <c r="MS172" s="10" t="e">
        <v>#N/A</v>
      </c>
      <c r="MT172" s="2" t="e">
        <v>#N/A</v>
      </c>
      <c r="MU172" s="2" t="e">
        <v>#N/A</v>
      </c>
      <c r="MV172" s="2" t="e">
        <v>#N/A</v>
      </c>
      <c r="MX172" s="22" t="e">
        <v>#N/A</v>
      </c>
      <c r="MY172" s="22" t="e">
        <v>#N/A</v>
      </c>
      <c r="MZ172" s="22" t="e">
        <v>#N/A</v>
      </c>
      <c r="NA172" s="22" t="e">
        <v>#N/A</v>
      </c>
      <c r="NB172" s="22" t="e">
        <v>#N/A</v>
      </c>
      <c r="NC172" s="22" t="e">
        <v>#N/A</v>
      </c>
      <c r="ND172" s="22">
        <v>1</v>
      </c>
      <c r="NE172" s="22" t="e">
        <v>#N/A</v>
      </c>
      <c r="NF172" s="22" t="e">
        <v>#N/A</v>
      </c>
      <c r="NG172" s="22">
        <v>2</v>
      </c>
      <c r="NH172" s="23">
        <v>9</v>
      </c>
      <c r="NI172" s="22">
        <v>23</v>
      </c>
      <c r="NJ172" s="22" t="e">
        <v>#N/A</v>
      </c>
      <c r="NK172" s="22" t="e">
        <v>#N/A</v>
      </c>
      <c r="NL172" s="23" t="e">
        <v>#N/A</v>
      </c>
      <c r="NM172" s="3" t="e">
        <v>#N/A</v>
      </c>
      <c r="NN172" s="22" t="e">
        <v>#N/A</v>
      </c>
      <c r="NO172" s="22" t="e">
        <v>#N/A</v>
      </c>
      <c r="NP172" s="22" t="e">
        <v>#N/A</v>
      </c>
      <c r="NQ172" s="22" t="e">
        <v>#N/A</v>
      </c>
      <c r="NR172" s="23">
        <v>1</v>
      </c>
      <c r="NS172" s="22" t="e">
        <v>#N/A</v>
      </c>
      <c r="NT172" s="22" t="e">
        <v>#N/A</v>
      </c>
      <c r="NU172" s="23" t="e">
        <v>#N/A</v>
      </c>
      <c r="NV172" s="3" t="e">
        <v>#N/A</v>
      </c>
      <c r="NW172" s="22" t="e">
        <v>#N/A</v>
      </c>
      <c r="NX172" s="22" t="e">
        <v>#N/A</v>
      </c>
      <c r="NY172" s="22" t="e">
        <v>#N/A</v>
      </c>
      <c r="NZ172" s="22" t="e">
        <v>#N/A</v>
      </c>
      <c r="OA172" s="23">
        <v>11</v>
      </c>
      <c r="OB172" s="22" t="e">
        <v>#N/A</v>
      </c>
      <c r="OC172" s="22" t="e">
        <v>#N/A</v>
      </c>
      <c r="OD172" s="22" t="e">
        <v>#N/A</v>
      </c>
      <c r="OE172" s="22" t="e">
        <v>#N/A</v>
      </c>
      <c r="OF172" s="22" t="e">
        <v>#N/A</v>
      </c>
      <c r="OG172" s="22" t="e">
        <v>#N/A</v>
      </c>
      <c r="OH172" s="23" t="e">
        <v>#N/A</v>
      </c>
      <c r="OI172" s="22">
        <v>2</v>
      </c>
      <c r="OJ172" s="22" t="e">
        <v>#N/A</v>
      </c>
      <c r="OK172" s="22" t="e">
        <v>#N/A</v>
      </c>
      <c r="OL172" s="22" t="e">
        <v>#N/A</v>
      </c>
      <c r="OM172" s="23" t="e">
        <v>#N/A</v>
      </c>
      <c r="ON172" s="22" t="e">
        <v>#N/A</v>
      </c>
      <c r="OO172" s="22" t="e">
        <v>#N/A</v>
      </c>
      <c r="OQ172">
        <f t="shared" si="258"/>
        <v>-6</v>
      </c>
      <c r="OR172" s="23" t="e">
        <f t="shared" ca="1" si="238"/>
        <v>#N/A</v>
      </c>
      <c r="OS172" s="23" t="e">
        <f t="shared" ca="1" si="238"/>
        <v>#N/A</v>
      </c>
      <c r="OT172" s="23" t="e">
        <f t="shared" ca="1" si="238"/>
        <v>#N/A</v>
      </c>
      <c r="OU172" s="23" t="e">
        <f t="shared" ca="1" si="238"/>
        <v>#N/A</v>
      </c>
      <c r="OV172" s="23" t="e">
        <f t="shared" ca="1" si="238"/>
        <v>#N/A</v>
      </c>
      <c r="OW172" s="23" t="e">
        <f t="shared" ca="1" si="238"/>
        <v>#N/A</v>
      </c>
      <c r="OX172" s="23">
        <f t="shared" ca="1" si="238"/>
        <v>1.0157289582689881</v>
      </c>
      <c r="OY172" s="23" t="e">
        <f t="shared" ca="1" si="278"/>
        <v>#N/A</v>
      </c>
      <c r="OZ172" s="23" t="e">
        <f t="shared" ca="1" si="278"/>
        <v>#N/A</v>
      </c>
      <c r="PA172" s="23">
        <f t="shared" ca="1" si="278"/>
        <v>0.97670289751938533</v>
      </c>
      <c r="PB172" s="23">
        <f t="shared" ca="1" si="278"/>
        <v>1.0335037661762354</v>
      </c>
      <c r="PC172" s="23">
        <f t="shared" ca="1" si="278"/>
        <v>1.0240269189966957</v>
      </c>
      <c r="PD172" s="23" t="e">
        <f t="shared" ca="1" si="278"/>
        <v>#N/A</v>
      </c>
      <c r="PE172" s="23" t="e">
        <f t="shared" ca="1" si="278"/>
        <v>#N/A</v>
      </c>
      <c r="PF172" s="23" t="e">
        <f t="shared" ca="1" si="278"/>
        <v>#N/A</v>
      </c>
      <c r="PG172" s="23" t="e">
        <f t="shared" ca="1" si="278"/>
        <v>#N/A</v>
      </c>
      <c r="PH172" s="23" t="e">
        <f t="shared" ca="1" si="278"/>
        <v>#N/A</v>
      </c>
      <c r="PI172" s="23" t="e">
        <f t="shared" ca="1" si="278"/>
        <v>#N/A</v>
      </c>
      <c r="PJ172" s="23" t="e">
        <f t="shared" ca="1" si="264"/>
        <v>#N/A</v>
      </c>
      <c r="PK172" s="23" t="e">
        <f t="shared" ca="1" si="264"/>
        <v>#N/A</v>
      </c>
      <c r="PL172" s="23">
        <f t="shared" ca="1" si="264"/>
        <v>1.0154364676409735</v>
      </c>
      <c r="PM172" s="23" t="e">
        <f t="shared" ca="1" si="264"/>
        <v>#N/A</v>
      </c>
      <c r="PN172" s="23" t="e">
        <f t="shared" ca="1" si="264"/>
        <v>#N/A</v>
      </c>
      <c r="PO172" s="23" t="e">
        <f t="shared" ca="1" si="264"/>
        <v>#N/A</v>
      </c>
      <c r="PP172" s="23" t="e">
        <f t="shared" ca="1" si="262"/>
        <v>#N/A</v>
      </c>
      <c r="PQ172" s="23" t="e">
        <f t="shared" ca="1" si="262"/>
        <v>#N/A</v>
      </c>
      <c r="PR172" s="23" t="e">
        <f t="shared" ca="1" si="262"/>
        <v>#N/A</v>
      </c>
      <c r="PS172" s="23" t="e">
        <f t="shared" ca="1" si="239"/>
        <v>#N/A</v>
      </c>
      <c r="PT172" s="23" t="e">
        <f t="shared" ca="1" si="239"/>
        <v>#N/A</v>
      </c>
      <c r="PU172" s="23">
        <f t="shared" ca="1" si="239"/>
        <v>1.0204722344325099</v>
      </c>
      <c r="PV172" s="23" t="e">
        <f t="shared" ca="1" si="239"/>
        <v>#N/A</v>
      </c>
      <c r="PW172" s="23" t="e">
        <f t="shared" ca="1" si="239"/>
        <v>#N/A</v>
      </c>
      <c r="PX172" s="23" t="e">
        <f t="shared" ca="1" si="239"/>
        <v>#N/A</v>
      </c>
      <c r="PY172" s="23" t="e">
        <f t="shared" ca="1" si="239"/>
        <v>#N/A</v>
      </c>
      <c r="PZ172" s="23" t="e">
        <f t="shared" ca="1" si="239"/>
        <v>#N/A</v>
      </c>
      <c r="QA172" s="23" t="e">
        <f t="shared" ca="1" si="273"/>
        <v>#N/A</v>
      </c>
      <c r="QB172" s="23" t="e">
        <f t="shared" ca="1" si="273"/>
        <v>#N/A</v>
      </c>
      <c r="QC172" s="23">
        <f t="shared" ca="1" si="273"/>
        <v>1.0449161904980961</v>
      </c>
      <c r="QD172" s="23" t="e">
        <f t="shared" ca="1" si="273"/>
        <v>#N/A</v>
      </c>
      <c r="QE172" s="23" t="e">
        <f t="shared" ca="1" si="273"/>
        <v>#N/A</v>
      </c>
      <c r="QF172" s="23" t="e">
        <f t="shared" ca="1" si="273"/>
        <v>#N/A</v>
      </c>
      <c r="QG172" s="23" t="e">
        <f t="shared" ca="1" si="194"/>
        <v>#N/A</v>
      </c>
      <c r="QH172" s="23" t="e">
        <f t="shared" ca="1" si="194"/>
        <v>#N/A</v>
      </c>
      <c r="QI172" s="23" t="e">
        <f t="shared" ca="1" si="194"/>
        <v>#N/A</v>
      </c>
      <c r="QJ172" s="26" t="e">
        <f t="shared" ca="1" si="211"/>
        <v>#N/A</v>
      </c>
    </row>
    <row r="173" spans="1:452" x14ac:dyDescent="0.35">
      <c r="A173" t="s">
        <v>1238</v>
      </c>
      <c r="B173" s="25">
        <v>37469</v>
      </c>
      <c r="C173" t="s">
        <v>790</v>
      </c>
      <c r="D173" s="2">
        <v>75.8</v>
      </c>
      <c r="E173" s="2">
        <v>74.599999999999994</v>
      </c>
      <c r="F173" s="2">
        <v>1</v>
      </c>
      <c r="G173" s="2">
        <v>79.400000000000006</v>
      </c>
      <c r="H173" s="2">
        <v>74.598601229638504</v>
      </c>
      <c r="I173" s="2">
        <v>79.430858760861256</v>
      </c>
      <c r="J173" s="2">
        <v>83.8</v>
      </c>
      <c r="K173" s="2">
        <v>65.2</v>
      </c>
      <c r="L173" s="2">
        <v>64.971647673845055</v>
      </c>
      <c r="M173" s="2">
        <v>72.099999999999994</v>
      </c>
      <c r="N173" s="2">
        <v>65.900000000000006</v>
      </c>
      <c r="O173" s="2">
        <v>68.2</v>
      </c>
      <c r="P173" s="2">
        <v>65.900000000000006</v>
      </c>
      <c r="Q173" s="2">
        <v>133.30000000000001</v>
      </c>
      <c r="R173" s="2">
        <v>69</v>
      </c>
      <c r="S173" s="2">
        <v>65.900000000000006</v>
      </c>
      <c r="T173" s="2">
        <v>38.4</v>
      </c>
      <c r="U173" s="2">
        <v>79.099999999999994</v>
      </c>
      <c r="V173" s="2">
        <v>75.2</v>
      </c>
      <c r="W173" s="2">
        <v>33.4</v>
      </c>
      <c r="X173" s="2">
        <v>95.1</v>
      </c>
      <c r="Y173" s="2" t="e">
        <v>#N/A</v>
      </c>
      <c r="Z173" s="2">
        <v>48.9</v>
      </c>
      <c r="AA173" s="2">
        <v>82.2</v>
      </c>
      <c r="AB173" s="2">
        <v>140.9</v>
      </c>
      <c r="AC173" s="2">
        <v>138.69999999999999</v>
      </c>
      <c r="AD173" s="2">
        <v>69.3</v>
      </c>
      <c r="AE173" s="2">
        <v>134.4</v>
      </c>
      <c r="AF173" s="2">
        <v>80.2</v>
      </c>
      <c r="AG173" s="22">
        <v>543</v>
      </c>
      <c r="AH173" s="22">
        <v>457</v>
      </c>
      <c r="AI173" s="22">
        <v>166</v>
      </c>
      <c r="AJ173" s="22">
        <v>28</v>
      </c>
      <c r="AK173" s="22">
        <v>28</v>
      </c>
      <c r="AL173" s="22">
        <v>8</v>
      </c>
      <c r="AM173" s="22">
        <v>18</v>
      </c>
      <c r="AN173" s="22">
        <v>19</v>
      </c>
      <c r="AO173" s="22">
        <v>53</v>
      </c>
      <c r="AP173" s="22">
        <v>28</v>
      </c>
      <c r="AQ173" s="22">
        <v>14</v>
      </c>
      <c r="AR173" s="2">
        <v>68.7</v>
      </c>
      <c r="AS173" s="2">
        <v>59.4</v>
      </c>
      <c r="AT173" s="2">
        <v>133.30000000000001</v>
      </c>
      <c r="AU173" s="2">
        <v>57.4</v>
      </c>
      <c r="AV173" s="2">
        <v>83.2</v>
      </c>
      <c r="AW173" s="2">
        <v>70.400000000000006</v>
      </c>
      <c r="AX173" s="2">
        <v>69</v>
      </c>
      <c r="AY173" s="2">
        <v>89.6</v>
      </c>
      <c r="AZ173" s="2">
        <v>101.8</v>
      </c>
      <c r="BA173" s="2">
        <v>33.4</v>
      </c>
      <c r="BB173" s="2">
        <v>68</v>
      </c>
      <c r="BC173" s="2">
        <v>74.900000000000006</v>
      </c>
      <c r="BD173" s="3" t="e">
        <v>#N/A</v>
      </c>
      <c r="BE173" s="3" t="e">
        <v>#N/A</v>
      </c>
      <c r="BF173" s="3" t="e">
        <v>#N/A</v>
      </c>
      <c r="BG173" s="3" t="e">
        <v>#N/A</v>
      </c>
      <c r="BH173" s="3" t="e">
        <v>#N/A</v>
      </c>
      <c r="BI173" s="2">
        <v>176.4</v>
      </c>
      <c r="BJ173" s="2">
        <v>1.4</v>
      </c>
      <c r="BK173" s="2">
        <v>1.9</v>
      </c>
      <c r="BL173" s="2">
        <v>65.599999999999994</v>
      </c>
      <c r="BM173" s="2">
        <v>72.8</v>
      </c>
      <c r="BN173" s="10">
        <v>341</v>
      </c>
      <c r="BO173" s="3">
        <v>100.14</v>
      </c>
      <c r="BP173" s="22">
        <v>1.5377000000000001</v>
      </c>
      <c r="BQ173" s="3">
        <v>26.651363636363634</v>
      </c>
      <c r="BR173" s="23">
        <v>3.0931818181818183</v>
      </c>
      <c r="BS173" s="2">
        <v>41.4</v>
      </c>
      <c r="BT173" s="3">
        <v>53.27</v>
      </c>
      <c r="BU173" s="2">
        <v>2.4</v>
      </c>
      <c r="BV173" s="2">
        <v>2.4</v>
      </c>
      <c r="BW173" s="2">
        <v>3.8</v>
      </c>
      <c r="BX173" s="2">
        <v>4</v>
      </c>
      <c r="BY173" s="23">
        <v>180.5</v>
      </c>
      <c r="BZ173" s="2">
        <v>95.9</v>
      </c>
      <c r="CA173" s="2">
        <v>78.2</v>
      </c>
      <c r="CB173" s="3">
        <v>82.99</v>
      </c>
      <c r="CC173" s="2">
        <v>79.3</v>
      </c>
      <c r="CD173" s="2">
        <v>100.7</v>
      </c>
      <c r="CE173" s="2">
        <v>95.756360017544011</v>
      </c>
      <c r="CF173" s="3">
        <v>83.022188554509114</v>
      </c>
      <c r="CG173" s="2">
        <v>79.263471244642076</v>
      </c>
      <c r="CH173" s="23">
        <v>191.12310499213098</v>
      </c>
      <c r="CI173" s="3">
        <v>83.503971047176577</v>
      </c>
      <c r="CM173" s="2">
        <f t="shared" si="196"/>
        <v>17.331965686651255</v>
      </c>
      <c r="CN173" s="2">
        <f t="shared" si="196"/>
        <v>2.0115639059516277</v>
      </c>
      <c r="CO173" s="2">
        <f t="shared" si="197"/>
        <v>99.462594531077329</v>
      </c>
      <c r="CR173" s="2">
        <f t="shared" si="201"/>
        <v>0.26455026455026831</v>
      </c>
      <c r="CS173" s="2">
        <f t="shared" si="201"/>
        <v>0.26881720430105999</v>
      </c>
      <c r="CT173" s="2">
        <f t="shared" si="202"/>
        <v>0.37926675094818124</v>
      </c>
      <c r="CU173" s="2">
        <f t="shared" si="202"/>
        <v>5.9780777620148981E-2</v>
      </c>
      <c r="CV173" s="2">
        <f t="shared" si="202"/>
        <v>8.8435769956213439E-2</v>
      </c>
      <c r="CW173" s="2">
        <f t="shared" si="203"/>
        <v>-0.14641288433381305</v>
      </c>
      <c r="CX173" s="2">
        <f t="shared" si="204"/>
        <v>0.6172839506172928</v>
      </c>
      <c r="CY173" s="2">
        <f t="shared" si="244"/>
        <v>0.15197568389059046</v>
      </c>
      <c r="CZ173" s="2">
        <f t="shared" si="208"/>
        <v>0</v>
      </c>
      <c r="DA173" s="2">
        <f t="shared" si="209"/>
        <v>-1.1921458625525869</v>
      </c>
      <c r="DB173" s="2">
        <f t="shared" si="210"/>
        <v>1.3477088948787062</v>
      </c>
      <c r="DC173" s="2"/>
      <c r="DF173" s="2">
        <f t="shared" si="205"/>
        <v>0.71973270717873294</v>
      </c>
      <c r="DG173" s="2">
        <f t="shared" si="205"/>
        <v>1.0664062703763078</v>
      </c>
      <c r="DH173" s="2">
        <f t="shared" si="206"/>
        <v>8.2756211135146316</v>
      </c>
      <c r="DI173" s="2">
        <f t="shared" si="269"/>
        <v>17.044656052118047</v>
      </c>
      <c r="DJ173" s="2">
        <f t="shared" si="269"/>
        <v>0</v>
      </c>
      <c r="DM173" s="2"/>
      <c r="DN173" s="2">
        <f t="shared" si="245"/>
        <v>0.94722598105546496</v>
      </c>
      <c r="DO173" s="2">
        <f t="shared" si="212"/>
        <v>1.2755102040816324</v>
      </c>
      <c r="DP173" s="2">
        <f t="shared" si="246"/>
        <v>-1.6431924882629174</v>
      </c>
      <c r="DQ173" s="2"/>
      <c r="DR173" s="2">
        <f t="shared" si="247"/>
        <v>4.3200000000000047</v>
      </c>
      <c r="DS173" s="2">
        <f t="shared" si="248"/>
        <v>3.3436757790332652</v>
      </c>
      <c r="DT173" s="2" t="e">
        <v>#N/A</v>
      </c>
      <c r="DU173" s="2" t="e">
        <v>#N/A</v>
      </c>
      <c r="DV173" s="2">
        <f t="shared" si="213"/>
        <v>0</v>
      </c>
      <c r="DW173" s="2">
        <f t="shared" si="249"/>
        <v>-8.5106382978723296</v>
      </c>
      <c r="DX173" s="2">
        <f t="shared" si="250"/>
        <v>1.8567639257294211</v>
      </c>
      <c r="DY173" s="2">
        <f t="shared" si="251"/>
        <v>0.58309037900874383</v>
      </c>
      <c r="DZ173" s="2">
        <f t="shared" si="252"/>
        <v>-4.075691411935944</v>
      </c>
      <c r="EA173" s="2">
        <f t="shared" si="190"/>
        <v>3.942181340341655</v>
      </c>
      <c r="EB173" s="2">
        <f t="shared" si="190"/>
        <v>9.9415204678362521</v>
      </c>
      <c r="EC173" s="2">
        <f t="shared" si="190"/>
        <v>4.7021943573667624</v>
      </c>
      <c r="ED173" s="2">
        <f t="shared" si="188"/>
        <v>8.3143507972665009</v>
      </c>
      <c r="EE173" s="2" t="e">
        <f t="shared" si="188"/>
        <v>#N/A</v>
      </c>
      <c r="EF173" s="2">
        <f t="shared" si="188"/>
        <v>2.087682672233826</v>
      </c>
      <c r="EG173" s="2">
        <f t="shared" si="188"/>
        <v>-0.60459492140265692</v>
      </c>
      <c r="EH173" s="2">
        <f t="shared" si="188"/>
        <v>-3.8225255972696215</v>
      </c>
      <c r="EI173" s="2">
        <f t="shared" si="275"/>
        <v>-0.14534883720929148</v>
      </c>
      <c r="EJ173" s="2">
        <f t="shared" si="275"/>
        <v>1.8867924528301883</v>
      </c>
      <c r="EK173" s="2">
        <f t="shared" si="275"/>
        <v>-8.5106382978723296</v>
      </c>
      <c r="EL173" s="2">
        <f t="shared" si="275"/>
        <v>2.3172905525846721</v>
      </c>
      <c r="EM173" s="2">
        <f t="shared" si="275"/>
        <v>0</v>
      </c>
      <c r="EN173" s="2">
        <f t="shared" si="275"/>
        <v>3.9881831610044438</v>
      </c>
      <c r="EO173" s="2">
        <f t="shared" si="240"/>
        <v>0.58309037900874383</v>
      </c>
      <c r="EP173" s="2">
        <f t="shared" si="240"/>
        <v>-0.22271714922049712</v>
      </c>
      <c r="EQ173" s="2">
        <f t="shared" si="240"/>
        <v>1.6983016983016963</v>
      </c>
      <c r="ER173" s="2">
        <f t="shared" si="162"/>
        <v>4.7021943573667624</v>
      </c>
      <c r="ES173" s="2">
        <f t="shared" si="162"/>
        <v>3.5007610350076046</v>
      </c>
      <c r="ET173" s="2">
        <f t="shared" si="162"/>
        <v>2.1828103683492639</v>
      </c>
      <c r="EU173" s="2">
        <f t="shared" si="198"/>
        <v>1.4</v>
      </c>
      <c r="EV173" s="2">
        <f t="shared" si="198"/>
        <v>1.9</v>
      </c>
      <c r="EW173" s="2">
        <f t="shared" si="253"/>
        <v>-0.60606060606060996</v>
      </c>
      <c r="EX173" s="2">
        <f t="shared" si="253"/>
        <v>-0.5464480874317057</v>
      </c>
      <c r="EY173" s="2">
        <f t="shared" si="254"/>
        <v>-3.0476296383390666</v>
      </c>
      <c r="EZ173" s="2">
        <f t="shared" si="254"/>
        <v>-2.2487635377426041</v>
      </c>
      <c r="FA173" s="2">
        <f t="shared" si="255"/>
        <v>-3.7209302325581395</v>
      </c>
      <c r="FB173" s="2">
        <f t="shared" si="281"/>
        <v>1.7474633596392231</v>
      </c>
      <c r="FC173" s="2">
        <f t="shared" si="281"/>
        <v>-0.82730093071354815</v>
      </c>
      <c r="FD173" s="2">
        <f t="shared" si="281"/>
        <v>1.1642949547218784</v>
      </c>
      <c r="FE173" s="2">
        <f t="shared" si="280"/>
        <v>1.8532155130093209</v>
      </c>
      <c r="FF173" s="2">
        <f t="shared" si="280"/>
        <v>2.4547803617571029</v>
      </c>
      <c r="FG173" s="2">
        <f t="shared" si="280"/>
        <v>2.5458248472504996</v>
      </c>
      <c r="FH173" s="2">
        <v>3.3</v>
      </c>
      <c r="FI173" s="2">
        <v>3.3</v>
      </c>
      <c r="FL173" s="2">
        <f t="shared" si="270"/>
        <v>0.29474826269004772</v>
      </c>
      <c r="FM173" s="2">
        <f t="shared" si="270"/>
        <v>0.46085457580824496</v>
      </c>
      <c r="FN173" s="2">
        <f t="shared" si="229"/>
        <v>1.3027101387741435</v>
      </c>
      <c r="FQ173" s="2">
        <f t="shared" si="271"/>
        <v>1.1842158932927616</v>
      </c>
      <c r="FR173" s="2">
        <f t="shared" si="271"/>
        <v>1.8562007165410677</v>
      </c>
      <c r="FS173" s="2">
        <f t="shared" si="231"/>
        <v>5.3135509650551249</v>
      </c>
      <c r="FT173" s="2">
        <f t="shared" si="272"/>
        <v>2.1313577017230134</v>
      </c>
      <c r="FU173" s="2">
        <f t="shared" si="272"/>
        <v>2.0349860845586099</v>
      </c>
      <c r="FX173" s="2">
        <f t="shared" si="276"/>
        <v>1.3109476305970924</v>
      </c>
      <c r="FY173" s="2">
        <f t="shared" si="276"/>
        <v>1.58224329083958</v>
      </c>
      <c r="FZ173" s="2">
        <f t="shared" si="242"/>
        <v>4.8849197271993994</v>
      </c>
      <c r="GA173" s="2">
        <f t="shared" si="277"/>
        <v>2.1323014261663387</v>
      </c>
      <c r="GB173" s="2">
        <f t="shared" si="277"/>
        <v>2.4326109830391518</v>
      </c>
      <c r="GE173" s="2"/>
      <c r="GF173" s="2"/>
      <c r="GG173" s="2">
        <f t="shared" si="279"/>
        <v>-9.1886615595305869</v>
      </c>
      <c r="GH173" s="2">
        <f t="shared" si="279"/>
        <v>-11.618948967660625</v>
      </c>
      <c r="GI173" s="2">
        <f t="shared" si="260"/>
        <v>-5.4657428791378031</v>
      </c>
      <c r="GJ173" s="2">
        <f t="shared" si="261"/>
        <v>4.2895442359249358</v>
      </c>
      <c r="GK173" s="2">
        <v>4.2</v>
      </c>
      <c r="GN173" s="2">
        <f t="shared" si="191"/>
        <v>-0.10000000000000009</v>
      </c>
      <c r="GQ173" s="2"/>
      <c r="GT173" s="27">
        <f t="shared" ca="1" si="174"/>
        <v>100.30441400304414</v>
      </c>
      <c r="GU173" s="27">
        <f t="shared" ca="1" si="175"/>
        <v>105.10366826156302</v>
      </c>
      <c r="GV173" s="27">
        <f t="shared" ca="1" si="175"/>
        <v>102.67379679144386</v>
      </c>
      <c r="GW173" s="27">
        <f t="shared" ca="1" si="176"/>
        <v>98.241500586166481</v>
      </c>
      <c r="GX173" s="27">
        <f t="shared" ca="1" si="176"/>
        <v>103.98724082934609</v>
      </c>
      <c r="GY173" s="27">
        <f t="shared" ca="1" si="177"/>
        <v>100.81081081081081</v>
      </c>
      <c r="GZ173" s="27">
        <f t="shared" ca="1" si="178"/>
        <v>140.24822695035459</v>
      </c>
      <c r="HA173" s="27">
        <f t="shared" ca="1" si="179"/>
        <v>96.587743732590525</v>
      </c>
      <c r="HB173" s="27">
        <f t="shared" ca="1" si="179"/>
        <v>102.66666666666666</v>
      </c>
      <c r="HC173" s="27">
        <f t="shared" ca="1" si="179"/>
        <v>88.595912986156904</v>
      </c>
      <c r="HD173" s="27">
        <f t="shared" ca="1" si="179"/>
        <v>94.911242603550292</v>
      </c>
      <c r="HE173" s="27">
        <f t="shared" ca="1" si="180"/>
        <v>99.929078014184398</v>
      </c>
      <c r="HG173" s="27">
        <f t="shared" ca="1" si="181"/>
        <v>100.30534351145039</v>
      </c>
      <c r="HH173" s="27">
        <f t="shared" ca="1" si="182"/>
        <v>91.266375545851531</v>
      </c>
      <c r="HI173" s="27">
        <f t="shared" ca="1" si="182"/>
        <v>99.204244031830228</v>
      </c>
      <c r="HJ173" s="27">
        <f t="shared" ca="1" si="183"/>
        <v>100.11737089201877</v>
      </c>
      <c r="HK173" s="27">
        <f t="shared" ca="1" si="183"/>
        <v>100.32000000000001</v>
      </c>
      <c r="HL173" s="27">
        <f t="shared" ca="1" si="184"/>
        <v>100.13531799729363</v>
      </c>
      <c r="HM173" s="27">
        <f t="shared" ca="1" si="185"/>
        <v>74.113009198423129</v>
      </c>
      <c r="HN173" s="27">
        <f t="shared" ca="1" si="186"/>
        <v>98.898071625344357</v>
      </c>
      <c r="HO173" s="27">
        <f t="shared" ca="1" si="186"/>
        <v>100.74626865671641</v>
      </c>
      <c r="HP173" s="27">
        <f t="shared" ca="1" si="186"/>
        <v>102.708192281652</v>
      </c>
      <c r="HQ173" s="27">
        <f t="shared" ca="1" si="186"/>
        <v>105.75719649561952</v>
      </c>
      <c r="HR173" s="27">
        <f t="shared" ca="1" si="187"/>
        <v>96.24573378839591</v>
      </c>
      <c r="HT173" s="27">
        <f t="shared" ca="1" si="265"/>
        <v>164.99984067739723</v>
      </c>
      <c r="HU173" s="27">
        <f t="shared" ca="1" si="265"/>
        <v>34.969756427604878</v>
      </c>
      <c r="HV173" s="27">
        <f t="shared" ca="1" si="265"/>
        <v>28.878506089309887</v>
      </c>
      <c r="HW173" s="27">
        <f t="shared" ca="1" si="266"/>
        <v>551.53686435429177</v>
      </c>
      <c r="HX173" s="27">
        <f t="shared" ca="1" si="266"/>
        <v>447.62654925642425</v>
      </c>
      <c r="HY173" s="27">
        <f t="shared" ca="1" si="233"/>
        <v>1000</v>
      </c>
      <c r="HZ173" s="27">
        <f t="shared" ca="1" si="267"/>
        <v>11.7169680355052</v>
      </c>
      <c r="IA173" s="27">
        <f t="shared" ca="1" si="267"/>
        <v>17.386456022559667</v>
      </c>
      <c r="IB173" s="27">
        <f t="shared" ca="1" si="267"/>
        <v>16.310994431383801</v>
      </c>
      <c r="IC173" s="27">
        <f t="shared" ca="1" si="267"/>
        <v>51.489411038270028</v>
      </c>
      <c r="ID173" s="27">
        <f t="shared" ca="1" si="267"/>
        <v>31.129016597824911</v>
      </c>
      <c r="IE173" s="27">
        <f t="shared" ca="1" si="267"/>
        <v>14.418540774510662</v>
      </c>
      <c r="IG173" s="28">
        <f t="shared" ca="1" si="217"/>
        <v>0.10098273511729752</v>
      </c>
      <c r="IH173" s="28">
        <f t="shared" ca="1" si="217"/>
        <v>-0.16231663548093953</v>
      </c>
      <c r="II173" s="28">
        <f t="shared" ca="1" si="217"/>
        <v>5.1987374179589443E-2</v>
      </c>
      <c r="IJ173" s="28">
        <f t="shared" ca="1" si="218"/>
        <v>-0.8914229124018489</v>
      </c>
      <c r="IK173" s="24">
        <f t="shared" ca="1" si="234"/>
        <v>-0.88207638621779627</v>
      </c>
      <c r="IL173" s="28">
        <f t="shared" ca="1" si="219"/>
        <v>1.967875277451181</v>
      </c>
      <c r="IM173" s="28">
        <f t="shared" ca="1" si="235"/>
        <v>0.94722598105546241</v>
      </c>
      <c r="IN173" s="3">
        <f t="shared" ca="1" si="236"/>
        <v>1.0764523650493323</v>
      </c>
      <c r="IO173" s="2">
        <f t="shared" si="256"/>
        <v>1</v>
      </c>
      <c r="IQ173" s="2">
        <f t="shared" ca="1" si="220"/>
        <v>-9.3465261840525588E-3</v>
      </c>
      <c r="IS173" s="3">
        <f t="shared" ca="1" si="221"/>
        <v>4.0928317625641641E-2</v>
      </c>
      <c r="IT173" s="3">
        <f t="shared" ca="1" si="222"/>
        <v>-2.1190505779727919E-4</v>
      </c>
      <c r="IU173" s="3">
        <f t="shared" si="223"/>
        <v>-0.10000000000000009</v>
      </c>
      <c r="IV173" s="3">
        <f t="shared" ca="1" si="224"/>
        <v>-0.14071641256784445</v>
      </c>
      <c r="IX173" s="28">
        <f ca="1">$HL173/100*(GZ173-100)*AL173/1000+(HM173-100)*HZ173/$HY173</f>
        <v>1.9104476602586684E-2</v>
      </c>
      <c r="IY173" s="28">
        <f ca="1">$HL173/100*(HA173-100)*AM173/1000+(HN173-100)*IA173/$HY173</f>
        <v>-8.0662355182516063E-2</v>
      </c>
      <c r="IZ173" s="28">
        <f ca="1">$HL173/100*(HB173-100)*AN173/1000+(HO173-100)*IB173/$HY173</f>
        <v>6.2907611689312887E-2</v>
      </c>
      <c r="JA173" s="28">
        <f ca="1">$HL173/100*(HC173-100)*AO173/1000+(HP173-100)*IC173/$HY173</f>
        <v>-0.46579127062734182</v>
      </c>
      <c r="JB173" s="28">
        <f ca="1">$HL173/100*(HD173-100)*AP173/1000+(HQ173-100)*ID173/$HY173</f>
        <v>3.6537850039799563E-2</v>
      </c>
      <c r="JC173" s="28">
        <f ca="1">$HL173/100*(HE173-100)*AQ173/1000+(HR173-100)*IE173/$HY173</f>
        <v>-5.5125291834751532E-2</v>
      </c>
      <c r="JE173" s="3">
        <f t="shared" ca="1" si="268"/>
        <v>-8.8974654040310797E-3</v>
      </c>
      <c r="JF173" s="3">
        <f t="shared" ca="1" si="268"/>
        <v>1.0875134773499898E-2</v>
      </c>
      <c r="JG173" s="3">
        <f t="shared" ca="1" si="268"/>
        <v>1.2864343107721402E-3</v>
      </c>
      <c r="JH173" s="3">
        <f t="shared" ca="1" si="268"/>
        <v>-8.1884526760937437E-2</v>
      </c>
      <c r="JI173" s="3">
        <f t="shared" ca="1" si="268"/>
        <v>-1.9708318923521151E-2</v>
      </c>
      <c r="JJ173" s="3">
        <f t="shared" ca="1" si="268"/>
        <v>-1.575826076471968E-2</v>
      </c>
      <c r="JK173" s="3">
        <f>IO173-IO172</f>
        <v>-0.10000000000000009</v>
      </c>
      <c r="JL173" s="3">
        <f t="shared" ca="1" si="226"/>
        <v>-9.2388968906741142E-2</v>
      </c>
      <c r="JN173" s="10">
        <f>COUNTIF(EI173:ET173,"&gt;2")</f>
        <v>5</v>
      </c>
      <c r="JP173" s="2">
        <f>AVERAGE(CS173,CS161,CS149,CS137,CS125,CS113,CS101,CS89,CS77,CS65)</f>
        <v>0.36189432133653909</v>
      </c>
      <c r="JQ173" s="2">
        <f>CS173-JP173</f>
        <v>-9.3077117035479107E-2</v>
      </c>
      <c r="JR173" s="2">
        <f>AVERAGE(CT173,CT161,CT149,CT137,CT125,CT113,CT101,CT89,CT77,CT65)</f>
        <v>0.45536324727961619</v>
      </c>
      <c r="JS173" s="2">
        <f>CT173-JR173</f>
        <v>-7.6096496331434949E-2</v>
      </c>
      <c r="KH173" s="2">
        <f>(DN173*$DN$4)+(FB173*$FB$3)+(FC173*$FC$3)+(FD173*$FD$3)+(FE173*$FE$3)+(FF173*$FF$3)+(FG173*$FG$3)</f>
        <v>1.3858413616734235</v>
      </c>
      <c r="KI173" s="2">
        <f>F173-KH173</f>
        <v>-0.38584136167342353</v>
      </c>
      <c r="KJ173" s="2">
        <f>MAX(DN173,FB173:FG173)</f>
        <v>2.5458248472504996</v>
      </c>
      <c r="KK173" s="2">
        <f>MIN(DN173,FB173:FG173)</f>
        <v>-0.82730093071354815</v>
      </c>
      <c r="KL173" s="2">
        <f t="shared" si="257"/>
        <v>3.3731257779640478</v>
      </c>
      <c r="KO173" s="2">
        <f>BO173</f>
        <v>100.14</v>
      </c>
      <c r="KP173" s="2">
        <f>100*((BO167/BO155)-1)</f>
        <v>2.8550961932050756</v>
      </c>
      <c r="KQ173" s="2">
        <f t="shared" si="263"/>
        <v>2.8550961932050756</v>
      </c>
      <c r="KR173" s="2">
        <f>100*((BO161/BO149)-1)</f>
        <v>-1.8740031897926612</v>
      </c>
      <c r="KS173" s="2">
        <f t="shared" si="274"/>
        <v>-1.8740031897926612</v>
      </c>
      <c r="KT173" s="3">
        <f>BP173</f>
        <v>1.5377000000000001</v>
      </c>
      <c r="KU173" s="3">
        <f>BQ173</f>
        <v>26.651363636363634</v>
      </c>
      <c r="KV173" s="3">
        <f t="shared" si="207"/>
        <v>17.331965686651255</v>
      </c>
      <c r="KW173" s="2">
        <f t="shared" si="200"/>
        <v>37.400435922738204</v>
      </c>
      <c r="KX173" s="2">
        <f t="shared" si="200"/>
        <v>31.706580131938306</v>
      </c>
      <c r="LB173">
        <v>0</v>
      </c>
      <c r="LE173" s="2" t="e">
        <v>#N/A</v>
      </c>
      <c r="LF173" s="2" t="e">
        <v>#N/A</v>
      </c>
      <c r="LG173" s="2" t="e">
        <v>#N/A</v>
      </c>
      <c r="LH173" s="2" t="e">
        <v>#N/A</v>
      </c>
      <c r="LI173" s="2" t="e">
        <v>#N/A</v>
      </c>
      <c r="LJ173" s="2" t="e">
        <v>#N/A</v>
      </c>
      <c r="LK173" s="2">
        <v>83.311074160216862</v>
      </c>
      <c r="LL173" s="2" t="e">
        <v>#N/A</v>
      </c>
      <c r="LM173" s="2" t="e">
        <v>#N/A</v>
      </c>
      <c r="LN173" s="2">
        <v>78.605543953075923</v>
      </c>
      <c r="LO173" s="2">
        <v>50.492376971564312</v>
      </c>
      <c r="LP173" s="2">
        <v>57.882106115403715</v>
      </c>
      <c r="LQ173" s="2" t="e">
        <v>#N/A</v>
      </c>
      <c r="LR173" s="2" t="e">
        <v>#N/A</v>
      </c>
      <c r="LS173" s="2" t="e">
        <v>#N/A</v>
      </c>
      <c r="LT173" s="2" t="e">
        <v>#N/A</v>
      </c>
      <c r="LU173" s="2" t="e">
        <v>#N/A</v>
      </c>
      <c r="LV173" s="2" t="e">
        <v>#N/A</v>
      </c>
      <c r="LW173" s="2" t="e">
        <v>#N/A</v>
      </c>
      <c r="LX173" s="2" t="e">
        <v>#N/A</v>
      </c>
      <c r="LY173" s="2">
        <v>71.946954551974528</v>
      </c>
      <c r="LZ173" s="2" t="e">
        <v>#N/A</v>
      </c>
      <c r="MA173" s="2" t="e">
        <v>#N/A</v>
      </c>
      <c r="MB173" s="2" t="e">
        <v>#N/A</v>
      </c>
      <c r="MC173" s="2" t="e">
        <v>#N/A</v>
      </c>
      <c r="MD173" s="2" t="e">
        <v>#N/A</v>
      </c>
      <c r="ME173" s="2" t="e">
        <v>#N/A</v>
      </c>
      <c r="MF173" s="2" t="e">
        <v>#N/A</v>
      </c>
      <c r="MG173" s="2" t="e">
        <v>#N/A</v>
      </c>
      <c r="MH173" s="2">
        <v>70.53054757904583</v>
      </c>
      <c r="MI173" s="2" t="e">
        <v>#N/A</v>
      </c>
      <c r="MJ173" s="2" t="e">
        <v>#N/A</v>
      </c>
      <c r="MK173" s="2" t="e">
        <v>#N/A</v>
      </c>
      <c r="ML173" s="2" t="e">
        <v>#N/A</v>
      </c>
      <c r="MM173" s="2" t="e">
        <v>#N/A</v>
      </c>
      <c r="MN173" s="2" t="e">
        <v>#N/A</v>
      </c>
      <c r="MO173" s="2" t="e">
        <v>#N/A</v>
      </c>
      <c r="MP173" s="2">
        <v>45.759218305300472</v>
      </c>
      <c r="MQ173" s="2" t="e">
        <v>#N/A</v>
      </c>
      <c r="MR173" s="2" t="e">
        <v>#N/A</v>
      </c>
      <c r="MS173" s="10" t="e">
        <v>#N/A</v>
      </c>
      <c r="MT173" s="2" t="e">
        <v>#N/A</v>
      </c>
      <c r="MU173" s="2" t="e">
        <v>#N/A</v>
      </c>
      <c r="MV173" s="2" t="e">
        <v>#N/A</v>
      </c>
      <c r="MX173" s="22" t="e">
        <v>#N/A</v>
      </c>
      <c r="MY173" s="22" t="e">
        <v>#N/A</v>
      </c>
      <c r="MZ173" s="22" t="e">
        <v>#N/A</v>
      </c>
      <c r="NA173" s="22" t="e">
        <v>#N/A</v>
      </c>
      <c r="NB173" s="22" t="e">
        <v>#N/A</v>
      </c>
      <c r="NC173" s="22" t="e">
        <v>#N/A</v>
      </c>
      <c r="ND173" s="22">
        <v>1</v>
      </c>
      <c r="NE173" s="22" t="e">
        <v>#N/A</v>
      </c>
      <c r="NF173" s="22" t="e">
        <v>#N/A</v>
      </c>
      <c r="NG173" s="22">
        <v>2</v>
      </c>
      <c r="NH173" s="23">
        <v>9</v>
      </c>
      <c r="NI173" s="22">
        <v>23</v>
      </c>
      <c r="NJ173" s="22" t="e">
        <v>#N/A</v>
      </c>
      <c r="NK173" s="22" t="e">
        <v>#N/A</v>
      </c>
      <c r="NL173" s="23" t="e">
        <v>#N/A</v>
      </c>
      <c r="NM173" s="3" t="e">
        <v>#N/A</v>
      </c>
      <c r="NN173" s="22" t="e">
        <v>#N/A</v>
      </c>
      <c r="NO173" s="22" t="e">
        <v>#N/A</v>
      </c>
      <c r="NP173" s="22" t="e">
        <v>#N/A</v>
      </c>
      <c r="NQ173" s="22" t="e">
        <v>#N/A</v>
      </c>
      <c r="NR173" s="23">
        <v>1</v>
      </c>
      <c r="NS173" s="22" t="e">
        <v>#N/A</v>
      </c>
      <c r="NT173" s="22" t="e">
        <v>#N/A</v>
      </c>
      <c r="NU173" s="23" t="e">
        <v>#N/A</v>
      </c>
      <c r="NV173" s="3" t="e">
        <v>#N/A</v>
      </c>
      <c r="NW173" s="22" t="e">
        <v>#N/A</v>
      </c>
      <c r="NX173" s="22" t="e">
        <v>#N/A</v>
      </c>
      <c r="NY173" s="22" t="e">
        <v>#N/A</v>
      </c>
      <c r="NZ173" s="22" t="e">
        <v>#N/A</v>
      </c>
      <c r="OA173" s="23">
        <v>11</v>
      </c>
      <c r="OB173" s="22" t="e">
        <v>#N/A</v>
      </c>
      <c r="OC173" s="22" t="e">
        <v>#N/A</v>
      </c>
      <c r="OD173" s="22" t="e">
        <v>#N/A</v>
      </c>
      <c r="OE173" s="22" t="e">
        <v>#N/A</v>
      </c>
      <c r="OF173" s="22" t="e">
        <v>#N/A</v>
      </c>
      <c r="OG173" s="22" t="e">
        <v>#N/A</v>
      </c>
      <c r="OH173" s="23" t="e">
        <v>#N/A</v>
      </c>
      <c r="OI173" s="22">
        <v>2</v>
      </c>
      <c r="OJ173" s="22" t="e">
        <v>#N/A</v>
      </c>
      <c r="OK173" s="22" t="e">
        <v>#N/A</v>
      </c>
      <c r="OL173" s="22" t="e">
        <v>#N/A</v>
      </c>
      <c r="OM173" s="23" t="e">
        <v>#N/A</v>
      </c>
      <c r="ON173" s="22" t="e">
        <v>#N/A</v>
      </c>
      <c r="OO173" s="22" t="e">
        <v>#N/A</v>
      </c>
      <c r="OQ173">
        <f t="shared" si="258"/>
        <v>-7</v>
      </c>
      <c r="OR173" s="23" t="e">
        <f t="shared" ca="1" si="238"/>
        <v>#N/A</v>
      </c>
      <c r="OS173" s="23" t="e">
        <f t="shared" ca="1" si="238"/>
        <v>#N/A</v>
      </c>
      <c r="OT173" s="23" t="e">
        <f t="shared" ca="1" si="238"/>
        <v>#N/A</v>
      </c>
      <c r="OU173" s="23" t="e">
        <f t="shared" ca="1" si="238"/>
        <v>#N/A</v>
      </c>
      <c r="OV173" s="23" t="e">
        <f t="shared" ca="1" si="238"/>
        <v>#N/A</v>
      </c>
      <c r="OW173" s="23" t="e">
        <f t="shared" ca="1" si="238"/>
        <v>#N/A</v>
      </c>
      <c r="OX173" s="23">
        <f t="shared" ca="1" si="238"/>
        <v>1.0175962777072172</v>
      </c>
      <c r="OY173" s="23" t="e">
        <f t="shared" ca="1" si="278"/>
        <v>#N/A</v>
      </c>
      <c r="OZ173" s="23" t="e">
        <f t="shared" ca="1" si="278"/>
        <v>#N/A</v>
      </c>
      <c r="PA173" s="23">
        <f t="shared" ca="1" si="278"/>
        <v>1.0273903162456863</v>
      </c>
      <c r="PB173" s="23">
        <f t="shared" ca="1" si="278"/>
        <v>1.0403640174758801</v>
      </c>
      <c r="PC173" s="23">
        <f t="shared" ca="1" si="278"/>
        <v>1.0291098443934947</v>
      </c>
      <c r="PD173" s="23" t="e">
        <f t="shared" ca="1" si="278"/>
        <v>#N/A</v>
      </c>
      <c r="PE173" s="23" t="e">
        <f t="shared" ca="1" si="278"/>
        <v>#N/A</v>
      </c>
      <c r="PF173" s="23" t="e">
        <f t="shared" ca="1" si="278"/>
        <v>#N/A</v>
      </c>
      <c r="PG173" s="23" t="e">
        <f t="shared" ca="1" si="278"/>
        <v>#N/A</v>
      </c>
      <c r="PH173" s="23" t="e">
        <f t="shared" ca="1" si="278"/>
        <v>#N/A</v>
      </c>
      <c r="PI173" s="23" t="e">
        <f t="shared" ca="1" si="278"/>
        <v>#N/A</v>
      </c>
      <c r="PJ173" s="23" t="e">
        <f t="shared" ca="1" si="264"/>
        <v>#N/A</v>
      </c>
      <c r="PK173" s="23" t="e">
        <f t="shared" ca="1" si="264"/>
        <v>#N/A</v>
      </c>
      <c r="PL173" s="23">
        <f t="shared" ca="1" si="264"/>
        <v>1.0193446308795608</v>
      </c>
      <c r="PM173" s="23" t="e">
        <f t="shared" ca="1" si="264"/>
        <v>#N/A</v>
      </c>
      <c r="PN173" s="23" t="e">
        <f t="shared" ca="1" si="264"/>
        <v>#N/A</v>
      </c>
      <c r="PO173" s="23" t="e">
        <f t="shared" ca="1" si="264"/>
        <v>#N/A</v>
      </c>
      <c r="PP173" s="23" t="e">
        <f t="shared" ca="1" si="262"/>
        <v>#N/A</v>
      </c>
      <c r="PQ173" s="23" t="e">
        <f t="shared" ca="1" si="262"/>
        <v>#N/A</v>
      </c>
      <c r="PR173" s="23" t="e">
        <f t="shared" ca="1" si="262"/>
        <v>#N/A</v>
      </c>
      <c r="PS173" s="23" t="e">
        <f t="shared" ca="1" si="239"/>
        <v>#N/A</v>
      </c>
      <c r="PT173" s="23" t="e">
        <f t="shared" ca="1" si="239"/>
        <v>#N/A</v>
      </c>
      <c r="PU173" s="23">
        <f t="shared" ca="1" si="239"/>
        <v>1.0270934874112283</v>
      </c>
      <c r="PV173" s="23" t="e">
        <f t="shared" ca="1" si="239"/>
        <v>#N/A</v>
      </c>
      <c r="PW173" s="23" t="e">
        <f t="shared" ca="1" si="239"/>
        <v>#N/A</v>
      </c>
      <c r="PX173" s="23" t="e">
        <f t="shared" ca="1" si="239"/>
        <v>#N/A</v>
      </c>
      <c r="PY173" s="23" t="e">
        <f t="shared" ca="1" si="239"/>
        <v>#N/A</v>
      </c>
      <c r="PZ173" s="23" t="e">
        <f t="shared" ca="1" si="239"/>
        <v>#N/A</v>
      </c>
      <c r="QA173" s="23" t="e">
        <f t="shared" ca="1" si="273"/>
        <v>#N/A</v>
      </c>
      <c r="QB173" s="23" t="e">
        <f t="shared" ca="1" si="273"/>
        <v>#N/A</v>
      </c>
      <c r="QC173" s="23">
        <f t="shared" ca="1" si="273"/>
        <v>1.0531136217052399</v>
      </c>
      <c r="QD173" s="23" t="e">
        <f t="shared" ca="1" si="273"/>
        <v>#N/A</v>
      </c>
      <c r="QE173" s="23" t="e">
        <f t="shared" ca="1" si="273"/>
        <v>#N/A</v>
      </c>
      <c r="QF173" s="23" t="e">
        <f t="shared" ca="1" si="273"/>
        <v>#N/A</v>
      </c>
      <c r="QG173" s="23" t="e">
        <f t="shared" ca="1" si="194"/>
        <v>#N/A</v>
      </c>
      <c r="QH173" s="23" t="e">
        <f t="shared" ca="1" si="194"/>
        <v>#N/A</v>
      </c>
      <c r="QI173" s="23" t="e">
        <f t="shared" ca="1" si="194"/>
        <v>#N/A</v>
      </c>
      <c r="QJ173" s="26" t="e">
        <f t="shared" ca="1" si="211"/>
        <v>#N/A</v>
      </c>
    </row>
    <row r="174" spans="1:452" x14ac:dyDescent="0.35">
      <c r="A174" t="s">
        <v>1239</v>
      </c>
      <c r="B174" s="21">
        <v>37500</v>
      </c>
      <c r="C174" t="s">
        <v>791</v>
      </c>
      <c r="D174" s="2">
        <v>76</v>
      </c>
      <c r="E174" s="2">
        <v>74.8</v>
      </c>
      <c r="F174" s="2">
        <v>1</v>
      </c>
      <c r="G174" s="2">
        <v>79.599999999999994</v>
      </c>
      <c r="H174" s="2">
        <v>74.649903147115069</v>
      </c>
      <c r="I174" s="2">
        <v>79.44489163864192</v>
      </c>
      <c r="J174" s="2">
        <v>84.5</v>
      </c>
      <c r="K174" s="2">
        <v>64.900000000000006</v>
      </c>
      <c r="L174" s="2">
        <v>64.84014741261656</v>
      </c>
      <c r="M174" s="2">
        <v>72.2</v>
      </c>
      <c r="N174" s="2">
        <v>66.599999999999994</v>
      </c>
      <c r="O174" s="2">
        <v>68.3</v>
      </c>
      <c r="P174" s="2">
        <v>66.099999999999994</v>
      </c>
      <c r="Q174" s="2">
        <v>139.9</v>
      </c>
      <c r="R174" s="2">
        <v>67.7</v>
      </c>
      <c r="S174" s="2">
        <v>66.599999999999994</v>
      </c>
      <c r="T174" s="2">
        <v>38.6</v>
      </c>
      <c r="U174" s="2">
        <v>59.9</v>
      </c>
      <c r="V174" s="2">
        <v>75.900000000000006</v>
      </c>
      <c r="W174" s="2">
        <v>34.200000000000003</v>
      </c>
      <c r="X174" s="2">
        <v>95.1</v>
      </c>
      <c r="Y174" s="2" t="e">
        <v>#N/A</v>
      </c>
      <c r="Z174" s="2">
        <v>49</v>
      </c>
      <c r="AA174" s="2">
        <v>82.2</v>
      </c>
      <c r="AB174" s="2">
        <v>139.69999999999999</v>
      </c>
      <c r="AC174" s="2">
        <v>138.6</v>
      </c>
      <c r="AD174" s="2">
        <v>69.599999999999994</v>
      </c>
      <c r="AE174" s="2">
        <v>141.4</v>
      </c>
      <c r="AF174" s="2">
        <v>81.8</v>
      </c>
      <c r="AG174" s="22">
        <v>543</v>
      </c>
      <c r="AH174" s="22">
        <v>457</v>
      </c>
      <c r="AI174" s="22">
        <v>166</v>
      </c>
      <c r="AJ174" s="22">
        <v>28</v>
      </c>
      <c r="AK174" s="22">
        <v>28</v>
      </c>
      <c r="AL174" s="22">
        <v>8</v>
      </c>
      <c r="AM174" s="22">
        <v>18</v>
      </c>
      <c r="AN174" s="22">
        <v>19</v>
      </c>
      <c r="AO174" s="22">
        <v>53</v>
      </c>
      <c r="AP174" s="22">
        <v>28</v>
      </c>
      <c r="AQ174" s="22">
        <v>14</v>
      </c>
      <c r="AR174" s="2">
        <v>68.8</v>
      </c>
      <c r="AS174" s="2">
        <v>59.7</v>
      </c>
      <c r="AT174" s="2">
        <v>139.9</v>
      </c>
      <c r="AU174" s="2">
        <v>57.5</v>
      </c>
      <c r="AV174" s="2">
        <v>84.2</v>
      </c>
      <c r="AW174" s="2">
        <v>70.5</v>
      </c>
      <c r="AX174" s="2">
        <v>67.7</v>
      </c>
      <c r="AY174" s="2">
        <v>89.8</v>
      </c>
      <c r="AZ174" s="2">
        <v>102</v>
      </c>
      <c r="BA174" s="2">
        <v>34.200000000000003</v>
      </c>
      <c r="BB174" s="2">
        <v>68.099999999999994</v>
      </c>
      <c r="BC174" s="2">
        <v>75.099999999999994</v>
      </c>
      <c r="BD174" s="3" t="e">
        <v>#N/A</v>
      </c>
      <c r="BE174" s="3" t="e">
        <v>#N/A</v>
      </c>
      <c r="BF174" s="3" t="e">
        <v>#N/A</v>
      </c>
      <c r="BG174" s="3" t="e">
        <v>#N/A</v>
      </c>
      <c r="BH174" s="3" t="e">
        <v>#N/A</v>
      </c>
      <c r="BI174" s="2">
        <v>177.6</v>
      </c>
      <c r="BJ174" s="2">
        <v>1.7</v>
      </c>
      <c r="BK174" s="2">
        <v>2.1</v>
      </c>
      <c r="BL174" s="2">
        <v>65.7</v>
      </c>
      <c r="BM174" s="2">
        <v>73</v>
      </c>
      <c r="BN174" s="10">
        <v>342</v>
      </c>
      <c r="BO174" s="3">
        <v>101.25</v>
      </c>
      <c r="BP174" s="22">
        <v>1.5561</v>
      </c>
      <c r="BQ174" s="3">
        <v>28.399523809523814</v>
      </c>
      <c r="BR174" s="23">
        <v>3.5539999999999998</v>
      </c>
      <c r="BS174" s="2">
        <v>41.9</v>
      </c>
      <c r="BT174" s="3">
        <v>55.11</v>
      </c>
      <c r="BU174" s="2">
        <v>2.4</v>
      </c>
      <c r="BV174" s="2">
        <v>2.2000000000000002</v>
      </c>
      <c r="BW174" s="2">
        <v>3.6</v>
      </c>
      <c r="BX174" s="2">
        <v>3.6</v>
      </c>
      <c r="BY174" s="23">
        <v>180.8</v>
      </c>
      <c r="BZ174" s="2">
        <v>95.9</v>
      </c>
      <c r="CA174" s="2">
        <v>78.2</v>
      </c>
      <c r="CB174" s="3">
        <v>83.14</v>
      </c>
      <c r="CC174" s="2">
        <v>79.3</v>
      </c>
      <c r="CD174" s="2">
        <v>100.8</v>
      </c>
      <c r="CE174" s="2">
        <v>95.650427851257518</v>
      </c>
      <c r="CF174" s="3">
        <v>83.09801744061204</v>
      </c>
      <c r="CG174" s="2">
        <v>79.38550117368122</v>
      </c>
      <c r="CH174" s="23">
        <v>191.29984168370453</v>
      </c>
      <c r="CI174" s="3">
        <v>83.627549739471334</v>
      </c>
      <c r="CM174" s="2">
        <f t="shared" si="196"/>
        <v>18.250449077516748</v>
      </c>
      <c r="CN174" s="2">
        <f t="shared" si="196"/>
        <v>2.2839149154938627</v>
      </c>
      <c r="CO174" s="2">
        <f t="shared" si="197"/>
        <v>100.65275629174053</v>
      </c>
      <c r="CR174" s="2">
        <f t="shared" si="201"/>
        <v>0.2638522427440671</v>
      </c>
      <c r="CS174" s="2">
        <f t="shared" si="201"/>
        <v>0.26809651474531215</v>
      </c>
      <c r="CT174" s="2">
        <f t="shared" si="202"/>
        <v>0.25188916876572875</v>
      </c>
      <c r="CU174" s="2">
        <f t="shared" si="202"/>
        <v>6.8770615843909366E-2</v>
      </c>
      <c r="CV174" s="2">
        <f t="shared" si="202"/>
        <v>1.7666783413374069E-2</v>
      </c>
      <c r="CW174" s="2">
        <f t="shared" si="203"/>
        <v>0.14662756598239635</v>
      </c>
      <c r="CX174" s="2">
        <f t="shared" si="204"/>
        <v>-0.46012269938649869</v>
      </c>
      <c r="CY174" s="2">
        <f t="shared" si="244"/>
        <v>1.0622154779969477</v>
      </c>
      <c r="CZ174" s="2">
        <f t="shared" si="208"/>
        <v>0.52083333333334081</v>
      </c>
      <c r="DA174" s="2">
        <f t="shared" si="209"/>
        <v>-0.85166784953869201</v>
      </c>
      <c r="DB174" s="2">
        <f t="shared" si="210"/>
        <v>0.93085106382979099</v>
      </c>
      <c r="DC174" s="2"/>
      <c r="DF174" s="2">
        <f t="shared" si="205"/>
        <v>0.82837595898825889</v>
      </c>
      <c r="DG174" s="2">
        <f t="shared" si="205"/>
        <v>0.21220751837418561</v>
      </c>
      <c r="DH174" s="2">
        <f t="shared" si="206"/>
        <v>-2.4019016696048778</v>
      </c>
      <c r="DI174" s="2">
        <f t="shared" si="269"/>
        <v>15.559555221199561</v>
      </c>
      <c r="DJ174" s="2">
        <f t="shared" si="269"/>
        <v>3.2320636164637317</v>
      </c>
      <c r="DM174" s="2"/>
      <c r="DN174" s="2">
        <f t="shared" si="245"/>
        <v>0.94466936572200122</v>
      </c>
      <c r="DO174" s="2">
        <f t="shared" si="212"/>
        <v>1.272264631043257</v>
      </c>
      <c r="DP174" s="2">
        <f t="shared" si="246"/>
        <v>-1.5151515151515118</v>
      </c>
      <c r="DQ174" s="2"/>
      <c r="DR174" s="2">
        <f t="shared" si="247"/>
        <v>4.0064102564102679</v>
      </c>
      <c r="DS174" s="2">
        <f t="shared" si="248"/>
        <v>3.1862098124041363</v>
      </c>
      <c r="DT174" s="2" t="e">
        <v>#N/A</v>
      </c>
      <c r="DU174" s="2" t="e">
        <v>#N/A</v>
      </c>
      <c r="DV174" s="2">
        <f t="shared" si="213"/>
        <v>0.2936857562408246</v>
      </c>
      <c r="DW174" s="2">
        <f t="shared" si="249"/>
        <v>-6.9194943446440504</v>
      </c>
      <c r="DX174" s="2">
        <f t="shared" si="250"/>
        <v>1.0471204188481575</v>
      </c>
      <c r="DY174" s="2">
        <f t="shared" si="251"/>
        <v>0.44510385756675319</v>
      </c>
      <c r="DZ174" s="2">
        <f t="shared" si="252"/>
        <v>-2.4890190336749662</v>
      </c>
      <c r="EA174" s="2">
        <f t="shared" si="190"/>
        <v>-2.9173419773095732</v>
      </c>
      <c r="EB174" s="2">
        <f t="shared" si="190"/>
        <v>10.480349344978169</v>
      </c>
      <c r="EC174" s="2">
        <f t="shared" si="190"/>
        <v>2.7027027027027195</v>
      </c>
      <c r="ED174" s="2">
        <f t="shared" si="188"/>
        <v>8.1911262798634699</v>
      </c>
      <c r="EE174" s="2" t="e">
        <f t="shared" si="188"/>
        <v>#N/A</v>
      </c>
      <c r="EF174" s="2">
        <f t="shared" si="188"/>
        <v>1.2396694214876103</v>
      </c>
      <c r="EG174" s="2">
        <f t="shared" si="188"/>
        <v>-0.60459492140265692</v>
      </c>
      <c r="EH174" s="2">
        <f t="shared" si="188"/>
        <v>-4.3805612594113637</v>
      </c>
      <c r="EI174" s="2">
        <f t="shared" si="275"/>
        <v>0.14556040756912303</v>
      </c>
      <c r="EJ174" s="2">
        <f t="shared" si="275"/>
        <v>1.8771331058020424</v>
      </c>
      <c r="EK174" s="2">
        <f t="shared" si="275"/>
        <v>-6.9194943446440504</v>
      </c>
      <c r="EL174" s="2">
        <f t="shared" si="275"/>
        <v>2.1314387211367691</v>
      </c>
      <c r="EM174" s="2">
        <f t="shared" si="275"/>
        <v>-0.23696682464455776</v>
      </c>
      <c r="EN174" s="2">
        <f t="shared" si="275"/>
        <v>3.9823008849557473</v>
      </c>
      <c r="EO174" s="2">
        <f t="shared" si="240"/>
        <v>0.44510385756675319</v>
      </c>
      <c r="EP174" s="2">
        <f t="shared" si="240"/>
        <v>-0.11123470522803602</v>
      </c>
      <c r="EQ174" s="2">
        <f t="shared" si="240"/>
        <v>1.6949152542372836</v>
      </c>
      <c r="ER174" s="2">
        <f t="shared" si="162"/>
        <v>2.7027027027027195</v>
      </c>
      <c r="ES174" s="2">
        <f t="shared" si="162"/>
        <v>3.3383915022761501</v>
      </c>
      <c r="ET174" s="2">
        <f t="shared" si="162"/>
        <v>1.8995929443690551</v>
      </c>
      <c r="EU174" s="2">
        <f t="shared" si="198"/>
        <v>1.7</v>
      </c>
      <c r="EV174" s="2">
        <f t="shared" si="198"/>
        <v>2.1</v>
      </c>
      <c r="EW174" s="2">
        <f t="shared" si="253"/>
        <v>0</v>
      </c>
      <c r="EX174" s="2">
        <f t="shared" si="253"/>
        <v>-0.13679890560874819</v>
      </c>
      <c r="EY174" s="2">
        <f t="shared" si="254"/>
        <v>4.2546974958362016</v>
      </c>
      <c r="EZ174" s="2">
        <f t="shared" si="254"/>
        <v>55.510763772039226</v>
      </c>
      <c r="FA174" s="2">
        <f t="shared" si="255"/>
        <v>-1.1792452830188704</v>
      </c>
      <c r="FB174" s="2">
        <f t="shared" si="281"/>
        <v>1.516002245929271</v>
      </c>
      <c r="FC174" s="2">
        <f t="shared" si="281"/>
        <v>-0.72463768115941241</v>
      </c>
      <c r="FD174" s="2">
        <f t="shared" si="281"/>
        <v>1.0335917312661369</v>
      </c>
      <c r="FE174" s="2">
        <f t="shared" si="280"/>
        <v>1.8498101188288762</v>
      </c>
      <c r="FF174" s="2">
        <f t="shared" si="280"/>
        <v>2.4547803617571029</v>
      </c>
      <c r="FG174" s="2">
        <f t="shared" si="280"/>
        <v>2.4390243902439046</v>
      </c>
      <c r="FH174" s="2">
        <v>3.6</v>
      </c>
      <c r="FI174" s="2">
        <v>3.4</v>
      </c>
      <c r="FL174" s="2">
        <f t="shared" si="270"/>
        <v>0.33912783828162762</v>
      </c>
      <c r="FM174" s="2">
        <f t="shared" si="270"/>
        <v>0.43492830227178647</v>
      </c>
      <c r="FN174" s="2">
        <f t="shared" si="229"/>
        <v>1.0616509517785033</v>
      </c>
      <c r="FQ174" s="2">
        <f t="shared" si="271"/>
        <v>1.3634274287189552</v>
      </c>
      <c r="FR174" s="2">
        <f t="shared" si="271"/>
        <v>1.7510959114289459</v>
      </c>
      <c r="FS174" s="2">
        <f t="shared" si="231"/>
        <v>4.314709877959455</v>
      </c>
      <c r="FT174" s="2">
        <f t="shared" si="272"/>
        <v>2.1407830713652931</v>
      </c>
      <c r="FU174" s="2">
        <f t="shared" si="272"/>
        <v>1.8713645230171938</v>
      </c>
      <c r="FX174" s="2">
        <f t="shared" si="276"/>
        <v>1.3505376068598585</v>
      </c>
      <c r="FY174" s="2">
        <f t="shared" si="276"/>
        <v>1.6190472641682607</v>
      </c>
      <c r="FZ174" s="2">
        <f t="shared" si="242"/>
        <v>4.924893270024544</v>
      </c>
      <c r="GA174" s="2">
        <f t="shared" si="277"/>
        <v>2.1263019034575503</v>
      </c>
      <c r="GB174" s="2">
        <f t="shared" si="277"/>
        <v>2.2656825818081483</v>
      </c>
      <c r="GE174" s="2"/>
      <c r="GF174" s="2"/>
      <c r="GG174" s="2">
        <f t="shared" si="279"/>
        <v>-1.2379792775300991</v>
      </c>
      <c r="GH174" s="2">
        <f t="shared" si="279"/>
        <v>8.5906928370888647</v>
      </c>
      <c r="GI174" s="2">
        <f t="shared" si="260"/>
        <v>-3.1274433150899061</v>
      </c>
      <c r="GJ174" s="2">
        <f t="shared" si="261"/>
        <v>4.1688936397648257</v>
      </c>
      <c r="GK174" s="2">
        <v>3.8</v>
      </c>
      <c r="GN174" s="2">
        <f t="shared" si="191"/>
        <v>0</v>
      </c>
      <c r="GQ174" s="2"/>
      <c r="GT174" s="27">
        <f t="shared" ca="1" si="174"/>
        <v>100.60882800608826</v>
      </c>
      <c r="GU174" s="27">
        <f t="shared" ca="1" si="175"/>
        <v>106.22009569377988</v>
      </c>
      <c r="GV174" s="27">
        <f t="shared" ca="1" si="175"/>
        <v>103.20855614973263</v>
      </c>
      <c r="GW174" s="27">
        <f t="shared" ca="1" si="176"/>
        <v>99.062133645955456</v>
      </c>
      <c r="GX174" s="27">
        <f t="shared" ca="1" si="176"/>
        <v>103.50877192982458</v>
      </c>
      <c r="GY174" s="27">
        <f t="shared" ca="1" si="177"/>
        <v>101.08108108108107</v>
      </c>
      <c r="GZ174" s="27">
        <f t="shared" ca="1" si="178"/>
        <v>106.20567375886525</v>
      </c>
      <c r="HA174" s="27">
        <f t="shared" ca="1" si="179"/>
        <v>96.51810584958217</v>
      </c>
      <c r="HB174" s="27">
        <f t="shared" ca="1" si="179"/>
        <v>103.11111111111111</v>
      </c>
      <c r="HC174" s="27">
        <f t="shared" ca="1" si="179"/>
        <v>93.210283454185898</v>
      </c>
      <c r="HD174" s="27">
        <f t="shared" ca="1" si="179"/>
        <v>96.804733727810643</v>
      </c>
      <c r="HE174" s="27">
        <f t="shared" ca="1" si="180"/>
        <v>99.078014184397162</v>
      </c>
      <c r="HG174" s="27">
        <f t="shared" ca="1" si="181"/>
        <v>100.15243902439026</v>
      </c>
      <c r="HH174" s="27">
        <f t="shared" ca="1" si="182"/>
        <v>91.800878477306014</v>
      </c>
      <c r="HI174" s="27">
        <f t="shared" ca="1" si="182"/>
        <v>97.905759162303653</v>
      </c>
      <c r="HJ174" s="27">
        <f t="shared" ca="1" si="183"/>
        <v>99.417249417249423</v>
      </c>
      <c r="HK174" s="27">
        <f t="shared" ca="1" si="183"/>
        <v>100.48076923076923</v>
      </c>
      <c r="HL174" s="27">
        <f t="shared" ca="1" si="184"/>
        <v>99.865047233468289</v>
      </c>
      <c r="HM174" s="27">
        <f t="shared" ca="1" si="185"/>
        <v>91.410048622366276</v>
      </c>
      <c r="HN174" s="27">
        <f t="shared" ca="1" si="186"/>
        <v>98.762035763411276</v>
      </c>
      <c r="HO174" s="27">
        <f t="shared" ca="1" si="186"/>
        <v>100.29717682020802</v>
      </c>
      <c r="HP174" s="27">
        <f t="shared" ca="1" si="186"/>
        <v>99.410222804718217</v>
      </c>
      <c r="HQ174" s="27">
        <f t="shared" ca="1" si="186"/>
        <v>103.17460317460316</v>
      </c>
      <c r="HR174" s="27">
        <f t="shared" ca="1" si="187"/>
        <v>96.509240246406563</v>
      </c>
      <c r="HT174" s="27">
        <f t="shared" ref="HT174:HV189" ca="1" si="282">AI162*GT162/$GY162</f>
        <v>164.80572521752396</v>
      </c>
      <c r="HU174" s="27">
        <f t="shared" ca="1" si="282"/>
        <v>34.672312190733251</v>
      </c>
      <c r="HV174" s="27">
        <f t="shared" ca="1" si="282"/>
        <v>29.182531713900147</v>
      </c>
      <c r="HW174" s="27">
        <f t="shared" ref="HW174:HX189" ca="1" si="283">AG162*GW162/$GY162</f>
        <v>553.9218149661524</v>
      </c>
      <c r="HX174" s="27">
        <f t="shared" ca="1" si="283"/>
        <v>445.70411102382826</v>
      </c>
      <c r="HY174" s="27">
        <f t="shared" ca="1" si="233"/>
        <v>1000.0000000000001</v>
      </c>
      <c r="HZ174" s="27">
        <f t="shared" ref="HZ174:IE189" ca="1" si="284">AL162*GZ162/$GY162</f>
        <v>9.474187661261567</v>
      </c>
      <c r="IA174" s="27">
        <f t="shared" ca="1" si="284"/>
        <v>17.363412664533165</v>
      </c>
      <c r="IB174" s="27">
        <f t="shared" ca="1" si="284"/>
        <v>16.339807334713957</v>
      </c>
      <c r="IC174" s="27">
        <f t="shared" ca="1" si="284"/>
        <v>53.054007311033374</v>
      </c>
      <c r="ID174" s="27">
        <f t="shared" ca="1" si="284"/>
        <v>31.822093971519987</v>
      </c>
      <c r="IE174" s="27">
        <f t="shared" ca="1" si="284"/>
        <v>14.340362562244447</v>
      </c>
      <c r="IG174" s="28">
        <f t="shared" ca="1" si="217"/>
        <v>0.12605188235729239</v>
      </c>
      <c r="IH174" s="28">
        <f t="shared" ca="1" si="217"/>
        <v>-0.11035485905292028</v>
      </c>
      <c r="II174" s="28">
        <f t="shared" ca="1" si="217"/>
        <v>2.8603081541781129E-2</v>
      </c>
      <c r="IJ174" s="28">
        <f t="shared" ca="1" si="218"/>
        <v>-0.83137242832697433</v>
      </c>
      <c r="IK174" s="24">
        <f t="shared" ca="1" si="234"/>
        <v>-0.87567253317312754</v>
      </c>
      <c r="IL174" s="28">
        <f t="shared" ca="1" si="219"/>
        <v>1.8156256150881411</v>
      </c>
      <c r="IM174" s="28">
        <f t="shared" ca="1" si="235"/>
        <v>0.94466936572198534</v>
      </c>
      <c r="IN174" s="3">
        <f t="shared" ca="1" si="236"/>
        <v>0.9842531867611668</v>
      </c>
      <c r="IO174" s="2">
        <f t="shared" si="256"/>
        <v>1</v>
      </c>
      <c r="IQ174" s="2">
        <f t="shared" ca="1" si="220"/>
        <v>4.4300104846153245E-2</v>
      </c>
      <c r="IS174" s="3">
        <f t="shared" ca="1" si="221"/>
        <v>5.1961776428019246E-2</v>
      </c>
      <c r="IT174" s="3">
        <f t="shared" ca="1" si="222"/>
        <v>-2.3384292637808314E-2</v>
      </c>
      <c r="IU174" s="3">
        <f t="shared" si="223"/>
        <v>0</v>
      </c>
      <c r="IV174" s="3">
        <f t="shared" ca="1" si="224"/>
        <v>-2.8577483790210932E-2</v>
      </c>
      <c r="IX174" s="28">
        <f ca="1">$HL174/100*(GZ174-100)*AL174/1000+(HM174-100)*HZ174/$HY174</f>
        <v>-3.180441910924843E-2</v>
      </c>
      <c r="IY174" s="28">
        <f ca="1">$HL174/100*(HA174-100)*AM174/1000+(HN174-100)*IA174/$HY174</f>
        <v>-8.4084798186638207E-2</v>
      </c>
      <c r="IZ174" s="28">
        <f ca="1">$HL174/100*(HB174-100)*AN174/1000+(HO174-100)*IB174/$HY174</f>
        <v>6.3887151017881103E-2</v>
      </c>
      <c r="JA174" s="28">
        <f ca="1">$HL174/100*(HC174-100)*AO174/1000+(HP174-100)*IC174/$HY174</f>
        <v>-0.39065938631164127</v>
      </c>
      <c r="JB174" s="28">
        <f ca="1">$HL174/100*(HD174-100)*AP174/1000+(HQ174-100)*ID174/$HY174</f>
        <v>1.1675803729711984E-2</v>
      </c>
      <c r="JC174" s="28">
        <f ca="1">$HL174/100*(HE174-100)*AQ174/1000+(HR174-100)*IE174/$HY174</f>
        <v>-6.2949142467548097E-2</v>
      </c>
      <c r="JE174" s="3">
        <f t="shared" ca="1" si="268"/>
        <v>-5.0908895711835114E-2</v>
      </c>
      <c r="JF174" s="3">
        <f t="shared" ca="1" si="268"/>
        <v>-3.4224430041221443E-3</v>
      </c>
      <c r="JG174" s="3">
        <f t="shared" ca="1" si="268"/>
        <v>9.7953932856821579E-4</v>
      </c>
      <c r="JH174" s="3">
        <f t="shared" ca="1" si="268"/>
        <v>7.5131884315700559E-2</v>
      </c>
      <c r="JI174" s="3">
        <f t="shared" ca="1" si="268"/>
        <v>-2.4862046310087579E-2</v>
      </c>
      <c r="JJ174" s="3">
        <f t="shared" ca="1" si="268"/>
        <v>-7.8238506327965654E-3</v>
      </c>
      <c r="JK174" s="3">
        <f>IO174-IO173</f>
        <v>0</v>
      </c>
      <c r="JL174" s="3">
        <f t="shared" ca="1" si="226"/>
        <v>4.9929356383266899E-2</v>
      </c>
      <c r="JN174" s="10">
        <f>COUNTIF(EI174:ET174,"&gt;2")</f>
        <v>4</v>
      </c>
      <c r="JP174" s="2">
        <f>AVERAGE(CS174,CS162,CS150,CS138,CS126,CS114,CS102,CS90,CS78,CS66)</f>
        <v>0.42734769905512121</v>
      </c>
      <c r="JQ174" s="2">
        <f>CS174-JP174</f>
        <v>-0.15925118430980906</v>
      </c>
      <c r="JR174" s="2">
        <f>AVERAGE(CT174,CT162,CT150,CT138,CT126,CT114,CT102,CT90,CT78,CT66)</f>
        <v>0.57406291629778516</v>
      </c>
      <c r="JS174" s="2">
        <f>CT174-JR174</f>
        <v>-0.32217374753205641</v>
      </c>
      <c r="KH174" s="2">
        <f>(DN174*$DN$4)+(FB174*$FB$3)+(FC174*$FC$3)+(FD174*$FD$3)+(FE174*$FE$3)+(FF174*$FF$3)+(FG174*$FG$3)</f>
        <v>1.257512598232702</v>
      </c>
      <c r="KI174" s="2">
        <f>F174-KH174</f>
        <v>-0.25751259823270201</v>
      </c>
      <c r="KJ174" s="2">
        <f>MAX(DN174,FB174:FG174)</f>
        <v>2.4547803617571029</v>
      </c>
      <c r="KK174" s="2">
        <f>MIN(DN174,FB174:FG174)</f>
        <v>-0.72463768115941241</v>
      </c>
      <c r="KL174" s="2">
        <f t="shared" si="257"/>
        <v>3.1794180429165153</v>
      </c>
      <c r="KO174" s="2">
        <f>BO174</f>
        <v>101.25</v>
      </c>
      <c r="KP174" s="2">
        <f>100*((BO168/BO156)-1)</f>
        <v>1.3814118842051748</v>
      </c>
      <c r="KQ174" s="2">
        <f t="shared" si="263"/>
        <v>1.3814118842051748</v>
      </c>
      <c r="KR174" s="2">
        <f>100*((BO162/BO150)-1)</f>
        <v>0.76891946580330828</v>
      </c>
      <c r="KS174" s="2">
        <f t="shared" si="274"/>
        <v>0.76891946580330828</v>
      </c>
      <c r="KT174" s="3">
        <f>BP174</f>
        <v>1.5561</v>
      </c>
      <c r="KU174" s="3">
        <f>BQ174</f>
        <v>28.399523809523814</v>
      </c>
      <c r="KV174" s="3">
        <f t="shared" si="207"/>
        <v>18.250449077516748</v>
      </c>
      <c r="KW174" s="2">
        <f t="shared" si="200"/>
        <v>39.85366696303484</v>
      </c>
      <c r="KX174" s="2">
        <f t="shared" si="200"/>
        <v>33.386826202051424</v>
      </c>
      <c r="LB174">
        <v>0</v>
      </c>
      <c r="LE174" s="2" t="e">
        <v>#N/A</v>
      </c>
      <c r="LF174" s="2" t="e">
        <v>#N/A</v>
      </c>
      <c r="LG174" s="2" t="e">
        <v>#N/A</v>
      </c>
      <c r="LH174" s="2" t="e">
        <v>#N/A</v>
      </c>
      <c r="LI174" s="2" t="e">
        <v>#N/A</v>
      </c>
      <c r="LJ174" s="2" t="e">
        <v>#N/A</v>
      </c>
      <c r="LK174" s="2">
        <v>83.640654915967232</v>
      </c>
      <c r="LL174" s="2" t="e">
        <v>#N/A</v>
      </c>
      <c r="LM174" s="2" t="e">
        <v>#N/A</v>
      </c>
      <c r="LN174" s="2">
        <v>78.564138210761982</v>
      </c>
      <c r="LO174" s="2">
        <v>50.700856086447722</v>
      </c>
      <c r="LP174" s="2">
        <v>58.313779206933894</v>
      </c>
      <c r="LQ174" s="2" t="e">
        <v>#N/A</v>
      </c>
      <c r="LR174" s="2" t="e">
        <v>#N/A</v>
      </c>
      <c r="LS174" s="2" t="e">
        <v>#N/A</v>
      </c>
      <c r="LT174" s="2" t="e">
        <v>#N/A</v>
      </c>
      <c r="LU174" s="2" t="e">
        <v>#N/A</v>
      </c>
      <c r="LV174" s="2" t="e">
        <v>#N/A</v>
      </c>
      <c r="LW174" s="2" t="e">
        <v>#N/A</v>
      </c>
      <c r="LX174" s="2" t="e">
        <v>#N/A</v>
      </c>
      <c r="LY174" s="2">
        <v>72.040463338472506</v>
      </c>
      <c r="LZ174" s="2" t="e">
        <v>#N/A</v>
      </c>
      <c r="MA174" s="2" t="e">
        <v>#N/A</v>
      </c>
      <c r="MB174" s="2" t="e">
        <v>#N/A</v>
      </c>
      <c r="MC174" s="2" t="e">
        <v>#N/A</v>
      </c>
      <c r="MD174" s="2" t="e">
        <v>#N/A</v>
      </c>
      <c r="ME174" s="2" t="e">
        <v>#N/A</v>
      </c>
      <c r="MF174" s="2" t="e">
        <v>#N/A</v>
      </c>
      <c r="MG174" s="2" t="e">
        <v>#N/A</v>
      </c>
      <c r="MH174" s="2">
        <v>70.99819493927555</v>
      </c>
      <c r="MI174" s="2" t="e">
        <v>#N/A</v>
      </c>
      <c r="MJ174" s="2" t="e">
        <v>#N/A</v>
      </c>
      <c r="MK174" s="2" t="e">
        <v>#N/A</v>
      </c>
      <c r="ML174" s="2" t="e">
        <v>#N/A</v>
      </c>
      <c r="MM174" s="2" t="e">
        <v>#N/A</v>
      </c>
      <c r="MN174" s="2" t="e">
        <v>#N/A</v>
      </c>
      <c r="MO174" s="2" t="e">
        <v>#N/A</v>
      </c>
      <c r="MP174" s="2">
        <v>45.990959856776037</v>
      </c>
      <c r="MQ174" s="2" t="e">
        <v>#N/A</v>
      </c>
      <c r="MR174" s="2" t="e">
        <v>#N/A</v>
      </c>
      <c r="MS174" s="10" t="e">
        <v>#N/A</v>
      </c>
      <c r="MT174" s="2" t="e">
        <v>#N/A</v>
      </c>
      <c r="MU174" s="2" t="e">
        <v>#N/A</v>
      </c>
      <c r="MV174" s="2" t="e">
        <v>#N/A</v>
      </c>
      <c r="MX174" s="22" t="e">
        <v>#N/A</v>
      </c>
      <c r="MY174" s="22" t="e">
        <v>#N/A</v>
      </c>
      <c r="MZ174" s="22" t="e">
        <v>#N/A</v>
      </c>
      <c r="NA174" s="22" t="e">
        <v>#N/A</v>
      </c>
      <c r="NB174" s="22" t="e">
        <v>#N/A</v>
      </c>
      <c r="NC174" s="22" t="e">
        <v>#N/A</v>
      </c>
      <c r="ND174" s="22">
        <v>1</v>
      </c>
      <c r="NE174" s="22" t="e">
        <v>#N/A</v>
      </c>
      <c r="NF174" s="22" t="e">
        <v>#N/A</v>
      </c>
      <c r="NG174" s="22">
        <v>2</v>
      </c>
      <c r="NH174" s="23">
        <v>9</v>
      </c>
      <c r="NI174" s="22">
        <v>23</v>
      </c>
      <c r="NJ174" s="22" t="e">
        <v>#N/A</v>
      </c>
      <c r="NK174" s="22" t="e">
        <v>#N/A</v>
      </c>
      <c r="NL174" s="23" t="e">
        <v>#N/A</v>
      </c>
      <c r="NM174" s="3" t="e">
        <v>#N/A</v>
      </c>
      <c r="NN174" s="22" t="e">
        <v>#N/A</v>
      </c>
      <c r="NO174" s="22" t="e">
        <v>#N/A</v>
      </c>
      <c r="NP174" s="22" t="e">
        <v>#N/A</v>
      </c>
      <c r="NQ174" s="22" t="e">
        <v>#N/A</v>
      </c>
      <c r="NR174" s="23">
        <v>1</v>
      </c>
      <c r="NS174" s="22" t="e">
        <v>#N/A</v>
      </c>
      <c r="NT174" s="22" t="e">
        <v>#N/A</v>
      </c>
      <c r="NU174" s="23" t="e">
        <v>#N/A</v>
      </c>
      <c r="NV174" s="3" t="e">
        <v>#N/A</v>
      </c>
      <c r="NW174" s="22" t="e">
        <v>#N/A</v>
      </c>
      <c r="NX174" s="22" t="e">
        <v>#N/A</v>
      </c>
      <c r="NY174" s="22" t="e">
        <v>#N/A</v>
      </c>
      <c r="NZ174" s="22" t="e">
        <v>#N/A</v>
      </c>
      <c r="OA174" s="23">
        <v>11</v>
      </c>
      <c r="OB174" s="22" t="e">
        <v>#N/A</v>
      </c>
      <c r="OC174" s="22" t="e">
        <v>#N/A</v>
      </c>
      <c r="OD174" s="22" t="e">
        <v>#N/A</v>
      </c>
      <c r="OE174" s="22" t="e">
        <v>#N/A</v>
      </c>
      <c r="OF174" s="22" t="e">
        <v>#N/A</v>
      </c>
      <c r="OG174" s="22" t="e">
        <v>#N/A</v>
      </c>
      <c r="OH174" s="23" t="e">
        <v>#N/A</v>
      </c>
      <c r="OI174" s="22">
        <v>2</v>
      </c>
      <c r="OJ174" s="22" t="e">
        <v>#N/A</v>
      </c>
      <c r="OK174" s="22" t="e">
        <v>#N/A</v>
      </c>
      <c r="OL174" s="22" t="e">
        <v>#N/A</v>
      </c>
      <c r="OM174" s="23" t="e">
        <v>#N/A</v>
      </c>
      <c r="ON174" s="22" t="e">
        <v>#N/A</v>
      </c>
      <c r="OO174" s="22" t="e">
        <v>#N/A</v>
      </c>
      <c r="OQ174">
        <f t="shared" si="258"/>
        <v>-8</v>
      </c>
      <c r="OR174" s="23" t="e">
        <f t="shared" ca="1" si="238"/>
        <v>#N/A</v>
      </c>
      <c r="OS174" s="23" t="e">
        <f t="shared" ca="1" si="238"/>
        <v>#N/A</v>
      </c>
      <c r="OT174" s="23" t="e">
        <f t="shared" ca="1" si="238"/>
        <v>#N/A</v>
      </c>
      <c r="OU174" s="23" t="e">
        <f t="shared" ca="1" si="238"/>
        <v>#N/A</v>
      </c>
      <c r="OV174" s="23" t="e">
        <f t="shared" ca="1" si="238"/>
        <v>#N/A</v>
      </c>
      <c r="OW174" s="23" t="e">
        <f t="shared" ca="1" si="238"/>
        <v>#N/A</v>
      </c>
      <c r="OX174" s="23">
        <f t="shared" ca="1" si="238"/>
        <v>1.0216219147985182</v>
      </c>
      <c r="OY174" s="23" t="e">
        <f t="shared" ca="1" si="278"/>
        <v>#N/A</v>
      </c>
      <c r="OZ174" s="23" t="e">
        <f t="shared" ca="1" si="278"/>
        <v>#N/A</v>
      </c>
      <c r="PA174" s="23">
        <f t="shared" ca="1" si="278"/>
        <v>1.0268491348410298</v>
      </c>
      <c r="PB174" s="23">
        <f t="shared" ca="1" si="278"/>
        <v>1.0446595999484991</v>
      </c>
      <c r="PC174" s="23">
        <f t="shared" ca="1" si="278"/>
        <v>1.0367847383783089</v>
      </c>
      <c r="PD174" s="23" t="e">
        <f t="shared" ca="1" si="278"/>
        <v>#N/A</v>
      </c>
      <c r="PE174" s="23" t="e">
        <f t="shared" ca="1" si="278"/>
        <v>#N/A</v>
      </c>
      <c r="PF174" s="23" t="e">
        <f t="shared" ca="1" si="278"/>
        <v>#N/A</v>
      </c>
      <c r="PG174" s="23" t="e">
        <f t="shared" ca="1" si="278"/>
        <v>#N/A</v>
      </c>
      <c r="PH174" s="23" t="e">
        <f t="shared" ca="1" si="278"/>
        <v>#N/A</v>
      </c>
      <c r="PI174" s="23" t="e">
        <f t="shared" ca="1" si="278"/>
        <v>#N/A</v>
      </c>
      <c r="PJ174" s="23" t="e">
        <f t="shared" ca="1" si="264"/>
        <v>#N/A</v>
      </c>
      <c r="PK174" s="23" t="e">
        <f t="shared" ca="1" si="264"/>
        <v>#N/A</v>
      </c>
      <c r="PL174" s="23">
        <f t="shared" ca="1" si="264"/>
        <v>1.0206694635990323</v>
      </c>
      <c r="PM174" s="23" t="e">
        <f t="shared" ca="1" si="264"/>
        <v>#N/A</v>
      </c>
      <c r="PN174" s="23" t="e">
        <f t="shared" ca="1" si="264"/>
        <v>#N/A</v>
      </c>
      <c r="PO174" s="23" t="e">
        <f t="shared" ca="1" si="264"/>
        <v>#N/A</v>
      </c>
      <c r="PP174" s="23" t="e">
        <f t="shared" ca="1" si="262"/>
        <v>#N/A</v>
      </c>
      <c r="PQ174" s="23" t="e">
        <f t="shared" ca="1" si="262"/>
        <v>#N/A</v>
      </c>
      <c r="PR174" s="23" t="e">
        <f t="shared" ca="1" si="262"/>
        <v>#N/A</v>
      </c>
      <c r="PS174" s="23" t="e">
        <f t="shared" ca="1" si="239"/>
        <v>#N/A</v>
      </c>
      <c r="PT174" s="23" t="e">
        <f t="shared" ca="1" si="239"/>
        <v>#N/A</v>
      </c>
      <c r="PU174" s="23">
        <f t="shared" ca="1" si="239"/>
        <v>1.033903551625726</v>
      </c>
      <c r="PV174" s="23" t="e">
        <f t="shared" ca="1" si="239"/>
        <v>#N/A</v>
      </c>
      <c r="PW174" s="23" t="e">
        <f t="shared" ca="1" si="239"/>
        <v>#N/A</v>
      </c>
      <c r="PX174" s="23" t="e">
        <f t="shared" ca="1" si="239"/>
        <v>#N/A</v>
      </c>
      <c r="PY174" s="23" t="e">
        <f t="shared" ca="1" si="239"/>
        <v>#N/A</v>
      </c>
      <c r="PZ174" s="23" t="e">
        <f t="shared" ca="1" si="239"/>
        <v>#N/A</v>
      </c>
      <c r="QA174" s="23" t="e">
        <f t="shared" ca="1" si="273"/>
        <v>#N/A</v>
      </c>
      <c r="QB174" s="23" t="e">
        <f t="shared" ca="1" si="273"/>
        <v>#N/A</v>
      </c>
      <c r="QC174" s="23">
        <f t="shared" ca="1" si="273"/>
        <v>1.0584469773352629</v>
      </c>
      <c r="QD174" s="23" t="e">
        <f t="shared" ca="1" si="273"/>
        <v>#N/A</v>
      </c>
      <c r="QE174" s="23" t="e">
        <f t="shared" ca="1" si="273"/>
        <v>#N/A</v>
      </c>
      <c r="QF174" s="23" t="e">
        <f t="shared" ca="1" si="273"/>
        <v>#N/A</v>
      </c>
      <c r="QG174" s="23" t="e">
        <f t="shared" ca="1" si="194"/>
        <v>#N/A</v>
      </c>
      <c r="QH174" s="23" t="e">
        <f t="shared" ca="1" si="194"/>
        <v>#N/A</v>
      </c>
      <c r="QI174" s="23" t="e">
        <f t="shared" ca="1" si="194"/>
        <v>#N/A</v>
      </c>
      <c r="QJ174" s="26" t="e">
        <f t="shared" ca="1" si="211"/>
        <v>#N/A</v>
      </c>
    </row>
    <row r="175" spans="1:452" x14ac:dyDescent="0.35">
      <c r="A175" t="s">
        <v>1240</v>
      </c>
      <c r="B175" s="25">
        <v>37530</v>
      </c>
      <c r="C175" t="s">
        <v>792</v>
      </c>
      <c r="D175" s="2">
        <v>76.099999999999994</v>
      </c>
      <c r="E175" s="2">
        <v>74.900000000000006</v>
      </c>
      <c r="F175" s="2">
        <v>1.4</v>
      </c>
      <c r="G175" s="2">
        <v>79.8</v>
      </c>
      <c r="H175" s="2">
        <v>74.808366310278629</v>
      </c>
      <c r="I175" s="2">
        <v>79.664611566095829</v>
      </c>
      <c r="J175" s="2">
        <v>84.3</v>
      </c>
      <c r="K175" s="2">
        <v>65.3</v>
      </c>
      <c r="L175" s="2">
        <v>65.235641487369818</v>
      </c>
      <c r="M175" s="2">
        <v>72.3</v>
      </c>
      <c r="N175" s="2">
        <v>66.599999999999994</v>
      </c>
      <c r="O175" s="2">
        <v>68.400000000000006</v>
      </c>
      <c r="P175" s="2">
        <v>66.099999999999994</v>
      </c>
      <c r="Q175" s="2">
        <v>139.19999999999999</v>
      </c>
      <c r="R175" s="2">
        <v>67.599999999999994</v>
      </c>
      <c r="S175" s="2">
        <v>66.599999999999994</v>
      </c>
      <c r="T175" s="2">
        <v>38.700000000000003</v>
      </c>
      <c r="U175" s="2">
        <v>58.4</v>
      </c>
      <c r="V175" s="2">
        <v>76.900000000000006</v>
      </c>
      <c r="W175" s="2">
        <v>36.299999999999997</v>
      </c>
      <c r="X175" s="2">
        <v>95.3</v>
      </c>
      <c r="Y175" s="2" t="e">
        <v>#N/A</v>
      </c>
      <c r="Z175" s="2">
        <v>49.2</v>
      </c>
      <c r="AA175" s="2">
        <v>82.2</v>
      </c>
      <c r="AB175" s="2">
        <v>138.6</v>
      </c>
      <c r="AC175" s="2">
        <v>137.4</v>
      </c>
      <c r="AD175" s="2">
        <v>69.8</v>
      </c>
      <c r="AE175" s="2">
        <v>140.5</v>
      </c>
      <c r="AF175" s="2">
        <v>80.5</v>
      </c>
      <c r="AG175" s="22">
        <v>543</v>
      </c>
      <c r="AH175" s="22">
        <v>457</v>
      </c>
      <c r="AI175" s="22">
        <v>166</v>
      </c>
      <c r="AJ175" s="22">
        <v>28</v>
      </c>
      <c r="AK175" s="22">
        <v>28</v>
      </c>
      <c r="AL175" s="22">
        <v>8</v>
      </c>
      <c r="AM175" s="22">
        <v>18</v>
      </c>
      <c r="AN175" s="22">
        <v>19</v>
      </c>
      <c r="AO175" s="22">
        <v>53</v>
      </c>
      <c r="AP175" s="22">
        <v>28</v>
      </c>
      <c r="AQ175" s="22">
        <v>14</v>
      </c>
      <c r="AR175" s="2">
        <v>69</v>
      </c>
      <c r="AS175" s="2">
        <v>59.6</v>
      </c>
      <c r="AT175" s="2">
        <v>139.19999999999999</v>
      </c>
      <c r="AU175" s="2">
        <v>57.6</v>
      </c>
      <c r="AV175" s="2">
        <v>83.4</v>
      </c>
      <c r="AW175" s="2">
        <v>70.599999999999994</v>
      </c>
      <c r="AX175" s="2">
        <v>67.599999999999994</v>
      </c>
      <c r="AY175" s="2">
        <v>90.1</v>
      </c>
      <c r="AZ175" s="2">
        <v>102.2</v>
      </c>
      <c r="BA175" s="2">
        <v>36.299999999999997</v>
      </c>
      <c r="BB175" s="2">
        <v>68.3</v>
      </c>
      <c r="BC175" s="2">
        <v>76</v>
      </c>
      <c r="BD175" s="3" t="e">
        <v>#N/A</v>
      </c>
      <c r="BE175" s="3" t="e">
        <v>#N/A</v>
      </c>
      <c r="BF175" s="3" t="e">
        <v>#N/A</v>
      </c>
      <c r="BG175" s="3" t="e">
        <v>#N/A</v>
      </c>
      <c r="BH175" s="3" t="e">
        <v>#N/A</v>
      </c>
      <c r="BI175" s="2">
        <v>177.9</v>
      </c>
      <c r="BJ175" s="2">
        <v>2.1</v>
      </c>
      <c r="BK175" s="2">
        <v>2.2999999999999998</v>
      </c>
      <c r="BL175" s="2">
        <v>65.7</v>
      </c>
      <c r="BM175" s="2">
        <v>73.099999999999994</v>
      </c>
      <c r="BN175" s="10">
        <v>342</v>
      </c>
      <c r="BO175" s="3">
        <v>101.47</v>
      </c>
      <c r="BP175" s="22">
        <v>1.5573999999999999</v>
      </c>
      <c r="BQ175" s="3">
        <v>27.543043478260874</v>
      </c>
      <c r="BR175" s="23">
        <v>4.1204347826086947</v>
      </c>
      <c r="BS175" s="2">
        <v>41.6</v>
      </c>
      <c r="BT175" s="3">
        <v>55.11</v>
      </c>
      <c r="BU175" s="2">
        <v>2.2999999999999998</v>
      </c>
      <c r="BV175" s="2">
        <v>2.2000000000000002</v>
      </c>
      <c r="BW175" s="2">
        <v>3.2</v>
      </c>
      <c r="BX175" s="2">
        <v>3.2</v>
      </c>
      <c r="BY175" s="23">
        <v>181.2</v>
      </c>
      <c r="BZ175" s="2">
        <v>95.7</v>
      </c>
      <c r="CA175" s="2">
        <v>78.3</v>
      </c>
      <c r="CB175" s="3">
        <v>83.27</v>
      </c>
      <c r="CC175" s="2">
        <v>79.599999999999994</v>
      </c>
      <c r="CD175" s="2">
        <v>101.3</v>
      </c>
      <c r="CE175" s="2">
        <v>95.322697496630056</v>
      </c>
      <c r="CF175" s="3">
        <v>83.260362109766746</v>
      </c>
      <c r="CG175" s="2">
        <v>79.670670593861786</v>
      </c>
      <c r="CH175" s="23">
        <v>191.52944826531925</v>
      </c>
      <c r="CI175" s="3">
        <v>83.775740399714081</v>
      </c>
      <c r="CM175" s="2">
        <f t="shared" si="196"/>
        <v>17.685272555708792</v>
      </c>
      <c r="CN175" s="2">
        <f t="shared" si="196"/>
        <v>2.6457138709443271</v>
      </c>
      <c r="CO175" s="2">
        <f t="shared" si="197"/>
        <v>100.73684380743957</v>
      </c>
      <c r="CR175" s="2">
        <f t="shared" si="201"/>
        <v>0.13157894736841358</v>
      </c>
      <c r="CS175" s="2">
        <f t="shared" si="201"/>
        <v>0.1336898395722039</v>
      </c>
      <c r="CT175" s="2">
        <f t="shared" si="202"/>
        <v>0.25125628140703876</v>
      </c>
      <c r="CU175" s="2">
        <f t="shared" si="202"/>
        <v>0.21227510885214623</v>
      </c>
      <c r="CV175" s="2">
        <f t="shared" si="202"/>
        <v>0.27656898124213342</v>
      </c>
      <c r="CW175" s="2">
        <f t="shared" si="203"/>
        <v>0.14641288433383387</v>
      </c>
      <c r="CX175" s="2">
        <f t="shared" si="204"/>
        <v>0.61633281972263709</v>
      </c>
      <c r="CY175" s="2">
        <f t="shared" si="244"/>
        <v>0</v>
      </c>
      <c r="CZ175" s="2">
        <f t="shared" si="208"/>
        <v>0.25906735751295701</v>
      </c>
      <c r="DA175" s="2">
        <f t="shared" si="209"/>
        <v>-0.78740157480314565</v>
      </c>
      <c r="DB175" s="2">
        <f t="shared" si="210"/>
        <v>1.3175230566534915</v>
      </c>
      <c r="DC175" s="2"/>
      <c r="DF175" s="2">
        <f t="shared" si="205"/>
        <v>2.5772528270751272</v>
      </c>
      <c r="DG175" s="2">
        <f t="shared" si="205"/>
        <v>3.3697797560064302</v>
      </c>
      <c r="DH175" s="2">
        <f t="shared" si="206"/>
        <v>7.5700388565837162</v>
      </c>
      <c r="DI175" s="2">
        <f t="shared" ref="DI175:DJ190" si="285">100*((AVERAGE(V173:V175)/AVERAGE(V170:V172))^4-1)</f>
        <v>15.358251485554387</v>
      </c>
      <c r="DJ175" s="2">
        <f t="shared" si="285"/>
        <v>15.608909354107791</v>
      </c>
      <c r="DM175" s="2"/>
      <c r="DN175" s="2">
        <f t="shared" si="245"/>
        <v>1.3531799729364005</v>
      </c>
      <c r="DO175" s="2">
        <f t="shared" si="212"/>
        <v>1.6560509554140093</v>
      </c>
      <c r="DP175" s="2">
        <f t="shared" si="246"/>
        <v>-1.2880562060890028</v>
      </c>
      <c r="DQ175" s="2"/>
      <c r="DR175" s="2">
        <f t="shared" si="247"/>
        <v>4.479999999999996</v>
      </c>
      <c r="DS175" s="2">
        <f t="shared" si="248"/>
        <v>3.245116067708945</v>
      </c>
      <c r="DT175" s="2" t="e">
        <v>#N/A</v>
      </c>
      <c r="DU175" s="2" t="e">
        <v>#N/A</v>
      </c>
      <c r="DV175" s="2">
        <f t="shared" si="213"/>
        <v>0.29325513196480912</v>
      </c>
      <c r="DW175" s="2">
        <f t="shared" si="249"/>
        <v>-6.764902880107182</v>
      </c>
      <c r="DX175" s="2">
        <f t="shared" si="250"/>
        <v>2.6525198938992078</v>
      </c>
      <c r="DY175" s="2">
        <f t="shared" si="251"/>
        <v>1.0463378176382543</v>
      </c>
      <c r="DZ175" s="2">
        <f t="shared" si="252"/>
        <v>-0.89285714285715079</v>
      </c>
      <c r="EA175" s="2">
        <f t="shared" si="190"/>
        <v>-0.17094017094017033</v>
      </c>
      <c r="EB175" s="2">
        <f t="shared" si="190"/>
        <v>10.96681096681098</v>
      </c>
      <c r="EC175" s="2">
        <f t="shared" si="190"/>
        <v>8.6826347305389184</v>
      </c>
      <c r="ED175" s="2">
        <f t="shared" si="188"/>
        <v>8.2954545454545503</v>
      </c>
      <c r="EE175" s="2" t="e">
        <f t="shared" si="188"/>
        <v>#N/A</v>
      </c>
      <c r="EF175" s="2">
        <f t="shared" si="188"/>
        <v>1.4432989690721598</v>
      </c>
      <c r="EG175" s="2">
        <f t="shared" si="188"/>
        <v>-0.60459492140265692</v>
      </c>
      <c r="EH175" s="2">
        <f t="shared" si="188"/>
        <v>-4.0166204986149641</v>
      </c>
      <c r="EI175" s="2">
        <f t="shared" si="275"/>
        <v>0.29069767441860517</v>
      </c>
      <c r="EJ175" s="2">
        <f t="shared" si="275"/>
        <v>1.5332197614991383</v>
      </c>
      <c r="EK175" s="2">
        <f t="shared" si="275"/>
        <v>-6.764902880107182</v>
      </c>
      <c r="EL175" s="2">
        <f t="shared" si="275"/>
        <v>2.4911032028469782</v>
      </c>
      <c r="EM175" s="2">
        <f t="shared" si="275"/>
        <v>-0.23923444976075015</v>
      </c>
      <c r="EN175" s="2">
        <f t="shared" si="275"/>
        <v>3.9764359351988077</v>
      </c>
      <c r="EO175" s="2">
        <f t="shared" si="240"/>
        <v>1.0463378176382543</v>
      </c>
      <c r="EP175" s="2">
        <f t="shared" si="240"/>
        <v>-0.33185840707965486</v>
      </c>
      <c r="EQ175" s="2">
        <f t="shared" si="240"/>
        <v>1.8943170488534555</v>
      </c>
      <c r="ER175" s="2">
        <f t="shared" si="162"/>
        <v>8.6826347305389184</v>
      </c>
      <c r="ES175" s="2">
        <f t="shared" si="162"/>
        <v>3.3282904689863946</v>
      </c>
      <c r="ET175" s="2">
        <f t="shared" si="162"/>
        <v>3.1207598371777445</v>
      </c>
      <c r="EU175" s="2">
        <f t="shared" si="198"/>
        <v>2.1</v>
      </c>
      <c r="EV175" s="2">
        <f t="shared" si="198"/>
        <v>2.2999999999999998</v>
      </c>
      <c r="EW175" s="2">
        <f t="shared" si="253"/>
        <v>1.2326656394452851</v>
      </c>
      <c r="EX175" s="2">
        <f t="shared" si="253"/>
        <v>0.27434842249656199</v>
      </c>
      <c r="EY175" s="2">
        <f t="shared" si="254"/>
        <v>25.006950883802183</v>
      </c>
      <c r="EZ175" s="2">
        <f t="shared" si="254"/>
        <v>56.544400156560727</v>
      </c>
      <c r="FA175" s="2">
        <f t="shared" si="255"/>
        <v>0</v>
      </c>
      <c r="FB175" s="2">
        <f t="shared" si="281"/>
        <v>2.0270270270270174</v>
      </c>
      <c r="FC175" s="2">
        <f t="shared" si="281"/>
        <v>-0.93167701863353658</v>
      </c>
      <c r="FD175" s="2">
        <f t="shared" si="281"/>
        <v>1.1627906976743985</v>
      </c>
      <c r="FE175" s="2">
        <f t="shared" si="280"/>
        <v>1.9466209598432815</v>
      </c>
      <c r="FF175" s="2">
        <f t="shared" si="280"/>
        <v>2.709677419354839</v>
      </c>
      <c r="FG175" s="2">
        <f t="shared" si="280"/>
        <v>3.2619775739041845</v>
      </c>
      <c r="FH175" s="2">
        <v>3.5</v>
      </c>
      <c r="FI175" s="2">
        <v>3.1</v>
      </c>
      <c r="FL175" s="2">
        <f t="shared" ref="FL175:FM190" si="286">100*((AVERAGE(H173:H175)/AVERAGE(H170:H172))-1)</f>
        <v>0.33811703450479236</v>
      </c>
      <c r="FM175" s="2">
        <f t="shared" si="286"/>
        <v>0.38668327056217144</v>
      </c>
      <c r="FN175" s="2">
        <f t="shared" si="229"/>
        <v>1.0299693712134683</v>
      </c>
      <c r="FQ175" s="2">
        <f t="shared" ref="FQ175:FR190" si="287">100*((AVERAGE(H173:H175)/AVERAGE(H170:H172))^4-1)</f>
        <v>1.3593430006691998</v>
      </c>
      <c r="FR175" s="2">
        <f t="shared" si="287"/>
        <v>1.5557276690743471</v>
      </c>
      <c r="FS175" s="2">
        <f t="shared" si="231"/>
        <v>4.1839658763753507</v>
      </c>
      <c r="FT175" s="2">
        <f t="shared" ref="FT175:FU190" si="288">100*((AVERAGE(CH173:CH175)/AVERAGE(CH170:CH172))^4-1)</f>
        <v>2.2872751051548956</v>
      </c>
      <c r="FU175" s="2">
        <f t="shared" si="288"/>
        <v>1.644573051478293</v>
      </c>
      <c r="FX175" s="2">
        <f t="shared" si="276"/>
        <v>1.3608917027373213</v>
      </c>
      <c r="FY175" s="2">
        <f t="shared" si="276"/>
        <v>1.672823676667079</v>
      </c>
      <c r="FZ175" s="2">
        <f t="shared" si="242"/>
        <v>4.9352881501909529</v>
      </c>
      <c r="GA175" s="2">
        <f t="shared" si="277"/>
        <v>2.0497376124043232</v>
      </c>
      <c r="GB175" s="2">
        <f t="shared" si="277"/>
        <v>2.1852292182294786</v>
      </c>
      <c r="GE175" s="2"/>
      <c r="GF175" s="2"/>
      <c r="GG175" s="2">
        <f t="shared" si="279"/>
        <v>7.5466305127219968</v>
      </c>
      <c r="GH175" s="2">
        <f t="shared" si="279"/>
        <v>33.060567455383591</v>
      </c>
      <c r="GI175" s="2">
        <f t="shared" si="260"/>
        <v>-1.6535433070866246</v>
      </c>
      <c r="GJ175" s="2">
        <f t="shared" si="261"/>
        <v>4.2689434364994838</v>
      </c>
      <c r="GK175" s="2">
        <v>3.5</v>
      </c>
      <c r="GN175" s="2">
        <f t="shared" si="191"/>
        <v>0.39999999999999991</v>
      </c>
      <c r="GQ175" s="2"/>
      <c r="GT175" s="27">
        <f t="shared" ca="1" si="174"/>
        <v>100.60882800608826</v>
      </c>
      <c r="GU175" s="27">
        <f t="shared" ca="1" si="175"/>
        <v>106.22009569377988</v>
      </c>
      <c r="GV175" s="27">
        <f t="shared" ca="1" si="175"/>
        <v>103.47593582887701</v>
      </c>
      <c r="GW175" s="27">
        <f t="shared" ca="1" si="176"/>
        <v>98.827667057444316</v>
      </c>
      <c r="GX175" s="27">
        <f t="shared" ca="1" si="176"/>
        <v>104.14673046251993</v>
      </c>
      <c r="GY175" s="27">
        <f t="shared" ca="1" si="177"/>
        <v>101.21621621621621</v>
      </c>
      <c r="GZ175" s="27">
        <f t="shared" ca="1" si="178"/>
        <v>103.54609929078013</v>
      </c>
      <c r="HA175" s="27">
        <f t="shared" ca="1" si="179"/>
        <v>95.682451253481901</v>
      </c>
      <c r="HB175" s="27">
        <f t="shared" ca="1" si="179"/>
        <v>103.40740740740739</v>
      </c>
      <c r="HC175" s="27">
        <f t="shared" ca="1" si="179"/>
        <v>92.617007251153609</v>
      </c>
      <c r="HD175" s="27">
        <f t="shared" ca="1" si="179"/>
        <v>95.26627218934911</v>
      </c>
      <c r="HE175" s="27">
        <f t="shared" ca="1" si="180"/>
        <v>98.297872340425528</v>
      </c>
      <c r="HG175" s="27">
        <f t="shared" ca="1" si="181"/>
        <v>100</v>
      </c>
      <c r="HH175" s="27">
        <f t="shared" ca="1" si="182"/>
        <v>93.303571428571431</v>
      </c>
      <c r="HI175" s="27">
        <f t="shared" ca="1" si="182"/>
        <v>99.204244031830228</v>
      </c>
      <c r="HJ175" s="27">
        <f t="shared" ca="1" si="183"/>
        <v>99.882903981264633</v>
      </c>
      <c r="HK175" s="27">
        <f t="shared" ca="1" si="183"/>
        <v>100.32000000000001</v>
      </c>
      <c r="HL175" s="27">
        <f t="shared" ca="1" si="184"/>
        <v>100.13531799729363</v>
      </c>
      <c r="HM175" s="27">
        <f t="shared" ca="1" si="185"/>
        <v>96.410256410256409</v>
      </c>
      <c r="HN175" s="27">
        <f t="shared" ca="1" si="186"/>
        <v>99.791521890201523</v>
      </c>
      <c r="HO175" s="27">
        <f t="shared" ca="1" si="186"/>
        <v>100.14836795252225</v>
      </c>
      <c r="HP175" s="27">
        <f t="shared" ca="1" si="186"/>
        <v>100.26437541308657</v>
      </c>
      <c r="HQ175" s="27">
        <f t="shared" ca="1" si="186"/>
        <v>105.36159600997506</v>
      </c>
      <c r="HR175" s="27">
        <f t="shared" ca="1" si="187"/>
        <v>97.64542936288089</v>
      </c>
      <c r="HT175" s="27">
        <f t="shared" ca="1" si="282"/>
        <v>165.50365698480914</v>
      </c>
      <c r="HU175" s="27">
        <f t="shared" ca="1" si="282"/>
        <v>34.206224627875507</v>
      </c>
      <c r="HV175" s="27">
        <f t="shared" ca="1" si="282"/>
        <v>28.878506089309887</v>
      </c>
      <c r="HW175" s="27">
        <f t="shared" ca="1" si="283"/>
        <v>552.83155182930193</v>
      </c>
      <c r="HX175" s="27">
        <f t="shared" ca="1" si="283"/>
        <v>447.62654925642425</v>
      </c>
      <c r="HY175" s="27">
        <f t="shared" ca="1" si="233"/>
        <v>1000</v>
      </c>
      <c r="HZ175" s="27">
        <f t="shared" ca="1" si="284"/>
        <v>9.0071304872149032</v>
      </c>
      <c r="IA175" s="27">
        <f t="shared" ca="1" si="284"/>
        <v>17.23079216009873</v>
      </c>
      <c r="IB175" s="27">
        <f t="shared" ca="1" si="284"/>
        <v>16.408373502615945</v>
      </c>
      <c r="IC175" s="27">
        <f t="shared" ca="1" si="284"/>
        <v>52.74440006831589</v>
      </c>
      <c r="ID175" s="27">
        <f t="shared" ca="1" si="284"/>
        <v>31.245896509956921</v>
      </c>
      <c r="IE175" s="27">
        <f t="shared" ca="1" si="284"/>
        <v>14.211858620063753</v>
      </c>
      <c r="IG175" s="28">
        <f t="shared" ca="1" si="217"/>
        <v>0.1012022087522081</v>
      </c>
      <c r="IH175" s="28">
        <f t="shared" ca="1" si="217"/>
        <v>-5.4661187043140463E-2</v>
      </c>
      <c r="II175" s="28">
        <f t="shared" ca="1" si="217"/>
        <v>7.4477659505184673E-2</v>
      </c>
      <c r="IJ175" s="28">
        <f t="shared" ca="1" si="218"/>
        <v>-0.70217256451874011</v>
      </c>
      <c r="IK175" s="24">
        <f t="shared" ca="1" si="234"/>
        <v>-0.8231912457329924</v>
      </c>
      <c r="IL175" s="28">
        <f t="shared" ca="1" si="219"/>
        <v>2.0408606687187421</v>
      </c>
      <c r="IM175" s="28">
        <f t="shared" ca="1" si="235"/>
        <v>1.3531799729363807</v>
      </c>
      <c r="IN175" s="3">
        <f t="shared" ca="1" si="236"/>
        <v>1.3386881042000018</v>
      </c>
      <c r="IO175" s="2">
        <f t="shared" si="256"/>
        <v>1.4</v>
      </c>
      <c r="IQ175" s="2">
        <f t="shared" ca="1" si="220"/>
        <v>0.12101868121425231</v>
      </c>
      <c r="IS175" s="3">
        <f t="shared" ca="1" si="221"/>
        <v>5.5693672009779815E-2</v>
      </c>
      <c r="IT175" s="3">
        <f t="shared" ca="1" si="222"/>
        <v>4.5874577963403544E-2</v>
      </c>
      <c r="IU175" s="3">
        <f t="shared" si="223"/>
        <v>0.39999999999999991</v>
      </c>
      <c r="IV175" s="3">
        <f t="shared" ca="1" si="224"/>
        <v>0.29843175002681654</v>
      </c>
      <c r="IX175" s="28">
        <f ca="1">$HL175/100*(GZ175-100)*AL175/1000+(HM175-100)*HZ175/$HY175</f>
        <v>-3.9261065178840746E-3</v>
      </c>
      <c r="IY175" s="28">
        <f ca="1">$HL175/100*(HA175-100)*AM175/1000+(HN175-100)*IA175/$HY175</f>
        <v>-8.1413283986120966E-2</v>
      </c>
      <c r="IZ175" s="28">
        <f ca="1">$HL175/100*(HB175-100)*AN175/1000+(HO175-100)*IB175/$HY175</f>
        <v>6.726282339534731E-2</v>
      </c>
      <c r="JA175" s="28">
        <f ca="1">$HL175/100*(HC175-100)*AO175/1000+(HP175-100)*IC175/$HY175</f>
        <v>-0.37788379058298233</v>
      </c>
      <c r="JB175" s="28">
        <f ca="1">$HL175/100*(HD175-100)*AP175/1000+(HQ175-100)*ID175/$HY175</f>
        <v>3.480413895887402E-2</v>
      </c>
      <c r="JC175" s="28">
        <f ca="1">$HL175/100*(HE175-100)*AQ175/1000+(HR175-100)*IE175/$HY175</f>
        <v>-5.7324858230577279E-2</v>
      </c>
      <c r="JE175" s="3">
        <f t="shared" ca="1" si="268"/>
        <v>2.7878312591364356E-2</v>
      </c>
      <c r="JF175" s="3">
        <f t="shared" ca="1" si="268"/>
        <v>2.6715142005172415E-3</v>
      </c>
      <c r="JG175" s="3">
        <f t="shared" ca="1" si="268"/>
        <v>3.3756723774662073E-3</v>
      </c>
      <c r="JH175" s="3">
        <f t="shared" ca="1" si="268"/>
        <v>1.2775595728658939E-2</v>
      </c>
      <c r="JI175" s="3">
        <f t="shared" ca="1" si="268"/>
        <v>2.3128335229162036E-2</v>
      </c>
      <c r="JJ175" s="3">
        <f t="shared" ca="1" si="268"/>
        <v>5.6242842369708182E-3</v>
      </c>
      <c r="JK175" s="3">
        <f>IO175-IO174</f>
        <v>0.39999999999999991</v>
      </c>
      <c r="JL175" s="3">
        <f t="shared" ca="1" si="226"/>
        <v>0.36874601503116933</v>
      </c>
      <c r="JN175" s="10">
        <f>COUNTIF(EI175:ET175,"&gt;2")</f>
        <v>5</v>
      </c>
      <c r="JP175" s="2">
        <f>AVERAGE(CS175,CS163,CS151,CS139,CS127,CS115,CS103,CS91,CS79,CS67)</f>
        <v>-7.2834439944204854E-2</v>
      </c>
      <c r="JQ175" s="2">
        <f>CS175-JP175</f>
        <v>0.20652427951640875</v>
      </c>
      <c r="JR175" s="2">
        <f>AVERAGE(CT175,CT163,CT151,CT139,CT127,CT115,CT103,CT91,CT79,CT67)</f>
        <v>-5.6820179695113719E-4</v>
      </c>
      <c r="JS175" s="2">
        <f>CT175-JR175</f>
        <v>0.25182448320398992</v>
      </c>
      <c r="KH175" s="2">
        <f>(DN175*$DN$4)+(FB175*$FB$3)+(FC175*$FC$3)+(FD175*$FD$3)+(FE175*$FE$3)+(FF175*$FF$3)+(FG175*$FG$3)</f>
        <v>1.6070113262659069</v>
      </c>
      <c r="KI175" s="2">
        <f>F175-KH175</f>
        <v>-0.20701132626590701</v>
      </c>
      <c r="KJ175" s="2">
        <f>MAX(DN175,FB175:FG175)</f>
        <v>3.2619775739041845</v>
      </c>
      <c r="KK175" s="2">
        <f>MIN(DN175,FB175:FG175)</f>
        <v>-0.93167701863353658</v>
      </c>
      <c r="KL175" s="2">
        <f t="shared" si="257"/>
        <v>4.1936545925377207</v>
      </c>
      <c r="KO175" s="2">
        <f>BO175</f>
        <v>101.47</v>
      </c>
      <c r="KP175" s="2">
        <f>100*((BO169/BO157)-1)</f>
        <v>1.4941948510853065</v>
      </c>
      <c r="KQ175" s="2">
        <f t="shared" si="263"/>
        <v>1.4941948510853065</v>
      </c>
      <c r="KR175" s="2">
        <f>100*((BO163/BO151)-1)</f>
        <v>-2.0408163265306145</v>
      </c>
      <c r="KS175" s="2">
        <f t="shared" si="274"/>
        <v>-2.0408163265306145</v>
      </c>
      <c r="KT175" s="3">
        <f>BP175</f>
        <v>1.5573999999999999</v>
      </c>
      <c r="KU175" s="3">
        <f>BQ175</f>
        <v>27.543043478260874</v>
      </c>
      <c r="KV175" s="3">
        <f t="shared" si="207"/>
        <v>17.685272555708792</v>
      </c>
      <c r="KW175" s="2">
        <f t="shared" si="200"/>
        <v>38.651749560775578</v>
      </c>
      <c r="KX175" s="2">
        <f t="shared" si="200"/>
        <v>32.352909161054988</v>
      </c>
      <c r="LB175">
        <v>0</v>
      </c>
      <c r="LE175" s="2" t="e">
        <v>#N/A</v>
      </c>
      <c r="LF175" s="2" t="e">
        <v>#N/A</v>
      </c>
      <c r="LG175" s="2" t="e">
        <v>#N/A</v>
      </c>
      <c r="LH175" s="2" t="e">
        <v>#N/A</v>
      </c>
      <c r="LI175" s="2" t="e">
        <v>#N/A</v>
      </c>
      <c r="LJ175" s="2" t="e">
        <v>#N/A</v>
      </c>
      <c r="LK175" s="2">
        <v>83.737298589428946</v>
      </c>
      <c r="LL175" s="2" t="e">
        <v>#N/A</v>
      </c>
      <c r="LM175" s="2" t="e">
        <v>#N/A</v>
      </c>
      <c r="LN175" s="2">
        <v>78.425918193263726</v>
      </c>
      <c r="LO175" s="2">
        <v>50.909771255166604</v>
      </c>
      <c r="LP175" s="2">
        <v>58.670890066465553</v>
      </c>
      <c r="LQ175" s="2" t="e">
        <v>#N/A</v>
      </c>
      <c r="LR175" s="2" t="e">
        <v>#N/A</v>
      </c>
      <c r="LS175" s="2" t="e">
        <v>#N/A</v>
      </c>
      <c r="LT175" s="2" t="e">
        <v>#N/A</v>
      </c>
      <c r="LU175" s="2" t="e">
        <v>#N/A</v>
      </c>
      <c r="LV175" s="2" t="e">
        <v>#N/A</v>
      </c>
      <c r="LW175" s="2" t="e">
        <v>#N/A</v>
      </c>
      <c r="LX175" s="2" t="e">
        <v>#N/A</v>
      </c>
      <c r="LY175" s="2">
        <v>72.222847125153933</v>
      </c>
      <c r="LZ175" s="2" t="e">
        <v>#N/A</v>
      </c>
      <c r="MA175" s="2" t="e">
        <v>#N/A</v>
      </c>
      <c r="MB175" s="2" t="e">
        <v>#N/A</v>
      </c>
      <c r="MC175" s="2" t="e">
        <v>#N/A</v>
      </c>
      <c r="MD175" s="2" t="e">
        <v>#N/A</v>
      </c>
      <c r="ME175" s="2" t="e">
        <v>#N/A</v>
      </c>
      <c r="MF175" s="2" t="e">
        <v>#N/A</v>
      </c>
      <c r="MG175" s="2" t="e">
        <v>#N/A</v>
      </c>
      <c r="MH175" s="2">
        <v>71.190773312351979</v>
      </c>
      <c r="MI175" s="2" t="e">
        <v>#N/A</v>
      </c>
      <c r="MJ175" s="2" t="e">
        <v>#N/A</v>
      </c>
      <c r="MK175" s="2" t="e">
        <v>#N/A</v>
      </c>
      <c r="ML175" s="2" t="e">
        <v>#N/A</v>
      </c>
      <c r="MM175" s="2" t="e">
        <v>#N/A</v>
      </c>
      <c r="MN175" s="2" t="e">
        <v>#N/A</v>
      </c>
      <c r="MO175" s="2" t="e">
        <v>#N/A</v>
      </c>
      <c r="MP175" s="2">
        <v>46.228718614115273</v>
      </c>
      <c r="MQ175" s="2" t="e">
        <v>#N/A</v>
      </c>
      <c r="MR175" s="2" t="e">
        <v>#N/A</v>
      </c>
      <c r="MS175" s="10" t="e">
        <v>#N/A</v>
      </c>
      <c r="MT175" s="2" t="e">
        <v>#N/A</v>
      </c>
      <c r="MU175" s="2" t="e">
        <v>#N/A</v>
      </c>
      <c r="MV175" s="2" t="e">
        <v>#N/A</v>
      </c>
      <c r="MX175" s="22" t="e">
        <v>#N/A</v>
      </c>
      <c r="MY175" s="22" t="e">
        <v>#N/A</v>
      </c>
      <c r="MZ175" s="22" t="e">
        <v>#N/A</v>
      </c>
      <c r="NA175" s="22" t="e">
        <v>#N/A</v>
      </c>
      <c r="NB175" s="22" t="e">
        <v>#N/A</v>
      </c>
      <c r="NC175" s="22" t="e">
        <v>#N/A</v>
      </c>
      <c r="ND175" s="22">
        <v>1</v>
      </c>
      <c r="NE175" s="22" t="e">
        <v>#N/A</v>
      </c>
      <c r="NF175" s="22" t="e">
        <v>#N/A</v>
      </c>
      <c r="NG175" s="22">
        <v>2</v>
      </c>
      <c r="NH175" s="23">
        <v>9</v>
      </c>
      <c r="NI175" s="22">
        <v>23</v>
      </c>
      <c r="NJ175" s="22" t="e">
        <v>#N/A</v>
      </c>
      <c r="NK175" s="22" t="e">
        <v>#N/A</v>
      </c>
      <c r="NL175" s="23" t="e">
        <v>#N/A</v>
      </c>
      <c r="NM175" s="3" t="e">
        <v>#N/A</v>
      </c>
      <c r="NN175" s="22" t="e">
        <v>#N/A</v>
      </c>
      <c r="NO175" s="22" t="e">
        <v>#N/A</v>
      </c>
      <c r="NP175" s="22" t="e">
        <v>#N/A</v>
      </c>
      <c r="NQ175" s="22" t="e">
        <v>#N/A</v>
      </c>
      <c r="NR175" s="23">
        <v>1</v>
      </c>
      <c r="NS175" s="22" t="e">
        <v>#N/A</v>
      </c>
      <c r="NT175" s="22" t="e">
        <v>#N/A</v>
      </c>
      <c r="NU175" s="23" t="e">
        <v>#N/A</v>
      </c>
      <c r="NV175" s="3" t="e">
        <v>#N/A</v>
      </c>
      <c r="NW175" s="22" t="e">
        <v>#N/A</v>
      </c>
      <c r="NX175" s="22" t="e">
        <v>#N/A</v>
      </c>
      <c r="NY175" s="22" t="e">
        <v>#N/A</v>
      </c>
      <c r="NZ175" s="22" t="e">
        <v>#N/A</v>
      </c>
      <c r="OA175" s="23">
        <v>11</v>
      </c>
      <c r="OB175" s="22" t="e">
        <v>#N/A</v>
      </c>
      <c r="OC175" s="22" t="e">
        <v>#N/A</v>
      </c>
      <c r="OD175" s="22" t="e">
        <v>#N/A</v>
      </c>
      <c r="OE175" s="22" t="e">
        <v>#N/A</v>
      </c>
      <c r="OF175" s="22" t="e">
        <v>#N/A</v>
      </c>
      <c r="OG175" s="22" t="e">
        <v>#N/A</v>
      </c>
      <c r="OH175" s="23" t="e">
        <v>#N/A</v>
      </c>
      <c r="OI175" s="22">
        <v>2</v>
      </c>
      <c r="OJ175" s="22" t="e">
        <v>#N/A</v>
      </c>
      <c r="OK175" s="22" t="e">
        <v>#N/A</v>
      </c>
      <c r="OL175" s="22" t="e">
        <v>#N/A</v>
      </c>
      <c r="OM175" s="23" t="e">
        <v>#N/A</v>
      </c>
      <c r="ON175" s="22" t="e">
        <v>#N/A</v>
      </c>
      <c r="OO175" s="22" t="e">
        <v>#N/A</v>
      </c>
      <c r="OQ175">
        <f t="shared" si="258"/>
        <v>-9</v>
      </c>
      <c r="OR175" s="23" t="e">
        <f t="shared" ca="1" si="238"/>
        <v>#N/A</v>
      </c>
      <c r="OS175" s="23" t="e">
        <f t="shared" ca="1" si="238"/>
        <v>#N/A</v>
      </c>
      <c r="OT175" s="23" t="e">
        <f t="shared" ca="1" si="238"/>
        <v>#N/A</v>
      </c>
      <c r="OU175" s="23" t="e">
        <f t="shared" ca="1" si="238"/>
        <v>#N/A</v>
      </c>
      <c r="OV175" s="23" t="e">
        <f t="shared" ca="1" si="238"/>
        <v>#N/A</v>
      </c>
      <c r="OW175" s="23" t="e">
        <f t="shared" ca="1" si="238"/>
        <v>#N/A</v>
      </c>
      <c r="OX175" s="23">
        <f t="shared" ca="1" si="238"/>
        <v>1.0228023610161419</v>
      </c>
      <c r="OY175" s="23" t="e">
        <f t="shared" ca="1" si="278"/>
        <v>#N/A</v>
      </c>
      <c r="OZ175" s="23" t="e">
        <f t="shared" ca="1" si="278"/>
        <v>#N/A</v>
      </c>
      <c r="PA175" s="23">
        <f t="shared" ca="1" si="278"/>
        <v>1.0250425713297617</v>
      </c>
      <c r="PB175" s="23">
        <f t="shared" ca="1" si="278"/>
        <v>1.0489641670391399</v>
      </c>
      <c r="PC175" s="23">
        <f t="shared" ca="1" si="278"/>
        <v>1.043133959679122</v>
      </c>
      <c r="PD175" s="23" t="e">
        <f t="shared" ca="1" si="278"/>
        <v>#N/A</v>
      </c>
      <c r="PE175" s="23" t="e">
        <f t="shared" ca="1" si="278"/>
        <v>#N/A</v>
      </c>
      <c r="PF175" s="23" t="e">
        <f t="shared" ca="1" si="278"/>
        <v>#N/A</v>
      </c>
      <c r="PG175" s="23" t="e">
        <f t="shared" ca="1" si="278"/>
        <v>#N/A</v>
      </c>
      <c r="PH175" s="23" t="e">
        <f t="shared" ca="1" si="278"/>
        <v>#N/A</v>
      </c>
      <c r="PI175" s="23" t="e">
        <f t="shared" ca="1" si="278"/>
        <v>#N/A</v>
      </c>
      <c r="PJ175" s="23" t="e">
        <f t="shared" ca="1" si="264"/>
        <v>#N/A</v>
      </c>
      <c r="PK175" s="23" t="e">
        <f t="shared" ca="1" si="264"/>
        <v>#N/A</v>
      </c>
      <c r="PL175" s="23">
        <f t="shared" ca="1" si="264"/>
        <v>1.0232534775419559</v>
      </c>
      <c r="PM175" s="23" t="e">
        <f t="shared" ca="1" si="264"/>
        <v>#N/A</v>
      </c>
      <c r="PN175" s="23" t="e">
        <f t="shared" ca="1" si="264"/>
        <v>#N/A</v>
      </c>
      <c r="PO175" s="23" t="e">
        <f t="shared" ca="1" si="264"/>
        <v>#N/A</v>
      </c>
      <c r="PP175" s="23" t="e">
        <f t="shared" ca="1" si="262"/>
        <v>#N/A</v>
      </c>
      <c r="PQ175" s="23" t="e">
        <f t="shared" ca="1" si="262"/>
        <v>#N/A</v>
      </c>
      <c r="PR175" s="23" t="e">
        <f t="shared" ca="1" si="262"/>
        <v>#N/A</v>
      </c>
      <c r="PS175" s="23" t="e">
        <f t="shared" ca="1" si="239"/>
        <v>#N/A</v>
      </c>
      <c r="PT175" s="23" t="e">
        <f t="shared" ca="1" si="239"/>
        <v>#N/A</v>
      </c>
      <c r="PU175" s="23">
        <f t="shared" ca="1" si="239"/>
        <v>1.0367079534004517</v>
      </c>
      <c r="PV175" s="23" t="e">
        <f t="shared" ca="1" si="239"/>
        <v>#N/A</v>
      </c>
      <c r="PW175" s="23" t="e">
        <f t="shared" ca="1" si="239"/>
        <v>#N/A</v>
      </c>
      <c r="PX175" s="23" t="e">
        <f t="shared" ca="1" si="239"/>
        <v>#N/A</v>
      </c>
      <c r="PY175" s="23" t="e">
        <f t="shared" ca="1" si="239"/>
        <v>#N/A</v>
      </c>
      <c r="PZ175" s="23" t="e">
        <f t="shared" ca="1" si="239"/>
        <v>#N/A</v>
      </c>
      <c r="QA175" s="23" t="e">
        <f t="shared" ca="1" si="273"/>
        <v>#N/A</v>
      </c>
      <c r="QB175" s="23" t="e">
        <f t="shared" ca="1" si="273"/>
        <v>#N/A</v>
      </c>
      <c r="QC175" s="23">
        <f t="shared" ca="1" si="273"/>
        <v>1.0639188143837699</v>
      </c>
      <c r="QD175" s="23" t="e">
        <f t="shared" ca="1" si="273"/>
        <v>#N/A</v>
      </c>
      <c r="QE175" s="23" t="e">
        <f t="shared" ca="1" si="273"/>
        <v>#N/A</v>
      </c>
      <c r="QF175" s="23" t="e">
        <f t="shared" ca="1" si="273"/>
        <v>#N/A</v>
      </c>
      <c r="QG175" s="23" t="e">
        <f t="shared" ca="1" si="194"/>
        <v>#N/A</v>
      </c>
      <c r="QH175" s="23" t="e">
        <f t="shared" ca="1" si="194"/>
        <v>#N/A</v>
      </c>
      <c r="QI175" s="23" t="e">
        <f t="shared" ca="1" si="194"/>
        <v>#N/A</v>
      </c>
      <c r="QJ175" s="26" t="e">
        <f t="shared" ca="1" si="211"/>
        <v>#N/A</v>
      </c>
    </row>
    <row r="176" spans="1:452" x14ac:dyDescent="0.35">
      <c r="A176" t="s">
        <v>1241</v>
      </c>
      <c r="B176" s="21">
        <v>37561</v>
      </c>
      <c r="C176" t="s">
        <v>793</v>
      </c>
      <c r="D176" s="2">
        <v>76.099999999999994</v>
      </c>
      <c r="E176" s="2">
        <v>74.900000000000006</v>
      </c>
      <c r="F176" s="2">
        <v>1.5</v>
      </c>
      <c r="G176" s="2">
        <v>79.8</v>
      </c>
      <c r="H176" s="2">
        <v>74.905555697672511</v>
      </c>
      <c r="I176" s="2">
        <v>79.683602090719134</v>
      </c>
      <c r="J176" s="2">
        <v>84.4</v>
      </c>
      <c r="K176" s="2">
        <v>65.2</v>
      </c>
      <c r="L176" s="2">
        <v>65.38008790586575</v>
      </c>
      <c r="M176" s="2">
        <v>72.400000000000006</v>
      </c>
      <c r="N176" s="2">
        <v>66.400000000000006</v>
      </c>
      <c r="O176" s="2">
        <v>68.400000000000006</v>
      </c>
      <c r="P176" s="2">
        <v>66</v>
      </c>
      <c r="Q176" s="2">
        <v>141.1</v>
      </c>
      <c r="R176" s="2">
        <v>66.8</v>
      </c>
      <c r="S176" s="2">
        <v>66.400000000000006</v>
      </c>
      <c r="T176" s="2">
        <v>38.5</v>
      </c>
      <c r="U176" s="2">
        <v>48</v>
      </c>
      <c r="V176" s="2">
        <v>77.099999999999994</v>
      </c>
      <c r="W176" s="2">
        <v>36.299999999999997</v>
      </c>
      <c r="X176" s="2">
        <v>94.9</v>
      </c>
      <c r="Y176" s="2" t="e">
        <v>#N/A</v>
      </c>
      <c r="Z176" s="2">
        <v>49.3</v>
      </c>
      <c r="AA176" s="2">
        <v>82.1</v>
      </c>
      <c r="AB176" s="2">
        <v>137.9</v>
      </c>
      <c r="AC176" s="2">
        <v>136.5</v>
      </c>
      <c r="AD176" s="2">
        <v>69.900000000000006</v>
      </c>
      <c r="AE176" s="2">
        <v>142.69999999999999</v>
      </c>
      <c r="AF176" s="2">
        <v>81.5</v>
      </c>
      <c r="AG176" s="22">
        <v>543</v>
      </c>
      <c r="AH176" s="22">
        <v>457</v>
      </c>
      <c r="AI176" s="22">
        <v>166</v>
      </c>
      <c r="AJ176" s="22">
        <v>28</v>
      </c>
      <c r="AK176" s="22">
        <v>28</v>
      </c>
      <c r="AL176" s="22">
        <v>8</v>
      </c>
      <c r="AM176" s="22">
        <v>18</v>
      </c>
      <c r="AN176" s="22">
        <v>19</v>
      </c>
      <c r="AO176" s="22">
        <v>53</v>
      </c>
      <c r="AP176" s="22">
        <v>28</v>
      </c>
      <c r="AQ176" s="22">
        <v>14</v>
      </c>
      <c r="AR176" s="2">
        <v>68.900000000000006</v>
      </c>
      <c r="AS176" s="2">
        <v>59.4</v>
      </c>
      <c r="AT176" s="2">
        <v>141.1</v>
      </c>
      <c r="AU176" s="2">
        <v>57.6</v>
      </c>
      <c r="AV176" s="2">
        <v>84.1</v>
      </c>
      <c r="AW176" s="2">
        <v>70.7</v>
      </c>
      <c r="AX176" s="2">
        <v>66.8</v>
      </c>
      <c r="AY176" s="2">
        <v>90.2</v>
      </c>
      <c r="AZ176" s="2">
        <v>102.3</v>
      </c>
      <c r="BA176" s="2">
        <v>36.299999999999997</v>
      </c>
      <c r="BB176" s="2">
        <v>68.400000000000006</v>
      </c>
      <c r="BC176" s="2">
        <v>75.900000000000006</v>
      </c>
      <c r="BD176" s="3" t="e">
        <v>#N/A</v>
      </c>
      <c r="BE176" s="3" t="e">
        <v>#N/A</v>
      </c>
      <c r="BF176" s="3" t="e">
        <v>#N/A</v>
      </c>
      <c r="BG176" s="3" t="e">
        <v>#N/A</v>
      </c>
      <c r="BH176" s="3" t="e">
        <v>#N/A</v>
      </c>
      <c r="BI176" s="2">
        <v>178.2</v>
      </c>
      <c r="BJ176" s="2">
        <v>2.6</v>
      </c>
      <c r="BK176" s="2">
        <v>2.8</v>
      </c>
      <c r="BL176" s="2">
        <v>65.2</v>
      </c>
      <c r="BM176" s="2">
        <v>73</v>
      </c>
      <c r="BN176" s="10">
        <v>343</v>
      </c>
      <c r="BO176" s="3">
        <v>100.91</v>
      </c>
      <c r="BP176" s="22">
        <v>1.5723</v>
      </c>
      <c r="BQ176" s="3">
        <v>24.3352380952381</v>
      </c>
      <c r="BR176" s="23">
        <v>4.0331578947368429</v>
      </c>
      <c r="BS176" s="2">
        <v>40.799999999999997</v>
      </c>
      <c r="BT176" s="3">
        <v>54.71</v>
      </c>
      <c r="BU176" s="2">
        <v>2.2999999999999998</v>
      </c>
      <c r="BV176" s="2">
        <v>2</v>
      </c>
      <c r="BW176" s="2">
        <v>3.2</v>
      </c>
      <c r="BX176" s="2">
        <v>3</v>
      </c>
      <c r="BY176" s="23">
        <v>181.5</v>
      </c>
      <c r="BZ176" s="2">
        <v>95.7</v>
      </c>
      <c r="CA176" s="2">
        <v>78.099999999999994</v>
      </c>
      <c r="CB176" s="3">
        <v>83.27</v>
      </c>
      <c r="CC176" s="2">
        <v>79.8</v>
      </c>
      <c r="CD176" s="2">
        <v>101.6</v>
      </c>
      <c r="CE176" s="2">
        <v>95.73816439575576</v>
      </c>
      <c r="CF176" s="3">
        <v>83.382455110008024</v>
      </c>
      <c r="CG176" s="2">
        <v>79.861627055171439</v>
      </c>
      <c r="CH176" s="23">
        <v>191.86441597089271</v>
      </c>
      <c r="CI176" s="3">
        <v>83.941824861159432</v>
      </c>
      <c r="CM176" s="2">
        <f t="shared" si="196"/>
        <v>15.47747764118686</v>
      </c>
      <c r="CN176" s="2">
        <f t="shared" si="196"/>
        <v>2.5651325413323431</v>
      </c>
      <c r="CO176" s="2">
        <f t="shared" si="197"/>
        <v>101.70061610275924</v>
      </c>
      <c r="CR176" s="2">
        <f t="shared" si="201"/>
        <v>0</v>
      </c>
      <c r="CS176" s="2">
        <f t="shared" si="201"/>
        <v>0</v>
      </c>
      <c r="CT176" s="2">
        <f t="shared" si="202"/>
        <v>0</v>
      </c>
      <c r="CU176" s="2">
        <f t="shared" si="202"/>
        <v>0.12991780490269675</v>
      </c>
      <c r="CV176" s="2">
        <f t="shared" si="202"/>
        <v>2.3838093539876638E-2</v>
      </c>
      <c r="CW176" s="2">
        <f t="shared" si="203"/>
        <v>0</v>
      </c>
      <c r="CX176" s="2">
        <f t="shared" si="204"/>
        <v>-0.15313935681469268</v>
      </c>
      <c r="CY176" s="2">
        <f t="shared" si="244"/>
        <v>-0.30030030030028326</v>
      </c>
      <c r="CZ176" s="2">
        <f t="shared" si="208"/>
        <v>-0.51679586563308222</v>
      </c>
      <c r="DA176" s="2">
        <f t="shared" si="209"/>
        <v>-0.50505050505049687</v>
      </c>
      <c r="DB176" s="2">
        <f t="shared" si="210"/>
        <v>0.26007802340700731</v>
      </c>
      <c r="DC176" s="2"/>
      <c r="DF176" s="2">
        <f t="shared" si="205"/>
        <v>1.5702019423035507</v>
      </c>
      <c r="DG176" s="2">
        <f t="shared" si="205"/>
        <v>0.28643246875712514</v>
      </c>
      <c r="DH176" s="2">
        <f t="shared" si="206"/>
        <v>2.6896690227188769</v>
      </c>
      <c r="DI176" s="2">
        <f t="shared" si="285"/>
        <v>13.165907679243594</v>
      </c>
      <c r="DJ176" s="2">
        <f t="shared" si="285"/>
        <v>29.066675798791874</v>
      </c>
      <c r="DM176" s="2"/>
      <c r="DN176" s="2">
        <f t="shared" si="245"/>
        <v>1.4905149051490632</v>
      </c>
      <c r="DO176" s="2">
        <f t="shared" si="212"/>
        <v>1.526717557251912</v>
      </c>
      <c r="DP176" s="2">
        <f t="shared" si="246"/>
        <v>-0.93896713615023131</v>
      </c>
      <c r="DQ176" s="2"/>
      <c r="DR176" s="2">
        <f t="shared" si="247"/>
        <v>4.4871794871794943</v>
      </c>
      <c r="DS176" s="2">
        <f t="shared" si="248"/>
        <v>3.2869889926169638</v>
      </c>
      <c r="DT176" s="2" t="e">
        <v>#N/A</v>
      </c>
      <c r="DU176" s="2" t="e">
        <v>#N/A</v>
      </c>
      <c r="DV176" s="2">
        <f t="shared" si="213"/>
        <v>0.29325513196480912</v>
      </c>
      <c r="DW176" s="2">
        <f t="shared" si="249"/>
        <v>-5.8705803869246287</v>
      </c>
      <c r="DX176" s="2">
        <f t="shared" si="250"/>
        <v>2.6666666666666616</v>
      </c>
      <c r="DY176" s="2">
        <f t="shared" si="251"/>
        <v>1.984732824427482</v>
      </c>
      <c r="DZ176" s="2">
        <f t="shared" si="252"/>
        <v>4.0752351097178785</v>
      </c>
      <c r="EA176" s="2">
        <f t="shared" si="190"/>
        <v>-4.1916167664670656</v>
      </c>
      <c r="EB176" s="2">
        <f t="shared" si="190"/>
        <v>11.095100864553299</v>
      </c>
      <c r="EC176" s="2">
        <f t="shared" si="190"/>
        <v>8.6826347305389184</v>
      </c>
      <c r="ED176" s="2">
        <f t="shared" si="188"/>
        <v>6.3901345291479839</v>
      </c>
      <c r="EE176" s="2" t="e">
        <f t="shared" si="188"/>
        <v>#N/A</v>
      </c>
      <c r="EF176" s="2">
        <f t="shared" si="188"/>
        <v>1.0245901639344357</v>
      </c>
      <c r="EG176" s="2">
        <f t="shared" si="188"/>
        <v>-0.72551390568320606</v>
      </c>
      <c r="EH176" s="2">
        <f t="shared" si="188"/>
        <v>-2.7503526093088926</v>
      </c>
      <c r="EI176" s="2">
        <f t="shared" si="275"/>
        <v>0.29112081513829047</v>
      </c>
      <c r="EJ176" s="2">
        <f t="shared" si="275"/>
        <v>1.538461538461533</v>
      </c>
      <c r="EK176" s="2">
        <f t="shared" si="275"/>
        <v>-5.8705803869246287</v>
      </c>
      <c r="EL176" s="2">
        <f t="shared" si="275"/>
        <v>2.673796791443861</v>
      </c>
      <c r="EM176" s="2">
        <f t="shared" si="275"/>
        <v>-0.70838252656435508</v>
      </c>
      <c r="EN176" s="2">
        <f t="shared" si="275"/>
        <v>3.5139092240117131</v>
      </c>
      <c r="EO176" s="2">
        <f t="shared" si="240"/>
        <v>1.984732824427482</v>
      </c>
      <c r="EP176" s="2">
        <f t="shared" si="240"/>
        <v>0.11098779134295356</v>
      </c>
      <c r="EQ176" s="2">
        <f t="shared" si="240"/>
        <v>1.8924302788844605</v>
      </c>
      <c r="ER176" s="2">
        <f t="shared" si="162"/>
        <v>8.6826347305389184</v>
      </c>
      <c r="ES176" s="2">
        <f t="shared" si="162"/>
        <v>3.3232628398791597</v>
      </c>
      <c r="ET176" s="2">
        <f t="shared" si="162"/>
        <v>2.9850746268656803</v>
      </c>
      <c r="EU176" s="2">
        <f t="shared" si="198"/>
        <v>2.6</v>
      </c>
      <c r="EV176" s="2">
        <f t="shared" si="198"/>
        <v>2.8</v>
      </c>
      <c r="EW176" s="2">
        <f t="shared" si="253"/>
        <v>0.61728395061728669</v>
      </c>
      <c r="EX176" s="2">
        <f t="shared" si="253"/>
        <v>1.1080332409972193</v>
      </c>
      <c r="EY176" s="2">
        <f t="shared" si="254"/>
        <v>18.222269366628161</v>
      </c>
      <c r="EZ176" s="2">
        <f t="shared" si="254"/>
        <v>55.664298514157991</v>
      </c>
      <c r="FA176" s="2">
        <f t="shared" si="255"/>
        <v>-4.0000000000000036</v>
      </c>
      <c r="FB176" s="2">
        <f t="shared" si="281"/>
        <v>2.2535211267605604</v>
      </c>
      <c r="FC176" s="2">
        <f t="shared" si="281"/>
        <v>-0.41623309053069324</v>
      </c>
      <c r="FD176" s="2">
        <f t="shared" si="281"/>
        <v>1.0349288486416475</v>
      </c>
      <c r="FE176" s="2">
        <f t="shared" si="280"/>
        <v>2.2219494230297121</v>
      </c>
      <c r="FF176" s="2">
        <f t="shared" si="280"/>
        <v>2.7027027027026973</v>
      </c>
      <c r="FG176" s="2">
        <f t="shared" si="280"/>
        <v>4.3121149897330513</v>
      </c>
      <c r="FH176" s="2">
        <v>3.2</v>
      </c>
      <c r="FI176" s="2">
        <v>2.7</v>
      </c>
      <c r="FL176" s="2">
        <f t="shared" si="286"/>
        <v>0.36404640957290457</v>
      </c>
      <c r="FM176" s="2">
        <f t="shared" si="286"/>
        <v>0.34001929201499248</v>
      </c>
      <c r="FN176" s="2">
        <f t="shared" si="229"/>
        <v>0.79075527725995798</v>
      </c>
      <c r="FQ176" s="2">
        <f t="shared" si="287"/>
        <v>1.4641567419525936</v>
      </c>
      <c r="FR176" s="2">
        <f t="shared" si="287"/>
        <v>1.3670296928392611</v>
      </c>
      <c r="FS176" s="2">
        <f t="shared" si="231"/>
        <v>3.2007369163263633</v>
      </c>
      <c r="FT176" s="2">
        <f t="shared" si="288"/>
        <v>1.9922027099363415</v>
      </c>
      <c r="FU176" s="2">
        <f t="shared" si="288"/>
        <v>1.8097199755318094</v>
      </c>
      <c r="FX176" s="2">
        <f t="shared" si="276"/>
        <v>1.3561530013140866</v>
      </c>
      <c r="FY176" s="2">
        <f t="shared" si="276"/>
        <v>1.6671171819072628</v>
      </c>
      <c r="FZ176" s="2">
        <f t="shared" si="242"/>
        <v>4.7555794900616677</v>
      </c>
      <c r="GA176" s="2">
        <f t="shared" si="277"/>
        <v>2.042421153289431</v>
      </c>
      <c r="GB176" s="2">
        <f t="shared" si="277"/>
        <v>2.050953265652411</v>
      </c>
      <c r="GE176" s="2"/>
      <c r="GF176" s="2"/>
      <c r="GG176" s="2">
        <f t="shared" si="279"/>
        <v>14.902888149865712</v>
      </c>
      <c r="GH176" s="2">
        <f t="shared" si="279"/>
        <v>55.926843614365993</v>
      </c>
      <c r="GI176" s="2">
        <f t="shared" si="260"/>
        <v>-1.7391304347826098</v>
      </c>
      <c r="GJ176" s="2">
        <f t="shared" si="261"/>
        <v>4.3246129204484562</v>
      </c>
      <c r="GK176" s="2">
        <v>3.4</v>
      </c>
      <c r="GN176" s="2">
        <f t="shared" si="191"/>
        <v>0.10000000000000009</v>
      </c>
      <c r="GQ176" s="2"/>
      <c r="GT176" s="27">
        <f t="shared" ca="1" si="174"/>
        <v>100.4566210045662</v>
      </c>
      <c r="GU176" s="27">
        <f t="shared" ca="1" si="175"/>
        <v>105.90111642743223</v>
      </c>
      <c r="GV176" s="27">
        <f t="shared" ca="1" si="175"/>
        <v>102.94117647058825</v>
      </c>
      <c r="GW176" s="27">
        <f t="shared" ca="1" si="176"/>
        <v>98.9449003516999</v>
      </c>
      <c r="GX176" s="27">
        <f t="shared" ca="1" si="176"/>
        <v>103.98724082934609</v>
      </c>
      <c r="GY176" s="27">
        <f t="shared" ca="1" si="177"/>
        <v>101.21621621621621</v>
      </c>
      <c r="GZ176" s="27">
        <f t="shared" ca="1" si="178"/>
        <v>85.106382978723403</v>
      </c>
      <c r="HA176" s="27">
        <f t="shared" ca="1" si="179"/>
        <v>95.055710306406695</v>
      </c>
      <c r="HB176" s="27">
        <f t="shared" ca="1" si="179"/>
        <v>103.55555555555556</v>
      </c>
      <c r="HC176" s="27">
        <f t="shared" ca="1" si="179"/>
        <v>94.067237969676995</v>
      </c>
      <c r="HD176" s="27">
        <f t="shared" ca="1" si="179"/>
        <v>96.449704142011839</v>
      </c>
      <c r="HE176" s="27">
        <f t="shared" ca="1" si="180"/>
        <v>97.801418439716315</v>
      </c>
      <c r="HG176" s="27">
        <f t="shared" ca="1" si="181"/>
        <v>100.30534351145039</v>
      </c>
      <c r="HH176" s="27">
        <f t="shared" ca="1" si="182"/>
        <v>98.275862068965523</v>
      </c>
      <c r="HI176" s="27">
        <f t="shared" ca="1" si="182"/>
        <v>99.733333333333334</v>
      </c>
      <c r="HJ176" s="27">
        <f t="shared" ca="1" si="183"/>
        <v>100.11737089201877</v>
      </c>
      <c r="HK176" s="27">
        <f t="shared" ca="1" si="183"/>
        <v>100.48076923076923</v>
      </c>
      <c r="HL176" s="27">
        <f t="shared" ca="1" si="184"/>
        <v>100.27100271002712</v>
      </c>
      <c r="HM176" s="27">
        <f t="shared" ca="1" si="185"/>
        <v>112.57485029940119</v>
      </c>
      <c r="HN176" s="27">
        <f t="shared" ca="1" si="186"/>
        <v>99.102829537612138</v>
      </c>
      <c r="HO176" s="27">
        <f t="shared" ca="1" si="186"/>
        <v>100.14836795252225</v>
      </c>
      <c r="HP176" s="27">
        <f t="shared" ca="1" si="186"/>
        <v>99.737015121630506</v>
      </c>
      <c r="HQ176" s="27">
        <f t="shared" ca="1" si="186"/>
        <v>103.42717258261933</v>
      </c>
      <c r="HR176" s="27">
        <f t="shared" ca="1" si="187"/>
        <v>99.435825105782783</v>
      </c>
      <c r="HT176" s="27">
        <f t="shared" ca="1" si="282"/>
        <v>165.2234176972853</v>
      </c>
      <c r="HU176" s="27">
        <f t="shared" ca="1" si="282"/>
        <v>32.519557362240299</v>
      </c>
      <c r="HV176" s="27">
        <f t="shared" ca="1" si="282"/>
        <v>28.764227642276428</v>
      </c>
      <c r="HW176" s="27">
        <f t="shared" ca="1" si="283"/>
        <v>552.28420427889114</v>
      </c>
      <c r="HX176" s="27">
        <f t="shared" ca="1" si="283"/>
        <v>447.5159163531934</v>
      </c>
      <c r="HY176" s="27">
        <f t="shared" ca="1" si="233"/>
        <v>1000</v>
      </c>
      <c r="HZ176" s="27">
        <f t="shared" ca="1" si="284"/>
        <v>7.7242512321496291</v>
      </c>
      <c r="IA176" s="27">
        <f t="shared" ca="1" si="284"/>
        <v>17.37404380088126</v>
      </c>
      <c r="IB176" s="27">
        <f t="shared" ca="1" si="284"/>
        <v>16.430607071047675</v>
      </c>
      <c r="IC176" s="27">
        <f t="shared" ca="1" si="284"/>
        <v>53.095133791143738</v>
      </c>
      <c r="ID176" s="27">
        <f t="shared" ca="1" si="284"/>
        <v>31.873426553097477</v>
      </c>
      <c r="IE176" s="27">
        <f t="shared" ca="1" si="284"/>
        <v>13.974876952460088</v>
      </c>
      <c r="IG176" s="28">
        <f t="shared" ca="1" si="217"/>
        <v>0.12645440287080278</v>
      </c>
      <c r="IH176" s="28">
        <f t="shared" ca="1" si="217"/>
        <v>0.10961083881173792</v>
      </c>
      <c r="II176" s="28">
        <f t="shared" ca="1" si="217"/>
        <v>7.4905659174239136E-2</v>
      </c>
      <c r="IJ176" s="28">
        <f t="shared" ca="1" si="218"/>
        <v>-0.50964964563459092</v>
      </c>
      <c r="IK176" s="24">
        <f t="shared" ca="1" si="234"/>
        <v>-0.82062054649137073</v>
      </c>
      <c r="IL176" s="28">
        <f t="shared" ca="1" si="219"/>
        <v>2.0422590694044702</v>
      </c>
      <c r="IM176" s="28">
        <f t="shared" ca="1" si="235"/>
        <v>1.4905149051490647</v>
      </c>
      <c r="IN176" s="3">
        <f t="shared" ca="1" si="236"/>
        <v>1.5326094237698793</v>
      </c>
      <c r="IO176" s="2">
        <f t="shared" si="256"/>
        <v>1.5</v>
      </c>
      <c r="IQ176" s="2">
        <f t="shared" ca="1" si="220"/>
        <v>0.31097090085677981</v>
      </c>
      <c r="IS176" s="3">
        <f t="shared" ca="1" si="221"/>
        <v>0.16427202585487838</v>
      </c>
      <c r="IT176" s="3">
        <f t="shared" ca="1" si="222"/>
        <v>4.2799966905446296E-4</v>
      </c>
      <c r="IU176" s="3">
        <f t="shared" si="223"/>
        <v>0.10000000000000009</v>
      </c>
      <c r="IV176" s="3">
        <f t="shared" ca="1" si="224"/>
        <v>-6.4700025523932753E-2</v>
      </c>
      <c r="IX176" s="28">
        <f ca="1">$HL176/100*(GZ176-100)*AL176/1000+(HM176-100)*HZ176/$HY176</f>
        <v>-2.2340530096955746E-2</v>
      </c>
      <c r="IY176" s="28">
        <f ca="1">$HL176/100*(HA176-100)*AM176/1000+(HN176-100)*IA176/$HY176</f>
        <v>-0.10482587825816522</v>
      </c>
      <c r="IZ176" s="28">
        <f ca="1">$HL176/100*(HB176-100)*AN176/1000+(HO176-100)*IB176/$HY176</f>
        <v>7.0176408471713969E-2</v>
      </c>
      <c r="JA176" s="28">
        <f ca="1">$HL176/100*(HC176-100)*AO176/1000+(HP176-100)*IC176/$HY176</f>
        <v>-0.32925173604092184</v>
      </c>
      <c r="JB176" s="28">
        <f ca="1">$HL176/100*(HD176-100)*AP176/1000+(HQ176-100)*ID176/$HY176</f>
        <v>9.5580504295426638E-3</v>
      </c>
      <c r="JC176" s="28">
        <f ca="1">$HL176/100*(HE176-100)*AQ176/1000+(HR176-100)*IE176/$HY176</f>
        <v>-3.874783158887174E-2</v>
      </c>
      <c r="JE176" s="3">
        <f t="shared" ca="1" si="268"/>
        <v>-1.8414423579071672E-2</v>
      </c>
      <c r="JF176" s="3">
        <f t="shared" ca="1" si="268"/>
        <v>-2.3412594272044257E-2</v>
      </c>
      <c r="JG176" s="3">
        <f t="shared" ca="1" si="268"/>
        <v>2.9135850763666593E-3</v>
      </c>
      <c r="JH176" s="3">
        <f t="shared" ca="1" si="268"/>
        <v>4.8632054542060488E-2</v>
      </c>
      <c r="JI176" s="3">
        <f t="shared" ca="1" si="268"/>
        <v>-2.5246088529331356E-2</v>
      </c>
      <c r="JJ176" s="3">
        <f t="shared" ca="1" si="268"/>
        <v>1.8577026641705539E-2</v>
      </c>
      <c r="JK176" s="3">
        <f>IO176-IO175</f>
        <v>0.10000000000000009</v>
      </c>
      <c r="JL176" s="3">
        <f t="shared" ca="1" si="226"/>
        <v>0.11550083850270509</v>
      </c>
      <c r="JN176" s="10">
        <f>COUNTIF(EI176:ET176,"&gt;2")</f>
        <v>5</v>
      </c>
      <c r="JP176" s="2">
        <f>AVERAGE(CS176,CS164,CS152,CS140,CS128,CS116,CS104,CS92,CS80,CS68)</f>
        <v>1.2509412921102955E-2</v>
      </c>
      <c r="JQ176" s="2">
        <f>CS176-JP176</f>
        <v>-1.2509412921102955E-2</v>
      </c>
      <c r="JR176" s="2">
        <f>AVERAGE(CT176,CT164,CT152,CT140,CT128,CT116,CT104,CT92,CT80,CT68)</f>
        <v>0.14449468387990261</v>
      </c>
      <c r="JS176" s="2">
        <f>CT176-JR176</f>
        <v>-0.14449468387990261</v>
      </c>
      <c r="KH176" s="2">
        <f>(DN176*$DN$4)+(FB176*$FB$3)+(FC176*$FC$3)+(FD176*$FD$3)+(FE176*$FE$3)+(FF176*$FF$3)+(FG176*$FG$3)</f>
        <v>1.8554956555005515</v>
      </c>
      <c r="KI176" s="2">
        <f>F176-KH176</f>
        <v>-0.35549565550055151</v>
      </c>
      <c r="KJ176" s="2">
        <f>MAX(DN176,FB176:FG176)</f>
        <v>4.3121149897330513</v>
      </c>
      <c r="KK176" s="2">
        <f>MIN(DN176,FB176:FG176)</f>
        <v>-0.41623309053069324</v>
      </c>
      <c r="KL176" s="2">
        <f t="shared" si="257"/>
        <v>4.7283480802637445</v>
      </c>
      <c r="KO176" s="2">
        <f>BO176</f>
        <v>100.91</v>
      </c>
      <c r="KP176" s="2">
        <f>100*((BO170/BO158)-1)</f>
        <v>-0.23145818657542838</v>
      </c>
      <c r="KQ176" s="2">
        <f t="shared" si="263"/>
        <v>-0.23145818657542838</v>
      </c>
      <c r="KR176" s="2">
        <f>100*((BO164/BO152)-1)</f>
        <v>-0.30072173215718312</v>
      </c>
      <c r="KS176" s="2">
        <f t="shared" si="274"/>
        <v>-0.30072173215718312</v>
      </c>
      <c r="KT176" s="3">
        <f>BP176</f>
        <v>1.5723</v>
      </c>
      <c r="KU176" s="3">
        <f>BQ176</f>
        <v>24.3352380952381</v>
      </c>
      <c r="KV176" s="3">
        <f t="shared" si="207"/>
        <v>15.47747764118686</v>
      </c>
      <c r="KW176" s="2">
        <f t="shared" si="200"/>
        <v>34.150166778097095</v>
      </c>
      <c r="KX176" s="2">
        <f t="shared" si="200"/>
        <v>28.314035115389796</v>
      </c>
      <c r="LB176">
        <v>0</v>
      </c>
      <c r="LE176" s="2" t="e">
        <v>#N/A</v>
      </c>
      <c r="LF176" s="2" t="e">
        <v>#N/A</v>
      </c>
      <c r="LG176" s="2" t="e">
        <v>#N/A</v>
      </c>
      <c r="LH176" s="2" t="e">
        <v>#N/A</v>
      </c>
      <c r="LI176" s="2" t="e">
        <v>#N/A</v>
      </c>
      <c r="LJ176" s="2" t="e">
        <v>#N/A</v>
      </c>
      <c r="LK176" s="2">
        <v>83.76485325533892</v>
      </c>
      <c r="LL176" s="2" t="e">
        <v>#N/A</v>
      </c>
      <c r="LM176" s="2" t="e">
        <v>#N/A</v>
      </c>
      <c r="LN176" s="2">
        <v>79.183850511485218</v>
      </c>
      <c r="LO176" s="2">
        <v>51.108638675144149</v>
      </c>
      <c r="LP176" s="2">
        <v>58.92169171279977</v>
      </c>
      <c r="LQ176" s="2" t="e">
        <v>#N/A</v>
      </c>
      <c r="LR176" s="2" t="e">
        <v>#N/A</v>
      </c>
      <c r="LS176" s="2" t="e">
        <v>#N/A</v>
      </c>
      <c r="LT176" s="2" t="e">
        <v>#N/A</v>
      </c>
      <c r="LU176" s="2" t="e">
        <v>#N/A</v>
      </c>
      <c r="LV176" s="2" t="e">
        <v>#N/A</v>
      </c>
      <c r="LW176" s="2" t="e">
        <v>#N/A</v>
      </c>
      <c r="LX176" s="2" t="e">
        <v>#N/A</v>
      </c>
      <c r="LY176" s="2">
        <v>72.142099040444194</v>
      </c>
      <c r="LZ176" s="2" t="e">
        <v>#N/A</v>
      </c>
      <c r="MA176" s="2" t="e">
        <v>#N/A</v>
      </c>
      <c r="MB176" s="2" t="e">
        <v>#N/A</v>
      </c>
      <c r="MC176" s="2" t="e">
        <v>#N/A</v>
      </c>
      <c r="MD176" s="2" t="e">
        <v>#N/A</v>
      </c>
      <c r="ME176" s="2" t="e">
        <v>#N/A</v>
      </c>
      <c r="MF176" s="2" t="e">
        <v>#N/A</v>
      </c>
      <c r="MG176" s="2" t="e">
        <v>#N/A</v>
      </c>
      <c r="MH176" s="2">
        <v>71.193557297243061</v>
      </c>
      <c r="MI176" s="2" t="e">
        <v>#N/A</v>
      </c>
      <c r="MJ176" s="2" t="e">
        <v>#N/A</v>
      </c>
      <c r="MK176" s="2" t="e">
        <v>#N/A</v>
      </c>
      <c r="ML176" s="2" t="e">
        <v>#N/A</v>
      </c>
      <c r="MM176" s="2" t="e">
        <v>#N/A</v>
      </c>
      <c r="MN176" s="2" t="e">
        <v>#N/A</v>
      </c>
      <c r="MO176" s="2" t="e">
        <v>#N/A</v>
      </c>
      <c r="MP176" s="2">
        <v>46.470936109683926</v>
      </c>
      <c r="MQ176" s="2" t="e">
        <v>#N/A</v>
      </c>
      <c r="MR176" s="2" t="e">
        <v>#N/A</v>
      </c>
      <c r="MS176" s="10" t="e">
        <v>#N/A</v>
      </c>
      <c r="MT176" s="2" t="e">
        <v>#N/A</v>
      </c>
      <c r="MU176" s="2" t="e">
        <v>#N/A</v>
      </c>
      <c r="MV176" s="2" t="e">
        <v>#N/A</v>
      </c>
      <c r="MX176" s="22" t="e">
        <v>#N/A</v>
      </c>
      <c r="MY176" s="22" t="e">
        <v>#N/A</v>
      </c>
      <c r="MZ176" s="22" t="e">
        <v>#N/A</v>
      </c>
      <c r="NA176" s="22" t="e">
        <v>#N/A</v>
      </c>
      <c r="NB176" s="22" t="e">
        <v>#N/A</v>
      </c>
      <c r="NC176" s="22" t="e">
        <v>#N/A</v>
      </c>
      <c r="ND176" s="22">
        <v>1</v>
      </c>
      <c r="NE176" s="22" t="e">
        <v>#N/A</v>
      </c>
      <c r="NF176" s="22" t="e">
        <v>#N/A</v>
      </c>
      <c r="NG176" s="22">
        <v>2</v>
      </c>
      <c r="NH176" s="23">
        <v>9</v>
      </c>
      <c r="NI176" s="22">
        <v>23</v>
      </c>
      <c r="NJ176" s="22" t="e">
        <v>#N/A</v>
      </c>
      <c r="NK176" s="22" t="e">
        <v>#N/A</v>
      </c>
      <c r="NL176" s="23" t="e">
        <v>#N/A</v>
      </c>
      <c r="NM176" s="3" t="e">
        <v>#N/A</v>
      </c>
      <c r="NN176" s="22" t="e">
        <v>#N/A</v>
      </c>
      <c r="NO176" s="22" t="e">
        <v>#N/A</v>
      </c>
      <c r="NP176" s="22" t="e">
        <v>#N/A</v>
      </c>
      <c r="NQ176" s="22" t="e">
        <v>#N/A</v>
      </c>
      <c r="NR176" s="23">
        <v>1</v>
      </c>
      <c r="NS176" s="22" t="e">
        <v>#N/A</v>
      </c>
      <c r="NT176" s="22" t="e">
        <v>#N/A</v>
      </c>
      <c r="NU176" s="23" t="e">
        <v>#N/A</v>
      </c>
      <c r="NV176" s="3" t="e">
        <v>#N/A</v>
      </c>
      <c r="NW176" s="22" t="e">
        <v>#N/A</v>
      </c>
      <c r="NX176" s="22" t="e">
        <v>#N/A</v>
      </c>
      <c r="NY176" s="22" t="e">
        <v>#N/A</v>
      </c>
      <c r="NZ176" s="22" t="e">
        <v>#N/A</v>
      </c>
      <c r="OA176" s="23">
        <v>11</v>
      </c>
      <c r="OB176" s="22" t="e">
        <v>#N/A</v>
      </c>
      <c r="OC176" s="22" t="e">
        <v>#N/A</v>
      </c>
      <c r="OD176" s="22" t="e">
        <v>#N/A</v>
      </c>
      <c r="OE176" s="22" t="e">
        <v>#N/A</v>
      </c>
      <c r="OF176" s="22" t="e">
        <v>#N/A</v>
      </c>
      <c r="OG176" s="22" t="e">
        <v>#N/A</v>
      </c>
      <c r="OH176" s="23" t="e">
        <v>#N/A</v>
      </c>
      <c r="OI176" s="22">
        <v>2</v>
      </c>
      <c r="OJ176" s="22" t="e">
        <v>#N/A</v>
      </c>
      <c r="OK176" s="22" t="e">
        <v>#N/A</v>
      </c>
      <c r="OL176" s="22" t="e">
        <v>#N/A</v>
      </c>
      <c r="OM176" s="23" t="e">
        <v>#N/A</v>
      </c>
      <c r="ON176" s="22" t="e">
        <v>#N/A</v>
      </c>
      <c r="OO176" s="22" t="e">
        <v>#N/A</v>
      </c>
      <c r="OQ176">
        <f t="shared" si="258"/>
        <v>-10</v>
      </c>
      <c r="OR176" s="23" t="e">
        <f t="shared" ca="1" si="238"/>
        <v>#N/A</v>
      </c>
      <c r="OS176" s="23" t="e">
        <f t="shared" ca="1" si="238"/>
        <v>#N/A</v>
      </c>
      <c r="OT176" s="23" t="e">
        <f t="shared" ca="1" si="238"/>
        <v>#N/A</v>
      </c>
      <c r="OU176" s="23" t="e">
        <f t="shared" ca="1" si="238"/>
        <v>#N/A</v>
      </c>
      <c r="OV176" s="23" t="e">
        <f t="shared" ca="1" si="238"/>
        <v>#N/A</v>
      </c>
      <c r="OW176" s="23" t="e">
        <f t="shared" ca="1" si="238"/>
        <v>#N/A</v>
      </c>
      <c r="OX176" s="23">
        <f t="shared" ca="1" si="238"/>
        <v>1.0231389252213943</v>
      </c>
      <c r="OY176" s="23" t="e">
        <f t="shared" ca="1" si="278"/>
        <v>#N/A</v>
      </c>
      <c r="OZ176" s="23" t="e">
        <f t="shared" ca="1" si="278"/>
        <v>#N/A</v>
      </c>
      <c r="PA176" s="23">
        <f t="shared" ca="1" si="278"/>
        <v>1.0349488996235428</v>
      </c>
      <c r="PB176" s="23">
        <f t="shared" ca="1" si="278"/>
        <v>1.0530617065174144</v>
      </c>
      <c r="PC176" s="23">
        <f t="shared" ca="1" si="278"/>
        <v>1.0475930656197048</v>
      </c>
      <c r="PD176" s="23" t="e">
        <f t="shared" ca="1" si="278"/>
        <v>#N/A</v>
      </c>
      <c r="PE176" s="23" t="e">
        <f t="shared" ca="1" si="278"/>
        <v>#N/A</v>
      </c>
      <c r="PF176" s="23" t="e">
        <f t="shared" ca="1" si="278"/>
        <v>#N/A</v>
      </c>
      <c r="PG176" s="23" t="e">
        <f t="shared" ca="1" si="278"/>
        <v>#N/A</v>
      </c>
      <c r="PH176" s="23" t="e">
        <f t="shared" ca="1" si="278"/>
        <v>#N/A</v>
      </c>
      <c r="PI176" s="23" t="e">
        <f t="shared" ca="1" si="278"/>
        <v>#N/A</v>
      </c>
      <c r="PJ176" s="23" t="e">
        <f t="shared" ca="1" si="264"/>
        <v>#N/A</v>
      </c>
      <c r="PK176" s="23" t="e">
        <f t="shared" ca="1" si="264"/>
        <v>#N/A</v>
      </c>
      <c r="PL176" s="23">
        <f t="shared" ca="1" si="264"/>
        <v>1.0221094384771303</v>
      </c>
      <c r="PM176" s="23" t="e">
        <f t="shared" ca="1" si="264"/>
        <v>#N/A</v>
      </c>
      <c r="PN176" s="23" t="e">
        <f t="shared" ca="1" si="264"/>
        <v>#N/A</v>
      </c>
      <c r="PO176" s="23" t="e">
        <f t="shared" ca="1" si="264"/>
        <v>#N/A</v>
      </c>
      <c r="PP176" s="23" t="e">
        <f t="shared" ca="1" si="262"/>
        <v>#N/A</v>
      </c>
      <c r="PQ176" s="23" t="e">
        <f t="shared" ca="1" si="262"/>
        <v>#N/A</v>
      </c>
      <c r="PR176" s="23" t="e">
        <f t="shared" ca="1" si="262"/>
        <v>#N/A</v>
      </c>
      <c r="PS176" s="23" t="e">
        <f t="shared" ca="1" si="239"/>
        <v>#N/A</v>
      </c>
      <c r="PT176" s="23" t="e">
        <f t="shared" ca="1" si="239"/>
        <v>#N/A</v>
      </c>
      <c r="PU176" s="23">
        <f t="shared" ca="1" si="239"/>
        <v>1.0367484948799783</v>
      </c>
      <c r="PV176" s="23" t="e">
        <f t="shared" ca="1" si="239"/>
        <v>#N/A</v>
      </c>
      <c r="PW176" s="23" t="e">
        <f t="shared" ca="1" si="239"/>
        <v>#N/A</v>
      </c>
      <c r="PX176" s="23" t="e">
        <f t="shared" ca="1" si="239"/>
        <v>#N/A</v>
      </c>
      <c r="PY176" s="23" t="e">
        <f t="shared" ca="1" si="239"/>
        <v>#N/A</v>
      </c>
      <c r="PZ176" s="23" t="e">
        <f t="shared" ca="1" si="239"/>
        <v>#N/A</v>
      </c>
      <c r="QA176" s="23" t="e">
        <f t="shared" ca="1" si="273"/>
        <v>#N/A</v>
      </c>
      <c r="QB176" s="23" t="e">
        <f t="shared" ca="1" si="273"/>
        <v>#N/A</v>
      </c>
      <c r="QC176" s="23">
        <f t="shared" ca="1" si="273"/>
        <v>1.0694932659029543</v>
      </c>
      <c r="QD176" s="23" t="e">
        <f t="shared" ca="1" si="273"/>
        <v>#N/A</v>
      </c>
      <c r="QE176" s="23" t="e">
        <f t="shared" ca="1" si="273"/>
        <v>#N/A</v>
      </c>
      <c r="QF176" s="23" t="e">
        <f t="shared" ca="1" si="273"/>
        <v>#N/A</v>
      </c>
      <c r="QG176" s="23" t="e">
        <f t="shared" ca="1" si="194"/>
        <v>#N/A</v>
      </c>
      <c r="QH176" s="23" t="e">
        <f t="shared" ca="1" si="194"/>
        <v>#N/A</v>
      </c>
      <c r="QI176" s="23" t="e">
        <f t="shared" ca="1" si="194"/>
        <v>#N/A</v>
      </c>
      <c r="QJ176" s="26" t="e">
        <f t="shared" ca="1" si="211"/>
        <v>#N/A</v>
      </c>
    </row>
    <row r="177" spans="1:452" x14ac:dyDescent="0.35">
      <c r="A177" t="s">
        <v>1242</v>
      </c>
      <c r="B177" s="25">
        <v>37591</v>
      </c>
      <c r="C177" t="s">
        <v>794</v>
      </c>
      <c r="D177" s="2">
        <v>76.3</v>
      </c>
      <c r="E177" s="2">
        <v>75.2</v>
      </c>
      <c r="F177" s="2">
        <v>1.7</v>
      </c>
      <c r="G177" s="2">
        <v>80.2</v>
      </c>
      <c r="H177" s="2">
        <v>75.041662068263975</v>
      </c>
      <c r="I177" s="2">
        <v>79.867730404814139</v>
      </c>
      <c r="J177" s="2">
        <v>84.3</v>
      </c>
      <c r="K177" s="2">
        <v>65.900000000000006</v>
      </c>
      <c r="L177" s="2">
        <v>65.914557073742941</v>
      </c>
      <c r="M177" s="2">
        <v>72.400000000000006</v>
      </c>
      <c r="N177" s="2">
        <v>66</v>
      </c>
      <c r="O177" s="2">
        <v>68.400000000000006</v>
      </c>
      <c r="P177" s="2">
        <v>65.900000000000006</v>
      </c>
      <c r="Q177" s="2">
        <v>138.30000000000001</v>
      </c>
      <c r="R177" s="2">
        <v>68.5</v>
      </c>
      <c r="S177" s="2">
        <v>66</v>
      </c>
      <c r="T177" s="2">
        <v>38.700000000000003</v>
      </c>
      <c r="U177" s="2">
        <v>72.3</v>
      </c>
      <c r="V177" s="2">
        <v>77.3</v>
      </c>
      <c r="W177" s="2">
        <v>36.299999999999997</v>
      </c>
      <c r="X177" s="2">
        <v>94.8</v>
      </c>
      <c r="Y177" s="2" t="e">
        <v>#N/A</v>
      </c>
      <c r="Z177" s="2">
        <v>49.5</v>
      </c>
      <c r="AA177" s="2">
        <v>82.2</v>
      </c>
      <c r="AB177" s="2">
        <v>136.9</v>
      </c>
      <c r="AC177" s="2">
        <v>134</v>
      </c>
      <c r="AD177" s="2">
        <v>70.099999999999994</v>
      </c>
      <c r="AE177" s="2">
        <v>139.80000000000001</v>
      </c>
      <c r="AF177" s="2">
        <v>84.3</v>
      </c>
      <c r="AG177" s="22">
        <v>543</v>
      </c>
      <c r="AH177" s="22">
        <v>457</v>
      </c>
      <c r="AI177" s="22">
        <v>166</v>
      </c>
      <c r="AJ177" s="22">
        <v>28</v>
      </c>
      <c r="AK177" s="22">
        <v>28</v>
      </c>
      <c r="AL177" s="22">
        <v>8</v>
      </c>
      <c r="AM177" s="22">
        <v>18</v>
      </c>
      <c r="AN177" s="22">
        <v>19</v>
      </c>
      <c r="AO177" s="22">
        <v>53</v>
      </c>
      <c r="AP177" s="22">
        <v>28</v>
      </c>
      <c r="AQ177" s="22">
        <v>14</v>
      </c>
      <c r="AR177" s="2">
        <v>68.900000000000006</v>
      </c>
      <c r="AS177" s="2">
        <v>59.1</v>
      </c>
      <c r="AT177" s="2">
        <v>138.30000000000001</v>
      </c>
      <c r="AU177" s="2">
        <v>57.7</v>
      </c>
      <c r="AV177" s="2">
        <v>85.3</v>
      </c>
      <c r="AW177" s="2">
        <v>70.599999999999994</v>
      </c>
      <c r="AX177" s="2">
        <v>68.5</v>
      </c>
      <c r="AY177" s="2">
        <v>90.1</v>
      </c>
      <c r="AZ177" s="2">
        <v>102.1</v>
      </c>
      <c r="BA177" s="2">
        <v>36.299999999999997</v>
      </c>
      <c r="BB177" s="2">
        <v>68.599999999999994</v>
      </c>
      <c r="BC177" s="2">
        <v>76.2</v>
      </c>
      <c r="BD177" s="3" t="e">
        <v>#N/A</v>
      </c>
      <c r="BE177" s="3" t="e">
        <v>#N/A</v>
      </c>
      <c r="BF177" s="3" t="e">
        <v>#N/A</v>
      </c>
      <c r="BG177" s="3" t="e">
        <v>#N/A</v>
      </c>
      <c r="BH177" s="3" t="e">
        <v>#N/A</v>
      </c>
      <c r="BI177" s="2">
        <v>178.5</v>
      </c>
      <c r="BJ177" s="2">
        <v>2.9</v>
      </c>
      <c r="BK177" s="2">
        <v>2.7</v>
      </c>
      <c r="BL177" s="2">
        <v>66</v>
      </c>
      <c r="BM177" s="2">
        <v>73.099999999999994</v>
      </c>
      <c r="BN177" s="10">
        <v>343</v>
      </c>
      <c r="BO177" s="3">
        <v>100.7</v>
      </c>
      <c r="BP177" s="22">
        <v>1.5863</v>
      </c>
      <c r="BQ177" s="3">
        <v>28.334500000000002</v>
      </c>
      <c r="BR177" s="23">
        <v>4.7460000000000004</v>
      </c>
      <c r="BS177" s="2">
        <v>43.7</v>
      </c>
      <c r="BT177" s="3">
        <v>55.79</v>
      </c>
      <c r="BU177" s="2">
        <v>2.2000000000000002</v>
      </c>
      <c r="BV177" s="2">
        <v>1.9</v>
      </c>
      <c r="BW177" s="2">
        <v>2.8</v>
      </c>
      <c r="BX177" s="2">
        <v>2.7</v>
      </c>
      <c r="BY177" s="23">
        <v>181.8</v>
      </c>
      <c r="BZ177" s="2">
        <v>95.7</v>
      </c>
      <c r="CA177" s="2">
        <v>78.2</v>
      </c>
      <c r="CB177" s="3">
        <v>83.41</v>
      </c>
      <c r="CC177" s="2">
        <v>79.900000000000006</v>
      </c>
      <c r="CD177" s="2">
        <v>101.5</v>
      </c>
      <c r="CE177" s="2">
        <v>95.725464691056501</v>
      </c>
      <c r="CF177" s="3">
        <v>83.528726308125712</v>
      </c>
      <c r="CG177" s="2">
        <v>80.042008701538975</v>
      </c>
      <c r="CH177" s="23">
        <v>192.15027416554406</v>
      </c>
      <c r="CI177" s="3">
        <v>84.119863082051324</v>
      </c>
      <c r="CM177" s="2">
        <f t="shared" si="196"/>
        <v>17.862005925739144</v>
      </c>
      <c r="CN177" s="2">
        <f t="shared" si="196"/>
        <v>2.9918678686251026</v>
      </c>
      <c r="CO177" s="2">
        <f t="shared" si="197"/>
        <v>102.60617396413343</v>
      </c>
      <c r="CR177" s="2">
        <f t="shared" si="201"/>
        <v>0.26281208935611411</v>
      </c>
      <c r="CS177" s="2">
        <f t="shared" si="201"/>
        <v>0.40053404539385468</v>
      </c>
      <c r="CT177" s="2">
        <f t="shared" si="202"/>
        <v>0.50125313283208739</v>
      </c>
      <c r="CU177" s="2">
        <f t="shared" si="202"/>
        <v>0.1817039728545693</v>
      </c>
      <c r="CV177" s="2">
        <f t="shared" si="202"/>
        <v>0.231074285378536</v>
      </c>
      <c r="CW177" s="2">
        <f t="shared" si="203"/>
        <v>0</v>
      </c>
      <c r="CX177" s="2">
        <f t="shared" si="204"/>
        <v>1.073619631901845</v>
      </c>
      <c r="CY177" s="2">
        <f t="shared" si="244"/>
        <v>-0.60240963855422536</v>
      </c>
      <c r="CZ177" s="2">
        <f t="shared" si="208"/>
        <v>0.51948051948052687</v>
      </c>
      <c r="DA177" s="2">
        <f t="shared" si="209"/>
        <v>-0.72516316171138506</v>
      </c>
      <c r="DB177" s="2">
        <f t="shared" si="210"/>
        <v>0.25940337224384291</v>
      </c>
      <c r="DC177" s="2"/>
      <c r="DF177" s="2">
        <f t="shared" si="205"/>
        <v>2.2023709780697454</v>
      </c>
      <c r="DG177" s="2">
        <f t="shared" si="205"/>
        <v>2.8084051980954872</v>
      </c>
      <c r="DH177" s="2">
        <f t="shared" si="206"/>
        <v>10.263063637188473</v>
      </c>
      <c r="DI177" s="2">
        <f t="shared" si="285"/>
        <v>11.085599766838916</v>
      </c>
      <c r="DJ177" s="2">
        <f t="shared" si="285"/>
        <v>35.15310384408383</v>
      </c>
      <c r="DM177" s="2"/>
      <c r="DN177" s="2">
        <f t="shared" si="245"/>
        <v>1.6216216216216255</v>
      </c>
      <c r="DO177" s="2">
        <f t="shared" si="212"/>
        <v>1.7766497461929007</v>
      </c>
      <c r="DP177" s="2">
        <f t="shared" si="246"/>
        <v>-1.1723329425556859</v>
      </c>
      <c r="DQ177" s="2"/>
      <c r="DR177" s="2">
        <f t="shared" si="247"/>
        <v>5.1036682615630022</v>
      </c>
      <c r="DS177" s="2">
        <f t="shared" si="248"/>
        <v>3.5473873907795443</v>
      </c>
      <c r="DT177" s="2" t="e">
        <v>#N/A</v>
      </c>
      <c r="DU177" s="2" t="e">
        <v>#N/A</v>
      </c>
      <c r="DV177" s="2">
        <f t="shared" si="213"/>
        <v>-0.29154518950436081</v>
      </c>
      <c r="DW177" s="2">
        <f t="shared" si="249"/>
        <v>-7.3677160080375064</v>
      </c>
      <c r="DX177" s="2">
        <f t="shared" si="250"/>
        <v>3.4759358288770192</v>
      </c>
      <c r="DY177" s="2">
        <f t="shared" si="251"/>
        <v>4.2617960426179602</v>
      </c>
      <c r="DZ177" s="2">
        <f t="shared" si="252"/>
        <v>5.2631578947368363</v>
      </c>
      <c r="EA177" s="2">
        <f t="shared" si="190"/>
        <v>28.191489361702125</v>
      </c>
      <c r="EB177" s="2">
        <f t="shared" si="190"/>
        <v>11.223021582733805</v>
      </c>
      <c r="EC177" s="2">
        <f t="shared" si="190"/>
        <v>8.6826347305389184</v>
      </c>
      <c r="ED177" s="2">
        <f t="shared" si="188"/>
        <v>5.921787709497206</v>
      </c>
      <c r="EE177" s="2" t="e">
        <f t="shared" si="188"/>
        <v>#N/A</v>
      </c>
      <c r="EF177" s="2">
        <f t="shared" si="188"/>
        <v>1.2269938650306678</v>
      </c>
      <c r="EG177" s="2">
        <f t="shared" si="188"/>
        <v>-0.24271844660194164</v>
      </c>
      <c r="EH177" s="2">
        <f t="shared" si="188"/>
        <v>-2.907801418439715</v>
      </c>
      <c r="EI177" s="2">
        <f t="shared" si="275"/>
        <v>-0.28943560057885787</v>
      </c>
      <c r="EJ177" s="2">
        <f t="shared" si="275"/>
        <v>1.7211703958691871</v>
      </c>
      <c r="EK177" s="2">
        <f t="shared" si="275"/>
        <v>-7.3677160080375064</v>
      </c>
      <c r="EL177" s="2">
        <f t="shared" si="275"/>
        <v>2.6690391459074814</v>
      </c>
      <c r="EM177" s="2">
        <f t="shared" si="275"/>
        <v>-0.81395348837209891</v>
      </c>
      <c r="EN177" s="2">
        <f t="shared" si="275"/>
        <v>3.3674963396778779</v>
      </c>
      <c r="EO177" s="2">
        <f t="shared" si="240"/>
        <v>4.2617960426179602</v>
      </c>
      <c r="EP177" s="2">
        <f t="shared" si="240"/>
        <v>0</v>
      </c>
      <c r="EQ177" s="2">
        <f t="shared" si="240"/>
        <v>1.5920398009950265</v>
      </c>
      <c r="ER177" s="2">
        <f t="shared" si="240"/>
        <v>8.6826347305389184</v>
      </c>
      <c r="ES177" s="2">
        <f t="shared" si="240"/>
        <v>3.4690799396681626</v>
      </c>
      <c r="ET177" s="2">
        <f t="shared" si="240"/>
        <v>2.972972972972987</v>
      </c>
      <c r="EU177" s="2">
        <f t="shared" si="198"/>
        <v>2.9</v>
      </c>
      <c r="EV177" s="2">
        <f t="shared" si="198"/>
        <v>2.7</v>
      </c>
      <c r="EW177" s="2">
        <f t="shared" si="253"/>
        <v>2.0092735703245657</v>
      </c>
      <c r="EX177" s="2">
        <f t="shared" si="253"/>
        <v>1.5277777777777724</v>
      </c>
      <c r="EY177" s="2">
        <f t="shared" si="254"/>
        <v>37.594238162507956</v>
      </c>
      <c r="EZ177" s="2">
        <f t="shared" si="254"/>
        <v>78.489138867152548</v>
      </c>
      <c r="FA177" s="2">
        <f t="shared" si="255"/>
        <v>2.8235294117647136</v>
      </c>
      <c r="FB177" s="2">
        <f t="shared" si="281"/>
        <v>2.4802705749718212</v>
      </c>
      <c r="FC177" s="2">
        <f t="shared" si="281"/>
        <v>-0.31249999999999334</v>
      </c>
      <c r="FD177" s="2">
        <f t="shared" si="281"/>
        <v>0.90322580645161299</v>
      </c>
      <c r="FE177" s="2">
        <f t="shared" si="280"/>
        <v>2.2682687591956796</v>
      </c>
      <c r="FF177" s="2">
        <f t="shared" si="280"/>
        <v>2.8314028314028405</v>
      </c>
      <c r="FG177" s="2">
        <f t="shared" si="280"/>
        <v>3.8894575230296713</v>
      </c>
      <c r="FH177" s="2">
        <v>3</v>
      </c>
      <c r="FI177" s="2">
        <v>2.4</v>
      </c>
      <c r="FL177" s="2">
        <f t="shared" si="286"/>
        <v>0.425843006257276</v>
      </c>
      <c r="FM177" s="2">
        <f t="shared" si="286"/>
        <v>0.41115380314731276</v>
      </c>
      <c r="FN177" s="2">
        <f t="shared" si="229"/>
        <v>1.119558590093872</v>
      </c>
      <c r="FQ177" s="2">
        <f t="shared" si="287"/>
        <v>1.7142834832071241</v>
      </c>
      <c r="FR177" s="2">
        <f t="shared" si="287"/>
        <v>1.6547858899576218</v>
      </c>
      <c r="FS177" s="2">
        <f t="shared" si="231"/>
        <v>4.5540019246312236</v>
      </c>
      <c r="FT177" s="2">
        <f t="shared" si="288"/>
        <v>1.8405624695420064</v>
      </c>
      <c r="FU177" s="2">
        <f t="shared" si="288"/>
        <v>2.0570908313146674</v>
      </c>
      <c r="FX177" s="2">
        <f t="shared" si="276"/>
        <v>1.3960320165510298</v>
      </c>
      <c r="FY177" s="2">
        <f t="shared" si="276"/>
        <v>1.6438093893998973</v>
      </c>
      <c r="FZ177" s="2">
        <f t="shared" si="242"/>
        <v>4.6524631432780073</v>
      </c>
      <c r="GA177" s="2">
        <f t="shared" si="277"/>
        <v>2.0594611912676974</v>
      </c>
      <c r="GB177" s="2">
        <f t="shared" si="277"/>
        <v>2.0094522131306691</v>
      </c>
      <c r="GE177" s="2"/>
      <c r="GF177" s="2"/>
      <c r="GG177" s="2">
        <f t="shared" si="279"/>
        <v>26.86120395926126</v>
      </c>
      <c r="GH177" s="2">
        <f t="shared" si="279"/>
        <v>63.591231697083053</v>
      </c>
      <c r="GI177" s="2">
        <f t="shared" si="260"/>
        <v>-0.39494470774089629</v>
      </c>
      <c r="GJ177" s="2">
        <f t="shared" si="261"/>
        <v>4.6908315565031833</v>
      </c>
      <c r="GK177" s="2">
        <v>3.2</v>
      </c>
      <c r="GN177" s="2">
        <f t="shared" si="191"/>
        <v>0.19999999999999996</v>
      </c>
      <c r="GQ177" s="2"/>
      <c r="GT177" s="27">
        <f t="shared" ca="1" si="174"/>
        <v>100.30441400304414</v>
      </c>
      <c r="GU177" s="27">
        <f t="shared" ca="1" si="175"/>
        <v>105.26315789473684</v>
      </c>
      <c r="GV177" s="27">
        <f t="shared" ca="1" si="175"/>
        <v>103.47593582887701</v>
      </c>
      <c r="GW177" s="27">
        <f t="shared" ca="1" si="176"/>
        <v>98.827667057444316</v>
      </c>
      <c r="GX177" s="27">
        <f t="shared" ca="1" si="176"/>
        <v>105.10366826156302</v>
      </c>
      <c r="GY177" s="27">
        <f t="shared" ca="1" si="177"/>
        <v>101.62162162162163</v>
      </c>
      <c r="GZ177" s="27">
        <f t="shared" ca="1" si="178"/>
        <v>128.19148936170214</v>
      </c>
      <c r="HA177" s="27">
        <f t="shared" ca="1" si="179"/>
        <v>93.314763231197773</v>
      </c>
      <c r="HB177" s="27">
        <f t="shared" ca="1" si="179"/>
        <v>103.85185185185183</v>
      </c>
      <c r="HC177" s="27">
        <f t="shared" ca="1" si="179"/>
        <v>92.15557020435071</v>
      </c>
      <c r="HD177" s="27">
        <f t="shared" ca="1" si="179"/>
        <v>99.763313609467446</v>
      </c>
      <c r="HE177" s="27">
        <f t="shared" ca="1" si="180"/>
        <v>97.092198581560282</v>
      </c>
      <c r="HG177" s="27">
        <f t="shared" ca="1" si="181"/>
        <v>100</v>
      </c>
      <c r="HH177" s="27">
        <f t="shared" ca="1" si="182"/>
        <v>100</v>
      </c>
      <c r="HI177" s="27">
        <f t="shared" ca="1" si="182"/>
        <v>100</v>
      </c>
      <c r="HJ177" s="27">
        <f t="shared" ca="1" si="183"/>
        <v>100</v>
      </c>
      <c r="HK177" s="27">
        <f t="shared" ca="1" si="183"/>
        <v>100</v>
      </c>
      <c r="HL177" s="27">
        <f t="shared" ca="1" si="184"/>
        <v>100</v>
      </c>
      <c r="HM177" s="27">
        <f t="shared" ca="1" si="185"/>
        <v>100</v>
      </c>
      <c r="HN177" s="27">
        <f t="shared" ca="1" si="186"/>
        <v>100</v>
      </c>
      <c r="HO177" s="27">
        <f t="shared" ca="1" si="186"/>
        <v>100</v>
      </c>
      <c r="HP177" s="27">
        <f t="shared" ca="1" si="186"/>
        <v>100</v>
      </c>
      <c r="HQ177" s="27">
        <f t="shared" ca="1" si="186"/>
        <v>100</v>
      </c>
      <c r="HR177" s="27">
        <f t="shared" ca="1" si="187"/>
        <v>100</v>
      </c>
      <c r="HT177" s="27">
        <f t="shared" ca="1" si="282"/>
        <v>165.28000339428911</v>
      </c>
      <c r="HU177" s="27">
        <f t="shared" ca="1" si="282"/>
        <v>31.872499999999999</v>
      </c>
      <c r="HV177" s="27">
        <f t="shared" ca="1" si="282"/>
        <v>28.609989189189193</v>
      </c>
      <c r="HW177" s="27">
        <f t="shared" ca="1" si="283"/>
        <v>551.43801321599699</v>
      </c>
      <c r="HX177" s="27">
        <f t="shared" ca="1" si="283"/>
        <v>448.45211778943127</v>
      </c>
      <c r="HY177" s="27">
        <f t="shared" ca="1" si="233"/>
        <v>1000</v>
      </c>
      <c r="HZ177" s="27">
        <f t="shared" ca="1" si="284"/>
        <v>8.6720627363114406</v>
      </c>
      <c r="IA177" s="27">
        <f t="shared" ca="1" si="284"/>
        <v>17.171633419853698</v>
      </c>
      <c r="IB177" s="27">
        <f t="shared" ca="1" si="284"/>
        <v>16.410511894382864</v>
      </c>
      <c r="IC177" s="27">
        <f t="shared" ca="1" si="284"/>
        <v>52.8123786407767</v>
      </c>
      <c r="ID177" s="27">
        <f t="shared" ca="1" si="284"/>
        <v>32.876687175852851</v>
      </c>
      <c r="IE177" s="27">
        <f t="shared" ca="1" si="284"/>
        <v>13.858477355993326</v>
      </c>
      <c r="IG177" s="28">
        <f t="shared" ca="1" si="217"/>
        <v>5.0532724505327906E-2</v>
      </c>
      <c r="IH177" s="28">
        <f t="shared" ca="1" si="217"/>
        <v>0.1473684210526314</v>
      </c>
      <c r="II177" s="28">
        <f t="shared" ca="1" si="217"/>
        <v>9.7326203208556367E-2</v>
      </c>
      <c r="IJ177" s="28">
        <f t="shared" ca="1" si="218"/>
        <v>-0.63657678780773641</v>
      </c>
      <c r="IK177" s="24">
        <f t="shared" ca="1" si="234"/>
        <v>-0.93180413657425198</v>
      </c>
      <c r="IL177" s="28">
        <f t="shared" ca="1" si="219"/>
        <v>2.3323763955342978</v>
      </c>
      <c r="IM177" s="28">
        <f t="shared" ca="1" si="235"/>
        <v>1.6216216216216279</v>
      </c>
      <c r="IN177" s="3">
        <f t="shared" ca="1" si="236"/>
        <v>1.6957996077265616</v>
      </c>
      <c r="IO177" s="2">
        <f t="shared" si="256"/>
        <v>1.7</v>
      </c>
      <c r="IQ177" s="2">
        <f t="shared" ca="1" si="220"/>
        <v>0.29522734876651568</v>
      </c>
      <c r="IS177" s="3">
        <f t="shared" ca="1" si="221"/>
        <v>3.7757582240893484E-2</v>
      </c>
      <c r="IT177" s="3">
        <f t="shared" ca="1" si="222"/>
        <v>2.242054403431723E-2</v>
      </c>
      <c r="IU177" s="3">
        <f t="shared" si="223"/>
        <v>0.19999999999999996</v>
      </c>
      <c r="IV177" s="3">
        <f t="shared" ca="1" si="224"/>
        <v>0.13982187372478924</v>
      </c>
      <c r="IX177" s="28">
        <f ca="1">$HL177/100*(GZ177-100)*AL177/1000+(HM177-100)*HZ177/$HY177</f>
        <v>0.22553191489361712</v>
      </c>
      <c r="IY177" s="28">
        <f ca="1">$HL177/100*(HA177-100)*AM177/1000+(HN177-100)*IA177/$HY177</f>
        <v>-0.12033426183844008</v>
      </c>
      <c r="IZ177" s="28">
        <f ca="1">$HL177/100*(HB177-100)*AN177/1000+(HO177-100)*IB177/$HY177</f>
        <v>7.318518518518484E-2</v>
      </c>
      <c r="JA177" s="28">
        <f ca="1">$HL177/100*(HC177-100)*AO177/1000+(HP177-100)*IC177/$HY177</f>
        <v>-0.41575477916941234</v>
      </c>
      <c r="JB177" s="28">
        <f ca="1">$HL177/100*(HD177-100)*AP177/1000+(HQ177-100)*ID177/$HY177</f>
        <v>-6.6272189349115248E-3</v>
      </c>
      <c r="JC177" s="28">
        <f ca="1">$HL177/100*(HE177-100)*AQ177/1000+(HR177-100)*IE177/$HY177</f>
        <v>-4.0709219858156044E-2</v>
      </c>
      <c r="JE177" s="3">
        <f t="shared" ca="1" si="268"/>
        <v>0.24787244499057287</v>
      </c>
      <c r="JF177" s="3">
        <f t="shared" ca="1" si="268"/>
        <v>-1.5508383580274857E-2</v>
      </c>
      <c r="JG177" s="3">
        <f t="shared" ca="1" si="268"/>
        <v>3.0087767134708704E-3</v>
      </c>
      <c r="JH177" s="3">
        <f t="shared" ca="1" si="268"/>
        <v>-8.6503043128490498E-2</v>
      </c>
      <c r="JI177" s="3">
        <f t="shared" ca="1" si="268"/>
        <v>-1.6185269364454188E-2</v>
      </c>
      <c r="JJ177" s="3">
        <f t="shared" ca="1" si="268"/>
        <v>-1.9613882692843046E-3</v>
      </c>
      <c r="JK177" s="3">
        <f>IO177-IO176</f>
        <v>0.19999999999999996</v>
      </c>
      <c r="JL177" s="3">
        <f t="shared" ca="1" si="226"/>
        <v>-5.0881221704043786E-2</v>
      </c>
      <c r="JN177" s="10">
        <f>COUNTIF(EI177:ET177,"&gt;2")</f>
        <v>6</v>
      </c>
      <c r="JP177" s="2">
        <f>AVERAGE(CS177,CS165,CS153,CS141,CS129,CS117,CS105,CS93,CS81,CS69)</f>
        <v>0.28604885488800319</v>
      </c>
      <c r="JQ177" s="2">
        <f>CS177-JP177</f>
        <v>0.11448519050585149</v>
      </c>
      <c r="JR177" s="2">
        <f>AVERAGE(CT177,CT165,CT153,CT141,CT129,CT117,CT105,CT93,CT81,CT69)</f>
        <v>0.19461283485669012</v>
      </c>
      <c r="JS177" s="2">
        <f>CT177-JR177</f>
        <v>0.30664029797539727</v>
      </c>
      <c r="KH177" s="2">
        <f>(DN177*$DN$4)+(FB177*$FB$3)+(FC177*$FC$3)+(FD177*$FD$3)+(FE177*$FE$3)+(FF177*$FF$3)+(FG177*$FG$3)</f>
        <v>1.977828506691538</v>
      </c>
      <c r="KI177" s="2">
        <f>F177-KH177</f>
        <v>-0.27782850669153802</v>
      </c>
      <c r="KJ177" s="2">
        <f>MAX(DN177,FB177:FG177)</f>
        <v>3.8894575230296713</v>
      </c>
      <c r="KK177" s="2">
        <f>MIN(DN177,FB177:FG177)</f>
        <v>-0.31249999999999334</v>
      </c>
      <c r="KL177" s="2">
        <f t="shared" si="257"/>
        <v>4.2019575230296642</v>
      </c>
      <c r="KO177" s="2">
        <f>BO177</f>
        <v>100.7</v>
      </c>
      <c r="KP177" s="2">
        <f>100*((BO171/BO159)-1)</f>
        <v>-1.1489619028421716</v>
      </c>
      <c r="KQ177" s="2">
        <f t="shared" si="263"/>
        <v>-1.1489619028421716</v>
      </c>
      <c r="KR177" s="2">
        <f>100*((BO165/BO153)-1)</f>
        <v>0.4721719911593425</v>
      </c>
      <c r="KS177" s="2">
        <f t="shared" si="274"/>
        <v>0.4721719911593425</v>
      </c>
      <c r="KT177" s="3">
        <f>BP177</f>
        <v>1.5863</v>
      </c>
      <c r="KU177" s="3">
        <f>BQ177</f>
        <v>28.334500000000002</v>
      </c>
      <c r="KV177" s="3">
        <f t="shared" si="207"/>
        <v>17.862005925739144</v>
      </c>
      <c r="KW177" s="2">
        <f t="shared" si="200"/>
        <v>39.762417642559939</v>
      </c>
      <c r="KX177" s="2">
        <f t="shared" si="200"/>
        <v>32.676219907231385</v>
      </c>
      <c r="LB177">
        <v>0</v>
      </c>
      <c r="LE177" s="2" t="e">
        <v>#N/A</v>
      </c>
      <c r="LF177" s="2" t="e">
        <v>#N/A</v>
      </c>
      <c r="LG177" s="2" t="e">
        <v>#N/A</v>
      </c>
      <c r="LH177" s="2" t="e">
        <v>#N/A</v>
      </c>
      <c r="LI177" s="2" t="e">
        <v>#N/A</v>
      </c>
      <c r="LJ177" s="2" t="e">
        <v>#N/A</v>
      </c>
      <c r="LK177" s="2">
        <v>83.91668265684477</v>
      </c>
      <c r="LL177" s="2" t="e">
        <v>#N/A</v>
      </c>
      <c r="LM177" s="2" t="e">
        <v>#N/A</v>
      </c>
      <c r="LN177" s="2">
        <v>79.659796788160165</v>
      </c>
      <c r="LO177" s="2">
        <v>51.418909938279192</v>
      </c>
      <c r="LP177" s="2">
        <v>59.044369972120585</v>
      </c>
      <c r="LQ177" s="2" t="e">
        <v>#N/A</v>
      </c>
      <c r="LR177" s="2" t="e">
        <v>#N/A</v>
      </c>
      <c r="LS177" s="2" t="e">
        <v>#N/A</v>
      </c>
      <c r="LT177" s="2" t="e">
        <v>#N/A</v>
      </c>
      <c r="LU177" s="2" t="e">
        <v>#N/A</v>
      </c>
      <c r="LV177" s="2" t="e">
        <v>#N/A</v>
      </c>
      <c r="LW177" s="2" t="e">
        <v>#N/A</v>
      </c>
      <c r="LX177" s="2" t="e">
        <v>#N/A</v>
      </c>
      <c r="LY177" s="2">
        <v>72.450749534817618</v>
      </c>
      <c r="LZ177" s="2" t="e">
        <v>#N/A</v>
      </c>
      <c r="MA177" s="2" t="e">
        <v>#N/A</v>
      </c>
      <c r="MB177" s="2" t="e">
        <v>#N/A</v>
      </c>
      <c r="MC177" s="2" t="e">
        <v>#N/A</v>
      </c>
      <c r="MD177" s="2" t="e">
        <v>#N/A</v>
      </c>
      <c r="ME177" s="2" t="e">
        <v>#N/A</v>
      </c>
      <c r="MF177" s="2" t="e">
        <v>#N/A</v>
      </c>
      <c r="MG177" s="2" t="e">
        <v>#N/A</v>
      </c>
      <c r="MH177" s="2">
        <v>71.500739084085325</v>
      </c>
      <c r="MI177" s="2" t="e">
        <v>#N/A</v>
      </c>
      <c r="MJ177" s="2" t="e">
        <v>#N/A</v>
      </c>
      <c r="MK177" s="2" t="e">
        <v>#N/A</v>
      </c>
      <c r="ML177" s="2" t="e">
        <v>#N/A</v>
      </c>
      <c r="MM177" s="2" t="e">
        <v>#N/A</v>
      </c>
      <c r="MN177" s="2" t="e">
        <v>#N/A</v>
      </c>
      <c r="MO177" s="2" t="e">
        <v>#N/A</v>
      </c>
      <c r="MP177" s="2">
        <v>46.712090243190104</v>
      </c>
      <c r="MQ177" s="2" t="e">
        <v>#N/A</v>
      </c>
      <c r="MR177" s="2" t="e">
        <v>#N/A</v>
      </c>
      <c r="MS177" s="10" t="e">
        <v>#N/A</v>
      </c>
      <c r="MT177" s="2" t="e">
        <v>#N/A</v>
      </c>
      <c r="MU177" s="2" t="e">
        <v>#N/A</v>
      </c>
      <c r="MV177" s="2" t="e">
        <v>#N/A</v>
      </c>
      <c r="MX177" s="22" t="e">
        <v>#N/A</v>
      </c>
      <c r="MY177" s="22" t="e">
        <v>#N/A</v>
      </c>
      <c r="MZ177" s="22" t="e">
        <v>#N/A</v>
      </c>
      <c r="NA177" s="22" t="e">
        <v>#N/A</v>
      </c>
      <c r="NB177" s="22" t="e">
        <v>#N/A</v>
      </c>
      <c r="NC177" s="22" t="e">
        <v>#N/A</v>
      </c>
      <c r="ND177" s="22">
        <v>1</v>
      </c>
      <c r="NE177" s="22" t="e">
        <v>#N/A</v>
      </c>
      <c r="NF177" s="22" t="e">
        <v>#N/A</v>
      </c>
      <c r="NG177" s="22">
        <v>2</v>
      </c>
      <c r="NH177" s="23">
        <v>9</v>
      </c>
      <c r="NI177" s="22">
        <v>23</v>
      </c>
      <c r="NJ177" s="22" t="e">
        <v>#N/A</v>
      </c>
      <c r="NK177" s="22" t="e">
        <v>#N/A</v>
      </c>
      <c r="NL177" s="23" t="e">
        <v>#N/A</v>
      </c>
      <c r="NM177" s="3" t="e">
        <v>#N/A</v>
      </c>
      <c r="NN177" s="22" t="e">
        <v>#N/A</v>
      </c>
      <c r="NO177" s="22" t="e">
        <v>#N/A</v>
      </c>
      <c r="NP177" s="22" t="e">
        <v>#N/A</v>
      </c>
      <c r="NQ177" s="22" t="e">
        <v>#N/A</v>
      </c>
      <c r="NR177" s="23">
        <v>1</v>
      </c>
      <c r="NS177" s="22" t="e">
        <v>#N/A</v>
      </c>
      <c r="NT177" s="22" t="e">
        <v>#N/A</v>
      </c>
      <c r="NU177" s="23" t="e">
        <v>#N/A</v>
      </c>
      <c r="NV177" s="3" t="e">
        <v>#N/A</v>
      </c>
      <c r="NW177" s="22" t="e">
        <v>#N/A</v>
      </c>
      <c r="NX177" s="22" t="e">
        <v>#N/A</v>
      </c>
      <c r="NY177" s="22" t="e">
        <v>#N/A</v>
      </c>
      <c r="NZ177" s="22" t="e">
        <v>#N/A</v>
      </c>
      <c r="OA177" s="23">
        <v>11</v>
      </c>
      <c r="OB177" s="22" t="e">
        <v>#N/A</v>
      </c>
      <c r="OC177" s="22" t="e">
        <v>#N/A</v>
      </c>
      <c r="OD177" s="22" t="e">
        <v>#N/A</v>
      </c>
      <c r="OE177" s="22" t="e">
        <v>#N/A</v>
      </c>
      <c r="OF177" s="22" t="e">
        <v>#N/A</v>
      </c>
      <c r="OG177" s="22" t="e">
        <v>#N/A</v>
      </c>
      <c r="OH177" s="23" t="e">
        <v>#N/A</v>
      </c>
      <c r="OI177" s="22">
        <v>2</v>
      </c>
      <c r="OJ177" s="22" t="e">
        <v>#N/A</v>
      </c>
      <c r="OK177" s="22" t="e">
        <v>#N/A</v>
      </c>
      <c r="OL177" s="22" t="e">
        <v>#N/A</v>
      </c>
      <c r="OM177" s="23" t="e">
        <v>#N/A</v>
      </c>
      <c r="ON177" s="22" t="e">
        <v>#N/A</v>
      </c>
      <c r="OO177" s="22" t="e">
        <v>#N/A</v>
      </c>
      <c r="OQ177">
        <f t="shared" si="258"/>
        <v>-11</v>
      </c>
      <c r="OR177" s="23" t="e">
        <f t="shared" ca="1" si="238"/>
        <v>#N/A</v>
      </c>
      <c r="OS177" s="23" t="e">
        <f t="shared" ca="1" si="238"/>
        <v>#N/A</v>
      </c>
      <c r="OT177" s="23" t="e">
        <f t="shared" ca="1" si="238"/>
        <v>#N/A</v>
      </c>
      <c r="OU177" s="23" t="e">
        <f t="shared" ca="1" si="238"/>
        <v>#N/A</v>
      </c>
      <c r="OV177" s="23" t="e">
        <f t="shared" ca="1" si="238"/>
        <v>#N/A</v>
      </c>
      <c r="OW177" s="23" t="e">
        <f t="shared" ca="1" si="238"/>
        <v>#N/A</v>
      </c>
      <c r="OX177" s="23">
        <f t="shared" ca="1" si="238"/>
        <v>1.0249934329849328</v>
      </c>
      <c r="OY177" s="23" t="e">
        <f t="shared" ca="1" si="278"/>
        <v>#N/A</v>
      </c>
      <c r="OZ177" s="23" t="e">
        <f t="shared" ca="1" si="278"/>
        <v>#N/A</v>
      </c>
      <c r="PA177" s="23">
        <f t="shared" ca="1" si="278"/>
        <v>1.0411696134704047</v>
      </c>
      <c r="PB177" s="23">
        <f t="shared" ca="1" si="278"/>
        <v>1.0594546528824524</v>
      </c>
      <c r="PC177" s="23">
        <f t="shared" ca="1" si="278"/>
        <v>1.0497742130041554</v>
      </c>
      <c r="PD177" s="23" t="e">
        <f t="shared" ca="1" si="278"/>
        <v>#N/A</v>
      </c>
      <c r="PE177" s="23" t="e">
        <f t="shared" ca="1" si="278"/>
        <v>#N/A</v>
      </c>
      <c r="PF177" s="23" t="e">
        <f t="shared" ca="1" si="278"/>
        <v>#N/A</v>
      </c>
      <c r="PG177" s="23" t="e">
        <f t="shared" ca="1" si="278"/>
        <v>#N/A</v>
      </c>
      <c r="PH177" s="23" t="e">
        <f t="shared" ca="1" si="278"/>
        <v>#N/A</v>
      </c>
      <c r="PI177" s="23" t="e">
        <f t="shared" ca="1" si="278"/>
        <v>#N/A</v>
      </c>
      <c r="PJ177" s="23" t="e">
        <f t="shared" ca="1" si="264"/>
        <v>#N/A</v>
      </c>
      <c r="PK177" s="23" t="e">
        <f t="shared" ca="1" si="264"/>
        <v>#N/A</v>
      </c>
      <c r="PL177" s="23">
        <f t="shared" ca="1" si="264"/>
        <v>1.0264823994484054</v>
      </c>
      <c r="PM177" s="23" t="e">
        <f t="shared" ca="1" si="264"/>
        <v>#N/A</v>
      </c>
      <c r="PN177" s="23" t="e">
        <f t="shared" ca="1" si="264"/>
        <v>#N/A</v>
      </c>
      <c r="PO177" s="23" t="e">
        <f t="shared" ca="1" si="264"/>
        <v>#N/A</v>
      </c>
      <c r="PP177" s="23" t="e">
        <f t="shared" ca="1" si="262"/>
        <v>#N/A</v>
      </c>
      <c r="PQ177" s="23" t="e">
        <f t="shared" ca="1" si="262"/>
        <v>#N/A</v>
      </c>
      <c r="PR177" s="23" t="e">
        <f t="shared" ca="1" si="262"/>
        <v>#N/A</v>
      </c>
      <c r="PS177" s="23" t="e">
        <f t="shared" ca="1" si="239"/>
        <v>#N/A</v>
      </c>
      <c r="PT177" s="23" t="e">
        <f t="shared" ca="1" si="239"/>
        <v>#N/A</v>
      </c>
      <c r="PU177" s="23">
        <f t="shared" ca="1" si="239"/>
        <v>1.0412217964995842</v>
      </c>
      <c r="PV177" s="23" t="e">
        <f t="shared" ca="1" si="239"/>
        <v>#N/A</v>
      </c>
      <c r="PW177" s="23" t="e">
        <f t="shared" ca="1" si="239"/>
        <v>#N/A</v>
      </c>
      <c r="PX177" s="23" t="e">
        <f t="shared" ca="1" si="239"/>
        <v>#N/A</v>
      </c>
      <c r="PY177" s="23" t="e">
        <f t="shared" ca="1" si="239"/>
        <v>#N/A</v>
      </c>
      <c r="PZ177" s="23" t="e">
        <f t="shared" ca="1" si="239"/>
        <v>#N/A</v>
      </c>
      <c r="QA177" s="23" t="e">
        <f t="shared" ca="1" si="273"/>
        <v>#N/A</v>
      </c>
      <c r="QB177" s="23" t="e">
        <f t="shared" ca="1" si="273"/>
        <v>#N/A</v>
      </c>
      <c r="QC177" s="23">
        <f t="shared" ca="1" si="273"/>
        <v>1.0750432449526721</v>
      </c>
      <c r="QD177" s="23" t="e">
        <f t="shared" ca="1" si="273"/>
        <v>#N/A</v>
      </c>
      <c r="QE177" s="23" t="e">
        <f t="shared" ca="1" si="273"/>
        <v>#N/A</v>
      </c>
      <c r="QF177" s="23" t="e">
        <f t="shared" ca="1" si="273"/>
        <v>#N/A</v>
      </c>
      <c r="QG177" s="23" t="e">
        <f t="shared" ca="1" si="194"/>
        <v>#N/A</v>
      </c>
      <c r="QH177" s="23" t="e">
        <f t="shared" ca="1" si="194"/>
        <v>#N/A</v>
      </c>
      <c r="QI177" s="23" t="e">
        <f t="shared" ca="1" si="194"/>
        <v>#N/A</v>
      </c>
      <c r="QJ177" s="26" t="e">
        <f t="shared" ca="1" si="211"/>
        <v>#N/A</v>
      </c>
    </row>
    <row r="178" spans="1:452" x14ac:dyDescent="0.35">
      <c r="A178" s="12" t="s">
        <v>1243</v>
      </c>
      <c r="B178" s="21">
        <v>37622</v>
      </c>
      <c r="C178" t="s">
        <v>796</v>
      </c>
      <c r="D178" s="2">
        <v>75.900000000000006</v>
      </c>
      <c r="E178" s="2">
        <v>74.7</v>
      </c>
      <c r="F178" s="2">
        <v>1.3</v>
      </c>
      <c r="G178" s="2">
        <v>79.5</v>
      </c>
      <c r="H178" s="2">
        <v>75.06636525738891</v>
      </c>
      <c r="I178" s="2">
        <v>79.907264317977251</v>
      </c>
      <c r="J178" s="2">
        <v>83.5</v>
      </c>
      <c r="K178" s="2">
        <v>65.7</v>
      </c>
      <c r="L178" s="2">
        <v>65.849070123993187</v>
      </c>
      <c r="M178" s="2">
        <v>72.3</v>
      </c>
      <c r="N178" s="2">
        <v>67.3</v>
      </c>
      <c r="O178" s="2">
        <v>68.400000000000006</v>
      </c>
      <c r="P178" s="2">
        <v>66</v>
      </c>
      <c r="Q178" s="2">
        <v>132.69999999999999</v>
      </c>
      <c r="R178" s="2">
        <v>68.099999999999994</v>
      </c>
      <c r="S178" s="2">
        <v>67.3</v>
      </c>
      <c r="T178" s="2">
        <v>38.799999999999997</v>
      </c>
      <c r="U178" s="2">
        <v>47.2</v>
      </c>
      <c r="V178" s="2">
        <v>77.400000000000006</v>
      </c>
      <c r="W178" s="2">
        <v>36.299999999999997</v>
      </c>
      <c r="X178" s="2">
        <v>98.2</v>
      </c>
      <c r="Y178" s="2" t="e">
        <v>#N/A</v>
      </c>
      <c r="Z178" s="2">
        <v>50.5</v>
      </c>
      <c r="AA178" s="2">
        <v>82.2</v>
      </c>
      <c r="AB178" s="2">
        <v>138.4</v>
      </c>
      <c r="AC178" s="2">
        <v>131.4</v>
      </c>
      <c r="AD178" s="2">
        <v>70.099999999999994</v>
      </c>
      <c r="AE178" s="2">
        <v>133.80000000000001</v>
      </c>
      <c r="AF178" s="2">
        <v>79.599999999999994</v>
      </c>
      <c r="AG178" s="22">
        <v>534</v>
      </c>
      <c r="AH178" s="22">
        <v>466</v>
      </c>
      <c r="AI178" s="22">
        <v>155</v>
      </c>
      <c r="AJ178" s="22">
        <v>27</v>
      </c>
      <c r="AK178" s="22">
        <v>28</v>
      </c>
      <c r="AL178" s="22">
        <v>7</v>
      </c>
      <c r="AM178" s="22">
        <v>17</v>
      </c>
      <c r="AN178" s="22">
        <v>17</v>
      </c>
      <c r="AO178" s="22">
        <v>54</v>
      </c>
      <c r="AP178" s="22">
        <v>27</v>
      </c>
      <c r="AQ178" s="22">
        <v>18</v>
      </c>
      <c r="AR178" s="2">
        <v>68.900000000000006</v>
      </c>
      <c r="AS178" s="2">
        <v>59.6</v>
      </c>
      <c r="AT178" s="2">
        <v>132.69999999999999</v>
      </c>
      <c r="AU178" s="2">
        <v>57.7</v>
      </c>
      <c r="AV178" s="2">
        <v>82.5</v>
      </c>
      <c r="AW178" s="2">
        <v>71.099999999999994</v>
      </c>
      <c r="AX178" s="2">
        <v>68.099999999999994</v>
      </c>
      <c r="AY178" s="2">
        <v>90.1</v>
      </c>
      <c r="AZ178" s="2">
        <v>101.7</v>
      </c>
      <c r="BA178" s="2">
        <v>36.299999999999997</v>
      </c>
      <c r="BB178" s="2">
        <v>68.7</v>
      </c>
      <c r="BC178" s="2">
        <v>75.599999999999994</v>
      </c>
      <c r="BD178" s="3" t="e">
        <v>#N/A</v>
      </c>
      <c r="BE178" s="3" t="e">
        <v>#N/A</v>
      </c>
      <c r="BF178" s="3" t="e">
        <v>#N/A</v>
      </c>
      <c r="BG178" s="3" t="e">
        <v>#N/A</v>
      </c>
      <c r="BH178" s="3" t="e">
        <v>#N/A</v>
      </c>
      <c r="BI178" s="2">
        <v>178.4</v>
      </c>
      <c r="BJ178" s="2">
        <v>2.9</v>
      </c>
      <c r="BK178" s="2">
        <v>2.7</v>
      </c>
      <c r="BL178" s="2">
        <v>66.599999999999994</v>
      </c>
      <c r="BM178" s="2">
        <v>73.5</v>
      </c>
      <c r="BN178" s="10">
        <v>339</v>
      </c>
      <c r="BO178" s="3">
        <v>99.86</v>
      </c>
      <c r="BP178" s="22">
        <v>1.6169</v>
      </c>
      <c r="BQ178" s="3">
        <v>31.183636363636364</v>
      </c>
      <c r="BR178" s="23">
        <v>5.4376190476190471</v>
      </c>
      <c r="BS178" s="2">
        <v>44.4</v>
      </c>
      <c r="BT178" s="3">
        <v>55.69</v>
      </c>
      <c r="BU178" s="2">
        <v>1.9</v>
      </c>
      <c r="BV178" s="2">
        <v>1.9</v>
      </c>
      <c r="BW178" s="2">
        <v>2.6</v>
      </c>
      <c r="BX178" s="2">
        <v>2.8</v>
      </c>
      <c r="BY178" s="23">
        <v>182.6</v>
      </c>
      <c r="BZ178" s="2">
        <v>95.4</v>
      </c>
      <c r="CA178" s="2">
        <v>78.599999999999994</v>
      </c>
      <c r="CB178" s="3">
        <v>83.57</v>
      </c>
      <c r="CC178" s="2">
        <v>80.3</v>
      </c>
      <c r="CD178" s="2">
        <v>102.4</v>
      </c>
      <c r="CE178" s="2">
        <v>95.571649802911963</v>
      </c>
      <c r="CF178" s="3">
        <v>83.873681329965677</v>
      </c>
      <c r="CG178" s="2">
        <v>80.410469160263744</v>
      </c>
      <c r="CH178" s="23">
        <v>192.37898549109008</v>
      </c>
      <c r="CI178" s="3">
        <v>84.127438065790713</v>
      </c>
      <c r="CM178" s="2">
        <f t="shared" si="196"/>
        <v>19.286063679656358</v>
      </c>
      <c r="CN178" s="2">
        <f t="shared" si="196"/>
        <v>3.3629903195120585</v>
      </c>
      <c r="CO178" s="2">
        <f t="shared" si="197"/>
        <v>104.58546471827985</v>
      </c>
      <c r="CR178" s="2">
        <f t="shared" si="201"/>
        <v>-0.52424639580601762</v>
      </c>
      <c r="CS178" s="2">
        <f t="shared" si="201"/>
        <v>-0.66489361702127658</v>
      </c>
      <c r="CT178" s="2">
        <f t="shared" si="202"/>
        <v>-0.87281795511222304</v>
      </c>
      <c r="CU178" s="2">
        <f t="shared" si="202"/>
        <v>3.2919299018807635E-2</v>
      </c>
      <c r="CV178" s="2">
        <f t="shared" si="202"/>
        <v>4.9499231996116506E-2</v>
      </c>
      <c r="CW178" s="2">
        <f t="shared" si="203"/>
        <v>0</v>
      </c>
      <c r="CX178" s="2">
        <f t="shared" si="204"/>
        <v>-0.30349013657056578</v>
      </c>
      <c r="CY178" s="2">
        <f t="shared" si="244"/>
        <v>1.9696969696969653</v>
      </c>
      <c r="CZ178" s="2">
        <f t="shared" si="208"/>
        <v>0.25839793281652279</v>
      </c>
      <c r="DA178" s="2">
        <f t="shared" si="209"/>
        <v>1.0956902848794741</v>
      </c>
      <c r="DB178" s="2">
        <f t="shared" si="210"/>
        <v>0.12936610608021801</v>
      </c>
      <c r="DC178" s="2"/>
      <c r="DF178" s="2">
        <f t="shared" si="205"/>
        <v>0.39574760259879493</v>
      </c>
      <c r="DG178" s="2">
        <f t="shared" si="205"/>
        <v>0.59561056994439365</v>
      </c>
      <c r="DH178" s="2">
        <f t="shared" si="206"/>
        <v>-1.1857221243365079</v>
      </c>
      <c r="DI178" s="2">
        <f t="shared" si="285"/>
        <v>6.8351929012344659</v>
      </c>
      <c r="DJ178" s="2">
        <f t="shared" si="285"/>
        <v>20.683897910150396</v>
      </c>
      <c r="DM178" s="2"/>
      <c r="DN178" s="2">
        <f t="shared" si="245"/>
        <v>1.3568521031207597</v>
      </c>
      <c r="DO178" s="2">
        <f t="shared" si="212"/>
        <v>1.5325670498084329</v>
      </c>
      <c r="DP178" s="2">
        <f t="shared" si="246"/>
        <v>-1.1834319526627219</v>
      </c>
      <c r="DQ178" s="2"/>
      <c r="DR178" s="2">
        <f t="shared" si="247"/>
        <v>4.4515103338632818</v>
      </c>
      <c r="DS178" s="2">
        <f t="shared" si="248"/>
        <v>3.2952734604386169</v>
      </c>
      <c r="DT178" s="2" t="e">
        <v>#N/A</v>
      </c>
      <c r="DU178" s="2" t="e">
        <v>#N/A</v>
      </c>
      <c r="DV178" s="2">
        <f t="shared" si="213"/>
        <v>-1.1560693641618491</v>
      </c>
      <c r="DW178" s="2">
        <f t="shared" si="249"/>
        <v>-5.5516014234875506</v>
      </c>
      <c r="DX178" s="2">
        <f t="shared" si="250"/>
        <v>1.5706806282722363</v>
      </c>
      <c r="DY178" s="2">
        <f t="shared" si="251"/>
        <v>3.4954407294832679</v>
      </c>
      <c r="DZ178" s="2">
        <f t="shared" si="252"/>
        <v>6.4873417721518889</v>
      </c>
      <c r="EA178" s="2">
        <f t="shared" si="190"/>
        <v>-7.9922027290448288</v>
      </c>
      <c r="EB178" s="2">
        <f t="shared" si="190"/>
        <v>11.047345767575333</v>
      </c>
      <c r="EC178" s="2">
        <f t="shared" si="190"/>
        <v>8.6826347305389184</v>
      </c>
      <c r="ED178" s="2">
        <f t="shared" si="188"/>
        <v>8.388520971302448</v>
      </c>
      <c r="EE178" s="2" t="e">
        <f t="shared" si="188"/>
        <v>#N/A</v>
      </c>
      <c r="EF178" s="2">
        <f t="shared" si="188"/>
        <v>3.4836065573770503</v>
      </c>
      <c r="EG178" s="2">
        <f t="shared" si="188"/>
        <v>-0.24271844660194164</v>
      </c>
      <c r="EH178" s="2">
        <f t="shared" si="188"/>
        <v>-3.2844164919636487</v>
      </c>
      <c r="EI178" s="2">
        <f t="shared" si="275"/>
        <v>-1.1477761836441891</v>
      </c>
      <c r="EJ178" s="2">
        <f t="shared" si="275"/>
        <v>1.7064846416382284</v>
      </c>
      <c r="EK178" s="2">
        <f t="shared" si="275"/>
        <v>-5.5516014234875506</v>
      </c>
      <c r="EL178" s="2">
        <f t="shared" si="275"/>
        <v>1.9434628975264934</v>
      </c>
      <c r="EM178" s="2">
        <f t="shared" si="275"/>
        <v>-0.72202166064980755</v>
      </c>
      <c r="EN178" s="2">
        <f t="shared" si="275"/>
        <v>3.3430232558139483</v>
      </c>
      <c r="EO178" s="2">
        <f t="shared" si="240"/>
        <v>3.4954407294832679</v>
      </c>
      <c r="EP178" s="2">
        <f t="shared" si="240"/>
        <v>0.33407572383072903</v>
      </c>
      <c r="EQ178" s="2">
        <f t="shared" si="240"/>
        <v>1.294820717131473</v>
      </c>
      <c r="ER178" s="2">
        <f t="shared" si="240"/>
        <v>8.6826347305389184</v>
      </c>
      <c r="ES178" s="2">
        <f t="shared" si="240"/>
        <v>3.4638554216867457</v>
      </c>
      <c r="ET178" s="2">
        <f t="shared" si="240"/>
        <v>1.7496635262449489</v>
      </c>
      <c r="EU178" s="2">
        <f t="shared" si="198"/>
        <v>2.9</v>
      </c>
      <c r="EV178" s="2">
        <f t="shared" si="198"/>
        <v>2.7</v>
      </c>
      <c r="EW178" s="2">
        <f t="shared" si="253"/>
        <v>2.9366306027820643</v>
      </c>
      <c r="EX178" s="2">
        <f t="shared" si="253"/>
        <v>1.9417475728155331</v>
      </c>
      <c r="EY178" s="2">
        <f t="shared" si="254"/>
        <v>42.265477019495655</v>
      </c>
      <c r="EZ178" s="2">
        <f t="shared" si="254"/>
        <v>113.53817126320358</v>
      </c>
      <c r="FA178" s="2">
        <f t="shared" si="255"/>
        <v>3.2558139534883734</v>
      </c>
      <c r="FB178" s="2">
        <f t="shared" si="281"/>
        <v>2.7574563871693991</v>
      </c>
      <c r="FC178" s="2">
        <f t="shared" si="281"/>
        <v>-0.41753653444676075</v>
      </c>
      <c r="FD178" s="2">
        <f t="shared" si="281"/>
        <v>1.2886597938144284</v>
      </c>
      <c r="FE178" s="2">
        <f t="shared" si="280"/>
        <v>1.9892604344642351</v>
      </c>
      <c r="FF178" s="2">
        <f t="shared" si="280"/>
        <v>2.9487179487179382</v>
      </c>
      <c r="FG178" s="2">
        <f t="shared" si="280"/>
        <v>4.3832823649337493</v>
      </c>
      <c r="FH178" s="2">
        <v>3.7</v>
      </c>
      <c r="FI178" s="2">
        <v>3.2</v>
      </c>
      <c r="FL178" s="2">
        <f t="shared" si="286"/>
        <v>0.42699531300227633</v>
      </c>
      <c r="FM178" s="2">
        <f t="shared" si="286"/>
        <v>0.38493898489344591</v>
      </c>
      <c r="FN178" s="2">
        <f t="shared" si="229"/>
        <v>1.0747531813764422</v>
      </c>
      <c r="FQ178" s="2">
        <f t="shared" si="287"/>
        <v>1.7189519258588026</v>
      </c>
      <c r="FR178" s="2">
        <f t="shared" si="287"/>
        <v>1.5486694586549055</v>
      </c>
      <c r="FS178" s="2">
        <f t="shared" si="231"/>
        <v>4.3688163003544389</v>
      </c>
      <c r="FT178" s="2">
        <f t="shared" si="288"/>
        <v>1.7122679432489241</v>
      </c>
      <c r="FU178" s="2">
        <f t="shared" si="288"/>
        <v>2.0592815564024258</v>
      </c>
      <c r="FX178" s="2">
        <f t="shared" si="276"/>
        <v>1.412264756235948</v>
      </c>
      <c r="FY178" s="2">
        <f t="shared" si="276"/>
        <v>1.6081456894859514</v>
      </c>
      <c r="FZ178" s="2">
        <f t="shared" si="242"/>
        <v>4.5229024829287923</v>
      </c>
      <c r="GA178" s="2">
        <f t="shared" si="277"/>
        <v>2.0582771104063813</v>
      </c>
      <c r="GB178" s="2">
        <f t="shared" si="277"/>
        <v>1.9303329847257356</v>
      </c>
      <c r="GE178" s="2"/>
      <c r="GF178" s="2"/>
      <c r="GG178" s="2">
        <f t="shared" si="279"/>
        <v>32.792566982478277</v>
      </c>
      <c r="GH178" s="2">
        <f t="shared" si="279"/>
        <v>82.078908187863846</v>
      </c>
      <c r="GI178" s="2">
        <f t="shared" si="260"/>
        <v>0.70312500000000444</v>
      </c>
      <c r="GJ178" s="2">
        <f t="shared" si="261"/>
        <v>4.6808510638298051</v>
      </c>
      <c r="GK178" s="2">
        <v>3.3</v>
      </c>
      <c r="GN178" s="2">
        <f t="shared" si="191"/>
        <v>-0.39999999999999991</v>
      </c>
      <c r="GQ178" s="2"/>
      <c r="GT178" s="27">
        <f t="shared" ca="1" si="174"/>
        <v>100.15174506828528</v>
      </c>
      <c r="GU178" s="27">
        <f t="shared" ca="1" si="175"/>
        <v>101.96969696969695</v>
      </c>
      <c r="GV178" s="27">
        <f t="shared" ca="1" si="175"/>
        <v>100.25839793281652</v>
      </c>
      <c r="GW178" s="27">
        <f t="shared" ca="1" si="176"/>
        <v>99.051008303677349</v>
      </c>
      <c r="GX178" s="27">
        <f t="shared" ca="1" si="176"/>
        <v>99.696509863429441</v>
      </c>
      <c r="GY178" s="27">
        <f t="shared" ca="1" si="177"/>
        <v>99.335106382978722</v>
      </c>
      <c r="GZ178" s="27">
        <f t="shared" ca="1" si="178"/>
        <v>65.283540802212997</v>
      </c>
      <c r="HA178" s="27">
        <f t="shared" ca="1" si="179"/>
        <v>98.059701492537314</v>
      </c>
      <c r="HB178" s="27">
        <f t="shared" ca="1" si="179"/>
        <v>100</v>
      </c>
      <c r="HC178" s="27">
        <f t="shared" ca="1" si="179"/>
        <v>95.708154506437765</v>
      </c>
      <c r="HD178" s="27">
        <f t="shared" ca="1" si="179"/>
        <v>94.424673784104385</v>
      </c>
      <c r="HE178" s="27">
        <f t="shared" ca="1" si="180"/>
        <v>101.09569028487948</v>
      </c>
      <c r="HG178" s="27">
        <f t="shared" ca="1" si="181"/>
        <v>99.546827794561949</v>
      </c>
      <c r="HH178" s="27">
        <f t="shared" ca="1" si="182"/>
        <v>104.43037974683544</v>
      </c>
      <c r="HI178" s="27">
        <f t="shared" ca="1" si="182"/>
        <v>101.30890052356021</v>
      </c>
      <c r="HJ178" s="27">
        <f t="shared" ca="1" si="183"/>
        <v>99.763313609467446</v>
      </c>
      <c r="HK178" s="27">
        <f t="shared" ca="1" si="183"/>
        <v>104.76947535771066</v>
      </c>
      <c r="HL178" s="27">
        <f t="shared" ca="1" si="184"/>
        <v>102.03527815468114</v>
      </c>
      <c r="HM178" s="27">
        <f t="shared" ca="1" si="185"/>
        <v>140.93567251461988</v>
      </c>
      <c r="HN178" s="27">
        <f t="shared" ca="1" si="186"/>
        <v>94.432699083861877</v>
      </c>
      <c r="HO178" s="27">
        <f t="shared" ca="1" si="186"/>
        <v>103.69822485207101</v>
      </c>
      <c r="HP178" s="27">
        <f t="shared" ca="1" si="186"/>
        <v>98.243148278285304</v>
      </c>
      <c r="HQ178" s="27">
        <f t="shared" ca="1" si="186"/>
        <v>106.17128463476068</v>
      </c>
      <c r="HR178" s="27">
        <f t="shared" ca="1" si="187"/>
        <v>95.667365478686236</v>
      </c>
      <c r="HT178" s="27">
        <f t="shared" ca="1" si="282"/>
        <v>167.94417286750146</v>
      </c>
      <c r="HU178" s="27">
        <f t="shared" ca="1" si="282"/>
        <v>28.338169959251154</v>
      </c>
      <c r="HV178" s="27">
        <f t="shared" ca="1" si="282"/>
        <v>28.715344038195028</v>
      </c>
      <c r="HW178" s="27">
        <f t="shared" ca="1" si="283"/>
        <v>540.09696800024176</v>
      </c>
      <c r="HX178" s="27">
        <f t="shared" ca="1" si="283"/>
        <v>460.32391327399529</v>
      </c>
      <c r="HY178" s="27">
        <f t="shared" ca="1" si="233"/>
        <v>1000</v>
      </c>
      <c r="HZ178" s="27">
        <f t="shared" ca="1" si="284"/>
        <v>7.3062155374000399</v>
      </c>
      <c r="IA178" s="27">
        <f t="shared" ca="1" si="284"/>
        <v>17.859310688895356</v>
      </c>
      <c r="IB178" s="27">
        <f t="shared" ca="1" si="284"/>
        <v>19.10560329664807</v>
      </c>
      <c r="IC178" s="27">
        <f t="shared" ca="1" si="284"/>
        <v>49.91825793427541</v>
      </c>
      <c r="ID178" s="27">
        <f t="shared" ca="1" si="284"/>
        <v>26.417155748958276</v>
      </c>
      <c r="IE178" s="27">
        <f t="shared" ca="1" si="284"/>
        <v>14.266347180923235</v>
      </c>
      <c r="IG178" s="28">
        <f t="shared" ca="1" si="217"/>
        <v>-5.2108438319646046E-2</v>
      </c>
      <c r="IH178" s="28">
        <f t="shared" ca="1" si="217"/>
        <v>0.17981307035938141</v>
      </c>
      <c r="II178" s="28">
        <f t="shared" ca="1" si="217"/>
        <v>4.4967926231673012E-2</v>
      </c>
      <c r="IJ178" s="28">
        <f t="shared" ca="1" si="218"/>
        <v>-0.64490917517563529</v>
      </c>
      <c r="IK178" s="24">
        <f t="shared" ca="1" si="234"/>
        <v>-0.81758173344704366</v>
      </c>
      <c r="IL178" s="28">
        <f t="shared" ca="1" si="219"/>
        <v>2.0511987365851052</v>
      </c>
      <c r="IM178" s="28">
        <f t="shared" ca="1" si="235"/>
        <v>1.3568521031207559</v>
      </c>
      <c r="IN178" s="3">
        <f t="shared" ca="1" si="236"/>
        <v>1.4062895614094699</v>
      </c>
      <c r="IO178" s="2">
        <f t="shared" si="256"/>
        <v>1.3</v>
      </c>
      <c r="IQ178" s="2">
        <f t="shared" ca="1" si="220"/>
        <v>0.17267255827140837</v>
      </c>
      <c r="IS178" s="3">
        <f t="shared" ca="1" si="221"/>
        <v>3.2444649306750006E-2</v>
      </c>
      <c r="IT178" s="3">
        <f t="shared" ca="1" si="222"/>
        <v>-5.2358276976883354E-2</v>
      </c>
      <c r="IU178" s="3">
        <f t="shared" si="223"/>
        <v>-0.39999999999999991</v>
      </c>
      <c r="IV178" s="3">
        <f t="shared" ca="1" si="224"/>
        <v>-0.38008637232986658</v>
      </c>
      <c r="IX178" s="28">
        <f ca="1">$HL178/100*(GZ178-100)*AL178/1000+(HM178-100)*HZ178/$HY178</f>
        <v>5.1123596604807087E-2</v>
      </c>
      <c r="IY178" s="28">
        <f ca="1">$HL178/100*(HA178-100)*AM178/1000+(HN178-100)*IA178/$HY178</f>
        <v>-0.13308456940493402</v>
      </c>
      <c r="IZ178" s="28">
        <f ca="1">$HL178/100*(HB178-100)*AN178/1000+(HO178-100)*IB178/$HY178</f>
        <v>7.0656816925473667E-2</v>
      </c>
      <c r="JA178" s="28">
        <f ca="1">$HL178/100*(HC178-100)*AO178/1000+(HP178-100)*IC178/$HY178</f>
        <v>-0.32417558771240029</v>
      </c>
      <c r="JB178" s="28">
        <f ca="1">$HL178/100*(HD178-100)*AP178/1000+(HQ178-100)*ID178/$HY178</f>
        <v>9.4301978322874069E-3</v>
      </c>
      <c r="JC178" s="28">
        <f ca="1">$HL178/100*(HE178-100)*AQ178/1000+(HR178-100)*IE178/$HY178</f>
        <v>-4.1687036951084569E-2</v>
      </c>
      <c r="JE178" s="3">
        <f t="shared" ca="1" si="268"/>
        <v>-0.17440831828881004</v>
      </c>
      <c r="JF178" s="3">
        <f t="shared" ca="1" si="268"/>
        <v>-1.2750307566493937E-2</v>
      </c>
      <c r="JG178" s="3">
        <f t="shared" ca="1" si="268"/>
        <v>-2.5283682597111723E-3</v>
      </c>
      <c r="JH178" s="3">
        <f t="shared" ca="1" si="268"/>
        <v>9.1579191457012044E-2</v>
      </c>
      <c r="JI178" s="3">
        <f t="shared" ca="1" si="268"/>
        <v>1.6057416767198931E-2</v>
      </c>
      <c r="JJ178" s="3">
        <f t="shared" ca="1" si="268"/>
        <v>-9.7781709292852487E-4</v>
      </c>
      <c r="JK178" s="3">
        <f>IO178-IO177</f>
        <v>-0.39999999999999991</v>
      </c>
      <c r="JL178" s="3">
        <f t="shared" ca="1" si="226"/>
        <v>-0.2230633134514787</v>
      </c>
      <c r="JN178" s="10">
        <f>COUNTIF(EI178:ET178,"&gt;2")</f>
        <v>4</v>
      </c>
      <c r="JP178" s="2">
        <f>AVERAGE(CS178,CS166,CS154,CS142,CS130,CS118,CS106,CS94,CS82,CS70)</f>
        <v>-0.50119237424023066</v>
      </c>
      <c r="JQ178" s="2">
        <f>CS178-JP178</f>
        <v>-0.16370124278104592</v>
      </c>
      <c r="JR178" s="2">
        <f>AVERAGE(CT178,CT166,CT154,CT142,CT130,CT118,CT106,CT94,CT82,CT70)</f>
        <v>-0.9056594283375089</v>
      </c>
      <c r="JS178" s="2">
        <f>CT178-JR178</f>
        <v>3.2841473225285855E-2</v>
      </c>
      <c r="KH178" s="2">
        <f>(DN178*$DN$4)+(FB178*$FB$3)+(FC178*$FC$3)+(FD178*$FD$3)+(FE178*$FE$3)+(FF178*$FF$3)+(FG178*$FG$3)</f>
        <v>2.1362247155801355</v>
      </c>
      <c r="KI178" s="2">
        <f>F178-KH178</f>
        <v>-0.83622471558013545</v>
      </c>
      <c r="KJ178" s="2">
        <f>MAX(DN178,FB178:FG178)</f>
        <v>4.3832823649337493</v>
      </c>
      <c r="KK178" s="2">
        <f>MIN(DN178,FB178:FG178)</f>
        <v>-0.41753653444676075</v>
      </c>
      <c r="KL178" s="2">
        <f t="shared" si="257"/>
        <v>4.8008188993805101</v>
      </c>
      <c r="KO178" s="2">
        <f>BO178</f>
        <v>99.86</v>
      </c>
      <c r="KP178" s="2">
        <f>100*((BO172/BO160)-1)</f>
        <v>0.42101042502005193</v>
      </c>
      <c r="KQ178" s="2">
        <f t="shared" si="263"/>
        <v>0.42101042502005193</v>
      </c>
      <c r="KR178" s="2">
        <f>100*((BO166/BO154)-1)</f>
        <v>2.0869388170619896</v>
      </c>
      <c r="KS178" s="2">
        <f t="shared" si="274"/>
        <v>2.0869388170619896</v>
      </c>
      <c r="KT178" s="3">
        <f>BP178</f>
        <v>1.6169</v>
      </c>
      <c r="KU178" s="3">
        <f>BQ178</f>
        <v>31.183636363636364</v>
      </c>
      <c r="KV178" s="3">
        <f t="shared" si="207"/>
        <v>19.286063679656358</v>
      </c>
      <c r="KW178" s="2">
        <f t="shared" si="200"/>
        <v>43.760672420710726</v>
      </c>
      <c r="KX178" s="2">
        <f t="shared" si="200"/>
        <v>35.281348610080101</v>
      </c>
      <c r="LB178">
        <v>0</v>
      </c>
      <c r="LE178" s="2" t="e">
        <v>#N/A</v>
      </c>
      <c r="LF178" s="2" t="e">
        <v>#N/A</v>
      </c>
      <c r="LG178" s="2" t="e">
        <v>#N/A</v>
      </c>
      <c r="LH178" s="2" t="e">
        <v>#N/A</v>
      </c>
      <c r="LI178" s="2" t="e">
        <v>#N/A</v>
      </c>
      <c r="LJ178" s="2" t="e">
        <v>#N/A</v>
      </c>
      <c r="LK178" s="2">
        <v>84.270143329892846</v>
      </c>
      <c r="LL178" s="2" t="e">
        <v>#N/A</v>
      </c>
      <c r="LM178" s="2" t="e">
        <v>#N/A</v>
      </c>
      <c r="LN178" s="2">
        <v>80.044916816520825</v>
      </c>
      <c r="LO178" s="2">
        <v>51.845930818819411</v>
      </c>
      <c r="LP178" s="2">
        <v>60.172383668115756</v>
      </c>
      <c r="LQ178" s="2" t="e">
        <v>#N/A</v>
      </c>
      <c r="LR178" s="2" t="e">
        <v>#N/A</v>
      </c>
      <c r="LS178" s="2" t="e">
        <v>#N/A</v>
      </c>
      <c r="LT178" s="2" t="e">
        <v>#N/A</v>
      </c>
      <c r="LU178" s="2" t="e">
        <v>#N/A</v>
      </c>
      <c r="LV178" s="2" t="e">
        <v>#N/A</v>
      </c>
      <c r="LW178" s="2" t="e">
        <v>#N/A</v>
      </c>
      <c r="LX178" s="2" t="e">
        <v>#N/A</v>
      </c>
      <c r="LY178" s="2">
        <v>72.784171546880543</v>
      </c>
      <c r="LZ178" s="2" t="e">
        <v>#N/A</v>
      </c>
      <c r="MA178" s="2" t="e">
        <v>#N/A</v>
      </c>
      <c r="MB178" s="2" t="e">
        <v>#N/A</v>
      </c>
      <c r="MC178" s="2" t="e">
        <v>#N/A</v>
      </c>
      <c r="MD178" s="2" t="e">
        <v>#N/A</v>
      </c>
      <c r="ME178" s="2" t="e">
        <v>#N/A</v>
      </c>
      <c r="MF178" s="2" t="e">
        <v>#N/A</v>
      </c>
      <c r="MG178" s="2" t="e">
        <v>#N/A</v>
      </c>
      <c r="MH178" s="2">
        <v>71.755132511433516</v>
      </c>
      <c r="MI178" s="2" t="e">
        <v>#N/A</v>
      </c>
      <c r="MJ178" s="2" t="e">
        <v>#N/A</v>
      </c>
      <c r="MK178" s="2" t="e">
        <v>#N/A</v>
      </c>
      <c r="ML178" s="2" t="e">
        <v>#N/A</v>
      </c>
      <c r="MM178" s="2" t="e">
        <v>#N/A</v>
      </c>
      <c r="MN178" s="2" t="e">
        <v>#N/A</v>
      </c>
      <c r="MO178" s="2" t="e">
        <v>#N/A</v>
      </c>
      <c r="MP178" s="2">
        <v>47.077491680822824</v>
      </c>
      <c r="MQ178" s="2" t="e">
        <v>#N/A</v>
      </c>
      <c r="MR178" s="2" t="e">
        <v>#N/A</v>
      </c>
      <c r="MS178" s="10" t="e">
        <v>#N/A</v>
      </c>
      <c r="MT178" s="2" t="e">
        <v>#N/A</v>
      </c>
      <c r="MU178" s="2" t="e">
        <v>#N/A</v>
      </c>
      <c r="MV178" s="2" t="e">
        <v>#N/A</v>
      </c>
      <c r="MX178" s="22" t="e">
        <v>#N/A</v>
      </c>
      <c r="MY178" s="22" t="e">
        <v>#N/A</v>
      </c>
      <c r="MZ178" s="22" t="e">
        <v>#N/A</v>
      </c>
      <c r="NA178" s="22" t="e">
        <v>#N/A</v>
      </c>
      <c r="NB178" s="22" t="e">
        <v>#N/A</v>
      </c>
      <c r="NC178" s="22" t="e">
        <v>#N/A</v>
      </c>
      <c r="ND178" s="22">
        <v>1</v>
      </c>
      <c r="NE178" s="22" t="e">
        <v>#N/A</v>
      </c>
      <c r="NF178" s="22" t="e">
        <v>#N/A</v>
      </c>
      <c r="NG178" s="22">
        <v>3</v>
      </c>
      <c r="NH178" s="23">
        <v>8</v>
      </c>
      <c r="NI178" s="22">
        <v>23</v>
      </c>
      <c r="NJ178" s="22" t="e">
        <v>#N/A</v>
      </c>
      <c r="NK178" s="22" t="e">
        <v>#N/A</v>
      </c>
      <c r="NL178" s="23" t="e">
        <v>#N/A</v>
      </c>
      <c r="NM178" s="3" t="e">
        <v>#N/A</v>
      </c>
      <c r="NN178" s="22" t="e">
        <v>#N/A</v>
      </c>
      <c r="NO178" s="22" t="e">
        <v>#N/A</v>
      </c>
      <c r="NP178" s="22" t="e">
        <v>#N/A</v>
      </c>
      <c r="NQ178" s="22" t="e">
        <v>#N/A</v>
      </c>
      <c r="NR178" s="23">
        <v>1</v>
      </c>
      <c r="NS178" s="22" t="e">
        <v>#N/A</v>
      </c>
      <c r="NT178" s="22" t="e">
        <v>#N/A</v>
      </c>
      <c r="NU178" s="23" t="e">
        <v>#N/A</v>
      </c>
      <c r="NV178" s="3" t="e">
        <v>#N/A</v>
      </c>
      <c r="NW178" s="22" t="e">
        <v>#N/A</v>
      </c>
      <c r="NX178" s="22" t="e">
        <v>#N/A</v>
      </c>
      <c r="NY178" s="22" t="e">
        <v>#N/A</v>
      </c>
      <c r="NZ178" s="22" t="e">
        <v>#N/A</v>
      </c>
      <c r="OA178" s="23">
        <v>11</v>
      </c>
      <c r="OB178" s="22" t="e">
        <v>#N/A</v>
      </c>
      <c r="OC178" s="22" t="e">
        <v>#N/A</v>
      </c>
      <c r="OD178" s="22" t="e">
        <v>#N/A</v>
      </c>
      <c r="OE178" s="22" t="e">
        <v>#N/A</v>
      </c>
      <c r="OF178" s="22" t="e">
        <v>#N/A</v>
      </c>
      <c r="OG178" s="22" t="e">
        <v>#N/A</v>
      </c>
      <c r="OH178" s="23" t="e">
        <v>#N/A</v>
      </c>
      <c r="OI178" s="22">
        <v>2</v>
      </c>
      <c r="OJ178" s="22" t="e">
        <v>#N/A</v>
      </c>
      <c r="OK178" s="22" t="e">
        <v>#N/A</v>
      </c>
      <c r="OL178" s="22" t="e">
        <v>#N/A</v>
      </c>
      <c r="OM178" s="23" t="e">
        <v>#N/A</v>
      </c>
      <c r="ON178" s="22" t="e">
        <v>#N/A</v>
      </c>
      <c r="OO178" s="22" t="e">
        <v>#N/A</v>
      </c>
      <c r="OQ178">
        <f t="shared" si="258"/>
        <v>-1</v>
      </c>
      <c r="OR178" s="23" t="e">
        <f t="shared" ca="1" si="238"/>
        <v>#N/A</v>
      </c>
      <c r="OS178" s="23" t="e">
        <f t="shared" ca="1" si="238"/>
        <v>#N/A</v>
      </c>
      <c r="OT178" s="23" t="e">
        <f t="shared" ca="1" si="238"/>
        <v>#N/A</v>
      </c>
      <c r="OU178" s="23" t="e">
        <f t="shared" ca="1" si="238"/>
        <v>#N/A</v>
      </c>
      <c r="OV178" s="23" t="e">
        <f t="shared" ca="1" si="238"/>
        <v>#N/A</v>
      </c>
      <c r="OW178" s="23" t="e">
        <f t="shared" ca="1" si="238"/>
        <v>#N/A</v>
      </c>
      <c r="OX178" s="23">
        <f t="shared" ca="1" si="238"/>
        <v>1.004212042967588</v>
      </c>
      <c r="OY178" s="23" t="e">
        <f t="shared" ca="1" si="278"/>
        <v>#N/A</v>
      </c>
      <c r="OZ178" s="23" t="e">
        <f t="shared" ca="1" si="278"/>
        <v>#N/A</v>
      </c>
      <c r="PA178" s="23">
        <f t="shared" ca="1" si="278"/>
        <v>1.0048345595129349</v>
      </c>
      <c r="PB178" s="23">
        <f t="shared" ca="1" si="278"/>
        <v>1.0083047439366721</v>
      </c>
      <c r="PC178" s="23">
        <f t="shared" ca="1" si="278"/>
        <v>1.0191045089739765</v>
      </c>
      <c r="PD178" s="23" t="e">
        <f t="shared" ca="1" si="278"/>
        <v>#N/A</v>
      </c>
      <c r="PE178" s="23" t="e">
        <f t="shared" ca="1" si="278"/>
        <v>#N/A</v>
      </c>
      <c r="PF178" s="23" t="e">
        <f t="shared" ca="1" si="278"/>
        <v>#N/A</v>
      </c>
      <c r="PG178" s="23" t="e">
        <f t="shared" ca="1" si="278"/>
        <v>#N/A</v>
      </c>
      <c r="PH178" s="23" t="e">
        <f t="shared" ca="1" si="278"/>
        <v>#N/A</v>
      </c>
      <c r="PI178" s="23" t="e">
        <f t="shared" ca="1" si="278"/>
        <v>#N/A</v>
      </c>
      <c r="PJ178" s="23" t="e">
        <f t="shared" ca="1" si="264"/>
        <v>#N/A</v>
      </c>
      <c r="PK178" s="23" t="e">
        <f t="shared" ca="1" si="264"/>
        <v>#N/A</v>
      </c>
      <c r="PL178" s="23">
        <f t="shared" ca="1" si="264"/>
        <v>1.0046020505543933</v>
      </c>
      <c r="PM178" s="23" t="e">
        <f t="shared" ca="1" si="264"/>
        <v>#N/A</v>
      </c>
      <c r="PN178" s="23" t="e">
        <f t="shared" ca="1" si="264"/>
        <v>#N/A</v>
      </c>
      <c r="PO178" s="23" t="e">
        <f t="shared" ca="1" si="264"/>
        <v>#N/A</v>
      </c>
      <c r="PP178" s="23" t="e">
        <f t="shared" ca="1" si="262"/>
        <v>#N/A</v>
      </c>
      <c r="PQ178" s="23" t="e">
        <f t="shared" ca="1" si="262"/>
        <v>#N/A</v>
      </c>
      <c r="PR178" s="23" t="e">
        <f t="shared" ca="1" si="262"/>
        <v>#N/A</v>
      </c>
      <c r="PS178" s="23" t="e">
        <f t="shared" ca="1" si="239"/>
        <v>#N/A</v>
      </c>
      <c r="PT178" s="23" t="e">
        <f t="shared" ca="1" si="239"/>
        <v>#N/A</v>
      </c>
      <c r="PU178" s="23">
        <f t="shared" ca="1" si="239"/>
        <v>1.0035579132552606</v>
      </c>
      <c r="PV178" s="23" t="e">
        <f t="shared" ca="1" si="239"/>
        <v>#N/A</v>
      </c>
      <c r="PW178" s="23" t="e">
        <f t="shared" ca="1" si="239"/>
        <v>#N/A</v>
      </c>
      <c r="PX178" s="23" t="e">
        <f t="shared" ca="1" si="239"/>
        <v>#N/A</v>
      </c>
      <c r="PY178" s="23" t="e">
        <f t="shared" ca="1" si="239"/>
        <v>#N/A</v>
      </c>
      <c r="PZ178" s="23" t="e">
        <f t="shared" ca="1" si="239"/>
        <v>#N/A</v>
      </c>
      <c r="QA178" s="23" t="e">
        <f t="shared" ca="1" si="273"/>
        <v>#N/A</v>
      </c>
      <c r="QB178" s="23" t="e">
        <f t="shared" ca="1" si="273"/>
        <v>#N/A</v>
      </c>
      <c r="QC178" s="23">
        <f t="shared" ca="1" si="273"/>
        <v>1.0078224167604231</v>
      </c>
      <c r="QD178" s="23" t="e">
        <f t="shared" ca="1" si="273"/>
        <v>#N/A</v>
      </c>
      <c r="QE178" s="23" t="e">
        <f t="shared" ca="1" si="273"/>
        <v>#N/A</v>
      </c>
      <c r="QF178" s="23" t="e">
        <f t="shared" ca="1" si="273"/>
        <v>#N/A</v>
      </c>
      <c r="QG178" s="23" t="e">
        <f t="shared" ca="1" si="194"/>
        <v>#N/A</v>
      </c>
      <c r="QH178" s="23" t="e">
        <f t="shared" ca="1" si="194"/>
        <v>#N/A</v>
      </c>
      <c r="QI178" s="23" t="e">
        <f t="shared" ca="1" si="194"/>
        <v>#N/A</v>
      </c>
      <c r="QJ178" s="26" t="e">
        <f t="shared" ca="1" si="211"/>
        <v>#N/A</v>
      </c>
    </row>
    <row r="179" spans="1:452" x14ac:dyDescent="0.35">
      <c r="A179" t="s">
        <v>1244</v>
      </c>
      <c r="B179" s="25">
        <v>37653</v>
      </c>
      <c r="C179" t="s">
        <v>797</v>
      </c>
      <c r="D179" s="2">
        <v>76.099999999999994</v>
      </c>
      <c r="E179" s="2">
        <v>75</v>
      </c>
      <c r="F179" s="2">
        <v>1.6</v>
      </c>
      <c r="G179" s="2">
        <v>79.7</v>
      </c>
      <c r="H179" s="2">
        <v>75.269512484319009</v>
      </c>
      <c r="I179" s="2">
        <v>80.048873245491578</v>
      </c>
      <c r="J179" s="2">
        <v>84</v>
      </c>
      <c r="K179" s="2">
        <v>65.8</v>
      </c>
      <c r="L179" s="2">
        <v>66.043722841157717</v>
      </c>
      <c r="M179" s="2">
        <v>72.3</v>
      </c>
      <c r="N179" s="2">
        <v>68.2</v>
      </c>
      <c r="O179" s="2">
        <v>68.900000000000006</v>
      </c>
      <c r="P179" s="2">
        <v>66.400000000000006</v>
      </c>
      <c r="Q179" s="2">
        <v>134.30000000000001</v>
      </c>
      <c r="R179" s="2">
        <v>68.5</v>
      </c>
      <c r="S179" s="2">
        <v>68.2</v>
      </c>
      <c r="T179" s="2">
        <v>39</v>
      </c>
      <c r="U179" s="2">
        <v>49.9</v>
      </c>
      <c r="V179" s="2">
        <v>77.400000000000006</v>
      </c>
      <c r="W179" s="2">
        <v>36.299999999999997</v>
      </c>
      <c r="X179" s="2">
        <v>98.6</v>
      </c>
      <c r="Y179" s="2" t="e">
        <v>#N/A</v>
      </c>
      <c r="Z179" s="2">
        <v>50.5</v>
      </c>
      <c r="AA179" s="2">
        <v>82.2</v>
      </c>
      <c r="AB179" s="2">
        <v>138.5</v>
      </c>
      <c r="AC179" s="2">
        <v>132.1</v>
      </c>
      <c r="AD179" s="2">
        <v>70.2</v>
      </c>
      <c r="AE179" s="2">
        <v>135.5</v>
      </c>
      <c r="AF179" s="2">
        <v>80</v>
      </c>
      <c r="AG179" s="22">
        <v>534</v>
      </c>
      <c r="AH179" s="22">
        <v>466</v>
      </c>
      <c r="AI179" s="22">
        <v>155</v>
      </c>
      <c r="AJ179" s="22">
        <v>27</v>
      </c>
      <c r="AK179" s="22">
        <v>28</v>
      </c>
      <c r="AL179" s="22">
        <v>7</v>
      </c>
      <c r="AM179" s="22">
        <v>17</v>
      </c>
      <c r="AN179" s="22">
        <v>17</v>
      </c>
      <c r="AO179" s="22">
        <v>54</v>
      </c>
      <c r="AP179" s="22">
        <v>27</v>
      </c>
      <c r="AQ179" s="22">
        <v>18</v>
      </c>
      <c r="AR179" s="2">
        <v>69.3</v>
      </c>
      <c r="AS179" s="2">
        <v>59.6</v>
      </c>
      <c r="AT179" s="2">
        <v>134.30000000000001</v>
      </c>
      <c r="AU179" s="2">
        <v>57.8</v>
      </c>
      <c r="AV179" s="2">
        <v>83</v>
      </c>
      <c r="AW179" s="2">
        <v>71.3</v>
      </c>
      <c r="AX179" s="2">
        <v>68.5</v>
      </c>
      <c r="AY179" s="2">
        <v>90.2</v>
      </c>
      <c r="AZ179" s="2">
        <v>101.9</v>
      </c>
      <c r="BA179" s="2">
        <v>36.299999999999997</v>
      </c>
      <c r="BB179" s="2">
        <v>68.8</v>
      </c>
      <c r="BC179" s="2">
        <v>75.7</v>
      </c>
      <c r="BD179" s="3" t="e">
        <v>#N/A</v>
      </c>
      <c r="BE179" s="3" t="e">
        <v>#N/A</v>
      </c>
      <c r="BF179" s="3" t="e">
        <v>#N/A</v>
      </c>
      <c r="BG179" s="3" t="e">
        <v>#N/A</v>
      </c>
      <c r="BH179" s="3" t="e">
        <v>#N/A</v>
      </c>
      <c r="BI179" s="2">
        <v>179.3</v>
      </c>
      <c r="BJ179" s="2">
        <v>3.2</v>
      </c>
      <c r="BK179" s="2">
        <v>3</v>
      </c>
      <c r="BL179" s="2">
        <v>66.900000000000006</v>
      </c>
      <c r="BM179" s="2">
        <v>73.900000000000006</v>
      </c>
      <c r="BN179" s="10">
        <v>341</v>
      </c>
      <c r="BO179" s="3">
        <v>98.43</v>
      </c>
      <c r="BP179" s="22">
        <v>1.6085</v>
      </c>
      <c r="BQ179" s="3">
        <v>32.771000000000001</v>
      </c>
      <c r="BR179" s="23">
        <v>7.7763157894736841</v>
      </c>
      <c r="BS179" s="2">
        <v>45.2</v>
      </c>
      <c r="BT179" s="3">
        <v>55.25</v>
      </c>
      <c r="BU179" s="2">
        <v>1.9</v>
      </c>
      <c r="BV179" s="2">
        <v>1.7</v>
      </c>
      <c r="BW179" s="2">
        <v>2.1</v>
      </c>
      <c r="BX179" s="2">
        <v>2.7</v>
      </c>
      <c r="BY179" s="23">
        <v>183.6</v>
      </c>
      <c r="BZ179" s="2">
        <v>95.1</v>
      </c>
      <c r="CA179" s="2">
        <v>78.7</v>
      </c>
      <c r="CB179" s="3">
        <v>84.15</v>
      </c>
      <c r="CC179" s="2">
        <v>80.400000000000006</v>
      </c>
      <c r="CD179" s="2">
        <v>102.9</v>
      </c>
      <c r="CE179" s="2">
        <v>95.534191765343351</v>
      </c>
      <c r="CF179" s="3">
        <v>84.298603350586646</v>
      </c>
      <c r="CG179" s="2">
        <v>80.436770002298857</v>
      </c>
      <c r="CH179" s="23">
        <v>192.49503536548872</v>
      </c>
      <c r="CI179" s="3">
        <v>84.226006541039595</v>
      </c>
      <c r="CM179" s="2">
        <f t="shared" si="196"/>
        <v>20.373640037301833</v>
      </c>
      <c r="CN179" s="2">
        <f t="shared" si="196"/>
        <v>4.834514012728433</v>
      </c>
      <c r="CO179" s="2">
        <f t="shared" si="197"/>
        <v>104.04213000145535</v>
      </c>
      <c r="CR179" s="2">
        <f t="shared" si="201"/>
        <v>0.26350461133068331</v>
      </c>
      <c r="CS179" s="2">
        <f t="shared" si="201"/>
        <v>0.40160642570280741</v>
      </c>
      <c r="CT179" s="2">
        <f t="shared" si="202"/>
        <v>0.25157232704402877</v>
      </c>
      <c r="CU179" s="2">
        <f t="shared" si="202"/>
        <v>0.27062350259472967</v>
      </c>
      <c r="CV179" s="2">
        <f t="shared" si="202"/>
        <v>0.17721658815751468</v>
      </c>
      <c r="CW179" s="2">
        <f t="shared" si="203"/>
        <v>0.73099415204678353</v>
      </c>
      <c r="CX179" s="2">
        <f t="shared" si="204"/>
        <v>0.15220700152206135</v>
      </c>
      <c r="CY179" s="2">
        <f t="shared" si="244"/>
        <v>1.3372956909361153</v>
      </c>
      <c r="CZ179" s="2">
        <f t="shared" si="208"/>
        <v>0.51546391752578058</v>
      </c>
      <c r="DA179" s="2">
        <f t="shared" si="209"/>
        <v>7.2254335260111491E-2</v>
      </c>
      <c r="DB179" s="2">
        <f t="shared" si="210"/>
        <v>0</v>
      </c>
      <c r="DC179" s="2"/>
      <c r="DF179" s="2">
        <f t="shared" si="205"/>
        <v>3.2962572034425319</v>
      </c>
      <c r="DG179" s="2">
        <f t="shared" si="205"/>
        <v>2.1474497656401859</v>
      </c>
      <c r="DH179" s="2">
        <f t="shared" si="206"/>
        <v>3.6054963702226273</v>
      </c>
      <c r="DI179" s="2">
        <f t="shared" si="285"/>
        <v>3.8830463504493595</v>
      </c>
      <c r="DJ179" s="2">
        <f t="shared" si="285"/>
        <v>8.1002026870640176</v>
      </c>
      <c r="DM179" s="2"/>
      <c r="DN179" s="2">
        <f t="shared" si="245"/>
        <v>1.6260162601626056</v>
      </c>
      <c r="DO179" s="2">
        <f t="shared" si="212"/>
        <v>1.6581632653061187</v>
      </c>
      <c r="DP179" s="2">
        <f t="shared" si="246"/>
        <v>-0.82644628099173889</v>
      </c>
      <c r="DQ179" s="2"/>
      <c r="DR179" s="2">
        <f t="shared" si="247"/>
        <v>4.4444444444444393</v>
      </c>
      <c r="DS179" s="2">
        <f t="shared" si="248"/>
        <v>3.2715013305722564</v>
      </c>
      <c r="DT179" s="2" t="e">
        <v>#N/A</v>
      </c>
      <c r="DU179" s="2" t="e">
        <v>#N/A</v>
      </c>
      <c r="DV179" s="2">
        <f t="shared" si="213"/>
        <v>-0.28943560057885787</v>
      </c>
      <c r="DW179" s="2">
        <f t="shared" si="249"/>
        <v>-4.2765502494654273</v>
      </c>
      <c r="DX179" s="2">
        <f t="shared" si="250"/>
        <v>2.0942408376963373</v>
      </c>
      <c r="DY179" s="2">
        <f t="shared" si="251"/>
        <v>3.9453717754172946</v>
      </c>
      <c r="DZ179" s="2">
        <f t="shared" si="252"/>
        <v>7.7409162717219759</v>
      </c>
      <c r="EA179" s="2">
        <f t="shared" si="190"/>
        <v>-2.5390625000000111</v>
      </c>
      <c r="EB179" s="2">
        <f t="shared" si="190"/>
        <v>10.413694721825983</v>
      </c>
      <c r="EC179" s="2">
        <f t="shared" si="190"/>
        <v>8.6826347305389184</v>
      </c>
      <c r="ED179" s="2">
        <f t="shared" si="188"/>
        <v>7.8774617067833619</v>
      </c>
      <c r="EE179" s="2" t="e">
        <f t="shared" si="188"/>
        <v>#N/A</v>
      </c>
      <c r="EF179" s="2">
        <f t="shared" si="188"/>
        <v>3.0612244897959107</v>
      </c>
      <c r="EG179" s="2">
        <f t="shared" si="188"/>
        <v>-0.24271844660194164</v>
      </c>
      <c r="EH179" s="2">
        <f t="shared" si="188"/>
        <v>-3.6186499652052784</v>
      </c>
      <c r="EI179" s="2">
        <f t="shared" si="275"/>
        <v>-0.43103448275861878</v>
      </c>
      <c r="EJ179" s="2">
        <f t="shared" si="275"/>
        <v>1.5332197614991383</v>
      </c>
      <c r="EK179" s="2">
        <f t="shared" si="275"/>
        <v>-4.2765502494654273</v>
      </c>
      <c r="EL179" s="2">
        <f t="shared" si="275"/>
        <v>2.1201413427561766</v>
      </c>
      <c r="EM179" s="2">
        <f t="shared" si="275"/>
        <v>-0.95465393794749165</v>
      </c>
      <c r="EN179" s="2">
        <f t="shared" si="275"/>
        <v>3.7845705967976651</v>
      </c>
      <c r="EO179" s="2">
        <f t="shared" si="240"/>
        <v>3.9453717754172946</v>
      </c>
      <c r="EP179" s="2">
        <f t="shared" si="240"/>
        <v>0.22222222222223476</v>
      </c>
      <c r="EQ179" s="2">
        <f t="shared" si="240"/>
        <v>1.3930348258706537</v>
      </c>
      <c r="ER179" s="2">
        <f t="shared" si="240"/>
        <v>8.6826347305389184</v>
      </c>
      <c r="ES179" s="2">
        <f t="shared" si="240"/>
        <v>3.4586466165413388</v>
      </c>
      <c r="ET179" s="2">
        <f t="shared" si="240"/>
        <v>2.0215633423180668</v>
      </c>
      <c r="EU179" s="2">
        <f t="shared" si="198"/>
        <v>3.2</v>
      </c>
      <c r="EV179" s="2">
        <f t="shared" si="198"/>
        <v>3</v>
      </c>
      <c r="EW179" s="2">
        <f t="shared" si="253"/>
        <v>3.240740740740744</v>
      </c>
      <c r="EX179" s="2">
        <f t="shared" si="253"/>
        <v>2.4965325936199934</v>
      </c>
      <c r="EY179" s="2">
        <f t="shared" si="254"/>
        <v>42.998826845622773</v>
      </c>
      <c r="EZ179" s="2">
        <f t="shared" si="254"/>
        <v>198.0390810277311</v>
      </c>
      <c r="FA179" s="2">
        <f t="shared" si="255"/>
        <v>5.6074766355140415</v>
      </c>
      <c r="FB179" s="2">
        <f t="shared" si="281"/>
        <v>3.1460674157303359</v>
      </c>
      <c r="FC179" s="2">
        <f t="shared" si="281"/>
        <v>-0.20986358866736943</v>
      </c>
      <c r="FD179" s="2">
        <f t="shared" si="281"/>
        <v>1.1568123393316254</v>
      </c>
      <c r="FE179" s="2">
        <f t="shared" si="280"/>
        <v>2.5719161384690326</v>
      </c>
      <c r="FF179" s="2">
        <f t="shared" si="280"/>
        <v>2.6819923371647514</v>
      </c>
      <c r="FG179" s="2">
        <f t="shared" si="280"/>
        <v>4.57317073170731</v>
      </c>
      <c r="FH179" s="2">
        <v>3.1</v>
      </c>
      <c r="FI179" s="2">
        <v>2.5</v>
      </c>
      <c r="FL179" s="2">
        <f t="shared" si="286"/>
        <v>0.45181733472634544</v>
      </c>
      <c r="FM179" s="2">
        <f t="shared" si="286"/>
        <v>0.43165512318739108</v>
      </c>
      <c r="FN179" s="2">
        <f t="shared" si="229"/>
        <v>1.2030711337359667</v>
      </c>
      <c r="FQ179" s="2">
        <f t="shared" si="287"/>
        <v>1.8195546082138137</v>
      </c>
      <c r="FR179" s="2">
        <f t="shared" si="287"/>
        <v>1.7378322676435465</v>
      </c>
      <c r="FS179" s="2">
        <f t="shared" si="231"/>
        <v>4.8998259595354421</v>
      </c>
      <c r="FT179" s="2">
        <f t="shared" si="288"/>
        <v>1.6320377325902635</v>
      </c>
      <c r="FU179" s="2">
        <f t="shared" si="288"/>
        <v>1.8075728056913043</v>
      </c>
      <c r="FX179" s="2">
        <f t="shared" si="276"/>
        <v>1.483066557099022</v>
      </c>
      <c r="FY179" s="2">
        <f t="shared" si="276"/>
        <v>1.5817212548704385</v>
      </c>
      <c r="FZ179" s="2">
        <f t="shared" si="242"/>
        <v>4.1486139850308135</v>
      </c>
      <c r="GA179" s="2">
        <f t="shared" si="277"/>
        <v>1.9364912117467714</v>
      </c>
      <c r="GB179" s="2">
        <f t="shared" si="277"/>
        <v>1.8653175769677732</v>
      </c>
      <c r="GE179" s="2"/>
      <c r="GF179" s="2"/>
      <c r="GG179" s="2">
        <f t="shared" si="279"/>
        <v>41.034840961475268</v>
      </c>
      <c r="GH179" s="2">
        <f t="shared" si="279"/>
        <v>129.60963760287618</v>
      </c>
      <c r="GI179" s="2">
        <f t="shared" si="260"/>
        <v>3.8971161340607852</v>
      </c>
      <c r="GJ179" s="2">
        <f t="shared" si="261"/>
        <v>4.6659597030753064</v>
      </c>
      <c r="GK179" s="2">
        <v>3.3</v>
      </c>
      <c r="GN179" s="2">
        <f t="shared" si="191"/>
        <v>0.30000000000000004</v>
      </c>
      <c r="GQ179" s="2"/>
      <c r="GT179" s="27">
        <f t="shared" ca="1" si="174"/>
        <v>100.7587253414264</v>
      </c>
      <c r="GU179" s="27">
        <f t="shared" ca="1" si="175"/>
        <v>103.33333333333334</v>
      </c>
      <c r="GV179" s="27">
        <f t="shared" ca="1" si="175"/>
        <v>100.77519379844961</v>
      </c>
      <c r="GW179" s="27">
        <f t="shared" ca="1" si="176"/>
        <v>99.644128113879006</v>
      </c>
      <c r="GX179" s="27">
        <f t="shared" ca="1" si="176"/>
        <v>99.848254931714706</v>
      </c>
      <c r="GY179" s="27">
        <f t="shared" ca="1" si="177"/>
        <v>99.734042553191486</v>
      </c>
      <c r="GZ179" s="27">
        <f t="shared" ca="1" si="178"/>
        <v>69.017980636237894</v>
      </c>
      <c r="HA179" s="27">
        <f t="shared" ca="1" si="179"/>
        <v>98.582089552238799</v>
      </c>
      <c r="HB179" s="27">
        <f t="shared" ca="1" si="179"/>
        <v>100.14265335235379</v>
      </c>
      <c r="HC179" s="27">
        <f t="shared" ca="1" si="179"/>
        <v>96.924177396280399</v>
      </c>
      <c r="HD179" s="27">
        <f t="shared" ca="1" si="179"/>
        <v>94.899169632265725</v>
      </c>
      <c r="HE179" s="27">
        <f t="shared" ca="1" si="180"/>
        <v>101.16873630387144</v>
      </c>
      <c r="HG179" s="27">
        <f t="shared" ca="1" si="181"/>
        <v>99.546827794561949</v>
      </c>
      <c r="HH179" s="27">
        <f t="shared" ca="1" si="182"/>
        <v>104.2654028436019</v>
      </c>
      <c r="HI179" s="27">
        <f t="shared" ca="1" si="182"/>
        <v>101.30890052356021</v>
      </c>
      <c r="HJ179" s="27">
        <f t="shared" ca="1" si="183"/>
        <v>99.527744982290429</v>
      </c>
      <c r="HK179" s="27">
        <f t="shared" ca="1" si="183"/>
        <v>104.60317460317461</v>
      </c>
      <c r="HL179" s="27">
        <f t="shared" ca="1" si="184"/>
        <v>101.89701897018971</v>
      </c>
      <c r="HM179" s="27">
        <f t="shared" ca="1" si="185"/>
        <v>141.21093749999997</v>
      </c>
      <c r="HN179" s="27">
        <f t="shared" ca="1" si="186"/>
        <v>94.900849858356949</v>
      </c>
      <c r="HO179" s="27">
        <f t="shared" ca="1" si="186"/>
        <v>103.69822485207101</v>
      </c>
      <c r="HP179" s="27">
        <f t="shared" ca="1" si="186"/>
        <v>98.520084566596196</v>
      </c>
      <c r="HQ179" s="27">
        <f t="shared" ca="1" si="186"/>
        <v>105.50688360450562</v>
      </c>
      <c r="HR179" s="27">
        <f t="shared" ca="1" si="187"/>
        <v>95.267919276270021</v>
      </c>
      <c r="HT179" s="27">
        <f t="shared" ca="1" si="282"/>
        <v>167.71660623759971</v>
      </c>
      <c r="HU179" s="27">
        <f t="shared" ca="1" si="282"/>
        <v>28.344549474202871</v>
      </c>
      <c r="HV179" s="27">
        <f t="shared" ca="1" si="282"/>
        <v>28.676434357926475</v>
      </c>
      <c r="HW179" s="27">
        <f t="shared" ca="1" si="283"/>
        <v>540.6417331465226</v>
      </c>
      <c r="HX179" s="27">
        <f t="shared" ca="1" si="283"/>
        <v>460.4310110086746</v>
      </c>
      <c r="HY179" s="27">
        <f t="shared" ca="1" si="233"/>
        <v>999.99999999999989</v>
      </c>
      <c r="HZ179" s="27">
        <f t="shared" ca="1" si="284"/>
        <v>7.2820926790828198</v>
      </c>
      <c r="IA179" s="27">
        <f t="shared" ca="1" si="284"/>
        <v>17.747129560432093</v>
      </c>
      <c r="IB179" s="27">
        <f t="shared" ca="1" si="284"/>
        <v>19.079714945297599</v>
      </c>
      <c r="IC179" s="27">
        <f t="shared" ca="1" si="284"/>
        <v>49.71048978782472</v>
      </c>
      <c r="ID179" s="27">
        <f t="shared" ca="1" si="284"/>
        <v>26.547489616908006</v>
      </c>
      <c r="IE179" s="27">
        <f t="shared" ca="1" si="284"/>
        <v>14.306752003690249</v>
      </c>
      <c r="IG179" s="28">
        <f t="shared" ca="1" si="217"/>
        <v>4.3828863950880273E-2</v>
      </c>
      <c r="IH179" s="28">
        <f t="shared" ca="1" si="217"/>
        <v>0.2126082390010508</v>
      </c>
      <c r="II179" s="28">
        <f t="shared" ca="1" si="217"/>
        <v>5.9651782357064038E-2</v>
      </c>
      <c r="IJ179" s="28">
        <f t="shared" ca="1" si="218"/>
        <v>-0.44896136958933447</v>
      </c>
      <c r="IK179" s="24">
        <f t="shared" ca="1" si="234"/>
        <v>-0.76505025489832956</v>
      </c>
      <c r="IL179" s="28">
        <f t="shared" ca="1" si="219"/>
        <v>2.0473896917152206</v>
      </c>
      <c r="IM179" s="28">
        <f t="shared" ca="1" si="235"/>
        <v>1.626016260162602</v>
      </c>
      <c r="IN179" s="3">
        <f t="shared" ca="1" si="236"/>
        <v>1.5984283221258861</v>
      </c>
      <c r="IO179" s="2">
        <f t="shared" si="256"/>
        <v>1.6</v>
      </c>
      <c r="IQ179" s="2">
        <f t="shared" ca="1" si="220"/>
        <v>0.31608888530899509</v>
      </c>
      <c r="IS179" s="3">
        <f t="shared" ca="1" si="221"/>
        <v>3.2795168641669398E-2</v>
      </c>
      <c r="IT179" s="3">
        <f t="shared" ca="1" si="222"/>
        <v>1.4683856125391026E-2</v>
      </c>
      <c r="IU179" s="3">
        <f t="shared" si="223"/>
        <v>0.30000000000000004</v>
      </c>
      <c r="IV179" s="3">
        <f t="shared" ca="1" si="224"/>
        <v>0.25252097523293959</v>
      </c>
      <c r="IX179" s="28">
        <f ca="1">$HL179/100*(GZ179-100)*AL179/1000+(HM179-100)*HZ179/$HY179</f>
        <v>7.9113587227805815E-2</v>
      </c>
      <c r="IY179" s="28">
        <f ca="1">$HL179/100*(HA179-100)*AM179/1000+(HN179-100)*IA179/$HY179</f>
        <v>-0.11505702233673896</v>
      </c>
      <c r="IZ179" s="28">
        <f ca="1">$HL179/100*(HB179-100)*AN179/1000+(HO179-100)*IB179/$HY179</f>
        <v>7.3032187710792604E-2</v>
      </c>
      <c r="JA179" s="28">
        <f ca="1">$HL179/100*(HC179-100)*AO179/1000+(HP179-100)*IC179/$HY179</f>
        <v>-0.24281258430714742</v>
      </c>
      <c r="JB179" s="28">
        <f ca="1">$HL179/100*(HD179-100)*AP179/1000+(HQ179-100)*ID179/$HY179</f>
        <v>5.8588949510542665E-3</v>
      </c>
      <c r="JC179" s="28">
        <f ca="1">$HL179/100*(HE179-100)*AQ179/1000+(HR179-100)*IE179/$HY179</f>
        <v>-4.6264371217035111E-2</v>
      </c>
      <c r="JE179" s="3">
        <f t="shared" ca="1" si="268"/>
        <v>2.7989990622998728E-2</v>
      </c>
      <c r="JF179" s="3">
        <f t="shared" ca="1" si="268"/>
        <v>1.8027547068195052E-2</v>
      </c>
      <c r="JG179" s="3">
        <f t="shared" ca="1" si="268"/>
        <v>2.3753707853189365E-3</v>
      </c>
      <c r="JH179" s="3">
        <f t="shared" ca="1" si="268"/>
        <v>8.1363003405252876E-2</v>
      </c>
      <c r="JI179" s="3">
        <f t="shared" ca="1" si="268"/>
        <v>-3.5713028812331404E-3</v>
      </c>
      <c r="JJ179" s="3">
        <f t="shared" ca="1" si="268"/>
        <v>-4.5773342659505417E-3</v>
      </c>
      <c r="JK179" s="3">
        <f>IO179-IO178</f>
        <v>0.30000000000000004</v>
      </c>
      <c r="JL179" s="3">
        <f t="shared" ca="1" si="226"/>
        <v>0.26963463859168235</v>
      </c>
      <c r="JN179" s="10">
        <f>COUNTIF(EI179:ET179,"&gt;2")</f>
        <v>6</v>
      </c>
      <c r="JP179" s="2">
        <f>AVERAGE(CS179,CS167,CS155,CS143,CS131,CS119,CS107,CS95,CS83,CS71)</f>
        <v>0.31679868525981891</v>
      </c>
      <c r="JQ179" s="2">
        <f>CS179-JP179</f>
        <v>8.48077404429885E-2</v>
      </c>
      <c r="JR179" s="2">
        <f>AVERAGE(CT179,CT167,CT155,CT143,CT131,CT119,CT107,CT95,CT83,CT71)</f>
        <v>0.36299604993377504</v>
      </c>
      <c r="JS179" s="2">
        <f>CT179-JR179</f>
        <v>-0.11142372288974628</v>
      </c>
      <c r="KH179" s="2">
        <f>(DN179*$DN$4)+(FB179*$FB$3)+(FC179*$FC$3)+(FD179*$FD$3)+(FE179*$FE$3)+(FF179*$FF$3)+(FG179*$FG$3)</f>
        <v>2.4132601298829641</v>
      </c>
      <c r="KI179" s="2">
        <f>F179-KH179</f>
        <v>-0.81326012988296403</v>
      </c>
      <c r="KJ179" s="2">
        <f>MAX(DN179,FB179:FG179)</f>
        <v>4.57317073170731</v>
      </c>
      <c r="KK179" s="2">
        <f>MIN(DN179,FB179:FG179)</f>
        <v>-0.20986358866736943</v>
      </c>
      <c r="KL179" s="2">
        <f t="shared" si="257"/>
        <v>4.7830343203746795</v>
      </c>
      <c r="KO179" s="2">
        <f>BO179</f>
        <v>98.43</v>
      </c>
      <c r="KP179" s="2">
        <f>100*((BO173/BO161)-1)</f>
        <v>1.7269402681836743</v>
      </c>
      <c r="KQ179" s="2">
        <f t="shared" si="263"/>
        <v>1.7269402681836743</v>
      </c>
      <c r="KR179" s="2">
        <f>100*((BO167/BO155)-1)</f>
        <v>2.8550961932050756</v>
      </c>
      <c r="KS179" s="2">
        <f t="shared" si="274"/>
        <v>2.8550961932050756</v>
      </c>
      <c r="KT179" s="3">
        <f>BP179</f>
        <v>1.6085</v>
      </c>
      <c r="KU179" s="3">
        <f>BQ179</f>
        <v>32.771000000000001</v>
      </c>
      <c r="KV179" s="3">
        <f t="shared" si="207"/>
        <v>20.373640037301833</v>
      </c>
      <c r="KW179" s="2">
        <f t="shared" si="200"/>
        <v>45.988254197685926</v>
      </c>
      <c r="KX179" s="2">
        <f t="shared" si="200"/>
        <v>37.270928300965721</v>
      </c>
      <c r="LB179">
        <v>0</v>
      </c>
      <c r="LE179" s="2" t="e">
        <v>#N/A</v>
      </c>
      <c r="LF179" s="2" t="e">
        <v>#N/A</v>
      </c>
      <c r="LG179" s="2" t="e">
        <v>#N/A</v>
      </c>
      <c r="LH179" s="2" t="e">
        <v>#N/A</v>
      </c>
      <c r="LI179" s="2" t="e">
        <v>#N/A</v>
      </c>
      <c r="LJ179" s="2" t="e">
        <v>#N/A</v>
      </c>
      <c r="LK179" s="2">
        <v>84.469345714965272</v>
      </c>
      <c r="LL179" s="2" t="e">
        <v>#N/A</v>
      </c>
      <c r="LM179" s="2" t="e">
        <v>#N/A</v>
      </c>
      <c r="LN179" s="2">
        <v>80.822542881193073</v>
      </c>
      <c r="LO179" s="2">
        <v>52.112667655799463</v>
      </c>
      <c r="LP179" s="2">
        <v>60.370560878872467</v>
      </c>
      <c r="LQ179" s="2" t="e">
        <v>#N/A</v>
      </c>
      <c r="LR179" s="2" t="e">
        <v>#N/A</v>
      </c>
      <c r="LS179" s="2" t="e">
        <v>#N/A</v>
      </c>
      <c r="LT179" s="2" t="e">
        <v>#N/A</v>
      </c>
      <c r="LU179" s="2" t="e">
        <v>#N/A</v>
      </c>
      <c r="LV179" s="2" t="e">
        <v>#N/A</v>
      </c>
      <c r="LW179" s="2" t="e">
        <v>#N/A</v>
      </c>
      <c r="LX179" s="2" t="e">
        <v>#N/A</v>
      </c>
      <c r="LY179" s="2">
        <v>73.07011681707047</v>
      </c>
      <c r="LZ179" s="2" t="e">
        <v>#N/A</v>
      </c>
      <c r="MA179" s="2" t="e">
        <v>#N/A</v>
      </c>
      <c r="MB179" s="2" t="e">
        <v>#N/A</v>
      </c>
      <c r="MC179" s="2" t="e">
        <v>#N/A</v>
      </c>
      <c r="MD179" s="2" t="e">
        <v>#N/A</v>
      </c>
      <c r="ME179" s="2" t="e">
        <v>#N/A</v>
      </c>
      <c r="MF179" s="2" t="e">
        <v>#N/A</v>
      </c>
      <c r="MG179" s="2" t="e">
        <v>#N/A</v>
      </c>
      <c r="MH179" s="2">
        <v>72.03084794917217</v>
      </c>
      <c r="MI179" s="2" t="e">
        <v>#N/A</v>
      </c>
      <c r="MJ179" s="2" t="e">
        <v>#N/A</v>
      </c>
      <c r="MK179" s="2" t="e">
        <v>#N/A</v>
      </c>
      <c r="ML179" s="2" t="e">
        <v>#N/A</v>
      </c>
      <c r="MM179" s="2" t="e">
        <v>#N/A</v>
      </c>
      <c r="MN179" s="2" t="e">
        <v>#N/A</v>
      </c>
      <c r="MO179" s="2" t="e">
        <v>#N/A</v>
      </c>
      <c r="MP179" s="2">
        <v>47.295839290289209</v>
      </c>
      <c r="MQ179" s="2" t="e">
        <v>#N/A</v>
      </c>
      <c r="MR179" s="2" t="e">
        <v>#N/A</v>
      </c>
      <c r="MS179" s="10" t="e">
        <v>#N/A</v>
      </c>
      <c r="MT179" s="2" t="e">
        <v>#N/A</v>
      </c>
      <c r="MU179" s="2" t="e">
        <v>#N/A</v>
      </c>
      <c r="MV179" s="2" t="e">
        <v>#N/A</v>
      </c>
      <c r="MX179" s="22" t="e">
        <v>#N/A</v>
      </c>
      <c r="MY179" s="22" t="e">
        <v>#N/A</v>
      </c>
      <c r="MZ179" s="22" t="e">
        <v>#N/A</v>
      </c>
      <c r="NA179" s="22" t="e">
        <v>#N/A</v>
      </c>
      <c r="NB179" s="22" t="e">
        <v>#N/A</v>
      </c>
      <c r="NC179" s="22" t="e">
        <v>#N/A</v>
      </c>
      <c r="ND179" s="22">
        <v>1</v>
      </c>
      <c r="NE179" s="22" t="e">
        <v>#N/A</v>
      </c>
      <c r="NF179" s="22" t="e">
        <v>#N/A</v>
      </c>
      <c r="NG179" s="22">
        <v>3</v>
      </c>
      <c r="NH179" s="23">
        <v>8</v>
      </c>
      <c r="NI179" s="22">
        <v>23</v>
      </c>
      <c r="NJ179" s="22" t="e">
        <v>#N/A</v>
      </c>
      <c r="NK179" s="22" t="e">
        <v>#N/A</v>
      </c>
      <c r="NL179" s="23" t="e">
        <v>#N/A</v>
      </c>
      <c r="NM179" s="3" t="e">
        <v>#N/A</v>
      </c>
      <c r="NN179" s="22" t="e">
        <v>#N/A</v>
      </c>
      <c r="NO179" s="22" t="e">
        <v>#N/A</v>
      </c>
      <c r="NP179" s="22" t="e">
        <v>#N/A</v>
      </c>
      <c r="NQ179" s="22" t="e">
        <v>#N/A</v>
      </c>
      <c r="NR179" s="23">
        <v>1</v>
      </c>
      <c r="NS179" s="22" t="e">
        <v>#N/A</v>
      </c>
      <c r="NT179" s="22" t="e">
        <v>#N/A</v>
      </c>
      <c r="NU179" s="23" t="e">
        <v>#N/A</v>
      </c>
      <c r="NV179" s="3" t="e">
        <v>#N/A</v>
      </c>
      <c r="NW179" s="22" t="e">
        <v>#N/A</v>
      </c>
      <c r="NX179" s="22" t="e">
        <v>#N/A</v>
      </c>
      <c r="NY179" s="22" t="e">
        <v>#N/A</v>
      </c>
      <c r="NZ179" s="22" t="e">
        <v>#N/A</v>
      </c>
      <c r="OA179" s="23">
        <v>11</v>
      </c>
      <c r="OB179" s="22" t="e">
        <v>#N/A</v>
      </c>
      <c r="OC179" s="22" t="e">
        <v>#N/A</v>
      </c>
      <c r="OD179" s="22" t="e">
        <v>#N/A</v>
      </c>
      <c r="OE179" s="22" t="e">
        <v>#N/A</v>
      </c>
      <c r="OF179" s="22" t="e">
        <v>#N/A</v>
      </c>
      <c r="OG179" s="22" t="e">
        <v>#N/A</v>
      </c>
      <c r="OH179" s="23" t="e">
        <v>#N/A</v>
      </c>
      <c r="OI179" s="22">
        <v>2</v>
      </c>
      <c r="OJ179" s="22" t="e">
        <v>#N/A</v>
      </c>
      <c r="OK179" s="22" t="e">
        <v>#N/A</v>
      </c>
      <c r="OL179" s="22" t="e">
        <v>#N/A</v>
      </c>
      <c r="OM179" s="23" t="e">
        <v>#N/A</v>
      </c>
      <c r="ON179" s="22" t="e">
        <v>#N/A</v>
      </c>
      <c r="OO179" s="22" t="e">
        <v>#N/A</v>
      </c>
      <c r="OQ179">
        <f t="shared" si="258"/>
        <v>-1</v>
      </c>
      <c r="OR179" s="23" t="e">
        <f t="shared" ca="1" si="238"/>
        <v>#N/A</v>
      </c>
      <c r="OS179" s="23" t="e">
        <f t="shared" ca="1" si="238"/>
        <v>#N/A</v>
      </c>
      <c r="OT179" s="23" t="e">
        <f t="shared" ca="1" si="238"/>
        <v>#N/A</v>
      </c>
      <c r="OU179" s="23" t="e">
        <f t="shared" ca="1" si="238"/>
        <v>#N/A</v>
      </c>
      <c r="OV179" s="23" t="e">
        <f t="shared" ca="1" si="238"/>
        <v>#N/A</v>
      </c>
      <c r="OW179" s="23" t="e">
        <f t="shared" ca="1" si="238"/>
        <v>#N/A</v>
      </c>
      <c r="OX179" s="23">
        <f t="shared" ca="1" si="238"/>
        <v>1.0023638548268823</v>
      </c>
      <c r="OY179" s="23" t="e">
        <f t="shared" ca="1" si="278"/>
        <v>#N/A</v>
      </c>
      <c r="OZ179" s="23" t="e">
        <f t="shared" ca="1" si="278"/>
        <v>#N/A</v>
      </c>
      <c r="PA179" s="23">
        <f t="shared" ca="1" si="278"/>
        <v>1.0097148712947597</v>
      </c>
      <c r="PB179" s="23">
        <f t="shared" ca="1" si="278"/>
        <v>1.0051447979188992</v>
      </c>
      <c r="PC179" s="23">
        <f t="shared" ca="1" si="278"/>
        <v>1.0032934911113007</v>
      </c>
      <c r="PD179" s="23" t="e">
        <f t="shared" ca="1" si="278"/>
        <v>#N/A</v>
      </c>
      <c r="PE179" s="23" t="e">
        <f t="shared" ca="1" si="278"/>
        <v>#N/A</v>
      </c>
      <c r="PF179" s="23" t="e">
        <f t="shared" ca="1" si="278"/>
        <v>#N/A</v>
      </c>
      <c r="PG179" s="23" t="e">
        <f t="shared" ca="1" si="278"/>
        <v>#N/A</v>
      </c>
      <c r="PH179" s="23" t="e">
        <f t="shared" ca="1" si="278"/>
        <v>#N/A</v>
      </c>
      <c r="PI179" s="23" t="e">
        <f t="shared" ca="1" si="278"/>
        <v>#N/A</v>
      </c>
      <c r="PJ179" s="23" t="e">
        <f t="shared" ca="1" si="264"/>
        <v>#N/A</v>
      </c>
      <c r="PK179" s="23" t="e">
        <f t="shared" ca="1" si="264"/>
        <v>#N/A</v>
      </c>
      <c r="PL179" s="23">
        <f t="shared" ca="1" si="264"/>
        <v>1.0039286738326856</v>
      </c>
      <c r="PM179" s="23" t="e">
        <f t="shared" ca="1" si="264"/>
        <v>#N/A</v>
      </c>
      <c r="PN179" s="23" t="e">
        <f t="shared" ca="1" si="264"/>
        <v>#N/A</v>
      </c>
      <c r="PO179" s="23" t="e">
        <f t="shared" ca="1" si="264"/>
        <v>#N/A</v>
      </c>
      <c r="PP179" s="23" t="e">
        <f t="shared" ca="1" si="262"/>
        <v>#N/A</v>
      </c>
      <c r="PQ179" s="23" t="e">
        <f t="shared" ca="1" si="262"/>
        <v>#N/A</v>
      </c>
      <c r="PR179" s="23" t="e">
        <f t="shared" ca="1" si="262"/>
        <v>#N/A</v>
      </c>
      <c r="PS179" s="23" t="e">
        <f t="shared" ca="1" si="239"/>
        <v>#N/A</v>
      </c>
      <c r="PT179" s="23" t="e">
        <f t="shared" ca="1" si="239"/>
        <v>#N/A</v>
      </c>
      <c r="PU179" s="23">
        <f t="shared" ca="1" si="239"/>
        <v>1.0038424490080164</v>
      </c>
      <c r="PV179" s="23" t="e">
        <f t="shared" ca="1" si="239"/>
        <v>#N/A</v>
      </c>
      <c r="PW179" s="23" t="e">
        <f t="shared" ca="1" si="239"/>
        <v>#N/A</v>
      </c>
      <c r="PX179" s="23" t="e">
        <f t="shared" ca="1" si="239"/>
        <v>#N/A</v>
      </c>
      <c r="PY179" s="23" t="e">
        <f t="shared" ca="1" si="239"/>
        <v>#N/A</v>
      </c>
      <c r="PZ179" s="23" t="e">
        <f t="shared" ca="1" si="239"/>
        <v>#N/A</v>
      </c>
      <c r="QA179" s="23" t="e">
        <f t="shared" ca="1" si="273"/>
        <v>#N/A</v>
      </c>
      <c r="QB179" s="23" t="e">
        <f t="shared" ca="1" si="273"/>
        <v>#N/A</v>
      </c>
      <c r="QC179" s="23">
        <f t="shared" ca="1" si="273"/>
        <v>1.0046380467962639</v>
      </c>
      <c r="QD179" s="23" t="e">
        <f t="shared" ca="1" si="273"/>
        <v>#N/A</v>
      </c>
      <c r="QE179" s="23" t="e">
        <f t="shared" ca="1" si="273"/>
        <v>#N/A</v>
      </c>
      <c r="QF179" s="23" t="e">
        <f t="shared" ca="1" si="273"/>
        <v>#N/A</v>
      </c>
      <c r="QG179" s="23" t="e">
        <f t="shared" ca="1" si="194"/>
        <v>#N/A</v>
      </c>
      <c r="QH179" s="23" t="e">
        <f t="shared" ca="1" si="194"/>
        <v>#N/A</v>
      </c>
      <c r="QI179" s="23" t="e">
        <f t="shared" ca="1" si="194"/>
        <v>#N/A</v>
      </c>
      <c r="QJ179" s="26" t="e">
        <f t="shared" ca="1" si="211"/>
        <v>#N/A</v>
      </c>
    </row>
    <row r="180" spans="1:452" x14ac:dyDescent="0.35">
      <c r="A180" t="s">
        <v>1245</v>
      </c>
      <c r="B180" s="21">
        <v>37681</v>
      </c>
      <c r="C180" t="s">
        <v>798</v>
      </c>
      <c r="D180" s="2">
        <v>76.400000000000006</v>
      </c>
      <c r="E180" s="2">
        <v>75.3</v>
      </c>
      <c r="F180" s="2">
        <v>1.5</v>
      </c>
      <c r="G180" s="2">
        <v>79.900000000000006</v>
      </c>
      <c r="H180" s="2">
        <v>75.436653994643933</v>
      </c>
      <c r="I180" s="2">
        <v>80.077454623190434</v>
      </c>
      <c r="J180" s="2">
        <v>84.3</v>
      </c>
      <c r="K180" s="2">
        <v>65.900000000000006</v>
      </c>
      <c r="L180" s="2">
        <v>66.216628602578737</v>
      </c>
      <c r="M180" s="2">
        <v>72.2</v>
      </c>
      <c r="N180" s="2">
        <v>70.599999999999994</v>
      </c>
      <c r="O180" s="2">
        <v>69.099999999999994</v>
      </c>
      <c r="P180" s="2">
        <v>66.5</v>
      </c>
      <c r="Q180" s="2">
        <v>135.19999999999999</v>
      </c>
      <c r="R180" s="2">
        <v>69.099999999999994</v>
      </c>
      <c r="S180" s="2">
        <v>70.599999999999994</v>
      </c>
      <c r="T180" s="2">
        <v>39.1</v>
      </c>
      <c r="U180" s="2">
        <v>50.7</v>
      </c>
      <c r="V180" s="2">
        <v>77.5</v>
      </c>
      <c r="W180" s="2">
        <v>36.299999999999997</v>
      </c>
      <c r="X180" s="2">
        <v>98.6</v>
      </c>
      <c r="Y180" s="2" t="e">
        <v>#N/A</v>
      </c>
      <c r="Z180" s="2">
        <v>50.7</v>
      </c>
      <c r="AA180" s="2">
        <v>82.4</v>
      </c>
      <c r="AB180" s="2">
        <v>137.80000000000001</v>
      </c>
      <c r="AC180" s="2">
        <v>130.69999999999999</v>
      </c>
      <c r="AD180" s="2">
        <v>70.400000000000006</v>
      </c>
      <c r="AE180" s="2">
        <v>136.4</v>
      </c>
      <c r="AF180" s="2">
        <v>82.9</v>
      </c>
      <c r="AG180" s="22">
        <v>534</v>
      </c>
      <c r="AH180" s="22">
        <v>466</v>
      </c>
      <c r="AI180" s="22">
        <v>155</v>
      </c>
      <c r="AJ180" s="22">
        <v>27</v>
      </c>
      <c r="AK180" s="22">
        <v>28</v>
      </c>
      <c r="AL180" s="22">
        <v>7</v>
      </c>
      <c r="AM180" s="22">
        <v>17</v>
      </c>
      <c r="AN180" s="22">
        <v>17</v>
      </c>
      <c r="AO180" s="22">
        <v>54</v>
      </c>
      <c r="AP180" s="22">
        <v>27</v>
      </c>
      <c r="AQ180" s="22">
        <v>18</v>
      </c>
      <c r="AR180" s="2">
        <v>69.599999999999994</v>
      </c>
      <c r="AS180" s="2">
        <v>59.6</v>
      </c>
      <c r="AT180" s="2">
        <v>135.19999999999999</v>
      </c>
      <c r="AU180" s="2">
        <v>57.8</v>
      </c>
      <c r="AV180" s="2">
        <v>84.2</v>
      </c>
      <c r="AW180" s="2">
        <v>71.400000000000006</v>
      </c>
      <c r="AX180" s="2">
        <v>69.099999999999994</v>
      </c>
      <c r="AY180" s="2">
        <v>90.2</v>
      </c>
      <c r="AZ180" s="2">
        <v>101.7</v>
      </c>
      <c r="BA180" s="2">
        <v>36.299999999999997</v>
      </c>
      <c r="BB180" s="2">
        <v>69</v>
      </c>
      <c r="BC180" s="2">
        <v>75.8</v>
      </c>
      <c r="BD180" s="3" t="e">
        <v>#N/A</v>
      </c>
      <c r="BE180" s="3" t="e">
        <v>#N/A</v>
      </c>
      <c r="BF180" s="3" t="e">
        <v>#N/A</v>
      </c>
      <c r="BG180" s="3" t="e">
        <v>#N/A</v>
      </c>
      <c r="BH180" s="3" t="e">
        <v>#N/A</v>
      </c>
      <c r="BI180" s="2">
        <v>179.9</v>
      </c>
      <c r="BJ180" s="2">
        <v>3.1</v>
      </c>
      <c r="BK180" s="2">
        <v>3</v>
      </c>
      <c r="BL180" s="2">
        <v>67</v>
      </c>
      <c r="BM180" s="2">
        <v>74.599999999999994</v>
      </c>
      <c r="BN180" s="10">
        <v>349</v>
      </c>
      <c r="BO180" s="3">
        <v>96.76</v>
      </c>
      <c r="BP180" s="22">
        <v>1.5835999999999999</v>
      </c>
      <c r="BQ180" s="3">
        <v>30.612380952380949</v>
      </c>
      <c r="BR180" s="23">
        <v>5.9485714285714284</v>
      </c>
      <c r="BS180" s="2">
        <v>43.8</v>
      </c>
      <c r="BT180" s="3">
        <v>54.87</v>
      </c>
      <c r="BU180" s="2">
        <v>1.8</v>
      </c>
      <c r="BV180" s="2">
        <v>1.7</v>
      </c>
      <c r="BW180" s="2">
        <v>2.8</v>
      </c>
      <c r="BX180" s="2">
        <v>2.6</v>
      </c>
      <c r="BY180" s="23">
        <v>183.9</v>
      </c>
      <c r="BZ180" s="2">
        <v>95.4</v>
      </c>
      <c r="CA180" s="2">
        <v>78.900000000000006</v>
      </c>
      <c r="CB180" s="3">
        <v>84.49</v>
      </c>
      <c r="CC180" s="2">
        <v>80.7</v>
      </c>
      <c r="CD180" s="2">
        <v>103</v>
      </c>
      <c r="CE180" s="2">
        <v>95.607898788912408</v>
      </c>
      <c r="CF180" s="3">
        <v>84.39668146180783</v>
      </c>
      <c r="CG180" s="2">
        <v>80.647475461675882</v>
      </c>
      <c r="CH180" s="23">
        <v>192.48474758032069</v>
      </c>
      <c r="CI180" s="3">
        <v>84.376644200360815</v>
      </c>
      <c r="CM180" s="2">
        <f t="shared" si="196"/>
        <v>19.330879611253444</v>
      </c>
      <c r="CN180" s="2">
        <f t="shared" si="196"/>
        <v>3.7563598311261863</v>
      </c>
      <c r="CO180" s="2">
        <f t="shared" si="197"/>
        <v>102.43153066229695</v>
      </c>
      <c r="CR180" s="2">
        <f t="shared" si="201"/>
        <v>0.39421813403418055</v>
      </c>
      <c r="CS180" s="2">
        <f t="shared" si="201"/>
        <v>0.39999999999999619</v>
      </c>
      <c r="CT180" s="2">
        <f t="shared" si="202"/>
        <v>0.25094102885822184</v>
      </c>
      <c r="CU180" s="2">
        <f t="shared" si="202"/>
        <v>0.22205738393714894</v>
      </c>
      <c r="CV180" s="2">
        <f t="shared" si="202"/>
        <v>3.570490943851716E-2</v>
      </c>
      <c r="CW180" s="2">
        <f t="shared" si="203"/>
        <v>0.29027576197385868</v>
      </c>
      <c r="CX180" s="2">
        <f t="shared" si="204"/>
        <v>0.15197568389059046</v>
      </c>
      <c r="CY180" s="2">
        <f t="shared" si="244"/>
        <v>3.5190615835776997</v>
      </c>
      <c r="CZ180" s="2">
        <f t="shared" si="208"/>
        <v>0.25641025641026005</v>
      </c>
      <c r="DA180" s="2">
        <f t="shared" si="209"/>
        <v>-0.50541516245486551</v>
      </c>
      <c r="DB180" s="2">
        <f t="shared" si="210"/>
        <v>0.1291989664082614</v>
      </c>
      <c r="DC180" s="2"/>
      <c r="DF180" s="2">
        <f t="shared" si="205"/>
        <v>2.6974749628100758</v>
      </c>
      <c r="DG180" s="2">
        <f t="shared" si="205"/>
        <v>0.42930131023288798</v>
      </c>
      <c r="DH180" s="2">
        <f t="shared" si="206"/>
        <v>3.1872946088429277</v>
      </c>
      <c r="DI180" s="2">
        <f t="shared" si="285"/>
        <v>1.740603192747181</v>
      </c>
      <c r="DJ180" s="2">
        <f t="shared" si="285"/>
        <v>0</v>
      </c>
      <c r="DM180" s="2"/>
      <c r="DN180" s="2">
        <f t="shared" si="245"/>
        <v>1.6194331983805705</v>
      </c>
      <c r="DO180" s="2">
        <f t="shared" si="212"/>
        <v>1.5247776365946668</v>
      </c>
      <c r="DP180" s="2">
        <f t="shared" si="246"/>
        <v>-0.82352941176470928</v>
      </c>
      <c r="DQ180" s="2"/>
      <c r="DR180" s="2">
        <f t="shared" si="247"/>
        <v>4.2721518987341813</v>
      </c>
      <c r="DS180" s="2">
        <f t="shared" si="248"/>
        <v>3.1878777281811352</v>
      </c>
      <c r="DT180" s="2" t="e">
        <v>#N/A</v>
      </c>
      <c r="DU180" s="2" t="e">
        <v>#N/A</v>
      </c>
      <c r="DV180" s="2">
        <f t="shared" si="213"/>
        <v>-0.28860028860029363</v>
      </c>
      <c r="DW180" s="2">
        <f t="shared" si="249"/>
        <v>-4.6544428772919755</v>
      </c>
      <c r="DX180" s="2">
        <f t="shared" si="250"/>
        <v>2.3560209424083656</v>
      </c>
      <c r="DY180" s="2">
        <f t="shared" si="251"/>
        <v>4.2232277526395023</v>
      </c>
      <c r="DZ180" s="2">
        <f t="shared" si="252"/>
        <v>10.312499999999991</v>
      </c>
      <c r="EA180" s="2">
        <f t="shared" si="190"/>
        <v>-7.818181818181813</v>
      </c>
      <c r="EB180" s="2">
        <f t="shared" si="190"/>
        <v>9.9290780141843893</v>
      </c>
      <c r="EC180" s="2">
        <f t="shared" si="190"/>
        <v>8.6826347305389184</v>
      </c>
      <c r="ED180" s="2">
        <f t="shared" si="188"/>
        <v>6.8255687973997725</v>
      </c>
      <c r="EE180" s="2" t="e">
        <f t="shared" si="188"/>
        <v>#N/A</v>
      </c>
      <c r="EF180" s="2">
        <f t="shared" si="188"/>
        <v>3.2586558044806591</v>
      </c>
      <c r="EG180" s="2">
        <f t="shared" si="188"/>
        <v>0</v>
      </c>
      <c r="EH180" s="2">
        <f t="shared" si="188"/>
        <v>-3.7709497206703801</v>
      </c>
      <c r="EI180" s="2">
        <f t="shared" si="275"/>
        <v>-0.28653295128939771</v>
      </c>
      <c r="EJ180" s="2">
        <f t="shared" si="275"/>
        <v>1.5332197614991383</v>
      </c>
      <c r="EK180" s="2">
        <f t="shared" si="275"/>
        <v>-4.6544428772919755</v>
      </c>
      <c r="EL180" s="2">
        <f t="shared" si="275"/>
        <v>2.1201413427561766</v>
      </c>
      <c r="EM180" s="2">
        <f t="shared" si="275"/>
        <v>-0.94117647058823417</v>
      </c>
      <c r="EN180" s="2">
        <f t="shared" si="275"/>
        <v>3.4782608695652195</v>
      </c>
      <c r="EO180" s="2">
        <f t="shared" si="240"/>
        <v>4.2232277526395023</v>
      </c>
      <c r="EP180" s="2">
        <f t="shared" si="240"/>
        <v>0.78212290502792658</v>
      </c>
      <c r="EQ180" s="2">
        <f t="shared" si="240"/>
        <v>0.89285714285713969</v>
      </c>
      <c r="ER180" s="2">
        <f t="shared" si="240"/>
        <v>8.6826347305389184</v>
      </c>
      <c r="ES180" s="2">
        <f t="shared" si="240"/>
        <v>3.2934131736527039</v>
      </c>
      <c r="ET180" s="2">
        <f t="shared" si="240"/>
        <v>2.0188425302826385</v>
      </c>
      <c r="EU180" s="2">
        <f t="shared" si="198"/>
        <v>3.1</v>
      </c>
      <c r="EV180" s="2">
        <f t="shared" si="198"/>
        <v>3</v>
      </c>
      <c r="EW180" s="2">
        <f t="shared" si="253"/>
        <v>2.7607361963190247</v>
      </c>
      <c r="EX180" s="2">
        <f t="shared" si="253"/>
        <v>3.1811894882434189</v>
      </c>
      <c r="EY180" s="2">
        <f t="shared" si="254"/>
        <v>16.042381123961302</v>
      </c>
      <c r="EZ180" s="2">
        <f t="shared" si="254"/>
        <v>76.379661983066541</v>
      </c>
      <c r="FA180" s="2">
        <f t="shared" si="255"/>
        <v>4.0380047505938155</v>
      </c>
      <c r="FB180" s="2">
        <f t="shared" si="281"/>
        <v>3.0252100840336249</v>
      </c>
      <c r="FC180" s="2">
        <f t="shared" si="281"/>
        <v>-0.10471204188481353</v>
      </c>
      <c r="FD180" s="2">
        <f t="shared" si="281"/>
        <v>1.153846153846172</v>
      </c>
      <c r="FE180" s="2">
        <f t="shared" si="280"/>
        <v>2.5364077669902674</v>
      </c>
      <c r="FF180" s="2">
        <f t="shared" si="280"/>
        <v>2.8025477707006363</v>
      </c>
      <c r="FG180" s="2">
        <f t="shared" si="280"/>
        <v>4.2510121457489891</v>
      </c>
      <c r="FH180" s="2">
        <v>2.9</v>
      </c>
      <c r="FI180" s="2">
        <v>2.2999999999999998</v>
      </c>
      <c r="FL180" s="2">
        <f t="shared" si="286"/>
        <v>0.45246825092981613</v>
      </c>
      <c r="FM180" s="2">
        <f t="shared" si="286"/>
        <v>0.34180335605868972</v>
      </c>
      <c r="FN180" s="2">
        <f t="shared" si="229"/>
        <v>0.8035072502763807</v>
      </c>
      <c r="FQ180" s="2">
        <f t="shared" si="287"/>
        <v>1.8221937497994167</v>
      </c>
      <c r="FR180" s="2">
        <f t="shared" si="287"/>
        <v>1.374239183027437</v>
      </c>
      <c r="FS180" s="2">
        <f t="shared" si="231"/>
        <v>3.2529743574048142</v>
      </c>
      <c r="FT180" s="2">
        <f t="shared" si="288"/>
        <v>1.2671348537714344</v>
      </c>
      <c r="FU180" s="2">
        <f t="shared" si="288"/>
        <v>1.4253923554038206</v>
      </c>
      <c r="FX180" s="2">
        <f t="shared" si="276"/>
        <v>1.653625986632834</v>
      </c>
      <c r="FY180" s="2">
        <f t="shared" si="276"/>
        <v>1.608446171282818</v>
      </c>
      <c r="FZ180" s="2">
        <f t="shared" si="242"/>
        <v>4.1662924787454259</v>
      </c>
      <c r="GA180" s="2">
        <f t="shared" si="277"/>
        <v>1.7713070884620263</v>
      </c>
      <c r="GB180" s="2">
        <f t="shared" si="277"/>
        <v>1.8521788099588044</v>
      </c>
      <c r="GE180" s="2"/>
      <c r="GF180" s="2"/>
      <c r="GG180" s="2">
        <f t="shared" si="279"/>
        <v>32.67558977241891</v>
      </c>
      <c r="GH180" s="2">
        <f t="shared" si="279"/>
        <v>124.41414487393078</v>
      </c>
      <c r="GI180" s="2">
        <f t="shared" si="260"/>
        <v>4.3002345582486168</v>
      </c>
      <c r="GJ180" s="2">
        <f t="shared" si="261"/>
        <v>4.3892120571126236</v>
      </c>
      <c r="GK180" s="2">
        <v>3.3</v>
      </c>
      <c r="GN180" s="2">
        <f t="shared" si="191"/>
        <v>-0.10000000000000009</v>
      </c>
      <c r="GQ180" s="2"/>
      <c r="GT180" s="27">
        <f t="shared" ca="1" si="174"/>
        <v>100.91047040971168</v>
      </c>
      <c r="GU180" s="27">
        <f t="shared" ca="1" si="175"/>
        <v>106.96969696969695</v>
      </c>
      <c r="GV180" s="27">
        <f t="shared" ca="1" si="175"/>
        <v>101.03359173126614</v>
      </c>
      <c r="GW180" s="27">
        <f t="shared" ca="1" si="176"/>
        <v>100</v>
      </c>
      <c r="GX180" s="27">
        <f t="shared" ca="1" si="176"/>
        <v>100</v>
      </c>
      <c r="GY180" s="27">
        <f t="shared" ca="1" si="177"/>
        <v>100.13297872340425</v>
      </c>
      <c r="GZ180" s="27">
        <f t="shared" ca="1" si="178"/>
        <v>70.124481327800837</v>
      </c>
      <c r="HA180" s="27">
        <f t="shared" ca="1" si="179"/>
        <v>97.537313432835816</v>
      </c>
      <c r="HB180" s="27">
        <f t="shared" ca="1" si="179"/>
        <v>100.42796005706136</v>
      </c>
      <c r="HC180" s="27">
        <f t="shared" ca="1" si="179"/>
        <v>97.567954220314732</v>
      </c>
      <c r="HD180" s="27">
        <f t="shared" ca="1" si="179"/>
        <v>98.339264531435362</v>
      </c>
      <c r="HE180" s="27">
        <f t="shared" ca="1" si="180"/>
        <v>100.65741417092768</v>
      </c>
      <c r="HG180" s="27">
        <f t="shared" ca="1" si="181"/>
        <v>99.396681749622942</v>
      </c>
      <c r="HH180" s="27">
        <f t="shared" ca="1" si="182"/>
        <v>103.125</v>
      </c>
      <c r="HI180" s="27">
        <f t="shared" ca="1" si="182"/>
        <v>101.30890052356021</v>
      </c>
      <c r="HJ180" s="27">
        <f t="shared" ca="1" si="183"/>
        <v>99.17647058823529</v>
      </c>
      <c r="HK180" s="27">
        <f t="shared" ca="1" si="183"/>
        <v>104.27215189873418</v>
      </c>
      <c r="HL180" s="27">
        <f t="shared" ca="1" si="184"/>
        <v>101.48448043184885</v>
      </c>
      <c r="HM180" s="27">
        <f t="shared" ca="1" si="185"/>
        <v>131.45454545454544</v>
      </c>
      <c r="HN180" s="27">
        <f t="shared" ca="1" si="186"/>
        <v>95.509622238061283</v>
      </c>
      <c r="HO180" s="27">
        <f t="shared" ca="1" si="186"/>
        <v>103.39233038348081</v>
      </c>
      <c r="HP180" s="27">
        <f t="shared" ca="1" si="186"/>
        <v>97.489539748953973</v>
      </c>
      <c r="HQ180" s="27">
        <f t="shared" ca="1" si="186"/>
        <v>102.43013365735116</v>
      </c>
      <c r="HR180" s="27">
        <f t="shared" ca="1" si="187"/>
        <v>95.600558659217896</v>
      </c>
      <c r="HT180" s="27">
        <f t="shared" ca="1" si="282"/>
        <v>167.28991428342545</v>
      </c>
      <c r="HU180" s="27">
        <f t="shared" ca="1" si="282"/>
        <v>28.541972032276743</v>
      </c>
      <c r="HV180" s="27">
        <f t="shared" ca="1" si="282"/>
        <v>28.560335433400457</v>
      </c>
      <c r="HW180" s="27">
        <f t="shared" ca="1" si="283"/>
        <v>540.36005334826837</v>
      </c>
      <c r="HX180" s="27">
        <f t="shared" ca="1" si="283"/>
        <v>460.02268583986034</v>
      </c>
      <c r="HY180" s="27">
        <f t="shared" ca="1" si="233"/>
        <v>1000</v>
      </c>
      <c r="HZ180" s="27">
        <f t="shared" ca="1" si="284"/>
        <v>7.7908902097032007</v>
      </c>
      <c r="IA180" s="27">
        <f t="shared" ca="1" si="284"/>
        <v>17.562617707757717</v>
      </c>
      <c r="IB180" s="27">
        <f t="shared" ca="1" si="284"/>
        <v>19.058689458689457</v>
      </c>
      <c r="IC180" s="27">
        <f t="shared" ca="1" si="284"/>
        <v>50.032586155821079</v>
      </c>
      <c r="ID180" s="27">
        <f t="shared" ca="1" si="284"/>
        <v>27.234202940213532</v>
      </c>
      <c r="IE180" s="27">
        <f t="shared" ca="1" si="284"/>
        <v>14.199251538557249</v>
      </c>
      <c r="IG180" s="28">
        <f t="shared" ca="1" si="217"/>
        <v>4.2288797149947238E-2</v>
      </c>
      <c r="IH180" s="28">
        <f t="shared" ca="1" si="217"/>
        <v>0.28016900304988906</v>
      </c>
      <c r="II180" s="28">
        <f t="shared" ca="1" si="217"/>
        <v>6.6752823553169E-2</v>
      </c>
      <c r="IJ180" s="28">
        <f t="shared" ca="1" si="218"/>
        <v>-0.44500239687504678</v>
      </c>
      <c r="IK180" s="24">
        <f t="shared" ca="1" si="234"/>
        <v>-0.83421302062805214</v>
      </c>
      <c r="IL180" s="28">
        <f t="shared" ca="1" si="219"/>
        <v>1.9652867907715563</v>
      </c>
      <c r="IM180" s="28">
        <f t="shared" ca="1" si="235"/>
        <v>1.6194331983805597</v>
      </c>
      <c r="IN180" s="3">
        <f t="shared" ca="1" si="236"/>
        <v>1.5202843938965094</v>
      </c>
      <c r="IO180" s="2">
        <f t="shared" si="256"/>
        <v>1.5</v>
      </c>
      <c r="IQ180" s="2">
        <f t="shared" ca="1" si="220"/>
        <v>0.3892106237530053</v>
      </c>
      <c r="IS180" s="3">
        <f t="shared" ca="1" si="221"/>
        <v>6.7560764048838262E-2</v>
      </c>
      <c r="IT180" s="3">
        <f t="shared" ca="1" si="222"/>
        <v>7.101041196104961E-3</v>
      </c>
      <c r="IU180" s="3">
        <f t="shared" si="223"/>
        <v>-0.10000000000000009</v>
      </c>
      <c r="IV180" s="3">
        <f t="shared" ca="1" si="224"/>
        <v>-0.17466180524494332</v>
      </c>
      <c r="IX180" s="28">
        <f ca="1">$HL180/100*(GZ180-100)*AL180/1000+(HM180-100)*HZ180/$HY180</f>
        <v>3.2825805926873175E-2</v>
      </c>
      <c r="IY180" s="28">
        <f ca="1">$HL180/100*(HA180-100)*AM180/1000+(HN180-100)*IA180/$HY180</f>
        <v>-0.12134994734132198</v>
      </c>
      <c r="IZ180" s="28">
        <f ca="1">$HL180/100*(HB180-100)*AN180/1000+(HO180-100)*IB180/$HY180</f>
        <v>7.203669300623522E-2</v>
      </c>
      <c r="JA180" s="28">
        <f ca="1">$HL180/100*(HC180-100)*AO180/1000+(HP180-100)*IC180/$HY180</f>
        <v>-0.2588848660636528</v>
      </c>
      <c r="JB180" s="28">
        <f ca="1">$HL180/100*(HD180-100)*AP180/1000+(HQ180-100)*ID180/$HY180</f>
        <v>2.0677256632398062E-2</v>
      </c>
      <c r="JC180" s="28">
        <f ca="1">$HL180/100*(HE180-100)*AQ180/1000+(HR180-100)*IE180/$HY180</f>
        <v>-5.0459653825169204E-2</v>
      </c>
      <c r="JE180" s="3">
        <f t="shared" ca="1" si="268"/>
        <v>-4.628778130093264E-2</v>
      </c>
      <c r="JF180" s="3">
        <f t="shared" ca="1" si="268"/>
        <v>-6.2929250045830193E-3</v>
      </c>
      <c r="JG180" s="3">
        <f t="shared" ca="1" si="268"/>
        <v>-9.954947045573842E-4</v>
      </c>
      <c r="JH180" s="3">
        <f t="shared" ca="1" si="268"/>
        <v>-1.607228175650538E-2</v>
      </c>
      <c r="JI180" s="3">
        <f t="shared" ca="1" si="268"/>
        <v>1.4818361681343796E-2</v>
      </c>
      <c r="JJ180" s="3">
        <f t="shared" ca="1" si="268"/>
        <v>-4.1952826081340933E-3</v>
      </c>
      <c r="JK180" s="3">
        <f>IO180-IO179</f>
        <v>-0.10000000000000009</v>
      </c>
      <c r="JL180" s="3">
        <f t="shared" ca="1" si="226"/>
        <v>-5.2716723994510065E-2</v>
      </c>
      <c r="JN180" s="10">
        <f>COUNTIF(EI180:ET180,"&gt;2")</f>
        <v>6</v>
      </c>
      <c r="JP180" s="2">
        <f>AVERAGE(CS180,CS168,CS156,CS144,CS132,CS120,CS108,CS96,CS84,CS72)</f>
        <v>0.36973725474649849</v>
      </c>
      <c r="JQ180" s="2">
        <f>CS180-JP180</f>
        <v>3.0262745253497703E-2</v>
      </c>
      <c r="JR180" s="2">
        <f>AVERAGE(CT180,CT168,CT156,CT144,CT132,CT120,CT108,CT96,CT84,CT72)</f>
        <v>0.38649880711252205</v>
      </c>
      <c r="JS180" s="2">
        <f>CT180-JR180</f>
        <v>-0.13555777825430021</v>
      </c>
      <c r="KH180" s="2">
        <f>(DN180*$DN$4)+(FB180*$FB$3)+(FC180*$FC$3)+(FD180*$FD$3)+(FE180*$FE$3)+(FF180*$FF$3)+(FG180*$FG$3)</f>
        <v>2.3503590880623877</v>
      </c>
      <c r="KI180" s="2">
        <f>F180-KH180</f>
        <v>-0.85035908806238769</v>
      </c>
      <c r="KJ180" s="2">
        <f>MAX(DN180,FB180:FG180)</f>
        <v>4.2510121457489891</v>
      </c>
      <c r="KK180" s="2">
        <f>MIN(DN180,FB180:FG180)</f>
        <v>-0.10471204188481353</v>
      </c>
      <c r="KL180" s="2">
        <f t="shared" si="257"/>
        <v>4.3557241876338022</v>
      </c>
      <c r="KO180" s="2">
        <f>BO180</f>
        <v>96.76</v>
      </c>
      <c r="KP180" s="2">
        <f>100*((BO174/BO162)-1)</f>
        <v>1.6566265060240948</v>
      </c>
      <c r="KQ180" s="2">
        <f t="shared" si="263"/>
        <v>1.6566265060240948</v>
      </c>
      <c r="KR180" s="2">
        <f>100*((BO168/BO156)-1)</f>
        <v>1.3814118842051748</v>
      </c>
      <c r="KS180" s="2">
        <f t="shared" si="274"/>
        <v>1.3814118842051748</v>
      </c>
      <c r="KT180" s="3">
        <f>BP180</f>
        <v>1.5835999999999999</v>
      </c>
      <c r="KU180" s="3">
        <f>BQ180</f>
        <v>30.612380952380949</v>
      </c>
      <c r="KV180" s="3">
        <f t="shared" si="207"/>
        <v>19.330879611253444</v>
      </c>
      <c r="KW180" s="2">
        <f t="shared" si="200"/>
        <v>42.959017327347162</v>
      </c>
      <c r="KX180" s="2">
        <f t="shared" si="200"/>
        <v>35.363333536202177</v>
      </c>
      <c r="LB180">
        <v>0</v>
      </c>
      <c r="LE180" s="2" t="e">
        <v>#N/A</v>
      </c>
      <c r="LF180" s="2" t="e">
        <v>#N/A</v>
      </c>
      <c r="LG180" s="2" t="e">
        <v>#N/A</v>
      </c>
      <c r="LH180" s="2" t="e">
        <v>#N/A</v>
      </c>
      <c r="LI180" s="2" t="e">
        <v>#N/A</v>
      </c>
      <c r="LJ180" s="2" t="e">
        <v>#N/A</v>
      </c>
      <c r="LK180" s="2">
        <v>84.761481583923199</v>
      </c>
      <c r="LL180" s="2" t="e">
        <v>#N/A</v>
      </c>
      <c r="LM180" s="2" t="e">
        <v>#N/A</v>
      </c>
      <c r="LN180" s="2">
        <v>80.344615350318847</v>
      </c>
      <c r="LO180" s="2">
        <v>52.352957582346235</v>
      </c>
      <c r="LP180" s="2">
        <v>60.540359964828355</v>
      </c>
      <c r="LQ180" s="2" t="e">
        <v>#N/A</v>
      </c>
      <c r="LR180" s="2" t="e">
        <v>#N/A</v>
      </c>
      <c r="LS180" s="2" t="e">
        <v>#N/A</v>
      </c>
      <c r="LT180" s="2" t="e">
        <v>#N/A</v>
      </c>
      <c r="LU180" s="2" t="e">
        <v>#N/A</v>
      </c>
      <c r="LV180" s="2" t="e">
        <v>#N/A</v>
      </c>
      <c r="LW180" s="2" t="e">
        <v>#N/A</v>
      </c>
      <c r="LX180" s="2" t="e">
        <v>#N/A</v>
      </c>
      <c r="LY180" s="2">
        <v>73.361073499190866</v>
      </c>
      <c r="LZ180" s="2" t="e">
        <v>#N/A</v>
      </c>
      <c r="MA180" s="2" t="e">
        <v>#N/A</v>
      </c>
      <c r="MB180" s="2" t="e">
        <v>#N/A</v>
      </c>
      <c r="MC180" s="2" t="e">
        <v>#N/A</v>
      </c>
      <c r="MD180" s="2" t="e">
        <v>#N/A</v>
      </c>
      <c r="ME180" s="2" t="e">
        <v>#N/A</v>
      </c>
      <c r="MF180" s="2" t="e">
        <v>#N/A</v>
      </c>
      <c r="MG180" s="2" t="e">
        <v>#N/A</v>
      </c>
      <c r="MH180" s="2">
        <v>72.121158559665915</v>
      </c>
      <c r="MI180" s="2" t="e">
        <v>#N/A</v>
      </c>
      <c r="MJ180" s="2" t="e">
        <v>#N/A</v>
      </c>
      <c r="MK180" s="2" t="e">
        <v>#N/A</v>
      </c>
      <c r="ML180" s="2" t="e">
        <v>#N/A</v>
      </c>
      <c r="MM180" s="2" t="e">
        <v>#N/A</v>
      </c>
      <c r="MN180" s="2" t="e">
        <v>#N/A</v>
      </c>
      <c r="MO180" s="2" t="e">
        <v>#N/A</v>
      </c>
      <c r="MP180" s="2">
        <v>47.521675697769993</v>
      </c>
      <c r="MQ180" s="2" t="e">
        <v>#N/A</v>
      </c>
      <c r="MR180" s="2" t="e">
        <v>#N/A</v>
      </c>
      <c r="MS180" s="10" t="e">
        <v>#N/A</v>
      </c>
      <c r="MT180" s="2" t="e">
        <v>#N/A</v>
      </c>
      <c r="MU180" s="2" t="e">
        <v>#N/A</v>
      </c>
      <c r="MV180" s="2" t="e">
        <v>#N/A</v>
      </c>
      <c r="MX180" s="22" t="e">
        <v>#N/A</v>
      </c>
      <c r="MY180" s="22" t="e">
        <v>#N/A</v>
      </c>
      <c r="MZ180" s="22" t="e">
        <v>#N/A</v>
      </c>
      <c r="NA180" s="22" t="e">
        <v>#N/A</v>
      </c>
      <c r="NB180" s="22" t="e">
        <v>#N/A</v>
      </c>
      <c r="NC180" s="22" t="e">
        <v>#N/A</v>
      </c>
      <c r="ND180" s="22">
        <v>1</v>
      </c>
      <c r="NE180" s="22" t="e">
        <v>#N/A</v>
      </c>
      <c r="NF180" s="22" t="e">
        <v>#N/A</v>
      </c>
      <c r="NG180" s="22">
        <v>3</v>
      </c>
      <c r="NH180" s="23">
        <v>8</v>
      </c>
      <c r="NI180" s="22">
        <v>23</v>
      </c>
      <c r="NJ180" s="22" t="e">
        <v>#N/A</v>
      </c>
      <c r="NK180" s="22" t="e">
        <v>#N/A</v>
      </c>
      <c r="NL180" s="23" t="e">
        <v>#N/A</v>
      </c>
      <c r="NM180" s="3" t="e">
        <v>#N/A</v>
      </c>
      <c r="NN180" s="22" t="e">
        <v>#N/A</v>
      </c>
      <c r="NO180" s="22" t="e">
        <v>#N/A</v>
      </c>
      <c r="NP180" s="22" t="e">
        <v>#N/A</v>
      </c>
      <c r="NQ180" s="22" t="e">
        <v>#N/A</v>
      </c>
      <c r="NR180" s="23">
        <v>1</v>
      </c>
      <c r="NS180" s="22" t="e">
        <v>#N/A</v>
      </c>
      <c r="NT180" s="22" t="e">
        <v>#N/A</v>
      </c>
      <c r="NU180" s="23" t="e">
        <v>#N/A</v>
      </c>
      <c r="NV180" s="3" t="e">
        <v>#N/A</v>
      </c>
      <c r="NW180" s="22" t="e">
        <v>#N/A</v>
      </c>
      <c r="NX180" s="22" t="e">
        <v>#N/A</v>
      </c>
      <c r="NY180" s="22" t="e">
        <v>#N/A</v>
      </c>
      <c r="NZ180" s="22" t="e">
        <v>#N/A</v>
      </c>
      <c r="OA180" s="23">
        <v>11</v>
      </c>
      <c r="OB180" s="22" t="e">
        <v>#N/A</v>
      </c>
      <c r="OC180" s="22" t="e">
        <v>#N/A</v>
      </c>
      <c r="OD180" s="22" t="e">
        <v>#N/A</v>
      </c>
      <c r="OE180" s="22" t="e">
        <v>#N/A</v>
      </c>
      <c r="OF180" s="22" t="e">
        <v>#N/A</v>
      </c>
      <c r="OG180" s="22" t="e">
        <v>#N/A</v>
      </c>
      <c r="OH180" s="23" t="e">
        <v>#N/A</v>
      </c>
      <c r="OI180" s="22">
        <v>2</v>
      </c>
      <c r="OJ180" s="22" t="e">
        <v>#N/A</v>
      </c>
      <c r="OK180" s="22" t="e">
        <v>#N/A</v>
      </c>
      <c r="OL180" s="22" t="e">
        <v>#N/A</v>
      </c>
      <c r="OM180" s="23" t="e">
        <v>#N/A</v>
      </c>
      <c r="ON180" s="22" t="e">
        <v>#N/A</v>
      </c>
      <c r="OO180" s="22" t="e">
        <v>#N/A</v>
      </c>
      <c r="OQ180">
        <f t="shared" si="258"/>
        <v>-2</v>
      </c>
      <c r="OR180" s="23" t="e">
        <f t="shared" ca="1" si="238"/>
        <v>#N/A</v>
      </c>
      <c r="OS180" s="23" t="e">
        <f t="shared" ca="1" si="238"/>
        <v>#N/A</v>
      </c>
      <c r="OT180" s="23" t="e">
        <f t="shared" ca="1" si="238"/>
        <v>#N/A</v>
      </c>
      <c r="OU180" s="23" t="e">
        <f t="shared" ca="1" si="238"/>
        <v>#N/A</v>
      </c>
      <c r="OV180" s="23" t="e">
        <f t="shared" ca="1" si="238"/>
        <v>#N/A</v>
      </c>
      <c r="OW180" s="23" t="e">
        <f t="shared" ca="1" si="238"/>
        <v>#N/A</v>
      </c>
      <c r="OX180" s="23">
        <f t="shared" ca="1" si="238"/>
        <v>1.0058305140422854</v>
      </c>
      <c r="OY180" s="23" t="e">
        <f t="shared" ca="1" si="278"/>
        <v>#N/A</v>
      </c>
      <c r="OZ180" s="23" t="e">
        <f t="shared" ca="1" si="278"/>
        <v>#N/A</v>
      </c>
      <c r="PA180" s="23">
        <f t="shared" ca="1" si="278"/>
        <v>1.0037441294927572</v>
      </c>
      <c r="PB180" s="23">
        <f t="shared" ca="1" si="278"/>
        <v>1.0097794900297707</v>
      </c>
      <c r="PC180" s="23">
        <f t="shared" ca="1" si="278"/>
        <v>1.0061153684511186</v>
      </c>
      <c r="PD180" s="23" t="e">
        <f t="shared" ca="1" si="278"/>
        <v>#N/A</v>
      </c>
      <c r="PE180" s="23" t="e">
        <f t="shared" ca="1" si="278"/>
        <v>#N/A</v>
      </c>
      <c r="PF180" s="23" t="e">
        <f t="shared" ca="1" si="278"/>
        <v>#N/A</v>
      </c>
      <c r="PG180" s="23" t="e">
        <f t="shared" ca="1" si="278"/>
        <v>#N/A</v>
      </c>
      <c r="PH180" s="23" t="e">
        <f t="shared" ca="1" si="278"/>
        <v>#N/A</v>
      </c>
      <c r="PI180" s="23" t="e">
        <f t="shared" ca="1" si="278"/>
        <v>#N/A</v>
      </c>
      <c r="PJ180" s="23" t="e">
        <f t="shared" ca="1" si="264"/>
        <v>#N/A</v>
      </c>
      <c r="PK180" s="23" t="e">
        <f t="shared" ca="1" si="264"/>
        <v>#N/A</v>
      </c>
      <c r="PL180" s="23">
        <f t="shared" ca="1" si="264"/>
        <v>1.0079262007116305</v>
      </c>
      <c r="PM180" s="23" t="e">
        <f t="shared" ca="1" si="264"/>
        <v>#N/A</v>
      </c>
      <c r="PN180" s="23" t="e">
        <f t="shared" ca="1" si="264"/>
        <v>#N/A</v>
      </c>
      <c r="PO180" s="23" t="e">
        <f t="shared" ca="1" si="264"/>
        <v>#N/A</v>
      </c>
      <c r="PP180" s="23" t="e">
        <f t="shared" ca="1" si="262"/>
        <v>#N/A</v>
      </c>
      <c r="PQ180" s="23" t="e">
        <f t="shared" ca="1" si="262"/>
        <v>#N/A</v>
      </c>
      <c r="PR180" s="23" t="e">
        <f t="shared" ca="1" si="262"/>
        <v>#N/A</v>
      </c>
      <c r="PS180" s="23" t="e">
        <f t="shared" ca="1" si="239"/>
        <v>#N/A</v>
      </c>
      <c r="PT180" s="23" t="e">
        <f t="shared" ca="1" si="239"/>
        <v>#N/A</v>
      </c>
      <c r="PU180" s="23">
        <f t="shared" ca="1" si="239"/>
        <v>1.0051010434434648</v>
      </c>
      <c r="PV180" s="23" t="e">
        <f t="shared" ca="1" si="239"/>
        <v>#N/A</v>
      </c>
      <c r="PW180" s="23" t="e">
        <f t="shared" ca="1" si="239"/>
        <v>#N/A</v>
      </c>
      <c r="PX180" s="23" t="e">
        <f t="shared" ca="1" si="239"/>
        <v>#N/A</v>
      </c>
      <c r="PY180" s="23" t="e">
        <f t="shared" ca="1" si="239"/>
        <v>#N/A</v>
      </c>
      <c r="PZ180" s="23" t="e">
        <f t="shared" ca="1" si="239"/>
        <v>#N/A</v>
      </c>
      <c r="QA180" s="23" t="e">
        <f t="shared" ca="1" si="273"/>
        <v>#N/A</v>
      </c>
      <c r="QB180" s="23" t="e">
        <f t="shared" ca="1" si="273"/>
        <v>#N/A</v>
      </c>
      <c r="QC180" s="23">
        <f t="shared" ca="1" si="273"/>
        <v>1.0094351674460198</v>
      </c>
      <c r="QD180" s="23" t="e">
        <f t="shared" ca="1" si="273"/>
        <v>#N/A</v>
      </c>
      <c r="QE180" s="23" t="e">
        <f t="shared" ca="1" si="273"/>
        <v>#N/A</v>
      </c>
      <c r="QF180" s="23" t="e">
        <f t="shared" ca="1" si="273"/>
        <v>#N/A</v>
      </c>
      <c r="QG180" s="23" t="e">
        <f t="shared" ca="1" si="194"/>
        <v>#N/A</v>
      </c>
      <c r="QH180" s="23" t="e">
        <f t="shared" ca="1" si="194"/>
        <v>#N/A</v>
      </c>
      <c r="QI180" s="23" t="e">
        <f t="shared" ca="1" si="194"/>
        <v>#N/A</v>
      </c>
      <c r="QJ180" s="26" t="e">
        <f t="shared" ca="1" si="211"/>
        <v>#N/A</v>
      </c>
    </row>
    <row r="181" spans="1:452" x14ac:dyDescent="0.35">
      <c r="A181" t="s">
        <v>1246</v>
      </c>
      <c r="B181" s="25">
        <v>37712</v>
      </c>
      <c r="C181" t="s">
        <v>799</v>
      </c>
      <c r="D181" s="2">
        <v>76.8</v>
      </c>
      <c r="E181" s="2">
        <v>75.5</v>
      </c>
      <c r="F181" s="2">
        <v>1.4</v>
      </c>
      <c r="G181" s="2">
        <v>80.2</v>
      </c>
      <c r="H181" s="2">
        <v>75.405275164235078</v>
      </c>
      <c r="I181" s="2">
        <v>80.147653860315941</v>
      </c>
      <c r="J181" s="2">
        <v>84.2</v>
      </c>
      <c r="K181" s="2">
        <v>66.5</v>
      </c>
      <c r="L181" s="2">
        <v>66.417010913670794</v>
      </c>
      <c r="M181" s="2">
        <v>72.900000000000006</v>
      </c>
      <c r="N181" s="2">
        <v>70.099999999999994</v>
      </c>
      <c r="O181" s="2">
        <v>69.400000000000006</v>
      </c>
      <c r="P181" s="2">
        <v>66.900000000000006</v>
      </c>
      <c r="Q181" s="2">
        <v>135.1</v>
      </c>
      <c r="R181" s="2">
        <v>70.2</v>
      </c>
      <c r="S181" s="2">
        <v>70.099999999999994</v>
      </c>
      <c r="T181" s="2">
        <v>38.700000000000003</v>
      </c>
      <c r="U181" s="2">
        <v>63.3</v>
      </c>
      <c r="V181" s="2">
        <v>77.099999999999994</v>
      </c>
      <c r="W181" s="2">
        <v>36.299999999999997</v>
      </c>
      <c r="X181" s="2">
        <v>99.6</v>
      </c>
      <c r="Y181" s="2" t="e">
        <v>#N/A</v>
      </c>
      <c r="Z181" s="2">
        <v>51.7</v>
      </c>
      <c r="AA181" s="2">
        <v>82.4</v>
      </c>
      <c r="AB181" s="2">
        <v>138.6</v>
      </c>
      <c r="AC181" s="2">
        <v>129.5</v>
      </c>
      <c r="AD181" s="2">
        <v>70.5</v>
      </c>
      <c r="AE181" s="2">
        <v>136.30000000000001</v>
      </c>
      <c r="AF181" s="2">
        <v>80.7</v>
      </c>
      <c r="AG181" s="22">
        <v>534</v>
      </c>
      <c r="AH181" s="22">
        <v>466</v>
      </c>
      <c r="AI181" s="22">
        <v>155</v>
      </c>
      <c r="AJ181" s="22">
        <v>27</v>
      </c>
      <c r="AK181" s="22">
        <v>28</v>
      </c>
      <c r="AL181" s="22">
        <v>7</v>
      </c>
      <c r="AM181" s="22">
        <v>17</v>
      </c>
      <c r="AN181" s="22">
        <v>17</v>
      </c>
      <c r="AO181" s="22">
        <v>54</v>
      </c>
      <c r="AP181" s="22">
        <v>27</v>
      </c>
      <c r="AQ181" s="22">
        <v>18</v>
      </c>
      <c r="AR181" s="2">
        <v>69.8</v>
      </c>
      <c r="AS181" s="2">
        <v>60.3</v>
      </c>
      <c r="AT181" s="2">
        <v>135.1</v>
      </c>
      <c r="AU181" s="2">
        <v>58.2</v>
      </c>
      <c r="AV181" s="2">
        <v>83.1</v>
      </c>
      <c r="AW181" s="2">
        <v>71.7</v>
      </c>
      <c r="AX181" s="2">
        <v>70.2</v>
      </c>
      <c r="AY181" s="2">
        <v>90.2</v>
      </c>
      <c r="AZ181" s="2">
        <v>101.6</v>
      </c>
      <c r="BA181" s="2">
        <v>36.299999999999997</v>
      </c>
      <c r="BB181" s="2">
        <v>69.3</v>
      </c>
      <c r="BC181" s="2">
        <v>75.900000000000006</v>
      </c>
      <c r="BD181" s="3" t="e">
        <v>#N/A</v>
      </c>
      <c r="BE181" s="3" t="e">
        <v>#N/A</v>
      </c>
      <c r="BF181" s="3" t="e">
        <v>#N/A</v>
      </c>
      <c r="BG181" s="3" t="e">
        <v>#N/A</v>
      </c>
      <c r="BH181" s="3" t="e">
        <v>#N/A</v>
      </c>
      <c r="BI181" s="2">
        <v>181.2</v>
      </c>
      <c r="BJ181" s="2">
        <v>3.1</v>
      </c>
      <c r="BK181" s="2">
        <v>3</v>
      </c>
      <c r="BL181" s="2">
        <v>66.5</v>
      </c>
      <c r="BM181" s="2">
        <v>74.2</v>
      </c>
      <c r="BN181" s="10">
        <v>347</v>
      </c>
      <c r="BO181" s="3">
        <v>95.95</v>
      </c>
      <c r="BP181" s="22">
        <v>1.5747</v>
      </c>
      <c r="BQ181" s="3">
        <v>25.067727272727279</v>
      </c>
      <c r="BR181" s="23">
        <v>5.2771428571428576</v>
      </c>
      <c r="BS181" s="2">
        <v>40.6</v>
      </c>
      <c r="BT181" s="3">
        <v>54.29</v>
      </c>
      <c r="BU181" s="2">
        <v>2</v>
      </c>
      <c r="BV181" s="2">
        <v>1.5</v>
      </c>
      <c r="BW181" s="2">
        <v>3</v>
      </c>
      <c r="BX181" s="2">
        <v>2.5</v>
      </c>
      <c r="BY181" s="23">
        <v>183.2</v>
      </c>
      <c r="BZ181" s="2">
        <v>95.7</v>
      </c>
      <c r="CA181" s="2">
        <v>78.7</v>
      </c>
      <c r="CB181" s="3">
        <v>84.37</v>
      </c>
      <c r="CC181" s="2">
        <v>80.8</v>
      </c>
      <c r="CD181" s="2">
        <v>102.3</v>
      </c>
      <c r="CE181" s="2">
        <v>95.708684424658969</v>
      </c>
      <c r="CF181" s="3">
        <v>84.177255456068849</v>
      </c>
      <c r="CG181" s="2">
        <v>80.73364070803899</v>
      </c>
      <c r="CH181" s="23">
        <v>192.46534065823062</v>
      </c>
      <c r="CI181" s="3">
        <v>84.530925358891352</v>
      </c>
      <c r="CM181" s="2">
        <f t="shared" si="196"/>
        <v>15.919049515925115</v>
      </c>
      <c r="CN181" s="2">
        <f t="shared" si="196"/>
        <v>3.3512052182275083</v>
      </c>
      <c r="CO181" s="2">
        <f t="shared" si="197"/>
        <v>101.85585459328053</v>
      </c>
      <c r="CR181" s="2">
        <f t="shared" si="201"/>
        <v>0.52356020942407266</v>
      </c>
      <c r="CS181" s="2">
        <f t="shared" si="201"/>
        <v>0.2656042496679985</v>
      </c>
      <c r="CT181" s="2">
        <f t="shared" si="202"/>
        <v>0.37546933667083499</v>
      </c>
      <c r="CU181" s="2">
        <f t="shared" si="202"/>
        <v>-4.1596264875537324E-2</v>
      </c>
      <c r="CV181" s="2">
        <f t="shared" si="202"/>
        <v>8.7664171464782864E-2</v>
      </c>
      <c r="CW181" s="2">
        <f t="shared" si="203"/>
        <v>0.43415340086832332</v>
      </c>
      <c r="CX181" s="2">
        <f t="shared" si="204"/>
        <v>0.9104704097116757</v>
      </c>
      <c r="CY181" s="2">
        <f t="shared" si="244"/>
        <v>-0.708215297450425</v>
      </c>
      <c r="CZ181" s="2">
        <f t="shared" si="208"/>
        <v>-1.0230179028132955</v>
      </c>
      <c r="DA181" s="2">
        <f t="shared" si="209"/>
        <v>0.5805515239477379</v>
      </c>
      <c r="DB181" s="2">
        <f t="shared" si="210"/>
        <v>-0.51612903225807194</v>
      </c>
      <c r="DC181" s="2"/>
      <c r="DF181" s="2">
        <f t="shared" si="205"/>
        <v>-0.49801479590134701</v>
      </c>
      <c r="DG181" s="2">
        <f t="shared" si="205"/>
        <v>1.0570570128403345</v>
      </c>
      <c r="DH181" s="2">
        <f t="shared" si="206"/>
        <v>3.6924500137147431</v>
      </c>
      <c r="DI181" s="2">
        <f t="shared" si="285"/>
        <v>0.34557203235916489</v>
      </c>
      <c r="DJ181" s="2">
        <f t="shared" si="285"/>
        <v>0</v>
      </c>
      <c r="DM181" s="2"/>
      <c r="DN181" s="2">
        <f t="shared" si="245"/>
        <v>1.4784946236559062</v>
      </c>
      <c r="DO181" s="2">
        <f t="shared" si="212"/>
        <v>1.5189873417721556</v>
      </c>
      <c r="DP181" s="2">
        <f t="shared" si="246"/>
        <v>-0.82449941107185254</v>
      </c>
      <c r="DQ181" s="2"/>
      <c r="DR181" s="2">
        <f t="shared" si="247"/>
        <v>4.0688575899843533</v>
      </c>
      <c r="DS181" s="2">
        <f t="shared" si="248"/>
        <v>2.9034708466339341</v>
      </c>
      <c r="DT181" s="2" t="e">
        <v>#N/A</v>
      </c>
      <c r="DU181" s="2" t="e">
        <v>#N/A</v>
      </c>
      <c r="DV181" s="2">
        <f t="shared" si="213"/>
        <v>0.43415340086832011</v>
      </c>
      <c r="DW181" s="2">
        <f t="shared" si="249"/>
        <v>-4.2523033309709408</v>
      </c>
      <c r="DX181" s="2">
        <f t="shared" si="250"/>
        <v>0.7812500000000222</v>
      </c>
      <c r="DY181" s="2">
        <f t="shared" si="251"/>
        <v>4.3090638930163516</v>
      </c>
      <c r="DZ181" s="2">
        <f t="shared" si="252"/>
        <v>4.3154761904761862</v>
      </c>
      <c r="EA181" s="2">
        <f t="shared" si="190"/>
        <v>12.633451957295371</v>
      </c>
      <c r="EB181" s="2">
        <f t="shared" si="190"/>
        <v>7.8321678321678245</v>
      </c>
      <c r="EC181" s="2">
        <f t="shared" si="190"/>
        <v>8.6826347305389184</v>
      </c>
      <c r="ED181" s="2">
        <f t="shared" si="188"/>
        <v>7.4433656957928696</v>
      </c>
      <c r="EE181" s="2" t="e">
        <f t="shared" si="188"/>
        <v>#N/A</v>
      </c>
      <c r="EF181" s="2">
        <f t="shared" si="188"/>
        <v>4.8681541582150212</v>
      </c>
      <c r="EG181" s="2">
        <f t="shared" si="188"/>
        <v>0</v>
      </c>
      <c r="EH181" s="2">
        <f t="shared" si="188"/>
        <v>-3.4146341463414664</v>
      </c>
      <c r="EI181" s="2">
        <f t="shared" si="275"/>
        <v>0.28735632183909399</v>
      </c>
      <c r="EJ181" s="2">
        <f t="shared" si="275"/>
        <v>2.5510204081632626</v>
      </c>
      <c r="EK181" s="2">
        <f t="shared" si="275"/>
        <v>-4.2523033309709408</v>
      </c>
      <c r="EL181" s="2">
        <f t="shared" si="275"/>
        <v>1.7482517482517501</v>
      </c>
      <c r="EM181" s="2">
        <f t="shared" si="275"/>
        <v>-0.95351609058403897</v>
      </c>
      <c r="EN181" s="2">
        <f t="shared" si="275"/>
        <v>3.1654676258992875</v>
      </c>
      <c r="EO181" s="2">
        <f t="shared" si="240"/>
        <v>4.3090638930163516</v>
      </c>
      <c r="EP181" s="2">
        <f t="shared" si="240"/>
        <v>0.66964285714286031</v>
      </c>
      <c r="EQ181" s="2">
        <f t="shared" si="240"/>
        <v>0.39525691699604515</v>
      </c>
      <c r="ER181" s="2">
        <f t="shared" si="240"/>
        <v>8.6826347305389184</v>
      </c>
      <c r="ES181" s="2">
        <f t="shared" si="240"/>
        <v>3.2786885245901676</v>
      </c>
      <c r="ET181" s="2">
        <f t="shared" si="240"/>
        <v>1.3351134846461887</v>
      </c>
      <c r="EU181" s="2">
        <f t="shared" si="198"/>
        <v>3.1</v>
      </c>
      <c r="EV181" s="2">
        <f t="shared" si="198"/>
        <v>3</v>
      </c>
      <c r="EW181" s="2">
        <f t="shared" si="253"/>
        <v>1.5267175572519109</v>
      </c>
      <c r="EX181" s="2">
        <f t="shared" si="253"/>
        <v>1.9230769230769384</v>
      </c>
      <c r="EY181" s="2">
        <f t="shared" si="254"/>
        <v>-10.69267820286932</v>
      </c>
      <c r="EZ181" s="2">
        <f t="shared" si="254"/>
        <v>41.211320944494268</v>
      </c>
      <c r="FA181" s="2">
        <f t="shared" si="255"/>
        <v>-3.1026252983293534</v>
      </c>
      <c r="FB181" s="2">
        <f t="shared" si="281"/>
        <v>2.175125488008911</v>
      </c>
      <c r="FC181" s="2">
        <f t="shared" si="281"/>
        <v>-0.10438413361169019</v>
      </c>
      <c r="FD181" s="2">
        <f t="shared" si="281"/>
        <v>0.76824583866839102</v>
      </c>
      <c r="FE181" s="2">
        <f t="shared" si="280"/>
        <v>2.0070124531495814</v>
      </c>
      <c r="FF181" s="2">
        <f t="shared" si="280"/>
        <v>2.6683608640406531</v>
      </c>
      <c r="FG181" s="2">
        <f t="shared" si="280"/>
        <v>2.8140703517588017</v>
      </c>
      <c r="FH181" s="2">
        <v>3.3</v>
      </c>
      <c r="FI181" s="2">
        <v>2.7</v>
      </c>
      <c r="FL181" s="2">
        <f t="shared" si="286"/>
        <v>0.48790770989091126</v>
      </c>
      <c r="FM181" s="2">
        <f t="shared" si="286"/>
        <v>0.34051185730552547</v>
      </c>
      <c r="FN181" s="2">
        <f t="shared" si="229"/>
        <v>0.77793362725229187</v>
      </c>
      <c r="FQ181" s="2">
        <f t="shared" si="287"/>
        <v>1.9659605915753442</v>
      </c>
      <c r="FR181" s="2">
        <f t="shared" si="287"/>
        <v>1.3690201348758535</v>
      </c>
      <c r="FS181" s="2">
        <f t="shared" si="231"/>
        <v>3.1482340351331572</v>
      </c>
      <c r="FT181" s="2">
        <f t="shared" si="288"/>
        <v>0.73167251689676416</v>
      </c>
      <c r="FU181" s="2">
        <f t="shared" si="288"/>
        <v>1.506438954430056</v>
      </c>
      <c r="FX181" s="2">
        <f t="shared" ref="FX181:FY196" si="289">100*((AVERAGE(H176:H181)/AVERAGE(H170:H175))^2-1)</f>
        <v>1.6908842686332859</v>
      </c>
      <c r="FY181" s="2">
        <f t="shared" si="289"/>
        <v>1.5054062879136243</v>
      </c>
      <c r="FZ181" s="2">
        <f t="shared" si="242"/>
        <v>4.0150468724904353</v>
      </c>
      <c r="GA181" s="2">
        <f t="shared" ref="GA181:GB196" si="290">100*((AVERAGE(CH176:CH181)/AVERAGE(CH170:CH175))^2-1)</f>
        <v>1.6086012085323897</v>
      </c>
      <c r="GB181" s="2">
        <f t="shared" si="290"/>
        <v>1.8170270451236981</v>
      </c>
      <c r="GE181" s="2"/>
      <c r="GF181" s="2"/>
      <c r="GG181" s="2">
        <f t="shared" si="279"/>
        <v>14.144339728111222</v>
      </c>
      <c r="GH181" s="2">
        <f t="shared" si="279"/>
        <v>94.972936958702817</v>
      </c>
      <c r="GI181" s="2">
        <f t="shared" si="260"/>
        <v>2.2082018927444436</v>
      </c>
      <c r="GJ181" s="2">
        <f t="shared" si="261"/>
        <v>4.2609153077327599</v>
      </c>
      <c r="GK181" s="2">
        <v>3.1</v>
      </c>
      <c r="GN181" s="2">
        <f t="shared" si="191"/>
        <v>-0.10000000000000009</v>
      </c>
      <c r="GQ181" s="2"/>
      <c r="GT181" s="27">
        <f t="shared" ca="1" si="174"/>
        <v>101.51745068285281</v>
      </c>
      <c r="GU181" s="27">
        <f t="shared" ca="1" si="175"/>
        <v>106.2121212121212</v>
      </c>
      <c r="GV181" s="27">
        <f t="shared" ca="1" si="175"/>
        <v>100</v>
      </c>
      <c r="GW181" s="27">
        <f t="shared" ca="1" si="176"/>
        <v>99.881376037959683</v>
      </c>
      <c r="GX181" s="27">
        <f t="shared" ca="1" si="176"/>
        <v>100.91047040971168</v>
      </c>
      <c r="GY181" s="27">
        <f t="shared" ca="1" si="177"/>
        <v>100.39893617021276</v>
      </c>
      <c r="GZ181" s="27">
        <f t="shared" ca="1" si="178"/>
        <v>87.551867219917014</v>
      </c>
      <c r="HA181" s="27">
        <f t="shared" ca="1" si="179"/>
        <v>96.641791044776113</v>
      </c>
      <c r="HB181" s="27">
        <f t="shared" ca="1" si="179"/>
        <v>100.57061340941513</v>
      </c>
      <c r="HC181" s="27">
        <f t="shared" ca="1" si="179"/>
        <v>97.4964234620887</v>
      </c>
      <c r="HD181" s="27">
        <f t="shared" ca="1" si="179"/>
        <v>95.729537366548044</v>
      </c>
      <c r="HE181" s="27">
        <f t="shared" ca="1" si="180"/>
        <v>101.2417823228634</v>
      </c>
      <c r="HG181" s="27">
        <f t="shared" ca="1" si="181"/>
        <v>99.546827794561949</v>
      </c>
      <c r="HH181" s="27">
        <f t="shared" ca="1" si="182"/>
        <v>98.214285714285708</v>
      </c>
      <c r="HI181" s="27">
        <f t="shared" ca="1" si="182"/>
        <v>100.78125000000003</v>
      </c>
      <c r="HJ181" s="27">
        <f t="shared" ca="1" si="183"/>
        <v>99.293286219081267</v>
      </c>
      <c r="HK181" s="27">
        <f t="shared" ca="1" si="183"/>
        <v>103.12989045383412</v>
      </c>
      <c r="HL181" s="27">
        <f t="shared" ca="1" si="184"/>
        <v>101.0752688172043</v>
      </c>
      <c r="HM181" s="27">
        <f t="shared" ca="1" si="185"/>
        <v>128.64768683274019</v>
      </c>
      <c r="HN181" s="27">
        <f t="shared" ca="1" si="186"/>
        <v>95.782701929949965</v>
      </c>
      <c r="HO181" s="27">
        <f t="shared" ca="1" si="186"/>
        <v>102.78592375366568</v>
      </c>
      <c r="HP181" s="27">
        <f t="shared" ca="1" si="186"/>
        <v>97.967764540995105</v>
      </c>
      <c r="HQ181" s="27">
        <f t="shared" ca="1" si="186"/>
        <v>103.94574599260173</v>
      </c>
      <c r="HR181" s="27">
        <f t="shared" ca="1" si="187"/>
        <v>95.400696864111495</v>
      </c>
      <c r="HT181" s="27">
        <f t="shared" ca="1" si="282"/>
        <v>166.36405296148999</v>
      </c>
      <c r="HU181" s="27">
        <f t="shared" ca="1" si="282"/>
        <v>29.848227607141016</v>
      </c>
      <c r="HV181" s="27">
        <f t="shared" ca="1" si="282"/>
        <v>28.594100396756939</v>
      </c>
      <c r="HW181" s="27">
        <f t="shared" ca="1" si="283"/>
        <v>537.54802783345303</v>
      </c>
      <c r="HX181" s="27">
        <f t="shared" ca="1" si="283"/>
        <v>463.24239851828969</v>
      </c>
      <c r="HY181" s="27">
        <f t="shared" ca="1" si="233"/>
        <v>1000</v>
      </c>
      <c r="HZ181" s="27">
        <f t="shared" ca="1" si="284"/>
        <v>7.9287729733851888</v>
      </c>
      <c r="IA181" s="27">
        <f t="shared" ca="1" si="284"/>
        <v>17.441930991104318</v>
      </c>
      <c r="IB181" s="27">
        <f t="shared" ca="1" si="284"/>
        <v>19.093827160493824</v>
      </c>
      <c r="IC181" s="27">
        <f t="shared" ca="1" si="284"/>
        <v>49.587595069499073</v>
      </c>
      <c r="ID181" s="27">
        <f t="shared" ca="1" si="284"/>
        <v>26.728892282242153</v>
      </c>
      <c r="IE181" s="27">
        <f t="shared" ca="1" si="284"/>
        <v>14.171623579653776</v>
      </c>
      <c r="IG181" s="28">
        <f t="shared" ca="1" si="217"/>
        <v>0.16234237552743591</v>
      </c>
      <c r="IH181" s="28">
        <f t="shared" ca="1" si="217"/>
        <v>0.11623038534753266</v>
      </c>
      <c r="II181" s="28">
        <f t="shared" ca="1" si="217"/>
        <v>2.2339140934967174E-2</v>
      </c>
      <c r="IJ181" s="28">
        <f t="shared" ca="1" si="218"/>
        <v>-0.4439189260419939</v>
      </c>
      <c r="IK181" s="24">
        <f t="shared" ca="1" si="234"/>
        <v>-0.74483082785192956</v>
      </c>
      <c r="IL181" s="28">
        <f t="shared" ca="1" si="219"/>
        <v>1.8787393139122228</v>
      </c>
      <c r="IM181" s="28">
        <f t="shared" ca="1" si="235"/>
        <v>1.4784946236559142</v>
      </c>
      <c r="IN181" s="3">
        <f t="shared" ca="1" si="236"/>
        <v>1.434820387870229</v>
      </c>
      <c r="IO181" s="2">
        <f t="shared" si="256"/>
        <v>1.4</v>
      </c>
      <c r="IQ181" s="2">
        <f t="shared" ca="1" si="220"/>
        <v>0.30091190180993577</v>
      </c>
      <c r="IS181" s="3">
        <f t="shared" ca="1" si="221"/>
        <v>-0.1639386177023564</v>
      </c>
      <c r="IT181" s="3">
        <f t="shared" ca="1" si="222"/>
        <v>-4.4413682618201826E-2</v>
      </c>
      <c r="IU181" s="3">
        <f t="shared" si="223"/>
        <v>-0.10000000000000009</v>
      </c>
      <c r="IV181" s="3">
        <f t="shared" ca="1" si="224"/>
        <v>0.10835230032055815</v>
      </c>
      <c r="IX181" s="28">
        <f ca="1">$HL181/100*(GZ181-100)*AL181/1000+(HM181-100)*HZ181/$HY181</f>
        <v>0.13906711941809333</v>
      </c>
      <c r="IY181" s="28">
        <f ca="1">$HL181/100*(HA181-100)*AM181/1000+(HN181-100)*IA181/$HY181</f>
        <v>-0.13126124029864164</v>
      </c>
      <c r="IZ181" s="28">
        <f ca="1">$HL181/100*(HB181-100)*AN181/1000+(HO181-100)*IB181/$HY181</f>
        <v>6.2998680271853846E-2</v>
      </c>
      <c r="JA181" s="28">
        <f ca="1">$HL181/100*(HC181-100)*AO181/1000+(HP181-100)*IC181/$HY181</f>
        <v>-0.2374204916768807</v>
      </c>
      <c r="JB181" s="28">
        <f ca="1">$HL181/100*(HD181-100)*AP181/1000+(HQ181-100)*ID181/$HY181</f>
        <v>-1.1076883226155035E-2</v>
      </c>
      <c r="JC181" s="28">
        <f ca="1">$HL181/100*(HE181-100)*AQ181/1000+(HR181-100)*IE181/$HY181</f>
        <v>-4.2587165993276381E-2</v>
      </c>
      <c r="JE181" s="3">
        <f t="shared" ca="1" si="268"/>
        <v>0.10624131349122015</v>
      </c>
      <c r="JF181" s="3">
        <f t="shared" ca="1" si="268"/>
        <v>-9.9112929573196562E-3</v>
      </c>
      <c r="JG181" s="3">
        <f t="shared" ca="1" si="268"/>
        <v>-9.0380127343813732E-3</v>
      </c>
      <c r="JH181" s="3">
        <f t="shared" ca="1" si="268"/>
        <v>2.1464374386772095E-2</v>
      </c>
      <c r="JI181" s="3">
        <f t="shared" ca="1" si="268"/>
        <v>-3.1754139858553097E-2</v>
      </c>
      <c r="JJ181" s="3">
        <f t="shared" ca="1" si="268"/>
        <v>7.8724878318928229E-3</v>
      </c>
      <c r="JK181" s="3">
        <f>IO181-IO180</f>
        <v>-0.10000000000000009</v>
      </c>
      <c r="JL181" s="3">
        <f t="shared" ca="1" si="226"/>
        <v>-0.19720330075683887</v>
      </c>
      <c r="JN181" s="10">
        <f>COUNTIF(EI181:ET181,"&gt;2")</f>
        <v>5</v>
      </c>
      <c r="JP181" s="2">
        <f>AVERAGE(CS181,CS169,CS157,CS145,CS133,CS121,CS109,CS97,CS85,CS73)</f>
        <v>0.47056196012842533</v>
      </c>
      <c r="JQ181" s="2">
        <f>CS181-JP181</f>
        <v>-0.20495771046042682</v>
      </c>
      <c r="JR181" s="2">
        <f>AVERAGE(CT181,CT169,CT157,CT145,CT133,CT121,CT109,CT97,CT85,CT73)</f>
        <v>0.45155931447095393</v>
      </c>
      <c r="JS181" s="2">
        <f>CT181-JR181</f>
        <v>-7.6089977800118946E-2</v>
      </c>
      <c r="KH181" s="2">
        <f>(DN181*$DN$4)+(FB181*$FB$3)+(FC181*$FC$3)+(FD181*$FD$3)+(FE181*$FE$3)+(FF181*$FF$3)+(FG181*$FG$3)</f>
        <v>1.7417046166762911</v>
      </c>
      <c r="KI181" s="2">
        <f>F181-KH181</f>
        <v>-0.34170461667629115</v>
      </c>
      <c r="KJ181" s="2">
        <f>MAX(DN181,FB181:FG181)</f>
        <v>2.8140703517588017</v>
      </c>
      <c r="KK181" s="2">
        <f>MIN(DN181,FB181:FG181)</f>
        <v>-0.10438413361169019</v>
      </c>
      <c r="KL181" s="2">
        <f t="shared" si="257"/>
        <v>2.9184544853704919</v>
      </c>
      <c r="KO181" s="2">
        <f>BO181</f>
        <v>95.95</v>
      </c>
      <c r="KP181" s="2">
        <f>100*((BO175/BO163)-1)</f>
        <v>2.1235909822866272</v>
      </c>
      <c r="KQ181" s="2">
        <f t="shared" si="263"/>
        <v>2.1235909822866272</v>
      </c>
      <c r="KR181" s="2">
        <f>100*((BO169/BO157)-1)</f>
        <v>1.4941948510853065</v>
      </c>
      <c r="KS181" s="2">
        <f t="shared" si="274"/>
        <v>1.4941948510853065</v>
      </c>
      <c r="KT181" s="3">
        <f>BP181</f>
        <v>1.5747</v>
      </c>
      <c r="KU181" s="3">
        <f>BQ181</f>
        <v>25.067727272727279</v>
      </c>
      <c r="KV181" s="3">
        <f t="shared" si="207"/>
        <v>15.919049515925115</v>
      </c>
      <c r="KW181" s="2">
        <f t="shared" si="200"/>
        <v>35.178084708322785</v>
      </c>
      <c r="KX181" s="2">
        <f t="shared" si="200"/>
        <v>29.121833508458494</v>
      </c>
      <c r="LB181">
        <v>0</v>
      </c>
      <c r="LE181" s="2" t="e">
        <v>#N/A</v>
      </c>
      <c r="LF181" s="2" t="e">
        <v>#N/A</v>
      </c>
      <c r="LG181" s="2" t="e">
        <v>#N/A</v>
      </c>
      <c r="LH181" s="2" t="e">
        <v>#N/A</v>
      </c>
      <c r="LI181" s="2" t="e">
        <v>#N/A</v>
      </c>
      <c r="LJ181" s="2" t="e">
        <v>#N/A</v>
      </c>
      <c r="LK181" s="2">
        <v>84.873911459769644</v>
      </c>
      <c r="LL181" s="2" t="e">
        <v>#N/A</v>
      </c>
      <c r="LM181" s="2" t="e">
        <v>#N/A</v>
      </c>
      <c r="LN181" s="2">
        <v>80.676226396320118</v>
      </c>
      <c r="LO181" s="2">
        <v>52.59750500780698</v>
      </c>
      <c r="LP181" s="2">
        <v>60.78856096479074</v>
      </c>
      <c r="LQ181" s="2" t="e">
        <v>#N/A</v>
      </c>
      <c r="LR181" s="2" t="e">
        <v>#N/A</v>
      </c>
      <c r="LS181" s="2" t="e">
        <v>#N/A</v>
      </c>
      <c r="LT181" s="2" t="e">
        <v>#N/A</v>
      </c>
      <c r="LU181" s="2" t="e">
        <v>#N/A</v>
      </c>
      <c r="LV181" s="2" t="e">
        <v>#N/A</v>
      </c>
      <c r="LW181" s="2" t="e">
        <v>#N/A</v>
      </c>
      <c r="LX181" s="2" t="e">
        <v>#N/A</v>
      </c>
      <c r="LY181" s="2">
        <v>73.667759082825128</v>
      </c>
      <c r="LZ181" s="2" t="e">
        <v>#N/A</v>
      </c>
      <c r="MA181" s="2" t="e">
        <v>#N/A</v>
      </c>
      <c r="MB181" s="2" t="e">
        <v>#N/A</v>
      </c>
      <c r="MC181" s="2" t="e">
        <v>#N/A</v>
      </c>
      <c r="MD181" s="2" t="e">
        <v>#N/A</v>
      </c>
      <c r="ME181" s="2" t="e">
        <v>#N/A</v>
      </c>
      <c r="MF181" s="2" t="e">
        <v>#N/A</v>
      </c>
      <c r="MG181" s="2" t="e">
        <v>#N/A</v>
      </c>
      <c r="MH181" s="2">
        <v>72.083872559959673</v>
      </c>
      <c r="MI181" s="2" t="e">
        <v>#N/A</v>
      </c>
      <c r="MJ181" s="2" t="e">
        <v>#N/A</v>
      </c>
      <c r="MK181" s="2" t="e">
        <v>#N/A</v>
      </c>
      <c r="ML181" s="2" t="e">
        <v>#N/A</v>
      </c>
      <c r="MM181" s="2" t="e">
        <v>#N/A</v>
      </c>
      <c r="MN181" s="2" t="e">
        <v>#N/A</v>
      </c>
      <c r="MO181" s="2" t="e">
        <v>#N/A</v>
      </c>
      <c r="MP181" s="2">
        <v>47.651720546741608</v>
      </c>
      <c r="MQ181" s="2" t="e">
        <v>#N/A</v>
      </c>
      <c r="MR181" s="2" t="e">
        <v>#N/A</v>
      </c>
      <c r="MS181" s="10" t="e">
        <v>#N/A</v>
      </c>
      <c r="MT181" s="2" t="e">
        <v>#N/A</v>
      </c>
      <c r="MU181" s="2" t="e">
        <v>#N/A</v>
      </c>
      <c r="MV181" s="2" t="e">
        <v>#N/A</v>
      </c>
      <c r="MX181" s="22" t="e">
        <v>#N/A</v>
      </c>
      <c r="MY181" s="22" t="e">
        <v>#N/A</v>
      </c>
      <c r="MZ181" s="22" t="e">
        <v>#N/A</v>
      </c>
      <c r="NA181" s="22" t="e">
        <v>#N/A</v>
      </c>
      <c r="NB181" s="22" t="e">
        <v>#N/A</v>
      </c>
      <c r="NC181" s="22" t="e">
        <v>#N/A</v>
      </c>
      <c r="ND181" s="22">
        <v>1</v>
      </c>
      <c r="NE181" s="22" t="e">
        <v>#N/A</v>
      </c>
      <c r="NF181" s="22" t="e">
        <v>#N/A</v>
      </c>
      <c r="NG181" s="22">
        <v>3</v>
      </c>
      <c r="NH181" s="23">
        <v>8</v>
      </c>
      <c r="NI181" s="22">
        <v>23</v>
      </c>
      <c r="NJ181" s="22" t="e">
        <v>#N/A</v>
      </c>
      <c r="NK181" s="22" t="e">
        <v>#N/A</v>
      </c>
      <c r="NL181" s="23" t="e">
        <v>#N/A</v>
      </c>
      <c r="NM181" s="3" t="e">
        <v>#N/A</v>
      </c>
      <c r="NN181" s="22" t="e">
        <v>#N/A</v>
      </c>
      <c r="NO181" s="22" t="e">
        <v>#N/A</v>
      </c>
      <c r="NP181" s="22" t="e">
        <v>#N/A</v>
      </c>
      <c r="NQ181" s="22" t="e">
        <v>#N/A</v>
      </c>
      <c r="NR181" s="23">
        <v>1</v>
      </c>
      <c r="NS181" s="22" t="e">
        <v>#N/A</v>
      </c>
      <c r="NT181" s="22" t="e">
        <v>#N/A</v>
      </c>
      <c r="NU181" s="23" t="e">
        <v>#N/A</v>
      </c>
      <c r="NV181" s="3" t="e">
        <v>#N/A</v>
      </c>
      <c r="NW181" s="22" t="e">
        <v>#N/A</v>
      </c>
      <c r="NX181" s="22" t="e">
        <v>#N/A</v>
      </c>
      <c r="NY181" s="22" t="e">
        <v>#N/A</v>
      </c>
      <c r="NZ181" s="22" t="e">
        <v>#N/A</v>
      </c>
      <c r="OA181" s="23">
        <v>11</v>
      </c>
      <c r="OB181" s="22" t="e">
        <v>#N/A</v>
      </c>
      <c r="OC181" s="22" t="e">
        <v>#N/A</v>
      </c>
      <c r="OD181" s="22" t="e">
        <v>#N/A</v>
      </c>
      <c r="OE181" s="22" t="e">
        <v>#N/A</v>
      </c>
      <c r="OF181" s="22" t="e">
        <v>#N/A</v>
      </c>
      <c r="OG181" s="22" t="e">
        <v>#N/A</v>
      </c>
      <c r="OH181" s="23" t="e">
        <v>#N/A</v>
      </c>
      <c r="OI181" s="22">
        <v>2</v>
      </c>
      <c r="OJ181" s="22" t="e">
        <v>#N/A</v>
      </c>
      <c r="OK181" s="22" t="e">
        <v>#N/A</v>
      </c>
      <c r="OL181" s="22" t="e">
        <v>#N/A</v>
      </c>
      <c r="OM181" s="23" t="e">
        <v>#N/A</v>
      </c>
      <c r="ON181" s="22" t="e">
        <v>#N/A</v>
      </c>
      <c r="OO181" s="22" t="e">
        <v>#N/A</v>
      </c>
      <c r="OQ181">
        <f t="shared" si="258"/>
        <v>-3</v>
      </c>
      <c r="OR181" s="23" t="e">
        <f t="shared" ca="1" si="238"/>
        <v>#N/A</v>
      </c>
      <c r="OS181" s="23" t="e">
        <f t="shared" ca="1" si="238"/>
        <v>#N/A</v>
      </c>
      <c r="OT181" s="23" t="e">
        <f t="shared" ca="1" si="238"/>
        <v>#N/A</v>
      </c>
      <c r="OU181" s="23" t="e">
        <f t="shared" ca="1" si="238"/>
        <v>#N/A</v>
      </c>
      <c r="OV181" s="23" t="e">
        <f t="shared" ca="1" si="238"/>
        <v>#N/A</v>
      </c>
      <c r="OW181" s="23" t="e">
        <f t="shared" ca="1" si="238"/>
        <v>#N/A</v>
      </c>
      <c r="OX181" s="23">
        <f t="shared" ca="1" si="238"/>
        <v>1.007164674296485</v>
      </c>
      <c r="OY181" s="23" t="e">
        <f t="shared" ca="1" si="278"/>
        <v>#N/A</v>
      </c>
      <c r="OZ181" s="23" t="e">
        <f t="shared" ca="1" si="278"/>
        <v>#N/A</v>
      </c>
      <c r="PA181" s="23">
        <f t="shared" ca="1" si="278"/>
        <v>1.0078869415436633</v>
      </c>
      <c r="PB181" s="23">
        <f t="shared" ca="1" si="278"/>
        <v>1.0144963004254668</v>
      </c>
      <c r="PC181" s="23">
        <f t="shared" ca="1" si="278"/>
        <v>1.0102402008880609</v>
      </c>
      <c r="PD181" s="23" t="e">
        <f t="shared" ca="1" si="278"/>
        <v>#N/A</v>
      </c>
      <c r="PE181" s="23" t="e">
        <f t="shared" ca="1" si="278"/>
        <v>#N/A</v>
      </c>
      <c r="PF181" s="23" t="e">
        <f t="shared" ca="1" si="278"/>
        <v>#N/A</v>
      </c>
      <c r="PG181" s="23" t="e">
        <f t="shared" ca="1" si="278"/>
        <v>#N/A</v>
      </c>
      <c r="PH181" s="23" t="e">
        <f t="shared" ca="1" si="278"/>
        <v>#N/A</v>
      </c>
      <c r="PI181" s="23" t="e">
        <f t="shared" ca="1" si="278"/>
        <v>#N/A</v>
      </c>
      <c r="PJ181" s="23" t="e">
        <f t="shared" ca="1" si="264"/>
        <v>#N/A</v>
      </c>
      <c r="PK181" s="23" t="e">
        <f t="shared" ca="1" si="264"/>
        <v>#N/A</v>
      </c>
      <c r="PL181" s="23">
        <f t="shared" ca="1" si="264"/>
        <v>1.0121398309160594</v>
      </c>
      <c r="PM181" s="23" t="e">
        <f t="shared" ca="1" si="264"/>
        <v>#N/A</v>
      </c>
      <c r="PN181" s="23" t="e">
        <f t="shared" ca="1" si="264"/>
        <v>#N/A</v>
      </c>
      <c r="PO181" s="23" t="e">
        <f t="shared" ca="1" si="264"/>
        <v>#N/A</v>
      </c>
      <c r="PP181" s="23" t="e">
        <f t="shared" ca="1" si="262"/>
        <v>#N/A</v>
      </c>
      <c r="PQ181" s="23" t="e">
        <f t="shared" ca="1" si="262"/>
        <v>#N/A</v>
      </c>
      <c r="PR181" s="23" t="e">
        <f t="shared" ca="1" si="262"/>
        <v>#N/A</v>
      </c>
      <c r="PS181" s="23" t="e">
        <f t="shared" ca="1" si="239"/>
        <v>#N/A</v>
      </c>
      <c r="PT181" s="23" t="e">
        <f t="shared" ca="1" si="239"/>
        <v>#N/A</v>
      </c>
      <c r="PU181" s="23">
        <f t="shared" ca="1" si="239"/>
        <v>1.0045814151130412</v>
      </c>
      <c r="PV181" s="23" t="e">
        <f t="shared" ca="1" si="239"/>
        <v>#N/A</v>
      </c>
      <c r="PW181" s="23" t="e">
        <f t="shared" ca="1" si="239"/>
        <v>#N/A</v>
      </c>
      <c r="PX181" s="23" t="e">
        <f t="shared" ca="1" si="239"/>
        <v>#N/A</v>
      </c>
      <c r="PY181" s="23" t="e">
        <f t="shared" ca="1" si="239"/>
        <v>#N/A</v>
      </c>
      <c r="PZ181" s="23" t="e">
        <f t="shared" ca="1" si="239"/>
        <v>#N/A</v>
      </c>
      <c r="QA181" s="23" t="e">
        <f t="shared" ca="1" si="273"/>
        <v>#N/A</v>
      </c>
      <c r="QB181" s="23" t="e">
        <f t="shared" ca="1" si="273"/>
        <v>#N/A</v>
      </c>
      <c r="QC181" s="23">
        <f t="shared" ca="1" si="273"/>
        <v>1.0121975246644821</v>
      </c>
      <c r="QD181" s="23" t="e">
        <f t="shared" ca="1" si="273"/>
        <v>#N/A</v>
      </c>
      <c r="QE181" s="23" t="e">
        <f t="shared" ca="1" si="273"/>
        <v>#N/A</v>
      </c>
      <c r="QF181" s="23" t="e">
        <f t="shared" ca="1" si="273"/>
        <v>#N/A</v>
      </c>
      <c r="QG181" s="23" t="e">
        <f t="shared" ca="1" si="194"/>
        <v>#N/A</v>
      </c>
      <c r="QH181" s="23" t="e">
        <f t="shared" ca="1" si="194"/>
        <v>#N/A</v>
      </c>
      <c r="QI181" s="23" t="e">
        <f t="shared" ca="1" si="194"/>
        <v>#N/A</v>
      </c>
      <c r="QJ181" s="26" t="e">
        <f t="shared" ca="1" si="211"/>
        <v>#N/A</v>
      </c>
    </row>
    <row r="182" spans="1:452" x14ac:dyDescent="0.35">
      <c r="A182" t="s">
        <v>1247</v>
      </c>
      <c r="B182" s="21">
        <v>37742</v>
      </c>
      <c r="C182" t="s">
        <v>800</v>
      </c>
      <c r="D182" s="2">
        <v>76.8</v>
      </c>
      <c r="E182" s="2">
        <v>75.5</v>
      </c>
      <c r="F182" s="2">
        <v>1.3</v>
      </c>
      <c r="G182" s="2">
        <v>80.3</v>
      </c>
      <c r="H182" s="2">
        <v>75.266783572762833</v>
      </c>
      <c r="I182" s="2">
        <v>80.09464877039207</v>
      </c>
      <c r="J182" s="2">
        <v>84.2</v>
      </c>
      <c r="K182" s="2">
        <v>66.5</v>
      </c>
      <c r="L182" s="2">
        <v>66.418449302079381</v>
      </c>
      <c r="M182" s="2">
        <v>72.8</v>
      </c>
      <c r="N182" s="2">
        <v>67.5</v>
      </c>
      <c r="O182" s="2">
        <v>69.8</v>
      </c>
      <c r="P182" s="2">
        <v>67.2</v>
      </c>
      <c r="Q182" s="2">
        <v>135.19999999999999</v>
      </c>
      <c r="R182" s="2">
        <v>69.599999999999994</v>
      </c>
      <c r="S182" s="2">
        <v>67.5</v>
      </c>
      <c r="T182" s="2">
        <v>38.799999999999997</v>
      </c>
      <c r="U182" s="2">
        <v>58.4</v>
      </c>
      <c r="V182" s="2">
        <v>77.2</v>
      </c>
      <c r="W182" s="2">
        <v>36.299999999999997</v>
      </c>
      <c r="X182" s="2">
        <v>99.5</v>
      </c>
      <c r="Y182" s="2" t="e">
        <v>#N/A</v>
      </c>
      <c r="Z182" s="2">
        <v>51.8</v>
      </c>
      <c r="AA182" s="2">
        <v>82.8</v>
      </c>
      <c r="AB182" s="2">
        <v>138.9</v>
      </c>
      <c r="AC182" s="2">
        <v>129.69999999999999</v>
      </c>
      <c r="AD182" s="2">
        <v>70.8</v>
      </c>
      <c r="AE182" s="2">
        <v>136.4</v>
      </c>
      <c r="AF182" s="2">
        <v>82.5</v>
      </c>
      <c r="AG182" s="22">
        <v>534</v>
      </c>
      <c r="AH182" s="22">
        <v>466</v>
      </c>
      <c r="AI182" s="22">
        <v>155</v>
      </c>
      <c r="AJ182" s="22">
        <v>27</v>
      </c>
      <c r="AK182" s="22">
        <v>28</v>
      </c>
      <c r="AL182" s="22">
        <v>7</v>
      </c>
      <c r="AM182" s="22">
        <v>17</v>
      </c>
      <c r="AN182" s="22">
        <v>17</v>
      </c>
      <c r="AO182" s="22">
        <v>54</v>
      </c>
      <c r="AP182" s="22">
        <v>27</v>
      </c>
      <c r="AQ182" s="22">
        <v>18</v>
      </c>
      <c r="AR182" s="2">
        <v>70.2</v>
      </c>
      <c r="AS182" s="2">
        <v>60.4</v>
      </c>
      <c r="AT182" s="2">
        <v>135.19999999999999</v>
      </c>
      <c r="AU182" s="2">
        <v>58.2</v>
      </c>
      <c r="AV182" s="2">
        <v>84.1</v>
      </c>
      <c r="AW182" s="2">
        <v>72</v>
      </c>
      <c r="AX182" s="2">
        <v>69.599999999999994</v>
      </c>
      <c r="AY182" s="2">
        <v>90.2</v>
      </c>
      <c r="AZ182" s="2">
        <v>101.1</v>
      </c>
      <c r="BA182" s="2">
        <v>36.299999999999997</v>
      </c>
      <c r="BB182" s="2">
        <v>69.5</v>
      </c>
      <c r="BC182" s="2">
        <v>76</v>
      </c>
      <c r="BD182" s="3" t="e">
        <v>#N/A</v>
      </c>
      <c r="BE182" s="3" t="e">
        <v>#N/A</v>
      </c>
      <c r="BF182" s="3" t="e">
        <v>#N/A</v>
      </c>
      <c r="BG182" s="3" t="e">
        <v>#N/A</v>
      </c>
      <c r="BH182" s="3" t="e">
        <v>#N/A</v>
      </c>
      <c r="BI182" s="2">
        <v>181.5</v>
      </c>
      <c r="BJ182" s="2">
        <v>3</v>
      </c>
      <c r="BK182" s="2">
        <v>2.9</v>
      </c>
      <c r="BL182" s="2">
        <v>66.3</v>
      </c>
      <c r="BM182" s="2">
        <v>73.8</v>
      </c>
      <c r="BN182" s="10">
        <v>348</v>
      </c>
      <c r="BO182" s="3">
        <v>94.84</v>
      </c>
      <c r="BP182" s="22">
        <v>1.623</v>
      </c>
      <c r="BQ182" s="3">
        <v>25.857727272727274</v>
      </c>
      <c r="BR182" s="23">
        <v>5.8161904761904761</v>
      </c>
      <c r="BS182" s="2">
        <v>40.1</v>
      </c>
      <c r="BT182" s="3">
        <v>54.21</v>
      </c>
      <c r="BU182" s="2">
        <v>1.8</v>
      </c>
      <c r="BV182" s="2">
        <v>1.6</v>
      </c>
      <c r="BW182" s="2">
        <v>3.4</v>
      </c>
      <c r="BX182" s="2">
        <v>2.6</v>
      </c>
      <c r="BY182" s="23">
        <v>182.9</v>
      </c>
      <c r="BZ182" s="2">
        <v>95.9</v>
      </c>
      <c r="CA182" s="2">
        <v>78.599999999999994</v>
      </c>
      <c r="CB182" s="3">
        <v>84.27</v>
      </c>
      <c r="CC182" s="2">
        <v>81</v>
      </c>
      <c r="CD182" s="2">
        <v>102.1</v>
      </c>
      <c r="CE182" s="2">
        <v>95.701123196015914</v>
      </c>
      <c r="CF182" s="3">
        <v>84.013005438928175</v>
      </c>
      <c r="CG182" s="2">
        <v>80.885333860743316</v>
      </c>
      <c r="CH182" s="23">
        <v>192.85734005999285</v>
      </c>
      <c r="CI182" s="3">
        <v>84.636743448340908</v>
      </c>
      <c r="CM182" s="2">
        <f t="shared" si="196"/>
        <v>15.932056237046996</v>
      </c>
      <c r="CN182" s="2">
        <f t="shared" si="196"/>
        <v>3.5836047296306077</v>
      </c>
      <c r="CO182" s="2">
        <f t="shared" si="197"/>
        <v>104.98002921502146</v>
      </c>
      <c r="CR182" s="2">
        <f t="shared" si="201"/>
        <v>0</v>
      </c>
      <c r="CS182" s="2">
        <f t="shared" si="201"/>
        <v>0</v>
      </c>
      <c r="CT182" s="2">
        <f t="shared" si="202"/>
        <v>0.12468827930173854</v>
      </c>
      <c r="CU182" s="2">
        <f t="shared" si="202"/>
        <v>-0.18366300125635304</v>
      </c>
      <c r="CV182" s="2">
        <f t="shared" si="202"/>
        <v>-6.6134300095983756E-2</v>
      </c>
      <c r="CW182" s="2">
        <f t="shared" si="203"/>
        <v>0.57636887608067933</v>
      </c>
      <c r="CX182" s="2">
        <f t="shared" si="204"/>
        <v>0</v>
      </c>
      <c r="CY182" s="2">
        <f t="shared" si="244"/>
        <v>-3.7089871611982801</v>
      </c>
      <c r="CZ182" s="2">
        <f t="shared" si="208"/>
        <v>0.25839793281652279</v>
      </c>
      <c r="DA182" s="2">
        <f t="shared" si="209"/>
        <v>0.21645021645022464</v>
      </c>
      <c r="DB182" s="2">
        <f t="shared" si="210"/>
        <v>0.12970168612193067</v>
      </c>
      <c r="DC182" s="2"/>
      <c r="DF182" s="2">
        <f t="shared" si="205"/>
        <v>-2.1818285662337233</v>
      </c>
      <c r="DG182" s="2">
        <f t="shared" si="205"/>
        <v>-0.79073128316560215</v>
      </c>
      <c r="DH182" s="2">
        <f t="shared" si="206"/>
        <v>2.599140910579667E-2</v>
      </c>
      <c r="DI182" s="2">
        <f t="shared" si="285"/>
        <v>-0.51601698440068011</v>
      </c>
      <c r="DJ182" s="2">
        <f t="shared" si="285"/>
        <v>0</v>
      </c>
      <c r="DM182" s="2"/>
      <c r="DN182" s="2">
        <f t="shared" si="245"/>
        <v>1.2064343163538951</v>
      </c>
      <c r="DO182" s="2">
        <f t="shared" si="212"/>
        <v>1.2610340479192939</v>
      </c>
      <c r="DP182" s="2">
        <f t="shared" si="246"/>
        <v>-0.82449941107185254</v>
      </c>
      <c r="DQ182" s="2"/>
      <c r="DR182" s="2">
        <f t="shared" si="247"/>
        <v>3.5825545171339521</v>
      </c>
      <c r="DS182" s="2">
        <f t="shared" si="248"/>
        <v>2.6458134059754523</v>
      </c>
      <c r="DT182" s="2" t="e">
        <v>#N/A</v>
      </c>
      <c r="DU182" s="2" t="e">
        <v>#N/A</v>
      </c>
      <c r="DV182" s="2">
        <f t="shared" si="213"/>
        <v>1.3062409288824295</v>
      </c>
      <c r="DW182" s="2">
        <f t="shared" si="249"/>
        <v>-4.5871559633027577</v>
      </c>
      <c r="DX182" s="2">
        <f t="shared" si="250"/>
        <v>1.0416666666666741</v>
      </c>
      <c r="DY182" s="2">
        <f t="shared" si="251"/>
        <v>2.9585798816567976</v>
      </c>
      <c r="DZ182" s="2">
        <f t="shared" si="252"/>
        <v>0.89686098654706559</v>
      </c>
      <c r="EA182" s="2">
        <f t="shared" si="190"/>
        <v>-2.1775544388609736</v>
      </c>
      <c r="EB182" s="2">
        <f t="shared" si="190"/>
        <v>6.777316735822958</v>
      </c>
      <c r="EC182" s="2">
        <f t="shared" si="190"/>
        <v>8.6826347305389184</v>
      </c>
      <c r="ED182" s="2">
        <f t="shared" si="188"/>
        <v>7.3354908306364486</v>
      </c>
      <c r="EE182" s="2" t="e">
        <f t="shared" si="188"/>
        <v>#N/A</v>
      </c>
      <c r="EF182" s="2">
        <f t="shared" si="188"/>
        <v>5.070993914807298</v>
      </c>
      <c r="EG182" s="2">
        <f t="shared" si="188"/>
        <v>0.72992700729925808</v>
      </c>
      <c r="EH182" s="2">
        <f t="shared" si="188"/>
        <v>-3.4075104311543813</v>
      </c>
      <c r="EI182" s="2">
        <f t="shared" si="275"/>
        <v>1.1527377521613813</v>
      </c>
      <c r="EJ182" s="2">
        <f t="shared" si="275"/>
        <v>1.8549747048903997</v>
      </c>
      <c r="EK182" s="2">
        <f t="shared" si="275"/>
        <v>-4.5871559633027577</v>
      </c>
      <c r="EL182" s="2">
        <f t="shared" si="275"/>
        <v>1.5706806282722585</v>
      </c>
      <c r="EM182" s="2">
        <f t="shared" si="275"/>
        <v>-0.59101654846335228</v>
      </c>
      <c r="EN182" s="2">
        <f t="shared" si="275"/>
        <v>3.1518624641833748</v>
      </c>
      <c r="EO182" s="2">
        <f t="shared" si="240"/>
        <v>2.9585798816567976</v>
      </c>
      <c r="EP182" s="2">
        <f t="shared" si="240"/>
        <v>0.89485458612974522</v>
      </c>
      <c r="EQ182" s="2">
        <f t="shared" si="240"/>
        <v>0</v>
      </c>
      <c r="ER182" s="2">
        <f t="shared" si="240"/>
        <v>8.6826347305389184</v>
      </c>
      <c r="ES182" s="2">
        <f t="shared" si="240"/>
        <v>3.1157270029673612</v>
      </c>
      <c r="ET182" s="2">
        <f t="shared" si="240"/>
        <v>1.1984021304926928</v>
      </c>
      <c r="EU182" s="2">
        <f t="shared" si="198"/>
        <v>3</v>
      </c>
      <c r="EV182" s="2">
        <f t="shared" si="198"/>
        <v>2.9</v>
      </c>
      <c r="EW182" s="2">
        <f t="shared" si="253"/>
        <v>1.2213740458015154</v>
      </c>
      <c r="EX182" s="2">
        <f t="shared" si="253"/>
        <v>1.2345679012345512</v>
      </c>
      <c r="EY182" s="2">
        <f t="shared" si="254"/>
        <v>-8.2689575559721789</v>
      </c>
      <c r="EZ182" s="2">
        <f t="shared" si="254"/>
        <v>49.610138365278033</v>
      </c>
      <c r="FA182" s="2">
        <f t="shared" si="255"/>
        <v>-2.9055690072639084</v>
      </c>
      <c r="FB182" s="2">
        <f t="shared" si="281"/>
        <v>1.8941504178273005</v>
      </c>
      <c r="FC182" s="2">
        <f t="shared" si="281"/>
        <v>-0.20811654526533552</v>
      </c>
      <c r="FD182" s="2">
        <f t="shared" si="281"/>
        <v>0.7692307692307665</v>
      </c>
      <c r="FE182" s="2">
        <f t="shared" si="280"/>
        <v>1.7630720927424237</v>
      </c>
      <c r="FF182" s="2">
        <f t="shared" si="280"/>
        <v>2.6615969581748944</v>
      </c>
      <c r="FG182" s="2">
        <f t="shared" si="280"/>
        <v>2.716297786720312</v>
      </c>
      <c r="FH182" s="2">
        <v>3.5</v>
      </c>
      <c r="FI182" s="2">
        <v>2.9</v>
      </c>
      <c r="FL182" s="2">
        <f t="shared" si="286"/>
        <v>0.32442137858388342</v>
      </c>
      <c r="FM182" s="2">
        <f t="shared" si="286"/>
        <v>0.20677228243231038</v>
      </c>
      <c r="FN182" s="2">
        <f t="shared" si="229"/>
        <v>0.62926821434607927</v>
      </c>
      <c r="FQ182" s="2">
        <f t="shared" si="287"/>
        <v>1.3040141373060976</v>
      </c>
      <c r="FR182" s="2">
        <f t="shared" si="287"/>
        <v>0.82965795436524825</v>
      </c>
      <c r="FS182" s="2">
        <f t="shared" si="231"/>
        <v>2.540931393988255</v>
      </c>
      <c r="FT182" s="2">
        <f t="shared" si="288"/>
        <v>0.54398334390723946</v>
      </c>
      <c r="FU182" s="2">
        <f t="shared" si="288"/>
        <v>1.7076490419125179</v>
      </c>
      <c r="FX182" s="2">
        <f t="shared" si="289"/>
        <v>1.6015019384870044</v>
      </c>
      <c r="FY182" s="2">
        <f t="shared" si="289"/>
        <v>1.4172209690765492</v>
      </c>
      <c r="FZ182" s="2">
        <f t="shared" si="242"/>
        <v>3.8795200841603705</v>
      </c>
      <c r="GA182" s="2">
        <f t="shared" si="290"/>
        <v>1.4480352494099957</v>
      </c>
      <c r="GB182" s="2">
        <f t="shared" si="290"/>
        <v>1.7830636990879167</v>
      </c>
      <c r="GE182" s="2"/>
      <c r="GF182" s="2"/>
      <c r="GG182" s="2">
        <f t="shared" si="279"/>
        <v>-1.2916238566992755</v>
      </c>
      <c r="GH182" s="2">
        <f t="shared" si="279"/>
        <v>54.985344251148696</v>
      </c>
      <c r="GI182" s="2">
        <f t="shared" si="260"/>
        <v>-0.63846767757381739</v>
      </c>
      <c r="GJ182" s="2">
        <f t="shared" si="261"/>
        <v>3.9728175640355357</v>
      </c>
      <c r="GK182" s="2">
        <v>3.3</v>
      </c>
      <c r="GN182" s="2">
        <f t="shared" si="191"/>
        <v>-9.9999999999999867E-2</v>
      </c>
      <c r="GQ182" s="2"/>
      <c r="GT182" s="27">
        <f t="shared" ca="1" si="174"/>
        <v>101.97268588770865</v>
      </c>
      <c r="GU182" s="27">
        <f t="shared" ca="1" si="175"/>
        <v>102.27272727272727</v>
      </c>
      <c r="GV182" s="27">
        <f t="shared" ca="1" si="175"/>
        <v>100.25839793281652</v>
      </c>
      <c r="GW182" s="27">
        <f t="shared" ca="1" si="176"/>
        <v>99.881376037959683</v>
      </c>
      <c r="GX182" s="27">
        <f t="shared" ca="1" si="176"/>
        <v>100.91047040971168</v>
      </c>
      <c r="GY182" s="27">
        <f t="shared" ca="1" si="177"/>
        <v>100.39893617021276</v>
      </c>
      <c r="GZ182" s="27">
        <f t="shared" ca="1" si="178"/>
        <v>80.77455048409405</v>
      </c>
      <c r="HA182" s="27">
        <f t="shared" ca="1" si="179"/>
        <v>96.791044776119392</v>
      </c>
      <c r="HB182" s="27">
        <f t="shared" ca="1" si="179"/>
        <v>100.99857346647647</v>
      </c>
      <c r="HC182" s="27">
        <f t="shared" ca="1" si="179"/>
        <v>97.567954220314732</v>
      </c>
      <c r="HD182" s="27">
        <f t="shared" ca="1" si="179"/>
        <v>97.864768683274022</v>
      </c>
      <c r="HE182" s="27">
        <f t="shared" ca="1" si="180"/>
        <v>101.46092037983929</v>
      </c>
      <c r="HG182" s="27">
        <f t="shared" ca="1" si="181"/>
        <v>99.396681749622942</v>
      </c>
      <c r="HH182" s="27">
        <f t="shared" ca="1" si="182"/>
        <v>98.654708520179369</v>
      </c>
      <c r="HI182" s="27">
        <f t="shared" ca="1" si="182"/>
        <v>100.78125000000003</v>
      </c>
      <c r="HJ182" s="27">
        <f t="shared" ca="1" si="183"/>
        <v>99.293286219081267</v>
      </c>
      <c r="HK182" s="27">
        <f t="shared" ca="1" si="183"/>
        <v>102.64797507788161</v>
      </c>
      <c r="HL182" s="27">
        <f t="shared" ca="1" si="184"/>
        <v>100.80428954423593</v>
      </c>
      <c r="HM182" s="27">
        <f t="shared" ca="1" si="185"/>
        <v>121.10552763819094</v>
      </c>
      <c r="HN182" s="27">
        <f t="shared" ca="1" si="186"/>
        <v>95.782701929949965</v>
      </c>
      <c r="HO182" s="27">
        <f t="shared" ca="1" si="186"/>
        <v>102.48538011695905</v>
      </c>
      <c r="HP182" s="27">
        <f t="shared" ca="1" si="186"/>
        <v>97.557571528262386</v>
      </c>
      <c r="HQ182" s="27">
        <f t="shared" ca="1" si="186"/>
        <v>102.93040293040292</v>
      </c>
      <c r="HR182" s="27">
        <f t="shared" ca="1" si="187"/>
        <v>95.201668984700973</v>
      </c>
      <c r="HT182" s="27">
        <f t="shared" ca="1" si="282"/>
        <v>166.16866820913975</v>
      </c>
      <c r="HU182" s="27">
        <f t="shared" ca="1" si="282"/>
        <v>29.635311774439764</v>
      </c>
      <c r="HV182" s="27">
        <f t="shared" ca="1" si="282"/>
        <v>28.517440610170464</v>
      </c>
      <c r="HW182" s="27">
        <f t="shared" ca="1" si="283"/>
        <v>536.10688030574954</v>
      </c>
      <c r="HX182" s="27">
        <f t="shared" ca="1" si="283"/>
        <v>464.16947804558924</v>
      </c>
      <c r="HY182" s="27">
        <f t="shared" ca="1" si="233"/>
        <v>1000.0000000000001</v>
      </c>
      <c r="HZ182" s="27">
        <f t="shared" ca="1" si="284"/>
        <v>8.3999771832753414</v>
      </c>
      <c r="IA182" s="27">
        <f t="shared" ca="1" si="284"/>
        <v>17.395169782012889</v>
      </c>
      <c r="IB182" s="27">
        <f t="shared" ca="1" si="284"/>
        <v>19.098480786416445</v>
      </c>
      <c r="IC182" s="27">
        <f t="shared" ca="1" si="284"/>
        <v>49.662590727783964</v>
      </c>
      <c r="ID182" s="27">
        <f t="shared" ca="1" si="284"/>
        <v>26.920189729841209</v>
      </c>
      <c r="IE182" s="27">
        <f t="shared" ca="1" si="284"/>
        <v>14.163177609187535</v>
      </c>
      <c r="IG182" s="28">
        <f t="shared" ca="1" si="217"/>
        <v>0.20797296890541284</v>
      </c>
      <c r="IH182" s="28">
        <f t="shared" ca="1" si="217"/>
        <v>2.198904524289004E-2</v>
      </c>
      <c r="II182" s="28">
        <f t="shared" ca="1" si="217"/>
        <v>2.9572584087131704E-2</v>
      </c>
      <c r="IJ182" s="28">
        <f t="shared" ca="1" si="218"/>
        <v>-0.4427287948729805</v>
      </c>
      <c r="IK182" s="24">
        <f t="shared" ca="1" si="234"/>
        <v>-0.70226339310841512</v>
      </c>
      <c r="IL182" s="28">
        <f t="shared" ca="1" si="219"/>
        <v>1.6568008540355195</v>
      </c>
      <c r="IM182" s="28">
        <f t="shared" ca="1" si="235"/>
        <v>1.2064343163538884</v>
      </c>
      <c r="IN182" s="3">
        <f t="shared" ca="1" si="236"/>
        <v>1.2140720591625389</v>
      </c>
      <c r="IO182" s="2">
        <f t="shared" si="256"/>
        <v>1.3</v>
      </c>
      <c r="IQ182" s="2">
        <f t="shared" ca="1" si="220"/>
        <v>0.25953459823543457</v>
      </c>
      <c r="IS182" s="3">
        <f t="shared" ca="1" si="221"/>
        <v>-9.4241340104642621E-2</v>
      </c>
      <c r="IT182" s="3">
        <f t="shared" ca="1" si="222"/>
        <v>7.2334431521645301E-3</v>
      </c>
      <c r="IU182" s="3">
        <f t="shared" si="223"/>
        <v>-9.9999999999999867E-2</v>
      </c>
      <c r="IV182" s="3">
        <f t="shared" ca="1" si="224"/>
        <v>-1.2992103047521776E-2</v>
      </c>
      <c r="IX182" s="28">
        <f ca="1">$HL182/100*(GZ182-100)*AL182/1000+(HM182-100)*HZ182/$HY182</f>
        <v>4.1625406028427792E-2</v>
      </c>
      <c r="IY182" s="28">
        <f ca="1">$HL182/100*(HA182-100)*AM182/1000+(HN182-100)*IA182/$HY182</f>
        <v>-0.12835161270870898</v>
      </c>
      <c r="IZ182" s="28">
        <f ca="1">$HL182/100*(HB182-100)*AN182/1000+(HO182-100)*IB182/$HY182</f>
        <v>6.4579267514484423E-2</v>
      </c>
      <c r="JA182" s="28">
        <f ca="1">$HL182/100*(HC182-100)*AO182/1000+(HP182-100)*IC182/$HY182</f>
        <v>-0.25368407493231659</v>
      </c>
      <c r="JB182" s="28">
        <f ca="1">$HL182/100*(HD182-100)*AP182/1000+(HQ182-100)*ID182/$HY182</f>
        <v>2.0772074379634561E-2</v>
      </c>
      <c r="JC182" s="28">
        <f ca="1">$HL182/100*(HE182-100)*AQ182/1000+(HR182-100)*IE182/$HY182</f>
        <v>-4.1451547022682105E-2</v>
      </c>
      <c r="JE182" s="3">
        <f t="shared" ca="1" si="268"/>
        <v>-9.7441713389665535E-2</v>
      </c>
      <c r="JF182" s="3">
        <f t="shared" ca="1" si="268"/>
        <v>2.9096275899326562E-3</v>
      </c>
      <c r="JG182" s="3">
        <f t="shared" ca="1" si="268"/>
        <v>1.5805872426305767E-3</v>
      </c>
      <c r="JH182" s="3">
        <f t="shared" ca="1" si="268"/>
        <v>-1.6263583255435893E-2</v>
      </c>
      <c r="JI182" s="3">
        <f t="shared" ca="1" si="268"/>
        <v>3.1848957605789596E-2</v>
      </c>
      <c r="JJ182" s="3">
        <f t="shared" ca="1" si="268"/>
        <v>1.1356189705942765E-3</v>
      </c>
      <c r="JK182" s="3">
        <f>IO182-IO181</f>
        <v>-9.9999999999999867E-2</v>
      </c>
      <c r="JL182" s="3">
        <f t="shared" ca="1" si="226"/>
        <v>-4.1388738529649083E-3</v>
      </c>
      <c r="JN182" s="10">
        <f>COUNTIF(EI182:ET182,"&gt;2")</f>
        <v>4</v>
      </c>
      <c r="JP182" s="2">
        <f>AVERAGE(CS182,CS170,CS158,CS146,CS134,CS122,CS110,CS98,CS86,CS74)</f>
        <v>0.36933711875588299</v>
      </c>
      <c r="JQ182" s="2">
        <f>CS182-JP182</f>
        <v>-0.36933711875588299</v>
      </c>
      <c r="JR182" s="2">
        <f>AVERAGE(CT182,CT170,CT158,CT146,CT134,CT122,CT110,CT98,CT86,CT74)</f>
        <v>0.30185325288405201</v>
      </c>
      <c r="JS182" s="2">
        <f>CT182-JR182</f>
        <v>-0.17716497358231348</v>
      </c>
      <c r="KH182" s="2">
        <f>(DN182*$DN$4)+(FB182*$FB$3)+(FC182*$FC$3)+(FD182*$FD$3)+(FE182*$FE$3)+(FF182*$FF$3)+(FG182*$FG$3)</f>
        <v>1.5352916606062008</v>
      </c>
      <c r="KI182" s="2">
        <f>F182-KH182</f>
        <v>-0.23529166060620077</v>
      </c>
      <c r="KJ182" s="2">
        <f>MAX(DN182,FB182:FG182)</f>
        <v>2.716297786720312</v>
      </c>
      <c r="KK182" s="2">
        <f>MIN(DN182,FB182:FG182)</f>
        <v>-0.20811654526533552</v>
      </c>
      <c r="KL182" s="2">
        <f t="shared" si="257"/>
        <v>2.9244143319856475</v>
      </c>
      <c r="KO182" s="2">
        <f>BO182</f>
        <v>94.84</v>
      </c>
      <c r="KP182" s="2">
        <f>100*((BO176/BO164)-1)</f>
        <v>1.4578725115624414</v>
      </c>
      <c r="KQ182" s="2">
        <f t="shared" si="263"/>
        <v>1.4578725115624414</v>
      </c>
      <c r="KR182" s="2">
        <f>100*((BO170/BO158)-1)</f>
        <v>-0.23145818657542838</v>
      </c>
      <c r="KS182" s="2">
        <f t="shared" si="274"/>
        <v>-0.23145818657542838</v>
      </c>
      <c r="KT182" s="3">
        <f>BP182</f>
        <v>1.623</v>
      </c>
      <c r="KU182" s="3">
        <f>BQ182</f>
        <v>25.857727272727274</v>
      </c>
      <c r="KV182" s="3">
        <f t="shared" si="207"/>
        <v>15.932056237046996</v>
      </c>
      <c r="KW182" s="2">
        <f t="shared" si="200"/>
        <v>36.286708821598907</v>
      </c>
      <c r="KX182" s="2">
        <f t="shared" si="200"/>
        <v>29.145627615425962</v>
      </c>
      <c r="LB182">
        <v>0</v>
      </c>
      <c r="LE182" s="2" t="e">
        <v>#N/A</v>
      </c>
      <c r="LF182" s="2" t="e">
        <v>#N/A</v>
      </c>
      <c r="LG182" s="2" t="e">
        <v>#N/A</v>
      </c>
      <c r="LH182" s="2" t="e">
        <v>#N/A</v>
      </c>
      <c r="LI182" s="2" t="e">
        <v>#N/A</v>
      </c>
      <c r="LJ182" s="2" t="e">
        <v>#N/A</v>
      </c>
      <c r="LK182" s="2">
        <v>85.136799022177641</v>
      </c>
      <c r="LL182" s="2" t="e">
        <v>#N/A</v>
      </c>
      <c r="LM182" s="2" t="e">
        <v>#N/A</v>
      </c>
      <c r="LN182" s="2">
        <v>80.443917815323488</v>
      </c>
      <c r="LO182" s="2">
        <v>52.760754956561414</v>
      </c>
      <c r="LP182" s="2">
        <v>61.03867550045711</v>
      </c>
      <c r="LQ182" s="2" t="e">
        <v>#N/A</v>
      </c>
      <c r="LR182" s="2" t="e">
        <v>#N/A</v>
      </c>
      <c r="LS182" s="2" t="e">
        <v>#N/A</v>
      </c>
      <c r="LT182" s="2" t="e">
        <v>#N/A</v>
      </c>
      <c r="LU182" s="2" t="e">
        <v>#N/A</v>
      </c>
      <c r="LV182" s="2" t="e">
        <v>#N/A</v>
      </c>
      <c r="LW182" s="2" t="e">
        <v>#N/A</v>
      </c>
      <c r="LX182" s="2" t="e">
        <v>#N/A</v>
      </c>
      <c r="LY182" s="2">
        <v>73.805017629528308</v>
      </c>
      <c r="LZ182" s="2" t="e">
        <v>#N/A</v>
      </c>
      <c r="MA182" s="2" t="e">
        <v>#N/A</v>
      </c>
      <c r="MB182" s="2" t="e">
        <v>#N/A</v>
      </c>
      <c r="MC182" s="2" t="e">
        <v>#N/A</v>
      </c>
      <c r="MD182" s="2" t="e">
        <v>#N/A</v>
      </c>
      <c r="ME182" s="2" t="e">
        <v>#N/A</v>
      </c>
      <c r="MF182" s="2" t="e">
        <v>#N/A</v>
      </c>
      <c r="MG182" s="2" t="e">
        <v>#N/A</v>
      </c>
      <c r="MH182" s="2">
        <v>72.490809247044865</v>
      </c>
      <c r="MI182" s="2" t="e">
        <v>#N/A</v>
      </c>
      <c r="MJ182" s="2" t="e">
        <v>#N/A</v>
      </c>
      <c r="MK182" s="2" t="e">
        <v>#N/A</v>
      </c>
      <c r="ML182" s="2" t="e">
        <v>#N/A</v>
      </c>
      <c r="MM182" s="2" t="e">
        <v>#N/A</v>
      </c>
      <c r="MN182" s="2" t="e">
        <v>#N/A</v>
      </c>
      <c r="MO182" s="2" t="e">
        <v>#N/A</v>
      </c>
      <c r="MP182" s="2">
        <v>47.876094627359265</v>
      </c>
      <c r="MQ182" s="2" t="e">
        <v>#N/A</v>
      </c>
      <c r="MR182" s="2" t="e">
        <v>#N/A</v>
      </c>
      <c r="MS182" s="10" t="e">
        <v>#N/A</v>
      </c>
      <c r="MT182" s="2" t="e">
        <v>#N/A</v>
      </c>
      <c r="MU182" s="2" t="e">
        <v>#N/A</v>
      </c>
      <c r="MV182" s="2" t="e">
        <v>#N/A</v>
      </c>
      <c r="MX182" s="22" t="e">
        <v>#N/A</v>
      </c>
      <c r="MY182" s="22" t="e">
        <v>#N/A</v>
      </c>
      <c r="MZ182" s="22" t="e">
        <v>#N/A</v>
      </c>
      <c r="NA182" s="22" t="e">
        <v>#N/A</v>
      </c>
      <c r="NB182" s="22" t="e">
        <v>#N/A</v>
      </c>
      <c r="NC182" s="22" t="e">
        <v>#N/A</v>
      </c>
      <c r="ND182" s="22">
        <v>1</v>
      </c>
      <c r="NE182" s="22" t="e">
        <v>#N/A</v>
      </c>
      <c r="NF182" s="22" t="e">
        <v>#N/A</v>
      </c>
      <c r="NG182" s="22">
        <v>3</v>
      </c>
      <c r="NH182" s="23">
        <v>8</v>
      </c>
      <c r="NI182" s="22">
        <v>23</v>
      </c>
      <c r="NJ182" s="22" t="e">
        <v>#N/A</v>
      </c>
      <c r="NK182" s="22" t="e">
        <v>#N/A</v>
      </c>
      <c r="NL182" s="23" t="e">
        <v>#N/A</v>
      </c>
      <c r="NM182" s="3" t="e">
        <v>#N/A</v>
      </c>
      <c r="NN182" s="22" t="e">
        <v>#N/A</v>
      </c>
      <c r="NO182" s="22" t="e">
        <v>#N/A</v>
      </c>
      <c r="NP182" s="22" t="e">
        <v>#N/A</v>
      </c>
      <c r="NQ182" s="22" t="e">
        <v>#N/A</v>
      </c>
      <c r="NR182" s="23">
        <v>1</v>
      </c>
      <c r="NS182" s="22" t="e">
        <v>#N/A</v>
      </c>
      <c r="NT182" s="22" t="e">
        <v>#N/A</v>
      </c>
      <c r="NU182" s="23" t="e">
        <v>#N/A</v>
      </c>
      <c r="NV182" s="3" t="e">
        <v>#N/A</v>
      </c>
      <c r="NW182" s="22" t="e">
        <v>#N/A</v>
      </c>
      <c r="NX182" s="22" t="e">
        <v>#N/A</v>
      </c>
      <c r="NY182" s="22" t="e">
        <v>#N/A</v>
      </c>
      <c r="NZ182" s="22" t="e">
        <v>#N/A</v>
      </c>
      <c r="OA182" s="23">
        <v>11</v>
      </c>
      <c r="OB182" s="22" t="e">
        <v>#N/A</v>
      </c>
      <c r="OC182" s="22" t="e">
        <v>#N/A</v>
      </c>
      <c r="OD182" s="22" t="e">
        <v>#N/A</v>
      </c>
      <c r="OE182" s="22" t="e">
        <v>#N/A</v>
      </c>
      <c r="OF182" s="22" t="e">
        <v>#N/A</v>
      </c>
      <c r="OG182" s="22" t="e">
        <v>#N/A</v>
      </c>
      <c r="OH182" s="23" t="e">
        <v>#N/A</v>
      </c>
      <c r="OI182" s="22">
        <v>2</v>
      </c>
      <c r="OJ182" s="22" t="e">
        <v>#N/A</v>
      </c>
      <c r="OK182" s="22" t="e">
        <v>#N/A</v>
      </c>
      <c r="OL182" s="22" t="e">
        <v>#N/A</v>
      </c>
      <c r="OM182" s="23" t="e">
        <v>#N/A</v>
      </c>
      <c r="ON182" s="22" t="e">
        <v>#N/A</v>
      </c>
      <c r="OO182" s="22" t="e">
        <v>#N/A</v>
      </c>
      <c r="OQ182">
        <f t="shared" si="258"/>
        <v>-4</v>
      </c>
      <c r="OR182" s="23" t="e">
        <f t="shared" ca="1" si="238"/>
        <v>#N/A</v>
      </c>
      <c r="OS182" s="23" t="e">
        <f t="shared" ca="1" si="238"/>
        <v>#N/A</v>
      </c>
      <c r="OT182" s="23" t="e">
        <f t="shared" ca="1" si="238"/>
        <v>#N/A</v>
      </c>
      <c r="OU182" s="23" t="e">
        <f t="shared" ca="1" si="238"/>
        <v>#N/A</v>
      </c>
      <c r="OV182" s="23" t="e">
        <f t="shared" ca="1" si="238"/>
        <v>#N/A</v>
      </c>
      <c r="OW182" s="23" t="e">
        <f t="shared" ca="1" si="238"/>
        <v>#N/A</v>
      </c>
      <c r="OX182" s="23">
        <f t="shared" ca="1" si="238"/>
        <v>1.0102842555861344</v>
      </c>
      <c r="OY182" s="23" t="e">
        <f t="shared" ca="1" si="278"/>
        <v>#N/A</v>
      </c>
      <c r="OZ182" s="23" t="e">
        <f t="shared" ca="1" si="278"/>
        <v>#N/A</v>
      </c>
      <c r="PA182" s="23">
        <f t="shared" ca="1" si="278"/>
        <v>1.0049847137666126</v>
      </c>
      <c r="PB182" s="23">
        <f t="shared" ca="1" si="278"/>
        <v>1.0176450518544828</v>
      </c>
      <c r="PC182" s="23">
        <f t="shared" ca="1" si="278"/>
        <v>1.0143968342208185</v>
      </c>
      <c r="PD182" s="23" t="e">
        <f t="shared" ca="1" si="278"/>
        <v>#N/A</v>
      </c>
      <c r="PE182" s="23" t="e">
        <f t="shared" ca="1" si="278"/>
        <v>#N/A</v>
      </c>
      <c r="PF182" s="23" t="e">
        <f t="shared" ca="1" si="278"/>
        <v>#N/A</v>
      </c>
      <c r="PG182" s="23" t="e">
        <f t="shared" ca="1" si="278"/>
        <v>#N/A</v>
      </c>
      <c r="PH182" s="23" t="e">
        <f t="shared" ca="1" si="278"/>
        <v>#N/A</v>
      </c>
      <c r="PI182" s="23" t="e">
        <f t="shared" ca="1" si="278"/>
        <v>#N/A</v>
      </c>
      <c r="PJ182" s="23" t="e">
        <f t="shared" ca="1" si="264"/>
        <v>#N/A</v>
      </c>
      <c r="PK182" s="23" t="e">
        <f t="shared" ca="1" si="264"/>
        <v>#N/A</v>
      </c>
      <c r="PL182" s="23">
        <f t="shared" ca="1" si="264"/>
        <v>1.0140256605378855</v>
      </c>
      <c r="PM182" s="23" t="e">
        <f t="shared" ca="1" si="264"/>
        <v>#N/A</v>
      </c>
      <c r="PN182" s="23" t="e">
        <f t="shared" ca="1" si="264"/>
        <v>#N/A</v>
      </c>
      <c r="PO182" s="23" t="e">
        <f t="shared" ca="1" si="264"/>
        <v>#N/A</v>
      </c>
      <c r="PP182" s="23" t="e">
        <f t="shared" ca="1" si="262"/>
        <v>#N/A</v>
      </c>
      <c r="PQ182" s="23" t="e">
        <f t="shared" ca="1" si="262"/>
        <v>#N/A</v>
      </c>
      <c r="PR182" s="23" t="e">
        <f t="shared" ca="1" si="262"/>
        <v>#N/A</v>
      </c>
      <c r="PS182" s="23" t="e">
        <f t="shared" ca="1" si="239"/>
        <v>#N/A</v>
      </c>
      <c r="PT182" s="23" t="e">
        <f t="shared" ca="1" si="239"/>
        <v>#N/A</v>
      </c>
      <c r="PU182" s="23">
        <f t="shared" ca="1" si="239"/>
        <v>1.0102526008922654</v>
      </c>
      <c r="PV182" s="23" t="e">
        <f t="shared" ca="1" si="239"/>
        <v>#N/A</v>
      </c>
      <c r="PW182" s="23" t="e">
        <f t="shared" ca="1" si="239"/>
        <v>#N/A</v>
      </c>
      <c r="PX182" s="23" t="e">
        <f t="shared" ca="1" si="239"/>
        <v>#N/A</v>
      </c>
      <c r="PY182" s="23" t="e">
        <f t="shared" ca="1" si="239"/>
        <v>#N/A</v>
      </c>
      <c r="PZ182" s="23" t="e">
        <f t="shared" ca="1" si="239"/>
        <v>#N/A</v>
      </c>
      <c r="QA182" s="23" t="e">
        <f t="shared" ca="1" si="273"/>
        <v>#N/A</v>
      </c>
      <c r="QB182" s="23" t="e">
        <f t="shared" ca="1" si="273"/>
        <v>#N/A</v>
      </c>
      <c r="QC182" s="23">
        <f t="shared" ca="1" si="273"/>
        <v>1.0169635831906854</v>
      </c>
      <c r="QD182" s="23" t="e">
        <f t="shared" ca="1" si="273"/>
        <v>#N/A</v>
      </c>
      <c r="QE182" s="23" t="e">
        <f t="shared" ca="1" si="273"/>
        <v>#N/A</v>
      </c>
      <c r="QF182" s="23" t="e">
        <f t="shared" ca="1" si="273"/>
        <v>#N/A</v>
      </c>
      <c r="QG182" s="23" t="e">
        <f t="shared" ca="1" si="194"/>
        <v>#N/A</v>
      </c>
      <c r="QH182" s="23" t="e">
        <f t="shared" ca="1" si="194"/>
        <v>#N/A</v>
      </c>
      <c r="QI182" s="23" t="e">
        <f t="shared" ca="1" si="194"/>
        <v>#N/A</v>
      </c>
      <c r="QJ182" s="26" t="e">
        <f t="shared" ca="1" si="211"/>
        <v>#N/A</v>
      </c>
    </row>
    <row r="183" spans="1:452" x14ac:dyDescent="0.35">
      <c r="A183" t="s">
        <v>1248</v>
      </c>
      <c r="B183" s="25">
        <v>37773</v>
      </c>
      <c r="C183" t="s">
        <v>801</v>
      </c>
      <c r="D183" s="2">
        <v>76.7</v>
      </c>
      <c r="E183" s="2">
        <v>75.400000000000006</v>
      </c>
      <c r="F183" s="2">
        <v>1.1000000000000001</v>
      </c>
      <c r="G183" s="2">
        <v>80.2</v>
      </c>
      <c r="H183" s="2">
        <v>75.218798384749817</v>
      </c>
      <c r="I183" s="2">
        <v>80.01387970316874</v>
      </c>
      <c r="J183" s="2">
        <v>83.8</v>
      </c>
      <c r="K183" s="2">
        <v>66.7</v>
      </c>
      <c r="L183" s="2">
        <v>66.611533541721286</v>
      </c>
      <c r="M183" s="2">
        <v>72.8</v>
      </c>
      <c r="N183" s="2">
        <v>66.7</v>
      </c>
      <c r="O183" s="2">
        <v>69.400000000000006</v>
      </c>
      <c r="P183" s="2">
        <v>67</v>
      </c>
      <c r="Q183" s="2">
        <v>134.1</v>
      </c>
      <c r="R183" s="2">
        <v>69.5</v>
      </c>
      <c r="S183" s="2">
        <v>66.7</v>
      </c>
      <c r="T183" s="2">
        <v>38.9</v>
      </c>
      <c r="U183" s="2">
        <v>59.2</v>
      </c>
      <c r="V183" s="2">
        <v>76.599999999999994</v>
      </c>
      <c r="W183" s="2">
        <v>36.299999999999997</v>
      </c>
      <c r="X183" s="2">
        <v>99.5</v>
      </c>
      <c r="Y183" s="2" t="e">
        <v>#N/A</v>
      </c>
      <c r="Z183" s="2">
        <v>52</v>
      </c>
      <c r="AA183" s="2">
        <v>82.9</v>
      </c>
      <c r="AB183" s="2">
        <v>138.9</v>
      </c>
      <c r="AC183" s="2">
        <v>125.3</v>
      </c>
      <c r="AD183" s="2">
        <v>71</v>
      </c>
      <c r="AE183" s="2">
        <v>135.19999999999999</v>
      </c>
      <c r="AF183" s="2">
        <v>81.7</v>
      </c>
      <c r="AG183" s="22">
        <v>534</v>
      </c>
      <c r="AH183" s="22">
        <v>466</v>
      </c>
      <c r="AI183" s="22">
        <v>155</v>
      </c>
      <c r="AJ183" s="22">
        <v>27</v>
      </c>
      <c r="AK183" s="22">
        <v>28</v>
      </c>
      <c r="AL183" s="22">
        <v>7</v>
      </c>
      <c r="AM183" s="22">
        <v>17</v>
      </c>
      <c r="AN183" s="22">
        <v>17</v>
      </c>
      <c r="AO183" s="22">
        <v>54</v>
      </c>
      <c r="AP183" s="22">
        <v>27</v>
      </c>
      <c r="AQ183" s="22">
        <v>18</v>
      </c>
      <c r="AR183" s="2">
        <v>69.8</v>
      </c>
      <c r="AS183" s="2">
        <v>60.5</v>
      </c>
      <c r="AT183" s="2">
        <v>134.1</v>
      </c>
      <c r="AU183" s="2">
        <v>58.3</v>
      </c>
      <c r="AV183" s="2">
        <v>83.6</v>
      </c>
      <c r="AW183" s="2">
        <v>72.099999999999994</v>
      </c>
      <c r="AX183" s="2">
        <v>69.5</v>
      </c>
      <c r="AY183" s="2">
        <v>89.5</v>
      </c>
      <c r="AZ183" s="2">
        <v>100.7</v>
      </c>
      <c r="BA183" s="2">
        <v>36.299999999999997</v>
      </c>
      <c r="BB183" s="2">
        <v>69.7</v>
      </c>
      <c r="BC183" s="2">
        <v>76.099999999999994</v>
      </c>
      <c r="BD183" s="3" t="e">
        <v>#N/A</v>
      </c>
      <c r="BE183" s="3" t="e">
        <v>#N/A</v>
      </c>
      <c r="BF183" s="3" t="e">
        <v>#N/A</v>
      </c>
      <c r="BG183" s="3" t="e">
        <v>#N/A</v>
      </c>
      <c r="BH183" s="3" t="e">
        <v>#N/A</v>
      </c>
      <c r="BI183" s="2">
        <v>181.3</v>
      </c>
      <c r="BJ183" s="2">
        <v>2.9</v>
      </c>
      <c r="BK183" s="2">
        <v>2.8</v>
      </c>
      <c r="BL183" s="2">
        <v>66.3</v>
      </c>
      <c r="BM183" s="2">
        <v>73.5</v>
      </c>
      <c r="BN183" s="10">
        <v>349</v>
      </c>
      <c r="BO183" s="3">
        <v>96.57</v>
      </c>
      <c r="BP183" s="22">
        <v>1.6606000000000001</v>
      </c>
      <c r="BQ183" s="3">
        <v>27.65285714285714</v>
      </c>
      <c r="BR183" s="23">
        <v>5.822857142857143</v>
      </c>
      <c r="BS183" s="2">
        <v>40</v>
      </c>
      <c r="BT183" s="3">
        <v>53.99</v>
      </c>
      <c r="BU183" s="2">
        <v>1.8</v>
      </c>
      <c r="BV183" s="2">
        <v>1.5</v>
      </c>
      <c r="BW183" s="2">
        <v>2.9</v>
      </c>
      <c r="BX183" s="2">
        <v>2.7</v>
      </c>
      <c r="BY183" s="23">
        <v>183.1</v>
      </c>
      <c r="BZ183" s="2">
        <v>95.6</v>
      </c>
      <c r="CA183" s="2">
        <v>78.8</v>
      </c>
      <c r="CB183" s="3">
        <v>84.43</v>
      </c>
      <c r="CC183" s="2">
        <v>81.099999999999994</v>
      </c>
      <c r="CD183" s="2">
        <v>102.3</v>
      </c>
      <c r="CE183" s="2">
        <v>95.549112955228438</v>
      </c>
      <c r="CF183" s="3">
        <v>84.252538298993713</v>
      </c>
      <c r="CG183" s="2">
        <v>81.007557582143576</v>
      </c>
      <c r="CH183" s="23">
        <v>193.0255917122943</v>
      </c>
      <c r="CI183" s="3">
        <v>84.746643522034844</v>
      </c>
      <c r="CM183" s="2">
        <f t="shared" si="196"/>
        <v>16.652328762409454</v>
      </c>
      <c r="CN183" s="2">
        <f t="shared" si="196"/>
        <v>3.5064778651434074</v>
      </c>
      <c r="CO183" s="2">
        <f t="shared" si="197"/>
        <v>107.412098899855</v>
      </c>
      <c r="CR183" s="2">
        <f t="shared" si="201"/>
        <v>-0.13020833333332593</v>
      </c>
      <c r="CS183" s="2">
        <f t="shared" si="201"/>
        <v>-0.1324503311258203</v>
      </c>
      <c r="CT183" s="2">
        <f t="shared" si="202"/>
        <v>-0.12453300124532295</v>
      </c>
      <c r="CU183" s="2">
        <f t="shared" si="202"/>
        <v>-6.3753472295819194E-2</v>
      </c>
      <c r="CV183" s="2">
        <f t="shared" si="202"/>
        <v>-0.10084202685608937</v>
      </c>
      <c r="CW183" s="2">
        <f t="shared" si="203"/>
        <v>-0.57306590257878443</v>
      </c>
      <c r="CX183" s="2">
        <f t="shared" si="204"/>
        <v>0.30075187969925238</v>
      </c>
      <c r="CY183" s="2">
        <f t="shared" si="244"/>
        <v>-1.1851851851851809</v>
      </c>
      <c r="CZ183" s="2">
        <f t="shared" si="208"/>
        <v>0.25773195876289029</v>
      </c>
      <c r="DA183" s="2">
        <f t="shared" si="209"/>
        <v>0</v>
      </c>
      <c r="DB183" s="2">
        <f t="shared" si="210"/>
        <v>-0.77720207253887108</v>
      </c>
      <c r="DC183" s="2"/>
      <c r="DF183" s="2">
        <f t="shared" si="205"/>
        <v>-0.76236478670812513</v>
      </c>
      <c r="DG183" s="2">
        <f t="shared" si="205"/>
        <v>-1.2034152161063294</v>
      </c>
      <c r="DH183" s="2">
        <f t="shared" si="206"/>
        <v>3.5448266181791199</v>
      </c>
      <c r="DI183" s="2">
        <f t="shared" si="285"/>
        <v>-2.3889706836954239</v>
      </c>
      <c r="DJ183" s="2">
        <f t="shared" si="285"/>
        <v>0</v>
      </c>
      <c r="DM183" s="2"/>
      <c r="DN183" s="2">
        <f t="shared" si="245"/>
        <v>1.0723860589812486</v>
      </c>
      <c r="DO183" s="2">
        <f t="shared" si="212"/>
        <v>1.0075566750629685</v>
      </c>
      <c r="DP183" s="2">
        <f t="shared" si="246"/>
        <v>-0.82840236686390867</v>
      </c>
      <c r="DQ183" s="2"/>
      <c r="DR183" s="2">
        <f t="shared" si="247"/>
        <v>3.4108527131782989</v>
      </c>
      <c r="DS183" s="2">
        <f t="shared" si="248"/>
        <v>2.7259379366969942</v>
      </c>
      <c r="DT183" s="2" t="e">
        <v>#N/A</v>
      </c>
      <c r="DU183" s="2" t="e">
        <v>#N/A</v>
      </c>
      <c r="DV183" s="2">
        <f t="shared" si="213"/>
        <v>1.6105417276720546</v>
      </c>
      <c r="DW183" s="2">
        <f t="shared" si="249"/>
        <v>-4.4871794871794934</v>
      </c>
      <c r="DX183" s="2">
        <f t="shared" si="250"/>
        <v>1.3020833333333259</v>
      </c>
      <c r="DY183" s="2">
        <f t="shared" si="251"/>
        <v>2.2058823529411686</v>
      </c>
      <c r="DZ183" s="2">
        <f t="shared" si="252"/>
        <v>0.75528700906344337</v>
      </c>
      <c r="EA183" s="2">
        <f t="shared" si="190"/>
        <v>-9.893455098934556</v>
      </c>
      <c r="EB183" s="2">
        <f t="shared" si="190"/>
        <v>4.2176870748299233</v>
      </c>
      <c r="EC183" s="2">
        <f t="shared" si="190"/>
        <v>8.6826347305389184</v>
      </c>
      <c r="ED183" s="2">
        <f t="shared" si="188"/>
        <v>7.219827586206895</v>
      </c>
      <c r="EE183" s="2" t="e">
        <f t="shared" si="188"/>
        <v>#N/A</v>
      </c>
      <c r="EF183" s="2">
        <f t="shared" si="188"/>
        <v>7.2164948453608213</v>
      </c>
      <c r="EG183" s="2">
        <f t="shared" si="188"/>
        <v>0.60679611650484855</v>
      </c>
      <c r="EH183" s="2">
        <f t="shared" si="188"/>
        <v>-2.86713286713286</v>
      </c>
      <c r="EI183" s="2">
        <f t="shared" si="275"/>
        <v>1.3062409288824295</v>
      </c>
      <c r="EJ183" s="2">
        <f t="shared" si="275"/>
        <v>2.1959459459459429</v>
      </c>
      <c r="EK183" s="2">
        <f t="shared" si="275"/>
        <v>-4.4871794871794934</v>
      </c>
      <c r="EL183" s="2">
        <f t="shared" si="275"/>
        <v>1.5679442508710784</v>
      </c>
      <c r="EM183" s="2">
        <f t="shared" si="275"/>
        <v>-0.35756853396902155</v>
      </c>
      <c r="EN183" s="2">
        <f t="shared" si="275"/>
        <v>2.853067047075597</v>
      </c>
      <c r="EO183" s="2">
        <f t="shared" si="240"/>
        <v>2.2058823529411686</v>
      </c>
      <c r="EP183" s="2">
        <f t="shared" si="240"/>
        <v>0</v>
      </c>
      <c r="EQ183" s="2">
        <f t="shared" si="240"/>
        <v>-0.69033530571992463</v>
      </c>
      <c r="ER183" s="2">
        <f t="shared" si="240"/>
        <v>8.6826347305389184</v>
      </c>
      <c r="ES183" s="2">
        <f t="shared" si="240"/>
        <v>3.1065088757396664</v>
      </c>
      <c r="ET183" s="2">
        <f t="shared" si="240"/>
        <v>1.4666666666666606</v>
      </c>
      <c r="EU183" s="2">
        <f t="shared" si="198"/>
        <v>2.9</v>
      </c>
      <c r="EV183" s="2">
        <f t="shared" si="198"/>
        <v>2.8</v>
      </c>
      <c r="EW183" s="2">
        <f t="shared" si="253"/>
        <v>1.3761467889908063</v>
      </c>
      <c r="EX183" s="2">
        <f t="shared" si="253"/>
        <v>0.96153846153845812</v>
      </c>
      <c r="EY183" s="2">
        <f t="shared" si="254"/>
        <v>2.7767578638071999</v>
      </c>
      <c r="EZ183" s="2">
        <f t="shared" si="254"/>
        <v>61.602420184888238</v>
      </c>
      <c r="FA183" s="2">
        <f t="shared" si="255"/>
        <v>-1.9607843137254832</v>
      </c>
      <c r="FB183" s="2">
        <f t="shared" si="281"/>
        <v>1.9487750556792971</v>
      </c>
      <c r="FC183" s="2">
        <f t="shared" si="281"/>
        <v>-0.41666666666667629</v>
      </c>
      <c r="FD183" s="2">
        <f t="shared" si="281"/>
        <v>1.025641025641022</v>
      </c>
      <c r="FE183" s="2">
        <f t="shared" si="280"/>
        <v>1.9685990338164316</v>
      </c>
      <c r="FF183" s="2">
        <f t="shared" si="280"/>
        <v>2.6582278481012578</v>
      </c>
      <c r="FG183" s="2">
        <f t="shared" si="280"/>
        <v>2.7108433734939874</v>
      </c>
      <c r="FH183" s="2">
        <v>2.9</v>
      </c>
      <c r="FI183" s="2">
        <v>2.2999999999999998</v>
      </c>
      <c r="FL183" s="2">
        <f t="shared" si="286"/>
        <v>5.2409114822737912E-2</v>
      </c>
      <c r="FM183" s="2">
        <f t="shared" si="286"/>
        <v>9.2732915084825507E-2</v>
      </c>
      <c r="FN183" s="2">
        <f t="shared" si="229"/>
        <v>0.67516838884138508</v>
      </c>
      <c r="FQ183" s="2">
        <f t="shared" si="287"/>
        <v>0.20980131979866368</v>
      </c>
      <c r="FR183" s="2">
        <f t="shared" si="287"/>
        <v>0.37144794300438821</v>
      </c>
      <c r="FS183" s="2">
        <f t="shared" si="231"/>
        <v>2.728148015203935</v>
      </c>
      <c r="FT183" s="2">
        <f t="shared" si="288"/>
        <v>0.68730275985788847</v>
      </c>
      <c r="FU183" s="2">
        <f t="shared" si="288"/>
        <v>1.8875045332598983</v>
      </c>
      <c r="FX183" s="2">
        <f t="shared" si="289"/>
        <v>1.3893480253624135</v>
      </c>
      <c r="FY183" s="2">
        <f t="shared" si="289"/>
        <v>1.1920919309831968</v>
      </c>
      <c r="FZ183" s="2">
        <f t="shared" si="242"/>
        <v>3.4428014407152485</v>
      </c>
      <c r="GA183" s="2">
        <f t="shared" si="290"/>
        <v>1.2642607377605586</v>
      </c>
      <c r="GB183" s="2">
        <f t="shared" si="290"/>
        <v>1.6983565763311725</v>
      </c>
      <c r="GE183" s="2"/>
      <c r="GF183" s="2"/>
      <c r="GG183" s="2">
        <f t="shared" si="279"/>
        <v>-5.6274022552527336</v>
      </c>
      <c r="GH183" s="2">
        <f t="shared" si="279"/>
        <v>50.487748667386299</v>
      </c>
      <c r="GI183" s="2">
        <f t="shared" si="260"/>
        <v>-2.6612903225806339</v>
      </c>
      <c r="GJ183" s="2">
        <f t="shared" si="261"/>
        <v>3.6863966770508627</v>
      </c>
      <c r="GK183" s="2">
        <v>3.2</v>
      </c>
      <c r="GN183" s="2">
        <f t="shared" si="191"/>
        <v>-0.19999999999999996</v>
      </c>
      <c r="GQ183" s="2"/>
      <c r="GT183" s="27">
        <f t="shared" ca="1" si="174"/>
        <v>101.66919575113809</v>
      </c>
      <c r="GU183" s="27">
        <f t="shared" ca="1" si="175"/>
        <v>101.06060606060608</v>
      </c>
      <c r="GV183" s="27">
        <f t="shared" ca="1" si="175"/>
        <v>100.51679586563307</v>
      </c>
      <c r="GW183" s="27">
        <f t="shared" ca="1" si="176"/>
        <v>99.406880189798343</v>
      </c>
      <c r="GX183" s="27">
        <f t="shared" ca="1" si="176"/>
        <v>101.21396054628224</v>
      </c>
      <c r="GY183" s="27">
        <f t="shared" ca="1" si="177"/>
        <v>100.2659574468085</v>
      </c>
      <c r="GZ183" s="27">
        <f t="shared" ca="1" si="178"/>
        <v>81.881051175656992</v>
      </c>
      <c r="HA183" s="27">
        <f t="shared" ca="1" si="179"/>
        <v>93.507462686567166</v>
      </c>
      <c r="HB183" s="27">
        <f t="shared" ca="1" si="179"/>
        <v>101.28388017118404</v>
      </c>
      <c r="HC183" s="27">
        <f t="shared" ca="1" si="179"/>
        <v>96.709585121602274</v>
      </c>
      <c r="HD183" s="27">
        <f t="shared" ca="1" si="179"/>
        <v>96.915776986951371</v>
      </c>
      <c r="HE183" s="27">
        <f t="shared" ca="1" si="180"/>
        <v>101.46092037983929</v>
      </c>
      <c r="HG183" s="27">
        <f t="shared" ca="1" si="181"/>
        <v>100</v>
      </c>
      <c r="HH183" s="27">
        <f t="shared" ca="1" si="182"/>
        <v>99.697885196374614</v>
      </c>
      <c r="HI183" s="27">
        <f t="shared" ca="1" si="182"/>
        <v>100.78125000000003</v>
      </c>
      <c r="HJ183" s="27">
        <f t="shared" ca="1" si="183"/>
        <v>99.763313609467446</v>
      </c>
      <c r="HK183" s="27">
        <f t="shared" ca="1" si="183"/>
        <v>102.17054263565892</v>
      </c>
      <c r="HL183" s="27">
        <f t="shared" ca="1" si="184"/>
        <v>100.80428954423593</v>
      </c>
      <c r="HM183" s="27">
        <f t="shared" ca="1" si="185"/>
        <v>110.04566210045661</v>
      </c>
      <c r="HN183" s="27">
        <f t="shared" ca="1" si="186"/>
        <v>97.525473071324598</v>
      </c>
      <c r="HO183" s="27">
        <f t="shared" ca="1" si="186"/>
        <v>102.03784570596797</v>
      </c>
      <c r="HP183" s="27">
        <f t="shared" ca="1" si="186"/>
        <v>98.520084566596196</v>
      </c>
      <c r="HQ183" s="27">
        <f t="shared" ca="1" si="186"/>
        <v>104.33168316831683</v>
      </c>
      <c r="HR183" s="27">
        <f t="shared" ca="1" si="187"/>
        <v>95.734265734265733</v>
      </c>
      <c r="HT183" s="27">
        <f t="shared" ca="1" si="282"/>
        <v>165.1661423074255</v>
      </c>
      <c r="HU183" s="27">
        <f t="shared" ca="1" si="282"/>
        <v>29.325226299968786</v>
      </c>
      <c r="HV183" s="27">
        <f t="shared" ca="1" si="282"/>
        <v>28.517440610170464</v>
      </c>
      <c r="HW183" s="27">
        <f t="shared" ca="1" si="283"/>
        <v>533.5810528367</v>
      </c>
      <c r="HX183" s="27">
        <f t="shared" ca="1" si="283"/>
        <v>466.3384942981387</v>
      </c>
      <c r="HY183" s="27">
        <f t="shared" ca="1" si="233"/>
        <v>1000.0000000000001</v>
      </c>
      <c r="HZ183" s="27">
        <f t="shared" ca="1" si="284"/>
        <v>9.244195995664823</v>
      </c>
      <c r="IA183" s="27">
        <f t="shared" ca="1" si="284"/>
        <v>17.084319714428673</v>
      </c>
      <c r="IB183" s="27">
        <f t="shared" ca="1" si="284"/>
        <v>19.182246053023533</v>
      </c>
      <c r="IC183" s="27">
        <f t="shared" ca="1" si="284"/>
        <v>49.177401425488796</v>
      </c>
      <c r="ID183" s="27">
        <f t="shared" ca="1" si="284"/>
        <v>26.55862430001428</v>
      </c>
      <c r="IE183" s="27">
        <f t="shared" ca="1" si="284"/>
        <v>14.084383853364518</v>
      </c>
      <c r="IG183" s="28">
        <f t="shared" ca="1" si="217"/>
        <v>0.26080624229578531</v>
      </c>
      <c r="IH183" s="28">
        <f t="shared" ca="1" si="217"/>
        <v>2.0007097930055638E-2</v>
      </c>
      <c r="II183" s="28">
        <f t="shared" ca="1" si="217"/>
        <v>3.6865917697567724E-2</v>
      </c>
      <c r="IJ183" s="28">
        <f t="shared" ca="1" si="218"/>
        <v>-0.4455647460303056</v>
      </c>
      <c r="IK183" s="24">
        <f t="shared" ca="1" si="234"/>
        <v>-0.76324400395371428</v>
      </c>
      <c r="IL183" s="28">
        <f t="shared" ca="1" si="219"/>
        <v>1.5824631101997384</v>
      </c>
      <c r="IM183" s="28">
        <f t="shared" ca="1" si="235"/>
        <v>1.0723860589812255</v>
      </c>
      <c r="IN183" s="3">
        <f t="shared" ca="1" si="236"/>
        <v>1.1368983641694328</v>
      </c>
      <c r="IO183" s="2">
        <f t="shared" si="256"/>
        <v>1.1000000000000001</v>
      </c>
      <c r="IQ183" s="2">
        <f t="shared" ca="1" si="220"/>
        <v>0.31767925792340868</v>
      </c>
      <c r="IS183" s="3">
        <f t="shared" ca="1" si="221"/>
        <v>-1.981947312834402E-3</v>
      </c>
      <c r="IT183" s="3">
        <f t="shared" ca="1" si="222"/>
        <v>7.2933336104360202E-3</v>
      </c>
      <c r="IU183" s="3">
        <f t="shared" si="223"/>
        <v>-0.19999999999999996</v>
      </c>
      <c r="IV183" s="3">
        <f t="shared" ca="1" si="224"/>
        <v>-0.20531138629760157</v>
      </c>
      <c r="IX183" s="28">
        <f ca="1">$HL183/100*(GZ183-100)*AL183/1000+(HM183-100)*HZ183/$HY183</f>
        <v>-3.4988674083995752E-2</v>
      </c>
      <c r="IY183" s="28">
        <f ca="1">$HL183/100*(HA183-100)*AM183/1000+(HN183-100)*IA183/$HY183</f>
        <v>-0.15353646309886043</v>
      </c>
      <c r="IZ183" s="28">
        <f ca="1">$HL183/100*(HB183-100)*AN183/1000+(HO183-100)*IB183/$HY183</f>
        <v>6.1091964597718616E-2</v>
      </c>
      <c r="JA183" s="28">
        <f ca="1">$HL183/100*(HC183-100)*AO183/1000+(HP183-100)*IC183/$HY183</f>
        <v>-0.25188987977051486</v>
      </c>
      <c r="JB183" s="28">
        <f ca="1">$HL183/100*(HD183-100)*AP183/1000+(HQ183-100)*ID183/$HY183</f>
        <v>3.1099760254907766E-2</v>
      </c>
      <c r="JC183" s="28">
        <f ca="1">$HL183/100*(HE183-100)*AQ183/1000+(HR183-100)*IE183/$HY183</f>
        <v>-3.3572171440380286E-2</v>
      </c>
      <c r="JE183" s="3">
        <f t="shared" ca="1" si="268"/>
        <v>-7.6614080112423544E-2</v>
      </c>
      <c r="JF183" s="3">
        <f t="shared" ca="1" si="268"/>
        <v>-2.5184850390151448E-2</v>
      </c>
      <c r="JG183" s="3">
        <f t="shared" ca="1" si="268"/>
        <v>-3.4873029167658068E-3</v>
      </c>
      <c r="JH183" s="3">
        <f t="shared" ca="1" si="268"/>
        <v>1.7941951618017371E-3</v>
      </c>
      <c r="JI183" s="3">
        <f t="shared" ca="1" si="268"/>
        <v>1.0327685875273204E-2</v>
      </c>
      <c r="JJ183" s="3">
        <f t="shared" ca="1" si="268"/>
        <v>7.8793755823018188E-3</v>
      </c>
      <c r="JK183" s="3">
        <f>IO183-IO182</f>
        <v>-0.19999999999999996</v>
      </c>
      <c r="JL183" s="3">
        <f t="shared" ca="1" si="226"/>
        <v>-0.11989861697081061</v>
      </c>
      <c r="JN183" s="10">
        <f>COUNTIF(EI183:ET183,"&gt;2")</f>
        <v>5</v>
      </c>
      <c r="JP183" s="2">
        <f>AVERAGE(CS183,CS171,CS159,CS147,CS135,CS123,CS111,CS99,CS87,CS75)</f>
        <v>2.9272203870286211E-2</v>
      </c>
      <c r="JQ183" s="2">
        <f>CS183-JP183</f>
        <v>-0.1617225349961065</v>
      </c>
      <c r="JR183" s="2">
        <f>AVERAGE(CT183,CT171,CT159,CT147,CT135,CT123,CT111,CT99,CT87,CT75)</f>
        <v>1.3984907894897591E-2</v>
      </c>
      <c r="JS183" s="2">
        <f>CT183-JR183</f>
        <v>-0.13851790914022055</v>
      </c>
      <c r="KH183" s="2">
        <f>(DN183*$DN$4)+(FB183*$FB$3)+(FC183*$FC$3)+(FD183*$FD$3)+(FE183*$FE$3)+(FF183*$FF$3)+(FG183*$FG$3)</f>
        <v>1.5660422174511406</v>
      </c>
      <c r="KI183" s="2">
        <f>F183-KH183</f>
        <v>-0.46604221745114049</v>
      </c>
      <c r="KJ183" s="2">
        <f>MAX(DN183,FB183:FG183)</f>
        <v>2.7108433734939874</v>
      </c>
      <c r="KK183" s="2">
        <f>MIN(DN183,FB183:FG183)</f>
        <v>-0.41666666666667629</v>
      </c>
      <c r="KL183" s="2">
        <f t="shared" si="257"/>
        <v>3.1275100401606637</v>
      </c>
      <c r="KO183" s="2">
        <f>BO183</f>
        <v>96.57</v>
      </c>
      <c r="KP183" s="2">
        <f>100*((BO177/BO165)-1)</f>
        <v>0.68993100689931364</v>
      </c>
      <c r="KQ183" s="2">
        <f t="shared" si="263"/>
        <v>0.68993100689931364</v>
      </c>
      <c r="KR183" s="2">
        <f>100*((BO171/BO159)-1)</f>
        <v>-1.1489619028421716</v>
      </c>
      <c r="KS183" s="2">
        <f t="shared" si="274"/>
        <v>-1.1489619028421716</v>
      </c>
      <c r="KT183" s="3">
        <f>BP183</f>
        <v>1.6606000000000001</v>
      </c>
      <c r="KU183" s="3">
        <f>BQ183</f>
        <v>27.65285714285714</v>
      </c>
      <c r="KV183" s="3">
        <f t="shared" si="207"/>
        <v>16.652328762409454</v>
      </c>
      <c r="KW183" s="2">
        <f t="shared" si="200"/>
        <v>38.805853455128286</v>
      </c>
      <c r="KX183" s="2">
        <f t="shared" si="200"/>
        <v>30.463272650912458</v>
      </c>
      <c r="LB183">
        <v>0</v>
      </c>
      <c r="LE183" s="2" t="e">
        <v>#N/A</v>
      </c>
      <c r="LF183" s="2" t="e">
        <v>#N/A</v>
      </c>
      <c r="LG183" s="2" t="e">
        <v>#N/A</v>
      </c>
      <c r="LH183" s="2" t="e">
        <v>#N/A</v>
      </c>
      <c r="LI183" s="2" t="e">
        <v>#N/A</v>
      </c>
      <c r="LJ183" s="2" t="e">
        <v>#N/A</v>
      </c>
      <c r="LK183" s="2">
        <v>85.287841246702968</v>
      </c>
      <c r="LL183" s="2" t="e">
        <v>#N/A</v>
      </c>
      <c r="LM183" s="2" t="e">
        <v>#N/A</v>
      </c>
      <c r="LN183" s="2">
        <v>80.954318486485661</v>
      </c>
      <c r="LO183" s="2">
        <v>53.08156780486766</v>
      </c>
      <c r="LP183" s="2">
        <v>61.337908654010064</v>
      </c>
      <c r="LQ183" s="2" t="e">
        <v>#N/A</v>
      </c>
      <c r="LR183" s="2" t="e">
        <v>#N/A</v>
      </c>
      <c r="LS183" s="2" t="e">
        <v>#N/A</v>
      </c>
      <c r="LT183" s="2" t="e">
        <v>#N/A</v>
      </c>
      <c r="LU183" s="2" t="e">
        <v>#N/A</v>
      </c>
      <c r="LV183" s="2" t="e">
        <v>#N/A</v>
      </c>
      <c r="LW183" s="2" t="e">
        <v>#N/A</v>
      </c>
      <c r="LX183" s="2" t="e">
        <v>#N/A</v>
      </c>
      <c r="LY183" s="2">
        <v>74.007400541670748</v>
      </c>
      <c r="LZ183" s="2" t="e">
        <v>#N/A</v>
      </c>
      <c r="MA183" s="2" t="e">
        <v>#N/A</v>
      </c>
      <c r="MB183" s="2" t="e">
        <v>#N/A</v>
      </c>
      <c r="MC183" s="2" t="e">
        <v>#N/A</v>
      </c>
      <c r="MD183" s="2" t="e">
        <v>#N/A</v>
      </c>
      <c r="ME183" s="2" t="e">
        <v>#N/A</v>
      </c>
      <c r="MF183" s="2" t="e">
        <v>#N/A</v>
      </c>
      <c r="MG183" s="2" t="e">
        <v>#N/A</v>
      </c>
      <c r="MH183" s="2">
        <v>73.430628732060299</v>
      </c>
      <c r="MI183" s="2" t="e">
        <v>#N/A</v>
      </c>
      <c r="MJ183" s="2" t="e">
        <v>#N/A</v>
      </c>
      <c r="MK183" s="2" t="e">
        <v>#N/A</v>
      </c>
      <c r="ML183" s="2" t="e">
        <v>#N/A</v>
      </c>
      <c r="MM183" s="2" t="e">
        <v>#N/A</v>
      </c>
      <c r="MN183" s="2" t="e">
        <v>#N/A</v>
      </c>
      <c r="MO183" s="2" t="e">
        <v>#N/A</v>
      </c>
      <c r="MP183" s="2">
        <v>48.249420982022393</v>
      </c>
      <c r="MQ183" s="2" t="e">
        <v>#N/A</v>
      </c>
      <c r="MR183" s="2" t="e">
        <v>#N/A</v>
      </c>
      <c r="MS183" s="10" t="e">
        <v>#N/A</v>
      </c>
      <c r="MT183" s="2" t="e">
        <v>#N/A</v>
      </c>
      <c r="MU183" s="2" t="e">
        <v>#N/A</v>
      </c>
      <c r="MV183" s="2" t="e">
        <v>#N/A</v>
      </c>
      <c r="MX183" s="22" t="e">
        <v>#N/A</v>
      </c>
      <c r="MY183" s="22" t="e">
        <v>#N/A</v>
      </c>
      <c r="MZ183" s="22" t="e">
        <v>#N/A</v>
      </c>
      <c r="NA183" s="22" t="e">
        <v>#N/A</v>
      </c>
      <c r="NB183" s="22" t="e">
        <v>#N/A</v>
      </c>
      <c r="NC183" s="22" t="e">
        <v>#N/A</v>
      </c>
      <c r="ND183" s="22">
        <v>1</v>
      </c>
      <c r="NE183" s="22" t="e">
        <v>#N/A</v>
      </c>
      <c r="NF183" s="22" t="e">
        <v>#N/A</v>
      </c>
      <c r="NG183" s="22">
        <v>3</v>
      </c>
      <c r="NH183" s="23">
        <v>8</v>
      </c>
      <c r="NI183" s="22">
        <v>23</v>
      </c>
      <c r="NJ183" s="22" t="e">
        <v>#N/A</v>
      </c>
      <c r="NK183" s="22" t="e">
        <v>#N/A</v>
      </c>
      <c r="NL183" s="23" t="e">
        <v>#N/A</v>
      </c>
      <c r="NM183" s="3" t="e">
        <v>#N/A</v>
      </c>
      <c r="NN183" s="22" t="e">
        <v>#N/A</v>
      </c>
      <c r="NO183" s="22" t="e">
        <v>#N/A</v>
      </c>
      <c r="NP183" s="22" t="e">
        <v>#N/A</v>
      </c>
      <c r="NQ183" s="22" t="e">
        <v>#N/A</v>
      </c>
      <c r="NR183" s="23">
        <v>1</v>
      </c>
      <c r="NS183" s="22" t="e">
        <v>#N/A</v>
      </c>
      <c r="NT183" s="22" t="e">
        <v>#N/A</v>
      </c>
      <c r="NU183" s="23" t="e">
        <v>#N/A</v>
      </c>
      <c r="NV183" s="3" t="e">
        <v>#N/A</v>
      </c>
      <c r="NW183" s="22" t="e">
        <v>#N/A</v>
      </c>
      <c r="NX183" s="22" t="e">
        <v>#N/A</v>
      </c>
      <c r="NY183" s="22" t="e">
        <v>#N/A</v>
      </c>
      <c r="NZ183" s="22" t="e">
        <v>#N/A</v>
      </c>
      <c r="OA183" s="23">
        <v>11</v>
      </c>
      <c r="OB183" s="22" t="e">
        <v>#N/A</v>
      </c>
      <c r="OC183" s="22" t="e">
        <v>#N/A</v>
      </c>
      <c r="OD183" s="22" t="e">
        <v>#N/A</v>
      </c>
      <c r="OE183" s="22" t="e">
        <v>#N/A</v>
      </c>
      <c r="OF183" s="22" t="e">
        <v>#N/A</v>
      </c>
      <c r="OG183" s="22" t="e">
        <v>#N/A</v>
      </c>
      <c r="OH183" s="23" t="e">
        <v>#N/A</v>
      </c>
      <c r="OI183" s="22">
        <v>2</v>
      </c>
      <c r="OJ183" s="22" t="e">
        <v>#N/A</v>
      </c>
      <c r="OK183" s="22" t="e">
        <v>#N/A</v>
      </c>
      <c r="OL183" s="22" t="e">
        <v>#N/A</v>
      </c>
      <c r="OM183" s="23" t="e">
        <v>#N/A</v>
      </c>
      <c r="ON183" s="22" t="e">
        <v>#N/A</v>
      </c>
      <c r="OO183" s="22" t="e">
        <v>#N/A</v>
      </c>
      <c r="OQ183">
        <f t="shared" si="258"/>
        <v>-5</v>
      </c>
      <c r="OR183" s="23" t="e">
        <f t="shared" ca="1" si="238"/>
        <v>#N/A</v>
      </c>
      <c r="OS183" s="23" t="e">
        <f t="shared" ca="1" si="238"/>
        <v>#N/A</v>
      </c>
      <c r="OT183" s="23" t="e">
        <f t="shared" ca="1" si="238"/>
        <v>#N/A</v>
      </c>
      <c r="OU183" s="23" t="e">
        <f t="shared" ca="1" si="238"/>
        <v>#N/A</v>
      </c>
      <c r="OV183" s="23" t="e">
        <f t="shared" ca="1" si="238"/>
        <v>#N/A</v>
      </c>
      <c r="OW183" s="23" t="e">
        <f t="shared" ca="1" si="238"/>
        <v>#N/A</v>
      </c>
      <c r="OX183" s="23">
        <f t="shared" ca="1" si="238"/>
        <v>1.0120766130992105</v>
      </c>
      <c r="OY183" s="23" t="e">
        <f t="shared" ca="1" si="278"/>
        <v>#N/A</v>
      </c>
      <c r="OZ183" s="23" t="e">
        <f t="shared" ca="1" si="278"/>
        <v>#N/A</v>
      </c>
      <c r="PA183" s="23">
        <f t="shared" ca="1" si="278"/>
        <v>1.0113611420454014</v>
      </c>
      <c r="PB183" s="23">
        <f t="shared" ca="1" si="278"/>
        <v>1.0238328633806635</v>
      </c>
      <c r="PC183" s="23">
        <f t="shared" ca="1" si="278"/>
        <v>1.0193697659099368</v>
      </c>
      <c r="PD183" s="23" t="e">
        <f t="shared" ca="1" si="278"/>
        <v>#N/A</v>
      </c>
      <c r="PE183" s="23" t="e">
        <f t="shared" ca="1" si="278"/>
        <v>#N/A</v>
      </c>
      <c r="PF183" s="23" t="e">
        <f t="shared" ca="1" si="278"/>
        <v>#N/A</v>
      </c>
      <c r="PG183" s="23" t="e">
        <f t="shared" ca="1" si="278"/>
        <v>#N/A</v>
      </c>
      <c r="PH183" s="23" t="e">
        <f t="shared" ca="1" si="278"/>
        <v>#N/A</v>
      </c>
      <c r="PI183" s="23" t="e">
        <f t="shared" ca="1" si="278"/>
        <v>#N/A</v>
      </c>
      <c r="PJ183" s="23" t="e">
        <f t="shared" ca="1" si="264"/>
        <v>#N/A</v>
      </c>
      <c r="PK183" s="23" t="e">
        <f t="shared" ca="1" si="264"/>
        <v>#N/A</v>
      </c>
      <c r="PL183" s="23">
        <f t="shared" ca="1" si="264"/>
        <v>1.0168062501611674</v>
      </c>
      <c r="PM183" s="23" t="e">
        <f t="shared" ca="1" si="264"/>
        <v>#N/A</v>
      </c>
      <c r="PN183" s="23" t="e">
        <f t="shared" ca="1" si="264"/>
        <v>#N/A</v>
      </c>
      <c r="PO183" s="23" t="e">
        <f t="shared" ca="1" si="264"/>
        <v>#N/A</v>
      </c>
      <c r="PP183" s="23" t="e">
        <f t="shared" ca="1" si="262"/>
        <v>#N/A</v>
      </c>
      <c r="PQ183" s="23" t="e">
        <f t="shared" ca="1" si="262"/>
        <v>#N/A</v>
      </c>
      <c r="PR183" s="23" t="e">
        <f t="shared" ca="1" si="262"/>
        <v>#N/A</v>
      </c>
      <c r="PS183" s="23" t="e">
        <f t="shared" ca="1" si="239"/>
        <v>#N/A</v>
      </c>
      <c r="PT183" s="23" t="e">
        <f t="shared" ca="1" si="239"/>
        <v>#N/A</v>
      </c>
      <c r="PU183" s="23">
        <f t="shared" ca="1" si="239"/>
        <v>1.0233501933866516</v>
      </c>
      <c r="PV183" s="23" t="e">
        <f t="shared" ca="1" si="239"/>
        <v>#N/A</v>
      </c>
      <c r="PW183" s="23" t="e">
        <f t="shared" ca="1" si="239"/>
        <v>#N/A</v>
      </c>
      <c r="PX183" s="23" t="e">
        <f t="shared" ca="1" si="239"/>
        <v>#N/A</v>
      </c>
      <c r="PY183" s="23" t="e">
        <f t="shared" ca="1" si="239"/>
        <v>#N/A</v>
      </c>
      <c r="PZ183" s="23" t="e">
        <f t="shared" ca="1" si="239"/>
        <v>#N/A</v>
      </c>
      <c r="QA183" s="23" t="e">
        <f t="shared" ca="1" si="273"/>
        <v>#N/A</v>
      </c>
      <c r="QB183" s="23" t="e">
        <f t="shared" ca="1" si="273"/>
        <v>#N/A</v>
      </c>
      <c r="QC183" s="23">
        <f t="shared" ca="1" si="273"/>
        <v>1.0248936223948601</v>
      </c>
      <c r="QD183" s="23" t="e">
        <f t="shared" ca="1" si="273"/>
        <v>#N/A</v>
      </c>
      <c r="QE183" s="23" t="e">
        <f t="shared" ca="1" si="273"/>
        <v>#N/A</v>
      </c>
      <c r="QF183" s="23" t="e">
        <f t="shared" ca="1" si="273"/>
        <v>#N/A</v>
      </c>
      <c r="QG183" s="23" t="e">
        <f t="shared" ca="1" si="194"/>
        <v>#N/A</v>
      </c>
      <c r="QH183" s="23" t="e">
        <f t="shared" ca="1" si="194"/>
        <v>#N/A</v>
      </c>
      <c r="QI183" s="23" t="e">
        <f t="shared" ca="1" si="194"/>
        <v>#N/A</v>
      </c>
      <c r="QJ183" s="26" t="e">
        <f t="shared" ca="1" si="211"/>
        <v>#N/A</v>
      </c>
    </row>
    <row r="184" spans="1:452" x14ac:dyDescent="0.35">
      <c r="A184" t="s">
        <v>1249</v>
      </c>
      <c r="B184" s="21">
        <v>37803</v>
      </c>
      <c r="C184" t="s">
        <v>802</v>
      </c>
      <c r="D184" s="2">
        <v>76.599999999999994</v>
      </c>
      <c r="E184" s="2">
        <v>75.3</v>
      </c>
      <c r="F184" s="2">
        <v>1.3</v>
      </c>
      <c r="G184" s="2">
        <v>80.099999999999994</v>
      </c>
      <c r="H184" s="2">
        <v>75.430323676982695</v>
      </c>
      <c r="I184" s="2">
        <v>80.304967529751366</v>
      </c>
      <c r="J184" s="2">
        <v>83.2</v>
      </c>
      <c r="K184" s="2">
        <v>67.099999999999994</v>
      </c>
      <c r="L184" s="2">
        <v>66.794874023854874</v>
      </c>
      <c r="M184" s="2">
        <v>73.099999999999994</v>
      </c>
      <c r="N184" s="2">
        <v>66.900000000000006</v>
      </c>
      <c r="O184" s="2">
        <v>69.400000000000006</v>
      </c>
      <c r="P184" s="2">
        <v>67</v>
      </c>
      <c r="Q184" s="2">
        <v>128.9</v>
      </c>
      <c r="R184" s="2">
        <v>70.3</v>
      </c>
      <c r="S184" s="2">
        <v>66.900000000000006</v>
      </c>
      <c r="T184" s="2">
        <v>39</v>
      </c>
      <c r="U184" s="2">
        <v>67.900000000000006</v>
      </c>
      <c r="V184" s="2">
        <v>76.599999999999994</v>
      </c>
      <c r="W184" s="2">
        <v>36.299999999999997</v>
      </c>
      <c r="X184" s="2">
        <v>100.4</v>
      </c>
      <c r="Y184" s="2" t="e">
        <v>#N/A</v>
      </c>
      <c r="Z184" s="2">
        <v>52.5</v>
      </c>
      <c r="AA184" s="2">
        <v>83</v>
      </c>
      <c r="AB184" s="2">
        <v>137.19999999999999</v>
      </c>
      <c r="AC184" s="2">
        <v>122.9</v>
      </c>
      <c r="AD184" s="2">
        <v>71.3</v>
      </c>
      <c r="AE184" s="2">
        <v>129.69999999999999</v>
      </c>
      <c r="AF184" s="2">
        <v>80.7</v>
      </c>
      <c r="AG184" s="22">
        <v>534</v>
      </c>
      <c r="AH184" s="22">
        <v>466</v>
      </c>
      <c r="AI184" s="22">
        <v>155</v>
      </c>
      <c r="AJ184" s="22">
        <v>27</v>
      </c>
      <c r="AK184" s="22">
        <v>28</v>
      </c>
      <c r="AL184" s="22">
        <v>7</v>
      </c>
      <c r="AM184" s="22">
        <v>17</v>
      </c>
      <c r="AN184" s="22">
        <v>17</v>
      </c>
      <c r="AO184" s="22">
        <v>54</v>
      </c>
      <c r="AP184" s="22">
        <v>27</v>
      </c>
      <c r="AQ184" s="22">
        <v>18</v>
      </c>
      <c r="AR184" s="2">
        <v>69.8</v>
      </c>
      <c r="AS184" s="2">
        <v>60.6</v>
      </c>
      <c r="AT184" s="2">
        <v>128.9</v>
      </c>
      <c r="AU184" s="2">
        <v>58.4</v>
      </c>
      <c r="AV184" s="2">
        <v>82.7</v>
      </c>
      <c r="AW184" s="2">
        <v>72.7</v>
      </c>
      <c r="AX184" s="2">
        <v>70.3</v>
      </c>
      <c r="AY184" s="2">
        <v>90.3</v>
      </c>
      <c r="AZ184" s="2">
        <v>100.1</v>
      </c>
      <c r="BA184" s="2">
        <v>36.299999999999997</v>
      </c>
      <c r="BB184" s="2">
        <v>69.900000000000006</v>
      </c>
      <c r="BC184" s="2">
        <v>76.599999999999994</v>
      </c>
      <c r="BD184" s="3" t="e">
        <v>#N/A</v>
      </c>
      <c r="BE184" s="3" t="e">
        <v>#N/A</v>
      </c>
      <c r="BF184" s="3" t="e">
        <v>#N/A</v>
      </c>
      <c r="BG184" s="3" t="e">
        <v>#N/A</v>
      </c>
      <c r="BH184" s="3" t="e">
        <v>#N/A</v>
      </c>
      <c r="BI184" s="2">
        <v>181.3</v>
      </c>
      <c r="BJ184" s="2">
        <v>3.1</v>
      </c>
      <c r="BK184" s="2">
        <v>2.9</v>
      </c>
      <c r="BL184" s="2">
        <v>66.5</v>
      </c>
      <c r="BM184" s="2">
        <v>73.7</v>
      </c>
      <c r="BN184" s="10">
        <v>351</v>
      </c>
      <c r="BO184" s="3">
        <v>95.88</v>
      </c>
      <c r="BP184" s="22">
        <v>1.6242000000000001</v>
      </c>
      <c r="BQ184" s="3">
        <v>28.348695652173909</v>
      </c>
      <c r="BR184" s="23">
        <v>5.0304545454545453</v>
      </c>
      <c r="BS184" s="2">
        <v>40.6</v>
      </c>
      <c r="BT184" s="3">
        <v>52.78</v>
      </c>
      <c r="BU184" s="2">
        <v>1.6</v>
      </c>
      <c r="BV184" s="2">
        <v>1.5</v>
      </c>
      <c r="BW184" s="2">
        <v>2.9</v>
      </c>
      <c r="BX184" s="2">
        <v>2.6</v>
      </c>
      <c r="BY184" s="23">
        <v>183.7</v>
      </c>
      <c r="BZ184" s="2">
        <v>95.4</v>
      </c>
      <c r="CA184" s="2">
        <v>78.7</v>
      </c>
      <c r="CB184" s="3">
        <v>84.34</v>
      </c>
      <c r="CC184" s="2">
        <v>81.2</v>
      </c>
      <c r="CD184" s="2">
        <v>102.5</v>
      </c>
      <c r="CE184" s="2">
        <v>95.553951619338932</v>
      </c>
      <c r="CF184" s="3">
        <v>84.398311438604523</v>
      </c>
      <c r="CG184" s="2">
        <v>81.064013543332678</v>
      </c>
      <c r="CH184" s="23">
        <v>193.40870199607821</v>
      </c>
      <c r="CI184" s="3">
        <v>84.821634528754601</v>
      </c>
      <c r="CM184" s="2">
        <f t="shared" si="196"/>
        <v>17.453943881402481</v>
      </c>
      <c r="CN184" s="2">
        <f t="shared" si="196"/>
        <v>3.097189105685596</v>
      </c>
      <c r="CO184" s="2">
        <f t="shared" si="197"/>
        <v>105.05764846028211</v>
      </c>
      <c r="CR184" s="2">
        <f t="shared" si="201"/>
        <v>-0.1303780964798025</v>
      </c>
      <c r="CS184" s="2">
        <f t="shared" si="201"/>
        <v>-0.13262599469497149</v>
      </c>
      <c r="CT184" s="2">
        <f t="shared" si="202"/>
        <v>-0.12468827930175626</v>
      </c>
      <c r="CU184" s="2">
        <f t="shared" si="202"/>
        <v>0.28121333599469389</v>
      </c>
      <c r="CV184" s="2">
        <f t="shared" si="202"/>
        <v>0.3637966658565836</v>
      </c>
      <c r="CW184" s="2">
        <f t="shared" si="203"/>
        <v>0</v>
      </c>
      <c r="CX184" s="2">
        <f t="shared" si="204"/>
        <v>0.59970014992502474</v>
      </c>
      <c r="CY184" s="2">
        <f t="shared" si="244"/>
        <v>0.29985007496252297</v>
      </c>
      <c r="CZ184" s="2">
        <f t="shared" si="208"/>
        <v>0.25706940874036355</v>
      </c>
      <c r="DA184" s="2">
        <f t="shared" si="209"/>
        <v>-1.2239020878329856</v>
      </c>
      <c r="DB184" s="2">
        <f t="shared" si="210"/>
        <v>0</v>
      </c>
      <c r="DC184" s="2"/>
      <c r="DF184" s="2">
        <f t="shared" si="205"/>
        <v>3.427245811695423</v>
      </c>
      <c r="DG184" s="2">
        <f t="shared" si="205"/>
        <v>4.4539776515365004</v>
      </c>
      <c r="DH184" s="2">
        <f t="shared" si="206"/>
        <v>3.3533207652103325</v>
      </c>
      <c r="DI184" s="2">
        <f t="shared" si="285"/>
        <v>-2.730214214718063</v>
      </c>
      <c r="DJ184" s="2">
        <f t="shared" si="285"/>
        <v>0</v>
      </c>
      <c r="DM184" s="2"/>
      <c r="DN184" s="2">
        <f t="shared" si="245"/>
        <v>1.2096774193548272</v>
      </c>
      <c r="DO184" s="2">
        <f t="shared" si="212"/>
        <v>1.2642225031605563</v>
      </c>
      <c r="DP184" s="2">
        <f t="shared" si="246"/>
        <v>-0.59737156511350054</v>
      </c>
      <c r="DQ184" s="2"/>
      <c r="DR184" s="2">
        <f t="shared" si="247"/>
        <v>3.5493827160493785</v>
      </c>
      <c r="DS184" s="2">
        <f t="shared" si="248"/>
        <v>2.9488119886950286</v>
      </c>
      <c r="DT184" s="2" t="e">
        <v>#N/A</v>
      </c>
      <c r="DU184" s="2" t="e">
        <v>#N/A</v>
      </c>
      <c r="DV184" s="2">
        <f t="shared" si="213"/>
        <v>1.6105417276720546</v>
      </c>
      <c r="DW184" s="2">
        <f t="shared" si="249"/>
        <v>-2.2003034901365792</v>
      </c>
      <c r="DX184" s="2">
        <f t="shared" si="250"/>
        <v>1.5625</v>
      </c>
      <c r="DY184" s="2">
        <f t="shared" si="251"/>
        <v>2.1802325581395277</v>
      </c>
      <c r="DZ184" s="2">
        <f t="shared" si="252"/>
        <v>1.6717325227963764</v>
      </c>
      <c r="EA184" s="2">
        <f t="shared" si="190"/>
        <v>-11.703511053315996</v>
      </c>
      <c r="EB184" s="2">
        <f t="shared" si="190"/>
        <v>3.2345013477088846</v>
      </c>
      <c r="EC184" s="2">
        <f t="shared" si="190"/>
        <v>8.6826347305389184</v>
      </c>
      <c r="ED184" s="2">
        <f t="shared" si="188"/>
        <v>5.5730809674027437</v>
      </c>
      <c r="EE184" s="2" t="e">
        <f t="shared" si="188"/>
        <v>#N/A</v>
      </c>
      <c r="EF184" s="2">
        <f t="shared" si="188"/>
        <v>8.0246913580246826</v>
      </c>
      <c r="EG184" s="2">
        <f t="shared" si="188"/>
        <v>0.72815533980581382</v>
      </c>
      <c r="EH184" s="2">
        <f t="shared" si="188"/>
        <v>-3.7868162692847207</v>
      </c>
      <c r="EI184" s="2">
        <f t="shared" si="275"/>
        <v>1.4534883720930258</v>
      </c>
      <c r="EJ184" s="2">
        <f t="shared" si="275"/>
        <v>1.6778523489932917</v>
      </c>
      <c r="EK184" s="2">
        <f t="shared" si="275"/>
        <v>-2.2003034901365792</v>
      </c>
      <c r="EL184" s="2">
        <f t="shared" si="275"/>
        <v>1.7421602787456525</v>
      </c>
      <c r="EM184" s="2">
        <f t="shared" si="275"/>
        <v>-0.12077294685989282</v>
      </c>
      <c r="EN184" s="2">
        <f t="shared" si="275"/>
        <v>3.8571428571428701</v>
      </c>
      <c r="EO184" s="2">
        <f t="shared" si="240"/>
        <v>2.1802325581395277</v>
      </c>
      <c r="EP184" s="2">
        <f t="shared" si="240"/>
        <v>1.0067114093959662</v>
      </c>
      <c r="EQ184" s="2">
        <f t="shared" si="240"/>
        <v>-1.0869565217391353</v>
      </c>
      <c r="ER184" s="2">
        <f t="shared" si="240"/>
        <v>8.6826347305389184</v>
      </c>
      <c r="ES184" s="2">
        <f t="shared" si="240"/>
        <v>3.0973451327433787</v>
      </c>
      <c r="ET184" s="2">
        <f t="shared" si="240"/>
        <v>2.4064171122994527</v>
      </c>
      <c r="EU184" s="2">
        <f t="shared" si="198"/>
        <v>3.1</v>
      </c>
      <c r="EV184" s="2">
        <f t="shared" si="198"/>
        <v>2.9</v>
      </c>
      <c r="EW184" s="2">
        <f t="shared" si="253"/>
        <v>1.6819571865443361</v>
      </c>
      <c r="EX184" s="2">
        <f t="shared" si="253"/>
        <v>1.2362637362637541</v>
      </c>
      <c r="EY184" s="2">
        <f t="shared" si="254"/>
        <v>5.4313392858363008</v>
      </c>
      <c r="EZ184" s="2">
        <f t="shared" si="254"/>
        <v>61.315720896099869</v>
      </c>
      <c r="FA184" s="2">
        <f t="shared" si="255"/>
        <v>0</v>
      </c>
      <c r="FB184" s="2">
        <f t="shared" si="281"/>
        <v>2.0555555555555438</v>
      </c>
      <c r="FC184" s="2">
        <f t="shared" si="281"/>
        <v>-0.20920502092048876</v>
      </c>
      <c r="FD184" s="2">
        <f t="shared" si="281"/>
        <v>0.63938618925831747</v>
      </c>
      <c r="FE184" s="2">
        <f t="shared" si="280"/>
        <v>1.8599033816425248</v>
      </c>
      <c r="FF184" s="2">
        <f t="shared" si="280"/>
        <v>2.5252525252525304</v>
      </c>
      <c r="FG184" s="2">
        <f t="shared" si="280"/>
        <v>2.193419740777669</v>
      </c>
      <c r="FH184" s="2">
        <v>3.2</v>
      </c>
      <c r="FI184" s="2">
        <v>2.4</v>
      </c>
      <c r="FL184" s="2">
        <f t="shared" si="286"/>
        <v>-8.6477715272470501E-2</v>
      </c>
      <c r="FM184" s="2">
        <f t="shared" si="286"/>
        <v>5.8064661562706732E-2</v>
      </c>
      <c r="FN184" s="2">
        <f t="shared" si="229"/>
        <v>0.57756681316518677</v>
      </c>
      <c r="FQ184" s="2">
        <f t="shared" si="287"/>
        <v>-0.34546241600544869</v>
      </c>
      <c r="FR184" s="2">
        <f t="shared" si="287"/>
        <v>0.23246101486364967</v>
      </c>
      <c r="FS184" s="2">
        <f t="shared" si="231"/>
        <v>2.3303594360448265</v>
      </c>
      <c r="FT184" s="2">
        <f t="shared" si="288"/>
        <v>1.2852379766809197</v>
      </c>
      <c r="FU184" s="2">
        <f t="shared" si="288"/>
        <v>1.7038708748915221</v>
      </c>
      <c r="FX184" s="2">
        <f t="shared" si="289"/>
        <v>1.3212307066741813</v>
      </c>
      <c r="FY184" s="2">
        <f t="shared" si="289"/>
        <v>1.1280693105897743</v>
      </c>
      <c r="FZ184" s="2">
        <f t="shared" si="242"/>
        <v>3.244257697737174</v>
      </c>
      <c r="GA184" s="2">
        <f t="shared" si="290"/>
        <v>1.1141757300850097</v>
      </c>
      <c r="GB184" s="2">
        <f t="shared" si="290"/>
        <v>1.6935506197968797</v>
      </c>
      <c r="GE184" s="2"/>
      <c r="GF184" s="2"/>
      <c r="GG184" s="2">
        <f t="shared" ref="GG184:GH199" si="291">100*((AVERAGE(CM182:CM184)/AVERAGE(CM170:CM172))-1)</f>
        <v>-0.1738079864198383</v>
      </c>
      <c r="GH184" s="2">
        <f t="shared" si="291"/>
        <v>57.088125636698273</v>
      </c>
      <c r="GI184" s="2">
        <f t="shared" si="260"/>
        <v>-1.6299918500407573</v>
      </c>
      <c r="GJ184" s="2">
        <f t="shared" si="261"/>
        <v>3.5142118863049188</v>
      </c>
      <c r="GK184" s="2">
        <v>3.2</v>
      </c>
      <c r="GN184" s="2">
        <f t="shared" si="191"/>
        <v>0.19999999999999996</v>
      </c>
      <c r="GQ184" s="2"/>
      <c r="GT184" s="27">
        <f t="shared" ca="1" si="174"/>
        <v>101.66919575113809</v>
      </c>
      <c r="GU184" s="27">
        <f t="shared" ca="1" si="175"/>
        <v>101.36363636363637</v>
      </c>
      <c r="GV184" s="27">
        <f t="shared" ca="1" si="175"/>
        <v>100.77519379844961</v>
      </c>
      <c r="GW184" s="27">
        <f t="shared" ca="1" si="176"/>
        <v>98.695136417556355</v>
      </c>
      <c r="GX184" s="27">
        <f t="shared" ca="1" si="176"/>
        <v>101.82094081942334</v>
      </c>
      <c r="GY184" s="27">
        <f t="shared" ca="1" si="177"/>
        <v>100.13297872340425</v>
      </c>
      <c r="GZ184" s="27">
        <f t="shared" ca="1" si="178"/>
        <v>93.91424619640388</v>
      </c>
      <c r="HA184" s="27">
        <f t="shared" ca="1" si="179"/>
        <v>91.716417910447774</v>
      </c>
      <c r="HB184" s="27">
        <f t="shared" ca="1" si="179"/>
        <v>101.71184022824538</v>
      </c>
      <c r="HC184" s="27">
        <f t="shared" ca="1" si="179"/>
        <v>92.775393419170229</v>
      </c>
      <c r="HD184" s="27">
        <f t="shared" ca="1" si="179"/>
        <v>95.729537366548044</v>
      </c>
      <c r="HE184" s="27">
        <f t="shared" ca="1" si="180"/>
        <v>100.21913805697589</v>
      </c>
      <c r="HG184" s="27">
        <f t="shared" ca="1" si="181"/>
        <v>99.848484848484858</v>
      </c>
      <c r="HH184" s="27">
        <f t="shared" ca="1" si="182"/>
        <v>100.30395136778117</v>
      </c>
      <c r="HI184" s="27">
        <f t="shared" ca="1" si="182"/>
        <v>100.78125000000003</v>
      </c>
      <c r="HJ184" s="27">
        <f t="shared" ca="1" si="183"/>
        <v>100.71684587813618</v>
      </c>
      <c r="HK184" s="27">
        <f t="shared" ca="1" si="183"/>
        <v>101.69753086419755</v>
      </c>
      <c r="HL184" s="27">
        <f t="shared" ca="1" si="184"/>
        <v>101.0752688172043</v>
      </c>
      <c r="HM184" s="27">
        <f t="shared" ca="1" si="185"/>
        <v>94.018205461638487</v>
      </c>
      <c r="HN184" s="27">
        <f t="shared" ca="1" si="186"/>
        <v>97.738876732312178</v>
      </c>
      <c r="HO184" s="27">
        <f t="shared" ca="1" si="186"/>
        <v>101.74165457184323</v>
      </c>
      <c r="HP184" s="27">
        <f t="shared" ca="1" si="186"/>
        <v>105.42986425339367</v>
      </c>
      <c r="HQ184" s="27">
        <f t="shared" ca="1" si="186"/>
        <v>105.11221945137157</v>
      </c>
      <c r="HR184" s="27">
        <f t="shared" ca="1" si="187"/>
        <v>96.002805049088366</v>
      </c>
      <c r="HT184" s="27">
        <f t="shared" ca="1" si="282"/>
        <v>165.86144252958212</v>
      </c>
      <c r="HU184" s="27">
        <f t="shared" ca="1" si="282"/>
        <v>29.226389531992236</v>
      </c>
      <c r="HV184" s="27">
        <f t="shared" ca="1" si="282"/>
        <v>28.594100396756939</v>
      </c>
      <c r="HW184" s="27">
        <f t="shared" ca="1" si="283"/>
        <v>529.95017584994127</v>
      </c>
      <c r="HX184" s="27">
        <f t="shared" ca="1" si="283"/>
        <v>469.76693934249096</v>
      </c>
      <c r="HY184" s="27">
        <f t="shared" ca="1" si="233"/>
        <v>1000</v>
      </c>
      <c r="HZ184" s="27">
        <f t="shared" ca="1" si="284"/>
        <v>10.84915732479219</v>
      </c>
      <c r="IA184" s="27">
        <f t="shared" ca="1" si="284"/>
        <v>17.092843022733398</v>
      </c>
      <c r="IB184" s="27">
        <f t="shared" ca="1" si="284"/>
        <v>19.289804858622059</v>
      </c>
      <c r="IC184" s="27">
        <f t="shared" ca="1" si="284"/>
        <v>46.077891424075517</v>
      </c>
      <c r="ID184" s="27">
        <f t="shared" ca="1" si="284"/>
        <v>26.432270789590884</v>
      </c>
      <c r="IE184" s="27">
        <f t="shared" ca="1" si="284"/>
        <v>14.082742316784866</v>
      </c>
      <c r="IG184" s="28">
        <f t="shared" ca="1" si="217"/>
        <v>0.23637681274957795</v>
      </c>
      <c r="IH184" s="28">
        <f t="shared" ca="1" si="217"/>
        <v>4.6097477319888808E-2</v>
      </c>
      <c r="II184" s="28">
        <f t="shared" ca="1" si="217"/>
        <v>4.4277958972809811E-2</v>
      </c>
      <c r="IJ184" s="28">
        <f t="shared" ca="1" si="218"/>
        <v>-0.32439699635497421</v>
      </c>
      <c r="IK184" s="24">
        <f t="shared" ca="1" si="234"/>
        <v>-0.65114924539725083</v>
      </c>
      <c r="IL184" s="28">
        <f t="shared" ca="1" si="219"/>
        <v>1.6551265844706999</v>
      </c>
      <c r="IM184" s="28">
        <f t="shared" ca="1" si="235"/>
        <v>1.2096774193548356</v>
      </c>
      <c r="IN184" s="3">
        <f t="shared" ca="1" si="236"/>
        <v>1.3307295881157257</v>
      </c>
      <c r="IO184" s="2">
        <f t="shared" si="256"/>
        <v>1.3</v>
      </c>
      <c r="IQ184" s="2">
        <f t="shared" ca="1" si="220"/>
        <v>0.32675224904227662</v>
      </c>
      <c r="IS184" s="3">
        <f t="shared" ca="1" si="221"/>
        <v>2.609037938983317E-2</v>
      </c>
      <c r="IT184" s="3">
        <f t="shared" ca="1" si="222"/>
        <v>7.4120412752420872E-3</v>
      </c>
      <c r="IU184" s="3">
        <f t="shared" si="223"/>
        <v>0.19999999999999996</v>
      </c>
      <c r="IV184" s="3">
        <f t="shared" ca="1" si="224"/>
        <v>0.16649757933492471</v>
      </c>
      <c r="IX184" s="28">
        <f ca="1">$HL184/100*(GZ184-100)*AL184/1000+(HM184-100)*HZ184/$HY184</f>
        <v>-0.10795577414703281</v>
      </c>
      <c r="IY184" s="28">
        <f ca="1">$HL184/100*(HA184-100)*AM184/1000+(HN184-100)*IA184/$HY184</f>
        <v>-0.18098412376968587</v>
      </c>
      <c r="IZ184" s="28">
        <f ca="1">$HL184/100*(HB184-100)*AN184/1000+(HO184-100)*IB184/$HY184</f>
        <v>6.3010377733123818E-2</v>
      </c>
      <c r="JA184" s="28">
        <f ca="1">$HL184/100*(HC184-100)*AO184/1000+(HP184-100)*IC184/$HY184</f>
        <v>-0.14412699270285018</v>
      </c>
      <c r="JB184" s="28">
        <f ca="1">$HL184/100*(HD184-100)*AP184/1000+(HQ184-100)*ID184/$HY184</f>
        <v>1.8585266038971857E-2</v>
      </c>
      <c r="JC184" s="28">
        <f ca="1">$HL184/100*(HE184-100)*AQ184/1000+(HR184-100)*IE184/$HY184</f>
        <v>-5.2304567640596787E-2</v>
      </c>
      <c r="JE184" s="3">
        <f t="shared" ca="1" si="268"/>
        <v>-7.2967100063037055E-2</v>
      </c>
      <c r="JF184" s="3">
        <f t="shared" ca="1" si="268"/>
        <v>-2.7447660670825436E-2</v>
      </c>
      <c r="JG184" s="3">
        <f t="shared" ca="1" si="268"/>
        <v>1.9184131354052017E-3</v>
      </c>
      <c r="JH184" s="3">
        <f t="shared" ca="1" si="268"/>
        <v>0.10776288706766468</v>
      </c>
      <c r="JI184" s="3">
        <f t="shared" ca="1" si="268"/>
        <v>-1.2514494215935909E-2</v>
      </c>
      <c r="JJ184" s="3">
        <f t="shared" ca="1" si="268"/>
        <v>-1.8732396200216501E-2</v>
      </c>
      <c r="JK184" s="3">
        <f>IO184-IO183</f>
        <v>0.19999999999999996</v>
      </c>
      <c r="JL184" s="3">
        <f t="shared" ca="1" si="226"/>
        <v>0.27104868692763184</v>
      </c>
      <c r="JN184" s="10">
        <f>COUNTIF(EI184:ET184,"&gt;2")</f>
        <v>5</v>
      </c>
      <c r="JP184" s="2">
        <f>AVERAGE(CS184,CS172,CS160,CS148,CS136,CS124,CS112,CS100,CS88,CS76)</f>
        <v>-0.46582580615343377</v>
      </c>
      <c r="JQ184" s="2">
        <f>CS184-JP184</f>
        <v>0.33319981145846228</v>
      </c>
      <c r="JR184" s="2">
        <f>AVERAGE(CT184,CT172,CT160,CT148,CT136,CT124,CT112,CT100,CT88,CT76)</f>
        <v>-0.61818158618707053</v>
      </c>
      <c r="JS184" s="2">
        <f>CT184-JR184</f>
        <v>0.49349330688531429</v>
      </c>
      <c r="KH184" s="2">
        <f>(DN184*$DN$4)+(FB184*$FB$3)+(FC184*$FC$3)+(FD184*$FD$3)+(FE184*$FE$3)+(FF184*$FF$3)+(FG184*$FG$3)</f>
        <v>1.5849843096876635</v>
      </c>
      <c r="KI184" s="2">
        <f>F184-KH184</f>
        <v>-0.28498430968766342</v>
      </c>
      <c r="KJ184" s="2">
        <f>MAX(DN184,FB184:FG184)</f>
        <v>2.5252525252525304</v>
      </c>
      <c r="KK184" s="2">
        <f>MIN(DN184,FB184:FG184)</f>
        <v>-0.20920502092048876</v>
      </c>
      <c r="KL184" s="2">
        <f t="shared" si="257"/>
        <v>2.7344575461730192</v>
      </c>
      <c r="KO184" s="2">
        <f>BO184</f>
        <v>95.88</v>
      </c>
      <c r="KP184" s="2">
        <f>100*((BO178/BO166)-1)</f>
        <v>-0.41882728360590482</v>
      </c>
      <c r="KQ184" s="2">
        <f t="shared" si="263"/>
        <v>-0.41882728360590482</v>
      </c>
      <c r="KR184" s="2">
        <f>100*((BO172/BO160)-1)</f>
        <v>0.42101042502005193</v>
      </c>
      <c r="KS184" s="2">
        <f t="shared" si="274"/>
        <v>0.42101042502005193</v>
      </c>
      <c r="KT184" s="3">
        <f>BP184</f>
        <v>1.6242000000000001</v>
      </c>
      <c r="KU184" s="3">
        <f>BQ184</f>
        <v>28.348695652173909</v>
      </c>
      <c r="KV184" s="3">
        <f t="shared" si="207"/>
        <v>17.453943881402481</v>
      </c>
      <c r="KW184" s="2">
        <f t="shared" si="200"/>
        <v>39.782338708767121</v>
      </c>
      <c r="KX184" s="2">
        <f t="shared" si="200"/>
        <v>31.929723396594522</v>
      </c>
      <c r="LB184">
        <v>0</v>
      </c>
      <c r="LE184" s="2" t="e">
        <v>#N/A</v>
      </c>
      <c r="LF184" s="2" t="e">
        <v>#N/A</v>
      </c>
      <c r="LG184" s="2" t="e">
        <v>#N/A</v>
      </c>
      <c r="LH184" s="2" t="e">
        <v>#N/A</v>
      </c>
      <c r="LI184" s="2" t="e">
        <v>#N/A</v>
      </c>
      <c r="LJ184" s="2" t="e">
        <v>#N/A</v>
      </c>
      <c r="LK184" s="2">
        <v>85.674260456225227</v>
      </c>
      <c r="LL184" s="2" t="e">
        <v>#N/A</v>
      </c>
      <c r="LM184" s="2" t="e">
        <v>#N/A</v>
      </c>
      <c r="LN184" s="2">
        <v>81.539297240597193</v>
      </c>
      <c r="LO184" s="2">
        <v>53.721927812333746</v>
      </c>
      <c r="LP184" s="2">
        <v>61.715982582805502</v>
      </c>
      <c r="LQ184" s="2" t="e">
        <v>#N/A</v>
      </c>
      <c r="LR184" s="2" t="e">
        <v>#N/A</v>
      </c>
      <c r="LS184" s="2" t="e">
        <v>#N/A</v>
      </c>
      <c r="LT184" s="2" t="e">
        <v>#N/A</v>
      </c>
      <c r="LU184" s="2" t="e">
        <v>#N/A</v>
      </c>
      <c r="LV184" s="2" t="e">
        <v>#N/A</v>
      </c>
      <c r="LW184" s="2" t="e">
        <v>#N/A</v>
      </c>
      <c r="LX184" s="2" t="e">
        <v>#N/A</v>
      </c>
      <c r="LY184" s="2">
        <v>74.157107482950565</v>
      </c>
      <c r="LZ184" s="2" t="e">
        <v>#N/A</v>
      </c>
      <c r="MA184" s="2" t="e">
        <v>#N/A</v>
      </c>
      <c r="MB184" s="2" t="e">
        <v>#N/A</v>
      </c>
      <c r="MC184" s="2" t="e">
        <v>#N/A</v>
      </c>
      <c r="MD184" s="2" t="e">
        <v>#N/A</v>
      </c>
      <c r="ME184" s="2" t="e">
        <v>#N/A</v>
      </c>
      <c r="MF184" s="2" t="e">
        <v>#N/A</v>
      </c>
      <c r="MG184" s="2" t="e">
        <v>#N/A</v>
      </c>
      <c r="MH184" s="2">
        <v>73.783044444008809</v>
      </c>
      <c r="MI184" s="2" t="e">
        <v>#N/A</v>
      </c>
      <c r="MJ184" s="2" t="e">
        <v>#N/A</v>
      </c>
      <c r="MK184" s="2" t="e">
        <v>#N/A</v>
      </c>
      <c r="ML184" s="2" t="e">
        <v>#N/A</v>
      </c>
      <c r="MM184" s="2" t="e">
        <v>#N/A</v>
      </c>
      <c r="MN184" s="2" t="e">
        <v>#N/A</v>
      </c>
      <c r="MO184" s="2" t="e">
        <v>#N/A</v>
      </c>
      <c r="MP184" s="2">
        <v>48.873955997905114</v>
      </c>
      <c r="MQ184" s="2" t="e">
        <v>#N/A</v>
      </c>
      <c r="MR184" s="2" t="e">
        <v>#N/A</v>
      </c>
      <c r="MS184" s="10" t="e">
        <v>#N/A</v>
      </c>
      <c r="MT184" s="2" t="e">
        <v>#N/A</v>
      </c>
      <c r="MU184" s="2" t="e">
        <v>#N/A</v>
      </c>
      <c r="MV184" s="2" t="e">
        <v>#N/A</v>
      </c>
      <c r="MX184" s="22" t="e">
        <v>#N/A</v>
      </c>
      <c r="MY184" s="22" t="e">
        <v>#N/A</v>
      </c>
      <c r="MZ184" s="22" t="e">
        <v>#N/A</v>
      </c>
      <c r="NA184" s="22" t="e">
        <v>#N/A</v>
      </c>
      <c r="NB184" s="22" t="e">
        <v>#N/A</v>
      </c>
      <c r="NC184" s="22" t="e">
        <v>#N/A</v>
      </c>
      <c r="ND184" s="22">
        <v>1</v>
      </c>
      <c r="NE184" s="22" t="e">
        <v>#N/A</v>
      </c>
      <c r="NF184" s="22" t="e">
        <v>#N/A</v>
      </c>
      <c r="NG184" s="22">
        <v>3</v>
      </c>
      <c r="NH184" s="23">
        <v>8</v>
      </c>
      <c r="NI184" s="22">
        <v>23</v>
      </c>
      <c r="NJ184" s="22" t="e">
        <v>#N/A</v>
      </c>
      <c r="NK184" s="22" t="e">
        <v>#N/A</v>
      </c>
      <c r="NL184" s="23" t="e">
        <v>#N/A</v>
      </c>
      <c r="NM184" s="3" t="e">
        <v>#N/A</v>
      </c>
      <c r="NN184" s="22" t="e">
        <v>#N/A</v>
      </c>
      <c r="NO184" s="22" t="e">
        <v>#N/A</v>
      </c>
      <c r="NP184" s="22" t="e">
        <v>#N/A</v>
      </c>
      <c r="NQ184" s="22" t="e">
        <v>#N/A</v>
      </c>
      <c r="NR184" s="23">
        <v>1</v>
      </c>
      <c r="NS184" s="22" t="e">
        <v>#N/A</v>
      </c>
      <c r="NT184" s="22" t="e">
        <v>#N/A</v>
      </c>
      <c r="NU184" s="23" t="e">
        <v>#N/A</v>
      </c>
      <c r="NV184" s="3" t="e">
        <v>#N/A</v>
      </c>
      <c r="NW184" s="22" t="e">
        <v>#N/A</v>
      </c>
      <c r="NX184" s="22" t="e">
        <v>#N/A</v>
      </c>
      <c r="NY184" s="22" t="e">
        <v>#N/A</v>
      </c>
      <c r="NZ184" s="22" t="e">
        <v>#N/A</v>
      </c>
      <c r="OA184" s="23">
        <v>11</v>
      </c>
      <c r="OB184" s="22" t="e">
        <v>#N/A</v>
      </c>
      <c r="OC184" s="22" t="e">
        <v>#N/A</v>
      </c>
      <c r="OD184" s="22" t="e">
        <v>#N/A</v>
      </c>
      <c r="OE184" s="22" t="e">
        <v>#N/A</v>
      </c>
      <c r="OF184" s="22" t="e">
        <v>#N/A</v>
      </c>
      <c r="OG184" s="22" t="e">
        <v>#N/A</v>
      </c>
      <c r="OH184" s="23" t="e">
        <v>#N/A</v>
      </c>
      <c r="OI184" s="22">
        <v>2</v>
      </c>
      <c r="OJ184" s="22" t="e">
        <v>#N/A</v>
      </c>
      <c r="OK184" s="22" t="e">
        <v>#N/A</v>
      </c>
      <c r="OL184" s="22" t="e">
        <v>#N/A</v>
      </c>
      <c r="OM184" s="23" t="e">
        <v>#N/A</v>
      </c>
      <c r="ON184" s="22" t="e">
        <v>#N/A</v>
      </c>
      <c r="OO184" s="22" t="e">
        <v>#N/A</v>
      </c>
      <c r="OQ184">
        <f t="shared" si="258"/>
        <v>-6</v>
      </c>
      <c r="OR184" s="23" t="e">
        <f t="shared" ca="1" si="238"/>
        <v>#N/A</v>
      </c>
      <c r="OS184" s="23" t="e">
        <f t="shared" ca="1" si="238"/>
        <v>#N/A</v>
      </c>
      <c r="OT184" s="23" t="e">
        <f t="shared" ca="1" si="238"/>
        <v>#N/A</v>
      </c>
      <c r="OU184" s="23" t="e">
        <f t="shared" ca="1" si="238"/>
        <v>#N/A</v>
      </c>
      <c r="OV184" s="23" t="e">
        <f t="shared" ca="1" si="238"/>
        <v>#N/A</v>
      </c>
      <c r="OW184" s="23" t="e">
        <f t="shared" ca="1" si="238"/>
        <v>#N/A</v>
      </c>
      <c r="OX184" s="23">
        <f t="shared" ca="1" si="238"/>
        <v>1.0166620949110727</v>
      </c>
      <c r="OY184" s="23" t="e">
        <f t="shared" ca="1" si="278"/>
        <v>#N/A</v>
      </c>
      <c r="OZ184" s="23" t="e">
        <f t="shared" ca="1" si="278"/>
        <v>#N/A</v>
      </c>
      <c r="PA184" s="23">
        <f t="shared" ca="1" si="278"/>
        <v>1.018669273246942</v>
      </c>
      <c r="PB184" s="23">
        <f t="shared" ca="1" si="278"/>
        <v>1.036184073926075</v>
      </c>
      <c r="PC184" s="23">
        <f t="shared" ca="1" si="278"/>
        <v>1.0256529460957298</v>
      </c>
      <c r="PD184" s="23" t="e">
        <f t="shared" ca="1" si="278"/>
        <v>#N/A</v>
      </c>
      <c r="PE184" s="23" t="e">
        <f t="shared" ca="1" si="278"/>
        <v>#N/A</v>
      </c>
      <c r="PF184" s="23" t="e">
        <f t="shared" ca="1" si="278"/>
        <v>#N/A</v>
      </c>
      <c r="PG184" s="23" t="e">
        <f t="shared" ca="1" si="278"/>
        <v>#N/A</v>
      </c>
      <c r="PH184" s="23" t="e">
        <f t="shared" ca="1" si="278"/>
        <v>#N/A</v>
      </c>
      <c r="PI184" s="23" t="e">
        <f t="shared" ca="1" si="278"/>
        <v>#N/A</v>
      </c>
      <c r="PJ184" s="23" t="e">
        <f t="shared" ca="1" si="264"/>
        <v>#N/A</v>
      </c>
      <c r="PK184" s="23" t="e">
        <f t="shared" ca="1" si="264"/>
        <v>#N/A</v>
      </c>
      <c r="PL184" s="23">
        <f t="shared" ca="1" si="264"/>
        <v>1.0188631114003366</v>
      </c>
      <c r="PM184" s="23" t="e">
        <f t="shared" ca="1" si="264"/>
        <v>#N/A</v>
      </c>
      <c r="PN184" s="23" t="e">
        <f t="shared" ca="1" si="264"/>
        <v>#N/A</v>
      </c>
      <c r="PO184" s="23" t="e">
        <f t="shared" ca="1" si="264"/>
        <v>#N/A</v>
      </c>
      <c r="PP184" s="23" t="e">
        <f t="shared" ca="1" si="262"/>
        <v>#N/A</v>
      </c>
      <c r="PQ184" s="23" t="e">
        <f t="shared" ca="1" si="262"/>
        <v>#N/A</v>
      </c>
      <c r="PR184" s="23" t="e">
        <f t="shared" ca="1" si="262"/>
        <v>#N/A</v>
      </c>
      <c r="PS184" s="23" t="e">
        <f t="shared" ca="1" si="239"/>
        <v>#N/A</v>
      </c>
      <c r="PT184" s="23" t="e">
        <f t="shared" ca="1" si="239"/>
        <v>#N/A</v>
      </c>
      <c r="PU184" s="23">
        <f t="shared" ca="1" si="239"/>
        <v>1.0282615593003352</v>
      </c>
      <c r="PV184" s="23" t="e">
        <f t="shared" ca="1" si="239"/>
        <v>#N/A</v>
      </c>
      <c r="PW184" s="23" t="e">
        <f t="shared" ca="1" si="239"/>
        <v>#N/A</v>
      </c>
      <c r="PX184" s="23" t="e">
        <f t="shared" ca="1" si="239"/>
        <v>#N/A</v>
      </c>
      <c r="PY184" s="23" t="e">
        <f t="shared" ref="PY184:QF247" ca="1" si="292">ML184/OFFSET(ML184,$OQ184,0)</f>
        <v>#N/A</v>
      </c>
      <c r="PZ184" s="23" t="e">
        <f t="shared" ca="1" si="292"/>
        <v>#N/A</v>
      </c>
      <c r="QA184" s="23" t="e">
        <f t="shared" ca="1" si="273"/>
        <v>#N/A</v>
      </c>
      <c r="QB184" s="23" t="e">
        <f t="shared" ca="1" si="273"/>
        <v>#N/A</v>
      </c>
      <c r="QC184" s="23">
        <f t="shared" ca="1" si="273"/>
        <v>1.0381597288415876</v>
      </c>
      <c r="QD184" s="23" t="e">
        <f t="shared" ca="1" si="273"/>
        <v>#N/A</v>
      </c>
      <c r="QE184" s="23" t="e">
        <f t="shared" ca="1" si="273"/>
        <v>#N/A</v>
      </c>
      <c r="QF184" s="23" t="e">
        <f t="shared" ca="1" si="273"/>
        <v>#N/A</v>
      </c>
      <c r="QG184" s="23" t="e">
        <f t="shared" ca="1" si="194"/>
        <v>#N/A</v>
      </c>
      <c r="QH184" s="23" t="e">
        <f t="shared" ca="1" si="194"/>
        <v>#N/A</v>
      </c>
      <c r="QI184" s="23" t="e">
        <f t="shared" ca="1" si="194"/>
        <v>#N/A</v>
      </c>
      <c r="QJ184" s="26" t="e">
        <f t="shared" ca="1" si="211"/>
        <v>#N/A</v>
      </c>
    </row>
    <row r="185" spans="1:452" x14ac:dyDescent="0.35">
      <c r="A185" t="s">
        <v>1250</v>
      </c>
      <c r="B185" s="25">
        <v>37834</v>
      </c>
      <c r="C185" t="s">
        <v>803</v>
      </c>
      <c r="D185" s="2">
        <v>76.8</v>
      </c>
      <c r="E185" s="2">
        <v>75.599999999999994</v>
      </c>
      <c r="F185" s="2">
        <v>1.4</v>
      </c>
      <c r="G185" s="2">
        <v>80.400000000000006</v>
      </c>
      <c r="H185" s="2">
        <v>75.584493748911996</v>
      </c>
      <c r="I185" s="2">
        <v>80.392825914640397</v>
      </c>
      <c r="J185" s="2">
        <v>83.7</v>
      </c>
      <c r="K185" s="2">
        <v>67.2</v>
      </c>
      <c r="L185" s="2">
        <v>66.909972627278563</v>
      </c>
      <c r="M185" s="2">
        <v>73.099999999999994</v>
      </c>
      <c r="N185" s="2">
        <v>67.599999999999994</v>
      </c>
      <c r="O185" s="2">
        <v>69.400000000000006</v>
      </c>
      <c r="P185" s="2">
        <v>67.099999999999994</v>
      </c>
      <c r="Q185" s="2">
        <v>131.69999999999999</v>
      </c>
      <c r="R185" s="2">
        <v>70.7</v>
      </c>
      <c r="S185" s="2">
        <v>67.599999999999994</v>
      </c>
      <c r="T185" s="2">
        <v>39.200000000000003</v>
      </c>
      <c r="U185" s="2">
        <v>69.900000000000006</v>
      </c>
      <c r="V185" s="2">
        <v>76.3</v>
      </c>
      <c r="W185" s="2">
        <v>36.299999999999997</v>
      </c>
      <c r="X185" s="2">
        <v>100.7</v>
      </c>
      <c r="Y185" s="2" t="e">
        <v>#N/A</v>
      </c>
      <c r="Z185" s="2">
        <v>52.4</v>
      </c>
      <c r="AA185" s="2">
        <v>83.2</v>
      </c>
      <c r="AB185" s="2">
        <v>136.19999999999999</v>
      </c>
      <c r="AC185" s="2">
        <v>128.4</v>
      </c>
      <c r="AD185" s="2">
        <v>71.7</v>
      </c>
      <c r="AE185" s="2">
        <v>132.69999999999999</v>
      </c>
      <c r="AF185" s="2">
        <v>80.900000000000006</v>
      </c>
      <c r="AG185" s="22">
        <v>534</v>
      </c>
      <c r="AH185" s="22">
        <v>466</v>
      </c>
      <c r="AI185" s="22">
        <v>155</v>
      </c>
      <c r="AJ185" s="22">
        <v>27</v>
      </c>
      <c r="AK185" s="22">
        <v>28</v>
      </c>
      <c r="AL185" s="22">
        <v>7</v>
      </c>
      <c r="AM185" s="22">
        <v>17</v>
      </c>
      <c r="AN185" s="22">
        <v>17</v>
      </c>
      <c r="AO185" s="22">
        <v>54</v>
      </c>
      <c r="AP185" s="22">
        <v>27</v>
      </c>
      <c r="AQ185" s="22">
        <v>18</v>
      </c>
      <c r="AR185" s="2">
        <v>69.8</v>
      </c>
      <c r="AS185" s="2">
        <v>60.9</v>
      </c>
      <c r="AT185" s="2">
        <v>131.69999999999999</v>
      </c>
      <c r="AU185" s="2">
        <v>58.5</v>
      </c>
      <c r="AV185" s="2">
        <v>82.9</v>
      </c>
      <c r="AW185" s="2">
        <v>72.8</v>
      </c>
      <c r="AX185" s="2">
        <v>70.7</v>
      </c>
      <c r="AY185" s="2">
        <v>90.3</v>
      </c>
      <c r="AZ185" s="2">
        <v>100.3</v>
      </c>
      <c r="BA185" s="2">
        <v>36.299999999999997</v>
      </c>
      <c r="BB185" s="2">
        <v>70</v>
      </c>
      <c r="BC185" s="2">
        <v>76.900000000000006</v>
      </c>
      <c r="BD185" s="3" t="e">
        <v>#N/A</v>
      </c>
      <c r="BE185" s="3" t="e">
        <v>#N/A</v>
      </c>
      <c r="BF185" s="3" t="e">
        <v>#N/A</v>
      </c>
      <c r="BG185" s="3" t="e">
        <v>#N/A</v>
      </c>
      <c r="BH185" s="3" t="e">
        <v>#N/A</v>
      </c>
      <c r="BI185" s="2">
        <v>181.6</v>
      </c>
      <c r="BJ185" s="2">
        <v>2.9</v>
      </c>
      <c r="BK185" s="2">
        <v>2.9</v>
      </c>
      <c r="BL185" s="2">
        <v>66.8</v>
      </c>
      <c r="BM185" s="2">
        <v>73.900000000000006</v>
      </c>
      <c r="BN185" s="10">
        <v>352</v>
      </c>
      <c r="BO185" s="3">
        <v>95.2</v>
      </c>
      <c r="BP185" s="22">
        <v>1.595</v>
      </c>
      <c r="BQ185" s="3">
        <v>29.888095238095236</v>
      </c>
      <c r="BR185" s="23">
        <v>4.9685714285714289</v>
      </c>
      <c r="BS185" s="2">
        <v>41.6</v>
      </c>
      <c r="BT185" s="3">
        <v>53.85</v>
      </c>
      <c r="BU185" s="2">
        <v>1.7</v>
      </c>
      <c r="BV185" s="2">
        <v>1.3</v>
      </c>
      <c r="BW185" s="2">
        <v>3</v>
      </c>
      <c r="BX185" s="2">
        <v>2.5</v>
      </c>
      <c r="BY185" s="23">
        <v>184.5</v>
      </c>
      <c r="BZ185" s="2">
        <v>95.6</v>
      </c>
      <c r="CA185" s="2">
        <v>78.900000000000006</v>
      </c>
      <c r="CB185" s="3">
        <v>84.54</v>
      </c>
      <c r="CC185" s="2">
        <v>81.5</v>
      </c>
      <c r="CD185" s="2">
        <v>102.8</v>
      </c>
      <c r="CE185" s="2">
        <v>95.438304371516523</v>
      </c>
      <c r="CF185" s="3">
        <v>84.550205340732631</v>
      </c>
      <c r="CG185" s="2">
        <v>81.426348597826106</v>
      </c>
      <c r="CH185" s="23">
        <v>193.62200411017537</v>
      </c>
      <c r="CI185" s="3">
        <v>84.922071881457697</v>
      </c>
      <c r="CM185" s="2">
        <f t="shared" si="196"/>
        <v>18.738617704134946</v>
      </c>
      <c r="CN185" s="2">
        <f t="shared" si="196"/>
        <v>3.1150918047469776</v>
      </c>
      <c r="CO185" s="2">
        <f t="shared" si="197"/>
        <v>103.16891349227308</v>
      </c>
      <c r="CR185" s="2">
        <f t="shared" si="201"/>
        <v>0.26109660574412907</v>
      </c>
      <c r="CS185" s="2">
        <f t="shared" si="201"/>
        <v>0.39840637450198829</v>
      </c>
      <c r="CT185" s="2">
        <f t="shared" si="202"/>
        <v>0.37453183520600675</v>
      </c>
      <c r="CU185" s="2">
        <f t="shared" si="202"/>
        <v>0.20438739278053089</v>
      </c>
      <c r="CV185" s="2">
        <f t="shared" si="202"/>
        <v>0.10940591546404869</v>
      </c>
      <c r="CW185" s="2">
        <f t="shared" si="203"/>
        <v>0</v>
      </c>
      <c r="CX185" s="2">
        <f t="shared" si="204"/>
        <v>0.14903129657229292</v>
      </c>
      <c r="CY185" s="2">
        <f t="shared" si="244"/>
        <v>1.046337817638249</v>
      </c>
      <c r="CZ185" s="2">
        <f t="shared" si="208"/>
        <v>0.5128205128205201</v>
      </c>
      <c r="DA185" s="2">
        <f t="shared" si="209"/>
        <v>-0.72886297376093301</v>
      </c>
      <c r="DB185" s="2">
        <f t="shared" si="210"/>
        <v>-0.39164490861618428</v>
      </c>
      <c r="DC185" s="2"/>
      <c r="DF185" s="2">
        <f t="shared" si="205"/>
        <v>2.4804083948554156</v>
      </c>
      <c r="DG185" s="2">
        <f t="shared" si="205"/>
        <v>1.320799838598008</v>
      </c>
      <c r="DH185" s="2">
        <f t="shared" si="206"/>
        <v>2.0875086291819889</v>
      </c>
      <c r="DI185" s="2">
        <f t="shared" si="285"/>
        <v>-3.9102567445738368</v>
      </c>
      <c r="DJ185" s="2">
        <f t="shared" si="285"/>
        <v>0</v>
      </c>
      <c r="DM185" s="2"/>
      <c r="DN185" s="2">
        <f t="shared" si="245"/>
        <v>1.3404825737265416</v>
      </c>
      <c r="DO185" s="2">
        <f t="shared" si="212"/>
        <v>1.2594458438287153</v>
      </c>
      <c r="DP185" s="2">
        <f t="shared" si="246"/>
        <v>-0.11933174224342998</v>
      </c>
      <c r="DQ185" s="2"/>
      <c r="DR185" s="2">
        <f t="shared" si="247"/>
        <v>3.0674846625766872</v>
      </c>
      <c r="DS185" s="2">
        <f t="shared" si="248"/>
        <v>2.5831083380765816</v>
      </c>
      <c r="DT185" s="2" t="e">
        <v>#N/A</v>
      </c>
      <c r="DU185" s="2" t="e">
        <v>#N/A</v>
      </c>
      <c r="DV185" s="2">
        <f t="shared" si="213"/>
        <v>1.7595307917888547</v>
      </c>
      <c r="DW185" s="2">
        <f t="shared" si="249"/>
        <v>-1.2003000750187676</v>
      </c>
      <c r="DX185" s="2">
        <f t="shared" si="250"/>
        <v>2.0833333333333481</v>
      </c>
      <c r="DY185" s="2">
        <f t="shared" si="251"/>
        <v>2.4637681159420222</v>
      </c>
      <c r="DZ185" s="2">
        <f t="shared" si="252"/>
        <v>2.5796661608497473</v>
      </c>
      <c r="EA185" s="2">
        <f t="shared" si="190"/>
        <v>-11.630847029077106</v>
      </c>
      <c r="EB185" s="2">
        <f t="shared" si="190"/>
        <v>1.4627659574468099</v>
      </c>
      <c r="EC185" s="2">
        <f t="shared" si="190"/>
        <v>8.6826347305389184</v>
      </c>
      <c r="ED185" s="2">
        <f t="shared" si="188"/>
        <v>5.8885383806519531</v>
      </c>
      <c r="EE185" s="2" t="e">
        <f t="shared" si="188"/>
        <v>#N/A</v>
      </c>
      <c r="EF185" s="2">
        <f t="shared" si="188"/>
        <v>7.1574642126789323</v>
      </c>
      <c r="EG185" s="2">
        <f t="shared" si="188"/>
        <v>1.2165450121654597</v>
      </c>
      <c r="EH185" s="2">
        <f t="shared" si="188"/>
        <v>-3.3356990773598438</v>
      </c>
      <c r="EI185" s="2">
        <f t="shared" si="275"/>
        <v>1.6011644832605532</v>
      </c>
      <c r="EJ185" s="2">
        <f t="shared" si="275"/>
        <v>2.5252525252525304</v>
      </c>
      <c r="EK185" s="2">
        <f t="shared" si="275"/>
        <v>-1.2003000750187676</v>
      </c>
      <c r="EL185" s="2">
        <f t="shared" si="275"/>
        <v>1.9163763066202044</v>
      </c>
      <c r="EM185" s="2">
        <f t="shared" si="275"/>
        <v>-0.36057692307691624</v>
      </c>
      <c r="EN185" s="2">
        <f t="shared" si="275"/>
        <v>3.409090909090895</v>
      </c>
      <c r="EO185" s="2">
        <f t="shared" si="240"/>
        <v>2.4637681159420222</v>
      </c>
      <c r="EP185" s="2">
        <f t="shared" si="240"/>
        <v>0.78125</v>
      </c>
      <c r="EQ185" s="2">
        <f t="shared" si="240"/>
        <v>-1.4734774066797685</v>
      </c>
      <c r="ER185" s="2">
        <f t="shared" si="240"/>
        <v>8.6826347305389184</v>
      </c>
      <c r="ES185" s="2">
        <f t="shared" si="240"/>
        <v>2.9411764705882248</v>
      </c>
      <c r="ET185" s="2">
        <f t="shared" si="240"/>
        <v>2.6702269692923997</v>
      </c>
      <c r="EU185" s="2">
        <f t="shared" si="198"/>
        <v>2.9</v>
      </c>
      <c r="EV185" s="2">
        <f t="shared" si="198"/>
        <v>2.9</v>
      </c>
      <c r="EW185" s="2">
        <f t="shared" si="253"/>
        <v>1.8292682926829285</v>
      </c>
      <c r="EX185" s="2">
        <f t="shared" si="253"/>
        <v>1.5109890109890278</v>
      </c>
      <c r="EY185" s="2">
        <f t="shared" si="254"/>
        <v>8.1159404704283844</v>
      </c>
      <c r="EZ185" s="2">
        <f t="shared" si="254"/>
        <v>54.859201615734634</v>
      </c>
      <c r="FA185" s="2">
        <f t="shared" si="255"/>
        <v>0.48309178743961567</v>
      </c>
      <c r="FB185" s="2">
        <f t="shared" si="281"/>
        <v>2.2160664819944609</v>
      </c>
      <c r="FC185" s="2">
        <f t="shared" si="281"/>
        <v>-0.31282586027112647</v>
      </c>
      <c r="FD185" s="2">
        <f t="shared" si="281"/>
        <v>0.89514066496163558</v>
      </c>
      <c r="FE185" s="2">
        <f t="shared" si="280"/>
        <v>1.8676949030003831</v>
      </c>
      <c r="FF185" s="2">
        <f t="shared" si="280"/>
        <v>2.774274905422458</v>
      </c>
      <c r="FG185" s="2">
        <f t="shared" si="280"/>
        <v>2.0854021847070525</v>
      </c>
      <c r="FH185" s="2">
        <v>4</v>
      </c>
      <c r="FI185" s="2">
        <v>2.7</v>
      </c>
      <c r="FL185" s="2">
        <f t="shared" si="286"/>
        <v>5.5240276897650098E-2</v>
      </c>
      <c r="FM185" s="2">
        <f t="shared" si="286"/>
        <v>0.16308101262272334</v>
      </c>
      <c r="FN185" s="2">
        <f t="shared" si="229"/>
        <v>0.63515604484798427</v>
      </c>
      <c r="FQ185" s="2">
        <f t="shared" si="287"/>
        <v>0.22114426431742995</v>
      </c>
      <c r="FR185" s="2">
        <f t="shared" si="287"/>
        <v>0.65392151108187857</v>
      </c>
      <c r="FS185" s="2">
        <f t="shared" si="231"/>
        <v>2.564932228894623</v>
      </c>
      <c r="FT185" s="2">
        <f t="shared" si="288"/>
        <v>1.5659423262066152</v>
      </c>
      <c r="FU185" s="2">
        <f t="shared" si="288"/>
        <v>1.5008736663956856</v>
      </c>
      <c r="FX185" s="2">
        <f t="shared" si="289"/>
        <v>1.1599931794504803</v>
      </c>
      <c r="FY185" s="2">
        <f t="shared" si="289"/>
        <v>1.0114756992076979</v>
      </c>
      <c r="FZ185" s="2">
        <f t="shared" si="242"/>
        <v>3.1290150584137866</v>
      </c>
      <c r="GA185" s="2">
        <f t="shared" si="290"/>
        <v>1.0700748596663257</v>
      </c>
      <c r="GB185" s="2">
        <f t="shared" si="290"/>
        <v>1.6807175017532927</v>
      </c>
      <c r="GE185" s="2"/>
      <c r="GF185" s="2"/>
      <c r="GG185" s="2">
        <f t="shared" si="291"/>
        <v>5.5015890746650253</v>
      </c>
      <c r="GH185" s="2">
        <f t="shared" si="291"/>
        <v>59.289014781708779</v>
      </c>
      <c r="GI185" s="2">
        <f t="shared" si="260"/>
        <v>-0.48859934853422438</v>
      </c>
      <c r="GJ185" s="2">
        <f t="shared" si="261"/>
        <v>3.3419023136246784</v>
      </c>
      <c r="GK185" s="2">
        <v>3.4</v>
      </c>
      <c r="GN185" s="2">
        <f t="shared" si="191"/>
        <v>9.9999999999999867E-2</v>
      </c>
      <c r="GQ185" s="2"/>
      <c r="GT185" s="27">
        <f t="shared" ca="1" si="174"/>
        <v>101.82094081942334</v>
      </c>
      <c r="GU185" s="27">
        <f t="shared" ca="1" si="175"/>
        <v>102.42424242424242</v>
      </c>
      <c r="GV185" s="27">
        <f t="shared" ca="1" si="175"/>
        <v>101.29198966408268</v>
      </c>
      <c r="GW185" s="27">
        <f t="shared" ca="1" si="176"/>
        <v>99.288256227758012</v>
      </c>
      <c r="GX185" s="27">
        <f t="shared" ca="1" si="176"/>
        <v>101.97268588770865</v>
      </c>
      <c r="GY185" s="27">
        <f t="shared" ca="1" si="177"/>
        <v>100.53191489361701</v>
      </c>
      <c r="GZ185" s="27">
        <f t="shared" ca="1" si="178"/>
        <v>96.680497925311215</v>
      </c>
      <c r="HA185" s="27">
        <f t="shared" ca="1" si="179"/>
        <v>95.820895522388057</v>
      </c>
      <c r="HB185" s="27">
        <f t="shared" ca="1" si="179"/>
        <v>102.28245363766048</v>
      </c>
      <c r="HC185" s="27">
        <f t="shared" ca="1" si="179"/>
        <v>94.921316165951339</v>
      </c>
      <c r="HD185" s="27">
        <f t="shared" ca="1" si="179"/>
        <v>95.966785290628721</v>
      </c>
      <c r="HE185" s="27">
        <f t="shared" ca="1" si="180"/>
        <v>99.488677867056225</v>
      </c>
      <c r="HG185" s="27">
        <f t="shared" ca="1" si="181"/>
        <v>100</v>
      </c>
      <c r="HH185" s="27">
        <f t="shared" ca="1" si="182"/>
        <v>100.15174506828528</v>
      </c>
      <c r="HI185" s="27">
        <f t="shared" ca="1" si="182"/>
        <v>100.78125000000003</v>
      </c>
      <c r="HJ185" s="27">
        <f t="shared" ca="1" si="183"/>
        <v>100.59665871121719</v>
      </c>
      <c r="HK185" s="27">
        <f t="shared" ca="1" si="183"/>
        <v>101.07361963190185</v>
      </c>
      <c r="HL185" s="27">
        <f t="shared" ca="1" si="184"/>
        <v>100.80428954423593</v>
      </c>
      <c r="HM185" s="27">
        <f t="shared" ca="1" si="185"/>
        <v>91.40328697850822</v>
      </c>
      <c r="HN185" s="27">
        <f t="shared" ca="1" si="186"/>
        <v>96.611391492429703</v>
      </c>
      <c r="HO185" s="27">
        <f t="shared" ca="1" si="186"/>
        <v>101.15440115440116</v>
      </c>
      <c r="HP185" s="27">
        <f t="shared" ca="1" si="186"/>
        <v>104.01785714285714</v>
      </c>
      <c r="HQ185" s="27">
        <f t="shared" ca="1" si="186"/>
        <v>105.11221945137157</v>
      </c>
      <c r="HR185" s="27">
        <f t="shared" ca="1" si="187"/>
        <v>97.161107168204396</v>
      </c>
      <c r="HT185" s="27">
        <f t="shared" ca="1" si="282"/>
        <v>165.1661423074255</v>
      </c>
      <c r="HU185" s="27">
        <f t="shared" ca="1" si="282"/>
        <v>29.192332525195518</v>
      </c>
      <c r="HV185" s="27">
        <f t="shared" ca="1" si="282"/>
        <v>28.517440610170464</v>
      </c>
      <c r="HW185" s="27">
        <f t="shared" ca="1" si="283"/>
        <v>529.16085476586352</v>
      </c>
      <c r="HX185" s="27">
        <f t="shared" ca="1" si="283"/>
        <v>471.39953222075417</v>
      </c>
      <c r="HY185" s="27">
        <f t="shared" ca="1" si="233"/>
        <v>1000.0000000000001</v>
      </c>
      <c r="HZ185" s="27">
        <f t="shared" ca="1" si="284"/>
        <v>11.12961801000133</v>
      </c>
      <c r="IA185" s="27">
        <f t="shared" ca="1" si="284"/>
        <v>17.245961749572466</v>
      </c>
      <c r="IB185" s="27">
        <f t="shared" ca="1" si="284"/>
        <v>19.349776586237713</v>
      </c>
      <c r="IC185" s="27">
        <f t="shared" ca="1" si="284"/>
        <v>46.578173020336109</v>
      </c>
      <c r="ID185" s="27">
        <f t="shared" ca="1" si="284"/>
        <v>26.361406792835954</v>
      </c>
      <c r="IE185" s="27">
        <f t="shared" ca="1" si="284"/>
        <v>13.877550244329095</v>
      </c>
      <c r="IG185" s="28">
        <f t="shared" ca="1" si="217"/>
        <v>0.28451590068630661</v>
      </c>
      <c r="IH185" s="28">
        <f t="shared" ca="1" si="217"/>
        <v>7.0410782012305842E-2</v>
      </c>
      <c r="II185" s="28">
        <f t="shared" ca="1" si="217"/>
        <v>5.8745918528874591E-2</v>
      </c>
      <c r="IJ185" s="28">
        <f t="shared" ca="1" si="218"/>
        <v>-6.7399613462206631E-2</v>
      </c>
      <c r="IK185" s="24">
        <f t="shared" ca="1" si="234"/>
        <v>-0.48107221468969363</v>
      </c>
      <c r="IL185" s="28">
        <f t="shared" ca="1" si="219"/>
        <v>1.4327690214861042</v>
      </c>
      <c r="IM185" s="28">
        <f t="shared" ca="1" si="235"/>
        <v>1.3404825737265371</v>
      </c>
      <c r="IN185" s="3">
        <f t="shared" ca="1" si="236"/>
        <v>1.3653694080238976</v>
      </c>
      <c r="IO185" s="2">
        <f t="shared" si="256"/>
        <v>1.4</v>
      </c>
      <c r="IQ185" s="2">
        <f t="shared" ca="1" si="220"/>
        <v>0.41367260122748706</v>
      </c>
      <c r="IS185" s="3">
        <f t="shared" ca="1" si="221"/>
        <v>2.4313304692417034E-2</v>
      </c>
      <c r="IT185" s="3">
        <f t="shared" ca="1" si="222"/>
        <v>1.446795955606478E-2</v>
      </c>
      <c r="IU185" s="3">
        <f t="shared" si="223"/>
        <v>9.9999999999999867E-2</v>
      </c>
      <c r="IV185" s="3">
        <f t="shared" ca="1" si="224"/>
        <v>6.1218735751518052E-2</v>
      </c>
      <c r="IX185" s="28">
        <f ca="1">$HL185/100*(GZ185-100)*AL185/1000+(HM185-100)*HZ185/$HY185</f>
        <v>-0.11910153545038125</v>
      </c>
      <c r="IY185" s="28">
        <f ca="1">$HL185/100*(HA185-100)*AM185/1000+(HN185-100)*IA185/$HY185</f>
        <v>-0.13005599453129038</v>
      </c>
      <c r="IZ185" s="28">
        <f ca="1">$HL185/100*(HB185-100)*AN185/1000+(HO185-100)*IB185/$HY185</f>
        <v>6.1451194380100972E-2</v>
      </c>
      <c r="JA185" s="28">
        <f ca="1">$HL185/100*(HC185-100)*AO185/1000+(HP185-100)*IC185/$HY185</f>
        <v>-8.9310237312985569E-2</v>
      </c>
      <c r="JB185" s="28">
        <f ca="1">$HL185/100*(HD185-100)*AP185/1000+(HQ185-100)*ID185/$HY185</f>
        <v>2.4992653865320541E-2</v>
      </c>
      <c r="JC185" s="28">
        <f ca="1">$HL185/100*(HE185-100)*AQ185/1000+(HR185-100)*IE185/$HY185</f>
        <v>-4.8674701492644509E-2</v>
      </c>
      <c r="JE185" s="3">
        <f t="shared" ca="1" si="268"/>
        <v>-1.1145761303348448E-2</v>
      </c>
      <c r="JF185" s="3">
        <f t="shared" ca="1" si="268"/>
        <v>5.0928129238395486E-2</v>
      </c>
      <c r="JG185" s="3">
        <f t="shared" ca="1" si="268"/>
        <v>-1.5591833530228458E-3</v>
      </c>
      <c r="JH185" s="3">
        <f t="shared" ca="1" si="268"/>
        <v>5.4816755389864608E-2</v>
      </c>
      <c r="JI185" s="3">
        <f t="shared" ca="1" si="268"/>
        <v>6.4073878263486844E-3</v>
      </c>
      <c r="JJ185" s="3">
        <f t="shared" ca="1" si="268"/>
        <v>3.6298661479522779E-3</v>
      </c>
      <c r="JK185" s="3">
        <f>IO185-IO184</f>
        <v>9.9999999999999867E-2</v>
      </c>
      <c r="JL185" s="3">
        <f t="shared" ca="1" si="226"/>
        <v>0.11270494465637115</v>
      </c>
      <c r="JN185" s="10">
        <f>COUNTIF(EI185:ET185,"&gt;2")</f>
        <v>6</v>
      </c>
      <c r="JP185" s="2">
        <f>AVERAGE(CS185,CS173,CS161,CS149,CS137,CS125,CS113,CS101,CS89,CS77)</f>
        <v>0.35500598682412154</v>
      </c>
      <c r="JQ185" s="2">
        <f>CS185-JP185</f>
        <v>4.3400387677866747E-2</v>
      </c>
      <c r="JR185" s="2">
        <f>AVERAGE(CT185,CT173,CT161,CT149,CT137,CT125,CT113,CT101,CT89,CT77)</f>
        <v>0.43567357365735881</v>
      </c>
      <c r="JS185" s="2">
        <f>CT185-JR185</f>
        <v>-6.1141738451352068E-2</v>
      </c>
      <c r="KH185" s="2">
        <f>(DN185*$DN$4)+(FB185*$FB$3)+(FC185*$FC$3)+(FD185*$FD$3)+(FE185*$FE$3)+(FF185*$FF$3)+(FG185*$FG$3)</f>
        <v>1.7017297627808006</v>
      </c>
      <c r="KI185" s="2">
        <f>F185-KH185</f>
        <v>-0.30172976278080066</v>
      </c>
      <c r="KJ185" s="2">
        <f>MAX(DN185,FB185:FG185)</f>
        <v>2.774274905422458</v>
      </c>
      <c r="KK185" s="2">
        <f>MIN(DN185,FB185:FG185)</f>
        <v>-0.31282586027112647</v>
      </c>
      <c r="KL185" s="2">
        <f t="shared" si="257"/>
        <v>3.0871007656935845</v>
      </c>
      <c r="KO185" s="2">
        <f>BO185</f>
        <v>95.2</v>
      </c>
      <c r="KP185" s="2">
        <f>100*((BO179/BO167)-1)</f>
        <v>-2.0694458262859428</v>
      </c>
      <c r="KQ185" s="2">
        <f t="shared" si="263"/>
        <v>-2.0694458262859428</v>
      </c>
      <c r="KR185" s="2">
        <f>100*((BO173/BO161)-1)</f>
        <v>1.7269402681836743</v>
      </c>
      <c r="KS185" s="2">
        <f t="shared" si="274"/>
        <v>1.7269402681836743</v>
      </c>
      <c r="KT185" s="3">
        <f>BP185</f>
        <v>1.595</v>
      </c>
      <c r="KU185" s="3">
        <f>BQ185</f>
        <v>29.888095238095236</v>
      </c>
      <c r="KV185" s="3">
        <f t="shared" si="207"/>
        <v>18.738617704134946</v>
      </c>
      <c r="KW185" s="2">
        <f t="shared" si="200"/>
        <v>41.942611494741385</v>
      </c>
      <c r="KX185" s="2">
        <f t="shared" si="200"/>
        <v>34.279867300655091</v>
      </c>
      <c r="LB185">
        <v>0</v>
      </c>
      <c r="LE185" s="2" t="e">
        <v>#N/A</v>
      </c>
      <c r="LF185" s="2" t="e">
        <v>#N/A</v>
      </c>
      <c r="LG185" s="2" t="e">
        <v>#N/A</v>
      </c>
      <c r="LH185" s="2" t="e">
        <v>#N/A</v>
      </c>
      <c r="LI185" s="2" t="e">
        <v>#N/A</v>
      </c>
      <c r="LJ185" s="2" t="e">
        <v>#N/A</v>
      </c>
      <c r="LK185" s="2">
        <v>85.897319485818443</v>
      </c>
      <c r="LL185" s="2" t="e">
        <v>#N/A</v>
      </c>
      <c r="LM185" s="2" t="e">
        <v>#N/A</v>
      </c>
      <c r="LN185" s="2">
        <v>81.306568725002293</v>
      </c>
      <c r="LO185" s="2">
        <v>53.970505655151236</v>
      </c>
      <c r="LP185" s="2">
        <v>61.898536315755457</v>
      </c>
      <c r="LQ185" s="2" t="e">
        <v>#N/A</v>
      </c>
      <c r="LR185" s="2" t="e">
        <v>#N/A</v>
      </c>
      <c r="LS185" s="2" t="e">
        <v>#N/A</v>
      </c>
      <c r="LT185" s="2" t="e">
        <v>#N/A</v>
      </c>
      <c r="LU185" s="2" t="e">
        <v>#N/A</v>
      </c>
      <c r="LV185" s="2" t="e">
        <v>#N/A</v>
      </c>
      <c r="LW185" s="2" t="e">
        <v>#N/A</v>
      </c>
      <c r="LX185" s="2" t="e">
        <v>#N/A</v>
      </c>
      <c r="LY185" s="2">
        <v>74.104222498147649</v>
      </c>
      <c r="LZ185" s="2" t="e">
        <v>#N/A</v>
      </c>
      <c r="MA185" s="2" t="e">
        <v>#N/A</v>
      </c>
      <c r="MB185" s="2" t="e">
        <v>#N/A</v>
      </c>
      <c r="MC185" s="2" t="e">
        <v>#N/A</v>
      </c>
      <c r="MD185" s="2" t="e">
        <v>#N/A</v>
      </c>
      <c r="ME185" s="2" t="e">
        <v>#N/A</v>
      </c>
      <c r="MF185" s="2" t="e">
        <v>#N/A</v>
      </c>
      <c r="MG185" s="2" t="e">
        <v>#N/A</v>
      </c>
      <c r="MH185" s="2">
        <v>74.034629530976204</v>
      </c>
      <c r="MI185" s="2" t="e">
        <v>#N/A</v>
      </c>
      <c r="MJ185" s="2" t="e">
        <v>#N/A</v>
      </c>
      <c r="MK185" s="2" t="e">
        <v>#N/A</v>
      </c>
      <c r="ML185" s="2" t="e">
        <v>#N/A</v>
      </c>
      <c r="MM185" s="2" t="e">
        <v>#N/A</v>
      </c>
      <c r="MN185" s="2" t="e">
        <v>#N/A</v>
      </c>
      <c r="MO185" s="2" t="e">
        <v>#N/A</v>
      </c>
      <c r="MP185" s="2">
        <v>49.243923243121131</v>
      </c>
      <c r="MQ185" s="2" t="e">
        <v>#N/A</v>
      </c>
      <c r="MR185" s="2" t="e">
        <v>#N/A</v>
      </c>
      <c r="MS185" s="10" t="e">
        <v>#N/A</v>
      </c>
      <c r="MT185" s="2" t="e">
        <v>#N/A</v>
      </c>
      <c r="MU185" s="2" t="e">
        <v>#N/A</v>
      </c>
      <c r="MV185" s="2" t="e">
        <v>#N/A</v>
      </c>
      <c r="MX185" s="22" t="e">
        <v>#N/A</v>
      </c>
      <c r="MY185" s="22" t="e">
        <v>#N/A</v>
      </c>
      <c r="MZ185" s="22" t="e">
        <v>#N/A</v>
      </c>
      <c r="NA185" s="22" t="e">
        <v>#N/A</v>
      </c>
      <c r="NB185" s="22" t="e">
        <v>#N/A</v>
      </c>
      <c r="NC185" s="22" t="e">
        <v>#N/A</v>
      </c>
      <c r="ND185" s="22">
        <v>1</v>
      </c>
      <c r="NE185" s="22" t="e">
        <v>#N/A</v>
      </c>
      <c r="NF185" s="22" t="e">
        <v>#N/A</v>
      </c>
      <c r="NG185" s="22">
        <v>3</v>
      </c>
      <c r="NH185" s="23">
        <v>8</v>
      </c>
      <c r="NI185" s="22">
        <v>23</v>
      </c>
      <c r="NJ185" s="22" t="e">
        <v>#N/A</v>
      </c>
      <c r="NK185" s="22" t="e">
        <v>#N/A</v>
      </c>
      <c r="NL185" s="23" t="e">
        <v>#N/A</v>
      </c>
      <c r="NM185" s="3" t="e">
        <v>#N/A</v>
      </c>
      <c r="NN185" s="22" t="e">
        <v>#N/A</v>
      </c>
      <c r="NO185" s="22" t="e">
        <v>#N/A</v>
      </c>
      <c r="NP185" s="22" t="e">
        <v>#N/A</v>
      </c>
      <c r="NQ185" s="22" t="e">
        <v>#N/A</v>
      </c>
      <c r="NR185" s="23">
        <v>1</v>
      </c>
      <c r="NS185" s="22" t="e">
        <v>#N/A</v>
      </c>
      <c r="NT185" s="22" t="e">
        <v>#N/A</v>
      </c>
      <c r="NU185" s="23" t="e">
        <v>#N/A</v>
      </c>
      <c r="NV185" s="3" t="e">
        <v>#N/A</v>
      </c>
      <c r="NW185" s="22" t="e">
        <v>#N/A</v>
      </c>
      <c r="NX185" s="22" t="e">
        <v>#N/A</v>
      </c>
      <c r="NY185" s="22" t="e">
        <v>#N/A</v>
      </c>
      <c r="NZ185" s="22" t="e">
        <v>#N/A</v>
      </c>
      <c r="OA185" s="23">
        <v>11</v>
      </c>
      <c r="OB185" s="22" t="e">
        <v>#N/A</v>
      </c>
      <c r="OC185" s="22" t="e">
        <v>#N/A</v>
      </c>
      <c r="OD185" s="22" t="e">
        <v>#N/A</v>
      </c>
      <c r="OE185" s="22" t="e">
        <v>#N/A</v>
      </c>
      <c r="OF185" s="22" t="e">
        <v>#N/A</v>
      </c>
      <c r="OG185" s="22" t="e">
        <v>#N/A</v>
      </c>
      <c r="OH185" s="23" t="e">
        <v>#N/A</v>
      </c>
      <c r="OI185" s="22">
        <v>2</v>
      </c>
      <c r="OJ185" s="22" t="e">
        <v>#N/A</v>
      </c>
      <c r="OK185" s="22" t="e">
        <v>#N/A</v>
      </c>
      <c r="OL185" s="22" t="e">
        <v>#N/A</v>
      </c>
      <c r="OM185" s="23" t="e">
        <v>#N/A</v>
      </c>
      <c r="ON185" s="22" t="e">
        <v>#N/A</v>
      </c>
      <c r="OO185" s="22" t="e">
        <v>#N/A</v>
      </c>
      <c r="OQ185">
        <f t="shared" si="258"/>
        <v>-7</v>
      </c>
      <c r="OR185" s="23" t="e">
        <f t="shared" ca="1" si="238"/>
        <v>#N/A</v>
      </c>
      <c r="OS185" s="23" t="e">
        <f t="shared" ca="1" si="238"/>
        <v>#N/A</v>
      </c>
      <c r="OT185" s="23" t="e">
        <f t="shared" ca="1" si="238"/>
        <v>#N/A</v>
      </c>
      <c r="OU185" s="23" t="e">
        <f t="shared" ca="1" si="238"/>
        <v>#N/A</v>
      </c>
      <c r="OV185" s="23" t="e">
        <f t="shared" ca="1" si="238"/>
        <v>#N/A</v>
      </c>
      <c r="OW185" s="23" t="e">
        <f t="shared" ca="1" si="238"/>
        <v>#N/A</v>
      </c>
      <c r="OX185" s="23">
        <f t="shared" ca="1" si="238"/>
        <v>1.019309046972374</v>
      </c>
      <c r="OY185" s="23" t="e">
        <f t="shared" ca="1" si="278"/>
        <v>#N/A</v>
      </c>
      <c r="OZ185" s="23" t="e">
        <f t="shared" ca="1" si="278"/>
        <v>#N/A</v>
      </c>
      <c r="PA185" s="23">
        <f t="shared" ca="1" si="278"/>
        <v>1.0157617992329659</v>
      </c>
      <c r="PB185" s="23">
        <f t="shared" ca="1" si="278"/>
        <v>1.0409786226764133</v>
      </c>
      <c r="PC185" s="23">
        <f t="shared" ca="1" si="278"/>
        <v>1.0286867918871287</v>
      </c>
      <c r="PD185" s="23" t="e">
        <f t="shared" ca="1" si="278"/>
        <v>#N/A</v>
      </c>
      <c r="PE185" s="23" t="e">
        <f t="shared" ca="1" si="278"/>
        <v>#N/A</v>
      </c>
      <c r="PF185" s="23" t="e">
        <f t="shared" ca="1" si="278"/>
        <v>#N/A</v>
      </c>
      <c r="PG185" s="23" t="e">
        <f t="shared" ca="1" si="278"/>
        <v>#N/A</v>
      </c>
      <c r="PH185" s="23" t="e">
        <f t="shared" ca="1" si="278"/>
        <v>#N/A</v>
      </c>
      <c r="PI185" s="23" t="e">
        <f t="shared" ca="1" si="278"/>
        <v>#N/A</v>
      </c>
      <c r="PJ185" s="23" t="e">
        <f t="shared" ca="1" si="264"/>
        <v>#N/A</v>
      </c>
      <c r="PK185" s="23" t="e">
        <f t="shared" ca="1" si="264"/>
        <v>#N/A</v>
      </c>
      <c r="PL185" s="23">
        <f t="shared" ca="1" si="264"/>
        <v>1.0181365113212404</v>
      </c>
      <c r="PM185" s="23" t="e">
        <f t="shared" ca="1" si="264"/>
        <v>#N/A</v>
      </c>
      <c r="PN185" s="23" t="e">
        <f t="shared" ca="1" si="264"/>
        <v>#N/A</v>
      </c>
      <c r="PO185" s="23" t="e">
        <f t="shared" ca="1" si="264"/>
        <v>#N/A</v>
      </c>
      <c r="PP185" s="23" t="e">
        <f t="shared" ca="1" si="262"/>
        <v>#N/A</v>
      </c>
      <c r="PQ185" s="23" t="e">
        <f t="shared" ca="1" si="262"/>
        <v>#N/A</v>
      </c>
      <c r="PR185" s="23" t="e">
        <f t="shared" ca="1" si="262"/>
        <v>#N/A</v>
      </c>
      <c r="PS185" s="23" t="e">
        <f t="shared" ca="1" si="262"/>
        <v>#N/A</v>
      </c>
      <c r="PT185" s="23" t="e">
        <f t="shared" ca="1" si="262"/>
        <v>#N/A</v>
      </c>
      <c r="PU185" s="23">
        <f t="shared" ca="1" si="262"/>
        <v>1.0317677208550826</v>
      </c>
      <c r="PV185" s="23" t="e">
        <f t="shared" ca="1" si="262"/>
        <v>#N/A</v>
      </c>
      <c r="PW185" s="23" t="e">
        <f t="shared" ca="1" si="262"/>
        <v>#N/A</v>
      </c>
      <c r="PX185" s="23" t="e">
        <f t="shared" ca="1" si="262"/>
        <v>#N/A</v>
      </c>
      <c r="PY185" s="23" t="e">
        <f t="shared" ca="1" si="292"/>
        <v>#N/A</v>
      </c>
      <c r="PZ185" s="23" t="e">
        <f t="shared" ca="1" si="292"/>
        <v>#N/A</v>
      </c>
      <c r="QA185" s="23" t="e">
        <f t="shared" ca="1" si="273"/>
        <v>#N/A</v>
      </c>
      <c r="QB185" s="23" t="e">
        <f t="shared" ca="1" si="273"/>
        <v>#N/A</v>
      </c>
      <c r="QC185" s="23">
        <f t="shared" ca="1" si="273"/>
        <v>1.0460184152755276</v>
      </c>
      <c r="QD185" s="23" t="e">
        <f t="shared" ca="1" si="273"/>
        <v>#N/A</v>
      </c>
      <c r="QE185" s="23" t="e">
        <f t="shared" ca="1" si="273"/>
        <v>#N/A</v>
      </c>
      <c r="QF185" s="23" t="e">
        <f t="shared" ca="1" si="273"/>
        <v>#N/A</v>
      </c>
      <c r="QG185" s="23" t="e">
        <f t="shared" ca="1" si="194"/>
        <v>#N/A</v>
      </c>
      <c r="QH185" s="23" t="e">
        <f t="shared" ca="1" si="194"/>
        <v>#N/A</v>
      </c>
      <c r="QI185" s="23" t="e">
        <f t="shared" ca="1" si="194"/>
        <v>#N/A</v>
      </c>
      <c r="QJ185" s="26" t="e">
        <f t="shared" ca="1" si="211"/>
        <v>#N/A</v>
      </c>
    </row>
    <row r="186" spans="1:452" x14ac:dyDescent="0.35">
      <c r="A186" t="s">
        <v>1251</v>
      </c>
      <c r="B186" s="21">
        <v>37865</v>
      </c>
      <c r="C186" t="s">
        <v>804</v>
      </c>
      <c r="D186" s="2">
        <v>77</v>
      </c>
      <c r="E186" s="2">
        <v>75.900000000000006</v>
      </c>
      <c r="F186" s="2">
        <v>1.4</v>
      </c>
      <c r="G186" s="2">
        <v>80.599999999999994</v>
      </c>
      <c r="H186" s="2">
        <v>75.780574044883039</v>
      </c>
      <c r="I186" s="2">
        <v>80.482407933497257</v>
      </c>
      <c r="J186" s="2">
        <v>84.2</v>
      </c>
      <c r="K186" s="2">
        <v>67.2</v>
      </c>
      <c r="L186" s="2">
        <v>67.181253791014782</v>
      </c>
      <c r="M186" s="2">
        <v>73.2</v>
      </c>
      <c r="N186" s="2">
        <v>68.099999999999994</v>
      </c>
      <c r="O186" s="2">
        <v>70.099999999999994</v>
      </c>
      <c r="P186" s="2">
        <v>67.400000000000006</v>
      </c>
      <c r="Q186" s="2">
        <v>135.30000000000001</v>
      </c>
      <c r="R186" s="2">
        <v>69.900000000000006</v>
      </c>
      <c r="S186" s="2">
        <v>68.099999999999994</v>
      </c>
      <c r="T186" s="2">
        <v>39.299999999999997</v>
      </c>
      <c r="U186" s="2">
        <v>59</v>
      </c>
      <c r="V186" s="2">
        <v>76</v>
      </c>
      <c r="W186" s="2">
        <v>37.200000000000003</v>
      </c>
      <c r="X186" s="2">
        <v>100.7</v>
      </c>
      <c r="Y186" s="2" t="e">
        <v>#N/A</v>
      </c>
      <c r="Z186" s="2">
        <v>52.4</v>
      </c>
      <c r="AA186" s="2">
        <v>83.2</v>
      </c>
      <c r="AB186" s="2">
        <v>135.5</v>
      </c>
      <c r="AC186" s="2">
        <v>127.1</v>
      </c>
      <c r="AD186" s="2">
        <v>72.099999999999994</v>
      </c>
      <c r="AE186" s="2">
        <v>136.19999999999999</v>
      </c>
      <c r="AF186" s="2">
        <v>82.1</v>
      </c>
      <c r="AG186" s="22">
        <v>534</v>
      </c>
      <c r="AH186" s="22">
        <v>466</v>
      </c>
      <c r="AI186" s="22">
        <v>155</v>
      </c>
      <c r="AJ186" s="22">
        <v>27</v>
      </c>
      <c r="AK186" s="22">
        <v>28</v>
      </c>
      <c r="AL186" s="22">
        <v>7</v>
      </c>
      <c r="AM186" s="22">
        <v>17</v>
      </c>
      <c r="AN186" s="22">
        <v>17</v>
      </c>
      <c r="AO186" s="22">
        <v>54</v>
      </c>
      <c r="AP186" s="22">
        <v>27</v>
      </c>
      <c r="AQ186" s="22">
        <v>18</v>
      </c>
      <c r="AR186" s="2">
        <v>70.400000000000006</v>
      </c>
      <c r="AS186" s="2">
        <v>60.8</v>
      </c>
      <c r="AT186" s="2">
        <v>135.30000000000001</v>
      </c>
      <c r="AU186" s="2">
        <v>58.6</v>
      </c>
      <c r="AV186" s="2">
        <v>83.9</v>
      </c>
      <c r="AW186" s="2">
        <v>72.900000000000006</v>
      </c>
      <c r="AX186" s="2">
        <v>69.900000000000006</v>
      </c>
      <c r="AY186" s="2">
        <v>90.7</v>
      </c>
      <c r="AZ186" s="2">
        <v>100.3</v>
      </c>
      <c r="BA186" s="2">
        <v>37.200000000000003</v>
      </c>
      <c r="BB186" s="2">
        <v>70.2</v>
      </c>
      <c r="BC186" s="2">
        <v>77.099999999999994</v>
      </c>
      <c r="BD186" s="3" t="e">
        <v>#N/A</v>
      </c>
      <c r="BE186" s="3" t="e">
        <v>#N/A</v>
      </c>
      <c r="BF186" s="3" t="e">
        <v>#N/A</v>
      </c>
      <c r="BG186" s="3" t="e">
        <v>#N/A</v>
      </c>
      <c r="BH186" s="3" t="e">
        <v>#N/A</v>
      </c>
      <c r="BI186" s="2">
        <v>182.5</v>
      </c>
      <c r="BJ186" s="2">
        <v>2.8</v>
      </c>
      <c r="BK186" s="2">
        <v>2.8</v>
      </c>
      <c r="BL186" s="2">
        <v>66.5</v>
      </c>
      <c r="BM186" s="2">
        <v>74</v>
      </c>
      <c r="BN186" s="10">
        <v>355</v>
      </c>
      <c r="BO186" s="3">
        <v>95.52</v>
      </c>
      <c r="BP186" s="22">
        <v>1.6131</v>
      </c>
      <c r="BQ186" s="3">
        <v>27.112272727272728</v>
      </c>
      <c r="BR186" s="23">
        <v>4.6185714285714283</v>
      </c>
      <c r="BS186" s="2">
        <v>40.5</v>
      </c>
      <c r="BT186" s="3">
        <v>55.55</v>
      </c>
      <c r="BU186" s="2">
        <v>1.8</v>
      </c>
      <c r="BV186" s="2">
        <v>1.2</v>
      </c>
      <c r="BW186" s="2">
        <v>3.3</v>
      </c>
      <c r="BX186" s="2">
        <v>2.7</v>
      </c>
      <c r="BY186" s="23">
        <v>185.1</v>
      </c>
      <c r="BZ186" s="2">
        <v>95.7</v>
      </c>
      <c r="CA186" s="2">
        <v>79</v>
      </c>
      <c r="CB186" s="3">
        <v>84.86</v>
      </c>
      <c r="CC186" s="2">
        <v>81.599999999999994</v>
      </c>
      <c r="CD186" s="2">
        <v>103</v>
      </c>
      <c r="CE186" s="2">
        <v>95.418159601013812</v>
      </c>
      <c r="CF186" s="3">
        <v>84.831043531392282</v>
      </c>
      <c r="CG186" s="2">
        <v>81.663849694695841</v>
      </c>
      <c r="CH186" s="23">
        <v>193.70597335333358</v>
      </c>
      <c r="CI186" s="3">
        <v>85.1057852933844</v>
      </c>
      <c r="CM186" s="2">
        <f t="shared" si="196"/>
        <v>16.807558568763703</v>
      </c>
      <c r="CN186" s="2">
        <f t="shared" si="196"/>
        <v>2.863164979586776</v>
      </c>
      <c r="CO186" s="2">
        <f t="shared" si="197"/>
        <v>104.33967044162114</v>
      </c>
      <c r="CR186" s="2">
        <f t="shared" si="201"/>
        <v>0.2604166666666704</v>
      </c>
      <c r="CS186" s="2">
        <f t="shared" si="201"/>
        <v>0.3968253968254119</v>
      </c>
      <c r="CT186" s="2">
        <f t="shared" si="202"/>
        <v>0.24875621890545849</v>
      </c>
      <c r="CU186" s="2">
        <f t="shared" si="202"/>
        <v>0.25941868000388102</v>
      </c>
      <c r="CV186" s="2">
        <f t="shared" si="202"/>
        <v>0.11143036438596617</v>
      </c>
      <c r="CW186" s="2">
        <f t="shared" si="203"/>
        <v>1.0086455331411939</v>
      </c>
      <c r="CX186" s="2">
        <f t="shared" si="204"/>
        <v>0</v>
      </c>
      <c r="CY186" s="2">
        <f t="shared" si="244"/>
        <v>0.73964497041420119</v>
      </c>
      <c r="CZ186" s="2">
        <f t="shared" si="208"/>
        <v>0.25510204081631205</v>
      </c>
      <c r="DA186" s="2">
        <f t="shared" si="209"/>
        <v>-0.51395007342143073</v>
      </c>
      <c r="DB186" s="2">
        <f t="shared" si="210"/>
        <v>-0.39318479685451796</v>
      </c>
      <c r="DC186" s="2"/>
      <c r="DF186" s="2">
        <f t="shared" si="205"/>
        <v>3.1578272094392457</v>
      </c>
      <c r="DG186" s="2">
        <f t="shared" si="205"/>
        <v>1.3453899275222003</v>
      </c>
      <c r="DH186" s="2">
        <f t="shared" si="206"/>
        <v>4.9752772477600127</v>
      </c>
      <c r="DI186" s="2">
        <f t="shared" si="285"/>
        <v>-3.4199470804250898</v>
      </c>
      <c r="DJ186" s="2">
        <f t="shared" si="285"/>
        <v>3.3469921873683139</v>
      </c>
      <c r="DM186" s="2"/>
      <c r="DN186" s="2">
        <f t="shared" si="245"/>
        <v>1.4705882352941291</v>
      </c>
      <c r="DO186" s="2">
        <f t="shared" si="212"/>
        <v>1.256281407035176</v>
      </c>
      <c r="DP186" s="2">
        <f t="shared" si="246"/>
        <v>-0.35502958579881322</v>
      </c>
      <c r="DQ186" s="2"/>
      <c r="DR186" s="2">
        <f t="shared" si="247"/>
        <v>3.5439137134052343</v>
      </c>
      <c r="DS186" s="2">
        <f t="shared" si="248"/>
        <v>3.0334103688930836</v>
      </c>
      <c r="DT186" s="2" t="e">
        <v>#N/A</v>
      </c>
      <c r="DU186" s="2" t="e">
        <v>#N/A</v>
      </c>
      <c r="DV186" s="2">
        <f t="shared" si="213"/>
        <v>2.6354319180087904</v>
      </c>
      <c r="DW186" s="2">
        <f t="shared" si="249"/>
        <v>-3.288062902072908</v>
      </c>
      <c r="DX186" s="2">
        <f t="shared" si="250"/>
        <v>1.8134715025906578</v>
      </c>
      <c r="DY186" s="2">
        <f t="shared" si="251"/>
        <v>3.2496307237813937</v>
      </c>
      <c r="DZ186" s="2">
        <f t="shared" si="252"/>
        <v>2.2522522522522515</v>
      </c>
      <c r="EA186" s="2">
        <f t="shared" si="190"/>
        <v>-1.5025041736226985</v>
      </c>
      <c r="EB186" s="2">
        <f t="shared" si="190"/>
        <v>0.13175230566533358</v>
      </c>
      <c r="EC186" s="2">
        <f t="shared" si="190"/>
        <v>8.7719298245614077</v>
      </c>
      <c r="ED186" s="2">
        <f t="shared" si="188"/>
        <v>5.8885383806519531</v>
      </c>
      <c r="EE186" s="2" t="e">
        <f t="shared" si="188"/>
        <v>#N/A</v>
      </c>
      <c r="EF186" s="2">
        <f t="shared" si="188"/>
        <v>6.938775510204076</v>
      </c>
      <c r="EG186" s="2">
        <f t="shared" si="188"/>
        <v>1.2165450121654597</v>
      </c>
      <c r="EH186" s="2">
        <f t="shared" si="188"/>
        <v>-3.0064423765211123</v>
      </c>
      <c r="EI186" s="2">
        <f t="shared" si="275"/>
        <v>2.3255813953488413</v>
      </c>
      <c r="EJ186" s="2">
        <f t="shared" si="275"/>
        <v>1.8425460636515734</v>
      </c>
      <c r="EK186" s="2">
        <f t="shared" si="275"/>
        <v>-3.288062902072908</v>
      </c>
      <c r="EL186" s="2">
        <f t="shared" si="275"/>
        <v>1.9130434782608674</v>
      </c>
      <c r="EM186" s="2">
        <f t="shared" si="275"/>
        <v>-0.35629453681710332</v>
      </c>
      <c r="EN186" s="2">
        <f t="shared" si="275"/>
        <v>3.4042553191489411</v>
      </c>
      <c r="EO186" s="2">
        <f t="shared" si="240"/>
        <v>3.2496307237813937</v>
      </c>
      <c r="EP186" s="2">
        <f t="shared" si="240"/>
        <v>1.0022271714922093</v>
      </c>
      <c r="EQ186" s="2">
        <f t="shared" si="240"/>
        <v>-1.6666666666666718</v>
      </c>
      <c r="ER186" s="2">
        <f t="shared" si="240"/>
        <v>8.7719298245614077</v>
      </c>
      <c r="ES186" s="2">
        <f t="shared" si="240"/>
        <v>3.0837004405286361</v>
      </c>
      <c r="ET186" s="2">
        <f t="shared" si="240"/>
        <v>2.6631158455392878</v>
      </c>
      <c r="EU186" s="2">
        <f t="shared" si="198"/>
        <v>2.8</v>
      </c>
      <c r="EV186" s="2">
        <f t="shared" si="198"/>
        <v>2.8</v>
      </c>
      <c r="EW186" s="2">
        <f t="shared" si="253"/>
        <v>1.2176560121765601</v>
      </c>
      <c r="EX186" s="2">
        <f t="shared" si="253"/>
        <v>1.3698630136986356</v>
      </c>
      <c r="EY186" s="2">
        <f t="shared" si="254"/>
        <v>-7.9060548188405022</v>
      </c>
      <c r="EZ186" s="2">
        <f t="shared" si="254"/>
        <v>25.362156013927461</v>
      </c>
      <c r="FA186" s="2">
        <f t="shared" si="255"/>
        <v>-3.3412887828162208</v>
      </c>
      <c r="FB186" s="2">
        <f t="shared" si="281"/>
        <v>2.3783185840707821</v>
      </c>
      <c r="FC186" s="2">
        <f t="shared" si="281"/>
        <v>-0.20855057351407691</v>
      </c>
      <c r="FD186" s="2">
        <f t="shared" si="281"/>
        <v>1.0230179028132946</v>
      </c>
      <c r="FE186" s="2">
        <f t="shared" si="280"/>
        <v>2.068799615107042</v>
      </c>
      <c r="FF186" s="2">
        <f t="shared" si="280"/>
        <v>2.9003783102143688</v>
      </c>
      <c r="FG186" s="2">
        <f t="shared" si="280"/>
        <v>2.1825396825396748</v>
      </c>
      <c r="FH186" s="2">
        <v>3.9</v>
      </c>
      <c r="FI186" s="2">
        <v>3</v>
      </c>
      <c r="FL186" s="2">
        <f t="shared" si="286"/>
        <v>0.40042981843328995</v>
      </c>
      <c r="FM186" s="2">
        <f t="shared" si="286"/>
        <v>0.38459740558440814</v>
      </c>
      <c r="FN186" s="2">
        <f t="shared" si="229"/>
        <v>0.72154844631386883</v>
      </c>
      <c r="FQ186" s="2">
        <f t="shared" si="287"/>
        <v>1.6113656244266528</v>
      </c>
      <c r="FR186" s="2">
        <f t="shared" si="287"/>
        <v>1.5472873091948225</v>
      </c>
      <c r="FS186" s="2">
        <f t="shared" si="231"/>
        <v>2.9175822504665883</v>
      </c>
      <c r="FT186" s="2">
        <f t="shared" si="288"/>
        <v>1.662142372583375</v>
      </c>
      <c r="FU186" s="2">
        <f t="shared" si="288"/>
        <v>1.4813793409734544</v>
      </c>
      <c r="FX186" s="2">
        <f t="shared" si="289"/>
        <v>0.96034040007186849</v>
      </c>
      <c r="FY186" s="2">
        <f t="shared" si="289"/>
        <v>0.91469544060240882</v>
      </c>
      <c r="FZ186" s="2">
        <f t="shared" si="242"/>
        <v>2.9061722404897905</v>
      </c>
      <c r="GA186" s="2">
        <f t="shared" si="290"/>
        <v>1.0753064389308342</v>
      </c>
      <c r="GB186" s="2">
        <f t="shared" si="290"/>
        <v>1.670236851185658</v>
      </c>
      <c r="GE186" s="2"/>
      <c r="GF186" s="2"/>
      <c r="GG186" s="2">
        <f t="shared" si="291"/>
        <v>1.6550725700853919</v>
      </c>
      <c r="GH186" s="2">
        <f t="shared" si="291"/>
        <v>46.014683456928118</v>
      </c>
      <c r="GI186" s="2">
        <f t="shared" si="260"/>
        <v>-0.96852300242131761</v>
      </c>
      <c r="GJ186" s="2">
        <f t="shared" si="261"/>
        <v>3.3863519753719817</v>
      </c>
      <c r="GK186" s="2">
        <v>3.7</v>
      </c>
      <c r="GN186" s="2">
        <f t="shared" si="191"/>
        <v>0</v>
      </c>
      <c r="GQ186" s="2"/>
      <c r="GT186" s="27">
        <f t="shared" ca="1" si="174"/>
        <v>102.27617602427921</v>
      </c>
      <c r="GU186" s="27">
        <f t="shared" ca="1" si="175"/>
        <v>103.18181818181817</v>
      </c>
      <c r="GV186" s="27">
        <f t="shared" ca="1" si="175"/>
        <v>101.5503875968992</v>
      </c>
      <c r="GW186" s="27">
        <f t="shared" ca="1" si="176"/>
        <v>99.881376037959683</v>
      </c>
      <c r="GX186" s="27">
        <f t="shared" ca="1" si="176"/>
        <v>101.97268588770865</v>
      </c>
      <c r="GY186" s="27">
        <f t="shared" ca="1" si="177"/>
        <v>100.93085106382979</v>
      </c>
      <c r="GZ186" s="27">
        <f t="shared" ca="1" si="178"/>
        <v>81.604426002766246</v>
      </c>
      <c r="HA186" s="27">
        <f t="shared" ca="1" si="179"/>
        <v>94.850746268656721</v>
      </c>
      <c r="HB186" s="27">
        <f t="shared" ca="1" si="179"/>
        <v>102.8530670470756</v>
      </c>
      <c r="HC186" s="27">
        <f t="shared" ca="1" si="179"/>
        <v>97.424892703862639</v>
      </c>
      <c r="HD186" s="27">
        <f t="shared" ca="1" si="179"/>
        <v>97.390272835112697</v>
      </c>
      <c r="HE186" s="27">
        <f t="shared" ca="1" si="180"/>
        <v>98.977355734112479</v>
      </c>
      <c r="HG186" s="27">
        <f t="shared" ca="1" si="181"/>
        <v>99.697428139183074</v>
      </c>
      <c r="HH186" s="27">
        <f t="shared" ca="1" si="182"/>
        <v>99.099099099099107</v>
      </c>
      <c r="HI186" s="27">
        <f t="shared" ca="1" si="182"/>
        <v>100.25906735751295</v>
      </c>
      <c r="HJ186" s="27">
        <f t="shared" ca="1" si="183"/>
        <v>99.763313609467446</v>
      </c>
      <c r="HK186" s="27">
        <f t="shared" ca="1" si="183"/>
        <v>101.54083204930662</v>
      </c>
      <c r="HL186" s="27">
        <f t="shared" ca="1" si="184"/>
        <v>100.53475935828877</v>
      </c>
      <c r="HM186" s="27">
        <f t="shared" ca="1" si="185"/>
        <v>120.70116861435727</v>
      </c>
      <c r="HN186" s="27">
        <f t="shared" ca="1" si="186"/>
        <v>96.68109668109669</v>
      </c>
      <c r="HO186" s="27">
        <f t="shared" ca="1" si="186"/>
        <v>100.7183908045977</v>
      </c>
      <c r="HP186" s="27">
        <f t="shared" ca="1" si="186"/>
        <v>98.868458274398876</v>
      </c>
      <c r="HQ186" s="27">
        <f t="shared" ca="1" si="186"/>
        <v>103.05623471882642</v>
      </c>
      <c r="HR186" s="27">
        <f t="shared" ca="1" si="187"/>
        <v>97.995705082319262</v>
      </c>
      <c r="HT186" s="27">
        <f t="shared" ca="1" si="282"/>
        <v>165.22444428165619</v>
      </c>
      <c r="HU186" s="27">
        <f t="shared" ca="1" si="282"/>
        <v>29.423534529079138</v>
      </c>
      <c r="HV186" s="27">
        <f t="shared" ca="1" si="282"/>
        <v>28.589321970888506</v>
      </c>
      <c r="HW186" s="27">
        <f t="shared" ca="1" si="283"/>
        <v>532.15436552965014</v>
      </c>
      <c r="HX186" s="27">
        <f t="shared" ca="1" si="283"/>
        <v>467.97588892016148</v>
      </c>
      <c r="HY186" s="27">
        <f t="shared" ca="1" si="233"/>
        <v>1000</v>
      </c>
      <c r="HZ186" s="27">
        <f t="shared" ca="1" si="284"/>
        <v>8.405582735995754</v>
      </c>
      <c r="IA186" s="27">
        <f t="shared" ca="1" si="284"/>
        <v>17.187448795674261</v>
      </c>
      <c r="IB186" s="27">
        <f t="shared" ca="1" si="284"/>
        <v>19.381580510992279</v>
      </c>
      <c r="IC186" s="27">
        <f t="shared" ca="1" si="284"/>
        <v>48.873092474240259</v>
      </c>
      <c r="ID186" s="27">
        <f t="shared" ca="1" si="284"/>
        <v>26.815428914976426</v>
      </c>
      <c r="IE186" s="27">
        <f t="shared" ca="1" si="284"/>
        <v>13.722569879015438</v>
      </c>
      <c r="IG186" s="28">
        <f t="shared" ca="1" si="217"/>
        <v>0.30470168617118282</v>
      </c>
      <c r="IH186" s="28">
        <f t="shared" ca="1" si="217"/>
        <v>5.9860809047411888E-2</v>
      </c>
      <c r="II186" s="28">
        <f t="shared" ca="1" si="217"/>
        <v>5.1049556406659181E-2</v>
      </c>
      <c r="IJ186" s="28">
        <f t="shared" ca="1" si="218"/>
        <v>-0.18963763607507383</v>
      </c>
      <c r="IK186" s="24">
        <f t="shared" ca="1" si="234"/>
        <v>-0.60524968770032772</v>
      </c>
      <c r="IL186" s="28">
        <f t="shared" ca="1" si="219"/>
        <v>1.6452597626588488</v>
      </c>
      <c r="IM186" s="28">
        <f t="shared" ca="1" si="235"/>
        <v>1.4705882352941191</v>
      </c>
      <c r="IN186" s="3">
        <f t="shared" ca="1" si="236"/>
        <v>1.455622126583775</v>
      </c>
      <c r="IO186" s="2">
        <f t="shared" si="256"/>
        <v>1.4</v>
      </c>
      <c r="IQ186" s="2">
        <f t="shared" ca="1" si="220"/>
        <v>0.41561205162525389</v>
      </c>
      <c r="IS186" s="3">
        <f t="shared" ca="1" si="221"/>
        <v>-1.0549972964893954E-2</v>
      </c>
      <c r="IT186" s="3">
        <f t="shared" ca="1" si="222"/>
        <v>-7.6963621222154097E-3</v>
      </c>
      <c r="IU186" s="3">
        <f t="shared" si="223"/>
        <v>0</v>
      </c>
      <c r="IV186" s="3">
        <f t="shared" ca="1" si="224"/>
        <v>1.8246335087109364E-2</v>
      </c>
      <c r="IX186" s="28">
        <f ca="1">$HL186/100*(GZ186-100)*AL186/1000+(HM186-100)*HZ186/$HY186</f>
        <v>4.4547763164914322E-2</v>
      </c>
      <c r="IY186" s="28">
        <f ca="1">$HL186/100*(HA186-100)*AM186/1000+(HN186-100)*IA186/$HY186</f>
        <v>-0.14504890825985639</v>
      </c>
      <c r="IZ186" s="28">
        <f ca="1">$HL186/100*(HB186-100)*AN186/1000+(HO186-100)*IB186/$HY186</f>
        <v>6.2685058749504405E-2</v>
      </c>
      <c r="JA186" s="28">
        <f ca="1">$HL186/100*(HC186-100)*AO186/1000+(HP186-100)*IC186/$HY186</f>
        <v>-0.19510135125679451</v>
      </c>
      <c r="JB186" s="28">
        <f ca="1">$HL186/100*(HD186-100)*AP186/1000+(HQ186-100)*ID186/$HY186</f>
        <v>1.1114805871734509E-2</v>
      </c>
      <c r="JC186" s="28">
        <f ca="1">$HL186/100*(HE186-100)*AQ186/1000+(HR186-100)*IE186/$HY186</f>
        <v>-4.6010110198453878E-2</v>
      </c>
      <c r="JE186" s="3">
        <f t="shared" ca="1" si="268"/>
        <v>0.16364929861529559</v>
      </c>
      <c r="JF186" s="3">
        <f t="shared" ca="1" si="268"/>
        <v>-1.499291372856601E-2</v>
      </c>
      <c r="JG186" s="3">
        <f t="shared" ca="1" si="268"/>
        <v>1.2338643694034326E-3</v>
      </c>
      <c r="JH186" s="3">
        <f t="shared" ca="1" si="268"/>
        <v>-0.10579111394380894</v>
      </c>
      <c r="JI186" s="3">
        <f t="shared" ca="1" si="268"/>
        <v>-1.3877847993586032E-2</v>
      </c>
      <c r="JJ186" s="3">
        <f t="shared" ca="1" si="268"/>
        <v>2.6645912941906311E-3</v>
      </c>
      <c r="JK186" s="3">
        <f>IO186-IO185</f>
        <v>0</v>
      </c>
      <c r="JL186" s="3">
        <f t="shared" ca="1" si="226"/>
        <v>-0.16488316298469902</v>
      </c>
      <c r="JN186" s="10">
        <f>COUNTIF(EI186:ET186,"&gt;2")</f>
        <v>6</v>
      </c>
      <c r="JP186" s="2">
        <f>AVERAGE(CS186,CS174,CS162,CS150,CS138,CS126,CS114,CS102,CS90,CS78)</f>
        <v>0.42051861083068615</v>
      </c>
      <c r="JQ186" s="2">
        <f>CS186-JP186</f>
        <v>-2.3693214005274243E-2</v>
      </c>
      <c r="JR186" s="2">
        <f>AVERAGE(CT186,CT174,CT162,CT150,CT138,CT126,CT114,CT102,CT90,CT78)</f>
        <v>0.5279158109156038</v>
      </c>
      <c r="JS186" s="2">
        <f>CT186-JR186</f>
        <v>-0.27915959201014529</v>
      </c>
      <c r="KH186" s="2">
        <f>(DN186*$DN$4)+(FB186*$FB$3)+(FC186*$FC$3)+(FD186*$FD$3)+(FE186*$FE$3)+(FF186*$FF$3)+(FG186*$FG$3)</f>
        <v>1.8487422533976796</v>
      </c>
      <c r="KI186" s="2">
        <f>F186-KH186</f>
        <v>-0.4487422533976797</v>
      </c>
      <c r="KJ186" s="2">
        <f>MAX(DN186,FB186:FG186)</f>
        <v>2.9003783102143688</v>
      </c>
      <c r="KK186" s="2">
        <f>MIN(DN186,FB186:FG186)</f>
        <v>-0.20855057351407691</v>
      </c>
      <c r="KL186" s="2">
        <f t="shared" si="257"/>
        <v>3.1089288837284457</v>
      </c>
      <c r="KO186" s="2">
        <f>BO186</f>
        <v>95.52</v>
      </c>
      <c r="KP186" s="2">
        <f>100*((BO180/BO168)-1)</f>
        <v>-3.0558060314597735</v>
      </c>
      <c r="KQ186" s="2">
        <f t="shared" si="263"/>
        <v>-3.0558060314597735</v>
      </c>
      <c r="KR186" s="2">
        <f>100*((BO174/BO162)-1)</f>
        <v>1.6566265060240948</v>
      </c>
      <c r="KS186" s="2">
        <f t="shared" si="274"/>
        <v>1.6566265060240948</v>
      </c>
      <c r="KT186" s="3">
        <f>BP186</f>
        <v>1.6131</v>
      </c>
      <c r="KU186" s="3">
        <f>BQ186</f>
        <v>27.112272727272728</v>
      </c>
      <c r="KV186" s="3">
        <f t="shared" si="207"/>
        <v>16.807558568763703</v>
      </c>
      <c r="KW186" s="2">
        <f t="shared" si="200"/>
        <v>38.047239634396433</v>
      </c>
      <c r="KX186" s="2">
        <f t="shared" si="200"/>
        <v>30.747245420246234</v>
      </c>
      <c r="LB186">
        <v>0</v>
      </c>
      <c r="LE186" s="2" t="e">
        <v>#N/A</v>
      </c>
      <c r="LF186" s="2" t="e">
        <v>#N/A</v>
      </c>
      <c r="LG186" s="2" t="e">
        <v>#N/A</v>
      </c>
      <c r="LH186" s="2" t="e">
        <v>#N/A</v>
      </c>
      <c r="LI186" s="2" t="e">
        <v>#N/A</v>
      </c>
      <c r="LJ186" s="2" t="e">
        <v>#N/A</v>
      </c>
      <c r="LK186" s="2">
        <v>85.974847551159172</v>
      </c>
      <c r="LL186" s="2" t="e">
        <v>#N/A</v>
      </c>
      <c r="LM186" s="2" t="e">
        <v>#N/A</v>
      </c>
      <c r="LN186" s="2">
        <v>81.320546853216996</v>
      </c>
      <c r="LO186" s="2">
        <v>54.284006526077462</v>
      </c>
      <c r="LP186" s="2">
        <v>62.330872856536175</v>
      </c>
      <c r="LQ186" s="2" t="e">
        <v>#N/A</v>
      </c>
      <c r="LR186" s="2" t="e">
        <v>#N/A</v>
      </c>
      <c r="LS186" s="2" t="e">
        <v>#N/A</v>
      </c>
      <c r="LT186" s="2" t="e">
        <v>#N/A</v>
      </c>
      <c r="LU186" s="2" t="e">
        <v>#N/A</v>
      </c>
      <c r="LV186" s="2" t="e">
        <v>#N/A</v>
      </c>
      <c r="LW186" s="2" t="e">
        <v>#N/A</v>
      </c>
      <c r="LX186" s="2" t="e">
        <v>#N/A</v>
      </c>
      <c r="LY186" s="2">
        <v>74.230759828584894</v>
      </c>
      <c r="LZ186" s="2" t="e">
        <v>#N/A</v>
      </c>
      <c r="MA186" s="2" t="e">
        <v>#N/A</v>
      </c>
      <c r="MB186" s="2" t="e">
        <v>#N/A</v>
      </c>
      <c r="MC186" s="2" t="e">
        <v>#N/A</v>
      </c>
      <c r="MD186" s="2" t="e">
        <v>#N/A</v>
      </c>
      <c r="ME186" s="2" t="e">
        <v>#N/A</v>
      </c>
      <c r="MF186" s="2" t="e">
        <v>#N/A</v>
      </c>
      <c r="MG186" s="2" t="e">
        <v>#N/A</v>
      </c>
      <c r="MH186" s="2">
        <v>74.032272373660504</v>
      </c>
      <c r="MI186" s="2" t="e">
        <v>#N/A</v>
      </c>
      <c r="MJ186" s="2" t="e">
        <v>#N/A</v>
      </c>
      <c r="MK186" s="2" t="e">
        <v>#N/A</v>
      </c>
      <c r="ML186" s="2" t="e">
        <v>#N/A</v>
      </c>
      <c r="MM186" s="2" t="e">
        <v>#N/A</v>
      </c>
      <c r="MN186" s="2" t="e">
        <v>#N/A</v>
      </c>
      <c r="MO186" s="2" t="e">
        <v>#N/A</v>
      </c>
      <c r="MP186" s="2">
        <v>49.484302394956742</v>
      </c>
      <c r="MQ186" s="2" t="e">
        <v>#N/A</v>
      </c>
      <c r="MR186" s="2" t="e">
        <v>#N/A</v>
      </c>
      <c r="MS186" s="10" t="e">
        <v>#N/A</v>
      </c>
      <c r="MT186" s="2" t="e">
        <v>#N/A</v>
      </c>
      <c r="MU186" s="2" t="e">
        <v>#N/A</v>
      </c>
      <c r="MV186" s="2" t="e">
        <v>#N/A</v>
      </c>
      <c r="MX186" s="22" t="e">
        <v>#N/A</v>
      </c>
      <c r="MY186" s="22" t="e">
        <v>#N/A</v>
      </c>
      <c r="MZ186" s="22" t="e">
        <v>#N/A</v>
      </c>
      <c r="NA186" s="22" t="e">
        <v>#N/A</v>
      </c>
      <c r="NB186" s="22" t="e">
        <v>#N/A</v>
      </c>
      <c r="NC186" s="22" t="e">
        <v>#N/A</v>
      </c>
      <c r="ND186" s="22">
        <v>1</v>
      </c>
      <c r="NE186" s="22" t="e">
        <v>#N/A</v>
      </c>
      <c r="NF186" s="22" t="e">
        <v>#N/A</v>
      </c>
      <c r="NG186" s="22">
        <v>3</v>
      </c>
      <c r="NH186" s="23">
        <v>8</v>
      </c>
      <c r="NI186" s="22">
        <v>23</v>
      </c>
      <c r="NJ186" s="22" t="e">
        <v>#N/A</v>
      </c>
      <c r="NK186" s="22" t="e">
        <v>#N/A</v>
      </c>
      <c r="NL186" s="23" t="e">
        <v>#N/A</v>
      </c>
      <c r="NM186" s="3" t="e">
        <v>#N/A</v>
      </c>
      <c r="NN186" s="22" t="e">
        <v>#N/A</v>
      </c>
      <c r="NO186" s="22" t="e">
        <v>#N/A</v>
      </c>
      <c r="NP186" s="22" t="e">
        <v>#N/A</v>
      </c>
      <c r="NQ186" s="22" t="e">
        <v>#N/A</v>
      </c>
      <c r="NR186" s="23">
        <v>1</v>
      </c>
      <c r="NS186" s="22" t="e">
        <v>#N/A</v>
      </c>
      <c r="NT186" s="22" t="e">
        <v>#N/A</v>
      </c>
      <c r="NU186" s="23" t="e">
        <v>#N/A</v>
      </c>
      <c r="NV186" s="3" t="e">
        <v>#N/A</v>
      </c>
      <c r="NW186" s="22" t="e">
        <v>#N/A</v>
      </c>
      <c r="NX186" s="22" t="e">
        <v>#N/A</v>
      </c>
      <c r="NY186" s="22" t="e">
        <v>#N/A</v>
      </c>
      <c r="NZ186" s="22" t="e">
        <v>#N/A</v>
      </c>
      <c r="OA186" s="23">
        <v>11</v>
      </c>
      <c r="OB186" s="22" t="e">
        <v>#N/A</v>
      </c>
      <c r="OC186" s="22" t="e">
        <v>#N/A</v>
      </c>
      <c r="OD186" s="22" t="e">
        <v>#N/A</v>
      </c>
      <c r="OE186" s="22" t="e">
        <v>#N/A</v>
      </c>
      <c r="OF186" s="22" t="e">
        <v>#N/A</v>
      </c>
      <c r="OG186" s="22" t="e">
        <v>#N/A</v>
      </c>
      <c r="OH186" s="23" t="e">
        <v>#N/A</v>
      </c>
      <c r="OI186" s="22">
        <v>2</v>
      </c>
      <c r="OJ186" s="22" t="e">
        <v>#N/A</v>
      </c>
      <c r="OK186" s="22" t="e">
        <v>#N/A</v>
      </c>
      <c r="OL186" s="22" t="e">
        <v>#N/A</v>
      </c>
      <c r="OM186" s="23" t="e">
        <v>#N/A</v>
      </c>
      <c r="ON186" s="22" t="e">
        <v>#N/A</v>
      </c>
      <c r="OO186" s="22" t="e">
        <v>#N/A</v>
      </c>
      <c r="OQ186">
        <f t="shared" si="258"/>
        <v>-8</v>
      </c>
      <c r="OR186" s="23" t="e">
        <f t="shared" ca="1" si="238"/>
        <v>#N/A</v>
      </c>
      <c r="OS186" s="23" t="e">
        <f t="shared" ca="1" si="238"/>
        <v>#N/A</v>
      </c>
      <c r="OT186" s="23" t="e">
        <f t="shared" ca="1" si="238"/>
        <v>#N/A</v>
      </c>
      <c r="OU186" s="23" t="e">
        <f t="shared" ca="1" si="238"/>
        <v>#N/A</v>
      </c>
      <c r="OV186" s="23" t="e">
        <f t="shared" ca="1" si="238"/>
        <v>#N/A</v>
      </c>
      <c r="OW186" s="23" t="e">
        <f t="shared" ca="1" si="238"/>
        <v>#N/A</v>
      </c>
      <c r="OX186" s="23">
        <f t="shared" ca="1" si="238"/>
        <v>1.0202290414363353</v>
      </c>
      <c r="OY186" s="23" t="e">
        <f t="shared" ca="1" si="278"/>
        <v>#N/A</v>
      </c>
      <c r="OZ186" s="23" t="e">
        <f t="shared" ca="1" si="278"/>
        <v>#N/A</v>
      </c>
      <c r="PA186" s="23">
        <f t="shared" ca="1" si="278"/>
        <v>1.0159364277886649</v>
      </c>
      <c r="PB186" s="23">
        <f t="shared" ca="1" si="278"/>
        <v>1.0470254013912517</v>
      </c>
      <c r="PC186" s="23">
        <f t="shared" ca="1" si="278"/>
        <v>1.0358717580530912</v>
      </c>
      <c r="PD186" s="23" t="e">
        <f t="shared" ca="1" si="278"/>
        <v>#N/A</v>
      </c>
      <c r="PE186" s="23" t="e">
        <f t="shared" ca="1" si="278"/>
        <v>#N/A</v>
      </c>
      <c r="PF186" s="23" t="e">
        <f t="shared" ca="1" si="278"/>
        <v>#N/A</v>
      </c>
      <c r="PG186" s="23" t="e">
        <f t="shared" ca="1" si="278"/>
        <v>#N/A</v>
      </c>
      <c r="PH186" s="23" t="e">
        <f t="shared" ca="1" si="278"/>
        <v>#N/A</v>
      </c>
      <c r="PI186" s="23" t="e">
        <f t="shared" ca="1" si="278"/>
        <v>#N/A</v>
      </c>
      <c r="PJ186" s="23" t="e">
        <f t="shared" ca="1" si="264"/>
        <v>#N/A</v>
      </c>
      <c r="PK186" s="23" t="e">
        <f t="shared" ca="1" si="264"/>
        <v>#N/A</v>
      </c>
      <c r="PL186" s="23">
        <f t="shared" ca="1" si="264"/>
        <v>1.0198750394620155</v>
      </c>
      <c r="PM186" s="23" t="e">
        <f t="shared" ca="1" si="264"/>
        <v>#N/A</v>
      </c>
      <c r="PN186" s="23" t="e">
        <f t="shared" ca="1" si="264"/>
        <v>#N/A</v>
      </c>
      <c r="PO186" s="23" t="e">
        <f t="shared" ca="1" si="264"/>
        <v>#N/A</v>
      </c>
      <c r="PP186" s="23" t="e">
        <f t="shared" ca="1" si="262"/>
        <v>#N/A</v>
      </c>
      <c r="PQ186" s="23" t="e">
        <f t="shared" ca="1" si="262"/>
        <v>#N/A</v>
      </c>
      <c r="PR186" s="23" t="e">
        <f t="shared" ca="1" si="262"/>
        <v>#N/A</v>
      </c>
      <c r="PS186" s="23" t="e">
        <f t="shared" ca="1" si="262"/>
        <v>#N/A</v>
      </c>
      <c r="PT186" s="23" t="e">
        <f t="shared" ca="1" si="262"/>
        <v>#N/A</v>
      </c>
      <c r="PU186" s="23">
        <f t="shared" ca="1" si="262"/>
        <v>1.0317348708381822</v>
      </c>
      <c r="PV186" s="23" t="e">
        <f t="shared" ca="1" si="262"/>
        <v>#N/A</v>
      </c>
      <c r="PW186" s="23" t="e">
        <f t="shared" ca="1" si="262"/>
        <v>#N/A</v>
      </c>
      <c r="PX186" s="23" t="e">
        <f t="shared" ca="1" si="262"/>
        <v>#N/A</v>
      </c>
      <c r="PY186" s="23" t="e">
        <f t="shared" ca="1" si="292"/>
        <v>#N/A</v>
      </c>
      <c r="PZ186" s="23" t="e">
        <f t="shared" ca="1" si="292"/>
        <v>#N/A</v>
      </c>
      <c r="QA186" s="23" t="e">
        <f t="shared" ca="1" si="273"/>
        <v>#N/A</v>
      </c>
      <c r="QB186" s="23" t="e">
        <f t="shared" ca="1" si="273"/>
        <v>#N/A</v>
      </c>
      <c r="QC186" s="23">
        <f t="shared" ca="1" si="273"/>
        <v>1.0511244466984706</v>
      </c>
      <c r="QD186" s="23" t="e">
        <f t="shared" ca="1" si="273"/>
        <v>#N/A</v>
      </c>
      <c r="QE186" s="23" t="e">
        <f t="shared" ca="1" si="273"/>
        <v>#N/A</v>
      </c>
      <c r="QF186" s="23" t="e">
        <f t="shared" ca="1" si="273"/>
        <v>#N/A</v>
      </c>
      <c r="QG186" s="23" t="e">
        <f t="shared" ca="1" si="194"/>
        <v>#N/A</v>
      </c>
      <c r="QH186" s="23" t="e">
        <f t="shared" ca="1" si="194"/>
        <v>#N/A</v>
      </c>
      <c r="QI186" s="23" t="e">
        <f t="shared" ca="1" si="194"/>
        <v>#N/A</v>
      </c>
      <c r="QJ186" s="26" t="e">
        <f t="shared" ca="1" si="211"/>
        <v>#N/A</v>
      </c>
    </row>
    <row r="187" spans="1:452" x14ac:dyDescent="0.35">
      <c r="A187" t="s">
        <v>1252</v>
      </c>
      <c r="B187" s="25">
        <v>37895</v>
      </c>
      <c r="C187" t="s">
        <v>805</v>
      </c>
      <c r="D187" s="2">
        <v>77.099999999999994</v>
      </c>
      <c r="E187" s="2">
        <v>76</v>
      </c>
      <c r="F187" s="2">
        <v>1.4</v>
      </c>
      <c r="G187" s="2">
        <v>80.7</v>
      </c>
      <c r="H187" s="2">
        <v>75.90847294943913</v>
      </c>
      <c r="I187" s="2">
        <v>80.574855464584118</v>
      </c>
      <c r="J187" s="2">
        <v>84.1</v>
      </c>
      <c r="K187" s="2">
        <v>67.400000000000006</v>
      </c>
      <c r="L187" s="2">
        <v>67.361102449285795</v>
      </c>
      <c r="M187" s="2">
        <v>73.3</v>
      </c>
      <c r="N187" s="2">
        <v>67.8</v>
      </c>
      <c r="O187" s="2">
        <v>70.2</v>
      </c>
      <c r="P187" s="2">
        <v>67.599999999999994</v>
      </c>
      <c r="Q187" s="2">
        <v>134.6</v>
      </c>
      <c r="R187" s="2">
        <v>69.8</v>
      </c>
      <c r="S187" s="2">
        <v>67.8</v>
      </c>
      <c r="T187" s="2">
        <v>39.5</v>
      </c>
      <c r="U187" s="2">
        <v>56.6</v>
      </c>
      <c r="V187" s="2">
        <v>75.599999999999994</v>
      </c>
      <c r="W187" s="2">
        <v>38</v>
      </c>
      <c r="X187" s="2">
        <v>100.8</v>
      </c>
      <c r="Y187" s="2" t="e">
        <v>#N/A</v>
      </c>
      <c r="Z187" s="2">
        <v>52.5</v>
      </c>
      <c r="AA187" s="2">
        <v>83.5</v>
      </c>
      <c r="AB187" s="2">
        <v>135.4</v>
      </c>
      <c r="AC187" s="2">
        <v>128.4</v>
      </c>
      <c r="AD187" s="2">
        <v>72.3</v>
      </c>
      <c r="AE187" s="2">
        <v>135.4</v>
      </c>
      <c r="AF187" s="2">
        <v>81.3</v>
      </c>
      <c r="AG187" s="22">
        <v>534</v>
      </c>
      <c r="AH187" s="22">
        <v>466</v>
      </c>
      <c r="AI187" s="22">
        <v>155</v>
      </c>
      <c r="AJ187" s="22">
        <v>27</v>
      </c>
      <c r="AK187" s="22">
        <v>28</v>
      </c>
      <c r="AL187" s="22">
        <v>7</v>
      </c>
      <c r="AM187" s="22">
        <v>17</v>
      </c>
      <c r="AN187" s="22">
        <v>17</v>
      </c>
      <c r="AO187" s="22">
        <v>54</v>
      </c>
      <c r="AP187" s="22">
        <v>27</v>
      </c>
      <c r="AQ187" s="22">
        <v>18</v>
      </c>
      <c r="AR187" s="2">
        <v>70.5</v>
      </c>
      <c r="AS187" s="2">
        <v>60.9</v>
      </c>
      <c r="AT187" s="2">
        <v>134.6</v>
      </c>
      <c r="AU187" s="2">
        <v>58.8</v>
      </c>
      <c r="AV187" s="2">
        <v>83.1</v>
      </c>
      <c r="AW187" s="2">
        <v>73.2</v>
      </c>
      <c r="AX187" s="2">
        <v>69.8</v>
      </c>
      <c r="AY187" s="2">
        <v>90.4</v>
      </c>
      <c r="AZ187" s="2">
        <v>100.3</v>
      </c>
      <c r="BA187" s="2">
        <v>38</v>
      </c>
      <c r="BB187" s="2">
        <v>70.3</v>
      </c>
      <c r="BC187" s="2">
        <v>78.099999999999994</v>
      </c>
      <c r="BD187" s="3" t="e">
        <v>#N/A</v>
      </c>
      <c r="BE187" s="3" t="e">
        <v>#N/A</v>
      </c>
      <c r="BF187" s="3" t="e">
        <v>#N/A</v>
      </c>
      <c r="BG187" s="3" t="e">
        <v>#N/A</v>
      </c>
      <c r="BH187" s="3" t="e">
        <v>#N/A</v>
      </c>
      <c r="BI187" s="2">
        <v>182.6</v>
      </c>
      <c r="BJ187" s="2">
        <v>2.6</v>
      </c>
      <c r="BK187" s="2">
        <v>2.7</v>
      </c>
      <c r="BL187" s="2">
        <v>66.8</v>
      </c>
      <c r="BM187" s="2">
        <v>73.8</v>
      </c>
      <c r="BN187" s="10">
        <v>356</v>
      </c>
      <c r="BO187" s="3">
        <v>96.68</v>
      </c>
      <c r="BP187" s="22">
        <v>1.6787000000000001</v>
      </c>
      <c r="BQ187" s="3">
        <v>29.607826086956521</v>
      </c>
      <c r="BR187" s="23">
        <v>4.6478260869565213</v>
      </c>
      <c r="BS187" s="2">
        <v>42.7</v>
      </c>
      <c r="BT187" s="3">
        <v>59.75</v>
      </c>
      <c r="BU187" s="2">
        <v>1.7</v>
      </c>
      <c r="BV187" s="2">
        <v>1.3</v>
      </c>
      <c r="BW187" s="2">
        <v>3.7</v>
      </c>
      <c r="BX187" s="2">
        <v>3</v>
      </c>
      <c r="BY187" s="23">
        <v>184.9</v>
      </c>
      <c r="BZ187" s="2">
        <v>95.7</v>
      </c>
      <c r="CA187" s="2">
        <v>79.3</v>
      </c>
      <c r="CB187" s="3">
        <v>85.04</v>
      </c>
      <c r="CC187" s="2">
        <v>81.7</v>
      </c>
      <c r="CD187" s="2">
        <v>102.9</v>
      </c>
      <c r="CE187" s="2">
        <v>95.320871185592978</v>
      </c>
      <c r="CF187" s="3">
        <v>85.027965511512377</v>
      </c>
      <c r="CG187" s="2">
        <v>81.777790868041905</v>
      </c>
      <c r="CH187" s="23">
        <v>194.01702780682731</v>
      </c>
      <c r="CI187" s="3">
        <v>85.208574356409301</v>
      </c>
      <c r="CM187" s="2">
        <f t="shared" si="196"/>
        <v>17.637353956607207</v>
      </c>
      <c r="CN187" s="2">
        <f t="shared" si="196"/>
        <v>2.7687055977580992</v>
      </c>
      <c r="CO187" s="2">
        <f t="shared" si="197"/>
        <v>108.58285584920304</v>
      </c>
      <c r="CR187" s="2">
        <f t="shared" si="201"/>
        <v>0.1298701298701225</v>
      </c>
      <c r="CS187" s="2">
        <f t="shared" si="201"/>
        <v>0.13175230566534166</v>
      </c>
      <c r="CT187" s="2">
        <f t="shared" si="202"/>
        <v>0.12406947890819917</v>
      </c>
      <c r="CU187" s="2">
        <f t="shared" si="202"/>
        <v>0.16877531764319845</v>
      </c>
      <c r="CV187" s="2">
        <f t="shared" si="202"/>
        <v>0.11486675592913557</v>
      </c>
      <c r="CW187" s="2">
        <f t="shared" si="203"/>
        <v>0.14265335235379248</v>
      </c>
      <c r="CX187" s="2">
        <f t="shared" si="204"/>
        <v>0.29761904761905184</v>
      </c>
      <c r="CY187" s="2">
        <f t="shared" si="244"/>
        <v>-0.44052863436122935</v>
      </c>
      <c r="CZ187" s="2">
        <f t="shared" si="208"/>
        <v>0.50890585241731001</v>
      </c>
      <c r="DA187" s="2">
        <f t="shared" si="209"/>
        <v>-7.3800738007375882E-2</v>
      </c>
      <c r="DB187" s="2">
        <f t="shared" si="210"/>
        <v>-0.52631578947369162</v>
      </c>
      <c r="DC187" s="2"/>
      <c r="DF187" s="2">
        <f t="shared" si="205"/>
        <v>2.0442101524554834</v>
      </c>
      <c r="DG187" s="2">
        <f t="shared" si="205"/>
        <v>1.3871427858337171</v>
      </c>
      <c r="DH187" s="2">
        <f t="shared" si="206"/>
        <v>3.2602040874395888</v>
      </c>
      <c r="DI187" s="2">
        <f t="shared" si="285"/>
        <v>-4.2701448633665651</v>
      </c>
      <c r="DJ187" s="2">
        <f t="shared" si="285"/>
        <v>9.8975347973975012</v>
      </c>
      <c r="DM187" s="2"/>
      <c r="DN187" s="2">
        <f t="shared" si="245"/>
        <v>1.4686248331108067</v>
      </c>
      <c r="DO187" s="2">
        <f t="shared" si="212"/>
        <v>1.1278195488721876</v>
      </c>
      <c r="DP187" s="2">
        <f t="shared" si="246"/>
        <v>-0.23724792408066769</v>
      </c>
      <c r="DQ187" s="2"/>
      <c r="DR187" s="2">
        <f t="shared" si="247"/>
        <v>3.2159264931087423</v>
      </c>
      <c r="DS187" s="2">
        <f t="shared" si="248"/>
        <v>3.0841093702847155</v>
      </c>
      <c r="DT187" s="2" t="e">
        <v>#N/A</v>
      </c>
      <c r="DU187" s="2" t="e">
        <v>#N/A</v>
      </c>
      <c r="DV187" s="2">
        <f t="shared" si="213"/>
        <v>2.631578947368407</v>
      </c>
      <c r="DW187" s="2">
        <f t="shared" si="249"/>
        <v>-3.3045977011494254</v>
      </c>
      <c r="DX187" s="2">
        <f t="shared" si="250"/>
        <v>2.067183462532296</v>
      </c>
      <c r="DY187" s="2">
        <f t="shared" si="251"/>
        <v>3.2544378698224907</v>
      </c>
      <c r="DZ187" s="2">
        <f t="shared" si="252"/>
        <v>1.8018018018018056</v>
      </c>
      <c r="EA187" s="2">
        <f t="shared" si="190"/>
        <v>-3.0821917808219079</v>
      </c>
      <c r="EB187" s="2">
        <f t="shared" si="190"/>
        <v>-1.6905071521456594</v>
      </c>
      <c r="EC187" s="2">
        <f t="shared" si="190"/>
        <v>4.6831955922865154</v>
      </c>
      <c r="ED187" s="2">
        <f t="shared" si="188"/>
        <v>5.7712486883525704</v>
      </c>
      <c r="EE187" s="2" t="e">
        <f t="shared" si="188"/>
        <v>#N/A</v>
      </c>
      <c r="EF187" s="2">
        <f t="shared" ref="EF187:EH250" si="293">100*((Z187/Z175)-1)</f>
        <v>6.7073170731707155</v>
      </c>
      <c r="EG187" s="2">
        <f t="shared" si="293"/>
        <v>1.5815085158150888</v>
      </c>
      <c r="EH187" s="2">
        <f t="shared" si="293"/>
        <v>-2.3088023088023046</v>
      </c>
      <c r="EI187" s="2">
        <f t="shared" si="275"/>
        <v>2.1739130434782705</v>
      </c>
      <c r="EJ187" s="2">
        <f t="shared" si="275"/>
        <v>2.1812080536912637</v>
      </c>
      <c r="EK187" s="2">
        <f t="shared" si="275"/>
        <v>-3.3045977011494254</v>
      </c>
      <c r="EL187" s="2">
        <f t="shared" si="275"/>
        <v>2.0833333333333259</v>
      </c>
      <c r="EM187" s="2">
        <f t="shared" si="275"/>
        <v>-0.3597122302158362</v>
      </c>
      <c r="EN187" s="2">
        <f t="shared" si="275"/>
        <v>3.6827195467422191</v>
      </c>
      <c r="EO187" s="2">
        <f t="shared" si="240"/>
        <v>3.2544378698224907</v>
      </c>
      <c r="EP187" s="2">
        <f t="shared" si="240"/>
        <v>0.33296337402886067</v>
      </c>
      <c r="EQ187" s="2">
        <f t="shared" si="240"/>
        <v>-1.8590998043052864</v>
      </c>
      <c r="ER187" s="2">
        <f t="shared" si="240"/>
        <v>4.6831955922865154</v>
      </c>
      <c r="ES187" s="2">
        <f t="shared" si="240"/>
        <v>2.9282576866764387</v>
      </c>
      <c r="ET187" s="2">
        <f t="shared" si="240"/>
        <v>2.7631578947368451</v>
      </c>
      <c r="EU187" s="2">
        <f t="shared" si="198"/>
        <v>2.6</v>
      </c>
      <c r="EV187" s="2">
        <f t="shared" si="198"/>
        <v>2.7</v>
      </c>
      <c r="EW187" s="2">
        <f t="shared" si="253"/>
        <v>1.6742770167427645</v>
      </c>
      <c r="EX187" s="2">
        <f t="shared" si="253"/>
        <v>0.95759233926129284</v>
      </c>
      <c r="EY187" s="2">
        <f t="shared" si="254"/>
        <v>-0.27095199664376457</v>
      </c>
      <c r="EZ187" s="2">
        <f t="shared" si="254"/>
        <v>4.6487161051120385</v>
      </c>
      <c r="FA187" s="2">
        <f t="shared" si="255"/>
        <v>2.6442307692307709</v>
      </c>
      <c r="FB187" s="2">
        <f t="shared" si="281"/>
        <v>2.0419426048565281</v>
      </c>
      <c r="FC187" s="2">
        <f t="shared" si="281"/>
        <v>0</v>
      </c>
      <c r="FD187" s="2">
        <f t="shared" si="281"/>
        <v>1.2771392081736943</v>
      </c>
      <c r="FE187" s="2">
        <f t="shared" si="280"/>
        <v>2.125615467755515</v>
      </c>
      <c r="FF187" s="2">
        <f t="shared" si="280"/>
        <v>2.6381909547738891</v>
      </c>
      <c r="FG187" s="2">
        <f t="shared" si="280"/>
        <v>1.5794669299111552</v>
      </c>
      <c r="FH187" s="2">
        <v>4</v>
      </c>
      <c r="FI187" s="2">
        <v>3.3</v>
      </c>
      <c r="FL187" s="2">
        <f t="shared" si="286"/>
        <v>0.60094711123852562</v>
      </c>
      <c r="FM187" s="2">
        <f t="shared" si="286"/>
        <v>0.43117101437406546</v>
      </c>
      <c r="FN187" s="2">
        <f t="shared" si="229"/>
        <v>0.81444922590461211</v>
      </c>
      <c r="FQ187" s="2">
        <f t="shared" si="287"/>
        <v>2.4255436310029799</v>
      </c>
      <c r="FR187" s="2">
        <f t="shared" si="287"/>
        <v>1.735870662009309</v>
      </c>
      <c r="FS187" s="2">
        <f t="shared" si="231"/>
        <v>3.2978130947575846</v>
      </c>
      <c r="FT187" s="2">
        <f t="shared" si="288"/>
        <v>1.4254063764696401</v>
      </c>
      <c r="FU187" s="2">
        <f t="shared" si="288"/>
        <v>1.6328619768428254</v>
      </c>
      <c r="FX187" s="2">
        <f t="shared" si="289"/>
        <v>0.91732675570808109</v>
      </c>
      <c r="FY187" s="2">
        <f t="shared" si="289"/>
        <v>0.89038765015225785</v>
      </c>
      <c r="FZ187" s="2">
        <f t="shared" si="242"/>
        <v>2.7758564902936378</v>
      </c>
      <c r="GA187" s="2">
        <f t="shared" si="290"/>
        <v>1.1817707194335281</v>
      </c>
      <c r="GB187" s="2">
        <f t="shared" si="290"/>
        <v>1.636790243295505</v>
      </c>
      <c r="GE187" s="2"/>
      <c r="GF187" s="2"/>
      <c r="GG187" s="2">
        <f t="shared" si="291"/>
        <v>-0.15798900722979736</v>
      </c>
      <c r="GH187" s="2">
        <f t="shared" si="291"/>
        <v>26.015265239385222</v>
      </c>
      <c r="GI187" s="2">
        <f t="shared" si="260"/>
        <v>-8.0064051240991141E-2</v>
      </c>
      <c r="GJ187" s="2">
        <f t="shared" si="261"/>
        <v>3.2753326509723513</v>
      </c>
      <c r="GK187" s="2">
        <v>4</v>
      </c>
      <c r="GN187" s="2">
        <f t="shared" si="191"/>
        <v>0</v>
      </c>
      <c r="GQ187" s="2">
        <f t="shared" ref="GQ187:GQ250" si="294">F187-2</f>
        <v>-0.60000000000000009</v>
      </c>
      <c r="GT187" s="27">
        <f t="shared" ca="1" si="174"/>
        <v>102.57966616084974</v>
      </c>
      <c r="GU187" s="27">
        <f t="shared" ca="1" si="175"/>
        <v>102.72727272727273</v>
      </c>
      <c r="GV187" s="27">
        <f t="shared" ca="1" si="175"/>
        <v>102.0671834625323</v>
      </c>
      <c r="GW187" s="27">
        <f t="shared" ca="1" si="176"/>
        <v>99.762752075919337</v>
      </c>
      <c r="GX187" s="27">
        <f t="shared" ca="1" si="176"/>
        <v>102.27617602427921</v>
      </c>
      <c r="GY187" s="27">
        <f t="shared" ca="1" si="177"/>
        <v>101.06382978723406</v>
      </c>
      <c r="GZ187" s="27">
        <f t="shared" ca="1" si="178"/>
        <v>78.284923928077461</v>
      </c>
      <c r="HA187" s="27">
        <f t="shared" ca="1" si="179"/>
        <v>95.820895522388057</v>
      </c>
      <c r="HB187" s="27">
        <f t="shared" ca="1" si="179"/>
        <v>103.13837375178316</v>
      </c>
      <c r="HC187" s="27">
        <f t="shared" ca="1" si="179"/>
        <v>96.852646638054367</v>
      </c>
      <c r="HD187" s="27">
        <f t="shared" ca="1" si="179"/>
        <v>96.441281138790032</v>
      </c>
      <c r="HE187" s="27">
        <f t="shared" ca="1" si="180"/>
        <v>98.904309715120533</v>
      </c>
      <c r="HG187" s="27">
        <f t="shared" ca="1" si="181"/>
        <v>99.697428139183074</v>
      </c>
      <c r="HH187" s="27">
        <f t="shared" ca="1" si="182"/>
        <v>99.099099099099107</v>
      </c>
      <c r="HI187" s="27">
        <f t="shared" ca="1" si="182"/>
        <v>100</v>
      </c>
      <c r="HJ187" s="27">
        <f t="shared" ca="1" si="183"/>
        <v>100</v>
      </c>
      <c r="HK187" s="27">
        <f t="shared" ca="1" si="183"/>
        <v>100.91883614088822</v>
      </c>
      <c r="HL187" s="27">
        <f t="shared" ca="1" si="184"/>
        <v>100.40053404539387</v>
      </c>
      <c r="HM187" s="27">
        <f t="shared" ca="1" si="185"/>
        <v>123.80136986301369</v>
      </c>
      <c r="HN187" s="27">
        <f t="shared" ca="1" si="186"/>
        <v>97.525473071324598</v>
      </c>
      <c r="HO187" s="27">
        <f t="shared" ca="1" si="186"/>
        <v>100.42979942693408</v>
      </c>
      <c r="HP187" s="27">
        <f t="shared" ca="1" si="186"/>
        <v>99.501779359430614</v>
      </c>
      <c r="HQ187" s="27">
        <f t="shared" ca="1" si="186"/>
        <v>104.72049689440995</v>
      </c>
      <c r="HR187" s="27">
        <f t="shared" ca="1" si="187"/>
        <v>98.773448773448777</v>
      </c>
      <c r="HT187" s="27">
        <f t="shared" ca="1" si="282"/>
        <v>165.00385089810257</v>
      </c>
      <c r="HU187" s="27">
        <f t="shared" ca="1" si="282"/>
        <v>29.384250771363408</v>
      </c>
      <c r="HV187" s="27">
        <f t="shared" ca="1" si="282"/>
        <v>28.62511869658654</v>
      </c>
      <c r="HW187" s="27">
        <f t="shared" ca="1" si="283"/>
        <v>530.18602372526402</v>
      </c>
      <c r="HX187" s="27">
        <f t="shared" ca="1" si="283"/>
        <v>470.23152613905194</v>
      </c>
      <c r="HY187" s="27">
        <f t="shared" ca="1" si="233"/>
        <v>1000</v>
      </c>
      <c r="HZ187" s="27">
        <f t="shared" ca="1" si="284"/>
        <v>8.1841509719815537</v>
      </c>
      <c r="IA187" s="27">
        <f t="shared" ca="1" si="284"/>
        <v>17.015891197548452</v>
      </c>
      <c r="IB187" s="27">
        <f t="shared" ca="1" si="284"/>
        <v>19.4113237402957</v>
      </c>
      <c r="IC187" s="27">
        <f t="shared" ca="1" si="284"/>
        <v>48.497183236184846</v>
      </c>
      <c r="ID187" s="27">
        <f t="shared" ca="1" si="284"/>
        <v>26.354034175745173</v>
      </c>
      <c r="IE187" s="27">
        <f t="shared" ca="1" si="284"/>
        <v>13.596341220918671</v>
      </c>
      <c r="IG187" s="28">
        <f t="shared" ca="1" si="217"/>
        <v>0.35152426111442697</v>
      </c>
      <c r="IH187" s="28">
        <f t="shared" ca="1" si="217"/>
        <v>4.7459004350298394E-2</v>
      </c>
      <c r="II187" s="28">
        <f t="shared" ca="1" si="217"/>
        <v>5.8112970610253785E-2</v>
      </c>
      <c r="IJ187" s="28">
        <f t="shared" ca="1" si="218"/>
        <v>-0.12719782960911019</v>
      </c>
      <c r="IK187" s="24">
        <f t="shared" ca="1" si="234"/>
        <v>-0.58429406568408937</v>
      </c>
      <c r="IL187" s="28">
        <f t="shared" ca="1" si="219"/>
        <v>1.497012204833909</v>
      </c>
      <c r="IM187" s="28">
        <f t="shared" ca="1" si="235"/>
        <v>1.468624833110838</v>
      </c>
      <c r="IN187" s="3">
        <f t="shared" ca="1" si="236"/>
        <v>1.3698143752247987</v>
      </c>
      <c r="IO187" s="2">
        <f t="shared" si="256"/>
        <v>1.4</v>
      </c>
      <c r="IQ187" s="2">
        <f t="shared" ca="1" si="220"/>
        <v>0.45709623607497912</v>
      </c>
      <c r="IS187" s="3">
        <f t="shared" ca="1" si="221"/>
        <v>-1.2401804697113494E-2</v>
      </c>
      <c r="IT187" s="3">
        <f t="shared" ca="1" si="222"/>
        <v>7.0634142035946035E-3</v>
      </c>
      <c r="IU187" s="3">
        <f t="shared" si="223"/>
        <v>0</v>
      </c>
      <c r="IV187" s="3">
        <f t="shared" ca="1" si="224"/>
        <v>5.3383904935188908E-3</v>
      </c>
      <c r="IX187" s="28">
        <f ca="1">$HL187/100*(GZ187-100)*AL187/1000+(HM187-100)*HZ187/$HY187</f>
        <v>4.2179637886859633E-2</v>
      </c>
      <c r="IY187" s="28">
        <f ca="1">$HL187/100*(HA187-100)*AM187/1000+(HN187-100)*IA187/$HY187</f>
        <v>-0.11343561561897947</v>
      </c>
      <c r="IZ187" s="28">
        <f ca="1">$HL187/100*(HB187-100)*AN187/1000+(HO187-100)*IB187/$HY187</f>
        <v>6.1909023940833946E-2</v>
      </c>
      <c r="JA187" s="28">
        <f ca="1">$HL187/100*(HC187-100)*AO187/1000+(HP187-100)*IC187/$HY187</f>
        <v>-0.19480011521695287</v>
      </c>
      <c r="JB187" s="28">
        <f ca="1">$HL187/100*(HD187-100)*AP187/1000+(HQ187-100)*ID187/$HY187</f>
        <v>2.7933872452396619E-2</v>
      </c>
      <c r="JC187" s="28">
        <f ca="1">$HL187/100*(HE187-100)*AQ187/1000+(HR187-100)*IE187/$HY187</f>
        <v>-3.6478029156171432E-2</v>
      </c>
      <c r="JE187" s="3">
        <f t="shared" ca="1" si="268"/>
        <v>-2.3681252780546891E-3</v>
      </c>
      <c r="JF187" s="3">
        <f t="shared" ca="1" si="268"/>
        <v>3.1613292640876922E-2</v>
      </c>
      <c r="JG187" s="3">
        <f t="shared" ca="1" si="268"/>
        <v>-7.7603480867045882E-4</v>
      </c>
      <c r="JH187" s="3">
        <f t="shared" ca="1" si="268"/>
        <v>3.0123603984164027E-4</v>
      </c>
      <c r="JI187" s="3">
        <f t="shared" ca="1" si="268"/>
        <v>1.6819066580662109E-2</v>
      </c>
      <c r="JJ187" s="3">
        <f t="shared" ca="1" si="268"/>
        <v>9.5320810422824462E-3</v>
      </c>
      <c r="JK187" s="3">
        <f>IO187-IO186</f>
        <v>0</v>
      </c>
      <c r="JL187" s="3">
        <f t="shared" ca="1" si="226"/>
        <v>3.1441600867251479E-3</v>
      </c>
      <c r="JN187" s="10">
        <f>COUNTIF(EI187:ET187,"&gt;2")</f>
        <v>8</v>
      </c>
      <c r="JP187" s="2">
        <f>AVERAGE(CS187,CS175,CS163,CS151,CS139,CS127,CS115,CS103,CS91,CS79)</f>
        <v>-4.4227110612239467E-2</v>
      </c>
      <c r="JQ187" s="2">
        <f>CS187-JP187</f>
        <v>0.17597941627758112</v>
      </c>
      <c r="JR187" s="2">
        <f>AVERAGE(CT187,CT175,CT163,CT151,CT139,CT127,CT115,CT103,CT91,CT79)</f>
        <v>1.1838746093868776E-2</v>
      </c>
      <c r="JS187" s="2">
        <f>CT187-JR187</f>
        <v>0.11223073281433039</v>
      </c>
      <c r="KH187" s="2">
        <f>(DN187*$DN$4)+(FB187*$FB$3)+(FC187*$FC$3)+(FD187*$FD$3)+(FE187*$FE$3)+(FF187*$FF$3)+(FG187*$FG$3)</f>
        <v>1.6837275534848837</v>
      </c>
      <c r="KI187" s="2">
        <f>F187-KH187</f>
        <v>-0.28372755348488377</v>
      </c>
      <c r="KJ187" s="2">
        <f>MAX(DN187,FB187:FG187)</f>
        <v>2.6381909547738891</v>
      </c>
      <c r="KK187" s="2">
        <f>MIN(DN187,FB187:FG187)</f>
        <v>0</v>
      </c>
      <c r="KL187" s="2">
        <f t="shared" si="257"/>
        <v>2.6381909547738891</v>
      </c>
      <c r="KO187" s="2">
        <f>BO187</f>
        <v>96.68</v>
      </c>
      <c r="KP187" s="2">
        <f>100*((BO181/BO169)-1)</f>
        <v>-4.5558539739381292</v>
      </c>
      <c r="KQ187" s="2">
        <f t="shared" si="263"/>
        <v>-4.5558539739381292</v>
      </c>
      <c r="KR187" s="2">
        <f>100*((BO175/BO163)-1)</f>
        <v>2.1235909822866272</v>
      </c>
      <c r="KS187" s="2">
        <f t="shared" si="274"/>
        <v>2.1235909822866272</v>
      </c>
      <c r="KT187" s="3">
        <f>BP187</f>
        <v>1.6787000000000001</v>
      </c>
      <c r="KU187" s="3">
        <f>BQ187</f>
        <v>29.607826086956521</v>
      </c>
      <c r="KV187" s="3">
        <f t="shared" si="207"/>
        <v>17.637353956607207</v>
      </c>
      <c r="KW187" s="2">
        <f t="shared" si="200"/>
        <v>41.549303723653011</v>
      </c>
      <c r="KX187" s="2">
        <f t="shared" si="200"/>
        <v>32.26524830771077</v>
      </c>
      <c r="LB187">
        <v>0</v>
      </c>
      <c r="LE187" s="2" t="e">
        <v>#N/A</v>
      </c>
      <c r="LF187" s="2" t="e">
        <v>#N/A</v>
      </c>
      <c r="LG187" s="2" t="e">
        <v>#N/A</v>
      </c>
      <c r="LH187" s="2" t="e">
        <v>#N/A</v>
      </c>
      <c r="LI187" s="2" t="e">
        <v>#N/A</v>
      </c>
      <c r="LJ187" s="2" t="e">
        <v>#N/A</v>
      </c>
      <c r="LK187" s="2">
        <v>86.223999349247563</v>
      </c>
      <c r="LL187" s="2" t="e">
        <v>#N/A</v>
      </c>
      <c r="LM187" s="2" t="e">
        <v>#N/A</v>
      </c>
      <c r="LN187" s="2">
        <v>81.255406445456259</v>
      </c>
      <c r="LO187" s="2">
        <v>54.783887420061021</v>
      </c>
      <c r="LP187" s="2">
        <v>62.86933225162452</v>
      </c>
      <c r="LQ187" s="2" t="e">
        <v>#N/A</v>
      </c>
      <c r="LR187" s="2" t="e">
        <v>#N/A</v>
      </c>
      <c r="LS187" s="2" t="e">
        <v>#N/A</v>
      </c>
      <c r="LT187" s="2" t="e">
        <v>#N/A</v>
      </c>
      <c r="LU187" s="2" t="e">
        <v>#N/A</v>
      </c>
      <c r="LV187" s="2" t="e">
        <v>#N/A</v>
      </c>
      <c r="LW187" s="2" t="e">
        <v>#N/A</v>
      </c>
      <c r="LX187" s="2" t="e">
        <v>#N/A</v>
      </c>
      <c r="LY187" s="2">
        <v>74.686380981490956</v>
      </c>
      <c r="LZ187" s="2" t="e">
        <v>#N/A</v>
      </c>
      <c r="MA187" s="2" t="e">
        <v>#N/A</v>
      </c>
      <c r="MB187" s="2" t="e">
        <v>#N/A</v>
      </c>
      <c r="MC187" s="2" t="e">
        <v>#N/A</v>
      </c>
      <c r="MD187" s="2" t="e">
        <v>#N/A</v>
      </c>
      <c r="ME187" s="2" t="e">
        <v>#N/A</v>
      </c>
      <c r="MF187" s="2" t="e">
        <v>#N/A</v>
      </c>
      <c r="MG187" s="2" t="e">
        <v>#N/A</v>
      </c>
      <c r="MH187" s="2">
        <v>74.316144900067243</v>
      </c>
      <c r="MI187" s="2" t="e">
        <v>#N/A</v>
      </c>
      <c r="MJ187" s="2" t="e">
        <v>#N/A</v>
      </c>
      <c r="MK187" s="2" t="e">
        <v>#N/A</v>
      </c>
      <c r="ML187" s="2" t="e">
        <v>#N/A</v>
      </c>
      <c r="MM187" s="2" t="e">
        <v>#N/A</v>
      </c>
      <c r="MN187" s="2" t="e">
        <v>#N/A</v>
      </c>
      <c r="MO187" s="2" t="e">
        <v>#N/A</v>
      </c>
      <c r="MP187" s="2">
        <v>50.099962936302937</v>
      </c>
      <c r="MQ187" s="2" t="e">
        <v>#N/A</v>
      </c>
      <c r="MR187" s="2" t="e">
        <v>#N/A</v>
      </c>
      <c r="MS187" s="10" t="e">
        <v>#N/A</v>
      </c>
      <c r="MT187" s="2" t="e">
        <v>#N/A</v>
      </c>
      <c r="MU187" s="2" t="e">
        <v>#N/A</v>
      </c>
      <c r="MV187" s="2" t="e">
        <v>#N/A</v>
      </c>
      <c r="MX187" s="22" t="e">
        <v>#N/A</v>
      </c>
      <c r="MY187" s="22" t="e">
        <v>#N/A</v>
      </c>
      <c r="MZ187" s="22" t="e">
        <v>#N/A</v>
      </c>
      <c r="NA187" s="22" t="e">
        <v>#N/A</v>
      </c>
      <c r="NB187" s="22" t="e">
        <v>#N/A</v>
      </c>
      <c r="NC187" s="22" t="e">
        <v>#N/A</v>
      </c>
      <c r="ND187" s="22">
        <v>1</v>
      </c>
      <c r="NE187" s="22" t="e">
        <v>#N/A</v>
      </c>
      <c r="NF187" s="22" t="e">
        <v>#N/A</v>
      </c>
      <c r="NG187" s="22">
        <v>3</v>
      </c>
      <c r="NH187" s="23">
        <v>8</v>
      </c>
      <c r="NI187" s="22">
        <v>23</v>
      </c>
      <c r="NJ187" s="22" t="e">
        <v>#N/A</v>
      </c>
      <c r="NK187" s="22" t="e">
        <v>#N/A</v>
      </c>
      <c r="NL187" s="23" t="e">
        <v>#N/A</v>
      </c>
      <c r="NM187" s="3" t="e">
        <v>#N/A</v>
      </c>
      <c r="NN187" s="22" t="e">
        <v>#N/A</v>
      </c>
      <c r="NO187" s="22" t="e">
        <v>#N/A</v>
      </c>
      <c r="NP187" s="22" t="e">
        <v>#N/A</v>
      </c>
      <c r="NQ187" s="22" t="e">
        <v>#N/A</v>
      </c>
      <c r="NR187" s="23">
        <v>1</v>
      </c>
      <c r="NS187" s="22" t="e">
        <v>#N/A</v>
      </c>
      <c r="NT187" s="22" t="e">
        <v>#N/A</v>
      </c>
      <c r="NU187" s="23" t="e">
        <v>#N/A</v>
      </c>
      <c r="NV187" s="3" t="e">
        <v>#N/A</v>
      </c>
      <c r="NW187" s="22" t="e">
        <v>#N/A</v>
      </c>
      <c r="NX187" s="22" t="e">
        <v>#N/A</v>
      </c>
      <c r="NY187" s="22" t="e">
        <v>#N/A</v>
      </c>
      <c r="NZ187" s="22" t="e">
        <v>#N/A</v>
      </c>
      <c r="OA187" s="23">
        <v>11</v>
      </c>
      <c r="OB187" s="22" t="e">
        <v>#N/A</v>
      </c>
      <c r="OC187" s="22" t="e">
        <v>#N/A</v>
      </c>
      <c r="OD187" s="22" t="e">
        <v>#N/A</v>
      </c>
      <c r="OE187" s="22" t="e">
        <v>#N/A</v>
      </c>
      <c r="OF187" s="22" t="e">
        <v>#N/A</v>
      </c>
      <c r="OG187" s="22" t="e">
        <v>#N/A</v>
      </c>
      <c r="OH187" s="23" t="e">
        <v>#N/A</v>
      </c>
      <c r="OI187" s="22">
        <v>2</v>
      </c>
      <c r="OJ187" s="22" t="e">
        <v>#N/A</v>
      </c>
      <c r="OK187" s="22" t="e">
        <v>#N/A</v>
      </c>
      <c r="OL187" s="22" t="e">
        <v>#N/A</v>
      </c>
      <c r="OM187" s="23" t="e">
        <v>#N/A</v>
      </c>
      <c r="ON187" s="22" t="e">
        <v>#N/A</v>
      </c>
      <c r="OO187" s="22" t="e">
        <v>#N/A</v>
      </c>
      <c r="OQ187">
        <f t="shared" si="258"/>
        <v>-9</v>
      </c>
      <c r="OR187" s="23" t="e">
        <f t="shared" ca="1" si="238"/>
        <v>#N/A</v>
      </c>
      <c r="OS187" s="23" t="e">
        <f t="shared" ca="1" si="238"/>
        <v>#N/A</v>
      </c>
      <c r="OT187" s="23" t="e">
        <f t="shared" ca="1" si="238"/>
        <v>#N/A</v>
      </c>
      <c r="OU187" s="23" t="e">
        <f t="shared" ca="1" si="238"/>
        <v>#N/A</v>
      </c>
      <c r="OV187" s="23" t="e">
        <f t="shared" ca="1" si="238"/>
        <v>#N/A</v>
      </c>
      <c r="OW187" s="23" t="e">
        <f t="shared" ca="1" si="238"/>
        <v>#N/A</v>
      </c>
      <c r="OX187" s="23">
        <f t="shared" ca="1" si="238"/>
        <v>1.0231856259186121</v>
      </c>
      <c r="OY187" s="23" t="e">
        <f t="shared" ca="1" si="278"/>
        <v>#N/A</v>
      </c>
      <c r="OZ187" s="23" t="e">
        <f t="shared" ca="1" si="278"/>
        <v>#N/A</v>
      </c>
      <c r="PA187" s="23">
        <f t="shared" ca="1" si="278"/>
        <v>1.0151226296069509</v>
      </c>
      <c r="PB187" s="23">
        <f t="shared" ca="1" si="278"/>
        <v>1.0566670624838155</v>
      </c>
      <c r="PC187" s="23">
        <f t="shared" ca="1" si="278"/>
        <v>1.0448203713913669</v>
      </c>
      <c r="PD187" s="23" t="e">
        <f t="shared" ca="1" si="278"/>
        <v>#N/A</v>
      </c>
      <c r="PE187" s="23" t="e">
        <f t="shared" ca="1" si="278"/>
        <v>#N/A</v>
      </c>
      <c r="PF187" s="23" t="e">
        <f t="shared" ca="1" si="278"/>
        <v>#N/A</v>
      </c>
      <c r="PG187" s="23" t="e">
        <f t="shared" ca="1" si="278"/>
        <v>#N/A</v>
      </c>
      <c r="PH187" s="23" t="e">
        <f t="shared" ca="1" si="278"/>
        <v>#N/A</v>
      </c>
      <c r="PI187" s="23" t="e">
        <f t="shared" ca="1" si="278"/>
        <v>#N/A</v>
      </c>
      <c r="PJ187" s="23" t="e">
        <f t="shared" ca="1" si="264"/>
        <v>#N/A</v>
      </c>
      <c r="PK187" s="23" t="e">
        <f t="shared" ca="1" si="264"/>
        <v>#N/A</v>
      </c>
      <c r="PL187" s="23">
        <f t="shared" ca="1" si="264"/>
        <v>1.0261349328319989</v>
      </c>
      <c r="PM187" s="23" t="e">
        <f t="shared" ca="1" si="264"/>
        <v>#N/A</v>
      </c>
      <c r="PN187" s="23" t="e">
        <f t="shared" ca="1" si="264"/>
        <v>#N/A</v>
      </c>
      <c r="PO187" s="23" t="e">
        <f t="shared" ca="1" si="264"/>
        <v>#N/A</v>
      </c>
      <c r="PP187" s="23" t="e">
        <f t="shared" ca="1" si="262"/>
        <v>#N/A</v>
      </c>
      <c r="PQ187" s="23" t="e">
        <f t="shared" ca="1" si="262"/>
        <v>#N/A</v>
      </c>
      <c r="PR187" s="23" t="e">
        <f t="shared" ca="1" si="262"/>
        <v>#N/A</v>
      </c>
      <c r="PS187" s="23" t="e">
        <f t="shared" ca="1" si="262"/>
        <v>#N/A</v>
      </c>
      <c r="PT187" s="23" t="e">
        <f t="shared" ca="1" si="262"/>
        <v>#N/A</v>
      </c>
      <c r="PU187" s="23">
        <f t="shared" ca="1" si="262"/>
        <v>1.0356909993612744</v>
      </c>
      <c r="PV187" s="23" t="e">
        <f t="shared" ca="1" si="262"/>
        <v>#N/A</v>
      </c>
      <c r="PW187" s="23" t="e">
        <f t="shared" ca="1" si="262"/>
        <v>#N/A</v>
      </c>
      <c r="PX187" s="23" t="e">
        <f t="shared" ca="1" si="262"/>
        <v>#N/A</v>
      </c>
      <c r="PY187" s="23" t="e">
        <f t="shared" ca="1" si="292"/>
        <v>#N/A</v>
      </c>
      <c r="PZ187" s="23" t="e">
        <f t="shared" ca="1" si="292"/>
        <v>#N/A</v>
      </c>
      <c r="QA187" s="23" t="e">
        <f t="shared" ca="1" si="273"/>
        <v>#N/A</v>
      </c>
      <c r="QB187" s="23" t="e">
        <f t="shared" ca="1" si="273"/>
        <v>#N/A</v>
      </c>
      <c r="QC187" s="23">
        <f t="shared" ca="1" si="273"/>
        <v>1.0642020453420062</v>
      </c>
      <c r="QD187" s="23" t="e">
        <f t="shared" ca="1" si="273"/>
        <v>#N/A</v>
      </c>
      <c r="QE187" s="23" t="e">
        <f t="shared" ca="1" si="273"/>
        <v>#N/A</v>
      </c>
      <c r="QF187" s="23" t="e">
        <f t="shared" ca="1" si="273"/>
        <v>#N/A</v>
      </c>
      <c r="QG187" s="23" t="e">
        <f t="shared" ca="1" si="194"/>
        <v>#N/A</v>
      </c>
      <c r="QH187" s="23" t="e">
        <f t="shared" ca="1" si="194"/>
        <v>#N/A</v>
      </c>
      <c r="QI187" s="23" t="e">
        <f t="shared" ca="1" si="194"/>
        <v>#N/A</v>
      </c>
      <c r="QJ187" s="26" t="e">
        <f t="shared" ca="1" si="211"/>
        <v>#N/A</v>
      </c>
    </row>
    <row r="188" spans="1:452" x14ac:dyDescent="0.35">
      <c r="A188" t="s">
        <v>1253</v>
      </c>
      <c r="B188" s="21">
        <v>37926</v>
      </c>
      <c r="C188" t="s">
        <v>806</v>
      </c>
      <c r="D188" s="2">
        <v>77.099999999999994</v>
      </c>
      <c r="E188" s="2">
        <v>75.900000000000006</v>
      </c>
      <c r="F188" s="2">
        <v>1.3</v>
      </c>
      <c r="G188" s="2">
        <v>80.7</v>
      </c>
      <c r="H188" s="2">
        <v>75.908227775915677</v>
      </c>
      <c r="I188" s="2">
        <v>80.61570773031454</v>
      </c>
      <c r="J188" s="2">
        <v>84.2</v>
      </c>
      <c r="K188" s="2">
        <v>67.3</v>
      </c>
      <c r="L188" s="2">
        <v>67.501254515222413</v>
      </c>
      <c r="M188" s="2">
        <v>73.3</v>
      </c>
      <c r="N188" s="2">
        <v>67.900000000000006</v>
      </c>
      <c r="O188" s="2">
        <v>70.5</v>
      </c>
      <c r="P188" s="2">
        <v>67.5</v>
      </c>
      <c r="Q188" s="2">
        <v>135.1</v>
      </c>
      <c r="R188" s="2">
        <v>69.400000000000006</v>
      </c>
      <c r="S188" s="2">
        <v>67.900000000000006</v>
      </c>
      <c r="T188" s="2">
        <v>39.5</v>
      </c>
      <c r="U188" s="2">
        <v>48.3</v>
      </c>
      <c r="V188" s="2">
        <v>75.400000000000006</v>
      </c>
      <c r="W188" s="2">
        <v>38</v>
      </c>
      <c r="X188" s="2">
        <v>101.1</v>
      </c>
      <c r="Y188" s="2" t="e">
        <v>#N/A</v>
      </c>
      <c r="Z188" s="2">
        <v>51.8</v>
      </c>
      <c r="AA188" s="2">
        <v>83.7</v>
      </c>
      <c r="AB188" s="2">
        <v>135.1</v>
      </c>
      <c r="AC188" s="2">
        <v>126.3</v>
      </c>
      <c r="AD188" s="2">
        <v>72.599999999999994</v>
      </c>
      <c r="AE188" s="2">
        <v>136.1</v>
      </c>
      <c r="AF188" s="2">
        <v>82.1</v>
      </c>
      <c r="AG188" s="22">
        <v>534</v>
      </c>
      <c r="AH188" s="22">
        <v>466</v>
      </c>
      <c r="AI188" s="22">
        <v>155</v>
      </c>
      <c r="AJ188" s="22">
        <v>27</v>
      </c>
      <c r="AK188" s="22">
        <v>28</v>
      </c>
      <c r="AL188" s="22">
        <v>7</v>
      </c>
      <c r="AM188" s="22">
        <v>17</v>
      </c>
      <c r="AN188" s="22">
        <v>17</v>
      </c>
      <c r="AO188" s="22">
        <v>54</v>
      </c>
      <c r="AP188" s="22">
        <v>27</v>
      </c>
      <c r="AQ188" s="22">
        <v>18</v>
      </c>
      <c r="AR188" s="2">
        <v>70.7</v>
      </c>
      <c r="AS188" s="2">
        <v>60.4</v>
      </c>
      <c r="AT188" s="2">
        <v>135.1</v>
      </c>
      <c r="AU188" s="2">
        <v>58.8</v>
      </c>
      <c r="AV188" s="2">
        <v>83.8</v>
      </c>
      <c r="AW188" s="2">
        <v>73.2</v>
      </c>
      <c r="AX188" s="2">
        <v>69.400000000000006</v>
      </c>
      <c r="AY188" s="2">
        <v>89.9</v>
      </c>
      <c r="AZ188" s="2">
        <v>100</v>
      </c>
      <c r="BA188" s="2">
        <v>38</v>
      </c>
      <c r="BB188" s="2">
        <v>70.5</v>
      </c>
      <c r="BC188" s="2">
        <v>78</v>
      </c>
      <c r="BD188" s="3" t="e">
        <v>#N/A</v>
      </c>
      <c r="BE188" s="3" t="e">
        <v>#N/A</v>
      </c>
      <c r="BF188" s="3" t="e">
        <v>#N/A</v>
      </c>
      <c r="BG188" s="3" t="e">
        <v>#N/A</v>
      </c>
      <c r="BH188" s="3" t="e">
        <v>#N/A</v>
      </c>
      <c r="BI188" s="2">
        <v>182.7</v>
      </c>
      <c r="BJ188" s="2">
        <v>2.5</v>
      </c>
      <c r="BK188" s="2">
        <v>2.5</v>
      </c>
      <c r="BL188" s="2">
        <v>67.099999999999994</v>
      </c>
      <c r="BM188" s="2">
        <v>74</v>
      </c>
      <c r="BN188" s="10">
        <v>357</v>
      </c>
      <c r="BO188" s="3">
        <v>97.27</v>
      </c>
      <c r="BP188" s="22">
        <v>1.6900999999999999</v>
      </c>
      <c r="BQ188" s="3">
        <v>28.752499999999998</v>
      </c>
      <c r="BR188" s="23">
        <v>4.4722222222222223</v>
      </c>
      <c r="BS188" s="2">
        <v>43.7</v>
      </c>
      <c r="BT188" s="3">
        <v>62.15</v>
      </c>
      <c r="BU188" s="2">
        <v>1.7</v>
      </c>
      <c r="BV188" s="2">
        <v>1.1000000000000001</v>
      </c>
      <c r="BW188" s="2">
        <v>3.9</v>
      </c>
      <c r="BX188" s="2">
        <v>3.2</v>
      </c>
      <c r="BY188" s="23">
        <v>185</v>
      </c>
      <c r="BZ188" s="2">
        <v>95.2</v>
      </c>
      <c r="CA188" s="2">
        <v>79.099999999999994</v>
      </c>
      <c r="CB188" s="3">
        <v>85.14</v>
      </c>
      <c r="CC188" s="2">
        <v>81.900000000000006</v>
      </c>
      <c r="CD188" s="2">
        <v>103.1</v>
      </c>
      <c r="CE188" s="2">
        <v>95.253685819142333</v>
      </c>
      <c r="CF188" s="3">
        <v>85.250237074671134</v>
      </c>
      <c r="CG188" s="2">
        <v>81.974648270711157</v>
      </c>
      <c r="CH188" s="23">
        <v>193.98073054107692</v>
      </c>
      <c r="CI188" s="3">
        <v>85.318574800693753</v>
      </c>
      <c r="CM188" s="2">
        <f t="shared" si="196"/>
        <v>17.012306964084964</v>
      </c>
      <c r="CN188" s="2">
        <f t="shared" si="196"/>
        <v>2.6461287629265855</v>
      </c>
      <c r="CO188" s="2">
        <f t="shared" si="197"/>
        <v>109.32023867917916</v>
      </c>
      <c r="CR188" s="2">
        <f t="shared" si="201"/>
        <v>0</v>
      </c>
      <c r="CS188" s="2">
        <f t="shared" si="201"/>
        <v>-0.13157894736841358</v>
      </c>
      <c r="CT188" s="2">
        <f t="shared" si="202"/>
        <v>0</v>
      </c>
      <c r="CU188" s="2">
        <f t="shared" si="202"/>
        <v>-3.2298571414589642E-4</v>
      </c>
      <c r="CV188" s="2">
        <f t="shared" si="202"/>
        <v>5.0701010252978969E-2</v>
      </c>
      <c r="CW188" s="2">
        <f t="shared" si="203"/>
        <v>0.42735042735042333</v>
      </c>
      <c r="CX188" s="2">
        <f t="shared" si="204"/>
        <v>-0.14836795252226784</v>
      </c>
      <c r="CY188" s="2">
        <f t="shared" si="244"/>
        <v>0.14749262536874413</v>
      </c>
      <c r="CZ188" s="2">
        <f t="shared" si="208"/>
        <v>0</v>
      </c>
      <c r="DA188" s="2">
        <f t="shared" si="209"/>
        <v>-0.22156573116692124</v>
      </c>
      <c r="DB188" s="2">
        <f t="shared" si="210"/>
        <v>-0.26455026455024955</v>
      </c>
      <c r="DC188" s="2"/>
      <c r="DF188" s="2">
        <f t="shared" si="205"/>
        <v>-3.8757597193850302E-3</v>
      </c>
      <c r="DG188" s="2">
        <f t="shared" si="205"/>
        <v>0.61011158461607984</v>
      </c>
      <c r="DH188" s="2">
        <f t="shared" si="206"/>
        <v>2.5254999312875004</v>
      </c>
      <c r="DI188" s="2">
        <f t="shared" si="285"/>
        <v>-4.2866164286520236</v>
      </c>
      <c r="DJ188" s="2">
        <f t="shared" si="285"/>
        <v>16.754650567323438</v>
      </c>
      <c r="DM188" s="2"/>
      <c r="DN188" s="2">
        <f t="shared" si="245"/>
        <v>1.3351134846461947</v>
      </c>
      <c r="DO188" s="2">
        <f t="shared" si="212"/>
        <v>1.1278195488721876</v>
      </c>
      <c r="DP188" s="2">
        <f t="shared" si="246"/>
        <v>-0.23696682464455313</v>
      </c>
      <c r="DQ188" s="2"/>
      <c r="DR188" s="2">
        <f t="shared" si="247"/>
        <v>3.2208588957055126</v>
      </c>
      <c r="DS188" s="2">
        <f t="shared" si="248"/>
        <v>3.083207103182386</v>
      </c>
      <c r="DT188" s="2" t="e">
        <v>#N/A</v>
      </c>
      <c r="DU188" s="2" t="e">
        <v>#N/A</v>
      </c>
      <c r="DV188" s="2">
        <f t="shared" si="213"/>
        <v>3.0701754385964897</v>
      </c>
      <c r="DW188" s="2">
        <f t="shared" si="249"/>
        <v>-4.2523033309709408</v>
      </c>
      <c r="DX188" s="2">
        <f t="shared" si="250"/>
        <v>2.5974025974025983</v>
      </c>
      <c r="DY188" s="2">
        <f t="shared" si="251"/>
        <v>3.8922155688622784</v>
      </c>
      <c r="DZ188" s="2">
        <f t="shared" si="252"/>
        <v>2.2590361445783191</v>
      </c>
      <c r="EA188" s="2">
        <f t="shared" si="190"/>
        <v>0.62499999999998668</v>
      </c>
      <c r="EB188" s="2">
        <f t="shared" si="190"/>
        <v>-2.204928664072614</v>
      </c>
      <c r="EC188" s="2">
        <f t="shared" si="190"/>
        <v>4.6831955922865154</v>
      </c>
      <c r="ED188" s="2">
        <f t="shared" si="190"/>
        <v>6.5331928345626844</v>
      </c>
      <c r="EE188" s="2" t="e">
        <f t="shared" si="190"/>
        <v>#N/A</v>
      </c>
      <c r="EF188" s="2">
        <f t="shared" si="293"/>
        <v>5.070993914807298</v>
      </c>
      <c r="EG188" s="2">
        <f t="shared" si="293"/>
        <v>1.948842874543244</v>
      </c>
      <c r="EH188" s="2">
        <f t="shared" si="293"/>
        <v>-2.0304568527918843</v>
      </c>
      <c r="EI188" s="2">
        <f t="shared" si="275"/>
        <v>2.6124818577648812</v>
      </c>
      <c r="EJ188" s="2">
        <f t="shared" si="275"/>
        <v>1.6835016835016869</v>
      </c>
      <c r="EK188" s="2">
        <f t="shared" si="275"/>
        <v>-4.2523033309709408</v>
      </c>
      <c r="EL188" s="2">
        <f t="shared" si="275"/>
        <v>2.0833333333333259</v>
      </c>
      <c r="EM188" s="2">
        <f t="shared" si="275"/>
        <v>-0.35671819262782511</v>
      </c>
      <c r="EN188" s="2">
        <f t="shared" si="275"/>
        <v>3.536067892503536</v>
      </c>
      <c r="EO188" s="2">
        <f t="shared" si="240"/>
        <v>3.8922155688622784</v>
      </c>
      <c r="EP188" s="2">
        <f t="shared" si="240"/>
        <v>-0.33259423503325669</v>
      </c>
      <c r="EQ188" s="2">
        <f t="shared" si="240"/>
        <v>-2.2482893450635366</v>
      </c>
      <c r="ER188" s="2">
        <f t="shared" si="240"/>
        <v>4.6831955922865154</v>
      </c>
      <c r="ES188" s="2">
        <f t="shared" si="240"/>
        <v>3.0701754385964897</v>
      </c>
      <c r="ET188" s="2">
        <f t="shared" si="240"/>
        <v>2.766798418972316</v>
      </c>
      <c r="EU188" s="2">
        <f t="shared" si="198"/>
        <v>2.5</v>
      </c>
      <c r="EV188" s="2">
        <f t="shared" si="198"/>
        <v>2.5</v>
      </c>
      <c r="EW188" s="2">
        <f t="shared" si="253"/>
        <v>2.914110429447847</v>
      </c>
      <c r="EX188" s="2">
        <f t="shared" si="253"/>
        <v>1.3698630136986356</v>
      </c>
      <c r="EY188" s="2">
        <f t="shared" si="254"/>
        <v>9.9165339371177339</v>
      </c>
      <c r="EZ188" s="2">
        <f t="shared" si="254"/>
        <v>3.157584268615321</v>
      </c>
      <c r="FA188" s="2">
        <f t="shared" si="255"/>
        <v>7.1078431372549211</v>
      </c>
      <c r="FB188" s="2">
        <f t="shared" si="281"/>
        <v>1.9283746556473913</v>
      </c>
      <c r="FC188" s="2">
        <f t="shared" si="281"/>
        <v>-0.52246603970741434</v>
      </c>
      <c r="FD188" s="2">
        <f t="shared" si="281"/>
        <v>1.2804097311139628</v>
      </c>
      <c r="FE188" s="2">
        <f t="shared" si="280"/>
        <v>2.2457067371202122</v>
      </c>
      <c r="FF188" s="2">
        <f t="shared" si="280"/>
        <v>2.6315789473684292</v>
      </c>
      <c r="FG188" s="2">
        <f t="shared" si="280"/>
        <v>1.4763779527559029</v>
      </c>
      <c r="FH188" s="2">
        <v>4</v>
      </c>
      <c r="FI188" s="2">
        <v>3.4</v>
      </c>
      <c r="FL188" s="2">
        <f t="shared" si="286"/>
        <v>0.60276584216145679</v>
      </c>
      <c r="FM188" s="2">
        <f t="shared" si="286"/>
        <v>0.39935661127912248</v>
      </c>
      <c r="FN188" s="2">
        <f t="shared" si="229"/>
        <v>0.86225128519465954</v>
      </c>
      <c r="FQ188" s="2">
        <f t="shared" si="287"/>
        <v>2.4329507006408901</v>
      </c>
      <c r="FR188" s="2">
        <f t="shared" si="287"/>
        <v>1.6070210893984971</v>
      </c>
      <c r="FS188" s="2">
        <f t="shared" si="231"/>
        <v>3.4938707559619475</v>
      </c>
      <c r="FT188" s="2">
        <f t="shared" si="288"/>
        <v>1.1408999924076513</v>
      </c>
      <c r="FU188" s="2">
        <f t="shared" si="288"/>
        <v>1.8080094008209979</v>
      </c>
      <c r="FX188" s="2">
        <f t="shared" si="289"/>
        <v>1.0413278633768064</v>
      </c>
      <c r="FY188" s="2">
        <f t="shared" si="289"/>
        <v>0.93565708018896743</v>
      </c>
      <c r="FZ188" s="2">
        <f t="shared" si="242"/>
        <v>2.7912509725685597</v>
      </c>
      <c r="GA188" s="2">
        <f t="shared" si="290"/>
        <v>1.2034808059331992</v>
      </c>
      <c r="GB188" s="2">
        <f t="shared" si="290"/>
        <v>1.6293186374528812</v>
      </c>
      <c r="GE188" s="2"/>
      <c r="GF188" s="2"/>
      <c r="GG188" s="2">
        <f t="shared" si="291"/>
        <v>8.5620454795121148E-2</v>
      </c>
      <c r="GH188" s="2">
        <f t="shared" si="291"/>
        <v>10.450473047070563</v>
      </c>
      <c r="GI188" s="2">
        <f t="shared" si="260"/>
        <v>2.0917135961384004</v>
      </c>
      <c r="GJ188" s="2">
        <f t="shared" si="261"/>
        <v>3.3265097236438335</v>
      </c>
      <c r="GK188" s="2">
        <v>4</v>
      </c>
      <c r="GN188" s="2">
        <f t="shared" si="191"/>
        <v>-9.9999999999999867E-2</v>
      </c>
      <c r="GQ188" s="2">
        <f t="shared" si="294"/>
        <v>-0.7</v>
      </c>
      <c r="GT188" s="27">
        <f t="shared" ca="1" si="174"/>
        <v>102.42792109256449</v>
      </c>
      <c r="GU188" s="27">
        <f t="shared" ca="1" si="175"/>
        <v>102.87878787878788</v>
      </c>
      <c r="GV188" s="27">
        <f t="shared" ca="1" si="175"/>
        <v>102.0671834625323</v>
      </c>
      <c r="GW188" s="27">
        <f t="shared" ca="1" si="176"/>
        <v>99.881376037959683</v>
      </c>
      <c r="GX188" s="27">
        <f t="shared" ca="1" si="176"/>
        <v>102.12443095599393</v>
      </c>
      <c r="GY188" s="27">
        <f t="shared" ca="1" si="177"/>
        <v>100.93085106382979</v>
      </c>
      <c r="GZ188" s="27">
        <f t="shared" ca="1" si="178"/>
        <v>66.804979253112023</v>
      </c>
      <c r="HA188" s="27">
        <f t="shared" ca="1" si="179"/>
        <v>94.253731343283576</v>
      </c>
      <c r="HB188" s="27">
        <f t="shared" ca="1" si="179"/>
        <v>103.5663338088445</v>
      </c>
      <c r="HC188" s="27">
        <f t="shared" ca="1" si="179"/>
        <v>97.353361945636607</v>
      </c>
      <c r="HD188" s="27">
        <f t="shared" ca="1" si="179"/>
        <v>97.390272835112697</v>
      </c>
      <c r="HE188" s="27">
        <f t="shared" ca="1" si="180"/>
        <v>98.685171658144625</v>
      </c>
      <c r="HG188" s="27">
        <f t="shared" ca="1" si="181"/>
        <v>99.848484848484858</v>
      </c>
      <c r="HH188" s="27">
        <f t="shared" ca="1" si="182"/>
        <v>99.397590361445779</v>
      </c>
      <c r="HI188" s="27">
        <f t="shared" ca="1" si="182"/>
        <v>100.51948051948052</v>
      </c>
      <c r="HJ188" s="27">
        <f t="shared" ca="1" si="183"/>
        <v>99.881516587677709</v>
      </c>
      <c r="HK188" s="27">
        <f t="shared" ca="1" si="183"/>
        <v>101.07361963190185</v>
      </c>
      <c r="HL188" s="27">
        <f t="shared" ca="1" si="184"/>
        <v>100.40053404539387</v>
      </c>
      <c r="HM188" s="27">
        <f t="shared" ca="1" si="185"/>
        <v>150.625</v>
      </c>
      <c r="HN188" s="27">
        <f t="shared" ca="1" si="186"/>
        <v>98.168498168498161</v>
      </c>
      <c r="HO188" s="27">
        <f t="shared" ca="1" si="186"/>
        <v>100.28612303290414</v>
      </c>
      <c r="HP188" s="27">
        <f t="shared" ca="1" si="186"/>
        <v>97.967764540995105</v>
      </c>
      <c r="HQ188" s="27">
        <f t="shared" ca="1" si="186"/>
        <v>103.43558282208589</v>
      </c>
      <c r="HR188" s="27">
        <f t="shared" ca="1" si="187"/>
        <v>99.274836838288621</v>
      </c>
      <c r="HT188" s="27">
        <f t="shared" ca="1" si="282"/>
        <v>164.75422328706159</v>
      </c>
      <c r="HU188" s="27">
        <f t="shared" ca="1" si="282"/>
        <v>29.296009778056018</v>
      </c>
      <c r="HV188" s="27">
        <f t="shared" ca="1" si="282"/>
        <v>28.47718526663002</v>
      </c>
      <c r="HW188" s="27">
        <f t="shared" ca="1" si="283"/>
        <v>530.81495139279116</v>
      </c>
      <c r="HX188" s="27">
        <f t="shared" ca="1" si="283"/>
        <v>469.51141660438265</v>
      </c>
      <c r="HY188" s="27">
        <f t="shared" ca="1" si="233"/>
        <v>1000</v>
      </c>
      <c r="HZ188" s="27">
        <f t="shared" ca="1" si="284"/>
        <v>6.7266994290259357</v>
      </c>
      <c r="IA188" s="27">
        <f t="shared" ca="1" si="284"/>
        <v>16.904433394944423</v>
      </c>
      <c r="IB188" s="27">
        <f t="shared" ca="1" si="284"/>
        <v>19.439133659694409</v>
      </c>
      <c r="IC188" s="27">
        <f t="shared" ca="1" si="284"/>
        <v>49.256569735256768</v>
      </c>
      <c r="ID188" s="27">
        <f t="shared" ca="1" si="284"/>
        <v>26.681413482276177</v>
      </c>
      <c r="IE188" s="27">
        <f t="shared" ca="1" si="284"/>
        <v>13.527672830914032</v>
      </c>
      <c r="IG188" s="28">
        <f t="shared" ca="1" si="217"/>
        <v>0.35287232908190519</v>
      </c>
      <c r="IH188" s="28">
        <f t="shared" ca="1" si="217"/>
        <v>6.0390398255621855E-2</v>
      </c>
      <c r="II188" s="28">
        <f t="shared" ca="1" si="217"/>
        <v>7.2906313605905881E-2</v>
      </c>
      <c r="IJ188" s="28">
        <f t="shared" ca="1" si="218"/>
        <v>-0.1264916815572566</v>
      </c>
      <c r="IK188" s="24">
        <f t="shared" ca="1" si="234"/>
        <v>-0.61266072250068948</v>
      </c>
      <c r="IL188" s="28">
        <f t="shared" ca="1" si="219"/>
        <v>1.4980267260320175</v>
      </c>
      <c r="IM188" s="28">
        <f t="shared" ca="1" si="235"/>
        <v>1.3351134846462096</v>
      </c>
      <c r="IN188" s="3">
        <f t="shared" ca="1" si="236"/>
        <v>1.3715350444747609</v>
      </c>
      <c r="IO188" s="2">
        <f t="shared" si="256"/>
        <v>1.3</v>
      </c>
      <c r="IQ188" s="2">
        <f t="shared" ca="1" si="220"/>
        <v>0.48616904094343294</v>
      </c>
      <c r="IS188" s="3">
        <f t="shared" ca="1" si="221"/>
        <v>1.2931393905323461E-2</v>
      </c>
      <c r="IT188" s="3">
        <f t="shared" ca="1" si="222"/>
        <v>1.4793342995652096E-2</v>
      </c>
      <c r="IU188" s="3">
        <f t="shared" si="223"/>
        <v>-9.9999999999999867E-2</v>
      </c>
      <c r="IV188" s="3">
        <f t="shared" ca="1" si="224"/>
        <v>-0.12772473690097544</v>
      </c>
      <c r="IX188" s="28">
        <f ca="1">$HL188/100*(GZ188-100)*AL188/1000+(HM188-100)*HZ188/$HY188</f>
        <v>0.10724331184995425</v>
      </c>
      <c r="IY188" s="28">
        <f ca="1">$HL188/100*(HA188-100)*AM188/1000+(HN188-100)*IA188/$HY188</f>
        <v>-0.12903833584678986</v>
      </c>
      <c r="IZ188" s="28">
        <f ca="1">$HL188/100*(HB188-100)*AN188/1000+(HO188-100)*IB188/$HY188</f>
        <v>6.6432493108403198E-2</v>
      </c>
      <c r="JA188" s="28">
        <f ca="1">$HL188/100*(HC188-100)*AO188/1000+(HP188-100)*IC188/$HY188</f>
        <v>-0.24359183960972747</v>
      </c>
      <c r="JB188" s="28">
        <f ca="1">$HL188/100*(HD188-100)*AP188/1000+(HQ188-100)*ID188/$HY188</f>
        <v>2.0921345540465555E-2</v>
      </c>
      <c r="JC188" s="28">
        <f ca="1">$HL188/100*(HE188-100)*AQ188/1000+(HR188-100)*IE188/$HY188</f>
        <v>-3.3571474186716604E-2</v>
      </c>
      <c r="JE188" s="3">
        <f t="shared" ca="1" si="268"/>
        <v>6.506367396309462E-2</v>
      </c>
      <c r="JF188" s="3">
        <f t="shared" ca="1" si="268"/>
        <v>-1.5602720227810396E-2</v>
      </c>
      <c r="JG188" s="3">
        <f t="shared" ca="1" si="268"/>
        <v>4.5234691675692523E-3</v>
      </c>
      <c r="JH188" s="3">
        <f t="shared" ca="1" si="268"/>
        <v>-4.8791724392774599E-2</v>
      </c>
      <c r="JI188" s="3">
        <f t="shared" ca="1" si="268"/>
        <v>-7.0125269119310635E-3</v>
      </c>
      <c r="JJ188" s="3">
        <f t="shared" ca="1" si="268"/>
        <v>2.9065549694548276E-3</v>
      </c>
      <c r="JK188" s="3">
        <f>IO188-IO187</f>
        <v>-9.9999999999999867E-2</v>
      </c>
      <c r="JL188" s="3">
        <f t="shared" ca="1" si="226"/>
        <v>-0.16958714313066375</v>
      </c>
      <c r="JN188" s="10">
        <f>COUNTIF(EI188:ET188,"&gt;2")</f>
        <v>7</v>
      </c>
      <c r="JP188" s="2">
        <f>AVERAGE(CS188,CS176,CS164,CS152,CS140,CS128,CS116,CS104,CS92,CS80)</f>
        <v>1.4807468725221188E-2</v>
      </c>
      <c r="JQ188" s="2">
        <f>CS188-JP188</f>
        <v>-0.14638641609363476</v>
      </c>
      <c r="JR188" s="2">
        <f>AVERAGE(CT188,CT176,CT164,CT152,CT140,CT128,CT116,CT104,CT92,CT80)</f>
        <v>0.15859905623533399</v>
      </c>
      <c r="JS188" s="2">
        <f>CT188-JR188</f>
        <v>-0.15859905623533399</v>
      </c>
      <c r="KH188" s="2">
        <f>(DN188*$DN$4)+(FB188*$FB$3)+(FC188*$FC$3)+(FD188*$FD$3)+(FE188*$FE$3)+(FF188*$FF$3)+(FG188*$FG$3)</f>
        <v>1.5515368926675643</v>
      </c>
      <c r="KI188" s="2">
        <f>F188-KH188</f>
        <v>-0.25153689266756429</v>
      </c>
      <c r="KJ188" s="2">
        <f>MAX(DN188,FB188:FG188)</f>
        <v>2.6315789473684292</v>
      </c>
      <c r="KK188" s="2">
        <f>MIN(DN188,FB188:FG188)</f>
        <v>-0.52246603970741434</v>
      </c>
      <c r="KL188" s="2">
        <f t="shared" si="257"/>
        <v>3.1540449870758436</v>
      </c>
      <c r="KO188" s="2">
        <f>BO188</f>
        <v>97.27</v>
      </c>
      <c r="KP188" s="2">
        <f>100*((BO182/BO170)-1)</f>
        <v>-4.3373007867661855</v>
      </c>
      <c r="KQ188" s="2">
        <f t="shared" si="263"/>
        <v>-4.3373007867661855</v>
      </c>
      <c r="KR188" s="2">
        <f>100*((BO176/BO164)-1)</f>
        <v>1.4578725115624414</v>
      </c>
      <c r="KS188" s="2">
        <f t="shared" si="274"/>
        <v>1.4578725115624414</v>
      </c>
      <c r="KT188" s="3">
        <f>BP188</f>
        <v>1.6900999999999999</v>
      </c>
      <c r="KU188" s="3">
        <f>BQ188</f>
        <v>28.752499999999998</v>
      </c>
      <c r="KV188" s="3">
        <f t="shared" si="207"/>
        <v>17.012306964084964</v>
      </c>
      <c r="KW188" s="2">
        <f t="shared" si="200"/>
        <v>40.349006097432614</v>
      </c>
      <c r="KX188" s="2">
        <f t="shared" si="200"/>
        <v>31.121806016574855</v>
      </c>
      <c r="LB188">
        <v>0</v>
      </c>
      <c r="LE188" s="2" t="e">
        <v>#N/A</v>
      </c>
      <c r="LF188" s="2" t="e">
        <v>#N/A</v>
      </c>
      <c r="LG188" s="2" t="e">
        <v>#N/A</v>
      </c>
      <c r="LH188" s="2" t="e">
        <v>#N/A</v>
      </c>
      <c r="LI188" s="2" t="e">
        <v>#N/A</v>
      </c>
      <c r="LJ188" s="2" t="e">
        <v>#N/A</v>
      </c>
      <c r="LK188" s="2">
        <v>86.402398725895708</v>
      </c>
      <c r="LL188" s="2" t="e">
        <v>#N/A</v>
      </c>
      <c r="LM188" s="2" t="e">
        <v>#N/A</v>
      </c>
      <c r="LN188" s="2">
        <v>81.111108480012049</v>
      </c>
      <c r="LO188" s="2">
        <v>55.109390513419832</v>
      </c>
      <c r="LP188" s="2">
        <v>63.129272656281167</v>
      </c>
      <c r="LQ188" s="2" t="e">
        <v>#N/A</v>
      </c>
      <c r="LR188" s="2" t="e">
        <v>#N/A</v>
      </c>
      <c r="LS188" s="2" t="e">
        <v>#N/A</v>
      </c>
      <c r="LT188" s="2" t="e">
        <v>#N/A</v>
      </c>
      <c r="LU188" s="2" t="e">
        <v>#N/A</v>
      </c>
      <c r="LV188" s="2" t="e">
        <v>#N/A</v>
      </c>
      <c r="LW188" s="2" t="e">
        <v>#N/A</v>
      </c>
      <c r="LX188" s="2" t="e">
        <v>#N/A</v>
      </c>
      <c r="LY188" s="2">
        <v>75.508957964721901</v>
      </c>
      <c r="LZ188" s="2" t="e">
        <v>#N/A</v>
      </c>
      <c r="MA188" s="2" t="e">
        <v>#N/A</v>
      </c>
      <c r="MB188" s="2" t="e">
        <v>#N/A</v>
      </c>
      <c r="MC188" s="2" t="e">
        <v>#N/A</v>
      </c>
      <c r="MD188" s="2" t="e">
        <v>#N/A</v>
      </c>
      <c r="ME188" s="2" t="e">
        <v>#N/A</v>
      </c>
      <c r="MF188" s="2" t="e">
        <v>#N/A</v>
      </c>
      <c r="MG188" s="2" t="e">
        <v>#N/A</v>
      </c>
      <c r="MH188" s="2">
        <v>74.3581665287617</v>
      </c>
      <c r="MI188" s="2" t="e">
        <v>#N/A</v>
      </c>
      <c r="MJ188" s="2" t="e">
        <v>#N/A</v>
      </c>
      <c r="MK188" s="2" t="e">
        <v>#N/A</v>
      </c>
      <c r="ML188" s="2" t="e">
        <v>#N/A</v>
      </c>
      <c r="MM188" s="2" t="e">
        <v>#N/A</v>
      </c>
      <c r="MN188" s="2" t="e">
        <v>#N/A</v>
      </c>
      <c r="MO188" s="2" t="e">
        <v>#N/A</v>
      </c>
      <c r="MP188" s="2">
        <v>50.355084855173487</v>
      </c>
      <c r="MQ188" s="2" t="e">
        <v>#N/A</v>
      </c>
      <c r="MR188" s="2" t="e">
        <v>#N/A</v>
      </c>
      <c r="MS188" s="10" t="e">
        <v>#N/A</v>
      </c>
      <c r="MT188" s="2" t="e">
        <v>#N/A</v>
      </c>
      <c r="MU188" s="2" t="e">
        <v>#N/A</v>
      </c>
      <c r="MV188" s="2" t="e">
        <v>#N/A</v>
      </c>
      <c r="MX188" s="22" t="e">
        <v>#N/A</v>
      </c>
      <c r="MY188" s="22" t="e">
        <v>#N/A</v>
      </c>
      <c r="MZ188" s="22" t="e">
        <v>#N/A</v>
      </c>
      <c r="NA188" s="22" t="e">
        <v>#N/A</v>
      </c>
      <c r="NB188" s="22" t="e">
        <v>#N/A</v>
      </c>
      <c r="NC188" s="22" t="e">
        <v>#N/A</v>
      </c>
      <c r="ND188" s="22">
        <v>1</v>
      </c>
      <c r="NE188" s="22" t="e">
        <v>#N/A</v>
      </c>
      <c r="NF188" s="22" t="e">
        <v>#N/A</v>
      </c>
      <c r="NG188" s="22">
        <v>3</v>
      </c>
      <c r="NH188" s="23">
        <v>8</v>
      </c>
      <c r="NI188" s="22">
        <v>23</v>
      </c>
      <c r="NJ188" s="22" t="e">
        <v>#N/A</v>
      </c>
      <c r="NK188" s="22" t="e">
        <v>#N/A</v>
      </c>
      <c r="NL188" s="23" t="e">
        <v>#N/A</v>
      </c>
      <c r="NM188" s="3" t="e">
        <v>#N/A</v>
      </c>
      <c r="NN188" s="22" t="e">
        <v>#N/A</v>
      </c>
      <c r="NO188" s="22" t="e">
        <v>#N/A</v>
      </c>
      <c r="NP188" s="22" t="e">
        <v>#N/A</v>
      </c>
      <c r="NQ188" s="22" t="e">
        <v>#N/A</v>
      </c>
      <c r="NR188" s="23">
        <v>1</v>
      </c>
      <c r="NS188" s="22" t="e">
        <v>#N/A</v>
      </c>
      <c r="NT188" s="22" t="e">
        <v>#N/A</v>
      </c>
      <c r="NU188" s="23" t="e">
        <v>#N/A</v>
      </c>
      <c r="NV188" s="3" t="e">
        <v>#N/A</v>
      </c>
      <c r="NW188" s="22" t="e">
        <v>#N/A</v>
      </c>
      <c r="NX188" s="22" t="e">
        <v>#N/A</v>
      </c>
      <c r="NY188" s="22" t="e">
        <v>#N/A</v>
      </c>
      <c r="NZ188" s="22" t="e">
        <v>#N/A</v>
      </c>
      <c r="OA188" s="23">
        <v>11</v>
      </c>
      <c r="OB188" s="22" t="e">
        <v>#N/A</v>
      </c>
      <c r="OC188" s="22" t="e">
        <v>#N/A</v>
      </c>
      <c r="OD188" s="22" t="e">
        <v>#N/A</v>
      </c>
      <c r="OE188" s="22" t="e">
        <v>#N/A</v>
      </c>
      <c r="OF188" s="22" t="e">
        <v>#N/A</v>
      </c>
      <c r="OG188" s="22" t="e">
        <v>#N/A</v>
      </c>
      <c r="OH188" s="23" t="e">
        <v>#N/A</v>
      </c>
      <c r="OI188" s="22">
        <v>2</v>
      </c>
      <c r="OJ188" s="22" t="e">
        <v>#N/A</v>
      </c>
      <c r="OK188" s="22" t="e">
        <v>#N/A</v>
      </c>
      <c r="OL188" s="22" t="e">
        <v>#N/A</v>
      </c>
      <c r="OM188" s="23" t="e">
        <v>#N/A</v>
      </c>
      <c r="ON188" s="22" t="e">
        <v>#N/A</v>
      </c>
      <c r="OO188" s="22" t="e">
        <v>#N/A</v>
      </c>
      <c r="OQ188">
        <f t="shared" si="258"/>
        <v>-10</v>
      </c>
      <c r="OR188" s="23" t="e">
        <f t="shared" ca="1" si="238"/>
        <v>#N/A</v>
      </c>
      <c r="OS188" s="23" t="e">
        <f t="shared" ca="1" si="238"/>
        <v>#N/A</v>
      </c>
      <c r="OT188" s="23" t="e">
        <f t="shared" ca="1" si="238"/>
        <v>#N/A</v>
      </c>
      <c r="OU188" s="23" t="e">
        <f t="shared" ca="1" si="238"/>
        <v>#N/A</v>
      </c>
      <c r="OV188" s="23" t="e">
        <f t="shared" ca="1" si="238"/>
        <v>#N/A</v>
      </c>
      <c r="OW188" s="23" t="e">
        <f t="shared" ca="1" si="238"/>
        <v>#N/A</v>
      </c>
      <c r="OX188" s="23">
        <f t="shared" ca="1" si="238"/>
        <v>1.0253026197861763</v>
      </c>
      <c r="OY188" s="23" t="e">
        <f t="shared" ca="1" si="278"/>
        <v>#N/A</v>
      </c>
      <c r="OZ188" s="23" t="e">
        <f t="shared" ca="1" si="278"/>
        <v>#N/A</v>
      </c>
      <c r="PA188" s="23">
        <f t="shared" ca="1" si="278"/>
        <v>1.0133199171901841</v>
      </c>
      <c r="PB188" s="23">
        <f t="shared" ca="1" si="278"/>
        <v>1.0629453390663366</v>
      </c>
      <c r="PC188" s="23">
        <f t="shared" ca="1" si="278"/>
        <v>1.0491403000498418</v>
      </c>
      <c r="PD188" s="23" t="e">
        <f t="shared" ca="1" si="278"/>
        <v>#N/A</v>
      </c>
      <c r="PE188" s="23" t="e">
        <f t="shared" ca="1" si="278"/>
        <v>#N/A</v>
      </c>
      <c r="PF188" s="23" t="e">
        <f t="shared" ca="1" si="278"/>
        <v>#N/A</v>
      </c>
      <c r="PG188" s="23" t="e">
        <f t="shared" ca="1" si="278"/>
        <v>#N/A</v>
      </c>
      <c r="PH188" s="23" t="e">
        <f t="shared" ca="1" si="278"/>
        <v>#N/A</v>
      </c>
      <c r="PI188" s="23" t="e">
        <f t="shared" ca="1" si="278"/>
        <v>#N/A</v>
      </c>
      <c r="PJ188" s="23" t="e">
        <f t="shared" ca="1" si="264"/>
        <v>#N/A</v>
      </c>
      <c r="PK188" s="23" t="e">
        <f t="shared" ca="1" si="264"/>
        <v>#N/A</v>
      </c>
      <c r="PL188" s="23">
        <f t="shared" ca="1" si="264"/>
        <v>1.03743652445211</v>
      </c>
      <c r="PM188" s="23" t="e">
        <f t="shared" ca="1" si="264"/>
        <v>#N/A</v>
      </c>
      <c r="PN188" s="23" t="e">
        <f t="shared" ca="1" si="264"/>
        <v>#N/A</v>
      </c>
      <c r="PO188" s="23" t="e">
        <f t="shared" ca="1" si="264"/>
        <v>#N/A</v>
      </c>
      <c r="PP188" s="23" t="e">
        <f t="shared" ca="1" si="262"/>
        <v>#N/A</v>
      </c>
      <c r="PQ188" s="23" t="e">
        <f t="shared" ca="1" si="262"/>
        <v>#N/A</v>
      </c>
      <c r="PR188" s="23" t="e">
        <f t="shared" ca="1" si="262"/>
        <v>#N/A</v>
      </c>
      <c r="PS188" s="23" t="e">
        <f t="shared" ca="1" si="262"/>
        <v>#N/A</v>
      </c>
      <c r="PT188" s="23" t="e">
        <f t="shared" ca="1" si="262"/>
        <v>#N/A</v>
      </c>
      <c r="PU188" s="23">
        <f t="shared" ca="1" si="262"/>
        <v>1.0362766247684569</v>
      </c>
      <c r="PV188" s="23" t="e">
        <f t="shared" ca="1" si="262"/>
        <v>#N/A</v>
      </c>
      <c r="PW188" s="23" t="e">
        <f t="shared" ca="1" si="262"/>
        <v>#N/A</v>
      </c>
      <c r="PX188" s="23" t="e">
        <f t="shared" ca="1" si="262"/>
        <v>#N/A</v>
      </c>
      <c r="PY188" s="23" t="e">
        <f t="shared" ca="1" si="292"/>
        <v>#N/A</v>
      </c>
      <c r="PZ188" s="23" t="e">
        <f t="shared" ca="1" si="292"/>
        <v>#N/A</v>
      </c>
      <c r="QA188" s="23" t="e">
        <f t="shared" ca="1" si="273"/>
        <v>#N/A</v>
      </c>
      <c r="QB188" s="23" t="e">
        <f t="shared" ca="1" si="273"/>
        <v>#N/A</v>
      </c>
      <c r="QC188" s="23">
        <f t="shared" ca="1" si="273"/>
        <v>1.0696212363345985</v>
      </c>
      <c r="QD188" s="23" t="e">
        <f t="shared" ca="1" si="273"/>
        <v>#N/A</v>
      </c>
      <c r="QE188" s="23" t="e">
        <f t="shared" ca="1" si="273"/>
        <v>#N/A</v>
      </c>
      <c r="QF188" s="23" t="e">
        <f t="shared" ca="1" si="273"/>
        <v>#N/A</v>
      </c>
      <c r="QG188" s="23" t="e">
        <f t="shared" ca="1" si="194"/>
        <v>#N/A</v>
      </c>
      <c r="QH188" s="23" t="e">
        <f t="shared" ca="1" si="194"/>
        <v>#N/A</v>
      </c>
      <c r="QI188" s="23" t="e">
        <f t="shared" ca="1" si="194"/>
        <v>#N/A</v>
      </c>
      <c r="QJ188" s="26" t="e">
        <f t="shared" ca="1" si="211"/>
        <v>#N/A</v>
      </c>
    </row>
    <row r="189" spans="1:452" x14ac:dyDescent="0.35">
      <c r="A189" t="s">
        <v>1254</v>
      </c>
      <c r="B189" s="25">
        <v>37956</v>
      </c>
      <c r="C189" t="s">
        <v>807</v>
      </c>
      <c r="D189" s="2">
        <v>77.3</v>
      </c>
      <c r="E189" s="2">
        <v>76.2</v>
      </c>
      <c r="F189" s="2">
        <v>1.3</v>
      </c>
      <c r="G189" s="2">
        <v>80.900000000000006</v>
      </c>
      <c r="H189" s="2">
        <v>76.02721051610159</v>
      </c>
      <c r="I189" s="2">
        <v>80.561043442724625</v>
      </c>
      <c r="J189" s="2">
        <v>84.2</v>
      </c>
      <c r="K189" s="2">
        <v>67.8</v>
      </c>
      <c r="L189" s="2">
        <v>67.781128317804857</v>
      </c>
      <c r="M189" s="2">
        <v>73.400000000000006</v>
      </c>
      <c r="N189" s="2">
        <v>67.900000000000006</v>
      </c>
      <c r="O189" s="2">
        <v>70.7</v>
      </c>
      <c r="P189" s="2">
        <v>67.599999999999994</v>
      </c>
      <c r="Q189" s="2">
        <v>133.5</v>
      </c>
      <c r="R189" s="2">
        <v>70.599999999999994</v>
      </c>
      <c r="S189" s="2">
        <v>67.900000000000006</v>
      </c>
      <c r="T189" s="2">
        <v>39.700000000000003</v>
      </c>
      <c r="U189" s="2">
        <v>65.8</v>
      </c>
      <c r="V189" s="2">
        <v>75.3</v>
      </c>
      <c r="W189" s="2">
        <v>38</v>
      </c>
      <c r="X189" s="2">
        <v>101.8</v>
      </c>
      <c r="Y189" s="2" t="e">
        <v>#N/A</v>
      </c>
      <c r="Z189" s="2">
        <v>52</v>
      </c>
      <c r="AA189" s="2">
        <v>83.7</v>
      </c>
      <c r="AB189" s="2">
        <v>134.6</v>
      </c>
      <c r="AC189" s="2">
        <v>125.7</v>
      </c>
      <c r="AD189" s="2">
        <v>72.8</v>
      </c>
      <c r="AE189" s="2">
        <v>134.4</v>
      </c>
      <c r="AF189" s="2">
        <v>84.2</v>
      </c>
      <c r="AG189" s="22">
        <v>534</v>
      </c>
      <c r="AH189" s="22">
        <v>466</v>
      </c>
      <c r="AI189" s="22">
        <v>155</v>
      </c>
      <c r="AJ189" s="22">
        <v>27</v>
      </c>
      <c r="AK189" s="22">
        <v>28</v>
      </c>
      <c r="AL189" s="22">
        <v>7</v>
      </c>
      <c r="AM189" s="22">
        <v>17</v>
      </c>
      <c r="AN189" s="22">
        <v>17</v>
      </c>
      <c r="AO189" s="22">
        <v>54</v>
      </c>
      <c r="AP189" s="22">
        <v>27</v>
      </c>
      <c r="AQ189" s="22">
        <v>18</v>
      </c>
      <c r="AR189" s="2">
        <v>70.900000000000006</v>
      </c>
      <c r="AS189" s="2">
        <v>60.2</v>
      </c>
      <c r="AT189" s="2">
        <v>133.5</v>
      </c>
      <c r="AU189" s="2">
        <v>58.9</v>
      </c>
      <c r="AV189" s="2">
        <v>84.7</v>
      </c>
      <c r="AW189" s="2">
        <v>72.7</v>
      </c>
      <c r="AX189" s="2">
        <v>70.599999999999994</v>
      </c>
      <c r="AY189" s="2">
        <v>89.8</v>
      </c>
      <c r="AZ189" s="2">
        <v>99.9</v>
      </c>
      <c r="BA189" s="2">
        <v>38</v>
      </c>
      <c r="BB189" s="2">
        <v>70.599999999999994</v>
      </c>
      <c r="BC189" s="2">
        <v>78.2</v>
      </c>
      <c r="BD189" s="3" t="e">
        <v>#N/A</v>
      </c>
      <c r="BE189" s="3" t="e">
        <v>#N/A</v>
      </c>
      <c r="BF189" s="3" t="e">
        <v>#N/A</v>
      </c>
      <c r="BG189" s="3" t="e">
        <v>#N/A</v>
      </c>
      <c r="BH189" s="3" t="e">
        <v>#N/A</v>
      </c>
      <c r="BI189" s="2">
        <v>183.5</v>
      </c>
      <c r="BJ189" s="2">
        <v>2.8</v>
      </c>
      <c r="BK189" s="2">
        <v>2.6</v>
      </c>
      <c r="BL189" s="2">
        <v>67.2</v>
      </c>
      <c r="BM189" s="2">
        <v>74.099999999999994</v>
      </c>
      <c r="BN189" s="10">
        <v>357</v>
      </c>
      <c r="BO189" s="3">
        <v>97.79</v>
      </c>
      <c r="BP189" s="22">
        <v>1.7506999999999999</v>
      </c>
      <c r="BQ189" s="3">
        <v>29.807142857142853</v>
      </c>
      <c r="BR189" s="23">
        <v>6.1523809523809518</v>
      </c>
      <c r="BS189" s="2">
        <v>44.4</v>
      </c>
      <c r="BT189" s="3">
        <v>61.85</v>
      </c>
      <c r="BU189" s="2">
        <v>1.6</v>
      </c>
      <c r="BV189" s="2">
        <v>1.1000000000000001</v>
      </c>
      <c r="BW189" s="2">
        <v>4.0999999999999996</v>
      </c>
      <c r="BX189" s="2">
        <v>3.6</v>
      </c>
      <c r="BY189" s="23">
        <v>185.5</v>
      </c>
      <c r="BZ189" s="2">
        <v>95.3</v>
      </c>
      <c r="CA189" s="2">
        <v>79</v>
      </c>
      <c r="CB189" s="3">
        <v>85.23</v>
      </c>
      <c r="CC189" s="2">
        <v>82</v>
      </c>
      <c r="CD189" s="2">
        <v>103.6</v>
      </c>
      <c r="CE189" s="2">
        <v>95.327293822097715</v>
      </c>
      <c r="CF189" s="3">
        <v>85.353873160905479</v>
      </c>
      <c r="CG189" s="2">
        <v>82.146834588703896</v>
      </c>
      <c r="CH189" s="23">
        <v>194.25946528071148</v>
      </c>
      <c r="CI189" s="3">
        <v>85.417021359181746</v>
      </c>
      <c r="CM189" s="2">
        <f t="shared" si="196"/>
        <v>17.025842724134833</v>
      </c>
      <c r="CN189" s="2">
        <f t="shared" si="196"/>
        <v>3.51424056227849</v>
      </c>
      <c r="CO189" s="2">
        <f t="shared" si="197"/>
        <v>113.2400105648417</v>
      </c>
      <c r="CR189" s="2">
        <f t="shared" si="201"/>
        <v>0.25940337224384291</v>
      </c>
      <c r="CS189" s="2">
        <f t="shared" si="201"/>
        <v>0.39525691699604365</v>
      </c>
      <c r="CT189" s="2">
        <f t="shared" si="202"/>
        <v>0.24783147459727736</v>
      </c>
      <c r="CU189" s="2">
        <f t="shared" si="202"/>
        <v>0.15674551187936503</v>
      </c>
      <c r="CV189" s="2">
        <f t="shared" si="202"/>
        <v>-6.7808481906261847E-2</v>
      </c>
      <c r="CW189" s="2">
        <f t="shared" si="203"/>
        <v>0.28368794326241542</v>
      </c>
      <c r="CX189" s="2">
        <f t="shared" si="204"/>
        <v>0.74294205052005946</v>
      </c>
      <c r="CY189" s="2">
        <f t="shared" si="244"/>
        <v>0</v>
      </c>
      <c r="CZ189" s="2">
        <f t="shared" si="208"/>
        <v>0.50632911392405788</v>
      </c>
      <c r="DA189" s="2">
        <f t="shared" si="209"/>
        <v>-0.37009622501850481</v>
      </c>
      <c r="DB189" s="2">
        <f t="shared" si="210"/>
        <v>-0.13262599469497149</v>
      </c>
      <c r="DC189" s="2"/>
      <c r="DF189" s="2">
        <f t="shared" si="205"/>
        <v>1.8972468090396877</v>
      </c>
      <c r="DG189" s="2">
        <f t="shared" si="205"/>
        <v>-0.81067395809746312</v>
      </c>
      <c r="DH189" s="2">
        <f t="shared" si="206"/>
        <v>5.0904851375418891</v>
      </c>
      <c r="DI189" s="2">
        <f t="shared" si="285"/>
        <v>-4.466641638266311</v>
      </c>
      <c r="DJ189" s="2">
        <f t="shared" si="285"/>
        <v>16.201047994693994</v>
      </c>
      <c r="DM189" s="2"/>
      <c r="DN189" s="2">
        <f t="shared" si="245"/>
        <v>1.3297872340425532</v>
      </c>
      <c r="DO189" s="2">
        <f t="shared" si="212"/>
        <v>0.87281795511222304</v>
      </c>
      <c r="DP189" s="2">
        <f t="shared" si="246"/>
        <v>-0.11862396204032541</v>
      </c>
      <c r="DQ189" s="2"/>
      <c r="DR189" s="2">
        <f t="shared" si="247"/>
        <v>2.8831562974203204</v>
      </c>
      <c r="DS189" s="2">
        <f t="shared" si="248"/>
        <v>2.8739751209226121</v>
      </c>
      <c r="DT189" s="2" t="e">
        <v>#N/A</v>
      </c>
      <c r="DU189" s="2" t="e">
        <v>#N/A</v>
      </c>
      <c r="DV189" s="2">
        <f t="shared" si="213"/>
        <v>3.3625730994151892</v>
      </c>
      <c r="DW189" s="2">
        <f t="shared" si="249"/>
        <v>-3.4707158351410028</v>
      </c>
      <c r="DX189" s="2">
        <f t="shared" si="250"/>
        <v>2.5839793281653645</v>
      </c>
      <c r="DY189" s="2">
        <f t="shared" si="251"/>
        <v>3.0656934306569239</v>
      </c>
      <c r="DZ189" s="2">
        <f t="shared" si="252"/>
        <v>2.8787878787878807</v>
      </c>
      <c r="EA189" s="2">
        <f t="shared" si="190"/>
        <v>-8.9903181189488262</v>
      </c>
      <c r="EB189" s="2">
        <f t="shared" si="190"/>
        <v>-2.5873221216041409</v>
      </c>
      <c r="EC189" s="2">
        <f t="shared" si="190"/>
        <v>4.6831955922865154</v>
      </c>
      <c r="ED189" s="2">
        <f t="shared" si="190"/>
        <v>7.3839662447257481</v>
      </c>
      <c r="EE189" s="2" t="e">
        <f t="shared" si="190"/>
        <v>#N/A</v>
      </c>
      <c r="EF189" s="2">
        <f t="shared" si="293"/>
        <v>5.0505050505050608</v>
      </c>
      <c r="EG189" s="2">
        <f t="shared" si="293"/>
        <v>1.8248175182481674</v>
      </c>
      <c r="EH189" s="2">
        <f t="shared" si="293"/>
        <v>-1.6800584368152016</v>
      </c>
      <c r="EI189" s="2">
        <f t="shared" si="275"/>
        <v>2.9027576197387495</v>
      </c>
      <c r="EJ189" s="2">
        <f t="shared" si="275"/>
        <v>1.8612521150592309</v>
      </c>
      <c r="EK189" s="2">
        <f t="shared" si="275"/>
        <v>-3.4707158351410028</v>
      </c>
      <c r="EL189" s="2">
        <f t="shared" si="275"/>
        <v>2.0797227036394972</v>
      </c>
      <c r="EM189" s="2">
        <f t="shared" si="275"/>
        <v>-0.70339976553340788</v>
      </c>
      <c r="EN189" s="2">
        <f t="shared" si="275"/>
        <v>2.9745042492917984</v>
      </c>
      <c r="EO189" s="2">
        <f t="shared" si="240"/>
        <v>3.0656934306569239</v>
      </c>
      <c r="EP189" s="2">
        <f t="shared" si="240"/>
        <v>-0.33296337402884957</v>
      </c>
      <c r="EQ189" s="2">
        <f t="shared" si="240"/>
        <v>-2.1547502448579725</v>
      </c>
      <c r="ER189" s="2">
        <f t="shared" si="240"/>
        <v>4.6831955922865154</v>
      </c>
      <c r="ES189" s="2">
        <f t="shared" si="240"/>
        <v>2.9154518950437414</v>
      </c>
      <c r="ET189" s="2">
        <f t="shared" si="240"/>
        <v>2.6246719160105014</v>
      </c>
      <c r="EU189" s="2">
        <f t="shared" si="198"/>
        <v>2.8</v>
      </c>
      <c r="EV189" s="2">
        <f t="shared" si="198"/>
        <v>2.6</v>
      </c>
      <c r="EW189" s="2">
        <f t="shared" si="253"/>
        <v>1.8181818181818299</v>
      </c>
      <c r="EX189" s="2">
        <f t="shared" si="253"/>
        <v>1.3679890560875485</v>
      </c>
      <c r="EY189" s="2">
        <f t="shared" si="254"/>
        <v>-4.6812390785258895</v>
      </c>
      <c r="EZ189" s="2">
        <f t="shared" si="254"/>
        <v>17.459751452641559</v>
      </c>
      <c r="FA189" s="2">
        <f t="shared" si="255"/>
        <v>1.6018306636155444</v>
      </c>
      <c r="FB189" s="2">
        <f t="shared" si="281"/>
        <v>2.0352035203520247</v>
      </c>
      <c r="FC189" s="2">
        <f t="shared" si="281"/>
        <v>-0.4179728317659448</v>
      </c>
      <c r="FD189" s="2">
        <f t="shared" si="281"/>
        <v>1.0230179028132946</v>
      </c>
      <c r="FE189" s="2">
        <f t="shared" si="280"/>
        <v>2.1819925668385087</v>
      </c>
      <c r="FF189" s="2">
        <f t="shared" si="280"/>
        <v>2.6282853566958586</v>
      </c>
      <c r="FG189" s="2">
        <f t="shared" si="280"/>
        <v>2.0689655172413834</v>
      </c>
      <c r="FH189" s="2">
        <v>4.5999999999999996</v>
      </c>
      <c r="FI189" s="2">
        <v>4.0999999999999996</v>
      </c>
      <c r="FL189" s="2">
        <f t="shared" si="286"/>
        <v>0.46231969877295054</v>
      </c>
      <c r="FM189" s="2">
        <f t="shared" si="286"/>
        <v>0.23692046713195136</v>
      </c>
      <c r="FN189" s="2">
        <f t="shared" si="229"/>
        <v>0.87481654345267224</v>
      </c>
      <c r="FQ189" s="2">
        <f t="shared" si="287"/>
        <v>1.8621427374020172</v>
      </c>
      <c r="FR189" s="2">
        <f t="shared" si="287"/>
        <v>0.9510550696055553</v>
      </c>
      <c r="FS189" s="2">
        <f t="shared" si="231"/>
        <v>3.5454527988174167</v>
      </c>
      <c r="FT189" s="2">
        <f t="shared" si="288"/>
        <v>1.0514413987138482</v>
      </c>
      <c r="FU189" s="2">
        <f t="shared" si="288"/>
        <v>1.7292593183874549</v>
      </c>
      <c r="FX189" s="2">
        <f t="shared" si="289"/>
        <v>1.3220986066217799</v>
      </c>
      <c r="FY189" s="2">
        <f t="shared" si="289"/>
        <v>1.1032091196216287</v>
      </c>
      <c r="FZ189" s="2">
        <f t="shared" si="242"/>
        <v>3.0275164720894754</v>
      </c>
      <c r="GA189" s="2">
        <f t="shared" si="290"/>
        <v>1.2649978243905791</v>
      </c>
      <c r="GB189" s="2">
        <f t="shared" si="290"/>
        <v>1.6446453003794659</v>
      </c>
      <c r="GE189" s="2"/>
      <c r="GF189" s="2"/>
      <c r="GG189" s="2">
        <f t="shared" si="291"/>
        <v>1.2753564576147625</v>
      </c>
      <c r="GH189" s="2">
        <f t="shared" si="291"/>
        <v>8.855125476606851</v>
      </c>
      <c r="GI189" s="2">
        <f t="shared" si="260"/>
        <v>3.727200634417116</v>
      </c>
      <c r="GJ189" s="2">
        <f t="shared" si="261"/>
        <v>3.1059063136456233</v>
      </c>
      <c r="GK189" s="2">
        <v>4.2</v>
      </c>
      <c r="GN189" s="2">
        <f t="shared" si="191"/>
        <v>0</v>
      </c>
      <c r="GQ189" s="2">
        <f t="shared" si="294"/>
        <v>-0.7</v>
      </c>
      <c r="GT189" s="27">
        <f t="shared" ca="1" si="174"/>
        <v>102.57966616084974</v>
      </c>
      <c r="GU189" s="27">
        <f t="shared" ca="1" si="175"/>
        <v>102.87878787878788</v>
      </c>
      <c r="GV189" s="27">
        <f t="shared" ca="1" si="175"/>
        <v>102.58397932816537</v>
      </c>
      <c r="GW189" s="27">
        <f t="shared" ca="1" si="176"/>
        <v>99.881376037959683</v>
      </c>
      <c r="GX189" s="27">
        <f t="shared" ca="1" si="176"/>
        <v>102.88315629742033</v>
      </c>
      <c r="GY189" s="27">
        <f t="shared" ca="1" si="177"/>
        <v>101.32978723404256</v>
      </c>
      <c r="GZ189" s="27">
        <f t="shared" ca="1" si="178"/>
        <v>91.009681881051179</v>
      </c>
      <c r="HA189" s="27">
        <f t="shared" ca="1" si="179"/>
        <v>93.805970149253739</v>
      </c>
      <c r="HB189" s="27">
        <f t="shared" ca="1" si="179"/>
        <v>103.85164051355207</v>
      </c>
      <c r="HC189" s="27">
        <f t="shared" ca="1" si="179"/>
        <v>96.137339055793987</v>
      </c>
      <c r="HD189" s="27">
        <f t="shared" ca="1" si="179"/>
        <v>99.881376037959683</v>
      </c>
      <c r="HE189" s="27">
        <f t="shared" ca="1" si="180"/>
        <v>98.319941563184798</v>
      </c>
      <c r="HG189" s="27">
        <f t="shared" ca="1" si="181"/>
        <v>100</v>
      </c>
      <c r="HH189" s="27">
        <f t="shared" ca="1" si="182"/>
        <v>100</v>
      </c>
      <c r="HI189" s="27">
        <f t="shared" ca="1" si="182"/>
        <v>100</v>
      </c>
      <c r="HJ189" s="27">
        <f t="shared" ca="1" si="183"/>
        <v>100</v>
      </c>
      <c r="HK189" s="27">
        <f t="shared" ca="1" si="183"/>
        <v>100</v>
      </c>
      <c r="HL189" s="27">
        <f t="shared" ca="1" si="184"/>
        <v>100</v>
      </c>
      <c r="HM189" s="27">
        <f t="shared" ca="1" si="185"/>
        <v>100</v>
      </c>
      <c r="HN189" s="27">
        <f t="shared" ca="1" si="186"/>
        <v>100</v>
      </c>
      <c r="HO189" s="27">
        <f t="shared" ca="1" si="186"/>
        <v>100</v>
      </c>
      <c r="HP189" s="27">
        <f t="shared" ca="1" si="186"/>
        <v>100</v>
      </c>
      <c r="HQ189" s="27">
        <f t="shared" ca="1" si="186"/>
        <v>100</v>
      </c>
      <c r="HR189" s="27">
        <f t="shared" ca="1" si="187"/>
        <v>100</v>
      </c>
      <c r="HT189" s="27">
        <f t="shared" ca="1" si="282"/>
        <v>163.84832734220666</v>
      </c>
      <c r="HU189" s="27">
        <f t="shared" ca="1" si="282"/>
        <v>29.003359462485996</v>
      </c>
      <c r="HV189" s="27">
        <f t="shared" ca="1" si="282"/>
        <v>28.510922744339513</v>
      </c>
      <c r="HW189" s="27">
        <f t="shared" ca="1" si="283"/>
        <v>528.07091990721108</v>
      </c>
      <c r="HX189" s="27">
        <f t="shared" ca="1" si="283"/>
        <v>472.6590230411619</v>
      </c>
      <c r="HY189" s="27">
        <f t="shared" ca="1" si="233"/>
        <v>1000</v>
      </c>
      <c r="HZ189" s="27">
        <f t="shared" ca="1" si="284"/>
        <v>10.09167043911272</v>
      </c>
      <c r="IA189" s="27">
        <f t="shared" ca="1" si="284"/>
        <v>16.528625614887687</v>
      </c>
      <c r="IB189" s="27">
        <f t="shared" ca="1" si="284"/>
        <v>19.416981875492507</v>
      </c>
      <c r="IC189" s="27">
        <f t="shared" ca="1" si="284"/>
        <v>48.063051375194611</v>
      </c>
      <c r="ID189" s="27">
        <f t="shared" ca="1" si="284"/>
        <v>27.487976834949006</v>
      </c>
      <c r="IE189" s="27">
        <f t="shared" ca="1" si="284"/>
        <v>13.375999698204314</v>
      </c>
      <c r="IG189" s="28">
        <f t="shared" ca="1" si="217"/>
        <v>0.39984825493170972</v>
      </c>
      <c r="IH189" s="28">
        <f t="shared" ca="1" si="217"/>
        <v>7.7727272727272631E-2</v>
      </c>
      <c r="II189" s="28">
        <f t="shared" ca="1" si="217"/>
        <v>7.235142118863036E-2</v>
      </c>
      <c r="IJ189" s="28">
        <f t="shared" ca="1" si="218"/>
        <v>-6.3345195729529333E-2</v>
      </c>
      <c r="IK189" s="24">
        <f t="shared" ca="1" si="234"/>
        <v>-0.61327214457714208</v>
      </c>
      <c r="IL189" s="28">
        <f t="shared" ca="1" si="219"/>
        <v>1.3435508345978728</v>
      </c>
      <c r="IM189" s="28">
        <f t="shared" ca="1" si="235"/>
        <v>1.3297872340425556</v>
      </c>
      <c r="IN189" s="3">
        <f t="shared" ca="1" si="236"/>
        <v>1.2802056388683436</v>
      </c>
      <c r="IO189" s="2">
        <f t="shared" si="256"/>
        <v>1.3</v>
      </c>
      <c r="IQ189" s="2">
        <f t="shared" ca="1" si="220"/>
        <v>0.54992694884761273</v>
      </c>
      <c r="IS189" s="3">
        <f t="shared" ca="1" si="221"/>
        <v>1.7336874471650776E-2</v>
      </c>
      <c r="IT189" s="3">
        <f t="shared" ca="1" si="222"/>
        <v>-5.5489241727552097E-4</v>
      </c>
      <c r="IU189" s="3">
        <f t="shared" si="223"/>
        <v>0</v>
      </c>
      <c r="IV189" s="3">
        <f t="shared" ca="1" si="224"/>
        <v>-1.6781982054375255E-2</v>
      </c>
      <c r="IX189" s="28">
        <f ca="1">$HL189/100*(GZ189-100)*AL189/1000+(HM189-100)*HZ189/$HY189</f>
        <v>-6.2932226832641741E-2</v>
      </c>
      <c r="IY189" s="28">
        <f ca="1">$HL189/100*(HA189-100)*AM189/1000+(HN189-100)*IA189/$HY189</f>
        <v>-0.10529850746268644</v>
      </c>
      <c r="IZ189" s="28">
        <f ca="1">$HL189/100*(HB189-100)*AN189/1000+(HO189-100)*IB189/$HY189</f>
        <v>6.5477888730385195E-2</v>
      </c>
      <c r="JA189" s="28">
        <f ca="1">$HL189/100*(HC189-100)*AO189/1000+(HP189-100)*IC189/$HY189</f>
        <v>-0.2085836909871247</v>
      </c>
      <c r="JB189" s="28">
        <f ca="1">$HL189/100*(HD189-100)*AP189/1000+(HQ189-100)*ID189/$HY189</f>
        <v>-3.2028469750885621E-3</v>
      </c>
      <c r="JC189" s="28">
        <f ca="1">$HL189/100*(HE189-100)*AQ189/1000+(HR189-100)*IE189/$HY189</f>
        <v>-3.0241051862673628E-2</v>
      </c>
      <c r="JE189" s="3">
        <f t="shared" ca="1" si="268"/>
        <v>-0.17017553868259599</v>
      </c>
      <c r="JF189" s="3">
        <f t="shared" ca="1" si="268"/>
        <v>2.373982838410342E-2</v>
      </c>
      <c r="JG189" s="3">
        <f t="shared" ca="1" si="268"/>
        <v>-9.5460437801800357E-4</v>
      </c>
      <c r="JH189" s="3">
        <f t="shared" ca="1" si="268"/>
        <v>3.5008148622602764E-2</v>
      </c>
      <c r="JI189" s="3">
        <f t="shared" ca="1" si="268"/>
        <v>-2.4124192515554116E-2</v>
      </c>
      <c r="JJ189" s="3">
        <f t="shared" ca="1" si="268"/>
        <v>3.330422324042976E-3</v>
      </c>
      <c r="JK189" s="3">
        <f>IO189-IO188</f>
        <v>0</v>
      </c>
      <c r="JL189" s="3">
        <f t="shared" ca="1" si="226"/>
        <v>0.171130143060614</v>
      </c>
      <c r="JN189" s="10">
        <f>COUNTIF(EI189:ET189,"&gt;2")</f>
        <v>7</v>
      </c>
      <c r="JP189" s="2">
        <f>AVERAGE(CS189,CS177,CS165,CS153,CS141,CS129,CS117,CS105,CS93,CS81)</f>
        <v>0.31009467042661548</v>
      </c>
      <c r="JQ189" s="2">
        <f>CS189-JP189</f>
        <v>8.5162246569428168E-2</v>
      </c>
      <c r="JR189" s="2">
        <f>AVERAGE(CT189,CT177,CT165,CT153,CT141,CT129,CT117,CT105,CT93,CT81)</f>
        <v>0.21939598231641785</v>
      </c>
      <c r="JS189" s="2">
        <f>CT189-JR189</f>
        <v>2.8435492280859509E-2</v>
      </c>
      <c r="KH189" s="2">
        <f>(DN189*$DN$4)+(FB189*$FB$3)+(FC189*$FC$3)+(FD189*$FD$3)+(FE189*$FE$3)+(FF189*$FF$3)+(FG189*$FG$3)</f>
        <v>1.6176858428622882</v>
      </c>
      <c r="KI189" s="2">
        <f>F189-KH189</f>
        <v>-0.31768584286228818</v>
      </c>
      <c r="KJ189" s="2">
        <f>MAX(DN189,FB189:FG189)</f>
        <v>2.6282853566958586</v>
      </c>
      <c r="KK189" s="2">
        <f>MIN(DN189,FB189:FG189)</f>
        <v>-0.4179728317659448</v>
      </c>
      <c r="KL189" s="2">
        <f t="shared" si="257"/>
        <v>3.0462581884618034</v>
      </c>
      <c r="KO189" s="2">
        <f>BO189</f>
        <v>97.79</v>
      </c>
      <c r="KP189" s="2">
        <f>100*((BO183/BO171)-1)</f>
        <v>-1.539559543230018</v>
      </c>
      <c r="KQ189" s="2">
        <f t="shared" si="263"/>
        <v>-1.539559543230018</v>
      </c>
      <c r="KR189" s="2">
        <f>100*((BO177/BO165)-1)</f>
        <v>0.68993100689931364</v>
      </c>
      <c r="KS189" s="2">
        <f t="shared" si="274"/>
        <v>0.68993100689931364</v>
      </c>
      <c r="KT189" s="3">
        <f>BP189</f>
        <v>1.7506999999999999</v>
      </c>
      <c r="KU189" s="3">
        <f>BQ189</f>
        <v>29.807142857142853</v>
      </c>
      <c r="KV189" s="3">
        <f t="shared" si="207"/>
        <v>17.025842724134833</v>
      </c>
      <c r="KW189" s="2">
        <f t="shared" si="200"/>
        <v>41.829009264930086</v>
      </c>
      <c r="KX189" s="2">
        <f t="shared" si="200"/>
        <v>31.146567931549011</v>
      </c>
      <c r="LA189">
        <v>2</v>
      </c>
      <c r="LB189">
        <v>0</v>
      </c>
      <c r="LE189" s="2" t="e">
        <v>#N/A</v>
      </c>
      <c r="LF189" s="2" t="e">
        <v>#N/A</v>
      </c>
      <c r="LG189" s="2" t="e">
        <v>#N/A</v>
      </c>
      <c r="LH189" s="2" t="e">
        <v>#N/A</v>
      </c>
      <c r="LI189" s="2" t="e">
        <v>#N/A</v>
      </c>
      <c r="LJ189" s="2" t="e">
        <v>#N/A</v>
      </c>
      <c r="LK189" s="2">
        <v>86.44985519702071</v>
      </c>
      <c r="LL189" s="2" t="e">
        <v>#N/A</v>
      </c>
      <c r="LM189" s="2" t="e">
        <v>#N/A</v>
      </c>
      <c r="LN189" s="2">
        <v>77.41316649361687</v>
      </c>
      <c r="LO189" s="2">
        <v>55.439904507155653</v>
      </c>
      <c r="LP189" s="2">
        <v>63.354027102016452</v>
      </c>
      <c r="LQ189" s="2" t="e">
        <v>#N/A</v>
      </c>
      <c r="LR189" s="2" t="e">
        <v>#N/A</v>
      </c>
      <c r="LS189" s="2" t="e">
        <v>#N/A</v>
      </c>
      <c r="LT189" s="2" t="e">
        <v>#N/A</v>
      </c>
      <c r="LU189" s="2" t="e">
        <v>#N/A</v>
      </c>
      <c r="LV189" s="2" t="e">
        <v>#N/A</v>
      </c>
      <c r="LW189" s="2" t="e">
        <v>#N/A</v>
      </c>
      <c r="LX189" s="2" t="e">
        <v>#N/A</v>
      </c>
      <c r="LY189" s="2">
        <v>75.543898457918331</v>
      </c>
      <c r="LZ189" s="2" t="e">
        <v>#N/A</v>
      </c>
      <c r="MA189" s="2" t="e">
        <v>#N/A</v>
      </c>
      <c r="MB189" s="2" t="e">
        <v>#N/A</v>
      </c>
      <c r="MC189" s="2" t="e">
        <v>#N/A</v>
      </c>
      <c r="MD189" s="2" t="e">
        <v>#N/A</v>
      </c>
      <c r="ME189" s="2" t="e">
        <v>#N/A</v>
      </c>
      <c r="MF189" s="2" t="e">
        <v>#N/A</v>
      </c>
      <c r="MG189" s="2" t="e">
        <v>#N/A</v>
      </c>
      <c r="MH189" s="2">
        <v>74.758821410583451</v>
      </c>
      <c r="MI189" s="2" t="e">
        <v>#N/A</v>
      </c>
      <c r="MJ189" s="2" t="e">
        <v>#N/A</v>
      </c>
      <c r="MK189" s="2" t="e">
        <v>#N/A</v>
      </c>
      <c r="ML189" s="2" t="e">
        <v>#N/A</v>
      </c>
      <c r="MM189" s="2" t="e">
        <v>#N/A</v>
      </c>
      <c r="MN189" s="2" t="e">
        <v>#N/A</v>
      </c>
      <c r="MO189" s="2" t="e">
        <v>#N/A</v>
      </c>
      <c r="MP189" s="2">
        <v>50.601155766507055</v>
      </c>
      <c r="MQ189" s="2" t="e">
        <v>#N/A</v>
      </c>
      <c r="MR189" s="2" t="e">
        <v>#N/A</v>
      </c>
      <c r="MS189" s="10" t="e">
        <v>#N/A</v>
      </c>
      <c r="MT189" s="2" t="e">
        <v>#N/A</v>
      </c>
      <c r="MU189" s="2" t="e">
        <v>#N/A</v>
      </c>
      <c r="MV189" s="2" t="e">
        <v>#N/A</v>
      </c>
      <c r="MX189" s="22" t="e">
        <v>#N/A</v>
      </c>
      <c r="MY189" s="22" t="e">
        <v>#N/A</v>
      </c>
      <c r="MZ189" s="22" t="e">
        <v>#N/A</v>
      </c>
      <c r="NA189" s="22" t="e">
        <v>#N/A</v>
      </c>
      <c r="NB189" s="22" t="e">
        <v>#N/A</v>
      </c>
      <c r="NC189" s="22" t="e">
        <v>#N/A</v>
      </c>
      <c r="ND189" s="22">
        <v>1</v>
      </c>
      <c r="NE189" s="22" t="e">
        <v>#N/A</v>
      </c>
      <c r="NF189" s="22" t="e">
        <v>#N/A</v>
      </c>
      <c r="NG189" s="22">
        <v>3</v>
      </c>
      <c r="NH189" s="23">
        <v>8</v>
      </c>
      <c r="NI189" s="22">
        <v>23</v>
      </c>
      <c r="NJ189" s="22" t="e">
        <v>#N/A</v>
      </c>
      <c r="NK189" s="22" t="e">
        <v>#N/A</v>
      </c>
      <c r="NL189" s="23" t="e">
        <v>#N/A</v>
      </c>
      <c r="NM189" s="3" t="e">
        <v>#N/A</v>
      </c>
      <c r="NN189" s="22" t="e">
        <v>#N/A</v>
      </c>
      <c r="NO189" s="22" t="e">
        <v>#N/A</v>
      </c>
      <c r="NP189" s="22" t="e">
        <v>#N/A</v>
      </c>
      <c r="NQ189" s="22" t="e">
        <v>#N/A</v>
      </c>
      <c r="NR189" s="23">
        <v>1</v>
      </c>
      <c r="NS189" s="22" t="e">
        <v>#N/A</v>
      </c>
      <c r="NT189" s="22" t="e">
        <v>#N/A</v>
      </c>
      <c r="NU189" s="23" t="e">
        <v>#N/A</v>
      </c>
      <c r="NV189" s="3" t="e">
        <v>#N/A</v>
      </c>
      <c r="NW189" s="22" t="e">
        <v>#N/A</v>
      </c>
      <c r="NX189" s="22" t="e">
        <v>#N/A</v>
      </c>
      <c r="NY189" s="22" t="e">
        <v>#N/A</v>
      </c>
      <c r="NZ189" s="22" t="e">
        <v>#N/A</v>
      </c>
      <c r="OA189" s="23">
        <v>11</v>
      </c>
      <c r="OB189" s="22" t="e">
        <v>#N/A</v>
      </c>
      <c r="OC189" s="22" t="e">
        <v>#N/A</v>
      </c>
      <c r="OD189" s="22" t="e">
        <v>#N/A</v>
      </c>
      <c r="OE189" s="22" t="e">
        <v>#N/A</v>
      </c>
      <c r="OF189" s="22" t="e">
        <v>#N/A</v>
      </c>
      <c r="OG189" s="22" t="e">
        <v>#N/A</v>
      </c>
      <c r="OH189" s="23" t="e">
        <v>#N/A</v>
      </c>
      <c r="OI189" s="22">
        <v>2</v>
      </c>
      <c r="OJ189" s="22" t="e">
        <v>#N/A</v>
      </c>
      <c r="OK189" s="22" t="e">
        <v>#N/A</v>
      </c>
      <c r="OL189" s="22" t="e">
        <v>#N/A</v>
      </c>
      <c r="OM189" s="23" t="e">
        <v>#N/A</v>
      </c>
      <c r="ON189" s="22" t="e">
        <v>#N/A</v>
      </c>
      <c r="OO189" s="22" t="e">
        <v>#N/A</v>
      </c>
      <c r="OQ189">
        <f t="shared" si="258"/>
        <v>-11</v>
      </c>
      <c r="OR189" s="23" t="e">
        <f t="shared" ca="1" si="238"/>
        <v>#N/A</v>
      </c>
      <c r="OS189" s="23" t="e">
        <f t="shared" ca="1" si="238"/>
        <v>#N/A</v>
      </c>
      <c r="OT189" s="23" t="e">
        <f t="shared" ca="1" si="238"/>
        <v>#N/A</v>
      </c>
      <c r="OU189" s="23" t="e">
        <f t="shared" ca="1" si="238"/>
        <v>#N/A</v>
      </c>
      <c r="OV189" s="23" t="e">
        <f t="shared" ca="1" si="238"/>
        <v>#N/A</v>
      </c>
      <c r="OW189" s="23" t="e">
        <f t="shared" ca="1" si="238"/>
        <v>#N/A</v>
      </c>
      <c r="OX189" s="23">
        <f t="shared" ca="1" si="238"/>
        <v>1.0258657666997781</v>
      </c>
      <c r="OY189" s="23" t="e">
        <f t="shared" ca="1" si="278"/>
        <v>#N/A</v>
      </c>
      <c r="OZ189" s="23" t="e">
        <f t="shared" ca="1" si="278"/>
        <v>#N/A</v>
      </c>
      <c r="PA189" s="23">
        <f t="shared" ref="PA189:PL252" ca="1" si="295">LN189/OFFSET(LN189,$OQ189,0)</f>
        <v>0.96712158088768507</v>
      </c>
      <c r="PB189" s="23">
        <f t="shared" ca="1" si="295"/>
        <v>1.0693202654784177</v>
      </c>
      <c r="PC189" s="23">
        <f t="shared" ca="1" si="295"/>
        <v>1.0528754760896499</v>
      </c>
      <c r="PD189" s="23" t="e">
        <f t="shared" ca="1" si="295"/>
        <v>#N/A</v>
      </c>
      <c r="PE189" s="23" t="e">
        <f t="shared" ca="1" si="295"/>
        <v>#N/A</v>
      </c>
      <c r="PF189" s="23" t="e">
        <f t="shared" ca="1" si="295"/>
        <v>#N/A</v>
      </c>
      <c r="PG189" s="23" t="e">
        <f t="shared" ca="1" si="295"/>
        <v>#N/A</v>
      </c>
      <c r="PH189" s="23" t="e">
        <f t="shared" ca="1" si="295"/>
        <v>#N/A</v>
      </c>
      <c r="PI189" s="23" t="e">
        <f t="shared" ca="1" si="295"/>
        <v>#N/A</v>
      </c>
      <c r="PJ189" s="23" t="e">
        <f t="shared" ca="1" si="264"/>
        <v>#N/A</v>
      </c>
      <c r="PK189" s="23" t="e">
        <f t="shared" ca="1" si="264"/>
        <v>#N/A</v>
      </c>
      <c r="PL189" s="23">
        <f t="shared" ca="1" si="264"/>
        <v>1.0379165806573787</v>
      </c>
      <c r="PM189" s="23" t="e">
        <f t="shared" ca="1" si="264"/>
        <v>#N/A</v>
      </c>
      <c r="PN189" s="23" t="e">
        <f t="shared" ca="1" si="264"/>
        <v>#N/A</v>
      </c>
      <c r="PO189" s="23" t="e">
        <f t="shared" ca="1" si="264"/>
        <v>#N/A</v>
      </c>
      <c r="PP189" s="23" t="e">
        <f t="shared" ca="1" si="262"/>
        <v>#N/A</v>
      </c>
      <c r="PQ189" s="23" t="e">
        <f t="shared" ca="1" si="262"/>
        <v>#N/A</v>
      </c>
      <c r="PR189" s="23" t="e">
        <f t="shared" ca="1" si="262"/>
        <v>#N/A</v>
      </c>
      <c r="PS189" s="23" t="e">
        <f t="shared" ca="1" si="262"/>
        <v>#N/A</v>
      </c>
      <c r="PT189" s="23" t="e">
        <f t="shared" ca="1" si="262"/>
        <v>#N/A</v>
      </c>
      <c r="PU189" s="23">
        <f t="shared" ca="1" si="262"/>
        <v>1.0418602655171925</v>
      </c>
      <c r="PV189" s="23" t="e">
        <f t="shared" ca="1" si="262"/>
        <v>#N/A</v>
      </c>
      <c r="PW189" s="23" t="e">
        <f t="shared" ca="1" si="262"/>
        <v>#N/A</v>
      </c>
      <c r="PX189" s="23" t="e">
        <f t="shared" ca="1" si="262"/>
        <v>#N/A</v>
      </c>
      <c r="PY189" s="23" t="e">
        <f t="shared" ca="1" si="292"/>
        <v>#N/A</v>
      </c>
      <c r="PZ189" s="23" t="e">
        <f t="shared" ca="1" si="292"/>
        <v>#N/A</v>
      </c>
      <c r="QA189" s="23" t="e">
        <f t="shared" ca="1" si="273"/>
        <v>#N/A</v>
      </c>
      <c r="QB189" s="23" t="e">
        <f t="shared" ca="1" si="273"/>
        <v>#N/A</v>
      </c>
      <c r="QC189" s="23">
        <f t="shared" ca="1" si="273"/>
        <v>1.0748481696852938</v>
      </c>
      <c r="QD189" s="23" t="e">
        <f t="shared" ca="1" si="273"/>
        <v>#N/A</v>
      </c>
      <c r="QE189" s="23" t="e">
        <f t="shared" ca="1" si="273"/>
        <v>#N/A</v>
      </c>
      <c r="QF189" s="23" t="e">
        <f t="shared" ca="1" si="273"/>
        <v>#N/A</v>
      </c>
      <c r="QG189" s="23" t="e">
        <f t="shared" ca="1" si="194"/>
        <v>#N/A</v>
      </c>
      <c r="QH189" s="23" t="e">
        <f t="shared" ca="1" si="194"/>
        <v>#N/A</v>
      </c>
      <c r="QI189" s="23" t="e">
        <f t="shared" ca="1" si="194"/>
        <v>#N/A</v>
      </c>
      <c r="QJ189" s="26" t="e">
        <f t="shared" ca="1" si="211"/>
        <v>#N/A</v>
      </c>
    </row>
    <row r="190" spans="1:452" x14ac:dyDescent="0.35">
      <c r="A190" s="12" t="s">
        <v>1255</v>
      </c>
      <c r="B190" s="21">
        <v>37987</v>
      </c>
      <c r="C190" t="s">
        <v>809</v>
      </c>
      <c r="D190" s="2">
        <v>77</v>
      </c>
      <c r="E190" s="2">
        <v>75.8</v>
      </c>
      <c r="F190" s="2">
        <v>1.4</v>
      </c>
      <c r="G190" s="2">
        <v>80.400000000000006</v>
      </c>
      <c r="H190" s="2">
        <v>76.171505053366374</v>
      </c>
      <c r="I190" s="2">
        <v>80.795169550267559</v>
      </c>
      <c r="J190" s="2">
        <v>83.4</v>
      </c>
      <c r="K190" s="2">
        <v>67.7</v>
      </c>
      <c r="L190" s="2">
        <v>67.868382939973642</v>
      </c>
      <c r="M190" s="2">
        <v>73.400000000000006</v>
      </c>
      <c r="N190" s="2">
        <v>68.3</v>
      </c>
      <c r="O190" s="2">
        <v>70.5</v>
      </c>
      <c r="P190" s="2">
        <v>67.599999999999994</v>
      </c>
      <c r="Q190" s="2">
        <v>129.30000000000001</v>
      </c>
      <c r="R190" s="2">
        <v>70.2</v>
      </c>
      <c r="S190" s="2">
        <v>68.3</v>
      </c>
      <c r="T190" s="2">
        <v>39.9</v>
      </c>
      <c r="U190" s="2">
        <v>47.7</v>
      </c>
      <c r="V190" s="2">
        <v>75.3</v>
      </c>
      <c r="W190" s="2">
        <v>38</v>
      </c>
      <c r="X190" s="2">
        <v>102.5</v>
      </c>
      <c r="Y190" s="2" t="e">
        <v>#N/A</v>
      </c>
      <c r="Z190" s="2">
        <v>52.9</v>
      </c>
      <c r="AA190" s="2">
        <v>83.6</v>
      </c>
      <c r="AB190" s="2">
        <v>137.4</v>
      </c>
      <c r="AC190" s="2">
        <v>123.8</v>
      </c>
      <c r="AD190" s="2">
        <v>72.8</v>
      </c>
      <c r="AE190" s="2">
        <v>130</v>
      </c>
      <c r="AF190" s="2">
        <v>80</v>
      </c>
      <c r="AG190" s="22">
        <v>533</v>
      </c>
      <c r="AH190" s="22">
        <v>467</v>
      </c>
      <c r="AI190" s="22">
        <v>152</v>
      </c>
      <c r="AJ190" s="22">
        <v>26</v>
      </c>
      <c r="AK190" s="22">
        <v>26</v>
      </c>
      <c r="AL190" s="22">
        <v>7</v>
      </c>
      <c r="AM190" s="22">
        <v>16</v>
      </c>
      <c r="AN190" s="22">
        <v>18</v>
      </c>
      <c r="AO190" s="22">
        <v>54</v>
      </c>
      <c r="AP190" s="22">
        <v>32</v>
      </c>
      <c r="AQ190" s="22">
        <v>20</v>
      </c>
      <c r="AR190" s="2">
        <v>70.7</v>
      </c>
      <c r="AS190" s="2">
        <v>60.6</v>
      </c>
      <c r="AT190" s="2">
        <v>129.30000000000001</v>
      </c>
      <c r="AU190" s="2">
        <v>59</v>
      </c>
      <c r="AV190" s="2">
        <v>82.3</v>
      </c>
      <c r="AW190" s="2">
        <v>72.900000000000006</v>
      </c>
      <c r="AX190" s="2">
        <v>70.2</v>
      </c>
      <c r="AY190" s="2">
        <v>89.8</v>
      </c>
      <c r="AZ190" s="2">
        <v>99.1</v>
      </c>
      <c r="BA190" s="2">
        <v>38</v>
      </c>
      <c r="BB190" s="2">
        <v>70.7</v>
      </c>
      <c r="BC190" s="2">
        <v>78.8</v>
      </c>
      <c r="BD190" s="3" t="e">
        <v>#N/A</v>
      </c>
      <c r="BE190" s="3" t="e">
        <v>#N/A</v>
      </c>
      <c r="BF190" s="3" t="e">
        <v>#N/A</v>
      </c>
      <c r="BG190" s="3" t="e">
        <v>#N/A</v>
      </c>
      <c r="BH190" s="3" t="e">
        <v>#N/A</v>
      </c>
      <c r="BI190" s="2">
        <v>183.1</v>
      </c>
      <c r="BJ190" s="2">
        <v>2.6</v>
      </c>
      <c r="BK190" s="2">
        <v>2.4</v>
      </c>
      <c r="BL190" s="2">
        <v>67.099999999999994</v>
      </c>
      <c r="BM190" s="2">
        <v>74.3</v>
      </c>
      <c r="BN190" s="10">
        <v>364</v>
      </c>
      <c r="BO190" s="3">
        <v>100.17</v>
      </c>
      <c r="BP190" s="22">
        <v>1.8233999999999999</v>
      </c>
      <c r="BQ190" s="3">
        <v>31.280952380952375</v>
      </c>
      <c r="BR190" s="23">
        <v>6.149473684210526</v>
      </c>
      <c r="BS190" s="2">
        <v>44.2</v>
      </c>
      <c r="BT190" s="3">
        <v>63.92</v>
      </c>
      <c r="BU190" s="2">
        <v>1.7</v>
      </c>
      <c r="BV190" s="2">
        <v>1.1000000000000001</v>
      </c>
      <c r="BW190" s="2">
        <v>4.0999999999999996</v>
      </c>
      <c r="BX190" s="2">
        <v>3.5</v>
      </c>
      <c r="BY190" s="23">
        <v>186.3</v>
      </c>
      <c r="BZ190" s="2">
        <v>95.1</v>
      </c>
      <c r="CA190" s="2">
        <v>79.599999999999994</v>
      </c>
      <c r="CB190" s="3">
        <v>85.23</v>
      </c>
      <c r="CC190" s="2">
        <v>82</v>
      </c>
      <c r="CD190" s="2">
        <v>103.7</v>
      </c>
      <c r="CE190" s="2">
        <v>95.278883126020787</v>
      </c>
      <c r="CF190" s="3">
        <v>85.552419874804798</v>
      </c>
      <c r="CG190" s="2">
        <v>82.146513754687746</v>
      </c>
      <c r="CH190" s="23">
        <v>194.60388936692686</v>
      </c>
      <c r="CI190" s="3">
        <v>85.624722423610137</v>
      </c>
      <c r="CM190" s="2">
        <f t="shared" si="196"/>
        <v>17.155288132583294</v>
      </c>
      <c r="CN190" s="2">
        <f t="shared" si="196"/>
        <v>3.372531361308833</v>
      </c>
      <c r="CO190" s="2">
        <f t="shared" si="197"/>
        <v>117.94244317354905</v>
      </c>
      <c r="CR190" s="2">
        <f t="shared" si="201"/>
        <v>-0.3880983182406173</v>
      </c>
      <c r="CS190" s="2">
        <f t="shared" si="201"/>
        <v>-0.52493438320210717</v>
      </c>
      <c r="CT190" s="2">
        <f t="shared" si="202"/>
        <v>-0.61804697156983934</v>
      </c>
      <c r="CU190" s="2">
        <f t="shared" si="202"/>
        <v>0.18979328096514128</v>
      </c>
      <c r="CV190" s="2">
        <f t="shared" si="202"/>
        <v>0.29061950731731495</v>
      </c>
      <c r="CW190" s="2">
        <f t="shared" si="203"/>
        <v>-0.28288543140028688</v>
      </c>
      <c r="CX190" s="2">
        <f t="shared" si="204"/>
        <v>-0.14749262536872318</v>
      </c>
      <c r="CY190" s="2">
        <f t="shared" si="244"/>
        <v>0.58910162002944244</v>
      </c>
      <c r="CZ190" s="2">
        <f t="shared" si="208"/>
        <v>0.50377833753147538</v>
      </c>
      <c r="DA190" s="2">
        <f t="shared" si="209"/>
        <v>2.080237741456175</v>
      </c>
      <c r="DB190" s="2">
        <f t="shared" si="210"/>
        <v>0</v>
      </c>
      <c r="DC190" s="2"/>
      <c r="DF190" s="2">
        <f t="shared" si="205"/>
        <v>2.3014446048990944</v>
      </c>
      <c r="DG190" s="2">
        <f t="shared" si="205"/>
        <v>3.5437210400261376</v>
      </c>
      <c r="DH190" s="2">
        <f t="shared" si="206"/>
        <v>1.5557437633588522</v>
      </c>
      <c r="DI190" s="2">
        <f t="shared" si="285"/>
        <v>-3.2933240259372165</v>
      </c>
      <c r="DJ190" s="2">
        <f t="shared" si="285"/>
        <v>9.2747787419525487</v>
      </c>
      <c r="DM190" s="2"/>
      <c r="DN190" s="2">
        <f t="shared" si="245"/>
        <v>1.4725568942436336</v>
      </c>
      <c r="DO190" s="2">
        <f t="shared" si="212"/>
        <v>1.1320754716981205</v>
      </c>
      <c r="DP190" s="2">
        <f t="shared" si="246"/>
        <v>-0.11976047904190935</v>
      </c>
      <c r="DQ190" s="2"/>
      <c r="DR190" s="2">
        <f t="shared" si="247"/>
        <v>3.0441400304414001</v>
      </c>
      <c r="DS190" s="2">
        <f t="shared" si="248"/>
        <v>2.9353815625954942</v>
      </c>
      <c r="DT190" s="2" t="e">
        <v>#N/A</v>
      </c>
      <c r="DU190" s="2" t="e">
        <v>#N/A</v>
      </c>
      <c r="DV190" s="2">
        <f t="shared" si="213"/>
        <v>3.0701754385964897</v>
      </c>
      <c r="DW190" s="2">
        <f t="shared" si="249"/>
        <v>-2.5621703089675818</v>
      </c>
      <c r="DX190" s="2">
        <f t="shared" si="250"/>
        <v>2.8350515463917647</v>
      </c>
      <c r="DY190" s="2">
        <f t="shared" si="251"/>
        <v>3.0837004405286361</v>
      </c>
      <c r="DZ190" s="2">
        <f t="shared" si="252"/>
        <v>1.4858841010401136</v>
      </c>
      <c r="EA190" s="2">
        <f t="shared" si="190"/>
        <v>1.0593220338983134</v>
      </c>
      <c r="EB190" s="2">
        <f t="shared" si="190"/>
        <v>-2.7131782945736593</v>
      </c>
      <c r="EC190" s="2">
        <f t="shared" si="190"/>
        <v>4.6831955922865154</v>
      </c>
      <c r="ED190" s="2">
        <f t="shared" si="190"/>
        <v>4.378818737270862</v>
      </c>
      <c r="EE190" s="2" t="e">
        <f t="shared" si="190"/>
        <v>#N/A</v>
      </c>
      <c r="EF190" s="2">
        <f t="shared" si="293"/>
        <v>4.7524752475247567</v>
      </c>
      <c r="EG190" s="2">
        <f t="shared" si="293"/>
        <v>1.703163017031617</v>
      </c>
      <c r="EH190" s="2">
        <f t="shared" si="293"/>
        <v>-0.7225433526011571</v>
      </c>
      <c r="EI190" s="2">
        <f t="shared" si="275"/>
        <v>2.6124818577648812</v>
      </c>
      <c r="EJ190" s="2">
        <f t="shared" si="275"/>
        <v>1.6778523489932917</v>
      </c>
      <c r="EK190" s="2">
        <f t="shared" si="275"/>
        <v>-2.5621703089675818</v>
      </c>
      <c r="EL190" s="2">
        <f t="shared" si="275"/>
        <v>2.2530329289428108</v>
      </c>
      <c r="EM190" s="2">
        <f t="shared" si="275"/>
        <v>-0.24242424242424399</v>
      </c>
      <c r="EN190" s="2">
        <f t="shared" si="275"/>
        <v>2.5316455696202667</v>
      </c>
      <c r="EO190" s="2">
        <f t="shared" si="240"/>
        <v>3.0837004405286361</v>
      </c>
      <c r="EP190" s="2">
        <f t="shared" si="240"/>
        <v>-0.33296337402884957</v>
      </c>
      <c r="EQ190" s="2">
        <f t="shared" si="240"/>
        <v>-2.5565388397246869</v>
      </c>
      <c r="ER190" s="2">
        <f t="shared" si="240"/>
        <v>4.6831955922865154</v>
      </c>
      <c r="ES190" s="2">
        <f t="shared" si="240"/>
        <v>2.9112081513828159</v>
      </c>
      <c r="ET190" s="2">
        <f t="shared" si="240"/>
        <v>4.2328042328042326</v>
      </c>
      <c r="EU190" s="2">
        <f t="shared" si="198"/>
        <v>2.6</v>
      </c>
      <c r="EV190" s="2">
        <f t="shared" si="198"/>
        <v>2.4</v>
      </c>
      <c r="EW190" s="2">
        <f t="shared" si="253"/>
        <v>0.75075075075075048</v>
      </c>
      <c r="EX190" s="2">
        <f t="shared" si="253"/>
        <v>1.0884353741496655</v>
      </c>
      <c r="EY190" s="2">
        <f t="shared" si="254"/>
        <v>-11.048265641270715</v>
      </c>
      <c r="EZ190" s="2">
        <f t="shared" si="254"/>
        <v>0.28370708477563067</v>
      </c>
      <c r="FA190" s="2">
        <f t="shared" si="255"/>
        <v>-0.45045045045044585</v>
      </c>
      <c r="FB190" s="2">
        <f t="shared" si="281"/>
        <v>2.0262869660460092</v>
      </c>
      <c r="FC190" s="2">
        <f t="shared" si="281"/>
        <v>-0.31446540880504248</v>
      </c>
      <c r="FD190" s="2">
        <f t="shared" si="281"/>
        <v>1.2722646310432628</v>
      </c>
      <c r="FE190" s="2">
        <f t="shared" si="280"/>
        <v>1.986358741175076</v>
      </c>
      <c r="FF190" s="2">
        <f t="shared" si="280"/>
        <v>2.1170610211706187</v>
      </c>
      <c r="FG190" s="2">
        <f t="shared" si="280"/>
        <v>1.26953125</v>
      </c>
      <c r="FH190" s="2">
        <v>3.5</v>
      </c>
      <c r="FI190" s="2">
        <v>3.1</v>
      </c>
      <c r="FL190" s="2">
        <f t="shared" si="286"/>
        <v>0.36669583244228754</v>
      </c>
      <c r="FM190" s="2">
        <f t="shared" si="286"/>
        <v>0.21612392526766389</v>
      </c>
      <c r="FN190" s="2">
        <f t="shared" si="229"/>
        <v>0.84309618805062936</v>
      </c>
      <c r="FQ190" s="2">
        <f t="shared" si="287"/>
        <v>1.4748710210863436</v>
      </c>
      <c r="FR190" s="2">
        <f t="shared" si="287"/>
        <v>0.86730231433744809</v>
      </c>
      <c r="FS190" s="2">
        <f t="shared" si="231"/>
        <v>3.4152736412726759</v>
      </c>
      <c r="FT190" s="2">
        <f t="shared" si="288"/>
        <v>1.0354527944446135</v>
      </c>
      <c r="FU190" s="2">
        <f t="shared" si="288"/>
        <v>1.7729947218642073</v>
      </c>
      <c r="FX190" s="2">
        <f t="shared" si="289"/>
        <v>1.4891017581202926</v>
      </c>
      <c r="FY190" s="2">
        <f t="shared" si="289"/>
        <v>1.1409951484024683</v>
      </c>
      <c r="FZ190" s="2">
        <f t="shared" si="242"/>
        <v>3.0853409785856378</v>
      </c>
      <c r="GA190" s="2">
        <f t="shared" si="290"/>
        <v>1.2926604171676903</v>
      </c>
      <c r="GB190" s="2">
        <f t="shared" si="290"/>
        <v>1.6856679633557414</v>
      </c>
      <c r="GE190" s="2"/>
      <c r="GF190" s="2"/>
      <c r="GG190" s="2">
        <f t="shared" si="291"/>
        <v>-2.7213197785269205</v>
      </c>
      <c r="GH190" s="2">
        <f t="shared" si="291"/>
        <v>6.8711950004555211</v>
      </c>
      <c r="GI190" s="2">
        <f t="shared" si="260"/>
        <v>2.6377036462373882</v>
      </c>
      <c r="GJ190" s="2">
        <f t="shared" si="261"/>
        <v>3.0487804878048808</v>
      </c>
      <c r="GK190" s="2">
        <v>4</v>
      </c>
      <c r="GN190" s="2">
        <f t="shared" si="191"/>
        <v>9.9999999999999867E-2</v>
      </c>
      <c r="GQ190" s="2">
        <f t="shared" si="294"/>
        <v>-0.60000000000000009</v>
      </c>
      <c r="GT190" s="27">
        <f t="shared" ca="1" si="174"/>
        <v>100</v>
      </c>
      <c r="GU190" s="27">
        <f t="shared" ca="1" si="175"/>
        <v>100.58910162002945</v>
      </c>
      <c r="GV190" s="27">
        <f t="shared" ca="1" si="175"/>
        <v>100.50377833753149</v>
      </c>
      <c r="GW190" s="27">
        <f t="shared" ca="1" si="176"/>
        <v>99.049881235154402</v>
      </c>
      <c r="GX190" s="27">
        <f t="shared" ca="1" si="176"/>
        <v>99.852507374631273</v>
      </c>
      <c r="GY190" s="27">
        <f t="shared" ca="1" si="177"/>
        <v>99.475065616797892</v>
      </c>
      <c r="GZ190" s="27">
        <f t="shared" ca="1" si="178"/>
        <v>72.492401215805486</v>
      </c>
      <c r="HA190" s="27">
        <f t="shared" ca="1" si="179"/>
        <v>98.488464598249791</v>
      </c>
      <c r="HB190" s="27">
        <f t="shared" ca="1" si="179"/>
        <v>100</v>
      </c>
      <c r="HC190" s="27">
        <f t="shared" ca="1" si="179"/>
        <v>96.726190476190482</v>
      </c>
      <c r="HD190" s="27">
        <f t="shared" ca="1" si="179"/>
        <v>95.01187648456056</v>
      </c>
      <c r="HE190" s="27">
        <f t="shared" ca="1" si="180"/>
        <v>102.08023774145619</v>
      </c>
      <c r="HG190" s="27">
        <f t="shared" ca="1" si="181"/>
        <v>102.42424242424242</v>
      </c>
      <c r="HH190" s="27">
        <f t="shared" ca="1" si="182"/>
        <v>100.8915304606241</v>
      </c>
      <c r="HI190" s="27">
        <f t="shared" ca="1" si="182"/>
        <v>102.31958762886599</v>
      </c>
      <c r="HJ190" s="27">
        <f t="shared" ca="1" si="183"/>
        <v>100.83832335329342</v>
      </c>
      <c r="HK190" s="27">
        <f t="shared" ca="1" si="183"/>
        <v>103.19634703196346</v>
      </c>
      <c r="HL190" s="27">
        <f t="shared" ca="1" si="184"/>
        <v>102.00803212851406</v>
      </c>
      <c r="HM190" s="27">
        <f t="shared" ca="1" si="185"/>
        <v>139.40677966101694</v>
      </c>
      <c r="HN190" s="27">
        <f t="shared" ca="1" si="186"/>
        <v>95.662100456621005</v>
      </c>
      <c r="HO190" s="27">
        <f t="shared" ca="1" si="186"/>
        <v>103.85164051355207</v>
      </c>
      <c r="HP190" s="27">
        <f t="shared" ca="1" si="186"/>
        <v>100.44843049327355</v>
      </c>
      <c r="HQ190" s="27">
        <f t="shared" ca="1" si="186"/>
        <v>105.77889447236181</v>
      </c>
      <c r="HR190" s="27">
        <f t="shared" ca="1" si="187"/>
        <v>97.254335260115596</v>
      </c>
      <c r="HT190" s="27">
        <f t="shared" ref="HT190:HV205" ca="1" si="296">AI178*GT178/$GY178</f>
        <v>156.27426245193217</v>
      </c>
      <c r="HU190" s="27">
        <f t="shared" ca="1" si="296"/>
        <v>27.716100766703171</v>
      </c>
      <c r="HV190" s="27">
        <f t="shared" ca="1" si="296"/>
        <v>28.260252033110909</v>
      </c>
      <c r="HW190" s="27">
        <f t="shared" ref="HW190:HX205" ca="1" si="297">AG178*GW178/$GY178</f>
        <v>532.47276174686897</v>
      </c>
      <c r="HX190" s="27">
        <f t="shared" ca="1" si="297"/>
        <v>467.69541291112859</v>
      </c>
      <c r="HY190" s="27">
        <f t="shared" ca="1" si="233"/>
        <v>999.99999999999989</v>
      </c>
      <c r="HZ190" s="27">
        <f t="shared" ref="HZ190:IE205" ca="1" si="298">AL178*GZ178/$GY178</f>
        <v>4.6004358605468436</v>
      </c>
      <c r="IA190" s="27">
        <f t="shared" ca="1" si="298"/>
        <v>16.7817299046934</v>
      </c>
      <c r="IB190" s="27">
        <f t="shared" ca="1" si="298"/>
        <v>17.113788487282463</v>
      </c>
      <c r="IC190" s="27">
        <f t="shared" ca="1" si="298"/>
        <v>52.028336522053877</v>
      </c>
      <c r="ID190" s="27">
        <f t="shared" ca="1" si="298"/>
        <v>25.665308922522833</v>
      </c>
      <c r="IE190" s="27">
        <f t="shared" ca="1" si="298"/>
        <v>18.319026287766114</v>
      </c>
      <c r="IG190" s="28">
        <f t="shared" ca="1" si="217"/>
        <v>0.37884669685316863</v>
      </c>
      <c r="IH190" s="28">
        <f t="shared" ca="1" si="217"/>
        <v>4.033395329880303E-2</v>
      </c>
      <c r="II190" s="28">
        <f t="shared" ca="1" si="217"/>
        <v>7.8913384583184892E-2</v>
      </c>
      <c r="IJ190" s="28">
        <f t="shared" ca="1" si="218"/>
        <v>-7.0197892298117015E-2</v>
      </c>
      <c r="IK190" s="24">
        <f t="shared" ca="1" si="234"/>
        <v>-0.56829192703327358</v>
      </c>
      <c r="IL190" s="28">
        <f t="shared" ca="1" si="219"/>
        <v>1.4246546752989682</v>
      </c>
      <c r="IM190" s="28">
        <f t="shared" ca="1" si="235"/>
        <v>1.472556894243636</v>
      </c>
      <c r="IN190" s="3">
        <f t="shared" ca="1" si="236"/>
        <v>1.3544567830008511</v>
      </c>
      <c r="IO190" s="2">
        <f t="shared" si="256"/>
        <v>1.4</v>
      </c>
      <c r="IQ190" s="2">
        <f t="shared" ca="1" si="220"/>
        <v>0.49809403473515657</v>
      </c>
      <c r="IS190" s="3">
        <f t="shared" ca="1" si="221"/>
        <v>-3.7393319428469601E-2</v>
      </c>
      <c r="IT190" s="3">
        <f t="shared" ca="1" si="222"/>
        <v>6.5619633945545319E-3</v>
      </c>
      <c r="IU190" s="3">
        <f t="shared" si="223"/>
        <v>9.9999999999999867E-2</v>
      </c>
      <c r="IV190" s="3">
        <f t="shared" ca="1" si="224"/>
        <v>0.13083135603391494</v>
      </c>
      <c r="IX190" s="28">
        <f ca="1">$HL190/100*(GZ190-100)*AL190/1000+(HM190-100)*HZ190/$HY190</f>
        <v>-1.5131359137736861E-2</v>
      </c>
      <c r="IY190" s="28">
        <f ca="1">$HL190/100*(HA190-100)*AM190/1000+(HN190-100)*IA190/$HY190</f>
        <v>-9.7467658782698613E-2</v>
      </c>
      <c r="IZ190" s="28">
        <f ca="1">$HL190/100*(HB190-100)*AN190/1000+(HO190-100)*IB190/$HY190</f>
        <v>6.5916161077978139E-2</v>
      </c>
      <c r="JA190" s="28">
        <f ca="1">$HL190/100*(HC190-100)*AO190/1000+(HP190-100)*IC190/$HY190</f>
        <v>-0.15700453561640743</v>
      </c>
      <c r="JB190" s="28">
        <f ca="1">$HL190/100*(HD190-100)*AP190/1000+(HQ190-100)*ID190/$HY190</f>
        <v>-1.4508060559836194E-2</v>
      </c>
      <c r="JC190" s="28">
        <f ca="1">$HL190/100*(HE190-100)*AQ190/1000+(HR190-100)*IE190/$HY190</f>
        <v>-7.8577128742528535E-3</v>
      </c>
      <c r="JE190" s="3">
        <f t="shared" ca="1" si="268"/>
        <v>4.7800867694904881E-2</v>
      </c>
      <c r="JF190" s="3">
        <f t="shared" ca="1" si="268"/>
        <v>7.8308486799878313E-3</v>
      </c>
      <c r="JG190" s="3">
        <f t="shared" ca="1" si="268"/>
        <v>4.3827234759294398E-4</v>
      </c>
      <c r="JH190" s="3">
        <f t="shared" ca="1" si="268"/>
        <v>5.1579155370717278E-2</v>
      </c>
      <c r="JI190" s="3">
        <f t="shared" ca="1" si="268"/>
        <v>-1.1305213584747632E-2</v>
      </c>
      <c r="JJ190" s="3">
        <f t="shared" ca="1" si="268"/>
        <v>2.2383338988420775E-2</v>
      </c>
      <c r="JK190" s="3">
        <f>IO190-IO189</f>
        <v>9.9999999999999867E-2</v>
      </c>
      <c r="JL190" s="3">
        <f t="shared" ca="1" si="226"/>
        <v>5.1760859957502042E-2</v>
      </c>
      <c r="JN190" s="10">
        <f>COUNTIF(EI190:ET190,"&gt;2")</f>
        <v>7</v>
      </c>
      <c r="JP190" s="2">
        <f>AVERAGE(CS190,CS178,CS166,CS154,CS142,CS130,CS118,CS106,CS94,CS82)</f>
        <v>-0.52277391147852437</v>
      </c>
      <c r="JQ190" s="2">
        <f>CS190-JP190</f>
        <v>-2.1604717235828019E-3</v>
      </c>
      <c r="JR190" s="2">
        <f>AVERAGE(CT190,CT178,CT166,CT154,CT142,CT130,CT118,CT106,CT94,CT82)</f>
        <v>-0.88271836278262938</v>
      </c>
      <c r="JS190" s="2">
        <f>CT190-JR190</f>
        <v>0.26467139121279004</v>
      </c>
      <c r="KH190" s="2">
        <f>(DN190*$DN$4)+(FB190*$FB$3)+(FC190*$FC$3)+(FD190*$FD$3)+(FE190*$FE$3)+(FF190*$FF$3)+(FG190*$FG$3)</f>
        <v>1.5867283672571881</v>
      </c>
      <c r="KI190" s="2">
        <f>F190-KH190</f>
        <v>-0.18672836725718822</v>
      </c>
      <c r="KJ190" s="2">
        <f>MAX(DN190,FB190:FG190)</f>
        <v>2.1170610211706187</v>
      </c>
      <c r="KK190" s="2">
        <f>MIN(DN190,FB190:FG190)</f>
        <v>-0.31446540880504248</v>
      </c>
      <c r="KL190" s="2">
        <f t="shared" si="257"/>
        <v>2.4315264299756612</v>
      </c>
      <c r="KO190" s="2">
        <f>BO190</f>
        <v>100.17</v>
      </c>
      <c r="KP190" s="2">
        <f>100*((BO184/BO172)-1)</f>
        <v>-4.2922739069674698</v>
      </c>
      <c r="KQ190" s="2">
        <f t="shared" si="263"/>
        <v>-4.2922739069674698</v>
      </c>
      <c r="KR190" s="2">
        <f>100*((BO178/BO166)-1)</f>
        <v>-0.41882728360590482</v>
      </c>
      <c r="KS190" s="2">
        <f t="shared" si="274"/>
        <v>-0.41882728360590482</v>
      </c>
      <c r="KT190" s="3">
        <f>BP190</f>
        <v>1.8233999999999999</v>
      </c>
      <c r="KU190" s="3">
        <f>BQ190</f>
        <v>31.280952380952375</v>
      </c>
      <c r="KV190" s="3">
        <f t="shared" si="207"/>
        <v>17.155288132583294</v>
      </c>
      <c r="KW190" s="2">
        <f t="shared" si="200"/>
        <v>43.897238095906332</v>
      </c>
      <c r="KX190" s="2">
        <f t="shared" si="200"/>
        <v>31.383371493815677</v>
      </c>
      <c r="LA190">
        <v>2</v>
      </c>
      <c r="LB190">
        <v>0</v>
      </c>
      <c r="LE190" s="2" t="e">
        <v>#N/A</v>
      </c>
      <c r="LF190" s="2" t="e">
        <v>#N/A</v>
      </c>
      <c r="LG190" s="2" t="e">
        <v>#N/A</v>
      </c>
      <c r="LH190" s="2" t="e">
        <v>#N/A</v>
      </c>
      <c r="LI190" s="2" t="e">
        <v>#N/A</v>
      </c>
      <c r="LJ190" s="2" t="e">
        <v>#N/A</v>
      </c>
      <c r="LK190" s="2">
        <v>86.653354961801355</v>
      </c>
      <c r="LL190" s="2" t="e">
        <v>#N/A</v>
      </c>
      <c r="LM190" s="2" t="e">
        <v>#N/A</v>
      </c>
      <c r="LN190" s="2">
        <v>77.520882748830857</v>
      </c>
      <c r="LO190" s="2">
        <v>55.466057540630487</v>
      </c>
      <c r="LP190" s="2">
        <v>63.721779280609567</v>
      </c>
      <c r="LQ190" s="2" t="e">
        <v>#N/A</v>
      </c>
      <c r="LR190" s="2" t="e">
        <v>#N/A</v>
      </c>
      <c r="LS190" s="2" t="e">
        <v>#N/A</v>
      </c>
      <c r="LT190" s="2" t="e">
        <v>#N/A</v>
      </c>
      <c r="LU190" s="2" t="e">
        <v>#N/A</v>
      </c>
      <c r="LV190" s="2" t="e">
        <v>#N/A</v>
      </c>
      <c r="LW190" s="2" t="e">
        <v>#N/A</v>
      </c>
      <c r="LX190" s="2" t="e">
        <v>#N/A</v>
      </c>
      <c r="LY190" s="2">
        <v>75.79386620562866</v>
      </c>
      <c r="LZ190" s="2" t="e">
        <v>#N/A</v>
      </c>
      <c r="MA190" s="2" t="e">
        <v>#N/A</v>
      </c>
      <c r="MB190" s="2" t="e">
        <v>#N/A</v>
      </c>
      <c r="MC190" s="2" t="e">
        <v>#N/A</v>
      </c>
      <c r="MD190" s="2" t="e">
        <v>#N/A</v>
      </c>
      <c r="ME190" s="2" t="e">
        <v>#N/A</v>
      </c>
      <c r="MF190" s="2" t="e">
        <v>#N/A</v>
      </c>
      <c r="MG190" s="2" t="e">
        <v>#N/A</v>
      </c>
      <c r="MH190" s="2">
        <v>74.439227611005407</v>
      </c>
      <c r="MI190" s="2" t="e">
        <v>#N/A</v>
      </c>
      <c r="MJ190" s="2" t="e">
        <v>#N/A</v>
      </c>
      <c r="MK190" s="2" t="e">
        <v>#N/A</v>
      </c>
      <c r="ML190" s="2" t="e">
        <v>#N/A</v>
      </c>
      <c r="MM190" s="2" t="e">
        <v>#N/A</v>
      </c>
      <c r="MN190" s="2" t="e">
        <v>#N/A</v>
      </c>
      <c r="MO190" s="2" t="e">
        <v>#N/A</v>
      </c>
      <c r="MP190" s="2">
        <v>50.507128197677261</v>
      </c>
      <c r="MQ190" s="2" t="e">
        <v>#N/A</v>
      </c>
      <c r="MR190" s="2" t="e">
        <v>#N/A</v>
      </c>
      <c r="MS190" s="10" t="e">
        <v>#N/A</v>
      </c>
      <c r="MT190" s="2" t="e">
        <v>#N/A</v>
      </c>
      <c r="MU190" s="2" t="e">
        <v>#N/A</v>
      </c>
      <c r="MV190" s="2" t="e">
        <v>#N/A</v>
      </c>
      <c r="MX190" s="22" t="e">
        <v>#N/A</v>
      </c>
      <c r="MY190" s="22" t="e">
        <v>#N/A</v>
      </c>
      <c r="MZ190" s="22" t="e">
        <v>#N/A</v>
      </c>
      <c r="NA190" s="22" t="e">
        <v>#N/A</v>
      </c>
      <c r="NB190" s="22" t="e">
        <v>#N/A</v>
      </c>
      <c r="NC190" s="22" t="e">
        <v>#N/A</v>
      </c>
      <c r="ND190" s="22">
        <v>1</v>
      </c>
      <c r="NE190" s="22" t="e">
        <v>#N/A</v>
      </c>
      <c r="NF190" s="22" t="e">
        <v>#N/A</v>
      </c>
      <c r="NG190" s="22">
        <v>2</v>
      </c>
      <c r="NH190" s="23">
        <v>8</v>
      </c>
      <c r="NI190" s="22">
        <v>27</v>
      </c>
      <c r="NJ190" s="22" t="e">
        <v>#N/A</v>
      </c>
      <c r="NK190" s="22" t="e">
        <v>#N/A</v>
      </c>
      <c r="NL190" s="23" t="e">
        <v>#N/A</v>
      </c>
      <c r="NM190" s="3" t="e">
        <v>#N/A</v>
      </c>
      <c r="NN190" s="22" t="e">
        <v>#N/A</v>
      </c>
      <c r="NO190" s="22" t="e">
        <v>#N/A</v>
      </c>
      <c r="NP190" s="22" t="e">
        <v>#N/A</v>
      </c>
      <c r="NQ190" s="22" t="e">
        <v>#N/A</v>
      </c>
      <c r="NR190" s="23">
        <v>1</v>
      </c>
      <c r="NS190" s="22" t="e">
        <v>#N/A</v>
      </c>
      <c r="NT190" s="22" t="e">
        <v>#N/A</v>
      </c>
      <c r="NU190" s="23" t="e">
        <v>#N/A</v>
      </c>
      <c r="NV190" s="3" t="e">
        <v>#N/A</v>
      </c>
      <c r="NW190" s="22" t="e">
        <v>#N/A</v>
      </c>
      <c r="NX190" s="22" t="e">
        <v>#N/A</v>
      </c>
      <c r="NY190" s="22" t="e">
        <v>#N/A</v>
      </c>
      <c r="NZ190" s="22" t="e">
        <v>#N/A</v>
      </c>
      <c r="OA190" s="23">
        <v>12</v>
      </c>
      <c r="OB190" s="22" t="e">
        <v>#N/A</v>
      </c>
      <c r="OC190" s="22" t="e">
        <v>#N/A</v>
      </c>
      <c r="OD190" s="22" t="e">
        <v>#N/A</v>
      </c>
      <c r="OE190" s="22" t="e">
        <v>#N/A</v>
      </c>
      <c r="OF190" s="22" t="e">
        <v>#N/A</v>
      </c>
      <c r="OG190" s="22" t="e">
        <v>#N/A</v>
      </c>
      <c r="OH190" s="23" t="e">
        <v>#N/A</v>
      </c>
      <c r="OI190" s="22">
        <v>3</v>
      </c>
      <c r="OJ190" s="22" t="e">
        <v>#N/A</v>
      </c>
      <c r="OK190" s="22" t="e">
        <v>#N/A</v>
      </c>
      <c r="OL190" s="22" t="e">
        <v>#N/A</v>
      </c>
      <c r="OM190" s="23" t="e">
        <v>#N/A</v>
      </c>
      <c r="ON190" s="22" t="e">
        <v>#N/A</v>
      </c>
      <c r="OO190" s="22" t="e">
        <v>#N/A</v>
      </c>
      <c r="OQ190">
        <f t="shared" si="258"/>
        <v>-1</v>
      </c>
      <c r="OR190" s="23" t="e">
        <f t="shared" ca="1" si="238"/>
        <v>#N/A</v>
      </c>
      <c r="OS190" s="23" t="e">
        <f t="shared" ca="1" si="238"/>
        <v>#N/A</v>
      </c>
      <c r="OT190" s="23" t="e">
        <f t="shared" ca="1" si="238"/>
        <v>#N/A</v>
      </c>
      <c r="OU190" s="23" t="e">
        <f t="shared" ca="1" si="238"/>
        <v>#N/A</v>
      </c>
      <c r="OV190" s="23" t="e">
        <f t="shared" ca="1" si="238"/>
        <v>#N/A</v>
      </c>
      <c r="OW190" s="23" t="e">
        <f t="shared" ca="1" si="238"/>
        <v>#N/A</v>
      </c>
      <c r="OX190" s="23">
        <f t="shared" ca="1" si="238"/>
        <v>1.0023539630496414</v>
      </c>
      <c r="OY190" s="23" t="e">
        <f t="shared" ca="1" si="238"/>
        <v>#N/A</v>
      </c>
      <c r="OZ190" s="23" t="e">
        <f t="shared" ca="1" si="238"/>
        <v>#N/A</v>
      </c>
      <c r="PA190" s="23">
        <f t="shared" ca="1" si="295"/>
        <v>1.0013914461853575</v>
      </c>
      <c r="PB190" s="23">
        <f t="shared" ca="1" si="295"/>
        <v>1.0004717366255826</v>
      </c>
      <c r="PC190" s="23">
        <f t="shared" ca="1" si="295"/>
        <v>1.0058047166915047</v>
      </c>
      <c r="PD190" s="23" t="e">
        <f t="shared" ca="1" si="295"/>
        <v>#N/A</v>
      </c>
      <c r="PE190" s="23" t="e">
        <f t="shared" ca="1" si="295"/>
        <v>#N/A</v>
      </c>
      <c r="PF190" s="23" t="e">
        <f t="shared" ca="1" si="295"/>
        <v>#N/A</v>
      </c>
      <c r="PG190" s="23" t="e">
        <f t="shared" ca="1" si="295"/>
        <v>#N/A</v>
      </c>
      <c r="PH190" s="23" t="e">
        <f t="shared" ca="1" si="295"/>
        <v>#N/A</v>
      </c>
      <c r="PI190" s="23" t="e">
        <f t="shared" ca="1" si="295"/>
        <v>#N/A</v>
      </c>
      <c r="PJ190" s="23" t="e">
        <f t="shared" ca="1" si="264"/>
        <v>#N/A</v>
      </c>
      <c r="PK190" s="23" t="e">
        <f t="shared" ca="1" si="264"/>
        <v>#N/A</v>
      </c>
      <c r="PL190" s="23">
        <f t="shared" ca="1" si="264"/>
        <v>1.0033089071759989</v>
      </c>
      <c r="PM190" s="23" t="e">
        <f t="shared" ca="1" si="264"/>
        <v>#N/A</v>
      </c>
      <c r="PN190" s="23" t="e">
        <f t="shared" ca="1" si="264"/>
        <v>#N/A</v>
      </c>
      <c r="PO190" s="23" t="e">
        <f t="shared" ca="1" si="264"/>
        <v>#N/A</v>
      </c>
      <c r="PP190" s="23" t="e">
        <f t="shared" ca="1" si="262"/>
        <v>#N/A</v>
      </c>
      <c r="PQ190" s="23" t="e">
        <f t="shared" ca="1" si="262"/>
        <v>#N/A</v>
      </c>
      <c r="PR190" s="23" t="e">
        <f t="shared" ca="1" si="262"/>
        <v>#N/A</v>
      </c>
      <c r="PS190" s="23" t="e">
        <f t="shared" ca="1" si="262"/>
        <v>#N/A</v>
      </c>
      <c r="PT190" s="23" t="e">
        <f t="shared" ca="1" si="262"/>
        <v>#N/A</v>
      </c>
      <c r="PU190" s="23">
        <f t="shared" ca="1" si="262"/>
        <v>0.99572500216632898</v>
      </c>
      <c r="PV190" s="23" t="e">
        <f t="shared" ca="1" si="262"/>
        <v>#N/A</v>
      </c>
      <c r="PW190" s="23" t="e">
        <f t="shared" ca="1" si="262"/>
        <v>#N/A</v>
      </c>
      <c r="PX190" s="23" t="e">
        <f t="shared" ca="1" si="262"/>
        <v>#N/A</v>
      </c>
      <c r="PY190" s="23" t="e">
        <f t="shared" ca="1" si="292"/>
        <v>#N/A</v>
      </c>
      <c r="PZ190" s="23" t="e">
        <f t="shared" ca="1" si="292"/>
        <v>#N/A</v>
      </c>
      <c r="QA190" s="23" t="e">
        <f t="shared" ca="1" si="273"/>
        <v>#N/A</v>
      </c>
      <c r="QB190" s="23" t="e">
        <f t="shared" ca="1" si="273"/>
        <v>#N/A</v>
      </c>
      <c r="QC190" s="23">
        <f t="shared" ca="1" si="273"/>
        <v>0.99814179009539483</v>
      </c>
      <c r="QD190" s="23" t="e">
        <f t="shared" ca="1" si="273"/>
        <v>#N/A</v>
      </c>
      <c r="QE190" s="23" t="e">
        <f t="shared" ca="1" si="273"/>
        <v>#N/A</v>
      </c>
      <c r="QF190" s="23" t="e">
        <f t="shared" ca="1" si="273"/>
        <v>#N/A</v>
      </c>
      <c r="QG190" s="23" t="e">
        <f t="shared" ca="1" si="194"/>
        <v>#N/A</v>
      </c>
      <c r="QH190" s="23" t="e">
        <f t="shared" ca="1" si="194"/>
        <v>#N/A</v>
      </c>
      <c r="QI190" s="23" t="e">
        <f t="shared" ca="1" si="194"/>
        <v>#N/A</v>
      </c>
      <c r="QJ190" s="26" t="e">
        <f t="shared" ca="1" si="211"/>
        <v>#N/A</v>
      </c>
    </row>
    <row r="191" spans="1:452" x14ac:dyDescent="0.35">
      <c r="A191" t="s">
        <v>1256</v>
      </c>
      <c r="B191" s="25">
        <v>38018</v>
      </c>
      <c r="C191" t="s">
        <v>810</v>
      </c>
      <c r="D191" s="2">
        <v>77.2</v>
      </c>
      <c r="E191" s="2">
        <v>76</v>
      </c>
      <c r="F191" s="2">
        <v>1.3</v>
      </c>
      <c r="G191" s="2">
        <v>80.599999999999994</v>
      </c>
      <c r="H191" s="2">
        <v>76.256929151591095</v>
      </c>
      <c r="I191" s="2">
        <v>80.938082467343492</v>
      </c>
      <c r="J191" s="2">
        <v>83.6</v>
      </c>
      <c r="K191" s="2">
        <v>67.900000000000006</v>
      </c>
      <c r="L191" s="2">
        <v>68.141302857137177</v>
      </c>
      <c r="M191" s="2">
        <v>73.400000000000006</v>
      </c>
      <c r="N191" s="2">
        <v>68.400000000000006</v>
      </c>
      <c r="O191" s="2">
        <v>70.599999999999994</v>
      </c>
      <c r="P191" s="2">
        <v>67.7</v>
      </c>
      <c r="Q191" s="2">
        <v>129</v>
      </c>
      <c r="R191" s="2">
        <v>70.599999999999994</v>
      </c>
      <c r="S191" s="2">
        <v>68.400000000000006</v>
      </c>
      <c r="T191" s="2">
        <v>40.1</v>
      </c>
      <c r="U191" s="2">
        <v>50.8</v>
      </c>
      <c r="V191" s="2">
        <v>75.3</v>
      </c>
      <c r="W191" s="2">
        <v>38</v>
      </c>
      <c r="X191" s="2">
        <v>102.5</v>
      </c>
      <c r="Y191" s="2" t="e">
        <v>#N/A</v>
      </c>
      <c r="Z191" s="2">
        <v>53</v>
      </c>
      <c r="AA191" s="2">
        <v>83.9</v>
      </c>
      <c r="AB191" s="2">
        <v>138.1</v>
      </c>
      <c r="AC191" s="2">
        <v>123.1</v>
      </c>
      <c r="AD191" s="2">
        <v>73</v>
      </c>
      <c r="AE191" s="2">
        <v>129.69999999999999</v>
      </c>
      <c r="AF191" s="2">
        <v>81.3</v>
      </c>
      <c r="AG191" s="22">
        <v>533</v>
      </c>
      <c r="AH191" s="22">
        <v>467</v>
      </c>
      <c r="AI191" s="22">
        <v>152</v>
      </c>
      <c r="AJ191" s="22">
        <v>26</v>
      </c>
      <c r="AK191" s="22">
        <v>26</v>
      </c>
      <c r="AL191" s="22">
        <v>7</v>
      </c>
      <c r="AM191" s="22">
        <v>16</v>
      </c>
      <c r="AN191" s="22">
        <v>18</v>
      </c>
      <c r="AO191" s="22">
        <v>54</v>
      </c>
      <c r="AP191" s="22">
        <v>32</v>
      </c>
      <c r="AQ191" s="22">
        <v>20</v>
      </c>
      <c r="AR191" s="2">
        <v>70.900000000000006</v>
      </c>
      <c r="AS191" s="2">
        <v>60.6</v>
      </c>
      <c r="AT191" s="2">
        <v>129</v>
      </c>
      <c r="AU191" s="2">
        <v>59.1</v>
      </c>
      <c r="AV191" s="2">
        <v>83.2</v>
      </c>
      <c r="AW191" s="2">
        <v>72.8</v>
      </c>
      <c r="AX191" s="2">
        <v>70.599999999999994</v>
      </c>
      <c r="AY191" s="2">
        <v>90.4</v>
      </c>
      <c r="AZ191" s="2">
        <v>99</v>
      </c>
      <c r="BA191" s="2">
        <v>38</v>
      </c>
      <c r="BB191" s="2">
        <v>70.8</v>
      </c>
      <c r="BC191" s="2">
        <v>78.900000000000006</v>
      </c>
      <c r="BD191" s="3" t="e">
        <v>#N/A</v>
      </c>
      <c r="BE191" s="3" t="e">
        <v>#N/A</v>
      </c>
      <c r="BF191" s="3" t="e">
        <v>#N/A</v>
      </c>
      <c r="BG191" s="3" t="e">
        <v>#N/A</v>
      </c>
      <c r="BH191" s="3" t="e">
        <v>#N/A</v>
      </c>
      <c r="BI191" s="2">
        <v>183.8</v>
      </c>
      <c r="BJ191" s="2">
        <v>2.5</v>
      </c>
      <c r="BK191" s="2">
        <v>2.2999999999999998</v>
      </c>
      <c r="BL191" s="2">
        <v>67</v>
      </c>
      <c r="BM191" s="2">
        <v>74.400000000000006</v>
      </c>
      <c r="BN191" s="10">
        <v>352</v>
      </c>
      <c r="BO191" s="3">
        <v>102.5</v>
      </c>
      <c r="BP191" s="22">
        <v>1.8673</v>
      </c>
      <c r="BQ191" s="3">
        <v>30.858500000000003</v>
      </c>
      <c r="BR191" s="23">
        <v>5.3921052631578945</v>
      </c>
      <c r="BS191" s="2">
        <v>43.6</v>
      </c>
      <c r="BT191" s="3">
        <v>66.17</v>
      </c>
      <c r="BU191" s="2">
        <v>1.8</v>
      </c>
      <c r="BV191" s="2">
        <v>1.2</v>
      </c>
      <c r="BW191" s="2">
        <v>4.3</v>
      </c>
      <c r="BX191" s="2">
        <v>3.3</v>
      </c>
      <c r="BY191" s="23">
        <v>186.7</v>
      </c>
      <c r="BZ191" s="2">
        <v>95.1</v>
      </c>
      <c r="CA191" s="2">
        <v>79.599999999999994</v>
      </c>
      <c r="CB191" s="3">
        <v>85.59</v>
      </c>
      <c r="CC191" s="2">
        <v>82.2</v>
      </c>
      <c r="CD191" s="2">
        <v>103.7</v>
      </c>
      <c r="CE191" s="2">
        <v>95.547911521804949</v>
      </c>
      <c r="CF191" s="3">
        <v>85.752986102318332</v>
      </c>
      <c r="CG191" s="2">
        <v>82.251455384475094</v>
      </c>
      <c r="CH191" s="23">
        <v>194.91345425351108</v>
      </c>
      <c r="CI191" s="3">
        <v>85.816383130010166</v>
      </c>
      <c r="CM191" s="2">
        <f t="shared" si="196"/>
        <v>16.52573234081294</v>
      </c>
      <c r="CN191" s="2">
        <f t="shared" si="196"/>
        <v>2.8876480818068306</v>
      </c>
      <c r="CO191" s="2">
        <f t="shared" si="197"/>
        <v>120.78201389600096</v>
      </c>
      <c r="CR191" s="2">
        <f t="shared" si="201"/>
        <v>0.25974025974026343</v>
      </c>
      <c r="CS191" s="2">
        <f t="shared" si="201"/>
        <v>0.2638522427440671</v>
      </c>
      <c r="CT191" s="2">
        <f t="shared" si="202"/>
        <v>0.24875621890545849</v>
      </c>
      <c r="CU191" s="2">
        <f t="shared" si="202"/>
        <v>0.11214705310715826</v>
      </c>
      <c r="CV191" s="2">
        <f t="shared" si="202"/>
        <v>0.17688299668338178</v>
      </c>
      <c r="CW191" s="2">
        <f t="shared" si="203"/>
        <v>0.14184397163119761</v>
      </c>
      <c r="CX191" s="2">
        <f t="shared" si="204"/>
        <v>0.29542097488922131</v>
      </c>
      <c r="CY191" s="2">
        <f t="shared" si="244"/>
        <v>0.14641288433383387</v>
      </c>
      <c r="CZ191" s="2">
        <f t="shared" si="208"/>
        <v>0.50125313283208739</v>
      </c>
      <c r="DA191" s="2">
        <f t="shared" si="209"/>
        <v>0.50946142649198589</v>
      </c>
      <c r="DB191" s="2">
        <f t="shared" si="210"/>
        <v>0</v>
      </c>
      <c r="DC191" s="2"/>
      <c r="DF191" s="2">
        <f t="shared" si="205"/>
        <v>1.3540965406511063</v>
      </c>
      <c r="DG191" s="2">
        <f t="shared" si="205"/>
        <v>2.1433680118739584</v>
      </c>
      <c r="DH191" s="2">
        <f t="shared" si="206"/>
        <v>4.9337458522489941</v>
      </c>
      <c r="DI191" s="2">
        <f t="shared" ref="DI191:DJ206" si="299">100*((AVERAGE(V189:V191)/AVERAGE(V186:V188))^4-1)</f>
        <v>-1.9242822979902208</v>
      </c>
      <c r="DJ191" s="2">
        <f t="shared" si="299"/>
        <v>2.8569632208951479</v>
      </c>
      <c r="DM191" s="2"/>
      <c r="DN191" s="2">
        <f t="shared" si="245"/>
        <v>1.3333333333333335</v>
      </c>
      <c r="DO191" s="2">
        <f t="shared" si="212"/>
        <v>1.1292346298619718</v>
      </c>
      <c r="DP191" s="2">
        <f t="shared" si="246"/>
        <v>-0.47619047619048299</v>
      </c>
      <c r="DQ191" s="2"/>
      <c r="DR191" s="2">
        <f t="shared" si="247"/>
        <v>3.1914893617021405</v>
      </c>
      <c r="DS191" s="2">
        <f t="shared" si="248"/>
        <v>3.0747407147845167</v>
      </c>
      <c r="DT191" s="2" t="e">
        <v>#N/A</v>
      </c>
      <c r="DU191" s="2" t="e">
        <v>#N/A</v>
      </c>
      <c r="DV191" s="2">
        <f t="shared" si="213"/>
        <v>2.4673439767779248</v>
      </c>
      <c r="DW191" s="2">
        <f t="shared" si="249"/>
        <v>-3.9463886820551131</v>
      </c>
      <c r="DX191" s="2">
        <f t="shared" si="250"/>
        <v>2.8205128205128327</v>
      </c>
      <c r="DY191" s="2">
        <f t="shared" si="251"/>
        <v>3.0656934306569239</v>
      </c>
      <c r="DZ191" s="2">
        <f t="shared" si="252"/>
        <v>0.29325513196480912</v>
      </c>
      <c r="EA191" s="2">
        <f t="shared" si="190"/>
        <v>1.8036072144288484</v>
      </c>
      <c r="EB191" s="2">
        <f t="shared" si="190"/>
        <v>-2.7131782945736593</v>
      </c>
      <c r="EC191" s="2">
        <f t="shared" si="190"/>
        <v>4.6831955922865154</v>
      </c>
      <c r="ED191" s="2">
        <f t="shared" si="190"/>
        <v>3.9553752535496978</v>
      </c>
      <c r="EE191" s="2" t="e">
        <f t="shared" si="190"/>
        <v>#N/A</v>
      </c>
      <c r="EF191" s="2">
        <f t="shared" si="293"/>
        <v>4.9504950495049549</v>
      </c>
      <c r="EG191" s="2">
        <f t="shared" si="293"/>
        <v>2.0681265206812682</v>
      </c>
      <c r="EH191" s="2">
        <f t="shared" si="293"/>
        <v>-0.2888086642599319</v>
      </c>
      <c r="EI191" s="2">
        <f t="shared" si="275"/>
        <v>2.3088023088023268</v>
      </c>
      <c r="EJ191" s="2">
        <f t="shared" si="275"/>
        <v>1.6778523489932917</v>
      </c>
      <c r="EK191" s="2">
        <f t="shared" si="275"/>
        <v>-3.9463886820551131</v>
      </c>
      <c r="EL191" s="2">
        <f t="shared" si="275"/>
        <v>2.249134948096887</v>
      </c>
      <c r="EM191" s="2">
        <f t="shared" si="275"/>
        <v>0.24096385542169418</v>
      </c>
      <c r="EN191" s="2">
        <f t="shared" si="275"/>
        <v>2.1037868162692819</v>
      </c>
      <c r="EO191" s="2">
        <f t="shared" si="240"/>
        <v>3.0656934306569239</v>
      </c>
      <c r="EP191" s="2">
        <f t="shared" si="240"/>
        <v>0.22172949002217113</v>
      </c>
      <c r="EQ191" s="2">
        <f t="shared" si="240"/>
        <v>-2.8459273797841078</v>
      </c>
      <c r="ER191" s="2">
        <f t="shared" si="240"/>
        <v>4.6831955922865154</v>
      </c>
      <c r="ES191" s="2">
        <f t="shared" si="240"/>
        <v>2.9069767441860517</v>
      </c>
      <c r="ET191" s="2">
        <f t="shared" si="240"/>
        <v>4.2272126816380595</v>
      </c>
      <c r="EU191" s="2">
        <f t="shared" si="198"/>
        <v>2.5</v>
      </c>
      <c r="EV191" s="2">
        <f t="shared" si="198"/>
        <v>2.2999999999999998</v>
      </c>
      <c r="EW191" s="2">
        <f t="shared" si="253"/>
        <v>0.1494768310911665</v>
      </c>
      <c r="EX191" s="2">
        <f t="shared" si="253"/>
        <v>0.67658998646820123</v>
      </c>
      <c r="EY191" s="2">
        <f t="shared" si="254"/>
        <v>-18.886697170676459</v>
      </c>
      <c r="EZ191" s="2">
        <f t="shared" si="254"/>
        <v>-40.270147646606127</v>
      </c>
      <c r="FA191" s="2">
        <f t="shared" si="255"/>
        <v>-3.539823008849563</v>
      </c>
      <c r="FB191" s="2">
        <f t="shared" si="281"/>
        <v>1.6884531590413809</v>
      </c>
      <c r="FC191" s="2">
        <f t="shared" si="281"/>
        <v>0</v>
      </c>
      <c r="FD191" s="2">
        <f t="shared" si="281"/>
        <v>1.1435832274459878</v>
      </c>
      <c r="FE191" s="2">
        <f t="shared" si="280"/>
        <v>1.7112299465240621</v>
      </c>
      <c r="FF191" s="2">
        <f t="shared" si="280"/>
        <v>2.2388059701492491</v>
      </c>
      <c r="FG191" s="2">
        <f t="shared" si="280"/>
        <v>0.77745383867833251</v>
      </c>
      <c r="FH191" s="2">
        <v>3.3</v>
      </c>
      <c r="FI191" s="2">
        <v>2.8</v>
      </c>
      <c r="FL191" s="2">
        <f t="shared" ref="FL191:FM206" si="300">100*((AVERAGE(H189:H191)/AVERAGE(H186:H188))-1)</f>
        <v>0.37714421303496337</v>
      </c>
      <c r="FM191" s="2">
        <f t="shared" si="300"/>
        <v>0.25709301666576589</v>
      </c>
      <c r="FN191" s="2">
        <f t="shared" si="229"/>
        <v>0.86476545972387076</v>
      </c>
      <c r="FQ191" s="2">
        <f t="shared" ref="FQ191:FR206" si="301">100*((AVERAGE(H189:H191)/AVERAGE(H186:H188))^4-1)</f>
        <v>1.5171325954758119</v>
      </c>
      <c r="FR191" s="2">
        <f t="shared" si="301"/>
        <v>1.03234467739719</v>
      </c>
      <c r="FS191" s="2">
        <f t="shared" si="231"/>
        <v>3.5041902314694839</v>
      </c>
      <c r="FT191" s="2">
        <f t="shared" ref="FT191:FU206" si="302">100*((AVERAGE(CH189:CH191)/AVERAGE(CH186:CH188))^4-1)</f>
        <v>1.4331595248815665</v>
      </c>
      <c r="FU191" s="2">
        <f t="shared" si="302"/>
        <v>1.9309386085152758</v>
      </c>
      <c r="FX191" s="2">
        <f t="shared" si="289"/>
        <v>1.6473408800059097</v>
      </c>
      <c r="FY191" s="2">
        <f t="shared" si="289"/>
        <v>1.2243670640291526</v>
      </c>
      <c r="FZ191" s="2">
        <f t="shared" si="242"/>
        <v>3.2643033878042793</v>
      </c>
      <c r="GA191" s="2">
        <f t="shared" si="290"/>
        <v>1.3199942771031425</v>
      </c>
      <c r="GB191" s="2">
        <f t="shared" si="290"/>
        <v>1.7620623769912802</v>
      </c>
      <c r="GE191" s="2"/>
      <c r="GF191" s="2"/>
      <c r="GG191" s="2">
        <f t="shared" si="291"/>
        <v>-11.847433755876635</v>
      </c>
      <c r="GH191" s="2">
        <f t="shared" si="291"/>
        <v>-12.645501195875697</v>
      </c>
      <c r="GI191" s="2">
        <f t="shared" si="260"/>
        <v>-0.82520630157540964</v>
      </c>
      <c r="GJ191" s="2">
        <f t="shared" si="261"/>
        <v>3.0395136778115228</v>
      </c>
      <c r="GK191" s="2">
        <v>3.8</v>
      </c>
      <c r="GN191" s="2">
        <f t="shared" si="191"/>
        <v>-9.9999999999999867E-2</v>
      </c>
      <c r="GQ191" s="2">
        <f t="shared" si="294"/>
        <v>-0.7</v>
      </c>
      <c r="GT191" s="27">
        <f t="shared" ca="1" si="174"/>
        <v>100.14792899408285</v>
      </c>
      <c r="GU191" s="27">
        <f t="shared" ca="1" si="175"/>
        <v>100.73637702503682</v>
      </c>
      <c r="GV191" s="27">
        <f t="shared" ca="1" si="175"/>
        <v>101.00755667506296</v>
      </c>
      <c r="GW191" s="27">
        <f t="shared" ca="1" si="176"/>
        <v>99.28741092636578</v>
      </c>
      <c r="GX191" s="27">
        <f t="shared" ca="1" si="176"/>
        <v>100.14749262536876</v>
      </c>
      <c r="GY191" s="27">
        <f t="shared" ca="1" si="177"/>
        <v>99.737532808398939</v>
      </c>
      <c r="GZ191" s="27">
        <f t="shared" ca="1" si="178"/>
        <v>77.203647416413361</v>
      </c>
      <c r="HA191" s="27">
        <f t="shared" ca="1" si="179"/>
        <v>97.931583134447081</v>
      </c>
      <c r="HB191" s="27">
        <f t="shared" ca="1" si="179"/>
        <v>100.27472527472527</v>
      </c>
      <c r="HC191" s="27">
        <f t="shared" ca="1" si="179"/>
        <v>96.502976190476176</v>
      </c>
      <c r="HD191" s="27">
        <f t="shared" ca="1" si="179"/>
        <v>96.555819477434667</v>
      </c>
      <c r="HE191" s="27">
        <f t="shared" ca="1" si="180"/>
        <v>102.60029717682019</v>
      </c>
      <c r="HG191" s="27">
        <f t="shared" ca="1" si="181"/>
        <v>101.80722891566263</v>
      </c>
      <c r="HH191" s="27">
        <f t="shared" ca="1" si="182"/>
        <v>99.560117302052788</v>
      </c>
      <c r="HI191" s="27">
        <f t="shared" ca="1" si="182"/>
        <v>101.79487179487181</v>
      </c>
      <c r="HJ191" s="27">
        <f t="shared" ca="1" si="183"/>
        <v>100.23809523809524</v>
      </c>
      <c r="HK191" s="27">
        <f t="shared" ca="1" si="183"/>
        <v>103.03951367781154</v>
      </c>
      <c r="HL191" s="27">
        <f t="shared" ca="1" si="184"/>
        <v>101.6</v>
      </c>
      <c r="HM191" s="27">
        <f t="shared" ca="1" si="185"/>
        <v>131.86372745490982</v>
      </c>
      <c r="HN191" s="27">
        <f t="shared" ca="1" si="186"/>
        <v>95.1551854655564</v>
      </c>
      <c r="HO191" s="27">
        <f t="shared" ca="1" si="186"/>
        <v>103.7037037037037</v>
      </c>
      <c r="HP191" s="27">
        <f t="shared" ca="1" si="186"/>
        <v>99.188191881918826</v>
      </c>
      <c r="HQ191" s="27">
        <f t="shared" ca="1" si="186"/>
        <v>105.25</v>
      </c>
      <c r="HR191" s="27">
        <f t="shared" ca="1" si="187"/>
        <v>97.184115523465692</v>
      </c>
      <c r="HT191" s="27">
        <f t="shared" ca="1" si="296"/>
        <v>156.59249367728881</v>
      </c>
      <c r="HU191" s="27">
        <f t="shared" ca="1" si="296"/>
        <v>27.974400000000006</v>
      </c>
      <c r="HV191" s="27">
        <f t="shared" ca="1" si="296"/>
        <v>28.292299741602065</v>
      </c>
      <c r="HW191" s="27">
        <f t="shared" ca="1" si="297"/>
        <v>533.51857651245552</v>
      </c>
      <c r="HX191" s="27">
        <f t="shared" ca="1" si="297"/>
        <v>466.53364896307534</v>
      </c>
      <c r="HY191" s="27">
        <f t="shared" ca="1" si="233"/>
        <v>1000</v>
      </c>
      <c r="HZ191" s="27">
        <f t="shared" ca="1" si="298"/>
        <v>4.8441420009220835</v>
      </c>
      <c r="IA191" s="27">
        <f t="shared" ca="1" si="298"/>
        <v>16.803645771144279</v>
      </c>
      <c r="IB191" s="27">
        <f t="shared" ca="1" si="298"/>
        <v>17.069649072753212</v>
      </c>
      <c r="IC191" s="27">
        <f t="shared" ca="1" si="298"/>
        <v>52.478626609442067</v>
      </c>
      <c r="ID191" s="27">
        <f t="shared" ca="1" si="298"/>
        <v>25.691103202846978</v>
      </c>
      <c r="IE191" s="27">
        <f t="shared" ca="1" si="298"/>
        <v>18.258933528122718</v>
      </c>
      <c r="IG191" s="28">
        <f t="shared" ca="1" si="217"/>
        <v>0.30584345296351667</v>
      </c>
      <c r="IH191" s="28">
        <f t="shared" ca="1" si="217"/>
        <v>7.1466809479180486E-3</v>
      </c>
      <c r="II191" s="28">
        <f t="shared" ca="1" si="217"/>
        <v>7.7396667946723618E-2</v>
      </c>
      <c r="IJ191" s="28">
        <f t="shared" ca="1" si="218"/>
        <v>-0.25885870336402483</v>
      </c>
      <c r="IK191" s="24">
        <f t="shared" ca="1" si="234"/>
        <v>-0.64924550522218316</v>
      </c>
      <c r="IL191" s="28">
        <f t="shared" ca="1" si="219"/>
        <v>1.48801652812656</v>
      </c>
      <c r="IM191" s="28">
        <f t="shared" ca="1" si="235"/>
        <v>1.3333333333333162</v>
      </c>
      <c r="IN191" s="3">
        <f t="shared" ca="1" si="236"/>
        <v>1.2291578247625352</v>
      </c>
      <c r="IO191" s="2">
        <f t="shared" si="256"/>
        <v>1.3</v>
      </c>
      <c r="IQ191" s="2">
        <f t="shared" ca="1" si="220"/>
        <v>0.39038680185815833</v>
      </c>
      <c r="IS191" s="3">
        <f t="shared" ca="1" si="221"/>
        <v>-3.3187272350884978E-2</v>
      </c>
      <c r="IT191" s="3">
        <f t="shared" ca="1" si="222"/>
        <v>-1.5167166364612739E-3</v>
      </c>
      <c r="IU191" s="3">
        <f t="shared" si="223"/>
        <v>-9.9999999999999867E-2</v>
      </c>
      <c r="IV191" s="3">
        <f t="shared" ca="1" si="224"/>
        <v>-6.5296011012653615E-2</v>
      </c>
      <c r="IX191" s="28">
        <f ca="1">$HL191/100*(GZ191-100)*AL191/1000+(HM191-100)*HZ191/$HY191</f>
        <v>-7.7752391042053837E-3</v>
      </c>
      <c r="IY191" s="28">
        <f ca="1">$HL191/100*(HA191-100)*AM191/1000+(HN191-100)*IA191/$HY191</f>
        <v>-0.11503473183010979</v>
      </c>
      <c r="IZ191" s="28">
        <f ca="1">$HL191/100*(HB191-100)*AN191/1000+(HO191-100)*IB191/$HY191</f>
        <v>6.8245098315854166E-2</v>
      </c>
      <c r="JA191" s="28">
        <f ca="1">$HL191/100*(HC191-100)*AO191/1000+(HP191-100)*IC191/$HY191</f>
        <v>-0.23446328939301087</v>
      </c>
      <c r="JB191" s="28">
        <f ca="1">$HL191/100*(HD191-100)*AP191/1000+(HQ191-100)*ID191/$HY191</f>
        <v>2.2901094665302546E-2</v>
      </c>
      <c r="JC191" s="28">
        <f ca="1">$HL191/100*(HE191-100)*AQ191/1000+(HR191-100)*IE191/$HY191</f>
        <v>1.4229911530737396E-3</v>
      </c>
      <c r="JE191" s="3">
        <f t="shared" ca="1" si="268"/>
        <v>7.3561200335314769E-3</v>
      </c>
      <c r="JF191" s="3">
        <f t="shared" ca="1" si="268"/>
        <v>-1.7567073047411175E-2</v>
      </c>
      <c r="JG191" s="3">
        <f t="shared" ca="1" si="268"/>
        <v>2.3289372378760276E-3</v>
      </c>
      <c r="JH191" s="3">
        <f t="shared" ca="1" si="268"/>
        <v>-7.745875377660344E-2</v>
      </c>
      <c r="JI191" s="3">
        <f t="shared" ca="1" si="268"/>
        <v>3.740915522513874E-2</v>
      </c>
      <c r="JJ191" s="3">
        <f t="shared" ca="1" si="268"/>
        <v>9.2807040273265931E-3</v>
      </c>
      <c r="JK191" s="3">
        <f>IO191-IO190</f>
        <v>-9.9999999999999867E-2</v>
      </c>
      <c r="JL191" s="3">
        <f t="shared" ca="1" si="226"/>
        <v>-0.10968505727140737</v>
      </c>
      <c r="JN191" s="10">
        <f>COUNTIF(EI191:ET191,"&gt;2")</f>
        <v>7</v>
      </c>
      <c r="JP191" s="2">
        <f>AVERAGE(CS191,CS179,CS167,CS155,CS143,CS131,CS119,CS107,CS95,CS83)</f>
        <v>0.29667228162724935</v>
      </c>
      <c r="JQ191" s="2">
        <f>CS191-JP191</f>
        <v>-3.2820038883182245E-2</v>
      </c>
      <c r="JR191" s="2">
        <f>AVERAGE(CT191,CT179,CT167,CT155,CT143,CT131,CT119,CT107,CT95,CT83)</f>
        <v>0.3308916148442651</v>
      </c>
      <c r="JS191" s="2">
        <f>CT191-JR191</f>
        <v>-8.2135395938806616E-2</v>
      </c>
      <c r="KH191" s="2">
        <f>(DN191*$DN$4)+(FB191*$FB$3)+(FC191*$FC$3)+(FD191*$FD$3)+(FE191*$FE$3)+(FF191*$FF$3)+(FG191*$FG$3)</f>
        <v>1.3868204848892514</v>
      </c>
      <c r="KI191" s="2">
        <f>F191-KH191</f>
        <v>-8.6820484889251315E-2</v>
      </c>
      <c r="KJ191" s="2">
        <f>MAX(DN191,FB191:FG191)</f>
        <v>2.2388059701492491</v>
      </c>
      <c r="KK191" s="2">
        <f>MIN(DN191,FB191:FG191)</f>
        <v>0</v>
      </c>
      <c r="KL191" s="2">
        <f t="shared" si="257"/>
        <v>2.2388059701492491</v>
      </c>
      <c r="KO191" s="2">
        <f>BO191</f>
        <v>102.5</v>
      </c>
      <c r="KP191" s="2">
        <f>100*((BO185/BO173)-1)</f>
        <v>-4.9330936688635862</v>
      </c>
      <c r="KQ191" s="2">
        <f t="shared" si="263"/>
        <v>-4.9330936688635862</v>
      </c>
      <c r="KR191" s="2">
        <f>100*((BO179/BO167)-1)</f>
        <v>-2.0694458262859428</v>
      </c>
      <c r="KS191" s="2">
        <f t="shared" si="274"/>
        <v>-2.0694458262859428</v>
      </c>
      <c r="KT191" s="3">
        <f>BP191</f>
        <v>1.8673</v>
      </c>
      <c r="KU191" s="3">
        <f>BQ191</f>
        <v>30.858500000000003</v>
      </c>
      <c r="KV191" s="3">
        <f t="shared" si="207"/>
        <v>16.52573234081294</v>
      </c>
      <c r="KW191" s="2">
        <f t="shared" si="200"/>
        <v>43.304401518394045</v>
      </c>
      <c r="KX191" s="2">
        <f t="shared" si="200"/>
        <v>30.231680940062379</v>
      </c>
      <c r="LA191">
        <v>2</v>
      </c>
      <c r="LB191">
        <v>0</v>
      </c>
      <c r="LE191" s="2" t="e">
        <v>#N/A</v>
      </c>
      <c r="LF191" s="2" t="e">
        <v>#N/A</v>
      </c>
      <c r="LG191" s="2" t="e">
        <v>#N/A</v>
      </c>
      <c r="LH191" s="2" t="e">
        <v>#N/A</v>
      </c>
      <c r="LI191" s="2" t="e">
        <v>#N/A</v>
      </c>
      <c r="LJ191" s="2" t="e">
        <v>#N/A</v>
      </c>
      <c r="LK191" s="2">
        <v>86.841741052768882</v>
      </c>
      <c r="LL191" s="2" t="e">
        <v>#N/A</v>
      </c>
      <c r="LM191" s="2" t="e">
        <v>#N/A</v>
      </c>
      <c r="LN191" s="2">
        <v>77.398254732412468</v>
      </c>
      <c r="LO191" s="2">
        <v>55.745920661525936</v>
      </c>
      <c r="LP191" s="2">
        <v>64.131492441622839</v>
      </c>
      <c r="LQ191" s="2" t="e">
        <v>#N/A</v>
      </c>
      <c r="LR191" s="2" t="e">
        <v>#N/A</v>
      </c>
      <c r="LS191" s="2" t="e">
        <v>#N/A</v>
      </c>
      <c r="LT191" s="2" t="e">
        <v>#N/A</v>
      </c>
      <c r="LU191" s="2" t="e">
        <v>#N/A</v>
      </c>
      <c r="LV191" s="2" t="e">
        <v>#N/A</v>
      </c>
      <c r="LW191" s="2" t="e">
        <v>#N/A</v>
      </c>
      <c r="LX191" s="2" t="e">
        <v>#N/A</v>
      </c>
      <c r="LY191" s="2">
        <v>76.00300874971272</v>
      </c>
      <c r="LZ191" s="2" t="e">
        <v>#N/A</v>
      </c>
      <c r="MA191" s="2" t="e">
        <v>#N/A</v>
      </c>
      <c r="MB191" s="2" t="e">
        <v>#N/A</v>
      </c>
      <c r="MC191" s="2" t="e">
        <v>#N/A</v>
      </c>
      <c r="MD191" s="2" t="e">
        <v>#N/A</v>
      </c>
      <c r="ME191" s="2" t="e">
        <v>#N/A</v>
      </c>
      <c r="MF191" s="2" t="e">
        <v>#N/A</v>
      </c>
      <c r="MG191" s="2" t="e">
        <v>#N/A</v>
      </c>
      <c r="MH191" s="2">
        <v>74.621217808428312</v>
      </c>
      <c r="MI191" s="2" t="e">
        <v>#N/A</v>
      </c>
      <c r="MJ191" s="2" t="e">
        <v>#N/A</v>
      </c>
      <c r="MK191" s="2" t="e">
        <v>#N/A</v>
      </c>
      <c r="ML191" s="2" t="e">
        <v>#N/A</v>
      </c>
      <c r="MM191" s="2" t="e">
        <v>#N/A</v>
      </c>
      <c r="MN191" s="2" t="e">
        <v>#N/A</v>
      </c>
      <c r="MO191" s="2" t="e">
        <v>#N/A</v>
      </c>
      <c r="MP191" s="2">
        <v>50.742652118610778</v>
      </c>
      <c r="MQ191" s="2" t="e">
        <v>#N/A</v>
      </c>
      <c r="MR191" s="2" t="e">
        <v>#N/A</v>
      </c>
      <c r="MS191" s="10" t="e">
        <v>#N/A</v>
      </c>
      <c r="MT191" s="2" t="e">
        <v>#N/A</v>
      </c>
      <c r="MU191" s="2" t="e">
        <v>#N/A</v>
      </c>
      <c r="MV191" s="2" t="e">
        <v>#N/A</v>
      </c>
      <c r="MX191" s="22" t="e">
        <v>#N/A</v>
      </c>
      <c r="MY191" s="22" t="e">
        <v>#N/A</v>
      </c>
      <c r="MZ191" s="22" t="e">
        <v>#N/A</v>
      </c>
      <c r="NA191" s="22" t="e">
        <v>#N/A</v>
      </c>
      <c r="NB191" s="22" t="e">
        <v>#N/A</v>
      </c>
      <c r="NC191" s="22" t="e">
        <v>#N/A</v>
      </c>
      <c r="ND191" s="22">
        <v>1</v>
      </c>
      <c r="NE191" s="22" t="e">
        <v>#N/A</v>
      </c>
      <c r="NF191" s="22" t="e">
        <v>#N/A</v>
      </c>
      <c r="NG191" s="22">
        <v>2</v>
      </c>
      <c r="NH191" s="23">
        <v>8</v>
      </c>
      <c r="NI191" s="22">
        <v>27</v>
      </c>
      <c r="NJ191" s="22" t="e">
        <v>#N/A</v>
      </c>
      <c r="NK191" s="22" t="e">
        <v>#N/A</v>
      </c>
      <c r="NL191" s="23" t="e">
        <v>#N/A</v>
      </c>
      <c r="NM191" s="3" t="e">
        <v>#N/A</v>
      </c>
      <c r="NN191" s="22" t="e">
        <v>#N/A</v>
      </c>
      <c r="NO191" s="22" t="e">
        <v>#N/A</v>
      </c>
      <c r="NP191" s="22" t="e">
        <v>#N/A</v>
      </c>
      <c r="NQ191" s="22" t="e">
        <v>#N/A</v>
      </c>
      <c r="NR191" s="23">
        <v>1</v>
      </c>
      <c r="NS191" s="22" t="e">
        <v>#N/A</v>
      </c>
      <c r="NT191" s="22" t="e">
        <v>#N/A</v>
      </c>
      <c r="NU191" s="23" t="e">
        <v>#N/A</v>
      </c>
      <c r="NV191" s="3" t="e">
        <v>#N/A</v>
      </c>
      <c r="NW191" s="22" t="e">
        <v>#N/A</v>
      </c>
      <c r="NX191" s="22" t="e">
        <v>#N/A</v>
      </c>
      <c r="NY191" s="22" t="e">
        <v>#N/A</v>
      </c>
      <c r="NZ191" s="22" t="e">
        <v>#N/A</v>
      </c>
      <c r="OA191" s="23">
        <v>12</v>
      </c>
      <c r="OB191" s="22" t="e">
        <v>#N/A</v>
      </c>
      <c r="OC191" s="22" t="e">
        <v>#N/A</v>
      </c>
      <c r="OD191" s="22" t="e">
        <v>#N/A</v>
      </c>
      <c r="OE191" s="22" t="e">
        <v>#N/A</v>
      </c>
      <c r="OF191" s="22" t="e">
        <v>#N/A</v>
      </c>
      <c r="OG191" s="22" t="e">
        <v>#N/A</v>
      </c>
      <c r="OH191" s="23" t="e">
        <v>#N/A</v>
      </c>
      <c r="OI191" s="22">
        <v>3</v>
      </c>
      <c r="OJ191" s="22" t="e">
        <v>#N/A</v>
      </c>
      <c r="OK191" s="22" t="e">
        <v>#N/A</v>
      </c>
      <c r="OL191" s="22" t="e">
        <v>#N/A</v>
      </c>
      <c r="OM191" s="23" t="e">
        <v>#N/A</v>
      </c>
      <c r="ON191" s="22" t="e">
        <v>#N/A</v>
      </c>
      <c r="OO191" s="22" t="e">
        <v>#N/A</v>
      </c>
      <c r="OQ191">
        <f t="shared" si="258"/>
        <v>-1</v>
      </c>
      <c r="OR191" s="23" t="e">
        <f t="shared" ca="1" si="238"/>
        <v>#N/A</v>
      </c>
      <c r="OS191" s="23" t="e">
        <f t="shared" ca="1" si="238"/>
        <v>#N/A</v>
      </c>
      <c r="OT191" s="23" t="e">
        <f t="shared" ca="1" si="238"/>
        <v>#N/A</v>
      </c>
      <c r="OU191" s="23" t="e">
        <f t="shared" ca="1" si="238"/>
        <v>#N/A</v>
      </c>
      <c r="OV191" s="23" t="e">
        <f t="shared" ca="1" si="238"/>
        <v>#N/A</v>
      </c>
      <c r="OW191" s="23" t="e">
        <f t="shared" ca="1" si="238"/>
        <v>#N/A</v>
      </c>
      <c r="OX191" s="23">
        <f t="shared" ca="1" si="238"/>
        <v>1.002174019587015</v>
      </c>
      <c r="OY191" s="23" t="e">
        <f t="shared" ca="1" si="238"/>
        <v>#N/A</v>
      </c>
      <c r="OZ191" s="23" t="e">
        <f t="shared" ca="1" si="238"/>
        <v>#N/A</v>
      </c>
      <c r="PA191" s="23">
        <f t="shared" ca="1" si="295"/>
        <v>0.9984181292566584</v>
      </c>
      <c r="PB191" s="23">
        <f t="shared" ca="1" si="295"/>
        <v>1.0050456645614381</v>
      </c>
      <c r="PC191" s="23">
        <f t="shared" ca="1" si="295"/>
        <v>1.0064297194089487</v>
      </c>
      <c r="PD191" s="23" t="e">
        <f t="shared" ca="1" si="295"/>
        <v>#N/A</v>
      </c>
      <c r="PE191" s="23" t="e">
        <f t="shared" ca="1" si="295"/>
        <v>#N/A</v>
      </c>
      <c r="PF191" s="23" t="e">
        <f t="shared" ca="1" si="295"/>
        <v>#N/A</v>
      </c>
      <c r="PG191" s="23" t="e">
        <f t="shared" ca="1" si="295"/>
        <v>#N/A</v>
      </c>
      <c r="PH191" s="23" t="e">
        <f t="shared" ca="1" si="295"/>
        <v>#N/A</v>
      </c>
      <c r="PI191" s="23" t="e">
        <f t="shared" ca="1" si="295"/>
        <v>#N/A</v>
      </c>
      <c r="PJ191" s="23" t="e">
        <f t="shared" ca="1" si="264"/>
        <v>#N/A</v>
      </c>
      <c r="PK191" s="23" t="e">
        <f t="shared" ca="1" si="264"/>
        <v>#N/A</v>
      </c>
      <c r="PL191" s="23">
        <f t="shared" ca="1" si="264"/>
        <v>1.0027593597550053</v>
      </c>
      <c r="PM191" s="23" t="e">
        <f t="shared" ca="1" si="264"/>
        <v>#N/A</v>
      </c>
      <c r="PN191" s="23" t="e">
        <f t="shared" ca="1" si="264"/>
        <v>#N/A</v>
      </c>
      <c r="PO191" s="23" t="e">
        <f t="shared" ca="1" si="264"/>
        <v>#N/A</v>
      </c>
      <c r="PP191" s="23" t="e">
        <f t="shared" ca="1" si="262"/>
        <v>#N/A</v>
      </c>
      <c r="PQ191" s="23" t="e">
        <f t="shared" ca="1" si="262"/>
        <v>#N/A</v>
      </c>
      <c r="PR191" s="23" t="e">
        <f t="shared" ca="1" si="262"/>
        <v>#N/A</v>
      </c>
      <c r="PS191" s="23" t="e">
        <f t="shared" ca="1" si="262"/>
        <v>#N/A</v>
      </c>
      <c r="PT191" s="23" t="e">
        <f t="shared" ca="1" si="262"/>
        <v>#N/A</v>
      </c>
      <c r="PU191" s="23">
        <f t="shared" ca="1" si="262"/>
        <v>1.0024448157680239</v>
      </c>
      <c r="PV191" s="23" t="e">
        <f t="shared" ca="1" si="262"/>
        <v>#N/A</v>
      </c>
      <c r="PW191" s="23" t="e">
        <f t="shared" ca="1" si="262"/>
        <v>#N/A</v>
      </c>
      <c r="PX191" s="23" t="e">
        <f t="shared" ca="1" si="262"/>
        <v>#N/A</v>
      </c>
      <c r="PY191" s="23" t="e">
        <f t="shared" ca="1" si="292"/>
        <v>#N/A</v>
      </c>
      <c r="PZ191" s="23" t="e">
        <f t="shared" ca="1" si="292"/>
        <v>#N/A</v>
      </c>
      <c r="QA191" s="23" t="e">
        <f t="shared" ca="1" si="273"/>
        <v>#N/A</v>
      </c>
      <c r="QB191" s="23" t="e">
        <f t="shared" ca="1" si="273"/>
        <v>#N/A</v>
      </c>
      <c r="QC191" s="23">
        <f t="shared" ca="1" si="273"/>
        <v>1.0046631817990466</v>
      </c>
      <c r="QD191" s="23" t="e">
        <f t="shared" ca="1" si="273"/>
        <v>#N/A</v>
      </c>
      <c r="QE191" s="23" t="e">
        <f t="shared" ca="1" si="273"/>
        <v>#N/A</v>
      </c>
      <c r="QF191" s="23" t="e">
        <f t="shared" ca="1" si="273"/>
        <v>#N/A</v>
      </c>
      <c r="QG191" s="23" t="e">
        <f t="shared" ca="1" si="194"/>
        <v>#N/A</v>
      </c>
      <c r="QH191" s="23" t="e">
        <f t="shared" ca="1" si="194"/>
        <v>#N/A</v>
      </c>
      <c r="QI191" s="23" t="e">
        <f t="shared" ca="1" si="194"/>
        <v>#N/A</v>
      </c>
      <c r="QJ191" s="26" t="e">
        <f t="shared" ca="1" si="211"/>
        <v>#N/A</v>
      </c>
    </row>
    <row r="192" spans="1:452" x14ac:dyDescent="0.35">
      <c r="A192" t="s">
        <v>1257</v>
      </c>
      <c r="B192" s="21">
        <v>38047</v>
      </c>
      <c r="C192" t="s">
        <v>811</v>
      </c>
      <c r="D192" s="2">
        <v>77.3</v>
      </c>
      <c r="E192" s="2">
        <v>76.099999999999994</v>
      </c>
      <c r="F192" s="2">
        <v>1.1000000000000001</v>
      </c>
      <c r="G192" s="2">
        <v>80.7</v>
      </c>
      <c r="H192" s="2">
        <v>76.222343879184834</v>
      </c>
      <c r="I192" s="2">
        <v>80.867718585690682</v>
      </c>
      <c r="J192" s="2">
        <v>83.8</v>
      </c>
      <c r="K192" s="2">
        <v>68</v>
      </c>
      <c r="L192" s="2">
        <v>68.303090942257484</v>
      </c>
      <c r="M192" s="2">
        <v>73.400000000000006</v>
      </c>
      <c r="N192" s="2">
        <v>69.099999999999994</v>
      </c>
      <c r="O192" s="2">
        <v>70.599999999999994</v>
      </c>
      <c r="P192" s="2">
        <v>67.8</v>
      </c>
      <c r="Q192" s="2">
        <v>129.1</v>
      </c>
      <c r="R192" s="2">
        <v>70.599999999999994</v>
      </c>
      <c r="S192" s="2">
        <v>69.099999999999994</v>
      </c>
      <c r="T192" s="2">
        <v>40.6</v>
      </c>
      <c r="U192" s="2">
        <v>48.4</v>
      </c>
      <c r="V192" s="2">
        <v>75.2</v>
      </c>
      <c r="W192" s="2">
        <v>38</v>
      </c>
      <c r="X192" s="2">
        <v>102.5</v>
      </c>
      <c r="Y192" s="2" t="e">
        <v>#N/A</v>
      </c>
      <c r="Z192" s="2">
        <v>52.9</v>
      </c>
      <c r="AA192" s="2">
        <v>84.2</v>
      </c>
      <c r="AB192" s="2">
        <v>137.19999999999999</v>
      </c>
      <c r="AC192" s="2">
        <v>124.1</v>
      </c>
      <c r="AD192" s="2">
        <v>73.2</v>
      </c>
      <c r="AE192" s="2">
        <v>129.5</v>
      </c>
      <c r="AF192" s="2">
        <v>82.3</v>
      </c>
      <c r="AG192" s="22">
        <v>533</v>
      </c>
      <c r="AH192" s="22">
        <v>467</v>
      </c>
      <c r="AI192" s="22">
        <v>152</v>
      </c>
      <c r="AJ192" s="22">
        <v>26</v>
      </c>
      <c r="AK192" s="22">
        <v>26</v>
      </c>
      <c r="AL192" s="22">
        <v>7</v>
      </c>
      <c r="AM192" s="22">
        <v>16</v>
      </c>
      <c r="AN192" s="22">
        <v>18</v>
      </c>
      <c r="AO192" s="22">
        <v>54</v>
      </c>
      <c r="AP192" s="22">
        <v>32</v>
      </c>
      <c r="AQ192" s="22">
        <v>20</v>
      </c>
      <c r="AR192" s="2">
        <v>70.900000000000006</v>
      </c>
      <c r="AS192" s="2">
        <v>60.7</v>
      </c>
      <c r="AT192" s="2">
        <v>129.1</v>
      </c>
      <c r="AU192" s="2">
        <v>59.3</v>
      </c>
      <c r="AV192" s="2">
        <v>83.7</v>
      </c>
      <c r="AW192" s="2">
        <v>72.900000000000006</v>
      </c>
      <c r="AX192" s="2">
        <v>70.599999999999994</v>
      </c>
      <c r="AY192" s="2">
        <v>90.5</v>
      </c>
      <c r="AZ192" s="2">
        <v>99</v>
      </c>
      <c r="BA192" s="2">
        <v>38</v>
      </c>
      <c r="BB192" s="2">
        <v>71.099999999999994</v>
      </c>
      <c r="BC192" s="2">
        <v>79</v>
      </c>
      <c r="BD192" s="3" t="e">
        <v>#N/A</v>
      </c>
      <c r="BE192" s="3" t="e">
        <v>#N/A</v>
      </c>
      <c r="BF192" s="3" t="e">
        <v>#N/A</v>
      </c>
      <c r="BG192" s="3" t="e">
        <v>#N/A</v>
      </c>
      <c r="BH192" s="3" t="e">
        <v>#N/A</v>
      </c>
      <c r="BI192" s="2">
        <v>184.6</v>
      </c>
      <c r="BJ192" s="2">
        <v>2.6</v>
      </c>
      <c r="BK192" s="2">
        <v>2.1</v>
      </c>
      <c r="BL192" s="2">
        <v>67.7</v>
      </c>
      <c r="BM192" s="2">
        <v>74.7</v>
      </c>
      <c r="BN192" s="10">
        <v>361</v>
      </c>
      <c r="BO192" s="3">
        <v>102.18</v>
      </c>
      <c r="BP192" s="22">
        <v>1.8267</v>
      </c>
      <c r="BQ192" s="3">
        <v>33.634347826086952</v>
      </c>
      <c r="BR192" s="23">
        <v>5.3830434782608698</v>
      </c>
      <c r="BS192" s="2">
        <v>44.1</v>
      </c>
      <c r="BT192" s="3">
        <v>69.8</v>
      </c>
      <c r="BU192" s="2">
        <v>1.8</v>
      </c>
      <c r="BV192" s="2">
        <v>1.6</v>
      </c>
      <c r="BW192" s="2">
        <v>4.2</v>
      </c>
      <c r="BX192" s="2">
        <v>3</v>
      </c>
      <c r="BY192" s="23">
        <v>187.1</v>
      </c>
      <c r="BZ192" s="2">
        <v>95.3</v>
      </c>
      <c r="CA192" s="2">
        <v>79.8</v>
      </c>
      <c r="CB192" s="3">
        <v>85.93</v>
      </c>
      <c r="CC192" s="2">
        <v>82.5</v>
      </c>
      <c r="CD192" s="2">
        <v>103.7</v>
      </c>
      <c r="CE192" s="2">
        <v>95.506794680385184</v>
      </c>
      <c r="CF192" s="3">
        <v>85.843475641510267</v>
      </c>
      <c r="CG192" s="2">
        <v>82.456646595435814</v>
      </c>
      <c r="CH192" s="23">
        <v>195.46810271731354</v>
      </c>
      <c r="CI192" s="3">
        <v>85.866688298281957</v>
      </c>
      <c r="CM192" s="2">
        <f t="shared" si="196"/>
        <v>18.412628141504872</v>
      </c>
      <c r="CN192" s="2">
        <f t="shared" si="196"/>
        <v>2.9468678372260744</v>
      </c>
      <c r="CO192" s="2">
        <f t="shared" si="197"/>
        <v>118.15589609801582</v>
      </c>
      <c r="CR192" s="2">
        <f t="shared" si="201"/>
        <v>0.12953367875646932</v>
      </c>
      <c r="CS192" s="2">
        <f t="shared" si="201"/>
        <v>0.13157894736841358</v>
      </c>
      <c r="CT192" s="2">
        <f t="shared" si="202"/>
        <v>0.12406947890819917</v>
      </c>
      <c r="CU192" s="2">
        <f t="shared" si="202"/>
        <v>-4.5353612833673028E-2</v>
      </c>
      <c r="CV192" s="2">
        <f t="shared" si="202"/>
        <v>-8.693544436415318E-2</v>
      </c>
      <c r="CW192" s="2">
        <f t="shared" si="203"/>
        <v>0</v>
      </c>
      <c r="CX192" s="2">
        <f t="shared" si="204"/>
        <v>0.14727540500735536</v>
      </c>
      <c r="CY192" s="2">
        <f t="shared" si="244"/>
        <v>1.0233918128654804</v>
      </c>
      <c r="CZ192" s="2">
        <f t="shared" si="208"/>
        <v>1.2468827930174562</v>
      </c>
      <c r="DA192" s="2">
        <f t="shared" si="209"/>
        <v>-0.65170166545981589</v>
      </c>
      <c r="DB192" s="2">
        <f t="shared" si="210"/>
        <v>-0.13280212483398982</v>
      </c>
      <c r="DC192" s="2"/>
      <c r="DF192" s="2">
        <f t="shared" si="205"/>
        <v>-0.54288781716391732</v>
      </c>
      <c r="DG192" s="2">
        <f t="shared" si="205"/>
        <v>-1.0382516297944622</v>
      </c>
      <c r="DH192" s="2">
        <f t="shared" si="206"/>
        <v>2.886665654271825</v>
      </c>
      <c r="DI192" s="2">
        <f t="shared" si="299"/>
        <v>-0.88085788271399235</v>
      </c>
      <c r="DJ192" s="2">
        <f t="shared" si="299"/>
        <v>0</v>
      </c>
      <c r="DM192" s="2"/>
      <c r="DN192" s="2">
        <f t="shared" si="245"/>
        <v>1.0624169986719751</v>
      </c>
      <c r="DO192" s="2">
        <f t="shared" si="212"/>
        <v>1.0012515644555657</v>
      </c>
      <c r="DP192" s="2">
        <f t="shared" si="246"/>
        <v>-0.59311981020166071</v>
      </c>
      <c r="DQ192" s="2"/>
      <c r="DR192" s="2">
        <f t="shared" si="247"/>
        <v>3.1866464339908864</v>
      </c>
      <c r="DS192" s="2">
        <f t="shared" si="248"/>
        <v>3.1547680260201267</v>
      </c>
      <c r="DT192" s="2" t="e">
        <v>#N/A</v>
      </c>
      <c r="DU192" s="2" t="e">
        <v>#N/A</v>
      </c>
      <c r="DV192" s="2">
        <f t="shared" si="213"/>
        <v>2.1707670043415339</v>
      </c>
      <c r="DW192" s="2">
        <f t="shared" si="249"/>
        <v>-4.5118343195266197</v>
      </c>
      <c r="DX192" s="2">
        <f t="shared" si="250"/>
        <v>3.8363171355498826</v>
      </c>
      <c r="DY192" s="2">
        <f t="shared" si="251"/>
        <v>2.1707670043415339</v>
      </c>
      <c r="DZ192" s="2">
        <f t="shared" si="252"/>
        <v>-2.1246458923512734</v>
      </c>
      <c r="EA192" s="2">
        <f t="shared" si="190"/>
        <v>-4.5364891518737789</v>
      </c>
      <c r="EB192" s="2">
        <f t="shared" si="190"/>
        <v>-2.9677419354838697</v>
      </c>
      <c r="EC192" s="2">
        <f t="shared" si="190"/>
        <v>4.6831955922865154</v>
      </c>
      <c r="ED192" s="2">
        <f t="shared" si="190"/>
        <v>3.9553752535496978</v>
      </c>
      <c r="EE192" s="2" t="e">
        <f t="shared" si="190"/>
        <v>#N/A</v>
      </c>
      <c r="EF192" s="2">
        <f t="shared" si="293"/>
        <v>4.3392504930966469</v>
      </c>
      <c r="EG192" s="2">
        <f t="shared" si="293"/>
        <v>2.1844660194174637</v>
      </c>
      <c r="EH192" s="2">
        <f t="shared" si="293"/>
        <v>-0.43541364296082463</v>
      </c>
      <c r="EI192" s="2">
        <f t="shared" si="275"/>
        <v>1.8678160919540332</v>
      </c>
      <c r="EJ192" s="2">
        <f t="shared" si="275"/>
        <v>1.8456375838926231</v>
      </c>
      <c r="EK192" s="2">
        <f t="shared" si="275"/>
        <v>-4.5118343195266197</v>
      </c>
      <c r="EL192" s="2">
        <f t="shared" si="275"/>
        <v>2.595155709342567</v>
      </c>
      <c r="EM192" s="2">
        <f t="shared" si="275"/>
        <v>-0.59382422802850554</v>
      </c>
      <c r="EN192" s="2">
        <f t="shared" si="275"/>
        <v>2.1008403361344463</v>
      </c>
      <c r="EO192" s="2">
        <f t="shared" si="240"/>
        <v>2.1707670043415339</v>
      </c>
      <c r="EP192" s="2">
        <f t="shared" si="240"/>
        <v>0.33259423503324559</v>
      </c>
      <c r="EQ192" s="2">
        <f t="shared" si="240"/>
        <v>-2.6548672566371723</v>
      </c>
      <c r="ER192" s="2">
        <f t="shared" si="240"/>
        <v>4.6831955922865154</v>
      </c>
      <c r="ES192" s="2">
        <f t="shared" si="240"/>
        <v>3.0434782608695476</v>
      </c>
      <c r="ET192" s="2">
        <f t="shared" si="240"/>
        <v>4.2216358839050061</v>
      </c>
      <c r="EU192" s="2">
        <f t="shared" si="198"/>
        <v>2.6</v>
      </c>
      <c r="EV192" s="2">
        <f t="shared" si="198"/>
        <v>2.1</v>
      </c>
      <c r="EW192" s="2">
        <f t="shared" si="253"/>
        <v>1.0447761194029903</v>
      </c>
      <c r="EX192" s="2">
        <f t="shared" si="253"/>
        <v>0.13404825737266535</v>
      </c>
      <c r="EY192" s="2">
        <f t="shared" si="254"/>
        <v>-4.7501794445712342</v>
      </c>
      <c r="EZ192" s="2">
        <f t="shared" si="254"/>
        <v>-21.549905501396548</v>
      </c>
      <c r="FA192" s="2">
        <f t="shared" si="255"/>
        <v>0.68493150684931781</v>
      </c>
      <c r="FB192" s="2">
        <f t="shared" si="281"/>
        <v>1.7400761283306032</v>
      </c>
      <c r="FC192" s="2">
        <f t="shared" si="281"/>
        <v>-0.10482180293501786</v>
      </c>
      <c r="FD192" s="2">
        <f t="shared" si="281"/>
        <v>1.1406844106463865</v>
      </c>
      <c r="FE192" s="2">
        <f t="shared" si="280"/>
        <v>1.7043437093147151</v>
      </c>
      <c r="FF192" s="2">
        <f t="shared" si="280"/>
        <v>2.2304832713754719</v>
      </c>
      <c r="FG192" s="2">
        <f t="shared" si="280"/>
        <v>0.67961165048544547</v>
      </c>
      <c r="FH192" s="2">
        <v>3.3</v>
      </c>
      <c r="FI192" s="2">
        <v>3.1</v>
      </c>
      <c r="FL192" s="2">
        <f t="shared" si="300"/>
        <v>0.35413140438538271</v>
      </c>
      <c r="FM192" s="2">
        <f t="shared" si="300"/>
        <v>0.35133746471913696</v>
      </c>
      <c r="FN192" s="2">
        <f t="shared" si="229"/>
        <v>0.82375777081096224</v>
      </c>
      <c r="FQ192" s="2">
        <f t="shared" si="301"/>
        <v>1.4240679408767054</v>
      </c>
      <c r="FR192" s="2">
        <f t="shared" si="301"/>
        <v>1.4127735023199639</v>
      </c>
      <c r="FS192" s="2">
        <f t="shared" si="231"/>
        <v>3.3359697487949536</v>
      </c>
      <c r="FT192" s="2">
        <f t="shared" si="302"/>
        <v>1.8874528945051372</v>
      </c>
      <c r="FU192" s="2">
        <f t="shared" si="302"/>
        <v>2.1482181713971649</v>
      </c>
      <c r="FX192" s="2">
        <f t="shared" si="289"/>
        <v>1.6896739913840442</v>
      </c>
      <c r="FY192" s="2">
        <f t="shared" si="289"/>
        <v>1.2151244584337473</v>
      </c>
      <c r="FZ192" s="2">
        <f t="shared" si="242"/>
        <v>3.3361993976882109</v>
      </c>
      <c r="GA192" s="2">
        <f t="shared" si="290"/>
        <v>1.4125669301388255</v>
      </c>
      <c r="GB192" s="2">
        <f t="shared" si="290"/>
        <v>1.7721217177030235</v>
      </c>
      <c r="GE192" s="2"/>
      <c r="GF192" s="2"/>
      <c r="GG192" s="2">
        <f t="shared" si="291"/>
        <v>-11.691585884034051</v>
      </c>
      <c r="GH192" s="2">
        <f t="shared" si="291"/>
        <v>-22.978484994356229</v>
      </c>
      <c r="GI192" s="2">
        <f t="shared" si="260"/>
        <v>-1.124437781109433</v>
      </c>
      <c r="GJ192" s="2">
        <f t="shared" si="261"/>
        <v>3.140830800405281</v>
      </c>
      <c r="GK192" s="2">
        <v>3.4</v>
      </c>
      <c r="GN192" s="2">
        <f t="shared" si="191"/>
        <v>-0.19999999999999996</v>
      </c>
      <c r="GQ192" s="2">
        <f t="shared" si="294"/>
        <v>-0.89999999999999991</v>
      </c>
      <c r="GT192" s="27">
        <f t="shared" ca="1" si="174"/>
        <v>100.29585798816569</v>
      </c>
      <c r="GU192" s="27">
        <f t="shared" ca="1" si="175"/>
        <v>101.76730486008836</v>
      </c>
      <c r="GV192" s="27">
        <f t="shared" ca="1" si="175"/>
        <v>102.26700251889169</v>
      </c>
      <c r="GW192" s="27">
        <f t="shared" ca="1" si="176"/>
        <v>99.524940617577201</v>
      </c>
      <c r="GX192" s="27">
        <f t="shared" ca="1" si="176"/>
        <v>100.29498525073748</v>
      </c>
      <c r="GY192" s="27">
        <f t="shared" ca="1" si="177"/>
        <v>99.868766404199462</v>
      </c>
      <c r="GZ192" s="27">
        <f t="shared" ca="1" si="178"/>
        <v>73.556231003039514</v>
      </c>
      <c r="HA192" s="27">
        <f t="shared" ca="1" si="179"/>
        <v>98.72712808273667</v>
      </c>
      <c r="HB192" s="27">
        <f t="shared" ca="1" si="179"/>
        <v>100.54945054945054</v>
      </c>
      <c r="HC192" s="27">
        <f t="shared" ca="1" si="179"/>
        <v>96.354166666666657</v>
      </c>
      <c r="HD192" s="27">
        <f t="shared" ca="1" si="179"/>
        <v>97.743467933491672</v>
      </c>
      <c r="HE192" s="27">
        <f t="shared" ca="1" si="180"/>
        <v>101.93164933135215</v>
      </c>
      <c r="HG192" s="27">
        <f t="shared" ca="1" si="181"/>
        <v>101.65413533834587</v>
      </c>
      <c r="HH192" s="27">
        <f t="shared" ca="1" si="182"/>
        <v>96.175637393767715</v>
      </c>
      <c r="HI192" s="27">
        <f t="shared" ca="1" si="182"/>
        <v>101.53452685421995</v>
      </c>
      <c r="HJ192" s="27">
        <f t="shared" ca="1" si="183"/>
        <v>99.881376037959683</v>
      </c>
      <c r="HK192" s="27">
        <f t="shared" ca="1" si="183"/>
        <v>102.88315629742033</v>
      </c>
      <c r="HL192" s="27">
        <f t="shared" ca="1" si="184"/>
        <v>101.19521912350598</v>
      </c>
      <c r="HM192" s="27">
        <f t="shared" ca="1" si="185"/>
        <v>129.78303747534517</v>
      </c>
      <c r="HN192" s="27">
        <f t="shared" ca="1" si="186"/>
        <v>96.174445294567718</v>
      </c>
      <c r="HO192" s="27">
        <f t="shared" ca="1" si="186"/>
        <v>103.40909090909089</v>
      </c>
      <c r="HP192" s="27">
        <f t="shared" ca="1" si="186"/>
        <v>98.533724340175951</v>
      </c>
      <c r="HQ192" s="27">
        <f t="shared" ca="1" si="186"/>
        <v>101.56815440289506</v>
      </c>
      <c r="HR192" s="27">
        <f t="shared" ca="1" si="187"/>
        <v>97.677793904208983</v>
      </c>
      <c r="HT192" s="27">
        <f t="shared" ca="1" si="296"/>
        <v>156.20351169928279</v>
      </c>
      <c r="HU192" s="27">
        <f t="shared" ca="1" si="296"/>
        <v>28.843462513582033</v>
      </c>
      <c r="HV192" s="27">
        <f t="shared" ca="1" si="296"/>
        <v>28.251836752902257</v>
      </c>
      <c r="HW192" s="27">
        <f t="shared" ca="1" si="297"/>
        <v>533.29083665338646</v>
      </c>
      <c r="HX192" s="27">
        <f t="shared" ca="1" si="297"/>
        <v>465.38114209827359</v>
      </c>
      <c r="HY192" s="27">
        <f t="shared" ca="1" si="233"/>
        <v>1000</v>
      </c>
      <c r="HZ192" s="27">
        <f t="shared" ca="1" si="298"/>
        <v>4.9021948168598088</v>
      </c>
      <c r="IA192" s="27">
        <f t="shared" ca="1" si="298"/>
        <v>16.559322907375474</v>
      </c>
      <c r="IB192" s="27">
        <f t="shared" ca="1" si="298"/>
        <v>17.050080230670286</v>
      </c>
      <c r="IC192" s="27">
        <f t="shared" ca="1" si="298"/>
        <v>52.616726228134674</v>
      </c>
      <c r="ID192" s="27">
        <f t="shared" ca="1" si="298"/>
        <v>26.516340332619702</v>
      </c>
      <c r="IE192" s="27">
        <f t="shared" ca="1" si="298"/>
        <v>18.094273017499034</v>
      </c>
      <c r="IG192" s="28">
        <f t="shared" ca="1" si="217"/>
        <v>0.3038896578671435</v>
      </c>
      <c r="IH192" s="28">
        <f t="shared" ca="1" si="217"/>
        <v>-6.3808730801789365E-2</v>
      </c>
      <c r="II192" s="28">
        <f t="shared" ca="1" si="217"/>
        <v>0.10299975450809049</v>
      </c>
      <c r="IJ192" s="28">
        <f t="shared" ca="1" si="218"/>
        <v>-0.31949409710769749</v>
      </c>
      <c r="IK192" s="24">
        <f t="shared" ca="1" si="234"/>
        <v>-0.66257477868114212</v>
      </c>
      <c r="IL192" s="28">
        <f t="shared" ca="1" si="219"/>
        <v>1.4811711939356396</v>
      </c>
      <c r="IM192" s="28">
        <f t="shared" ca="1" si="235"/>
        <v>1.0624169986719683</v>
      </c>
      <c r="IN192" s="3">
        <f t="shared" ca="1" si="236"/>
        <v>1.1616770968279422</v>
      </c>
      <c r="IO192" s="2">
        <f t="shared" si="256"/>
        <v>1.1000000000000001</v>
      </c>
      <c r="IQ192" s="2">
        <f t="shared" ca="1" si="220"/>
        <v>0.34308068157344462</v>
      </c>
      <c r="IS192" s="3">
        <f t="shared" ca="1" si="221"/>
        <v>-7.0955411749707417E-2</v>
      </c>
      <c r="IT192" s="3">
        <f t="shared" ca="1" si="222"/>
        <v>2.5603086561366867E-2</v>
      </c>
      <c r="IU192" s="3">
        <f t="shared" si="223"/>
        <v>-0.19999999999999996</v>
      </c>
      <c r="IV192" s="3">
        <f t="shared" ca="1" si="224"/>
        <v>-0.15464767481165939</v>
      </c>
      <c r="IX192" s="28">
        <f ca="1">$HL192/100*(GZ192-100)*AL192/1000+(HM192-100)*HZ192/$HY192</f>
        <v>-4.1316557924936798E-2</v>
      </c>
      <c r="IY192" s="28">
        <f ca="1">$HL192/100*(HA192-100)*AM192/1000+(HN192-100)*IA192/$HY192</f>
        <v>-8.3957964080461994E-2</v>
      </c>
      <c r="IZ192" s="28">
        <f ca="1">$HL192/100*(HB192-100)*AN192/1000+(HO192-100)*IB192/$HY192</f>
        <v>6.8133591888500489E-2</v>
      </c>
      <c r="JA192" s="28">
        <f ca="1">$HL192/100*(HC192-100)*AO192/1000+(HP192-100)*IC192/$HY192</f>
        <v>-0.27637871261734243</v>
      </c>
      <c r="JB192" s="28">
        <f ca="1">$HL192/100*(HD192-100)*AP192/1000+(HQ192-100)*ID192/$HY192</f>
        <v>-3.1490366376187483E-2</v>
      </c>
      <c r="JC192" s="28">
        <f ca="1">$HL192/100*(HE192-100)*AQ192/1000+(HR192-100)*IE192/$HY192</f>
        <v>-2.9238956289523096E-3</v>
      </c>
      <c r="JE192" s="3">
        <f t="shared" ca="1" si="268"/>
        <v>-3.3541318820731414E-2</v>
      </c>
      <c r="JF192" s="3">
        <f t="shared" ca="1" si="268"/>
        <v>3.1076767749647793E-2</v>
      </c>
      <c r="JG192" s="3">
        <f t="shared" ca="1" si="268"/>
        <v>-1.1150642735367755E-4</v>
      </c>
      <c r="JH192" s="3">
        <f t="shared" ca="1" si="268"/>
        <v>-4.1915423224331561E-2</v>
      </c>
      <c r="JI192" s="3">
        <f t="shared" ca="1" si="268"/>
        <v>-5.4391461041490029E-2</v>
      </c>
      <c r="JJ192" s="3">
        <f t="shared" ca="1" si="268"/>
        <v>-4.3468867820260493E-3</v>
      </c>
      <c r="JK192" s="3">
        <f>IO192-IO191</f>
        <v>-0.19999999999999996</v>
      </c>
      <c r="JL192" s="3">
        <f t="shared" ca="1" si="226"/>
        <v>-0.16634717475191485</v>
      </c>
      <c r="JN192" s="10">
        <f>COUNTIF(EI192:ET192,"&gt;2")</f>
        <v>6</v>
      </c>
      <c r="JP192" s="2">
        <f>AVERAGE(CS192,CS180,CS168,CS156,CS144,CS132,CS120,CS108,CS96,CS84)</f>
        <v>0.35203095195247519</v>
      </c>
      <c r="JQ192" s="2">
        <f>CS192-JP192</f>
        <v>-0.22045200458406161</v>
      </c>
      <c r="JR192" s="2">
        <f>AVERAGE(CT192,CT180,CT168,CT156,CT144,CT132,CT120,CT108,CT96,CT84)</f>
        <v>0.35641283715631483</v>
      </c>
      <c r="JS192" s="2">
        <f>CT192-JR192</f>
        <v>-0.23234335824811567</v>
      </c>
      <c r="KH192" s="2">
        <f>(DN192*$DN$4)+(FB192*$FB$3)+(FC192*$FC$3)+(FD192*$FD$3)+(FE192*$FE$3)+(FF192*$FF$3)+(FG192*$FG$3)</f>
        <v>1.3730269682598735</v>
      </c>
      <c r="KI192" s="2">
        <f>F192-KH192</f>
        <v>-0.27302696825987338</v>
      </c>
      <c r="KJ192" s="2">
        <f>MAX(DN192,FB192:FG192)</f>
        <v>2.2304832713754719</v>
      </c>
      <c r="KK192" s="2">
        <f>MIN(DN192,FB192:FG192)</f>
        <v>-0.10482180293501786</v>
      </c>
      <c r="KL192" s="2">
        <f t="shared" si="257"/>
        <v>2.3353050743104897</v>
      </c>
      <c r="KO192" s="2">
        <f>BO192</f>
        <v>102.18</v>
      </c>
      <c r="KP192" s="2">
        <f>100*((BO186/BO174)-1)</f>
        <v>-5.6592592592592634</v>
      </c>
      <c r="KQ192" s="2">
        <f t="shared" si="263"/>
        <v>-5.6592592592592634</v>
      </c>
      <c r="KR192" s="2">
        <f>100*((BO180/BO168)-1)</f>
        <v>-3.0558060314597735</v>
      </c>
      <c r="KS192" s="2">
        <f t="shared" si="274"/>
        <v>-3.0558060314597735</v>
      </c>
      <c r="KT192" s="3">
        <f>BP192</f>
        <v>1.8267</v>
      </c>
      <c r="KU192" s="3">
        <f>BQ192</f>
        <v>33.634347826086952</v>
      </c>
      <c r="KV192" s="3">
        <f t="shared" si="207"/>
        <v>18.412628141504872</v>
      </c>
      <c r="KW192" s="2">
        <f t="shared" si="200"/>
        <v>47.199808904197965</v>
      </c>
      <c r="KX192" s="2">
        <f t="shared" si="200"/>
        <v>33.683511735650335</v>
      </c>
      <c r="LA192">
        <v>2</v>
      </c>
      <c r="LB192">
        <v>0</v>
      </c>
      <c r="LE192" s="2" t="e">
        <v>#N/A</v>
      </c>
      <c r="LF192" s="2" t="e">
        <v>#N/A</v>
      </c>
      <c r="LG192" s="2" t="e">
        <v>#N/A</v>
      </c>
      <c r="LH192" s="2" t="e">
        <v>#N/A</v>
      </c>
      <c r="LI192" s="2" t="e">
        <v>#N/A</v>
      </c>
      <c r="LJ192" s="2" t="e">
        <v>#N/A</v>
      </c>
      <c r="LK192" s="2">
        <v>86.950834727705512</v>
      </c>
      <c r="LL192" s="2" t="e">
        <v>#N/A</v>
      </c>
      <c r="LM192" s="2" t="e">
        <v>#N/A</v>
      </c>
      <c r="LN192" s="2">
        <v>77.911111434141944</v>
      </c>
      <c r="LO192" s="2">
        <v>55.99252429573437</v>
      </c>
      <c r="LP192" s="2">
        <v>64.525882024032043</v>
      </c>
      <c r="LQ192" s="2" t="e">
        <v>#N/A</v>
      </c>
      <c r="LR192" s="2" t="e">
        <v>#N/A</v>
      </c>
      <c r="LS192" s="2" t="e">
        <v>#N/A</v>
      </c>
      <c r="LT192" s="2" t="e">
        <v>#N/A</v>
      </c>
      <c r="LU192" s="2" t="e">
        <v>#N/A</v>
      </c>
      <c r="LV192" s="2" t="e">
        <v>#N/A</v>
      </c>
      <c r="LW192" s="2" t="e">
        <v>#N/A</v>
      </c>
      <c r="LX192" s="2" t="e">
        <v>#N/A</v>
      </c>
      <c r="LY192" s="2">
        <v>76.320294771116821</v>
      </c>
      <c r="LZ192" s="2" t="e">
        <v>#N/A</v>
      </c>
      <c r="MA192" s="2" t="e">
        <v>#N/A</v>
      </c>
      <c r="MB192" s="2" t="e">
        <v>#N/A</v>
      </c>
      <c r="MC192" s="2" t="e">
        <v>#N/A</v>
      </c>
      <c r="MD192" s="2" t="e">
        <v>#N/A</v>
      </c>
      <c r="ME192" s="2" t="e">
        <v>#N/A</v>
      </c>
      <c r="MF192" s="2" t="e">
        <v>#N/A</v>
      </c>
      <c r="MG192" s="2" t="e">
        <v>#N/A</v>
      </c>
      <c r="MH192" s="2">
        <v>74.914526725831067</v>
      </c>
      <c r="MI192" s="2" t="e">
        <v>#N/A</v>
      </c>
      <c r="MJ192" s="2" t="e">
        <v>#N/A</v>
      </c>
      <c r="MK192" s="2" t="e">
        <v>#N/A</v>
      </c>
      <c r="ML192" s="2" t="e">
        <v>#N/A</v>
      </c>
      <c r="MM192" s="2" t="e">
        <v>#N/A</v>
      </c>
      <c r="MN192" s="2" t="e">
        <v>#N/A</v>
      </c>
      <c r="MO192" s="2" t="e">
        <v>#N/A</v>
      </c>
      <c r="MP192" s="2">
        <v>50.961653876723503</v>
      </c>
      <c r="MQ192" s="2" t="e">
        <v>#N/A</v>
      </c>
      <c r="MR192" s="2" t="e">
        <v>#N/A</v>
      </c>
      <c r="MS192" s="10" t="e">
        <v>#N/A</v>
      </c>
      <c r="MT192" s="2" t="e">
        <v>#N/A</v>
      </c>
      <c r="MU192" s="2" t="e">
        <v>#N/A</v>
      </c>
      <c r="MV192" s="2" t="e">
        <v>#N/A</v>
      </c>
      <c r="MX192" s="22" t="e">
        <v>#N/A</v>
      </c>
      <c r="MY192" s="22" t="e">
        <v>#N/A</v>
      </c>
      <c r="MZ192" s="22" t="e">
        <v>#N/A</v>
      </c>
      <c r="NA192" s="22" t="e">
        <v>#N/A</v>
      </c>
      <c r="NB192" s="22" t="e">
        <v>#N/A</v>
      </c>
      <c r="NC192" s="22" t="e">
        <v>#N/A</v>
      </c>
      <c r="ND192" s="22">
        <v>1</v>
      </c>
      <c r="NE192" s="22" t="e">
        <v>#N/A</v>
      </c>
      <c r="NF192" s="22" t="e">
        <v>#N/A</v>
      </c>
      <c r="NG192" s="22">
        <v>2</v>
      </c>
      <c r="NH192" s="23">
        <v>8</v>
      </c>
      <c r="NI192" s="22">
        <v>27</v>
      </c>
      <c r="NJ192" s="22" t="e">
        <v>#N/A</v>
      </c>
      <c r="NK192" s="22" t="e">
        <v>#N/A</v>
      </c>
      <c r="NL192" s="23" t="e">
        <v>#N/A</v>
      </c>
      <c r="NM192" s="3" t="e">
        <v>#N/A</v>
      </c>
      <c r="NN192" s="22" t="e">
        <v>#N/A</v>
      </c>
      <c r="NO192" s="22" t="e">
        <v>#N/A</v>
      </c>
      <c r="NP192" s="22" t="e">
        <v>#N/A</v>
      </c>
      <c r="NQ192" s="22" t="e">
        <v>#N/A</v>
      </c>
      <c r="NR192" s="23">
        <v>1</v>
      </c>
      <c r="NS192" s="22" t="e">
        <v>#N/A</v>
      </c>
      <c r="NT192" s="22" t="e">
        <v>#N/A</v>
      </c>
      <c r="NU192" s="23" t="e">
        <v>#N/A</v>
      </c>
      <c r="NV192" s="3" t="e">
        <v>#N/A</v>
      </c>
      <c r="NW192" s="22" t="e">
        <v>#N/A</v>
      </c>
      <c r="NX192" s="22" t="e">
        <v>#N/A</v>
      </c>
      <c r="NY192" s="22" t="e">
        <v>#N/A</v>
      </c>
      <c r="NZ192" s="22" t="e">
        <v>#N/A</v>
      </c>
      <c r="OA192" s="23">
        <v>12</v>
      </c>
      <c r="OB192" s="22" t="e">
        <v>#N/A</v>
      </c>
      <c r="OC192" s="22" t="e">
        <v>#N/A</v>
      </c>
      <c r="OD192" s="22" t="e">
        <v>#N/A</v>
      </c>
      <c r="OE192" s="22" t="e">
        <v>#N/A</v>
      </c>
      <c r="OF192" s="22" t="e">
        <v>#N/A</v>
      </c>
      <c r="OG192" s="22" t="e">
        <v>#N/A</v>
      </c>
      <c r="OH192" s="23" t="e">
        <v>#N/A</v>
      </c>
      <c r="OI192" s="22">
        <v>3</v>
      </c>
      <c r="OJ192" s="22" t="e">
        <v>#N/A</v>
      </c>
      <c r="OK192" s="22" t="e">
        <v>#N/A</v>
      </c>
      <c r="OL192" s="22" t="e">
        <v>#N/A</v>
      </c>
      <c r="OM192" s="23" t="e">
        <v>#N/A</v>
      </c>
      <c r="ON192" s="22" t="e">
        <v>#N/A</v>
      </c>
      <c r="OO192" s="22" t="e">
        <v>#N/A</v>
      </c>
      <c r="OQ192">
        <f t="shared" si="258"/>
        <v>-2</v>
      </c>
      <c r="OR192" s="23" t="e">
        <f t="shared" ca="1" si="238"/>
        <v>#N/A</v>
      </c>
      <c r="OS192" s="23" t="e">
        <f t="shared" ca="1" si="238"/>
        <v>#N/A</v>
      </c>
      <c r="OT192" s="23" t="e">
        <f t="shared" ca="1" si="238"/>
        <v>#N/A</v>
      </c>
      <c r="OU192" s="23" t="e">
        <f t="shared" ca="1" si="238"/>
        <v>#N/A</v>
      </c>
      <c r="OV192" s="23" t="e">
        <f t="shared" ca="1" si="238"/>
        <v>#N/A</v>
      </c>
      <c r="OW192" s="23" t="e">
        <f t="shared" ca="1" si="238"/>
        <v>#N/A</v>
      </c>
      <c r="OX192" s="23">
        <f t="shared" ca="1" si="238"/>
        <v>1.003432986132335</v>
      </c>
      <c r="OY192" s="23" t="e">
        <f t="shared" ca="1" si="238"/>
        <v>#N/A</v>
      </c>
      <c r="OZ192" s="23" t="e">
        <f t="shared" ca="1" si="238"/>
        <v>#N/A</v>
      </c>
      <c r="PA192" s="23">
        <f t="shared" ca="1" si="295"/>
        <v>1.0050338524469005</v>
      </c>
      <c r="PB192" s="23">
        <f t="shared" ca="1" si="295"/>
        <v>1.0094916923691255</v>
      </c>
      <c r="PC192" s="23">
        <f t="shared" ca="1" si="295"/>
        <v>1.0126189625038791</v>
      </c>
      <c r="PD192" s="23" t="e">
        <f t="shared" ca="1" si="295"/>
        <v>#N/A</v>
      </c>
      <c r="PE192" s="23" t="e">
        <f t="shared" ca="1" si="295"/>
        <v>#N/A</v>
      </c>
      <c r="PF192" s="23" t="e">
        <f t="shared" ca="1" si="295"/>
        <v>#N/A</v>
      </c>
      <c r="PG192" s="23" t="e">
        <f t="shared" ca="1" si="295"/>
        <v>#N/A</v>
      </c>
      <c r="PH192" s="23" t="e">
        <f t="shared" ca="1" si="295"/>
        <v>#N/A</v>
      </c>
      <c r="PI192" s="23" t="e">
        <f t="shared" ca="1" si="295"/>
        <v>#N/A</v>
      </c>
      <c r="PJ192" s="23" t="e">
        <f t="shared" ca="1" si="264"/>
        <v>#N/A</v>
      </c>
      <c r="PK192" s="23" t="e">
        <f t="shared" ca="1" si="264"/>
        <v>#N/A</v>
      </c>
      <c r="PL192" s="23">
        <f t="shared" ca="1" si="264"/>
        <v>1.0069455299200591</v>
      </c>
      <c r="PM192" s="23" t="e">
        <f t="shared" ca="1" si="264"/>
        <v>#N/A</v>
      </c>
      <c r="PN192" s="23" t="e">
        <f t="shared" ca="1" si="264"/>
        <v>#N/A</v>
      </c>
      <c r="PO192" s="23" t="e">
        <f t="shared" ca="1" si="264"/>
        <v>#N/A</v>
      </c>
      <c r="PP192" s="23" t="e">
        <f t="shared" ca="1" si="262"/>
        <v>#N/A</v>
      </c>
      <c r="PQ192" s="23" t="e">
        <f t="shared" ca="1" si="262"/>
        <v>#N/A</v>
      </c>
      <c r="PR192" s="23" t="e">
        <f t="shared" ca="1" si="262"/>
        <v>#N/A</v>
      </c>
      <c r="PS192" s="23" t="e">
        <f t="shared" ca="1" si="262"/>
        <v>#N/A</v>
      </c>
      <c r="PT192" s="23" t="e">
        <f t="shared" ca="1" si="262"/>
        <v>#N/A</v>
      </c>
      <c r="PU192" s="23">
        <f t="shared" ca="1" si="262"/>
        <v>1.0063850624204407</v>
      </c>
      <c r="PV192" s="23" t="e">
        <f t="shared" ca="1" si="262"/>
        <v>#N/A</v>
      </c>
      <c r="PW192" s="23" t="e">
        <f t="shared" ca="1" si="262"/>
        <v>#N/A</v>
      </c>
      <c r="PX192" s="23" t="e">
        <f t="shared" ca="1" si="262"/>
        <v>#N/A</v>
      </c>
      <c r="PY192" s="23" t="e">
        <f t="shared" ca="1" si="292"/>
        <v>#N/A</v>
      </c>
      <c r="PZ192" s="23" t="e">
        <f t="shared" ca="1" si="292"/>
        <v>#N/A</v>
      </c>
      <c r="QA192" s="23" t="e">
        <f t="shared" ca="1" si="273"/>
        <v>#N/A</v>
      </c>
      <c r="QB192" s="23" t="e">
        <f t="shared" ca="1" si="273"/>
        <v>#N/A</v>
      </c>
      <c r="QC192" s="23">
        <f t="shared" ca="1" si="273"/>
        <v>1.0089992382316273</v>
      </c>
      <c r="QD192" s="23" t="e">
        <f t="shared" ca="1" si="273"/>
        <v>#N/A</v>
      </c>
      <c r="QE192" s="23" t="e">
        <f t="shared" ca="1" si="273"/>
        <v>#N/A</v>
      </c>
      <c r="QF192" s="23" t="e">
        <f t="shared" ca="1" si="273"/>
        <v>#N/A</v>
      </c>
      <c r="QG192" s="23" t="e">
        <f t="shared" ca="1" si="194"/>
        <v>#N/A</v>
      </c>
      <c r="QH192" s="23" t="e">
        <f t="shared" ca="1" si="194"/>
        <v>#N/A</v>
      </c>
      <c r="QI192" s="23" t="e">
        <f t="shared" ca="1" si="194"/>
        <v>#N/A</v>
      </c>
      <c r="QJ192" s="26" t="e">
        <f t="shared" ca="1" si="211"/>
        <v>#N/A</v>
      </c>
    </row>
    <row r="193" spans="1:452" x14ac:dyDescent="0.35">
      <c r="A193" t="s">
        <v>1258</v>
      </c>
      <c r="B193" s="25">
        <v>38078</v>
      </c>
      <c r="C193" t="s">
        <v>812</v>
      </c>
      <c r="D193" s="2">
        <v>77.599999999999994</v>
      </c>
      <c r="E193" s="2">
        <v>76.400000000000006</v>
      </c>
      <c r="F193" s="2">
        <v>1.1000000000000001</v>
      </c>
      <c r="G193" s="2">
        <v>81</v>
      </c>
      <c r="H193" s="2">
        <v>76.315493941974793</v>
      </c>
      <c r="I193" s="2">
        <v>80.950875372215023</v>
      </c>
      <c r="J193" s="2">
        <v>83.8</v>
      </c>
      <c r="K193" s="2">
        <v>68.5</v>
      </c>
      <c r="L193" s="2">
        <v>68.443734270452438</v>
      </c>
      <c r="M193" s="2">
        <v>74.3</v>
      </c>
      <c r="N193" s="2">
        <v>69.7</v>
      </c>
      <c r="O193" s="2">
        <v>70.5</v>
      </c>
      <c r="P193" s="2">
        <v>67.900000000000006</v>
      </c>
      <c r="Q193" s="2">
        <v>128.80000000000001</v>
      </c>
      <c r="R193" s="2">
        <v>71.099999999999994</v>
      </c>
      <c r="S193" s="2">
        <v>69.7</v>
      </c>
      <c r="T193" s="2">
        <v>41.1</v>
      </c>
      <c r="U193" s="2">
        <v>51</v>
      </c>
      <c r="V193" s="2">
        <v>75.5</v>
      </c>
      <c r="W193" s="2">
        <v>38</v>
      </c>
      <c r="X193" s="2">
        <v>102.9</v>
      </c>
      <c r="Y193" s="2" t="e">
        <v>#N/A</v>
      </c>
      <c r="Z193" s="2">
        <v>52.3</v>
      </c>
      <c r="AA193" s="2">
        <v>84.4</v>
      </c>
      <c r="AB193" s="2">
        <v>136.4</v>
      </c>
      <c r="AC193" s="2">
        <v>123.7</v>
      </c>
      <c r="AD193" s="2">
        <v>73.5</v>
      </c>
      <c r="AE193" s="2">
        <v>129.30000000000001</v>
      </c>
      <c r="AF193" s="2">
        <v>82.1</v>
      </c>
      <c r="AG193" s="22">
        <v>533</v>
      </c>
      <c r="AH193" s="22">
        <v>467</v>
      </c>
      <c r="AI193" s="22">
        <v>152</v>
      </c>
      <c r="AJ193" s="22">
        <v>26</v>
      </c>
      <c r="AK193" s="22">
        <v>26</v>
      </c>
      <c r="AL193" s="22">
        <v>7</v>
      </c>
      <c r="AM193" s="22">
        <v>16</v>
      </c>
      <c r="AN193" s="22">
        <v>18</v>
      </c>
      <c r="AO193" s="22">
        <v>54</v>
      </c>
      <c r="AP193" s="22">
        <v>32</v>
      </c>
      <c r="AQ193" s="22">
        <v>20</v>
      </c>
      <c r="AR193" s="2">
        <v>70.7</v>
      </c>
      <c r="AS193" s="2">
        <v>61.5</v>
      </c>
      <c r="AT193" s="2">
        <v>128.80000000000001</v>
      </c>
      <c r="AU193" s="2">
        <v>60.2</v>
      </c>
      <c r="AV193" s="2">
        <v>83.4</v>
      </c>
      <c r="AW193" s="2">
        <v>73.3</v>
      </c>
      <c r="AX193" s="2">
        <v>71.099999999999994</v>
      </c>
      <c r="AY193" s="2">
        <v>90.9</v>
      </c>
      <c r="AZ193" s="2">
        <v>99.4</v>
      </c>
      <c r="BA193" s="2">
        <v>38</v>
      </c>
      <c r="BB193" s="2">
        <v>71.400000000000006</v>
      </c>
      <c r="BC193" s="2">
        <v>78.900000000000006</v>
      </c>
      <c r="BD193" s="3" t="e">
        <v>#N/A</v>
      </c>
      <c r="BE193" s="3" t="e">
        <v>#N/A</v>
      </c>
      <c r="BF193" s="3" t="e">
        <v>#N/A</v>
      </c>
      <c r="BG193" s="3" t="e">
        <v>#N/A</v>
      </c>
      <c r="BH193" s="3" t="e">
        <v>#N/A</v>
      </c>
      <c r="BI193" s="2">
        <v>185.7</v>
      </c>
      <c r="BJ193" s="2">
        <v>2.5</v>
      </c>
      <c r="BK193" s="2">
        <v>2</v>
      </c>
      <c r="BL193" s="2">
        <v>67.8</v>
      </c>
      <c r="BM193" s="2">
        <v>75</v>
      </c>
      <c r="BN193" s="10">
        <v>362</v>
      </c>
      <c r="BO193" s="3">
        <v>102.06</v>
      </c>
      <c r="BP193" s="22">
        <v>1.8005</v>
      </c>
      <c r="BQ193" s="3">
        <v>33.590909090909086</v>
      </c>
      <c r="BR193" s="23">
        <v>5.7095238095238088</v>
      </c>
      <c r="BS193" s="2">
        <v>43</v>
      </c>
      <c r="BT193" s="3">
        <v>69.11</v>
      </c>
      <c r="BU193" s="2">
        <v>1.8</v>
      </c>
      <c r="BV193" s="2">
        <v>1.8</v>
      </c>
      <c r="BW193" s="2">
        <v>4.2</v>
      </c>
      <c r="BX193" s="2">
        <v>3</v>
      </c>
      <c r="BY193" s="23">
        <v>187.4</v>
      </c>
      <c r="BZ193" s="2">
        <v>95.3</v>
      </c>
      <c r="CA193" s="2">
        <v>80</v>
      </c>
      <c r="CB193" s="3">
        <v>86.15</v>
      </c>
      <c r="CC193" s="2">
        <v>82.7</v>
      </c>
      <c r="CD193" s="2">
        <v>104</v>
      </c>
      <c r="CE193" s="2">
        <v>95.321848178765265</v>
      </c>
      <c r="CF193" s="3">
        <v>85.946108536752021</v>
      </c>
      <c r="CG193" s="2">
        <v>82.636844075227003</v>
      </c>
      <c r="CH193" s="23">
        <v>195.84673289888218</v>
      </c>
      <c r="CI193" s="3">
        <v>86.054332332343293</v>
      </c>
      <c r="CM193" s="2">
        <f t="shared" si="196"/>
        <v>18.65643381888869</v>
      </c>
      <c r="CN193" s="2">
        <f t="shared" si="196"/>
        <v>3.1710768172862034</v>
      </c>
      <c r="CO193" s="2">
        <f t="shared" si="197"/>
        <v>116.46120924315844</v>
      </c>
      <c r="CR193" s="2">
        <f t="shared" si="201"/>
        <v>0.3880983182406173</v>
      </c>
      <c r="CS193" s="2">
        <f t="shared" si="201"/>
        <v>0.39421813403418055</v>
      </c>
      <c r="CT193" s="2">
        <f t="shared" si="202"/>
        <v>0.37174721189590726</v>
      </c>
      <c r="CU193" s="2">
        <f t="shared" si="202"/>
        <v>0.12220834213338509</v>
      </c>
      <c r="CV193" s="2">
        <f t="shared" si="202"/>
        <v>0.10283063251775203</v>
      </c>
      <c r="CW193" s="2">
        <f t="shared" si="203"/>
        <v>-0.14164305949007694</v>
      </c>
      <c r="CX193" s="2">
        <f t="shared" si="204"/>
        <v>0.73529411764705876</v>
      </c>
      <c r="CY193" s="2">
        <f t="shared" si="244"/>
        <v>0.868306801736626</v>
      </c>
      <c r="CZ193" s="2">
        <f t="shared" si="208"/>
        <v>1.2315270935960589</v>
      </c>
      <c r="DA193" s="2">
        <f t="shared" si="209"/>
        <v>-0.58309037900873395</v>
      </c>
      <c r="DB193" s="2">
        <f t="shared" si="210"/>
        <v>0.39893617021276218</v>
      </c>
      <c r="DC193" s="2"/>
      <c r="DF193" s="2">
        <f t="shared" si="205"/>
        <v>1.4763973899616811</v>
      </c>
      <c r="DG193" s="2">
        <f t="shared" si="205"/>
        <v>1.2409704989795323</v>
      </c>
      <c r="DH193" s="2">
        <f t="shared" si="206"/>
        <v>2.4991040461080027</v>
      </c>
      <c r="DI193" s="2">
        <f t="shared" si="299"/>
        <v>0</v>
      </c>
      <c r="DJ193" s="2">
        <f t="shared" si="299"/>
        <v>0</v>
      </c>
      <c r="DM193" s="2"/>
      <c r="DN193" s="2">
        <f t="shared" si="245"/>
        <v>1.192052980132458</v>
      </c>
      <c r="DO193" s="2">
        <f t="shared" si="212"/>
        <v>0.99750623441396158</v>
      </c>
      <c r="DP193" s="2">
        <f t="shared" si="246"/>
        <v>-0.47505938242280954</v>
      </c>
      <c r="DQ193" s="2"/>
      <c r="DR193" s="2">
        <f t="shared" si="247"/>
        <v>3.007518796992481</v>
      </c>
      <c r="DS193" s="2">
        <f t="shared" si="248"/>
        <v>3.0766154129632173</v>
      </c>
      <c r="DT193" s="2" t="e">
        <v>#N/A</v>
      </c>
      <c r="DU193" s="2" t="e">
        <v>#N/A</v>
      </c>
      <c r="DV193" s="2">
        <f t="shared" si="213"/>
        <v>1.5850144092218965</v>
      </c>
      <c r="DW193" s="2">
        <f t="shared" si="249"/>
        <v>-4.6632124352331434</v>
      </c>
      <c r="DX193" s="2">
        <f t="shared" si="250"/>
        <v>6.201550387596888</v>
      </c>
      <c r="DY193" s="2">
        <f t="shared" si="251"/>
        <v>1.2820512820512775</v>
      </c>
      <c r="DZ193" s="2">
        <f t="shared" si="252"/>
        <v>-0.57061340941511052</v>
      </c>
      <c r="EA193" s="2">
        <f t="shared" si="190"/>
        <v>-19.431279620853083</v>
      </c>
      <c r="EB193" s="2">
        <f t="shared" si="190"/>
        <v>-2.075226977950706</v>
      </c>
      <c r="EC193" s="2">
        <f t="shared" si="190"/>
        <v>4.6831955922865154</v>
      </c>
      <c r="ED193" s="2">
        <f t="shared" si="190"/>
        <v>3.3132530120482118</v>
      </c>
      <c r="EE193" s="2" t="e">
        <f t="shared" si="190"/>
        <v>#N/A</v>
      </c>
      <c r="EF193" s="2">
        <f t="shared" si="293"/>
        <v>1.1605415860734825</v>
      </c>
      <c r="EG193" s="2">
        <f t="shared" si="293"/>
        <v>2.4271844660194164</v>
      </c>
      <c r="EH193" s="2">
        <f t="shared" si="293"/>
        <v>-1.5873015873015817</v>
      </c>
      <c r="EI193" s="2">
        <f t="shared" si="275"/>
        <v>1.2893982808023008</v>
      </c>
      <c r="EJ193" s="2">
        <f t="shared" si="275"/>
        <v>1.9900497512437942</v>
      </c>
      <c r="EK193" s="2">
        <f t="shared" si="275"/>
        <v>-4.6632124352331434</v>
      </c>
      <c r="EL193" s="2">
        <f t="shared" si="275"/>
        <v>3.436426116838498</v>
      </c>
      <c r="EM193" s="2">
        <f t="shared" si="275"/>
        <v>0.36101083032491488</v>
      </c>
      <c r="EN193" s="2">
        <f t="shared" si="275"/>
        <v>2.2315202231520059</v>
      </c>
      <c r="EO193" s="2">
        <f t="shared" si="240"/>
        <v>1.2820512820512775</v>
      </c>
      <c r="EP193" s="2">
        <f t="shared" si="240"/>
        <v>0.77605321507761005</v>
      </c>
      <c r="EQ193" s="2">
        <f t="shared" si="240"/>
        <v>-2.1653543307086465</v>
      </c>
      <c r="ER193" s="2">
        <f t="shared" si="240"/>
        <v>4.6831955922865154</v>
      </c>
      <c r="ES193" s="2">
        <f t="shared" si="240"/>
        <v>3.0303030303030498</v>
      </c>
      <c r="ET193" s="2">
        <f t="shared" si="240"/>
        <v>3.9525691699604737</v>
      </c>
      <c r="EU193" s="2">
        <f t="shared" si="198"/>
        <v>2.5</v>
      </c>
      <c r="EV193" s="2">
        <f t="shared" si="198"/>
        <v>2</v>
      </c>
      <c r="EW193" s="2">
        <f t="shared" si="253"/>
        <v>1.9548872180451093</v>
      </c>
      <c r="EX193" s="2">
        <f t="shared" si="253"/>
        <v>1.0781671159029615</v>
      </c>
      <c r="EY193" s="2">
        <f t="shared" si="254"/>
        <v>17.195651663908372</v>
      </c>
      <c r="EZ193" s="2">
        <f t="shared" si="254"/>
        <v>-5.3750334345855748</v>
      </c>
      <c r="FA193" s="2">
        <f t="shared" si="255"/>
        <v>5.9113300492610765</v>
      </c>
      <c r="FB193" s="2">
        <f t="shared" si="281"/>
        <v>2.2925764192139875</v>
      </c>
      <c r="FC193" s="2">
        <f t="shared" si="281"/>
        <v>-0.4179728317659448</v>
      </c>
      <c r="FD193" s="2">
        <f t="shared" si="281"/>
        <v>1.6518424396442244</v>
      </c>
      <c r="FE193" s="2">
        <f t="shared" si="280"/>
        <v>2.1097546521275268</v>
      </c>
      <c r="FF193" s="2">
        <f t="shared" si="280"/>
        <v>2.3514851485148647</v>
      </c>
      <c r="FG193" s="2">
        <f t="shared" si="280"/>
        <v>1.6617790811339184</v>
      </c>
      <c r="FH193" s="2">
        <v>3.6</v>
      </c>
      <c r="FI193" s="2">
        <v>3.2</v>
      </c>
      <c r="FL193" s="2">
        <f t="shared" si="300"/>
        <v>0.3015355943486675</v>
      </c>
      <c r="FM193" s="2">
        <f t="shared" si="300"/>
        <v>0.32431684618474677</v>
      </c>
      <c r="FN193" s="2">
        <f t="shared" si="229"/>
        <v>0.8552083425506396</v>
      </c>
      <c r="FQ193" s="2">
        <f t="shared" si="301"/>
        <v>1.2116087752358951</v>
      </c>
      <c r="FR193" s="2">
        <f t="shared" si="301"/>
        <v>1.303591925647396</v>
      </c>
      <c r="FS193" s="2">
        <f t="shared" si="231"/>
        <v>3.4649669770301594</v>
      </c>
      <c r="FT193" s="2">
        <f t="shared" si="302"/>
        <v>2.3428521707764105</v>
      </c>
      <c r="FU193" s="2">
        <f t="shared" si="302"/>
        <v>2.1660463863629076</v>
      </c>
      <c r="FX193" s="2">
        <f t="shared" si="289"/>
        <v>1.6449934225137186</v>
      </c>
      <c r="FY193" s="2">
        <f t="shared" si="289"/>
        <v>1.192673261552013</v>
      </c>
      <c r="FZ193" s="2">
        <f t="shared" si="242"/>
        <v>3.3984872904715191</v>
      </c>
      <c r="GA193" s="2">
        <f t="shared" si="290"/>
        <v>1.4589221176702472</v>
      </c>
      <c r="GB193" s="2">
        <f t="shared" si="290"/>
        <v>1.836343831008902</v>
      </c>
      <c r="GE193" s="2"/>
      <c r="GF193" s="2"/>
      <c r="GG193" s="2">
        <f t="shared" si="291"/>
        <v>-3.6473295290971652</v>
      </c>
      <c r="GH193" s="2">
        <f t="shared" si="291"/>
        <v>-24.589406170377814</v>
      </c>
      <c r="GI193" s="2">
        <f t="shared" si="260"/>
        <v>0.84876543209877475</v>
      </c>
      <c r="GJ193" s="2">
        <f t="shared" si="261"/>
        <v>3.128153380423826</v>
      </c>
      <c r="GK193" s="2">
        <v>3.4</v>
      </c>
      <c r="GN193" s="2">
        <f t="shared" si="191"/>
        <v>0</v>
      </c>
      <c r="GQ193" s="2">
        <f t="shared" si="294"/>
        <v>-0.89999999999999991</v>
      </c>
      <c r="GT193" s="27">
        <f t="shared" ca="1" si="174"/>
        <v>100.44378698224854</v>
      </c>
      <c r="GU193" s="27">
        <f t="shared" ca="1" si="175"/>
        <v>102.65095729013254</v>
      </c>
      <c r="GV193" s="27">
        <f t="shared" ca="1" si="175"/>
        <v>103.5264483627204</v>
      </c>
      <c r="GW193" s="27">
        <f t="shared" ca="1" si="176"/>
        <v>99.524940617577201</v>
      </c>
      <c r="GX193" s="27">
        <f t="shared" ca="1" si="176"/>
        <v>101.03244837758112</v>
      </c>
      <c r="GY193" s="27">
        <f t="shared" ca="1" si="177"/>
        <v>100.26246719160106</v>
      </c>
      <c r="GZ193" s="27">
        <f t="shared" ca="1" si="178"/>
        <v>77.507598784194528</v>
      </c>
      <c r="HA193" s="27">
        <f t="shared" ca="1" si="179"/>
        <v>98.408910103420837</v>
      </c>
      <c r="HB193" s="27">
        <f t="shared" ca="1" si="179"/>
        <v>100.96153846153845</v>
      </c>
      <c r="HC193" s="27">
        <f t="shared" ca="1" si="179"/>
        <v>96.205357142857153</v>
      </c>
      <c r="HD193" s="27">
        <f t="shared" ref="HD193:HD256" ca="1" si="303">AF193/OFFSET(AF193,-MONTH($B193),0)*100</f>
        <v>97.50593824228028</v>
      </c>
      <c r="HE193" s="27">
        <f t="shared" ca="1" si="180"/>
        <v>101.33729569093613</v>
      </c>
      <c r="HG193" s="27">
        <f t="shared" ca="1" si="181"/>
        <v>101.04633781763826</v>
      </c>
      <c r="HH193" s="27">
        <f t="shared" ca="1" si="182"/>
        <v>96.861626248216851</v>
      </c>
      <c r="HI193" s="27">
        <f t="shared" ca="1" si="182"/>
        <v>102.58397932816537</v>
      </c>
      <c r="HJ193" s="27">
        <f t="shared" ca="1" si="183"/>
        <v>100</v>
      </c>
      <c r="HK193" s="27">
        <f t="shared" ca="1" si="183"/>
        <v>101.95488721804512</v>
      </c>
      <c r="HL193" s="27">
        <f t="shared" ca="1" si="184"/>
        <v>100.92715231788081</v>
      </c>
      <c r="HM193" s="27">
        <f t="shared" ca="1" si="185"/>
        <v>103.94944707740916</v>
      </c>
      <c r="HN193" s="27">
        <f t="shared" ca="1" si="186"/>
        <v>97.065637065637063</v>
      </c>
      <c r="HO193" s="27">
        <f t="shared" ca="1" si="186"/>
        <v>103.26241134751773</v>
      </c>
      <c r="HP193" s="27">
        <f t="shared" ca="1" si="186"/>
        <v>98.606016140865734</v>
      </c>
      <c r="HQ193" s="27">
        <f t="shared" ref="HQ193:HQ256" ca="1" si="304">OFFSET(AF193,-MONTH($B193),0)/AF181*100</f>
        <v>104.33705080545231</v>
      </c>
      <c r="HR193" s="27">
        <f t="shared" ca="1" si="187"/>
        <v>97.113997113997115</v>
      </c>
      <c r="HT193" s="27">
        <f t="shared" ca="1" si="296"/>
        <v>156.72680863037516</v>
      </c>
      <c r="HU193" s="27">
        <f t="shared" ca="1" si="296"/>
        <v>28.563323299217338</v>
      </c>
      <c r="HV193" s="27">
        <f t="shared" ca="1" si="296"/>
        <v>27.888741721854306</v>
      </c>
      <c r="HW193" s="27">
        <f t="shared" ca="1" si="297"/>
        <v>531.24721076571382</v>
      </c>
      <c r="HX193" s="27">
        <f t="shared" ca="1" si="297"/>
        <v>468.37427770352429</v>
      </c>
      <c r="HY193" s="27">
        <f t="shared" ca="1" si="233"/>
        <v>1000</v>
      </c>
      <c r="HZ193" s="27">
        <f t="shared" ca="1" si="298"/>
        <v>6.1042785304058702</v>
      </c>
      <c r="IA193" s="27">
        <f t="shared" ca="1" si="298"/>
        <v>16.363823267767124</v>
      </c>
      <c r="IB193" s="27">
        <f t="shared" ca="1" si="298"/>
        <v>17.029069163257788</v>
      </c>
      <c r="IC193" s="27">
        <f t="shared" ca="1" si="298"/>
        <v>52.438871045675477</v>
      </c>
      <c r="ID193" s="27">
        <f t="shared" ca="1" si="298"/>
        <v>25.744271876693926</v>
      </c>
      <c r="IE193" s="27">
        <f t="shared" ca="1" si="298"/>
        <v>18.151109477116279</v>
      </c>
      <c r="IG193" s="28">
        <f t="shared" ca="1" si="217"/>
        <v>0.2320702245659344</v>
      </c>
      <c r="IH193" s="28">
        <f t="shared" ca="1" si="217"/>
        <v>-2.0078455851514895E-2</v>
      </c>
      <c r="II193" s="28">
        <f t="shared" ca="1" si="217"/>
        <v>0.16460167376962467</v>
      </c>
      <c r="IJ193" s="28">
        <f t="shared" ca="1" si="218"/>
        <v>-0.25555426216356314</v>
      </c>
      <c r="IK193" s="24">
        <f t="shared" ca="1" si="234"/>
        <v>-0.63214770464760728</v>
      </c>
      <c r="IL193" s="28">
        <f t="shared" ca="1" si="219"/>
        <v>1.4022425774268477</v>
      </c>
      <c r="IM193" s="28">
        <f t="shared" ca="1" si="235"/>
        <v>1.1920529801324782</v>
      </c>
      <c r="IN193" s="3">
        <f t="shared" ca="1" si="236"/>
        <v>1.1466883152632845</v>
      </c>
      <c r="IO193" s="2">
        <f t="shared" si="256"/>
        <v>1.1000000000000001</v>
      </c>
      <c r="IQ193" s="2">
        <f t="shared" ca="1" si="220"/>
        <v>0.37659344248404414</v>
      </c>
      <c r="IS193" s="3">
        <f t="shared" ca="1" si="221"/>
        <v>4.373027495027447E-2</v>
      </c>
      <c r="IT193" s="3">
        <f t="shared" ca="1" si="222"/>
        <v>6.1601919261534188E-2</v>
      </c>
      <c r="IU193" s="3">
        <f t="shared" si="223"/>
        <v>0</v>
      </c>
      <c r="IV193" s="3">
        <f t="shared" ca="1" si="224"/>
        <v>-0.10533219421180866</v>
      </c>
      <c r="IX193" s="28">
        <f ca="1">$HL193/100*(GZ193-100)*AL193/1000+(HM193-100)*HZ193/$HY193</f>
        <v>-0.13479805524357108</v>
      </c>
      <c r="IY193" s="28">
        <f ca="1">$HL193/100*(HA193-100)*AM193/1000+(HN193-100)*IA193/$HY193</f>
        <v>-7.3710864036359472E-2</v>
      </c>
      <c r="IZ193" s="28">
        <f ca="1">$HL193/100*(HB193-100)*AN193/1000+(HO193-100)*IB193/$HY193</f>
        <v>7.3023989453970997E-2</v>
      </c>
      <c r="JA193" s="28">
        <f ca="1">$HL193/100*(HC193-100)*AO193/1000+(HP193-100)*IC193/$HY193</f>
        <v>-0.27990948855169467</v>
      </c>
      <c r="JB193" s="28">
        <f ca="1">$HL193/100*(HD193-100)*AP193/1000+(HQ193-100)*ID193/$HY193</f>
        <v>3.110427878689305E-2</v>
      </c>
      <c r="JC193" s="28">
        <f ca="1">$HL193/100*(HE193-100)*AQ193/1000+(HR193-100)*IE193/$HY193</f>
        <v>-2.5390265156480588E-2</v>
      </c>
      <c r="JE193" s="3">
        <f t="shared" ca="1" si="268"/>
        <v>-9.3481497318634282E-2</v>
      </c>
      <c r="JF193" s="3">
        <f t="shared" ca="1" si="268"/>
        <v>1.0247100044102522E-2</v>
      </c>
      <c r="JG193" s="3">
        <f t="shared" ca="1" si="268"/>
        <v>4.8903975654705084E-3</v>
      </c>
      <c r="JH193" s="3">
        <f t="shared" ca="1" si="268"/>
        <v>-3.5307759343522482E-3</v>
      </c>
      <c r="JI193" s="3">
        <f t="shared" ca="1" si="268"/>
        <v>6.2594645163080526E-2</v>
      </c>
      <c r="JJ193" s="3">
        <f t="shared" ca="1" si="268"/>
        <v>-2.2466369527528278E-2</v>
      </c>
      <c r="JK193" s="3">
        <f>IO193-IO192</f>
        <v>0</v>
      </c>
      <c r="JL193" s="3">
        <f t="shared" ca="1" si="226"/>
        <v>8.8591099753163774E-2</v>
      </c>
      <c r="JN193" s="10">
        <f>COUNTIF(EI193:ET193,"&gt;2")</f>
        <v>5</v>
      </c>
      <c r="JP193" s="2">
        <f>AVERAGE(CS193,CS181,CS169,CS157,CS145,CS133,CS121,CS109,CS97,CS85)</f>
        <v>0.43306069660876645</v>
      </c>
      <c r="JQ193" s="2">
        <f>CS193-JP193</f>
        <v>-3.8842562574585904E-2</v>
      </c>
      <c r="JR193" s="2">
        <f>AVERAGE(CT193,CT181,CT169,CT157,CT145,CT133,CT121,CT109,CT97,CT85)</f>
        <v>0.43231654623882515</v>
      </c>
      <c r="JS193" s="2">
        <f>CT193-JR193</f>
        <v>-6.0569334342917891E-2</v>
      </c>
      <c r="KH193" s="2">
        <f>(DN193*$DN$4)+(FB193*$FB$3)+(FC193*$FC$3)+(FD193*$FD$3)+(FE193*$FE$3)+(FF193*$FF$3)+(FG193*$FG$3)</f>
        <v>1.7667310688072615</v>
      </c>
      <c r="KI193" s="2">
        <f>F193-KH193</f>
        <v>-0.66673106880726141</v>
      </c>
      <c r="KJ193" s="2">
        <f>MAX(DN193,FB193:FG193)</f>
        <v>2.3514851485148647</v>
      </c>
      <c r="KK193" s="2">
        <f>MIN(DN193,FB193:FG193)</f>
        <v>-0.4179728317659448</v>
      </c>
      <c r="KL193" s="2">
        <f t="shared" si="257"/>
        <v>2.7694579802808095</v>
      </c>
      <c r="KO193" s="2">
        <f>BO193</f>
        <v>102.06</v>
      </c>
      <c r="KP193" s="2">
        <f>100*((BO187/BO175)-1)</f>
        <v>-4.7206070759830414</v>
      </c>
      <c r="KQ193" s="2">
        <f t="shared" si="263"/>
        <v>-4.7206070759830414</v>
      </c>
      <c r="KR193" s="2">
        <f>100*((BO181/BO169)-1)</f>
        <v>-4.5558539739381292</v>
      </c>
      <c r="KS193" s="2">
        <f t="shared" si="274"/>
        <v>-4.5558539739381292</v>
      </c>
      <c r="KT193" s="3">
        <f>BP193</f>
        <v>1.8005</v>
      </c>
      <c r="KU193" s="3">
        <f>BQ193</f>
        <v>33.590909090909086</v>
      </c>
      <c r="KV193" s="3">
        <f t="shared" si="207"/>
        <v>18.65643381888869</v>
      </c>
      <c r="KW193" s="2">
        <f t="shared" si="200"/>
        <v>47.138850386136703</v>
      </c>
      <c r="KX193" s="2">
        <f t="shared" si="200"/>
        <v>34.12952255671636</v>
      </c>
      <c r="LA193">
        <v>2</v>
      </c>
      <c r="LB193">
        <v>0</v>
      </c>
      <c r="LE193" s="2" t="e">
        <v>#N/A</v>
      </c>
      <c r="LF193" s="2" t="e">
        <v>#N/A</v>
      </c>
      <c r="LG193" s="2" t="e">
        <v>#N/A</v>
      </c>
      <c r="LH193" s="2" t="e">
        <v>#N/A</v>
      </c>
      <c r="LI193" s="2" t="e">
        <v>#N/A</v>
      </c>
      <c r="LJ193" s="2" t="e">
        <v>#N/A</v>
      </c>
      <c r="LK193" s="2">
        <v>87.290052912021366</v>
      </c>
      <c r="LL193" s="2" t="e">
        <v>#N/A</v>
      </c>
      <c r="LM193" s="2" t="e">
        <v>#N/A</v>
      </c>
      <c r="LN193" s="2">
        <v>78.029626297251269</v>
      </c>
      <c r="LO193" s="2">
        <v>56.187191987554598</v>
      </c>
      <c r="LP193" s="2">
        <v>64.89189212688288</v>
      </c>
      <c r="LQ193" s="2" t="e">
        <v>#N/A</v>
      </c>
      <c r="LR193" s="2" t="e">
        <v>#N/A</v>
      </c>
      <c r="LS193" s="2" t="e">
        <v>#N/A</v>
      </c>
      <c r="LT193" s="2" t="e">
        <v>#N/A</v>
      </c>
      <c r="LU193" s="2" t="e">
        <v>#N/A</v>
      </c>
      <c r="LV193" s="2" t="e">
        <v>#N/A</v>
      </c>
      <c r="LW193" s="2" t="e">
        <v>#N/A</v>
      </c>
      <c r="LX193" s="2" t="e">
        <v>#N/A</v>
      </c>
      <c r="LY193" s="2">
        <v>76.58563694215033</v>
      </c>
      <c r="LZ193" s="2" t="e">
        <v>#N/A</v>
      </c>
      <c r="MA193" s="2" t="e">
        <v>#N/A</v>
      </c>
      <c r="MB193" s="2" t="e">
        <v>#N/A</v>
      </c>
      <c r="MC193" s="2" t="e">
        <v>#N/A</v>
      </c>
      <c r="MD193" s="2" t="e">
        <v>#N/A</v>
      </c>
      <c r="ME193" s="2" t="e">
        <v>#N/A</v>
      </c>
      <c r="MF193" s="2" t="e">
        <v>#N/A</v>
      </c>
      <c r="MG193" s="2" t="e">
        <v>#N/A</v>
      </c>
      <c r="MH193" s="2">
        <v>74.689428005862453</v>
      </c>
      <c r="MI193" s="2" t="e">
        <v>#N/A</v>
      </c>
      <c r="MJ193" s="2" t="e">
        <v>#N/A</v>
      </c>
      <c r="MK193" s="2" t="e">
        <v>#N/A</v>
      </c>
      <c r="ML193" s="2" t="e">
        <v>#N/A</v>
      </c>
      <c r="MM193" s="2" t="e">
        <v>#N/A</v>
      </c>
      <c r="MN193" s="2" t="e">
        <v>#N/A</v>
      </c>
      <c r="MO193" s="2" t="e">
        <v>#N/A</v>
      </c>
      <c r="MP193" s="2">
        <v>51.059469493750989</v>
      </c>
      <c r="MQ193" s="2" t="e">
        <v>#N/A</v>
      </c>
      <c r="MR193" s="2" t="e">
        <v>#N/A</v>
      </c>
      <c r="MS193" s="10" t="e">
        <v>#N/A</v>
      </c>
      <c r="MT193" s="2" t="e">
        <v>#N/A</v>
      </c>
      <c r="MU193" s="2" t="e">
        <v>#N/A</v>
      </c>
      <c r="MV193" s="2" t="e">
        <v>#N/A</v>
      </c>
      <c r="MX193" s="22" t="e">
        <v>#N/A</v>
      </c>
      <c r="MY193" s="22" t="e">
        <v>#N/A</v>
      </c>
      <c r="MZ193" s="22" t="e">
        <v>#N/A</v>
      </c>
      <c r="NA193" s="22" t="e">
        <v>#N/A</v>
      </c>
      <c r="NB193" s="22" t="e">
        <v>#N/A</v>
      </c>
      <c r="NC193" s="22" t="e">
        <v>#N/A</v>
      </c>
      <c r="ND193" s="22">
        <v>1</v>
      </c>
      <c r="NE193" s="22" t="e">
        <v>#N/A</v>
      </c>
      <c r="NF193" s="22" t="e">
        <v>#N/A</v>
      </c>
      <c r="NG193" s="22">
        <v>2</v>
      </c>
      <c r="NH193" s="23">
        <v>8</v>
      </c>
      <c r="NI193" s="22">
        <v>27</v>
      </c>
      <c r="NJ193" s="22" t="e">
        <v>#N/A</v>
      </c>
      <c r="NK193" s="22" t="e">
        <v>#N/A</v>
      </c>
      <c r="NL193" s="23" t="e">
        <v>#N/A</v>
      </c>
      <c r="NM193" s="3" t="e">
        <v>#N/A</v>
      </c>
      <c r="NN193" s="22" t="e">
        <v>#N/A</v>
      </c>
      <c r="NO193" s="22" t="e">
        <v>#N/A</v>
      </c>
      <c r="NP193" s="22" t="e">
        <v>#N/A</v>
      </c>
      <c r="NQ193" s="22" t="e">
        <v>#N/A</v>
      </c>
      <c r="NR193" s="23">
        <v>1</v>
      </c>
      <c r="NS193" s="22" t="e">
        <v>#N/A</v>
      </c>
      <c r="NT193" s="22" t="e">
        <v>#N/A</v>
      </c>
      <c r="NU193" s="23" t="e">
        <v>#N/A</v>
      </c>
      <c r="NV193" s="3" t="e">
        <v>#N/A</v>
      </c>
      <c r="NW193" s="22" t="e">
        <v>#N/A</v>
      </c>
      <c r="NX193" s="22" t="e">
        <v>#N/A</v>
      </c>
      <c r="NY193" s="22" t="e">
        <v>#N/A</v>
      </c>
      <c r="NZ193" s="22" t="e">
        <v>#N/A</v>
      </c>
      <c r="OA193" s="23">
        <v>12</v>
      </c>
      <c r="OB193" s="22" t="e">
        <v>#N/A</v>
      </c>
      <c r="OC193" s="22" t="e">
        <v>#N/A</v>
      </c>
      <c r="OD193" s="22" t="e">
        <v>#N/A</v>
      </c>
      <c r="OE193" s="22" t="e">
        <v>#N/A</v>
      </c>
      <c r="OF193" s="22" t="e">
        <v>#N/A</v>
      </c>
      <c r="OG193" s="22" t="e">
        <v>#N/A</v>
      </c>
      <c r="OH193" s="23" t="e">
        <v>#N/A</v>
      </c>
      <c r="OI193" s="22">
        <v>3</v>
      </c>
      <c r="OJ193" s="22" t="e">
        <v>#N/A</v>
      </c>
      <c r="OK193" s="22" t="e">
        <v>#N/A</v>
      </c>
      <c r="OL193" s="22" t="e">
        <v>#N/A</v>
      </c>
      <c r="OM193" s="23" t="e">
        <v>#N/A</v>
      </c>
      <c r="ON193" s="22" t="e">
        <v>#N/A</v>
      </c>
      <c r="OO193" s="22" t="e">
        <v>#N/A</v>
      </c>
      <c r="OQ193">
        <f t="shared" si="258"/>
        <v>-3</v>
      </c>
      <c r="OR193" s="23" t="e">
        <f t="shared" ca="1" si="238"/>
        <v>#N/A</v>
      </c>
      <c r="OS193" s="23" t="e">
        <f t="shared" ca="1" si="238"/>
        <v>#N/A</v>
      </c>
      <c r="OT193" s="23" t="e">
        <f t="shared" ca="1" si="238"/>
        <v>#N/A</v>
      </c>
      <c r="OU193" s="23" t="e">
        <f t="shared" ca="1" si="238"/>
        <v>#N/A</v>
      </c>
      <c r="OV193" s="23" t="e">
        <f t="shared" ca="1" si="238"/>
        <v>#N/A</v>
      </c>
      <c r="OW193" s="23" t="e">
        <f t="shared" ca="1" si="238"/>
        <v>#N/A</v>
      </c>
      <c r="OX193" s="23">
        <f t="shared" ca="1" si="238"/>
        <v>1.0073476433832329</v>
      </c>
      <c r="OY193" s="23" t="e">
        <f t="shared" ca="1" si="238"/>
        <v>#N/A</v>
      </c>
      <c r="OZ193" s="23" t="e">
        <f t="shared" ca="1" si="238"/>
        <v>#N/A</v>
      </c>
      <c r="PA193" s="23">
        <f t="shared" ca="1" si="295"/>
        <v>1.0065626645412276</v>
      </c>
      <c r="PB193" s="23">
        <f t="shared" ca="1" si="295"/>
        <v>1.0130013647787361</v>
      </c>
      <c r="PC193" s="23">
        <f t="shared" ca="1" si="295"/>
        <v>1.0183628401385423</v>
      </c>
      <c r="PD193" s="23" t="e">
        <f t="shared" ca="1" si="295"/>
        <v>#N/A</v>
      </c>
      <c r="PE193" s="23" t="e">
        <f t="shared" ca="1" si="295"/>
        <v>#N/A</v>
      </c>
      <c r="PF193" s="23" t="e">
        <f t="shared" ca="1" si="295"/>
        <v>#N/A</v>
      </c>
      <c r="PG193" s="23" t="e">
        <f t="shared" ca="1" si="295"/>
        <v>#N/A</v>
      </c>
      <c r="PH193" s="23" t="e">
        <f t="shared" ca="1" si="295"/>
        <v>#N/A</v>
      </c>
      <c r="PI193" s="23" t="e">
        <f t="shared" ca="1" si="295"/>
        <v>#N/A</v>
      </c>
      <c r="PJ193" s="23" t="e">
        <f t="shared" ca="1" si="264"/>
        <v>#N/A</v>
      </c>
      <c r="PK193" s="23" t="e">
        <f t="shared" ca="1" si="264"/>
        <v>#N/A</v>
      </c>
      <c r="PL193" s="23">
        <f t="shared" ca="1" si="264"/>
        <v>1.0104463695567871</v>
      </c>
      <c r="PM193" s="23" t="e">
        <f t="shared" ca="1" si="264"/>
        <v>#N/A</v>
      </c>
      <c r="PN193" s="23" t="e">
        <f t="shared" ca="1" si="264"/>
        <v>#N/A</v>
      </c>
      <c r="PO193" s="23" t="e">
        <f t="shared" ca="1" si="264"/>
        <v>#N/A</v>
      </c>
      <c r="PP193" s="23" t="e">
        <f t="shared" ca="1" si="262"/>
        <v>#N/A</v>
      </c>
      <c r="PQ193" s="23" t="e">
        <f t="shared" ca="1" si="262"/>
        <v>#N/A</v>
      </c>
      <c r="PR193" s="23" t="e">
        <f t="shared" ca="1" si="262"/>
        <v>#N/A</v>
      </c>
      <c r="PS193" s="23" t="e">
        <f t="shared" ca="1" si="262"/>
        <v>#N/A</v>
      </c>
      <c r="PT193" s="23" t="e">
        <f t="shared" ca="1" si="262"/>
        <v>#N/A</v>
      </c>
      <c r="PU193" s="23">
        <f t="shared" ca="1" si="262"/>
        <v>1.0033611363643442</v>
      </c>
      <c r="PV193" s="23" t="e">
        <f t="shared" ca="1" si="262"/>
        <v>#N/A</v>
      </c>
      <c r="PW193" s="23" t="e">
        <f t="shared" ca="1" si="262"/>
        <v>#N/A</v>
      </c>
      <c r="PX193" s="23" t="e">
        <f t="shared" ca="1" si="262"/>
        <v>#N/A</v>
      </c>
      <c r="PY193" s="23" t="e">
        <f t="shared" ca="1" si="292"/>
        <v>#N/A</v>
      </c>
      <c r="PZ193" s="23" t="e">
        <f t="shared" ca="1" si="292"/>
        <v>#N/A</v>
      </c>
      <c r="QA193" s="23" t="e">
        <f t="shared" ca="1" si="273"/>
        <v>#N/A</v>
      </c>
      <c r="QB193" s="23" t="e">
        <f t="shared" ca="1" si="273"/>
        <v>#N/A</v>
      </c>
      <c r="QC193" s="23">
        <f t="shared" ca="1" si="273"/>
        <v>1.0109359077774516</v>
      </c>
      <c r="QD193" s="23" t="e">
        <f t="shared" ca="1" si="273"/>
        <v>#N/A</v>
      </c>
      <c r="QE193" s="23" t="e">
        <f t="shared" ca="1" si="273"/>
        <v>#N/A</v>
      </c>
      <c r="QF193" s="23" t="e">
        <f t="shared" ca="1" si="273"/>
        <v>#N/A</v>
      </c>
      <c r="QG193" s="23" t="e">
        <f t="shared" ca="1" si="194"/>
        <v>#N/A</v>
      </c>
      <c r="QH193" s="23" t="e">
        <f t="shared" ca="1" si="194"/>
        <v>#N/A</v>
      </c>
      <c r="QI193" s="23" t="e">
        <f t="shared" ca="1" si="194"/>
        <v>#N/A</v>
      </c>
      <c r="QJ193" s="26" t="e">
        <f t="shared" ca="1" si="211"/>
        <v>#N/A</v>
      </c>
    </row>
    <row r="194" spans="1:452" x14ac:dyDescent="0.35">
      <c r="A194" t="s">
        <v>1259</v>
      </c>
      <c r="B194" s="21">
        <v>38108</v>
      </c>
      <c r="C194" t="s">
        <v>813</v>
      </c>
      <c r="D194" s="2">
        <v>77.900000000000006</v>
      </c>
      <c r="E194" s="2">
        <v>76.599999999999994</v>
      </c>
      <c r="F194" s="2">
        <v>1.5</v>
      </c>
      <c r="G194" s="2">
        <v>81.2</v>
      </c>
      <c r="H194" s="2">
        <v>76.379928108958183</v>
      </c>
      <c r="I194" s="2">
        <v>81.023847870664198</v>
      </c>
      <c r="J194" s="2">
        <v>84.1</v>
      </c>
      <c r="K194" s="2">
        <v>68.7</v>
      </c>
      <c r="L194" s="2">
        <v>68.633778216271139</v>
      </c>
      <c r="M194" s="2">
        <v>74.3</v>
      </c>
      <c r="N194" s="2">
        <v>73</v>
      </c>
      <c r="O194" s="2">
        <v>70.7</v>
      </c>
      <c r="P194" s="2">
        <v>68.099999999999994</v>
      </c>
      <c r="Q194" s="2">
        <v>129.1</v>
      </c>
      <c r="R194" s="2">
        <v>72.099999999999994</v>
      </c>
      <c r="S194" s="2">
        <v>73</v>
      </c>
      <c r="T194" s="2">
        <v>41.4</v>
      </c>
      <c r="U194" s="2">
        <v>54</v>
      </c>
      <c r="V194" s="2">
        <v>75.5</v>
      </c>
      <c r="W194" s="2">
        <v>38</v>
      </c>
      <c r="X194" s="2">
        <v>103</v>
      </c>
      <c r="Y194" s="2" t="e">
        <v>#N/A</v>
      </c>
      <c r="Z194" s="2">
        <v>51.7</v>
      </c>
      <c r="AA194" s="2">
        <v>84.7</v>
      </c>
      <c r="AB194" s="2">
        <v>134.80000000000001</v>
      </c>
      <c r="AC194" s="2">
        <v>122.6</v>
      </c>
      <c r="AD194" s="2">
        <v>73.8</v>
      </c>
      <c r="AE194" s="2">
        <v>129.6</v>
      </c>
      <c r="AF194" s="2">
        <v>83.1</v>
      </c>
      <c r="AG194" s="22">
        <v>533</v>
      </c>
      <c r="AH194" s="22">
        <v>467</v>
      </c>
      <c r="AI194" s="22">
        <v>152</v>
      </c>
      <c r="AJ194" s="22">
        <v>26</v>
      </c>
      <c r="AK194" s="22">
        <v>26</v>
      </c>
      <c r="AL194" s="22">
        <v>7</v>
      </c>
      <c r="AM194" s="22">
        <v>16</v>
      </c>
      <c r="AN194" s="22">
        <v>18</v>
      </c>
      <c r="AO194" s="22">
        <v>54</v>
      </c>
      <c r="AP194" s="22">
        <v>32</v>
      </c>
      <c r="AQ194" s="22">
        <v>20</v>
      </c>
      <c r="AR194" s="2">
        <v>70.900000000000006</v>
      </c>
      <c r="AS194" s="2">
        <v>61.6</v>
      </c>
      <c r="AT194" s="2">
        <v>129.1</v>
      </c>
      <c r="AU194" s="2">
        <v>60.3</v>
      </c>
      <c r="AV194" s="2">
        <v>84</v>
      </c>
      <c r="AW194" s="2">
        <v>73.400000000000006</v>
      </c>
      <c r="AX194" s="2">
        <v>72.099999999999994</v>
      </c>
      <c r="AY194" s="2">
        <v>90.8</v>
      </c>
      <c r="AZ194" s="2">
        <v>99.1</v>
      </c>
      <c r="BA194" s="2">
        <v>38</v>
      </c>
      <c r="BB194" s="2">
        <v>71.599999999999994</v>
      </c>
      <c r="BC194" s="2">
        <v>78.900000000000006</v>
      </c>
      <c r="BD194" s="3" t="e">
        <v>#N/A</v>
      </c>
      <c r="BE194" s="3" t="e">
        <v>#N/A</v>
      </c>
      <c r="BF194" s="3" t="e">
        <v>#N/A</v>
      </c>
      <c r="BG194" s="3" t="e">
        <v>#N/A</v>
      </c>
      <c r="BH194" s="3" t="e">
        <v>#N/A</v>
      </c>
      <c r="BI194" s="2">
        <v>186.5</v>
      </c>
      <c r="BJ194" s="2">
        <v>2.8</v>
      </c>
      <c r="BK194" s="2">
        <v>2.2999999999999998</v>
      </c>
      <c r="BL194" s="2">
        <v>68.599999999999994</v>
      </c>
      <c r="BM194" s="2">
        <v>75.599999999999994</v>
      </c>
      <c r="BN194" s="10">
        <v>363</v>
      </c>
      <c r="BO194" s="3">
        <v>101.79</v>
      </c>
      <c r="BP194" s="22">
        <v>1.7876000000000001</v>
      </c>
      <c r="BQ194" s="3">
        <v>37.567619047619054</v>
      </c>
      <c r="BR194" s="23">
        <v>6.2854999999999999</v>
      </c>
      <c r="BS194" s="2">
        <v>44.3</v>
      </c>
      <c r="BT194" s="3">
        <v>66.53</v>
      </c>
      <c r="BU194" s="2">
        <v>1.8</v>
      </c>
      <c r="BV194" s="2">
        <v>1.7</v>
      </c>
      <c r="BW194" s="2">
        <v>4.3</v>
      </c>
      <c r="BX194" s="2">
        <v>3.2</v>
      </c>
      <c r="BY194" s="23">
        <v>188.2</v>
      </c>
      <c r="BZ194" s="2">
        <v>95.4</v>
      </c>
      <c r="CA194" s="2">
        <v>80.2</v>
      </c>
      <c r="CB194" s="3">
        <v>86.47</v>
      </c>
      <c r="CC194" s="2">
        <v>82.9</v>
      </c>
      <c r="CD194" s="2">
        <v>104.7</v>
      </c>
      <c r="CE194" s="2">
        <v>95.209562862985536</v>
      </c>
      <c r="CF194" s="3">
        <v>86.192977468614984</v>
      </c>
      <c r="CG194" s="2">
        <v>82.780851245054436</v>
      </c>
      <c r="CH194" s="23">
        <v>196.1406543677584</v>
      </c>
      <c r="CI194" s="3">
        <v>86.145172746430845</v>
      </c>
      <c r="CM194" s="2">
        <f t="shared" si="196"/>
        <v>21.015674114801438</v>
      </c>
      <c r="CN194" s="2">
        <f t="shared" si="196"/>
        <v>3.5161669277243228</v>
      </c>
      <c r="CO194" s="2">
        <f t="shared" si="197"/>
        <v>115.62680235660652</v>
      </c>
      <c r="CR194" s="2">
        <f t="shared" si="201"/>
        <v>0.38659793814434457</v>
      </c>
      <c r="CS194" s="2">
        <f t="shared" si="201"/>
        <v>0.26178010471202701</v>
      </c>
      <c r="CT194" s="2">
        <f t="shared" si="202"/>
        <v>0.24691358024691709</v>
      </c>
      <c r="CU194" s="2">
        <f t="shared" si="202"/>
        <v>8.4431304385424871E-2</v>
      </c>
      <c r="CV194" s="2">
        <f t="shared" si="202"/>
        <v>9.0144174616574729E-2</v>
      </c>
      <c r="CW194" s="2">
        <f t="shared" si="203"/>
        <v>0.28368794326241542</v>
      </c>
      <c r="CX194" s="2">
        <f t="shared" si="204"/>
        <v>0.29197080291971217</v>
      </c>
      <c r="CY194" s="2">
        <f t="shared" si="244"/>
        <v>4.7345767575322775</v>
      </c>
      <c r="CZ194" s="2">
        <f t="shared" si="208"/>
        <v>0.72992700729926308</v>
      </c>
      <c r="DA194" s="2">
        <f t="shared" si="209"/>
        <v>-1.1730205278592334</v>
      </c>
      <c r="DB194" s="2">
        <f t="shared" si="210"/>
        <v>0</v>
      </c>
      <c r="DC194" s="2"/>
      <c r="DF194" s="2">
        <f t="shared" si="205"/>
        <v>1.0178938249973735</v>
      </c>
      <c r="DG194" s="2">
        <f t="shared" si="205"/>
        <v>1.0871093849943003</v>
      </c>
      <c r="DH194" s="2">
        <f t="shared" si="206"/>
        <v>3.3833321927774218</v>
      </c>
      <c r="DI194" s="2">
        <f t="shared" si="299"/>
        <v>0.53226762076945544</v>
      </c>
      <c r="DJ194" s="2">
        <f t="shared" si="299"/>
        <v>0</v>
      </c>
      <c r="DM194" s="2"/>
      <c r="DN194" s="2">
        <f t="shared" si="245"/>
        <v>1.4569536423840983</v>
      </c>
      <c r="DO194" s="2">
        <f t="shared" si="212"/>
        <v>1.1207970112079773</v>
      </c>
      <c r="DP194" s="2">
        <f t="shared" si="246"/>
        <v>-0.11876484560571085</v>
      </c>
      <c r="DQ194" s="2"/>
      <c r="DR194" s="2">
        <f t="shared" si="247"/>
        <v>3.308270676691734</v>
      </c>
      <c r="DS194" s="2">
        <f t="shared" si="248"/>
        <v>3.2580228713429022</v>
      </c>
      <c r="DT194" s="2" t="e">
        <v>#N/A</v>
      </c>
      <c r="DU194" s="2" t="e">
        <v>#N/A</v>
      </c>
      <c r="DV194" s="2">
        <f t="shared" si="213"/>
        <v>1.2893982808023008</v>
      </c>
      <c r="DW194" s="2">
        <f t="shared" si="249"/>
        <v>-4.5118343195266197</v>
      </c>
      <c r="DX194" s="2">
        <f t="shared" si="250"/>
        <v>6.7010309278350499</v>
      </c>
      <c r="DY194" s="2">
        <f t="shared" si="251"/>
        <v>3.5919540229885083</v>
      </c>
      <c r="DZ194" s="2">
        <f t="shared" si="252"/>
        <v>8.1481481481481488</v>
      </c>
      <c r="EA194" s="2">
        <f t="shared" si="190"/>
        <v>-7.534246575342463</v>
      </c>
      <c r="EB194" s="2">
        <f t="shared" si="190"/>
        <v>-2.2020725388601115</v>
      </c>
      <c r="EC194" s="2">
        <f t="shared" si="190"/>
        <v>4.6831955922865154</v>
      </c>
      <c r="ED194" s="2">
        <f t="shared" si="190"/>
        <v>3.5175879396984966</v>
      </c>
      <c r="EE194" s="2" t="e">
        <f t="shared" si="190"/>
        <v>#N/A</v>
      </c>
      <c r="EF194" s="2">
        <f t="shared" si="293"/>
        <v>-0.19305019305018156</v>
      </c>
      <c r="EG194" s="2">
        <f t="shared" si="293"/>
        <v>2.2946859903381744</v>
      </c>
      <c r="EH194" s="2">
        <f t="shared" si="293"/>
        <v>-2.9517638588912876</v>
      </c>
      <c r="EI194" s="2">
        <f t="shared" si="275"/>
        <v>0.99715099715100841</v>
      </c>
      <c r="EJ194" s="2">
        <f t="shared" si="275"/>
        <v>1.9867549668874274</v>
      </c>
      <c r="EK194" s="2">
        <f t="shared" si="275"/>
        <v>-4.5118343195266197</v>
      </c>
      <c r="EL194" s="2">
        <f t="shared" si="275"/>
        <v>3.6082474226803996</v>
      </c>
      <c r="EM194" s="2">
        <f t="shared" si="275"/>
        <v>-0.11890606420926764</v>
      </c>
      <c r="EN194" s="2">
        <f t="shared" si="275"/>
        <v>1.9444444444444597</v>
      </c>
      <c r="EO194" s="2">
        <f t="shared" si="240"/>
        <v>3.5919540229885083</v>
      </c>
      <c r="EP194" s="2">
        <f t="shared" si="240"/>
        <v>0.66518847006651338</v>
      </c>
      <c r="EQ194" s="2">
        <f t="shared" si="240"/>
        <v>-1.978239366963408</v>
      </c>
      <c r="ER194" s="2">
        <f t="shared" si="240"/>
        <v>4.6831955922865154</v>
      </c>
      <c r="ES194" s="2">
        <f t="shared" si="240"/>
        <v>3.0215827338129442</v>
      </c>
      <c r="ET194" s="2">
        <f t="shared" si="240"/>
        <v>3.8157894736842168</v>
      </c>
      <c r="EU194" s="2">
        <f t="shared" si="198"/>
        <v>2.8</v>
      </c>
      <c r="EV194" s="2">
        <f t="shared" si="198"/>
        <v>2.2999999999999998</v>
      </c>
      <c r="EW194" s="2">
        <f t="shared" si="253"/>
        <v>3.4690799396681626</v>
      </c>
      <c r="EX194" s="2">
        <f t="shared" si="253"/>
        <v>2.4390243902439046</v>
      </c>
      <c r="EY194" s="2">
        <f t="shared" si="254"/>
        <v>31.908109048306301</v>
      </c>
      <c r="EZ194" s="2">
        <f t="shared" si="254"/>
        <v>-1.8818426415358691</v>
      </c>
      <c r="FA194" s="2">
        <f t="shared" si="255"/>
        <v>10.473815461346625</v>
      </c>
      <c r="FB194" s="2">
        <f t="shared" si="281"/>
        <v>2.8977583378895444</v>
      </c>
      <c r="FC194" s="2">
        <f t="shared" si="281"/>
        <v>-0.52137643378519227</v>
      </c>
      <c r="FD194" s="2">
        <f t="shared" si="281"/>
        <v>2.0356234096692294</v>
      </c>
      <c r="FE194" s="2">
        <f t="shared" si="280"/>
        <v>2.6106562240417741</v>
      </c>
      <c r="FF194" s="2">
        <f t="shared" si="280"/>
        <v>2.3456790123456805</v>
      </c>
      <c r="FG194" s="2">
        <f t="shared" si="280"/>
        <v>2.5465230166503483</v>
      </c>
      <c r="FH194" s="2">
        <v>3.7</v>
      </c>
      <c r="FI194" s="2">
        <v>3.2</v>
      </c>
      <c r="FL194" s="2">
        <f t="shared" si="300"/>
        <v>0.20228049502692969</v>
      </c>
      <c r="FM194" s="2">
        <f t="shared" si="300"/>
        <v>0.22623164412221008</v>
      </c>
      <c r="FN194" s="2">
        <f t="shared" si="229"/>
        <v>0.78010842685425352</v>
      </c>
      <c r="FQ194" s="2">
        <f t="shared" si="301"/>
        <v>0.81158033641872684</v>
      </c>
      <c r="FR194" s="2">
        <f t="shared" si="301"/>
        <v>0.9080020559991242</v>
      </c>
      <c r="FS194" s="2">
        <f t="shared" si="231"/>
        <v>3.1571381272036625</v>
      </c>
      <c r="FT194" s="2">
        <f t="shared" si="302"/>
        <v>2.5445336339373181</v>
      </c>
      <c r="FU194" s="2">
        <f t="shared" si="302"/>
        <v>1.8946115982445333</v>
      </c>
      <c r="FX194" s="2">
        <f t="shared" si="289"/>
        <v>1.5672561179222555</v>
      </c>
      <c r="FY194" s="2">
        <f t="shared" si="289"/>
        <v>1.144291653479268</v>
      </c>
      <c r="FZ194" s="2">
        <f t="shared" si="242"/>
        <v>3.4143955694263983</v>
      </c>
      <c r="GA194" s="2">
        <f t="shared" si="290"/>
        <v>1.6373234786579705</v>
      </c>
      <c r="GB194" s="2">
        <f t="shared" si="290"/>
        <v>1.8911618345895498</v>
      </c>
      <c r="GE194" s="2"/>
      <c r="GF194" s="2"/>
      <c r="GG194" s="2">
        <f t="shared" si="291"/>
        <v>13.486680248621674</v>
      </c>
      <c r="GH194" s="2">
        <f t="shared" si="291"/>
        <v>-9.8872080286814708</v>
      </c>
      <c r="GI194" s="2">
        <f t="shared" si="260"/>
        <v>5.5421686746987664</v>
      </c>
      <c r="GJ194" s="2">
        <f t="shared" si="261"/>
        <v>3.1674208144796268</v>
      </c>
      <c r="GK194" s="2">
        <v>3.5</v>
      </c>
      <c r="GN194" s="2">
        <f t="shared" si="191"/>
        <v>0.39999999999999991</v>
      </c>
      <c r="GQ194" s="2">
        <f t="shared" si="294"/>
        <v>-0.5</v>
      </c>
      <c r="GT194" s="27">
        <f t="shared" ref="GT194:GT257" ca="1" si="305">P194/OFFSET(P194,-MONTH($B194),0)*100</f>
        <v>100.7396449704142</v>
      </c>
      <c r="GU194" s="27">
        <f t="shared" ref="GU194:GV257" ca="1" si="306">S194/OFFSET(S194,-MONTH($B194),0)*100</f>
        <v>107.51104565537555</v>
      </c>
      <c r="GV194" s="27">
        <f t="shared" ca="1" si="306"/>
        <v>104.28211586901762</v>
      </c>
      <c r="GW194" s="27">
        <f t="shared" ref="GW194:GX257" ca="1" si="307">J194/OFFSET(J194,-MONTH($B194),0)*100</f>
        <v>99.88123515439429</v>
      </c>
      <c r="GX194" s="27">
        <f t="shared" ca="1" si="307"/>
        <v>101.3274336283186</v>
      </c>
      <c r="GY194" s="27">
        <f t="shared" ref="GY194:GY257" ca="1" si="308">E194/OFFSET(E194,-MONTH($B194),0)*100</f>
        <v>100.52493438320209</v>
      </c>
      <c r="GZ194" s="27">
        <f t="shared" ref="GZ194:GZ257" ca="1" si="309">U194/OFFSET(U194,-MONTH($B194),0)*100</f>
        <v>82.066869300911861</v>
      </c>
      <c r="HA194" s="27">
        <f t="shared" ref="HA194:HD257" ca="1" si="310">AC194/OFFSET(AC194,-MONTH($B194),0)*100</f>
        <v>97.533810660302294</v>
      </c>
      <c r="HB194" s="27">
        <f t="shared" ca="1" si="310"/>
        <v>101.37362637362637</v>
      </c>
      <c r="HC194" s="27">
        <f t="shared" ca="1" si="310"/>
        <v>96.428571428571416</v>
      </c>
      <c r="HD194" s="27">
        <f t="shared" ca="1" si="303"/>
        <v>98.69358669833727</v>
      </c>
      <c r="HE194" s="27">
        <f t="shared" ref="HE194:HE257" ca="1" si="311">AB194/OFFSET(AB194,-MONTH($B194),0)*100</f>
        <v>100.14858841010404</v>
      </c>
      <c r="HG194" s="27">
        <f t="shared" ref="HG194:HG257" ca="1" si="312">OFFSET(P194,-MONTH($B194),0)/P182*100</f>
        <v>100.59523809523809</v>
      </c>
      <c r="HH194" s="27">
        <f t="shared" ref="HH194:HI257" ca="1" si="313">OFFSET(S194,-MONTH($B194),0)/S182*100</f>
        <v>100.59259259259261</v>
      </c>
      <c r="HI194" s="27">
        <f t="shared" ca="1" si="313"/>
        <v>102.31958762886599</v>
      </c>
      <c r="HJ194" s="27">
        <f t="shared" ref="HJ194:HK257" ca="1" si="314">OFFSET(J194,-MONTH($B194),0)/J182*100</f>
        <v>100</v>
      </c>
      <c r="HK194" s="27">
        <f t="shared" ca="1" si="314"/>
        <v>101.95488721804512</v>
      </c>
      <c r="HL194" s="27">
        <f t="shared" ref="HL194:HL257" ca="1" si="315">OFFSET(E194,-MONTH($B194),0)/E182*100</f>
        <v>100.92715231788081</v>
      </c>
      <c r="HM194" s="27">
        <f t="shared" ref="HM194:HM257" ca="1" si="316">OFFSET(U194,-MONTH($B194),0)/U182*100</f>
        <v>112.67123287671232</v>
      </c>
      <c r="HN194" s="27">
        <f t="shared" ref="HN194:HQ257" ca="1" si="317">OFFSET(AC194,-MONTH($B194),0)/AC182*100</f>
        <v>96.915959907478808</v>
      </c>
      <c r="HO194" s="27">
        <f t="shared" ca="1" si="317"/>
        <v>102.82485875706216</v>
      </c>
      <c r="HP194" s="27">
        <f t="shared" ca="1" si="317"/>
        <v>98.533724340175951</v>
      </c>
      <c r="HQ194" s="27">
        <f t="shared" ca="1" si="304"/>
        <v>102.06060606060608</v>
      </c>
      <c r="HR194" s="27">
        <f t="shared" ref="HR194:HR257" ca="1" si="318">OFFSET(AB194,-MONTH($B194),0)/AB182*100</f>
        <v>96.904247660187181</v>
      </c>
      <c r="HT194" s="27">
        <f t="shared" ca="1" si="296"/>
        <v>157.42961943140821</v>
      </c>
      <c r="HU194" s="27">
        <f t="shared" ca="1" si="296"/>
        <v>27.503913305237806</v>
      </c>
      <c r="HV194" s="27">
        <f t="shared" ca="1" si="296"/>
        <v>27.960805653952118</v>
      </c>
      <c r="HW194" s="27">
        <f t="shared" ca="1" si="297"/>
        <v>531.24721076571382</v>
      </c>
      <c r="HX194" s="27">
        <f t="shared" ca="1" si="297"/>
        <v>468.37427770352429</v>
      </c>
      <c r="HY194" s="27">
        <f t="shared" ca="1" si="233"/>
        <v>1000</v>
      </c>
      <c r="HZ194" s="27">
        <f t="shared" ca="1" si="298"/>
        <v>5.6317514403744511</v>
      </c>
      <c r="IA194" s="27">
        <f t="shared" ca="1" si="298"/>
        <v>16.389095581694178</v>
      </c>
      <c r="IB194" s="27">
        <f t="shared" ca="1" si="298"/>
        <v>17.101533287356759</v>
      </c>
      <c r="IC194" s="27">
        <f t="shared" ca="1" si="298"/>
        <v>52.477344171901201</v>
      </c>
      <c r="ID194" s="27">
        <f t="shared" ca="1" si="298"/>
        <v>26.318493554241005</v>
      </c>
      <c r="IE194" s="27">
        <f t="shared" ca="1" si="298"/>
        <v>18.190397592867612</v>
      </c>
      <c r="IG194" s="28">
        <f t="shared" ca="1" si="217"/>
        <v>0.20717650290143472</v>
      </c>
      <c r="IH194" s="28">
        <f t="shared" ca="1" si="217"/>
        <v>0.21339641201292103</v>
      </c>
      <c r="II194" s="28">
        <f t="shared" ca="1" si="217"/>
        <v>0.17722479663237395</v>
      </c>
      <c r="IJ194" s="28">
        <f t="shared" ca="1" si="218"/>
        <v>-6.3888565540896516E-2</v>
      </c>
      <c r="IK194" s="24">
        <f t="shared" ca="1" si="234"/>
        <v>-0.66168627708762617</v>
      </c>
      <c r="IL194" s="28">
        <f t="shared" ca="1" si="219"/>
        <v>1.5412779170506041</v>
      </c>
      <c r="IM194" s="28">
        <f t="shared" ca="1" si="235"/>
        <v>1.4569536423841165</v>
      </c>
      <c r="IN194" s="3">
        <f t="shared" ca="1" si="236"/>
        <v>1.4773893515097076</v>
      </c>
      <c r="IO194" s="2">
        <f t="shared" si="256"/>
        <v>1.5</v>
      </c>
      <c r="IQ194" s="2">
        <f t="shared" ca="1" si="220"/>
        <v>0.59779771154672967</v>
      </c>
      <c r="IS194" s="3">
        <f t="shared" ca="1" si="221"/>
        <v>0.23347486786443594</v>
      </c>
      <c r="IT194" s="3">
        <f t="shared" ca="1" si="222"/>
        <v>1.2623122862749275E-2</v>
      </c>
      <c r="IU194" s="3">
        <f t="shared" si="223"/>
        <v>0.39999999999999991</v>
      </c>
      <c r="IV194" s="3">
        <f t="shared" ca="1" si="224"/>
        <v>0.15390200927281469</v>
      </c>
      <c r="IX194" s="28">
        <f ca="1">$HL194/100*(GZ194-100)*AL194/1000+(HM194-100)*HZ194/$HY194</f>
        <v>-5.5334552947488569E-2</v>
      </c>
      <c r="IY194" s="28">
        <f ca="1">$HL194/100*(HA194-100)*AM194/1000+(HN194-100)*IA194/$HY194</f>
        <v>-9.0369502595291473E-2</v>
      </c>
      <c r="IZ194" s="28">
        <f ca="1">$HL194/100*(HB194-100)*AN194/1000+(HO194-100)*IB194/$HY194</f>
        <v>7.3263931748972111E-2</v>
      </c>
      <c r="JA194" s="28">
        <f ca="1">$HL194/100*(HC194-100)*AO194/1000+(HP194-100)*IC194/$HY194</f>
        <v>-0.2715914747788104</v>
      </c>
      <c r="JB194" s="28">
        <f ca="1">$HL194/100*(HD194-100)*AP194/1000+(HQ194-100)*ID194/$HY194</f>
        <v>1.203922355204462E-2</v>
      </c>
      <c r="JC194" s="28">
        <f ca="1">$HL194/100*(HE194-100)*AQ194/1000+(HR194-100)*IE194/$HY194</f>
        <v>-5.3313644890396937E-2</v>
      </c>
      <c r="JE194" s="3">
        <f t="shared" ca="1" si="268"/>
        <v>7.9463502296082511E-2</v>
      </c>
      <c r="JF194" s="3">
        <f t="shared" ca="1" si="268"/>
        <v>-1.6658638558932001E-2</v>
      </c>
      <c r="JG194" s="3">
        <f t="shared" ca="1" si="268"/>
        <v>2.3994229500111375E-4</v>
      </c>
      <c r="JH194" s="3">
        <f t="shared" ca="1" si="268"/>
        <v>8.3180137728842696E-3</v>
      </c>
      <c r="JI194" s="3">
        <f t="shared" ca="1" si="268"/>
        <v>-1.906505523484843E-2</v>
      </c>
      <c r="JJ194" s="3">
        <f t="shared" ca="1" si="268"/>
        <v>-2.7923379733916349E-2</v>
      </c>
      <c r="JK194" s="3">
        <f>IO194-IO193</f>
        <v>0.39999999999999991</v>
      </c>
      <c r="JL194" s="3">
        <f t="shared" ca="1" si="226"/>
        <v>0.32029655540891627</v>
      </c>
      <c r="JN194" s="10">
        <f>COUNTIF(EI194:ET194,"&gt;2")</f>
        <v>5</v>
      </c>
      <c r="JP194" s="2">
        <f>AVERAGE(CS194,CS182,CS170,CS158,CS146,CS134,CS122,CS110,CS98,CS86)</f>
        <v>0.34971360250952888</v>
      </c>
      <c r="JQ194" s="2">
        <f>CS194-JP194</f>
        <v>-8.7933497797501869E-2</v>
      </c>
      <c r="JR194" s="2">
        <f>AVERAGE(CT194,CT182,CT170,CT158,CT146,CT134,CT122,CT110,CT98,CT86)</f>
        <v>0.29849412002515285</v>
      </c>
      <c r="JS194" s="2">
        <f>CT194-JR194</f>
        <v>-5.1580539778235762E-2</v>
      </c>
      <c r="KH194" s="2">
        <f>(DN194*$DN$4)+(FB194*$FB$3)+(FC194*$FC$3)+(FD194*$FD$3)+(FE194*$FE$3)+(FF194*$FF$3)+(FG194*$FG$3)</f>
        <v>2.2090258837676369</v>
      </c>
      <c r="KI194" s="2">
        <f>F194-KH194</f>
        <v>-0.70902588376763687</v>
      </c>
      <c r="KJ194" s="2">
        <f>MAX(DN194,FB194:FG194)</f>
        <v>2.8977583378895444</v>
      </c>
      <c r="KK194" s="2">
        <f>MIN(DN194,FB194:FG194)</f>
        <v>-0.52137643378519227</v>
      </c>
      <c r="KL194" s="2">
        <f t="shared" si="257"/>
        <v>3.4191347716747367</v>
      </c>
      <c r="KO194" s="2">
        <f>BO194</f>
        <v>101.79</v>
      </c>
      <c r="KP194" s="2">
        <f>100*((BO188/BO176)-1)</f>
        <v>-3.6071747101377505</v>
      </c>
      <c r="KQ194" s="2">
        <f t="shared" si="263"/>
        <v>-3.6071747101377505</v>
      </c>
      <c r="KR194" s="2">
        <f>100*((BO182/BO170)-1)</f>
        <v>-4.3373007867661855</v>
      </c>
      <c r="KS194" s="2">
        <f t="shared" si="274"/>
        <v>-4.3373007867661855</v>
      </c>
      <c r="KT194" s="3">
        <f>BP194</f>
        <v>1.7876000000000001</v>
      </c>
      <c r="KU194" s="3">
        <f>BQ194</f>
        <v>37.567619047619054</v>
      </c>
      <c r="KV194" s="3">
        <f t="shared" si="207"/>
        <v>21.015674114801438</v>
      </c>
      <c r="KW194" s="2">
        <f t="shared" si="200"/>
        <v>52.719453613369517</v>
      </c>
      <c r="KX194" s="2">
        <f t="shared" si="200"/>
        <v>38.445446257769355</v>
      </c>
      <c r="LA194">
        <v>2</v>
      </c>
      <c r="LB194">
        <v>0</v>
      </c>
      <c r="LE194" s="2" t="e">
        <v>#N/A</v>
      </c>
      <c r="LF194" s="2" t="e">
        <v>#N/A</v>
      </c>
      <c r="LG194" s="2" t="e">
        <v>#N/A</v>
      </c>
      <c r="LH194" s="2" t="e">
        <v>#N/A</v>
      </c>
      <c r="LI194" s="2" t="e">
        <v>#N/A</v>
      </c>
      <c r="LJ194" s="2" t="e">
        <v>#N/A</v>
      </c>
      <c r="LK194" s="2">
        <v>87.458053602265267</v>
      </c>
      <c r="LL194" s="2" t="e">
        <v>#N/A</v>
      </c>
      <c r="LM194" s="2" t="e">
        <v>#N/A</v>
      </c>
      <c r="LN194" s="2">
        <v>77.892028987242128</v>
      </c>
      <c r="LO194" s="2">
        <v>56.454783186553215</v>
      </c>
      <c r="LP194" s="2">
        <v>65.285963295668196</v>
      </c>
      <c r="LQ194" s="2" t="e">
        <v>#N/A</v>
      </c>
      <c r="LR194" s="2" t="e">
        <v>#N/A</v>
      </c>
      <c r="LS194" s="2" t="e">
        <v>#N/A</v>
      </c>
      <c r="LT194" s="2" t="e">
        <v>#N/A</v>
      </c>
      <c r="LU194" s="2" t="e">
        <v>#N/A</v>
      </c>
      <c r="LV194" s="2" t="e">
        <v>#N/A</v>
      </c>
      <c r="LW194" s="2" t="e">
        <v>#N/A</v>
      </c>
      <c r="LX194" s="2" t="e">
        <v>#N/A</v>
      </c>
      <c r="LY194" s="2">
        <v>76.91775675265059</v>
      </c>
      <c r="LZ194" s="2" t="e">
        <v>#N/A</v>
      </c>
      <c r="MA194" s="2" t="e">
        <v>#N/A</v>
      </c>
      <c r="MB194" s="2" t="e">
        <v>#N/A</v>
      </c>
      <c r="MC194" s="2" t="e">
        <v>#N/A</v>
      </c>
      <c r="MD194" s="2" t="e">
        <v>#N/A</v>
      </c>
      <c r="ME194" s="2" t="e">
        <v>#N/A</v>
      </c>
      <c r="MF194" s="2" t="e">
        <v>#N/A</v>
      </c>
      <c r="MG194" s="2" t="e">
        <v>#N/A</v>
      </c>
      <c r="MH194" s="2">
        <v>75.276064442417137</v>
      </c>
      <c r="MI194" s="2" t="e">
        <v>#N/A</v>
      </c>
      <c r="MJ194" s="2" t="e">
        <v>#N/A</v>
      </c>
      <c r="MK194" s="2" t="e">
        <v>#N/A</v>
      </c>
      <c r="ML194" s="2" t="e">
        <v>#N/A</v>
      </c>
      <c r="MM194" s="2" t="e">
        <v>#N/A</v>
      </c>
      <c r="MN194" s="2" t="e">
        <v>#N/A</v>
      </c>
      <c r="MO194" s="2" t="e">
        <v>#N/A</v>
      </c>
      <c r="MP194" s="2">
        <v>51.273278250802477</v>
      </c>
      <c r="MQ194" s="2" t="e">
        <v>#N/A</v>
      </c>
      <c r="MR194" s="2" t="e">
        <v>#N/A</v>
      </c>
      <c r="MS194" s="10" t="e">
        <v>#N/A</v>
      </c>
      <c r="MT194" s="2" t="e">
        <v>#N/A</v>
      </c>
      <c r="MU194" s="2" t="e">
        <v>#N/A</v>
      </c>
      <c r="MV194" s="2" t="e">
        <v>#N/A</v>
      </c>
      <c r="MX194" s="22" t="e">
        <v>#N/A</v>
      </c>
      <c r="MY194" s="22" t="e">
        <v>#N/A</v>
      </c>
      <c r="MZ194" s="22" t="e">
        <v>#N/A</v>
      </c>
      <c r="NA194" s="22" t="e">
        <v>#N/A</v>
      </c>
      <c r="NB194" s="22" t="e">
        <v>#N/A</v>
      </c>
      <c r="NC194" s="22" t="e">
        <v>#N/A</v>
      </c>
      <c r="ND194" s="22">
        <v>1</v>
      </c>
      <c r="NE194" s="22" t="e">
        <v>#N/A</v>
      </c>
      <c r="NF194" s="22" t="e">
        <v>#N/A</v>
      </c>
      <c r="NG194" s="22">
        <v>2</v>
      </c>
      <c r="NH194" s="23">
        <v>8</v>
      </c>
      <c r="NI194" s="22">
        <v>27</v>
      </c>
      <c r="NJ194" s="22" t="e">
        <v>#N/A</v>
      </c>
      <c r="NK194" s="22" t="e">
        <v>#N/A</v>
      </c>
      <c r="NL194" s="23" t="e">
        <v>#N/A</v>
      </c>
      <c r="NM194" s="3" t="e">
        <v>#N/A</v>
      </c>
      <c r="NN194" s="22" t="e">
        <v>#N/A</v>
      </c>
      <c r="NO194" s="22" t="e">
        <v>#N/A</v>
      </c>
      <c r="NP194" s="22" t="e">
        <v>#N/A</v>
      </c>
      <c r="NQ194" s="22" t="e">
        <v>#N/A</v>
      </c>
      <c r="NR194" s="23">
        <v>1</v>
      </c>
      <c r="NS194" s="22" t="e">
        <v>#N/A</v>
      </c>
      <c r="NT194" s="22" t="e">
        <v>#N/A</v>
      </c>
      <c r="NU194" s="23" t="e">
        <v>#N/A</v>
      </c>
      <c r="NV194" s="3" t="e">
        <v>#N/A</v>
      </c>
      <c r="NW194" s="22" t="e">
        <v>#N/A</v>
      </c>
      <c r="NX194" s="22" t="e">
        <v>#N/A</v>
      </c>
      <c r="NY194" s="22" t="e">
        <v>#N/A</v>
      </c>
      <c r="NZ194" s="22" t="e">
        <v>#N/A</v>
      </c>
      <c r="OA194" s="23">
        <v>12</v>
      </c>
      <c r="OB194" s="22" t="e">
        <v>#N/A</v>
      </c>
      <c r="OC194" s="22" t="e">
        <v>#N/A</v>
      </c>
      <c r="OD194" s="22" t="e">
        <v>#N/A</v>
      </c>
      <c r="OE194" s="22" t="e">
        <v>#N/A</v>
      </c>
      <c r="OF194" s="22" t="e">
        <v>#N/A</v>
      </c>
      <c r="OG194" s="22" t="e">
        <v>#N/A</v>
      </c>
      <c r="OH194" s="23" t="e">
        <v>#N/A</v>
      </c>
      <c r="OI194" s="22">
        <v>3</v>
      </c>
      <c r="OJ194" s="22" t="e">
        <v>#N/A</v>
      </c>
      <c r="OK194" s="22" t="e">
        <v>#N/A</v>
      </c>
      <c r="OL194" s="22" t="e">
        <v>#N/A</v>
      </c>
      <c r="OM194" s="23" t="e">
        <v>#N/A</v>
      </c>
      <c r="ON194" s="22" t="e">
        <v>#N/A</v>
      </c>
      <c r="OO194" s="22" t="e">
        <v>#N/A</v>
      </c>
      <c r="OQ194">
        <f t="shared" si="258"/>
        <v>-4</v>
      </c>
      <c r="OR194" s="23" t="e">
        <f t="shared" ca="1" si="238"/>
        <v>#N/A</v>
      </c>
      <c r="OS194" s="23" t="e">
        <f t="shared" ca="1" si="238"/>
        <v>#N/A</v>
      </c>
      <c r="OT194" s="23" t="e">
        <f t="shared" ca="1" si="238"/>
        <v>#N/A</v>
      </c>
      <c r="OU194" s="23" t="e">
        <f t="shared" ca="1" si="238"/>
        <v>#N/A</v>
      </c>
      <c r="OV194" s="23" t="e">
        <f t="shared" ca="1" si="238"/>
        <v>#N/A</v>
      </c>
      <c r="OW194" s="23" t="e">
        <f t="shared" ca="1" si="238"/>
        <v>#N/A</v>
      </c>
      <c r="OX194" s="23">
        <f t="shared" ca="1" si="238"/>
        <v>1.0092864106741006</v>
      </c>
      <c r="OY194" s="23" t="e">
        <f t="shared" ca="1" si="238"/>
        <v>#N/A</v>
      </c>
      <c r="OZ194" s="23" t="e">
        <f t="shared" ca="1" si="238"/>
        <v>#N/A</v>
      </c>
      <c r="PA194" s="23">
        <f t="shared" ca="1" si="295"/>
        <v>1.0047876936542866</v>
      </c>
      <c r="PB194" s="23">
        <f t="shared" ca="1" si="295"/>
        <v>1.0178257783185412</v>
      </c>
      <c r="PC194" s="23">
        <f t="shared" ca="1" si="295"/>
        <v>1.0245470862979278</v>
      </c>
      <c r="PD194" s="23" t="e">
        <f t="shared" ca="1" si="295"/>
        <v>#N/A</v>
      </c>
      <c r="PE194" s="23" t="e">
        <f t="shared" ca="1" si="295"/>
        <v>#N/A</v>
      </c>
      <c r="PF194" s="23" t="e">
        <f t="shared" ca="1" si="295"/>
        <v>#N/A</v>
      </c>
      <c r="PG194" s="23" t="e">
        <f t="shared" ca="1" si="295"/>
        <v>#N/A</v>
      </c>
      <c r="PH194" s="23" t="e">
        <f t="shared" ca="1" si="295"/>
        <v>#N/A</v>
      </c>
      <c r="PI194" s="23" t="e">
        <f t="shared" ca="1" si="295"/>
        <v>#N/A</v>
      </c>
      <c r="PJ194" s="23" t="e">
        <f t="shared" ca="1" si="264"/>
        <v>#N/A</v>
      </c>
      <c r="PK194" s="23" t="e">
        <f t="shared" ca="1" si="264"/>
        <v>#N/A</v>
      </c>
      <c r="PL194" s="23">
        <f t="shared" ca="1" si="264"/>
        <v>1.0148282519850989</v>
      </c>
      <c r="PM194" s="23" t="e">
        <f t="shared" ca="1" si="264"/>
        <v>#N/A</v>
      </c>
      <c r="PN194" s="23" t="e">
        <f t="shared" ca="1" si="264"/>
        <v>#N/A</v>
      </c>
      <c r="PO194" s="23" t="e">
        <f t="shared" ca="1" si="264"/>
        <v>#N/A</v>
      </c>
      <c r="PP194" s="23" t="e">
        <f t="shared" ca="1" si="262"/>
        <v>#N/A</v>
      </c>
      <c r="PQ194" s="23" t="e">
        <f t="shared" ca="1" si="262"/>
        <v>#N/A</v>
      </c>
      <c r="PR194" s="23" t="e">
        <f t="shared" ca="1" si="262"/>
        <v>#N/A</v>
      </c>
      <c r="PS194" s="23" t="e">
        <f t="shared" ca="1" si="262"/>
        <v>#N/A</v>
      </c>
      <c r="PT194" s="23" t="e">
        <f t="shared" ca="1" si="262"/>
        <v>#N/A</v>
      </c>
      <c r="PU194" s="23">
        <f t="shared" ca="1" si="262"/>
        <v>1.0112418795609321</v>
      </c>
      <c r="PV194" s="23" t="e">
        <f t="shared" ca="1" si="262"/>
        <v>#N/A</v>
      </c>
      <c r="PW194" s="23" t="e">
        <f t="shared" ca="1" si="262"/>
        <v>#N/A</v>
      </c>
      <c r="PX194" s="23" t="e">
        <f t="shared" ca="1" si="262"/>
        <v>#N/A</v>
      </c>
      <c r="PY194" s="23" t="e">
        <f t="shared" ca="1" si="292"/>
        <v>#N/A</v>
      </c>
      <c r="PZ194" s="23" t="e">
        <f t="shared" ca="1" si="292"/>
        <v>#N/A</v>
      </c>
      <c r="QA194" s="23" t="e">
        <f t="shared" ca="1" si="273"/>
        <v>#N/A</v>
      </c>
      <c r="QB194" s="23" t="e">
        <f t="shared" ca="1" si="273"/>
        <v>#N/A</v>
      </c>
      <c r="QC194" s="23">
        <f t="shared" ca="1" si="273"/>
        <v>1.0151691470187461</v>
      </c>
      <c r="QD194" s="23" t="e">
        <f t="shared" ca="1" si="273"/>
        <v>#N/A</v>
      </c>
      <c r="QE194" s="23" t="e">
        <f t="shared" ca="1" si="273"/>
        <v>#N/A</v>
      </c>
      <c r="QF194" s="23" t="e">
        <f t="shared" ca="1" si="273"/>
        <v>#N/A</v>
      </c>
      <c r="QG194" s="23" t="e">
        <f t="shared" ca="1" si="194"/>
        <v>#N/A</v>
      </c>
      <c r="QH194" s="23" t="e">
        <f t="shared" ca="1" si="194"/>
        <v>#N/A</v>
      </c>
      <c r="QI194" s="23" t="e">
        <f t="shared" ca="1" si="194"/>
        <v>#N/A</v>
      </c>
      <c r="QJ194" s="26" t="e">
        <f t="shared" ca="1" si="211"/>
        <v>#N/A</v>
      </c>
    </row>
    <row r="195" spans="1:452" x14ac:dyDescent="0.35">
      <c r="A195" t="s">
        <v>1260</v>
      </c>
      <c r="B195" s="25">
        <v>38139</v>
      </c>
      <c r="C195" t="s">
        <v>814</v>
      </c>
      <c r="D195" s="2">
        <v>77.900000000000006</v>
      </c>
      <c r="E195" s="2">
        <v>76.599999999999994</v>
      </c>
      <c r="F195" s="2">
        <v>1.6</v>
      </c>
      <c r="G195" s="2">
        <v>81.2</v>
      </c>
      <c r="H195" s="2">
        <v>76.433191408545497</v>
      </c>
      <c r="I195" s="2">
        <v>81.026303200730396</v>
      </c>
      <c r="J195" s="2">
        <v>83.9</v>
      </c>
      <c r="K195" s="2">
        <v>68.900000000000006</v>
      </c>
      <c r="L195" s="2">
        <v>68.825642462185911</v>
      </c>
      <c r="M195" s="2">
        <v>74.5</v>
      </c>
      <c r="N195" s="2">
        <v>72.8</v>
      </c>
      <c r="O195" s="2">
        <v>70.2</v>
      </c>
      <c r="P195" s="2">
        <v>67.7</v>
      </c>
      <c r="Q195" s="2">
        <v>127.8</v>
      </c>
      <c r="R195" s="2">
        <v>72.2</v>
      </c>
      <c r="S195" s="2">
        <v>72.8</v>
      </c>
      <c r="T195" s="2">
        <v>41.5</v>
      </c>
      <c r="U195" s="2">
        <v>54.2</v>
      </c>
      <c r="V195" s="2">
        <v>76</v>
      </c>
      <c r="W195" s="2">
        <v>38</v>
      </c>
      <c r="X195" s="2">
        <v>103</v>
      </c>
      <c r="Y195" s="2" t="e">
        <v>#N/A</v>
      </c>
      <c r="Z195" s="2">
        <v>51.7</v>
      </c>
      <c r="AA195" s="2">
        <v>84.9</v>
      </c>
      <c r="AB195" s="2">
        <v>133.30000000000001</v>
      </c>
      <c r="AC195" s="2">
        <v>123.4</v>
      </c>
      <c r="AD195" s="2">
        <v>74</v>
      </c>
      <c r="AE195" s="2">
        <v>128.1</v>
      </c>
      <c r="AF195" s="2">
        <v>83.2</v>
      </c>
      <c r="AG195" s="22">
        <v>533</v>
      </c>
      <c r="AH195" s="22">
        <v>467</v>
      </c>
      <c r="AI195" s="22">
        <v>152</v>
      </c>
      <c r="AJ195" s="22">
        <v>26</v>
      </c>
      <c r="AK195" s="22">
        <v>26</v>
      </c>
      <c r="AL195" s="22">
        <v>7</v>
      </c>
      <c r="AM195" s="22">
        <v>16</v>
      </c>
      <c r="AN195" s="22">
        <v>18</v>
      </c>
      <c r="AO195" s="22">
        <v>54</v>
      </c>
      <c r="AP195" s="22">
        <v>32</v>
      </c>
      <c r="AQ195" s="22">
        <v>20</v>
      </c>
      <c r="AR195" s="2">
        <v>70.400000000000006</v>
      </c>
      <c r="AS195" s="2">
        <v>61.6</v>
      </c>
      <c r="AT195" s="2">
        <v>127.8</v>
      </c>
      <c r="AU195" s="2">
        <v>60.4</v>
      </c>
      <c r="AV195" s="2">
        <v>83.9</v>
      </c>
      <c r="AW195" s="2">
        <v>73.5</v>
      </c>
      <c r="AX195" s="2">
        <v>72.2</v>
      </c>
      <c r="AY195" s="2">
        <v>90.3</v>
      </c>
      <c r="AZ195" s="2">
        <v>99.5</v>
      </c>
      <c r="BA195" s="2">
        <v>38</v>
      </c>
      <c r="BB195" s="2">
        <v>71.8</v>
      </c>
      <c r="BC195" s="2">
        <v>78.8</v>
      </c>
      <c r="BD195" s="3" t="e">
        <v>#N/A</v>
      </c>
      <c r="BE195" s="3" t="e">
        <v>#N/A</v>
      </c>
      <c r="BF195" s="3" t="e">
        <v>#N/A</v>
      </c>
      <c r="BG195" s="3" t="e">
        <v>#N/A</v>
      </c>
      <c r="BH195" s="3" t="e">
        <v>#N/A</v>
      </c>
      <c r="BI195" s="2">
        <v>186.8</v>
      </c>
      <c r="BJ195" s="2">
        <v>3</v>
      </c>
      <c r="BK195" s="2">
        <v>2.2999999999999998</v>
      </c>
      <c r="BL195" s="2">
        <v>68.2</v>
      </c>
      <c r="BM195" s="2">
        <v>75.599999999999994</v>
      </c>
      <c r="BN195" s="10">
        <v>364</v>
      </c>
      <c r="BO195" s="3">
        <v>103.05</v>
      </c>
      <c r="BP195" s="22">
        <v>1.8274999999999999</v>
      </c>
      <c r="BQ195" s="3">
        <v>35.183636363636367</v>
      </c>
      <c r="BR195" s="23">
        <v>6.2971428571428572</v>
      </c>
      <c r="BS195" s="2">
        <v>43.7</v>
      </c>
      <c r="BT195" s="3">
        <v>64.2</v>
      </c>
      <c r="BU195" s="2">
        <v>1.9</v>
      </c>
      <c r="BV195" s="2">
        <v>1.9</v>
      </c>
      <c r="BW195" s="2">
        <v>4.4000000000000004</v>
      </c>
      <c r="BX195" s="2">
        <v>3.2</v>
      </c>
      <c r="BY195" s="23">
        <v>188.9</v>
      </c>
      <c r="BZ195" s="2">
        <v>95.6</v>
      </c>
      <c r="CA195" s="2">
        <v>80.2</v>
      </c>
      <c r="CB195" s="3">
        <v>86.5</v>
      </c>
      <c r="CC195" s="2">
        <v>83.1</v>
      </c>
      <c r="CD195" s="2">
        <v>104.8</v>
      </c>
      <c r="CE195" s="2">
        <v>95.567460107207879</v>
      </c>
      <c r="CF195" s="3">
        <v>86.313069448536282</v>
      </c>
      <c r="CG195" s="2">
        <v>83.009502612723267</v>
      </c>
      <c r="CH195" s="23">
        <v>196.616794301016</v>
      </c>
      <c r="CI195" s="3">
        <v>86.319465381918064</v>
      </c>
      <c r="CM195" s="2">
        <f t="shared" si="196"/>
        <v>19.252331799527425</v>
      </c>
      <c r="CN195" s="2">
        <f t="shared" si="196"/>
        <v>3.4457690052765293</v>
      </c>
      <c r="CO195" s="2">
        <f t="shared" si="197"/>
        <v>118.20764226152292</v>
      </c>
      <c r="CR195" s="2">
        <f t="shared" si="201"/>
        <v>0</v>
      </c>
      <c r="CS195" s="2">
        <f t="shared" si="201"/>
        <v>0</v>
      </c>
      <c r="CT195" s="2">
        <f t="shared" si="202"/>
        <v>0</v>
      </c>
      <c r="CU195" s="2">
        <f t="shared" si="202"/>
        <v>6.9734681487697542E-2</v>
      </c>
      <c r="CV195" s="2">
        <f t="shared" si="202"/>
        <v>3.0303794879220848E-3</v>
      </c>
      <c r="CW195" s="2">
        <f t="shared" si="203"/>
        <v>-0.70721357850070721</v>
      </c>
      <c r="CX195" s="2">
        <f t="shared" si="204"/>
        <v>0.29112081513828653</v>
      </c>
      <c r="CY195" s="2">
        <f t="shared" si="244"/>
        <v>-0.27397260273972995</v>
      </c>
      <c r="CZ195" s="2">
        <f t="shared" si="208"/>
        <v>0.24154589371981022</v>
      </c>
      <c r="DA195" s="2">
        <f t="shared" si="209"/>
        <v>-1.1127596439169138</v>
      </c>
      <c r="DB195" s="2">
        <f t="shared" si="210"/>
        <v>0.66225165562913912</v>
      </c>
      <c r="DC195" s="2"/>
      <c r="DF195" s="2">
        <f t="shared" si="205"/>
        <v>0.84003318112151337</v>
      </c>
      <c r="DG195" s="2">
        <f t="shared" si="205"/>
        <v>3.6370615379266447E-2</v>
      </c>
      <c r="DH195" s="2">
        <f t="shared" si="206"/>
        <v>3.4066347664815977</v>
      </c>
      <c r="DI195" s="2">
        <f t="shared" si="299"/>
        <v>2.1427810886175402</v>
      </c>
      <c r="DJ195" s="2">
        <f t="shared" si="299"/>
        <v>0</v>
      </c>
      <c r="DM195" s="2"/>
      <c r="DN195" s="2">
        <f t="shared" si="245"/>
        <v>1.5915119363395074</v>
      </c>
      <c r="DO195" s="2">
        <f t="shared" si="212"/>
        <v>1.2468827930174562</v>
      </c>
      <c r="DP195" s="2">
        <f t="shared" si="246"/>
        <v>0.11933174224344693</v>
      </c>
      <c r="DQ195" s="2"/>
      <c r="DR195" s="2">
        <f t="shared" si="247"/>
        <v>3.2983508245877107</v>
      </c>
      <c r="DS195" s="2">
        <f t="shared" si="248"/>
        <v>3.1642188070283894</v>
      </c>
      <c r="DT195" s="2" t="e">
        <v>#N/A</v>
      </c>
      <c r="DU195" s="2" t="e">
        <v>#N/A</v>
      </c>
      <c r="DV195" s="2">
        <f t="shared" si="213"/>
        <v>1.1527377521613813</v>
      </c>
      <c r="DW195" s="2">
        <f t="shared" si="249"/>
        <v>-4.6979865771812008</v>
      </c>
      <c r="DX195" s="2">
        <f t="shared" si="250"/>
        <v>6.6838046272493568</v>
      </c>
      <c r="DY195" s="2">
        <f t="shared" si="251"/>
        <v>3.8848920863309377</v>
      </c>
      <c r="DZ195" s="2">
        <f t="shared" si="252"/>
        <v>9.14542728635681</v>
      </c>
      <c r="EA195" s="2">
        <f t="shared" si="190"/>
        <v>-8.4459459459459438</v>
      </c>
      <c r="EB195" s="2">
        <f t="shared" si="190"/>
        <v>-0.78328981723236879</v>
      </c>
      <c r="EC195" s="2">
        <f t="shared" si="190"/>
        <v>4.6831955922865154</v>
      </c>
      <c r="ED195" s="2">
        <f t="shared" si="190"/>
        <v>3.5175879396984966</v>
      </c>
      <c r="EE195" s="2" t="e">
        <f t="shared" si="190"/>
        <v>#N/A</v>
      </c>
      <c r="EF195" s="2">
        <f t="shared" si="293"/>
        <v>-0.57692307692307487</v>
      </c>
      <c r="EG195" s="2">
        <f t="shared" si="293"/>
        <v>2.4125452352231624</v>
      </c>
      <c r="EH195" s="2">
        <f t="shared" si="293"/>
        <v>-4.0316774658027299</v>
      </c>
      <c r="EI195" s="2">
        <f t="shared" si="275"/>
        <v>0.85959885386821533</v>
      </c>
      <c r="EJ195" s="2">
        <f t="shared" si="275"/>
        <v>1.8181818181818299</v>
      </c>
      <c r="EK195" s="2">
        <f t="shared" si="275"/>
        <v>-4.6979865771812008</v>
      </c>
      <c r="EL195" s="2">
        <f t="shared" si="275"/>
        <v>3.6020583190394584</v>
      </c>
      <c r="EM195" s="2">
        <f t="shared" si="275"/>
        <v>0.35885167464115852</v>
      </c>
      <c r="EN195" s="2">
        <f t="shared" si="275"/>
        <v>1.9417475728155331</v>
      </c>
      <c r="EO195" s="2">
        <f t="shared" si="240"/>
        <v>3.8848920863309377</v>
      </c>
      <c r="EP195" s="2">
        <f t="shared" si="240"/>
        <v>0.89385474860335101</v>
      </c>
      <c r="EQ195" s="2">
        <f t="shared" si="240"/>
        <v>-1.1916583912611745</v>
      </c>
      <c r="ER195" s="2">
        <f t="shared" si="240"/>
        <v>4.6831955922865154</v>
      </c>
      <c r="ES195" s="2">
        <f t="shared" si="240"/>
        <v>3.0129124820659881</v>
      </c>
      <c r="ET195" s="2">
        <f t="shared" si="240"/>
        <v>3.5479632063075028</v>
      </c>
      <c r="EU195" s="2">
        <f t="shared" si="198"/>
        <v>3</v>
      </c>
      <c r="EV195" s="2">
        <f t="shared" si="198"/>
        <v>2.2999999999999998</v>
      </c>
      <c r="EW195" s="2">
        <f t="shared" si="253"/>
        <v>2.8657616892911131</v>
      </c>
      <c r="EX195" s="2">
        <f t="shared" si="253"/>
        <v>2.857142857142847</v>
      </c>
      <c r="EY195" s="2">
        <f t="shared" si="254"/>
        <v>15.613450071843115</v>
      </c>
      <c r="EZ195" s="2">
        <f t="shared" si="254"/>
        <v>-1.73133446728303</v>
      </c>
      <c r="FA195" s="2">
        <f t="shared" si="255"/>
        <v>9.2500000000000036</v>
      </c>
      <c r="FB195" s="2">
        <f t="shared" si="281"/>
        <v>3.1676679410158393</v>
      </c>
      <c r="FC195" s="2">
        <f t="shared" si="281"/>
        <v>0</v>
      </c>
      <c r="FD195" s="2">
        <f t="shared" si="281"/>
        <v>1.7766497461928932</v>
      </c>
      <c r="FE195" s="2">
        <f t="shared" si="280"/>
        <v>2.4517351652256325</v>
      </c>
      <c r="FF195" s="2">
        <f t="shared" si="280"/>
        <v>2.4660912453760897</v>
      </c>
      <c r="FG195" s="2">
        <f t="shared" si="280"/>
        <v>2.4437927663734094</v>
      </c>
      <c r="FH195" s="2">
        <v>3.8</v>
      </c>
      <c r="FI195" s="2">
        <v>3.3</v>
      </c>
      <c r="FL195" s="2">
        <f t="shared" si="300"/>
        <v>0.20898042829327057</v>
      </c>
      <c r="FM195" s="2">
        <f t="shared" si="300"/>
        <v>0.16490281935519491</v>
      </c>
      <c r="FN195" s="2">
        <f t="shared" si="229"/>
        <v>0.77840369795862951</v>
      </c>
      <c r="FQ195" s="2">
        <f t="shared" si="301"/>
        <v>0.83854573495079077</v>
      </c>
      <c r="FR195" s="2">
        <f t="shared" si="301"/>
        <v>0.66124464822707729</v>
      </c>
      <c r="FS195" s="2">
        <f t="shared" si="231"/>
        <v>3.1501585557392575</v>
      </c>
      <c r="FT195" s="2">
        <f t="shared" si="302"/>
        <v>2.4974654193949508</v>
      </c>
      <c r="FU195" s="2">
        <f t="shared" si="302"/>
        <v>1.8961807164724842</v>
      </c>
      <c r="FX195" s="2">
        <f t="shared" si="289"/>
        <v>1.3861242296218546</v>
      </c>
      <c r="FY195" s="2">
        <f t="shared" si="289"/>
        <v>1.1088815803074414</v>
      </c>
      <c r="FZ195" s="2">
        <f t="shared" si="242"/>
        <v>3.3413863195095095</v>
      </c>
      <c r="GA195" s="2">
        <f t="shared" si="290"/>
        <v>1.8304467786434131</v>
      </c>
      <c r="GB195" s="2">
        <f t="shared" si="290"/>
        <v>1.9804078580049511</v>
      </c>
      <c r="GE195" s="2"/>
      <c r="GF195" s="2"/>
      <c r="GG195" s="2">
        <f t="shared" si="291"/>
        <v>21.485087235484855</v>
      </c>
      <c r="GH195" s="2">
        <f t="shared" si="291"/>
        <v>-2.9524620739848073</v>
      </c>
      <c r="GI195" s="2">
        <f t="shared" si="260"/>
        <v>8.5335542667771325</v>
      </c>
      <c r="GJ195" s="2">
        <f t="shared" si="261"/>
        <v>3.2048072108162406</v>
      </c>
      <c r="GK195" s="2">
        <v>3.7</v>
      </c>
      <c r="GN195" s="2">
        <f t="shared" si="191"/>
        <v>0.10000000000000009</v>
      </c>
      <c r="GQ195" s="2">
        <f t="shared" si="294"/>
        <v>-0.39999999999999991</v>
      </c>
      <c r="GT195" s="27">
        <f t="shared" ca="1" si="305"/>
        <v>100.14792899408285</v>
      </c>
      <c r="GU195" s="27">
        <f t="shared" ca="1" si="306"/>
        <v>107.21649484536083</v>
      </c>
      <c r="GV195" s="27">
        <f t="shared" ca="1" si="306"/>
        <v>104.53400503778336</v>
      </c>
      <c r="GW195" s="27">
        <f t="shared" ca="1" si="307"/>
        <v>99.643705463182897</v>
      </c>
      <c r="GX195" s="27">
        <f t="shared" ca="1" si="307"/>
        <v>101.62241887905606</v>
      </c>
      <c r="GY195" s="27">
        <f t="shared" ca="1" si="308"/>
        <v>100.52493438320209</v>
      </c>
      <c r="GZ195" s="27">
        <f t="shared" ca="1" si="309"/>
        <v>82.370820668693014</v>
      </c>
      <c r="HA195" s="27">
        <f t="shared" ca="1" si="310"/>
        <v>98.170246618933973</v>
      </c>
      <c r="HB195" s="27">
        <f t="shared" ca="1" si="310"/>
        <v>101.64835164835165</v>
      </c>
      <c r="HC195" s="27">
        <f t="shared" ca="1" si="310"/>
        <v>95.312499999999986</v>
      </c>
      <c r="HD195" s="27">
        <f t="shared" ca="1" si="303"/>
        <v>98.812351543942995</v>
      </c>
      <c r="HE195" s="27">
        <f t="shared" ca="1" si="311"/>
        <v>99.034175334323933</v>
      </c>
      <c r="HG195" s="27">
        <f t="shared" ca="1" si="312"/>
        <v>100.8955223880597</v>
      </c>
      <c r="HH195" s="27">
        <f t="shared" ca="1" si="313"/>
        <v>101.79910044977511</v>
      </c>
      <c r="HI195" s="27">
        <f t="shared" ca="1" si="313"/>
        <v>102.0565552699229</v>
      </c>
      <c r="HJ195" s="27">
        <f t="shared" ca="1" si="314"/>
        <v>100.47732696897376</v>
      </c>
      <c r="HK195" s="27">
        <f t="shared" ca="1" si="314"/>
        <v>101.64917541229383</v>
      </c>
      <c r="HL195" s="27">
        <f t="shared" ca="1" si="315"/>
        <v>101.06100795755968</v>
      </c>
      <c r="HM195" s="27">
        <f t="shared" ca="1" si="316"/>
        <v>111.14864864864865</v>
      </c>
      <c r="HN195" s="27">
        <f t="shared" ca="1" si="317"/>
        <v>100.31923383878691</v>
      </c>
      <c r="HO195" s="27">
        <f t="shared" ca="1" si="317"/>
        <v>102.53521126760563</v>
      </c>
      <c r="HP195" s="27">
        <f t="shared" ca="1" si="317"/>
        <v>99.408284023668642</v>
      </c>
      <c r="HQ195" s="27">
        <f t="shared" ca="1" si="304"/>
        <v>103.05997552019583</v>
      </c>
      <c r="HR195" s="27">
        <f t="shared" ca="1" si="318"/>
        <v>96.904247660187181</v>
      </c>
      <c r="HT195" s="27">
        <f t="shared" ca="1" si="296"/>
        <v>157.16925008955778</v>
      </c>
      <c r="HU195" s="27">
        <f t="shared" ca="1" si="296"/>
        <v>27.21398601398602</v>
      </c>
      <c r="HV195" s="27">
        <f t="shared" ca="1" si="296"/>
        <v>28.070048458179976</v>
      </c>
      <c r="HW195" s="27">
        <f t="shared" ca="1" si="297"/>
        <v>529.42469580977377</v>
      </c>
      <c r="HX195" s="27">
        <f t="shared" ca="1" si="297"/>
        <v>470.40597642115097</v>
      </c>
      <c r="HY195" s="27">
        <f t="shared" ca="1" si="233"/>
        <v>1000</v>
      </c>
      <c r="HZ195" s="27">
        <f t="shared" ca="1" si="298"/>
        <v>5.7164702040936133</v>
      </c>
      <c r="IA195" s="27">
        <f t="shared" ca="1" si="298"/>
        <v>15.854103487865713</v>
      </c>
      <c r="IB195" s="27">
        <f t="shared" ca="1" si="298"/>
        <v>17.172587852896775</v>
      </c>
      <c r="IC195" s="27">
        <f t="shared" ca="1" si="298"/>
        <v>52.084652952493713</v>
      </c>
      <c r="ID195" s="27">
        <f t="shared" ca="1" si="298"/>
        <v>26.097850609324414</v>
      </c>
      <c r="IE195" s="27">
        <f t="shared" ca="1" si="298"/>
        <v>18.214522788614122</v>
      </c>
      <c r="IG195" s="28">
        <f t="shared" ca="1" si="217"/>
        <v>0.16347235910695723</v>
      </c>
      <c r="IH195" s="28">
        <f t="shared" ca="1" si="217"/>
        <v>0.23858031765603754</v>
      </c>
      <c r="II195" s="28">
        <f t="shared" ca="1" si="217"/>
        <v>0.17686249707645141</v>
      </c>
      <c r="IJ195" s="28">
        <f t="shared" ca="1" si="218"/>
        <v>6.0788790191422998E-2</v>
      </c>
      <c r="IK195" s="24">
        <f t="shared" ca="1" si="234"/>
        <v>-0.51812638364802321</v>
      </c>
      <c r="IL195" s="28">
        <f t="shared" ca="1" si="219"/>
        <v>1.5414905215522914</v>
      </c>
      <c r="IM195" s="28">
        <f t="shared" ca="1" si="235"/>
        <v>1.5915119363395167</v>
      </c>
      <c r="IN195" s="3">
        <f t="shared" ca="1" si="236"/>
        <v>1.6022793117437144</v>
      </c>
      <c r="IO195" s="2">
        <f t="shared" si="256"/>
        <v>1.6</v>
      </c>
      <c r="IQ195" s="2">
        <f t="shared" ca="1" si="220"/>
        <v>0.57891517383944624</v>
      </c>
      <c r="IS195" s="3">
        <f t="shared" ca="1" si="221"/>
        <v>2.5183905643116511E-2</v>
      </c>
      <c r="IT195" s="3">
        <f t="shared" ca="1" si="222"/>
        <v>-3.6229955592254059E-4</v>
      </c>
      <c r="IU195" s="3">
        <f t="shared" si="223"/>
        <v>0.10000000000000009</v>
      </c>
      <c r="IV195" s="3">
        <f t="shared" ca="1" si="224"/>
        <v>7.5178393912806118E-2</v>
      </c>
      <c r="IX195" s="28">
        <f ca="1">$HL195/100*(GZ195-100)*AL195/1000+(HM195-100)*HZ195/$HY195</f>
        <v>-6.0982666472143829E-2</v>
      </c>
      <c r="IY195" s="28">
        <f ca="1">$HL195/100*(HA195-100)*AM195/1000+(HN195-100)*IA195/$HY195</f>
        <v>-2.4525509043729299E-2</v>
      </c>
      <c r="IZ195" s="28">
        <f ca="1">$HL195/100*(HB195-100)*AN195/1000+(HO195-100)*IB195/$HY195</f>
        <v>7.3521272447777605E-2</v>
      </c>
      <c r="JA195" s="28">
        <f ca="1">$HL195/100*(HC195-100)*AO195/1000+(HP195-100)*IC195/$HY195</f>
        <v>-0.28662999766623848</v>
      </c>
      <c r="JB195" s="28">
        <f ca="1">$HL195/100*(HD195-100)*AP195/1000+(HQ195-100)*ID195/$HY195</f>
        <v>4.1450799972385315E-2</v>
      </c>
      <c r="JC195" s="28">
        <f ca="1">$HL195/100*(HE195-100)*AQ195/1000+(HR195-100)*IE195/$HY195</f>
        <v>-7.5909094386125364E-2</v>
      </c>
      <c r="JE195" s="3">
        <f t="shared" ca="1" si="268"/>
        <v>-5.64811352465526E-3</v>
      </c>
      <c r="JF195" s="3">
        <f t="shared" ca="1" si="268"/>
        <v>6.5843993551562174E-2</v>
      </c>
      <c r="JG195" s="3">
        <f t="shared" ca="1" si="268"/>
        <v>2.5734069880549437E-4</v>
      </c>
      <c r="JH195" s="3">
        <f t="shared" ca="1" si="268"/>
        <v>-1.5038522887428074E-2</v>
      </c>
      <c r="JI195" s="3">
        <f t="shared" ca="1" si="268"/>
        <v>2.9411576420340695E-2</v>
      </c>
      <c r="JJ195" s="3">
        <f t="shared" ca="1" si="268"/>
        <v>-2.2595449495728427E-2</v>
      </c>
      <c r="JK195" s="3">
        <f>IO195-IO194</f>
        <v>0.10000000000000009</v>
      </c>
      <c r="JL195" s="3">
        <f t="shared" ca="1" si="226"/>
        <v>0.10539077282584985</v>
      </c>
      <c r="JN195" s="10">
        <f>COUNTIF(EI195:ET195,"&gt;2")</f>
        <v>5</v>
      </c>
      <c r="JP195" s="2">
        <f>AVERAGE(CS195,CS183,CS171,CS159,CS147,CS135,CS123,CS111,CS99,CS87)</f>
        <v>2.9272203870286211E-2</v>
      </c>
      <c r="JQ195" s="2">
        <f>CS195-JP195</f>
        <v>-2.9272203870286211E-2</v>
      </c>
      <c r="JR195" s="2">
        <f>AVERAGE(CT195,CT183,CT171,CT159,CT147,CT135,CT123,CT111,CT99,CT87)</f>
        <v>2.7970921880910781E-2</v>
      </c>
      <c r="JS195" s="2">
        <f>CT195-JR195</f>
        <v>-2.7970921880910781E-2</v>
      </c>
      <c r="KH195" s="2">
        <f>(DN195*$DN$4)+(FB195*$FB$3)+(FC195*$FC$3)+(FD195*$FD$3)+(FE195*$FE$3)+(FF195*$FF$3)+(FG195*$FG$3)</f>
        <v>2.3933379954304725</v>
      </c>
      <c r="KI195" s="2">
        <f>F195-KH195</f>
        <v>-0.79333799543047245</v>
      </c>
      <c r="KJ195" s="2">
        <f>MAX(DN195,FB195:FG195)</f>
        <v>3.1676679410158393</v>
      </c>
      <c r="KK195" s="2">
        <f>MIN(DN195,FB195:FG195)</f>
        <v>0</v>
      </c>
      <c r="KL195" s="2">
        <f t="shared" si="257"/>
        <v>3.1676679410158393</v>
      </c>
      <c r="KO195" s="2">
        <f>BO195</f>
        <v>103.05</v>
      </c>
      <c r="KP195" s="2">
        <f>100*((BO189/BO177)-1)</f>
        <v>-2.8897715988083328</v>
      </c>
      <c r="KQ195" s="2">
        <f t="shared" si="263"/>
        <v>-2.8897715988083328</v>
      </c>
      <c r="KR195" s="2">
        <f>100*((BO183/BO171)-1)</f>
        <v>-1.539559543230018</v>
      </c>
      <c r="KS195" s="2">
        <f t="shared" si="274"/>
        <v>-1.539559543230018</v>
      </c>
      <c r="KT195" s="3">
        <f>BP195</f>
        <v>1.8274999999999999</v>
      </c>
      <c r="KU195" s="3">
        <f>BQ195</f>
        <v>35.183636363636367</v>
      </c>
      <c r="KV195" s="3">
        <f t="shared" si="207"/>
        <v>19.252331799527425</v>
      </c>
      <c r="KW195" s="2">
        <f t="shared" si="200"/>
        <v>49.373959070210098</v>
      </c>
      <c r="KX195" s="2">
        <f t="shared" si="200"/>
        <v>35.219640516512115</v>
      </c>
      <c r="LA195">
        <v>2</v>
      </c>
      <c r="LB195">
        <v>0</v>
      </c>
      <c r="LE195" s="2" t="e">
        <v>#N/A</v>
      </c>
      <c r="LF195" s="2" t="e">
        <v>#N/A</v>
      </c>
      <c r="LG195" s="2" t="e">
        <v>#N/A</v>
      </c>
      <c r="LH195" s="2" t="e">
        <v>#N/A</v>
      </c>
      <c r="LI195" s="2" t="e">
        <v>#N/A</v>
      </c>
      <c r="LJ195" s="2" t="e">
        <v>#N/A</v>
      </c>
      <c r="LK195" s="2">
        <v>87.621806420241199</v>
      </c>
      <c r="LL195" s="2" t="e">
        <v>#N/A</v>
      </c>
      <c r="LM195" s="2" t="e">
        <v>#N/A</v>
      </c>
      <c r="LN195" s="2">
        <v>78.23753696086014</v>
      </c>
      <c r="LO195" s="2">
        <v>56.904022575243864</v>
      </c>
      <c r="LP195" s="2">
        <v>65.546596452449421</v>
      </c>
      <c r="LQ195" s="2" t="e">
        <v>#N/A</v>
      </c>
      <c r="LR195" s="2" t="e">
        <v>#N/A</v>
      </c>
      <c r="LS195" s="2" t="e">
        <v>#N/A</v>
      </c>
      <c r="LT195" s="2" t="e">
        <v>#N/A</v>
      </c>
      <c r="LU195" s="2" t="e">
        <v>#N/A</v>
      </c>
      <c r="LV195" s="2" t="e">
        <v>#N/A</v>
      </c>
      <c r="LW195" s="2" t="e">
        <v>#N/A</v>
      </c>
      <c r="LX195" s="2" t="e">
        <v>#N/A</v>
      </c>
      <c r="LY195" s="2">
        <v>77.747605966431692</v>
      </c>
      <c r="LZ195" s="2" t="e">
        <v>#N/A</v>
      </c>
      <c r="MA195" s="2" t="e">
        <v>#N/A</v>
      </c>
      <c r="MB195" s="2" t="e">
        <v>#N/A</v>
      </c>
      <c r="MC195" s="2" t="e">
        <v>#N/A</v>
      </c>
      <c r="MD195" s="2" t="e">
        <v>#N/A</v>
      </c>
      <c r="ME195" s="2" t="e">
        <v>#N/A</v>
      </c>
      <c r="MF195" s="2" t="e">
        <v>#N/A</v>
      </c>
      <c r="MG195" s="2" t="e">
        <v>#N/A</v>
      </c>
      <c r="MH195" s="2">
        <v>75.449134462892488</v>
      </c>
      <c r="MI195" s="2" t="e">
        <v>#N/A</v>
      </c>
      <c r="MJ195" s="2" t="e">
        <v>#N/A</v>
      </c>
      <c r="MK195" s="2" t="e">
        <v>#N/A</v>
      </c>
      <c r="ML195" s="2" t="e">
        <v>#N/A</v>
      </c>
      <c r="MM195" s="2" t="e">
        <v>#N/A</v>
      </c>
      <c r="MN195" s="2" t="e">
        <v>#N/A</v>
      </c>
      <c r="MO195" s="2" t="e">
        <v>#N/A</v>
      </c>
      <c r="MP195" s="2">
        <v>51.647310544662147</v>
      </c>
      <c r="MQ195" s="2" t="e">
        <v>#N/A</v>
      </c>
      <c r="MR195" s="2" t="e">
        <v>#N/A</v>
      </c>
      <c r="MS195" s="10" t="e">
        <v>#N/A</v>
      </c>
      <c r="MT195" s="2" t="e">
        <v>#N/A</v>
      </c>
      <c r="MU195" s="2" t="e">
        <v>#N/A</v>
      </c>
      <c r="MV195" s="2" t="e">
        <v>#N/A</v>
      </c>
      <c r="MX195" s="22" t="e">
        <v>#N/A</v>
      </c>
      <c r="MY195" s="22" t="e">
        <v>#N/A</v>
      </c>
      <c r="MZ195" s="22" t="e">
        <v>#N/A</v>
      </c>
      <c r="NA195" s="22" t="e">
        <v>#N/A</v>
      </c>
      <c r="NB195" s="22" t="e">
        <v>#N/A</v>
      </c>
      <c r="NC195" s="22" t="e">
        <v>#N/A</v>
      </c>
      <c r="ND195" s="22">
        <v>1</v>
      </c>
      <c r="NE195" s="22" t="e">
        <v>#N/A</v>
      </c>
      <c r="NF195" s="22" t="e">
        <v>#N/A</v>
      </c>
      <c r="NG195" s="22">
        <v>2</v>
      </c>
      <c r="NH195" s="23">
        <v>8</v>
      </c>
      <c r="NI195" s="22">
        <v>27</v>
      </c>
      <c r="NJ195" s="22" t="e">
        <v>#N/A</v>
      </c>
      <c r="NK195" s="22" t="e">
        <v>#N/A</v>
      </c>
      <c r="NL195" s="23" t="e">
        <v>#N/A</v>
      </c>
      <c r="NM195" s="3" t="e">
        <v>#N/A</v>
      </c>
      <c r="NN195" s="22" t="e">
        <v>#N/A</v>
      </c>
      <c r="NO195" s="22" t="e">
        <v>#N/A</v>
      </c>
      <c r="NP195" s="22" t="e">
        <v>#N/A</v>
      </c>
      <c r="NQ195" s="22" t="e">
        <v>#N/A</v>
      </c>
      <c r="NR195" s="23">
        <v>1</v>
      </c>
      <c r="NS195" s="22" t="e">
        <v>#N/A</v>
      </c>
      <c r="NT195" s="22" t="e">
        <v>#N/A</v>
      </c>
      <c r="NU195" s="23" t="e">
        <v>#N/A</v>
      </c>
      <c r="NV195" s="3" t="e">
        <v>#N/A</v>
      </c>
      <c r="NW195" s="22" t="e">
        <v>#N/A</v>
      </c>
      <c r="NX195" s="22" t="e">
        <v>#N/A</v>
      </c>
      <c r="NY195" s="22" t="e">
        <v>#N/A</v>
      </c>
      <c r="NZ195" s="22" t="e">
        <v>#N/A</v>
      </c>
      <c r="OA195" s="23">
        <v>12</v>
      </c>
      <c r="OB195" s="22" t="e">
        <v>#N/A</v>
      </c>
      <c r="OC195" s="22" t="e">
        <v>#N/A</v>
      </c>
      <c r="OD195" s="22" t="e">
        <v>#N/A</v>
      </c>
      <c r="OE195" s="22" t="e">
        <v>#N/A</v>
      </c>
      <c r="OF195" s="22" t="e">
        <v>#N/A</v>
      </c>
      <c r="OG195" s="22" t="e">
        <v>#N/A</v>
      </c>
      <c r="OH195" s="23" t="e">
        <v>#N/A</v>
      </c>
      <c r="OI195" s="22">
        <v>3</v>
      </c>
      <c r="OJ195" s="22" t="e">
        <v>#N/A</v>
      </c>
      <c r="OK195" s="22" t="e">
        <v>#N/A</v>
      </c>
      <c r="OL195" s="22" t="e">
        <v>#N/A</v>
      </c>
      <c r="OM195" s="23" t="e">
        <v>#N/A</v>
      </c>
      <c r="ON195" s="22" t="e">
        <v>#N/A</v>
      </c>
      <c r="OO195" s="22" t="e">
        <v>#N/A</v>
      </c>
      <c r="OQ195">
        <f t="shared" si="258"/>
        <v>-5</v>
      </c>
      <c r="OR195" s="23" t="e">
        <f t="shared" ca="1" si="238"/>
        <v>#N/A</v>
      </c>
      <c r="OS195" s="23" t="e">
        <f t="shared" ca="1" si="238"/>
        <v>#N/A</v>
      </c>
      <c r="OT195" s="23" t="e">
        <f t="shared" ca="1" si="238"/>
        <v>#N/A</v>
      </c>
      <c r="OU195" s="23" t="e">
        <f t="shared" ca="1" si="238"/>
        <v>#N/A</v>
      </c>
      <c r="OV195" s="23" t="e">
        <f t="shared" ca="1" si="238"/>
        <v>#N/A</v>
      </c>
      <c r="OW195" s="23" t="e">
        <f t="shared" ca="1" si="238"/>
        <v>#N/A</v>
      </c>
      <c r="OX195" s="23">
        <f t="shared" ca="1" si="238"/>
        <v>1.011176156524658</v>
      </c>
      <c r="OY195" s="23" t="e">
        <f t="shared" ca="1" si="238"/>
        <v>#N/A</v>
      </c>
      <c r="OZ195" s="23" t="e">
        <f t="shared" ca="1" si="238"/>
        <v>#N/A</v>
      </c>
      <c r="PA195" s="23">
        <f t="shared" ca="1" si="295"/>
        <v>1.0092446601047005</v>
      </c>
      <c r="PB195" s="23">
        <f t="shared" ca="1" si="295"/>
        <v>1.0259251350893297</v>
      </c>
      <c r="PC195" s="23">
        <f t="shared" ca="1" si="295"/>
        <v>1.0286372601713452</v>
      </c>
      <c r="PD195" s="23" t="e">
        <f t="shared" ca="1" si="295"/>
        <v>#N/A</v>
      </c>
      <c r="PE195" s="23" t="e">
        <f t="shared" ca="1" si="295"/>
        <v>#N/A</v>
      </c>
      <c r="PF195" s="23" t="e">
        <f t="shared" ca="1" si="295"/>
        <v>#N/A</v>
      </c>
      <c r="PG195" s="23" t="e">
        <f t="shared" ca="1" si="295"/>
        <v>#N/A</v>
      </c>
      <c r="PH195" s="23" t="e">
        <f t="shared" ca="1" si="295"/>
        <v>#N/A</v>
      </c>
      <c r="PI195" s="23" t="e">
        <f t="shared" ca="1" si="295"/>
        <v>#N/A</v>
      </c>
      <c r="PJ195" s="23" t="e">
        <f t="shared" ca="1" si="264"/>
        <v>#N/A</v>
      </c>
      <c r="PK195" s="23" t="e">
        <f t="shared" ca="1" si="264"/>
        <v>#N/A</v>
      </c>
      <c r="PL195" s="23">
        <f t="shared" ca="1" si="264"/>
        <v>1.0257770167773543</v>
      </c>
      <c r="PM195" s="23" t="e">
        <f t="shared" ca="1" si="264"/>
        <v>#N/A</v>
      </c>
      <c r="PN195" s="23" t="e">
        <f t="shared" ca="1" si="264"/>
        <v>#N/A</v>
      </c>
      <c r="PO195" s="23" t="e">
        <f t="shared" ca="1" si="264"/>
        <v>#N/A</v>
      </c>
      <c r="PP195" s="23" t="e">
        <f t="shared" ca="1" si="262"/>
        <v>#N/A</v>
      </c>
      <c r="PQ195" s="23" t="e">
        <f t="shared" ca="1" si="262"/>
        <v>#N/A</v>
      </c>
      <c r="PR195" s="23" t="e">
        <f t="shared" ca="1" si="262"/>
        <v>#N/A</v>
      </c>
      <c r="PS195" s="23" t="e">
        <f t="shared" ca="1" si="262"/>
        <v>#N/A</v>
      </c>
      <c r="PT195" s="23" t="e">
        <f t="shared" ca="1" si="262"/>
        <v>#N/A</v>
      </c>
      <c r="PU195" s="23">
        <f t="shared" ca="1" si="262"/>
        <v>1.0135668636590982</v>
      </c>
      <c r="PV195" s="23" t="e">
        <f t="shared" ca="1" si="262"/>
        <v>#N/A</v>
      </c>
      <c r="PW195" s="23" t="e">
        <f t="shared" ca="1" si="262"/>
        <v>#N/A</v>
      </c>
      <c r="PX195" s="23" t="e">
        <f t="shared" ca="1" si="262"/>
        <v>#N/A</v>
      </c>
      <c r="PY195" s="23" t="e">
        <f t="shared" ca="1" si="292"/>
        <v>#N/A</v>
      </c>
      <c r="PZ195" s="23" t="e">
        <f t="shared" ca="1" si="292"/>
        <v>#N/A</v>
      </c>
      <c r="QA195" s="23" t="e">
        <f t="shared" ca="1" si="273"/>
        <v>#N/A</v>
      </c>
      <c r="QB195" s="23" t="e">
        <f t="shared" ca="1" si="273"/>
        <v>#N/A</v>
      </c>
      <c r="QC195" s="23">
        <f t="shared" ca="1" si="273"/>
        <v>1.0225746817859527</v>
      </c>
      <c r="QD195" s="23" t="e">
        <f t="shared" ca="1" si="273"/>
        <v>#N/A</v>
      </c>
      <c r="QE195" s="23" t="e">
        <f t="shared" ca="1" si="273"/>
        <v>#N/A</v>
      </c>
      <c r="QF195" s="23" t="e">
        <f t="shared" ca="1" si="273"/>
        <v>#N/A</v>
      </c>
      <c r="QG195" s="23" t="e">
        <f t="shared" ca="1" si="194"/>
        <v>#N/A</v>
      </c>
      <c r="QH195" s="23" t="e">
        <f t="shared" ca="1" si="194"/>
        <v>#N/A</v>
      </c>
      <c r="QI195" s="23" t="e">
        <f t="shared" ca="1" si="194"/>
        <v>#N/A</v>
      </c>
      <c r="QJ195" s="26" t="e">
        <f t="shared" ca="1" si="211"/>
        <v>#N/A</v>
      </c>
    </row>
    <row r="196" spans="1:452" x14ac:dyDescent="0.35">
      <c r="A196" t="s">
        <v>1261</v>
      </c>
      <c r="B196" s="21">
        <v>38169</v>
      </c>
      <c r="C196" t="s">
        <v>815</v>
      </c>
      <c r="D196" s="2">
        <v>77.7</v>
      </c>
      <c r="E196" s="2">
        <v>76.400000000000006</v>
      </c>
      <c r="F196" s="2">
        <v>1.4</v>
      </c>
      <c r="G196" s="2">
        <v>81</v>
      </c>
      <c r="H196" s="2">
        <v>76.511277986645169</v>
      </c>
      <c r="I196" s="2">
        <v>81.16574181175622</v>
      </c>
      <c r="J196" s="2">
        <v>83</v>
      </c>
      <c r="K196" s="2">
        <v>69.400000000000006</v>
      </c>
      <c r="L196" s="2">
        <v>69.05665682992155</v>
      </c>
      <c r="M196" s="2">
        <v>74.7</v>
      </c>
      <c r="N196" s="2">
        <v>72</v>
      </c>
      <c r="O196" s="2">
        <v>69.599999999999994</v>
      </c>
      <c r="P196" s="2">
        <v>67.5</v>
      </c>
      <c r="Q196" s="2">
        <v>122.6</v>
      </c>
      <c r="R196" s="2">
        <v>73.099999999999994</v>
      </c>
      <c r="S196" s="2">
        <v>72</v>
      </c>
      <c r="T196" s="2">
        <v>41.6</v>
      </c>
      <c r="U196" s="2">
        <v>66.400000000000006</v>
      </c>
      <c r="V196" s="2">
        <v>76.400000000000006</v>
      </c>
      <c r="W196" s="2">
        <v>38</v>
      </c>
      <c r="X196" s="2">
        <v>102.2</v>
      </c>
      <c r="Y196" s="2" t="e">
        <v>#N/A</v>
      </c>
      <c r="Z196" s="2">
        <v>52.2</v>
      </c>
      <c r="AA196" s="2">
        <v>85.1</v>
      </c>
      <c r="AB196" s="2">
        <v>131.6</v>
      </c>
      <c r="AC196" s="2">
        <v>121.7</v>
      </c>
      <c r="AD196" s="2">
        <v>74.400000000000006</v>
      </c>
      <c r="AE196" s="2">
        <v>122.8</v>
      </c>
      <c r="AF196" s="2">
        <v>80.400000000000006</v>
      </c>
      <c r="AG196" s="22">
        <v>533</v>
      </c>
      <c r="AH196" s="22">
        <v>467</v>
      </c>
      <c r="AI196" s="22">
        <v>152</v>
      </c>
      <c r="AJ196" s="22">
        <v>26</v>
      </c>
      <c r="AK196" s="22">
        <v>26</v>
      </c>
      <c r="AL196" s="22">
        <v>7</v>
      </c>
      <c r="AM196" s="22">
        <v>16</v>
      </c>
      <c r="AN196" s="22">
        <v>18</v>
      </c>
      <c r="AO196" s="22">
        <v>54</v>
      </c>
      <c r="AP196" s="22">
        <v>32</v>
      </c>
      <c r="AQ196" s="22">
        <v>20</v>
      </c>
      <c r="AR196" s="2">
        <v>69.900000000000006</v>
      </c>
      <c r="AS196" s="2">
        <v>61.9</v>
      </c>
      <c r="AT196" s="2">
        <v>122.6</v>
      </c>
      <c r="AU196" s="2">
        <v>60.5</v>
      </c>
      <c r="AV196" s="2">
        <v>82.2</v>
      </c>
      <c r="AW196" s="2">
        <v>73.599999999999994</v>
      </c>
      <c r="AX196" s="2">
        <v>73.099999999999994</v>
      </c>
      <c r="AY196" s="2">
        <v>89.3</v>
      </c>
      <c r="AZ196" s="2">
        <v>99.3</v>
      </c>
      <c r="BA196" s="2">
        <v>38</v>
      </c>
      <c r="BB196" s="2">
        <v>71.900000000000006</v>
      </c>
      <c r="BC196" s="2">
        <v>79.099999999999994</v>
      </c>
      <c r="BD196" s="3" t="e">
        <v>#N/A</v>
      </c>
      <c r="BE196" s="3" t="e">
        <v>#N/A</v>
      </c>
      <c r="BF196" s="3" t="e">
        <v>#N/A</v>
      </c>
      <c r="BG196" s="3" t="e">
        <v>#N/A</v>
      </c>
      <c r="BH196" s="3" t="e">
        <v>#N/A</v>
      </c>
      <c r="BI196" s="2">
        <v>186.8</v>
      </c>
      <c r="BJ196" s="2">
        <v>3</v>
      </c>
      <c r="BK196" s="2">
        <v>2.2000000000000002</v>
      </c>
      <c r="BL196" s="2">
        <v>68.900000000000006</v>
      </c>
      <c r="BM196" s="2">
        <v>75.900000000000006</v>
      </c>
      <c r="BN196" s="10">
        <v>365</v>
      </c>
      <c r="BO196" s="3">
        <v>103.16</v>
      </c>
      <c r="BP196" s="22">
        <v>1.8429</v>
      </c>
      <c r="BQ196" s="3">
        <v>38.221363636363634</v>
      </c>
      <c r="BR196" s="23">
        <v>5.9304545454545456</v>
      </c>
      <c r="BS196" s="2">
        <v>43.7</v>
      </c>
      <c r="BT196" s="3">
        <v>62.56</v>
      </c>
      <c r="BU196" s="2">
        <v>1.8</v>
      </c>
      <c r="BV196" s="2">
        <v>1.8</v>
      </c>
      <c r="BW196" s="2">
        <v>4.4000000000000004</v>
      </c>
      <c r="BX196" s="2">
        <v>3.4</v>
      </c>
      <c r="BY196" s="23">
        <v>189.1</v>
      </c>
      <c r="BZ196" s="2">
        <v>95.3</v>
      </c>
      <c r="CA196" s="2">
        <v>80.2</v>
      </c>
      <c r="CB196" s="3">
        <v>86.36</v>
      </c>
      <c r="CC196" s="2">
        <v>83.1</v>
      </c>
      <c r="CD196" s="2">
        <v>104.8</v>
      </c>
      <c r="CE196" s="2">
        <v>95.440411943551524</v>
      </c>
      <c r="CF196" s="3">
        <v>86.422897680478499</v>
      </c>
      <c r="CG196" s="2">
        <v>82.937987164731794</v>
      </c>
      <c r="CH196" s="23">
        <v>196.80462692654123</v>
      </c>
      <c r="CI196" s="3">
        <v>86.420533838503403</v>
      </c>
      <c r="CM196" s="2">
        <f t="shared" si="196"/>
        <v>20.739792520681338</v>
      </c>
      <c r="CN196" s="2">
        <f t="shared" si="196"/>
        <v>3.2180012726976752</v>
      </c>
      <c r="CO196" s="2">
        <f t="shared" si="197"/>
        <v>119.20375590903454</v>
      </c>
      <c r="CR196" s="2">
        <f t="shared" si="201"/>
        <v>-0.2567394094993618</v>
      </c>
      <c r="CS196" s="2">
        <f t="shared" si="201"/>
        <v>-0.26109660574411048</v>
      </c>
      <c r="CT196" s="2">
        <f t="shared" si="202"/>
        <v>-0.2463054187192153</v>
      </c>
      <c r="CU196" s="2">
        <f t="shared" si="202"/>
        <v>0.10216317892875745</v>
      </c>
      <c r="CV196" s="2">
        <f t="shared" si="202"/>
        <v>0.1720905502505598</v>
      </c>
      <c r="CW196" s="2">
        <f t="shared" si="203"/>
        <v>-0.85470085470086676</v>
      </c>
      <c r="CX196" s="2">
        <f t="shared" si="204"/>
        <v>0.72568940493468792</v>
      </c>
      <c r="CY196" s="2">
        <f t="shared" si="244"/>
        <v>-1.098901098901095</v>
      </c>
      <c r="CZ196" s="2">
        <f t="shared" si="208"/>
        <v>0.24096385542169016</v>
      </c>
      <c r="DA196" s="2">
        <f t="shared" si="209"/>
        <v>-1.2753188297074396</v>
      </c>
      <c r="DB196" s="2">
        <f t="shared" si="210"/>
        <v>0.52631578947369162</v>
      </c>
      <c r="DC196" s="2"/>
      <c r="DF196" s="2">
        <f t="shared" si="205"/>
        <v>1.2328702879467635</v>
      </c>
      <c r="DG196" s="2">
        <f t="shared" si="205"/>
        <v>2.0847451650409576</v>
      </c>
      <c r="DH196" s="2">
        <f t="shared" si="206"/>
        <v>4.1030143250676776</v>
      </c>
      <c r="DI196" s="2">
        <f t="shared" si="299"/>
        <v>3.4054774324169257</v>
      </c>
      <c r="DJ196" s="2">
        <f t="shared" si="299"/>
        <v>0</v>
      </c>
      <c r="DM196" s="2"/>
      <c r="DN196" s="2">
        <f t="shared" si="245"/>
        <v>1.4608233731739821</v>
      </c>
      <c r="DO196" s="2">
        <f t="shared" si="212"/>
        <v>1.1235955056179847</v>
      </c>
      <c r="DP196" s="2">
        <f t="shared" si="246"/>
        <v>-0.24038461538461878</v>
      </c>
      <c r="DQ196" s="2"/>
      <c r="DR196" s="2">
        <f t="shared" si="247"/>
        <v>3.4277198211624613</v>
      </c>
      <c r="DS196" s="2">
        <f t="shared" si="248"/>
        <v>3.1921567448646724</v>
      </c>
      <c r="DT196" s="2" t="e">
        <v>#N/A</v>
      </c>
      <c r="DU196" s="2" t="e">
        <v>#N/A</v>
      </c>
      <c r="DV196" s="2">
        <f t="shared" si="213"/>
        <v>0.28818443804032867</v>
      </c>
      <c r="DW196" s="2">
        <f t="shared" si="249"/>
        <v>-4.8875096974398851</v>
      </c>
      <c r="DX196" s="2">
        <f t="shared" si="250"/>
        <v>6.6666666666666652</v>
      </c>
      <c r="DY196" s="2">
        <f t="shared" si="251"/>
        <v>3.9829302987197668</v>
      </c>
      <c r="DZ196" s="2">
        <f t="shared" si="252"/>
        <v>7.623318385650224</v>
      </c>
      <c r="EA196" s="2">
        <f t="shared" ref="EA196:EE246" si="319">100*((U196/U184)-1)</f>
        <v>-2.2091310751104598</v>
      </c>
      <c r="EB196" s="2">
        <f t="shared" si="319"/>
        <v>-0.26109660574411553</v>
      </c>
      <c r="EC196" s="2">
        <f t="shared" si="319"/>
        <v>4.6831955922865154</v>
      </c>
      <c r="ED196" s="2">
        <f t="shared" si="319"/>
        <v>1.7928286852589626</v>
      </c>
      <c r="EE196" s="2" t="e">
        <f t="shared" si="319"/>
        <v>#N/A</v>
      </c>
      <c r="EF196" s="2">
        <f t="shared" si="293"/>
        <v>-0.57142857142856718</v>
      </c>
      <c r="EG196" s="2">
        <f t="shared" si="293"/>
        <v>2.5301204819277112</v>
      </c>
      <c r="EH196" s="2">
        <f t="shared" si="293"/>
        <v>-4.0816326530612184</v>
      </c>
      <c r="EI196" s="2">
        <f t="shared" si="275"/>
        <v>0.14326647564470996</v>
      </c>
      <c r="EJ196" s="2">
        <f t="shared" si="275"/>
        <v>2.1452145214521323</v>
      </c>
      <c r="EK196" s="2">
        <f t="shared" si="275"/>
        <v>-4.8875096974398851</v>
      </c>
      <c r="EL196" s="2">
        <f t="shared" si="275"/>
        <v>3.5958904109589129</v>
      </c>
      <c r="EM196" s="2">
        <f t="shared" si="275"/>
        <v>-0.60459492140265692</v>
      </c>
      <c r="EN196" s="2">
        <f t="shared" si="275"/>
        <v>1.2379642365887067</v>
      </c>
      <c r="EO196" s="2">
        <f t="shared" si="240"/>
        <v>3.9829302987197668</v>
      </c>
      <c r="EP196" s="2">
        <f t="shared" si="240"/>
        <v>-1.1074197120708784</v>
      </c>
      <c r="EQ196" s="2">
        <f t="shared" si="240"/>
        <v>-0.79920079920079434</v>
      </c>
      <c r="ER196" s="2">
        <f t="shared" si="240"/>
        <v>4.6831955922865154</v>
      </c>
      <c r="ES196" s="2">
        <f t="shared" si="240"/>
        <v>2.8612303290414864</v>
      </c>
      <c r="ET196" s="2">
        <f t="shared" si="240"/>
        <v>3.2637075718015662</v>
      </c>
      <c r="EU196" s="2">
        <f t="shared" si="198"/>
        <v>3</v>
      </c>
      <c r="EV196" s="2">
        <f t="shared" si="198"/>
        <v>2.2000000000000002</v>
      </c>
      <c r="EW196" s="2">
        <f t="shared" si="253"/>
        <v>3.609022556390995</v>
      </c>
      <c r="EX196" s="2">
        <f t="shared" si="253"/>
        <v>2.9850746268656803</v>
      </c>
      <c r="EY196" s="2">
        <f t="shared" si="254"/>
        <v>18.825823330278912</v>
      </c>
      <c r="EZ196" s="2">
        <f t="shared" si="254"/>
        <v>3.9007036021888597</v>
      </c>
      <c r="FA196" s="2">
        <f t="shared" si="255"/>
        <v>7.6354679802955738</v>
      </c>
      <c r="FB196" s="2">
        <f t="shared" si="281"/>
        <v>2.9395753946652281</v>
      </c>
      <c r="FC196" s="2">
        <f t="shared" si="281"/>
        <v>-0.10482180293501786</v>
      </c>
      <c r="FD196" s="2">
        <f t="shared" si="281"/>
        <v>1.9059720457433205</v>
      </c>
      <c r="FE196" s="2">
        <f t="shared" si="280"/>
        <v>2.3950675835902269</v>
      </c>
      <c r="FF196" s="2">
        <f t="shared" si="280"/>
        <v>2.3399014778324956</v>
      </c>
      <c r="FG196" s="2">
        <f t="shared" si="280"/>
        <v>2.2439024390243922</v>
      </c>
      <c r="FH196" s="2">
        <v>3.9</v>
      </c>
      <c r="FI196" s="2">
        <v>3.7</v>
      </c>
      <c r="FL196" s="2">
        <f t="shared" si="300"/>
        <v>0.23148717009826569</v>
      </c>
      <c r="FM196" s="2">
        <f t="shared" si="300"/>
        <v>0.18916738549228374</v>
      </c>
      <c r="FN196" s="2">
        <f t="shared" si="229"/>
        <v>0.79455527944329862</v>
      </c>
      <c r="FQ196" s="2">
        <f t="shared" si="301"/>
        <v>0.92916882367706233</v>
      </c>
      <c r="FR196" s="2">
        <f t="shared" si="301"/>
        <v>0.75881930892267579</v>
      </c>
      <c r="FS196" s="2">
        <f t="shared" si="231"/>
        <v>3.2163012487104181</v>
      </c>
      <c r="FT196" s="2">
        <f t="shared" si="302"/>
        <v>2.2942132303011453</v>
      </c>
      <c r="FU196" s="2">
        <f t="shared" si="302"/>
        <v>1.7932328312082912</v>
      </c>
      <c r="FX196" s="2">
        <f t="shared" si="289"/>
        <v>1.2064266093148035</v>
      </c>
      <c r="FY196" s="2">
        <f t="shared" si="289"/>
        <v>1.0579939100520797</v>
      </c>
      <c r="FZ196" s="2">
        <f t="shared" si="242"/>
        <v>3.3901233683950371</v>
      </c>
      <c r="GA196" s="2">
        <f t="shared" si="290"/>
        <v>2.0029528030379495</v>
      </c>
      <c r="GB196" s="2">
        <f t="shared" si="290"/>
        <v>1.9744112806078684</v>
      </c>
      <c r="GE196" s="2"/>
      <c r="GF196" s="2"/>
      <c r="GG196" s="2">
        <f t="shared" si="291"/>
        <v>21.922134090987598</v>
      </c>
      <c r="GH196" s="2">
        <f t="shared" si="291"/>
        <v>-7.1996654028105844E-2</v>
      </c>
      <c r="GI196" s="2">
        <f t="shared" si="260"/>
        <v>9.1135045567522823</v>
      </c>
      <c r="GJ196" s="2">
        <f t="shared" si="261"/>
        <v>3.3449825262107158</v>
      </c>
      <c r="GK196" s="2">
        <v>3.8</v>
      </c>
      <c r="GN196" s="2">
        <f t="shared" ref="GN196:GN259" si="320">F196-F195</f>
        <v>-0.20000000000000018</v>
      </c>
      <c r="GQ196" s="2">
        <f t="shared" si="294"/>
        <v>-0.60000000000000009</v>
      </c>
      <c r="GT196" s="27">
        <f t="shared" ca="1" si="305"/>
        <v>99.852071005917168</v>
      </c>
      <c r="GU196" s="27">
        <f t="shared" ca="1" si="306"/>
        <v>106.03829160530192</v>
      </c>
      <c r="GV196" s="27">
        <f t="shared" ca="1" si="306"/>
        <v>104.78589420654912</v>
      </c>
      <c r="GW196" s="27">
        <f t="shared" ca="1" si="307"/>
        <v>98.574821852731588</v>
      </c>
      <c r="GX196" s="27">
        <f t="shared" ca="1" si="307"/>
        <v>102.35988200589972</v>
      </c>
      <c r="GY196" s="27">
        <f t="shared" ca="1" si="308"/>
        <v>100.26246719160106</v>
      </c>
      <c r="GZ196" s="27">
        <f t="shared" ca="1" si="309"/>
        <v>100.91185410334347</v>
      </c>
      <c r="HA196" s="27">
        <f t="shared" ca="1" si="310"/>
        <v>96.817820206841688</v>
      </c>
      <c r="HB196" s="27">
        <f t="shared" ca="1" si="310"/>
        <v>102.19780219780222</v>
      </c>
      <c r="HC196" s="27">
        <f t="shared" ca="1" si="310"/>
        <v>91.36904761904762</v>
      </c>
      <c r="HD196" s="27">
        <f t="shared" ca="1" si="303"/>
        <v>95.486935866983373</v>
      </c>
      <c r="HE196" s="27">
        <f t="shared" ca="1" si="311"/>
        <v>97.771173848439815</v>
      </c>
      <c r="HG196" s="27">
        <f t="shared" ca="1" si="312"/>
        <v>100.8955223880597</v>
      </c>
      <c r="HH196" s="27">
        <f t="shared" ca="1" si="313"/>
        <v>101.49476831091179</v>
      </c>
      <c r="HI196" s="27">
        <f t="shared" ca="1" si="313"/>
        <v>101.79487179487181</v>
      </c>
      <c r="HJ196" s="27">
        <f t="shared" ca="1" si="314"/>
        <v>101.20192307692308</v>
      </c>
      <c r="HK196" s="27">
        <f t="shared" ca="1" si="314"/>
        <v>101.04321907600597</v>
      </c>
      <c r="HL196" s="27">
        <f t="shared" ca="1" si="315"/>
        <v>101.19521912350598</v>
      </c>
      <c r="HM196" s="27">
        <f t="shared" ca="1" si="316"/>
        <v>96.907216494845343</v>
      </c>
      <c r="HN196" s="27">
        <f t="shared" ca="1" si="317"/>
        <v>102.27827502034175</v>
      </c>
      <c r="HO196" s="27">
        <f t="shared" ca="1" si="317"/>
        <v>102.10378681626928</v>
      </c>
      <c r="HP196" s="27">
        <f t="shared" ca="1" si="317"/>
        <v>103.62374710871242</v>
      </c>
      <c r="HQ196" s="27">
        <f t="shared" ca="1" si="304"/>
        <v>104.33705080545231</v>
      </c>
      <c r="HR196" s="27">
        <f t="shared" ca="1" si="318"/>
        <v>98.104956268221571</v>
      </c>
      <c r="HT196" s="27">
        <f t="shared" ca="1" si="296"/>
        <v>157.37797419326236</v>
      </c>
      <c r="HU196" s="27">
        <f t="shared" ca="1" si="296"/>
        <v>27.331836291198844</v>
      </c>
      <c r="HV196" s="27">
        <f t="shared" ca="1" si="296"/>
        <v>28.179581415938312</v>
      </c>
      <c r="HW196" s="27">
        <f t="shared" ca="1" si="297"/>
        <v>526.33211873738742</v>
      </c>
      <c r="HX196" s="27">
        <f t="shared" ca="1" si="297"/>
        <v>473.8554572806396</v>
      </c>
      <c r="HY196" s="27">
        <f t="shared" ca="1" si="233"/>
        <v>1000</v>
      </c>
      <c r="HZ196" s="27">
        <f t="shared" ca="1" si="298"/>
        <v>6.5652668257353266</v>
      </c>
      <c r="IA196" s="27">
        <f t="shared" ca="1" si="298"/>
        <v>15.571084814968982</v>
      </c>
      <c r="IB196" s="27">
        <f t="shared" ca="1" si="298"/>
        <v>17.268050006346467</v>
      </c>
      <c r="IC196" s="27">
        <f t="shared" ca="1" si="298"/>
        <v>50.032180291708691</v>
      </c>
      <c r="ID196" s="27">
        <f t="shared" ca="1" si="298"/>
        <v>25.812649756844507</v>
      </c>
      <c r="IE196" s="27">
        <f t="shared" ca="1" si="298"/>
        <v>18.015488084186266</v>
      </c>
      <c r="IG196" s="28">
        <f t="shared" ca="1" si="217"/>
        <v>0.11818154468173195</v>
      </c>
      <c r="IH196" s="28">
        <f t="shared" ca="1" si="217"/>
        <v>0.1997267857209532</v>
      </c>
      <c r="II196" s="28">
        <f t="shared" ca="1" si="217"/>
        <v>0.17649923523751196</v>
      </c>
      <c r="IJ196" s="28">
        <f t="shared" ca="1" si="218"/>
        <v>-0.13608835579595469</v>
      </c>
      <c r="IK196" s="24">
        <f t="shared" ca="1" si="234"/>
        <v>-0.63049592143615174</v>
      </c>
      <c r="IL196" s="28">
        <f t="shared" ca="1" si="219"/>
        <v>1.6095720394593283</v>
      </c>
      <c r="IM196" s="28">
        <f t="shared" ca="1" si="235"/>
        <v>1.4608233731739848</v>
      </c>
      <c r="IN196" s="3">
        <f t="shared" ca="1" si="236"/>
        <v>1.4734836836633738</v>
      </c>
      <c r="IO196" s="2">
        <f t="shared" si="256"/>
        <v>1.4</v>
      </c>
      <c r="IQ196" s="2">
        <f t="shared" ca="1" si="220"/>
        <v>0.49440756564019717</v>
      </c>
      <c r="IS196" s="3">
        <f t="shared" ca="1" si="221"/>
        <v>-3.885353193508434E-2</v>
      </c>
      <c r="IT196" s="3">
        <f t="shared" ca="1" si="222"/>
        <v>-3.632618389394493E-4</v>
      </c>
      <c r="IU196" s="3">
        <f t="shared" si="223"/>
        <v>-0.20000000000000018</v>
      </c>
      <c r="IV196" s="3">
        <f t="shared" ca="1" si="224"/>
        <v>-0.16078320622597639</v>
      </c>
      <c r="IX196" s="28">
        <f ca="1">$HL196/100*(GZ196-100)*AL196/1000+(HM196-100)*HZ196/$HY196</f>
        <v>-1.3845679639817537E-2</v>
      </c>
      <c r="IY196" s="28">
        <f ca="1">$HL196/100*(HA196-100)*AM196/1000+(HN196-100)*IA196/$HY196</f>
        <v>-1.6048207459881121E-2</v>
      </c>
      <c r="IZ196" s="28">
        <f ca="1">$HL196/100*(HB196-100)*AN196/1000+(HO196-100)*IB196/$HY196</f>
        <v>7.6361569445439648E-2</v>
      </c>
      <c r="JA196" s="28">
        <f ca="1">$HL196/100*(HC196-100)*AO196/1000+(HP196-100)*IC196/$HY196</f>
        <v>-0.29033803474025366</v>
      </c>
      <c r="JB196" s="28">
        <f ca="1">$HL196/100*(HD196-100)*AP196/1000+(HQ196-100)*ID196/$HY196</f>
        <v>-3.4193391016116237E-2</v>
      </c>
      <c r="JC196" s="28">
        <f ca="1">$HL196/100*(HE196-100)*AQ196/1000+(HR196-100)*IE196/$HY196</f>
        <v>-7.9249447927932842E-2</v>
      </c>
      <c r="JE196" s="3">
        <f t="shared" ca="1" si="268"/>
        <v>4.713698683232629E-2</v>
      </c>
      <c r="JF196" s="3">
        <f t="shared" ca="1" si="268"/>
        <v>8.4773015838481777E-3</v>
      </c>
      <c r="JG196" s="3">
        <f t="shared" ca="1" si="268"/>
        <v>2.8402969976620424E-3</v>
      </c>
      <c r="JH196" s="3">
        <f t="shared" ca="1" si="268"/>
        <v>-3.7080370740151802E-3</v>
      </c>
      <c r="JI196" s="3">
        <f t="shared" ca="1" si="268"/>
        <v>-7.5644190988501558E-2</v>
      </c>
      <c r="JJ196" s="3">
        <f t="shared" ca="1" si="268"/>
        <v>-3.3403535418074781E-3</v>
      </c>
      <c r="JK196" s="3">
        <f>IO196-IO195</f>
        <v>-0.20000000000000018</v>
      </c>
      <c r="JL196" s="3">
        <f t="shared" ca="1" si="226"/>
        <v>-0.24997728382998852</v>
      </c>
      <c r="JN196" s="10">
        <f>COUNTIF(EI196:ET196,"&gt;2")</f>
        <v>6</v>
      </c>
      <c r="JP196" s="2">
        <f>AVERAGE(CS196,CS184,CS172,CS160,CS148,CS136,CS124,CS112,CS100,CS88)</f>
        <v>-0.43114519317161504</v>
      </c>
      <c r="JQ196" s="2">
        <f>CS196-JP196</f>
        <v>0.17004858742750456</v>
      </c>
      <c r="JR196" s="2">
        <f>AVERAGE(CT196,CT184,CT172,CT160,CT148,CT136,CT124,CT112,CT100,CT88)</f>
        <v>-0.57278411685451025</v>
      </c>
      <c r="JS196" s="2">
        <f>CT196-JR196</f>
        <v>0.32647869813529495</v>
      </c>
      <c r="KH196" s="2">
        <f>(DN196*$DN$4)+(FB196*$FB$3)+(FC196*$FC$3)+(FD196*$FD$3)+(FE196*$FE$3)+(FF196*$FF$3)+(FG196*$FG$3)</f>
        <v>2.241526831813359</v>
      </c>
      <c r="KI196" s="2">
        <f>F196-KH196</f>
        <v>-0.84152683181335908</v>
      </c>
      <c r="KJ196" s="2">
        <f>MAX(DN196,FB196:FG196)</f>
        <v>2.9395753946652281</v>
      </c>
      <c r="KK196" s="2">
        <f>MIN(DN196,FB196:FG196)</f>
        <v>-0.10482180293501786</v>
      </c>
      <c r="KL196" s="2">
        <f t="shared" si="257"/>
        <v>3.044397197600246</v>
      </c>
      <c r="KO196" s="2">
        <f>BO196</f>
        <v>103.16</v>
      </c>
      <c r="KP196" s="2">
        <f>100*((BO190/BO178)-1)</f>
        <v>0.31043460845183724</v>
      </c>
      <c r="KQ196" s="2">
        <f t="shared" si="263"/>
        <v>0.31043460845183724</v>
      </c>
      <c r="KR196" s="2">
        <f>100*((BO184/BO172)-1)</f>
        <v>-4.2922739069674698</v>
      </c>
      <c r="KS196" s="2">
        <f t="shared" si="274"/>
        <v>-4.2922739069674698</v>
      </c>
      <c r="KT196" s="3">
        <f>BP196</f>
        <v>1.8429</v>
      </c>
      <c r="KU196" s="3">
        <f>BQ196</f>
        <v>38.221363636363634</v>
      </c>
      <c r="KV196" s="3">
        <f t="shared" si="207"/>
        <v>20.739792520681338</v>
      </c>
      <c r="KW196" s="2">
        <f t="shared" si="200"/>
        <v>53.636867556415126</v>
      </c>
      <c r="KX196" s="2">
        <f t="shared" si="200"/>
        <v>37.940756713084141</v>
      </c>
      <c r="LA196">
        <v>2</v>
      </c>
      <c r="LB196">
        <v>0</v>
      </c>
      <c r="LE196" s="2" t="e">
        <v>#N/A</v>
      </c>
      <c r="LF196" s="2" t="e">
        <v>#N/A</v>
      </c>
      <c r="LG196" s="2" t="e">
        <v>#N/A</v>
      </c>
      <c r="LH196" s="2" t="e">
        <v>#N/A</v>
      </c>
      <c r="LI196" s="2" t="e">
        <v>#N/A</v>
      </c>
      <c r="LJ196" s="2" t="e">
        <v>#N/A</v>
      </c>
      <c r="LK196" s="2">
        <v>89.376788764964871</v>
      </c>
      <c r="LL196" s="2" t="e">
        <v>#N/A</v>
      </c>
      <c r="LM196" s="2" t="e">
        <v>#N/A</v>
      </c>
      <c r="LN196" s="2">
        <v>76.529759028987343</v>
      </c>
      <c r="LO196" s="2">
        <v>56.480726026095752</v>
      </c>
      <c r="LP196" s="2">
        <v>66.034043202315175</v>
      </c>
      <c r="LQ196" s="2" t="e">
        <v>#N/A</v>
      </c>
      <c r="LR196" s="2" t="e">
        <v>#N/A</v>
      </c>
      <c r="LS196" s="2" t="e">
        <v>#N/A</v>
      </c>
      <c r="LT196" s="2" t="e">
        <v>#N/A</v>
      </c>
      <c r="LU196" s="2" t="e">
        <v>#N/A</v>
      </c>
      <c r="LV196" s="2" t="e">
        <v>#N/A</v>
      </c>
      <c r="LW196" s="2" t="e">
        <v>#N/A</v>
      </c>
      <c r="LX196" s="2" t="e">
        <v>#N/A</v>
      </c>
      <c r="LY196" s="2">
        <v>77.927987457395886</v>
      </c>
      <c r="LZ196" s="2" t="e">
        <v>#N/A</v>
      </c>
      <c r="MA196" s="2" t="e">
        <v>#N/A</v>
      </c>
      <c r="MB196" s="2" t="e">
        <v>#N/A</v>
      </c>
      <c r="MC196" s="2" t="e">
        <v>#N/A</v>
      </c>
      <c r="MD196" s="2" t="e">
        <v>#N/A</v>
      </c>
      <c r="ME196" s="2" t="e">
        <v>#N/A</v>
      </c>
      <c r="MF196" s="2" t="e">
        <v>#N/A</v>
      </c>
      <c r="MG196" s="2" t="e">
        <v>#N/A</v>
      </c>
      <c r="MH196" s="2">
        <v>75.388899997277619</v>
      </c>
      <c r="MI196" s="2" t="e">
        <v>#N/A</v>
      </c>
      <c r="MJ196" s="2" t="e">
        <v>#N/A</v>
      </c>
      <c r="MK196" s="2" t="e">
        <v>#N/A</v>
      </c>
      <c r="ML196" s="2" t="e">
        <v>#N/A</v>
      </c>
      <c r="MM196" s="2" t="e">
        <v>#N/A</v>
      </c>
      <c r="MN196" s="2" t="e">
        <v>#N/A</v>
      </c>
      <c r="MO196" s="2" t="e">
        <v>#N/A</v>
      </c>
      <c r="MP196" s="2">
        <v>50.565467132603587</v>
      </c>
      <c r="MQ196" s="2" t="e">
        <v>#N/A</v>
      </c>
      <c r="MR196" s="2" t="e">
        <v>#N/A</v>
      </c>
      <c r="MS196" s="10" t="e">
        <v>#N/A</v>
      </c>
      <c r="MT196" s="2" t="e">
        <v>#N/A</v>
      </c>
      <c r="MU196" s="2" t="e">
        <v>#N/A</v>
      </c>
      <c r="MV196" s="2" t="e">
        <v>#N/A</v>
      </c>
      <c r="MX196" s="22" t="e">
        <v>#N/A</v>
      </c>
      <c r="MY196" s="22" t="e">
        <v>#N/A</v>
      </c>
      <c r="MZ196" s="22" t="e">
        <v>#N/A</v>
      </c>
      <c r="NA196" s="22" t="e">
        <v>#N/A</v>
      </c>
      <c r="NB196" s="22" t="e">
        <v>#N/A</v>
      </c>
      <c r="NC196" s="22" t="e">
        <v>#N/A</v>
      </c>
      <c r="ND196" s="22">
        <v>1</v>
      </c>
      <c r="NE196" s="22" t="e">
        <v>#N/A</v>
      </c>
      <c r="NF196" s="22" t="e">
        <v>#N/A</v>
      </c>
      <c r="NG196" s="22">
        <v>2</v>
      </c>
      <c r="NH196" s="23">
        <v>8</v>
      </c>
      <c r="NI196" s="22">
        <v>27</v>
      </c>
      <c r="NJ196" s="22" t="e">
        <v>#N/A</v>
      </c>
      <c r="NK196" s="22" t="e">
        <v>#N/A</v>
      </c>
      <c r="NL196" s="23" t="e">
        <v>#N/A</v>
      </c>
      <c r="NM196" s="3" t="e">
        <v>#N/A</v>
      </c>
      <c r="NN196" s="22" t="e">
        <v>#N/A</v>
      </c>
      <c r="NO196" s="22" t="e">
        <v>#N/A</v>
      </c>
      <c r="NP196" s="22" t="e">
        <v>#N/A</v>
      </c>
      <c r="NQ196" s="22" t="e">
        <v>#N/A</v>
      </c>
      <c r="NR196" s="23">
        <v>1</v>
      </c>
      <c r="NS196" s="22" t="e">
        <v>#N/A</v>
      </c>
      <c r="NT196" s="22" t="e">
        <v>#N/A</v>
      </c>
      <c r="NU196" s="23" t="e">
        <v>#N/A</v>
      </c>
      <c r="NV196" s="3" t="e">
        <v>#N/A</v>
      </c>
      <c r="NW196" s="22" t="e">
        <v>#N/A</v>
      </c>
      <c r="NX196" s="22" t="e">
        <v>#N/A</v>
      </c>
      <c r="NY196" s="22" t="e">
        <v>#N/A</v>
      </c>
      <c r="NZ196" s="22" t="e">
        <v>#N/A</v>
      </c>
      <c r="OA196" s="23">
        <v>12</v>
      </c>
      <c r="OB196" s="22" t="e">
        <v>#N/A</v>
      </c>
      <c r="OC196" s="22" t="e">
        <v>#N/A</v>
      </c>
      <c r="OD196" s="22" t="e">
        <v>#N/A</v>
      </c>
      <c r="OE196" s="22" t="e">
        <v>#N/A</v>
      </c>
      <c r="OF196" s="22" t="e">
        <v>#N/A</v>
      </c>
      <c r="OG196" s="22" t="e">
        <v>#N/A</v>
      </c>
      <c r="OH196" s="23" t="e">
        <v>#N/A</v>
      </c>
      <c r="OI196" s="22">
        <v>3</v>
      </c>
      <c r="OJ196" s="22" t="e">
        <v>#N/A</v>
      </c>
      <c r="OK196" s="22" t="e">
        <v>#N/A</v>
      </c>
      <c r="OL196" s="22" t="e">
        <v>#N/A</v>
      </c>
      <c r="OM196" s="23" t="e">
        <v>#N/A</v>
      </c>
      <c r="ON196" s="22" t="e">
        <v>#N/A</v>
      </c>
      <c r="OO196" s="22" t="e">
        <v>#N/A</v>
      </c>
      <c r="OQ196">
        <f t="shared" si="258"/>
        <v>-6</v>
      </c>
      <c r="OR196" s="23" t="e">
        <f t="shared" ref="OR196:PG259" ca="1" si="321">LE196/OFFSET(LE196,$OQ196,0)</f>
        <v>#N/A</v>
      </c>
      <c r="OS196" s="23" t="e">
        <f t="shared" ca="1" si="321"/>
        <v>#N/A</v>
      </c>
      <c r="OT196" s="23" t="e">
        <f t="shared" ca="1" si="321"/>
        <v>#N/A</v>
      </c>
      <c r="OU196" s="23" t="e">
        <f t="shared" ca="1" si="321"/>
        <v>#N/A</v>
      </c>
      <c r="OV196" s="23" t="e">
        <f t="shared" ca="1" si="321"/>
        <v>#N/A</v>
      </c>
      <c r="OW196" s="23" t="e">
        <f t="shared" ca="1" si="321"/>
        <v>#N/A</v>
      </c>
      <c r="OX196" s="23">
        <f t="shared" ca="1" si="321"/>
        <v>1.0314290635874868</v>
      </c>
      <c r="OY196" s="23" t="e">
        <f t="shared" ca="1" si="321"/>
        <v>#N/A</v>
      </c>
      <c r="OZ196" s="23" t="e">
        <f t="shared" ca="1" si="321"/>
        <v>#N/A</v>
      </c>
      <c r="PA196" s="23">
        <f t="shared" ca="1" si="295"/>
        <v>0.98721475188750396</v>
      </c>
      <c r="PB196" s="23">
        <f t="shared" ca="1" si="295"/>
        <v>1.0182935029179241</v>
      </c>
      <c r="PC196" s="23">
        <f t="shared" ca="1" si="295"/>
        <v>1.0362868700122632</v>
      </c>
      <c r="PD196" s="23" t="e">
        <f t="shared" ca="1" si="295"/>
        <v>#N/A</v>
      </c>
      <c r="PE196" s="23" t="e">
        <f t="shared" ca="1" si="295"/>
        <v>#N/A</v>
      </c>
      <c r="PF196" s="23" t="e">
        <f t="shared" ca="1" si="295"/>
        <v>#N/A</v>
      </c>
      <c r="PG196" s="23" t="e">
        <f t="shared" ca="1" si="295"/>
        <v>#N/A</v>
      </c>
      <c r="PH196" s="23" t="e">
        <f t="shared" ca="1" si="295"/>
        <v>#N/A</v>
      </c>
      <c r="PI196" s="23" t="e">
        <f t="shared" ca="1" si="295"/>
        <v>#N/A</v>
      </c>
      <c r="PJ196" s="23" t="e">
        <f t="shared" ca="1" si="264"/>
        <v>#N/A</v>
      </c>
      <c r="PK196" s="23" t="e">
        <f t="shared" ca="1" si="264"/>
        <v>#N/A</v>
      </c>
      <c r="PL196" s="23">
        <f t="shared" ca="1" si="264"/>
        <v>1.0281569124073624</v>
      </c>
      <c r="PM196" s="23" t="e">
        <f t="shared" ca="1" si="264"/>
        <v>#N/A</v>
      </c>
      <c r="PN196" s="23" t="e">
        <f t="shared" ca="1" si="264"/>
        <v>#N/A</v>
      </c>
      <c r="PO196" s="23" t="e">
        <f t="shared" ca="1" si="264"/>
        <v>#N/A</v>
      </c>
      <c r="PP196" s="23" t="e">
        <f t="shared" ca="1" si="262"/>
        <v>#N/A</v>
      </c>
      <c r="PQ196" s="23" t="e">
        <f t="shared" ca="1" si="262"/>
        <v>#N/A</v>
      </c>
      <c r="PR196" s="23" t="e">
        <f t="shared" ca="1" si="262"/>
        <v>#N/A</v>
      </c>
      <c r="PS196" s="23" t="e">
        <f t="shared" ca="1" si="262"/>
        <v>#N/A</v>
      </c>
      <c r="PT196" s="23" t="e">
        <f t="shared" ca="1" si="262"/>
        <v>#N/A</v>
      </c>
      <c r="PU196" s="23">
        <f t="shared" ca="1" si="262"/>
        <v>1.0127576872671877</v>
      </c>
      <c r="PV196" s="23" t="e">
        <f t="shared" ca="1" si="262"/>
        <v>#N/A</v>
      </c>
      <c r="PW196" s="23" t="e">
        <f t="shared" ca="1" si="262"/>
        <v>#N/A</v>
      </c>
      <c r="PX196" s="23" t="e">
        <f t="shared" ca="1" si="262"/>
        <v>#N/A</v>
      </c>
      <c r="PY196" s="23" t="e">
        <f t="shared" ca="1" si="292"/>
        <v>#N/A</v>
      </c>
      <c r="PZ196" s="23" t="e">
        <f t="shared" ca="1" si="292"/>
        <v>#N/A</v>
      </c>
      <c r="QA196" s="23" t="e">
        <f t="shared" ca="1" si="273"/>
        <v>#N/A</v>
      </c>
      <c r="QB196" s="23" t="e">
        <f t="shared" ca="1" si="273"/>
        <v>#N/A</v>
      </c>
      <c r="QC196" s="23">
        <f t="shared" ca="1" si="273"/>
        <v>1.0011550633941806</v>
      </c>
      <c r="QD196" s="23" t="e">
        <f t="shared" ca="1" si="273"/>
        <v>#N/A</v>
      </c>
      <c r="QE196" s="23" t="e">
        <f t="shared" ca="1" si="273"/>
        <v>#N/A</v>
      </c>
      <c r="QF196" s="23" t="e">
        <f t="shared" ca="1" si="273"/>
        <v>#N/A</v>
      </c>
      <c r="QG196" s="23" t="e">
        <f t="shared" ca="1" si="194"/>
        <v>#N/A</v>
      </c>
      <c r="QH196" s="23" t="e">
        <f t="shared" ca="1" si="194"/>
        <v>#N/A</v>
      </c>
      <c r="QI196" s="23" t="e">
        <f t="shared" ca="1" si="194"/>
        <v>#N/A</v>
      </c>
      <c r="QJ196" s="26" t="e">
        <f t="shared" ca="1" si="211"/>
        <v>#N/A</v>
      </c>
    </row>
    <row r="197" spans="1:452" x14ac:dyDescent="0.35">
      <c r="A197" t="s">
        <v>1262</v>
      </c>
      <c r="B197" s="25">
        <v>38200</v>
      </c>
      <c r="C197" t="s">
        <v>816</v>
      </c>
      <c r="D197" s="2">
        <v>77.900000000000006</v>
      </c>
      <c r="E197" s="2">
        <v>76.599999999999994</v>
      </c>
      <c r="F197" s="2">
        <v>1.3</v>
      </c>
      <c r="G197" s="2">
        <v>81.2</v>
      </c>
      <c r="H197" s="2">
        <v>76.567302101181085</v>
      </c>
      <c r="I197" s="2">
        <v>81.158356849060468</v>
      </c>
      <c r="J197" s="2">
        <v>83.2</v>
      </c>
      <c r="K197" s="2">
        <v>69.599999999999994</v>
      </c>
      <c r="L197" s="2">
        <v>69.246849879029782</v>
      </c>
      <c r="M197" s="2">
        <v>74.8</v>
      </c>
      <c r="N197" s="2">
        <v>72.5</v>
      </c>
      <c r="O197" s="2">
        <v>69.400000000000006</v>
      </c>
      <c r="P197" s="2">
        <v>67.400000000000006</v>
      </c>
      <c r="Q197" s="2">
        <v>124.2</v>
      </c>
      <c r="R197" s="2">
        <v>73.400000000000006</v>
      </c>
      <c r="S197" s="2">
        <v>72.5</v>
      </c>
      <c r="T197" s="2">
        <v>41.9</v>
      </c>
      <c r="U197" s="2">
        <v>69.8</v>
      </c>
      <c r="V197" s="2">
        <v>76.599999999999994</v>
      </c>
      <c r="W197" s="2">
        <v>38</v>
      </c>
      <c r="X197" s="2">
        <v>102.1</v>
      </c>
      <c r="Y197" s="2" t="e">
        <v>#N/A</v>
      </c>
      <c r="Z197" s="2">
        <v>52.4</v>
      </c>
      <c r="AA197" s="2">
        <v>85.2</v>
      </c>
      <c r="AB197" s="2">
        <v>130.1</v>
      </c>
      <c r="AC197" s="2">
        <v>121.4</v>
      </c>
      <c r="AD197" s="2">
        <v>74.900000000000006</v>
      </c>
      <c r="AE197" s="2">
        <v>124.5</v>
      </c>
      <c r="AF197" s="2">
        <v>80.7</v>
      </c>
      <c r="AG197" s="22">
        <v>533</v>
      </c>
      <c r="AH197" s="22">
        <v>467</v>
      </c>
      <c r="AI197" s="22">
        <v>152</v>
      </c>
      <c r="AJ197" s="22">
        <v>26</v>
      </c>
      <c r="AK197" s="22">
        <v>26</v>
      </c>
      <c r="AL197" s="22">
        <v>7</v>
      </c>
      <c r="AM197" s="22">
        <v>16</v>
      </c>
      <c r="AN197" s="22">
        <v>18</v>
      </c>
      <c r="AO197" s="22">
        <v>54</v>
      </c>
      <c r="AP197" s="22">
        <v>32</v>
      </c>
      <c r="AQ197" s="22">
        <v>20</v>
      </c>
      <c r="AR197" s="2">
        <v>69.7</v>
      </c>
      <c r="AS197" s="2">
        <v>62</v>
      </c>
      <c r="AT197" s="2">
        <v>124.2</v>
      </c>
      <c r="AU197" s="2">
        <v>60.7</v>
      </c>
      <c r="AV197" s="2">
        <v>82.6</v>
      </c>
      <c r="AW197" s="2">
        <v>73.599999999999994</v>
      </c>
      <c r="AX197" s="2">
        <v>73.400000000000006</v>
      </c>
      <c r="AY197" s="2">
        <v>89.3</v>
      </c>
      <c r="AZ197" s="2">
        <v>99.4</v>
      </c>
      <c r="BA197" s="2">
        <v>38</v>
      </c>
      <c r="BB197" s="2">
        <v>72</v>
      </c>
      <c r="BC197" s="2">
        <v>79.3</v>
      </c>
      <c r="BD197" s="3" t="e">
        <v>#N/A</v>
      </c>
      <c r="BE197" s="3" t="e">
        <v>#N/A</v>
      </c>
      <c r="BF197" s="3" t="e">
        <v>#N/A</v>
      </c>
      <c r="BG197" s="3" t="e">
        <v>#N/A</v>
      </c>
      <c r="BH197" s="3" t="e">
        <v>#N/A</v>
      </c>
      <c r="BI197" s="2">
        <v>187.4</v>
      </c>
      <c r="BJ197" s="2">
        <v>3.2</v>
      </c>
      <c r="BK197" s="2">
        <v>2.2000000000000002</v>
      </c>
      <c r="BL197" s="2">
        <v>69.7</v>
      </c>
      <c r="BM197" s="2">
        <v>76.400000000000006</v>
      </c>
      <c r="BN197" s="10">
        <v>367</v>
      </c>
      <c r="BO197" s="3">
        <v>102.45</v>
      </c>
      <c r="BP197" s="22">
        <v>1.8216000000000001</v>
      </c>
      <c r="BQ197" s="3">
        <v>42.744090909090907</v>
      </c>
      <c r="BR197" s="23">
        <v>5.4422727272727265</v>
      </c>
      <c r="BS197" s="2">
        <v>46.2</v>
      </c>
      <c r="BT197" s="3">
        <v>61.13</v>
      </c>
      <c r="BU197" s="2">
        <v>1.9</v>
      </c>
      <c r="BV197" s="2">
        <v>1.7</v>
      </c>
      <c r="BW197" s="2">
        <v>4.8</v>
      </c>
      <c r="BX197" s="2">
        <v>3.7</v>
      </c>
      <c r="BY197" s="23">
        <v>189.2</v>
      </c>
      <c r="BZ197" s="2">
        <v>95.4</v>
      </c>
      <c r="CA197" s="2">
        <v>80.5</v>
      </c>
      <c r="CB197" s="3">
        <v>86.55</v>
      </c>
      <c r="CC197" s="2">
        <v>83.3</v>
      </c>
      <c r="CD197" s="2">
        <v>104.7</v>
      </c>
      <c r="CE197" s="2">
        <v>95.213246247448041</v>
      </c>
      <c r="CF197" s="3">
        <v>86.5294997143139</v>
      </c>
      <c r="CG197" s="2">
        <v>83.194768611388511</v>
      </c>
      <c r="CH197" s="23">
        <v>196.92716600660393</v>
      </c>
      <c r="CI197" s="3">
        <v>86.584012271074783</v>
      </c>
      <c r="CM197" s="2">
        <f t="shared" si="196"/>
        <v>23.46513554517507</v>
      </c>
      <c r="CN197" s="2">
        <f t="shared" si="196"/>
        <v>2.9876332494909565</v>
      </c>
      <c r="CO197" s="2">
        <f t="shared" si="197"/>
        <v>117.82601430565811</v>
      </c>
      <c r="CR197" s="2">
        <f t="shared" si="201"/>
        <v>0.25740025740026101</v>
      </c>
      <c r="CS197" s="2">
        <f t="shared" si="201"/>
        <v>0.26178010471202701</v>
      </c>
      <c r="CT197" s="2">
        <f t="shared" si="202"/>
        <v>0.24691358024691709</v>
      </c>
      <c r="CU197" s="2">
        <f t="shared" si="202"/>
        <v>7.3223341721849911E-2</v>
      </c>
      <c r="CV197" s="2">
        <f t="shared" si="202"/>
        <v>-9.0986203426565021E-3</v>
      </c>
      <c r="CW197" s="2">
        <f t="shared" si="203"/>
        <v>-0.28735632183906412</v>
      </c>
      <c r="CX197" s="2">
        <f t="shared" si="204"/>
        <v>0.28818443804032939</v>
      </c>
      <c r="CY197" s="2">
        <f t="shared" si="244"/>
        <v>0.69444444444444442</v>
      </c>
      <c r="CZ197" s="2">
        <f t="shared" si="208"/>
        <v>0.72115384615383926</v>
      </c>
      <c r="DA197" s="2">
        <f t="shared" si="209"/>
        <v>-1.1398176291793314</v>
      </c>
      <c r="DB197" s="2">
        <f t="shared" si="210"/>
        <v>0.26178010471202701</v>
      </c>
      <c r="DC197" s="2"/>
      <c r="DF197" s="2">
        <f t="shared" si="205"/>
        <v>0.88222744620585214</v>
      </c>
      <c r="DG197" s="2">
        <f t="shared" si="205"/>
        <v>-0.10912882265063928</v>
      </c>
      <c r="DH197" s="2">
        <f t="shared" si="206"/>
        <v>3.3555175050395736</v>
      </c>
      <c r="DI197" s="2">
        <f t="shared" si="299"/>
        <v>5.0440667529969785</v>
      </c>
      <c r="DJ197" s="2">
        <f t="shared" si="299"/>
        <v>0</v>
      </c>
      <c r="DM197" s="2"/>
      <c r="DN197" s="2">
        <f t="shared" si="245"/>
        <v>1.3227513227513228</v>
      </c>
      <c r="DO197" s="2">
        <f t="shared" si="212"/>
        <v>0.99502487562188691</v>
      </c>
      <c r="DP197" s="2">
        <f t="shared" si="246"/>
        <v>-0.59737156511350054</v>
      </c>
      <c r="DQ197" s="2"/>
      <c r="DR197" s="2">
        <f t="shared" si="247"/>
        <v>3.5714285714285587</v>
      </c>
      <c r="DS197" s="2">
        <f t="shared" si="248"/>
        <v>3.2704881447857344</v>
      </c>
      <c r="DT197" s="2" t="e">
        <v>#N/A</v>
      </c>
      <c r="DU197" s="2" t="e">
        <v>#N/A</v>
      </c>
      <c r="DV197" s="2">
        <f t="shared" si="213"/>
        <v>0</v>
      </c>
      <c r="DW197" s="2">
        <f t="shared" si="249"/>
        <v>-5.694760820045552</v>
      </c>
      <c r="DX197" s="2">
        <f t="shared" si="250"/>
        <v>6.8877551020408045</v>
      </c>
      <c r="DY197" s="2">
        <f t="shared" si="251"/>
        <v>3.8189533239038287</v>
      </c>
      <c r="DZ197" s="2">
        <f t="shared" si="252"/>
        <v>7.2485207100591698</v>
      </c>
      <c r="EA197" s="2">
        <f t="shared" si="319"/>
        <v>-0.14306151645209209</v>
      </c>
      <c r="EB197" s="2">
        <f t="shared" si="319"/>
        <v>0.39318479685452878</v>
      </c>
      <c r="EC197" s="2">
        <f t="shared" si="319"/>
        <v>4.6831955922865154</v>
      </c>
      <c r="ED197" s="2">
        <f t="shared" si="319"/>
        <v>1.3902681231380276</v>
      </c>
      <c r="EE197" s="2" t="e">
        <f t="shared" si="319"/>
        <v>#N/A</v>
      </c>
      <c r="EF197" s="2">
        <f t="shared" si="293"/>
        <v>0</v>
      </c>
      <c r="EG197" s="2">
        <f t="shared" si="293"/>
        <v>2.4038461538461453</v>
      </c>
      <c r="EH197" s="2">
        <f t="shared" si="293"/>
        <v>-4.4787077826725419</v>
      </c>
      <c r="EI197" s="2">
        <f t="shared" si="275"/>
        <v>-0.14326647564468775</v>
      </c>
      <c r="EJ197" s="2">
        <f t="shared" si="275"/>
        <v>1.8062397372742289</v>
      </c>
      <c r="EK197" s="2">
        <f t="shared" si="275"/>
        <v>-5.694760820045552</v>
      </c>
      <c r="EL197" s="2">
        <f t="shared" si="275"/>
        <v>3.7606837606837695</v>
      </c>
      <c r="EM197" s="2">
        <f t="shared" si="275"/>
        <v>-0.36188178528349102</v>
      </c>
      <c r="EN197" s="2">
        <f t="shared" si="275"/>
        <v>1.098901098901095</v>
      </c>
      <c r="EO197" s="2">
        <f t="shared" si="240"/>
        <v>3.8189533239038287</v>
      </c>
      <c r="EP197" s="2">
        <f t="shared" si="240"/>
        <v>-1.1074197120708784</v>
      </c>
      <c r="EQ197" s="2">
        <f t="shared" si="240"/>
        <v>-0.89730807577267369</v>
      </c>
      <c r="ER197" s="2">
        <f t="shared" si="240"/>
        <v>4.6831955922865154</v>
      </c>
      <c r="ES197" s="2">
        <f t="shared" si="240"/>
        <v>2.857142857142847</v>
      </c>
      <c r="ET197" s="2">
        <f t="shared" si="240"/>
        <v>3.1209362808842567</v>
      </c>
      <c r="EU197" s="2">
        <f t="shared" si="198"/>
        <v>3.2</v>
      </c>
      <c r="EV197" s="2">
        <f t="shared" si="198"/>
        <v>2.2000000000000002</v>
      </c>
      <c r="EW197" s="2">
        <f t="shared" si="253"/>
        <v>4.3413173652694592</v>
      </c>
      <c r="EX197" s="2">
        <f t="shared" si="253"/>
        <v>3.3829499323410062</v>
      </c>
      <c r="EY197" s="2">
        <f t="shared" si="254"/>
        <v>25.223407167312818</v>
      </c>
      <c r="EZ197" s="2">
        <f t="shared" si="254"/>
        <v>-4.0916468356339113</v>
      </c>
      <c r="FA197" s="2">
        <f t="shared" si="255"/>
        <v>11.057692307692314</v>
      </c>
      <c r="FB197" s="2">
        <f t="shared" si="281"/>
        <v>2.5474254742547275</v>
      </c>
      <c r="FC197" s="2">
        <f t="shared" si="281"/>
        <v>-0.20920502092048876</v>
      </c>
      <c r="FD197" s="2">
        <f t="shared" si="281"/>
        <v>2.0278833967046772</v>
      </c>
      <c r="FE197" s="2">
        <f t="shared" si="280"/>
        <v>2.3775727466287977</v>
      </c>
      <c r="FF197" s="2">
        <f t="shared" si="280"/>
        <v>2.208588957055202</v>
      </c>
      <c r="FG197" s="2">
        <f t="shared" si="280"/>
        <v>1.8482490272373697</v>
      </c>
      <c r="FH197" s="2">
        <v>3.9</v>
      </c>
      <c r="FI197" s="2">
        <v>4</v>
      </c>
      <c r="FL197" s="2">
        <f t="shared" si="300"/>
        <v>0.25948425795632168</v>
      </c>
      <c r="FM197" s="2">
        <f t="shared" si="300"/>
        <v>0.20917267556372909</v>
      </c>
      <c r="FN197" s="2">
        <f t="shared" si="229"/>
        <v>0.85136848999511905</v>
      </c>
      <c r="FQ197" s="2">
        <f t="shared" si="301"/>
        <v>1.0419839498124528</v>
      </c>
      <c r="FR197" s="2">
        <f t="shared" si="301"/>
        <v>0.83931955745166764</v>
      </c>
      <c r="FS197" s="2">
        <f t="shared" si="231"/>
        <v>3.449211022094012</v>
      </c>
      <c r="FT197" s="2">
        <f t="shared" si="302"/>
        <v>1.9845175786805003</v>
      </c>
      <c r="FU197" s="2">
        <f t="shared" si="302"/>
        <v>1.9639053821675301</v>
      </c>
      <c r="FX197" s="2">
        <f t="shared" ref="FX197:FY212" si="322">100*((AVERAGE(H192:H197)/AVERAGE(H186:H191))^2-1)</f>
        <v>1.0449710724968364</v>
      </c>
      <c r="FY197" s="2">
        <f t="shared" si="322"/>
        <v>0.92183688312699186</v>
      </c>
      <c r="FZ197" s="2">
        <f t="shared" si="242"/>
        <v>3.3167353747882267</v>
      </c>
      <c r="GA197" s="2">
        <f t="shared" ref="GA197:GB212" si="323">100*((AVERAGE(CH192:CH197)/AVERAGE(CH186:CH191))^2-1)</f>
        <v>2.1259367919195249</v>
      </c>
      <c r="GB197" s="2">
        <f t="shared" si="323"/>
        <v>1.921032574740833</v>
      </c>
      <c r="GE197" s="2"/>
      <c r="GF197" s="2"/>
      <c r="GG197" s="2">
        <f t="shared" si="291"/>
        <v>20.08211096202843</v>
      </c>
      <c r="GH197" s="2">
        <f t="shared" si="291"/>
        <v>-0.69304372776581857</v>
      </c>
      <c r="GI197" s="2">
        <f t="shared" si="260"/>
        <v>9.3289689034370191</v>
      </c>
      <c r="GJ197" s="2">
        <f t="shared" si="261"/>
        <v>3.4328358208955079</v>
      </c>
      <c r="GK197" s="2">
        <v>3.8</v>
      </c>
      <c r="GN197" s="2">
        <f t="shared" si="320"/>
        <v>-9.9999999999999867E-2</v>
      </c>
      <c r="GQ197" s="2">
        <f t="shared" si="294"/>
        <v>-0.7</v>
      </c>
      <c r="GT197" s="27">
        <f t="shared" ca="1" si="305"/>
        <v>99.704142011834335</v>
      </c>
      <c r="GU197" s="27">
        <f t="shared" ca="1" si="306"/>
        <v>106.77466863033874</v>
      </c>
      <c r="GV197" s="27">
        <f t="shared" ca="1" si="306"/>
        <v>105.54156171284635</v>
      </c>
      <c r="GW197" s="27">
        <f t="shared" ca="1" si="307"/>
        <v>98.812351543942995</v>
      </c>
      <c r="GX197" s="27">
        <f t="shared" ca="1" si="307"/>
        <v>102.65486725663717</v>
      </c>
      <c r="GY197" s="27">
        <f t="shared" ca="1" si="308"/>
        <v>100.52493438320209</v>
      </c>
      <c r="GZ197" s="27">
        <f t="shared" ca="1" si="309"/>
        <v>106.07902735562308</v>
      </c>
      <c r="HA197" s="27">
        <f t="shared" ca="1" si="310"/>
        <v>96.579156722354824</v>
      </c>
      <c r="HB197" s="27">
        <f t="shared" ca="1" si="310"/>
        <v>102.8846153846154</v>
      </c>
      <c r="HC197" s="27">
        <f t="shared" ca="1" si="310"/>
        <v>92.633928571428569</v>
      </c>
      <c r="HD197" s="27">
        <f t="shared" ca="1" si="303"/>
        <v>95.843230403800476</v>
      </c>
      <c r="HE197" s="27">
        <f t="shared" ca="1" si="311"/>
        <v>96.656760772659737</v>
      </c>
      <c r="HG197" s="27">
        <f t="shared" ca="1" si="312"/>
        <v>100.7451564828614</v>
      </c>
      <c r="HH197" s="27">
        <f t="shared" ca="1" si="313"/>
        <v>100.44378698224854</v>
      </c>
      <c r="HI197" s="27">
        <f t="shared" ca="1" si="313"/>
        <v>101.27551020408163</v>
      </c>
      <c r="HJ197" s="27">
        <f t="shared" ca="1" si="314"/>
        <v>100.59737156511351</v>
      </c>
      <c r="HK197" s="27">
        <f t="shared" ca="1" si="314"/>
        <v>100.89285714285714</v>
      </c>
      <c r="HL197" s="27">
        <f t="shared" ca="1" si="315"/>
        <v>100.79365079365081</v>
      </c>
      <c r="HM197" s="27">
        <f t="shared" ca="1" si="316"/>
        <v>94.134477825464941</v>
      </c>
      <c r="HN197" s="27">
        <f t="shared" ca="1" si="317"/>
        <v>97.89719626168224</v>
      </c>
      <c r="HO197" s="27">
        <f t="shared" ca="1" si="317"/>
        <v>101.53417015341701</v>
      </c>
      <c r="HP197" s="27">
        <f t="shared" ca="1" si="317"/>
        <v>101.28108515448382</v>
      </c>
      <c r="HQ197" s="27">
        <f t="shared" ca="1" si="304"/>
        <v>104.07911001236094</v>
      </c>
      <c r="HR197" s="27">
        <f t="shared" ca="1" si="318"/>
        <v>98.825256975036709</v>
      </c>
      <c r="HT197" s="27">
        <f t="shared" ca="1" si="296"/>
        <v>156.98741880835959</v>
      </c>
      <c r="HU197" s="27">
        <f t="shared" ca="1" si="296"/>
        <v>27.508225108225112</v>
      </c>
      <c r="HV197" s="27">
        <f t="shared" ca="1" si="296"/>
        <v>28.211694899033404</v>
      </c>
      <c r="HW197" s="27">
        <f t="shared" ca="1" si="297"/>
        <v>527.39400101677688</v>
      </c>
      <c r="HX197" s="27">
        <f t="shared" ca="1" si="297"/>
        <v>472.67846906086669</v>
      </c>
      <c r="HY197" s="27">
        <f t="shared" ca="1" si="233"/>
        <v>1000</v>
      </c>
      <c r="HZ197" s="27">
        <f t="shared" ca="1" si="298"/>
        <v>6.7318272629475961</v>
      </c>
      <c r="IA197" s="27">
        <f t="shared" ca="1" si="298"/>
        <v>16.203364131722342</v>
      </c>
      <c r="IB197" s="27">
        <f t="shared" ca="1" si="298"/>
        <v>17.296017027828725</v>
      </c>
      <c r="IC197" s="27">
        <f t="shared" ca="1" si="298"/>
        <v>50.986306969139584</v>
      </c>
      <c r="ID197" s="27">
        <f t="shared" ca="1" si="298"/>
        <v>25.773936620911716</v>
      </c>
      <c r="IE197" s="27">
        <f t="shared" ca="1" si="298"/>
        <v>17.813210894291974</v>
      </c>
      <c r="IG197" s="28">
        <f t="shared" ca="1" si="217"/>
        <v>7.1652870602330693E-2</v>
      </c>
      <c r="IH197" s="28">
        <f t="shared" ca="1" si="217"/>
        <v>0.18974712409174918</v>
      </c>
      <c r="II197" s="28">
        <f t="shared" ca="1" si="217"/>
        <v>0.18120840611354072</v>
      </c>
      <c r="IJ197" s="28">
        <f t="shared" ca="1" si="218"/>
        <v>-0.32299038874426717</v>
      </c>
      <c r="IK197" s="24">
        <f t="shared" ca="1" si="234"/>
        <v>-0.76559878955188776</v>
      </c>
      <c r="IL197" s="28">
        <f t="shared" ca="1" si="219"/>
        <v>1.6716972213749326</v>
      </c>
      <c r="IM197" s="28">
        <f t="shared" ca="1" si="235"/>
        <v>1.3227513227513357</v>
      </c>
      <c r="IN197" s="3">
        <f t="shared" ca="1" si="236"/>
        <v>1.3487068326306655</v>
      </c>
      <c r="IO197" s="2">
        <f t="shared" si="256"/>
        <v>1.3</v>
      </c>
      <c r="IQ197" s="2">
        <f t="shared" ca="1" si="220"/>
        <v>0.44260840080762059</v>
      </c>
      <c r="IS197" s="3">
        <f t="shared" ca="1" si="221"/>
        <v>-9.979661629204023E-3</v>
      </c>
      <c r="IT197" s="3">
        <f t="shared" ca="1" si="222"/>
        <v>4.7091708760287621E-3</v>
      </c>
      <c r="IU197" s="3">
        <f t="shared" si="223"/>
        <v>-9.9999999999999867E-2</v>
      </c>
      <c r="IV197" s="3">
        <f t="shared" ca="1" si="224"/>
        <v>-9.4729509246824606E-2</v>
      </c>
      <c r="IX197" s="28">
        <f ca="1">$HL197/100*(GZ197-100)*AL197/1000+(HM197-100)*HZ197/$HY197</f>
        <v>3.4052331453818738E-3</v>
      </c>
      <c r="IY197" s="28">
        <f ca="1">$HL197/100*(HA197-100)*AM197/1000+(HN197-100)*IA197/$HY197</f>
        <v>-8.9240379908993764E-2</v>
      </c>
      <c r="IZ197" s="28">
        <f ca="1">$HL197/100*(HB197-100)*AN197/1000+(HO197-100)*IB197/$HY197</f>
        <v>7.8870197932252334E-2</v>
      </c>
      <c r="JA197" s="28">
        <f ca="1">$HL197/100*(HC197-100)*AO197/1000+(HP197-100)*IC197/$HY197</f>
        <v>-0.3356069439578398</v>
      </c>
      <c r="JB197" s="28">
        <f ca="1">$HL197/100*(HD197-100)*AP197/1000+(HQ197-100)*ID197/$HY197</f>
        <v>-2.8937591666562595E-2</v>
      </c>
      <c r="JC197" s="28">
        <f ca="1">$HL197/100*(HE197-100)*AQ197/1000+(HR197-100)*IE197/$HY197</f>
        <v>-8.8321402690303488E-2</v>
      </c>
      <c r="JE197" s="3">
        <f t="shared" ca="1" si="268"/>
        <v>1.7250912785199413E-2</v>
      </c>
      <c r="JF197" s="3">
        <f t="shared" ca="1" si="268"/>
        <v>-7.3192172449112636E-2</v>
      </c>
      <c r="JG197" s="3">
        <f t="shared" ca="1" si="268"/>
        <v>2.5086284868126862E-3</v>
      </c>
      <c r="JH197" s="3">
        <f t="shared" ca="1" si="268"/>
        <v>-4.526890921758614E-2</v>
      </c>
      <c r="JI197" s="3">
        <f t="shared" ca="1" si="268"/>
        <v>5.2557993495536415E-3</v>
      </c>
      <c r="JJ197" s="3">
        <f t="shared" ca="1" si="268"/>
        <v>-9.0719547623706459E-3</v>
      </c>
      <c r="JK197" s="3">
        <f>IO197-IO196</f>
        <v>-9.9999999999999867E-2</v>
      </c>
      <c r="JL197" s="3">
        <f t="shared" ca="1" si="226"/>
        <v>-0.11975954127201197</v>
      </c>
      <c r="JN197" s="10">
        <f>COUNTIF(EI197:ET197,"&gt;2")</f>
        <v>5</v>
      </c>
      <c r="JP197" s="2">
        <f>AVERAGE(CS197,CS185,CS173,CS161,CS149,CS137,CS125,CS113,CS101,CS89)</f>
        <v>0.33531243766229718</v>
      </c>
      <c r="JQ197" s="2">
        <f>CS197-JP197</f>
        <v>-7.3532332950270174E-2</v>
      </c>
      <c r="JR197" s="2">
        <f>AVERAGE(CT197,CT185,CT173,CT161,CT149,CT137,CT125,CT113,CT101,CT89)</f>
        <v>0.40394744226033108</v>
      </c>
      <c r="JS197" s="2">
        <f>CT197-JR197</f>
        <v>-0.15703386201341399</v>
      </c>
      <c r="KH197" s="2">
        <f>(DN197*$DN$4)+(FB197*$FB$3)+(FC197*$FC$3)+(FD197*$FD$3)+(FE197*$FE$3)+(FF197*$FF$3)+(FG197*$FG$3)</f>
        <v>1.994904365706603</v>
      </c>
      <c r="KI197" s="2">
        <f>F197-KH197</f>
        <v>-0.69490436570660297</v>
      </c>
      <c r="KJ197" s="2">
        <f>MAX(DN197,FB197:FG197)</f>
        <v>2.5474254742547275</v>
      </c>
      <c r="KK197" s="2">
        <f>MIN(DN197,FB197:FG197)</f>
        <v>-0.20920502092048876</v>
      </c>
      <c r="KL197" s="2">
        <f t="shared" si="257"/>
        <v>2.7566304951752163</v>
      </c>
      <c r="KO197" s="2">
        <f>BO197</f>
        <v>102.45</v>
      </c>
      <c r="KP197" s="2">
        <f>100*((BO191/BO179)-1)</f>
        <v>4.1349182159910569</v>
      </c>
      <c r="KQ197" s="2">
        <f t="shared" si="263"/>
        <v>4.1349182159910569</v>
      </c>
      <c r="KR197" s="2">
        <f>100*((BO185/BO173)-1)</f>
        <v>-4.9330936688635862</v>
      </c>
      <c r="KS197" s="2">
        <f t="shared" si="274"/>
        <v>-4.9330936688635862</v>
      </c>
      <c r="KT197" s="3">
        <f>BP197</f>
        <v>1.8216000000000001</v>
      </c>
      <c r="KU197" s="3">
        <f>BQ197</f>
        <v>42.744090909090907</v>
      </c>
      <c r="KV197" s="3">
        <f t="shared" si="207"/>
        <v>23.46513554517507</v>
      </c>
      <c r="KW197" s="2">
        <f t="shared" si="200"/>
        <v>59.983708711246784</v>
      </c>
      <c r="KX197" s="2">
        <f t="shared" si="200"/>
        <v>42.926417806313857</v>
      </c>
      <c r="LA197">
        <v>2</v>
      </c>
      <c r="LB197">
        <v>0</v>
      </c>
      <c r="LE197" s="2" t="e">
        <v>#N/A</v>
      </c>
      <c r="LF197" s="2" t="e">
        <v>#N/A</v>
      </c>
      <c r="LG197" s="2" t="e">
        <v>#N/A</v>
      </c>
      <c r="LH197" s="2" t="e">
        <v>#N/A</v>
      </c>
      <c r="LI197" s="2" t="e">
        <v>#N/A</v>
      </c>
      <c r="LJ197" s="2" t="e">
        <v>#N/A</v>
      </c>
      <c r="LK197" s="2">
        <v>89.595572029088672</v>
      </c>
      <c r="LL197" s="2" t="e">
        <v>#N/A</v>
      </c>
      <c r="LM197" s="2" t="e">
        <v>#N/A</v>
      </c>
      <c r="LN197" s="2">
        <v>76.535704359707779</v>
      </c>
      <c r="LO197" s="2">
        <v>56.751159827896018</v>
      </c>
      <c r="LP197" s="2">
        <v>66.400136365589773</v>
      </c>
      <c r="LQ197" s="2" t="e">
        <v>#N/A</v>
      </c>
      <c r="LR197" s="2" t="e">
        <v>#N/A</v>
      </c>
      <c r="LS197" s="2" t="e">
        <v>#N/A</v>
      </c>
      <c r="LT197" s="2" t="e">
        <v>#N/A</v>
      </c>
      <c r="LU197" s="2" t="e">
        <v>#N/A</v>
      </c>
      <c r="LV197" s="2" t="e">
        <v>#N/A</v>
      </c>
      <c r="LW197" s="2" t="e">
        <v>#N/A</v>
      </c>
      <c r="LX197" s="2" t="e">
        <v>#N/A</v>
      </c>
      <c r="LY197" s="2">
        <v>78.35152015302738</v>
      </c>
      <c r="LZ197" s="2" t="e">
        <v>#N/A</v>
      </c>
      <c r="MA197" s="2" t="e">
        <v>#N/A</v>
      </c>
      <c r="MB197" s="2" t="e">
        <v>#N/A</v>
      </c>
      <c r="MC197" s="2" t="e">
        <v>#N/A</v>
      </c>
      <c r="MD197" s="2" t="e">
        <v>#N/A</v>
      </c>
      <c r="ME197" s="2" t="e">
        <v>#N/A</v>
      </c>
      <c r="MF197" s="2" t="e">
        <v>#N/A</v>
      </c>
      <c r="MG197" s="2" t="e">
        <v>#N/A</v>
      </c>
      <c r="MH197" s="2">
        <v>75.536646709490938</v>
      </c>
      <c r="MI197" s="2" t="e">
        <v>#N/A</v>
      </c>
      <c r="MJ197" s="2" t="e">
        <v>#N/A</v>
      </c>
      <c r="MK197" s="2" t="e">
        <v>#N/A</v>
      </c>
      <c r="ML197" s="2" t="e">
        <v>#N/A</v>
      </c>
      <c r="MM197" s="2" t="e">
        <v>#N/A</v>
      </c>
      <c r="MN197" s="2" t="e">
        <v>#N/A</v>
      </c>
      <c r="MO197" s="2" t="e">
        <v>#N/A</v>
      </c>
      <c r="MP197" s="2">
        <v>50.925990714739449</v>
      </c>
      <c r="MQ197" s="2" t="e">
        <v>#N/A</v>
      </c>
      <c r="MR197" s="2" t="e">
        <v>#N/A</v>
      </c>
      <c r="MS197" s="10" t="e">
        <v>#N/A</v>
      </c>
      <c r="MT197" s="2" t="e">
        <v>#N/A</v>
      </c>
      <c r="MU197" s="2" t="e">
        <v>#N/A</v>
      </c>
      <c r="MV197" s="2" t="e">
        <v>#N/A</v>
      </c>
      <c r="MX197" s="22" t="e">
        <v>#N/A</v>
      </c>
      <c r="MY197" s="22" t="e">
        <v>#N/A</v>
      </c>
      <c r="MZ197" s="22" t="e">
        <v>#N/A</v>
      </c>
      <c r="NA197" s="22" t="e">
        <v>#N/A</v>
      </c>
      <c r="NB197" s="22" t="e">
        <v>#N/A</v>
      </c>
      <c r="NC197" s="22" t="e">
        <v>#N/A</v>
      </c>
      <c r="ND197" s="22">
        <v>1</v>
      </c>
      <c r="NE197" s="22" t="e">
        <v>#N/A</v>
      </c>
      <c r="NF197" s="22" t="e">
        <v>#N/A</v>
      </c>
      <c r="NG197" s="22">
        <v>2</v>
      </c>
      <c r="NH197" s="23">
        <v>8</v>
      </c>
      <c r="NI197" s="22">
        <v>27</v>
      </c>
      <c r="NJ197" s="22" t="e">
        <v>#N/A</v>
      </c>
      <c r="NK197" s="22" t="e">
        <v>#N/A</v>
      </c>
      <c r="NL197" s="23" t="e">
        <v>#N/A</v>
      </c>
      <c r="NM197" s="3" t="e">
        <v>#N/A</v>
      </c>
      <c r="NN197" s="22" t="e">
        <v>#N/A</v>
      </c>
      <c r="NO197" s="22" t="e">
        <v>#N/A</v>
      </c>
      <c r="NP197" s="22" t="e">
        <v>#N/A</v>
      </c>
      <c r="NQ197" s="22" t="e">
        <v>#N/A</v>
      </c>
      <c r="NR197" s="23">
        <v>1</v>
      </c>
      <c r="NS197" s="22" t="e">
        <v>#N/A</v>
      </c>
      <c r="NT197" s="22" t="e">
        <v>#N/A</v>
      </c>
      <c r="NU197" s="23" t="e">
        <v>#N/A</v>
      </c>
      <c r="NV197" s="3" t="e">
        <v>#N/A</v>
      </c>
      <c r="NW197" s="22" t="e">
        <v>#N/A</v>
      </c>
      <c r="NX197" s="22" t="e">
        <v>#N/A</v>
      </c>
      <c r="NY197" s="22" t="e">
        <v>#N/A</v>
      </c>
      <c r="NZ197" s="22" t="e">
        <v>#N/A</v>
      </c>
      <c r="OA197" s="23">
        <v>12</v>
      </c>
      <c r="OB197" s="22" t="e">
        <v>#N/A</v>
      </c>
      <c r="OC197" s="22" t="e">
        <v>#N/A</v>
      </c>
      <c r="OD197" s="22" t="e">
        <v>#N/A</v>
      </c>
      <c r="OE197" s="22" t="e">
        <v>#N/A</v>
      </c>
      <c r="OF197" s="22" t="e">
        <v>#N/A</v>
      </c>
      <c r="OG197" s="22" t="e">
        <v>#N/A</v>
      </c>
      <c r="OH197" s="23" t="e">
        <v>#N/A</v>
      </c>
      <c r="OI197" s="22">
        <v>3</v>
      </c>
      <c r="OJ197" s="22" t="e">
        <v>#N/A</v>
      </c>
      <c r="OK197" s="22" t="e">
        <v>#N/A</v>
      </c>
      <c r="OL197" s="22" t="e">
        <v>#N/A</v>
      </c>
      <c r="OM197" s="23" t="e">
        <v>#N/A</v>
      </c>
      <c r="ON197" s="22" t="e">
        <v>#N/A</v>
      </c>
      <c r="OO197" s="22" t="e">
        <v>#N/A</v>
      </c>
      <c r="OQ197">
        <f t="shared" si="258"/>
        <v>-7</v>
      </c>
      <c r="OR197" s="23" t="e">
        <f t="shared" ca="1" si="321"/>
        <v>#N/A</v>
      </c>
      <c r="OS197" s="23" t="e">
        <f t="shared" ca="1" si="321"/>
        <v>#N/A</v>
      </c>
      <c r="OT197" s="23" t="e">
        <f t="shared" ca="1" si="321"/>
        <v>#N/A</v>
      </c>
      <c r="OU197" s="23" t="e">
        <f t="shared" ca="1" si="321"/>
        <v>#N/A</v>
      </c>
      <c r="OV197" s="23" t="e">
        <f t="shared" ca="1" si="321"/>
        <v>#N/A</v>
      </c>
      <c r="OW197" s="23" t="e">
        <f t="shared" ca="1" si="321"/>
        <v>#N/A</v>
      </c>
      <c r="OX197" s="23">
        <f t="shared" ca="1" si="321"/>
        <v>1.0339538736680687</v>
      </c>
      <c r="OY197" s="23" t="e">
        <f t="shared" ca="1" si="321"/>
        <v>#N/A</v>
      </c>
      <c r="OZ197" s="23" t="e">
        <f t="shared" ca="1" si="321"/>
        <v>#N/A</v>
      </c>
      <c r="PA197" s="23">
        <f t="shared" ca="1" si="295"/>
        <v>0.9872914451669097</v>
      </c>
      <c r="PB197" s="23">
        <f t="shared" ca="1" si="295"/>
        <v>1.0231691658691291</v>
      </c>
      <c r="PC197" s="23">
        <f t="shared" ca="1" si="295"/>
        <v>1.0420320511325587</v>
      </c>
      <c r="PD197" s="23" t="e">
        <f t="shared" ca="1" si="295"/>
        <v>#N/A</v>
      </c>
      <c r="PE197" s="23" t="e">
        <f t="shared" ca="1" si="295"/>
        <v>#N/A</v>
      </c>
      <c r="PF197" s="23" t="e">
        <f t="shared" ca="1" si="295"/>
        <v>#N/A</v>
      </c>
      <c r="PG197" s="23" t="e">
        <f t="shared" ca="1" si="295"/>
        <v>#N/A</v>
      </c>
      <c r="PH197" s="23" t="e">
        <f t="shared" ca="1" si="295"/>
        <v>#N/A</v>
      </c>
      <c r="PI197" s="23" t="e">
        <f t="shared" ca="1" si="295"/>
        <v>#N/A</v>
      </c>
      <c r="PJ197" s="23" t="e">
        <f t="shared" ca="1" si="264"/>
        <v>#N/A</v>
      </c>
      <c r="PK197" s="23" t="e">
        <f t="shared" ca="1" si="264"/>
        <v>#N/A</v>
      </c>
      <c r="PL197" s="23">
        <f t="shared" ca="1" si="264"/>
        <v>1.0337448671698553</v>
      </c>
      <c r="PM197" s="23" t="e">
        <f t="shared" ca="1" si="264"/>
        <v>#N/A</v>
      </c>
      <c r="PN197" s="23" t="e">
        <f t="shared" ca="1" si="264"/>
        <v>#N/A</v>
      </c>
      <c r="PO197" s="23" t="e">
        <f t="shared" ca="1" si="264"/>
        <v>#N/A</v>
      </c>
      <c r="PP197" s="23" t="e">
        <f t="shared" ca="1" si="262"/>
        <v>#N/A</v>
      </c>
      <c r="PQ197" s="23" t="e">
        <f t="shared" ca="1" si="262"/>
        <v>#N/A</v>
      </c>
      <c r="PR197" s="23" t="e">
        <f t="shared" ca="1" si="262"/>
        <v>#N/A</v>
      </c>
      <c r="PS197" s="23" t="e">
        <f t="shared" ca="1" si="262"/>
        <v>#N/A</v>
      </c>
      <c r="PT197" s="23" t="e">
        <f t="shared" ca="1" si="262"/>
        <v>#N/A</v>
      </c>
      <c r="PU197" s="23">
        <f t="shared" ca="1" si="262"/>
        <v>1.0147424836837411</v>
      </c>
      <c r="PV197" s="23" t="e">
        <f t="shared" ca="1" si="262"/>
        <v>#N/A</v>
      </c>
      <c r="PW197" s="23" t="e">
        <f t="shared" ca="1" si="262"/>
        <v>#N/A</v>
      </c>
      <c r="PX197" s="23" t="e">
        <f t="shared" ca="1" si="262"/>
        <v>#N/A</v>
      </c>
      <c r="PY197" s="23" t="e">
        <f t="shared" ca="1" si="292"/>
        <v>#N/A</v>
      </c>
      <c r="PZ197" s="23" t="e">
        <f t="shared" ca="1" si="292"/>
        <v>#N/A</v>
      </c>
      <c r="QA197" s="23" t="e">
        <f t="shared" ca="1" si="273"/>
        <v>#N/A</v>
      </c>
      <c r="QB197" s="23" t="e">
        <f t="shared" ca="1" si="273"/>
        <v>#N/A</v>
      </c>
      <c r="QC197" s="23">
        <f t="shared" ca="1" si="273"/>
        <v>1.0082931366721708</v>
      </c>
      <c r="QD197" s="23" t="e">
        <f t="shared" ca="1" si="273"/>
        <v>#N/A</v>
      </c>
      <c r="QE197" s="23" t="e">
        <f t="shared" ca="1" si="273"/>
        <v>#N/A</v>
      </c>
      <c r="QF197" s="23" t="e">
        <f t="shared" ca="1" si="273"/>
        <v>#N/A</v>
      </c>
      <c r="QG197" s="23" t="e">
        <f t="shared" ca="1" si="273"/>
        <v>#N/A</v>
      </c>
      <c r="QH197" s="23" t="e">
        <f t="shared" ca="1" si="273"/>
        <v>#N/A</v>
      </c>
      <c r="QI197" s="23" t="e">
        <f t="shared" ca="1" si="273"/>
        <v>#N/A</v>
      </c>
      <c r="QJ197" s="26" t="e">
        <f t="shared" ca="1" si="211"/>
        <v>#N/A</v>
      </c>
    </row>
    <row r="198" spans="1:452" x14ac:dyDescent="0.35">
      <c r="A198" t="s">
        <v>1263</v>
      </c>
      <c r="B198" s="21">
        <v>38231</v>
      </c>
      <c r="C198" t="s">
        <v>817</v>
      </c>
      <c r="D198" s="2">
        <v>77.900000000000006</v>
      </c>
      <c r="E198" s="2">
        <v>76.7</v>
      </c>
      <c r="F198" s="2">
        <v>1.1000000000000001</v>
      </c>
      <c r="G198" s="2">
        <v>81.3</v>
      </c>
      <c r="H198" s="2">
        <v>76.604928953206041</v>
      </c>
      <c r="I198" s="2">
        <v>81.210182687497422</v>
      </c>
      <c r="J198" s="2">
        <v>83.6</v>
      </c>
      <c r="K198" s="2">
        <v>69.3</v>
      </c>
      <c r="L198" s="2">
        <v>69.320828950428293</v>
      </c>
      <c r="M198" s="2">
        <v>74.900000000000006</v>
      </c>
      <c r="N198" s="2">
        <v>72.8</v>
      </c>
      <c r="O198" s="2">
        <v>69.7</v>
      </c>
      <c r="P198" s="2">
        <v>67.599999999999994</v>
      </c>
      <c r="Q198" s="2">
        <v>127.5</v>
      </c>
      <c r="R198" s="2">
        <v>72.3</v>
      </c>
      <c r="S198" s="2">
        <v>72.8</v>
      </c>
      <c r="T198" s="2">
        <v>42.1</v>
      </c>
      <c r="U198" s="2">
        <v>54.9</v>
      </c>
      <c r="V198" s="2">
        <v>77</v>
      </c>
      <c r="W198" s="2">
        <v>38.9</v>
      </c>
      <c r="X198" s="2">
        <v>102</v>
      </c>
      <c r="Y198" s="2" t="e">
        <v>#N/A</v>
      </c>
      <c r="Z198" s="2">
        <v>52.3</v>
      </c>
      <c r="AA198" s="2">
        <v>85.4</v>
      </c>
      <c r="AB198" s="2">
        <v>128.6</v>
      </c>
      <c r="AC198" s="2">
        <v>120.1</v>
      </c>
      <c r="AD198" s="2">
        <v>75.2</v>
      </c>
      <c r="AE198" s="2">
        <v>127.9</v>
      </c>
      <c r="AF198" s="2">
        <v>82.2</v>
      </c>
      <c r="AG198" s="22">
        <v>533</v>
      </c>
      <c r="AH198" s="22">
        <v>467</v>
      </c>
      <c r="AI198" s="22">
        <v>152</v>
      </c>
      <c r="AJ198" s="22">
        <v>26</v>
      </c>
      <c r="AK198" s="22">
        <v>26</v>
      </c>
      <c r="AL198" s="22">
        <v>7</v>
      </c>
      <c r="AM198" s="22">
        <v>16</v>
      </c>
      <c r="AN198" s="22">
        <v>18</v>
      </c>
      <c r="AO198" s="22">
        <v>54</v>
      </c>
      <c r="AP198" s="22">
        <v>32</v>
      </c>
      <c r="AQ198" s="22">
        <v>20</v>
      </c>
      <c r="AR198" s="2">
        <v>69.900000000000006</v>
      </c>
      <c r="AS198" s="2">
        <v>62.2</v>
      </c>
      <c r="AT198" s="2">
        <v>127.5</v>
      </c>
      <c r="AU198" s="2">
        <v>60.8</v>
      </c>
      <c r="AV198" s="2">
        <v>83.5</v>
      </c>
      <c r="AW198" s="2">
        <v>73.900000000000006</v>
      </c>
      <c r="AX198" s="2">
        <v>72.3</v>
      </c>
      <c r="AY198" s="2">
        <v>88.3</v>
      </c>
      <c r="AZ198" s="2">
        <v>99.3</v>
      </c>
      <c r="BA198" s="2">
        <v>38.9</v>
      </c>
      <c r="BB198" s="2">
        <v>72.099999999999994</v>
      </c>
      <c r="BC198" s="2">
        <v>79.5</v>
      </c>
      <c r="BD198" s="3" t="e">
        <v>#N/A</v>
      </c>
      <c r="BE198" s="3" t="e">
        <v>#N/A</v>
      </c>
      <c r="BF198" s="3" t="e">
        <v>#N/A</v>
      </c>
      <c r="BG198" s="3" t="e">
        <v>#N/A</v>
      </c>
      <c r="BH198" s="3" t="e">
        <v>#N/A</v>
      </c>
      <c r="BI198" s="2">
        <v>188.1</v>
      </c>
      <c r="BJ198" s="2">
        <v>3.1</v>
      </c>
      <c r="BK198" s="2">
        <v>1.9</v>
      </c>
      <c r="BL198" s="2">
        <v>70.3</v>
      </c>
      <c r="BM198" s="2">
        <v>76.8</v>
      </c>
      <c r="BN198" s="10">
        <v>369</v>
      </c>
      <c r="BO198" s="3">
        <v>100.71</v>
      </c>
      <c r="BP198" s="22">
        <v>1.7922</v>
      </c>
      <c r="BQ198" s="3">
        <v>43.196818181818173</v>
      </c>
      <c r="BR198" s="23">
        <v>5.1099999999999994</v>
      </c>
      <c r="BS198" s="2">
        <v>47.2</v>
      </c>
      <c r="BT198" s="3">
        <v>60.82</v>
      </c>
      <c r="BU198" s="2">
        <v>1.8</v>
      </c>
      <c r="BV198" s="2">
        <v>2</v>
      </c>
      <c r="BW198" s="2">
        <v>5.0999999999999996</v>
      </c>
      <c r="BX198" s="2">
        <v>3.8</v>
      </c>
      <c r="BY198" s="23">
        <v>189.8</v>
      </c>
      <c r="BZ198" s="2">
        <v>95.7</v>
      </c>
      <c r="CA198" s="2">
        <v>80.5</v>
      </c>
      <c r="CB198" s="3">
        <v>86.63</v>
      </c>
      <c r="CC198" s="2">
        <v>83.3</v>
      </c>
      <c r="CD198" s="2">
        <v>104.8</v>
      </c>
      <c r="CE198" s="2">
        <v>95.377599998915144</v>
      </c>
      <c r="CF198" s="3">
        <v>86.613075545746284</v>
      </c>
      <c r="CG198" s="2">
        <v>83.341657699950019</v>
      </c>
      <c r="CH198" s="23">
        <v>197.51331572256802</v>
      </c>
      <c r="CI198" s="3">
        <v>86.67181340971797</v>
      </c>
      <c r="CM198" s="2">
        <f t="shared" si="196"/>
        <v>24.10267725801706</v>
      </c>
      <c r="CN198" s="2">
        <f t="shared" si="196"/>
        <v>2.8512442807722347</v>
      </c>
      <c r="CO198" s="2">
        <f t="shared" si="197"/>
        <v>115.92434279677231</v>
      </c>
      <c r="CR198" s="2">
        <f t="shared" si="201"/>
        <v>0</v>
      </c>
      <c r="CS198" s="2">
        <f t="shared" si="201"/>
        <v>0.13054830287207381</v>
      </c>
      <c r="CT198" s="2">
        <f t="shared" si="202"/>
        <v>0.12315270935959891</v>
      </c>
      <c r="CU198" s="2">
        <f t="shared" si="202"/>
        <v>4.9142193850887077E-2</v>
      </c>
      <c r="CV198" s="2">
        <f t="shared" si="202"/>
        <v>6.3857673379638547E-2</v>
      </c>
      <c r="CW198" s="2">
        <f t="shared" si="203"/>
        <v>0.4322766570605146</v>
      </c>
      <c r="CX198" s="2">
        <f t="shared" si="204"/>
        <v>-0.43103448275861661</v>
      </c>
      <c r="CY198" s="2">
        <f t="shared" si="244"/>
        <v>0.41379310344827197</v>
      </c>
      <c r="CZ198" s="2">
        <f t="shared" si="208"/>
        <v>0.47732696897375382</v>
      </c>
      <c r="DA198" s="2">
        <f t="shared" si="209"/>
        <v>-1.1529592621060725</v>
      </c>
      <c r="DB198" s="2">
        <f t="shared" si="210"/>
        <v>0.52219321148825815</v>
      </c>
      <c r="DC198" s="2"/>
      <c r="DF198" s="2">
        <f t="shared" si="205"/>
        <v>0.5913028104188589</v>
      </c>
      <c r="DG198" s="2">
        <f t="shared" si="205"/>
        <v>0.76898916718934895</v>
      </c>
      <c r="DH198" s="2">
        <f t="shared" si="206"/>
        <v>1.289565905439094</v>
      </c>
      <c r="DI198" s="2">
        <f t="shared" si="299"/>
        <v>5.3920653279813324</v>
      </c>
      <c r="DJ198" s="2">
        <f t="shared" si="299"/>
        <v>3.1954880688838116</v>
      </c>
      <c r="DM198" s="2"/>
      <c r="DN198" s="2">
        <f t="shared" si="245"/>
        <v>1.0540184453227894</v>
      </c>
      <c r="DO198" s="2">
        <f t="shared" si="212"/>
        <v>0.86848635235732363</v>
      </c>
      <c r="DP198" s="2">
        <f t="shared" si="246"/>
        <v>-0.71258907363421442</v>
      </c>
      <c r="DQ198" s="2"/>
      <c r="DR198" s="2">
        <f t="shared" si="247"/>
        <v>3.1249999999999911</v>
      </c>
      <c r="DS198" s="2">
        <f t="shared" si="248"/>
        <v>2.8429027233179136</v>
      </c>
      <c r="DT198" s="2" t="e">
        <v>#N/A</v>
      </c>
      <c r="DU198" s="2" t="e">
        <v>#N/A</v>
      </c>
      <c r="DV198" s="2">
        <f t="shared" si="213"/>
        <v>-0.57061340941511052</v>
      </c>
      <c r="DW198" s="2">
        <f t="shared" si="249"/>
        <v>-5.7649667405765044</v>
      </c>
      <c r="DX198" s="2">
        <f t="shared" si="250"/>
        <v>7.1246819338422585</v>
      </c>
      <c r="DY198" s="2">
        <f t="shared" si="251"/>
        <v>3.433476394849766</v>
      </c>
      <c r="DZ198" s="2">
        <f t="shared" si="252"/>
        <v>6.9016152716593338</v>
      </c>
      <c r="EA198" s="2">
        <f t="shared" si="319"/>
        <v>-6.9491525423728824</v>
      </c>
      <c r="EB198" s="2">
        <f t="shared" si="319"/>
        <v>1.3157894736842035</v>
      </c>
      <c r="EC198" s="2">
        <f t="shared" si="319"/>
        <v>4.5698924731182755</v>
      </c>
      <c r="ED198" s="2">
        <f t="shared" si="319"/>
        <v>1.2909632571995955</v>
      </c>
      <c r="EE198" s="2" t="e">
        <f t="shared" si="319"/>
        <v>#N/A</v>
      </c>
      <c r="EF198" s="2">
        <f t="shared" si="293"/>
        <v>-0.19083969465648609</v>
      </c>
      <c r="EG198" s="2">
        <f t="shared" si="293"/>
        <v>2.6442307692307709</v>
      </c>
      <c r="EH198" s="2">
        <f t="shared" si="293"/>
        <v>-5.0922509225092334</v>
      </c>
      <c r="EI198" s="2">
        <f t="shared" si="275"/>
        <v>-0.71022727272727071</v>
      </c>
      <c r="EJ198" s="2">
        <f t="shared" si="275"/>
        <v>2.3026315789473673</v>
      </c>
      <c r="EK198" s="2">
        <f t="shared" si="275"/>
        <v>-5.7649667405765044</v>
      </c>
      <c r="EL198" s="2">
        <f t="shared" si="275"/>
        <v>3.7542662116040848</v>
      </c>
      <c r="EM198" s="2">
        <f t="shared" si="275"/>
        <v>-0.47675804529202503</v>
      </c>
      <c r="EN198" s="2">
        <f t="shared" si="275"/>
        <v>1.3717421124828544</v>
      </c>
      <c r="EO198" s="2">
        <f t="shared" si="240"/>
        <v>3.433476394849766</v>
      </c>
      <c r="EP198" s="2">
        <f t="shared" si="240"/>
        <v>-2.6460859977949336</v>
      </c>
      <c r="EQ198" s="2">
        <f t="shared" si="240"/>
        <v>-0.99700897308075964</v>
      </c>
      <c r="ER198" s="2">
        <f t="shared" si="240"/>
        <v>4.5698924731182755</v>
      </c>
      <c r="ES198" s="2">
        <f t="shared" si="240"/>
        <v>2.7065527065526895</v>
      </c>
      <c r="ET198" s="2">
        <f t="shared" si="240"/>
        <v>3.1128404669260812</v>
      </c>
      <c r="EU198" s="2">
        <f t="shared" si="198"/>
        <v>3.1</v>
      </c>
      <c r="EV198" s="2">
        <f t="shared" si="198"/>
        <v>1.9</v>
      </c>
      <c r="EW198" s="2">
        <f t="shared" si="253"/>
        <v>5.7142857142857162</v>
      </c>
      <c r="EX198" s="2">
        <f t="shared" si="253"/>
        <v>3.7837837837837895</v>
      </c>
      <c r="EY198" s="2">
        <f t="shared" si="254"/>
        <v>43.403797520069908</v>
      </c>
      <c r="EZ198" s="2">
        <f t="shared" si="254"/>
        <v>-0.41634690629185345</v>
      </c>
      <c r="FA198" s="2">
        <f t="shared" si="255"/>
        <v>16.543209876543209</v>
      </c>
      <c r="FB198" s="2">
        <f t="shared" si="281"/>
        <v>2.5391680172879516</v>
      </c>
      <c r="FC198" s="2">
        <f t="shared" si="281"/>
        <v>0</v>
      </c>
      <c r="FD198" s="2">
        <f t="shared" si="281"/>
        <v>1.8987341772152</v>
      </c>
      <c r="FE198" s="2">
        <f t="shared" si="280"/>
        <v>2.0857883572943603</v>
      </c>
      <c r="FF198" s="2">
        <f t="shared" si="280"/>
        <v>2.0833333333333259</v>
      </c>
      <c r="FG198" s="2">
        <f t="shared" si="280"/>
        <v>1.7475728155339709</v>
      </c>
      <c r="FH198" s="2">
        <v>3.8</v>
      </c>
      <c r="FI198" s="2">
        <v>3.6</v>
      </c>
      <c r="FL198" s="2">
        <f t="shared" si="300"/>
        <v>0.24217646725817055</v>
      </c>
      <c r="FM198" s="2">
        <f t="shared" si="300"/>
        <v>0.21944553589290372</v>
      </c>
      <c r="FN198" s="2">
        <f t="shared" si="229"/>
        <v>0.83591759965850887</v>
      </c>
      <c r="FQ198" s="2">
        <f t="shared" si="301"/>
        <v>0.97223052035588786</v>
      </c>
      <c r="FR198" s="2">
        <f t="shared" si="301"/>
        <v>0.88067575356187699</v>
      </c>
      <c r="FS198" s="2">
        <f t="shared" si="231"/>
        <v>3.3858300226243365</v>
      </c>
      <c r="FT198" s="2">
        <f t="shared" si="302"/>
        <v>1.8068197365496586</v>
      </c>
      <c r="FU198" s="2">
        <f t="shared" si="302"/>
        <v>1.8028614679413302</v>
      </c>
      <c r="FX198" s="2">
        <f t="shared" si="322"/>
        <v>1.0178937675102695</v>
      </c>
      <c r="FY198" s="2">
        <f t="shared" si="322"/>
        <v>0.90332905475563052</v>
      </c>
      <c r="FZ198" s="2">
        <f t="shared" si="242"/>
        <v>3.2555254080992801</v>
      </c>
      <c r="GA198" s="2">
        <f t="shared" si="323"/>
        <v>2.1717331775918058</v>
      </c>
      <c r="GB198" s="2">
        <f t="shared" si="323"/>
        <v>1.9355684420057528</v>
      </c>
      <c r="GE198" s="2"/>
      <c r="GF198" s="2"/>
      <c r="GG198" s="2">
        <f t="shared" si="291"/>
        <v>28.881982012507002</v>
      </c>
      <c r="GH198" s="2">
        <f t="shared" si="291"/>
        <v>-0.20458594854168011</v>
      </c>
      <c r="GI198" s="2">
        <f t="shared" si="260"/>
        <v>11.735941320293431</v>
      </c>
      <c r="GJ198" s="2">
        <f t="shared" si="261"/>
        <v>3.3746898263027347</v>
      </c>
      <c r="GK198" s="2">
        <v>3.9</v>
      </c>
      <c r="GN198" s="2">
        <f t="shared" si="320"/>
        <v>-0.19999999999999996</v>
      </c>
      <c r="GQ198" s="2">
        <f t="shared" si="294"/>
        <v>-0.89999999999999991</v>
      </c>
      <c r="GT198" s="27">
        <f t="shared" ca="1" si="305"/>
        <v>100</v>
      </c>
      <c r="GU198" s="27">
        <f t="shared" ca="1" si="306"/>
        <v>107.21649484536083</v>
      </c>
      <c r="GV198" s="27">
        <f t="shared" ca="1" si="306"/>
        <v>106.04534005037782</v>
      </c>
      <c r="GW198" s="27">
        <f t="shared" ca="1" si="307"/>
        <v>99.28741092636578</v>
      </c>
      <c r="GX198" s="27">
        <f t="shared" ca="1" si="307"/>
        <v>102.21238938053096</v>
      </c>
      <c r="GY198" s="27">
        <f t="shared" ca="1" si="308"/>
        <v>100.65616797900263</v>
      </c>
      <c r="GZ198" s="27">
        <f t="shared" ca="1" si="309"/>
        <v>83.434650455927056</v>
      </c>
      <c r="HA198" s="27">
        <f t="shared" ca="1" si="310"/>
        <v>95.544948289578358</v>
      </c>
      <c r="HB198" s="27">
        <f t="shared" ca="1" si="310"/>
        <v>103.29670329670331</v>
      </c>
      <c r="HC198" s="27">
        <f t="shared" ca="1" si="310"/>
        <v>95.163690476190482</v>
      </c>
      <c r="HD198" s="27">
        <f t="shared" ca="1" si="303"/>
        <v>97.62470308788599</v>
      </c>
      <c r="HE198" s="27">
        <f t="shared" ca="1" si="311"/>
        <v>95.542347696879645</v>
      </c>
      <c r="HG198" s="27">
        <f t="shared" ca="1" si="312"/>
        <v>100.29673590504449</v>
      </c>
      <c r="HH198" s="27">
        <f t="shared" ca="1" si="313"/>
        <v>99.706314243759195</v>
      </c>
      <c r="HI198" s="27">
        <f t="shared" ca="1" si="313"/>
        <v>101.01781170483461</v>
      </c>
      <c r="HJ198" s="27">
        <f t="shared" ca="1" si="314"/>
        <v>100</v>
      </c>
      <c r="HK198" s="27">
        <f t="shared" ca="1" si="314"/>
        <v>100.89285714285714</v>
      </c>
      <c r="HL198" s="27">
        <f t="shared" ca="1" si="315"/>
        <v>100.39525691699605</v>
      </c>
      <c r="HM198" s="27">
        <f t="shared" ca="1" si="316"/>
        <v>111.52542372881355</v>
      </c>
      <c r="HN198" s="27">
        <f t="shared" ca="1" si="317"/>
        <v>98.898505114083406</v>
      </c>
      <c r="HO198" s="27">
        <f t="shared" ca="1" si="317"/>
        <v>100.97087378640776</v>
      </c>
      <c r="HP198" s="27">
        <f t="shared" ca="1" si="317"/>
        <v>98.678414096916313</v>
      </c>
      <c r="HQ198" s="27">
        <f t="shared" ca="1" si="304"/>
        <v>102.55785627283802</v>
      </c>
      <c r="HR198" s="27">
        <f t="shared" ca="1" si="318"/>
        <v>99.335793357933582</v>
      </c>
      <c r="HT198" s="27">
        <f t="shared" ca="1" si="296"/>
        <v>157.0660220999998</v>
      </c>
      <c r="HU198" s="27">
        <f t="shared" ca="1" si="296"/>
        <v>27.602155946819973</v>
      </c>
      <c r="HV198" s="27">
        <f t="shared" ca="1" si="296"/>
        <v>28.171870372072586</v>
      </c>
      <c r="HW198" s="27">
        <f t="shared" ca="1" si="297"/>
        <v>528.44748896984697</v>
      </c>
      <c r="HX198" s="27">
        <f t="shared" ca="1" si="297"/>
        <v>470.81017471675256</v>
      </c>
      <c r="HY198" s="27">
        <f t="shared" ca="1" si="233"/>
        <v>1000</v>
      </c>
      <c r="HZ198" s="27">
        <f t="shared" ca="1" si="298"/>
        <v>5.659627120929664</v>
      </c>
      <c r="IA198" s="27">
        <f t="shared" ca="1" si="298"/>
        <v>15.975914891943443</v>
      </c>
      <c r="IB198" s="27">
        <f t="shared" ca="1" si="298"/>
        <v>17.323762966137213</v>
      </c>
      <c r="IC198" s="27">
        <f t="shared" ca="1" si="298"/>
        <v>52.124242989702942</v>
      </c>
      <c r="ID198" s="27">
        <f t="shared" ca="1" si="298"/>
        <v>26.052860337867301</v>
      </c>
      <c r="IE198" s="27">
        <f t="shared" ca="1" si="298"/>
        <v>17.651613797324725</v>
      </c>
      <c r="IG198" s="28">
        <f t="shared" ca="1" si="217"/>
        <v>4.6607128219580608E-2</v>
      </c>
      <c r="IH198" s="28">
        <f t="shared" ca="1" si="217"/>
        <v>0.1802641220073278</v>
      </c>
      <c r="II198" s="28">
        <f t="shared" ca="1" si="217"/>
        <v>0.1864737609639335</v>
      </c>
      <c r="IJ198" s="28">
        <f t="shared" ca="1" si="218"/>
        <v>-0.38131120144959668</v>
      </c>
      <c r="IK198" s="24">
        <f t="shared" ca="1" si="234"/>
        <v>-0.79465621264043862</v>
      </c>
      <c r="IL198" s="28">
        <f t="shared" ca="1" si="219"/>
        <v>1.4576358066344524</v>
      </c>
      <c r="IM198" s="28">
        <f t="shared" ca="1" si="235"/>
        <v>1.0540184453227996</v>
      </c>
      <c r="IN198" s="3">
        <f t="shared" ca="1" si="236"/>
        <v>1.0763246051848556</v>
      </c>
      <c r="IO198" s="2">
        <f t="shared" si="256"/>
        <v>1.1000000000000001</v>
      </c>
      <c r="IQ198" s="2">
        <f t="shared" ca="1" si="220"/>
        <v>0.41334501119084188</v>
      </c>
      <c r="IS198" s="3">
        <f t="shared" ca="1" si="221"/>
        <v>-9.4830020844213769E-3</v>
      </c>
      <c r="IT198" s="3">
        <f t="shared" ca="1" si="222"/>
        <v>5.2653548503927838E-3</v>
      </c>
      <c r="IU198" s="3">
        <f t="shared" si="223"/>
        <v>-0.19999999999999996</v>
      </c>
      <c r="IV198" s="3">
        <f t="shared" ca="1" si="224"/>
        <v>-0.19578235276597136</v>
      </c>
      <c r="IX198" s="28">
        <f ca="1">$HL198/100*(GZ198-100)*AL198/1000+(HM198-100)*HZ198/$HY198</f>
        <v>-5.1186175921993801E-2</v>
      </c>
      <c r="IY198" s="28">
        <f ca="1">$HL198/100*(HA198-100)*AM198/1000+(HN198-100)*IA198/$HY198</f>
        <v>-8.9159958318719812E-2</v>
      </c>
      <c r="IZ198" s="28">
        <f ca="1">$HL198/100*(HB198-100)*AN198/1000+(HO198-100)*IB198/$HY198</f>
        <v>7.6394394747058905E-2</v>
      </c>
      <c r="JA198" s="28">
        <f ca="1">$HL198/100*(HC198-100)*AO198/1000+(HP198-100)*IC198/$HY198</f>
        <v>-0.33107963481750469</v>
      </c>
      <c r="JB198" s="28">
        <f ca="1">$HL198/100*(HD198-100)*AP198/1000+(HQ198-100)*ID198/$HY198</f>
        <v>-9.6704617580798402E-3</v>
      </c>
      <c r="JC198" s="28">
        <f ca="1">$HL198/100*(HE198-100)*AQ198/1000+(HR198-100)*IE198/$HY198</f>
        <v>-0.10122974877105573</v>
      </c>
      <c r="JE198" s="3">
        <f t="shared" ca="1" si="268"/>
        <v>-5.4591409067375675E-2</v>
      </c>
      <c r="JF198" s="3">
        <f t="shared" ca="1" si="268"/>
        <v>8.0421590273951904E-5</v>
      </c>
      <c r="JG198" s="3">
        <f t="shared" ca="1" si="268"/>
        <v>-2.4758031851934287E-3</v>
      </c>
      <c r="JH198" s="3">
        <f t="shared" ca="1" si="268"/>
        <v>4.5273091403351118E-3</v>
      </c>
      <c r="JI198" s="3">
        <f t="shared" ca="1" si="268"/>
        <v>1.9267129908482755E-2</v>
      </c>
      <c r="JJ198" s="3">
        <f t="shared" ca="1" si="268"/>
        <v>-1.2908346080752239E-2</v>
      </c>
      <c r="JK198" s="3">
        <f>IO198-IO197</f>
        <v>-0.19999999999999996</v>
      </c>
      <c r="JL198" s="3">
        <f t="shared" ca="1" si="226"/>
        <v>-0.14293278774743085</v>
      </c>
      <c r="JN198" s="10">
        <f>COUNTIF(EI198:ET198,"&gt;2")</f>
        <v>6</v>
      </c>
      <c r="JP198" s="2">
        <f>AVERAGE(CS198,CS186,CS174,CS162,CS150,CS138,CS126,CS114,CS102,CS90)</f>
        <v>0.41835274096568736</v>
      </c>
      <c r="JQ198" s="2">
        <f>CS198-JP198</f>
        <v>-0.28780443809361356</v>
      </c>
      <c r="JR198" s="2">
        <f>AVERAGE(CT198,CT186,CT174,CT162,CT150,CT138,CT126,CT114,CT102,CT90)</f>
        <v>0.49815534552617846</v>
      </c>
      <c r="JS198" s="2">
        <f>CT198-JR198</f>
        <v>-0.37500263616657958</v>
      </c>
      <c r="KH198" s="2">
        <f>(DN198*$DN$4)+(FB198*$FB$3)+(FC198*$FC$3)+(FD198*$FD$3)+(FE198*$FE$3)+(FF198*$FF$3)+(FG198*$FG$3)</f>
        <v>1.9501406856117227</v>
      </c>
      <c r="KI198" s="2">
        <f>F198-KH198</f>
        <v>-0.85014068561172262</v>
      </c>
      <c r="KJ198" s="2">
        <f>MAX(DN198,FB198:FG198)</f>
        <v>2.5391680172879516</v>
      </c>
      <c r="KK198" s="2">
        <f>MIN(DN198,FB198:FG198)</f>
        <v>0</v>
      </c>
      <c r="KL198" s="2">
        <f t="shared" si="257"/>
        <v>2.5391680172879516</v>
      </c>
      <c r="KO198" s="2">
        <f>BO198</f>
        <v>100.71</v>
      </c>
      <c r="KP198" s="2">
        <f>100*((BO192/BO180)-1)</f>
        <v>5.6014882182720216</v>
      </c>
      <c r="KQ198" s="2">
        <f t="shared" si="263"/>
        <v>5.6014882182720216</v>
      </c>
      <c r="KR198" s="2">
        <f>100*((BO186/BO174)-1)</f>
        <v>-5.6592592592592634</v>
      </c>
      <c r="KS198" s="2">
        <f t="shared" si="274"/>
        <v>-5.6592592592592634</v>
      </c>
      <c r="KT198" s="3">
        <f>BP198</f>
        <v>1.7922</v>
      </c>
      <c r="KU198" s="3">
        <f>BQ198</f>
        <v>43.196818181818173</v>
      </c>
      <c r="KV198" s="3">
        <f t="shared" si="207"/>
        <v>24.10267725801706</v>
      </c>
      <c r="KW198" s="2">
        <f t="shared" si="200"/>
        <v>60.619030700212839</v>
      </c>
      <c r="KX198" s="2">
        <f t="shared" si="200"/>
        <v>44.092717565448872</v>
      </c>
      <c r="LA198">
        <v>2</v>
      </c>
      <c r="LB198">
        <v>0</v>
      </c>
      <c r="LE198" s="2" t="e">
        <v>#N/A</v>
      </c>
      <c r="LF198" s="2" t="e">
        <v>#N/A</v>
      </c>
      <c r="LG198" s="2" t="e">
        <v>#N/A</v>
      </c>
      <c r="LH198" s="2" t="e">
        <v>#N/A</v>
      </c>
      <c r="LI198" s="2" t="e">
        <v>#N/A</v>
      </c>
      <c r="LJ198" s="2" t="e">
        <v>#N/A</v>
      </c>
      <c r="LK198" s="2">
        <v>89.551445726418251</v>
      </c>
      <c r="LL198" s="2" t="e">
        <v>#N/A</v>
      </c>
      <c r="LM198" s="2" t="e">
        <v>#N/A</v>
      </c>
      <c r="LN198" s="2">
        <v>77.785660439059228</v>
      </c>
      <c r="LO198" s="2">
        <v>57.171694306399665</v>
      </c>
      <c r="LP198" s="2">
        <v>66.846413965208214</v>
      </c>
      <c r="LQ198" s="2" t="e">
        <v>#N/A</v>
      </c>
      <c r="LR198" s="2" t="e">
        <v>#N/A</v>
      </c>
      <c r="LS198" s="2" t="e">
        <v>#N/A</v>
      </c>
      <c r="LT198" s="2" t="e">
        <v>#N/A</v>
      </c>
      <c r="LU198" s="2" t="e">
        <v>#N/A</v>
      </c>
      <c r="LV198" s="2" t="e">
        <v>#N/A</v>
      </c>
      <c r="LW198" s="2" t="e">
        <v>#N/A</v>
      </c>
      <c r="LX198" s="2" t="e">
        <v>#N/A</v>
      </c>
      <c r="LY198" s="2">
        <v>78.707226688411239</v>
      </c>
      <c r="LZ198" s="2" t="e">
        <v>#N/A</v>
      </c>
      <c r="MA198" s="2" t="e">
        <v>#N/A</v>
      </c>
      <c r="MB198" s="2" t="e">
        <v>#N/A</v>
      </c>
      <c r="MC198" s="2" t="e">
        <v>#N/A</v>
      </c>
      <c r="MD198" s="2" t="e">
        <v>#N/A</v>
      </c>
      <c r="ME198" s="2" t="e">
        <v>#N/A</v>
      </c>
      <c r="MF198" s="2" t="e">
        <v>#N/A</v>
      </c>
      <c r="MG198" s="2" t="e">
        <v>#N/A</v>
      </c>
      <c r="MH198" s="2">
        <v>75.779892745724624</v>
      </c>
      <c r="MI198" s="2" t="e">
        <v>#N/A</v>
      </c>
      <c r="MJ198" s="2" t="e">
        <v>#N/A</v>
      </c>
      <c r="MK198" s="2" t="e">
        <v>#N/A</v>
      </c>
      <c r="ML198" s="2" t="e">
        <v>#N/A</v>
      </c>
      <c r="MM198" s="2" t="e">
        <v>#N/A</v>
      </c>
      <c r="MN198" s="2" t="e">
        <v>#N/A</v>
      </c>
      <c r="MO198" s="2" t="e">
        <v>#N/A</v>
      </c>
      <c r="MP198" s="2">
        <v>51.182605300215208</v>
      </c>
      <c r="MQ198" s="2" t="e">
        <v>#N/A</v>
      </c>
      <c r="MR198" s="2" t="e">
        <v>#N/A</v>
      </c>
      <c r="MS198" s="10" t="e">
        <v>#N/A</v>
      </c>
      <c r="MT198" s="2" t="e">
        <v>#N/A</v>
      </c>
      <c r="MU198" s="2" t="e">
        <v>#N/A</v>
      </c>
      <c r="MV198" s="2" t="e">
        <v>#N/A</v>
      </c>
      <c r="MX198" s="22" t="e">
        <v>#N/A</v>
      </c>
      <c r="MY198" s="22" t="e">
        <v>#N/A</v>
      </c>
      <c r="MZ198" s="22" t="e">
        <v>#N/A</v>
      </c>
      <c r="NA198" s="22" t="e">
        <v>#N/A</v>
      </c>
      <c r="NB198" s="22" t="e">
        <v>#N/A</v>
      </c>
      <c r="NC198" s="22" t="e">
        <v>#N/A</v>
      </c>
      <c r="ND198" s="22">
        <v>1</v>
      </c>
      <c r="NE198" s="22" t="e">
        <v>#N/A</v>
      </c>
      <c r="NF198" s="22" t="e">
        <v>#N/A</v>
      </c>
      <c r="NG198" s="22">
        <v>2</v>
      </c>
      <c r="NH198" s="23">
        <v>8</v>
      </c>
      <c r="NI198" s="22">
        <v>27</v>
      </c>
      <c r="NJ198" s="22" t="e">
        <v>#N/A</v>
      </c>
      <c r="NK198" s="22" t="e">
        <v>#N/A</v>
      </c>
      <c r="NL198" s="23" t="e">
        <v>#N/A</v>
      </c>
      <c r="NM198" s="3" t="e">
        <v>#N/A</v>
      </c>
      <c r="NN198" s="22" t="e">
        <v>#N/A</v>
      </c>
      <c r="NO198" s="22" t="e">
        <v>#N/A</v>
      </c>
      <c r="NP198" s="22" t="e">
        <v>#N/A</v>
      </c>
      <c r="NQ198" s="22" t="e">
        <v>#N/A</v>
      </c>
      <c r="NR198" s="23">
        <v>1</v>
      </c>
      <c r="NS198" s="22" t="e">
        <v>#N/A</v>
      </c>
      <c r="NT198" s="22" t="e">
        <v>#N/A</v>
      </c>
      <c r="NU198" s="23" t="e">
        <v>#N/A</v>
      </c>
      <c r="NV198" s="3" t="e">
        <v>#N/A</v>
      </c>
      <c r="NW198" s="22" t="e">
        <v>#N/A</v>
      </c>
      <c r="NX198" s="22" t="e">
        <v>#N/A</v>
      </c>
      <c r="NY198" s="22" t="e">
        <v>#N/A</v>
      </c>
      <c r="NZ198" s="22" t="e">
        <v>#N/A</v>
      </c>
      <c r="OA198" s="23">
        <v>12</v>
      </c>
      <c r="OB198" s="22" t="e">
        <v>#N/A</v>
      </c>
      <c r="OC198" s="22" t="e">
        <v>#N/A</v>
      </c>
      <c r="OD198" s="22" t="e">
        <v>#N/A</v>
      </c>
      <c r="OE198" s="22" t="e">
        <v>#N/A</v>
      </c>
      <c r="OF198" s="22" t="e">
        <v>#N/A</v>
      </c>
      <c r="OG198" s="22" t="e">
        <v>#N/A</v>
      </c>
      <c r="OH198" s="23" t="e">
        <v>#N/A</v>
      </c>
      <c r="OI198" s="22">
        <v>3</v>
      </c>
      <c r="OJ198" s="22" t="e">
        <v>#N/A</v>
      </c>
      <c r="OK198" s="22" t="e">
        <v>#N/A</v>
      </c>
      <c r="OL198" s="22" t="e">
        <v>#N/A</v>
      </c>
      <c r="OM198" s="23" t="e">
        <v>#N/A</v>
      </c>
      <c r="ON198" s="22" t="e">
        <v>#N/A</v>
      </c>
      <c r="OO198" s="22" t="e">
        <v>#N/A</v>
      </c>
      <c r="OQ198">
        <f t="shared" si="258"/>
        <v>-8</v>
      </c>
      <c r="OR198" s="23" t="e">
        <f t="shared" ca="1" si="321"/>
        <v>#N/A</v>
      </c>
      <c r="OS198" s="23" t="e">
        <f t="shared" ca="1" si="321"/>
        <v>#N/A</v>
      </c>
      <c r="OT198" s="23" t="e">
        <f t="shared" ca="1" si="321"/>
        <v>#N/A</v>
      </c>
      <c r="OU198" s="23" t="e">
        <f t="shared" ca="1" si="321"/>
        <v>#N/A</v>
      </c>
      <c r="OV198" s="23" t="e">
        <f t="shared" ca="1" si="321"/>
        <v>#N/A</v>
      </c>
      <c r="OW198" s="23" t="e">
        <f t="shared" ca="1" si="321"/>
        <v>#N/A</v>
      </c>
      <c r="OX198" s="23">
        <f t="shared" ca="1" si="321"/>
        <v>1.0334446458062061</v>
      </c>
      <c r="OY198" s="23" t="e">
        <f t="shared" ca="1" si="321"/>
        <v>#N/A</v>
      </c>
      <c r="OZ198" s="23" t="e">
        <f t="shared" ca="1" si="321"/>
        <v>#N/A</v>
      </c>
      <c r="PA198" s="23">
        <f t="shared" ca="1" si="295"/>
        <v>1.0034155659847974</v>
      </c>
      <c r="PB198" s="23">
        <f t="shared" ca="1" si="295"/>
        <v>1.0307510005469516</v>
      </c>
      <c r="PC198" s="23">
        <f t="shared" ca="1" si="295"/>
        <v>1.0490355843774981</v>
      </c>
      <c r="PD198" s="23" t="e">
        <f t="shared" ca="1" si="295"/>
        <v>#N/A</v>
      </c>
      <c r="PE198" s="23" t="e">
        <f t="shared" ca="1" si="295"/>
        <v>#N/A</v>
      </c>
      <c r="PF198" s="23" t="e">
        <f t="shared" ca="1" si="295"/>
        <v>#N/A</v>
      </c>
      <c r="PG198" s="23" t="e">
        <f t="shared" ca="1" si="295"/>
        <v>#N/A</v>
      </c>
      <c r="PH198" s="23" t="e">
        <f t="shared" ca="1" si="295"/>
        <v>#N/A</v>
      </c>
      <c r="PI198" s="23" t="e">
        <f t="shared" ca="1" si="295"/>
        <v>#N/A</v>
      </c>
      <c r="PJ198" s="23" t="e">
        <f t="shared" ca="1" si="264"/>
        <v>#N/A</v>
      </c>
      <c r="PK198" s="23" t="e">
        <f t="shared" ca="1" si="264"/>
        <v>#N/A</v>
      </c>
      <c r="PL198" s="23">
        <f t="shared" ca="1" si="264"/>
        <v>1.0384379452933385</v>
      </c>
      <c r="PM198" s="23" t="e">
        <f t="shared" ref="PM198:QB261" ca="1" si="324">LZ198/OFFSET(LZ198,$OQ198,0)</f>
        <v>#N/A</v>
      </c>
      <c r="PN198" s="23" t="e">
        <f t="shared" ca="1" si="324"/>
        <v>#N/A</v>
      </c>
      <c r="PO198" s="23" t="e">
        <f t="shared" ca="1" si="324"/>
        <v>#N/A</v>
      </c>
      <c r="PP198" s="23" t="e">
        <f t="shared" ca="1" si="262"/>
        <v>#N/A</v>
      </c>
      <c r="PQ198" s="23" t="e">
        <f t="shared" ca="1" si="262"/>
        <v>#N/A</v>
      </c>
      <c r="PR198" s="23" t="e">
        <f t="shared" ca="1" si="262"/>
        <v>#N/A</v>
      </c>
      <c r="PS198" s="23" t="e">
        <f t="shared" ca="1" si="262"/>
        <v>#N/A</v>
      </c>
      <c r="PT198" s="23" t="e">
        <f t="shared" ca="1" si="262"/>
        <v>#N/A</v>
      </c>
      <c r="PU198" s="23">
        <f t="shared" ca="1" si="262"/>
        <v>1.0180101967436455</v>
      </c>
      <c r="PV198" s="23" t="e">
        <f t="shared" ca="1" si="262"/>
        <v>#N/A</v>
      </c>
      <c r="PW198" s="23" t="e">
        <f t="shared" ca="1" si="262"/>
        <v>#N/A</v>
      </c>
      <c r="PX198" s="23" t="e">
        <f t="shared" ca="1" si="262"/>
        <v>#N/A</v>
      </c>
      <c r="PY198" s="23" t="e">
        <f t="shared" ca="1" si="292"/>
        <v>#N/A</v>
      </c>
      <c r="PZ198" s="23" t="e">
        <f t="shared" ca="1" si="292"/>
        <v>#N/A</v>
      </c>
      <c r="QA198" s="23" t="e">
        <f t="shared" ca="1" si="273"/>
        <v>#N/A</v>
      </c>
      <c r="QB198" s="23" t="e">
        <f t="shared" ca="1" si="273"/>
        <v>#N/A</v>
      </c>
      <c r="QC198" s="23">
        <f t="shared" ca="1" si="273"/>
        <v>1.0133738964506995</v>
      </c>
      <c r="QD198" s="23" t="e">
        <f t="shared" ca="1" si="273"/>
        <v>#N/A</v>
      </c>
      <c r="QE198" s="23" t="e">
        <f t="shared" ca="1" si="273"/>
        <v>#N/A</v>
      </c>
      <c r="QF198" s="23" t="e">
        <f t="shared" ca="1" si="273"/>
        <v>#N/A</v>
      </c>
      <c r="QG198" s="23" t="e">
        <f t="shared" ca="1" si="273"/>
        <v>#N/A</v>
      </c>
      <c r="QH198" s="23" t="e">
        <f t="shared" ca="1" si="273"/>
        <v>#N/A</v>
      </c>
      <c r="QI198" s="23" t="e">
        <f t="shared" ca="1" si="273"/>
        <v>#N/A</v>
      </c>
      <c r="QJ198" s="26" t="e">
        <f t="shared" ca="1" si="211"/>
        <v>#N/A</v>
      </c>
    </row>
    <row r="199" spans="1:452" x14ac:dyDescent="0.35">
      <c r="A199" t="s">
        <v>1264</v>
      </c>
      <c r="B199" s="25">
        <v>38261</v>
      </c>
      <c r="C199" t="s">
        <v>818</v>
      </c>
      <c r="D199" s="2">
        <v>78.099999999999994</v>
      </c>
      <c r="E199" s="2">
        <v>76.900000000000006</v>
      </c>
      <c r="F199" s="2">
        <v>1.2</v>
      </c>
      <c r="G199" s="2">
        <v>81.400000000000006</v>
      </c>
      <c r="H199" s="2">
        <v>76.807746622006476</v>
      </c>
      <c r="I199" s="2">
        <v>81.27759748825784</v>
      </c>
      <c r="J199" s="2">
        <v>83.7</v>
      </c>
      <c r="K199" s="2">
        <v>69.599999999999994</v>
      </c>
      <c r="L199" s="2">
        <v>69.577662223206318</v>
      </c>
      <c r="M199" s="2">
        <v>75.3</v>
      </c>
      <c r="N199" s="2">
        <v>74.400000000000006</v>
      </c>
      <c r="O199" s="2">
        <v>69.8</v>
      </c>
      <c r="P199" s="2">
        <v>67.7</v>
      </c>
      <c r="Q199" s="2">
        <v>127.5</v>
      </c>
      <c r="R199" s="2">
        <v>72.2</v>
      </c>
      <c r="S199" s="2">
        <v>74.400000000000006</v>
      </c>
      <c r="T199" s="2">
        <v>42.9</v>
      </c>
      <c r="U199" s="2">
        <v>51.6</v>
      </c>
      <c r="V199" s="2">
        <v>77.400000000000006</v>
      </c>
      <c r="W199" s="2">
        <v>39.9</v>
      </c>
      <c r="X199" s="2">
        <v>102</v>
      </c>
      <c r="Y199" s="2" t="e">
        <v>#N/A</v>
      </c>
      <c r="Z199" s="2">
        <v>52</v>
      </c>
      <c r="AA199" s="2">
        <v>85.4</v>
      </c>
      <c r="AB199" s="2">
        <v>126.9</v>
      </c>
      <c r="AC199" s="2">
        <v>121.8</v>
      </c>
      <c r="AD199" s="2">
        <v>75.7</v>
      </c>
      <c r="AE199" s="2">
        <v>127.9</v>
      </c>
      <c r="AF199" s="2">
        <v>81.5</v>
      </c>
      <c r="AG199" s="22">
        <v>533</v>
      </c>
      <c r="AH199" s="22">
        <v>467</v>
      </c>
      <c r="AI199" s="22">
        <v>152</v>
      </c>
      <c r="AJ199" s="22">
        <v>26</v>
      </c>
      <c r="AK199" s="22">
        <v>26</v>
      </c>
      <c r="AL199" s="22">
        <v>7</v>
      </c>
      <c r="AM199" s="22">
        <v>16</v>
      </c>
      <c r="AN199" s="22">
        <v>18</v>
      </c>
      <c r="AO199" s="22">
        <v>54</v>
      </c>
      <c r="AP199" s="22">
        <v>32</v>
      </c>
      <c r="AQ199" s="22">
        <v>20</v>
      </c>
      <c r="AR199" s="2">
        <v>70</v>
      </c>
      <c r="AS199" s="2">
        <v>62.1</v>
      </c>
      <c r="AT199" s="2">
        <v>127.5</v>
      </c>
      <c r="AU199" s="2">
        <v>61.4</v>
      </c>
      <c r="AV199" s="2">
        <v>82.8</v>
      </c>
      <c r="AW199" s="2">
        <v>74.2</v>
      </c>
      <c r="AX199" s="2">
        <v>72.2</v>
      </c>
      <c r="AY199" s="2">
        <v>88.5</v>
      </c>
      <c r="AZ199" s="2">
        <v>99.3</v>
      </c>
      <c r="BA199" s="2">
        <v>39.9</v>
      </c>
      <c r="BB199" s="2">
        <v>72.3</v>
      </c>
      <c r="BC199" s="2">
        <v>80.5</v>
      </c>
      <c r="BD199" s="3" t="e">
        <v>#N/A</v>
      </c>
      <c r="BE199" s="3" t="e">
        <v>#N/A</v>
      </c>
      <c r="BF199" s="3" t="e">
        <v>#N/A</v>
      </c>
      <c r="BG199" s="3" t="e">
        <v>#N/A</v>
      </c>
      <c r="BH199" s="3" t="e">
        <v>#N/A</v>
      </c>
      <c r="BI199" s="2">
        <v>188.6</v>
      </c>
      <c r="BJ199" s="2">
        <v>3.3</v>
      </c>
      <c r="BK199" s="2">
        <v>2.1</v>
      </c>
      <c r="BL199" s="2">
        <v>71.400000000000006</v>
      </c>
      <c r="BM199" s="2">
        <v>77.599999999999994</v>
      </c>
      <c r="BN199" s="10">
        <v>372</v>
      </c>
      <c r="BO199" s="3">
        <v>99.82</v>
      </c>
      <c r="BP199" s="22">
        <v>1.8065</v>
      </c>
      <c r="BQ199" s="3">
        <v>49.776666666666664</v>
      </c>
      <c r="BR199" s="23">
        <v>6.3919047619047626</v>
      </c>
      <c r="BS199" s="2">
        <v>51.6</v>
      </c>
      <c r="BT199" s="3">
        <v>59.69</v>
      </c>
      <c r="BU199" s="2">
        <v>1.9</v>
      </c>
      <c r="BV199" s="2">
        <v>2</v>
      </c>
      <c r="BW199" s="2">
        <v>5.5</v>
      </c>
      <c r="BX199" s="2">
        <v>3.8</v>
      </c>
      <c r="BY199" s="23">
        <v>190.8</v>
      </c>
      <c r="BZ199" s="2">
        <v>96.2</v>
      </c>
      <c r="CA199" s="2">
        <v>80.7</v>
      </c>
      <c r="CB199" s="3">
        <v>86.85</v>
      </c>
      <c r="CC199" s="2">
        <v>83.3</v>
      </c>
      <c r="CD199" s="2">
        <v>105.2</v>
      </c>
      <c r="CE199" s="2">
        <v>95.814296045587028</v>
      </c>
      <c r="CF199" s="3">
        <v>86.850837811915085</v>
      </c>
      <c r="CG199" s="2">
        <v>83.378875759349896</v>
      </c>
      <c r="CH199" s="23">
        <v>197.89972216659683</v>
      </c>
      <c r="CI199" s="3">
        <v>86.760679045222119</v>
      </c>
      <c r="CM199" s="2">
        <f t="shared" si="196"/>
        <v>27.554202417197157</v>
      </c>
      <c r="CN199" s="2">
        <f t="shared" si="196"/>
        <v>3.5382810749542002</v>
      </c>
      <c r="CO199" s="2">
        <f t="shared" si="197"/>
        <v>116.84930546946165</v>
      </c>
      <c r="CR199" s="2">
        <f t="shared" si="201"/>
        <v>0.25673940949934354</v>
      </c>
      <c r="CS199" s="2">
        <f t="shared" si="201"/>
        <v>0.26075619295958646</v>
      </c>
      <c r="CT199" s="2">
        <f t="shared" si="202"/>
        <v>0.12300123001231063</v>
      </c>
      <c r="CU199" s="2">
        <f t="shared" si="202"/>
        <v>0.26475798825467978</v>
      </c>
      <c r="CV199" s="2">
        <f t="shared" si="202"/>
        <v>8.3012743635652642E-2</v>
      </c>
      <c r="CW199" s="2">
        <f t="shared" si="203"/>
        <v>0.1434720229555155</v>
      </c>
      <c r="CX199" s="2">
        <f t="shared" si="204"/>
        <v>0.43290043290042884</v>
      </c>
      <c r="CY199" s="2">
        <f t="shared" si="244"/>
        <v>2.19780219780221</v>
      </c>
      <c r="CZ199" s="2">
        <f t="shared" si="208"/>
        <v>1.9002375296912046</v>
      </c>
      <c r="DA199" s="2">
        <f t="shared" si="209"/>
        <v>-1.3219284603421375</v>
      </c>
      <c r="DB199" s="2">
        <f t="shared" si="210"/>
        <v>0.51948051948052687</v>
      </c>
      <c r="DC199" s="2"/>
      <c r="DF199" s="2">
        <f t="shared" si="205"/>
        <v>3.2237704756368446</v>
      </c>
      <c r="DG199" s="2">
        <f t="shared" si="205"/>
        <v>1.0007136685742601</v>
      </c>
      <c r="DH199" s="2">
        <f t="shared" si="206"/>
        <v>4.53771945321777</v>
      </c>
      <c r="DI199" s="2">
        <f t="shared" si="299"/>
        <v>5.5530091440292972</v>
      </c>
      <c r="DJ199" s="2">
        <f t="shared" si="299"/>
        <v>10.19248211136019</v>
      </c>
      <c r="DM199" s="2"/>
      <c r="DN199" s="2">
        <f t="shared" si="245"/>
        <v>1.1842105263157969</v>
      </c>
      <c r="DO199" s="2">
        <f t="shared" si="212"/>
        <v>0.86741016109046198</v>
      </c>
      <c r="DP199" s="2">
        <f t="shared" si="246"/>
        <v>-0.47562425683708859</v>
      </c>
      <c r="DQ199" s="2"/>
      <c r="DR199" s="2">
        <f t="shared" si="247"/>
        <v>3.2640949554895973</v>
      </c>
      <c r="DS199" s="2">
        <f t="shared" si="248"/>
        <v>2.9065111134995472</v>
      </c>
      <c r="DT199" s="2" t="e">
        <v>#N/A</v>
      </c>
      <c r="DU199" s="2" t="e">
        <v>#N/A</v>
      </c>
      <c r="DV199" s="2">
        <f t="shared" si="213"/>
        <v>-0.56980056980058258</v>
      </c>
      <c r="DW199" s="2">
        <f t="shared" si="249"/>
        <v>-5.2748885586924139</v>
      </c>
      <c r="DX199" s="2">
        <f t="shared" si="250"/>
        <v>8.6075949367088622</v>
      </c>
      <c r="DY199" s="2">
        <f t="shared" si="251"/>
        <v>3.4383954154727947</v>
      </c>
      <c r="DZ199" s="2">
        <f t="shared" si="252"/>
        <v>9.7345132743362974</v>
      </c>
      <c r="EA199" s="2">
        <f t="shared" si="319"/>
        <v>-8.8339222614840942</v>
      </c>
      <c r="EB199" s="2">
        <f t="shared" si="319"/>
        <v>2.3809523809523947</v>
      </c>
      <c r="EC199" s="2">
        <f t="shared" si="319"/>
        <v>5.0000000000000044</v>
      </c>
      <c r="ED199" s="2">
        <f t="shared" si="319"/>
        <v>1.1904761904761862</v>
      </c>
      <c r="EE199" s="2" t="e">
        <f t="shared" si="319"/>
        <v>#N/A</v>
      </c>
      <c r="EF199" s="2">
        <f t="shared" si="293"/>
        <v>-0.952380952380949</v>
      </c>
      <c r="EG199" s="2">
        <f t="shared" si="293"/>
        <v>2.2754491017964229</v>
      </c>
      <c r="EH199" s="2">
        <f t="shared" si="293"/>
        <v>-6.2776957163958595</v>
      </c>
      <c r="EI199" s="2">
        <f t="shared" si="275"/>
        <v>-0.70921985815602939</v>
      </c>
      <c r="EJ199" s="2">
        <f t="shared" si="275"/>
        <v>1.9704433497536922</v>
      </c>
      <c r="EK199" s="2">
        <f t="shared" si="275"/>
        <v>-5.2748885586924139</v>
      </c>
      <c r="EL199" s="2">
        <f t="shared" si="275"/>
        <v>4.421768707482987</v>
      </c>
      <c r="EM199" s="2">
        <f t="shared" si="275"/>
        <v>-0.36101083032490378</v>
      </c>
      <c r="EN199" s="2">
        <f t="shared" si="275"/>
        <v>1.3661202185792254</v>
      </c>
      <c r="EO199" s="2">
        <f t="shared" si="240"/>
        <v>3.4383954154727947</v>
      </c>
      <c r="EP199" s="2">
        <f t="shared" si="240"/>
        <v>-2.1017699115044364</v>
      </c>
      <c r="EQ199" s="2">
        <f t="shared" si="240"/>
        <v>-0.99700897308075964</v>
      </c>
      <c r="ER199" s="2">
        <f t="shared" si="240"/>
        <v>5.0000000000000044</v>
      </c>
      <c r="ES199" s="2">
        <f t="shared" si="240"/>
        <v>2.8449502133712556</v>
      </c>
      <c r="ET199" s="2">
        <f t="shared" si="240"/>
        <v>3.0729833546734975</v>
      </c>
      <c r="EU199" s="2">
        <f t="shared" si="198"/>
        <v>3.3</v>
      </c>
      <c r="EV199" s="2">
        <f t="shared" si="198"/>
        <v>2.1</v>
      </c>
      <c r="EW199" s="2">
        <f t="shared" si="253"/>
        <v>6.8862275449101951</v>
      </c>
      <c r="EX199" s="2">
        <f t="shared" si="253"/>
        <v>5.1490514905148999</v>
      </c>
      <c r="EY199" s="2">
        <f t="shared" si="254"/>
        <v>56.226395892423284</v>
      </c>
      <c r="EZ199" s="2">
        <f t="shared" si="254"/>
        <v>27.795496849475377</v>
      </c>
      <c r="FA199" s="2">
        <f t="shared" si="255"/>
        <v>20.843091334894616</v>
      </c>
      <c r="FB199" s="2">
        <f t="shared" si="281"/>
        <v>3.1909140075716547</v>
      </c>
      <c r="FC199" s="2">
        <f t="shared" si="281"/>
        <v>0.52246603970742544</v>
      </c>
      <c r="FD199" s="2">
        <f t="shared" si="281"/>
        <v>1.7654476670870167</v>
      </c>
      <c r="FE199" s="2">
        <f t="shared" si="280"/>
        <v>2.1284101599247318</v>
      </c>
      <c r="FF199" s="2">
        <f t="shared" si="280"/>
        <v>1.9583843329253225</v>
      </c>
      <c r="FG199" s="2">
        <f t="shared" si="280"/>
        <v>2.235179786200181</v>
      </c>
      <c r="FH199" s="2">
        <v>4.2</v>
      </c>
      <c r="FI199" s="2">
        <v>3.7</v>
      </c>
      <c r="FL199" s="2">
        <f t="shared" si="300"/>
        <v>0.28587458612330252</v>
      </c>
      <c r="FM199" s="2">
        <f t="shared" si="300"/>
        <v>0.17689803760958522</v>
      </c>
      <c r="FN199" s="2">
        <f t="shared" si="229"/>
        <v>0.78892818609712645</v>
      </c>
      <c r="FQ199" s="2">
        <f t="shared" si="301"/>
        <v>1.1484111530692953</v>
      </c>
      <c r="FR199" s="2">
        <f t="shared" si="301"/>
        <v>0.70947194062234153</v>
      </c>
      <c r="FS199" s="2">
        <f t="shared" si="231"/>
        <v>3.1932540067346027</v>
      </c>
      <c r="FT199" s="2">
        <f t="shared" si="302"/>
        <v>1.8982405942271852</v>
      </c>
      <c r="FU199" s="2">
        <f t="shared" si="302"/>
        <v>1.7594986925657974</v>
      </c>
      <c r="FX199" s="2">
        <f t="shared" si="322"/>
        <v>1.0544859599988632</v>
      </c>
      <c r="FY199" s="2">
        <f t="shared" si="322"/>
        <v>0.8821958117241957</v>
      </c>
      <c r="FZ199" s="2">
        <f t="shared" si="242"/>
        <v>3.2723679242088188</v>
      </c>
      <c r="GA199" s="2">
        <f t="shared" si="323"/>
        <v>2.2069300686763826</v>
      </c>
      <c r="GB199" s="2">
        <f t="shared" si="323"/>
        <v>1.8776194742843311</v>
      </c>
      <c r="GE199" s="2"/>
      <c r="GF199" s="2"/>
      <c r="GG199" s="2">
        <f t="shared" si="291"/>
        <v>41.250524168311252</v>
      </c>
      <c r="GH199" s="2">
        <f t="shared" si="291"/>
        <v>7.2047437224124433</v>
      </c>
      <c r="GI199" s="2">
        <f t="shared" si="260"/>
        <v>16.185897435897445</v>
      </c>
      <c r="GJ199" s="2">
        <f t="shared" si="261"/>
        <v>3.3201189296332867</v>
      </c>
      <c r="GK199" s="2">
        <v>4</v>
      </c>
      <c r="GN199" s="2">
        <f t="shared" si="320"/>
        <v>9.9999999999999867E-2</v>
      </c>
      <c r="GQ199" s="2">
        <f t="shared" si="294"/>
        <v>-0.8</v>
      </c>
      <c r="GT199" s="27">
        <f t="shared" ca="1" si="305"/>
        <v>100.14792899408285</v>
      </c>
      <c r="GU199" s="27">
        <f t="shared" ca="1" si="306"/>
        <v>109.57290132547864</v>
      </c>
      <c r="GV199" s="27">
        <f t="shared" ca="1" si="306"/>
        <v>108.06045340050376</v>
      </c>
      <c r="GW199" s="27">
        <f t="shared" ca="1" si="307"/>
        <v>99.40617577197149</v>
      </c>
      <c r="GX199" s="27">
        <f t="shared" ca="1" si="307"/>
        <v>102.65486725663717</v>
      </c>
      <c r="GY199" s="27">
        <f t="shared" ca="1" si="308"/>
        <v>100.91863517060369</v>
      </c>
      <c r="GZ199" s="27">
        <f t="shared" ca="1" si="309"/>
        <v>78.419452887538</v>
      </c>
      <c r="HA199" s="27">
        <f t="shared" ca="1" si="310"/>
        <v>96.897374701670628</v>
      </c>
      <c r="HB199" s="27">
        <f t="shared" ca="1" si="310"/>
        <v>103.9835164835165</v>
      </c>
      <c r="HC199" s="27">
        <f t="shared" ca="1" si="310"/>
        <v>95.163690476190482</v>
      </c>
      <c r="HD199" s="27">
        <f t="shared" ca="1" si="303"/>
        <v>96.793349168646074</v>
      </c>
      <c r="HE199" s="27">
        <f t="shared" ca="1" si="311"/>
        <v>94.279346210995556</v>
      </c>
      <c r="HG199" s="27">
        <f t="shared" ca="1" si="312"/>
        <v>100</v>
      </c>
      <c r="HH199" s="27">
        <f t="shared" ca="1" si="313"/>
        <v>100.14749262536876</v>
      </c>
      <c r="HI199" s="27">
        <f t="shared" ca="1" si="313"/>
        <v>100.50632911392405</v>
      </c>
      <c r="HJ199" s="27">
        <f t="shared" ca="1" si="314"/>
        <v>100.11890606420928</v>
      </c>
      <c r="HK199" s="27">
        <f t="shared" ca="1" si="314"/>
        <v>100.59347181008901</v>
      </c>
      <c r="HL199" s="27">
        <f t="shared" ca="1" si="315"/>
        <v>100.26315789473685</v>
      </c>
      <c r="HM199" s="27">
        <f t="shared" ca="1" si="316"/>
        <v>116.25441696113073</v>
      </c>
      <c r="HN199" s="27">
        <f t="shared" ca="1" si="317"/>
        <v>97.89719626168224</v>
      </c>
      <c r="HO199" s="27">
        <f t="shared" ca="1" si="317"/>
        <v>100.69156293222683</v>
      </c>
      <c r="HP199" s="27">
        <f t="shared" ca="1" si="317"/>
        <v>99.261447562776965</v>
      </c>
      <c r="HQ199" s="27">
        <f t="shared" ca="1" si="304"/>
        <v>103.5670356703567</v>
      </c>
      <c r="HR199" s="27">
        <f t="shared" ca="1" si="318"/>
        <v>99.409158050221563</v>
      </c>
      <c r="HT199" s="27">
        <f t="shared" ca="1" si="296"/>
        <v>157.32481431195586</v>
      </c>
      <c r="HU199" s="27">
        <f t="shared" ca="1" si="296"/>
        <v>27.444401913875598</v>
      </c>
      <c r="HV199" s="27">
        <f t="shared" ca="1" si="296"/>
        <v>28.277981776145786</v>
      </c>
      <c r="HW199" s="27">
        <f t="shared" ca="1" si="297"/>
        <v>527.12537928451013</v>
      </c>
      <c r="HX199" s="27">
        <f t="shared" ca="1" si="297"/>
        <v>471.5900646913185</v>
      </c>
      <c r="HY199" s="27">
        <f t="shared" ca="1" si="233"/>
        <v>1000.0000000000001</v>
      </c>
      <c r="HZ199" s="27">
        <f t="shared" ca="1" si="298"/>
        <v>5.4222610468078907</v>
      </c>
      <c r="IA199" s="27">
        <f t="shared" ca="1" si="298"/>
        <v>16.118083267871167</v>
      </c>
      <c r="IB199" s="27">
        <f t="shared" ca="1" si="298"/>
        <v>17.34896013214205</v>
      </c>
      <c r="IC199" s="27">
        <f t="shared" ca="1" si="298"/>
        <v>51.749898351027781</v>
      </c>
      <c r="ID199" s="27">
        <f t="shared" ca="1" si="298"/>
        <v>25.765049634763059</v>
      </c>
      <c r="IE199" s="27">
        <f t="shared" ca="1" si="298"/>
        <v>17.615378109261467</v>
      </c>
      <c r="IG199" s="28">
        <f t="shared" ca="1" si="217"/>
        <v>2.2544378698225818E-2</v>
      </c>
      <c r="IH199" s="28">
        <f t="shared" ca="1" si="217"/>
        <v>0.25359826933782498</v>
      </c>
      <c r="II199" s="28">
        <f t="shared" ca="1" si="217"/>
        <v>0.22444125857572447</v>
      </c>
      <c r="IJ199" s="28">
        <f t="shared" ca="1" si="218"/>
        <v>-0.25466282595822531</v>
      </c>
      <c r="IK199" s="24">
        <f t="shared" ca="1" si="234"/>
        <v>-0.75524673257000063</v>
      </c>
      <c r="IL199" s="28">
        <f t="shared" ca="1" si="219"/>
        <v>1.5229611102904641</v>
      </c>
      <c r="IM199" s="28">
        <f t="shared" ca="1" si="235"/>
        <v>1.1842105263158156</v>
      </c>
      <c r="IN199" s="3">
        <f t="shared" ca="1" si="236"/>
        <v>1.2682982843322388</v>
      </c>
      <c r="IO199" s="2">
        <f t="shared" si="256"/>
        <v>1.2</v>
      </c>
      <c r="IQ199" s="2">
        <f t="shared" ca="1" si="220"/>
        <v>0.50058390661177532</v>
      </c>
      <c r="IS199" s="3">
        <f t="shared" ca="1" si="221"/>
        <v>7.3334147330497174E-2</v>
      </c>
      <c r="IT199" s="3">
        <f t="shared" ca="1" si="222"/>
        <v>3.7967497611790968E-2</v>
      </c>
      <c r="IU199" s="3">
        <f t="shared" si="223"/>
        <v>9.9999999999999867E-2</v>
      </c>
      <c r="IV199" s="3">
        <f t="shared" ca="1" si="224"/>
        <v>-1.1301644942288275E-2</v>
      </c>
      <c r="IX199" s="28">
        <f ca="1">$HL199/100*(GZ199-100)*AL199/1000+(HM199-100)*HZ199/$HY199</f>
        <v>-6.3325674254498296E-2</v>
      </c>
      <c r="IY199" s="28">
        <f ca="1">$HL199/100*(HA199-100)*AM199/1000+(HN199-100)*IA199/$HY199</f>
        <v>-8.3665807378132895E-2</v>
      </c>
      <c r="IZ199" s="28">
        <f ca="1">$HL199/100*(HB199-100)*AN199/1000+(HO199-100)*IB199/$HY199</f>
        <v>8.3889887329428772E-2</v>
      </c>
      <c r="JA199" s="28">
        <f ca="1">$HL199/100*(HC199-100)*AO199/1000+(HP199-100)*IC199/$HY199</f>
        <v>-0.30006799287650388</v>
      </c>
      <c r="JB199" s="28">
        <f ca="1">$HL199/100*(HD199-100)*AP199/1000+(HQ199-100)*ID199/$HY199</f>
        <v>-1.0978009261834176E-2</v>
      </c>
      <c r="JC199" s="28">
        <f ca="1">$HL199/100*(HE199-100)*AQ199/1000+(HR199-100)*IE199/$HY199</f>
        <v>-0.12512206716977589</v>
      </c>
      <c r="JE199" s="3">
        <f t="shared" ca="1" si="268"/>
        <v>-1.2139498332504495E-2</v>
      </c>
      <c r="JF199" s="3">
        <f t="shared" ca="1" si="268"/>
        <v>5.4941509405869171E-3</v>
      </c>
      <c r="JG199" s="3">
        <f t="shared" ca="1" si="268"/>
        <v>7.495492582369867E-3</v>
      </c>
      <c r="JH199" s="3">
        <f t="shared" ca="1" si="268"/>
        <v>3.1011641941000812E-2</v>
      </c>
      <c r="JI199" s="3">
        <f t="shared" ca="1" si="268"/>
        <v>-1.307547503754336E-3</v>
      </c>
      <c r="JJ199" s="3">
        <f t="shared" ca="1" si="268"/>
        <v>-2.3892318398720164E-2</v>
      </c>
      <c r="JK199" s="3">
        <f>IO199-IO198</f>
        <v>9.9999999999999867E-2</v>
      </c>
      <c r="JL199" s="3">
        <f t="shared" ca="1" si="226"/>
        <v>0.10464400575013449</v>
      </c>
      <c r="JN199" s="10">
        <f>COUNTIF(EI199:ET199,"&gt;2")</f>
        <v>5</v>
      </c>
      <c r="JP199" s="2">
        <f>AVERAGE(CS199,CS187,CS175,CS163,CS151,CS139,CS127,CS115,CS103,CS91)</f>
        <v>-2.9539229272239342E-3</v>
      </c>
      <c r="JQ199" s="2">
        <f>CS199-JP199</f>
        <v>0.26371011588681037</v>
      </c>
      <c r="JR199" s="2">
        <f>AVERAGE(CT199,CT187,CT175,CT163,CT151,CT139,CT127,CT115,CT103,CT91)</f>
        <v>2.4138869095099845E-2</v>
      </c>
      <c r="JS199" s="2">
        <f>CT199-JR199</f>
        <v>9.886236091721079E-2</v>
      </c>
      <c r="KH199" s="2">
        <f>(DN199*$DN$4)+(FB199*$FB$3)+(FC199*$FC$3)+(FD199*$FD$3)+(FE199*$FE$3)+(FF199*$FF$3)+(FG199*$FG$3)</f>
        <v>2.3772340630282729</v>
      </c>
      <c r="KI199" s="2">
        <f>F199-KH199</f>
        <v>-1.1772340630282729</v>
      </c>
      <c r="KJ199" s="2">
        <f>MAX(DN199,FB199:FG199)</f>
        <v>3.1909140075716547</v>
      </c>
      <c r="KK199" s="2">
        <f>MIN(DN199,FB199:FG199)</f>
        <v>0.52246603970742544</v>
      </c>
      <c r="KL199" s="2">
        <f t="shared" si="257"/>
        <v>2.6684479678642292</v>
      </c>
      <c r="KO199" s="2">
        <f>BO199</f>
        <v>99.82</v>
      </c>
      <c r="KP199" s="2">
        <f>100*((BO193/BO181)-1)</f>
        <v>6.3678999478895326</v>
      </c>
      <c r="KQ199" s="2">
        <f t="shared" si="263"/>
        <v>6.3678999478895326</v>
      </c>
      <c r="KR199" s="2">
        <f>100*((BO187/BO175)-1)</f>
        <v>-4.7206070759830414</v>
      </c>
      <c r="KS199" s="2">
        <f t="shared" si="274"/>
        <v>-4.7206070759830414</v>
      </c>
      <c r="KT199" s="3">
        <f>BP199</f>
        <v>1.8065</v>
      </c>
      <c r="KU199" s="3">
        <f>BQ199</f>
        <v>49.776666666666664</v>
      </c>
      <c r="KV199" s="3">
        <f t="shared" si="207"/>
        <v>27.554202417197157</v>
      </c>
      <c r="KW199" s="2">
        <f t="shared" si="200"/>
        <v>69.852674614145002</v>
      </c>
      <c r="KX199" s="2">
        <f t="shared" si="200"/>
        <v>50.406834556877619</v>
      </c>
      <c r="LA199">
        <v>2</v>
      </c>
      <c r="LB199">
        <v>0</v>
      </c>
      <c r="LE199" s="2" t="e">
        <v>#N/A</v>
      </c>
      <c r="LF199" s="2" t="e">
        <v>#N/A</v>
      </c>
      <c r="LG199" s="2" t="e">
        <v>#N/A</v>
      </c>
      <c r="LH199" s="2" t="e">
        <v>#N/A</v>
      </c>
      <c r="LI199" s="2" t="e">
        <v>#N/A</v>
      </c>
      <c r="LJ199" s="2" t="e">
        <v>#N/A</v>
      </c>
      <c r="LK199" s="2">
        <v>89.707376643284775</v>
      </c>
      <c r="LL199" s="2" t="e">
        <v>#N/A</v>
      </c>
      <c r="LM199" s="2" t="e">
        <v>#N/A</v>
      </c>
      <c r="LN199" s="2">
        <v>80.201913614656135</v>
      </c>
      <c r="LO199" s="2">
        <v>57.25000233793272</v>
      </c>
      <c r="LP199" s="2">
        <v>67.055898780383004</v>
      </c>
      <c r="LQ199" s="2" t="e">
        <v>#N/A</v>
      </c>
      <c r="LR199" s="2" t="e">
        <v>#N/A</v>
      </c>
      <c r="LS199" s="2" t="e">
        <v>#N/A</v>
      </c>
      <c r="LT199" s="2" t="e">
        <v>#N/A</v>
      </c>
      <c r="LU199" s="2" t="e">
        <v>#N/A</v>
      </c>
      <c r="LV199" s="2" t="e">
        <v>#N/A</v>
      </c>
      <c r="LW199" s="2" t="e">
        <v>#N/A</v>
      </c>
      <c r="LX199" s="2" t="e">
        <v>#N/A</v>
      </c>
      <c r="LY199" s="2">
        <v>79.233915632355291</v>
      </c>
      <c r="LZ199" s="2" t="e">
        <v>#N/A</v>
      </c>
      <c r="MA199" s="2" t="e">
        <v>#N/A</v>
      </c>
      <c r="MB199" s="2" t="e">
        <v>#N/A</v>
      </c>
      <c r="MC199" s="2" t="e">
        <v>#N/A</v>
      </c>
      <c r="MD199" s="2" t="e">
        <v>#N/A</v>
      </c>
      <c r="ME199" s="2" t="e">
        <v>#N/A</v>
      </c>
      <c r="MF199" s="2" t="e">
        <v>#N/A</v>
      </c>
      <c r="MG199" s="2" t="e">
        <v>#N/A</v>
      </c>
      <c r="MH199" s="2">
        <v>76.062726540961407</v>
      </c>
      <c r="MI199" s="2" t="e">
        <v>#N/A</v>
      </c>
      <c r="MJ199" s="2" t="e">
        <v>#N/A</v>
      </c>
      <c r="MK199" s="2" t="e">
        <v>#N/A</v>
      </c>
      <c r="ML199" s="2" t="e">
        <v>#N/A</v>
      </c>
      <c r="MM199" s="2" t="e">
        <v>#N/A</v>
      </c>
      <c r="MN199" s="2" t="e">
        <v>#N/A</v>
      </c>
      <c r="MO199" s="2" t="e">
        <v>#N/A</v>
      </c>
      <c r="MP199" s="2">
        <v>51.164645815553371</v>
      </c>
      <c r="MQ199" s="2" t="e">
        <v>#N/A</v>
      </c>
      <c r="MR199" s="2" t="e">
        <v>#N/A</v>
      </c>
      <c r="MS199" s="10" t="e">
        <v>#N/A</v>
      </c>
      <c r="MT199" s="2" t="e">
        <v>#N/A</v>
      </c>
      <c r="MU199" s="2" t="e">
        <v>#N/A</v>
      </c>
      <c r="MV199" s="2" t="e">
        <v>#N/A</v>
      </c>
      <c r="MX199" s="22" t="e">
        <v>#N/A</v>
      </c>
      <c r="MY199" s="22" t="e">
        <v>#N/A</v>
      </c>
      <c r="MZ199" s="22" t="e">
        <v>#N/A</v>
      </c>
      <c r="NA199" s="22" t="e">
        <v>#N/A</v>
      </c>
      <c r="NB199" s="22" t="e">
        <v>#N/A</v>
      </c>
      <c r="NC199" s="22" t="e">
        <v>#N/A</v>
      </c>
      <c r="ND199" s="22">
        <v>1</v>
      </c>
      <c r="NE199" s="22" t="e">
        <v>#N/A</v>
      </c>
      <c r="NF199" s="22" t="e">
        <v>#N/A</v>
      </c>
      <c r="NG199" s="22">
        <v>2</v>
      </c>
      <c r="NH199" s="23">
        <v>8</v>
      </c>
      <c r="NI199" s="22">
        <v>27</v>
      </c>
      <c r="NJ199" s="22" t="e">
        <v>#N/A</v>
      </c>
      <c r="NK199" s="22" t="e">
        <v>#N/A</v>
      </c>
      <c r="NL199" s="23" t="e">
        <v>#N/A</v>
      </c>
      <c r="NM199" s="3" t="e">
        <v>#N/A</v>
      </c>
      <c r="NN199" s="22" t="e">
        <v>#N/A</v>
      </c>
      <c r="NO199" s="22" t="e">
        <v>#N/A</v>
      </c>
      <c r="NP199" s="22" t="e">
        <v>#N/A</v>
      </c>
      <c r="NQ199" s="22" t="e">
        <v>#N/A</v>
      </c>
      <c r="NR199" s="23">
        <v>1</v>
      </c>
      <c r="NS199" s="22" t="e">
        <v>#N/A</v>
      </c>
      <c r="NT199" s="22" t="e">
        <v>#N/A</v>
      </c>
      <c r="NU199" s="23" t="e">
        <v>#N/A</v>
      </c>
      <c r="NV199" s="3" t="e">
        <v>#N/A</v>
      </c>
      <c r="NW199" s="22" t="e">
        <v>#N/A</v>
      </c>
      <c r="NX199" s="22" t="e">
        <v>#N/A</v>
      </c>
      <c r="NY199" s="22" t="e">
        <v>#N/A</v>
      </c>
      <c r="NZ199" s="22" t="e">
        <v>#N/A</v>
      </c>
      <c r="OA199" s="23">
        <v>12</v>
      </c>
      <c r="OB199" s="22" t="e">
        <v>#N/A</v>
      </c>
      <c r="OC199" s="22" t="e">
        <v>#N/A</v>
      </c>
      <c r="OD199" s="22" t="e">
        <v>#N/A</v>
      </c>
      <c r="OE199" s="22" t="e">
        <v>#N/A</v>
      </c>
      <c r="OF199" s="22" t="e">
        <v>#N/A</v>
      </c>
      <c r="OG199" s="22" t="e">
        <v>#N/A</v>
      </c>
      <c r="OH199" s="23" t="e">
        <v>#N/A</v>
      </c>
      <c r="OI199" s="22">
        <v>3</v>
      </c>
      <c r="OJ199" s="22" t="e">
        <v>#N/A</v>
      </c>
      <c r="OK199" s="22" t="e">
        <v>#N/A</v>
      </c>
      <c r="OL199" s="22" t="e">
        <v>#N/A</v>
      </c>
      <c r="OM199" s="23" t="e">
        <v>#N/A</v>
      </c>
      <c r="ON199" s="22" t="e">
        <v>#N/A</v>
      </c>
      <c r="OO199" s="22" t="e">
        <v>#N/A</v>
      </c>
      <c r="OQ199">
        <f t="shared" si="258"/>
        <v>-9</v>
      </c>
      <c r="OR199" s="23" t="e">
        <f t="shared" ca="1" si="321"/>
        <v>#N/A</v>
      </c>
      <c r="OS199" s="23" t="e">
        <f t="shared" ca="1" si="321"/>
        <v>#N/A</v>
      </c>
      <c r="OT199" s="23" t="e">
        <f t="shared" ca="1" si="321"/>
        <v>#N/A</v>
      </c>
      <c r="OU199" s="23" t="e">
        <f t="shared" ca="1" si="321"/>
        <v>#N/A</v>
      </c>
      <c r="OV199" s="23" t="e">
        <f t="shared" ca="1" si="321"/>
        <v>#N/A</v>
      </c>
      <c r="OW199" s="23" t="e">
        <f t="shared" ca="1" si="321"/>
        <v>#N/A</v>
      </c>
      <c r="OX199" s="23">
        <f t="shared" ca="1" si="321"/>
        <v>1.035244125087017</v>
      </c>
      <c r="OY199" s="23" t="e">
        <f t="shared" ca="1" si="321"/>
        <v>#N/A</v>
      </c>
      <c r="OZ199" s="23" t="e">
        <f t="shared" ca="1" si="321"/>
        <v>#N/A</v>
      </c>
      <c r="PA199" s="23">
        <f t="shared" ca="1" si="295"/>
        <v>1.0345846276610635</v>
      </c>
      <c r="PB199" s="23">
        <f t="shared" ca="1" si="295"/>
        <v>1.032162819504441</v>
      </c>
      <c r="PC199" s="23">
        <f t="shared" ca="1" si="295"/>
        <v>1.052323075994019</v>
      </c>
      <c r="PD199" s="23" t="e">
        <f t="shared" ca="1" si="295"/>
        <v>#N/A</v>
      </c>
      <c r="PE199" s="23" t="e">
        <f t="shared" ca="1" si="295"/>
        <v>#N/A</v>
      </c>
      <c r="PF199" s="23" t="e">
        <f t="shared" ca="1" si="295"/>
        <v>#N/A</v>
      </c>
      <c r="PG199" s="23" t="e">
        <f t="shared" ca="1" si="295"/>
        <v>#N/A</v>
      </c>
      <c r="PH199" s="23" t="e">
        <f t="shared" ca="1" si="295"/>
        <v>#N/A</v>
      </c>
      <c r="PI199" s="23" t="e">
        <f t="shared" ca="1" si="295"/>
        <v>#N/A</v>
      </c>
      <c r="PJ199" s="23" t="e">
        <f t="shared" ca="1" si="295"/>
        <v>#N/A</v>
      </c>
      <c r="PK199" s="23" t="e">
        <f t="shared" ca="1" si="295"/>
        <v>#N/A</v>
      </c>
      <c r="PL199" s="23">
        <f t="shared" ca="1" si="295"/>
        <v>1.0453869105633664</v>
      </c>
      <c r="PM199" s="23" t="e">
        <f t="shared" ca="1" si="324"/>
        <v>#N/A</v>
      </c>
      <c r="PN199" s="23" t="e">
        <f t="shared" ca="1" si="324"/>
        <v>#N/A</v>
      </c>
      <c r="PO199" s="23" t="e">
        <f t="shared" ca="1" si="324"/>
        <v>#N/A</v>
      </c>
      <c r="PP199" s="23" t="e">
        <f t="shared" ca="1" si="262"/>
        <v>#N/A</v>
      </c>
      <c r="PQ199" s="23" t="e">
        <f t="shared" ca="1" si="262"/>
        <v>#N/A</v>
      </c>
      <c r="PR199" s="23" t="e">
        <f t="shared" ca="1" si="262"/>
        <v>#N/A</v>
      </c>
      <c r="PS199" s="23" t="e">
        <f t="shared" ca="1" si="262"/>
        <v>#N/A</v>
      </c>
      <c r="PT199" s="23" t="e">
        <f t="shared" ca="1" si="262"/>
        <v>#N/A</v>
      </c>
      <c r="PU199" s="23">
        <f t="shared" ca="1" si="262"/>
        <v>1.0218097229385541</v>
      </c>
      <c r="PV199" s="23" t="e">
        <f t="shared" ca="1" si="262"/>
        <v>#N/A</v>
      </c>
      <c r="PW199" s="23" t="e">
        <f t="shared" ca="1" si="262"/>
        <v>#N/A</v>
      </c>
      <c r="PX199" s="23" t="e">
        <f t="shared" ca="1" si="262"/>
        <v>#N/A</v>
      </c>
      <c r="PY199" s="23" t="e">
        <f t="shared" ca="1" si="292"/>
        <v>#N/A</v>
      </c>
      <c r="PZ199" s="23" t="e">
        <f t="shared" ca="1" si="292"/>
        <v>#N/A</v>
      </c>
      <c r="QA199" s="23" t="e">
        <f t="shared" ca="1" si="273"/>
        <v>#N/A</v>
      </c>
      <c r="QB199" s="23" t="e">
        <f t="shared" ca="1" si="273"/>
        <v>#N/A</v>
      </c>
      <c r="QC199" s="23">
        <f t="shared" ca="1" si="273"/>
        <v>1.0130183132824873</v>
      </c>
      <c r="QD199" s="23" t="e">
        <f t="shared" ca="1" si="273"/>
        <v>#N/A</v>
      </c>
      <c r="QE199" s="23" t="e">
        <f t="shared" ca="1" si="273"/>
        <v>#N/A</v>
      </c>
      <c r="QF199" s="23" t="e">
        <f t="shared" ca="1" si="273"/>
        <v>#N/A</v>
      </c>
      <c r="QG199" s="23" t="e">
        <f t="shared" ca="1" si="273"/>
        <v>#N/A</v>
      </c>
      <c r="QH199" s="23" t="e">
        <f t="shared" ca="1" si="273"/>
        <v>#N/A</v>
      </c>
      <c r="QI199" s="23" t="e">
        <f t="shared" ca="1" si="273"/>
        <v>#N/A</v>
      </c>
      <c r="QJ199" s="26" t="e">
        <f t="shared" ca="1" si="211"/>
        <v>#N/A</v>
      </c>
    </row>
    <row r="200" spans="1:452" x14ac:dyDescent="0.35">
      <c r="A200" t="s">
        <v>1265</v>
      </c>
      <c r="B200" s="21">
        <v>38292</v>
      </c>
      <c r="C200" t="s">
        <v>819</v>
      </c>
      <c r="D200" s="2">
        <v>78.3</v>
      </c>
      <c r="E200" s="2">
        <v>77</v>
      </c>
      <c r="F200" s="2">
        <v>1.5</v>
      </c>
      <c r="G200" s="2">
        <v>81.5</v>
      </c>
      <c r="H200" s="2">
        <v>77.002580731087704</v>
      </c>
      <c r="I200" s="2">
        <v>81.433270273472203</v>
      </c>
      <c r="J200" s="2">
        <v>83.9</v>
      </c>
      <c r="K200" s="2">
        <v>69.7</v>
      </c>
      <c r="L200" s="2">
        <v>69.906601706836028</v>
      </c>
      <c r="M200" s="2">
        <v>75.400000000000006</v>
      </c>
      <c r="N200" s="2">
        <v>75.400000000000006</v>
      </c>
      <c r="O200" s="2">
        <v>70.3</v>
      </c>
      <c r="P200" s="2">
        <v>67.8</v>
      </c>
      <c r="Q200" s="2">
        <v>128</v>
      </c>
      <c r="R200" s="2">
        <v>72.2</v>
      </c>
      <c r="S200" s="2">
        <v>75.400000000000006</v>
      </c>
      <c r="T200" s="2">
        <v>43.8</v>
      </c>
      <c r="U200" s="2">
        <v>47.8</v>
      </c>
      <c r="V200" s="2">
        <v>77.599999999999994</v>
      </c>
      <c r="W200" s="2">
        <v>39.9</v>
      </c>
      <c r="X200" s="2">
        <v>102.9</v>
      </c>
      <c r="Y200" s="2" t="e">
        <v>#N/A</v>
      </c>
      <c r="Z200" s="2">
        <v>52</v>
      </c>
      <c r="AA200" s="2">
        <v>85.5</v>
      </c>
      <c r="AB200" s="2">
        <v>126.1</v>
      </c>
      <c r="AC200" s="2">
        <v>120.1</v>
      </c>
      <c r="AD200" s="2">
        <v>75.900000000000006</v>
      </c>
      <c r="AE200" s="2">
        <v>128.5</v>
      </c>
      <c r="AF200" s="2">
        <v>82</v>
      </c>
      <c r="AG200" s="22">
        <v>533</v>
      </c>
      <c r="AH200" s="22">
        <v>467</v>
      </c>
      <c r="AI200" s="22">
        <v>152</v>
      </c>
      <c r="AJ200" s="22">
        <v>26</v>
      </c>
      <c r="AK200" s="22">
        <v>26</v>
      </c>
      <c r="AL200" s="22">
        <v>7</v>
      </c>
      <c r="AM200" s="22">
        <v>16</v>
      </c>
      <c r="AN200" s="22">
        <v>18</v>
      </c>
      <c r="AO200" s="22">
        <v>54</v>
      </c>
      <c r="AP200" s="22">
        <v>32</v>
      </c>
      <c r="AQ200" s="22">
        <v>20</v>
      </c>
      <c r="AR200" s="2">
        <v>70.400000000000006</v>
      </c>
      <c r="AS200" s="2">
        <v>61.8</v>
      </c>
      <c r="AT200" s="2">
        <v>128</v>
      </c>
      <c r="AU200" s="2">
        <v>61.7</v>
      </c>
      <c r="AV200" s="2">
        <v>83.5</v>
      </c>
      <c r="AW200" s="2">
        <v>74.3</v>
      </c>
      <c r="AX200" s="2">
        <v>72.2</v>
      </c>
      <c r="AY200" s="2">
        <v>88.2</v>
      </c>
      <c r="AZ200" s="2">
        <v>99.1</v>
      </c>
      <c r="BA200" s="2">
        <v>39.9</v>
      </c>
      <c r="BB200" s="2">
        <v>72.5</v>
      </c>
      <c r="BC200" s="2">
        <v>80.599999999999994</v>
      </c>
      <c r="BD200" s="3" t="e">
        <v>#N/A</v>
      </c>
      <c r="BE200" s="3" t="e">
        <v>#N/A</v>
      </c>
      <c r="BF200" s="3" t="e">
        <v>#N/A</v>
      </c>
      <c r="BG200" s="3" t="e">
        <v>#N/A</v>
      </c>
      <c r="BH200" s="3" t="e">
        <v>#N/A</v>
      </c>
      <c r="BI200" s="2">
        <v>189</v>
      </c>
      <c r="BJ200" s="2">
        <v>3.4</v>
      </c>
      <c r="BK200" s="2">
        <v>2.2000000000000002</v>
      </c>
      <c r="BL200" s="2">
        <v>70.900000000000006</v>
      </c>
      <c r="BM200" s="2">
        <v>77.7</v>
      </c>
      <c r="BN200" s="10">
        <v>372</v>
      </c>
      <c r="BO200" s="3">
        <v>99.75</v>
      </c>
      <c r="BP200" s="22">
        <v>1.8603000000000001</v>
      </c>
      <c r="BQ200" s="3">
        <v>43.110454545454537</v>
      </c>
      <c r="BR200" s="23">
        <v>6.1615000000000011</v>
      </c>
      <c r="BS200" s="2">
        <v>52.1</v>
      </c>
      <c r="BT200" s="3">
        <v>59.44</v>
      </c>
      <c r="BU200" s="2">
        <v>1.9</v>
      </c>
      <c r="BV200" s="2">
        <v>2.2000000000000002</v>
      </c>
      <c r="BW200" s="2">
        <v>5.5</v>
      </c>
      <c r="BX200" s="2">
        <v>3.6</v>
      </c>
      <c r="BY200" s="23">
        <v>191.7</v>
      </c>
      <c r="BZ200" s="2">
        <v>96</v>
      </c>
      <c r="CA200" s="2">
        <v>80.599999999999994</v>
      </c>
      <c r="CB200" s="3">
        <v>86.9</v>
      </c>
      <c r="CC200" s="2">
        <v>83.3</v>
      </c>
      <c r="CD200" s="2">
        <v>105.7</v>
      </c>
      <c r="CE200" s="2">
        <v>96.059114436532639</v>
      </c>
      <c r="CF200" s="3">
        <v>87.007750110647677</v>
      </c>
      <c r="CG200" s="2">
        <v>83.382744890972234</v>
      </c>
      <c r="CH200" s="23">
        <v>198.29831246402208</v>
      </c>
      <c r="CI200" s="3">
        <v>86.882383969379333</v>
      </c>
      <c r="CM200" s="2">
        <f t="shared" si="196"/>
        <v>23.17392600411468</v>
      </c>
      <c r="CN200" s="2">
        <f t="shared" si="196"/>
        <v>3.3121001988926522</v>
      </c>
      <c r="CO200" s="2">
        <f t="shared" si="197"/>
        <v>120.32923496531387</v>
      </c>
      <c r="CR200" s="2">
        <f t="shared" si="201"/>
        <v>0.25608194622279495</v>
      </c>
      <c r="CS200" s="2">
        <f t="shared" si="201"/>
        <v>0.13003901170350365</v>
      </c>
      <c r="CT200" s="2">
        <f t="shared" si="202"/>
        <v>0.12285012285011586</v>
      </c>
      <c r="CU200" s="2">
        <f t="shared" si="202"/>
        <v>0.25366465968603891</v>
      </c>
      <c r="CV200" s="2">
        <f t="shared" si="202"/>
        <v>0.19153221800983206</v>
      </c>
      <c r="CW200" s="2">
        <f t="shared" si="203"/>
        <v>0.71633237822349571</v>
      </c>
      <c r="CX200" s="2">
        <f t="shared" si="204"/>
        <v>0.14367816091955249</v>
      </c>
      <c r="CY200" s="2">
        <f t="shared" si="244"/>
        <v>1.3440860215053763</v>
      </c>
      <c r="CZ200" s="2">
        <f t="shared" si="208"/>
        <v>2.0979020979020944</v>
      </c>
      <c r="DA200" s="2">
        <f t="shared" si="209"/>
        <v>-0.63041765169425634</v>
      </c>
      <c r="DB200" s="2">
        <f t="shared" si="210"/>
        <v>0.25839793281652279</v>
      </c>
      <c r="DC200" s="2"/>
      <c r="DF200" s="2">
        <f t="shared" si="205"/>
        <v>3.0868052647748279</v>
      </c>
      <c r="DG200" s="2">
        <f t="shared" si="205"/>
        <v>2.3227536922501457</v>
      </c>
      <c r="DH200" s="2">
        <f t="shared" si="206"/>
        <v>5.8230558094825913</v>
      </c>
      <c r="DI200" s="2">
        <f t="shared" si="299"/>
        <v>5.3440498089538435</v>
      </c>
      <c r="DJ200" s="2">
        <f t="shared" si="299"/>
        <v>17.53940027578853</v>
      </c>
      <c r="DM200" s="2"/>
      <c r="DN200" s="2">
        <f t="shared" si="245"/>
        <v>1.449275362318833</v>
      </c>
      <c r="DO200" s="2">
        <f t="shared" si="212"/>
        <v>0.9913258983890918</v>
      </c>
      <c r="DP200" s="2">
        <f t="shared" si="246"/>
        <v>-0.35629453681709877</v>
      </c>
      <c r="DQ200" s="2"/>
      <c r="DR200" s="2">
        <f t="shared" si="247"/>
        <v>3.5661218424962939</v>
      </c>
      <c r="DS200" s="2">
        <f t="shared" si="248"/>
        <v>3.0893735827554734</v>
      </c>
      <c r="DT200" s="2" t="e">
        <v>#N/A</v>
      </c>
      <c r="DU200" s="2" t="e">
        <v>#N/A</v>
      </c>
      <c r="DV200" s="2">
        <f t="shared" si="213"/>
        <v>-0.28368794326241176</v>
      </c>
      <c r="DW200" s="2">
        <f t="shared" si="249"/>
        <v>-5.2553663952627616</v>
      </c>
      <c r="DX200" s="2">
        <f t="shared" si="250"/>
        <v>10.886075949367079</v>
      </c>
      <c r="DY200" s="2">
        <f t="shared" si="251"/>
        <v>4.0345821325648457</v>
      </c>
      <c r="DZ200" s="2">
        <f t="shared" si="252"/>
        <v>11.045655375552288</v>
      </c>
      <c r="EA200" s="2">
        <f t="shared" si="319"/>
        <v>-1.0351966873705987</v>
      </c>
      <c r="EB200" s="2">
        <f t="shared" si="319"/>
        <v>2.9177718832890998</v>
      </c>
      <c r="EC200" s="2">
        <f t="shared" si="319"/>
        <v>5.0000000000000044</v>
      </c>
      <c r="ED200" s="2">
        <f t="shared" si="319"/>
        <v>1.7804154302670794</v>
      </c>
      <c r="EE200" s="2" t="e">
        <f t="shared" si="319"/>
        <v>#N/A</v>
      </c>
      <c r="EF200" s="2">
        <f t="shared" si="293"/>
        <v>0.38610038610038533</v>
      </c>
      <c r="EG200" s="2">
        <f t="shared" si="293"/>
        <v>2.1505376344086002</v>
      </c>
      <c r="EH200" s="2">
        <f t="shared" si="293"/>
        <v>-6.6617320503330912</v>
      </c>
      <c r="EI200" s="2">
        <f t="shared" si="275"/>
        <v>-0.42432814710041677</v>
      </c>
      <c r="EJ200" s="2">
        <f t="shared" si="275"/>
        <v>2.3178807947019875</v>
      </c>
      <c r="EK200" s="2">
        <f t="shared" si="275"/>
        <v>-5.2553663952627616</v>
      </c>
      <c r="EL200" s="2">
        <f t="shared" si="275"/>
        <v>4.9319727891156573</v>
      </c>
      <c r="EM200" s="2">
        <f t="shared" si="275"/>
        <v>-0.35799522673031214</v>
      </c>
      <c r="EN200" s="2">
        <f t="shared" si="275"/>
        <v>1.5027322404371546</v>
      </c>
      <c r="EO200" s="2">
        <f t="shared" si="240"/>
        <v>4.0345821325648457</v>
      </c>
      <c r="EP200" s="2">
        <f t="shared" si="240"/>
        <v>-1.8909899888765347</v>
      </c>
      <c r="EQ200" s="2">
        <f t="shared" si="240"/>
        <v>-0.9000000000000008</v>
      </c>
      <c r="ER200" s="2">
        <f t="shared" si="240"/>
        <v>5.0000000000000044</v>
      </c>
      <c r="ES200" s="2">
        <f t="shared" si="240"/>
        <v>2.8368794326241176</v>
      </c>
      <c r="ET200" s="2">
        <f t="shared" si="240"/>
        <v>3.3333333333333215</v>
      </c>
      <c r="EU200" s="2">
        <f t="shared" si="198"/>
        <v>3.4</v>
      </c>
      <c r="EV200" s="2">
        <f t="shared" si="198"/>
        <v>2.2000000000000002</v>
      </c>
      <c r="EW200" s="2">
        <f t="shared" si="253"/>
        <v>5.6631892697466713</v>
      </c>
      <c r="EX200" s="2">
        <f t="shared" si="253"/>
        <v>5.0000000000000044</v>
      </c>
      <c r="EY200" s="2">
        <f t="shared" si="254"/>
        <v>36.218597824725585</v>
      </c>
      <c r="EZ200" s="2">
        <f t="shared" si="254"/>
        <v>25.167763764810537</v>
      </c>
      <c r="FA200" s="2">
        <f t="shared" si="255"/>
        <v>19.221967963386732</v>
      </c>
      <c r="FB200" s="2">
        <f t="shared" si="281"/>
        <v>3.6216216216216068</v>
      </c>
      <c r="FC200" s="2">
        <f t="shared" si="281"/>
        <v>0.84033613445377853</v>
      </c>
      <c r="FD200" s="2">
        <f t="shared" si="281"/>
        <v>1.896333754740831</v>
      </c>
      <c r="FE200" s="2">
        <f t="shared" si="280"/>
        <v>2.067183462532296</v>
      </c>
      <c r="FF200" s="2">
        <f t="shared" si="280"/>
        <v>1.7094017094017033</v>
      </c>
      <c r="FG200" s="2">
        <f t="shared" si="280"/>
        <v>2.5218234723569433</v>
      </c>
      <c r="FH200" s="2">
        <v>3.9</v>
      </c>
      <c r="FI200" s="2">
        <v>3.5</v>
      </c>
      <c r="FL200" s="2">
        <f t="shared" si="300"/>
        <v>0.39365510711626417</v>
      </c>
      <c r="FM200" s="2">
        <f t="shared" si="300"/>
        <v>0.23449666954118431</v>
      </c>
      <c r="FN200" s="2">
        <f t="shared" si="229"/>
        <v>0.80912981878213941</v>
      </c>
      <c r="FQ200" s="2">
        <f t="shared" si="301"/>
        <v>1.5839427140826201</v>
      </c>
      <c r="FR200" s="2">
        <f t="shared" si="301"/>
        <v>0.94129116033572213</v>
      </c>
      <c r="FS200" s="2">
        <f t="shared" si="231"/>
        <v>3.2760130595921533</v>
      </c>
      <c r="FT200" s="2">
        <f t="shared" si="302"/>
        <v>2.2980354882270682</v>
      </c>
      <c r="FU200" s="2">
        <f t="shared" si="302"/>
        <v>1.5371634584100846</v>
      </c>
      <c r="FX200" s="2">
        <f t="shared" si="322"/>
        <v>1.1197615765186519</v>
      </c>
      <c r="FY200" s="2">
        <f t="shared" si="322"/>
        <v>0.88198294621721907</v>
      </c>
      <c r="FZ200" s="2">
        <f t="shared" si="242"/>
        <v>3.3329370146640613</v>
      </c>
      <c r="GA200" s="2">
        <f t="shared" si="323"/>
        <v>2.2024468623243365</v>
      </c>
      <c r="GB200" s="2">
        <f t="shared" si="323"/>
        <v>1.8395520919129993</v>
      </c>
      <c r="GE200" s="2"/>
      <c r="GF200" s="2"/>
      <c r="GG200" s="2">
        <f t="shared" ref="GG200:GH215" si="325">100*((AVERAGE(CM198:CM200)/AVERAGE(CM186:CM188))-1)</f>
        <v>45.423336942375037</v>
      </c>
      <c r="GH200" s="2">
        <f t="shared" si="325"/>
        <v>17.19770871956776</v>
      </c>
      <c r="GI200" s="2">
        <f t="shared" si="260"/>
        <v>18.912529550827429</v>
      </c>
      <c r="GJ200" s="2">
        <f t="shared" si="261"/>
        <v>3.3184744923228982</v>
      </c>
      <c r="GK200" s="2">
        <v>4</v>
      </c>
      <c r="GN200" s="2">
        <f t="shared" si="320"/>
        <v>0.30000000000000004</v>
      </c>
      <c r="GQ200" s="2">
        <f t="shared" si="294"/>
        <v>-0.5</v>
      </c>
      <c r="GT200" s="27">
        <f t="shared" ca="1" si="305"/>
        <v>100.29585798816569</v>
      </c>
      <c r="GU200" s="27">
        <f t="shared" ca="1" si="306"/>
        <v>111.04565537555229</v>
      </c>
      <c r="GV200" s="27">
        <f t="shared" ca="1" si="306"/>
        <v>110.32745591939546</v>
      </c>
      <c r="GW200" s="27">
        <f t="shared" ca="1" si="307"/>
        <v>99.643705463182897</v>
      </c>
      <c r="GX200" s="27">
        <f t="shared" ca="1" si="307"/>
        <v>102.8023598820059</v>
      </c>
      <c r="GY200" s="27">
        <f t="shared" ca="1" si="308"/>
        <v>101.0498687664042</v>
      </c>
      <c r="GZ200" s="27">
        <f t="shared" ca="1" si="309"/>
        <v>72.644376899696056</v>
      </c>
      <c r="HA200" s="27">
        <f t="shared" ca="1" si="310"/>
        <v>95.544948289578358</v>
      </c>
      <c r="HB200" s="27">
        <f t="shared" ca="1" si="310"/>
        <v>104.25824175824177</v>
      </c>
      <c r="HC200" s="27">
        <f t="shared" ca="1" si="310"/>
        <v>95.610119047619051</v>
      </c>
      <c r="HD200" s="27">
        <f t="shared" ca="1" si="303"/>
        <v>97.387173396674569</v>
      </c>
      <c r="HE200" s="27">
        <f t="shared" ca="1" si="311"/>
        <v>93.684992570579496</v>
      </c>
      <c r="HG200" s="27">
        <f t="shared" ca="1" si="312"/>
        <v>100.14814814814814</v>
      </c>
      <c r="HH200" s="27">
        <f t="shared" ca="1" si="313"/>
        <v>100</v>
      </c>
      <c r="HI200" s="27">
        <f t="shared" ca="1" si="313"/>
        <v>100.50632911392405</v>
      </c>
      <c r="HJ200" s="27">
        <f t="shared" ca="1" si="314"/>
        <v>100</v>
      </c>
      <c r="HK200" s="27">
        <f t="shared" ca="1" si="314"/>
        <v>100.74294205052006</v>
      </c>
      <c r="HL200" s="27">
        <f t="shared" ca="1" si="315"/>
        <v>100.39525691699605</v>
      </c>
      <c r="HM200" s="27">
        <f t="shared" ca="1" si="316"/>
        <v>136.23188405797103</v>
      </c>
      <c r="HN200" s="27">
        <f t="shared" ca="1" si="317"/>
        <v>99.524940617577201</v>
      </c>
      <c r="HO200" s="27">
        <f t="shared" ca="1" si="317"/>
        <v>100.27548209366392</v>
      </c>
      <c r="HP200" s="27">
        <f t="shared" ca="1" si="317"/>
        <v>98.750918442321833</v>
      </c>
      <c r="HQ200" s="27">
        <f t="shared" ca="1" si="304"/>
        <v>102.55785627283802</v>
      </c>
      <c r="HR200" s="27">
        <f t="shared" ca="1" si="318"/>
        <v>99.6299037749815</v>
      </c>
      <c r="HT200" s="27">
        <f t="shared" ca="1" si="296"/>
        <v>157.2990577410977</v>
      </c>
      <c r="HU200" s="27">
        <f t="shared" ca="1" si="296"/>
        <v>27.521092346388787</v>
      </c>
      <c r="HV200" s="27">
        <f t="shared" ca="1" si="296"/>
        <v>28.315238669131489</v>
      </c>
      <c r="HW200" s="27">
        <f t="shared" ca="1" si="297"/>
        <v>528.44748896984697</v>
      </c>
      <c r="HX200" s="27">
        <f t="shared" ca="1" si="297"/>
        <v>471.51078509579531</v>
      </c>
      <c r="HY200" s="27">
        <f t="shared" ca="1" si="233"/>
        <v>1000</v>
      </c>
      <c r="HZ200" s="27">
        <f t="shared" ca="1" si="298"/>
        <v>4.6332201684898768</v>
      </c>
      <c r="IA200" s="27">
        <f t="shared" ca="1" si="298"/>
        <v>15.875358385935931</v>
      </c>
      <c r="IB200" s="27">
        <f t="shared" ca="1" si="298"/>
        <v>17.443900018606957</v>
      </c>
      <c r="IC200" s="27">
        <f t="shared" ca="1" si="298"/>
        <v>52.085972620400675</v>
      </c>
      <c r="ID200" s="27">
        <f t="shared" ca="1" si="298"/>
        <v>26.052860337867301</v>
      </c>
      <c r="IE200" s="27">
        <f t="shared" ca="1" si="298"/>
        <v>17.599505712314173</v>
      </c>
      <c r="IG200" s="28">
        <f t="shared" ca="1" si="217"/>
        <v>6.8451726983707981E-2</v>
      </c>
      <c r="IH200" s="28">
        <f t="shared" ca="1" si="217"/>
        <v>0.28832216640374425</v>
      </c>
      <c r="II200" s="28">
        <f t="shared" ca="1" si="217"/>
        <v>0.28391200319082077</v>
      </c>
      <c r="IJ200" s="28">
        <f t="shared" ca="1" si="218"/>
        <v>-0.19065560072479454</v>
      </c>
      <c r="IK200" s="24">
        <f t="shared" ca="1" si="234"/>
        <v>-0.83134149730306761</v>
      </c>
      <c r="IL200" s="28">
        <f t="shared" ca="1" si="219"/>
        <v>1.6641799898525227</v>
      </c>
      <c r="IM200" s="28">
        <f t="shared" ca="1" si="235"/>
        <v>1.449275362318843</v>
      </c>
      <c r="IN200" s="3">
        <f t="shared" ca="1" si="236"/>
        <v>1.4735243891277281</v>
      </c>
      <c r="IO200" s="2">
        <f t="shared" si="256"/>
        <v>1.5</v>
      </c>
      <c r="IQ200" s="2">
        <f t="shared" ca="1" si="220"/>
        <v>0.64068589657827302</v>
      </c>
      <c r="IS200" s="3">
        <f t="shared" ca="1" si="221"/>
        <v>3.4723897065919274E-2</v>
      </c>
      <c r="IT200" s="3">
        <f t="shared" ca="1" si="222"/>
        <v>5.9470744615096299E-2</v>
      </c>
      <c r="IU200" s="3">
        <f t="shared" si="223"/>
        <v>0.30000000000000004</v>
      </c>
      <c r="IV200" s="3">
        <f t="shared" ca="1" si="224"/>
        <v>0.20580535831898447</v>
      </c>
      <c r="IX200" s="28">
        <f ca="1">$HL200/100*(GZ200-100)*AL200/1000+(HM200-100)*HZ200/$HY200</f>
        <v>-2.43759406897886E-2</v>
      </c>
      <c r="IY200" s="28">
        <f ca="1">$HL200/100*(HA200-100)*AM200/1000+(HN200-100)*IA200/$HY200</f>
        <v>-7.9104307717968683E-2</v>
      </c>
      <c r="IZ200" s="28">
        <f ca="1">$HL200/100*(HB200-100)*AN200/1000+(HO200-100)*IB200/$HY200</f>
        <v>8.1756791658795375E-2</v>
      </c>
      <c r="JA200" s="28">
        <f ca="1">$HL200/100*(HC200-100)*AO200/1000+(HP200-100)*IC200/$HY200</f>
        <v>-0.30305016988050126</v>
      </c>
      <c r="JB200" s="28">
        <f ca="1">$HL200/100*(HD200-100)*AP200/1000+(HQ200-100)*ID200/$HY200</f>
        <v>-1.7301455157947149E-2</v>
      </c>
      <c r="JC200" s="28">
        <f ca="1">$HL200/100*(HE200-100)*AQ200/1000+(HR200-100)*IE200/$HY200</f>
        <v>-0.13331286928820105</v>
      </c>
      <c r="JE200" s="3">
        <f t="shared" ca="1" si="268"/>
        <v>3.8949733564709696E-2</v>
      </c>
      <c r="JF200" s="3">
        <f t="shared" ca="1" si="268"/>
        <v>4.5614996601642116E-3</v>
      </c>
      <c r="JG200" s="3">
        <f t="shared" ca="1" si="268"/>
        <v>-2.1330956706333976E-3</v>
      </c>
      <c r="JH200" s="3">
        <f t="shared" ref="JH200:JJ263" ca="1" si="326">JA200-JA199</f>
        <v>-2.9821770039973883E-3</v>
      </c>
      <c r="JI200" s="3">
        <f t="shared" ca="1" si="326"/>
        <v>-6.3234458961129725E-3</v>
      </c>
      <c r="JJ200" s="3">
        <f t="shared" ca="1" si="326"/>
        <v>-8.1908021184251556E-3</v>
      </c>
      <c r="JK200" s="3">
        <f>IO200-IO199</f>
        <v>0.30000000000000004</v>
      </c>
      <c r="JL200" s="3">
        <f t="shared" ca="1" si="226"/>
        <v>0.26318336210592375</v>
      </c>
      <c r="JN200" s="10">
        <f>COUNTIF(EI200:ET200,"&gt;2")</f>
        <v>6</v>
      </c>
      <c r="JP200" s="2">
        <f>AVERAGE(CS200,CS188,CS176,CS164,CS152,CS140,CS128,CS116,CS104,CS92)</f>
        <v>2.7811369895571553E-2</v>
      </c>
      <c r="JQ200" s="2">
        <f>CS200-JP200</f>
        <v>0.1022276418079321</v>
      </c>
      <c r="JR200" s="2">
        <f>AVERAGE(CT200,CT188,CT176,CT164,CT152,CT140,CT128,CT116,CT104,CT92)</f>
        <v>0.15691758807341702</v>
      </c>
      <c r="JS200" s="2">
        <f>CT200-JR200</f>
        <v>-3.406746522330116E-2</v>
      </c>
      <c r="KH200" s="2">
        <f>(DN200*$DN$4)+(FB200*$FB$3)+(FC200*$FC$3)+(FD200*$FD$3)+(FE200*$FE$3)+(FF200*$FF$3)+(FG200*$FG$3)</f>
        <v>2.6762464384583424</v>
      </c>
      <c r="KI200" s="2">
        <f>F200-KH200</f>
        <v>-1.1762464384583424</v>
      </c>
      <c r="KJ200" s="2">
        <f>MAX(DN200,FB200:FG200)</f>
        <v>3.6216216216216068</v>
      </c>
      <c r="KK200" s="2">
        <f>MIN(DN200,FB200:FG200)</f>
        <v>0.84033613445377853</v>
      </c>
      <c r="KL200" s="2">
        <f t="shared" si="257"/>
        <v>2.7812854871678283</v>
      </c>
      <c r="KO200" s="2">
        <f>BO200</f>
        <v>99.75</v>
      </c>
      <c r="KP200" s="2">
        <f>100*((BO194/BO182)-1)</f>
        <v>7.3281315900463939</v>
      </c>
      <c r="KQ200" s="2">
        <f t="shared" si="263"/>
        <v>7.3281315900463939</v>
      </c>
      <c r="KR200" s="2">
        <f>100*((BO188/BO176)-1)</f>
        <v>-3.6071747101377505</v>
      </c>
      <c r="KS200" s="2">
        <f t="shared" si="274"/>
        <v>-3.6071747101377505</v>
      </c>
      <c r="KT200" s="3">
        <f>BP200</f>
        <v>1.8603000000000001</v>
      </c>
      <c r="KU200" s="3">
        <f>BQ200</f>
        <v>43.110454545454537</v>
      </c>
      <c r="KV200" s="3">
        <f t="shared" si="207"/>
        <v>23.17392600411468</v>
      </c>
      <c r="KW200" s="2">
        <f t="shared" si="200"/>
        <v>60.497834738462288</v>
      </c>
      <c r="KX200" s="2">
        <f t="shared" si="200"/>
        <v>42.393687773509356</v>
      </c>
      <c r="LA200">
        <v>2</v>
      </c>
      <c r="LB200">
        <v>0</v>
      </c>
      <c r="LE200" s="2" t="e">
        <v>#N/A</v>
      </c>
      <c r="LF200" s="2" t="e">
        <v>#N/A</v>
      </c>
      <c r="LG200" s="2" t="e">
        <v>#N/A</v>
      </c>
      <c r="LH200" s="2" t="e">
        <v>#N/A</v>
      </c>
      <c r="LI200" s="2" t="e">
        <v>#N/A</v>
      </c>
      <c r="LJ200" s="2" t="e">
        <v>#N/A</v>
      </c>
      <c r="LK200" s="2">
        <v>89.924440668758834</v>
      </c>
      <c r="LL200" s="2" t="e">
        <v>#N/A</v>
      </c>
      <c r="LM200" s="2" t="e">
        <v>#N/A</v>
      </c>
      <c r="LN200" s="2">
        <v>80.601356532335075</v>
      </c>
      <c r="LO200" s="2">
        <v>57.505668175217203</v>
      </c>
      <c r="LP200" s="2">
        <v>67.410475457617977</v>
      </c>
      <c r="LQ200" s="2" t="e">
        <v>#N/A</v>
      </c>
      <c r="LR200" s="2" t="e">
        <v>#N/A</v>
      </c>
      <c r="LS200" s="2" t="e">
        <v>#N/A</v>
      </c>
      <c r="LT200" s="2" t="e">
        <v>#N/A</v>
      </c>
      <c r="LU200" s="2" t="e">
        <v>#N/A</v>
      </c>
      <c r="LV200" s="2" t="e">
        <v>#N/A</v>
      </c>
      <c r="LW200" s="2" t="e">
        <v>#N/A</v>
      </c>
      <c r="LX200" s="2" t="e">
        <v>#N/A</v>
      </c>
      <c r="LY200" s="2">
        <v>79.780557039885039</v>
      </c>
      <c r="LZ200" s="2" t="e">
        <v>#N/A</v>
      </c>
      <c r="MA200" s="2" t="e">
        <v>#N/A</v>
      </c>
      <c r="MB200" s="2" t="e">
        <v>#N/A</v>
      </c>
      <c r="MC200" s="2" t="e">
        <v>#N/A</v>
      </c>
      <c r="MD200" s="2" t="e">
        <v>#N/A</v>
      </c>
      <c r="ME200" s="2" t="e">
        <v>#N/A</v>
      </c>
      <c r="MF200" s="2" t="e">
        <v>#N/A</v>
      </c>
      <c r="MG200" s="2" t="e">
        <v>#N/A</v>
      </c>
      <c r="MH200" s="2">
        <v>76.547929632988755</v>
      </c>
      <c r="MI200" s="2" t="e">
        <v>#N/A</v>
      </c>
      <c r="MJ200" s="2" t="e">
        <v>#N/A</v>
      </c>
      <c r="MK200" s="2" t="e">
        <v>#N/A</v>
      </c>
      <c r="ML200" s="2" t="e">
        <v>#N/A</v>
      </c>
      <c r="MM200" s="2" t="e">
        <v>#N/A</v>
      </c>
      <c r="MN200" s="2" t="e">
        <v>#N/A</v>
      </c>
      <c r="MO200" s="2" t="e">
        <v>#N/A</v>
      </c>
      <c r="MP200" s="2">
        <v>51.425897640191124</v>
      </c>
      <c r="MQ200" s="2" t="e">
        <v>#N/A</v>
      </c>
      <c r="MR200" s="2" t="e">
        <v>#N/A</v>
      </c>
      <c r="MS200" s="10" t="e">
        <v>#N/A</v>
      </c>
      <c r="MT200" s="2" t="e">
        <v>#N/A</v>
      </c>
      <c r="MU200" s="2" t="e">
        <v>#N/A</v>
      </c>
      <c r="MV200" s="2" t="e">
        <v>#N/A</v>
      </c>
      <c r="MX200" s="22" t="e">
        <v>#N/A</v>
      </c>
      <c r="MY200" s="22" t="e">
        <v>#N/A</v>
      </c>
      <c r="MZ200" s="22" t="e">
        <v>#N/A</v>
      </c>
      <c r="NA200" s="22" t="e">
        <v>#N/A</v>
      </c>
      <c r="NB200" s="22" t="e">
        <v>#N/A</v>
      </c>
      <c r="NC200" s="22" t="e">
        <v>#N/A</v>
      </c>
      <c r="ND200" s="22">
        <v>1</v>
      </c>
      <c r="NE200" s="22" t="e">
        <v>#N/A</v>
      </c>
      <c r="NF200" s="22" t="e">
        <v>#N/A</v>
      </c>
      <c r="NG200" s="22">
        <v>2</v>
      </c>
      <c r="NH200" s="23">
        <v>8</v>
      </c>
      <c r="NI200" s="22">
        <v>27</v>
      </c>
      <c r="NJ200" s="22" t="e">
        <v>#N/A</v>
      </c>
      <c r="NK200" s="22" t="e">
        <v>#N/A</v>
      </c>
      <c r="NL200" s="23" t="e">
        <v>#N/A</v>
      </c>
      <c r="NM200" s="3" t="e">
        <v>#N/A</v>
      </c>
      <c r="NN200" s="22" t="e">
        <v>#N/A</v>
      </c>
      <c r="NO200" s="22" t="e">
        <v>#N/A</v>
      </c>
      <c r="NP200" s="22" t="e">
        <v>#N/A</v>
      </c>
      <c r="NQ200" s="22" t="e">
        <v>#N/A</v>
      </c>
      <c r="NR200" s="23">
        <v>1</v>
      </c>
      <c r="NS200" s="22" t="e">
        <v>#N/A</v>
      </c>
      <c r="NT200" s="22" t="e">
        <v>#N/A</v>
      </c>
      <c r="NU200" s="23" t="e">
        <v>#N/A</v>
      </c>
      <c r="NV200" s="3" t="e">
        <v>#N/A</v>
      </c>
      <c r="NW200" s="22" t="e">
        <v>#N/A</v>
      </c>
      <c r="NX200" s="22" t="e">
        <v>#N/A</v>
      </c>
      <c r="NY200" s="22" t="e">
        <v>#N/A</v>
      </c>
      <c r="NZ200" s="22" t="e">
        <v>#N/A</v>
      </c>
      <c r="OA200" s="23">
        <v>12</v>
      </c>
      <c r="OB200" s="22" t="e">
        <v>#N/A</v>
      </c>
      <c r="OC200" s="22" t="e">
        <v>#N/A</v>
      </c>
      <c r="OD200" s="22" t="e">
        <v>#N/A</v>
      </c>
      <c r="OE200" s="22" t="e">
        <v>#N/A</v>
      </c>
      <c r="OF200" s="22" t="e">
        <v>#N/A</v>
      </c>
      <c r="OG200" s="22" t="e">
        <v>#N/A</v>
      </c>
      <c r="OH200" s="23" t="e">
        <v>#N/A</v>
      </c>
      <c r="OI200" s="22">
        <v>3</v>
      </c>
      <c r="OJ200" s="22" t="e">
        <v>#N/A</v>
      </c>
      <c r="OK200" s="22" t="e">
        <v>#N/A</v>
      </c>
      <c r="OL200" s="22" t="e">
        <v>#N/A</v>
      </c>
      <c r="OM200" s="23" t="e">
        <v>#N/A</v>
      </c>
      <c r="ON200" s="22" t="e">
        <v>#N/A</v>
      </c>
      <c r="OO200" s="22" t="e">
        <v>#N/A</v>
      </c>
      <c r="OQ200">
        <f t="shared" si="258"/>
        <v>-10</v>
      </c>
      <c r="OR200" s="23" t="e">
        <f t="shared" ca="1" si="321"/>
        <v>#N/A</v>
      </c>
      <c r="OS200" s="23" t="e">
        <f t="shared" ca="1" si="321"/>
        <v>#N/A</v>
      </c>
      <c r="OT200" s="23" t="e">
        <f t="shared" ca="1" si="321"/>
        <v>#N/A</v>
      </c>
      <c r="OU200" s="23" t="e">
        <f t="shared" ca="1" si="321"/>
        <v>#N/A</v>
      </c>
      <c r="OV200" s="23" t="e">
        <f t="shared" ca="1" si="321"/>
        <v>#N/A</v>
      </c>
      <c r="OW200" s="23" t="e">
        <f t="shared" ca="1" si="321"/>
        <v>#N/A</v>
      </c>
      <c r="OX200" s="23">
        <f t="shared" ca="1" si="321"/>
        <v>1.0377490947511432</v>
      </c>
      <c r="OY200" s="23" t="e">
        <f t="shared" ca="1" si="321"/>
        <v>#N/A</v>
      </c>
      <c r="OZ200" s="23" t="e">
        <f t="shared" ca="1" si="321"/>
        <v>#N/A</v>
      </c>
      <c r="PA200" s="23">
        <f t="shared" ca="1" si="295"/>
        <v>1.0397373414010906</v>
      </c>
      <c r="PB200" s="23">
        <f t="shared" ca="1" si="295"/>
        <v>1.0367722301714457</v>
      </c>
      <c r="PC200" s="23">
        <f t="shared" ca="1" si="295"/>
        <v>1.057887526347383</v>
      </c>
      <c r="PD200" s="23" t="e">
        <f t="shared" ca="1" si="295"/>
        <v>#N/A</v>
      </c>
      <c r="PE200" s="23" t="e">
        <f t="shared" ca="1" si="295"/>
        <v>#N/A</v>
      </c>
      <c r="PF200" s="23" t="e">
        <f t="shared" ca="1" si="295"/>
        <v>#N/A</v>
      </c>
      <c r="PG200" s="23" t="e">
        <f t="shared" ca="1" si="295"/>
        <v>#N/A</v>
      </c>
      <c r="PH200" s="23" t="e">
        <f t="shared" ca="1" si="295"/>
        <v>#N/A</v>
      </c>
      <c r="PI200" s="23" t="e">
        <f t="shared" ca="1" si="295"/>
        <v>#N/A</v>
      </c>
      <c r="PJ200" s="23" t="e">
        <f t="shared" ca="1" si="295"/>
        <v>#N/A</v>
      </c>
      <c r="PK200" s="23" t="e">
        <f t="shared" ca="1" si="295"/>
        <v>#N/A</v>
      </c>
      <c r="PL200" s="23">
        <f t="shared" ca="1" si="295"/>
        <v>1.0525991222487647</v>
      </c>
      <c r="PM200" s="23" t="e">
        <f t="shared" ca="1" si="324"/>
        <v>#N/A</v>
      </c>
      <c r="PN200" s="23" t="e">
        <f t="shared" ca="1" si="324"/>
        <v>#N/A</v>
      </c>
      <c r="PO200" s="23" t="e">
        <f t="shared" ca="1" si="324"/>
        <v>#N/A</v>
      </c>
      <c r="PP200" s="23" t="e">
        <f t="shared" ca="1" si="262"/>
        <v>#N/A</v>
      </c>
      <c r="PQ200" s="23" t="e">
        <f t="shared" ca="1" si="262"/>
        <v>#N/A</v>
      </c>
      <c r="PR200" s="23" t="e">
        <f t="shared" ca="1" si="262"/>
        <v>#N/A</v>
      </c>
      <c r="PS200" s="23" t="e">
        <f t="shared" ca="1" si="262"/>
        <v>#N/A</v>
      </c>
      <c r="PT200" s="23" t="e">
        <f t="shared" ca="1" si="262"/>
        <v>#N/A</v>
      </c>
      <c r="PU200" s="23">
        <f t="shared" ca="1" si="262"/>
        <v>1.0283278331822936</v>
      </c>
      <c r="PV200" s="23" t="e">
        <f t="shared" ca="1" si="262"/>
        <v>#N/A</v>
      </c>
      <c r="PW200" s="23" t="e">
        <f t="shared" ca="1" si="262"/>
        <v>#N/A</v>
      </c>
      <c r="PX200" s="23" t="e">
        <f t="shared" ca="1" si="262"/>
        <v>#N/A</v>
      </c>
      <c r="PY200" s="23" t="e">
        <f t="shared" ca="1" si="292"/>
        <v>#N/A</v>
      </c>
      <c r="PZ200" s="23" t="e">
        <f t="shared" ca="1" si="292"/>
        <v>#N/A</v>
      </c>
      <c r="QA200" s="23" t="e">
        <f t="shared" ca="1" si="273"/>
        <v>#N/A</v>
      </c>
      <c r="QB200" s="23" t="e">
        <f t="shared" ca="1" si="273"/>
        <v>#N/A</v>
      </c>
      <c r="QC200" s="23">
        <f t="shared" ca="1" si="273"/>
        <v>1.0181908866193685</v>
      </c>
      <c r="QD200" s="23" t="e">
        <f t="shared" ca="1" si="273"/>
        <v>#N/A</v>
      </c>
      <c r="QE200" s="23" t="e">
        <f t="shared" ca="1" si="273"/>
        <v>#N/A</v>
      </c>
      <c r="QF200" s="23" t="e">
        <f t="shared" ca="1" si="273"/>
        <v>#N/A</v>
      </c>
      <c r="QG200" s="23" t="e">
        <f t="shared" ref="QG200:QI263" ca="1" si="327">MT200/OFFSET(MT200,$OQ200,0)</f>
        <v>#N/A</v>
      </c>
      <c r="QH200" s="23" t="e">
        <f t="shared" ca="1" si="327"/>
        <v>#N/A</v>
      </c>
      <c r="QI200" s="23" t="e">
        <f t="shared" ca="1" si="327"/>
        <v>#N/A</v>
      </c>
      <c r="QJ200" s="26" t="e">
        <f t="shared" ca="1" si="211"/>
        <v>#N/A</v>
      </c>
    </row>
    <row r="201" spans="1:452" x14ac:dyDescent="0.35">
      <c r="A201" t="s">
        <v>1266</v>
      </c>
      <c r="B201" s="25">
        <v>38322</v>
      </c>
      <c r="C201" t="s">
        <v>820</v>
      </c>
      <c r="D201" s="2">
        <v>78.599999999999994</v>
      </c>
      <c r="E201" s="2">
        <v>77.400000000000006</v>
      </c>
      <c r="F201" s="2">
        <v>1.7</v>
      </c>
      <c r="G201" s="2">
        <v>82</v>
      </c>
      <c r="H201" s="2">
        <v>77.210330133473761</v>
      </c>
      <c r="I201" s="2">
        <v>81.659404839164964</v>
      </c>
      <c r="J201" s="2">
        <v>84.1</v>
      </c>
      <c r="K201" s="2">
        <v>70.3</v>
      </c>
      <c r="L201" s="2">
        <v>70.255611212501805</v>
      </c>
      <c r="M201" s="2">
        <v>75.5</v>
      </c>
      <c r="N201" s="2">
        <v>73.8</v>
      </c>
      <c r="O201" s="2">
        <v>70.7</v>
      </c>
      <c r="P201" s="2">
        <v>68</v>
      </c>
      <c r="Q201" s="2">
        <v>126.3</v>
      </c>
      <c r="R201" s="2">
        <v>73.400000000000006</v>
      </c>
      <c r="S201" s="2">
        <v>73.8</v>
      </c>
      <c r="T201" s="2">
        <v>44.6</v>
      </c>
      <c r="U201" s="2">
        <v>68.5</v>
      </c>
      <c r="V201" s="2">
        <v>77.599999999999994</v>
      </c>
      <c r="W201" s="2">
        <v>39.9</v>
      </c>
      <c r="X201" s="2">
        <v>101.8</v>
      </c>
      <c r="Y201" s="2" t="e">
        <v>#N/A</v>
      </c>
      <c r="Z201" s="2">
        <v>52.1</v>
      </c>
      <c r="AA201" s="2">
        <v>85.6</v>
      </c>
      <c r="AB201" s="2">
        <v>125.4</v>
      </c>
      <c r="AC201" s="2">
        <v>122.2</v>
      </c>
      <c r="AD201" s="2">
        <v>76.2</v>
      </c>
      <c r="AE201" s="2">
        <v>126.8</v>
      </c>
      <c r="AF201" s="2">
        <v>86.9</v>
      </c>
      <c r="AG201" s="22">
        <v>533</v>
      </c>
      <c r="AH201" s="22">
        <v>467</v>
      </c>
      <c r="AI201" s="22">
        <v>152</v>
      </c>
      <c r="AJ201" s="22">
        <v>26</v>
      </c>
      <c r="AK201" s="22">
        <v>26</v>
      </c>
      <c r="AL201" s="22">
        <v>7</v>
      </c>
      <c r="AM201" s="22">
        <v>16</v>
      </c>
      <c r="AN201" s="22">
        <v>18</v>
      </c>
      <c r="AO201" s="22">
        <v>54</v>
      </c>
      <c r="AP201" s="22">
        <v>32</v>
      </c>
      <c r="AQ201" s="22">
        <v>20</v>
      </c>
      <c r="AR201" s="2">
        <v>70.8</v>
      </c>
      <c r="AS201" s="2">
        <v>61.5</v>
      </c>
      <c r="AT201" s="2">
        <v>126.3</v>
      </c>
      <c r="AU201" s="2">
        <v>62.1</v>
      </c>
      <c r="AV201" s="2">
        <v>85.4</v>
      </c>
      <c r="AW201" s="2">
        <v>74.099999999999994</v>
      </c>
      <c r="AX201" s="2">
        <v>73.400000000000006</v>
      </c>
      <c r="AY201" s="2">
        <v>87.8</v>
      </c>
      <c r="AZ201" s="2">
        <v>99.3</v>
      </c>
      <c r="BA201" s="2">
        <v>39.9</v>
      </c>
      <c r="BB201" s="2">
        <v>72.7</v>
      </c>
      <c r="BC201" s="2">
        <v>80.7</v>
      </c>
      <c r="BD201" s="3" t="e">
        <v>#N/A</v>
      </c>
      <c r="BE201" s="3" t="e">
        <v>#N/A</v>
      </c>
      <c r="BF201" s="3" t="e">
        <v>#N/A</v>
      </c>
      <c r="BG201" s="3" t="e">
        <v>#N/A</v>
      </c>
      <c r="BH201" s="3" t="e">
        <v>#N/A</v>
      </c>
      <c r="BI201" s="2">
        <v>189.9</v>
      </c>
      <c r="BJ201" s="2">
        <v>3.5</v>
      </c>
      <c r="BK201" s="2">
        <v>2.5</v>
      </c>
      <c r="BL201" s="2">
        <v>70.400000000000006</v>
      </c>
      <c r="BM201" s="2">
        <v>77.099999999999994</v>
      </c>
      <c r="BN201" s="10">
        <v>373</v>
      </c>
      <c r="BO201" s="3">
        <v>101.37</v>
      </c>
      <c r="BP201" s="22">
        <v>1.9275</v>
      </c>
      <c r="BQ201" s="3">
        <v>39.602173913043472</v>
      </c>
      <c r="BR201" s="23">
        <v>6.6144999999999996</v>
      </c>
      <c r="BS201" s="2">
        <v>52</v>
      </c>
      <c r="BT201" s="3">
        <v>59.77</v>
      </c>
      <c r="BU201" s="2">
        <v>1.9</v>
      </c>
      <c r="BV201" s="2">
        <v>2.2000000000000002</v>
      </c>
      <c r="BW201" s="2">
        <v>5.5</v>
      </c>
      <c r="BX201" s="2">
        <v>3.8</v>
      </c>
      <c r="BY201" s="23">
        <v>191.7</v>
      </c>
      <c r="BZ201" s="2">
        <v>95.5</v>
      </c>
      <c r="CA201" s="2">
        <v>80.8</v>
      </c>
      <c r="CB201" s="3">
        <v>87</v>
      </c>
      <c r="CC201" s="2">
        <v>83.5</v>
      </c>
      <c r="CD201" s="2">
        <v>105.8</v>
      </c>
      <c r="CE201" s="2">
        <v>95.535775965413109</v>
      </c>
      <c r="CF201" s="3">
        <v>87.113998234808122</v>
      </c>
      <c r="CG201" s="2">
        <v>83.650772268171011</v>
      </c>
      <c r="CH201" s="23">
        <v>198.66479800393546</v>
      </c>
      <c r="CI201" s="3">
        <v>86.998941567907195</v>
      </c>
      <c r="CM201" s="2">
        <f t="shared" si="196"/>
        <v>20.545874922460946</v>
      </c>
      <c r="CN201" s="2">
        <f t="shared" si="196"/>
        <v>3.4316472114137482</v>
      </c>
      <c r="CO201" s="2">
        <f t="shared" si="197"/>
        <v>124.67591269990996</v>
      </c>
      <c r="CR201" s="2">
        <f t="shared" si="201"/>
        <v>0.38314176245210368</v>
      </c>
      <c r="CS201" s="2">
        <f t="shared" si="201"/>
        <v>0.51948051948052687</v>
      </c>
      <c r="CT201" s="2">
        <f t="shared" si="202"/>
        <v>0.61349693251533743</v>
      </c>
      <c r="CU201" s="2">
        <f t="shared" si="202"/>
        <v>0.26979537622455746</v>
      </c>
      <c r="CV201" s="2">
        <f t="shared" si="202"/>
        <v>0.27769309145186827</v>
      </c>
      <c r="CW201" s="2">
        <f t="shared" si="203"/>
        <v>0.56899004267426134</v>
      </c>
      <c r="CX201" s="2">
        <f t="shared" si="204"/>
        <v>0.86083213773313383</v>
      </c>
      <c r="CY201" s="2">
        <f t="shared" si="244"/>
        <v>-2.1220159151193743</v>
      </c>
      <c r="CZ201" s="2">
        <f t="shared" si="208"/>
        <v>1.8264840182648501</v>
      </c>
      <c r="DA201" s="2">
        <f t="shared" si="209"/>
        <v>-0.55511498810466986</v>
      </c>
      <c r="DB201" s="2">
        <f t="shared" si="210"/>
        <v>0</v>
      </c>
      <c r="DC201" s="2"/>
      <c r="DF201" s="2">
        <f t="shared" si="205"/>
        <v>3.2860202906594083</v>
      </c>
      <c r="DG201" s="2">
        <f t="shared" si="205"/>
        <v>3.3836860382692402</v>
      </c>
      <c r="DH201" s="2">
        <f t="shared" si="206"/>
        <v>6.1582884592173759</v>
      </c>
      <c r="DI201" s="2">
        <f t="shared" si="299"/>
        <v>4.5989915565481265</v>
      </c>
      <c r="DJ201" s="2">
        <f t="shared" si="299"/>
        <v>17.786763040322008</v>
      </c>
      <c r="DM201" s="2"/>
      <c r="DN201" s="2">
        <f t="shared" si="245"/>
        <v>1.5748031496063031</v>
      </c>
      <c r="DO201" s="2">
        <f t="shared" si="212"/>
        <v>1.3597033374536394</v>
      </c>
      <c r="DP201" s="2">
        <f t="shared" si="246"/>
        <v>-0.11876484560571085</v>
      </c>
      <c r="DQ201" s="2"/>
      <c r="DR201" s="2">
        <f t="shared" si="247"/>
        <v>3.6873156342182889</v>
      </c>
      <c r="DS201" s="2">
        <f t="shared" si="248"/>
        <v>3.1463794665015468</v>
      </c>
      <c r="DT201" s="2" t="e">
        <v>#N/A</v>
      </c>
      <c r="DU201" s="2" t="e">
        <v>#N/A</v>
      </c>
      <c r="DV201" s="2">
        <f t="shared" si="213"/>
        <v>0</v>
      </c>
      <c r="DW201" s="2">
        <f t="shared" si="249"/>
        <v>-5.3932584269662964</v>
      </c>
      <c r="DX201" s="2">
        <f t="shared" si="250"/>
        <v>12.342569269521398</v>
      </c>
      <c r="DY201" s="2">
        <f t="shared" si="251"/>
        <v>3.9660056657224052</v>
      </c>
      <c r="DZ201" s="2">
        <f t="shared" si="252"/>
        <v>8.6892488954344529</v>
      </c>
      <c r="EA201" s="2">
        <f t="shared" si="319"/>
        <v>4.1033434650455947</v>
      </c>
      <c r="EB201" s="2">
        <f t="shared" si="319"/>
        <v>3.0544488711819362</v>
      </c>
      <c r="EC201" s="2">
        <f t="shared" si="319"/>
        <v>5.0000000000000044</v>
      </c>
      <c r="ED201" s="2">
        <f t="shared" si="319"/>
        <v>0</v>
      </c>
      <c r="EE201" s="2" t="e">
        <f t="shared" si="319"/>
        <v>#N/A</v>
      </c>
      <c r="EF201" s="2">
        <f t="shared" si="293"/>
        <v>0.19230769230769162</v>
      </c>
      <c r="EG201" s="2">
        <f t="shared" si="293"/>
        <v>2.270011947431283</v>
      </c>
      <c r="EH201" s="2">
        <f t="shared" si="293"/>
        <v>-6.8350668647845332</v>
      </c>
      <c r="EI201" s="2">
        <f t="shared" si="275"/>
        <v>-0.14104372355431272</v>
      </c>
      <c r="EJ201" s="2">
        <f t="shared" si="275"/>
        <v>2.1594684385382035</v>
      </c>
      <c r="EK201" s="2">
        <f t="shared" si="275"/>
        <v>-5.3932584269662964</v>
      </c>
      <c r="EL201" s="2">
        <f t="shared" si="275"/>
        <v>5.4329371816638439</v>
      </c>
      <c r="EM201" s="2">
        <f t="shared" si="275"/>
        <v>0.82644628099173278</v>
      </c>
      <c r="EN201" s="2">
        <f t="shared" si="275"/>
        <v>1.9257221458046647</v>
      </c>
      <c r="EO201" s="2">
        <f t="shared" si="240"/>
        <v>3.9660056657224052</v>
      </c>
      <c r="EP201" s="2">
        <f t="shared" si="240"/>
        <v>-2.2271714922049046</v>
      </c>
      <c r="EQ201" s="2">
        <f t="shared" si="240"/>
        <v>-0.60060060060060927</v>
      </c>
      <c r="ER201" s="2">
        <f t="shared" si="240"/>
        <v>5.0000000000000044</v>
      </c>
      <c r="ES201" s="2">
        <f t="shared" si="240"/>
        <v>2.9745042492917984</v>
      </c>
      <c r="ET201" s="2">
        <f t="shared" si="240"/>
        <v>3.1969309462915652</v>
      </c>
      <c r="EU201" s="2">
        <f t="shared" si="198"/>
        <v>3.5</v>
      </c>
      <c r="EV201" s="2">
        <f t="shared" si="198"/>
        <v>2.5</v>
      </c>
      <c r="EW201" s="2">
        <f t="shared" si="253"/>
        <v>4.7619047619047672</v>
      </c>
      <c r="EX201" s="2">
        <f t="shared" si="253"/>
        <v>4.0485829959514108</v>
      </c>
      <c r="EY201" s="2">
        <f t="shared" si="254"/>
        <v>20.674642984551504</v>
      </c>
      <c r="EZ201" s="2">
        <f t="shared" si="254"/>
        <v>-2.3502474973196352</v>
      </c>
      <c r="FA201" s="2">
        <f t="shared" si="255"/>
        <v>17.117117117117118</v>
      </c>
      <c r="FB201" s="2">
        <f t="shared" si="281"/>
        <v>3.3423180592991875</v>
      </c>
      <c r="FC201" s="2">
        <f t="shared" si="281"/>
        <v>0.20986358866736943</v>
      </c>
      <c r="FD201" s="2">
        <f t="shared" si="281"/>
        <v>2.2784810126582178</v>
      </c>
      <c r="FE201" s="2">
        <f t="shared" si="280"/>
        <v>2.0767335445265767</v>
      </c>
      <c r="FF201" s="2">
        <f t="shared" si="280"/>
        <v>1.8292682926829285</v>
      </c>
      <c r="FG201" s="2">
        <f t="shared" si="280"/>
        <v>2.1235521235521304</v>
      </c>
      <c r="FH201" s="2">
        <v>4.5</v>
      </c>
      <c r="FI201" s="2">
        <v>4.0999999999999996</v>
      </c>
      <c r="FL201" s="2">
        <f t="shared" si="300"/>
        <v>0.58216998299898126</v>
      </c>
      <c r="FM201" s="2">
        <f t="shared" si="300"/>
        <v>0.34327456814395862</v>
      </c>
      <c r="FN201" s="2">
        <f t="shared" si="229"/>
        <v>1.0189265513823154</v>
      </c>
      <c r="FQ201" s="2">
        <f t="shared" si="301"/>
        <v>2.3490942842704365</v>
      </c>
      <c r="FR201" s="2">
        <f t="shared" si="301"/>
        <v>1.3801847124466082</v>
      </c>
      <c r="FS201" s="2">
        <f t="shared" si="231"/>
        <v>4.1384231068695154</v>
      </c>
      <c r="FT201" s="2">
        <f t="shared" si="302"/>
        <v>2.470084841242759</v>
      </c>
      <c r="FU201" s="2">
        <f t="shared" si="302"/>
        <v>1.4957769314301039</v>
      </c>
      <c r="FX201" s="2">
        <f t="shared" si="322"/>
        <v>1.2818918036014981</v>
      </c>
      <c r="FY201" s="2">
        <f t="shared" si="322"/>
        <v>0.95057923196386618</v>
      </c>
      <c r="FZ201" s="2">
        <f t="shared" si="242"/>
        <v>3.5154952601427647</v>
      </c>
      <c r="GA201" s="2">
        <f t="shared" si="323"/>
        <v>2.1447152482905185</v>
      </c>
      <c r="GB201" s="2">
        <f t="shared" si="323"/>
        <v>1.7490970110047188</v>
      </c>
      <c r="GE201" s="2"/>
      <c r="GF201" s="2"/>
      <c r="GG201" s="2">
        <f t="shared" si="325"/>
        <v>37.926093248454883</v>
      </c>
      <c r="GH201" s="2">
        <f t="shared" si="325"/>
        <v>15.152225442951472</v>
      </c>
      <c r="GI201" s="2">
        <f t="shared" si="260"/>
        <v>19.036697247706424</v>
      </c>
      <c r="GJ201" s="2">
        <f t="shared" si="261"/>
        <v>3.5061728395061831</v>
      </c>
      <c r="GK201" s="2">
        <v>4.2</v>
      </c>
      <c r="GN201" s="2">
        <f t="shared" si="320"/>
        <v>0.19999999999999996</v>
      </c>
      <c r="GQ201" s="2">
        <f t="shared" si="294"/>
        <v>-0.30000000000000004</v>
      </c>
      <c r="GT201" s="27">
        <f t="shared" ca="1" si="305"/>
        <v>100.59171597633136</v>
      </c>
      <c r="GU201" s="27">
        <f t="shared" ca="1" si="306"/>
        <v>108.68924889543446</v>
      </c>
      <c r="GV201" s="27">
        <f t="shared" ca="1" si="306"/>
        <v>112.34256926952139</v>
      </c>
      <c r="GW201" s="27">
        <f t="shared" ca="1" si="307"/>
        <v>99.88123515439429</v>
      </c>
      <c r="GX201" s="27">
        <f t="shared" ca="1" si="307"/>
        <v>103.68731563421829</v>
      </c>
      <c r="GY201" s="27">
        <f t="shared" ca="1" si="308"/>
        <v>101.5748031496063</v>
      </c>
      <c r="GZ201" s="27">
        <f t="shared" ca="1" si="309"/>
        <v>104.1033434650456</v>
      </c>
      <c r="HA201" s="27">
        <f t="shared" ca="1" si="310"/>
        <v>97.215592680986475</v>
      </c>
      <c r="HB201" s="27">
        <f t="shared" ca="1" si="310"/>
        <v>104.67032967032968</v>
      </c>
      <c r="HC201" s="27">
        <f t="shared" ca="1" si="310"/>
        <v>94.345238095238088</v>
      </c>
      <c r="HD201" s="27">
        <f t="shared" ca="1" si="303"/>
        <v>103.20665083135393</v>
      </c>
      <c r="HE201" s="27">
        <f t="shared" ca="1" si="311"/>
        <v>93.164933135215463</v>
      </c>
      <c r="HG201" s="27">
        <f t="shared" ca="1" si="312"/>
        <v>100</v>
      </c>
      <c r="HH201" s="27">
        <f t="shared" ca="1" si="313"/>
        <v>100</v>
      </c>
      <c r="HI201" s="27">
        <f t="shared" ca="1" si="313"/>
        <v>100</v>
      </c>
      <c r="HJ201" s="27">
        <f t="shared" ca="1" si="314"/>
        <v>100</v>
      </c>
      <c r="HK201" s="27">
        <f t="shared" ca="1" si="314"/>
        <v>100</v>
      </c>
      <c r="HL201" s="27">
        <f t="shared" ca="1" si="315"/>
        <v>100</v>
      </c>
      <c r="HM201" s="27">
        <f t="shared" ca="1" si="316"/>
        <v>100</v>
      </c>
      <c r="HN201" s="27">
        <f t="shared" ca="1" si="317"/>
        <v>100</v>
      </c>
      <c r="HO201" s="27">
        <f t="shared" ca="1" si="317"/>
        <v>100</v>
      </c>
      <c r="HP201" s="27">
        <f t="shared" ca="1" si="317"/>
        <v>100</v>
      </c>
      <c r="HQ201" s="27">
        <f t="shared" ca="1" si="304"/>
        <v>100</v>
      </c>
      <c r="HR201" s="27">
        <f t="shared" ca="1" si="318"/>
        <v>100</v>
      </c>
      <c r="HT201" s="27">
        <f t="shared" ca="1" si="296"/>
        <v>156.9118882901397</v>
      </c>
      <c r="HU201" s="27">
        <f t="shared" ca="1" si="296"/>
        <v>27.412741589119538</v>
      </c>
      <c r="HV201" s="27">
        <f t="shared" ca="1" si="296"/>
        <v>28.346565206480971</v>
      </c>
      <c r="HW201" s="27">
        <f t="shared" ca="1" si="297"/>
        <v>526.36698704476885</v>
      </c>
      <c r="HX201" s="27">
        <f t="shared" ca="1" si="297"/>
        <v>473.14370377450922</v>
      </c>
      <c r="HY201" s="27">
        <f t="shared" ca="1" si="233"/>
        <v>1000</v>
      </c>
      <c r="HZ201" s="27">
        <f t="shared" ca="1" si="298"/>
        <v>6.2870730370321972</v>
      </c>
      <c r="IA201" s="27">
        <f t="shared" ca="1" si="298"/>
        <v>15.737736514278998</v>
      </c>
      <c r="IB201" s="27">
        <f t="shared" ca="1" si="298"/>
        <v>17.423088875659442</v>
      </c>
      <c r="IC201" s="27">
        <f t="shared" ca="1" si="298"/>
        <v>51.232874860599502</v>
      </c>
      <c r="ID201" s="27">
        <f t="shared" ca="1" si="298"/>
        <v>26.614061142713037</v>
      </c>
      <c r="IE201" s="27">
        <f t="shared" ca="1" si="298"/>
        <v>17.465337650909046</v>
      </c>
      <c r="IG201" s="28">
        <f t="shared" ca="1" si="217"/>
        <v>8.9940828402366377E-2</v>
      </c>
      <c r="IH201" s="28">
        <f t="shared" ca="1" si="217"/>
        <v>0.22592047128129597</v>
      </c>
      <c r="II201" s="28">
        <f t="shared" ca="1" si="217"/>
        <v>0.32090680100755614</v>
      </c>
      <c r="IJ201" s="28">
        <f t="shared" ca="1" si="218"/>
        <v>-6.3301662707843667E-2</v>
      </c>
      <c r="IK201" s="24">
        <f t="shared" ca="1" si="234"/>
        <v>-0.70006976339906224</v>
      </c>
      <c r="IL201" s="28">
        <f t="shared" ca="1" si="219"/>
        <v>1.7219764011799432</v>
      </c>
      <c r="IM201" s="28">
        <f t="shared" ca="1" si="235"/>
        <v>1.5748031496062962</v>
      </c>
      <c r="IN201" s="3">
        <f t="shared" ca="1" si="236"/>
        <v>1.6586747384720995</v>
      </c>
      <c r="IO201" s="2">
        <f t="shared" si="256"/>
        <v>1.7</v>
      </c>
      <c r="IQ201" s="2">
        <f t="shared" ca="1" si="220"/>
        <v>0.63676810069121847</v>
      </c>
      <c r="IS201" s="3">
        <f t="shared" ca="1" si="221"/>
        <v>-6.2401695122448281E-2</v>
      </c>
      <c r="IT201" s="3">
        <f t="shared" ca="1" si="222"/>
        <v>3.699479781673537E-2</v>
      </c>
      <c r="IU201" s="3">
        <f t="shared" si="223"/>
        <v>0.19999999999999996</v>
      </c>
      <c r="IV201" s="3">
        <f t="shared" ca="1" si="224"/>
        <v>0.22540689730571289</v>
      </c>
      <c r="IX201" s="28">
        <f ca="1">$HL201/100*(GZ201-100)*AL201/1000+(HM201-100)*HZ201/$HY201</f>
        <v>2.872340425531918E-2</v>
      </c>
      <c r="IY201" s="28">
        <f ca="1">$HL201/100*(HA201-100)*AM201/1000+(HN201-100)*IA201/$HY201</f>
        <v>-4.4550517104216397E-2</v>
      </c>
      <c r="IZ201" s="28">
        <f ca="1">$HL201/100*(HB201-100)*AN201/1000+(HO201-100)*IB201/$HY201</f>
        <v>8.4065934065934211E-2</v>
      </c>
      <c r="JA201" s="28">
        <f ca="1">$HL201/100*(HC201-100)*AO201/1000+(HP201-100)*IC201/$HY201</f>
        <v>-0.30535714285714322</v>
      </c>
      <c r="JB201" s="28">
        <f ca="1">$HL201/100*(HD201-100)*AP201/1000+(HQ201-100)*ID201/$HY201</f>
        <v>0.10261282660332563</v>
      </c>
      <c r="JC201" s="28">
        <f ca="1">$HL201/100*(HE201-100)*AQ201/1000+(HR201-100)*IE201/$HY201</f>
        <v>-0.13670133729569073</v>
      </c>
      <c r="JE201" s="3">
        <f t="shared" ref="JE201:JJ264" ca="1" si="328">IX201-IX200</f>
        <v>5.3099344945107776E-2</v>
      </c>
      <c r="JF201" s="3">
        <f t="shared" ca="1" si="328"/>
        <v>3.4553790613752286E-2</v>
      </c>
      <c r="JG201" s="3">
        <f t="shared" ca="1" si="328"/>
        <v>2.3091424071388367E-3</v>
      </c>
      <c r="JH201" s="3">
        <f t="shared" ca="1" si="326"/>
        <v>-2.3069729766419522E-3</v>
      </c>
      <c r="JI201" s="3">
        <f t="shared" ca="1" si="326"/>
        <v>0.11991428176127278</v>
      </c>
      <c r="JJ201" s="3">
        <f t="shared" ca="1" si="326"/>
        <v>-3.3884680074896811E-3</v>
      </c>
      <c r="JK201" s="3">
        <f>IO201-IO200</f>
        <v>0.19999999999999996</v>
      </c>
      <c r="JL201" s="3">
        <f t="shared" ca="1" si="226"/>
        <v>0.14459151264775336</v>
      </c>
      <c r="JN201" s="10">
        <f>COUNTIF(EI201:ET201,"&gt;2")</f>
        <v>6</v>
      </c>
      <c r="JP201" s="2">
        <f>AVERAGE(CS201,CS189,CS177,CS165,CS153,CS141,CS129,CS117,CS105,CS93)</f>
        <v>0.31638062191804761</v>
      </c>
      <c r="JQ201" s="2">
        <f>CS201-JP201</f>
        <v>0.20309989756247926</v>
      </c>
      <c r="JR201" s="2">
        <f>AVERAGE(CT201,CT189,CT177,CT165,CT153,CT141,CT129,CT117,CT105,CT93)</f>
        <v>0.26679867417325231</v>
      </c>
      <c r="JS201" s="2">
        <f>CT201-JR201</f>
        <v>0.34669825834208512</v>
      </c>
      <c r="KH201" s="2">
        <f>(DN201*$DN$4)+(FB201*$FB$3)+(FC201*$FC$3)+(FD201*$FD$3)+(FE201*$FE$3)+(FF201*$FF$3)+(FG201*$FG$3)</f>
        <v>2.4868532097337877</v>
      </c>
      <c r="KI201" s="2">
        <f>F201-KH201</f>
        <v>-0.7868532097337877</v>
      </c>
      <c r="KJ201" s="2">
        <f>MAX(DN201,FB201:FG201)</f>
        <v>3.3423180592991875</v>
      </c>
      <c r="KK201" s="2">
        <f>MIN(DN201,FB201:FG201)</f>
        <v>0.20986358866736943</v>
      </c>
      <c r="KL201" s="2">
        <f t="shared" si="257"/>
        <v>3.132454470631818</v>
      </c>
      <c r="KO201" s="2">
        <f>BO201</f>
        <v>101.37</v>
      </c>
      <c r="KP201" s="2">
        <f>100*((BO195/BO183)-1)</f>
        <v>6.7101584342963649</v>
      </c>
      <c r="KQ201" s="2">
        <f t="shared" si="263"/>
        <v>6.7101584342963649</v>
      </c>
      <c r="KR201" s="2">
        <f>100*((BO189/BO177)-1)</f>
        <v>-2.8897715988083328</v>
      </c>
      <c r="KS201" s="2">
        <f t="shared" si="274"/>
        <v>-2.8897715988083328</v>
      </c>
      <c r="KT201" s="3">
        <f>BP201</f>
        <v>1.9275</v>
      </c>
      <c r="KU201" s="3">
        <f>BQ201</f>
        <v>39.602173913043472</v>
      </c>
      <c r="KV201" s="3">
        <f t="shared" si="207"/>
        <v>20.545874922460946</v>
      </c>
      <c r="KW201" s="2">
        <f t="shared" si="200"/>
        <v>55.574588529309729</v>
      </c>
      <c r="KX201" s="2">
        <f t="shared" si="200"/>
        <v>37.586009653337577</v>
      </c>
      <c r="LA201">
        <v>2</v>
      </c>
      <c r="LB201">
        <v>0</v>
      </c>
      <c r="LE201" s="2" t="e">
        <v>#N/A</v>
      </c>
      <c r="LF201" s="2" t="e">
        <v>#N/A</v>
      </c>
      <c r="LG201" s="2" t="e">
        <v>#N/A</v>
      </c>
      <c r="LH201" s="2" t="e">
        <v>#N/A</v>
      </c>
      <c r="LI201" s="2" t="e">
        <v>#N/A</v>
      </c>
      <c r="LJ201" s="2" t="e">
        <v>#N/A</v>
      </c>
      <c r="LK201" s="2">
        <v>90.165672578445296</v>
      </c>
      <c r="LL201" s="2" t="e">
        <v>#N/A</v>
      </c>
      <c r="LM201" s="2" t="e">
        <v>#N/A</v>
      </c>
      <c r="LN201" s="2">
        <v>81.188285526910263</v>
      </c>
      <c r="LO201" s="2">
        <v>57.747349455145816</v>
      </c>
      <c r="LP201" s="2">
        <v>67.857653172833736</v>
      </c>
      <c r="LQ201" s="2" t="e">
        <v>#N/A</v>
      </c>
      <c r="LR201" s="2" t="e">
        <v>#N/A</v>
      </c>
      <c r="LS201" s="2" t="e">
        <v>#N/A</v>
      </c>
      <c r="LT201" s="2" t="e">
        <v>#N/A</v>
      </c>
      <c r="LU201" s="2" t="e">
        <v>#N/A</v>
      </c>
      <c r="LV201" s="2" t="e">
        <v>#N/A</v>
      </c>
      <c r="LW201" s="2" t="e">
        <v>#N/A</v>
      </c>
      <c r="LX201" s="2" t="e">
        <v>#N/A</v>
      </c>
      <c r="LY201" s="2">
        <v>80.130978298691261</v>
      </c>
      <c r="LZ201" s="2" t="e">
        <v>#N/A</v>
      </c>
      <c r="MA201" s="2" t="e">
        <v>#N/A</v>
      </c>
      <c r="MB201" s="2" t="e">
        <v>#N/A</v>
      </c>
      <c r="MC201" s="2" t="e">
        <v>#N/A</v>
      </c>
      <c r="MD201" s="2" t="e">
        <v>#N/A</v>
      </c>
      <c r="ME201" s="2" t="e">
        <v>#N/A</v>
      </c>
      <c r="MF201" s="2" t="e">
        <v>#N/A</v>
      </c>
      <c r="MG201" s="2" t="e">
        <v>#N/A</v>
      </c>
      <c r="MH201" s="2">
        <v>76.630303390178227</v>
      </c>
      <c r="MI201" s="2" t="e">
        <v>#N/A</v>
      </c>
      <c r="MJ201" s="2" t="e">
        <v>#N/A</v>
      </c>
      <c r="MK201" s="2" t="e">
        <v>#N/A</v>
      </c>
      <c r="ML201" s="2" t="e">
        <v>#N/A</v>
      </c>
      <c r="MM201" s="2" t="e">
        <v>#N/A</v>
      </c>
      <c r="MN201" s="2" t="e">
        <v>#N/A</v>
      </c>
      <c r="MO201" s="2" t="e">
        <v>#N/A</v>
      </c>
      <c r="MP201" s="2">
        <v>51.669704075790492</v>
      </c>
      <c r="MQ201" s="2" t="e">
        <v>#N/A</v>
      </c>
      <c r="MR201" s="2" t="e">
        <v>#N/A</v>
      </c>
      <c r="MS201" s="10" t="e">
        <v>#N/A</v>
      </c>
      <c r="MT201" s="2" t="e">
        <v>#N/A</v>
      </c>
      <c r="MU201" s="2" t="e">
        <v>#N/A</v>
      </c>
      <c r="MV201" s="2" t="e">
        <v>#N/A</v>
      </c>
      <c r="MX201" s="22" t="e">
        <v>#N/A</v>
      </c>
      <c r="MY201" s="22" t="e">
        <v>#N/A</v>
      </c>
      <c r="MZ201" s="22" t="e">
        <v>#N/A</v>
      </c>
      <c r="NA201" s="22" t="e">
        <v>#N/A</v>
      </c>
      <c r="NB201" s="22" t="e">
        <v>#N/A</v>
      </c>
      <c r="NC201" s="22" t="e">
        <v>#N/A</v>
      </c>
      <c r="ND201" s="22">
        <v>1</v>
      </c>
      <c r="NE201" s="22" t="e">
        <v>#N/A</v>
      </c>
      <c r="NF201" s="22" t="e">
        <v>#N/A</v>
      </c>
      <c r="NG201" s="22">
        <v>2</v>
      </c>
      <c r="NH201" s="23">
        <v>8</v>
      </c>
      <c r="NI201" s="22">
        <v>27</v>
      </c>
      <c r="NJ201" s="22" t="e">
        <v>#N/A</v>
      </c>
      <c r="NK201" s="22" t="e">
        <v>#N/A</v>
      </c>
      <c r="NL201" s="23" t="e">
        <v>#N/A</v>
      </c>
      <c r="NM201" s="3" t="e">
        <v>#N/A</v>
      </c>
      <c r="NN201" s="22" t="e">
        <v>#N/A</v>
      </c>
      <c r="NO201" s="22" t="e">
        <v>#N/A</v>
      </c>
      <c r="NP201" s="22" t="e">
        <v>#N/A</v>
      </c>
      <c r="NQ201" s="22" t="e">
        <v>#N/A</v>
      </c>
      <c r="NR201" s="23">
        <v>1</v>
      </c>
      <c r="NS201" s="22" t="e">
        <v>#N/A</v>
      </c>
      <c r="NT201" s="22" t="e">
        <v>#N/A</v>
      </c>
      <c r="NU201" s="23" t="e">
        <v>#N/A</v>
      </c>
      <c r="NV201" s="3" t="e">
        <v>#N/A</v>
      </c>
      <c r="NW201" s="22" t="e">
        <v>#N/A</v>
      </c>
      <c r="NX201" s="22" t="e">
        <v>#N/A</v>
      </c>
      <c r="NY201" s="22" t="e">
        <v>#N/A</v>
      </c>
      <c r="NZ201" s="22" t="e">
        <v>#N/A</v>
      </c>
      <c r="OA201" s="23">
        <v>12</v>
      </c>
      <c r="OB201" s="22" t="e">
        <v>#N/A</v>
      </c>
      <c r="OC201" s="22" t="e">
        <v>#N/A</v>
      </c>
      <c r="OD201" s="22" t="e">
        <v>#N/A</v>
      </c>
      <c r="OE201" s="22" t="e">
        <v>#N/A</v>
      </c>
      <c r="OF201" s="22" t="e">
        <v>#N/A</v>
      </c>
      <c r="OG201" s="22" t="e">
        <v>#N/A</v>
      </c>
      <c r="OH201" s="23" t="e">
        <v>#N/A</v>
      </c>
      <c r="OI201" s="22">
        <v>3</v>
      </c>
      <c r="OJ201" s="22" t="e">
        <v>#N/A</v>
      </c>
      <c r="OK201" s="22" t="e">
        <v>#N/A</v>
      </c>
      <c r="OL201" s="22" t="e">
        <v>#N/A</v>
      </c>
      <c r="OM201" s="23" t="e">
        <v>#N/A</v>
      </c>
      <c r="ON201" s="22" t="e">
        <v>#N/A</v>
      </c>
      <c r="OO201" s="22" t="e">
        <v>#N/A</v>
      </c>
      <c r="OQ201">
        <f t="shared" si="258"/>
        <v>-11</v>
      </c>
      <c r="OR201" s="23" t="e">
        <f t="shared" ca="1" si="321"/>
        <v>#N/A</v>
      </c>
      <c r="OS201" s="23" t="e">
        <f t="shared" ca="1" si="321"/>
        <v>#N/A</v>
      </c>
      <c r="OT201" s="23" t="e">
        <f t="shared" ca="1" si="321"/>
        <v>#N/A</v>
      </c>
      <c r="OU201" s="23" t="e">
        <f t="shared" ca="1" si="321"/>
        <v>#N/A</v>
      </c>
      <c r="OV201" s="23" t="e">
        <f t="shared" ca="1" si="321"/>
        <v>#N/A</v>
      </c>
      <c r="OW201" s="23" t="e">
        <f t="shared" ca="1" si="321"/>
        <v>#N/A</v>
      </c>
      <c r="OX201" s="23">
        <f t="shared" ca="1" si="321"/>
        <v>1.0405329674562773</v>
      </c>
      <c r="OY201" s="23" t="e">
        <f t="shared" ca="1" si="321"/>
        <v>#N/A</v>
      </c>
      <c r="OZ201" s="23" t="e">
        <f t="shared" ca="1" si="321"/>
        <v>#N/A</v>
      </c>
      <c r="PA201" s="23">
        <f t="shared" ca="1" si="295"/>
        <v>1.0473085786440521</v>
      </c>
      <c r="PB201" s="23">
        <f t="shared" ca="1" si="295"/>
        <v>1.0411295126365203</v>
      </c>
      <c r="PC201" s="23">
        <f t="shared" ca="1" si="295"/>
        <v>1.0649051853058145</v>
      </c>
      <c r="PD201" s="23" t="e">
        <f t="shared" ca="1" si="295"/>
        <v>#N/A</v>
      </c>
      <c r="PE201" s="23" t="e">
        <f t="shared" ca="1" si="295"/>
        <v>#N/A</v>
      </c>
      <c r="PF201" s="23" t="e">
        <f t="shared" ca="1" si="295"/>
        <v>#N/A</v>
      </c>
      <c r="PG201" s="23" t="e">
        <f t="shared" ca="1" si="295"/>
        <v>#N/A</v>
      </c>
      <c r="PH201" s="23" t="e">
        <f t="shared" ca="1" si="295"/>
        <v>#N/A</v>
      </c>
      <c r="PI201" s="23" t="e">
        <f t="shared" ca="1" si="295"/>
        <v>#N/A</v>
      </c>
      <c r="PJ201" s="23" t="e">
        <f t="shared" ca="1" si="295"/>
        <v>#N/A</v>
      </c>
      <c r="PK201" s="23" t="e">
        <f t="shared" ca="1" si="295"/>
        <v>#N/A</v>
      </c>
      <c r="PL201" s="23">
        <f t="shared" ca="1" si="295"/>
        <v>1.0572224681255344</v>
      </c>
      <c r="PM201" s="23" t="e">
        <f t="shared" ca="1" si="324"/>
        <v>#N/A</v>
      </c>
      <c r="PN201" s="23" t="e">
        <f t="shared" ca="1" si="324"/>
        <v>#N/A</v>
      </c>
      <c r="PO201" s="23" t="e">
        <f t="shared" ca="1" si="324"/>
        <v>#N/A</v>
      </c>
      <c r="PP201" s="23" t="e">
        <f t="shared" ca="1" si="262"/>
        <v>#N/A</v>
      </c>
      <c r="PQ201" s="23" t="e">
        <f t="shared" ca="1" si="262"/>
        <v>#N/A</v>
      </c>
      <c r="PR201" s="23" t="e">
        <f t="shared" ca="1" si="262"/>
        <v>#N/A</v>
      </c>
      <c r="PS201" s="23" t="e">
        <f t="shared" ca="1" si="262"/>
        <v>#N/A</v>
      </c>
      <c r="PT201" s="23" t="e">
        <f t="shared" ca="1" si="262"/>
        <v>#N/A</v>
      </c>
      <c r="PU201" s="23">
        <f t="shared" ca="1" si="262"/>
        <v>1.0294344238849797</v>
      </c>
      <c r="PV201" s="23" t="e">
        <f t="shared" ca="1" si="262"/>
        <v>#N/A</v>
      </c>
      <c r="PW201" s="23" t="e">
        <f t="shared" ca="1" si="262"/>
        <v>#N/A</v>
      </c>
      <c r="PX201" s="23" t="e">
        <f t="shared" ca="1" si="262"/>
        <v>#N/A</v>
      </c>
      <c r="PY201" s="23" t="e">
        <f t="shared" ca="1" si="292"/>
        <v>#N/A</v>
      </c>
      <c r="PZ201" s="23" t="e">
        <f t="shared" ca="1" si="292"/>
        <v>#N/A</v>
      </c>
      <c r="QA201" s="23" t="e">
        <f t="shared" ca="1" si="292"/>
        <v>#N/A</v>
      </c>
      <c r="QB201" s="23" t="e">
        <f t="shared" ca="1" si="292"/>
        <v>#N/A</v>
      </c>
      <c r="QC201" s="23">
        <f t="shared" ca="1" si="292"/>
        <v>1.0230180554626485</v>
      </c>
      <c r="QD201" s="23" t="e">
        <f t="shared" ca="1" si="292"/>
        <v>#N/A</v>
      </c>
      <c r="QE201" s="23" t="e">
        <f t="shared" ca="1" si="292"/>
        <v>#N/A</v>
      </c>
      <c r="QF201" s="23" t="e">
        <f t="shared" ca="1" si="292"/>
        <v>#N/A</v>
      </c>
      <c r="QG201" s="23" t="e">
        <f t="shared" ca="1" si="327"/>
        <v>#N/A</v>
      </c>
      <c r="QH201" s="23" t="e">
        <f t="shared" ca="1" si="327"/>
        <v>#N/A</v>
      </c>
      <c r="QI201" s="23" t="e">
        <f t="shared" ca="1" si="327"/>
        <v>#N/A</v>
      </c>
      <c r="QJ201" s="26" t="e">
        <f t="shared" ca="1" si="211"/>
        <v>#N/A</v>
      </c>
    </row>
    <row r="202" spans="1:452" x14ac:dyDescent="0.35">
      <c r="A202" s="12" t="s">
        <v>1267</v>
      </c>
      <c r="B202" s="21">
        <v>38353</v>
      </c>
      <c r="C202" t="s">
        <v>822</v>
      </c>
      <c r="D202" s="2">
        <v>78.3</v>
      </c>
      <c r="E202" s="2">
        <v>77</v>
      </c>
      <c r="F202" s="2">
        <v>1.6</v>
      </c>
      <c r="G202" s="2">
        <v>81.400000000000006</v>
      </c>
      <c r="H202" s="2">
        <v>77.394189023410547</v>
      </c>
      <c r="I202" s="2">
        <v>81.80211030298787</v>
      </c>
      <c r="J202" s="2">
        <v>83.3</v>
      </c>
      <c r="K202" s="2">
        <v>70.3</v>
      </c>
      <c r="L202" s="2">
        <v>70.488577241498803</v>
      </c>
      <c r="M202" s="2">
        <v>75.7</v>
      </c>
      <c r="N202" s="2">
        <v>71.3</v>
      </c>
      <c r="O202" s="2">
        <v>70.900000000000006</v>
      </c>
      <c r="P202" s="2">
        <v>68.3</v>
      </c>
      <c r="Q202" s="2">
        <v>121.7</v>
      </c>
      <c r="R202" s="2">
        <v>72.2</v>
      </c>
      <c r="S202" s="2">
        <v>71.3</v>
      </c>
      <c r="T202" s="2">
        <v>45.4</v>
      </c>
      <c r="U202" s="2">
        <v>47</v>
      </c>
      <c r="V202" s="2">
        <v>77.8</v>
      </c>
      <c r="W202" s="2">
        <v>39.9</v>
      </c>
      <c r="X202" s="2">
        <v>99.7</v>
      </c>
      <c r="Y202" s="2" t="e">
        <v>#N/A</v>
      </c>
      <c r="Z202" s="2">
        <v>52.7</v>
      </c>
      <c r="AA202" s="2">
        <v>85.7</v>
      </c>
      <c r="AB202" s="2">
        <v>127.1</v>
      </c>
      <c r="AC202" s="2">
        <v>122</v>
      </c>
      <c r="AD202" s="2">
        <v>76.400000000000006</v>
      </c>
      <c r="AE202" s="2">
        <v>121.9</v>
      </c>
      <c r="AF202" s="2">
        <v>80.400000000000006</v>
      </c>
      <c r="AG202" s="22">
        <v>536</v>
      </c>
      <c r="AH202" s="22">
        <v>464</v>
      </c>
      <c r="AI202" s="22">
        <v>152</v>
      </c>
      <c r="AJ202" s="22">
        <v>27</v>
      </c>
      <c r="AK202" s="22">
        <v>28</v>
      </c>
      <c r="AL202" s="22">
        <v>8</v>
      </c>
      <c r="AM202" s="22">
        <v>20</v>
      </c>
      <c r="AN202" s="22">
        <v>18</v>
      </c>
      <c r="AO202" s="22">
        <v>54</v>
      </c>
      <c r="AP202" s="22">
        <v>25</v>
      </c>
      <c r="AQ202" s="22">
        <v>17</v>
      </c>
      <c r="AR202" s="2">
        <v>71</v>
      </c>
      <c r="AS202" s="2">
        <v>62.1</v>
      </c>
      <c r="AT202" s="2">
        <v>121.7</v>
      </c>
      <c r="AU202" s="2">
        <v>62.5</v>
      </c>
      <c r="AV202" s="2">
        <v>81.900000000000006</v>
      </c>
      <c r="AW202" s="2">
        <v>74.7</v>
      </c>
      <c r="AX202" s="2">
        <v>72.2</v>
      </c>
      <c r="AY202" s="2">
        <v>87.7</v>
      </c>
      <c r="AZ202" s="2">
        <v>98.8</v>
      </c>
      <c r="BA202" s="2">
        <v>39.9</v>
      </c>
      <c r="BB202" s="2">
        <v>72.8</v>
      </c>
      <c r="BC202" s="2">
        <v>81.599999999999994</v>
      </c>
      <c r="BD202" s="3" t="e">
        <v>#N/A</v>
      </c>
      <c r="BE202" s="3" t="e">
        <v>#N/A</v>
      </c>
      <c r="BF202" s="3" t="e">
        <v>#N/A</v>
      </c>
      <c r="BG202" s="3" t="e">
        <v>#N/A</v>
      </c>
      <c r="BH202" s="3" t="e">
        <v>#N/A</v>
      </c>
      <c r="BI202" s="2">
        <v>188.9</v>
      </c>
      <c r="BJ202" s="2">
        <v>3.2</v>
      </c>
      <c r="BK202" s="2">
        <v>2.1</v>
      </c>
      <c r="BL202" s="2">
        <v>71.7</v>
      </c>
      <c r="BM202" s="2">
        <v>77</v>
      </c>
      <c r="BN202" s="10">
        <v>379</v>
      </c>
      <c r="BO202" s="3">
        <v>100.02</v>
      </c>
      <c r="BP202" s="22">
        <v>1.8764000000000001</v>
      </c>
      <c r="BQ202" s="3">
        <v>44.509</v>
      </c>
      <c r="BR202" s="23">
        <v>6.1275000000000004</v>
      </c>
      <c r="BS202" s="2">
        <v>54.2</v>
      </c>
      <c r="BT202" s="3">
        <v>60.03</v>
      </c>
      <c r="BU202" s="2">
        <v>1.6</v>
      </c>
      <c r="BV202" s="2">
        <v>2.2999999999999998</v>
      </c>
      <c r="BW202" s="2">
        <v>5.3</v>
      </c>
      <c r="BX202" s="2">
        <v>3.8</v>
      </c>
      <c r="BY202" s="23">
        <v>191.6</v>
      </c>
      <c r="BZ202" s="2">
        <v>95.3</v>
      </c>
      <c r="CA202" s="2">
        <v>80.8</v>
      </c>
      <c r="CB202" s="3">
        <v>86.52</v>
      </c>
      <c r="CC202" s="2">
        <v>83.5</v>
      </c>
      <c r="CD202" s="2">
        <v>105.8</v>
      </c>
      <c r="CE202" s="2">
        <v>95.488898134477793</v>
      </c>
      <c r="CF202" s="3">
        <v>86.861122356244394</v>
      </c>
      <c r="CG202" s="2">
        <v>83.672688472548884</v>
      </c>
      <c r="CH202" s="23">
        <v>199.01801664441012</v>
      </c>
      <c r="CI202" s="3">
        <v>87.032126830269888</v>
      </c>
      <c r="CM202" s="2">
        <f t="shared" ref="CM202:CN265" si="329">BQ202/$BP202</f>
        <v>23.720422084843317</v>
      </c>
      <c r="CN202" s="2">
        <f t="shared" si="329"/>
        <v>3.2655617139202731</v>
      </c>
      <c r="CO202" s="2">
        <f t="shared" ref="CO202:CO265" si="330">100*(BP202/AVERAGE($BP$262:$BP$273))</f>
        <v>121.37062650589418</v>
      </c>
      <c r="CR202" s="2">
        <f t="shared" si="201"/>
        <v>-0.38167938931297352</v>
      </c>
      <c r="CS202" s="2">
        <f t="shared" si="201"/>
        <v>-0.51679586563308222</v>
      </c>
      <c r="CT202" s="2">
        <f t="shared" si="202"/>
        <v>-0.73170731707316383</v>
      </c>
      <c r="CU202" s="2">
        <f t="shared" si="202"/>
        <v>0.23812732003470113</v>
      </c>
      <c r="CV202" s="2">
        <f t="shared" si="202"/>
        <v>0.17475692371745419</v>
      </c>
      <c r="CW202" s="2">
        <f t="shared" si="203"/>
        <v>0.28288543140028688</v>
      </c>
      <c r="CX202" s="2">
        <f t="shared" si="204"/>
        <v>0</v>
      </c>
      <c r="CY202" s="2">
        <f t="shared" si="244"/>
        <v>-3.3875338753387538</v>
      </c>
      <c r="CZ202" s="2">
        <f t="shared" si="208"/>
        <v>1.793721973094164</v>
      </c>
      <c r="DA202" s="2">
        <f t="shared" si="209"/>
        <v>1.3556618819776622</v>
      </c>
      <c r="DB202" s="2">
        <f t="shared" si="210"/>
        <v>0.25773195876289029</v>
      </c>
      <c r="DC202" s="2"/>
      <c r="DF202" s="2">
        <f t="shared" si="205"/>
        <v>2.8952515519134803</v>
      </c>
      <c r="DG202" s="2">
        <f t="shared" si="205"/>
        <v>2.1173573515744781</v>
      </c>
      <c r="DH202" s="2">
        <f t="shared" si="206"/>
        <v>4.0525528873790462</v>
      </c>
      <c r="DI202" s="2">
        <f t="shared" si="299"/>
        <v>3.5084402990630092</v>
      </c>
      <c r="DJ202" s="2">
        <f t="shared" si="299"/>
        <v>10.307547911627335</v>
      </c>
      <c r="DM202" s="2"/>
      <c r="DN202" s="2">
        <f t="shared" si="245"/>
        <v>1.5831134564643838</v>
      </c>
      <c r="DO202" s="2">
        <f t="shared" si="212"/>
        <v>1.2437810945273631</v>
      </c>
      <c r="DP202" s="2">
        <f t="shared" si="246"/>
        <v>-0.11990407673861932</v>
      </c>
      <c r="DQ202" s="2"/>
      <c r="DR202" s="2">
        <f t="shared" si="247"/>
        <v>3.8404726735598147</v>
      </c>
      <c r="DS202" s="2">
        <f t="shared" si="248"/>
        <v>3.3418057765964551</v>
      </c>
      <c r="DT202" s="2" t="e">
        <v>#N/A</v>
      </c>
      <c r="DU202" s="2" t="e">
        <v>#N/A</v>
      </c>
      <c r="DV202" s="2">
        <f t="shared" si="213"/>
        <v>0.56737588652482351</v>
      </c>
      <c r="DW202" s="2">
        <f t="shared" si="249"/>
        <v>-5.8778035576179448</v>
      </c>
      <c r="DX202" s="2">
        <f t="shared" si="250"/>
        <v>13.78446115288221</v>
      </c>
      <c r="DY202" s="2">
        <f t="shared" si="251"/>
        <v>2.8490028490028463</v>
      </c>
      <c r="DZ202" s="2">
        <f t="shared" si="252"/>
        <v>4.3923865300146359</v>
      </c>
      <c r="EA202" s="2">
        <f t="shared" si="319"/>
        <v>-1.4675052410901501</v>
      </c>
      <c r="EB202" s="2">
        <f t="shared" si="319"/>
        <v>3.3200531208499307</v>
      </c>
      <c r="EC202" s="2">
        <f t="shared" si="319"/>
        <v>5.0000000000000044</v>
      </c>
      <c r="ED202" s="2">
        <f t="shared" si="319"/>
        <v>-2.7317073170731732</v>
      </c>
      <c r="EE202" s="2" t="e">
        <f t="shared" si="319"/>
        <v>#N/A</v>
      </c>
      <c r="EF202" s="2">
        <f t="shared" si="293"/>
        <v>-0.3780718336483857</v>
      </c>
      <c r="EG202" s="2">
        <f t="shared" si="293"/>
        <v>2.5119617224880431</v>
      </c>
      <c r="EH202" s="2">
        <f t="shared" si="293"/>
        <v>-7.4963609898107801</v>
      </c>
      <c r="EI202" s="2">
        <f t="shared" si="275"/>
        <v>0.42432814710042788</v>
      </c>
      <c r="EJ202" s="2">
        <f t="shared" si="275"/>
        <v>2.4752475247524774</v>
      </c>
      <c r="EK202" s="2">
        <f t="shared" si="275"/>
        <v>-5.8778035576179448</v>
      </c>
      <c r="EL202" s="2">
        <f t="shared" si="275"/>
        <v>5.9322033898305149</v>
      </c>
      <c r="EM202" s="2">
        <f t="shared" si="275"/>
        <v>-0.48602673147022379</v>
      </c>
      <c r="EN202" s="2">
        <f t="shared" si="275"/>
        <v>2.4691358024691246</v>
      </c>
      <c r="EO202" s="2">
        <f t="shared" si="240"/>
        <v>2.8490028490028463</v>
      </c>
      <c r="EP202" s="2">
        <f t="shared" si="240"/>
        <v>-2.3385300668151365</v>
      </c>
      <c r="EQ202" s="2">
        <f t="shared" si="240"/>
        <v>-0.30272452068617062</v>
      </c>
      <c r="ER202" s="2">
        <f t="shared" si="240"/>
        <v>5.0000000000000044</v>
      </c>
      <c r="ES202" s="2">
        <f t="shared" si="240"/>
        <v>2.9702970297029729</v>
      </c>
      <c r="ET202" s="2">
        <f t="shared" si="240"/>
        <v>3.5532994923857864</v>
      </c>
      <c r="EU202" s="2">
        <f t="shared" ref="EU202:EV265" si="331">BJ202</f>
        <v>3.2</v>
      </c>
      <c r="EV202" s="2">
        <f t="shared" si="331"/>
        <v>2.1</v>
      </c>
      <c r="EW202" s="2">
        <f t="shared" si="253"/>
        <v>6.855439642324912</v>
      </c>
      <c r="EX202" s="2">
        <f t="shared" si="253"/>
        <v>3.6339165545087537</v>
      </c>
      <c r="EY202" s="2">
        <f t="shared" si="254"/>
        <v>38.268864396341826</v>
      </c>
      <c r="EZ202" s="2">
        <f t="shared" si="254"/>
        <v>-3.1717910355338108</v>
      </c>
      <c r="FA202" s="2">
        <f t="shared" si="255"/>
        <v>22.62443438914028</v>
      </c>
      <c r="FB202" s="2">
        <f t="shared" si="281"/>
        <v>2.8448738593666034</v>
      </c>
      <c r="FC202" s="2">
        <f t="shared" si="281"/>
        <v>0.2103049421661396</v>
      </c>
      <c r="FD202" s="2">
        <f t="shared" si="281"/>
        <v>1.5075376884422065</v>
      </c>
      <c r="FE202" s="2">
        <f t="shared" si="280"/>
        <v>1.5135515663498689</v>
      </c>
      <c r="FF202" s="2">
        <f t="shared" si="280"/>
        <v>1.8292682926829285</v>
      </c>
      <c r="FG202" s="2">
        <f t="shared" si="280"/>
        <v>2.0250723240115676</v>
      </c>
      <c r="FH202" s="2">
        <v>4.4000000000000004</v>
      </c>
      <c r="FI202" s="2">
        <v>3.9</v>
      </c>
      <c r="FL202" s="2">
        <f t="shared" si="300"/>
        <v>0.70750603075018237</v>
      </c>
      <c r="FM202" s="2">
        <f t="shared" si="300"/>
        <v>0.51248437839261918</v>
      </c>
      <c r="FN202" s="2">
        <f t="shared" si="229"/>
        <v>1.2037017477793732</v>
      </c>
      <c r="FQ202" s="2">
        <f t="shared" si="301"/>
        <v>2.8601999216199658</v>
      </c>
      <c r="FR202" s="2">
        <f t="shared" si="301"/>
        <v>2.0657498364438087</v>
      </c>
      <c r="FS202" s="2">
        <f t="shared" si="231"/>
        <v>4.9024405806517235</v>
      </c>
      <c r="FT202" s="2">
        <f t="shared" si="302"/>
        <v>2.4814323430542684</v>
      </c>
      <c r="FU202" s="2">
        <f t="shared" si="302"/>
        <v>1.3869880506265142</v>
      </c>
      <c r="FX202" s="2">
        <f t="shared" si="322"/>
        <v>1.5197089416948417</v>
      </c>
      <c r="FY202" s="2">
        <f t="shared" si="322"/>
        <v>1.059788200564471</v>
      </c>
      <c r="FZ202" s="2">
        <f t="shared" si="242"/>
        <v>3.6257932859625308</v>
      </c>
      <c r="GA202" s="2">
        <f t="shared" si="323"/>
        <v>2.1428547448115065</v>
      </c>
      <c r="GB202" s="2">
        <f t="shared" si="323"/>
        <v>1.6744672551277207</v>
      </c>
      <c r="GE202" s="2"/>
      <c r="GF202" s="2"/>
      <c r="GG202" s="2">
        <f t="shared" si="325"/>
        <v>31.736069860136993</v>
      </c>
      <c r="GH202" s="2">
        <f t="shared" si="325"/>
        <v>4.9975181047121842</v>
      </c>
      <c r="GI202" s="2">
        <f t="shared" si="260"/>
        <v>19.652305366591083</v>
      </c>
      <c r="GJ202" s="2">
        <f t="shared" si="261"/>
        <v>3.6982248520710082</v>
      </c>
      <c r="GK202" s="2">
        <v>4.2</v>
      </c>
      <c r="GN202" s="2">
        <f t="shared" si="320"/>
        <v>-9.9999999999999867E-2</v>
      </c>
      <c r="GQ202" s="2">
        <f t="shared" si="294"/>
        <v>-0.39999999999999991</v>
      </c>
      <c r="GT202" s="27">
        <f t="shared" ca="1" si="305"/>
        <v>100.44117647058823</v>
      </c>
      <c r="GU202" s="27">
        <f t="shared" ca="1" si="306"/>
        <v>96.612466124661239</v>
      </c>
      <c r="GV202" s="27">
        <f t="shared" ca="1" si="306"/>
        <v>101.79372197309415</v>
      </c>
      <c r="GW202" s="27">
        <f t="shared" ca="1" si="307"/>
        <v>99.048751486325799</v>
      </c>
      <c r="GX202" s="27">
        <f t="shared" ca="1" si="307"/>
        <v>100</v>
      </c>
      <c r="GY202" s="27">
        <f t="shared" ca="1" si="308"/>
        <v>99.483204134366915</v>
      </c>
      <c r="GZ202" s="27">
        <f t="shared" ca="1" si="309"/>
        <v>68.613138686131393</v>
      </c>
      <c r="HA202" s="27">
        <f t="shared" ca="1" si="310"/>
        <v>99.836333878887075</v>
      </c>
      <c r="HB202" s="27">
        <f t="shared" ca="1" si="310"/>
        <v>100.26246719160106</v>
      </c>
      <c r="HC202" s="27">
        <f t="shared" ca="1" si="310"/>
        <v>96.135646687697161</v>
      </c>
      <c r="HD202" s="27">
        <f t="shared" ca="1" si="303"/>
        <v>92.520138089758348</v>
      </c>
      <c r="HE202" s="27">
        <f t="shared" ca="1" si="311"/>
        <v>101.35566188197767</v>
      </c>
      <c r="HG202" s="27">
        <f t="shared" ca="1" si="312"/>
        <v>100.59171597633136</v>
      </c>
      <c r="HH202" s="27">
        <f t="shared" ca="1" si="313"/>
        <v>108.05270863836019</v>
      </c>
      <c r="HI202" s="27">
        <f t="shared" ca="1" si="313"/>
        <v>111.77944862155388</v>
      </c>
      <c r="HJ202" s="27">
        <f t="shared" ca="1" si="314"/>
        <v>100.83932853717026</v>
      </c>
      <c r="HK202" s="27">
        <f t="shared" ca="1" si="314"/>
        <v>103.84047267355983</v>
      </c>
      <c r="HL202" s="27">
        <f t="shared" ca="1" si="315"/>
        <v>102.11081794195252</v>
      </c>
      <c r="HM202" s="27">
        <f t="shared" ca="1" si="316"/>
        <v>143.60587002096435</v>
      </c>
      <c r="HN202" s="27">
        <f t="shared" ca="1" si="317"/>
        <v>98.70759289176091</v>
      </c>
      <c r="HO202" s="27">
        <f t="shared" ca="1" si="317"/>
        <v>104.67032967032968</v>
      </c>
      <c r="HP202" s="27">
        <f t="shared" ca="1" si="317"/>
        <v>97.538461538461547</v>
      </c>
      <c r="HQ202" s="27">
        <f t="shared" ca="1" si="304"/>
        <v>108.62500000000001</v>
      </c>
      <c r="HR202" s="27">
        <f t="shared" ca="1" si="318"/>
        <v>91.266375545851531</v>
      </c>
      <c r="HT202" s="27">
        <f t="shared" ca="1" si="296"/>
        <v>152.80211081794198</v>
      </c>
      <c r="HU202" s="27">
        <f t="shared" ca="1" si="296"/>
        <v>26.291177853509545</v>
      </c>
      <c r="HV202" s="27">
        <f t="shared" ca="1" si="296"/>
        <v>26.268876733814963</v>
      </c>
      <c r="HW202" s="27">
        <f t="shared" ca="1" si="297"/>
        <v>530.7218082339449</v>
      </c>
      <c r="HX202" s="27">
        <f t="shared" ca="1" si="297"/>
        <v>468.7719546080744</v>
      </c>
      <c r="HY202" s="27">
        <f t="shared" ca="1" si="233"/>
        <v>1000</v>
      </c>
      <c r="HZ202" s="27">
        <f t="shared" ca="1" si="298"/>
        <v>5.1012462808061541</v>
      </c>
      <c r="IA202" s="27">
        <f t="shared" ca="1" si="298"/>
        <v>15.841310822979704</v>
      </c>
      <c r="IB202" s="27">
        <f t="shared" ca="1" si="298"/>
        <v>18.094986807387865</v>
      </c>
      <c r="IC202" s="27">
        <f t="shared" ca="1" si="298"/>
        <v>52.507774217866576</v>
      </c>
      <c r="ID202" s="27">
        <f t="shared" ca="1" si="298"/>
        <v>30.564242693925131</v>
      </c>
      <c r="IE202" s="27">
        <f t="shared" ca="1" si="298"/>
        <v>20.523783946962961</v>
      </c>
      <c r="IG202" s="28">
        <f t="shared" ca="1" si="217"/>
        <v>0.15888976339626321</v>
      </c>
      <c r="IH202" s="28">
        <f t="shared" ca="1" si="217"/>
        <v>0.11832115421305381</v>
      </c>
      <c r="II202" s="28">
        <f t="shared" ca="1" si="217"/>
        <v>0.36071724082517259</v>
      </c>
      <c r="IJ202" s="28">
        <f t="shared" ca="1" si="218"/>
        <v>-7.518165500438645E-2</v>
      </c>
      <c r="IK202" s="24">
        <f t="shared" ca="1" si="234"/>
        <v>-0.71310981343887603</v>
      </c>
      <c r="IL202" s="28">
        <f t="shared" ca="1" si="219"/>
        <v>1.8003058818035389</v>
      </c>
      <c r="IM202" s="28">
        <f t="shared" ca="1" si="235"/>
        <v>1.5831134564643814</v>
      </c>
      <c r="IN202" s="3">
        <f t="shared" ca="1" si="236"/>
        <v>1.7251242267991524</v>
      </c>
      <c r="IO202" s="2">
        <f t="shared" si="256"/>
        <v>1.6</v>
      </c>
      <c r="IQ202" s="2">
        <f t="shared" ca="1" si="220"/>
        <v>0.63792815843448958</v>
      </c>
      <c r="IS202" s="3">
        <f t="shared" ca="1" si="221"/>
        <v>-0.10759931706824216</v>
      </c>
      <c r="IT202" s="3">
        <f t="shared" ca="1" si="222"/>
        <v>3.981043981761645E-2</v>
      </c>
      <c r="IU202" s="3">
        <f t="shared" si="223"/>
        <v>-9.9999999999999867E-2</v>
      </c>
      <c r="IV202" s="3">
        <f t="shared" ca="1" si="224"/>
        <v>-3.2211122749374155E-2</v>
      </c>
      <c r="IX202" s="28">
        <f ca="1">$HL202/100*(GZ202-100)*AL202/1000+(HM202-100)*HZ202/$HY202</f>
        <v>-3.3950764245419068E-2</v>
      </c>
      <c r="IY202" s="28">
        <f ca="1">$HL202/100*(HA202-100)*AM202/1000+(HN202-100)*IA202/$HY202</f>
        <v>-2.3815839010689281E-2</v>
      </c>
      <c r="IZ202" s="28">
        <f ca="1">$HL202/100*(HB202-100)*AN202/1000+(HO202-100)*IB202/$HY202</f>
        <v>8.933368690188373E-2</v>
      </c>
      <c r="JA202" s="28">
        <f ca="1">$HL202/100*(HC202-100)*AO202/1000+(HP202-100)*IC202/$HY202</f>
        <v>-0.34232973563646135</v>
      </c>
      <c r="JB202" s="28">
        <f ca="1">$HL202/100*(HD202-100)*AP202/1000+(HQ202-100)*ID202/$HY202</f>
        <v>7.2672888798197027E-2</v>
      </c>
      <c r="JC202" s="28">
        <f ca="1">$HL202/100*(HE202-100)*AQ202/1000+(HR202-100)*IE202/$HY202</f>
        <v>-0.15571430495520622</v>
      </c>
      <c r="JE202" s="3">
        <f t="shared" ca="1" si="328"/>
        <v>-6.2674168500738245E-2</v>
      </c>
      <c r="JF202" s="3">
        <f t="shared" ca="1" si="328"/>
        <v>2.0734678093527116E-2</v>
      </c>
      <c r="JG202" s="3">
        <f t="shared" ca="1" si="328"/>
        <v>5.2677528359495185E-3</v>
      </c>
      <c r="JH202" s="3">
        <f t="shared" ca="1" si="326"/>
        <v>-3.6972592779318136E-2</v>
      </c>
      <c r="JI202" s="3">
        <f t="shared" ca="1" si="326"/>
        <v>-2.9939937805128602E-2</v>
      </c>
      <c r="JJ202" s="3">
        <f t="shared" ca="1" si="326"/>
        <v>-1.901296765951549E-2</v>
      </c>
      <c r="JK202" s="3">
        <f>IO202-IO201</f>
        <v>-9.9999999999999867E-2</v>
      </c>
      <c r="JL202" s="3">
        <f t="shared" ca="1" si="226"/>
        <v>-4.259358433521114E-2</v>
      </c>
      <c r="JN202" s="10">
        <f>COUNTIF(EI202:ET202,"&gt;2")</f>
        <v>7</v>
      </c>
      <c r="JP202" s="2">
        <f>AVERAGE(CS202,CS190,CS178,CS166,CS154,CS142,CS130,CS118,CS106,CS94)</f>
        <v>-0.57445349804183266</v>
      </c>
      <c r="JQ202" s="2">
        <f>CS202-JP202</f>
        <v>5.7657632408750437E-2</v>
      </c>
      <c r="JR202" s="2">
        <f>AVERAGE(CT202,CT190,CT178,CT166,CT154,CT142,CT130,CT118,CT106,CT94)</f>
        <v>-0.90017878808326157</v>
      </c>
      <c r="JS202" s="2">
        <f>CT202-JR202</f>
        <v>0.16847147101009774</v>
      </c>
      <c r="KH202" s="2">
        <f>(DN202*$DN$4)+(FB202*$FB$3)+(FC202*$FC$3)+(FD202*$FD$3)+(FE202*$FE$3)+(FF202*$FF$3)+(FG202*$FG$3)</f>
        <v>2.1051566663016041</v>
      </c>
      <c r="KI202" s="2">
        <f>F202-KH202</f>
        <v>-0.50515666630160405</v>
      </c>
      <c r="KJ202" s="2">
        <f>MAX(DN202,FB202:FG202)</f>
        <v>2.8448738593666034</v>
      </c>
      <c r="KK202" s="2">
        <f>MIN(DN202,FB202:FG202)</f>
        <v>0.2103049421661396</v>
      </c>
      <c r="KL202" s="2">
        <f t="shared" si="257"/>
        <v>2.6345689172004638</v>
      </c>
      <c r="KO202" s="2">
        <f>BO202</f>
        <v>100.02</v>
      </c>
      <c r="KP202" s="2">
        <f>100*((BO196/BO184)-1)</f>
        <v>7.5928243637880755</v>
      </c>
      <c r="KQ202" s="2">
        <f t="shared" si="263"/>
        <v>7.5928243637880755</v>
      </c>
      <c r="KR202" s="2">
        <f>100*((BO190/BO178)-1)</f>
        <v>0.31043460845183724</v>
      </c>
      <c r="KS202" s="2">
        <f t="shared" si="274"/>
        <v>0.31043460845183724</v>
      </c>
      <c r="KT202" s="3">
        <f>BP202</f>
        <v>1.8764000000000001</v>
      </c>
      <c r="KU202" s="3">
        <f>BQ202</f>
        <v>44.509</v>
      </c>
      <c r="KV202" s="3">
        <f t="shared" si="207"/>
        <v>23.720422084843317</v>
      </c>
      <c r="KW202" s="2">
        <f t="shared" ref="KW202:KX265" si="332">100*(KU202/KU$373)</f>
        <v>62.460443870641804</v>
      </c>
      <c r="KX202" s="2">
        <f t="shared" si="332"/>
        <v>43.393431373784196</v>
      </c>
      <c r="LA202">
        <v>2</v>
      </c>
      <c r="LB202">
        <v>0</v>
      </c>
      <c r="LE202" s="2" t="e">
        <v>#N/A</v>
      </c>
      <c r="LF202" s="2" t="e">
        <v>#N/A</v>
      </c>
      <c r="LG202" s="2" t="e">
        <v>#N/A</v>
      </c>
      <c r="LH202" s="2" t="e">
        <v>#N/A</v>
      </c>
      <c r="LI202" s="2" t="e">
        <v>#N/A</v>
      </c>
      <c r="LJ202" s="2" t="e">
        <v>#N/A</v>
      </c>
      <c r="LK202" s="2">
        <v>90.826421307057657</v>
      </c>
      <c r="LL202" s="2" t="e">
        <v>#N/A</v>
      </c>
      <c r="LM202" s="2" t="e">
        <v>#N/A</v>
      </c>
      <c r="LN202" s="2">
        <v>81.79678323766089</v>
      </c>
      <c r="LO202" s="2">
        <v>58.199884098777588</v>
      </c>
      <c r="LP202" s="2">
        <v>68.39220202281777</v>
      </c>
      <c r="LQ202" s="2" t="e">
        <v>#N/A</v>
      </c>
      <c r="LR202" s="2" t="e">
        <v>#N/A</v>
      </c>
      <c r="LS202" s="2" t="e">
        <v>#N/A</v>
      </c>
      <c r="LT202" s="2" t="e">
        <v>#N/A</v>
      </c>
      <c r="LU202" s="2" t="e">
        <v>#N/A</v>
      </c>
      <c r="LV202" s="2" t="e">
        <v>#N/A</v>
      </c>
      <c r="LW202" s="2" t="e">
        <v>#N/A</v>
      </c>
      <c r="LX202" s="2" t="e">
        <v>#N/A</v>
      </c>
      <c r="LY202" s="2">
        <v>80.311960044116532</v>
      </c>
      <c r="LZ202" s="2" t="e">
        <v>#N/A</v>
      </c>
      <c r="MA202" s="2" t="e">
        <v>#N/A</v>
      </c>
      <c r="MB202" s="2" t="e">
        <v>#N/A</v>
      </c>
      <c r="MC202" s="2" t="e">
        <v>#N/A</v>
      </c>
      <c r="MD202" s="2" t="e">
        <v>#N/A</v>
      </c>
      <c r="ME202" s="2" t="e">
        <v>#N/A</v>
      </c>
      <c r="MF202" s="2" t="e">
        <v>#N/A</v>
      </c>
      <c r="MG202" s="2" t="e">
        <v>#N/A</v>
      </c>
      <c r="MH202" s="2">
        <v>76.829292663407955</v>
      </c>
      <c r="MI202" s="2" t="e">
        <v>#N/A</v>
      </c>
      <c r="MJ202" s="2" t="e">
        <v>#N/A</v>
      </c>
      <c r="MK202" s="2" t="e">
        <v>#N/A</v>
      </c>
      <c r="ML202" s="2" t="e">
        <v>#N/A</v>
      </c>
      <c r="MM202" s="2" t="e">
        <v>#N/A</v>
      </c>
      <c r="MN202" s="2" t="e">
        <v>#N/A</v>
      </c>
      <c r="MO202" s="2" t="e">
        <v>#N/A</v>
      </c>
      <c r="MP202" s="2">
        <v>51.854518968443443</v>
      </c>
      <c r="MQ202" s="2" t="e">
        <v>#N/A</v>
      </c>
      <c r="MR202" s="2" t="e">
        <v>#N/A</v>
      </c>
      <c r="MS202" s="10" t="e">
        <v>#N/A</v>
      </c>
      <c r="MT202" s="2" t="e">
        <v>#N/A</v>
      </c>
      <c r="MU202" s="2" t="e">
        <v>#N/A</v>
      </c>
      <c r="MV202" s="2" t="e">
        <v>#N/A</v>
      </c>
      <c r="MX202" s="22" t="e">
        <v>#N/A</v>
      </c>
      <c r="MY202" s="22" t="e">
        <v>#N/A</v>
      </c>
      <c r="MZ202" s="22" t="e">
        <v>#N/A</v>
      </c>
      <c r="NA202" s="22" t="e">
        <v>#N/A</v>
      </c>
      <c r="NB202" s="22" t="e">
        <v>#N/A</v>
      </c>
      <c r="NC202" s="22" t="e">
        <v>#N/A</v>
      </c>
      <c r="ND202" s="22">
        <v>1</v>
      </c>
      <c r="NE202" s="22" t="e">
        <v>#N/A</v>
      </c>
      <c r="NF202" s="22" t="e">
        <v>#N/A</v>
      </c>
      <c r="NG202" s="22">
        <v>2</v>
      </c>
      <c r="NH202" s="23">
        <v>8</v>
      </c>
      <c r="NI202" s="22">
        <v>24</v>
      </c>
      <c r="NJ202" s="22" t="e">
        <v>#N/A</v>
      </c>
      <c r="NK202" s="22" t="e">
        <v>#N/A</v>
      </c>
      <c r="NL202" s="23" t="e">
        <v>#N/A</v>
      </c>
      <c r="NM202" s="3" t="e">
        <v>#N/A</v>
      </c>
      <c r="NN202" s="22" t="e">
        <v>#N/A</v>
      </c>
      <c r="NO202" s="22" t="e">
        <v>#N/A</v>
      </c>
      <c r="NP202" s="22" t="e">
        <v>#N/A</v>
      </c>
      <c r="NQ202" s="22" t="e">
        <v>#N/A</v>
      </c>
      <c r="NR202" s="23">
        <v>1</v>
      </c>
      <c r="NS202" s="22" t="e">
        <v>#N/A</v>
      </c>
      <c r="NT202" s="22" t="e">
        <v>#N/A</v>
      </c>
      <c r="NU202" s="23" t="e">
        <v>#N/A</v>
      </c>
      <c r="NV202" s="3" t="e">
        <v>#N/A</v>
      </c>
      <c r="NW202" s="22" t="e">
        <v>#N/A</v>
      </c>
      <c r="NX202" s="22" t="e">
        <v>#N/A</v>
      </c>
      <c r="NY202" s="22" t="e">
        <v>#N/A</v>
      </c>
      <c r="NZ202" s="22" t="e">
        <v>#N/A</v>
      </c>
      <c r="OA202" s="23">
        <v>13</v>
      </c>
      <c r="OB202" s="22" t="e">
        <v>#N/A</v>
      </c>
      <c r="OC202" s="22" t="e">
        <v>#N/A</v>
      </c>
      <c r="OD202" s="22" t="e">
        <v>#N/A</v>
      </c>
      <c r="OE202" s="22" t="e">
        <v>#N/A</v>
      </c>
      <c r="OF202" s="22" t="e">
        <v>#N/A</v>
      </c>
      <c r="OG202" s="22" t="e">
        <v>#N/A</v>
      </c>
      <c r="OH202" s="23" t="e">
        <v>#N/A</v>
      </c>
      <c r="OI202" s="22">
        <v>2</v>
      </c>
      <c r="OJ202" s="22" t="e">
        <v>#N/A</v>
      </c>
      <c r="OK202" s="22" t="e">
        <v>#N/A</v>
      </c>
      <c r="OL202" s="22" t="e">
        <v>#N/A</v>
      </c>
      <c r="OM202" s="23" t="e">
        <v>#N/A</v>
      </c>
      <c r="ON202" s="22" t="e">
        <v>#N/A</v>
      </c>
      <c r="OO202" s="22" t="e">
        <v>#N/A</v>
      </c>
      <c r="OQ202">
        <f t="shared" si="258"/>
        <v>-1</v>
      </c>
      <c r="OR202" s="23" t="e">
        <f t="shared" ca="1" si="321"/>
        <v>#N/A</v>
      </c>
      <c r="OS202" s="23" t="e">
        <f t="shared" ca="1" si="321"/>
        <v>#N/A</v>
      </c>
      <c r="OT202" s="23" t="e">
        <f t="shared" ca="1" si="321"/>
        <v>#N/A</v>
      </c>
      <c r="OU202" s="23" t="e">
        <f t="shared" ca="1" si="321"/>
        <v>#N/A</v>
      </c>
      <c r="OV202" s="23" t="e">
        <f t="shared" ca="1" si="321"/>
        <v>#N/A</v>
      </c>
      <c r="OW202" s="23" t="e">
        <f t="shared" ca="1" si="321"/>
        <v>#N/A</v>
      </c>
      <c r="OX202" s="23">
        <f t="shared" ca="1" si="321"/>
        <v>1.0073281628109356</v>
      </c>
      <c r="OY202" s="23" t="e">
        <f t="shared" ca="1" si="321"/>
        <v>#N/A</v>
      </c>
      <c r="OZ202" s="23" t="e">
        <f t="shared" ca="1" si="321"/>
        <v>#N/A</v>
      </c>
      <c r="PA202" s="23">
        <f t="shared" ca="1" si="295"/>
        <v>1.0074948954372109</v>
      </c>
      <c r="PB202" s="23">
        <f t="shared" ca="1" si="295"/>
        <v>1.0078364573941747</v>
      </c>
      <c r="PC202" s="23">
        <f t="shared" ca="1" si="295"/>
        <v>1.007877502757464</v>
      </c>
      <c r="PD202" s="23" t="e">
        <f t="shared" ca="1" si="295"/>
        <v>#N/A</v>
      </c>
      <c r="PE202" s="23" t="e">
        <f t="shared" ca="1" si="295"/>
        <v>#N/A</v>
      </c>
      <c r="PF202" s="23" t="e">
        <f t="shared" ca="1" si="295"/>
        <v>#N/A</v>
      </c>
      <c r="PG202" s="23" t="e">
        <f t="shared" ca="1" si="295"/>
        <v>#N/A</v>
      </c>
      <c r="PH202" s="23" t="e">
        <f t="shared" ca="1" si="295"/>
        <v>#N/A</v>
      </c>
      <c r="PI202" s="23" t="e">
        <f t="shared" ca="1" si="295"/>
        <v>#N/A</v>
      </c>
      <c r="PJ202" s="23" t="e">
        <f t="shared" ca="1" si="295"/>
        <v>#N/A</v>
      </c>
      <c r="PK202" s="23" t="e">
        <f t="shared" ca="1" si="295"/>
        <v>#N/A</v>
      </c>
      <c r="PL202" s="23">
        <f t="shared" ca="1" si="295"/>
        <v>1.0022585740155405</v>
      </c>
      <c r="PM202" s="23" t="e">
        <f t="shared" ca="1" si="324"/>
        <v>#N/A</v>
      </c>
      <c r="PN202" s="23" t="e">
        <f t="shared" ca="1" si="324"/>
        <v>#N/A</v>
      </c>
      <c r="PO202" s="23" t="e">
        <f t="shared" ca="1" si="324"/>
        <v>#N/A</v>
      </c>
      <c r="PP202" s="23" t="e">
        <f t="shared" ca="1" si="262"/>
        <v>#N/A</v>
      </c>
      <c r="PQ202" s="23" t="e">
        <f t="shared" ca="1" si="262"/>
        <v>#N/A</v>
      </c>
      <c r="PR202" s="23" t="e">
        <f t="shared" ca="1" si="262"/>
        <v>#N/A</v>
      </c>
      <c r="PS202" s="23" t="e">
        <f t="shared" ca="1" si="262"/>
        <v>#N/A</v>
      </c>
      <c r="PT202" s="23" t="e">
        <f t="shared" ca="1" si="262"/>
        <v>#N/A</v>
      </c>
      <c r="PU202" s="23">
        <f t="shared" ca="1" si="262"/>
        <v>1.0025967439045169</v>
      </c>
      <c r="PV202" s="23" t="e">
        <f t="shared" ca="1" si="262"/>
        <v>#N/A</v>
      </c>
      <c r="PW202" s="23" t="e">
        <f t="shared" ca="1" si="262"/>
        <v>#N/A</v>
      </c>
      <c r="PX202" s="23" t="e">
        <f t="shared" ca="1" si="262"/>
        <v>#N/A</v>
      </c>
      <c r="PY202" s="23" t="e">
        <f t="shared" ca="1" si="292"/>
        <v>#N/A</v>
      </c>
      <c r="PZ202" s="23" t="e">
        <f t="shared" ca="1" si="292"/>
        <v>#N/A</v>
      </c>
      <c r="QA202" s="23" t="e">
        <f t="shared" ca="1" si="292"/>
        <v>#N/A</v>
      </c>
      <c r="QB202" s="23" t="e">
        <f t="shared" ca="1" si="292"/>
        <v>#N/A</v>
      </c>
      <c r="QC202" s="23">
        <f t="shared" ca="1" si="292"/>
        <v>1.0035768521604431</v>
      </c>
      <c r="QD202" s="23" t="e">
        <f t="shared" ca="1" si="292"/>
        <v>#N/A</v>
      </c>
      <c r="QE202" s="23" t="e">
        <f t="shared" ca="1" si="292"/>
        <v>#N/A</v>
      </c>
      <c r="QF202" s="23" t="e">
        <f t="shared" ca="1" si="292"/>
        <v>#N/A</v>
      </c>
      <c r="QG202" s="23" t="e">
        <f t="shared" ca="1" si="327"/>
        <v>#N/A</v>
      </c>
      <c r="QH202" s="23" t="e">
        <f t="shared" ca="1" si="327"/>
        <v>#N/A</v>
      </c>
      <c r="QI202" s="23" t="e">
        <f t="shared" ca="1" si="327"/>
        <v>#N/A</v>
      </c>
      <c r="QJ202" s="26" t="e">
        <f t="shared" ca="1" si="211"/>
        <v>#N/A</v>
      </c>
    </row>
    <row r="203" spans="1:452" x14ac:dyDescent="0.35">
      <c r="A203" t="s">
        <v>1268</v>
      </c>
      <c r="B203" s="25">
        <v>38384</v>
      </c>
      <c r="C203" t="s">
        <v>823</v>
      </c>
      <c r="D203" s="2">
        <v>78.5</v>
      </c>
      <c r="E203" s="2">
        <v>77.2</v>
      </c>
      <c r="F203" s="2">
        <v>1.7</v>
      </c>
      <c r="G203" s="2">
        <v>81.5</v>
      </c>
      <c r="H203" s="2">
        <v>77.451558207603796</v>
      </c>
      <c r="I203" s="2">
        <v>81.830903665984408</v>
      </c>
      <c r="J203" s="2">
        <v>83.4</v>
      </c>
      <c r="K203" s="2">
        <v>70.5</v>
      </c>
      <c r="L203" s="2">
        <v>70.737097625429627</v>
      </c>
      <c r="M203" s="2">
        <v>75.7</v>
      </c>
      <c r="N203" s="2">
        <v>72.2</v>
      </c>
      <c r="O203" s="2">
        <v>71.400000000000006</v>
      </c>
      <c r="P203" s="2">
        <v>68.7</v>
      </c>
      <c r="Q203" s="2">
        <v>121.6</v>
      </c>
      <c r="R203" s="2">
        <v>72.900000000000006</v>
      </c>
      <c r="S203" s="2">
        <v>72.2</v>
      </c>
      <c r="T203" s="2">
        <v>45.6</v>
      </c>
      <c r="U203" s="2">
        <v>51.8</v>
      </c>
      <c r="V203" s="2">
        <v>77.8</v>
      </c>
      <c r="W203" s="2">
        <v>39.9</v>
      </c>
      <c r="X203" s="2">
        <v>99.2</v>
      </c>
      <c r="Y203" s="2" t="e">
        <v>#N/A</v>
      </c>
      <c r="Z203" s="2">
        <v>51.5</v>
      </c>
      <c r="AA203" s="2">
        <v>86</v>
      </c>
      <c r="AB203" s="2">
        <v>128.1</v>
      </c>
      <c r="AC203" s="2">
        <v>118.7</v>
      </c>
      <c r="AD203" s="2">
        <v>76.599999999999994</v>
      </c>
      <c r="AE203" s="2">
        <v>121.7</v>
      </c>
      <c r="AF203" s="2">
        <v>80.400000000000006</v>
      </c>
      <c r="AG203" s="22">
        <v>536</v>
      </c>
      <c r="AH203" s="22">
        <v>464</v>
      </c>
      <c r="AI203" s="22">
        <v>152</v>
      </c>
      <c r="AJ203" s="22">
        <v>27</v>
      </c>
      <c r="AK203" s="22">
        <v>28</v>
      </c>
      <c r="AL203" s="22">
        <v>8</v>
      </c>
      <c r="AM203" s="22">
        <v>20</v>
      </c>
      <c r="AN203" s="22">
        <v>18</v>
      </c>
      <c r="AO203" s="22">
        <v>54</v>
      </c>
      <c r="AP203" s="22">
        <v>25</v>
      </c>
      <c r="AQ203" s="22">
        <v>17</v>
      </c>
      <c r="AR203" s="2">
        <v>71.5</v>
      </c>
      <c r="AS203" s="2">
        <v>62.4</v>
      </c>
      <c r="AT203" s="2">
        <v>121.6</v>
      </c>
      <c r="AU203" s="2">
        <v>62.6</v>
      </c>
      <c r="AV203" s="2">
        <v>82.3</v>
      </c>
      <c r="AW203" s="2">
        <v>74.8</v>
      </c>
      <c r="AX203" s="2">
        <v>72.900000000000006</v>
      </c>
      <c r="AY203" s="2">
        <v>87.9</v>
      </c>
      <c r="AZ203" s="2">
        <v>98.3</v>
      </c>
      <c r="BA203" s="2">
        <v>39.9</v>
      </c>
      <c r="BB203" s="2">
        <v>73</v>
      </c>
      <c r="BC203" s="2">
        <v>81.599999999999994</v>
      </c>
      <c r="BD203" s="3" t="e">
        <v>#N/A</v>
      </c>
      <c r="BE203" s="3" t="e">
        <v>#N/A</v>
      </c>
      <c r="BF203" s="3" t="e">
        <v>#N/A</v>
      </c>
      <c r="BG203" s="3" t="e">
        <v>#N/A</v>
      </c>
      <c r="BH203" s="3" t="e">
        <v>#N/A</v>
      </c>
      <c r="BI203" s="2">
        <v>189.6</v>
      </c>
      <c r="BJ203" s="2">
        <v>3.2</v>
      </c>
      <c r="BK203" s="2">
        <v>2.1</v>
      </c>
      <c r="BL203" s="2">
        <v>71.900000000000006</v>
      </c>
      <c r="BM203" s="2">
        <v>77.2</v>
      </c>
      <c r="BN203" s="10">
        <v>371</v>
      </c>
      <c r="BO203" s="3">
        <v>100.98</v>
      </c>
      <c r="BP203" s="22">
        <v>1.8871</v>
      </c>
      <c r="BQ203" s="3">
        <v>45.474999999999994</v>
      </c>
      <c r="BR203" s="23">
        <v>6.1310526315789478</v>
      </c>
      <c r="BS203" s="2">
        <v>54.5</v>
      </c>
      <c r="BT203" s="3">
        <v>62.14</v>
      </c>
      <c r="BU203" s="2">
        <v>1.4</v>
      </c>
      <c r="BV203" s="2">
        <v>2.4</v>
      </c>
      <c r="BW203" s="2">
        <v>5.4</v>
      </c>
      <c r="BX203" s="2">
        <v>4</v>
      </c>
      <c r="BY203" s="23">
        <v>192.4</v>
      </c>
      <c r="BZ203" s="2">
        <v>95</v>
      </c>
      <c r="CA203" s="2">
        <v>80.8</v>
      </c>
      <c r="CB203" s="3">
        <v>87.05</v>
      </c>
      <c r="CC203" s="2">
        <v>83.8</v>
      </c>
      <c r="CD203" s="2">
        <v>105.9</v>
      </c>
      <c r="CE203" s="2">
        <v>95.465749995710468</v>
      </c>
      <c r="CF203" s="3">
        <v>87.237087993919957</v>
      </c>
      <c r="CG203" s="2">
        <v>83.871336320857196</v>
      </c>
      <c r="CH203" s="23">
        <v>199.44336895385769</v>
      </c>
      <c r="CI203" s="3">
        <v>87.094313421957182</v>
      </c>
      <c r="CM203" s="2">
        <f t="shared" si="329"/>
        <v>24.097822055005032</v>
      </c>
      <c r="CN203" s="2">
        <f t="shared" si="329"/>
        <v>3.2489283194207768</v>
      </c>
      <c r="CO203" s="2">
        <f t="shared" si="330"/>
        <v>122.06273144280159</v>
      </c>
      <c r="CR203" s="2">
        <f t="shared" ref="CR203:CS266" si="333">((D203-D202)/D202)*100</f>
        <v>0.25542784163474186</v>
      </c>
      <c r="CS203" s="2">
        <f t="shared" si="333"/>
        <v>0.25974025974026343</v>
      </c>
      <c r="CT203" s="2">
        <f t="shared" ref="CT203:CV266" si="334">((G203-G202)/G202)*100</f>
        <v>0.12285012285011586</v>
      </c>
      <c r="CU203" s="2">
        <f t="shared" si="334"/>
        <v>7.4125958185175062E-2</v>
      </c>
      <c r="CV203" s="2">
        <f t="shared" si="334"/>
        <v>3.519880219457653E-2</v>
      </c>
      <c r="CW203" s="2">
        <f t="shared" ref="CW203:CW266" si="335">((O203-O202)/O202)*100</f>
        <v>0.70521861777150907</v>
      </c>
      <c r="CX203" s="2">
        <f t="shared" ref="CX203:CX266" si="336">((K203-K202)/K202)*100</f>
        <v>0.28449502133713067</v>
      </c>
      <c r="CY203" s="2">
        <f t="shared" si="244"/>
        <v>1.2622720897615787</v>
      </c>
      <c r="CZ203" s="2">
        <f t="shared" si="208"/>
        <v>0.44052863436123979</v>
      </c>
      <c r="DA203" s="2">
        <f t="shared" si="209"/>
        <v>0.78678206136900075</v>
      </c>
      <c r="DB203" s="2">
        <f t="shared" si="210"/>
        <v>0</v>
      </c>
      <c r="DC203" s="2"/>
      <c r="DF203" s="2">
        <f t="shared" ref="DF203:DG266" si="337">100*((H203/H202)^12-1)</f>
        <v>0.89314694778002135</v>
      </c>
      <c r="DG203" s="2">
        <f t="shared" si="337"/>
        <v>0.42320429725597464</v>
      </c>
      <c r="DH203" s="2">
        <f t="shared" ref="DH203:DH266" si="338">100*((L203/L202)^12-1)</f>
        <v>4.3138324639319103</v>
      </c>
      <c r="DI203" s="2">
        <f t="shared" si="299"/>
        <v>2.0850732603096001</v>
      </c>
      <c r="DJ203" s="2">
        <f t="shared" si="299"/>
        <v>3.4126639363478484</v>
      </c>
      <c r="DM203" s="2"/>
      <c r="DN203" s="2">
        <f t="shared" si="245"/>
        <v>1.5789473684210564</v>
      </c>
      <c r="DO203" s="2">
        <f t="shared" si="212"/>
        <v>1.1166253101737043</v>
      </c>
      <c r="DP203" s="2">
        <f t="shared" si="246"/>
        <v>-0.23923444976075198</v>
      </c>
      <c r="DQ203" s="2"/>
      <c r="DR203" s="2">
        <f t="shared" si="247"/>
        <v>3.8291605301914493</v>
      </c>
      <c r="DS203" s="2">
        <f t="shared" si="248"/>
        <v>3.2936067928835056</v>
      </c>
      <c r="DT203" s="2" t="e">
        <v>#N/A</v>
      </c>
      <c r="DU203" s="2" t="e">
        <v>#N/A</v>
      </c>
      <c r="DV203" s="2">
        <f t="shared" si="213"/>
        <v>1.1331444759206999</v>
      </c>
      <c r="DW203" s="2">
        <f t="shared" si="249"/>
        <v>-5.7364341085271331</v>
      </c>
      <c r="DX203" s="2">
        <f t="shared" si="250"/>
        <v>13.715710723192021</v>
      </c>
      <c r="DY203" s="2">
        <f t="shared" si="251"/>
        <v>3.2577903682719622</v>
      </c>
      <c r="DZ203" s="2">
        <f t="shared" si="252"/>
        <v>5.555555555555558</v>
      </c>
      <c r="EA203" s="2">
        <f t="shared" si="319"/>
        <v>1.9685039370078705</v>
      </c>
      <c r="EB203" s="2">
        <f t="shared" si="319"/>
        <v>3.3200531208499307</v>
      </c>
      <c r="EC203" s="2">
        <f t="shared" si="319"/>
        <v>5.0000000000000044</v>
      </c>
      <c r="ED203" s="2">
        <f t="shared" si="319"/>
        <v>-3.219512195121943</v>
      </c>
      <c r="EE203" s="2" t="e">
        <f t="shared" si="319"/>
        <v>#N/A</v>
      </c>
      <c r="EF203" s="2">
        <f t="shared" si="293"/>
        <v>-2.8301886792452824</v>
      </c>
      <c r="EG203" s="2">
        <f t="shared" si="293"/>
        <v>2.502979737783062</v>
      </c>
      <c r="EH203" s="2">
        <f t="shared" si="293"/>
        <v>-7.2411296162201317</v>
      </c>
      <c r="EI203" s="2">
        <f t="shared" si="275"/>
        <v>0.84626234132580969</v>
      </c>
      <c r="EJ203" s="2">
        <f t="shared" si="275"/>
        <v>2.9702970297029729</v>
      </c>
      <c r="EK203" s="2">
        <f t="shared" si="275"/>
        <v>-5.7364341085271331</v>
      </c>
      <c r="EL203" s="2">
        <f t="shared" si="275"/>
        <v>5.9221658206429773</v>
      </c>
      <c r="EM203" s="2">
        <f t="shared" si="275"/>
        <v>-1.0817307692307709</v>
      </c>
      <c r="EN203" s="2">
        <f t="shared" si="275"/>
        <v>2.7472527472527375</v>
      </c>
      <c r="EO203" s="2">
        <f t="shared" si="240"/>
        <v>3.2577903682719622</v>
      </c>
      <c r="EP203" s="2">
        <f t="shared" si="240"/>
        <v>-2.7654867256637128</v>
      </c>
      <c r="EQ203" s="2">
        <f t="shared" si="240"/>
        <v>-0.70707070707071162</v>
      </c>
      <c r="ER203" s="2">
        <f t="shared" si="240"/>
        <v>5.0000000000000044</v>
      </c>
      <c r="ES203" s="2">
        <f t="shared" si="240"/>
        <v>3.1073446327683607</v>
      </c>
      <c r="ET203" s="2">
        <f t="shared" si="240"/>
        <v>3.4220532319391594</v>
      </c>
      <c r="EU203" s="2">
        <f t="shared" si="331"/>
        <v>3.2</v>
      </c>
      <c r="EV203" s="2">
        <f t="shared" si="331"/>
        <v>2.1</v>
      </c>
      <c r="EW203" s="2">
        <f t="shared" si="253"/>
        <v>7.31343283582091</v>
      </c>
      <c r="EX203" s="2">
        <f t="shared" si="253"/>
        <v>3.7634408602150504</v>
      </c>
      <c r="EY203" s="2">
        <f t="shared" si="254"/>
        <v>45.819994890584105</v>
      </c>
      <c r="EZ203" s="2">
        <f t="shared" si="254"/>
        <v>12.511228078315195</v>
      </c>
      <c r="FA203" s="2">
        <f t="shared" si="255"/>
        <v>25</v>
      </c>
      <c r="FB203" s="2">
        <f t="shared" si="281"/>
        <v>3.0530262453133394</v>
      </c>
      <c r="FC203" s="2">
        <f t="shared" si="281"/>
        <v>-0.1051524710830698</v>
      </c>
      <c r="FD203" s="2">
        <f t="shared" si="281"/>
        <v>1.5075376884422065</v>
      </c>
      <c r="FE203" s="2">
        <f t="shared" si="280"/>
        <v>1.7058067531253496</v>
      </c>
      <c r="FF203" s="2">
        <f t="shared" si="280"/>
        <v>1.9464720194647178</v>
      </c>
      <c r="FG203" s="2">
        <f t="shared" si="280"/>
        <v>2.1215043394406941</v>
      </c>
      <c r="FH203" s="2">
        <v>4.7</v>
      </c>
      <c r="FI203" s="2">
        <v>4.2</v>
      </c>
      <c r="FL203" s="2">
        <f t="shared" si="300"/>
        <v>0.71211476379264838</v>
      </c>
      <c r="FM203" s="2">
        <f t="shared" si="300"/>
        <v>0.56221812606338517</v>
      </c>
      <c r="FN203" s="2">
        <f t="shared" si="229"/>
        <v>1.2816704621718911</v>
      </c>
      <c r="FQ203" s="2">
        <f t="shared" si="301"/>
        <v>2.8790302060142547</v>
      </c>
      <c r="FR203" s="2">
        <f t="shared" si="301"/>
        <v>2.2679090418782577</v>
      </c>
      <c r="FS203" s="2">
        <f t="shared" si="231"/>
        <v>5.2260874468489149</v>
      </c>
      <c r="FT203" s="2">
        <f t="shared" si="302"/>
        <v>2.320594263037834</v>
      </c>
      <c r="FU203" s="2">
        <f t="shared" si="302"/>
        <v>1.2512517200125473</v>
      </c>
      <c r="FX203" s="2">
        <f t="shared" si="322"/>
        <v>1.7710960535473053</v>
      </c>
      <c r="FY203" s="2">
        <f t="shared" si="322"/>
        <v>1.2464226483573926</v>
      </c>
      <c r="FZ203" s="2">
        <f t="shared" si="242"/>
        <v>3.805936087431161</v>
      </c>
      <c r="GA203" s="2">
        <f t="shared" si="323"/>
        <v>2.2254244870337558</v>
      </c>
      <c r="GB203" s="2">
        <f t="shared" si="323"/>
        <v>1.5716977030505452</v>
      </c>
      <c r="GE203" s="2"/>
      <c r="GF203" s="2"/>
      <c r="GG203" s="2">
        <f t="shared" si="325"/>
        <v>34.822220802721574</v>
      </c>
      <c r="GH203" s="2">
        <f t="shared" si="325"/>
        <v>1.7568023398409238</v>
      </c>
      <c r="GI203" s="2">
        <f t="shared" si="260"/>
        <v>21.558245083207272</v>
      </c>
      <c r="GJ203" s="2">
        <f t="shared" si="261"/>
        <v>3.7856440511307765</v>
      </c>
      <c r="GK203" s="2">
        <v>4.5</v>
      </c>
      <c r="GN203" s="2">
        <f t="shared" si="320"/>
        <v>9.9999999999999867E-2</v>
      </c>
      <c r="GQ203" s="2">
        <f t="shared" si="294"/>
        <v>-0.30000000000000004</v>
      </c>
      <c r="GT203" s="27">
        <f t="shared" ca="1" si="305"/>
        <v>101.02941176470588</v>
      </c>
      <c r="GU203" s="27">
        <f t="shared" ca="1" si="306"/>
        <v>97.831978319783204</v>
      </c>
      <c r="GV203" s="27">
        <f t="shared" ca="1" si="306"/>
        <v>102.24215246636771</v>
      </c>
      <c r="GW203" s="27">
        <f t="shared" ca="1" si="307"/>
        <v>99.167657550535097</v>
      </c>
      <c r="GX203" s="27">
        <f t="shared" ca="1" si="307"/>
        <v>100.28449502133714</v>
      </c>
      <c r="GY203" s="27">
        <f t="shared" ca="1" si="308"/>
        <v>99.74160206718345</v>
      </c>
      <c r="GZ203" s="27">
        <f t="shared" ca="1" si="309"/>
        <v>75.620437956204384</v>
      </c>
      <c r="HA203" s="27">
        <f t="shared" ca="1" si="310"/>
        <v>97.135842880523725</v>
      </c>
      <c r="HB203" s="27">
        <f t="shared" ca="1" si="310"/>
        <v>100.52493438320209</v>
      </c>
      <c r="HC203" s="27">
        <f t="shared" ca="1" si="310"/>
        <v>95.977917981072551</v>
      </c>
      <c r="HD203" s="27">
        <f t="shared" ca="1" si="303"/>
        <v>92.520138089758348</v>
      </c>
      <c r="HE203" s="27">
        <f t="shared" ca="1" si="311"/>
        <v>102.15311004784688</v>
      </c>
      <c r="HG203" s="27">
        <f t="shared" ca="1" si="312"/>
        <v>100.44313146233381</v>
      </c>
      <c r="HH203" s="27">
        <f t="shared" ca="1" si="313"/>
        <v>107.89473684210525</v>
      </c>
      <c r="HI203" s="27">
        <f t="shared" ca="1" si="313"/>
        <v>111.22194513715711</v>
      </c>
      <c r="HJ203" s="27">
        <f t="shared" ca="1" si="314"/>
        <v>100.5980861244019</v>
      </c>
      <c r="HK203" s="27">
        <f t="shared" ca="1" si="314"/>
        <v>103.53460972017672</v>
      </c>
      <c r="HL203" s="27">
        <f t="shared" ca="1" si="315"/>
        <v>101.84210526315792</v>
      </c>
      <c r="HM203" s="27">
        <f t="shared" ca="1" si="316"/>
        <v>134.84251968503938</v>
      </c>
      <c r="HN203" s="27">
        <f t="shared" ca="1" si="317"/>
        <v>99.268887083671814</v>
      </c>
      <c r="HO203" s="27">
        <f t="shared" ca="1" si="317"/>
        <v>104.38356164383562</v>
      </c>
      <c r="HP203" s="27">
        <f t="shared" ca="1" si="317"/>
        <v>97.764070932922138</v>
      </c>
      <c r="HQ203" s="27">
        <f t="shared" ca="1" si="304"/>
        <v>106.88806888068882</v>
      </c>
      <c r="HR203" s="27">
        <f t="shared" ca="1" si="318"/>
        <v>90.803765387400432</v>
      </c>
      <c r="HT203" s="27">
        <f t="shared" ca="1" si="296"/>
        <v>152.62544378698229</v>
      </c>
      <c r="HU203" s="27">
        <f t="shared" ca="1" si="296"/>
        <v>26.260382916053022</v>
      </c>
      <c r="HV203" s="27">
        <f t="shared" ca="1" si="296"/>
        <v>26.331075169030886</v>
      </c>
      <c r="HW203" s="27">
        <f t="shared" ca="1" si="297"/>
        <v>530.59453681710215</v>
      </c>
      <c r="HX203" s="27">
        <f t="shared" ca="1" si="297"/>
        <v>468.91955053563129</v>
      </c>
      <c r="HY203" s="27">
        <f t="shared" ca="1" si="233"/>
        <v>1000</v>
      </c>
      <c r="HZ203" s="27">
        <f t="shared" ca="1" si="298"/>
        <v>5.4184770436730121</v>
      </c>
      <c r="IA203" s="27">
        <f t="shared" ca="1" si="298"/>
        <v>15.710287652304986</v>
      </c>
      <c r="IB203" s="27">
        <f t="shared" ca="1" si="298"/>
        <v>18.096949103528051</v>
      </c>
      <c r="IC203" s="27">
        <f t="shared" ca="1" si="298"/>
        <v>52.248742951127824</v>
      </c>
      <c r="ID203" s="27">
        <f t="shared" ca="1" si="298"/>
        <v>30.979172396549568</v>
      </c>
      <c r="IE203" s="27">
        <f t="shared" ca="1" si="298"/>
        <v>20.574059591772894</v>
      </c>
      <c r="IG203" s="28">
        <f t="shared" ca="1" si="217"/>
        <v>0.22698607727114301</v>
      </c>
      <c r="IH203" s="28">
        <f t="shared" ca="1" si="217"/>
        <v>0.14770392160940418</v>
      </c>
      <c r="II203" s="28">
        <f t="shared" ca="1" si="217"/>
        <v>0.35942262864806795</v>
      </c>
      <c r="IJ203" s="28">
        <f t="shared" ca="1" si="218"/>
        <v>-0.13701260926045744</v>
      </c>
      <c r="IK203" s="24">
        <f t="shared" ca="1" si="234"/>
        <v>-0.87112523678907261</v>
      </c>
      <c r="IL203" s="28">
        <f t="shared" ca="1" si="219"/>
        <v>1.7918849749658952</v>
      </c>
      <c r="IM203" s="28">
        <f t="shared" ca="1" si="235"/>
        <v>1.578947368421064</v>
      </c>
      <c r="IN203" s="3">
        <f t="shared" ca="1" si="236"/>
        <v>1.6548723657054376</v>
      </c>
      <c r="IO203" s="2">
        <f t="shared" si="256"/>
        <v>1.7</v>
      </c>
      <c r="IQ203" s="2">
        <f t="shared" ca="1" si="220"/>
        <v>0.73411262752861517</v>
      </c>
      <c r="IS203" s="3">
        <f t="shared" ca="1" si="221"/>
        <v>2.9382767396350373E-2</v>
      </c>
      <c r="IT203" s="3">
        <f t="shared" ca="1" si="222"/>
        <v>-1.2946121771046371E-3</v>
      </c>
      <c r="IU203" s="3">
        <f t="shared" si="223"/>
        <v>9.9999999999999867E-2</v>
      </c>
      <c r="IV203" s="3">
        <f t="shared" ca="1" si="224"/>
        <v>7.1911844780754131E-2</v>
      </c>
      <c r="IX203" s="28">
        <f ca="1">$HL203/100*(GZ203-100)*AL203/1000+(HM203-100)*HZ203/$HY203</f>
        <v>-9.8358808576028967E-3</v>
      </c>
      <c r="IY203" s="28">
        <f ca="1">$HL203/100*(HA203-100)*AM203/1000+(HN203-100)*IA203/$HY203</f>
        <v>-6.9824352392216571E-2</v>
      </c>
      <c r="IZ203" s="28">
        <f ca="1">$HL203/100*(HB203-100)*AN203/1000+(HO203-100)*IB203/$HY203</f>
        <v>8.8951968048528299E-2</v>
      </c>
      <c r="JA203" s="28">
        <f ca="1">$HL203/100*(HC203-100)*AO203/1000+(HP203-100)*IC203/$HY203</f>
        <v>-0.33801782527098478</v>
      </c>
      <c r="JB203" s="28">
        <f ca="1">$HL203/100*(HD203-100)*AP203/1000+(HQ203-100)*ID203/$HY203</f>
        <v>2.2945452329988236E-2</v>
      </c>
      <c r="JC203" s="28">
        <f ca="1">$HL203/100*(HE203-100)*AQ203/1000+(HR203-100)*IE203/$HY203</f>
        <v>-0.15192674471643058</v>
      </c>
      <c r="JE203" s="3">
        <f t="shared" ca="1" si="328"/>
        <v>2.4114883387816172E-2</v>
      </c>
      <c r="JF203" s="3">
        <f t="shared" ca="1" si="328"/>
        <v>-4.600851338152729E-2</v>
      </c>
      <c r="JG203" s="3">
        <f t="shared" ca="1" si="328"/>
        <v>-3.817188533554311E-4</v>
      </c>
      <c r="JH203" s="3">
        <f t="shared" ca="1" si="326"/>
        <v>4.3119103654765678E-3</v>
      </c>
      <c r="JI203" s="3">
        <f t="shared" ca="1" si="326"/>
        <v>-4.9727436468208791E-2</v>
      </c>
      <c r="JJ203" s="3">
        <f t="shared" ca="1" si="326"/>
        <v>3.7875602387756335E-3</v>
      </c>
      <c r="JK203" s="3">
        <f>IO203-IO202</f>
        <v>9.9999999999999867E-2</v>
      </c>
      <c r="JL203" s="3">
        <f t="shared" ca="1" si="226"/>
        <v>7.6266835465539126E-2</v>
      </c>
      <c r="JN203" s="10">
        <f>COUNTIF(EI203:ET203,"&gt;2")</f>
        <v>7</v>
      </c>
      <c r="JP203" s="2">
        <f>AVERAGE(CS203,CS191,CS179,CS167,CS155,CS143,CS131,CS119,CS107,CS95)</f>
        <v>0.27719176214673069</v>
      </c>
      <c r="JQ203" s="2">
        <f>CS203-JP203</f>
        <v>-1.7451502406467256E-2</v>
      </c>
      <c r="JR203" s="2">
        <f>AVERAGE(CT203,CT191,CT179,CT167,CT155,CT143,CT131,CT119,CT107,CT95)</f>
        <v>0.30115982040658801</v>
      </c>
      <c r="JS203" s="2">
        <f>CT203-JR203</f>
        <v>-0.17830969755647214</v>
      </c>
      <c r="KH203" s="2">
        <f>(DN203*$DN$4)+(FB203*$FB$3)+(FC203*$FC$3)+(FD203*$FD$3)+(FE203*$FE$3)+(FF203*$FF$3)+(FG203*$FG$3)</f>
        <v>2.2001627021525128</v>
      </c>
      <c r="KI203" s="2">
        <f>F203-KH203</f>
        <v>-0.50016270215251279</v>
      </c>
      <c r="KJ203" s="2">
        <f>MAX(DN203,FB203:FG203)</f>
        <v>3.0530262453133394</v>
      </c>
      <c r="KK203" s="2">
        <f>MIN(DN203,FB203:FG203)</f>
        <v>-0.1051524710830698</v>
      </c>
      <c r="KL203" s="2">
        <f t="shared" si="257"/>
        <v>3.1581787163964092</v>
      </c>
      <c r="KO203" s="2">
        <f>BO203</f>
        <v>100.98</v>
      </c>
      <c r="KP203" s="2">
        <f>100*((BO197/BO185)-1)</f>
        <v>7.6155462184873901</v>
      </c>
      <c r="KQ203" s="2">
        <f t="shared" si="263"/>
        <v>7.6155462184873901</v>
      </c>
      <c r="KR203" s="2">
        <f>100*((BO191/BO179)-1)</f>
        <v>4.1349182159910569</v>
      </c>
      <c r="KS203" s="2">
        <f t="shared" si="274"/>
        <v>4.1349182159910569</v>
      </c>
      <c r="KT203" s="3">
        <f>BP203</f>
        <v>1.8871</v>
      </c>
      <c r="KU203" s="3">
        <f>BQ203</f>
        <v>45.474999999999994</v>
      </c>
      <c r="KV203" s="3">
        <f t="shared" ref="KV203:KV266" si="339">KU203/KT203</f>
        <v>24.097822055005032</v>
      </c>
      <c r="KW203" s="2">
        <f t="shared" si="332"/>
        <v>63.816052596495901</v>
      </c>
      <c r="KX203" s="2">
        <f t="shared" si="332"/>
        <v>44.083835602136638</v>
      </c>
      <c r="LA203">
        <v>2</v>
      </c>
      <c r="LB203">
        <v>0</v>
      </c>
      <c r="LE203" s="2" t="e">
        <v>#N/A</v>
      </c>
      <c r="LF203" s="2" t="e">
        <v>#N/A</v>
      </c>
      <c r="LG203" s="2" t="e">
        <v>#N/A</v>
      </c>
      <c r="LH203" s="2" t="e">
        <v>#N/A</v>
      </c>
      <c r="LI203" s="2" t="e">
        <v>#N/A</v>
      </c>
      <c r="LJ203" s="2" t="e">
        <v>#N/A</v>
      </c>
      <c r="LK203" s="2">
        <v>91.083890594434308</v>
      </c>
      <c r="LL203" s="2" t="e">
        <v>#N/A</v>
      </c>
      <c r="LM203" s="2" t="e">
        <v>#N/A</v>
      </c>
      <c r="LN203" s="2">
        <v>82.009469124139713</v>
      </c>
      <c r="LO203" s="2">
        <v>58.477513944519139</v>
      </c>
      <c r="LP203" s="2">
        <v>68.728131145066996</v>
      </c>
      <c r="LQ203" s="2" t="e">
        <v>#N/A</v>
      </c>
      <c r="LR203" s="2" t="e">
        <v>#N/A</v>
      </c>
      <c r="LS203" s="2" t="e">
        <v>#N/A</v>
      </c>
      <c r="LT203" s="2" t="e">
        <v>#N/A</v>
      </c>
      <c r="LU203" s="2" t="e">
        <v>#N/A</v>
      </c>
      <c r="LV203" s="2" t="e">
        <v>#N/A</v>
      </c>
      <c r="LW203" s="2" t="e">
        <v>#N/A</v>
      </c>
      <c r="LX203" s="2" t="e">
        <v>#N/A</v>
      </c>
      <c r="LY203" s="2">
        <v>80.346790292713337</v>
      </c>
      <c r="LZ203" s="2" t="e">
        <v>#N/A</v>
      </c>
      <c r="MA203" s="2" t="e">
        <v>#N/A</v>
      </c>
      <c r="MB203" s="2" t="e">
        <v>#N/A</v>
      </c>
      <c r="MC203" s="2" t="e">
        <v>#N/A</v>
      </c>
      <c r="MD203" s="2" t="e">
        <v>#N/A</v>
      </c>
      <c r="ME203" s="2" t="e">
        <v>#N/A</v>
      </c>
      <c r="MF203" s="2" t="e">
        <v>#N/A</v>
      </c>
      <c r="MG203" s="2" t="e">
        <v>#N/A</v>
      </c>
      <c r="MH203" s="2">
        <v>77.003822239249686</v>
      </c>
      <c r="MI203" s="2" t="e">
        <v>#N/A</v>
      </c>
      <c r="MJ203" s="2" t="e">
        <v>#N/A</v>
      </c>
      <c r="MK203" s="2" t="e">
        <v>#N/A</v>
      </c>
      <c r="ML203" s="2" t="e">
        <v>#N/A</v>
      </c>
      <c r="MM203" s="2" t="e">
        <v>#N/A</v>
      </c>
      <c r="MN203" s="2" t="e">
        <v>#N/A</v>
      </c>
      <c r="MO203" s="2" t="e">
        <v>#N/A</v>
      </c>
      <c r="MP203" s="2">
        <v>52.097206929189383</v>
      </c>
      <c r="MQ203" s="2" t="e">
        <v>#N/A</v>
      </c>
      <c r="MR203" s="2" t="e">
        <v>#N/A</v>
      </c>
      <c r="MS203" s="10" t="e">
        <v>#N/A</v>
      </c>
      <c r="MT203" s="2" t="e">
        <v>#N/A</v>
      </c>
      <c r="MU203" s="2" t="e">
        <v>#N/A</v>
      </c>
      <c r="MV203" s="2" t="e">
        <v>#N/A</v>
      </c>
      <c r="MX203" s="22" t="e">
        <v>#N/A</v>
      </c>
      <c r="MY203" s="22" t="e">
        <v>#N/A</v>
      </c>
      <c r="MZ203" s="22" t="e">
        <v>#N/A</v>
      </c>
      <c r="NA203" s="22" t="e">
        <v>#N/A</v>
      </c>
      <c r="NB203" s="22" t="e">
        <v>#N/A</v>
      </c>
      <c r="NC203" s="22" t="e">
        <v>#N/A</v>
      </c>
      <c r="ND203" s="22">
        <v>1</v>
      </c>
      <c r="NE203" s="22" t="e">
        <v>#N/A</v>
      </c>
      <c r="NF203" s="22" t="e">
        <v>#N/A</v>
      </c>
      <c r="NG203" s="22">
        <v>2</v>
      </c>
      <c r="NH203" s="23">
        <v>8</v>
      </c>
      <c r="NI203" s="22">
        <v>24</v>
      </c>
      <c r="NJ203" s="22" t="e">
        <v>#N/A</v>
      </c>
      <c r="NK203" s="22" t="e">
        <v>#N/A</v>
      </c>
      <c r="NL203" s="23" t="e">
        <v>#N/A</v>
      </c>
      <c r="NM203" s="3" t="e">
        <v>#N/A</v>
      </c>
      <c r="NN203" s="22" t="e">
        <v>#N/A</v>
      </c>
      <c r="NO203" s="22" t="e">
        <v>#N/A</v>
      </c>
      <c r="NP203" s="22" t="e">
        <v>#N/A</v>
      </c>
      <c r="NQ203" s="22" t="e">
        <v>#N/A</v>
      </c>
      <c r="NR203" s="23">
        <v>1</v>
      </c>
      <c r="NS203" s="22" t="e">
        <v>#N/A</v>
      </c>
      <c r="NT203" s="22" t="e">
        <v>#N/A</v>
      </c>
      <c r="NU203" s="23" t="e">
        <v>#N/A</v>
      </c>
      <c r="NV203" s="3" t="e">
        <v>#N/A</v>
      </c>
      <c r="NW203" s="22" t="e">
        <v>#N/A</v>
      </c>
      <c r="NX203" s="22" t="e">
        <v>#N/A</v>
      </c>
      <c r="NY203" s="22" t="e">
        <v>#N/A</v>
      </c>
      <c r="NZ203" s="22" t="e">
        <v>#N/A</v>
      </c>
      <c r="OA203" s="23">
        <v>13</v>
      </c>
      <c r="OB203" s="22" t="e">
        <v>#N/A</v>
      </c>
      <c r="OC203" s="22" t="e">
        <v>#N/A</v>
      </c>
      <c r="OD203" s="22" t="e">
        <v>#N/A</v>
      </c>
      <c r="OE203" s="22" t="e">
        <v>#N/A</v>
      </c>
      <c r="OF203" s="22" t="e">
        <v>#N/A</v>
      </c>
      <c r="OG203" s="22" t="e">
        <v>#N/A</v>
      </c>
      <c r="OH203" s="23" t="e">
        <v>#N/A</v>
      </c>
      <c r="OI203" s="22">
        <v>2</v>
      </c>
      <c r="OJ203" s="22" t="e">
        <v>#N/A</v>
      </c>
      <c r="OK203" s="22" t="e">
        <v>#N/A</v>
      </c>
      <c r="OL203" s="22" t="e">
        <v>#N/A</v>
      </c>
      <c r="OM203" s="23" t="e">
        <v>#N/A</v>
      </c>
      <c r="ON203" s="22" t="e">
        <v>#N/A</v>
      </c>
      <c r="OO203" s="22" t="e">
        <v>#N/A</v>
      </c>
      <c r="OQ203">
        <f t="shared" si="258"/>
        <v>-1</v>
      </c>
      <c r="OR203" s="23" t="e">
        <f t="shared" ca="1" si="321"/>
        <v>#N/A</v>
      </c>
      <c r="OS203" s="23" t="e">
        <f t="shared" ca="1" si="321"/>
        <v>#N/A</v>
      </c>
      <c r="OT203" s="23" t="e">
        <f t="shared" ca="1" si="321"/>
        <v>#N/A</v>
      </c>
      <c r="OU203" s="23" t="e">
        <f t="shared" ca="1" si="321"/>
        <v>#N/A</v>
      </c>
      <c r="OV203" s="23" t="e">
        <f t="shared" ca="1" si="321"/>
        <v>#N/A</v>
      </c>
      <c r="OW203" s="23" t="e">
        <f t="shared" ca="1" si="321"/>
        <v>#N/A</v>
      </c>
      <c r="OX203" s="23">
        <f t="shared" ca="1" si="321"/>
        <v>1.0028347399762259</v>
      </c>
      <c r="OY203" s="23" t="e">
        <f t="shared" ca="1" si="321"/>
        <v>#N/A</v>
      </c>
      <c r="OZ203" s="23" t="e">
        <f t="shared" ca="1" si="321"/>
        <v>#N/A</v>
      </c>
      <c r="PA203" s="23">
        <f t="shared" ca="1" si="295"/>
        <v>1.0026001742129744</v>
      </c>
      <c r="PB203" s="23">
        <f t="shared" ca="1" si="295"/>
        <v>1.0047702817632824</v>
      </c>
      <c r="PC203" s="23">
        <f t="shared" ca="1" si="295"/>
        <v>1.0049118044501206</v>
      </c>
      <c r="PD203" s="23" t="e">
        <f t="shared" ca="1" si="295"/>
        <v>#N/A</v>
      </c>
      <c r="PE203" s="23" t="e">
        <f t="shared" ca="1" si="295"/>
        <v>#N/A</v>
      </c>
      <c r="PF203" s="23" t="e">
        <f t="shared" ca="1" si="295"/>
        <v>#N/A</v>
      </c>
      <c r="PG203" s="23" t="e">
        <f t="shared" ca="1" si="295"/>
        <v>#N/A</v>
      </c>
      <c r="PH203" s="23" t="e">
        <f t="shared" ca="1" si="295"/>
        <v>#N/A</v>
      </c>
      <c r="PI203" s="23" t="e">
        <f t="shared" ca="1" si="295"/>
        <v>#N/A</v>
      </c>
      <c r="PJ203" s="23" t="e">
        <f t="shared" ca="1" si="295"/>
        <v>#N/A</v>
      </c>
      <c r="PK203" s="23" t="e">
        <f t="shared" ca="1" si="295"/>
        <v>#N/A</v>
      </c>
      <c r="PL203" s="23">
        <f t="shared" ca="1" si="295"/>
        <v>1.000433686944979</v>
      </c>
      <c r="PM203" s="23" t="e">
        <f t="shared" ca="1" si="324"/>
        <v>#N/A</v>
      </c>
      <c r="PN203" s="23" t="e">
        <f t="shared" ca="1" si="324"/>
        <v>#N/A</v>
      </c>
      <c r="PO203" s="23" t="e">
        <f t="shared" ca="1" si="324"/>
        <v>#N/A</v>
      </c>
      <c r="PP203" s="23" t="e">
        <f t="shared" ca="1" si="262"/>
        <v>#N/A</v>
      </c>
      <c r="PQ203" s="23" t="e">
        <f t="shared" ca="1" si="262"/>
        <v>#N/A</v>
      </c>
      <c r="PR203" s="23" t="e">
        <f t="shared" ca="1" si="262"/>
        <v>#N/A</v>
      </c>
      <c r="PS203" s="23" t="e">
        <f t="shared" ref="PS203:QC266" ca="1" si="340">MF203/OFFSET(MF203,$OQ203,0)</f>
        <v>#N/A</v>
      </c>
      <c r="PT203" s="23" t="e">
        <f t="shared" ca="1" si="340"/>
        <v>#N/A</v>
      </c>
      <c r="PU203" s="23">
        <f t="shared" ca="1" si="340"/>
        <v>1.0022716540760872</v>
      </c>
      <c r="PV203" s="23" t="e">
        <f t="shared" ca="1" si="340"/>
        <v>#N/A</v>
      </c>
      <c r="PW203" s="23" t="e">
        <f t="shared" ca="1" si="340"/>
        <v>#N/A</v>
      </c>
      <c r="PX203" s="23" t="e">
        <f t="shared" ca="1" si="340"/>
        <v>#N/A</v>
      </c>
      <c r="PY203" s="23" t="e">
        <f t="shared" ca="1" si="292"/>
        <v>#N/A</v>
      </c>
      <c r="PZ203" s="23" t="e">
        <f t="shared" ca="1" si="292"/>
        <v>#N/A</v>
      </c>
      <c r="QA203" s="23" t="e">
        <f t="shared" ca="1" si="292"/>
        <v>#N/A</v>
      </c>
      <c r="QB203" s="23" t="e">
        <f t="shared" ca="1" si="292"/>
        <v>#N/A</v>
      </c>
      <c r="QC203" s="23">
        <f t="shared" ca="1" si="292"/>
        <v>1.0046801699364645</v>
      </c>
      <c r="QD203" s="23" t="e">
        <f t="shared" ca="1" si="292"/>
        <v>#N/A</v>
      </c>
      <c r="QE203" s="23" t="e">
        <f t="shared" ca="1" si="292"/>
        <v>#N/A</v>
      </c>
      <c r="QF203" s="23" t="e">
        <f t="shared" ca="1" si="292"/>
        <v>#N/A</v>
      </c>
      <c r="QG203" s="23" t="e">
        <f t="shared" ca="1" si="327"/>
        <v>#N/A</v>
      </c>
      <c r="QH203" s="23" t="e">
        <f t="shared" ca="1" si="327"/>
        <v>#N/A</v>
      </c>
      <c r="QI203" s="23" t="e">
        <f t="shared" ca="1" si="327"/>
        <v>#N/A</v>
      </c>
      <c r="QJ203" s="26" t="e">
        <f t="shared" ca="1" si="211"/>
        <v>#N/A</v>
      </c>
    </row>
    <row r="204" spans="1:452" x14ac:dyDescent="0.35">
      <c r="A204" t="s">
        <v>1269</v>
      </c>
      <c r="B204" s="21">
        <v>38412</v>
      </c>
      <c r="C204" t="s">
        <v>824</v>
      </c>
      <c r="D204" s="2">
        <v>78.8</v>
      </c>
      <c r="E204" s="2">
        <v>77.5</v>
      </c>
      <c r="F204" s="2">
        <v>1.9</v>
      </c>
      <c r="G204" s="2">
        <v>81.8</v>
      </c>
      <c r="H204" s="2">
        <v>77.622727238230354</v>
      </c>
      <c r="I204" s="2">
        <v>81.960321419653795</v>
      </c>
      <c r="J204" s="2">
        <v>83.9</v>
      </c>
      <c r="K204" s="2">
        <v>70.7</v>
      </c>
      <c r="L204" s="2">
        <v>70.993900828609299</v>
      </c>
      <c r="M204" s="2">
        <v>75.7</v>
      </c>
      <c r="N204" s="2">
        <v>73.8</v>
      </c>
      <c r="O204" s="2">
        <v>72.099999999999994</v>
      </c>
      <c r="P204" s="2">
        <v>69</v>
      </c>
      <c r="Q204" s="2">
        <v>122.5</v>
      </c>
      <c r="R204" s="2">
        <v>73.400000000000006</v>
      </c>
      <c r="S204" s="2">
        <v>73.8</v>
      </c>
      <c r="T204" s="2">
        <v>46</v>
      </c>
      <c r="U204" s="2">
        <v>54.6</v>
      </c>
      <c r="V204" s="2">
        <v>78</v>
      </c>
      <c r="W204" s="2">
        <v>39.9</v>
      </c>
      <c r="X204" s="2">
        <v>99.6</v>
      </c>
      <c r="Y204" s="2" t="e">
        <v>#N/A</v>
      </c>
      <c r="Z204" s="2">
        <v>51.2</v>
      </c>
      <c r="AA204" s="2">
        <v>86.1</v>
      </c>
      <c r="AB204" s="2">
        <v>128</v>
      </c>
      <c r="AC204" s="2">
        <v>119.5</v>
      </c>
      <c r="AD204" s="2">
        <v>76.599999999999994</v>
      </c>
      <c r="AE204" s="2">
        <v>122.7</v>
      </c>
      <c r="AF204" s="2">
        <v>84.3</v>
      </c>
      <c r="AG204" s="22">
        <v>536</v>
      </c>
      <c r="AH204" s="22">
        <v>464</v>
      </c>
      <c r="AI204" s="22">
        <v>152</v>
      </c>
      <c r="AJ204" s="22">
        <v>27</v>
      </c>
      <c r="AK204" s="22">
        <v>28</v>
      </c>
      <c r="AL204" s="22">
        <v>8</v>
      </c>
      <c r="AM204" s="22">
        <v>20</v>
      </c>
      <c r="AN204" s="22">
        <v>18</v>
      </c>
      <c r="AO204" s="22">
        <v>54</v>
      </c>
      <c r="AP204" s="22">
        <v>25</v>
      </c>
      <c r="AQ204" s="22">
        <v>17</v>
      </c>
      <c r="AR204" s="2">
        <v>72.099999999999994</v>
      </c>
      <c r="AS204" s="2">
        <v>62</v>
      </c>
      <c r="AT204" s="2">
        <v>122.5</v>
      </c>
      <c r="AU204" s="2">
        <v>62.8</v>
      </c>
      <c r="AV204" s="2">
        <v>83.7</v>
      </c>
      <c r="AW204" s="2">
        <v>74.8</v>
      </c>
      <c r="AX204" s="2">
        <v>73.400000000000006</v>
      </c>
      <c r="AY204" s="2">
        <v>87.8</v>
      </c>
      <c r="AZ204" s="2">
        <v>98.3</v>
      </c>
      <c r="BA204" s="2">
        <v>39.9</v>
      </c>
      <c r="BB204" s="2">
        <v>73.2</v>
      </c>
      <c r="BC204" s="2">
        <v>81.8</v>
      </c>
      <c r="BD204" s="3" t="e">
        <v>#N/A</v>
      </c>
      <c r="BE204" s="3" t="e">
        <v>#N/A</v>
      </c>
      <c r="BF204" s="3" t="e">
        <v>#N/A</v>
      </c>
      <c r="BG204" s="3" t="e">
        <v>#N/A</v>
      </c>
      <c r="BH204" s="3" t="e">
        <v>#N/A</v>
      </c>
      <c r="BI204" s="2">
        <v>190.5</v>
      </c>
      <c r="BJ204" s="2">
        <v>3.2</v>
      </c>
      <c r="BK204" s="2">
        <v>2.4</v>
      </c>
      <c r="BL204" s="2">
        <v>72.5</v>
      </c>
      <c r="BM204" s="2">
        <v>77.900000000000006</v>
      </c>
      <c r="BN204" s="10">
        <v>376</v>
      </c>
      <c r="BO204" s="3">
        <v>101.08</v>
      </c>
      <c r="BP204" s="22">
        <v>1.9077999999999999</v>
      </c>
      <c r="BQ204" s="3">
        <v>53.104545454545466</v>
      </c>
      <c r="BR204" s="23">
        <v>6.9227272727272728</v>
      </c>
      <c r="BS204" s="2">
        <v>55.9</v>
      </c>
      <c r="BT204" s="3">
        <v>65.28</v>
      </c>
      <c r="BU204" s="2">
        <v>1.6</v>
      </c>
      <c r="BV204" s="2">
        <v>2.2999999999999998</v>
      </c>
      <c r="BW204" s="2">
        <v>5.2</v>
      </c>
      <c r="BX204" s="2">
        <v>4.0999999999999996</v>
      </c>
      <c r="BY204" s="23">
        <v>193.1</v>
      </c>
      <c r="BZ204" s="2">
        <v>95.3</v>
      </c>
      <c r="CA204" s="2">
        <v>81.099999999999994</v>
      </c>
      <c r="CB204" s="3">
        <v>87.6</v>
      </c>
      <c r="CC204" s="2">
        <v>84.1</v>
      </c>
      <c r="CD204" s="2">
        <v>106.2</v>
      </c>
      <c r="CE204" s="2">
        <v>95.517373009585512</v>
      </c>
      <c r="CF204" s="3">
        <v>87.532558622453436</v>
      </c>
      <c r="CG204" s="2">
        <v>84.078372775021975</v>
      </c>
      <c r="CH204" s="23">
        <v>200.0400422241926</v>
      </c>
      <c r="CI204" s="3">
        <v>87.21272784276303</v>
      </c>
      <c r="CM204" s="2">
        <f t="shared" si="329"/>
        <v>27.835488759065662</v>
      </c>
      <c r="CN204" s="2">
        <f t="shared" si="329"/>
        <v>3.6286441307932034</v>
      </c>
      <c r="CO204" s="2">
        <f t="shared" si="330"/>
        <v>123.4016634235477</v>
      </c>
      <c r="CR204" s="2">
        <f t="shared" si="333"/>
        <v>0.38216560509553776</v>
      </c>
      <c r="CS204" s="2">
        <f t="shared" si="333"/>
        <v>0.38860103626942638</v>
      </c>
      <c r="CT204" s="2">
        <f t="shared" si="334"/>
        <v>0.368098159509199</v>
      </c>
      <c r="CU204" s="2">
        <f t="shared" si="334"/>
        <v>0.2210014034420725</v>
      </c>
      <c r="CV204" s="2">
        <f t="shared" si="334"/>
        <v>0.15815266344563556</v>
      </c>
      <c r="CW204" s="2">
        <f t="shared" si="335"/>
        <v>0.98039215686272918</v>
      </c>
      <c r="CX204" s="2">
        <f t="shared" si="336"/>
        <v>0.28368794326241542</v>
      </c>
      <c r="CY204" s="2">
        <f t="shared" si="244"/>
        <v>2.216066481994452</v>
      </c>
      <c r="CZ204" s="2">
        <f t="shared" ref="CZ204:CZ267" si="341">((T204-T203)/T203)*100</f>
        <v>0.87719298245613719</v>
      </c>
      <c r="DA204" s="2">
        <f t="shared" ref="DA204:DA267" si="342">((AB204-AB203)/AB203)*100</f>
        <v>-7.8064012490237561E-2</v>
      </c>
      <c r="DB204" s="2">
        <f t="shared" ref="DB204:DB267" si="343">((V204-V203)/V203)*100</f>
        <v>0.25706940874036355</v>
      </c>
      <c r="DC204" s="2"/>
      <c r="DF204" s="2">
        <f t="shared" si="337"/>
        <v>2.6844909651950521</v>
      </c>
      <c r="DG204" s="2">
        <f t="shared" si="337"/>
        <v>1.9144273933205946</v>
      </c>
      <c r="DH204" s="2">
        <f t="shared" si="338"/>
        <v>4.4445146640556432</v>
      </c>
      <c r="DI204" s="2">
        <f t="shared" si="299"/>
        <v>1.7308122827521366</v>
      </c>
      <c r="DJ204" s="2">
        <f t="shared" si="299"/>
        <v>0</v>
      </c>
      <c r="DM204" s="2"/>
      <c r="DN204" s="2">
        <f t="shared" si="245"/>
        <v>1.8396846254927803</v>
      </c>
      <c r="DO204" s="2">
        <f t="shared" si="212"/>
        <v>1.3630731102849991</v>
      </c>
      <c r="DP204" s="2">
        <f t="shared" si="246"/>
        <v>0.11933174224344693</v>
      </c>
      <c r="DQ204" s="2"/>
      <c r="DR204" s="2">
        <f t="shared" si="247"/>
        <v>3.9705882352941217</v>
      </c>
      <c r="DS204" s="2">
        <f t="shared" si="248"/>
        <v>3.292017612367824</v>
      </c>
      <c r="DT204" s="2" t="e">
        <v>#N/A</v>
      </c>
      <c r="DU204" s="2" t="e">
        <v>#N/A</v>
      </c>
      <c r="DV204" s="2">
        <f t="shared" si="213"/>
        <v>2.1246458923512845</v>
      </c>
      <c r="DW204" s="2">
        <f t="shared" si="249"/>
        <v>-5.1123160340820988</v>
      </c>
      <c r="DX204" s="2">
        <f t="shared" si="250"/>
        <v>13.300492610837434</v>
      </c>
      <c r="DY204" s="2">
        <f t="shared" si="251"/>
        <v>3.9660056657224052</v>
      </c>
      <c r="DZ204" s="2">
        <f t="shared" si="252"/>
        <v>6.8017366136034818</v>
      </c>
      <c r="EA204" s="2">
        <f t="shared" si="319"/>
        <v>12.809917355371914</v>
      </c>
      <c r="EB204" s="2">
        <f t="shared" si="319"/>
        <v>3.7234042553191404</v>
      </c>
      <c r="EC204" s="2">
        <f t="shared" si="319"/>
        <v>5.0000000000000044</v>
      </c>
      <c r="ED204" s="2">
        <f t="shared" si="319"/>
        <v>-2.8292682926829293</v>
      </c>
      <c r="EE204" s="2" t="e">
        <f t="shared" si="319"/>
        <v>#N/A</v>
      </c>
      <c r="EF204" s="2">
        <f t="shared" si="293"/>
        <v>-3.2136105860113395</v>
      </c>
      <c r="EG204" s="2">
        <f t="shared" si="293"/>
        <v>2.25653206650831</v>
      </c>
      <c r="EH204" s="2">
        <f t="shared" si="293"/>
        <v>-6.7055393586005767</v>
      </c>
      <c r="EI204" s="2">
        <f t="shared" si="275"/>
        <v>1.6925246826515972</v>
      </c>
      <c r="EJ204" s="2">
        <f t="shared" si="275"/>
        <v>2.1416803953871355</v>
      </c>
      <c r="EK204" s="2">
        <f t="shared" si="275"/>
        <v>-5.1123160340820988</v>
      </c>
      <c r="EL204" s="2">
        <f t="shared" si="275"/>
        <v>5.9021922428330598</v>
      </c>
      <c r="EM204" s="2">
        <f t="shared" si="275"/>
        <v>0</v>
      </c>
      <c r="EN204" s="2">
        <f t="shared" si="275"/>
        <v>2.6063100137174056</v>
      </c>
      <c r="EO204" s="2">
        <f t="shared" si="240"/>
        <v>3.9660056657224052</v>
      </c>
      <c r="EP204" s="2">
        <f t="shared" si="240"/>
        <v>-2.9834254143646488</v>
      </c>
      <c r="EQ204" s="2">
        <f t="shared" si="240"/>
        <v>-0.70707070707071162</v>
      </c>
      <c r="ER204" s="2">
        <f t="shared" si="240"/>
        <v>5.0000000000000044</v>
      </c>
      <c r="ES204" s="2">
        <f t="shared" si="240"/>
        <v>2.9535864978903037</v>
      </c>
      <c r="ET204" s="2">
        <f t="shared" si="240"/>
        <v>3.5443037974683511</v>
      </c>
      <c r="EU204" s="2">
        <f t="shared" si="331"/>
        <v>3.2</v>
      </c>
      <c r="EV204" s="2">
        <f t="shared" si="331"/>
        <v>2.4</v>
      </c>
      <c r="EW204" s="2">
        <f t="shared" si="253"/>
        <v>7.0901033973411964</v>
      </c>
      <c r="EX204" s="2">
        <f t="shared" si="253"/>
        <v>4.2838018741633288</v>
      </c>
      <c r="EY204" s="2">
        <f t="shared" si="254"/>
        <v>51.176076251277912</v>
      </c>
      <c r="EZ204" s="2">
        <f t="shared" si="254"/>
        <v>23.135625050931829</v>
      </c>
      <c r="FA204" s="2">
        <f t="shared" si="255"/>
        <v>26.75736961451247</v>
      </c>
      <c r="FB204" s="2">
        <f t="shared" si="281"/>
        <v>3.2068412613575736</v>
      </c>
      <c r="FC204" s="2">
        <f t="shared" si="281"/>
        <v>0</v>
      </c>
      <c r="FD204" s="2">
        <f t="shared" si="281"/>
        <v>1.6290726817042467</v>
      </c>
      <c r="FE204" s="2">
        <f t="shared" si="280"/>
        <v>1.943442336785739</v>
      </c>
      <c r="FF204" s="2">
        <f t="shared" si="280"/>
        <v>1.9393939393939297</v>
      </c>
      <c r="FG204" s="2">
        <f t="shared" si="280"/>
        <v>2.4108003857280513</v>
      </c>
      <c r="FH204" s="2">
        <v>5.0999999999999996</v>
      </c>
      <c r="FI204" s="2">
        <v>4.3</v>
      </c>
      <c r="FL204" s="2">
        <f t="shared" si="300"/>
        <v>0.62670455466129482</v>
      </c>
      <c r="FM204" s="2">
        <f t="shared" si="300"/>
        <v>0.50049573326318431</v>
      </c>
      <c r="FN204" s="2">
        <f t="shared" si="229"/>
        <v>1.182274258201188</v>
      </c>
      <c r="FQ204" s="2">
        <f t="shared" si="301"/>
        <v>2.5304823462755976</v>
      </c>
      <c r="FR204" s="2">
        <f t="shared" si="301"/>
        <v>2.0170629034093279</v>
      </c>
      <c r="FS204" s="2">
        <f t="shared" si="231"/>
        <v>4.8136263520099698</v>
      </c>
      <c r="FT204" s="2">
        <f t="shared" si="302"/>
        <v>2.4692185159961522</v>
      </c>
      <c r="FU204" s="2">
        <f t="shared" si="302"/>
        <v>1.0742177299416289</v>
      </c>
      <c r="FX204" s="2">
        <f t="shared" si="322"/>
        <v>2.0491383394652063</v>
      </c>
      <c r="FY204" s="2">
        <f t="shared" si="322"/>
        <v>1.4142359872172161</v>
      </c>
      <c r="FZ204" s="2">
        <f t="shared" si="242"/>
        <v>4.1196416833407579</v>
      </c>
      <c r="GA204" s="2">
        <f t="shared" si="323"/>
        <v>2.3040868309900819</v>
      </c>
      <c r="GB204" s="2">
        <f t="shared" si="323"/>
        <v>1.4665018473103641</v>
      </c>
      <c r="GE204" s="2"/>
      <c r="GF204" s="2"/>
      <c r="GG204" s="2">
        <f t="shared" si="325"/>
        <v>45.226404581831645</v>
      </c>
      <c r="GH204" s="2">
        <f t="shared" si="325"/>
        <v>10.167069368604009</v>
      </c>
      <c r="GI204" s="2">
        <f t="shared" si="260"/>
        <v>24.791508718726305</v>
      </c>
      <c r="GJ204" s="2">
        <f t="shared" si="261"/>
        <v>3.8801571709233595</v>
      </c>
      <c r="GK204" s="2">
        <v>4.7</v>
      </c>
      <c r="GN204" s="2">
        <f t="shared" si="320"/>
        <v>0.19999999999999996</v>
      </c>
      <c r="GQ204" s="2">
        <f t="shared" si="294"/>
        <v>-0.10000000000000009</v>
      </c>
      <c r="GT204" s="27">
        <f t="shared" ca="1" si="305"/>
        <v>101.47058823529412</v>
      </c>
      <c r="GU204" s="27">
        <f t="shared" ca="1" si="306"/>
        <v>100</v>
      </c>
      <c r="GV204" s="27">
        <f t="shared" ca="1" si="306"/>
        <v>103.13901345291478</v>
      </c>
      <c r="GW204" s="27">
        <f t="shared" ca="1" si="307"/>
        <v>99.76218787158146</v>
      </c>
      <c r="GX204" s="27">
        <f t="shared" ca="1" si="307"/>
        <v>100.56899004267426</v>
      </c>
      <c r="GY204" s="27">
        <f t="shared" ca="1" si="308"/>
        <v>100.12919896640827</v>
      </c>
      <c r="GZ204" s="27">
        <f t="shared" ca="1" si="309"/>
        <v>79.708029197080293</v>
      </c>
      <c r="HA204" s="27">
        <f t="shared" ca="1" si="310"/>
        <v>97.79050736497544</v>
      </c>
      <c r="HB204" s="27">
        <f t="shared" ca="1" si="310"/>
        <v>100.52493438320209</v>
      </c>
      <c r="HC204" s="27">
        <f t="shared" ca="1" si="310"/>
        <v>96.766561514195587</v>
      </c>
      <c r="HD204" s="27">
        <f t="shared" ca="1" si="303"/>
        <v>97.008055235903328</v>
      </c>
      <c r="HE204" s="27">
        <f t="shared" ca="1" si="311"/>
        <v>102.07336523125996</v>
      </c>
      <c r="HG204" s="27">
        <f t="shared" ca="1" si="312"/>
        <v>100.29498525073748</v>
      </c>
      <c r="HH204" s="27">
        <f t="shared" ca="1" si="313"/>
        <v>106.80173661360348</v>
      </c>
      <c r="HI204" s="27">
        <f t="shared" ca="1" si="313"/>
        <v>109.85221674876848</v>
      </c>
      <c r="HJ204" s="27">
        <f t="shared" ca="1" si="314"/>
        <v>100.3579952267303</v>
      </c>
      <c r="HK204" s="27">
        <f t="shared" ca="1" si="314"/>
        <v>103.38235294117646</v>
      </c>
      <c r="HL204" s="27">
        <f t="shared" ca="1" si="315"/>
        <v>101.70827858081472</v>
      </c>
      <c r="HM204" s="27">
        <f t="shared" ca="1" si="316"/>
        <v>141.52892561983472</v>
      </c>
      <c r="HN204" s="27">
        <f t="shared" ca="1" si="317"/>
        <v>98.468976631748589</v>
      </c>
      <c r="HO204" s="27">
        <f t="shared" ca="1" si="317"/>
        <v>104.09836065573769</v>
      </c>
      <c r="HP204" s="27">
        <f t="shared" ca="1" si="317"/>
        <v>97.915057915057915</v>
      </c>
      <c r="HQ204" s="27">
        <f t="shared" ca="1" si="304"/>
        <v>105.58930741190767</v>
      </c>
      <c r="HR204" s="27">
        <f t="shared" ca="1" si="318"/>
        <v>91.399416909620996</v>
      </c>
      <c r="HT204" s="27">
        <f t="shared" ca="1" si="296"/>
        <v>152.6500322683483</v>
      </c>
      <c r="HU204" s="27">
        <f t="shared" ca="1" si="296"/>
        <v>26.494268645046922</v>
      </c>
      <c r="HV204" s="27">
        <f t="shared" ca="1" si="296"/>
        <v>26.624360760897272</v>
      </c>
      <c r="HW204" s="27">
        <f t="shared" ca="1" si="297"/>
        <v>531.16500042137341</v>
      </c>
      <c r="HX204" s="27">
        <f t="shared" ca="1" si="297"/>
        <v>468.99305757445387</v>
      </c>
      <c r="HY204" s="27">
        <f t="shared" ca="1" si="233"/>
        <v>1000</v>
      </c>
      <c r="HZ204" s="27">
        <f t="shared" ca="1" si="298"/>
        <v>5.1557021835770405</v>
      </c>
      <c r="IA204" s="27">
        <f t="shared" ca="1" si="298"/>
        <v>15.81709783948391</v>
      </c>
      <c r="IB204" s="27">
        <f t="shared" ca="1" si="298"/>
        <v>18.122684148965359</v>
      </c>
      <c r="IC204" s="27">
        <f t="shared" ca="1" si="298"/>
        <v>52.09962220762155</v>
      </c>
      <c r="ID204" s="27">
        <f t="shared" ca="1" si="298"/>
        <v>31.319010802762961</v>
      </c>
      <c r="IE204" s="27">
        <f t="shared" ca="1" si="298"/>
        <v>20.413118736002719</v>
      </c>
      <c r="IG204" s="28">
        <f t="shared" ca="1" si="217"/>
        <v>0.27237742487146682</v>
      </c>
      <c r="IH204" s="28">
        <f t="shared" ca="1" si="217"/>
        <v>0.18020703709366234</v>
      </c>
      <c r="II204" s="28">
        <f t="shared" ca="1" si="217"/>
        <v>0.35170279634040136</v>
      </c>
      <c r="IJ204" s="28">
        <f t="shared" ca="1" si="218"/>
        <v>6.0509737327048396E-2</v>
      </c>
      <c r="IK204" s="24">
        <f t="shared" ca="1" si="234"/>
        <v>-0.74377752097848215</v>
      </c>
      <c r="IL204" s="28">
        <f t="shared" ca="1" si="219"/>
        <v>1.8548214773312039</v>
      </c>
      <c r="IM204" s="28">
        <f t="shared" ca="1" si="235"/>
        <v>1.839684625492775</v>
      </c>
      <c r="IN204" s="3">
        <f t="shared" ca="1" si="236"/>
        <v>1.9153312146582522</v>
      </c>
      <c r="IO204" s="2">
        <f t="shared" si="256"/>
        <v>1.9</v>
      </c>
      <c r="IQ204" s="2">
        <f t="shared" ca="1" si="220"/>
        <v>0.80428725830553049</v>
      </c>
      <c r="IS204" s="3">
        <f t="shared" ca="1" si="221"/>
        <v>3.250311548425816E-2</v>
      </c>
      <c r="IT204" s="3">
        <f t="shared" ca="1" si="222"/>
        <v>-7.7198323076665964E-3</v>
      </c>
      <c r="IU204" s="3">
        <f t="shared" si="223"/>
        <v>0.19999999999999996</v>
      </c>
      <c r="IV204" s="3">
        <f t="shared" ca="1" si="224"/>
        <v>0.17521671682340839</v>
      </c>
      <c r="IX204" s="28">
        <f ca="1">$HL204/100*(GZ204-100)*AL204/1000+(HM204-100)*HZ204/$HY204</f>
        <v>4.9001858949621085E-2</v>
      </c>
      <c r="IY204" s="28">
        <f ca="1">$HL204/100*(HA204-100)*AM204/1000+(HN204-100)*IA204/$HY204</f>
        <v>-6.9161084899236044E-2</v>
      </c>
      <c r="IZ204" s="28">
        <f ca="1">$HL204/100*(HB204-100)*AN204/1000+(HO204-100)*IB204/$HY204</f>
        <v>8.3883526739486763E-2</v>
      </c>
      <c r="JA204" s="28">
        <f ca="1">$HL204/100*(HC204-100)*AO204/1000+(HP204-100)*IC204/$HY204</f>
        <v>-0.28621312458583986</v>
      </c>
      <c r="JB204" s="28">
        <f ca="1">$HL204/100*(HD204-100)*AP204/1000+(HQ204-100)*ID204/$HY204</f>
        <v>9.8975191322210776E-2</v>
      </c>
      <c r="JC204" s="28">
        <f ca="1">$HL204/100*(HE204-100)*AQ204/1000+(HR204-100)*IE204/$HY204</f>
        <v>-0.13971539437083413</v>
      </c>
      <c r="JE204" s="3">
        <f t="shared" ca="1" si="328"/>
        <v>5.8837739807223982E-2</v>
      </c>
      <c r="JF204" s="3">
        <f t="shared" ca="1" si="328"/>
        <v>6.6326749298052656E-4</v>
      </c>
      <c r="JG204" s="3">
        <f t="shared" ca="1" si="328"/>
        <v>-5.0684413090415353E-3</v>
      </c>
      <c r="JH204" s="3">
        <f t="shared" ca="1" si="326"/>
        <v>5.1804700685144922E-2</v>
      </c>
      <c r="JI204" s="3">
        <f t="shared" ca="1" si="326"/>
        <v>7.602973899222254E-2</v>
      </c>
      <c r="JJ204" s="3">
        <f t="shared" ca="1" si="326"/>
        <v>1.221135034559645E-2</v>
      </c>
      <c r="JK204" s="3">
        <f>IO204-IO203</f>
        <v>0.19999999999999996</v>
      </c>
      <c r="JL204" s="3">
        <f t="shared" ca="1" si="226"/>
        <v>0.14623070150181749</v>
      </c>
      <c r="JN204" s="10">
        <f>COUNTIF(EI204:ET204,"&gt;2")</f>
        <v>7</v>
      </c>
      <c r="JP204" s="2">
        <f>AVERAGE(CS204,CS192,CS180,CS168,CS156,CS144,CS132,CS120,CS108,CS96)</f>
        <v>0.33055923054170966</v>
      </c>
      <c r="JQ204" s="2">
        <f>CS204-JP204</f>
        <v>5.8041805727716722E-2</v>
      </c>
      <c r="JR204" s="2">
        <f>AVERAGE(CT204,CT192,CT180,CT168,CT156,CT144,CT132,CT120,CT108,CT96)</f>
        <v>0.33743464752843538</v>
      </c>
      <c r="JS204" s="2">
        <f>CT204-JR204</f>
        <v>3.0663511980763614E-2</v>
      </c>
      <c r="KH204" s="2">
        <f>(DN204*$DN$4)+(FB204*$FB$3)+(FC204*$FC$3)+(FD204*$FD$3)+(FE204*$FE$3)+(FF204*$FF$3)+(FG204*$FG$3)</f>
        <v>2.3575321267543012</v>
      </c>
      <c r="KI204" s="2">
        <f>F204-KH204</f>
        <v>-0.45753212675430133</v>
      </c>
      <c r="KJ204" s="2">
        <f>MAX(DN204,FB204:FG204)</f>
        <v>3.2068412613575736</v>
      </c>
      <c r="KK204" s="2">
        <f>MIN(DN204,FB204:FG204)</f>
        <v>0</v>
      </c>
      <c r="KL204" s="2">
        <f t="shared" si="257"/>
        <v>3.2068412613575736</v>
      </c>
      <c r="KO204" s="2">
        <f>BO204</f>
        <v>101.08</v>
      </c>
      <c r="KP204" s="2">
        <f>100*((BO198/BO186)-1)</f>
        <v>5.433417085427128</v>
      </c>
      <c r="KQ204" s="2">
        <f t="shared" si="263"/>
        <v>5.433417085427128</v>
      </c>
      <c r="KR204" s="2">
        <f>100*((BO192/BO180)-1)</f>
        <v>5.6014882182720216</v>
      </c>
      <c r="KS204" s="2">
        <f t="shared" si="274"/>
        <v>5.6014882182720216</v>
      </c>
      <c r="KT204" s="3">
        <f>BP204</f>
        <v>1.9077999999999999</v>
      </c>
      <c r="KU204" s="3">
        <f>BQ204</f>
        <v>53.104545454545466</v>
      </c>
      <c r="KV204" s="3">
        <f t="shared" si="339"/>
        <v>27.835488759065662</v>
      </c>
      <c r="KW204" s="2">
        <f t="shared" si="332"/>
        <v>74.522759006933057</v>
      </c>
      <c r="KX204" s="2">
        <f t="shared" si="332"/>
        <v>50.921411385594894</v>
      </c>
      <c r="LA204">
        <v>2</v>
      </c>
      <c r="LB204">
        <v>0</v>
      </c>
      <c r="LE204" s="2" t="e">
        <v>#N/A</v>
      </c>
      <c r="LF204" s="2" t="e">
        <v>#N/A</v>
      </c>
      <c r="LG204" s="2" t="e">
        <v>#N/A</v>
      </c>
      <c r="LH204" s="2" t="e">
        <v>#N/A</v>
      </c>
      <c r="LI204" s="2" t="e">
        <v>#N/A</v>
      </c>
      <c r="LJ204" s="2" t="e">
        <v>#N/A</v>
      </c>
      <c r="LK204" s="2">
        <v>91.231882662515886</v>
      </c>
      <c r="LL204" s="2" t="e">
        <v>#N/A</v>
      </c>
      <c r="LM204" s="2" t="e">
        <v>#N/A</v>
      </c>
      <c r="LN204" s="2">
        <v>81.950937622959955</v>
      </c>
      <c r="LO204" s="2">
        <v>58.723808191459703</v>
      </c>
      <c r="LP204" s="2">
        <v>68.811115511191176</v>
      </c>
      <c r="LQ204" s="2" t="e">
        <v>#N/A</v>
      </c>
      <c r="LR204" s="2" t="e">
        <v>#N/A</v>
      </c>
      <c r="LS204" s="2" t="e">
        <v>#N/A</v>
      </c>
      <c r="LT204" s="2" t="e">
        <v>#N/A</v>
      </c>
      <c r="LU204" s="2" t="e">
        <v>#N/A</v>
      </c>
      <c r="LV204" s="2" t="e">
        <v>#N/A</v>
      </c>
      <c r="LW204" s="2" t="e">
        <v>#N/A</v>
      </c>
      <c r="LX204" s="2" t="e">
        <v>#N/A</v>
      </c>
      <c r="LY204" s="2">
        <v>81.097772739789235</v>
      </c>
      <c r="LZ204" s="2" t="e">
        <v>#N/A</v>
      </c>
      <c r="MA204" s="2" t="e">
        <v>#N/A</v>
      </c>
      <c r="MB204" s="2" t="e">
        <v>#N/A</v>
      </c>
      <c r="MC204" s="2" t="e">
        <v>#N/A</v>
      </c>
      <c r="MD204" s="2" t="e">
        <v>#N/A</v>
      </c>
      <c r="ME204" s="2" t="e">
        <v>#N/A</v>
      </c>
      <c r="MF204" s="2" t="e">
        <v>#N/A</v>
      </c>
      <c r="MG204" s="2" t="e">
        <v>#N/A</v>
      </c>
      <c r="MH204" s="2">
        <v>77.066595120124802</v>
      </c>
      <c r="MI204" s="2" t="e">
        <v>#N/A</v>
      </c>
      <c r="MJ204" s="2" t="e">
        <v>#N/A</v>
      </c>
      <c r="MK204" s="2" t="e">
        <v>#N/A</v>
      </c>
      <c r="ML204" s="2" t="e">
        <v>#N/A</v>
      </c>
      <c r="MM204" s="2" t="e">
        <v>#N/A</v>
      </c>
      <c r="MN204" s="2" t="e">
        <v>#N/A</v>
      </c>
      <c r="MO204" s="2" t="e">
        <v>#N/A</v>
      </c>
      <c r="MP204" s="2">
        <v>52.307175723017487</v>
      </c>
      <c r="MQ204" s="2" t="e">
        <v>#N/A</v>
      </c>
      <c r="MR204" s="2" t="e">
        <v>#N/A</v>
      </c>
      <c r="MS204" s="10" t="e">
        <v>#N/A</v>
      </c>
      <c r="MT204" s="2" t="e">
        <v>#N/A</v>
      </c>
      <c r="MU204" s="2" t="e">
        <v>#N/A</v>
      </c>
      <c r="MV204" s="2" t="e">
        <v>#N/A</v>
      </c>
      <c r="MX204" s="22" t="e">
        <v>#N/A</v>
      </c>
      <c r="MY204" s="22" t="e">
        <v>#N/A</v>
      </c>
      <c r="MZ204" s="22" t="e">
        <v>#N/A</v>
      </c>
      <c r="NA204" s="22" t="e">
        <v>#N/A</v>
      </c>
      <c r="NB204" s="22" t="e">
        <v>#N/A</v>
      </c>
      <c r="NC204" s="22" t="e">
        <v>#N/A</v>
      </c>
      <c r="ND204" s="22">
        <v>1</v>
      </c>
      <c r="NE204" s="22" t="e">
        <v>#N/A</v>
      </c>
      <c r="NF204" s="22" t="e">
        <v>#N/A</v>
      </c>
      <c r="NG204" s="22">
        <v>2</v>
      </c>
      <c r="NH204" s="23">
        <v>8</v>
      </c>
      <c r="NI204" s="22">
        <v>24</v>
      </c>
      <c r="NJ204" s="22" t="e">
        <v>#N/A</v>
      </c>
      <c r="NK204" s="22" t="e">
        <v>#N/A</v>
      </c>
      <c r="NL204" s="23" t="e">
        <v>#N/A</v>
      </c>
      <c r="NM204" s="3" t="e">
        <v>#N/A</v>
      </c>
      <c r="NN204" s="22" t="e">
        <v>#N/A</v>
      </c>
      <c r="NO204" s="22" t="e">
        <v>#N/A</v>
      </c>
      <c r="NP204" s="22" t="e">
        <v>#N/A</v>
      </c>
      <c r="NQ204" s="22" t="e">
        <v>#N/A</v>
      </c>
      <c r="NR204" s="23">
        <v>1</v>
      </c>
      <c r="NS204" s="22" t="e">
        <v>#N/A</v>
      </c>
      <c r="NT204" s="22" t="e">
        <v>#N/A</v>
      </c>
      <c r="NU204" s="23" t="e">
        <v>#N/A</v>
      </c>
      <c r="NV204" s="3" t="e">
        <v>#N/A</v>
      </c>
      <c r="NW204" s="22" t="e">
        <v>#N/A</v>
      </c>
      <c r="NX204" s="22" t="e">
        <v>#N/A</v>
      </c>
      <c r="NY204" s="22" t="e">
        <v>#N/A</v>
      </c>
      <c r="NZ204" s="22" t="e">
        <v>#N/A</v>
      </c>
      <c r="OA204" s="23">
        <v>13</v>
      </c>
      <c r="OB204" s="22" t="e">
        <v>#N/A</v>
      </c>
      <c r="OC204" s="22" t="e">
        <v>#N/A</v>
      </c>
      <c r="OD204" s="22" t="e">
        <v>#N/A</v>
      </c>
      <c r="OE204" s="22" t="e">
        <v>#N/A</v>
      </c>
      <c r="OF204" s="22" t="e">
        <v>#N/A</v>
      </c>
      <c r="OG204" s="22" t="e">
        <v>#N/A</v>
      </c>
      <c r="OH204" s="23" t="e">
        <v>#N/A</v>
      </c>
      <c r="OI204" s="22">
        <v>2</v>
      </c>
      <c r="OJ204" s="22" t="e">
        <v>#N/A</v>
      </c>
      <c r="OK204" s="22" t="e">
        <v>#N/A</v>
      </c>
      <c r="OL204" s="22" t="e">
        <v>#N/A</v>
      </c>
      <c r="OM204" s="23" t="e">
        <v>#N/A</v>
      </c>
      <c r="ON204" s="22" t="e">
        <v>#N/A</v>
      </c>
      <c r="OO204" s="22" t="e">
        <v>#N/A</v>
      </c>
      <c r="OQ204">
        <f t="shared" si="258"/>
        <v>-2</v>
      </c>
      <c r="OR204" s="23" t="e">
        <f t="shared" ca="1" si="321"/>
        <v>#N/A</v>
      </c>
      <c r="OS204" s="23" t="e">
        <f t="shared" ca="1" si="321"/>
        <v>#N/A</v>
      </c>
      <c r="OT204" s="23" t="e">
        <f t="shared" ca="1" si="321"/>
        <v>#N/A</v>
      </c>
      <c r="OU204" s="23" t="e">
        <f t="shared" ca="1" si="321"/>
        <v>#N/A</v>
      </c>
      <c r="OV204" s="23" t="e">
        <f t="shared" ca="1" si="321"/>
        <v>#N/A</v>
      </c>
      <c r="OW204" s="23" t="e">
        <f t="shared" ca="1" si="321"/>
        <v>#N/A</v>
      </c>
      <c r="OX204" s="23">
        <f t="shared" ca="1" si="321"/>
        <v>1.0044641344404344</v>
      </c>
      <c r="OY204" s="23" t="e">
        <f t="shared" ca="1" si="321"/>
        <v>#N/A</v>
      </c>
      <c r="OZ204" s="23" t="e">
        <f t="shared" ca="1" si="321"/>
        <v>#N/A</v>
      </c>
      <c r="PA204" s="23">
        <f t="shared" ca="1" si="295"/>
        <v>1.0018846020490948</v>
      </c>
      <c r="PB204" s="23">
        <f t="shared" ca="1" si="295"/>
        <v>1.0090021501038198</v>
      </c>
      <c r="PC204" s="23">
        <f t="shared" ca="1" si="295"/>
        <v>1.0061251645068197</v>
      </c>
      <c r="PD204" s="23" t="e">
        <f t="shared" ca="1" si="295"/>
        <v>#N/A</v>
      </c>
      <c r="PE204" s="23" t="e">
        <f t="shared" ca="1" si="295"/>
        <v>#N/A</v>
      </c>
      <c r="PF204" s="23" t="e">
        <f t="shared" ca="1" si="295"/>
        <v>#N/A</v>
      </c>
      <c r="PG204" s="23" t="e">
        <f t="shared" ca="1" si="295"/>
        <v>#N/A</v>
      </c>
      <c r="PH204" s="23" t="e">
        <f t="shared" ca="1" si="295"/>
        <v>#N/A</v>
      </c>
      <c r="PI204" s="23" t="e">
        <f t="shared" ca="1" si="295"/>
        <v>#N/A</v>
      </c>
      <c r="PJ204" s="23" t="e">
        <f t="shared" ca="1" si="295"/>
        <v>#N/A</v>
      </c>
      <c r="PK204" s="23" t="e">
        <f t="shared" ca="1" si="295"/>
        <v>#N/A</v>
      </c>
      <c r="PL204" s="23">
        <f t="shared" ca="1" si="295"/>
        <v>1.0097845040170983</v>
      </c>
      <c r="PM204" s="23" t="e">
        <f t="shared" ca="1" si="324"/>
        <v>#N/A</v>
      </c>
      <c r="PN204" s="23" t="e">
        <f t="shared" ca="1" si="324"/>
        <v>#N/A</v>
      </c>
      <c r="PO204" s="23" t="e">
        <f t="shared" ca="1" si="324"/>
        <v>#N/A</v>
      </c>
      <c r="PP204" s="23" t="e">
        <f t="shared" ca="1" si="324"/>
        <v>#N/A</v>
      </c>
      <c r="PQ204" s="23" t="e">
        <f t="shared" ca="1" si="324"/>
        <v>#N/A</v>
      </c>
      <c r="PR204" s="23" t="e">
        <f t="shared" ca="1" si="324"/>
        <v>#N/A</v>
      </c>
      <c r="PS204" s="23" t="e">
        <f t="shared" ca="1" si="340"/>
        <v>#N/A</v>
      </c>
      <c r="PT204" s="23" t="e">
        <f t="shared" ca="1" si="340"/>
        <v>#N/A</v>
      </c>
      <c r="PU204" s="23">
        <f t="shared" ca="1" si="340"/>
        <v>1.0030886976632269</v>
      </c>
      <c r="PV204" s="23" t="e">
        <f t="shared" ca="1" si="340"/>
        <v>#N/A</v>
      </c>
      <c r="PW204" s="23" t="e">
        <f t="shared" ca="1" si="340"/>
        <v>#N/A</v>
      </c>
      <c r="PX204" s="23" t="e">
        <f t="shared" ca="1" si="340"/>
        <v>#N/A</v>
      </c>
      <c r="PY204" s="23" t="e">
        <f t="shared" ca="1" si="292"/>
        <v>#N/A</v>
      </c>
      <c r="PZ204" s="23" t="e">
        <f t="shared" ca="1" si="292"/>
        <v>#N/A</v>
      </c>
      <c r="QA204" s="23" t="e">
        <f t="shared" ca="1" si="292"/>
        <v>#N/A</v>
      </c>
      <c r="QB204" s="23" t="e">
        <f t="shared" ca="1" si="292"/>
        <v>#N/A</v>
      </c>
      <c r="QC204" s="23">
        <f t="shared" ca="1" si="292"/>
        <v>1.0087293598239628</v>
      </c>
      <c r="QD204" s="23" t="e">
        <f t="shared" ca="1" si="292"/>
        <v>#N/A</v>
      </c>
      <c r="QE204" s="23" t="e">
        <f t="shared" ca="1" si="292"/>
        <v>#N/A</v>
      </c>
      <c r="QF204" s="23" t="e">
        <f t="shared" ca="1" si="292"/>
        <v>#N/A</v>
      </c>
      <c r="QG204" s="23" t="e">
        <f t="shared" ca="1" si="327"/>
        <v>#N/A</v>
      </c>
      <c r="QH204" s="23" t="e">
        <f t="shared" ca="1" si="327"/>
        <v>#N/A</v>
      </c>
      <c r="QI204" s="23" t="e">
        <f t="shared" ca="1" si="327"/>
        <v>#N/A</v>
      </c>
      <c r="QJ204" s="26" t="e">
        <f t="shared" ref="QJ204:QJ267" ca="1" si="344">SUMPRODUCT(OR204:QI204,MX204:OO204)/SUM(MX204:OO204)</f>
        <v>#N/A</v>
      </c>
    </row>
    <row r="205" spans="1:452" x14ac:dyDescent="0.35">
      <c r="A205" t="s">
        <v>1270</v>
      </c>
      <c r="B205" s="25">
        <v>38443</v>
      </c>
      <c r="C205" t="s">
        <v>825</v>
      </c>
      <c r="D205" s="2">
        <v>79.099999999999994</v>
      </c>
      <c r="E205" s="2">
        <v>77.8</v>
      </c>
      <c r="F205" s="2">
        <v>1.9</v>
      </c>
      <c r="G205" s="2">
        <v>82.1</v>
      </c>
      <c r="H205" s="2">
        <v>77.734097055804781</v>
      </c>
      <c r="I205" s="2">
        <v>82.054728499395949</v>
      </c>
      <c r="J205" s="2">
        <v>83.9</v>
      </c>
      <c r="K205" s="2">
        <v>71.2</v>
      </c>
      <c r="L205" s="2">
        <v>71.16854841563422</v>
      </c>
      <c r="M205" s="2">
        <v>77.099999999999994</v>
      </c>
      <c r="N205" s="2">
        <v>76.900000000000006</v>
      </c>
      <c r="O205" s="2">
        <v>71.400000000000006</v>
      </c>
      <c r="P205" s="2">
        <v>68.8</v>
      </c>
      <c r="Q205" s="2">
        <v>122</v>
      </c>
      <c r="R205" s="2">
        <v>73.8</v>
      </c>
      <c r="S205" s="2">
        <v>76.900000000000006</v>
      </c>
      <c r="T205" s="2">
        <v>46.3</v>
      </c>
      <c r="U205" s="2">
        <v>50.7</v>
      </c>
      <c r="V205" s="2">
        <v>78.3</v>
      </c>
      <c r="W205" s="2">
        <v>39.9</v>
      </c>
      <c r="X205" s="2">
        <v>99.3</v>
      </c>
      <c r="Y205" s="2" t="e">
        <v>#N/A</v>
      </c>
      <c r="Z205" s="2">
        <v>51.1</v>
      </c>
      <c r="AA205" s="2">
        <v>86.2</v>
      </c>
      <c r="AB205" s="2">
        <v>127.5</v>
      </c>
      <c r="AC205" s="2">
        <v>119.7</v>
      </c>
      <c r="AD205" s="2">
        <v>77.7</v>
      </c>
      <c r="AE205" s="2">
        <v>122.3</v>
      </c>
      <c r="AF205" s="2">
        <v>81.8</v>
      </c>
      <c r="AG205" s="22">
        <v>536</v>
      </c>
      <c r="AH205" s="22">
        <v>464</v>
      </c>
      <c r="AI205" s="22">
        <v>152</v>
      </c>
      <c r="AJ205" s="22">
        <v>27</v>
      </c>
      <c r="AK205" s="22">
        <v>28</v>
      </c>
      <c r="AL205" s="22">
        <v>8</v>
      </c>
      <c r="AM205" s="22">
        <v>20</v>
      </c>
      <c r="AN205" s="22">
        <v>18</v>
      </c>
      <c r="AO205" s="22">
        <v>54</v>
      </c>
      <c r="AP205" s="22">
        <v>25</v>
      </c>
      <c r="AQ205" s="22">
        <v>17</v>
      </c>
      <c r="AR205" s="2">
        <v>71.400000000000006</v>
      </c>
      <c r="AS205" s="2">
        <v>62.8</v>
      </c>
      <c r="AT205" s="2">
        <v>122</v>
      </c>
      <c r="AU205" s="2">
        <v>64.099999999999994</v>
      </c>
      <c r="AV205" s="2">
        <v>82.5</v>
      </c>
      <c r="AW205" s="2">
        <v>75.3</v>
      </c>
      <c r="AX205" s="2">
        <v>73.8</v>
      </c>
      <c r="AY205" s="2">
        <v>87.9</v>
      </c>
      <c r="AZ205" s="2">
        <v>98.8</v>
      </c>
      <c r="BA205" s="2">
        <v>39.9</v>
      </c>
      <c r="BB205" s="2">
        <v>73.8</v>
      </c>
      <c r="BC205" s="2">
        <v>82.2</v>
      </c>
      <c r="BD205" s="3" t="e">
        <v>#N/A</v>
      </c>
      <c r="BE205" s="3" t="e">
        <v>#N/A</v>
      </c>
      <c r="BF205" s="3" t="e">
        <v>#N/A</v>
      </c>
      <c r="BG205" s="3" t="e">
        <v>#N/A</v>
      </c>
      <c r="BH205" s="3" t="e">
        <v>#N/A</v>
      </c>
      <c r="BI205" s="2">
        <v>191.6</v>
      </c>
      <c r="BJ205" s="2">
        <v>3.2</v>
      </c>
      <c r="BK205" s="2">
        <v>2.2999999999999998</v>
      </c>
      <c r="BL205" s="2">
        <v>72.599999999999994</v>
      </c>
      <c r="BM205" s="2">
        <v>78.7</v>
      </c>
      <c r="BN205" s="10">
        <v>379</v>
      </c>
      <c r="BO205" s="3">
        <v>102.01</v>
      </c>
      <c r="BP205" s="22">
        <v>1.8959999999999999</v>
      </c>
      <c r="BQ205" s="3">
        <v>51.883809523809511</v>
      </c>
      <c r="BR205" s="23">
        <v>7.2028571428571455</v>
      </c>
      <c r="BS205" s="2">
        <v>55.5</v>
      </c>
      <c r="BT205" s="3">
        <v>63.29</v>
      </c>
      <c r="BU205" s="2">
        <v>1.4</v>
      </c>
      <c r="BV205" s="2">
        <v>2.2000000000000002</v>
      </c>
      <c r="BW205" s="2">
        <v>5.2</v>
      </c>
      <c r="BX205" s="2">
        <v>4.0999999999999996</v>
      </c>
      <c r="BY205" s="23">
        <v>193.7</v>
      </c>
      <c r="BZ205" s="2">
        <v>95.4</v>
      </c>
      <c r="CA205" s="2">
        <v>81</v>
      </c>
      <c r="CB205" s="3">
        <v>87.77</v>
      </c>
      <c r="CC205" s="2">
        <v>84.3</v>
      </c>
      <c r="CD205" s="2">
        <v>106.4</v>
      </c>
      <c r="CE205" s="2">
        <v>95.441676854034597</v>
      </c>
      <c r="CF205" s="3">
        <v>87.573984503924208</v>
      </c>
      <c r="CG205" s="2">
        <v>84.246680749757317</v>
      </c>
      <c r="CH205" s="23">
        <v>200.14177308676085</v>
      </c>
      <c r="CI205" s="3">
        <v>87.214407662265728</v>
      </c>
      <c r="CM205" s="2">
        <f t="shared" si="329"/>
        <v>27.364878440827802</v>
      </c>
      <c r="CN205" s="2">
        <f t="shared" si="329"/>
        <v>3.7989752863170603</v>
      </c>
      <c r="CO205" s="2">
        <f t="shared" si="330"/>
        <v>122.63840751181804</v>
      </c>
      <c r="CR205" s="2">
        <f t="shared" si="333"/>
        <v>0.38071065989847358</v>
      </c>
      <c r="CS205" s="2">
        <f t="shared" si="333"/>
        <v>0.38709677419354471</v>
      </c>
      <c r="CT205" s="2">
        <f t="shared" si="334"/>
        <v>0.36674816625916523</v>
      </c>
      <c r="CU205" s="2">
        <f t="shared" si="334"/>
        <v>0.14347578542637993</v>
      </c>
      <c r="CV205" s="2">
        <f t="shared" si="334"/>
        <v>0.11518632199936209</v>
      </c>
      <c r="CW205" s="2">
        <f t="shared" si="335"/>
        <v>-0.97087378640775124</v>
      </c>
      <c r="CX205" s="2">
        <f t="shared" si="336"/>
        <v>0.70721357850070721</v>
      </c>
      <c r="CY205" s="2">
        <f t="shared" si="244"/>
        <v>4.2005420054200657</v>
      </c>
      <c r="CZ205" s="2">
        <f t="shared" si="341"/>
        <v>0.65217391304347205</v>
      </c>
      <c r="DA205" s="2">
        <f t="shared" si="342"/>
        <v>-0.390625</v>
      </c>
      <c r="DB205" s="2">
        <f t="shared" si="343"/>
        <v>0.38461538461538097</v>
      </c>
      <c r="DC205" s="2"/>
      <c r="DF205" s="2">
        <f t="shared" si="337"/>
        <v>1.7353609108488266</v>
      </c>
      <c r="DG205" s="2">
        <f t="shared" si="337"/>
        <v>1.3910263800282152</v>
      </c>
      <c r="DH205" s="2">
        <f t="shared" si="338"/>
        <v>2.9923148874025918</v>
      </c>
      <c r="DI205" s="2">
        <f t="shared" si="299"/>
        <v>1.901827030805614</v>
      </c>
      <c r="DJ205" s="2">
        <f t="shared" si="299"/>
        <v>0</v>
      </c>
      <c r="DM205" s="2"/>
      <c r="DN205" s="2">
        <f t="shared" si="245"/>
        <v>1.8324607329842819</v>
      </c>
      <c r="DO205" s="2">
        <f t="shared" ref="DO205:DO268" si="345">((G205-G193)/G193)*100</f>
        <v>1.3580246913580178</v>
      </c>
      <c r="DP205" s="2">
        <f t="shared" si="246"/>
        <v>0.11933174224344693</v>
      </c>
      <c r="DQ205" s="2"/>
      <c r="DR205" s="2">
        <f t="shared" si="247"/>
        <v>3.9416058394160625</v>
      </c>
      <c r="DS205" s="2">
        <f t="shared" si="248"/>
        <v>3.4078461858921778</v>
      </c>
      <c r="DT205" s="2" t="e">
        <v>#N/A</v>
      </c>
      <c r="DU205" s="2" t="e">
        <v>#N/A</v>
      </c>
      <c r="DV205" s="2">
        <f t="shared" ref="DV205:DV268" si="346">100*((O205/O193)-1)</f>
        <v>1.276595744680864</v>
      </c>
      <c r="DW205" s="2">
        <f t="shared" si="249"/>
        <v>-5.2795031055900665</v>
      </c>
      <c r="DX205" s="2">
        <f t="shared" si="250"/>
        <v>12.652068126520666</v>
      </c>
      <c r="DY205" s="2">
        <f t="shared" si="251"/>
        <v>3.7974683544303778</v>
      </c>
      <c r="DZ205" s="2">
        <f t="shared" si="252"/>
        <v>10.329985652797703</v>
      </c>
      <c r="EA205" s="2">
        <f t="shared" si="319"/>
        <v>-0.58823529411764497</v>
      </c>
      <c r="EB205" s="2">
        <f t="shared" si="319"/>
        <v>3.7086092715231667</v>
      </c>
      <c r="EC205" s="2">
        <f t="shared" si="319"/>
        <v>5.0000000000000044</v>
      </c>
      <c r="ED205" s="2">
        <f t="shared" si="319"/>
        <v>-3.4985422740524852</v>
      </c>
      <c r="EE205" s="2" t="e">
        <f t="shared" si="319"/>
        <v>#N/A</v>
      </c>
      <c r="EF205" s="2">
        <f t="shared" si="293"/>
        <v>-2.2944550669215968</v>
      </c>
      <c r="EG205" s="2">
        <f t="shared" si="293"/>
        <v>2.1327014218009532</v>
      </c>
      <c r="EH205" s="2">
        <f t="shared" si="293"/>
        <v>-6.5249266862170145</v>
      </c>
      <c r="EI205" s="2">
        <f t="shared" si="275"/>
        <v>0.99009900990099098</v>
      </c>
      <c r="EJ205" s="2">
        <f t="shared" si="275"/>
        <v>2.1138211382113692</v>
      </c>
      <c r="EK205" s="2">
        <f t="shared" si="275"/>
        <v>-5.2795031055900665</v>
      </c>
      <c r="EL205" s="2">
        <f t="shared" si="275"/>
        <v>6.4784053156146104</v>
      </c>
      <c r="EM205" s="2">
        <f t="shared" si="275"/>
        <v>-1.0791366906474864</v>
      </c>
      <c r="EN205" s="2">
        <f t="shared" si="275"/>
        <v>2.7285129604365688</v>
      </c>
      <c r="EO205" s="2">
        <f t="shared" si="240"/>
        <v>3.7974683544303778</v>
      </c>
      <c r="EP205" s="2">
        <f t="shared" si="240"/>
        <v>-3.3003300330032959</v>
      </c>
      <c r="EQ205" s="2">
        <f t="shared" si="240"/>
        <v>-0.60362173038229772</v>
      </c>
      <c r="ER205" s="2">
        <f t="shared" ref="ER205:ET268" si="347">100*((BA205/BA193)-1)</f>
        <v>5.0000000000000044</v>
      </c>
      <c r="ES205" s="2">
        <f t="shared" si="347"/>
        <v>3.3613445378151141</v>
      </c>
      <c r="ET205" s="2">
        <f t="shared" si="347"/>
        <v>4.1825095057034245</v>
      </c>
      <c r="EU205" s="2">
        <f t="shared" si="331"/>
        <v>3.2</v>
      </c>
      <c r="EV205" s="2">
        <f t="shared" si="331"/>
        <v>2.2999999999999998</v>
      </c>
      <c r="EW205" s="2">
        <f t="shared" si="253"/>
        <v>7.0796460176991038</v>
      </c>
      <c r="EX205" s="2">
        <f t="shared" si="253"/>
        <v>4.9333333333333451</v>
      </c>
      <c r="EY205" s="2">
        <f t="shared" si="254"/>
        <v>46.677970219165111</v>
      </c>
      <c r="EZ205" s="2">
        <f t="shared" si="254"/>
        <v>19.80079654986757</v>
      </c>
      <c r="FA205" s="2">
        <f t="shared" si="255"/>
        <v>29.069767441860471</v>
      </c>
      <c r="FB205" s="2">
        <f t="shared" si="281"/>
        <v>3.3617929562433257</v>
      </c>
      <c r="FC205" s="2">
        <f t="shared" si="281"/>
        <v>0.10493179433368471</v>
      </c>
      <c r="FD205" s="2">
        <f t="shared" si="281"/>
        <v>1.2499999999999956</v>
      </c>
      <c r="FE205" s="2">
        <f t="shared" si="280"/>
        <v>1.880441091120133</v>
      </c>
      <c r="FF205" s="2">
        <f t="shared" si="280"/>
        <v>1.9347037484884977</v>
      </c>
      <c r="FG205" s="2">
        <f t="shared" si="280"/>
        <v>2.3076923076923217</v>
      </c>
      <c r="FH205" s="2">
        <v>4.8</v>
      </c>
      <c r="FI205" s="2">
        <v>3.9</v>
      </c>
      <c r="FL205" s="2">
        <f t="shared" si="300"/>
        <v>0.5186726202469627</v>
      </c>
      <c r="FM205" s="2">
        <f t="shared" si="300"/>
        <v>0.38839870264890664</v>
      </c>
      <c r="FN205" s="2">
        <f t="shared" si="229"/>
        <v>1.067528257130923</v>
      </c>
      <c r="FQ205" s="2">
        <f t="shared" si="301"/>
        <v>2.0908876441702695</v>
      </c>
      <c r="FR205" s="2">
        <f t="shared" si="301"/>
        <v>1.5626694830151555</v>
      </c>
      <c r="FS205" s="2">
        <f t="shared" si="231"/>
        <v>4.3389779511964877</v>
      </c>
      <c r="FT205" s="2">
        <f t="shared" si="302"/>
        <v>2.4682763753366643</v>
      </c>
      <c r="FU205" s="2">
        <f t="shared" si="302"/>
        <v>0.93536771481064207</v>
      </c>
      <c r="FX205" s="2">
        <f t="shared" si="322"/>
        <v>2.2379692029677489</v>
      </c>
      <c r="FY205" s="2">
        <f t="shared" si="322"/>
        <v>1.5996973312162988</v>
      </c>
      <c r="FZ205" s="2">
        <f t="shared" si="242"/>
        <v>4.333266625838017</v>
      </c>
      <c r="GA205" s="2">
        <f t="shared" si="323"/>
        <v>2.3324229972633059</v>
      </c>
      <c r="GB205" s="2">
        <f t="shared" si="323"/>
        <v>1.3664452063521848</v>
      </c>
      <c r="GE205" s="2"/>
      <c r="GF205" s="2"/>
      <c r="GG205" s="2">
        <f t="shared" si="325"/>
        <v>47.95875287670124</v>
      </c>
      <c r="GH205" s="2">
        <f t="shared" si="325"/>
        <v>18.554636536838419</v>
      </c>
      <c r="GI205" s="2">
        <f t="shared" si="260"/>
        <v>26.931905126243329</v>
      </c>
      <c r="GJ205" s="2">
        <f t="shared" si="261"/>
        <v>3.9138943248532065</v>
      </c>
      <c r="GK205" s="2">
        <v>4.8</v>
      </c>
      <c r="GN205" s="2">
        <f t="shared" si="320"/>
        <v>0</v>
      </c>
      <c r="GQ205" s="2">
        <f t="shared" si="294"/>
        <v>-0.10000000000000009</v>
      </c>
      <c r="GT205" s="27">
        <f t="shared" ca="1" si="305"/>
        <v>101.17647058823529</v>
      </c>
      <c r="GU205" s="27">
        <f t="shared" ca="1" si="306"/>
        <v>104.20054200542006</v>
      </c>
      <c r="GV205" s="27">
        <f t="shared" ca="1" si="306"/>
        <v>103.81165919282512</v>
      </c>
      <c r="GW205" s="27">
        <f t="shared" ca="1" si="307"/>
        <v>99.76218787158146</v>
      </c>
      <c r="GX205" s="27">
        <f t="shared" ca="1" si="307"/>
        <v>101.28022759601707</v>
      </c>
      <c r="GY205" s="27">
        <f t="shared" ca="1" si="308"/>
        <v>100.51679586563307</v>
      </c>
      <c r="GZ205" s="27">
        <f t="shared" ca="1" si="309"/>
        <v>74.014598540145997</v>
      </c>
      <c r="HA205" s="27">
        <f t="shared" ca="1" si="310"/>
        <v>97.954173486088379</v>
      </c>
      <c r="HB205" s="27">
        <f t="shared" ca="1" si="310"/>
        <v>101.96850393700787</v>
      </c>
      <c r="HC205" s="27">
        <f t="shared" ca="1" si="310"/>
        <v>96.451104100946367</v>
      </c>
      <c r="HD205" s="27">
        <f t="shared" ca="1" si="303"/>
        <v>94.13118527042576</v>
      </c>
      <c r="HE205" s="27">
        <f t="shared" ca="1" si="311"/>
        <v>101.67464114832536</v>
      </c>
      <c r="HG205" s="27">
        <f t="shared" ca="1" si="312"/>
        <v>100.14727540500736</v>
      </c>
      <c r="HH205" s="27">
        <f t="shared" ca="1" si="313"/>
        <v>105.88235294117648</v>
      </c>
      <c r="HI205" s="27">
        <f t="shared" ca="1" si="313"/>
        <v>108.51581508515815</v>
      </c>
      <c r="HJ205" s="27">
        <f t="shared" ca="1" si="314"/>
        <v>100.3579952267303</v>
      </c>
      <c r="HK205" s="27">
        <f t="shared" ca="1" si="314"/>
        <v>102.62773722627736</v>
      </c>
      <c r="HL205" s="27">
        <f t="shared" ca="1" si="315"/>
        <v>101.30890052356021</v>
      </c>
      <c r="HM205" s="27">
        <f t="shared" ca="1" si="316"/>
        <v>134.31372549019608</v>
      </c>
      <c r="HN205" s="27">
        <f t="shared" ca="1" si="317"/>
        <v>98.787388843977368</v>
      </c>
      <c r="HO205" s="27">
        <f t="shared" ca="1" si="317"/>
        <v>103.67346938775511</v>
      </c>
      <c r="HP205" s="27">
        <f t="shared" ca="1" si="317"/>
        <v>98.066511987625674</v>
      </c>
      <c r="HQ205" s="27">
        <f t="shared" ca="1" si="304"/>
        <v>105.84652862362974</v>
      </c>
      <c r="HR205" s="27">
        <f t="shared" ca="1" si="318"/>
        <v>91.935483870967744</v>
      </c>
      <c r="HT205" s="27">
        <f t="shared" ca="1" si="296"/>
        <v>152.27488459989468</v>
      </c>
      <c r="HU205" s="27">
        <f t="shared" ca="1" si="296"/>
        <v>26.619381751729133</v>
      </c>
      <c r="HV205" s="27">
        <f t="shared" ca="1" si="296"/>
        <v>26.846413546625868</v>
      </c>
      <c r="HW205" s="27">
        <f t="shared" ca="1" si="297"/>
        <v>529.07927397992808</v>
      </c>
      <c r="HX205" s="27">
        <f t="shared" ca="1" si="297"/>
        <v>470.58639901774535</v>
      </c>
      <c r="HY205" s="27">
        <f t="shared" ca="1" si="233"/>
        <v>1000</v>
      </c>
      <c r="HZ205" s="27">
        <f t="shared" ca="1" si="298"/>
        <v>5.411328951765622</v>
      </c>
      <c r="IA205" s="27">
        <f t="shared" ca="1" si="298"/>
        <v>15.704207224880978</v>
      </c>
      <c r="IB205" s="27">
        <f t="shared" ca="1" si="298"/>
        <v>18.125503423278289</v>
      </c>
      <c r="IC205" s="27">
        <f t="shared" ca="1" si="298"/>
        <v>51.81489575542259</v>
      </c>
      <c r="ID205" s="27">
        <f t="shared" ca="1" si="298"/>
        <v>31.120219870415735</v>
      </c>
      <c r="IE205" s="27">
        <f t="shared" ca="1" si="298"/>
        <v>20.214402962432807</v>
      </c>
      <c r="IG205" s="28">
        <f t="shared" ca="1" si="217"/>
        <v>0.20359049682638247</v>
      </c>
      <c r="IH205" s="28">
        <f t="shared" ca="1" si="217"/>
        <v>0.27148371742606037</v>
      </c>
      <c r="II205" s="28">
        <f t="shared" ca="1" si="217"/>
        <v>0.33674249402152817</v>
      </c>
      <c r="IJ205" s="28">
        <f t="shared" ca="1" si="218"/>
        <v>6.0272133646444792E-2</v>
      </c>
      <c r="IK205" s="24">
        <f t="shared" ca="1" si="234"/>
        <v>-0.75154457462752622</v>
      </c>
      <c r="IL205" s="28">
        <f t="shared" ca="1" si="219"/>
        <v>1.8383782076787241</v>
      </c>
      <c r="IM205" s="28">
        <f t="shared" ca="1" si="235"/>
        <v>1.8324607329842917</v>
      </c>
      <c r="IN205" s="3">
        <f t="shared" ca="1" si="236"/>
        <v>1.898650341325169</v>
      </c>
      <c r="IO205" s="2">
        <f t="shared" si="256"/>
        <v>1.9</v>
      </c>
      <c r="IQ205" s="2">
        <f t="shared" ca="1" si="220"/>
        <v>0.81181670827397101</v>
      </c>
      <c r="IS205" s="3">
        <f t="shared" ca="1" si="221"/>
        <v>9.1276680332398025E-2</v>
      </c>
      <c r="IT205" s="3">
        <f t="shared" ca="1" si="222"/>
        <v>-1.4960302318873187E-2</v>
      </c>
      <c r="IU205" s="3">
        <f t="shared" si="223"/>
        <v>0</v>
      </c>
      <c r="IV205" s="3">
        <f t="shared" ca="1" si="224"/>
        <v>-7.6316378013524838E-2</v>
      </c>
      <c r="IX205" s="28">
        <f ca="1">$HL205/100*(GZ205-100)*AL205/1000+(HM205-100)*HZ205/$HY205</f>
        <v>-2.492133993685397E-2</v>
      </c>
      <c r="IY205" s="28">
        <f ca="1">$HL205/100*(HA205-100)*AM205/1000+(HN205-100)*IA205/$HY205</f>
        <v>-6.0495183834648761E-2</v>
      </c>
      <c r="IZ205" s="28">
        <f ca="1">$HL205/100*(HB205-100)*AN205/1000+(HO205-100)*IB205/$HY205</f>
        <v>0.10248033647928517</v>
      </c>
      <c r="JA205" s="28">
        <f ca="1">$HL205/100*(HC205-100)*AO205/1000+(HP205-100)*IC205/$HY205</f>
        <v>-0.2943322402726104</v>
      </c>
      <c r="JB205" s="28">
        <f ca="1">$HL205/100*(HD205-100)*AP205/1000+(HQ205-100)*ID205/$HY205</f>
        <v>3.3304464338626105E-2</v>
      </c>
      <c r="JC205" s="28">
        <f ca="1">$HL205/100*(HE205-100)*AQ205/1000+(HR205-100)*IE205/$HY205</f>
        <v>-0.13417784963287643</v>
      </c>
      <c r="JE205" s="3">
        <f t="shared" ca="1" si="328"/>
        <v>-7.3923198886475056E-2</v>
      </c>
      <c r="JF205" s="3">
        <f t="shared" ca="1" si="328"/>
        <v>8.6659010645872836E-3</v>
      </c>
      <c r="JG205" s="3">
        <f t="shared" ca="1" si="328"/>
        <v>1.8596809739798409E-2</v>
      </c>
      <c r="JH205" s="3">
        <f t="shared" ca="1" si="326"/>
        <v>-8.1191156867705394E-3</v>
      </c>
      <c r="JI205" s="3">
        <f t="shared" ca="1" si="326"/>
        <v>-6.5670726983584671E-2</v>
      </c>
      <c r="JJ205" s="3">
        <f t="shared" ca="1" si="326"/>
        <v>5.5375447379577003E-3</v>
      </c>
      <c r="JK205" s="3">
        <f>IO205-IO204</f>
        <v>0</v>
      </c>
      <c r="JL205" s="3">
        <f t="shared" ca="1" si="226"/>
        <v>5.5326389146676647E-2</v>
      </c>
      <c r="JN205" s="10">
        <f>COUNTIF(EI205:ET205,"&gt;2")</f>
        <v>7</v>
      </c>
      <c r="JP205" s="2">
        <f>AVERAGE(CS205,CS193,CS181,CS169,CS157,CS145,CS133,CS121,CS109,CS97)</f>
        <v>0.42679286278374351</v>
      </c>
      <c r="JQ205" s="2">
        <f>CS205-JP205</f>
        <v>-3.9696088590198797E-2</v>
      </c>
      <c r="JR205" s="2">
        <f>AVERAGE(CT205,CT193,CT181,CT169,CT157,CT145,CT133,CT121,CT109,CT97)</f>
        <v>0.39964323526418694</v>
      </c>
      <c r="JS205" s="2">
        <f>CT205-JR205</f>
        <v>-3.2895069005021704E-2</v>
      </c>
      <c r="KH205" s="2">
        <f>(DN205*$DN$4)+(FB205*$FB$3)+(FC205*$FC$3)+(FD205*$FD$3)+(FE205*$FE$3)+(FF205*$FF$3)+(FG205*$FG$3)</f>
        <v>2.4061984798338472</v>
      </c>
      <c r="KI205" s="2">
        <f>F205-KH205</f>
        <v>-0.50619847983384725</v>
      </c>
      <c r="KJ205" s="2">
        <f>MAX(DN205,FB205:FG205)</f>
        <v>3.3617929562433257</v>
      </c>
      <c r="KK205" s="2">
        <f>MIN(DN205,FB205:FG205)</f>
        <v>0.10493179433368471</v>
      </c>
      <c r="KL205" s="2">
        <f t="shared" si="257"/>
        <v>3.256861161909641</v>
      </c>
      <c r="KO205" s="2">
        <f>BO205</f>
        <v>102.01</v>
      </c>
      <c r="KP205" s="2">
        <f>100*((BO199/BO187)-1)</f>
        <v>3.2478278858088405</v>
      </c>
      <c r="KQ205" s="2">
        <f t="shared" si="263"/>
        <v>3.2478278858088405</v>
      </c>
      <c r="KR205" s="2">
        <f>100*((BO193/BO181)-1)</f>
        <v>6.3678999478895326</v>
      </c>
      <c r="KS205" s="2">
        <f t="shared" si="274"/>
        <v>6.3678999478895326</v>
      </c>
      <c r="KT205" s="3">
        <f>BP205</f>
        <v>1.8959999999999999</v>
      </c>
      <c r="KU205" s="3">
        <f>BQ205</f>
        <v>51.883809523809511</v>
      </c>
      <c r="KV205" s="3">
        <f t="shared" si="339"/>
        <v>27.364878440827802</v>
      </c>
      <c r="KW205" s="2">
        <f t="shared" si="332"/>
        <v>72.809673831291974</v>
      </c>
      <c r="KX205" s="2">
        <f t="shared" si="332"/>
        <v>50.060490931683667</v>
      </c>
      <c r="LA205">
        <v>2</v>
      </c>
      <c r="LB205">
        <v>0</v>
      </c>
      <c r="LE205" s="2" t="e">
        <v>#N/A</v>
      </c>
      <c r="LF205" s="2" t="e">
        <v>#N/A</v>
      </c>
      <c r="LG205" s="2" t="e">
        <v>#N/A</v>
      </c>
      <c r="LH205" s="2" t="e">
        <v>#N/A</v>
      </c>
      <c r="LI205" s="2" t="e">
        <v>#N/A</v>
      </c>
      <c r="LJ205" s="2" t="e">
        <v>#N/A</v>
      </c>
      <c r="LK205" s="2">
        <v>91.401824607920446</v>
      </c>
      <c r="LL205" s="2" t="e">
        <v>#N/A</v>
      </c>
      <c r="LM205" s="2" t="e">
        <v>#N/A</v>
      </c>
      <c r="LN205" s="2">
        <v>82.085784075114816</v>
      </c>
      <c r="LO205" s="2">
        <v>59.07600335528312</v>
      </c>
      <c r="LP205" s="2">
        <v>69.309303213353473</v>
      </c>
      <c r="LQ205" s="2" t="e">
        <v>#N/A</v>
      </c>
      <c r="LR205" s="2" t="e">
        <v>#N/A</v>
      </c>
      <c r="LS205" s="2" t="e">
        <v>#N/A</v>
      </c>
      <c r="LT205" s="2" t="e">
        <v>#N/A</v>
      </c>
      <c r="LU205" s="2" t="e">
        <v>#N/A</v>
      </c>
      <c r="LV205" s="2" t="e">
        <v>#N/A</v>
      </c>
      <c r="LW205" s="2" t="e">
        <v>#N/A</v>
      </c>
      <c r="LX205" s="2" t="e">
        <v>#N/A</v>
      </c>
      <c r="LY205" s="2">
        <v>81.61377243096149</v>
      </c>
      <c r="LZ205" s="2" t="e">
        <v>#N/A</v>
      </c>
      <c r="MA205" s="2" t="e">
        <v>#N/A</v>
      </c>
      <c r="MB205" s="2" t="e">
        <v>#N/A</v>
      </c>
      <c r="MC205" s="2" t="e">
        <v>#N/A</v>
      </c>
      <c r="MD205" s="2" t="e">
        <v>#N/A</v>
      </c>
      <c r="ME205" s="2" t="e">
        <v>#N/A</v>
      </c>
      <c r="MF205" s="2" t="e">
        <v>#N/A</v>
      </c>
      <c r="MG205" s="2" t="e">
        <v>#N/A</v>
      </c>
      <c r="MH205" s="2">
        <v>77.397901279914848</v>
      </c>
      <c r="MI205" s="2" t="e">
        <v>#N/A</v>
      </c>
      <c r="MJ205" s="2" t="e">
        <v>#N/A</v>
      </c>
      <c r="MK205" s="2" t="e">
        <v>#N/A</v>
      </c>
      <c r="ML205" s="2" t="e">
        <v>#N/A</v>
      </c>
      <c r="MM205" s="2" t="e">
        <v>#N/A</v>
      </c>
      <c r="MN205" s="2" t="e">
        <v>#N/A</v>
      </c>
      <c r="MO205" s="2" t="e">
        <v>#N/A</v>
      </c>
      <c r="MP205" s="2">
        <v>52.465854114660317</v>
      </c>
      <c r="MQ205" s="2" t="e">
        <v>#N/A</v>
      </c>
      <c r="MR205" s="2" t="e">
        <v>#N/A</v>
      </c>
      <c r="MS205" s="10" t="e">
        <v>#N/A</v>
      </c>
      <c r="MT205" s="2" t="e">
        <v>#N/A</v>
      </c>
      <c r="MU205" s="2" t="e">
        <v>#N/A</v>
      </c>
      <c r="MV205" s="2" t="e">
        <v>#N/A</v>
      </c>
      <c r="MX205" s="22" t="e">
        <v>#N/A</v>
      </c>
      <c r="MY205" s="22" t="e">
        <v>#N/A</v>
      </c>
      <c r="MZ205" s="22" t="e">
        <v>#N/A</v>
      </c>
      <c r="NA205" s="22" t="e">
        <v>#N/A</v>
      </c>
      <c r="NB205" s="22" t="e">
        <v>#N/A</v>
      </c>
      <c r="NC205" s="22" t="e">
        <v>#N/A</v>
      </c>
      <c r="ND205" s="22">
        <v>1</v>
      </c>
      <c r="NE205" s="22" t="e">
        <v>#N/A</v>
      </c>
      <c r="NF205" s="22" t="e">
        <v>#N/A</v>
      </c>
      <c r="NG205" s="22">
        <v>2</v>
      </c>
      <c r="NH205" s="23">
        <v>8</v>
      </c>
      <c r="NI205" s="22">
        <v>24</v>
      </c>
      <c r="NJ205" s="22" t="e">
        <v>#N/A</v>
      </c>
      <c r="NK205" s="22" t="e">
        <v>#N/A</v>
      </c>
      <c r="NL205" s="23" t="e">
        <v>#N/A</v>
      </c>
      <c r="NM205" s="3" t="e">
        <v>#N/A</v>
      </c>
      <c r="NN205" s="22" t="e">
        <v>#N/A</v>
      </c>
      <c r="NO205" s="22" t="e">
        <v>#N/A</v>
      </c>
      <c r="NP205" s="22" t="e">
        <v>#N/A</v>
      </c>
      <c r="NQ205" s="22" t="e">
        <v>#N/A</v>
      </c>
      <c r="NR205" s="23">
        <v>1</v>
      </c>
      <c r="NS205" s="22" t="e">
        <v>#N/A</v>
      </c>
      <c r="NT205" s="22" t="e">
        <v>#N/A</v>
      </c>
      <c r="NU205" s="23" t="e">
        <v>#N/A</v>
      </c>
      <c r="NV205" s="3" t="e">
        <v>#N/A</v>
      </c>
      <c r="NW205" s="22" t="e">
        <v>#N/A</v>
      </c>
      <c r="NX205" s="22" t="e">
        <v>#N/A</v>
      </c>
      <c r="NY205" s="22" t="e">
        <v>#N/A</v>
      </c>
      <c r="NZ205" s="22" t="e">
        <v>#N/A</v>
      </c>
      <c r="OA205" s="23">
        <v>13</v>
      </c>
      <c r="OB205" s="22" t="e">
        <v>#N/A</v>
      </c>
      <c r="OC205" s="22" t="e">
        <v>#N/A</v>
      </c>
      <c r="OD205" s="22" t="e">
        <v>#N/A</v>
      </c>
      <c r="OE205" s="22" t="e">
        <v>#N/A</v>
      </c>
      <c r="OF205" s="22" t="e">
        <v>#N/A</v>
      </c>
      <c r="OG205" s="22" t="e">
        <v>#N/A</v>
      </c>
      <c r="OH205" s="23" t="e">
        <v>#N/A</v>
      </c>
      <c r="OI205" s="22">
        <v>2</v>
      </c>
      <c r="OJ205" s="22" t="e">
        <v>#N/A</v>
      </c>
      <c r="OK205" s="22" t="e">
        <v>#N/A</v>
      </c>
      <c r="OL205" s="22" t="e">
        <v>#N/A</v>
      </c>
      <c r="OM205" s="23" t="e">
        <v>#N/A</v>
      </c>
      <c r="ON205" s="22" t="e">
        <v>#N/A</v>
      </c>
      <c r="OO205" s="22" t="e">
        <v>#N/A</v>
      </c>
      <c r="OQ205">
        <f t="shared" si="258"/>
        <v>-3</v>
      </c>
      <c r="OR205" s="23" t="e">
        <f t="shared" ca="1" si="321"/>
        <v>#N/A</v>
      </c>
      <c r="OS205" s="23" t="e">
        <f t="shared" ca="1" si="321"/>
        <v>#N/A</v>
      </c>
      <c r="OT205" s="23" t="e">
        <f t="shared" ca="1" si="321"/>
        <v>#N/A</v>
      </c>
      <c r="OU205" s="23" t="e">
        <f t="shared" ca="1" si="321"/>
        <v>#N/A</v>
      </c>
      <c r="OV205" s="23" t="e">
        <f t="shared" ca="1" si="321"/>
        <v>#N/A</v>
      </c>
      <c r="OW205" s="23" t="e">
        <f t="shared" ca="1" si="321"/>
        <v>#N/A</v>
      </c>
      <c r="OX205" s="23">
        <f t="shared" ca="1" si="321"/>
        <v>1.0063351973201444</v>
      </c>
      <c r="OY205" s="23" t="e">
        <f t="shared" ca="1" si="321"/>
        <v>#N/A</v>
      </c>
      <c r="OZ205" s="23" t="e">
        <f t="shared" ca="1" si="321"/>
        <v>#N/A</v>
      </c>
      <c r="PA205" s="23">
        <f t="shared" ca="1" si="295"/>
        <v>1.0035331565131875</v>
      </c>
      <c r="PB205" s="23">
        <f t="shared" ca="1" si="295"/>
        <v>1.015053625450844</v>
      </c>
      <c r="PC205" s="23">
        <f t="shared" ca="1" si="295"/>
        <v>1.0134094408925411</v>
      </c>
      <c r="PD205" s="23" t="e">
        <f t="shared" ca="1" si="295"/>
        <v>#N/A</v>
      </c>
      <c r="PE205" s="23" t="e">
        <f t="shared" ca="1" si="295"/>
        <v>#N/A</v>
      </c>
      <c r="PF205" s="23" t="e">
        <f t="shared" ca="1" si="295"/>
        <v>#N/A</v>
      </c>
      <c r="PG205" s="23" t="e">
        <f t="shared" ca="1" si="295"/>
        <v>#N/A</v>
      </c>
      <c r="PH205" s="23" t="e">
        <f t="shared" ca="1" si="295"/>
        <v>#N/A</v>
      </c>
      <c r="PI205" s="23" t="e">
        <f t="shared" ca="1" si="295"/>
        <v>#N/A</v>
      </c>
      <c r="PJ205" s="23" t="e">
        <f t="shared" ca="1" si="295"/>
        <v>#N/A</v>
      </c>
      <c r="PK205" s="23" t="e">
        <f t="shared" ca="1" si="295"/>
        <v>#N/A</v>
      </c>
      <c r="PL205" s="23">
        <f t="shared" ca="1" si="295"/>
        <v>1.0162094460915889</v>
      </c>
      <c r="PM205" s="23" t="e">
        <f t="shared" ca="1" si="324"/>
        <v>#N/A</v>
      </c>
      <c r="PN205" s="23" t="e">
        <f t="shared" ca="1" si="324"/>
        <v>#N/A</v>
      </c>
      <c r="PO205" s="23" t="e">
        <f t="shared" ca="1" si="324"/>
        <v>#N/A</v>
      </c>
      <c r="PP205" s="23" t="e">
        <f t="shared" ca="1" si="324"/>
        <v>#N/A</v>
      </c>
      <c r="PQ205" s="23" t="e">
        <f t="shared" ca="1" si="324"/>
        <v>#N/A</v>
      </c>
      <c r="PR205" s="23" t="e">
        <f t="shared" ca="1" si="324"/>
        <v>#N/A</v>
      </c>
      <c r="PS205" s="23" t="e">
        <f t="shared" ca="1" si="340"/>
        <v>#N/A</v>
      </c>
      <c r="PT205" s="23" t="e">
        <f t="shared" ca="1" si="340"/>
        <v>#N/A</v>
      </c>
      <c r="PU205" s="23">
        <f t="shared" ca="1" si="340"/>
        <v>1.007400935200562</v>
      </c>
      <c r="PV205" s="23" t="e">
        <f t="shared" ca="1" si="340"/>
        <v>#N/A</v>
      </c>
      <c r="PW205" s="23" t="e">
        <f t="shared" ca="1" si="340"/>
        <v>#N/A</v>
      </c>
      <c r="PX205" s="23" t="e">
        <f t="shared" ca="1" si="340"/>
        <v>#N/A</v>
      </c>
      <c r="PY205" s="23" t="e">
        <f t="shared" ca="1" si="292"/>
        <v>#N/A</v>
      </c>
      <c r="PZ205" s="23" t="e">
        <f t="shared" ca="1" si="292"/>
        <v>#N/A</v>
      </c>
      <c r="QA205" s="23" t="e">
        <f t="shared" ca="1" si="292"/>
        <v>#N/A</v>
      </c>
      <c r="QB205" s="23" t="e">
        <f t="shared" ca="1" si="292"/>
        <v>#N/A</v>
      </c>
      <c r="QC205" s="23">
        <f t="shared" ca="1" si="292"/>
        <v>1.0117894285469875</v>
      </c>
      <c r="QD205" s="23" t="e">
        <f t="shared" ca="1" si="292"/>
        <v>#N/A</v>
      </c>
      <c r="QE205" s="23" t="e">
        <f t="shared" ca="1" si="292"/>
        <v>#N/A</v>
      </c>
      <c r="QF205" s="23" t="e">
        <f t="shared" ca="1" si="292"/>
        <v>#N/A</v>
      </c>
      <c r="QG205" s="23" t="e">
        <f t="shared" ca="1" si="327"/>
        <v>#N/A</v>
      </c>
      <c r="QH205" s="23" t="e">
        <f t="shared" ca="1" si="327"/>
        <v>#N/A</v>
      </c>
      <c r="QI205" s="23" t="e">
        <f t="shared" ca="1" si="327"/>
        <v>#N/A</v>
      </c>
      <c r="QJ205" s="26" t="e">
        <f t="shared" ca="1" si="344"/>
        <v>#N/A</v>
      </c>
    </row>
    <row r="206" spans="1:452" x14ac:dyDescent="0.35">
      <c r="A206" t="s">
        <v>1271</v>
      </c>
      <c r="B206" s="21">
        <v>38473</v>
      </c>
      <c r="C206" t="s">
        <v>826</v>
      </c>
      <c r="D206" s="2">
        <v>79.400000000000006</v>
      </c>
      <c r="E206" s="2">
        <v>78.099999999999994</v>
      </c>
      <c r="F206" s="2">
        <v>1.9</v>
      </c>
      <c r="G206" s="2">
        <v>82.4</v>
      </c>
      <c r="H206" s="2">
        <v>77.884324734486512</v>
      </c>
      <c r="I206" s="2">
        <v>82.242738800778056</v>
      </c>
      <c r="J206" s="2">
        <v>84.1</v>
      </c>
      <c r="K206" s="2">
        <v>71.599999999999994</v>
      </c>
      <c r="L206" s="2">
        <v>71.551969383639488</v>
      </c>
      <c r="M206" s="2">
        <v>77.2</v>
      </c>
      <c r="N206" s="2">
        <v>76.5</v>
      </c>
      <c r="O206" s="2">
        <v>71.900000000000006</v>
      </c>
      <c r="P206" s="2">
        <v>69.2</v>
      </c>
      <c r="Q206" s="2">
        <v>122.1</v>
      </c>
      <c r="R206" s="2">
        <v>74.599999999999994</v>
      </c>
      <c r="S206" s="2">
        <v>76.5</v>
      </c>
      <c r="T206" s="2">
        <v>46.3</v>
      </c>
      <c r="U206" s="2">
        <v>60.1</v>
      </c>
      <c r="V206" s="2">
        <v>78</v>
      </c>
      <c r="W206" s="2">
        <v>39.9</v>
      </c>
      <c r="X206" s="2">
        <v>99.3</v>
      </c>
      <c r="Y206" s="2" t="e">
        <v>#N/A</v>
      </c>
      <c r="Z206" s="2">
        <v>51.2</v>
      </c>
      <c r="AA206" s="2">
        <v>86.2</v>
      </c>
      <c r="AB206" s="2">
        <v>126</v>
      </c>
      <c r="AC206" s="2">
        <v>118</v>
      </c>
      <c r="AD206" s="2">
        <v>77.8</v>
      </c>
      <c r="AE206" s="2">
        <v>122.5</v>
      </c>
      <c r="AF206" s="2">
        <v>82.9</v>
      </c>
      <c r="AG206" s="22">
        <v>536</v>
      </c>
      <c r="AH206" s="22">
        <v>464</v>
      </c>
      <c r="AI206" s="22">
        <v>152</v>
      </c>
      <c r="AJ206" s="22">
        <v>27</v>
      </c>
      <c r="AK206" s="22">
        <v>28</v>
      </c>
      <c r="AL206" s="22">
        <v>8</v>
      </c>
      <c r="AM206" s="22">
        <v>20</v>
      </c>
      <c r="AN206" s="22">
        <v>18</v>
      </c>
      <c r="AO206" s="22">
        <v>54</v>
      </c>
      <c r="AP206" s="22">
        <v>25</v>
      </c>
      <c r="AQ206" s="22">
        <v>17</v>
      </c>
      <c r="AR206" s="2">
        <v>71.900000000000006</v>
      </c>
      <c r="AS206" s="2">
        <v>63</v>
      </c>
      <c r="AT206" s="2">
        <v>122.1</v>
      </c>
      <c r="AU206" s="2">
        <v>64.2</v>
      </c>
      <c r="AV206" s="2">
        <v>83.2</v>
      </c>
      <c r="AW206" s="2">
        <v>75.5</v>
      </c>
      <c r="AX206" s="2">
        <v>74.599999999999994</v>
      </c>
      <c r="AY206" s="2">
        <v>87.5</v>
      </c>
      <c r="AZ206" s="2">
        <v>98.5</v>
      </c>
      <c r="BA206" s="2">
        <v>39.9</v>
      </c>
      <c r="BB206" s="2">
        <v>74</v>
      </c>
      <c r="BC206" s="2">
        <v>82.3</v>
      </c>
      <c r="BD206" s="3" t="e">
        <v>#N/A</v>
      </c>
      <c r="BE206" s="3" t="e">
        <v>#N/A</v>
      </c>
      <c r="BF206" s="3" t="e">
        <v>#N/A</v>
      </c>
      <c r="BG206" s="3" t="e">
        <v>#N/A</v>
      </c>
      <c r="BH206" s="3" t="e">
        <v>#N/A</v>
      </c>
      <c r="BI206" s="2">
        <v>192</v>
      </c>
      <c r="BJ206" s="2">
        <v>2.9</v>
      </c>
      <c r="BK206" s="2">
        <v>2.1</v>
      </c>
      <c r="BL206" s="2">
        <v>72.8</v>
      </c>
      <c r="BM206" s="2">
        <v>78.400000000000006</v>
      </c>
      <c r="BN206" s="10">
        <v>380</v>
      </c>
      <c r="BO206" s="3">
        <v>100.95</v>
      </c>
      <c r="BP206" s="22">
        <v>1.8537999999999999</v>
      </c>
      <c r="BQ206" s="3">
        <v>48.645454545454548</v>
      </c>
      <c r="BR206" s="23">
        <v>6.4866666666666664</v>
      </c>
      <c r="BS206" s="2">
        <v>54.7</v>
      </c>
      <c r="BT206" s="3">
        <v>62.73</v>
      </c>
      <c r="BU206" s="2">
        <v>1.6</v>
      </c>
      <c r="BV206" s="2">
        <v>2.2000000000000002</v>
      </c>
      <c r="BW206" s="2">
        <v>4.9000000000000004</v>
      </c>
      <c r="BX206" s="2">
        <v>3.9</v>
      </c>
      <c r="BY206" s="23">
        <v>193.6</v>
      </c>
      <c r="BZ206" s="2">
        <v>95.5</v>
      </c>
      <c r="CA206" s="2">
        <v>81</v>
      </c>
      <c r="CB206" s="3">
        <v>87.83</v>
      </c>
      <c r="CC206" s="2">
        <v>84.5</v>
      </c>
      <c r="CD206" s="2">
        <v>106.3</v>
      </c>
      <c r="CE206" s="2">
        <v>95.336811285864201</v>
      </c>
      <c r="CF206" s="3">
        <v>87.531333705841462</v>
      </c>
      <c r="CG206" s="2">
        <v>84.384558450359933</v>
      </c>
      <c r="CH206" s="23">
        <v>200.44199165063733</v>
      </c>
      <c r="CI206" s="3">
        <v>87.478589876804122</v>
      </c>
      <c r="CM206" s="2">
        <f t="shared" si="329"/>
        <v>26.240939985680523</v>
      </c>
      <c r="CN206" s="2">
        <f t="shared" si="329"/>
        <v>3.4991189268889129</v>
      </c>
      <c r="CO206" s="2">
        <f t="shared" si="330"/>
        <v>119.90879738681872</v>
      </c>
      <c r="CR206" s="2">
        <f t="shared" si="333"/>
        <v>0.37926675094818124</v>
      </c>
      <c r="CS206" s="2">
        <f t="shared" si="333"/>
        <v>0.38560411311053622</v>
      </c>
      <c r="CT206" s="2">
        <f t="shared" si="334"/>
        <v>0.36540803897687135</v>
      </c>
      <c r="CU206" s="2">
        <f t="shared" si="334"/>
        <v>0.19325840830682453</v>
      </c>
      <c r="CV206" s="2">
        <f t="shared" si="334"/>
        <v>0.22912793061461548</v>
      </c>
      <c r="CW206" s="2">
        <f t="shared" si="335"/>
        <v>0.70028011204481788</v>
      </c>
      <c r="CX206" s="2">
        <f t="shared" si="336"/>
        <v>0.56179775280897681</v>
      </c>
      <c r="CY206" s="2">
        <f t="shared" si="244"/>
        <v>-0.52015604681405159</v>
      </c>
      <c r="CZ206" s="2">
        <f t="shared" si="341"/>
        <v>0</v>
      </c>
      <c r="DA206" s="2">
        <f t="shared" si="342"/>
        <v>-1.1764705882352942</v>
      </c>
      <c r="DB206" s="2">
        <f t="shared" si="343"/>
        <v>-0.38314176245210368</v>
      </c>
      <c r="DC206" s="2"/>
      <c r="DF206" s="2">
        <f t="shared" si="337"/>
        <v>2.3439106038702917</v>
      </c>
      <c r="DG206" s="2">
        <f t="shared" si="337"/>
        <v>2.7844509191686573</v>
      </c>
      <c r="DH206" s="2">
        <f t="shared" si="338"/>
        <v>6.6600556965686897</v>
      </c>
      <c r="DI206" s="2">
        <f t="shared" si="299"/>
        <v>1.9001844299004089</v>
      </c>
      <c r="DJ206" s="2">
        <f t="shared" si="299"/>
        <v>0</v>
      </c>
      <c r="DM206" s="2"/>
      <c r="DN206" s="2">
        <f t="shared" si="245"/>
        <v>1.95822454308094</v>
      </c>
      <c r="DO206" s="2">
        <f t="shared" si="345"/>
        <v>1.4778325123152742</v>
      </c>
      <c r="DP206" s="2">
        <f t="shared" si="246"/>
        <v>0</v>
      </c>
      <c r="DQ206" s="2"/>
      <c r="DR206" s="2">
        <f t="shared" si="247"/>
        <v>4.2212518195050821</v>
      </c>
      <c r="DS206" s="2">
        <f t="shared" si="248"/>
        <v>3.5861414093398398</v>
      </c>
      <c r="DT206" s="2" t="e">
        <v>#N/A</v>
      </c>
      <c r="DU206" s="2" t="e">
        <v>#N/A</v>
      </c>
      <c r="DV206" s="2">
        <f t="shared" si="346"/>
        <v>1.6973125884017115</v>
      </c>
      <c r="DW206" s="2">
        <f t="shared" si="249"/>
        <v>-5.4221533694810198</v>
      </c>
      <c r="DX206" s="2">
        <f t="shared" si="250"/>
        <v>11.835748792270518</v>
      </c>
      <c r="DY206" s="2">
        <f t="shared" si="251"/>
        <v>3.4674063800277377</v>
      </c>
      <c r="DZ206" s="2">
        <f t="shared" si="252"/>
        <v>4.7945205479452024</v>
      </c>
      <c r="EA206" s="2">
        <f t="shared" si="319"/>
        <v>11.296296296296294</v>
      </c>
      <c r="EB206" s="2">
        <f t="shared" si="319"/>
        <v>3.3112582781456901</v>
      </c>
      <c r="EC206" s="2">
        <f t="shared" si="319"/>
        <v>5.0000000000000044</v>
      </c>
      <c r="ED206" s="2">
        <f t="shared" si="319"/>
        <v>-3.5922330097087452</v>
      </c>
      <c r="EE206" s="2" t="e">
        <f t="shared" si="319"/>
        <v>#N/A</v>
      </c>
      <c r="EF206" s="2">
        <f t="shared" si="293"/>
        <v>-0.96711798839458352</v>
      </c>
      <c r="EG206" s="2">
        <f t="shared" si="293"/>
        <v>1.7709563164108655</v>
      </c>
      <c r="EH206" s="2">
        <f t="shared" si="293"/>
        <v>-6.5281899109792318</v>
      </c>
      <c r="EI206" s="2">
        <f t="shared" si="275"/>
        <v>1.4104372355430161</v>
      </c>
      <c r="EJ206" s="2">
        <f t="shared" si="275"/>
        <v>2.2727272727272707</v>
      </c>
      <c r="EK206" s="2">
        <f t="shared" si="275"/>
        <v>-5.4221533694810198</v>
      </c>
      <c r="EL206" s="2">
        <f t="shared" si="275"/>
        <v>6.4676616915422924</v>
      </c>
      <c r="EM206" s="2">
        <f t="shared" si="275"/>
        <v>-0.952380952380949</v>
      </c>
      <c r="EN206" s="2">
        <f t="shared" si="275"/>
        <v>2.8610354223433054</v>
      </c>
      <c r="EO206" s="2">
        <f t="shared" si="275"/>
        <v>3.4674063800277377</v>
      </c>
      <c r="EP206" s="2">
        <f t="shared" si="275"/>
        <v>-3.6343612334801767</v>
      </c>
      <c r="EQ206" s="2">
        <f t="shared" si="275"/>
        <v>-0.60544904137234123</v>
      </c>
      <c r="ER206" s="2">
        <f t="shared" si="347"/>
        <v>5.0000000000000044</v>
      </c>
      <c r="ES206" s="2">
        <f t="shared" si="347"/>
        <v>3.3519553072625774</v>
      </c>
      <c r="ET206" s="2">
        <f t="shared" si="347"/>
        <v>4.3092522179974502</v>
      </c>
      <c r="EU206" s="2">
        <f t="shared" si="331"/>
        <v>2.9</v>
      </c>
      <c r="EV206" s="2">
        <f t="shared" si="331"/>
        <v>2.1</v>
      </c>
      <c r="EW206" s="2">
        <f t="shared" si="253"/>
        <v>6.1224489795918435</v>
      </c>
      <c r="EX206" s="2">
        <f t="shared" si="253"/>
        <v>3.7037037037037202</v>
      </c>
      <c r="EY206" s="2">
        <f t="shared" si="254"/>
        <v>24.863660534205302</v>
      </c>
      <c r="EZ206" s="2">
        <f t="shared" si="254"/>
        <v>-0.48484617442333677</v>
      </c>
      <c r="FA206" s="2">
        <f t="shared" si="255"/>
        <v>23.476297968397297</v>
      </c>
      <c r="FB206" s="2">
        <f t="shared" si="281"/>
        <v>2.8692879914984148</v>
      </c>
      <c r="FC206" s="2">
        <f t="shared" si="281"/>
        <v>0.10482180293500676</v>
      </c>
      <c r="FD206" s="2">
        <f t="shared" si="281"/>
        <v>0.99750623441396957</v>
      </c>
      <c r="FE206" s="2">
        <f t="shared" si="280"/>
        <v>1.5727998149647204</v>
      </c>
      <c r="FF206" s="2">
        <f t="shared" si="280"/>
        <v>1.93003618817853</v>
      </c>
      <c r="FG206" s="2">
        <f t="shared" si="280"/>
        <v>1.5281757402101137</v>
      </c>
      <c r="FH206" s="2">
        <v>4.7</v>
      </c>
      <c r="FI206" s="2">
        <v>3.7</v>
      </c>
      <c r="FL206" s="2">
        <f t="shared" si="300"/>
        <v>0.51068331305634818</v>
      </c>
      <c r="FM206" s="2">
        <f t="shared" si="300"/>
        <v>0.39355880478542105</v>
      </c>
      <c r="FN206" s="2">
        <f t="shared" si="229"/>
        <v>1.0559480651229247</v>
      </c>
      <c r="FQ206" s="2">
        <f t="shared" si="301"/>
        <v>2.0584344409763089</v>
      </c>
      <c r="FR206" s="2">
        <f t="shared" si="301"/>
        <v>1.5835529381999169</v>
      </c>
      <c r="FS206" s="2">
        <f t="shared" si="231"/>
        <v>4.2911660467020551</v>
      </c>
      <c r="FT206" s="2">
        <f t="shared" si="302"/>
        <v>2.3636371987779903</v>
      </c>
      <c r="FU206" s="2">
        <f t="shared" si="302"/>
        <v>1.200723548959659</v>
      </c>
      <c r="FX206" s="2">
        <f t="shared" si="322"/>
        <v>2.3488727611969518</v>
      </c>
      <c r="FY206" s="2">
        <f t="shared" si="322"/>
        <v>1.7639207795055567</v>
      </c>
      <c r="FZ206" s="2">
        <f t="shared" si="242"/>
        <v>4.5029105987580476</v>
      </c>
      <c r="GA206" s="2">
        <f t="shared" si="323"/>
        <v>2.325759779212766</v>
      </c>
      <c r="GB206" s="2">
        <f t="shared" si="323"/>
        <v>1.3098679191692497</v>
      </c>
      <c r="GE206" s="2"/>
      <c r="GF206" s="2"/>
      <c r="GG206" s="2">
        <f t="shared" si="325"/>
        <v>40.21120295724883</v>
      </c>
      <c r="GH206" s="2">
        <f t="shared" si="325"/>
        <v>13.417186947947801</v>
      </c>
      <c r="GI206" s="2">
        <f t="shared" si="260"/>
        <v>26.407914764079198</v>
      </c>
      <c r="GJ206" s="2">
        <f t="shared" si="261"/>
        <v>4.0448343079922289</v>
      </c>
      <c r="GK206" s="2">
        <v>4.8</v>
      </c>
      <c r="GN206" s="2">
        <f t="shared" si="320"/>
        <v>0</v>
      </c>
      <c r="GQ206" s="2">
        <f t="shared" si="294"/>
        <v>-0.10000000000000009</v>
      </c>
      <c r="GT206" s="27">
        <f t="shared" ca="1" si="305"/>
        <v>101.76470588235293</v>
      </c>
      <c r="GU206" s="27">
        <f t="shared" ca="1" si="306"/>
        <v>103.65853658536585</v>
      </c>
      <c r="GV206" s="27">
        <f t="shared" ca="1" si="306"/>
        <v>103.81165919282512</v>
      </c>
      <c r="GW206" s="27">
        <f t="shared" ca="1" si="307"/>
        <v>100</v>
      </c>
      <c r="GX206" s="27">
        <f t="shared" ca="1" si="307"/>
        <v>101.84921763869133</v>
      </c>
      <c r="GY206" s="27">
        <f t="shared" ca="1" si="308"/>
        <v>100.90439276485787</v>
      </c>
      <c r="GZ206" s="27">
        <f t="shared" ca="1" si="309"/>
        <v>87.737226277372258</v>
      </c>
      <c r="HA206" s="27">
        <f t="shared" ca="1" si="310"/>
        <v>96.563011456628473</v>
      </c>
      <c r="HB206" s="27">
        <f t="shared" ca="1" si="310"/>
        <v>102.09973753280839</v>
      </c>
      <c r="HC206" s="27">
        <f t="shared" ca="1" si="310"/>
        <v>96.608832807570977</v>
      </c>
      <c r="HD206" s="27">
        <f t="shared" ca="1" si="303"/>
        <v>95.397008055235901</v>
      </c>
      <c r="HE206" s="27">
        <f t="shared" ca="1" si="311"/>
        <v>100.47846889952152</v>
      </c>
      <c r="HG206" s="27">
        <f t="shared" ca="1" si="312"/>
        <v>99.853157121879605</v>
      </c>
      <c r="HH206" s="27">
        <f t="shared" ca="1" si="313"/>
        <v>101.0958904109589</v>
      </c>
      <c r="HI206" s="27">
        <f t="shared" ca="1" si="313"/>
        <v>107.72946859903382</v>
      </c>
      <c r="HJ206" s="27">
        <f t="shared" ca="1" si="314"/>
        <v>100</v>
      </c>
      <c r="HK206" s="27">
        <f t="shared" ca="1" si="314"/>
        <v>102.32896652110625</v>
      </c>
      <c r="HL206" s="27">
        <f t="shared" ca="1" si="315"/>
        <v>101.0443864229765</v>
      </c>
      <c r="HM206" s="27">
        <f t="shared" ca="1" si="316"/>
        <v>126.85185185185186</v>
      </c>
      <c r="HN206" s="27">
        <f t="shared" ca="1" si="317"/>
        <v>99.673735725938016</v>
      </c>
      <c r="HO206" s="27">
        <f t="shared" ca="1" si="317"/>
        <v>103.25203252032522</v>
      </c>
      <c r="HP206" s="27">
        <f t="shared" ca="1" si="317"/>
        <v>97.839506172839506</v>
      </c>
      <c r="HQ206" s="27">
        <f t="shared" ca="1" si="304"/>
        <v>104.57280385078221</v>
      </c>
      <c r="HR206" s="27">
        <f t="shared" ca="1" si="318"/>
        <v>93.026706231454</v>
      </c>
      <c r="HT206" s="27">
        <f t="shared" ref="HT206:HV221" ca="1" si="348">AI194*GT194/$GY194</f>
        <v>152.32465586231405</v>
      </c>
      <c r="HU206" s="27">
        <f t="shared" ca="1" si="348"/>
        <v>27.806903871074422</v>
      </c>
      <c r="HV206" s="27">
        <f t="shared" ca="1" si="348"/>
        <v>26.971766052179859</v>
      </c>
      <c r="HW206" s="27">
        <f t="shared" ref="HW206:HX221" ca="1" si="349">AG194*GW194/$GY194</f>
        <v>529.58699912554334</v>
      </c>
      <c r="HX206" s="27">
        <f t="shared" ca="1" si="349"/>
        <v>470.72810138866436</v>
      </c>
      <c r="HY206" s="27">
        <f t="shared" ca="1" si="233"/>
        <v>1000</v>
      </c>
      <c r="HZ206" s="27">
        <f t="shared" ref="HZ206:IE221" ca="1" si="350">AL194*GZ194/$GY194</f>
        <v>5.7146825176379092</v>
      </c>
      <c r="IA206" s="27">
        <f t="shared" ca="1" si="350"/>
        <v>15.523919315540544</v>
      </c>
      <c r="IB206" s="27">
        <f t="shared" ca="1" si="350"/>
        <v>18.151966832123492</v>
      </c>
      <c r="IC206" s="27">
        <f t="shared" ca="1" si="350"/>
        <v>51.799515106303616</v>
      </c>
      <c r="ID206" s="27">
        <f t="shared" ca="1" si="350"/>
        <v>31.417028956295773</v>
      </c>
      <c r="IE206" s="27">
        <f t="shared" ca="1" si="350"/>
        <v>19.925123856005033</v>
      </c>
      <c r="IG206" s="28">
        <f t="shared" ref="IG206:II269" ca="1" si="351">$HL206/100*(GT206-100)*AI206/1000+(HG206-100)*HT206/$HY206</f>
        <v>0.24866891623551987</v>
      </c>
      <c r="IH206" s="28">
        <f t="shared" ca="1" si="351"/>
        <v>0.13028545711882852</v>
      </c>
      <c r="II206" s="28">
        <f t="shared" ca="1" si="351"/>
        <v>0.31631851279071405</v>
      </c>
      <c r="IJ206" s="28">
        <f t="shared" ref="IJ206:IJ269" ca="1" si="352">$HL206/100*(GW206-100)*AG206/1000+(HJ206-100)*HW206/$HY206</f>
        <v>0</v>
      </c>
      <c r="IK206" s="24">
        <f t="shared" ca="1" si="234"/>
        <v>-0.69527288614506244</v>
      </c>
      <c r="IL206" s="28">
        <f t="shared" ref="IL206:IL269" ca="1" si="353">$HL206/100*(GX206-100)*AH206/1000+(HK206-100)*HX206/$HY206</f>
        <v>1.9633081947995827</v>
      </c>
      <c r="IM206" s="28">
        <f t="shared" ca="1" si="235"/>
        <v>1.9582245430809333</v>
      </c>
      <c r="IN206" s="3">
        <f t="shared" ca="1" si="236"/>
        <v>1.9633081947995827</v>
      </c>
      <c r="IO206" s="2">
        <f t="shared" si="256"/>
        <v>1.9</v>
      </c>
      <c r="IQ206" s="2">
        <f t="shared" ref="IQ206:IQ249" ca="1" si="354">SUM(IG206:II206)</f>
        <v>0.69527288614506244</v>
      </c>
      <c r="IS206" s="3">
        <f t="shared" ref="IS206:IS269" ca="1" si="355">IH206-IH205</f>
        <v>-0.14119826030723184</v>
      </c>
      <c r="IT206" s="3">
        <f t="shared" ref="IT206:IT269" ca="1" si="356">II206-II205</f>
        <v>-2.0423981230814126E-2</v>
      </c>
      <c r="IU206" s="3">
        <f t="shared" ref="IU206:IU269" si="357">IO206-IO205</f>
        <v>0</v>
      </c>
      <c r="IV206" s="3">
        <f t="shared" ref="IV206:IV269" ca="1" si="358">IU206-IS206-IT206</f>
        <v>0.16162224153804597</v>
      </c>
      <c r="IX206" s="28">
        <f ca="1">$HL206/100*(GZ206-100)*AL206/1000+(HM206-100)*HZ206/$HY206</f>
        <v>5.4323052612243378E-2</v>
      </c>
      <c r="IY206" s="28">
        <f ca="1">$HL206/100*(HA206-100)*AM206/1000+(HN206-100)*IA206/$HY206</f>
        <v>-7.4522579967636782E-2</v>
      </c>
      <c r="IZ206" s="28">
        <f ca="1">$HL206/100*(HB206-100)*AN206/1000+(HO206-100)*IB206/$HY206</f>
        <v>9.7220790763275583E-2</v>
      </c>
      <c r="JA206" s="28">
        <f ca="1">$HL206/100*(HC206-100)*AO206/1000+(HP206-100)*IC206/$HY206</f>
        <v>-0.2969480730741037</v>
      </c>
      <c r="JB206" s="28">
        <f ca="1">$HL206/100*(HD206-100)*AP206/1000+(HQ206-100)*ID206/$HY206</f>
        <v>2.7387286799337482E-2</v>
      </c>
      <c r="JC206" s="28">
        <f ca="1">$HL206/100*(HE206-100)*AQ206/1000+(HR206-100)*IE206/$HY206</f>
        <v>-0.13072482063890031</v>
      </c>
      <c r="JE206" s="3">
        <f t="shared" ca="1" si="328"/>
        <v>7.9244392549097348E-2</v>
      </c>
      <c r="JF206" s="3">
        <f t="shared" ca="1" si="328"/>
        <v>-1.4027396132988021E-2</v>
      </c>
      <c r="JG206" s="3">
        <f t="shared" ca="1" si="328"/>
        <v>-5.2595457160095893E-3</v>
      </c>
      <c r="JH206" s="3">
        <f t="shared" ca="1" si="326"/>
        <v>-2.6158328014933008E-3</v>
      </c>
      <c r="JI206" s="3">
        <f t="shared" ca="1" si="326"/>
        <v>-5.9171775392886233E-3</v>
      </c>
      <c r="JJ206" s="3">
        <f t="shared" ca="1" si="326"/>
        <v>3.4530289939761205E-3</v>
      </c>
      <c r="JK206" s="3">
        <f>IO206-IO205</f>
        <v>0</v>
      </c>
      <c r="JL206" s="3">
        <f t="shared" ref="JL206:JL269" ca="1" si="359">JK206-JE206-JG206</f>
        <v>-7.3984846833087758E-2</v>
      </c>
      <c r="JN206" s="10">
        <f>COUNTIF(EI206:ET206,"&gt;2")</f>
        <v>7</v>
      </c>
      <c r="JP206" s="2">
        <f>AVERAGE(CS206,CS194,CS182,CS170,CS158,CS146,CS134,CS122,CS110,CS98)</f>
        <v>0.3285725212832683</v>
      </c>
      <c r="JQ206" s="2">
        <f>CS206-JP206</f>
        <v>5.7031591827267913E-2</v>
      </c>
      <c r="JR206" s="2">
        <f>AVERAGE(CT206,CT194,CT182,CT170,CT158,CT146,CT134,CT122,CT110,CT98)</f>
        <v>0.30748671455644844</v>
      </c>
      <c r="JS206" s="2">
        <f>CT206-JR206</f>
        <v>5.7921324420422915E-2</v>
      </c>
      <c r="KH206" s="2">
        <f>(DN206*$DN$4)+(FB206*$FB$3)+(FC206*$FC$3)+(FD206*$FD$3)+(FE206*$FE$3)+(FF206*$FF$3)+(FG206*$FG$3)</f>
        <v>2.0741688673136554</v>
      </c>
      <c r="KI206" s="2">
        <f>F206-KH206</f>
        <v>-0.17416886731365544</v>
      </c>
      <c r="KJ206" s="2">
        <f>MAX(DN206,FB206:FG206)</f>
        <v>2.8692879914984148</v>
      </c>
      <c r="KK206" s="2">
        <f>MIN(DN206,FB206:FG206)</f>
        <v>0.10482180293500676</v>
      </c>
      <c r="KL206" s="2">
        <f t="shared" si="257"/>
        <v>2.7644661885634081</v>
      </c>
      <c r="KO206" s="2">
        <f>BO206</f>
        <v>100.95</v>
      </c>
      <c r="KP206" s="2">
        <f>100*((BO200/BO188)-1)</f>
        <v>2.5496041945101355</v>
      </c>
      <c r="KQ206" s="2">
        <f t="shared" si="263"/>
        <v>2.5496041945101355</v>
      </c>
      <c r="KR206" s="2">
        <f>100*((BO194/BO182)-1)</f>
        <v>7.3281315900463939</v>
      </c>
      <c r="KS206" s="2">
        <f t="shared" si="274"/>
        <v>7.3281315900463939</v>
      </c>
      <c r="KT206" s="3">
        <f>BP206</f>
        <v>1.8537999999999999</v>
      </c>
      <c r="KU206" s="3">
        <f>BQ206</f>
        <v>48.645454545454548</v>
      </c>
      <c r="KV206" s="3">
        <f t="shared" si="339"/>
        <v>26.240939985680523</v>
      </c>
      <c r="KW206" s="2">
        <f t="shared" si="332"/>
        <v>68.265220139707054</v>
      </c>
      <c r="KX206" s="2">
        <f t="shared" si="332"/>
        <v>48.004391506161461</v>
      </c>
      <c r="LA206">
        <v>2</v>
      </c>
      <c r="LB206">
        <v>0</v>
      </c>
      <c r="LE206" s="2" t="e">
        <v>#N/A</v>
      </c>
      <c r="LF206" s="2" t="e">
        <v>#N/A</v>
      </c>
      <c r="LG206" s="2" t="e">
        <v>#N/A</v>
      </c>
      <c r="LH206" s="2" t="e">
        <v>#N/A</v>
      </c>
      <c r="LI206" s="2" t="e">
        <v>#N/A</v>
      </c>
      <c r="LJ206" s="2" t="e">
        <v>#N/A</v>
      </c>
      <c r="LK206" s="2">
        <v>91.700677977748484</v>
      </c>
      <c r="LL206" s="2" t="e">
        <v>#N/A</v>
      </c>
      <c r="LM206" s="2" t="e">
        <v>#N/A</v>
      </c>
      <c r="LN206" s="2">
        <v>82.27827435893164</v>
      </c>
      <c r="LO206" s="2">
        <v>59.45666131722421</v>
      </c>
      <c r="LP206" s="2">
        <v>69.62218754045368</v>
      </c>
      <c r="LQ206" s="2" t="e">
        <v>#N/A</v>
      </c>
      <c r="LR206" s="2" t="e">
        <v>#N/A</v>
      </c>
      <c r="LS206" s="2" t="e">
        <v>#N/A</v>
      </c>
      <c r="LT206" s="2" t="e">
        <v>#N/A</v>
      </c>
      <c r="LU206" s="2" t="e">
        <v>#N/A</v>
      </c>
      <c r="LV206" s="2" t="e">
        <v>#N/A</v>
      </c>
      <c r="LW206" s="2" t="e">
        <v>#N/A</v>
      </c>
      <c r="LX206" s="2" t="e">
        <v>#N/A</v>
      </c>
      <c r="LY206" s="2">
        <v>81.92938624752928</v>
      </c>
      <c r="LZ206" s="2" t="e">
        <v>#N/A</v>
      </c>
      <c r="MA206" s="2" t="e">
        <v>#N/A</v>
      </c>
      <c r="MB206" s="2" t="e">
        <v>#N/A</v>
      </c>
      <c r="MC206" s="2" t="e">
        <v>#N/A</v>
      </c>
      <c r="MD206" s="2" t="e">
        <v>#N/A</v>
      </c>
      <c r="ME206" s="2" t="e">
        <v>#N/A</v>
      </c>
      <c r="MF206" s="2" t="e">
        <v>#N/A</v>
      </c>
      <c r="MG206" s="2" t="e">
        <v>#N/A</v>
      </c>
      <c r="MH206" s="2">
        <v>77.648019586543498</v>
      </c>
      <c r="MI206" s="2" t="e">
        <v>#N/A</v>
      </c>
      <c r="MJ206" s="2" t="e">
        <v>#N/A</v>
      </c>
      <c r="MK206" s="2" t="e">
        <v>#N/A</v>
      </c>
      <c r="ML206" s="2" t="e">
        <v>#N/A</v>
      </c>
      <c r="MM206" s="2" t="e">
        <v>#N/A</v>
      </c>
      <c r="MN206" s="2" t="e">
        <v>#N/A</v>
      </c>
      <c r="MO206" s="2" t="e">
        <v>#N/A</v>
      </c>
      <c r="MP206" s="2">
        <v>52.661136803982465</v>
      </c>
      <c r="MQ206" s="2" t="e">
        <v>#N/A</v>
      </c>
      <c r="MR206" s="2" t="e">
        <v>#N/A</v>
      </c>
      <c r="MS206" s="10" t="e">
        <v>#N/A</v>
      </c>
      <c r="MT206" s="2" t="e">
        <v>#N/A</v>
      </c>
      <c r="MU206" s="2" t="e">
        <v>#N/A</v>
      </c>
      <c r="MV206" s="2" t="e">
        <v>#N/A</v>
      </c>
      <c r="MX206" s="22" t="e">
        <v>#N/A</v>
      </c>
      <c r="MY206" s="22" t="e">
        <v>#N/A</v>
      </c>
      <c r="MZ206" s="22" t="e">
        <v>#N/A</v>
      </c>
      <c r="NA206" s="22" t="e">
        <v>#N/A</v>
      </c>
      <c r="NB206" s="22" t="e">
        <v>#N/A</v>
      </c>
      <c r="NC206" s="22" t="e">
        <v>#N/A</v>
      </c>
      <c r="ND206" s="22">
        <v>1</v>
      </c>
      <c r="NE206" s="22" t="e">
        <v>#N/A</v>
      </c>
      <c r="NF206" s="22" t="e">
        <v>#N/A</v>
      </c>
      <c r="NG206" s="22">
        <v>2</v>
      </c>
      <c r="NH206" s="23">
        <v>8</v>
      </c>
      <c r="NI206" s="22">
        <v>24</v>
      </c>
      <c r="NJ206" s="22" t="e">
        <v>#N/A</v>
      </c>
      <c r="NK206" s="22" t="e">
        <v>#N/A</v>
      </c>
      <c r="NL206" s="23" t="e">
        <v>#N/A</v>
      </c>
      <c r="NM206" s="3" t="e">
        <v>#N/A</v>
      </c>
      <c r="NN206" s="22" t="e">
        <v>#N/A</v>
      </c>
      <c r="NO206" s="22" t="e">
        <v>#N/A</v>
      </c>
      <c r="NP206" s="22" t="e">
        <v>#N/A</v>
      </c>
      <c r="NQ206" s="22" t="e">
        <v>#N/A</v>
      </c>
      <c r="NR206" s="23">
        <v>1</v>
      </c>
      <c r="NS206" s="22" t="e">
        <v>#N/A</v>
      </c>
      <c r="NT206" s="22" t="e">
        <v>#N/A</v>
      </c>
      <c r="NU206" s="23" t="e">
        <v>#N/A</v>
      </c>
      <c r="NV206" s="3" t="e">
        <v>#N/A</v>
      </c>
      <c r="NW206" s="22" t="e">
        <v>#N/A</v>
      </c>
      <c r="NX206" s="22" t="e">
        <v>#N/A</v>
      </c>
      <c r="NY206" s="22" t="e">
        <v>#N/A</v>
      </c>
      <c r="NZ206" s="22" t="e">
        <v>#N/A</v>
      </c>
      <c r="OA206" s="23">
        <v>13</v>
      </c>
      <c r="OB206" s="22" t="e">
        <v>#N/A</v>
      </c>
      <c r="OC206" s="22" t="e">
        <v>#N/A</v>
      </c>
      <c r="OD206" s="22" t="e">
        <v>#N/A</v>
      </c>
      <c r="OE206" s="22" t="e">
        <v>#N/A</v>
      </c>
      <c r="OF206" s="22" t="e">
        <v>#N/A</v>
      </c>
      <c r="OG206" s="22" t="e">
        <v>#N/A</v>
      </c>
      <c r="OH206" s="23" t="e">
        <v>#N/A</v>
      </c>
      <c r="OI206" s="22">
        <v>2</v>
      </c>
      <c r="OJ206" s="22" t="e">
        <v>#N/A</v>
      </c>
      <c r="OK206" s="22" t="e">
        <v>#N/A</v>
      </c>
      <c r="OL206" s="22" t="e">
        <v>#N/A</v>
      </c>
      <c r="OM206" s="23" t="e">
        <v>#N/A</v>
      </c>
      <c r="ON206" s="22" t="e">
        <v>#N/A</v>
      </c>
      <c r="OO206" s="22" t="e">
        <v>#N/A</v>
      </c>
      <c r="OQ206">
        <f t="shared" si="258"/>
        <v>-4</v>
      </c>
      <c r="OR206" s="23" t="e">
        <f t="shared" ca="1" si="321"/>
        <v>#N/A</v>
      </c>
      <c r="OS206" s="23" t="e">
        <f t="shared" ca="1" si="321"/>
        <v>#N/A</v>
      </c>
      <c r="OT206" s="23" t="e">
        <f t="shared" ca="1" si="321"/>
        <v>#N/A</v>
      </c>
      <c r="OU206" s="23" t="e">
        <f t="shared" ca="1" si="321"/>
        <v>#N/A</v>
      </c>
      <c r="OV206" s="23" t="e">
        <f t="shared" ca="1" si="321"/>
        <v>#N/A</v>
      </c>
      <c r="OW206" s="23" t="e">
        <f t="shared" ca="1" si="321"/>
        <v>#N/A</v>
      </c>
      <c r="OX206" s="23">
        <f t="shared" ca="1" si="321"/>
        <v>1.0096255765460054</v>
      </c>
      <c r="OY206" s="23" t="e">
        <f t="shared" ca="1" si="321"/>
        <v>#N/A</v>
      </c>
      <c r="OZ206" s="23" t="e">
        <f t="shared" ca="1" si="321"/>
        <v>#N/A</v>
      </c>
      <c r="PA206" s="23">
        <f t="shared" ca="1" si="295"/>
        <v>1.005886431008806</v>
      </c>
      <c r="PB206" s="23">
        <f t="shared" ca="1" si="295"/>
        <v>1.0215941532858313</v>
      </c>
      <c r="PC206" s="23">
        <f t="shared" ca="1" si="295"/>
        <v>1.0179842947186515</v>
      </c>
      <c r="PD206" s="23" t="e">
        <f t="shared" ca="1" si="295"/>
        <v>#N/A</v>
      </c>
      <c r="PE206" s="23" t="e">
        <f t="shared" ca="1" si="295"/>
        <v>#N/A</v>
      </c>
      <c r="PF206" s="23" t="e">
        <f t="shared" ca="1" si="295"/>
        <v>#N/A</v>
      </c>
      <c r="PG206" s="23" t="e">
        <f t="shared" ca="1" si="295"/>
        <v>#N/A</v>
      </c>
      <c r="PH206" s="23" t="e">
        <f t="shared" ca="1" si="295"/>
        <v>#N/A</v>
      </c>
      <c r="PI206" s="23" t="e">
        <f t="shared" ca="1" si="295"/>
        <v>#N/A</v>
      </c>
      <c r="PJ206" s="23" t="e">
        <f t="shared" ca="1" si="295"/>
        <v>#N/A</v>
      </c>
      <c r="PK206" s="23" t="e">
        <f t="shared" ca="1" si="295"/>
        <v>#N/A</v>
      </c>
      <c r="PL206" s="23">
        <f t="shared" ca="1" si="295"/>
        <v>1.020139294353223</v>
      </c>
      <c r="PM206" s="23" t="e">
        <f t="shared" ca="1" si="324"/>
        <v>#N/A</v>
      </c>
      <c r="PN206" s="23" t="e">
        <f t="shared" ca="1" si="324"/>
        <v>#N/A</v>
      </c>
      <c r="PO206" s="23" t="e">
        <f t="shared" ca="1" si="324"/>
        <v>#N/A</v>
      </c>
      <c r="PP206" s="23" t="e">
        <f t="shared" ca="1" si="324"/>
        <v>#N/A</v>
      </c>
      <c r="PQ206" s="23" t="e">
        <f t="shared" ca="1" si="324"/>
        <v>#N/A</v>
      </c>
      <c r="PR206" s="23" t="e">
        <f t="shared" ca="1" si="324"/>
        <v>#N/A</v>
      </c>
      <c r="PS206" s="23" t="e">
        <f t="shared" ca="1" si="340"/>
        <v>#N/A</v>
      </c>
      <c r="PT206" s="23" t="e">
        <f t="shared" ca="1" si="340"/>
        <v>#N/A</v>
      </c>
      <c r="PU206" s="23">
        <f t="shared" ca="1" si="340"/>
        <v>1.0106564422859183</v>
      </c>
      <c r="PV206" s="23" t="e">
        <f t="shared" ca="1" si="340"/>
        <v>#N/A</v>
      </c>
      <c r="PW206" s="23" t="e">
        <f t="shared" ca="1" si="340"/>
        <v>#N/A</v>
      </c>
      <c r="PX206" s="23" t="e">
        <f t="shared" ca="1" si="340"/>
        <v>#N/A</v>
      </c>
      <c r="PY206" s="23" t="e">
        <f t="shared" ca="1" si="292"/>
        <v>#N/A</v>
      </c>
      <c r="PZ206" s="23" t="e">
        <f t="shared" ca="1" si="292"/>
        <v>#N/A</v>
      </c>
      <c r="QA206" s="23" t="e">
        <f t="shared" ca="1" si="292"/>
        <v>#N/A</v>
      </c>
      <c r="QB206" s="23" t="e">
        <f t="shared" ca="1" si="292"/>
        <v>#N/A</v>
      </c>
      <c r="QC206" s="23">
        <f t="shared" ca="1" si="292"/>
        <v>1.0155554009869399</v>
      </c>
      <c r="QD206" s="23" t="e">
        <f t="shared" ca="1" si="292"/>
        <v>#N/A</v>
      </c>
      <c r="QE206" s="23" t="e">
        <f t="shared" ca="1" si="292"/>
        <v>#N/A</v>
      </c>
      <c r="QF206" s="23" t="e">
        <f t="shared" ca="1" si="292"/>
        <v>#N/A</v>
      </c>
      <c r="QG206" s="23" t="e">
        <f t="shared" ca="1" si="327"/>
        <v>#N/A</v>
      </c>
      <c r="QH206" s="23" t="e">
        <f t="shared" ca="1" si="327"/>
        <v>#N/A</v>
      </c>
      <c r="QI206" s="23" t="e">
        <f t="shared" ca="1" si="327"/>
        <v>#N/A</v>
      </c>
      <c r="QJ206" s="26" t="e">
        <f t="shared" ca="1" si="344"/>
        <v>#N/A</v>
      </c>
    </row>
    <row r="207" spans="1:452" x14ac:dyDescent="0.35">
      <c r="A207" t="s">
        <v>1272</v>
      </c>
      <c r="B207" s="25">
        <v>38504</v>
      </c>
      <c r="C207" t="s">
        <v>827</v>
      </c>
      <c r="D207" s="2">
        <v>79.400000000000006</v>
      </c>
      <c r="E207" s="2">
        <v>78.099999999999994</v>
      </c>
      <c r="F207" s="2">
        <v>2</v>
      </c>
      <c r="G207" s="2">
        <v>82.4</v>
      </c>
      <c r="H207" s="2">
        <v>77.92860937029792</v>
      </c>
      <c r="I207" s="2">
        <v>82.232971003582179</v>
      </c>
      <c r="J207" s="2">
        <v>84</v>
      </c>
      <c r="K207" s="2">
        <v>71.7</v>
      </c>
      <c r="L207" s="2">
        <v>71.642068671457565</v>
      </c>
      <c r="M207" s="2">
        <v>77.2</v>
      </c>
      <c r="N207" s="2">
        <v>76.5</v>
      </c>
      <c r="O207" s="2">
        <v>72</v>
      </c>
      <c r="P207" s="2">
        <v>69.3</v>
      </c>
      <c r="Q207" s="2">
        <v>121.7</v>
      </c>
      <c r="R207" s="2">
        <v>74.599999999999994</v>
      </c>
      <c r="S207" s="2">
        <v>76.5</v>
      </c>
      <c r="T207" s="2">
        <v>46.6</v>
      </c>
      <c r="U207" s="2">
        <v>59.3</v>
      </c>
      <c r="V207" s="2">
        <v>77.7</v>
      </c>
      <c r="W207" s="2">
        <v>39.9</v>
      </c>
      <c r="X207" s="2">
        <v>100.1</v>
      </c>
      <c r="Y207" s="2" t="e">
        <v>#N/A</v>
      </c>
      <c r="Z207" s="2">
        <v>51</v>
      </c>
      <c r="AA207" s="2">
        <v>86.3</v>
      </c>
      <c r="AB207" s="2">
        <v>125.1</v>
      </c>
      <c r="AC207" s="2">
        <v>119.4</v>
      </c>
      <c r="AD207" s="2">
        <v>78</v>
      </c>
      <c r="AE207" s="2">
        <v>122.1</v>
      </c>
      <c r="AF207" s="2">
        <v>83.6</v>
      </c>
      <c r="AG207" s="22">
        <v>536</v>
      </c>
      <c r="AH207" s="22">
        <v>464</v>
      </c>
      <c r="AI207" s="22">
        <v>152</v>
      </c>
      <c r="AJ207" s="22">
        <v>27</v>
      </c>
      <c r="AK207" s="22">
        <v>28</v>
      </c>
      <c r="AL207" s="22">
        <v>8</v>
      </c>
      <c r="AM207" s="22">
        <v>20</v>
      </c>
      <c r="AN207" s="22">
        <v>18</v>
      </c>
      <c r="AO207" s="22">
        <v>54</v>
      </c>
      <c r="AP207" s="22">
        <v>25</v>
      </c>
      <c r="AQ207" s="22">
        <v>17</v>
      </c>
      <c r="AR207" s="2">
        <v>71.900000000000006</v>
      </c>
      <c r="AS207" s="2">
        <v>63.1</v>
      </c>
      <c r="AT207" s="2">
        <v>121.7</v>
      </c>
      <c r="AU207" s="2">
        <v>64.3</v>
      </c>
      <c r="AV207" s="2">
        <v>83.4</v>
      </c>
      <c r="AW207" s="2">
        <v>75.5</v>
      </c>
      <c r="AX207" s="2">
        <v>74.599999999999994</v>
      </c>
      <c r="AY207" s="2">
        <v>87.7</v>
      </c>
      <c r="AZ207" s="2">
        <v>98.4</v>
      </c>
      <c r="BA207" s="2">
        <v>39.9</v>
      </c>
      <c r="BB207" s="2">
        <v>74.099999999999994</v>
      </c>
      <c r="BC207" s="2">
        <v>82.5</v>
      </c>
      <c r="BD207" s="3" t="e">
        <v>#N/A</v>
      </c>
      <c r="BE207" s="3" t="e">
        <v>#N/A</v>
      </c>
      <c r="BF207" s="3" t="e">
        <v>#N/A</v>
      </c>
      <c r="BG207" s="3" t="e">
        <v>#N/A</v>
      </c>
      <c r="BH207" s="3" t="e">
        <v>#N/A</v>
      </c>
      <c r="BI207" s="2">
        <v>192.2</v>
      </c>
      <c r="BJ207" s="2">
        <v>2.9</v>
      </c>
      <c r="BK207" s="2">
        <v>2.2000000000000002</v>
      </c>
      <c r="BL207" s="2">
        <v>73.5</v>
      </c>
      <c r="BM207" s="2">
        <v>78.5</v>
      </c>
      <c r="BN207" s="10">
        <v>380</v>
      </c>
      <c r="BO207" s="3">
        <v>101.75</v>
      </c>
      <c r="BP207" s="22">
        <v>1.8179000000000001</v>
      </c>
      <c r="BQ207" s="3">
        <v>54.354545454545452</v>
      </c>
      <c r="BR207" s="23">
        <v>7.1586363636363624</v>
      </c>
      <c r="BS207" s="2">
        <v>57.8</v>
      </c>
      <c r="BT207" s="3">
        <v>62.36</v>
      </c>
      <c r="BU207" s="2">
        <v>1.4</v>
      </c>
      <c r="BV207" s="2">
        <v>2</v>
      </c>
      <c r="BW207" s="2">
        <v>5</v>
      </c>
      <c r="BX207" s="2">
        <v>3.8</v>
      </c>
      <c r="BY207" s="23">
        <v>193.7</v>
      </c>
      <c r="BZ207" s="2">
        <v>95.1</v>
      </c>
      <c r="CA207" s="2">
        <v>81.2</v>
      </c>
      <c r="CB207" s="3">
        <v>87.93</v>
      </c>
      <c r="CC207" s="2">
        <v>84.5</v>
      </c>
      <c r="CD207" s="2">
        <v>106.6</v>
      </c>
      <c r="CE207" s="2">
        <v>95.06421320599091</v>
      </c>
      <c r="CF207" s="3">
        <v>87.708303663373272</v>
      </c>
      <c r="CG207" s="2">
        <v>84.393557762626514</v>
      </c>
      <c r="CH207" s="23">
        <v>200.60426523372402</v>
      </c>
      <c r="CI207" s="3">
        <v>87.500964362016163</v>
      </c>
      <c r="CM207" s="2">
        <f t="shared" si="329"/>
        <v>29.899634443338716</v>
      </c>
      <c r="CN207" s="2">
        <f t="shared" si="329"/>
        <v>3.9378603683570943</v>
      </c>
      <c r="CO207" s="2">
        <f t="shared" si="330"/>
        <v>117.58668829943777</v>
      </c>
      <c r="CR207" s="2">
        <f t="shared" si="333"/>
        <v>0</v>
      </c>
      <c r="CS207" s="2">
        <f t="shared" si="333"/>
        <v>0</v>
      </c>
      <c r="CT207" s="2">
        <f t="shared" si="334"/>
        <v>0</v>
      </c>
      <c r="CU207" s="2">
        <f t="shared" si="334"/>
        <v>5.6859497674760374E-2</v>
      </c>
      <c r="CV207" s="2">
        <f t="shared" si="334"/>
        <v>-1.1876789779020571E-2</v>
      </c>
      <c r="CW207" s="2">
        <f t="shared" si="335"/>
        <v>0.13908205841445662</v>
      </c>
      <c r="CX207" s="2">
        <f t="shared" si="336"/>
        <v>0.13966480446928564</v>
      </c>
      <c r="CY207" s="2">
        <f t="shared" si="244"/>
        <v>0</v>
      </c>
      <c r="CZ207" s="2">
        <f t="shared" si="341"/>
        <v>0.6479481641468775</v>
      </c>
      <c r="DA207" s="2">
        <f t="shared" si="342"/>
        <v>-0.71428571428571874</v>
      </c>
      <c r="DB207" s="2">
        <f t="shared" si="343"/>
        <v>-0.38461538461538097</v>
      </c>
      <c r="DC207" s="2"/>
      <c r="DF207" s="2">
        <f t="shared" si="337"/>
        <v>0.68445180310150455</v>
      </c>
      <c r="DG207" s="2">
        <f t="shared" si="337"/>
        <v>-0.14242841582600141</v>
      </c>
      <c r="DH207" s="2">
        <f t="shared" si="338"/>
        <v>1.5215667283404066</v>
      </c>
      <c r="DI207" s="2">
        <f t="shared" ref="DI207:DJ222" si="360">100*((AVERAGE(V205:V207)/AVERAGE(V202:V204))^4-1)</f>
        <v>0.68669275786010786</v>
      </c>
      <c r="DJ207" s="2">
        <f t="shared" si="360"/>
        <v>0</v>
      </c>
      <c r="DM207" s="2"/>
      <c r="DN207" s="2">
        <f t="shared" si="245"/>
        <v>1.95822454308094</v>
      </c>
      <c r="DO207" s="2">
        <f t="shared" si="345"/>
        <v>1.4778325123152742</v>
      </c>
      <c r="DP207" s="2">
        <f t="shared" si="246"/>
        <v>0.11918951132299678</v>
      </c>
      <c r="DQ207" s="2"/>
      <c r="DR207" s="2">
        <f t="shared" si="247"/>
        <v>4.0638606676342484</v>
      </c>
      <c r="DS207" s="2">
        <f t="shared" si="248"/>
        <v>3.5199403987849789</v>
      </c>
      <c r="DT207" s="2" t="e">
        <v>#N/A</v>
      </c>
      <c r="DU207" s="2" t="e">
        <v>#N/A</v>
      </c>
      <c r="DV207" s="2">
        <f t="shared" si="346"/>
        <v>2.564102564102555</v>
      </c>
      <c r="DW207" s="2">
        <f t="shared" si="249"/>
        <v>-4.7730829420970178</v>
      </c>
      <c r="DX207" s="2">
        <f t="shared" si="250"/>
        <v>12.289156626506026</v>
      </c>
      <c r="DY207" s="2">
        <f t="shared" si="251"/>
        <v>3.3240997229916802</v>
      </c>
      <c r="DZ207" s="2">
        <f t="shared" si="252"/>
        <v>5.0824175824175866</v>
      </c>
      <c r="EA207" s="2">
        <f t="shared" si="319"/>
        <v>9.4095940959409532</v>
      </c>
      <c r="EB207" s="2">
        <f t="shared" si="319"/>
        <v>2.2368421052631593</v>
      </c>
      <c r="EC207" s="2">
        <f t="shared" si="319"/>
        <v>5.0000000000000044</v>
      </c>
      <c r="ED207" s="2">
        <f t="shared" si="319"/>
        <v>-2.8155339805825297</v>
      </c>
      <c r="EE207" s="2" t="e">
        <f t="shared" si="319"/>
        <v>#N/A</v>
      </c>
      <c r="EF207" s="2">
        <f t="shared" si="293"/>
        <v>-1.3539651837524258</v>
      </c>
      <c r="EG207" s="2">
        <f t="shared" si="293"/>
        <v>1.648998822143688</v>
      </c>
      <c r="EH207" s="2">
        <f t="shared" si="293"/>
        <v>-6.151537884471125</v>
      </c>
      <c r="EI207" s="2">
        <f t="shared" ref="EI207:EQ235" si="361">100*((AR207/AR195)-1)</f>
        <v>2.1306818181818121</v>
      </c>
      <c r="EJ207" s="2">
        <f t="shared" si="361"/>
        <v>2.4350649350649345</v>
      </c>
      <c r="EK207" s="2">
        <f t="shared" si="361"/>
        <v>-4.7730829420970178</v>
      </c>
      <c r="EL207" s="2">
        <f t="shared" si="361"/>
        <v>6.4569536423841001</v>
      </c>
      <c r="EM207" s="2">
        <f t="shared" si="361"/>
        <v>-0.59594755661501742</v>
      </c>
      <c r="EN207" s="2">
        <f t="shared" si="361"/>
        <v>2.7210884353741527</v>
      </c>
      <c r="EO207" s="2">
        <f t="shared" si="361"/>
        <v>3.3240997229916802</v>
      </c>
      <c r="EP207" s="2">
        <f t="shared" si="361"/>
        <v>-2.8792912513842639</v>
      </c>
      <c r="EQ207" s="2">
        <f t="shared" si="361"/>
        <v>-1.1055276381909507</v>
      </c>
      <c r="ER207" s="2">
        <f t="shared" si="347"/>
        <v>5.0000000000000044</v>
      </c>
      <c r="ES207" s="2">
        <f t="shared" si="347"/>
        <v>3.2033426183843972</v>
      </c>
      <c r="ET207" s="2">
        <f t="shared" si="347"/>
        <v>4.695431472081224</v>
      </c>
      <c r="EU207" s="2">
        <f t="shared" si="331"/>
        <v>2.9</v>
      </c>
      <c r="EV207" s="2">
        <f t="shared" si="331"/>
        <v>2.2000000000000002</v>
      </c>
      <c r="EW207" s="2">
        <f t="shared" si="253"/>
        <v>7.7712609970674418</v>
      </c>
      <c r="EX207" s="2">
        <f t="shared" si="253"/>
        <v>3.8359788359788372</v>
      </c>
      <c r="EY207" s="2">
        <f t="shared" si="254"/>
        <v>55.303963980470371</v>
      </c>
      <c r="EZ207" s="2">
        <f t="shared" si="254"/>
        <v>14.281031674700827</v>
      </c>
      <c r="FA207" s="2">
        <f t="shared" si="255"/>
        <v>32.265446224256266</v>
      </c>
      <c r="FB207" s="2">
        <f t="shared" si="281"/>
        <v>2.541026998411855</v>
      </c>
      <c r="FC207" s="2">
        <f t="shared" si="281"/>
        <v>-0.52301255230126076</v>
      </c>
      <c r="FD207" s="2">
        <f t="shared" si="281"/>
        <v>1.2468827930174564</v>
      </c>
      <c r="FE207" s="2">
        <f t="shared" si="280"/>
        <v>1.6531791907514526</v>
      </c>
      <c r="FF207" s="2">
        <f t="shared" si="280"/>
        <v>1.6847172081829287</v>
      </c>
      <c r="FG207" s="2">
        <f t="shared" si="280"/>
        <v>1.7175572519083859</v>
      </c>
      <c r="FH207" s="2">
        <v>4.7</v>
      </c>
      <c r="FI207" s="2">
        <v>3.9</v>
      </c>
      <c r="FL207" s="2">
        <f t="shared" ref="FL207:FM222" si="362">100*((AVERAGE(H205:H207)/AVERAGE(H202:H204))-1)</f>
        <v>0.46395826092420211</v>
      </c>
      <c r="FM207" s="2">
        <f t="shared" si="362"/>
        <v>0.38156691575004231</v>
      </c>
      <c r="FN207" s="2">
        <f t="shared" ref="FN207:FN270" si="363">100*((AVERAGE(L205:L207)/AVERAGE(L202:L204))-1)</f>
        <v>1.0098082460912927</v>
      </c>
      <c r="FQ207" s="2">
        <f t="shared" ref="FQ207:FR222" si="364">100*((AVERAGE(H205:H207)/AVERAGE(H202:H204))^4-1)</f>
        <v>1.86878847426033</v>
      </c>
      <c r="FR207" s="2">
        <f t="shared" si="364"/>
        <v>1.535025504305576</v>
      </c>
      <c r="FS207" s="2">
        <f t="shared" ref="FS207:FS270" si="365">100*((AVERAGE(L205:L207)/AVERAGE(L202:L204))^4-1)</f>
        <v>4.1008286715263687</v>
      </c>
      <c r="FT207" s="2">
        <f t="shared" ref="FT207:FU222" si="366">100*((AVERAGE(CH205:CH207)/AVERAGE(CH202:CH204))^4-1)</f>
        <v>1.8076789648170832</v>
      </c>
      <c r="FU207" s="2">
        <f t="shared" si="366"/>
        <v>1.3147616283780694</v>
      </c>
      <c r="FX207" s="2">
        <f t="shared" si="322"/>
        <v>2.3190394258618463</v>
      </c>
      <c r="FY207" s="2">
        <f t="shared" si="322"/>
        <v>1.7370048472698185</v>
      </c>
      <c r="FZ207" s="2">
        <f t="shared" si="242"/>
        <v>4.4660013779140195</v>
      </c>
      <c r="GA207" s="2">
        <f t="shared" si="323"/>
        <v>2.3032092668352933</v>
      </c>
      <c r="GB207" s="2">
        <f t="shared" si="323"/>
        <v>1.2395092186059609</v>
      </c>
      <c r="GE207" s="2"/>
      <c r="GF207" s="2"/>
      <c r="GG207" s="2">
        <f t="shared" si="325"/>
        <v>41.716159284536026</v>
      </c>
      <c r="GH207" s="2">
        <f t="shared" si="325"/>
        <v>10.884638739300566</v>
      </c>
      <c r="GI207" s="2">
        <f t="shared" si="260"/>
        <v>28.24427480916032</v>
      </c>
      <c r="GJ207" s="2">
        <f t="shared" si="261"/>
        <v>4.0756914119359555</v>
      </c>
      <c r="GK207" s="2">
        <v>4.7</v>
      </c>
      <c r="GN207" s="2">
        <f t="shared" si="320"/>
        <v>0.10000000000000009</v>
      </c>
      <c r="GQ207" s="2">
        <f t="shared" si="294"/>
        <v>0</v>
      </c>
      <c r="GT207" s="27">
        <f t="shared" ca="1" si="305"/>
        <v>101.91176470588235</v>
      </c>
      <c r="GU207" s="27">
        <f t="shared" ca="1" si="306"/>
        <v>103.65853658536585</v>
      </c>
      <c r="GV207" s="27">
        <f t="shared" ca="1" si="306"/>
        <v>104.48430493273541</v>
      </c>
      <c r="GW207" s="27">
        <f t="shared" ca="1" si="307"/>
        <v>99.88109393579073</v>
      </c>
      <c r="GX207" s="27">
        <f t="shared" ca="1" si="307"/>
        <v>101.99146514935988</v>
      </c>
      <c r="GY207" s="27">
        <f t="shared" ca="1" si="308"/>
        <v>100.90439276485787</v>
      </c>
      <c r="GZ207" s="27">
        <f t="shared" ca="1" si="309"/>
        <v>86.569343065693431</v>
      </c>
      <c r="HA207" s="27">
        <f t="shared" ca="1" si="310"/>
        <v>97.708674304418992</v>
      </c>
      <c r="HB207" s="27">
        <f t="shared" ca="1" si="310"/>
        <v>102.36220472440945</v>
      </c>
      <c r="HC207" s="27">
        <f t="shared" ca="1" si="310"/>
        <v>96.293375394321771</v>
      </c>
      <c r="HD207" s="27">
        <f t="shared" ca="1" si="303"/>
        <v>96.202531645569607</v>
      </c>
      <c r="HE207" s="27">
        <f t="shared" ca="1" si="311"/>
        <v>99.760765550239228</v>
      </c>
      <c r="HG207" s="27">
        <f t="shared" ca="1" si="312"/>
        <v>100.44313146233381</v>
      </c>
      <c r="HH207" s="27">
        <f t="shared" ca="1" si="313"/>
        <v>101.37362637362637</v>
      </c>
      <c r="HI207" s="27">
        <f t="shared" ca="1" si="313"/>
        <v>107.4698795180723</v>
      </c>
      <c r="HJ207" s="27">
        <f t="shared" ca="1" si="314"/>
        <v>100.23837902264599</v>
      </c>
      <c r="HK207" s="27">
        <f t="shared" ca="1" si="314"/>
        <v>102.03193033381712</v>
      </c>
      <c r="HL207" s="27">
        <f t="shared" ca="1" si="315"/>
        <v>101.0443864229765</v>
      </c>
      <c r="HM207" s="27">
        <f t="shared" ca="1" si="316"/>
        <v>126.38376383763837</v>
      </c>
      <c r="HN207" s="27">
        <f t="shared" ca="1" si="317"/>
        <v>99.027552674230151</v>
      </c>
      <c r="HO207" s="27">
        <f t="shared" ca="1" si="317"/>
        <v>102.97297297297298</v>
      </c>
      <c r="HP207" s="27">
        <f t="shared" ca="1" si="317"/>
        <v>98.985167837626847</v>
      </c>
      <c r="HQ207" s="27">
        <f t="shared" ca="1" si="304"/>
        <v>104.4471153846154</v>
      </c>
      <c r="HR207" s="27">
        <f t="shared" ca="1" si="318"/>
        <v>94.073518379594901</v>
      </c>
      <c r="HT207" s="27">
        <f t="shared" ca="1" si="348"/>
        <v>151.42994422729311</v>
      </c>
      <c r="HU207" s="27">
        <f t="shared" ca="1" si="348"/>
        <v>27.730720572797502</v>
      </c>
      <c r="HV207" s="27">
        <f t="shared" ca="1" si="348"/>
        <v>27.036915245542612</v>
      </c>
      <c r="HW207" s="27">
        <f t="shared" ca="1" si="349"/>
        <v>528.32757701109506</v>
      </c>
      <c r="HX207" s="27">
        <f t="shared" ca="1" si="349"/>
        <v>472.09848887451193</v>
      </c>
      <c r="HY207" s="27">
        <f t="shared" ref="HY207:HY270" ca="1" si="367">1000*GY195/$GY195</f>
        <v>1000</v>
      </c>
      <c r="HZ207" s="27">
        <f t="shared" ca="1" si="350"/>
        <v>5.735848008443976</v>
      </c>
      <c r="IA207" s="27">
        <f t="shared" ca="1" si="350"/>
        <v>15.625217320862181</v>
      </c>
      <c r="IB207" s="27">
        <f t="shared" ca="1" si="350"/>
        <v>18.201159154161765</v>
      </c>
      <c r="IC207" s="27">
        <f t="shared" ca="1" si="350"/>
        <v>51.199983681462136</v>
      </c>
      <c r="ID207" s="27">
        <f t="shared" ca="1" si="350"/>
        <v>31.454835248661961</v>
      </c>
      <c r="IE207" s="27">
        <f t="shared" ca="1" si="350"/>
        <v>19.703405118734945</v>
      </c>
      <c r="IG207" s="28">
        <f t="shared" ca="1" si="351"/>
        <v>0.36072647199686331</v>
      </c>
      <c r="IH207" s="28">
        <f t="shared" ca="1" si="351"/>
        <v>0.13790378694651997</v>
      </c>
      <c r="II207" s="28">
        <f t="shared" ca="1" si="351"/>
        <v>0.32883437475383304</v>
      </c>
      <c r="IJ207" s="28">
        <f t="shared" ca="1" si="352"/>
        <v>6.1542935436844609E-2</v>
      </c>
      <c r="IK207" s="24">
        <f t="shared" ref="IK207:IK270" ca="1" si="368">+IJ207-IG207-IH207-II207</f>
        <v>-0.76592169826037171</v>
      </c>
      <c r="IL207" s="28">
        <f t="shared" ca="1" si="353"/>
        <v>1.8929616159164639</v>
      </c>
      <c r="IM207" s="28">
        <f t="shared" ref="IM207:IM270" ca="1" si="369">$HL207/100*(GY207-100)*1000/1000+(HL207-100)*HY207/$HY207</f>
        <v>1.9582245430809333</v>
      </c>
      <c r="IN207" s="3">
        <f t="shared" ref="IN207:IN270" ca="1" si="370">+IG207+IH207+II207+IK207+IL207</f>
        <v>1.9545045513533086</v>
      </c>
      <c r="IO207" s="2">
        <f t="shared" si="256"/>
        <v>2</v>
      </c>
      <c r="IQ207" s="2">
        <f t="shared" ca="1" si="354"/>
        <v>0.82746463369721635</v>
      </c>
      <c r="IS207" s="3">
        <f t="shared" ca="1" si="355"/>
        <v>7.6183298276914502E-3</v>
      </c>
      <c r="IT207" s="3">
        <f t="shared" ca="1" si="356"/>
        <v>1.251586196311899E-2</v>
      </c>
      <c r="IU207" s="3">
        <f t="shared" si="357"/>
        <v>0.10000000000000009</v>
      </c>
      <c r="IV207" s="3">
        <f t="shared" ca="1" si="358"/>
        <v>7.9865808209189648E-2</v>
      </c>
      <c r="IX207" s="28">
        <f ca="1">$HL207/100*(GZ207-100)*AL207/1000+(HM207-100)*HZ207/$HY207</f>
        <v>4.276586012861408E-2</v>
      </c>
      <c r="IY207" s="28">
        <f ca="1">$HL207/100*(HA207-100)*AM207/1000+(HN207-100)*IA207/$HY207</f>
        <v>-6.1499820599281725E-2</v>
      </c>
      <c r="IZ207" s="28">
        <f ca="1">$HL207/100*(HB207-100)*AN207/1000+(HO207-100)*IB207/$HY207</f>
        <v>9.7075309099116408E-2</v>
      </c>
      <c r="JA207" s="28">
        <f ca="1">$HL207/100*(HC207-100)*AO207/1000+(HP207-100)*IC207/$HY207</f>
        <v>-0.25420753900270288</v>
      </c>
      <c r="JB207" s="28">
        <f ca="1">$HL207/100*(HD207-100)*AP207/1000+(HQ207-100)*ID207/$HY207</f>
        <v>4.395506679634506E-2</v>
      </c>
      <c r="JC207" s="28">
        <f ca="1">$HL207/100*(HE207-100)*AQ207/1000+(HR207-100)*IE207/$HY207</f>
        <v>-0.12088132898742206</v>
      </c>
      <c r="JE207" s="3">
        <f t="shared" ca="1" si="328"/>
        <v>-1.1557192483629297E-2</v>
      </c>
      <c r="JF207" s="3">
        <f t="shared" ca="1" si="328"/>
        <v>1.3022759368355057E-2</v>
      </c>
      <c r="JG207" s="3">
        <f t="shared" ca="1" si="328"/>
        <v>-1.4548166415917496E-4</v>
      </c>
      <c r="JH207" s="3">
        <f t="shared" ca="1" si="326"/>
        <v>4.2740534071400826E-2</v>
      </c>
      <c r="JI207" s="3">
        <f t="shared" ca="1" si="326"/>
        <v>1.6567779997007578E-2</v>
      </c>
      <c r="JJ207" s="3">
        <f t="shared" ca="1" si="326"/>
        <v>9.8434916514782561E-3</v>
      </c>
      <c r="JK207" s="3">
        <f>IO207-IO206</f>
        <v>0.10000000000000009</v>
      </c>
      <c r="JL207" s="3">
        <f t="shared" ca="1" si="359"/>
        <v>0.11170267414778856</v>
      </c>
      <c r="JN207" s="10">
        <f>COUNTIF(EI207:ET207,"&gt;2")</f>
        <v>8</v>
      </c>
      <c r="JP207" s="2">
        <f>AVERAGE(CS207,CS195,CS183,CS171,CS159,CS147,CS135,CS123,CS111,CS99)</f>
        <v>2.9272203870286211E-2</v>
      </c>
      <c r="JQ207" s="2">
        <f>CS207-JP207</f>
        <v>-2.9272203870286211E-2</v>
      </c>
      <c r="JR207" s="2">
        <f>AVERAGE(CT207,CT195,CT183,CT171,CT159,CT147,CT135,CT123,CT111,CT99)</f>
        <v>4.983944083829184E-4</v>
      </c>
      <c r="JS207" s="2">
        <f>CT207-JR207</f>
        <v>-4.983944083829184E-4</v>
      </c>
      <c r="KH207" s="2">
        <f>(DN207*$DN$4)+(FB207*$FB$3)+(FC207*$FC$3)+(FD207*$FD$3)+(FE207*$FE$3)+(FF207*$FF$3)+(FG207*$FG$3)</f>
        <v>1.8482763469842487</v>
      </c>
      <c r="KI207" s="2">
        <f>F207-KH207</f>
        <v>0.1517236530157513</v>
      </c>
      <c r="KJ207" s="2">
        <f>MAX(DN207,FB207:FG207)</f>
        <v>2.541026998411855</v>
      </c>
      <c r="KK207" s="2">
        <f>MIN(DN207,FB207:FG207)</f>
        <v>-0.52301255230126076</v>
      </c>
      <c r="KL207" s="2">
        <f t="shared" si="257"/>
        <v>3.0640395507131157</v>
      </c>
      <c r="KO207" s="2">
        <f>BO207</f>
        <v>101.75</v>
      </c>
      <c r="KP207" s="2">
        <f>100*((BO201/BO189)-1)</f>
        <v>3.6609060231107549</v>
      </c>
      <c r="KQ207" s="2">
        <f t="shared" si="263"/>
        <v>3.6609060231107549</v>
      </c>
      <c r="KR207" s="2">
        <f>100*((BO195/BO183)-1)</f>
        <v>6.7101584342963649</v>
      </c>
      <c r="KS207" s="2">
        <f t="shared" si="274"/>
        <v>6.7101584342963649</v>
      </c>
      <c r="KT207" s="3">
        <f>BP207</f>
        <v>1.8179000000000001</v>
      </c>
      <c r="KU207" s="3">
        <f>BQ207</f>
        <v>54.354545454545452</v>
      </c>
      <c r="KV207" s="3">
        <f t="shared" si="339"/>
        <v>29.899634443338716</v>
      </c>
      <c r="KW207" s="2">
        <f t="shared" si="332"/>
        <v>76.276911084901585</v>
      </c>
      <c r="KX207" s="2">
        <f t="shared" si="332"/>
        <v>54.697497821815119</v>
      </c>
      <c r="LA207">
        <v>2</v>
      </c>
      <c r="LB207">
        <v>0</v>
      </c>
      <c r="LE207" s="2" t="e">
        <v>#N/A</v>
      </c>
      <c r="LF207" s="2" t="e">
        <v>#N/A</v>
      </c>
      <c r="LG207" s="2" t="e">
        <v>#N/A</v>
      </c>
      <c r="LH207" s="2" t="e">
        <v>#N/A</v>
      </c>
      <c r="LI207" s="2" t="e">
        <v>#N/A</v>
      </c>
      <c r="LJ207" s="2" t="e">
        <v>#N/A</v>
      </c>
      <c r="LK207" s="2">
        <v>91.661570469590131</v>
      </c>
      <c r="LL207" s="2" t="e">
        <v>#N/A</v>
      </c>
      <c r="LM207" s="2" t="e">
        <v>#N/A</v>
      </c>
      <c r="LN207" s="2">
        <v>83.046935993013875</v>
      </c>
      <c r="LO207" s="2">
        <v>59.722241521163845</v>
      </c>
      <c r="LP207" s="2">
        <v>70.151490669002939</v>
      </c>
      <c r="LQ207" s="2" t="e">
        <v>#N/A</v>
      </c>
      <c r="LR207" s="2" t="e">
        <v>#N/A</v>
      </c>
      <c r="LS207" s="2" t="e">
        <v>#N/A</v>
      </c>
      <c r="LT207" s="2" t="e">
        <v>#N/A</v>
      </c>
      <c r="LU207" s="2" t="e">
        <v>#N/A</v>
      </c>
      <c r="LV207" s="2" t="e">
        <v>#N/A</v>
      </c>
      <c r="LW207" s="2" t="e">
        <v>#N/A</v>
      </c>
      <c r="LX207" s="2" t="e">
        <v>#N/A</v>
      </c>
      <c r="LY207" s="2">
        <v>82.077288326167235</v>
      </c>
      <c r="LZ207" s="2" t="e">
        <v>#N/A</v>
      </c>
      <c r="MA207" s="2" t="e">
        <v>#N/A</v>
      </c>
      <c r="MB207" s="2" t="e">
        <v>#N/A</v>
      </c>
      <c r="MC207" s="2" t="e">
        <v>#N/A</v>
      </c>
      <c r="MD207" s="2" t="e">
        <v>#N/A</v>
      </c>
      <c r="ME207" s="2" t="e">
        <v>#N/A</v>
      </c>
      <c r="MF207" s="2" t="e">
        <v>#N/A</v>
      </c>
      <c r="MG207" s="2" t="e">
        <v>#N/A</v>
      </c>
      <c r="MH207" s="2">
        <v>77.6529398101152</v>
      </c>
      <c r="MI207" s="2" t="e">
        <v>#N/A</v>
      </c>
      <c r="MJ207" s="2" t="e">
        <v>#N/A</v>
      </c>
      <c r="MK207" s="2" t="e">
        <v>#N/A</v>
      </c>
      <c r="ML207" s="2" t="e">
        <v>#N/A</v>
      </c>
      <c r="MM207" s="2" t="e">
        <v>#N/A</v>
      </c>
      <c r="MN207" s="2" t="e">
        <v>#N/A</v>
      </c>
      <c r="MO207" s="2" t="e">
        <v>#N/A</v>
      </c>
      <c r="MP207" s="2">
        <v>53.015019261412675</v>
      </c>
      <c r="MQ207" s="2" t="e">
        <v>#N/A</v>
      </c>
      <c r="MR207" s="2" t="e">
        <v>#N/A</v>
      </c>
      <c r="MS207" s="10" t="e">
        <v>#N/A</v>
      </c>
      <c r="MT207" s="2" t="e">
        <v>#N/A</v>
      </c>
      <c r="MU207" s="2" t="e">
        <v>#N/A</v>
      </c>
      <c r="MV207" s="2" t="e">
        <v>#N/A</v>
      </c>
      <c r="MX207" s="22" t="e">
        <v>#N/A</v>
      </c>
      <c r="MY207" s="22" t="e">
        <v>#N/A</v>
      </c>
      <c r="MZ207" s="22" t="e">
        <v>#N/A</v>
      </c>
      <c r="NA207" s="22" t="e">
        <v>#N/A</v>
      </c>
      <c r="NB207" s="22" t="e">
        <v>#N/A</v>
      </c>
      <c r="NC207" s="22" t="e">
        <v>#N/A</v>
      </c>
      <c r="ND207" s="22">
        <v>1</v>
      </c>
      <c r="NE207" s="22" t="e">
        <v>#N/A</v>
      </c>
      <c r="NF207" s="22" t="e">
        <v>#N/A</v>
      </c>
      <c r="NG207" s="22">
        <v>2</v>
      </c>
      <c r="NH207" s="23">
        <v>8</v>
      </c>
      <c r="NI207" s="22">
        <v>24</v>
      </c>
      <c r="NJ207" s="22" t="e">
        <v>#N/A</v>
      </c>
      <c r="NK207" s="22" t="e">
        <v>#N/A</v>
      </c>
      <c r="NL207" s="23" t="e">
        <v>#N/A</v>
      </c>
      <c r="NM207" s="3" t="e">
        <v>#N/A</v>
      </c>
      <c r="NN207" s="22" t="e">
        <v>#N/A</v>
      </c>
      <c r="NO207" s="22" t="e">
        <v>#N/A</v>
      </c>
      <c r="NP207" s="22" t="e">
        <v>#N/A</v>
      </c>
      <c r="NQ207" s="22" t="e">
        <v>#N/A</v>
      </c>
      <c r="NR207" s="23">
        <v>1</v>
      </c>
      <c r="NS207" s="22" t="e">
        <v>#N/A</v>
      </c>
      <c r="NT207" s="22" t="e">
        <v>#N/A</v>
      </c>
      <c r="NU207" s="23" t="e">
        <v>#N/A</v>
      </c>
      <c r="NV207" s="3" t="e">
        <v>#N/A</v>
      </c>
      <c r="NW207" s="22" t="e">
        <v>#N/A</v>
      </c>
      <c r="NX207" s="22" t="e">
        <v>#N/A</v>
      </c>
      <c r="NY207" s="22" t="e">
        <v>#N/A</v>
      </c>
      <c r="NZ207" s="22" t="e">
        <v>#N/A</v>
      </c>
      <c r="OA207" s="23">
        <v>13</v>
      </c>
      <c r="OB207" s="22" t="e">
        <v>#N/A</v>
      </c>
      <c r="OC207" s="22" t="e">
        <v>#N/A</v>
      </c>
      <c r="OD207" s="22" t="e">
        <v>#N/A</v>
      </c>
      <c r="OE207" s="22" t="e">
        <v>#N/A</v>
      </c>
      <c r="OF207" s="22" t="e">
        <v>#N/A</v>
      </c>
      <c r="OG207" s="22" t="e">
        <v>#N/A</v>
      </c>
      <c r="OH207" s="23" t="e">
        <v>#N/A</v>
      </c>
      <c r="OI207" s="22">
        <v>2</v>
      </c>
      <c r="OJ207" s="22" t="e">
        <v>#N/A</v>
      </c>
      <c r="OK207" s="22" t="e">
        <v>#N/A</v>
      </c>
      <c r="OL207" s="22" t="e">
        <v>#N/A</v>
      </c>
      <c r="OM207" s="23" t="e">
        <v>#N/A</v>
      </c>
      <c r="ON207" s="22" t="e">
        <v>#N/A</v>
      </c>
      <c r="OO207" s="22" t="e">
        <v>#N/A</v>
      </c>
      <c r="OQ207">
        <f t="shared" si="258"/>
        <v>-5</v>
      </c>
      <c r="OR207" s="23" t="e">
        <f t="shared" ca="1" si="321"/>
        <v>#N/A</v>
      </c>
      <c r="OS207" s="23" t="e">
        <f t="shared" ca="1" si="321"/>
        <v>#N/A</v>
      </c>
      <c r="OT207" s="23" t="e">
        <f t="shared" ca="1" si="321"/>
        <v>#N/A</v>
      </c>
      <c r="OU207" s="23" t="e">
        <f t="shared" ca="1" si="321"/>
        <v>#N/A</v>
      </c>
      <c r="OV207" s="23" t="e">
        <f t="shared" ca="1" si="321"/>
        <v>#N/A</v>
      </c>
      <c r="OW207" s="23" t="e">
        <f t="shared" ca="1" si="321"/>
        <v>#N/A</v>
      </c>
      <c r="OX207" s="23">
        <f t="shared" ca="1" si="321"/>
        <v>1.0091950024069436</v>
      </c>
      <c r="OY207" s="23" t="e">
        <f t="shared" ca="1" si="321"/>
        <v>#N/A</v>
      </c>
      <c r="OZ207" s="23" t="e">
        <f t="shared" ca="1" si="321"/>
        <v>#N/A</v>
      </c>
      <c r="PA207" s="23">
        <f t="shared" ca="1" si="295"/>
        <v>1.0152836420439746</v>
      </c>
      <c r="PB207" s="23">
        <f t="shared" ca="1" si="295"/>
        <v>1.0261573961178769</v>
      </c>
      <c r="PC207" s="23">
        <f t="shared" ca="1" si="295"/>
        <v>1.0257235268663847</v>
      </c>
      <c r="PD207" s="23" t="e">
        <f t="shared" ca="1" si="295"/>
        <v>#N/A</v>
      </c>
      <c r="PE207" s="23" t="e">
        <f t="shared" ca="1" si="295"/>
        <v>#N/A</v>
      </c>
      <c r="PF207" s="23" t="e">
        <f t="shared" ca="1" si="295"/>
        <v>#N/A</v>
      </c>
      <c r="PG207" s="23" t="e">
        <f t="shared" ca="1" si="295"/>
        <v>#N/A</v>
      </c>
      <c r="PH207" s="23" t="e">
        <f t="shared" ca="1" si="295"/>
        <v>#N/A</v>
      </c>
      <c r="PI207" s="23" t="e">
        <f t="shared" ca="1" si="295"/>
        <v>#N/A</v>
      </c>
      <c r="PJ207" s="23" t="e">
        <f t="shared" ca="1" si="295"/>
        <v>#N/A</v>
      </c>
      <c r="PK207" s="23" t="e">
        <f t="shared" ca="1" si="295"/>
        <v>#N/A</v>
      </c>
      <c r="PL207" s="23">
        <f t="shared" ca="1" si="295"/>
        <v>1.0219808890367137</v>
      </c>
      <c r="PM207" s="23" t="e">
        <f t="shared" ca="1" si="324"/>
        <v>#N/A</v>
      </c>
      <c r="PN207" s="23" t="e">
        <f t="shared" ca="1" si="324"/>
        <v>#N/A</v>
      </c>
      <c r="PO207" s="23" t="e">
        <f t="shared" ca="1" si="324"/>
        <v>#N/A</v>
      </c>
      <c r="PP207" s="23" t="e">
        <f t="shared" ca="1" si="324"/>
        <v>#N/A</v>
      </c>
      <c r="PQ207" s="23" t="e">
        <f t="shared" ca="1" si="324"/>
        <v>#N/A</v>
      </c>
      <c r="PR207" s="23" t="e">
        <f t="shared" ca="1" si="324"/>
        <v>#N/A</v>
      </c>
      <c r="PS207" s="23" t="e">
        <f t="shared" ca="1" si="340"/>
        <v>#N/A</v>
      </c>
      <c r="PT207" s="23" t="e">
        <f t="shared" ca="1" si="340"/>
        <v>#N/A</v>
      </c>
      <c r="PU207" s="23">
        <f t="shared" ca="1" si="340"/>
        <v>1.0107204832708232</v>
      </c>
      <c r="PV207" s="23" t="e">
        <f t="shared" ca="1" si="340"/>
        <v>#N/A</v>
      </c>
      <c r="PW207" s="23" t="e">
        <f t="shared" ca="1" si="340"/>
        <v>#N/A</v>
      </c>
      <c r="PX207" s="23" t="e">
        <f t="shared" ca="1" si="340"/>
        <v>#N/A</v>
      </c>
      <c r="PY207" s="23" t="e">
        <f t="shared" ca="1" si="292"/>
        <v>#N/A</v>
      </c>
      <c r="PZ207" s="23" t="e">
        <f t="shared" ca="1" si="292"/>
        <v>#N/A</v>
      </c>
      <c r="QA207" s="23" t="e">
        <f t="shared" ca="1" si="292"/>
        <v>#N/A</v>
      </c>
      <c r="QB207" s="23" t="e">
        <f t="shared" ca="1" si="292"/>
        <v>#N/A</v>
      </c>
      <c r="QC207" s="23">
        <f t="shared" ca="1" si="292"/>
        <v>1.0223799259168804</v>
      </c>
      <c r="QD207" s="23" t="e">
        <f t="shared" ca="1" si="292"/>
        <v>#N/A</v>
      </c>
      <c r="QE207" s="23" t="e">
        <f t="shared" ca="1" si="292"/>
        <v>#N/A</v>
      </c>
      <c r="QF207" s="23" t="e">
        <f t="shared" ca="1" si="292"/>
        <v>#N/A</v>
      </c>
      <c r="QG207" s="23" t="e">
        <f t="shared" ca="1" si="327"/>
        <v>#N/A</v>
      </c>
      <c r="QH207" s="23" t="e">
        <f t="shared" ca="1" si="327"/>
        <v>#N/A</v>
      </c>
      <c r="QI207" s="23" t="e">
        <f t="shared" ca="1" si="327"/>
        <v>#N/A</v>
      </c>
      <c r="QJ207" s="26" t="e">
        <f t="shared" ca="1" si="344"/>
        <v>#N/A</v>
      </c>
    </row>
    <row r="208" spans="1:452" x14ac:dyDescent="0.35">
      <c r="A208" t="s">
        <v>1273</v>
      </c>
      <c r="B208" s="21">
        <v>38534</v>
      </c>
      <c r="C208" t="s">
        <v>828</v>
      </c>
      <c r="D208" s="2">
        <v>79.5</v>
      </c>
      <c r="E208" s="2">
        <v>78.2</v>
      </c>
      <c r="F208" s="2">
        <v>2.2999999999999998</v>
      </c>
      <c r="G208" s="2">
        <v>82.5</v>
      </c>
      <c r="H208" s="2">
        <v>78.293138849260146</v>
      </c>
      <c r="I208" s="2">
        <v>82.64455704452071</v>
      </c>
      <c r="J208" s="2">
        <v>83.3</v>
      </c>
      <c r="K208" s="2">
        <v>72.5</v>
      </c>
      <c r="L208" s="2">
        <v>72.131214916530809</v>
      </c>
      <c r="M208" s="2">
        <v>77.599999999999994</v>
      </c>
      <c r="N208" s="2">
        <v>79</v>
      </c>
      <c r="O208" s="2">
        <v>70.900000000000006</v>
      </c>
      <c r="P208" s="2">
        <v>68.7</v>
      </c>
      <c r="Q208" s="2">
        <v>116.7</v>
      </c>
      <c r="R208" s="2">
        <v>76.5</v>
      </c>
      <c r="S208" s="2">
        <v>79</v>
      </c>
      <c r="T208" s="2">
        <v>46.8</v>
      </c>
      <c r="U208" s="2">
        <v>71.7</v>
      </c>
      <c r="V208" s="2">
        <v>77.400000000000006</v>
      </c>
      <c r="W208" s="2">
        <v>39.9</v>
      </c>
      <c r="X208" s="2">
        <v>100.7</v>
      </c>
      <c r="Y208" s="2" t="e">
        <v>#N/A</v>
      </c>
      <c r="Z208" s="2">
        <v>52.3</v>
      </c>
      <c r="AA208" s="2">
        <v>86.5</v>
      </c>
      <c r="AB208" s="2">
        <v>123.9</v>
      </c>
      <c r="AC208" s="2">
        <v>116.7</v>
      </c>
      <c r="AD208" s="2">
        <v>79.099999999999994</v>
      </c>
      <c r="AE208" s="2">
        <v>116.8</v>
      </c>
      <c r="AF208" s="2">
        <v>83.3</v>
      </c>
      <c r="AG208" s="22">
        <v>536</v>
      </c>
      <c r="AH208" s="22">
        <v>464</v>
      </c>
      <c r="AI208" s="22">
        <v>152</v>
      </c>
      <c r="AJ208" s="22">
        <v>27</v>
      </c>
      <c r="AK208" s="22">
        <v>28</v>
      </c>
      <c r="AL208" s="22">
        <v>8</v>
      </c>
      <c r="AM208" s="22">
        <v>20</v>
      </c>
      <c r="AN208" s="22">
        <v>18</v>
      </c>
      <c r="AO208" s="22">
        <v>54</v>
      </c>
      <c r="AP208" s="22">
        <v>25</v>
      </c>
      <c r="AQ208" s="22">
        <v>17</v>
      </c>
      <c r="AR208" s="2">
        <v>71.099999999999994</v>
      </c>
      <c r="AS208" s="2">
        <v>63.2</v>
      </c>
      <c r="AT208" s="2">
        <v>116.7</v>
      </c>
      <c r="AU208" s="2">
        <v>64.599999999999994</v>
      </c>
      <c r="AV208" s="2">
        <v>82.6</v>
      </c>
      <c r="AW208" s="2">
        <v>76.099999999999994</v>
      </c>
      <c r="AX208" s="2">
        <v>76.5</v>
      </c>
      <c r="AY208" s="2">
        <v>87</v>
      </c>
      <c r="AZ208" s="2">
        <v>97.9</v>
      </c>
      <c r="BA208" s="2">
        <v>39.9</v>
      </c>
      <c r="BB208" s="2">
        <v>74.3</v>
      </c>
      <c r="BC208" s="2">
        <v>83.2</v>
      </c>
      <c r="BD208" s="3" t="e">
        <v>#N/A</v>
      </c>
      <c r="BE208" s="3" t="e">
        <v>#N/A</v>
      </c>
      <c r="BF208" s="3" t="e">
        <v>#N/A</v>
      </c>
      <c r="BG208" s="3" t="e">
        <v>#N/A</v>
      </c>
      <c r="BH208" s="3" t="e">
        <v>#N/A</v>
      </c>
      <c r="BI208" s="2">
        <v>192.2</v>
      </c>
      <c r="BJ208" s="2">
        <v>2.9</v>
      </c>
      <c r="BK208" s="2">
        <v>2.4</v>
      </c>
      <c r="BL208" s="2">
        <v>74.400000000000006</v>
      </c>
      <c r="BM208" s="2">
        <v>79.3</v>
      </c>
      <c r="BN208" s="10">
        <v>383</v>
      </c>
      <c r="BO208" s="3">
        <v>98.82</v>
      </c>
      <c r="BP208" s="22">
        <v>1.7508999999999999</v>
      </c>
      <c r="BQ208" s="3">
        <v>57.519999999999996</v>
      </c>
      <c r="BR208" s="23">
        <v>7.6434999999999986</v>
      </c>
      <c r="BS208" s="2">
        <v>61</v>
      </c>
      <c r="BT208" s="3">
        <v>61.94</v>
      </c>
      <c r="BU208" s="2">
        <v>1.3</v>
      </c>
      <c r="BV208" s="2">
        <v>2.1</v>
      </c>
      <c r="BW208" s="2">
        <v>5.2</v>
      </c>
      <c r="BX208" s="2">
        <v>3.9</v>
      </c>
      <c r="BY208" s="23">
        <v>194.9</v>
      </c>
      <c r="BZ208" s="2">
        <v>95</v>
      </c>
      <c r="CA208" s="2">
        <v>81.400000000000006</v>
      </c>
      <c r="CB208" s="3">
        <v>87.8</v>
      </c>
      <c r="CC208" s="2">
        <v>84.8</v>
      </c>
      <c r="CD208" s="2">
        <v>106.8</v>
      </c>
      <c r="CE208" s="2">
        <v>95.122507337718673</v>
      </c>
      <c r="CF208" s="3">
        <v>87.856914366903581</v>
      </c>
      <c r="CG208" s="2">
        <v>84.610728182160514</v>
      </c>
      <c r="CH208" s="23">
        <v>200.90301431299912</v>
      </c>
      <c r="CI208" s="3">
        <v>87.574926551568794</v>
      </c>
      <c r="CM208" s="2">
        <f t="shared" si="329"/>
        <v>32.851676280769887</v>
      </c>
      <c r="CN208" s="2">
        <f t="shared" si="329"/>
        <v>4.3654691872751155</v>
      </c>
      <c r="CO208" s="2">
        <f t="shared" si="330"/>
        <v>113.25294710571848</v>
      </c>
      <c r="CR208" s="2">
        <f t="shared" si="333"/>
        <v>0.12594458438286438</v>
      </c>
      <c r="CS208" s="2">
        <f t="shared" si="333"/>
        <v>0.12804097311140658</v>
      </c>
      <c r="CT208" s="2">
        <f t="shared" si="334"/>
        <v>0.12135922330096396</v>
      </c>
      <c r="CU208" s="2">
        <f t="shared" si="334"/>
        <v>0.46777362243187165</v>
      </c>
      <c r="CV208" s="2">
        <f t="shared" si="334"/>
        <v>0.50051218618940729</v>
      </c>
      <c r="CW208" s="2">
        <f t="shared" si="335"/>
        <v>-1.5277777777777699</v>
      </c>
      <c r="CX208" s="2">
        <f t="shared" si="336"/>
        <v>1.1157601115760072</v>
      </c>
      <c r="CY208" s="2">
        <f t="shared" si="244"/>
        <v>3.2679738562091507</v>
      </c>
      <c r="CZ208" s="2">
        <f t="shared" si="341"/>
        <v>0.42918454935621397</v>
      </c>
      <c r="DA208" s="2">
        <f t="shared" si="342"/>
        <v>-0.95923261390886383</v>
      </c>
      <c r="DB208" s="2">
        <f t="shared" si="343"/>
        <v>-0.38610038610038244</v>
      </c>
      <c r="DC208" s="2"/>
      <c r="DF208" s="2">
        <f t="shared" si="337"/>
        <v>5.7599751746043371</v>
      </c>
      <c r="DG208" s="2">
        <f t="shared" si="337"/>
        <v>6.1742742247209659</v>
      </c>
      <c r="DH208" s="2">
        <f t="shared" si="338"/>
        <v>8.5079488059232702</v>
      </c>
      <c r="DI208" s="2">
        <f t="shared" si="360"/>
        <v>-1.6977543094375491</v>
      </c>
      <c r="DJ208" s="2">
        <f t="shared" si="360"/>
        <v>0</v>
      </c>
      <c r="DM208" s="2"/>
      <c r="DN208" s="2">
        <f t="shared" si="245"/>
        <v>2.3560209424083731</v>
      </c>
      <c r="DO208" s="2">
        <f t="shared" si="345"/>
        <v>1.8518518518518516</v>
      </c>
      <c r="DP208" s="2">
        <f t="shared" si="246"/>
        <v>0.36144578313252673</v>
      </c>
      <c r="DQ208" s="2"/>
      <c r="DR208" s="2">
        <f t="shared" si="247"/>
        <v>4.466858789625352</v>
      </c>
      <c r="DS208" s="2">
        <f t="shared" si="248"/>
        <v>3.9995301161874703</v>
      </c>
      <c r="DT208" s="2" t="e">
        <v>#N/A</v>
      </c>
      <c r="DU208" s="2" t="e">
        <v>#N/A</v>
      </c>
      <c r="DV208" s="2">
        <f t="shared" si="346"/>
        <v>1.8678160919540332</v>
      </c>
      <c r="DW208" s="2">
        <f t="shared" si="249"/>
        <v>-4.8123980424143458</v>
      </c>
      <c r="DX208" s="2">
        <f t="shared" si="250"/>
        <v>12.5</v>
      </c>
      <c r="DY208" s="2">
        <f t="shared" si="251"/>
        <v>4.6511627906976827</v>
      </c>
      <c r="DZ208" s="2">
        <f t="shared" si="252"/>
        <v>9.7222222222222321</v>
      </c>
      <c r="EA208" s="2">
        <f t="shared" si="319"/>
        <v>7.9819277108433617</v>
      </c>
      <c r="EB208" s="2">
        <f t="shared" si="319"/>
        <v>1.308900523560208</v>
      </c>
      <c r="EC208" s="2">
        <f t="shared" si="319"/>
        <v>5.0000000000000044</v>
      </c>
      <c r="ED208" s="2">
        <f t="shared" si="319"/>
        <v>-1.4677103718199636</v>
      </c>
      <c r="EE208" s="2" t="e">
        <f t="shared" si="319"/>
        <v>#N/A</v>
      </c>
      <c r="EF208" s="2">
        <f t="shared" si="293"/>
        <v>0.19157088122603305</v>
      </c>
      <c r="EG208" s="2">
        <f t="shared" si="293"/>
        <v>1.6451233842538215</v>
      </c>
      <c r="EH208" s="2">
        <f t="shared" si="293"/>
        <v>-5.8510638297872291</v>
      </c>
      <c r="EI208" s="2">
        <f t="shared" si="361"/>
        <v>1.716738197424883</v>
      </c>
      <c r="EJ208" s="2">
        <f t="shared" si="361"/>
        <v>2.1001615508885463</v>
      </c>
      <c r="EK208" s="2">
        <f t="shared" si="361"/>
        <v>-4.8123980424143458</v>
      </c>
      <c r="EL208" s="2">
        <f t="shared" si="361"/>
        <v>6.7768595041322266</v>
      </c>
      <c r="EM208" s="2">
        <f t="shared" si="361"/>
        <v>0.48661800486617945</v>
      </c>
      <c r="EN208" s="2">
        <f t="shared" si="361"/>
        <v>3.3967391304347894</v>
      </c>
      <c r="EO208" s="2">
        <f t="shared" si="361"/>
        <v>4.6511627906976827</v>
      </c>
      <c r="EP208" s="2">
        <f t="shared" si="361"/>
        <v>-2.5755879059350506</v>
      </c>
      <c r="EQ208" s="2">
        <f t="shared" si="361"/>
        <v>-1.4098690835850913</v>
      </c>
      <c r="ER208" s="2">
        <f t="shared" si="347"/>
        <v>5.0000000000000044</v>
      </c>
      <c r="ES208" s="2">
        <f t="shared" si="347"/>
        <v>3.3379694019471273</v>
      </c>
      <c r="ET208" s="2">
        <f t="shared" si="347"/>
        <v>5.1833122629582951</v>
      </c>
      <c r="EU208" s="2">
        <f t="shared" si="331"/>
        <v>2.9</v>
      </c>
      <c r="EV208" s="2">
        <f t="shared" si="331"/>
        <v>2.4</v>
      </c>
      <c r="EW208" s="2">
        <f t="shared" si="253"/>
        <v>7.9825834542815777</v>
      </c>
      <c r="EX208" s="2">
        <f t="shared" si="253"/>
        <v>4.4795783926218524</v>
      </c>
      <c r="EY208" s="2">
        <f t="shared" si="254"/>
        <v>58.399252297296634</v>
      </c>
      <c r="EZ208" s="2">
        <f t="shared" si="254"/>
        <v>35.657783118758957</v>
      </c>
      <c r="FA208" s="2">
        <f t="shared" si="255"/>
        <v>39.588100686498848</v>
      </c>
      <c r="FB208" s="2">
        <f t="shared" si="281"/>
        <v>3.0671602326811209</v>
      </c>
      <c r="FC208" s="2">
        <f t="shared" si="281"/>
        <v>-0.31479538300104304</v>
      </c>
      <c r="FD208" s="2">
        <f t="shared" si="281"/>
        <v>1.4962593516209433</v>
      </c>
      <c r="FE208" s="2">
        <f t="shared" si="280"/>
        <v>1.6674386289948995</v>
      </c>
      <c r="FF208" s="2">
        <f t="shared" si="280"/>
        <v>2.0457280385078214</v>
      </c>
      <c r="FG208" s="2">
        <f t="shared" si="280"/>
        <v>1.9083969465648831</v>
      </c>
      <c r="FH208" s="2">
        <v>5</v>
      </c>
      <c r="FI208" s="2">
        <v>4.2</v>
      </c>
      <c r="FL208" s="2">
        <f t="shared" si="362"/>
        <v>0.5574070995473912</v>
      </c>
      <c r="FM208" s="2">
        <f t="shared" si="362"/>
        <v>0.51833810777204281</v>
      </c>
      <c r="FN208" s="2">
        <f t="shared" si="363"/>
        <v>1.1393664935508863</v>
      </c>
      <c r="FQ208" s="2">
        <f t="shared" si="364"/>
        <v>2.2483399303539597</v>
      </c>
      <c r="FR208" s="2">
        <f t="shared" si="364"/>
        <v>2.0895286725830076</v>
      </c>
      <c r="FS208" s="2">
        <f t="shared" si="365"/>
        <v>4.6359486499930824</v>
      </c>
      <c r="FT208" s="2">
        <f t="shared" si="366"/>
        <v>1.5593966581133545</v>
      </c>
      <c r="FU208" s="2">
        <f t="shared" si="366"/>
        <v>1.5894204427646219</v>
      </c>
      <c r="FX208" s="2">
        <f t="shared" si="322"/>
        <v>2.3216077521509115</v>
      </c>
      <c r="FY208" s="2">
        <f t="shared" si="322"/>
        <v>1.8198436982744148</v>
      </c>
      <c r="FZ208" s="2">
        <f t="shared" si="242"/>
        <v>4.5534355406461335</v>
      </c>
      <c r="GA208" s="2">
        <f t="shared" si="323"/>
        <v>2.2430009306915188</v>
      </c>
      <c r="GB208" s="2">
        <f t="shared" si="323"/>
        <v>1.2114765436354924</v>
      </c>
      <c r="GE208" s="2"/>
      <c r="GF208" s="2"/>
      <c r="GG208" s="2">
        <f t="shared" si="325"/>
        <v>45.870287065988656</v>
      </c>
      <c r="GH208" s="2">
        <f t="shared" si="325"/>
        <v>15.938323037143531</v>
      </c>
      <c r="GI208" s="2">
        <f t="shared" si="260"/>
        <v>31.738800303720581</v>
      </c>
      <c r="GJ208" s="2">
        <f t="shared" si="261"/>
        <v>4.2512077294685868</v>
      </c>
      <c r="GK208" s="2">
        <v>4.8</v>
      </c>
      <c r="GN208" s="2">
        <f t="shared" si="320"/>
        <v>0.29999999999999982</v>
      </c>
      <c r="GQ208" s="2">
        <f t="shared" si="294"/>
        <v>0.29999999999999982</v>
      </c>
      <c r="GT208" s="27">
        <f t="shared" ca="1" si="305"/>
        <v>101.02941176470588</v>
      </c>
      <c r="GU208" s="27">
        <f t="shared" ca="1" si="306"/>
        <v>107.0460704607046</v>
      </c>
      <c r="GV208" s="27">
        <f t="shared" ca="1" si="306"/>
        <v>104.93273542600896</v>
      </c>
      <c r="GW208" s="27">
        <f t="shared" ca="1" si="307"/>
        <v>99.048751486325799</v>
      </c>
      <c r="GX208" s="27">
        <f t="shared" ca="1" si="307"/>
        <v>103.1294452347084</v>
      </c>
      <c r="GY208" s="27">
        <f t="shared" ca="1" si="308"/>
        <v>101.03359173126614</v>
      </c>
      <c r="GZ208" s="27">
        <f t="shared" ca="1" si="309"/>
        <v>104.67153284671534</v>
      </c>
      <c r="HA208" s="27">
        <f t="shared" ca="1" si="310"/>
        <v>95.499181669394446</v>
      </c>
      <c r="HB208" s="27">
        <f t="shared" ca="1" si="310"/>
        <v>103.8057742782152</v>
      </c>
      <c r="HC208" s="27">
        <f t="shared" ca="1" si="310"/>
        <v>92.113564668769726</v>
      </c>
      <c r="HD208" s="27">
        <f t="shared" ca="1" si="303"/>
        <v>95.857307249712292</v>
      </c>
      <c r="HE208" s="27">
        <f t="shared" ca="1" si="311"/>
        <v>98.803827751196167</v>
      </c>
      <c r="HG208" s="27">
        <f t="shared" ca="1" si="312"/>
        <v>100.74074074074073</v>
      </c>
      <c r="HH208" s="27">
        <f t="shared" ca="1" si="313"/>
        <v>102.49999999999999</v>
      </c>
      <c r="HI208" s="27">
        <f t="shared" ca="1" si="313"/>
        <v>107.21153846153845</v>
      </c>
      <c r="HJ208" s="27">
        <f t="shared" ca="1" si="314"/>
        <v>101.32530120481927</v>
      </c>
      <c r="HK208" s="27">
        <f t="shared" ca="1" si="314"/>
        <v>101.29682997118155</v>
      </c>
      <c r="HL208" s="27">
        <f t="shared" ca="1" si="315"/>
        <v>101.30890052356021</v>
      </c>
      <c r="HM208" s="27">
        <f t="shared" ca="1" si="316"/>
        <v>103.16265060240963</v>
      </c>
      <c r="HN208" s="27">
        <f t="shared" ca="1" si="317"/>
        <v>100.41084634346755</v>
      </c>
      <c r="HO208" s="27">
        <f t="shared" ca="1" si="317"/>
        <v>102.41935483870968</v>
      </c>
      <c r="HP208" s="27">
        <f t="shared" ca="1" si="317"/>
        <v>103.25732899022802</v>
      </c>
      <c r="HQ208" s="27">
        <f t="shared" ca="1" si="304"/>
        <v>108.08457711442787</v>
      </c>
      <c r="HR208" s="27">
        <f t="shared" ca="1" si="318"/>
        <v>95.288753799392097</v>
      </c>
      <c r="HT208" s="27">
        <f t="shared" ca="1" si="348"/>
        <v>151.37783078781871</v>
      </c>
      <c r="HU208" s="27">
        <f t="shared" ca="1" si="348"/>
        <v>27.497783158170698</v>
      </c>
      <c r="HV208" s="27">
        <f t="shared" ca="1" si="348"/>
        <v>27.173012251572654</v>
      </c>
      <c r="HW208" s="27">
        <f t="shared" ca="1" si="349"/>
        <v>524.02839785601464</v>
      </c>
      <c r="HX208" s="27">
        <f t="shared" ca="1" si="349"/>
        <v>476.76928601213916</v>
      </c>
      <c r="HY208" s="27">
        <f t="shared" ca="1" si="367"/>
        <v>1000</v>
      </c>
      <c r="HZ208" s="27">
        <f t="shared" ca="1" si="350"/>
        <v>7.0453380862203412</v>
      </c>
      <c r="IA208" s="27">
        <f t="shared" ca="1" si="350"/>
        <v>15.450299266515886</v>
      </c>
      <c r="IB208" s="27">
        <f t="shared" ca="1" si="350"/>
        <v>18.347448363155173</v>
      </c>
      <c r="IC208" s="27">
        <f t="shared" ca="1" si="350"/>
        <v>49.210125280478678</v>
      </c>
      <c r="ID208" s="27">
        <f t="shared" ca="1" si="350"/>
        <v>30.475830421211025</v>
      </c>
      <c r="IE208" s="27">
        <f t="shared" ca="1" si="350"/>
        <v>19.503045673432233</v>
      </c>
      <c r="IG208" s="28">
        <f t="shared" ca="1" si="351"/>
        <v>0.27065035909341811</v>
      </c>
      <c r="IH208" s="28">
        <f t="shared" ca="1" si="351"/>
        <v>0.26147846376951628</v>
      </c>
      <c r="II208" s="28">
        <f t="shared" ca="1" si="351"/>
        <v>0.33588362369119512</v>
      </c>
      <c r="IJ208" s="28">
        <f t="shared" ca="1" si="352"/>
        <v>0.1779525830368649</v>
      </c>
      <c r="IK208" s="24">
        <f t="shared" ca="1" si="368"/>
        <v>-0.69005986351726456</v>
      </c>
      <c r="IL208" s="28">
        <f t="shared" ca="1" si="353"/>
        <v>2.0893573431726642</v>
      </c>
      <c r="IM208" s="28">
        <f t="shared" ca="1" si="369"/>
        <v>2.3560209424083718</v>
      </c>
      <c r="IN208" s="3">
        <f t="shared" ca="1" si="370"/>
        <v>2.2673099262095291</v>
      </c>
      <c r="IO208" s="2">
        <f t="shared" si="256"/>
        <v>2.2999999999999998</v>
      </c>
      <c r="IQ208" s="2">
        <f t="shared" ca="1" si="354"/>
        <v>0.86801244655412946</v>
      </c>
      <c r="IS208" s="3">
        <f t="shared" ca="1" si="355"/>
        <v>0.1235746768229963</v>
      </c>
      <c r="IT208" s="3">
        <f t="shared" ca="1" si="356"/>
        <v>7.0492489373620848E-3</v>
      </c>
      <c r="IU208" s="3">
        <f t="shared" si="357"/>
        <v>0.29999999999999982</v>
      </c>
      <c r="IV208" s="3">
        <f t="shared" ca="1" si="358"/>
        <v>0.16937607423964143</v>
      </c>
      <c r="IX208" s="28">
        <f ca="1">$HL208/100*(GZ208-100)*AL208/1000+(HM208-100)*HZ208/$HY208</f>
        <v>6.0143371259398504E-2</v>
      </c>
      <c r="IY208" s="28">
        <f ca="1">$HL208/100*(HA208-100)*AM208/1000+(HN208-100)*IA208/$HY208</f>
        <v>-8.4846892346859396E-2</v>
      </c>
      <c r="IZ208" s="28">
        <f ca="1">$HL208/100*(HB208-100)*AN208/1000+(HO208-100)*IB208/$HY208</f>
        <v>0.11378957337340441</v>
      </c>
      <c r="JA208" s="28">
        <f ca="1">$HL208/100*(HC208-100)*AO208/1000+(HP208-100)*IC208/$HY208</f>
        <v>-0.27114812223797724</v>
      </c>
      <c r="JB208" s="28">
        <f ca="1">$HL208/100*(HD208-100)*AP208/1000+(HQ208-100)*ID208/$HY208</f>
        <v>0.14146128923186457</v>
      </c>
      <c r="JC208" s="28">
        <f ca="1">$HL208/100*(HE208-100)*AQ208/1000+(HR208-100)*IE208/$HY208</f>
        <v>-0.11248474204096884</v>
      </c>
      <c r="JE208" s="3">
        <f t="shared" ca="1" si="328"/>
        <v>1.7377511130784423E-2</v>
      </c>
      <c r="JF208" s="3">
        <f t="shared" ca="1" si="328"/>
        <v>-2.334707174757767E-2</v>
      </c>
      <c r="JG208" s="3">
        <f t="shared" ca="1" si="328"/>
        <v>1.6714264274288002E-2</v>
      </c>
      <c r="JH208" s="3">
        <f t="shared" ca="1" si="326"/>
        <v>-1.6940583235274365E-2</v>
      </c>
      <c r="JI208" s="3">
        <f t="shared" ca="1" si="326"/>
        <v>9.7506222435519513E-2</v>
      </c>
      <c r="JJ208" s="3">
        <f t="shared" ca="1" si="326"/>
        <v>8.3965869464532189E-3</v>
      </c>
      <c r="JK208" s="3">
        <f>IO208-IO207</f>
        <v>0.29999999999999982</v>
      </c>
      <c r="JL208" s="3">
        <f t="shared" ca="1" si="359"/>
        <v>0.26590822459492736</v>
      </c>
      <c r="JN208" s="10">
        <f>COUNTIF(EI208:ET208,"&gt;2")</f>
        <v>7</v>
      </c>
      <c r="JP208" s="2">
        <f>AVERAGE(CS208,CS196,CS184,CS172,CS160,CS148,CS136,CS124,CS112,CS100)</f>
        <v>-0.3738307101037962</v>
      </c>
      <c r="JQ208" s="2">
        <f>CS208-JP208</f>
        <v>0.50187168321520281</v>
      </c>
      <c r="JR208" s="2">
        <f>AVERAGE(CT208,CT196,CT184,CT172,CT160,CT148,CT136,CT124,CT112,CT100)</f>
        <v>-0.49215504383948233</v>
      </c>
      <c r="JS208" s="2">
        <f>CT208-JR208</f>
        <v>0.61351426714044632</v>
      </c>
      <c r="KH208" s="2">
        <f>(DN208*$DN$4)+(FB208*$FB$3)+(FC208*$FC$3)+(FD208*$FD$3)+(FE208*$FE$3)+(FF208*$FF$3)+(FG208*$FG$3)</f>
        <v>2.2390412111769491</v>
      </c>
      <c r="KI208" s="2">
        <f>F208-KH208</f>
        <v>6.0958788823050725E-2</v>
      </c>
      <c r="KJ208" s="2">
        <f>MAX(DN208,FB208:FG208)</f>
        <v>3.0671602326811209</v>
      </c>
      <c r="KK208" s="2">
        <f>MIN(DN208,FB208:FG208)</f>
        <v>-0.31479538300104304</v>
      </c>
      <c r="KL208" s="2">
        <f t="shared" si="257"/>
        <v>3.381955615682164</v>
      </c>
      <c r="KO208" s="2">
        <f>BO208</f>
        <v>98.82</v>
      </c>
      <c r="KP208" s="2">
        <f>100*((BO202/BO190)-1)</f>
        <v>-0.1497454327643033</v>
      </c>
      <c r="KQ208" s="2">
        <f t="shared" si="263"/>
        <v>-0.1497454327643033</v>
      </c>
      <c r="KR208" s="2">
        <f>100*((BO196/BO184)-1)</f>
        <v>7.5928243637880755</v>
      </c>
      <c r="KS208" s="2">
        <f t="shared" si="274"/>
        <v>7.5928243637880755</v>
      </c>
      <c r="KT208" s="3">
        <f>BP208</f>
        <v>1.7508999999999999</v>
      </c>
      <c r="KU208" s="3">
        <f>BQ208</f>
        <v>57.519999999999996</v>
      </c>
      <c r="KV208" s="3">
        <f t="shared" si="339"/>
        <v>32.851676280769887</v>
      </c>
      <c r="KW208" s="2">
        <f t="shared" si="332"/>
        <v>80.719062019800859</v>
      </c>
      <c r="KX208" s="2">
        <f t="shared" si="332"/>
        <v>60.097874949461648</v>
      </c>
      <c r="LA208">
        <v>2</v>
      </c>
      <c r="LB208">
        <v>0</v>
      </c>
      <c r="LE208" s="2" t="e">
        <v>#N/A</v>
      </c>
      <c r="LF208" s="2" t="e">
        <v>#N/A</v>
      </c>
      <c r="LG208" s="2" t="e">
        <v>#N/A</v>
      </c>
      <c r="LH208" s="2" t="e">
        <v>#N/A</v>
      </c>
      <c r="LI208" s="2" t="e">
        <v>#N/A</v>
      </c>
      <c r="LJ208" s="2" t="e">
        <v>#N/A</v>
      </c>
      <c r="LK208" s="2">
        <v>91.982173084073139</v>
      </c>
      <c r="LL208" s="2" t="e">
        <v>#N/A</v>
      </c>
      <c r="LM208" s="2" t="e">
        <v>#N/A</v>
      </c>
      <c r="LN208" s="2">
        <v>83.638831547194116</v>
      </c>
      <c r="LO208" s="2">
        <v>60.129692014879822</v>
      </c>
      <c r="LP208" s="2">
        <v>70.34694939412266</v>
      </c>
      <c r="LQ208" s="2" t="e">
        <v>#N/A</v>
      </c>
      <c r="LR208" s="2" t="e">
        <v>#N/A</v>
      </c>
      <c r="LS208" s="2" t="e">
        <v>#N/A</v>
      </c>
      <c r="LT208" s="2" t="e">
        <v>#N/A</v>
      </c>
      <c r="LU208" s="2" t="e">
        <v>#N/A</v>
      </c>
      <c r="LV208" s="2" t="e">
        <v>#N/A</v>
      </c>
      <c r="LW208" s="2" t="e">
        <v>#N/A</v>
      </c>
      <c r="LX208" s="2" t="e">
        <v>#N/A</v>
      </c>
      <c r="LY208" s="2">
        <v>82.50984589172252</v>
      </c>
      <c r="LZ208" s="2" t="e">
        <v>#N/A</v>
      </c>
      <c r="MA208" s="2" t="e">
        <v>#N/A</v>
      </c>
      <c r="MB208" s="2" t="e">
        <v>#N/A</v>
      </c>
      <c r="MC208" s="2" t="e">
        <v>#N/A</v>
      </c>
      <c r="MD208" s="2" t="e">
        <v>#N/A</v>
      </c>
      <c r="ME208" s="2" t="e">
        <v>#N/A</v>
      </c>
      <c r="MF208" s="2" t="e">
        <v>#N/A</v>
      </c>
      <c r="MG208" s="2" t="e">
        <v>#N/A</v>
      </c>
      <c r="MH208" s="2">
        <v>77.706367459649343</v>
      </c>
      <c r="MI208" s="2" t="e">
        <v>#N/A</v>
      </c>
      <c r="MJ208" s="2" t="e">
        <v>#N/A</v>
      </c>
      <c r="MK208" s="2" t="e">
        <v>#N/A</v>
      </c>
      <c r="ML208" s="2" t="e">
        <v>#N/A</v>
      </c>
      <c r="MM208" s="2" t="e">
        <v>#N/A</v>
      </c>
      <c r="MN208" s="2" t="e">
        <v>#N/A</v>
      </c>
      <c r="MO208" s="2" t="e">
        <v>#N/A</v>
      </c>
      <c r="MP208" s="2">
        <v>53.053117282237473</v>
      </c>
      <c r="MQ208" s="2" t="e">
        <v>#N/A</v>
      </c>
      <c r="MR208" s="2" t="e">
        <v>#N/A</v>
      </c>
      <c r="MS208" s="10" t="e">
        <v>#N/A</v>
      </c>
      <c r="MT208" s="2" t="e">
        <v>#N/A</v>
      </c>
      <c r="MU208" s="2" t="e">
        <v>#N/A</v>
      </c>
      <c r="MV208" s="2" t="e">
        <v>#N/A</v>
      </c>
      <c r="MX208" s="22" t="e">
        <v>#N/A</v>
      </c>
      <c r="MY208" s="22" t="e">
        <v>#N/A</v>
      </c>
      <c r="MZ208" s="22" t="e">
        <v>#N/A</v>
      </c>
      <c r="NA208" s="22" t="e">
        <v>#N/A</v>
      </c>
      <c r="NB208" s="22" t="e">
        <v>#N/A</v>
      </c>
      <c r="NC208" s="22" t="e">
        <v>#N/A</v>
      </c>
      <c r="ND208" s="22">
        <v>1</v>
      </c>
      <c r="NE208" s="22" t="e">
        <v>#N/A</v>
      </c>
      <c r="NF208" s="22" t="e">
        <v>#N/A</v>
      </c>
      <c r="NG208" s="22">
        <v>2</v>
      </c>
      <c r="NH208" s="23">
        <v>8</v>
      </c>
      <c r="NI208" s="22">
        <v>24</v>
      </c>
      <c r="NJ208" s="22" t="e">
        <v>#N/A</v>
      </c>
      <c r="NK208" s="22" t="e">
        <v>#N/A</v>
      </c>
      <c r="NL208" s="23" t="e">
        <v>#N/A</v>
      </c>
      <c r="NM208" s="3" t="e">
        <v>#N/A</v>
      </c>
      <c r="NN208" s="22" t="e">
        <v>#N/A</v>
      </c>
      <c r="NO208" s="22" t="e">
        <v>#N/A</v>
      </c>
      <c r="NP208" s="22" t="e">
        <v>#N/A</v>
      </c>
      <c r="NQ208" s="22" t="e">
        <v>#N/A</v>
      </c>
      <c r="NR208" s="23">
        <v>1</v>
      </c>
      <c r="NS208" s="22" t="e">
        <v>#N/A</v>
      </c>
      <c r="NT208" s="22" t="e">
        <v>#N/A</v>
      </c>
      <c r="NU208" s="23" t="e">
        <v>#N/A</v>
      </c>
      <c r="NV208" s="3" t="e">
        <v>#N/A</v>
      </c>
      <c r="NW208" s="22" t="e">
        <v>#N/A</v>
      </c>
      <c r="NX208" s="22" t="e">
        <v>#N/A</v>
      </c>
      <c r="NY208" s="22" t="e">
        <v>#N/A</v>
      </c>
      <c r="NZ208" s="22" t="e">
        <v>#N/A</v>
      </c>
      <c r="OA208" s="23">
        <v>13</v>
      </c>
      <c r="OB208" s="22" t="e">
        <v>#N/A</v>
      </c>
      <c r="OC208" s="22" t="e">
        <v>#N/A</v>
      </c>
      <c r="OD208" s="22" t="e">
        <v>#N/A</v>
      </c>
      <c r="OE208" s="22" t="e">
        <v>#N/A</v>
      </c>
      <c r="OF208" s="22" t="e">
        <v>#N/A</v>
      </c>
      <c r="OG208" s="22" t="e">
        <v>#N/A</v>
      </c>
      <c r="OH208" s="23" t="e">
        <v>#N/A</v>
      </c>
      <c r="OI208" s="22">
        <v>2</v>
      </c>
      <c r="OJ208" s="22" t="e">
        <v>#N/A</v>
      </c>
      <c r="OK208" s="22" t="e">
        <v>#N/A</v>
      </c>
      <c r="OL208" s="22" t="e">
        <v>#N/A</v>
      </c>
      <c r="OM208" s="23" t="e">
        <v>#N/A</v>
      </c>
      <c r="ON208" s="22" t="e">
        <v>#N/A</v>
      </c>
      <c r="OO208" s="22" t="e">
        <v>#N/A</v>
      </c>
      <c r="OQ208">
        <f t="shared" si="258"/>
        <v>-6</v>
      </c>
      <c r="OR208" s="23" t="e">
        <f t="shared" ca="1" si="321"/>
        <v>#N/A</v>
      </c>
      <c r="OS208" s="23" t="e">
        <f t="shared" ca="1" si="321"/>
        <v>#N/A</v>
      </c>
      <c r="OT208" s="23" t="e">
        <f t="shared" ca="1" si="321"/>
        <v>#N/A</v>
      </c>
      <c r="OU208" s="23" t="e">
        <f t="shared" ca="1" si="321"/>
        <v>#N/A</v>
      </c>
      <c r="OV208" s="23" t="e">
        <f t="shared" ca="1" si="321"/>
        <v>#N/A</v>
      </c>
      <c r="OW208" s="23" t="e">
        <f t="shared" ca="1" si="321"/>
        <v>#N/A</v>
      </c>
      <c r="OX208" s="23">
        <f t="shared" ca="1" si="321"/>
        <v>1.0127248410801988</v>
      </c>
      <c r="OY208" s="23" t="e">
        <f t="shared" ca="1" si="321"/>
        <v>#N/A</v>
      </c>
      <c r="OZ208" s="23" t="e">
        <f t="shared" ca="1" si="321"/>
        <v>#N/A</v>
      </c>
      <c r="PA208" s="23">
        <f t="shared" ca="1" si="295"/>
        <v>1.0225198135748339</v>
      </c>
      <c r="PB208" s="23">
        <f t="shared" ca="1" si="295"/>
        <v>1.0331582776492636</v>
      </c>
      <c r="PC208" s="23">
        <f t="shared" ca="1" si="295"/>
        <v>1.0285814363844101</v>
      </c>
      <c r="PD208" s="23" t="e">
        <f t="shared" ca="1" si="295"/>
        <v>#N/A</v>
      </c>
      <c r="PE208" s="23" t="e">
        <f t="shared" ca="1" si="295"/>
        <v>#N/A</v>
      </c>
      <c r="PF208" s="23" t="e">
        <f t="shared" ca="1" si="295"/>
        <v>#N/A</v>
      </c>
      <c r="PG208" s="23" t="e">
        <f t="shared" ca="1" si="295"/>
        <v>#N/A</v>
      </c>
      <c r="PH208" s="23" t="e">
        <f t="shared" ca="1" si="295"/>
        <v>#N/A</v>
      </c>
      <c r="PI208" s="23" t="e">
        <f t="shared" ca="1" si="295"/>
        <v>#N/A</v>
      </c>
      <c r="PJ208" s="23" t="e">
        <f t="shared" ca="1" si="295"/>
        <v>#N/A</v>
      </c>
      <c r="PK208" s="23" t="e">
        <f t="shared" ca="1" si="295"/>
        <v>#N/A</v>
      </c>
      <c r="PL208" s="23">
        <f t="shared" ca="1" si="295"/>
        <v>1.0273668560249141</v>
      </c>
      <c r="PM208" s="23" t="e">
        <f t="shared" ca="1" si="324"/>
        <v>#N/A</v>
      </c>
      <c r="PN208" s="23" t="e">
        <f t="shared" ca="1" si="324"/>
        <v>#N/A</v>
      </c>
      <c r="PO208" s="23" t="e">
        <f t="shared" ca="1" si="324"/>
        <v>#N/A</v>
      </c>
      <c r="PP208" s="23" t="e">
        <f t="shared" ca="1" si="324"/>
        <v>#N/A</v>
      </c>
      <c r="PQ208" s="23" t="e">
        <f t="shared" ca="1" si="324"/>
        <v>#N/A</v>
      </c>
      <c r="PR208" s="23" t="e">
        <f t="shared" ca="1" si="324"/>
        <v>#N/A</v>
      </c>
      <c r="PS208" s="23" t="e">
        <f t="shared" ca="1" si="340"/>
        <v>#N/A</v>
      </c>
      <c r="PT208" s="23" t="e">
        <f t="shared" ca="1" si="340"/>
        <v>#N/A</v>
      </c>
      <c r="PU208" s="23">
        <f t="shared" ca="1" si="340"/>
        <v>1.0114158905521087</v>
      </c>
      <c r="PV208" s="23" t="e">
        <f t="shared" ca="1" si="340"/>
        <v>#N/A</v>
      </c>
      <c r="PW208" s="23" t="e">
        <f t="shared" ca="1" si="340"/>
        <v>#N/A</v>
      </c>
      <c r="PX208" s="23" t="e">
        <f t="shared" ca="1" si="340"/>
        <v>#N/A</v>
      </c>
      <c r="PY208" s="23" t="e">
        <f t="shared" ca="1" si="292"/>
        <v>#N/A</v>
      </c>
      <c r="PZ208" s="23" t="e">
        <f t="shared" ca="1" si="292"/>
        <v>#N/A</v>
      </c>
      <c r="QA208" s="23" t="e">
        <f t="shared" ca="1" si="292"/>
        <v>#N/A</v>
      </c>
      <c r="QB208" s="23" t="e">
        <f t="shared" ca="1" si="292"/>
        <v>#N/A</v>
      </c>
      <c r="QC208" s="23">
        <f t="shared" ca="1" si="292"/>
        <v>1.0231146356699103</v>
      </c>
      <c r="QD208" s="23" t="e">
        <f t="shared" ca="1" si="292"/>
        <v>#N/A</v>
      </c>
      <c r="QE208" s="23" t="e">
        <f t="shared" ca="1" si="292"/>
        <v>#N/A</v>
      </c>
      <c r="QF208" s="23" t="e">
        <f t="shared" ca="1" si="292"/>
        <v>#N/A</v>
      </c>
      <c r="QG208" s="23" t="e">
        <f t="shared" ca="1" si="327"/>
        <v>#N/A</v>
      </c>
      <c r="QH208" s="23" t="e">
        <f t="shared" ca="1" si="327"/>
        <v>#N/A</v>
      </c>
      <c r="QI208" s="23" t="e">
        <f t="shared" ca="1" si="327"/>
        <v>#N/A</v>
      </c>
      <c r="QJ208" s="26" t="e">
        <f t="shared" ca="1" si="344"/>
        <v>#N/A</v>
      </c>
    </row>
    <row r="209" spans="1:452" x14ac:dyDescent="0.35">
      <c r="A209" t="s">
        <v>1274</v>
      </c>
      <c r="B209" s="25">
        <v>38565</v>
      </c>
      <c r="C209" t="s">
        <v>829</v>
      </c>
      <c r="D209" s="2">
        <v>79.7</v>
      </c>
      <c r="E209" s="2">
        <v>78.400000000000006</v>
      </c>
      <c r="F209" s="2">
        <v>2.4</v>
      </c>
      <c r="G209" s="2">
        <v>82.7</v>
      </c>
      <c r="H209" s="2">
        <v>78.337255588823425</v>
      </c>
      <c r="I209" s="2">
        <v>82.624321260817482</v>
      </c>
      <c r="J209" s="2">
        <v>83.6</v>
      </c>
      <c r="K209" s="2">
        <v>72.8</v>
      </c>
      <c r="L209" s="2">
        <v>72.383992769510797</v>
      </c>
      <c r="M209" s="2">
        <v>77.7</v>
      </c>
      <c r="N209" s="2">
        <v>81.599999999999994</v>
      </c>
      <c r="O209" s="2">
        <v>71.099999999999994</v>
      </c>
      <c r="P209" s="2">
        <v>68.8</v>
      </c>
      <c r="Q209" s="2">
        <v>118.7</v>
      </c>
      <c r="R209" s="2">
        <v>77.400000000000006</v>
      </c>
      <c r="S209" s="2">
        <v>81.599999999999994</v>
      </c>
      <c r="T209" s="2">
        <v>47</v>
      </c>
      <c r="U209" s="2">
        <v>76.2</v>
      </c>
      <c r="V209" s="2">
        <v>77.3</v>
      </c>
      <c r="W209" s="2">
        <v>39.9</v>
      </c>
      <c r="X209" s="2">
        <v>100.8</v>
      </c>
      <c r="Y209" s="2" t="e">
        <v>#N/A</v>
      </c>
      <c r="Z209" s="2">
        <v>50.9</v>
      </c>
      <c r="AA209" s="2">
        <v>86.5</v>
      </c>
      <c r="AB209" s="2">
        <v>122.3</v>
      </c>
      <c r="AC209" s="2">
        <v>118</v>
      </c>
      <c r="AD209" s="2">
        <v>79.3</v>
      </c>
      <c r="AE209" s="2">
        <v>118.9</v>
      </c>
      <c r="AF209" s="2">
        <v>82.3</v>
      </c>
      <c r="AG209" s="22">
        <v>536</v>
      </c>
      <c r="AH209" s="22">
        <v>464</v>
      </c>
      <c r="AI209" s="22">
        <v>152</v>
      </c>
      <c r="AJ209" s="22">
        <v>27</v>
      </c>
      <c r="AK209" s="22">
        <v>28</v>
      </c>
      <c r="AL209" s="22">
        <v>8</v>
      </c>
      <c r="AM209" s="22">
        <v>20</v>
      </c>
      <c r="AN209" s="22">
        <v>18</v>
      </c>
      <c r="AO209" s="22">
        <v>54</v>
      </c>
      <c r="AP209" s="22">
        <v>25</v>
      </c>
      <c r="AQ209" s="22">
        <v>17</v>
      </c>
      <c r="AR209" s="2">
        <v>71.2</v>
      </c>
      <c r="AS209" s="2">
        <v>63.2</v>
      </c>
      <c r="AT209" s="2">
        <v>118.7</v>
      </c>
      <c r="AU209" s="2">
        <v>64.5</v>
      </c>
      <c r="AV209" s="2">
        <v>82.7</v>
      </c>
      <c r="AW209" s="2">
        <v>76.3</v>
      </c>
      <c r="AX209" s="2">
        <v>77.400000000000006</v>
      </c>
      <c r="AY209" s="2">
        <v>87.4</v>
      </c>
      <c r="AZ209" s="2">
        <v>97.4</v>
      </c>
      <c r="BA209" s="2">
        <v>39.9</v>
      </c>
      <c r="BB209" s="2">
        <v>74.599999999999994</v>
      </c>
      <c r="BC209" s="2">
        <v>83.3</v>
      </c>
      <c r="BD209" s="3" t="e">
        <v>#N/A</v>
      </c>
      <c r="BE209" s="3" t="e">
        <v>#N/A</v>
      </c>
      <c r="BF209" s="3" t="e">
        <v>#N/A</v>
      </c>
      <c r="BG209" s="3" t="e">
        <v>#N/A</v>
      </c>
      <c r="BH209" s="3" t="e">
        <v>#N/A</v>
      </c>
      <c r="BI209" s="2">
        <v>192.6</v>
      </c>
      <c r="BJ209" s="2">
        <v>2.8</v>
      </c>
      <c r="BK209" s="2">
        <v>2.2999999999999998</v>
      </c>
      <c r="BL209" s="2">
        <v>74.7</v>
      </c>
      <c r="BM209" s="2">
        <v>79.7</v>
      </c>
      <c r="BN209" s="10">
        <v>386</v>
      </c>
      <c r="BO209" s="3">
        <v>99.67</v>
      </c>
      <c r="BP209" s="22">
        <v>1.7943</v>
      </c>
      <c r="BQ209" s="3">
        <v>63.983478260869568</v>
      </c>
      <c r="BR209" s="23">
        <v>9.4604347826086954</v>
      </c>
      <c r="BS209" s="2">
        <v>63.1</v>
      </c>
      <c r="BT209" s="3">
        <v>61.02</v>
      </c>
      <c r="BU209" s="2">
        <v>1.3</v>
      </c>
      <c r="BV209" s="2">
        <v>2.1</v>
      </c>
      <c r="BW209" s="2">
        <v>5.3</v>
      </c>
      <c r="BX209" s="2">
        <v>4.0999999999999996</v>
      </c>
      <c r="BY209" s="23">
        <v>196.1</v>
      </c>
      <c r="BZ209" s="2">
        <v>95.1</v>
      </c>
      <c r="CA209" s="2">
        <v>81.7</v>
      </c>
      <c r="CB209" s="3">
        <v>88.14</v>
      </c>
      <c r="CC209" s="2">
        <v>84.9</v>
      </c>
      <c r="CD209" s="2">
        <v>107.3</v>
      </c>
      <c r="CE209" s="2">
        <v>94.86619470126378</v>
      </c>
      <c r="CF209" s="3">
        <v>88.085311827649221</v>
      </c>
      <c r="CG209" s="2">
        <v>84.755055353506748</v>
      </c>
      <c r="CH209" s="23">
        <v>201.12387954383129</v>
      </c>
      <c r="CI209" s="3">
        <v>87.693812585976588</v>
      </c>
      <c r="CM209" s="2">
        <f t="shared" si="329"/>
        <v>35.659297921679524</v>
      </c>
      <c r="CN209" s="2">
        <f t="shared" si="329"/>
        <v>5.2724933303286496</v>
      </c>
      <c r="CO209" s="2">
        <f t="shared" si="330"/>
        <v>116.06017647597844</v>
      </c>
      <c r="CR209" s="2">
        <f t="shared" si="333"/>
        <v>0.25157232704402877</v>
      </c>
      <c r="CS209" s="2">
        <f t="shared" si="333"/>
        <v>0.25575447570332843</v>
      </c>
      <c r="CT209" s="2">
        <f t="shared" si="334"/>
        <v>0.24242424242424584</v>
      </c>
      <c r="CU209" s="2">
        <f t="shared" si="334"/>
        <v>5.6348155421662181E-2</v>
      </c>
      <c r="CV209" s="2">
        <f t="shared" si="334"/>
        <v>-2.4485319332435963E-2</v>
      </c>
      <c r="CW209" s="2">
        <f t="shared" si="335"/>
        <v>0.28208744710858763</v>
      </c>
      <c r="CX209" s="2">
        <f t="shared" si="336"/>
        <v>0.41379310344827197</v>
      </c>
      <c r="CY209" s="2">
        <f t="shared" si="244"/>
        <v>3.2911392405063218</v>
      </c>
      <c r="CZ209" s="2">
        <f t="shared" si="341"/>
        <v>0.42735042735043349</v>
      </c>
      <c r="DA209" s="2">
        <f t="shared" si="342"/>
        <v>-1.2913640032284168</v>
      </c>
      <c r="DB209" s="2">
        <f t="shared" si="343"/>
        <v>-0.12919896640827974</v>
      </c>
      <c r="DC209" s="2"/>
      <c r="DF209" s="2">
        <f t="shared" si="337"/>
        <v>0.67827738176429175</v>
      </c>
      <c r="DG209" s="2">
        <f t="shared" si="337"/>
        <v>-0.29342846439539549</v>
      </c>
      <c r="DH209" s="2">
        <f t="shared" si="338"/>
        <v>4.2873088790313041</v>
      </c>
      <c r="DI209" s="2">
        <f t="shared" si="360"/>
        <v>-3.20446145162262</v>
      </c>
      <c r="DJ209" s="2">
        <f t="shared" si="360"/>
        <v>0</v>
      </c>
      <c r="DM209" s="2"/>
      <c r="DN209" s="2">
        <f t="shared" si="245"/>
        <v>2.3498694516971428</v>
      </c>
      <c r="DO209" s="2">
        <f t="shared" si="345"/>
        <v>1.8472906403940885</v>
      </c>
      <c r="DP209" s="2">
        <f t="shared" si="246"/>
        <v>0.48076923076922046</v>
      </c>
      <c r="DQ209" s="2"/>
      <c r="DR209" s="2">
        <f t="shared" si="247"/>
        <v>4.5977011494252924</v>
      </c>
      <c r="DS209" s="2">
        <f t="shared" si="248"/>
        <v>4.1437112527006219</v>
      </c>
      <c r="DT209" s="2" t="e">
        <v>#N/A</v>
      </c>
      <c r="DU209" s="2" t="e">
        <v>#N/A</v>
      </c>
      <c r="DV209" s="2">
        <f t="shared" si="346"/>
        <v>2.4495677233429269</v>
      </c>
      <c r="DW209" s="2">
        <f t="shared" si="249"/>
        <v>-4.4283413848631215</v>
      </c>
      <c r="DX209" s="2">
        <f t="shared" si="250"/>
        <v>12.171837708830546</v>
      </c>
      <c r="DY209" s="2">
        <f t="shared" si="251"/>
        <v>5.4495912806539426</v>
      </c>
      <c r="DZ209" s="2">
        <f t="shared" si="252"/>
        <v>12.55172413793102</v>
      </c>
      <c r="EA209" s="2">
        <f t="shared" si="319"/>
        <v>9.169054441260748</v>
      </c>
      <c r="EB209" s="2">
        <f t="shared" si="319"/>
        <v>0.91383812010443766</v>
      </c>
      <c r="EC209" s="2">
        <f t="shared" si="319"/>
        <v>5.0000000000000044</v>
      </c>
      <c r="ED209" s="2">
        <f t="shared" si="319"/>
        <v>-1.2732615083251742</v>
      </c>
      <c r="EE209" s="2" t="e">
        <f t="shared" si="319"/>
        <v>#N/A</v>
      </c>
      <c r="EF209" s="2">
        <f t="shared" si="293"/>
        <v>-2.8625954198473247</v>
      </c>
      <c r="EG209" s="2">
        <f t="shared" si="293"/>
        <v>1.5258215962441257</v>
      </c>
      <c r="EH209" s="2">
        <f t="shared" si="293"/>
        <v>-5.9953881629515759</v>
      </c>
      <c r="EI209" s="2">
        <f t="shared" si="361"/>
        <v>2.1520803443328518</v>
      </c>
      <c r="EJ209" s="2">
        <f t="shared" si="361"/>
        <v>1.9354838709677358</v>
      </c>
      <c r="EK209" s="2">
        <f t="shared" si="361"/>
        <v>-4.4283413848631215</v>
      </c>
      <c r="EL209" s="2">
        <f t="shared" si="361"/>
        <v>6.2602965403624422</v>
      </c>
      <c r="EM209" s="2">
        <f t="shared" si="361"/>
        <v>0.1210653753026758</v>
      </c>
      <c r="EN209" s="2">
        <f t="shared" si="361"/>
        <v>3.6684782608695787</v>
      </c>
      <c r="EO209" s="2">
        <f t="shared" si="361"/>
        <v>5.4495912806539426</v>
      </c>
      <c r="EP209" s="2">
        <f t="shared" si="361"/>
        <v>-2.1276595744680771</v>
      </c>
      <c r="EQ209" s="2">
        <f t="shared" si="361"/>
        <v>-2.012072434607648</v>
      </c>
      <c r="ER209" s="2">
        <f t="shared" si="347"/>
        <v>5.0000000000000044</v>
      </c>
      <c r="ES209" s="2">
        <f t="shared" si="347"/>
        <v>3.6111111111110983</v>
      </c>
      <c r="ET209" s="2">
        <f t="shared" si="347"/>
        <v>5.0441361916771843</v>
      </c>
      <c r="EU209" s="2">
        <f t="shared" si="331"/>
        <v>2.8</v>
      </c>
      <c r="EV209" s="2">
        <f t="shared" si="331"/>
        <v>2.2999999999999998</v>
      </c>
      <c r="EW209" s="2">
        <f t="shared" si="253"/>
        <v>7.1736011477761874</v>
      </c>
      <c r="EX209" s="2">
        <f t="shared" si="253"/>
        <v>4.3193717277486776</v>
      </c>
      <c r="EY209" s="2">
        <f t="shared" si="254"/>
        <v>51.967150809882433</v>
      </c>
      <c r="EZ209" s="2">
        <f t="shared" si="254"/>
        <v>76.477261097124142</v>
      </c>
      <c r="FA209" s="2">
        <f t="shared" si="255"/>
        <v>36.580086580086579</v>
      </c>
      <c r="FB209" s="2">
        <f t="shared" si="281"/>
        <v>3.6469344608879517</v>
      </c>
      <c r="FC209" s="2">
        <f t="shared" si="281"/>
        <v>-0.31446540880504248</v>
      </c>
      <c r="FD209" s="2">
        <f t="shared" si="281"/>
        <v>1.4906832298136719</v>
      </c>
      <c r="FE209" s="2">
        <f t="shared" si="280"/>
        <v>1.8370883882149025</v>
      </c>
      <c r="FF209" s="2">
        <f t="shared" si="280"/>
        <v>1.9207683073229287</v>
      </c>
      <c r="FG209" s="2">
        <f t="shared" si="280"/>
        <v>2.4832855778414542</v>
      </c>
      <c r="FH209" s="2">
        <v>4.8</v>
      </c>
      <c r="FI209" s="2">
        <v>4.0999999999999996</v>
      </c>
      <c r="FL209" s="2">
        <f t="shared" si="362"/>
        <v>0.56501813052662886</v>
      </c>
      <c r="FM209" s="2">
        <f t="shared" si="362"/>
        <v>0.50518629098386114</v>
      </c>
      <c r="FN209" s="2">
        <f t="shared" si="363"/>
        <v>1.1430476920088362</v>
      </c>
      <c r="FQ209" s="2">
        <f t="shared" si="364"/>
        <v>2.2792995050890941</v>
      </c>
      <c r="FR209" s="2">
        <f t="shared" si="364"/>
        <v>2.0361095924667616</v>
      </c>
      <c r="FS209" s="2">
        <f t="shared" si="365"/>
        <v>4.6511833399561553</v>
      </c>
      <c r="FT209" s="2">
        <f t="shared" si="366"/>
        <v>1.3435616369533276</v>
      </c>
      <c r="FU209" s="2">
        <f t="shared" si="366"/>
        <v>1.3260690350588078</v>
      </c>
      <c r="FX209" s="2">
        <f t="shared" si="322"/>
        <v>2.3177738364696054</v>
      </c>
      <c r="FY209" s="2">
        <f t="shared" si="322"/>
        <v>1.8671980246377062</v>
      </c>
      <c r="FZ209" s="2">
        <f t="shared" si="242"/>
        <v>4.6133402792983391</v>
      </c>
      <c r="GA209" s="2">
        <f t="shared" si="323"/>
        <v>2.0963688144473691</v>
      </c>
      <c r="GB209" s="2">
        <f t="shared" si="323"/>
        <v>1.244708887214685</v>
      </c>
      <c r="GE209" s="2"/>
      <c r="GF209" s="2"/>
      <c r="GG209" s="2">
        <f t="shared" si="325"/>
        <v>55.081717764922722</v>
      </c>
      <c r="GH209" s="2">
        <f t="shared" si="325"/>
        <v>40.661644157017292</v>
      </c>
      <c r="GI209" s="2">
        <f t="shared" si="260"/>
        <v>36.152694610778433</v>
      </c>
      <c r="GJ209" s="2">
        <f t="shared" si="261"/>
        <v>4.3771043771043683</v>
      </c>
      <c r="GK209" s="2">
        <v>4.8</v>
      </c>
      <c r="GN209" s="2">
        <f t="shared" si="320"/>
        <v>0.10000000000000009</v>
      </c>
      <c r="GQ209" s="2">
        <f t="shared" si="294"/>
        <v>0.39999999999999991</v>
      </c>
      <c r="GT209" s="27">
        <f t="shared" ca="1" si="305"/>
        <v>101.17647058823529</v>
      </c>
      <c r="GU209" s="27">
        <f t="shared" ca="1" si="306"/>
        <v>110.56910569105692</v>
      </c>
      <c r="GV209" s="27">
        <f t="shared" ca="1" si="306"/>
        <v>105.38116591928251</v>
      </c>
      <c r="GW209" s="27">
        <f t="shared" ca="1" si="307"/>
        <v>99.405469678953622</v>
      </c>
      <c r="GX209" s="27">
        <f t="shared" ca="1" si="307"/>
        <v>103.55618776671409</v>
      </c>
      <c r="GY209" s="27">
        <f t="shared" ca="1" si="308"/>
        <v>101.29198966408268</v>
      </c>
      <c r="GZ209" s="27">
        <f t="shared" ca="1" si="309"/>
        <v>111.24087591240877</v>
      </c>
      <c r="HA209" s="27">
        <f t="shared" ca="1" si="310"/>
        <v>96.563011456628473</v>
      </c>
      <c r="HB209" s="27">
        <f t="shared" ca="1" si="310"/>
        <v>104.06824146981626</v>
      </c>
      <c r="HC209" s="27">
        <f t="shared" ca="1" si="310"/>
        <v>93.769716088328082</v>
      </c>
      <c r="HD209" s="27">
        <f t="shared" ca="1" si="303"/>
        <v>94.706559263521285</v>
      </c>
      <c r="HE209" s="27">
        <f t="shared" ca="1" si="311"/>
        <v>97.527910685805423</v>
      </c>
      <c r="HG209" s="27">
        <f t="shared" ca="1" si="312"/>
        <v>100.89020771513353</v>
      </c>
      <c r="HH209" s="27">
        <f t="shared" ca="1" si="313"/>
        <v>101.79310344827586</v>
      </c>
      <c r="HI209" s="27">
        <f t="shared" ca="1" si="313"/>
        <v>106.44391408114559</v>
      </c>
      <c r="HJ209" s="27">
        <f t="shared" ca="1" si="314"/>
        <v>101.08173076923075</v>
      </c>
      <c r="HK209" s="27">
        <f t="shared" ca="1" si="314"/>
        <v>101.0057471264368</v>
      </c>
      <c r="HL209" s="27">
        <f t="shared" ca="1" si="315"/>
        <v>101.0443864229765</v>
      </c>
      <c r="HM209" s="27">
        <f t="shared" ca="1" si="316"/>
        <v>98.137535816618922</v>
      </c>
      <c r="HN209" s="27">
        <f t="shared" ca="1" si="317"/>
        <v>100.65897858319603</v>
      </c>
      <c r="HO209" s="27">
        <f t="shared" ca="1" si="317"/>
        <v>101.73564753004005</v>
      </c>
      <c r="HP209" s="27">
        <f t="shared" ca="1" si="317"/>
        <v>101.84738955823293</v>
      </c>
      <c r="HQ209" s="27">
        <f t="shared" ca="1" si="304"/>
        <v>107.68277571251549</v>
      </c>
      <c r="HR209" s="27">
        <f t="shared" ca="1" si="318"/>
        <v>96.387394312067656</v>
      </c>
      <c r="HT209" s="27">
        <f t="shared" ca="1" si="348"/>
        <v>150.75891050102743</v>
      </c>
      <c r="HU209" s="27">
        <f t="shared" ca="1" si="348"/>
        <v>27.616445625382131</v>
      </c>
      <c r="HV209" s="27">
        <f t="shared" ca="1" si="348"/>
        <v>27.297512018993629</v>
      </c>
      <c r="HW209" s="27">
        <f t="shared" ca="1" si="349"/>
        <v>523.91959961052578</v>
      </c>
      <c r="HX209" s="27">
        <f t="shared" ca="1" si="349"/>
        <v>476.89484507497872</v>
      </c>
      <c r="HY209" s="27">
        <f t="shared" ca="1" si="367"/>
        <v>1000</v>
      </c>
      <c r="HZ209" s="27">
        <f t="shared" ca="1" si="350"/>
        <v>7.3867562913171483</v>
      </c>
      <c r="IA209" s="27">
        <f t="shared" ca="1" si="350"/>
        <v>15.371972307558096</v>
      </c>
      <c r="IB209" s="27">
        <f t="shared" ca="1" si="350"/>
        <v>18.422524603334004</v>
      </c>
      <c r="IC209" s="27">
        <f t="shared" ca="1" si="350"/>
        <v>49.761108261842601</v>
      </c>
      <c r="ID209" s="27">
        <f t="shared" ca="1" si="350"/>
        <v>30.509677939507455</v>
      </c>
      <c r="IE209" s="27">
        <f t="shared" ca="1" si="350"/>
        <v>19.230405145892092</v>
      </c>
      <c r="IG209" s="28">
        <f t="shared" ca="1" si="351"/>
        <v>0.3148978833271675</v>
      </c>
      <c r="IH209" s="28">
        <f t="shared" ca="1" si="351"/>
        <v>0.33786531976995304</v>
      </c>
      <c r="II209" s="28">
        <f t="shared" ca="1" si="351"/>
        <v>0.32814907247459146</v>
      </c>
      <c r="IJ209" s="28">
        <f t="shared" ca="1" si="352"/>
        <v>0.24474357146183068</v>
      </c>
      <c r="IK209" s="24">
        <f t="shared" ca="1" si="368"/>
        <v>-0.73616870410988133</v>
      </c>
      <c r="IL209" s="28">
        <f t="shared" ca="1" si="353"/>
        <v>2.1469398625879776</v>
      </c>
      <c r="IM209" s="28">
        <f t="shared" ca="1" si="369"/>
        <v>2.3498694516971184</v>
      </c>
      <c r="IN209" s="3">
        <f t="shared" ca="1" si="370"/>
        <v>2.3916834340498081</v>
      </c>
      <c r="IO209" s="2">
        <f t="shared" si="256"/>
        <v>2.4</v>
      </c>
      <c r="IQ209" s="2">
        <f t="shared" ca="1" si="354"/>
        <v>0.98091227557171201</v>
      </c>
      <c r="IS209" s="3">
        <f t="shared" ca="1" si="355"/>
        <v>7.6386856000436765E-2</v>
      </c>
      <c r="IT209" s="3">
        <f t="shared" ca="1" si="356"/>
        <v>-7.7345512166036579E-3</v>
      </c>
      <c r="IU209" s="3">
        <f t="shared" si="357"/>
        <v>0.10000000000000009</v>
      </c>
      <c r="IV209" s="3">
        <f t="shared" ca="1" si="358"/>
        <v>3.1347695216166982E-2</v>
      </c>
      <c r="IX209" s="28">
        <f ca="1">$HL209/100*(GZ209-100)*AL209/1000+(HM209-100)*HZ209/$HY209</f>
        <v>7.7108623730149775E-2</v>
      </c>
      <c r="IY209" s="28">
        <f ca="1">$HL209/100*(HA209-100)*AM209/1000+(HN209-100)*IA209/$HY209</f>
        <v>-5.9327879169391876E-2</v>
      </c>
      <c r="IZ209" s="28">
        <f ca="1">$HL209/100*(HB209-100)*AN209/1000+(HO209-100)*IB209/$HY209</f>
        <v>0.10596814268973534</v>
      </c>
      <c r="JA209" s="28">
        <f ca="1">$HL209/100*(HC209-100)*AO209/1000+(HP209-100)*IC209/$HY209</f>
        <v>-0.24802086434272214</v>
      </c>
      <c r="JB209" s="28">
        <f ca="1">$HL209/100*(HD209-100)*AP209/1000+(HQ209-100)*ID209/$HY209</f>
        <v>0.10068089484934745</v>
      </c>
      <c r="JC209" s="28">
        <f ca="1">$HL209/100*(HE209-100)*AQ209/1000+(HR209-100)*IE209/$HY209</f>
        <v>-0.11193629816034312</v>
      </c>
      <c r="JE209" s="3">
        <f t="shared" ca="1" si="328"/>
        <v>1.6965252470751271E-2</v>
      </c>
      <c r="JF209" s="3">
        <f t="shared" ca="1" si="328"/>
        <v>2.551901317746752E-2</v>
      </c>
      <c r="JG209" s="3">
        <f t="shared" ca="1" si="328"/>
        <v>-7.82143068366907E-3</v>
      </c>
      <c r="JH209" s="3">
        <f t="shared" ca="1" si="326"/>
        <v>2.3127257895255104E-2</v>
      </c>
      <c r="JI209" s="3">
        <f t="shared" ca="1" si="326"/>
        <v>-4.0780394382517127E-2</v>
      </c>
      <c r="JJ209" s="3">
        <f t="shared" ca="1" si="326"/>
        <v>5.484438806257208E-4</v>
      </c>
      <c r="JK209" s="3">
        <f>IO209-IO208</f>
        <v>0.10000000000000009</v>
      </c>
      <c r="JL209" s="3">
        <f t="shared" ca="1" si="359"/>
        <v>9.0856178212917887E-2</v>
      </c>
      <c r="JN209" s="10">
        <f>COUNTIF(EI209:ET209,"&gt;2")</f>
        <v>7</v>
      </c>
      <c r="JP209" s="2">
        <f>AVERAGE(CS209,CS197,CS185,CS173,CS161,CS149,CS137,CS125,CS113,CS101)</f>
        <v>0.31617849626094424</v>
      </c>
      <c r="JQ209" s="2">
        <f>CS209-JP209</f>
        <v>-6.042402055761581E-2</v>
      </c>
      <c r="JR209" s="2">
        <f>AVERAGE(CT209,CT197,CT185,CT173,CT161,CT149,CT137,CT125,CT113,CT101)</f>
        <v>0.38681055615792842</v>
      </c>
      <c r="JS209" s="2">
        <f>CT209-JR209</f>
        <v>-0.14438631373368258</v>
      </c>
      <c r="KH209" s="2">
        <f>(DN209*$DN$4)+(FB209*$FB$3)+(FC209*$FC$3)+(FD209*$FD$3)+(FE209*$FE$3)+(FF209*$FF$3)+(FG209*$FG$3)</f>
        <v>2.5772664147616631</v>
      </c>
      <c r="KI209" s="2">
        <f>F209-KH209</f>
        <v>-0.17726641476166316</v>
      </c>
      <c r="KJ209" s="2">
        <f>MAX(DN209,FB209:FG209)</f>
        <v>3.6469344608879517</v>
      </c>
      <c r="KK209" s="2">
        <f>MIN(DN209,FB209:FG209)</f>
        <v>-0.31446540880504248</v>
      </c>
      <c r="KL209" s="2">
        <f t="shared" si="257"/>
        <v>3.9613998696929942</v>
      </c>
      <c r="KO209" s="2">
        <f>BO209</f>
        <v>99.67</v>
      </c>
      <c r="KP209" s="2">
        <f>100*((BO203/BO191)-1)</f>
        <v>-1.482926829268294</v>
      </c>
      <c r="KQ209" s="2">
        <f t="shared" si="263"/>
        <v>-1.482926829268294</v>
      </c>
      <c r="KR209" s="2">
        <f>100*((BO197/BO185)-1)</f>
        <v>7.6155462184873901</v>
      </c>
      <c r="KS209" s="2">
        <f t="shared" si="274"/>
        <v>7.6155462184873901</v>
      </c>
      <c r="KT209" s="3">
        <f>BP209</f>
        <v>1.7943</v>
      </c>
      <c r="KU209" s="3">
        <f>BQ209</f>
        <v>63.983478260869568</v>
      </c>
      <c r="KV209" s="3">
        <f t="shared" si="339"/>
        <v>35.659297921679524</v>
      </c>
      <c r="KW209" s="2">
        <f t="shared" si="332"/>
        <v>89.789401077568002</v>
      </c>
      <c r="KX209" s="2">
        <f t="shared" si="332"/>
        <v>65.234054085001191</v>
      </c>
      <c r="LA209">
        <v>2</v>
      </c>
      <c r="LB209">
        <v>0</v>
      </c>
      <c r="LE209" s="2" t="e">
        <v>#N/A</v>
      </c>
      <c r="LF209" s="2" t="e">
        <v>#N/A</v>
      </c>
      <c r="LG209" s="2" t="e">
        <v>#N/A</v>
      </c>
      <c r="LH209" s="2" t="e">
        <v>#N/A</v>
      </c>
      <c r="LI209" s="2" t="e">
        <v>#N/A</v>
      </c>
      <c r="LJ209" s="2" t="e">
        <v>#N/A</v>
      </c>
      <c r="LK209" s="2">
        <v>92.227439701534735</v>
      </c>
      <c r="LL209" s="2" t="e">
        <v>#N/A</v>
      </c>
      <c r="LM209" s="2" t="e">
        <v>#N/A</v>
      </c>
      <c r="LN209" s="2">
        <v>83.654914759966019</v>
      </c>
      <c r="LO209" s="2">
        <v>60.537118595303099</v>
      </c>
      <c r="LP209" s="2">
        <v>70.882264585496358</v>
      </c>
      <c r="LQ209" s="2" t="e">
        <v>#N/A</v>
      </c>
      <c r="LR209" s="2" t="e">
        <v>#N/A</v>
      </c>
      <c r="LS209" s="2" t="e">
        <v>#N/A</v>
      </c>
      <c r="LT209" s="2" t="e">
        <v>#N/A</v>
      </c>
      <c r="LU209" s="2" t="e">
        <v>#N/A</v>
      </c>
      <c r="LV209" s="2" t="e">
        <v>#N/A</v>
      </c>
      <c r="LW209" s="2" t="e">
        <v>#N/A</v>
      </c>
      <c r="LX209" s="2" t="e">
        <v>#N/A</v>
      </c>
      <c r="LY209" s="2">
        <v>82.873227246007204</v>
      </c>
      <c r="LZ209" s="2" t="e">
        <v>#N/A</v>
      </c>
      <c r="MA209" s="2" t="e">
        <v>#N/A</v>
      </c>
      <c r="MB209" s="2" t="e">
        <v>#N/A</v>
      </c>
      <c r="MC209" s="2" t="e">
        <v>#N/A</v>
      </c>
      <c r="MD209" s="2" t="e">
        <v>#N/A</v>
      </c>
      <c r="ME209" s="2" t="e">
        <v>#N/A</v>
      </c>
      <c r="MF209" s="2" t="e">
        <v>#N/A</v>
      </c>
      <c r="MG209" s="2" t="e">
        <v>#N/A</v>
      </c>
      <c r="MH209" s="2">
        <v>78.940919212639258</v>
      </c>
      <c r="MI209" s="2" t="e">
        <v>#N/A</v>
      </c>
      <c r="MJ209" s="2" t="e">
        <v>#N/A</v>
      </c>
      <c r="MK209" s="2" t="e">
        <v>#N/A</v>
      </c>
      <c r="ML209" s="2" t="e">
        <v>#N/A</v>
      </c>
      <c r="MM209" s="2" t="e">
        <v>#N/A</v>
      </c>
      <c r="MN209" s="2" t="e">
        <v>#N/A</v>
      </c>
      <c r="MO209" s="2" t="e">
        <v>#N/A</v>
      </c>
      <c r="MP209" s="2">
        <v>53.407685807901345</v>
      </c>
      <c r="MQ209" s="2" t="e">
        <v>#N/A</v>
      </c>
      <c r="MR209" s="2" t="e">
        <v>#N/A</v>
      </c>
      <c r="MS209" s="10" t="e">
        <v>#N/A</v>
      </c>
      <c r="MT209" s="2" t="e">
        <v>#N/A</v>
      </c>
      <c r="MU209" s="2" t="e">
        <v>#N/A</v>
      </c>
      <c r="MV209" s="2" t="e">
        <v>#N/A</v>
      </c>
      <c r="MX209" s="22" t="e">
        <v>#N/A</v>
      </c>
      <c r="MY209" s="22" t="e">
        <v>#N/A</v>
      </c>
      <c r="MZ209" s="22" t="e">
        <v>#N/A</v>
      </c>
      <c r="NA209" s="22" t="e">
        <v>#N/A</v>
      </c>
      <c r="NB209" s="22" t="e">
        <v>#N/A</v>
      </c>
      <c r="NC209" s="22" t="e">
        <v>#N/A</v>
      </c>
      <c r="ND209" s="22">
        <v>1</v>
      </c>
      <c r="NE209" s="22" t="e">
        <v>#N/A</v>
      </c>
      <c r="NF209" s="22" t="e">
        <v>#N/A</v>
      </c>
      <c r="NG209" s="22">
        <v>2</v>
      </c>
      <c r="NH209" s="23">
        <v>8</v>
      </c>
      <c r="NI209" s="22">
        <v>24</v>
      </c>
      <c r="NJ209" s="22" t="e">
        <v>#N/A</v>
      </c>
      <c r="NK209" s="22" t="e">
        <v>#N/A</v>
      </c>
      <c r="NL209" s="23" t="e">
        <v>#N/A</v>
      </c>
      <c r="NM209" s="3" t="e">
        <v>#N/A</v>
      </c>
      <c r="NN209" s="22" t="e">
        <v>#N/A</v>
      </c>
      <c r="NO209" s="22" t="e">
        <v>#N/A</v>
      </c>
      <c r="NP209" s="22" t="e">
        <v>#N/A</v>
      </c>
      <c r="NQ209" s="22" t="e">
        <v>#N/A</v>
      </c>
      <c r="NR209" s="23">
        <v>1</v>
      </c>
      <c r="NS209" s="22" t="e">
        <v>#N/A</v>
      </c>
      <c r="NT209" s="22" t="e">
        <v>#N/A</v>
      </c>
      <c r="NU209" s="23" t="e">
        <v>#N/A</v>
      </c>
      <c r="NV209" s="3" t="e">
        <v>#N/A</v>
      </c>
      <c r="NW209" s="22" t="e">
        <v>#N/A</v>
      </c>
      <c r="NX209" s="22" t="e">
        <v>#N/A</v>
      </c>
      <c r="NY209" s="22" t="e">
        <v>#N/A</v>
      </c>
      <c r="NZ209" s="22" t="e">
        <v>#N/A</v>
      </c>
      <c r="OA209" s="23">
        <v>13</v>
      </c>
      <c r="OB209" s="22" t="e">
        <v>#N/A</v>
      </c>
      <c r="OC209" s="22" t="e">
        <v>#N/A</v>
      </c>
      <c r="OD209" s="22" t="e">
        <v>#N/A</v>
      </c>
      <c r="OE209" s="22" t="e">
        <v>#N/A</v>
      </c>
      <c r="OF209" s="22" t="e">
        <v>#N/A</v>
      </c>
      <c r="OG209" s="22" t="e">
        <v>#N/A</v>
      </c>
      <c r="OH209" s="23" t="e">
        <v>#N/A</v>
      </c>
      <c r="OI209" s="22">
        <v>2</v>
      </c>
      <c r="OJ209" s="22" t="e">
        <v>#N/A</v>
      </c>
      <c r="OK209" s="22" t="e">
        <v>#N/A</v>
      </c>
      <c r="OL209" s="22" t="e">
        <v>#N/A</v>
      </c>
      <c r="OM209" s="23" t="e">
        <v>#N/A</v>
      </c>
      <c r="ON209" s="22" t="e">
        <v>#N/A</v>
      </c>
      <c r="OO209" s="22" t="e">
        <v>#N/A</v>
      </c>
      <c r="OQ209">
        <f t="shared" si="258"/>
        <v>-7</v>
      </c>
      <c r="OR209" s="23" t="e">
        <f t="shared" ca="1" si="321"/>
        <v>#N/A</v>
      </c>
      <c r="OS209" s="23" t="e">
        <f t="shared" ca="1" si="321"/>
        <v>#N/A</v>
      </c>
      <c r="OT209" s="23" t="e">
        <f t="shared" ca="1" si="321"/>
        <v>#N/A</v>
      </c>
      <c r="OU209" s="23" t="e">
        <f t="shared" ca="1" si="321"/>
        <v>#N/A</v>
      </c>
      <c r="OV209" s="23" t="e">
        <f t="shared" ca="1" si="321"/>
        <v>#N/A</v>
      </c>
      <c r="OW209" s="23" t="e">
        <f t="shared" ca="1" si="321"/>
        <v>#N/A</v>
      </c>
      <c r="OX209" s="23">
        <f t="shared" ca="1" si="321"/>
        <v>1.0154252295126838</v>
      </c>
      <c r="OY209" s="23" t="e">
        <f t="shared" ca="1" si="321"/>
        <v>#N/A</v>
      </c>
      <c r="OZ209" s="23" t="e">
        <f t="shared" ca="1" si="321"/>
        <v>#N/A</v>
      </c>
      <c r="PA209" s="23">
        <f t="shared" ca="1" si="295"/>
        <v>1.0227164376000744</v>
      </c>
      <c r="PB209" s="23">
        <f t="shared" ca="1" si="295"/>
        <v>1.0401587482985142</v>
      </c>
      <c r="PC209" s="23">
        <f t="shared" ca="1" si="295"/>
        <v>1.0364085742092033</v>
      </c>
      <c r="PD209" s="23" t="e">
        <f t="shared" ca="1" si="295"/>
        <v>#N/A</v>
      </c>
      <c r="PE209" s="23" t="e">
        <f t="shared" ca="1" si="295"/>
        <v>#N/A</v>
      </c>
      <c r="PF209" s="23" t="e">
        <f t="shared" ca="1" si="295"/>
        <v>#N/A</v>
      </c>
      <c r="PG209" s="23" t="e">
        <f t="shared" ca="1" si="295"/>
        <v>#N/A</v>
      </c>
      <c r="PH209" s="23" t="e">
        <f t="shared" ca="1" si="295"/>
        <v>#N/A</v>
      </c>
      <c r="PI209" s="23" t="e">
        <f t="shared" ca="1" si="295"/>
        <v>#N/A</v>
      </c>
      <c r="PJ209" s="23" t="e">
        <f t="shared" ca="1" si="295"/>
        <v>#N/A</v>
      </c>
      <c r="PK209" s="23" t="e">
        <f t="shared" ca="1" si="295"/>
        <v>#N/A</v>
      </c>
      <c r="PL209" s="23">
        <f t="shared" ca="1" si="295"/>
        <v>1.0318914791829725</v>
      </c>
      <c r="PM209" s="23" t="e">
        <f t="shared" ca="1" si="324"/>
        <v>#N/A</v>
      </c>
      <c r="PN209" s="23" t="e">
        <f t="shared" ca="1" si="324"/>
        <v>#N/A</v>
      </c>
      <c r="PO209" s="23" t="e">
        <f t="shared" ca="1" si="324"/>
        <v>#N/A</v>
      </c>
      <c r="PP209" s="23" t="e">
        <f t="shared" ca="1" si="324"/>
        <v>#N/A</v>
      </c>
      <c r="PQ209" s="23" t="e">
        <f t="shared" ca="1" si="324"/>
        <v>#N/A</v>
      </c>
      <c r="PR209" s="23" t="e">
        <f t="shared" ca="1" si="324"/>
        <v>#N/A</v>
      </c>
      <c r="PS209" s="23" t="e">
        <f t="shared" ca="1" si="340"/>
        <v>#N/A</v>
      </c>
      <c r="PT209" s="23" t="e">
        <f t="shared" ca="1" si="340"/>
        <v>#N/A</v>
      </c>
      <c r="PU209" s="23">
        <f t="shared" ca="1" si="340"/>
        <v>1.0274846543034364</v>
      </c>
      <c r="PV209" s="23" t="e">
        <f t="shared" ca="1" si="340"/>
        <v>#N/A</v>
      </c>
      <c r="PW209" s="23" t="e">
        <f t="shared" ca="1" si="340"/>
        <v>#N/A</v>
      </c>
      <c r="PX209" s="23" t="e">
        <f t="shared" ca="1" si="340"/>
        <v>#N/A</v>
      </c>
      <c r="PY209" s="23" t="e">
        <f t="shared" ca="1" si="292"/>
        <v>#N/A</v>
      </c>
      <c r="PZ209" s="23" t="e">
        <f t="shared" ca="1" si="292"/>
        <v>#N/A</v>
      </c>
      <c r="QA209" s="23" t="e">
        <f t="shared" ca="1" si="292"/>
        <v>#N/A</v>
      </c>
      <c r="QB209" s="23" t="e">
        <f t="shared" ca="1" si="292"/>
        <v>#N/A</v>
      </c>
      <c r="QC209" s="23">
        <f t="shared" ca="1" si="292"/>
        <v>1.0299523912352382</v>
      </c>
      <c r="QD209" s="23" t="e">
        <f t="shared" ca="1" si="292"/>
        <v>#N/A</v>
      </c>
      <c r="QE209" s="23" t="e">
        <f t="shared" ca="1" si="292"/>
        <v>#N/A</v>
      </c>
      <c r="QF209" s="23" t="e">
        <f t="shared" ca="1" si="292"/>
        <v>#N/A</v>
      </c>
      <c r="QG209" s="23" t="e">
        <f t="shared" ca="1" si="327"/>
        <v>#N/A</v>
      </c>
      <c r="QH209" s="23" t="e">
        <f t="shared" ca="1" si="327"/>
        <v>#N/A</v>
      </c>
      <c r="QI209" s="23" t="e">
        <f t="shared" ca="1" si="327"/>
        <v>#N/A</v>
      </c>
      <c r="QJ209" s="26" t="e">
        <f t="shared" ca="1" si="344"/>
        <v>#N/A</v>
      </c>
    </row>
    <row r="210" spans="1:452" x14ac:dyDescent="0.35">
      <c r="A210" t="s">
        <v>1275</v>
      </c>
      <c r="B210" s="21">
        <v>38596</v>
      </c>
      <c r="C210" t="s">
        <v>830</v>
      </c>
      <c r="D210" s="2">
        <v>79.900000000000006</v>
      </c>
      <c r="E210" s="2">
        <v>78.599999999999994</v>
      </c>
      <c r="F210" s="2">
        <v>2.5</v>
      </c>
      <c r="G210" s="2">
        <v>82.7</v>
      </c>
      <c r="H210" s="2">
        <v>78.522448015845114</v>
      </c>
      <c r="I210" s="2">
        <v>82.615403926662822</v>
      </c>
      <c r="J210" s="2">
        <v>84.1</v>
      </c>
      <c r="K210" s="2">
        <v>72.5</v>
      </c>
      <c r="L210" s="2">
        <v>72.551323174070092</v>
      </c>
      <c r="M210" s="2">
        <v>77.8</v>
      </c>
      <c r="N210" s="2">
        <v>85.5</v>
      </c>
      <c r="O210" s="2">
        <v>71.2</v>
      </c>
      <c r="P210" s="2">
        <v>68.8</v>
      </c>
      <c r="Q210" s="2">
        <v>120.7</v>
      </c>
      <c r="R210" s="2">
        <v>76.599999999999994</v>
      </c>
      <c r="S210" s="2">
        <v>85.5</v>
      </c>
      <c r="T210" s="2">
        <v>47.6</v>
      </c>
      <c r="U210" s="2">
        <v>59.7</v>
      </c>
      <c r="V210" s="2">
        <v>77</v>
      </c>
      <c r="W210" s="2">
        <v>40.700000000000003</v>
      </c>
      <c r="X210" s="2">
        <v>101.1</v>
      </c>
      <c r="Y210" s="2" t="e">
        <v>#N/A</v>
      </c>
      <c r="Z210" s="2">
        <v>50.9</v>
      </c>
      <c r="AA210" s="2">
        <v>86.6</v>
      </c>
      <c r="AB210" s="2">
        <v>122.2</v>
      </c>
      <c r="AC210" s="2">
        <v>119</v>
      </c>
      <c r="AD210" s="2">
        <v>80.2</v>
      </c>
      <c r="AE210" s="2">
        <v>121</v>
      </c>
      <c r="AF210" s="2">
        <v>82.9</v>
      </c>
      <c r="AG210" s="22">
        <v>536</v>
      </c>
      <c r="AH210" s="22">
        <v>464</v>
      </c>
      <c r="AI210" s="22">
        <v>152</v>
      </c>
      <c r="AJ210" s="22">
        <v>27</v>
      </c>
      <c r="AK210" s="22">
        <v>28</v>
      </c>
      <c r="AL210" s="22">
        <v>8</v>
      </c>
      <c r="AM210" s="22">
        <v>20</v>
      </c>
      <c r="AN210" s="22">
        <v>18</v>
      </c>
      <c r="AO210" s="22">
        <v>54</v>
      </c>
      <c r="AP210" s="22">
        <v>25</v>
      </c>
      <c r="AQ210" s="22">
        <v>17</v>
      </c>
      <c r="AR210" s="2">
        <v>71.3</v>
      </c>
      <c r="AS210" s="2">
        <v>63.1</v>
      </c>
      <c r="AT210" s="2">
        <v>120.7</v>
      </c>
      <c r="AU210" s="2">
        <v>64.8</v>
      </c>
      <c r="AV210" s="2">
        <v>83.3</v>
      </c>
      <c r="AW210" s="2">
        <v>76.2</v>
      </c>
      <c r="AX210" s="2">
        <v>76.599999999999994</v>
      </c>
      <c r="AY210" s="2">
        <v>87.3</v>
      </c>
      <c r="AZ210" s="2">
        <v>97.7</v>
      </c>
      <c r="BA210" s="2">
        <v>40.700000000000003</v>
      </c>
      <c r="BB210" s="2">
        <v>74.8</v>
      </c>
      <c r="BC210" s="2">
        <v>83.5</v>
      </c>
      <c r="BD210" s="3" t="e">
        <v>#N/A</v>
      </c>
      <c r="BE210" s="3" t="e">
        <v>#N/A</v>
      </c>
      <c r="BF210" s="3" t="e">
        <v>#N/A</v>
      </c>
      <c r="BG210" s="3" t="e">
        <v>#N/A</v>
      </c>
      <c r="BH210" s="3" t="e">
        <v>#N/A</v>
      </c>
      <c r="BI210" s="2">
        <v>193.1</v>
      </c>
      <c r="BJ210" s="2">
        <v>2.7</v>
      </c>
      <c r="BK210" s="2">
        <v>2.5</v>
      </c>
      <c r="BL210" s="2">
        <v>74.2</v>
      </c>
      <c r="BM210" s="2">
        <v>80.5</v>
      </c>
      <c r="BN210" s="10">
        <v>387</v>
      </c>
      <c r="BO210" s="3">
        <v>100.64</v>
      </c>
      <c r="BP210" s="22">
        <v>1.8081</v>
      </c>
      <c r="BQ210" s="3">
        <v>62.908181818181816</v>
      </c>
      <c r="BR210" s="23">
        <v>11.882000000000001</v>
      </c>
      <c r="BS210" s="2">
        <v>62.3</v>
      </c>
      <c r="BT210" s="3">
        <v>61.98</v>
      </c>
      <c r="BU210" s="2">
        <v>1.3</v>
      </c>
      <c r="BV210" s="2">
        <v>2</v>
      </c>
      <c r="BW210" s="2">
        <v>5.3</v>
      </c>
      <c r="BX210" s="2">
        <v>4.3</v>
      </c>
      <c r="BY210" s="23">
        <v>198.8</v>
      </c>
      <c r="BZ210" s="2">
        <v>95.4</v>
      </c>
      <c r="CA210" s="2">
        <v>81.900000000000006</v>
      </c>
      <c r="CB210" s="3">
        <v>88.48</v>
      </c>
      <c r="CC210" s="2">
        <v>84.9</v>
      </c>
      <c r="CD210" s="2">
        <v>108.3</v>
      </c>
      <c r="CE210" s="2">
        <v>95.042705951252628</v>
      </c>
      <c r="CF210" s="3">
        <v>88.465600487967023</v>
      </c>
      <c r="CG210" s="2">
        <v>84.929559801981753</v>
      </c>
      <c r="CH210" s="23">
        <v>201.30882379020261</v>
      </c>
      <c r="CI210" s="3">
        <v>87.799012934882924</v>
      </c>
      <c r="CM210" s="2">
        <f t="shared" si="329"/>
        <v>34.792423991030262</v>
      </c>
      <c r="CN210" s="2">
        <f t="shared" si="329"/>
        <v>6.5715391847796036</v>
      </c>
      <c r="CO210" s="2">
        <f t="shared" si="330"/>
        <v>116.95279779647585</v>
      </c>
      <c r="CR210" s="2">
        <f t="shared" si="333"/>
        <v>0.25094102885822184</v>
      </c>
      <c r="CS210" s="2">
        <f t="shared" si="333"/>
        <v>0.25510204081631205</v>
      </c>
      <c r="CT210" s="2">
        <f t="shared" si="334"/>
        <v>0</v>
      </c>
      <c r="CU210" s="2">
        <f t="shared" si="334"/>
        <v>0.23640402721500456</v>
      </c>
      <c r="CV210" s="2">
        <f t="shared" si="334"/>
        <v>-1.0792626212941258E-2</v>
      </c>
      <c r="CW210" s="2">
        <f t="shared" si="335"/>
        <v>0.14064697609002605</v>
      </c>
      <c r="CX210" s="2">
        <f t="shared" si="336"/>
        <v>-0.41208791208790818</v>
      </c>
      <c r="CY210" s="2">
        <f t="shared" si="244"/>
        <v>4.7794117647058894</v>
      </c>
      <c r="CZ210" s="2">
        <f t="shared" si="341"/>
        <v>1.276595744680854</v>
      </c>
      <c r="DA210" s="2">
        <f t="shared" si="342"/>
        <v>-8.1766148814386194E-2</v>
      </c>
      <c r="DB210" s="2">
        <f t="shared" si="343"/>
        <v>-0.3880983182406173</v>
      </c>
      <c r="DC210" s="2"/>
      <c r="DF210" s="2">
        <f t="shared" si="337"/>
        <v>2.8740258701475563</v>
      </c>
      <c r="DG210" s="2">
        <f t="shared" si="337"/>
        <v>-0.12943466489033773</v>
      </c>
      <c r="DH210" s="2">
        <f t="shared" si="338"/>
        <v>2.8095888996937823</v>
      </c>
      <c r="DI210" s="2">
        <f t="shared" si="360"/>
        <v>-3.8740365838207058</v>
      </c>
      <c r="DJ210" s="2">
        <f t="shared" si="360"/>
        <v>2.7002701548320074</v>
      </c>
      <c r="DM210" s="2"/>
      <c r="DN210" s="2">
        <f t="shared" si="245"/>
        <v>2.4771838331160252</v>
      </c>
      <c r="DO210" s="2">
        <f t="shared" si="345"/>
        <v>1.722017220172209</v>
      </c>
      <c r="DP210" s="2">
        <f t="shared" si="246"/>
        <v>0.59808612440191389</v>
      </c>
      <c r="DQ210" s="2"/>
      <c r="DR210" s="2">
        <f t="shared" si="247"/>
        <v>4.6176046176046217</v>
      </c>
      <c r="DS210" s="2">
        <f t="shared" si="248"/>
        <v>4.2505295680694335</v>
      </c>
      <c r="DT210" s="2" t="e">
        <v>#N/A</v>
      </c>
      <c r="DU210" s="2" t="e">
        <v>#N/A</v>
      </c>
      <c r="DV210" s="2">
        <f t="shared" si="346"/>
        <v>2.1520803443328518</v>
      </c>
      <c r="DW210" s="2">
        <f t="shared" si="249"/>
        <v>-5.3333333333333339</v>
      </c>
      <c r="DX210" s="2">
        <f t="shared" si="250"/>
        <v>13.064133016627078</v>
      </c>
      <c r="DY210" s="2">
        <f t="shared" si="251"/>
        <v>5.9474412171507618</v>
      </c>
      <c r="DZ210" s="2">
        <f t="shared" si="252"/>
        <v>17.445054945054949</v>
      </c>
      <c r="EA210" s="2">
        <f t="shared" si="319"/>
        <v>8.7431693989071135</v>
      </c>
      <c r="EB210" s="2">
        <f t="shared" si="319"/>
        <v>0</v>
      </c>
      <c r="EC210" s="2">
        <f t="shared" si="319"/>
        <v>4.6272493573264795</v>
      </c>
      <c r="ED210" s="2">
        <f t="shared" si="319"/>
        <v>-0.88235294117647856</v>
      </c>
      <c r="EE210" s="2" t="e">
        <f t="shared" si="319"/>
        <v>#N/A</v>
      </c>
      <c r="EF210" s="2">
        <f t="shared" si="293"/>
        <v>-2.6768642447418722</v>
      </c>
      <c r="EG210" s="2">
        <f t="shared" si="293"/>
        <v>1.4051522248243353</v>
      </c>
      <c r="EH210" s="2">
        <f t="shared" si="293"/>
        <v>-4.9766718506998426</v>
      </c>
      <c r="EI210" s="2">
        <f t="shared" si="361"/>
        <v>2.0028612303290227</v>
      </c>
      <c r="EJ210" s="2">
        <f t="shared" si="361"/>
        <v>1.4469453376205754</v>
      </c>
      <c r="EK210" s="2">
        <f t="shared" si="361"/>
        <v>-5.3333333333333339</v>
      </c>
      <c r="EL210" s="2">
        <f t="shared" si="361"/>
        <v>6.578947368421062</v>
      </c>
      <c r="EM210" s="2">
        <f t="shared" si="361"/>
        <v>-0.23952095808383866</v>
      </c>
      <c r="EN210" s="2">
        <f t="shared" si="361"/>
        <v>3.1123139377537079</v>
      </c>
      <c r="EO210" s="2">
        <f t="shared" si="361"/>
        <v>5.9474412171507618</v>
      </c>
      <c r="EP210" s="2">
        <f t="shared" si="361"/>
        <v>-1.1325028312570762</v>
      </c>
      <c r="EQ210" s="2">
        <f t="shared" si="361"/>
        <v>-1.611278952668671</v>
      </c>
      <c r="ER210" s="2">
        <f t="shared" si="347"/>
        <v>4.6272493573264795</v>
      </c>
      <c r="ES210" s="2">
        <f t="shared" si="347"/>
        <v>3.7447988904299567</v>
      </c>
      <c r="ET210" s="2">
        <f t="shared" si="347"/>
        <v>5.031446540880502</v>
      </c>
      <c r="EU210" s="2">
        <f t="shared" si="331"/>
        <v>2.7</v>
      </c>
      <c r="EV210" s="2">
        <f t="shared" si="331"/>
        <v>2.5</v>
      </c>
      <c r="EW210" s="2">
        <f t="shared" si="253"/>
        <v>5.5476529160739751</v>
      </c>
      <c r="EX210" s="2">
        <f t="shared" si="253"/>
        <v>4.8177083333333481</v>
      </c>
      <c r="EY210" s="2">
        <f t="shared" si="254"/>
        <v>44.350868654881758</v>
      </c>
      <c r="EZ210" s="2">
        <f t="shared" si="254"/>
        <v>130.47969720082207</v>
      </c>
      <c r="FA210" s="2">
        <f t="shared" si="255"/>
        <v>31.991525423728806</v>
      </c>
      <c r="FB210" s="2">
        <f t="shared" si="281"/>
        <v>4.7418335089568053</v>
      </c>
      <c r="FC210" s="2">
        <f t="shared" si="281"/>
        <v>-0.31347962382445305</v>
      </c>
      <c r="FD210" s="2">
        <f t="shared" si="281"/>
        <v>1.7391304347826209</v>
      </c>
      <c r="FE210" s="2">
        <f t="shared" si="280"/>
        <v>2.135518873369513</v>
      </c>
      <c r="FF210" s="2">
        <f t="shared" si="280"/>
        <v>1.9207683073229287</v>
      </c>
      <c r="FG210" s="2">
        <f t="shared" si="280"/>
        <v>3.3396946564885566</v>
      </c>
      <c r="FH210" s="2">
        <v>5</v>
      </c>
      <c r="FI210" s="2">
        <v>4.4000000000000004</v>
      </c>
      <c r="FL210" s="2">
        <f t="shared" si="362"/>
        <v>0.68757512581492097</v>
      </c>
      <c r="FM210" s="2">
        <f t="shared" si="362"/>
        <v>0.54915893451532583</v>
      </c>
      <c r="FN210" s="2">
        <f t="shared" si="363"/>
        <v>1.2613882085947159</v>
      </c>
      <c r="FQ210" s="2">
        <f t="shared" si="364"/>
        <v>2.7787963230634816</v>
      </c>
      <c r="FR210" s="2">
        <f t="shared" si="364"/>
        <v>2.2147966062904478</v>
      </c>
      <c r="FS210" s="2">
        <f t="shared" si="365"/>
        <v>5.1418241767644757</v>
      </c>
      <c r="FT210" s="2">
        <f t="shared" si="366"/>
        <v>1.4366378703237315</v>
      </c>
      <c r="FU210" s="2">
        <f t="shared" si="366"/>
        <v>1.3397225171473348</v>
      </c>
      <c r="FX210" s="2">
        <f t="shared" si="322"/>
        <v>2.2611241484438382</v>
      </c>
      <c r="FY210" s="2">
        <f t="shared" si="322"/>
        <v>1.8251685278555474</v>
      </c>
      <c r="FZ210" s="2">
        <f t="shared" si="242"/>
        <v>4.5387897773255803</v>
      </c>
      <c r="GA210" s="2">
        <f t="shared" si="323"/>
        <v>1.8790012898921793</v>
      </c>
      <c r="GB210" s="2">
        <f t="shared" si="323"/>
        <v>1.2609075661938363</v>
      </c>
      <c r="GE210" s="2"/>
      <c r="GF210" s="2"/>
      <c r="GG210" s="2">
        <f t="shared" si="325"/>
        <v>51.232644891703117</v>
      </c>
      <c r="GH210" s="2">
        <f t="shared" si="325"/>
        <v>78.974479564462882</v>
      </c>
      <c r="GI210" s="2">
        <f t="shared" si="260"/>
        <v>35.959153902261079</v>
      </c>
      <c r="GJ210" s="2">
        <f t="shared" si="261"/>
        <v>4.5607297167546967</v>
      </c>
      <c r="GK210" s="2">
        <v>4.9000000000000004</v>
      </c>
      <c r="GN210" s="2">
        <f t="shared" si="320"/>
        <v>0.10000000000000009</v>
      </c>
      <c r="GQ210" s="2">
        <f t="shared" si="294"/>
        <v>0.5</v>
      </c>
      <c r="GT210" s="27">
        <f t="shared" ca="1" si="305"/>
        <v>101.17647058823529</v>
      </c>
      <c r="GU210" s="27">
        <f t="shared" ca="1" si="306"/>
        <v>115.85365853658539</v>
      </c>
      <c r="GV210" s="27">
        <f t="shared" ca="1" si="306"/>
        <v>106.72645739910314</v>
      </c>
      <c r="GW210" s="27">
        <f t="shared" ca="1" si="307"/>
        <v>100</v>
      </c>
      <c r="GX210" s="27">
        <f t="shared" ca="1" si="307"/>
        <v>103.1294452347084</v>
      </c>
      <c r="GY210" s="27">
        <f t="shared" ca="1" si="308"/>
        <v>101.5503875968992</v>
      </c>
      <c r="GZ210" s="27">
        <f t="shared" ca="1" si="309"/>
        <v>87.153284671532845</v>
      </c>
      <c r="HA210" s="27">
        <f t="shared" ca="1" si="310"/>
        <v>97.381342062193127</v>
      </c>
      <c r="HB210" s="27">
        <f t="shared" ca="1" si="310"/>
        <v>105.249343832021</v>
      </c>
      <c r="HC210" s="27">
        <f t="shared" ca="1" si="310"/>
        <v>95.425867507886437</v>
      </c>
      <c r="HD210" s="27">
        <f t="shared" ca="1" si="303"/>
        <v>95.397008055235901</v>
      </c>
      <c r="HE210" s="27">
        <f t="shared" ca="1" si="311"/>
        <v>97.448165869218499</v>
      </c>
      <c r="HG210" s="27">
        <f t="shared" ca="1" si="312"/>
        <v>100.59171597633136</v>
      </c>
      <c r="HH210" s="27">
        <f t="shared" ca="1" si="313"/>
        <v>101.37362637362637</v>
      </c>
      <c r="HI210" s="27">
        <f t="shared" ca="1" si="313"/>
        <v>105.93824228028504</v>
      </c>
      <c r="HJ210" s="27">
        <f t="shared" ca="1" si="314"/>
        <v>100.5980861244019</v>
      </c>
      <c r="HK210" s="27">
        <f t="shared" ca="1" si="314"/>
        <v>101.44300144300145</v>
      </c>
      <c r="HL210" s="27">
        <f t="shared" ca="1" si="315"/>
        <v>100.91264667535856</v>
      </c>
      <c r="HM210" s="27">
        <f t="shared" ca="1" si="316"/>
        <v>124.77231329690346</v>
      </c>
      <c r="HN210" s="27">
        <f t="shared" ca="1" si="317"/>
        <v>101.74854288093256</v>
      </c>
      <c r="HO210" s="27">
        <f t="shared" ca="1" si="317"/>
        <v>101.32978723404256</v>
      </c>
      <c r="HP210" s="27">
        <f t="shared" ca="1" si="317"/>
        <v>99.139953088350268</v>
      </c>
      <c r="HQ210" s="27">
        <f t="shared" ca="1" si="304"/>
        <v>105.71776155717762</v>
      </c>
      <c r="HR210" s="27">
        <f t="shared" ca="1" si="318"/>
        <v>97.511664074650085</v>
      </c>
      <c r="HT210" s="27">
        <f t="shared" ca="1" si="348"/>
        <v>151.00912646675357</v>
      </c>
      <c r="HU210" s="27">
        <f t="shared" ca="1" si="348"/>
        <v>27.694565787174554</v>
      </c>
      <c r="HV210" s="27">
        <f t="shared" ca="1" si="348"/>
        <v>27.392050548606065</v>
      </c>
      <c r="HW210" s="27">
        <f t="shared" ca="1" si="349"/>
        <v>525.75208341720668</v>
      </c>
      <c r="HX210" s="27">
        <f t="shared" ca="1" si="349"/>
        <v>474.22017745266578</v>
      </c>
      <c r="HY210" s="27">
        <f t="shared" ca="1" si="367"/>
        <v>999.99999999999989</v>
      </c>
      <c r="HZ210" s="27">
        <f t="shared" ca="1" si="350"/>
        <v>5.8023523537407407</v>
      </c>
      <c r="IA210" s="27">
        <f t="shared" ca="1" si="350"/>
        <v>15.187535978442494</v>
      </c>
      <c r="IB210" s="27">
        <f t="shared" ca="1" si="350"/>
        <v>18.472197945470437</v>
      </c>
      <c r="IC210" s="27">
        <f t="shared" ca="1" si="350"/>
        <v>51.053396815049361</v>
      </c>
      <c r="ID210" s="27">
        <f t="shared" ca="1" si="350"/>
        <v>31.036255020795462</v>
      </c>
      <c r="IE210" s="27">
        <f t="shared" ca="1" si="350"/>
        <v>18.983903245116633</v>
      </c>
      <c r="IG210" s="28">
        <f t="shared" ca="1" si="351"/>
        <v>0.26981006910991995</v>
      </c>
      <c r="IH210" s="28">
        <f t="shared" ca="1" si="351"/>
        <v>0.46999733942323357</v>
      </c>
      <c r="II210" s="28">
        <f t="shared" ca="1" si="351"/>
        <v>0.3527203260013505</v>
      </c>
      <c r="IJ210" s="28">
        <f t="shared" ca="1" si="352"/>
        <v>0.3144450259672229</v>
      </c>
      <c r="IK210" s="24">
        <f t="shared" ca="1" si="368"/>
        <v>-0.77808270856728112</v>
      </c>
      <c r="IL210" s="28">
        <f t="shared" ca="1" si="353"/>
        <v>2.1496151902110618</v>
      </c>
      <c r="IM210" s="28">
        <f t="shared" ca="1" si="369"/>
        <v>2.4771838331160296</v>
      </c>
      <c r="IN210" s="3">
        <f t="shared" ca="1" si="370"/>
        <v>2.4640602161782845</v>
      </c>
      <c r="IO210" s="2">
        <f t="shared" si="256"/>
        <v>2.5</v>
      </c>
      <c r="IQ210" s="2">
        <f t="shared" ca="1" si="354"/>
        <v>1.0925277345345039</v>
      </c>
      <c r="IS210" s="3">
        <f t="shared" ca="1" si="355"/>
        <v>0.13213201965328053</v>
      </c>
      <c r="IT210" s="3">
        <f t="shared" ca="1" si="356"/>
        <v>2.457125352675904E-2</v>
      </c>
      <c r="IU210" s="3">
        <f t="shared" si="357"/>
        <v>0.10000000000000009</v>
      </c>
      <c r="IV210" s="3">
        <f t="shared" ca="1" si="358"/>
        <v>-5.6703273180039482E-2</v>
      </c>
      <c r="IX210" s="28">
        <f ca="1">$HL210/100*(GZ210-100)*AL210/1000+(HM210-100)*HZ210/$HY210</f>
        <v>4.0026006775449333E-2</v>
      </c>
      <c r="IY210" s="28">
        <f ca="1">$HL210/100*(HA210-100)*AM210/1000+(HN210-100)*IA210/$HY210</f>
        <v>-2.6295082734292836E-2</v>
      </c>
      <c r="IZ210" s="28">
        <f ca="1">$HL210/100*(HB210-100)*AN210/1000+(HO210-100)*IB210/$HY210</f>
        <v>0.11991462530427109</v>
      </c>
      <c r="JA210" s="28">
        <f ca="1">$HL210/100*(HC210-100)*AO210/1000+(HP210-100)*IC210/$HY210</f>
        <v>-0.29316573691239545</v>
      </c>
      <c r="JB210" s="28">
        <f ca="1">$HL210/100*(HD210-100)*AP210/1000+(HQ210-100)*ID210/$HY210</f>
        <v>6.1332880893790076E-2</v>
      </c>
      <c r="JC210" s="28">
        <f ca="1">$HL210/100*(HE210-100)*AQ210/1000+(HR210-100)*IE210/$HY210</f>
        <v>-9.1015425570515174E-2</v>
      </c>
      <c r="JE210" s="3">
        <f t="shared" ca="1" si="328"/>
        <v>-3.7082616954700443E-2</v>
      </c>
      <c r="JF210" s="3">
        <f t="shared" ca="1" si="328"/>
        <v>3.3032796435099043E-2</v>
      </c>
      <c r="JG210" s="3">
        <f t="shared" ca="1" si="328"/>
        <v>1.3946482614535752E-2</v>
      </c>
      <c r="JH210" s="3">
        <f t="shared" ca="1" si="326"/>
        <v>-4.5144872569673311E-2</v>
      </c>
      <c r="JI210" s="3">
        <f t="shared" ca="1" si="326"/>
        <v>-3.934801395555737E-2</v>
      </c>
      <c r="JJ210" s="3">
        <f t="shared" ca="1" si="326"/>
        <v>2.0920872589827944E-2</v>
      </c>
      <c r="JK210" s="3">
        <f>IO210-IO209</f>
        <v>0.10000000000000009</v>
      </c>
      <c r="JL210" s="3">
        <f t="shared" ca="1" si="359"/>
        <v>0.12313613434016478</v>
      </c>
      <c r="JN210" s="10">
        <f>COUNTIF(EI210:ET210,"&gt;2")</f>
        <v>7</v>
      </c>
      <c r="JP210" s="2">
        <f>AVERAGE(CS210,CS198,CS186,CS174,CS162,CS150,CS138,CS126,CS114,CS102)</f>
        <v>0.39935255929064245</v>
      </c>
      <c r="JQ210" s="2">
        <f>CS210-JP210</f>
        <v>-0.1442505184743304</v>
      </c>
      <c r="JR210" s="2">
        <f>AVERAGE(CT210,CT198,CT186,CT174,CT162,CT150,CT138,CT126,CT114,CT102)</f>
        <v>0.42947402684485975</v>
      </c>
      <c r="JS210" s="2">
        <f>CT210-JR210</f>
        <v>-0.42947402684485975</v>
      </c>
      <c r="KH210" s="2">
        <f>(DN210*$DN$4)+(FB210*$FB$3)+(FC210*$FC$3)+(FD210*$FD$3)+(FE210*$FE$3)+(FF210*$FF$3)+(FG210*$FG$3)</f>
        <v>3.2530749121778348</v>
      </c>
      <c r="KI210" s="2">
        <f>F210-KH210</f>
        <v>-0.75307491217783484</v>
      </c>
      <c r="KJ210" s="2">
        <f>MAX(DN210,FB210:FG210)</f>
        <v>4.7418335089568053</v>
      </c>
      <c r="KK210" s="2">
        <f>MIN(DN210,FB210:FG210)</f>
        <v>-0.31347962382445305</v>
      </c>
      <c r="KL210" s="2">
        <f t="shared" si="257"/>
        <v>5.0553131327812579</v>
      </c>
      <c r="KO210" s="2">
        <f>BO210</f>
        <v>100.64</v>
      </c>
      <c r="KP210" s="2">
        <f>100*((BO204/BO192)-1)</f>
        <v>-1.0765316108827694</v>
      </c>
      <c r="KQ210" s="2">
        <f t="shared" si="263"/>
        <v>-1.0765316108827694</v>
      </c>
      <c r="KR210" s="2">
        <f>100*((BO198/BO186)-1)</f>
        <v>5.433417085427128</v>
      </c>
      <c r="KS210" s="2">
        <f t="shared" si="274"/>
        <v>5.433417085427128</v>
      </c>
      <c r="KT210" s="3">
        <f>BP210</f>
        <v>1.8081</v>
      </c>
      <c r="KU210" s="3">
        <f>BQ210</f>
        <v>62.908181818181816</v>
      </c>
      <c r="KV210" s="3">
        <f t="shared" si="339"/>
        <v>34.792423991030262</v>
      </c>
      <c r="KW210" s="2">
        <f t="shared" si="332"/>
        <v>88.280414286069657</v>
      </c>
      <c r="KX210" s="2">
        <f t="shared" si="332"/>
        <v>63.648220819269078</v>
      </c>
      <c r="LA210">
        <v>2</v>
      </c>
      <c r="LB210">
        <v>0</v>
      </c>
      <c r="LE210" s="2" t="e">
        <v>#N/A</v>
      </c>
      <c r="LF210" s="2" t="e">
        <v>#N/A</v>
      </c>
      <c r="LG210" s="2" t="e">
        <v>#N/A</v>
      </c>
      <c r="LH210" s="2" t="e">
        <v>#N/A</v>
      </c>
      <c r="LI210" s="2" t="e">
        <v>#N/A</v>
      </c>
      <c r="LJ210" s="2" t="e">
        <v>#N/A</v>
      </c>
      <c r="LK210" s="2">
        <v>92.220904097184842</v>
      </c>
      <c r="LL210" s="2" t="e">
        <v>#N/A</v>
      </c>
      <c r="LM210" s="2" t="e">
        <v>#N/A</v>
      </c>
      <c r="LN210" s="2">
        <v>83.556128118691532</v>
      </c>
      <c r="LO210" s="2">
        <v>60.759118989295921</v>
      </c>
      <c r="LP210" s="2">
        <v>71.146989242286523</v>
      </c>
      <c r="LQ210" s="2" t="e">
        <v>#N/A</v>
      </c>
      <c r="LR210" s="2" t="e">
        <v>#N/A</v>
      </c>
      <c r="LS210" s="2" t="e">
        <v>#N/A</v>
      </c>
      <c r="LT210" s="2" t="e">
        <v>#N/A</v>
      </c>
      <c r="LU210" s="2" t="e">
        <v>#N/A</v>
      </c>
      <c r="LV210" s="2" t="e">
        <v>#N/A</v>
      </c>
      <c r="LW210" s="2" t="e">
        <v>#N/A</v>
      </c>
      <c r="LX210" s="2" t="e">
        <v>#N/A</v>
      </c>
      <c r="LY210" s="2">
        <v>83.271107907261424</v>
      </c>
      <c r="LZ210" s="2" t="e">
        <v>#N/A</v>
      </c>
      <c r="MA210" s="2" t="e">
        <v>#N/A</v>
      </c>
      <c r="MB210" s="2" t="e">
        <v>#N/A</v>
      </c>
      <c r="MC210" s="2" t="e">
        <v>#N/A</v>
      </c>
      <c r="MD210" s="2" t="e">
        <v>#N/A</v>
      </c>
      <c r="ME210" s="2" t="e">
        <v>#N/A</v>
      </c>
      <c r="MF210" s="2" t="e">
        <v>#N/A</v>
      </c>
      <c r="MG210" s="2" t="e">
        <v>#N/A</v>
      </c>
      <c r="MH210" s="2">
        <v>78.620107898542713</v>
      </c>
      <c r="MI210" s="2" t="e">
        <v>#N/A</v>
      </c>
      <c r="MJ210" s="2" t="e">
        <v>#N/A</v>
      </c>
      <c r="MK210" s="2" t="e">
        <v>#N/A</v>
      </c>
      <c r="ML210" s="2" t="e">
        <v>#N/A</v>
      </c>
      <c r="MM210" s="2" t="e">
        <v>#N/A</v>
      </c>
      <c r="MN210" s="2" t="e">
        <v>#N/A</v>
      </c>
      <c r="MO210" s="2" t="e">
        <v>#N/A</v>
      </c>
      <c r="MP210" s="2">
        <v>53.661146917362956</v>
      </c>
      <c r="MQ210" s="2" t="e">
        <v>#N/A</v>
      </c>
      <c r="MR210" s="2" t="e">
        <v>#N/A</v>
      </c>
      <c r="MS210" s="10" t="e">
        <v>#N/A</v>
      </c>
      <c r="MT210" s="2" t="e">
        <v>#N/A</v>
      </c>
      <c r="MU210" s="2" t="e">
        <v>#N/A</v>
      </c>
      <c r="MV210" s="2" t="e">
        <v>#N/A</v>
      </c>
      <c r="MX210" s="22" t="e">
        <v>#N/A</v>
      </c>
      <c r="MY210" s="22" t="e">
        <v>#N/A</v>
      </c>
      <c r="MZ210" s="22" t="e">
        <v>#N/A</v>
      </c>
      <c r="NA210" s="22" t="e">
        <v>#N/A</v>
      </c>
      <c r="NB210" s="22" t="e">
        <v>#N/A</v>
      </c>
      <c r="NC210" s="22" t="e">
        <v>#N/A</v>
      </c>
      <c r="ND210" s="22">
        <v>1</v>
      </c>
      <c r="NE210" s="22" t="e">
        <v>#N/A</v>
      </c>
      <c r="NF210" s="22" t="e">
        <v>#N/A</v>
      </c>
      <c r="NG210" s="22">
        <v>2</v>
      </c>
      <c r="NH210" s="23">
        <v>8</v>
      </c>
      <c r="NI210" s="22">
        <v>24</v>
      </c>
      <c r="NJ210" s="22" t="e">
        <v>#N/A</v>
      </c>
      <c r="NK210" s="22" t="e">
        <v>#N/A</v>
      </c>
      <c r="NL210" s="23" t="e">
        <v>#N/A</v>
      </c>
      <c r="NM210" s="3" t="e">
        <v>#N/A</v>
      </c>
      <c r="NN210" s="22" t="e">
        <v>#N/A</v>
      </c>
      <c r="NO210" s="22" t="e">
        <v>#N/A</v>
      </c>
      <c r="NP210" s="22" t="e">
        <v>#N/A</v>
      </c>
      <c r="NQ210" s="22" t="e">
        <v>#N/A</v>
      </c>
      <c r="NR210" s="23">
        <v>1</v>
      </c>
      <c r="NS210" s="22" t="e">
        <v>#N/A</v>
      </c>
      <c r="NT210" s="22" t="e">
        <v>#N/A</v>
      </c>
      <c r="NU210" s="23" t="e">
        <v>#N/A</v>
      </c>
      <c r="NV210" s="3" t="e">
        <v>#N/A</v>
      </c>
      <c r="NW210" s="22" t="e">
        <v>#N/A</v>
      </c>
      <c r="NX210" s="22" t="e">
        <v>#N/A</v>
      </c>
      <c r="NY210" s="22" t="e">
        <v>#N/A</v>
      </c>
      <c r="NZ210" s="22" t="e">
        <v>#N/A</v>
      </c>
      <c r="OA210" s="23">
        <v>13</v>
      </c>
      <c r="OB210" s="22" t="e">
        <v>#N/A</v>
      </c>
      <c r="OC210" s="22" t="e">
        <v>#N/A</v>
      </c>
      <c r="OD210" s="22" t="e">
        <v>#N/A</v>
      </c>
      <c r="OE210" s="22" t="e">
        <v>#N/A</v>
      </c>
      <c r="OF210" s="22" t="e">
        <v>#N/A</v>
      </c>
      <c r="OG210" s="22" t="e">
        <v>#N/A</v>
      </c>
      <c r="OH210" s="23" t="e">
        <v>#N/A</v>
      </c>
      <c r="OI210" s="22">
        <v>2</v>
      </c>
      <c r="OJ210" s="22" t="e">
        <v>#N/A</v>
      </c>
      <c r="OK210" s="22" t="e">
        <v>#N/A</v>
      </c>
      <c r="OL210" s="22" t="e">
        <v>#N/A</v>
      </c>
      <c r="OM210" s="23" t="e">
        <v>#N/A</v>
      </c>
      <c r="ON210" s="22" t="e">
        <v>#N/A</v>
      </c>
      <c r="OO210" s="22" t="e">
        <v>#N/A</v>
      </c>
      <c r="OQ210">
        <f t="shared" si="258"/>
        <v>-8</v>
      </c>
      <c r="OR210" s="23" t="e">
        <f t="shared" ca="1" si="321"/>
        <v>#N/A</v>
      </c>
      <c r="OS210" s="23" t="e">
        <f t="shared" ca="1" si="321"/>
        <v>#N/A</v>
      </c>
      <c r="OT210" s="23" t="e">
        <f t="shared" ca="1" si="321"/>
        <v>#N/A</v>
      </c>
      <c r="OU210" s="23" t="e">
        <f t="shared" ca="1" si="321"/>
        <v>#N/A</v>
      </c>
      <c r="OV210" s="23" t="e">
        <f t="shared" ca="1" si="321"/>
        <v>#N/A</v>
      </c>
      <c r="OW210" s="23" t="e">
        <f t="shared" ca="1" si="321"/>
        <v>#N/A</v>
      </c>
      <c r="OX210" s="23">
        <f t="shared" ca="1" si="321"/>
        <v>1.0153532724295373</v>
      </c>
      <c r="OY210" s="23" t="e">
        <f t="shared" ca="1" si="321"/>
        <v>#N/A</v>
      </c>
      <c r="OZ210" s="23" t="e">
        <f t="shared" ca="1" si="321"/>
        <v>#N/A</v>
      </c>
      <c r="PA210" s="23">
        <f t="shared" ca="1" si="295"/>
        <v>1.0215087294560088</v>
      </c>
      <c r="PB210" s="23">
        <f t="shared" ca="1" si="295"/>
        <v>1.0439731956540457</v>
      </c>
      <c r="PC210" s="23">
        <f t="shared" ca="1" si="295"/>
        <v>1.0402792590089389</v>
      </c>
      <c r="PD210" s="23" t="e">
        <f t="shared" ca="1" si="295"/>
        <v>#N/A</v>
      </c>
      <c r="PE210" s="23" t="e">
        <f t="shared" ca="1" si="295"/>
        <v>#N/A</v>
      </c>
      <c r="PF210" s="23" t="e">
        <f t="shared" ca="1" si="295"/>
        <v>#N/A</v>
      </c>
      <c r="PG210" s="23" t="e">
        <f t="shared" ca="1" si="295"/>
        <v>#N/A</v>
      </c>
      <c r="PH210" s="23" t="e">
        <f t="shared" ca="1" si="295"/>
        <v>#N/A</v>
      </c>
      <c r="PI210" s="23" t="e">
        <f t="shared" ca="1" si="295"/>
        <v>#N/A</v>
      </c>
      <c r="PJ210" s="23" t="e">
        <f t="shared" ca="1" si="295"/>
        <v>#N/A</v>
      </c>
      <c r="PK210" s="23" t="e">
        <f t="shared" ca="1" si="295"/>
        <v>#N/A</v>
      </c>
      <c r="PL210" s="23">
        <f t="shared" ca="1" si="295"/>
        <v>1.0368456685843477</v>
      </c>
      <c r="PM210" s="23" t="e">
        <f t="shared" ca="1" si="324"/>
        <v>#N/A</v>
      </c>
      <c r="PN210" s="23" t="e">
        <f t="shared" ca="1" si="324"/>
        <v>#N/A</v>
      </c>
      <c r="PO210" s="23" t="e">
        <f t="shared" ca="1" si="324"/>
        <v>#N/A</v>
      </c>
      <c r="PP210" s="23" t="e">
        <f t="shared" ca="1" si="324"/>
        <v>#N/A</v>
      </c>
      <c r="PQ210" s="23" t="e">
        <f t="shared" ca="1" si="324"/>
        <v>#N/A</v>
      </c>
      <c r="PR210" s="23" t="e">
        <f t="shared" ca="1" si="324"/>
        <v>#N/A</v>
      </c>
      <c r="PS210" s="23" t="e">
        <f t="shared" ca="1" si="340"/>
        <v>#N/A</v>
      </c>
      <c r="PT210" s="23" t="e">
        <f t="shared" ca="1" si="340"/>
        <v>#N/A</v>
      </c>
      <c r="PU210" s="23">
        <f t="shared" ca="1" si="340"/>
        <v>1.023309016301639</v>
      </c>
      <c r="PV210" s="23" t="e">
        <f t="shared" ca="1" si="340"/>
        <v>#N/A</v>
      </c>
      <c r="PW210" s="23" t="e">
        <f t="shared" ca="1" si="340"/>
        <v>#N/A</v>
      </c>
      <c r="PX210" s="23" t="e">
        <f t="shared" ca="1" si="340"/>
        <v>#N/A</v>
      </c>
      <c r="PY210" s="23" t="e">
        <f t="shared" ca="1" si="292"/>
        <v>#N/A</v>
      </c>
      <c r="PZ210" s="23" t="e">
        <f t="shared" ca="1" si="292"/>
        <v>#N/A</v>
      </c>
      <c r="QA210" s="23" t="e">
        <f t="shared" ca="1" si="292"/>
        <v>#N/A</v>
      </c>
      <c r="QB210" s="23" t="e">
        <f t="shared" ca="1" si="292"/>
        <v>#N/A</v>
      </c>
      <c r="QC210" s="23">
        <f t="shared" ca="1" si="292"/>
        <v>1.034840318353333</v>
      </c>
      <c r="QD210" s="23" t="e">
        <f t="shared" ca="1" si="292"/>
        <v>#N/A</v>
      </c>
      <c r="QE210" s="23" t="e">
        <f t="shared" ca="1" si="292"/>
        <v>#N/A</v>
      </c>
      <c r="QF210" s="23" t="e">
        <f t="shared" ca="1" si="292"/>
        <v>#N/A</v>
      </c>
      <c r="QG210" s="23" t="e">
        <f t="shared" ca="1" si="327"/>
        <v>#N/A</v>
      </c>
      <c r="QH210" s="23" t="e">
        <f t="shared" ca="1" si="327"/>
        <v>#N/A</v>
      </c>
      <c r="QI210" s="23" t="e">
        <f t="shared" ca="1" si="327"/>
        <v>#N/A</v>
      </c>
      <c r="QJ210" s="26" t="e">
        <f t="shared" ca="1" si="344"/>
        <v>#N/A</v>
      </c>
    </row>
    <row r="211" spans="1:452" x14ac:dyDescent="0.35">
      <c r="A211" t="s">
        <v>1276</v>
      </c>
      <c r="B211" s="25">
        <v>38626</v>
      </c>
      <c r="C211" t="s">
        <v>831</v>
      </c>
      <c r="D211" s="2">
        <v>80</v>
      </c>
      <c r="E211" s="2">
        <v>78.7</v>
      </c>
      <c r="F211" s="2">
        <v>2.2999999999999998</v>
      </c>
      <c r="G211" s="2">
        <v>82.8</v>
      </c>
      <c r="H211" s="2">
        <v>78.609247882680734</v>
      </c>
      <c r="I211" s="2">
        <v>82.671702680677072</v>
      </c>
      <c r="J211" s="2">
        <v>84.2</v>
      </c>
      <c r="K211" s="2">
        <v>72.7</v>
      </c>
      <c r="L211" s="2">
        <v>72.687355483828355</v>
      </c>
      <c r="M211" s="2">
        <v>77.900000000000006</v>
      </c>
      <c r="N211" s="2">
        <v>84.3</v>
      </c>
      <c r="O211" s="2">
        <v>71</v>
      </c>
      <c r="P211" s="2">
        <v>68.8</v>
      </c>
      <c r="Q211" s="2">
        <v>120.8</v>
      </c>
      <c r="R211" s="2">
        <v>76.400000000000006</v>
      </c>
      <c r="S211" s="2">
        <v>84.3</v>
      </c>
      <c r="T211" s="2">
        <v>49</v>
      </c>
      <c r="U211" s="2">
        <v>58.8</v>
      </c>
      <c r="V211" s="2">
        <v>76.900000000000006</v>
      </c>
      <c r="W211" s="2">
        <v>41.8</v>
      </c>
      <c r="X211" s="2">
        <v>100.7</v>
      </c>
      <c r="Y211" s="2" t="e">
        <v>#N/A</v>
      </c>
      <c r="Z211" s="2">
        <v>51.1</v>
      </c>
      <c r="AA211" s="2">
        <v>86.7</v>
      </c>
      <c r="AB211" s="2">
        <v>122.1</v>
      </c>
      <c r="AC211" s="2">
        <v>119.1</v>
      </c>
      <c r="AD211" s="2">
        <v>80.5</v>
      </c>
      <c r="AE211" s="2">
        <v>121.1</v>
      </c>
      <c r="AF211" s="2">
        <v>82.3</v>
      </c>
      <c r="AG211" s="22">
        <v>536</v>
      </c>
      <c r="AH211" s="22">
        <v>464</v>
      </c>
      <c r="AI211" s="22">
        <v>152</v>
      </c>
      <c r="AJ211" s="22">
        <v>27</v>
      </c>
      <c r="AK211" s="22">
        <v>28</v>
      </c>
      <c r="AL211" s="22">
        <v>8</v>
      </c>
      <c r="AM211" s="22">
        <v>20</v>
      </c>
      <c r="AN211" s="22">
        <v>18</v>
      </c>
      <c r="AO211" s="22">
        <v>54</v>
      </c>
      <c r="AP211" s="22">
        <v>25</v>
      </c>
      <c r="AQ211" s="22">
        <v>17</v>
      </c>
      <c r="AR211" s="2">
        <v>71.099999999999994</v>
      </c>
      <c r="AS211" s="2">
        <v>63.3</v>
      </c>
      <c r="AT211" s="2">
        <v>120.8</v>
      </c>
      <c r="AU211" s="2">
        <v>65.400000000000006</v>
      </c>
      <c r="AV211" s="2">
        <v>82.6</v>
      </c>
      <c r="AW211" s="2">
        <v>76.400000000000006</v>
      </c>
      <c r="AX211" s="2">
        <v>76.400000000000006</v>
      </c>
      <c r="AY211" s="2">
        <v>87.1</v>
      </c>
      <c r="AZ211" s="2">
        <v>97.8</v>
      </c>
      <c r="BA211" s="2">
        <v>41.8</v>
      </c>
      <c r="BB211" s="2">
        <v>75</v>
      </c>
      <c r="BC211" s="2">
        <v>83.9</v>
      </c>
      <c r="BD211" s="3" t="e">
        <v>#N/A</v>
      </c>
      <c r="BE211" s="3" t="e">
        <v>#N/A</v>
      </c>
      <c r="BF211" s="3" t="e">
        <v>#N/A</v>
      </c>
      <c r="BG211" s="3" t="e">
        <v>#N/A</v>
      </c>
      <c r="BH211" s="3" t="e">
        <v>#N/A</v>
      </c>
      <c r="BI211" s="2">
        <v>193.3</v>
      </c>
      <c r="BJ211" s="2">
        <v>2.5</v>
      </c>
      <c r="BK211" s="2">
        <v>2.4</v>
      </c>
      <c r="BL211" s="2">
        <v>74.599999999999994</v>
      </c>
      <c r="BM211" s="2">
        <v>80.5</v>
      </c>
      <c r="BN211" s="10">
        <v>388</v>
      </c>
      <c r="BO211" s="3">
        <v>99.65</v>
      </c>
      <c r="BP211" s="22">
        <v>1.764</v>
      </c>
      <c r="BQ211" s="3">
        <v>58.538571428571437</v>
      </c>
      <c r="BR211" s="23">
        <v>13.423529411764704</v>
      </c>
      <c r="BS211" s="2">
        <v>65.7</v>
      </c>
      <c r="BT211" s="3">
        <v>63.13</v>
      </c>
      <c r="BU211" s="2">
        <v>1.4</v>
      </c>
      <c r="BV211" s="2">
        <v>2.1</v>
      </c>
      <c r="BW211" s="2">
        <v>5</v>
      </c>
      <c r="BX211" s="2">
        <v>4.2</v>
      </c>
      <c r="BY211" s="23">
        <v>199.1</v>
      </c>
      <c r="BZ211" s="2">
        <v>95.4</v>
      </c>
      <c r="CA211" s="2">
        <v>82</v>
      </c>
      <c r="CB211" s="3">
        <v>88.46</v>
      </c>
      <c r="CC211" s="2">
        <v>85.2</v>
      </c>
      <c r="CD211" s="2">
        <v>108.1</v>
      </c>
      <c r="CE211" s="2">
        <v>95.009070923001673</v>
      </c>
      <c r="CF211" s="3">
        <v>88.495002427275352</v>
      </c>
      <c r="CG211" s="2">
        <v>85.274589094004725</v>
      </c>
      <c r="CH211" s="23">
        <v>201.98788093477793</v>
      </c>
      <c r="CI211" s="3">
        <v>87.923192353529615</v>
      </c>
      <c r="CM211" s="2">
        <f t="shared" si="329"/>
        <v>33.185131195335281</v>
      </c>
      <c r="CN211" s="2">
        <f t="shared" si="329"/>
        <v>7.6097105508870202</v>
      </c>
      <c r="CO211" s="2">
        <f t="shared" si="330"/>
        <v>114.10029053314716</v>
      </c>
      <c r="CR211" s="2">
        <f t="shared" si="333"/>
        <v>0.12515644555693906</v>
      </c>
      <c r="CS211" s="2">
        <f t="shared" si="333"/>
        <v>0.12722646310433655</v>
      </c>
      <c r="CT211" s="2">
        <f t="shared" si="334"/>
        <v>0.12091898428052517</v>
      </c>
      <c r="CU211" s="2">
        <f t="shared" si="334"/>
        <v>0.11054146811381114</v>
      </c>
      <c r="CV211" s="2">
        <f t="shared" si="334"/>
        <v>6.8145589488645686E-2</v>
      </c>
      <c r="CW211" s="2">
        <f t="shared" si="335"/>
        <v>-0.28089887640449834</v>
      </c>
      <c r="CX211" s="2">
        <f t="shared" si="336"/>
        <v>0.27586206896552118</v>
      </c>
      <c r="CY211" s="2">
        <f t="shared" si="244"/>
        <v>-1.4035087719298278</v>
      </c>
      <c r="CZ211" s="2">
        <f t="shared" si="341"/>
        <v>2.941176470588232</v>
      </c>
      <c r="DA211" s="2">
        <f t="shared" si="342"/>
        <v>-8.1833060556471784E-2</v>
      </c>
      <c r="DB211" s="2">
        <f t="shared" si="343"/>
        <v>-0.1298701298701225</v>
      </c>
      <c r="DC211" s="2"/>
      <c r="DF211" s="2">
        <f t="shared" si="337"/>
        <v>1.3345922226294604</v>
      </c>
      <c r="DG211" s="2">
        <f t="shared" si="337"/>
        <v>0.8208189686829348</v>
      </c>
      <c r="DH211" s="2">
        <f t="shared" si="338"/>
        <v>2.2733247622246822</v>
      </c>
      <c r="DI211" s="2">
        <f t="shared" si="360"/>
        <v>-3.2207560763799603</v>
      </c>
      <c r="DJ211" s="2">
        <f t="shared" si="360"/>
        <v>9.3324473355879576</v>
      </c>
      <c r="DM211" s="2"/>
      <c r="DN211" s="2">
        <f t="shared" si="245"/>
        <v>2.3407022106631947</v>
      </c>
      <c r="DO211" s="2">
        <f t="shared" si="345"/>
        <v>1.719901719901709</v>
      </c>
      <c r="DP211" s="2">
        <f t="shared" si="246"/>
        <v>0.59737156511350054</v>
      </c>
      <c r="DQ211" s="2"/>
      <c r="DR211" s="2">
        <f t="shared" si="247"/>
        <v>4.4540229885057601</v>
      </c>
      <c r="DS211" s="2">
        <f t="shared" si="248"/>
        <v>4.0657127754567535</v>
      </c>
      <c r="DT211" s="2" t="e">
        <v>#N/A</v>
      </c>
      <c r="DU211" s="2" t="e">
        <v>#N/A</v>
      </c>
      <c r="DV211" s="2">
        <f t="shared" si="346"/>
        <v>1.7191977077363862</v>
      </c>
      <c r="DW211" s="2">
        <f t="shared" si="249"/>
        <v>-5.2549019607843199</v>
      </c>
      <c r="DX211" s="2">
        <f t="shared" si="250"/>
        <v>14.219114219114214</v>
      </c>
      <c r="DY211" s="2">
        <f t="shared" si="251"/>
        <v>5.8171745152354681</v>
      </c>
      <c r="DZ211" s="2">
        <f t="shared" si="252"/>
        <v>13.306451612903203</v>
      </c>
      <c r="EA211" s="2">
        <f t="shared" si="319"/>
        <v>13.953488372093004</v>
      </c>
      <c r="EB211" s="2">
        <f t="shared" si="319"/>
        <v>-0.64599483204134112</v>
      </c>
      <c r="EC211" s="2">
        <f t="shared" si="319"/>
        <v>4.7619047619047672</v>
      </c>
      <c r="ED211" s="2">
        <f t="shared" si="319"/>
        <v>-1.2745098039215641</v>
      </c>
      <c r="EE211" s="2" t="e">
        <f t="shared" si="319"/>
        <v>#N/A</v>
      </c>
      <c r="EF211" s="2">
        <f t="shared" si="293"/>
        <v>-1.7307692307692246</v>
      </c>
      <c r="EG211" s="2">
        <f t="shared" si="293"/>
        <v>1.5222482435597096</v>
      </c>
      <c r="EH211" s="2">
        <f t="shared" si="293"/>
        <v>-3.7825059101654901</v>
      </c>
      <c r="EI211" s="2">
        <f t="shared" si="361"/>
        <v>1.571428571428557</v>
      </c>
      <c r="EJ211" s="2">
        <f t="shared" si="361"/>
        <v>1.9323671497584405</v>
      </c>
      <c r="EK211" s="2">
        <f t="shared" si="361"/>
        <v>-5.2549019607843199</v>
      </c>
      <c r="EL211" s="2">
        <f t="shared" si="361"/>
        <v>6.514657980456029</v>
      </c>
      <c r="EM211" s="2">
        <f t="shared" si="361"/>
        <v>-0.24154589371980784</v>
      </c>
      <c r="EN211" s="2">
        <f t="shared" si="361"/>
        <v>2.9649595687331498</v>
      </c>
      <c r="EO211" s="2">
        <f t="shared" si="361"/>
        <v>5.8171745152354681</v>
      </c>
      <c r="EP211" s="2">
        <f t="shared" si="361"/>
        <v>-1.5819209039548032</v>
      </c>
      <c r="EQ211" s="2">
        <f t="shared" si="361"/>
        <v>-1.5105740181268867</v>
      </c>
      <c r="ER211" s="2">
        <f t="shared" si="347"/>
        <v>4.7619047619047672</v>
      </c>
      <c r="ES211" s="2">
        <f t="shared" si="347"/>
        <v>3.7344398340249052</v>
      </c>
      <c r="ET211" s="2">
        <f t="shared" si="347"/>
        <v>4.2236024844720665</v>
      </c>
      <c r="EU211" s="2">
        <f t="shared" si="331"/>
        <v>2.5</v>
      </c>
      <c r="EV211" s="2">
        <f t="shared" si="331"/>
        <v>2.4</v>
      </c>
      <c r="EW211" s="2">
        <f t="shared" si="253"/>
        <v>4.4817927170868188</v>
      </c>
      <c r="EX211" s="2">
        <f t="shared" si="253"/>
        <v>3.7371134020618646</v>
      </c>
      <c r="EY211" s="2">
        <f t="shared" si="254"/>
        <v>20.435825696859023</v>
      </c>
      <c r="EZ211" s="2">
        <f t="shared" si="254"/>
        <v>115.06800589564583</v>
      </c>
      <c r="FA211" s="2">
        <f t="shared" si="255"/>
        <v>27.325581395348841</v>
      </c>
      <c r="FB211" s="2">
        <f t="shared" si="281"/>
        <v>4.3501048218029359</v>
      </c>
      <c r="FC211" s="2">
        <f t="shared" si="281"/>
        <v>-0.83160083160083165</v>
      </c>
      <c r="FD211" s="2">
        <f t="shared" si="281"/>
        <v>1.6109045848822667</v>
      </c>
      <c r="FE211" s="2">
        <f t="shared" si="280"/>
        <v>1.853770869314908</v>
      </c>
      <c r="FF211" s="2">
        <f t="shared" si="280"/>
        <v>2.2809123649459861</v>
      </c>
      <c r="FG211" s="2">
        <f t="shared" si="280"/>
        <v>2.7566539923954192</v>
      </c>
      <c r="FH211" s="2">
        <v>4.4000000000000004</v>
      </c>
      <c r="FI211" s="2">
        <v>4</v>
      </c>
      <c r="FL211" s="2">
        <f t="shared" si="362"/>
        <v>0.58216282734888658</v>
      </c>
      <c r="FM211" s="2">
        <f t="shared" si="362"/>
        <v>0.32015221955075113</v>
      </c>
      <c r="FN211" s="2">
        <f t="shared" si="363"/>
        <v>1.0669526328544787</v>
      </c>
      <c r="FQ211" s="2">
        <f t="shared" si="364"/>
        <v>2.3490651588607081</v>
      </c>
      <c r="FR211" s="2">
        <f t="shared" si="364"/>
        <v>1.2867718612433743</v>
      </c>
      <c r="FS211" s="2">
        <f t="shared" si="365"/>
        <v>4.3366009449860021</v>
      </c>
      <c r="FT211" s="2">
        <f t="shared" si="366"/>
        <v>1.6523477410650855</v>
      </c>
      <c r="FU211" s="2">
        <f t="shared" si="366"/>
        <v>1.3190205582193082</v>
      </c>
      <c r="FX211" s="2">
        <f t="shared" si="322"/>
        <v>2.2342935890787619</v>
      </c>
      <c r="FY211" s="2">
        <f t="shared" si="322"/>
        <v>1.7564123280601418</v>
      </c>
      <c r="FZ211" s="2">
        <f t="shared" si="242"/>
        <v>4.4867595351078426</v>
      </c>
      <c r="GA211" s="2">
        <f t="shared" si="323"/>
        <v>1.8086210872733988</v>
      </c>
      <c r="GB211" s="2">
        <f t="shared" si="323"/>
        <v>1.3580872962097645</v>
      </c>
      <c r="GE211" s="2"/>
      <c r="GF211" s="2"/>
      <c r="GG211" s="2">
        <f t="shared" si="325"/>
        <v>37.958031083165622</v>
      </c>
      <c r="GH211" s="2">
        <f t="shared" si="325"/>
        <v>107.45882505571922</v>
      </c>
      <c r="GI211" s="2">
        <f t="shared" si="260"/>
        <v>31.793103448275883</v>
      </c>
      <c r="GJ211" s="2">
        <f t="shared" si="261"/>
        <v>4.5563549160671846</v>
      </c>
      <c r="GK211" s="2">
        <v>4.7</v>
      </c>
      <c r="GN211" s="2">
        <f t="shared" si="320"/>
        <v>-0.20000000000000018</v>
      </c>
      <c r="GQ211" s="2">
        <f t="shared" si="294"/>
        <v>0.29999999999999982</v>
      </c>
      <c r="GT211" s="27">
        <f t="shared" ca="1" si="305"/>
        <v>101.17647058823529</v>
      </c>
      <c r="GU211" s="27">
        <f t="shared" ca="1" si="306"/>
        <v>114.22764227642277</v>
      </c>
      <c r="GV211" s="27">
        <f t="shared" ca="1" si="306"/>
        <v>109.86547085201795</v>
      </c>
      <c r="GW211" s="27">
        <f t="shared" ca="1" si="307"/>
        <v>100.11890606420928</v>
      </c>
      <c r="GX211" s="27">
        <f t="shared" ca="1" si="307"/>
        <v>103.41394025604554</v>
      </c>
      <c r="GY211" s="27">
        <f t="shared" ca="1" si="308"/>
        <v>101.6795865633075</v>
      </c>
      <c r="GZ211" s="27">
        <f t="shared" ca="1" si="309"/>
        <v>85.839416058394164</v>
      </c>
      <c r="HA211" s="27">
        <f t="shared" ca="1" si="310"/>
        <v>97.463175122749576</v>
      </c>
      <c r="HB211" s="27">
        <f t="shared" ca="1" si="310"/>
        <v>105.64304461942258</v>
      </c>
      <c r="HC211" s="27">
        <f t="shared" ca="1" si="310"/>
        <v>95.504731861198735</v>
      </c>
      <c r="HD211" s="27">
        <f t="shared" ca="1" si="303"/>
        <v>94.706559263521285</v>
      </c>
      <c r="HE211" s="27">
        <f t="shared" ca="1" si="311"/>
        <v>97.368421052631575</v>
      </c>
      <c r="HG211" s="27">
        <f t="shared" ca="1" si="312"/>
        <v>100.44313146233381</v>
      </c>
      <c r="HH211" s="27">
        <f t="shared" ca="1" si="313"/>
        <v>99.193548387096769</v>
      </c>
      <c r="HI211" s="27">
        <f t="shared" ca="1" si="313"/>
        <v>103.96270396270397</v>
      </c>
      <c r="HJ211" s="27">
        <f t="shared" ca="1" si="314"/>
        <v>100.4778972520908</v>
      </c>
      <c r="HK211" s="27">
        <f t="shared" ca="1" si="314"/>
        <v>101.0057471264368</v>
      </c>
      <c r="HL211" s="27">
        <f t="shared" ca="1" si="315"/>
        <v>100.65019505851755</v>
      </c>
      <c r="HM211" s="27">
        <f t="shared" ca="1" si="316"/>
        <v>132.75193798449612</v>
      </c>
      <c r="HN211" s="27">
        <f t="shared" ca="1" si="317"/>
        <v>100.32840722495895</v>
      </c>
      <c r="HO211" s="27">
        <f t="shared" ca="1" si="317"/>
        <v>100.66050198150593</v>
      </c>
      <c r="HP211" s="27">
        <f t="shared" ca="1" si="317"/>
        <v>99.139953088350268</v>
      </c>
      <c r="HQ211" s="27">
        <f t="shared" ca="1" si="304"/>
        <v>106.62576687116565</v>
      </c>
      <c r="HR211" s="27">
        <f t="shared" ca="1" si="318"/>
        <v>98.817966903073284</v>
      </c>
      <c r="HT211" s="27">
        <f t="shared" ca="1" si="348"/>
        <v>150.83919021860405</v>
      </c>
      <c r="HU211" s="27">
        <f t="shared" ca="1" si="348"/>
        <v>28.229627061903539</v>
      </c>
      <c r="HV211" s="27">
        <f t="shared" ca="1" si="348"/>
        <v>27.839970127058258</v>
      </c>
      <c r="HW211" s="27">
        <f t="shared" ca="1" si="349"/>
        <v>525.01197223775193</v>
      </c>
      <c r="HX211" s="27">
        <f t="shared" ca="1" si="349"/>
        <v>475.03439704477711</v>
      </c>
      <c r="HY211" s="27">
        <f t="shared" ca="1" si="367"/>
        <v>1000</v>
      </c>
      <c r="HZ211" s="27">
        <f t="shared" ca="1" si="350"/>
        <v>5.4393935201837138</v>
      </c>
      <c r="IA211" s="27">
        <f t="shared" ca="1" si="350"/>
        <v>15.362455037227154</v>
      </c>
      <c r="IB211" s="27">
        <f t="shared" ca="1" si="350"/>
        <v>18.546656854199117</v>
      </c>
      <c r="IC211" s="27">
        <f t="shared" ca="1" si="350"/>
        <v>50.920618149730629</v>
      </c>
      <c r="ID211" s="27">
        <f t="shared" ca="1" si="350"/>
        <v>30.691924917142593</v>
      </c>
      <c r="IE211" s="27">
        <f t="shared" ca="1" si="350"/>
        <v>18.684229340124471</v>
      </c>
      <c r="IG211" s="28">
        <f t="shared" ca="1" si="351"/>
        <v>0.24682782210228371</v>
      </c>
      <c r="IH211" s="28">
        <f t="shared" ca="1" si="351"/>
        <v>0.36387821371735712</v>
      </c>
      <c r="II211" s="28">
        <f t="shared" ca="1" si="351"/>
        <v>0.38835079831197722</v>
      </c>
      <c r="IJ211" s="28">
        <f t="shared" ca="1" si="352"/>
        <v>0.31504982230898732</v>
      </c>
      <c r="IK211" s="24">
        <f t="shared" ca="1" si="368"/>
        <v>-0.68400701182263068</v>
      </c>
      <c r="IL211" s="28">
        <f t="shared" ca="1" si="353"/>
        <v>2.0721322922638872</v>
      </c>
      <c r="IM211" s="28">
        <f t="shared" ca="1" si="369"/>
        <v>2.3407022106631992</v>
      </c>
      <c r="IN211" s="3">
        <f t="shared" ca="1" si="370"/>
        <v>2.3871821145728744</v>
      </c>
      <c r="IO211" s="2">
        <f t="shared" si="256"/>
        <v>2.2999999999999998</v>
      </c>
      <c r="IQ211" s="2">
        <f t="shared" ca="1" si="354"/>
        <v>0.99905683413161794</v>
      </c>
      <c r="IS211" s="3">
        <f t="shared" ca="1" si="355"/>
        <v>-0.10611912570587645</v>
      </c>
      <c r="IT211" s="3">
        <f t="shared" ca="1" si="356"/>
        <v>3.5630472310626715E-2</v>
      </c>
      <c r="IU211" s="3">
        <f t="shared" si="357"/>
        <v>-0.20000000000000018</v>
      </c>
      <c r="IV211" s="3">
        <f t="shared" ca="1" si="358"/>
        <v>-0.12951134660475044</v>
      </c>
      <c r="IX211" s="28">
        <f ca="1">$HL211/100*(GZ211-100)*AL211/1000+(HM211-100)*HZ211/$HY211</f>
        <v>6.4129436377115961E-2</v>
      </c>
      <c r="IY211" s="28">
        <f ca="1">$HL211/100*(HA211-100)*AM211/1000+(HN211-100)*IA211/$HY211</f>
        <v>-4.6021242517578581E-2</v>
      </c>
      <c r="IZ211" s="28">
        <f ca="1">$HL211/100*(HB211-100)*AN211/1000+(HO211-100)*IB211/$HY211</f>
        <v>0.11448534110289323</v>
      </c>
      <c r="JA211" s="28">
        <f ca="1">$HL211/100*(HC211-100)*AO211/1000+(HP211-100)*IC211/$HY211</f>
        <v>-0.28811691248474186</v>
      </c>
      <c r="JB211" s="28">
        <f ca="1">$HL211/100*(HD211-100)*AP211/1000+(HQ211-100)*ID211/$HY211</f>
        <v>7.0161078663985632E-2</v>
      </c>
      <c r="JC211" s="28">
        <f ca="1">$HL211/100*(HE211-100)*AQ211/1000+(HR211-100)*IE211/$HY211</f>
        <v>-6.7113096312564791E-2</v>
      </c>
      <c r="JE211" s="3">
        <f t="shared" ca="1" si="328"/>
        <v>2.4103429601666629E-2</v>
      </c>
      <c r="JF211" s="3">
        <f t="shared" ca="1" si="328"/>
        <v>-1.9726159783285745E-2</v>
      </c>
      <c r="JG211" s="3">
        <f t="shared" ca="1" si="328"/>
        <v>-5.4292842013778653E-3</v>
      </c>
      <c r="JH211" s="3">
        <f t="shared" ca="1" si="326"/>
        <v>5.0488244276535865E-3</v>
      </c>
      <c r="JI211" s="3">
        <f t="shared" ca="1" si="326"/>
        <v>8.8281977701955561E-3</v>
      </c>
      <c r="JJ211" s="3">
        <f t="shared" ca="1" si="326"/>
        <v>2.3902329257950383E-2</v>
      </c>
      <c r="JK211" s="3">
        <f>IO211-IO210</f>
        <v>-0.20000000000000018</v>
      </c>
      <c r="JL211" s="3">
        <f t="shared" ca="1" si="359"/>
        <v>-0.21867414540028893</v>
      </c>
      <c r="JN211" s="10">
        <f>COUNTIF(EI211:ET211,"&gt;2")</f>
        <v>6</v>
      </c>
      <c r="JP211" s="2">
        <f>AVERAGE(CS211,CS199,CS187,CS175,CS163,CS151,CS139,CS127,CS115,CS103)</f>
        <v>2.453977212767184E-2</v>
      </c>
      <c r="JQ211" s="2">
        <f>CS211-JP211</f>
        <v>0.10268669097666472</v>
      </c>
      <c r="JR211" s="2">
        <f>AVERAGE(CT211,CT199,CT187,CT175,CT163,CT151,CT139,CT127,CT115,CT103)</f>
        <v>4.9873332325334384E-2</v>
      </c>
      <c r="JS211" s="2">
        <f>CT211-JR211</f>
        <v>7.1045651955190775E-2</v>
      </c>
      <c r="KH211" s="2">
        <f>(DN211*$DN$4)+(FB211*$FB$3)+(FC211*$FC$3)+(FD211*$FD$3)+(FE211*$FE$3)+(FF211*$FF$3)+(FG211*$FG$3)</f>
        <v>2.9299992058089197</v>
      </c>
      <c r="KI211" s="2">
        <f>F211-KH211</f>
        <v>-0.62999920580891988</v>
      </c>
      <c r="KJ211" s="2">
        <f>MAX(DN211,FB211:FG211)</f>
        <v>4.3501048218029359</v>
      </c>
      <c r="KK211" s="2">
        <f>MIN(DN211,FB211:FG211)</f>
        <v>-0.83160083160083165</v>
      </c>
      <c r="KL211" s="2">
        <f t="shared" si="257"/>
        <v>5.1817056534037675</v>
      </c>
      <c r="KO211" s="2">
        <f>BO211</f>
        <v>99.65</v>
      </c>
      <c r="KP211" s="2">
        <f>100*((BO205/BO193)-1)</f>
        <v>-4.8990789731528928E-2</v>
      </c>
      <c r="KQ211" s="2">
        <f t="shared" si="263"/>
        <v>-4.8990789731528928E-2</v>
      </c>
      <c r="KR211" s="2">
        <f>100*((BO199/BO187)-1)</f>
        <v>3.2478278858088405</v>
      </c>
      <c r="KS211" s="2">
        <f t="shared" si="274"/>
        <v>3.2478278858088405</v>
      </c>
      <c r="KT211" s="3">
        <f>BP211</f>
        <v>1.764</v>
      </c>
      <c r="KU211" s="3">
        <f>BQ211</f>
        <v>58.538571428571437</v>
      </c>
      <c r="KV211" s="3">
        <f t="shared" si="339"/>
        <v>33.185131195335281</v>
      </c>
      <c r="KW211" s="2">
        <f t="shared" si="332"/>
        <v>82.148445370191254</v>
      </c>
      <c r="KX211" s="2">
        <f t="shared" si="332"/>
        <v>60.70788740622524</v>
      </c>
      <c r="LA211">
        <v>2</v>
      </c>
      <c r="LB211">
        <v>0</v>
      </c>
      <c r="LE211" s="2" t="e">
        <v>#N/A</v>
      </c>
      <c r="LF211" s="2" t="e">
        <v>#N/A</v>
      </c>
      <c r="LG211" s="2" t="e">
        <v>#N/A</v>
      </c>
      <c r="LH211" s="2" t="e">
        <v>#N/A</v>
      </c>
      <c r="LI211" s="2" t="e">
        <v>#N/A</v>
      </c>
      <c r="LJ211" s="2" t="e">
        <v>#N/A</v>
      </c>
      <c r="LK211" s="2">
        <v>92.592024430436624</v>
      </c>
      <c r="LL211" s="2" t="e">
        <v>#N/A</v>
      </c>
      <c r="LM211" s="2" t="e">
        <v>#N/A</v>
      </c>
      <c r="LN211" s="2">
        <v>83.372908549508978</v>
      </c>
      <c r="LO211" s="2">
        <v>60.802240450741785</v>
      </c>
      <c r="LP211" s="2">
        <v>71.430949810821588</v>
      </c>
      <c r="LQ211" s="2" t="e">
        <v>#N/A</v>
      </c>
      <c r="LR211" s="2" t="e">
        <v>#N/A</v>
      </c>
      <c r="LS211" s="2" t="e">
        <v>#N/A</v>
      </c>
      <c r="LT211" s="2" t="e">
        <v>#N/A</v>
      </c>
      <c r="LU211" s="2" t="e">
        <v>#N/A</v>
      </c>
      <c r="LV211" s="2" t="e">
        <v>#N/A</v>
      </c>
      <c r="LW211" s="2" t="e">
        <v>#N/A</v>
      </c>
      <c r="LX211" s="2" t="e">
        <v>#N/A</v>
      </c>
      <c r="LY211" s="2">
        <v>83.579596812212415</v>
      </c>
      <c r="LZ211" s="2" t="e">
        <v>#N/A</v>
      </c>
      <c r="MA211" s="2" t="e">
        <v>#N/A</v>
      </c>
      <c r="MB211" s="2" t="e">
        <v>#N/A</v>
      </c>
      <c r="MC211" s="2" t="e">
        <v>#N/A</v>
      </c>
      <c r="MD211" s="2" t="e">
        <v>#N/A</v>
      </c>
      <c r="ME211" s="2" t="e">
        <v>#N/A</v>
      </c>
      <c r="MF211" s="2" t="e">
        <v>#N/A</v>
      </c>
      <c r="MG211" s="2" t="e">
        <v>#N/A</v>
      </c>
      <c r="MH211" s="2">
        <v>78.713462686323055</v>
      </c>
      <c r="MI211" s="2" t="e">
        <v>#N/A</v>
      </c>
      <c r="MJ211" s="2" t="e">
        <v>#N/A</v>
      </c>
      <c r="MK211" s="2" t="e">
        <v>#N/A</v>
      </c>
      <c r="ML211" s="2" t="e">
        <v>#N/A</v>
      </c>
      <c r="MM211" s="2" t="e">
        <v>#N/A</v>
      </c>
      <c r="MN211" s="2" t="e">
        <v>#N/A</v>
      </c>
      <c r="MO211" s="2" t="e">
        <v>#N/A</v>
      </c>
      <c r="MP211" s="2">
        <v>53.83750971520972</v>
      </c>
      <c r="MQ211" s="2" t="e">
        <v>#N/A</v>
      </c>
      <c r="MR211" s="2" t="e">
        <v>#N/A</v>
      </c>
      <c r="MS211" s="10" t="e">
        <v>#N/A</v>
      </c>
      <c r="MT211" s="2" t="e">
        <v>#N/A</v>
      </c>
      <c r="MU211" s="2" t="e">
        <v>#N/A</v>
      </c>
      <c r="MV211" s="2" t="e">
        <v>#N/A</v>
      </c>
      <c r="MX211" s="22" t="e">
        <v>#N/A</v>
      </c>
      <c r="MY211" s="22" t="e">
        <v>#N/A</v>
      </c>
      <c r="MZ211" s="22" t="e">
        <v>#N/A</v>
      </c>
      <c r="NA211" s="22" t="e">
        <v>#N/A</v>
      </c>
      <c r="NB211" s="22" t="e">
        <v>#N/A</v>
      </c>
      <c r="NC211" s="22" t="e">
        <v>#N/A</v>
      </c>
      <c r="ND211" s="22">
        <v>1</v>
      </c>
      <c r="NE211" s="22" t="e">
        <v>#N/A</v>
      </c>
      <c r="NF211" s="22" t="e">
        <v>#N/A</v>
      </c>
      <c r="NG211" s="22">
        <v>2</v>
      </c>
      <c r="NH211" s="23">
        <v>8</v>
      </c>
      <c r="NI211" s="22">
        <v>24</v>
      </c>
      <c r="NJ211" s="22" t="e">
        <v>#N/A</v>
      </c>
      <c r="NK211" s="22" t="e">
        <v>#N/A</v>
      </c>
      <c r="NL211" s="23" t="e">
        <v>#N/A</v>
      </c>
      <c r="NM211" s="3" t="e">
        <v>#N/A</v>
      </c>
      <c r="NN211" s="22" t="e">
        <v>#N/A</v>
      </c>
      <c r="NO211" s="22" t="e">
        <v>#N/A</v>
      </c>
      <c r="NP211" s="22" t="e">
        <v>#N/A</v>
      </c>
      <c r="NQ211" s="22" t="e">
        <v>#N/A</v>
      </c>
      <c r="NR211" s="23">
        <v>1</v>
      </c>
      <c r="NS211" s="22" t="e">
        <v>#N/A</v>
      </c>
      <c r="NT211" s="22" t="e">
        <v>#N/A</v>
      </c>
      <c r="NU211" s="23" t="e">
        <v>#N/A</v>
      </c>
      <c r="NV211" s="3" t="e">
        <v>#N/A</v>
      </c>
      <c r="NW211" s="22" t="e">
        <v>#N/A</v>
      </c>
      <c r="NX211" s="22" t="e">
        <v>#N/A</v>
      </c>
      <c r="NY211" s="22" t="e">
        <v>#N/A</v>
      </c>
      <c r="NZ211" s="22" t="e">
        <v>#N/A</v>
      </c>
      <c r="OA211" s="23">
        <v>13</v>
      </c>
      <c r="OB211" s="22" t="e">
        <v>#N/A</v>
      </c>
      <c r="OC211" s="22" t="e">
        <v>#N/A</v>
      </c>
      <c r="OD211" s="22" t="e">
        <v>#N/A</v>
      </c>
      <c r="OE211" s="22" t="e">
        <v>#N/A</v>
      </c>
      <c r="OF211" s="22" t="e">
        <v>#N/A</v>
      </c>
      <c r="OG211" s="22" t="e">
        <v>#N/A</v>
      </c>
      <c r="OH211" s="23" t="e">
        <v>#N/A</v>
      </c>
      <c r="OI211" s="22">
        <v>2</v>
      </c>
      <c r="OJ211" s="22" t="e">
        <v>#N/A</v>
      </c>
      <c r="OK211" s="22" t="e">
        <v>#N/A</v>
      </c>
      <c r="OL211" s="22" t="e">
        <v>#N/A</v>
      </c>
      <c r="OM211" s="23" t="e">
        <v>#N/A</v>
      </c>
      <c r="ON211" s="22" t="e">
        <v>#N/A</v>
      </c>
      <c r="OO211" s="22" t="e">
        <v>#N/A</v>
      </c>
      <c r="OQ211">
        <f t="shared" si="258"/>
        <v>-9</v>
      </c>
      <c r="OR211" s="23" t="e">
        <f t="shared" ca="1" si="321"/>
        <v>#N/A</v>
      </c>
      <c r="OS211" s="23" t="e">
        <f t="shared" ca="1" si="321"/>
        <v>#N/A</v>
      </c>
      <c r="OT211" s="23" t="e">
        <f t="shared" ca="1" si="321"/>
        <v>#N/A</v>
      </c>
      <c r="OU211" s="23" t="e">
        <f t="shared" ca="1" si="321"/>
        <v>#N/A</v>
      </c>
      <c r="OV211" s="23" t="e">
        <f t="shared" ca="1" si="321"/>
        <v>#N/A</v>
      </c>
      <c r="OW211" s="23" t="e">
        <f t="shared" ca="1" si="321"/>
        <v>#N/A</v>
      </c>
      <c r="OX211" s="23">
        <f t="shared" ca="1" si="321"/>
        <v>1.019439311799041</v>
      </c>
      <c r="OY211" s="23" t="e">
        <f t="shared" ca="1" si="321"/>
        <v>#N/A</v>
      </c>
      <c r="OZ211" s="23" t="e">
        <f t="shared" ca="1" si="321"/>
        <v>#N/A</v>
      </c>
      <c r="PA211" s="23">
        <f t="shared" ca="1" si="295"/>
        <v>1.0192687933371249</v>
      </c>
      <c r="PB211" s="23">
        <f t="shared" ca="1" si="295"/>
        <v>1.0447141157110802</v>
      </c>
      <c r="PC211" s="23">
        <f t="shared" ca="1" si="295"/>
        <v>1.04443120265363</v>
      </c>
      <c r="PD211" s="23" t="e">
        <f t="shared" ca="1" si="295"/>
        <v>#N/A</v>
      </c>
      <c r="PE211" s="23" t="e">
        <f t="shared" ca="1" si="295"/>
        <v>#N/A</v>
      </c>
      <c r="PF211" s="23" t="e">
        <f t="shared" ca="1" si="295"/>
        <v>#N/A</v>
      </c>
      <c r="PG211" s="23" t="e">
        <f t="shared" ca="1" si="295"/>
        <v>#N/A</v>
      </c>
      <c r="PH211" s="23" t="e">
        <f t="shared" ca="1" si="295"/>
        <v>#N/A</v>
      </c>
      <c r="PI211" s="23" t="e">
        <f t="shared" ca="1" si="295"/>
        <v>#N/A</v>
      </c>
      <c r="PJ211" s="23" t="e">
        <f t="shared" ca="1" si="295"/>
        <v>#N/A</v>
      </c>
      <c r="PK211" s="23" t="e">
        <f t="shared" ca="1" si="295"/>
        <v>#N/A</v>
      </c>
      <c r="PL211" s="23">
        <f t="shared" ca="1" si="295"/>
        <v>1.040686801396715</v>
      </c>
      <c r="PM211" s="23" t="e">
        <f t="shared" ca="1" si="324"/>
        <v>#N/A</v>
      </c>
      <c r="PN211" s="23" t="e">
        <f t="shared" ca="1" si="324"/>
        <v>#N/A</v>
      </c>
      <c r="PO211" s="23" t="e">
        <f t="shared" ca="1" si="324"/>
        <v>#N/A</v>
      </c>
      <c r="PP211" s="23" t="e">
        <f t="shared" ca="1" si="324"/>
        <v>#N/A</v>
      </c>
      <c r="PQ211" s="23" t="e">
        <f t="shared" ca="1" si="324"/>
        <v>#N/A</v>
      </c>
      <c r="PR211" s="23" t="e">
        <f t="shared" ca="1" si="324"/>
        <v>#N/A</v>
      </c>
      <c r="PS211" s="23" t="e">
        <f t="shared" ca="1" si="340"/>
        <v>#N/A</v>
      </c>
      <c r="PT211" s="23" t="e">
        <f t="shared" ca="1" si="340"/>
        <v>#N/A</v>
      </c>
      <c r="PU211" s="23">
        <f t="shared" ca="1" si="340"/>
        <v>1.0245241099793763</v>
      </c>
      <c r="PV211" s="23" t="e">
        <f t="shared" ca="1" si="340"/>
        <v>#N/A</v>
      </c>
      <c r="PW211" s="23" t="e">
        <f t="shared" ca="1" si="340"/>
        <v>#N/A</v>
      </c>
      <c r="PX211" s="23" t="e">
        <f t="shared" ca="1" si="340"/>
        <v>#N/A</v>
      </c>
      <c r="PY211" s="23" t="e">
        <f t="shared" ca="1" si="292"/>
        <v>#N/A</v>
      </c>
      <c r="PZ211" s="23" t="e">
        <f t="shared" ca="1" si="292"/>
        <v>#N/A</v>
      </c>
      <c r="QA211" s="23" t="e">
        <f t="shared" ca="1" si="292"/>
        <v>#N/A</v>
      </c>
      <c r="QB211" s="23" t="e">
        <f t="shared" ca="1" si="292"/>
        <v>#N/A</v>
      </c>
      <c r="QC211" s="23">
        <f t="shared" ca="1" si="292"/>
        <v>1.0382414259396187</v>
      </c>
      <c r="QD211" s="23" t="e">
        <f t="shared" ca="1" si="292"/>
        <v>#N/A</v>
      </c>
      <c r="QE211" s="23" t="e">
        <f t="shared" ca="1" si="292"/>
        <v>#N/A</v>
      </c>
      <c r="QF211" s="23" t="e">
        <f t="shared" ca="1" si="292"/>
        <v>#N/A</v>
      </c>
      <c r="QG211" s="23" t="e">
        <f t="shared" ca="1" si="327"/>
        <v>#N/A</v>
      </c>
      <c r="QH211" s="23" t="e">
        <f t="shared" ca="1" si="327"/>
        <v>#N/A</v>
      </c>
      <c r="QI211" s="23" t="e">
        <f t="shared" ca="1" si="327"/>
        <v>#N/A</v>
      </c>
      <c r="QJ211" s="26" t="e">
        <f t="shared" ca="1" si="344"/>
        <v>#N/A</v>
      </c>
    </row>
    <row r="212" spans="1:452" x14ac:dyDescent="0.35">
      <c r="A212" t="s">
        <v>1277</v>
      </c>
      <c r="B212" s="21">
        <v>38657</v>
      </c>
      <c r="C212" t="s">
        <v>832</v>
      </c>
      <c r="D212" s="2">
        <v>80</v>
      </c>
      <c r="E212" s="2">
        <v>78.7</v>
      </c>
      <c r="F212" s="2">
        <v>2.1</v>
      </c>
      <c r="G212" s="2">
        <v>82.8</v>
      </c>
      <c r="H212" s="2">
        <v>78.689540012693172</v>
      </c>
      <c r="I212" s="2">
        <v>82.74395285340708</v>
      </c>
      <c r="J212" s="2">
        <v>84.3</v>
      </c>
      <c r="K212" s="2">
        <v>72.599999999999994</v>
      </c>
      <c r="L212" s="2">
        <v>72.799005131588274</v>
      </c>
      <c r="M212" s="2">
        <v>77.900000000000006</v>
      </c>
      <c r="N212" s="2">
        <v>81.400000000000006</v>
      </c>
      <c r="O212" s="2">
        <v>71.5</v>
      </c>
      <c r="P212" s="2">
        <v>69.099999999999994</v>
      </c>
      <c r="Q212" s="2">
        <v>121.5</v>
      </c>
      <c r="R212" s="2">
        <v>75.2</v>
      </c>
      <c r="S212" s="2">
        <v>81.400000000000006</v>
      </c>
      <c r="T212" s="2">
        <v>50</v>
      </c>
      <c r="U212" s="2">
        <v>51.4</v>
      </c>
      <c r="V212" s="2">
        <v>76.599999999999994</v>
      </c>
      <c r="W212" s="2">
        <v>41.8</v>
      </c>
      <c r="X212" s="2">
        <v>101</v>
      </c>
      <c r="Y212" s="2" t="e">
        <v>#N/A</v>
      </c>
      <c r="Z212" s="2">
        <v>51.6</v>
      </c>
      <c r="AA212" s="2">
        <v>86.4</v>
      </c>
      <c r="AB212" s="2">
        <v>121.9</v>
      </c>
      <c r="AC212" s="2">
        <v>118.8</v>
      </c>
      <c r="AD212" s="2">
        <v>80</v>
      </c>
      <c r="AE212" s="2">
        <v>121.9</v>
      </c>
      <c r="AF212" s="2">
        <v>83.9</v>
      </c>
      <c r="AG212" s="22">
        <v>536</v>
      </c>
      <c r="AH212" s="22">
        <v>464</v>
      </c>
      <c r="AI212" s="22">
        <v>152</v>
      </c>
      <c r="AJ212" s="22">
        <v>27</v>
      </c>
      <c r="AK212" s="22">
        <v>28</v>
      </c>
      <c r="AL212" s="22">
        <v>8</v>
      </c>
      <c r="AM212" s="22">
        <v>20</v>
      </c>
      <c r="AN212" s="22">
        <v>18</v>
      </c>
      <c r="AO212" s="22">
        <v>54</v>
      </c>
      <c r="AP212" s="22">
        <v>25</v>
      </c>
      <c r="AQ212" s="22">
        <v>17</v>
      </c>
      <c r="AR212" s="2">
        <v>71.599999999999994</v>
      </c>
      <c r="AS212" s="2">
        <v>63.3</v>
      </c>
      <c r="AT212" s="2">
        <v>121.5</v>
      </c>
      <c r="AU212" s="2">
        <v>65.8</v>
      </c>
      <c r="AV212" s="2">
        <v>83.5</v>
      </c>
      <c r="AW212" s="2">
        <v>76.400000000000006</v>
      </c>
      <c r="AX212" s="2">
        <v>75.2</v>
      </c>
      <c r="AY212" s="2">
        <v>87.1</v>
      </c>
      <c r="AZ212" s="2">
        <v>97.6</v>
      </c>
      <c r="BA212" s="2">
        <v>41.8</v>
      </c>
      <c r="BB212" s="2">
        <v>75.099999999999994</v>
      </c>
      <c r="BC212" s="2">
        <v>84</v>
      </c>
      <c r="BD212" s="3" t="e">
        <v>#N/A</v>
      </c>
      <c r="BE212" s="3" t="e">
        <v>#N/A</v>
      </c>
      <c r="BF212" s="3" t="e">
        <v>#N/A</v>
      </c>
      <c r="BG212" s="3" t="e">
        <v>#N/A</v>
      </c>
      <c r="BH212" s="3" t="e">
        <v>#N/A</v>
      </c>
      <c r="BI212" s="2">
        <v>193.6</v>
      </c>
      <c r="BJ212" s="2">
        <v>2.4</v>
      </c>
      <c r="BK212" s="2">
        <v>2.2999999999999998</v>
      </c>
      <c r="BL212" s="2">
        <v>75.5</v>
      </c>
      <c r="BM212" s="2">
        <v>80</v>
      </c>
      <c r="BN212" s="10">
        <v>390</v>
      </c>
      <c r="BO212" s="3">
        <v>99.42</v>
      </c>
      <c r="BP212" s="22">
        <v>1.7341</v>
      </c>
      <c r="BQ212" s="3">
        <v>55.241818181818189</v>
      </c>
      <c r="BR212" s="23">
        <v>10.278</v>
      </c>
      <c r="BS212" s="2">
        <v>73.3</v>
      </c>
      <c r="BT212" s="3">
        <v>62.02</v>
      </c>
      <c r="BU212" s="2">
        <v>1.4</v>
      </c>
      <c r="BV212" s="2">
        <v>2.1</v>
      </c>
      <c r="BW212" s="2">
        <v>4.8</v>
      </c>
      <c r="BX212" s="2">
        <v>4.2</v>
      </c>
      <c r="BY212" s="23">
        <v>198.1</v>
      </c>
      <c r="BZ212" s="2">
        <v>95</v>
      </c>
      <c r="CA212" s="2">
        <v>81.900000000000006</v>
      </c>
      <c r="CB212" s="3">
        <v>88.28</v>
      </c>
      <c r="CC212" s="2">
        <v>85.2</v>
      </c>
      <c r="CD212" s="2">
        <v>107.9</v>
      </c>
      <c r="CE212" s="2">
        <v>95.062241223141143</v>
      </c>
      <c r="CF212" s="3">
        <v>88.385552746072875</v>
      </c>
      <c r="CG212" s="2">
        <v>85.298445750458029</v>
      </c>
      <c r="CH212" s="23">
        <v>202.50671474913605</v>
      </c>
      <c r="CI212" s="3">
        <v>88.037108248466225</v>
      </c>
      <c r="CM212" s="2">
        <f t="shared" si="329"/>
        <v>31.85618948262395</v>
      </c>
      <c r="CN212" s="2">
        <f t="shared" si="329"/>
        <v>5.92699382965227</v>
      </c>
      <c r="CO212" s="2">
        <f t="shared" si="330"/>
        <v>112.16627767206944</v>
      </c>
      <c r="CR212" s="2">
        <f t="shared" si="333"/>
        <v>0</v>
      </c>
      <c r="CS212" s="2">
        <f t="shared" si="333"/>
        <v>0</v>
      </c>
      <c r="CT212" s="2">
        <f t="shared" si="334"/>
        <v>0</v>
      </c>
      <c r="CU212" s="2">
        <f t="shared" si="334"/>
        <v>0.10214081952834486</v>
      </c>
      <c r="CV212" s="2">
        <f t="shared" si="334"/>
        <v>8.7394078490287991E-2</v>
      </c>
      <c r="CW212" s="2">
        <f t="shared" si="335"/>
        <v>0.70422535211267612</v>
      </c>
      <c r="CX212" s="2">
        <f t="shared" si="336"/>
        <v>-0.13755158184320293</v>
      </c>
      <c r="CY212" s="2">
        <f t="shared" si="244"/>
        <v>-3.4400948991696225</v>
      </c>
      <c r="CZ212" s="2">
        <f t="shared" si="341"/>
        <v>2.0408163265306123</v>
      </c>
      <c r="DA212" s="2">
        <f t="shared" si="342"/>
        <v>-0.1638001638001545</v>
      </c>
      <c r="DB212" s="2">
        <f t="shared" si="343"/>
        <v>-0.39011703511054791</v>
      </c>
      <c r="DC212" s="2"/>
      <c r="DF212" s="2">
        <f t="shared" si="337"/>
        <v>1.2325989447396823</v>
      </c>
      <c r="DG212" s="2">
        <f t="shared" si="337"/>
        <v>1.0537845540924407</v>
      </c>
      <c r="DH212" s="2">
        <f t="shared" si="338"/>
        <v>1.8588827483055237</v>
      </c>
      <c r="DI212" s="2">
        <f t="shared" si="360"/>
        <v>-3.2303380236941348</v>
      </c>
      <c r="DJ212" s="2">
        <f t="shared" si="360"/>
        <v>16.280773742295239</v>
      </c>
      <c r="DM212" s="2"/>
      <c r="DN212" s="2">
        <f t="shared" si="245"/>
        <v>2.2077922077922119</v>
      </c>
      <c r="DO212" s="2">
        <f t="shared" si="345"/>
        <v>1.5950920245398736</v>
      </c>
      <c r="DP212" s="2">
        <f t="shared" si="246"/>
        <v>0.47675804529200411</v>
      </c>
      <c r="DQ212" s="2"/>
      <c r="DR212" s="2">
        <f t="shared" si="247"/>
        <v>4.1606886657101745</v>
      </c>
      <c r="DS212" s="2">
        <f t="shared" si="248"/>
        <v>3.8837525496430185</v>
      </c>
      <c r="DT212" s="2" t="e">
        <v>#N/A</v>
      </c>
      <c r="DU212" s="2" t="e">
        <v>#N/A</v>
      </c>
      <c r="DV212" s="2">
        <f t="shared" si="346"/>
        <v>1.7069701280227667</v>
      </c>
      <c r="DW212" s="2">
        <f t="shared" si="249"/>
        <v>-5.078125</v>
      </c>
      <c r="DX212" s="2">
        <f t="shared" si="250"/>
        <v>14.155251141552515</v>
      </c>
      <c r="DY212" s="2">
        <f t="shared" si="251"/>
        <v>4.1551246537396169</v>
      </c>
      <c r="DZ212" s="2">
        <f t="shared" si="252"/>
        <v>7.9575596816976013</v>
      </c>
      <c r="EA212" s="2">
        <f t="shared" si="319"/>
        <v>7.5313807531380839</v>
      </c>
      <c r="EB212" s="2">
        <f t="shared" si="319"/>
        <v>-1.2886597938144284</v>
      </c>
      <c r="EC212" s="2">
        <f t="shared" si="319"/>
        <v>4.7619047619047672</v>
      </c>
      <c r="ED212" s="2">
        <f t="shared" si="319"/>
        <v>-1.8464528668610369</v>
      </c>
      <c r="EE212" s="2" t="e">
        <f t="shared" si="319"/>
        <v>#N/A</v>
      </c>
      <c r="EF212" s="2">
        <f t="shared" si="293"/>
        <v>-0.7692307692307665</v>
      </c>
      <c r="EG212" s="2">
        <f t="shared" si="293"/>
        <v>1.0526315789473717</v>
      </c>
      <c r="EH212" s="2">
        <f t="shared" si="293"/>
        <v>-3.3306899286280611</v>
      </c>
      <c r="EI212" s="2">
        <f t="shared" si="361"/>
        <v>1.7045454545454364</v>
      </c>
      <c r="EJ212" s="2">
        <f t="shared" si="361"/>
        <v>2.4271844660194164</v>
      </c>
      <c r="EK212" s="2">
        <f t="shared" si="361"/>
        <v>-5.078125</v>
      </c>
      <c r="EL212" s="2">
        <f t="shared" si="361"/>
        <v>6.6450567260939897</v>
      </c>
      <c r="EM212" s="2">
        <f t="shared" si="361"/>
        <v>0</v>
      </c>
      <c r="EN212" s="2">
        <f t="shared" si="361"/>
        <v>2.8263795423957072</v>
      </c>
      <c r="EO212" s="2">
        <f t="shared" si="361"/>
        <v>4.1551246537396169</v>
      </c>
      <c r="EP212" s="2">
        <f t="shared" si="361"/>
        <v>-1.2471655328798237</v>
      </c>
      <c r="EQ212" s="2">
        <f t="shared" si="361"/>
        <v>-1.5136226034308753</v>
      </c>
      <c r="ER212" s="2">
        <f t="shared" si="347"/>
        <v>4.7619047619047672</v>
      </c>
      <c r="ES212" s="2">
        <f t="shared" si="347"/>
        <v>3.5862068965517135</v>
      </c>
      <c r="ET212" s="2">
        <f t="shared" si="347"/>
        <v>4.2183622828784184</v>
      </c>
      <c r="EU212" s="2">
        <f t="shared" si="331"/>
        <v>2.4</v>
      </c>
      <c r="EV212" s="2">
        <f t="shared" si="331"/>
        <v>2.2999999999999998</v>
      </c>
      <c r="EW212" s="2">
        <f t="shared" si="253"/>
        <v>6.4880112834978743</v>
      </c>
      <c r="EX212" s="2">
        <f t="shared" si="253"/>
        <v>2.9601029601029616</v>
      </c>
      <c r="EY212" s="2">
        <f t="shared" si="254"/>
        <v>37.465656345703692</v>
      </c>
      <c r="EZ212" s="2">
        <f t="shared" si="254"/>
        <v>78.949713889509312</v>
      </c>
      <c r="FA212" s="2">
        <f t="shared" si="255"/>
        <v>40.690978886756234</v>
      </c>
      <c r="FB212" s="2">
        <f t="shared" si="281"/>
        <v>3.3385498174230532</v>
      </c>
      <c r="FC212" s="2">
        <f t="shared" si="281"/>
        <v>-1.041666666666663</v>
      </c>
      <c r="FD212" s="2">
        <f t="shared" si="281"/>
        <v>1.6129032258064724</v>
      </c>
      <c r="FE212" s="2">
        <f t="shared" si="280"/>
        <v>1.5880322209436137</v>
      </c>
      <c r="FF212" s="2">
        <f t="shared" si="280"/>
        <v>2.2809123649459861</v>
      </c>
      <c r="FG212" s="2">
        <f t="shared" si="280"/>
        <v>2.081362346263016</v>
      </c>
      <c r="FH212" s="2">
        <v>4.5</v>
      </c>
      <c r="FI212" s="2">
        <v>4.0999999999999996</v>
      </c>
      <c r="FL212" s="2">
        <f t="shared" si="362"/>
        <v>0.53812988729637912</v>
      </c>
      <c r="FM212" s="2">
        <f t="shared" si="362"/>
        <v>0.21382068590771741</v>
      </c>
      <c r="FN212" s="2">
        <f t="shared" si="363"/>
        <v>0.86992557626308642</v>
      </c>
      <c r="FQ212" s="2">
        <f t="shared" si="364"/>
        <v>2.1699569930541784</v>
      </c>
      <c r="FR212" s="2">
        <f t="shared" si="364"/>
        <v>0.8580298131560582</v>
      </c>
      <c r="FS212" s="2">
        <f t="shared" si="365"/>
        <v>3.5253724418563337</v>
      </c>
      <c r="FT212" s="2">
        <f t="shared" si="366"/>
        <v>2.1222909573017867</v>
      </c>
      <c r="FU212" s="2">
        <f t="shared" si="366"/>
        <v>1.514960803387333</v>
      </c>
      <c r="FX212" s="2">
        <f t="shared" si="322"/>
        <v>2.1967796224823921</v>
      </c>
      <c r="FY212" s="2">
        <f t="shared" si="322"/>
        <v>1.6270304669974367</v>
      </c>
      <c r="FZ212" s="2">
        <f t="shared" si="242"/>
        <v>4.2777901264701379</v>
      </c>
      <c r="GA212" s="2">
        <f t="shared" si="323"/>
        <v>1.7920675071012582</v>
      </c>
      <c r="GB212" s="2">
        <f t="shared" si="323"/>
        <v>1.3420258902293813</v>
      </c>
      <c r="GE212" s="2"/>
      <c r="GF212" s="2"/>
      <c r="GG212" s="2">
        <f t="shared" si="325"/>
        <v>33.412628345611097</v>
      </c>
      <c r="GH212" s="2">
        <f t="shared" si="325"/>
        <v>107.26674568206835</v>
      </c>
      <c r="GI212" s="2">
        <f t="shared" si="260"/>
        <v>33.399602385685888</v>
      </c>
      <c r="GJ212" s="2">
        <f t="shared" si="261"/>
        <v>4.4103547459252379</v>
      </c>
      <c r="GK212" s="2">
        <v>4.5999999999999996</v>
      </c>
      <c r="GN212" s="2">
        <f t="shared" si="320"/>
        <v>-0.19999999999999973</v>
      </c>
      <c r="GQ212" s="2">
        <f t="shared" si="294"/>
        <v>0.10000000000000009</v>
      </c>
      <c r="GT212" s="27">
        <f t="shared" ca="1" si="305"/>
        <v>101.61764705882352</v>
      </c>
      <c r="GU212" s="27">
        <f t="shared" ca="1" si="306"/>
        <v>110.29810298102983</v>
      </c>
      <c r="GV212" s="27">
        <f t="shared" ca="1" si="306"/>
        <v>112.10762331838563</v>
      </c>
      <c r="GW212" s="27">
        <f t="shared" ca="1" si="307"/>
        <v>100.23781212841855</v>
      </c>
      <c r="GX212" s="27">
        <f t="shared" ca="1" si="307"/>
        <v>103.27169274537695</v>
      </c>
      <c r="GY212" s="27">
        <f t="shared" ca="1" si="308"/>
        <v>101.6795865633075</v>
      </c>
      <c r="GZ212" s="27">
        <f t="shared" ca="1" si="309"/>
        <v>75.036496350364956</v>
      </c>
      <c r="HA212" s="27">
        <f t="shared" ca="1" si="310"/>
        <v>97.217675941080188</v>
      </c>
      <c r="HB212" s="27">
        <f t="shared" ca="1" si="310"/>
        <v>104.98687664041995</v>
      </c>
      <c r="HC212" s="27">
        <f t="shared" ca="1" si="310"/>
        <v>96.135646687697161</v>
      </c>
      <c r="HD212" s="27">
        <f t="shared" ca="1" si="303"/>
        <v>96.547756041426922</v>
      </c>
      <c r="HE212" s="27">
        <f t="shared" ca="1" si="311"/>
        <v>97.208931419457727</v>
      </c>
      <c r="HG212" s="27">
        <f t="shared" ca="1" si="312"/>
        <v>100.29498525073748</v>
      </c>
      <c r="HH212" s="27">
        <f t="shared" ca="1" si="313"/>
        <v>97.877984084880623</v>
      </c>
      <c r="HI212" s="27">
        <f t="shared" ca="1" si="313"/>
        <v>101.82648401826484</v>
      </c>
      <c r="HJ212" s="27">
        <f t="shared" ca="1" si="314"/>
        <v>100.23837902264599</v>
      </c>
      <c r="HK212" s="27">
        <f t="shared" ca="1" si="314"/>
        <v>100.86083213773314</v>
      </c>
      <c r="HL212" s="27">
        <f t="shared" ca="1" si="315"/>
        <v>100.51948051948052</v>
      </c>
      <c r="HM212" s="27">
        <f t="shared" ca="1" si="316"/>
        <v>143.30543933054395</v>
      </c>
      <c r="HN212" s="27">
        <f t="shared" ca="1" si="317"/>
        <v>101.74854288093256</v>
      </c>
      <c r="HO212" s="27">
        <f t="shared" ca="1" si="317"/>
        <v>100.39525691699605</v>
      </c>
      <c r="HP212" s="27">
        <f t="shared" ca="1" si="317"/>
        <v>98.677042801556411</v>
      </c>
      <c r="HQ212" s="27">
        <f t="shared" ca="1" si="304"/>
        <v>105.97560975609757</v>
      </c>
      <c r="HR212" s="27">
        <f t="shared" ca="1" si="318"/>
        <v>99.444885011895337</v>
      </c>
      <c r="HT212" s="27">
        <f t="shared" ca="1" si="348"/>
        <v>150.86581111196497</v>
      </c>
      <c r="HU212" s="27">
        <f t="shared" ca="1" si="348"/>
        <v>28.571902912992748</v>
      </c>
      <c r="HV212" s="27">
        <f t="shared" ca="1" si="348"/>
        <v>28.387111125650165</v>
      </c>
      <c r="HW212" s="27">
        <f t="shared" ca="1" si="349"/>
        <v>525.58301816947892</v>
      </c>
      <c r="HX212" s="27">
        <f t="shared" ca="1" si="349"/>
        <v>475.09910355131598</v>
      </c>
      <c r="HY212" s="27">
        <f t="shared" ca="1" si="367"/>
        <v>1000.0000000000001</v>
      </c>
      <c r="HZ212" s="27">
        <f t="shared" ca="1" si="350"/>
        <v>5.0322741088698537</v>
      </c>
      <c r="IA212" s="27">
        <f t="shared" ca="1" si="350"/>
        <v>15.128363760344666</v>
      </c>
      <c r="IB212" s="27">
        <f t="shared" ca="1" si="350"/>
        <v>18.571507064364209</v>
      </c>
      <c r="IC212" s="27">
        <f t="shared" ca="1" si="350"/>
        <v>51.093054267161406</v>
      </c>
      <c r="ID212" s="27">
        <f t="shared" ca="1" si="350"/>
        <v>30.840114754604059</v>
      </c>
      <c r="IE212" s="27">
        <f t="shared" ca="1" si="350"/>
        <v>18.542328399683527</v>
      </c>
      <c r="IG212" s="28">
        <f t="shared" ca="1" si="351"/>
        <v>0.29166285298412181</v>
      </c>
      <c r="IH212" s="28">
        <f t="shared" ca="1" si="351"/>
        <v>0.2188631570304764</v>
      </c>
      <c r="II212" s="28">
        <f t="shared" ca="1" si="351"/>
        <v>0.39262316655681634</v>
      </c>
      <c r="IJ212" s="28">
        <f t="shared" ca="1" si="352"/>
        <v>0.25341743481944468</v>
      </c>
      <c r="IK212" s="24">
        <f t="shared" ca="1" si="368"/>
        <v>-0.6497317417519699</v>
      </c>
      <c r="IL212" s="28">
        <f t="shared" ca="1" si="353"/>
        <v>1.9349320650019282</v>
      </c>
      <c r="IM212" s="28">
        <f t="shared" ca="1" si="369"/>
        <v>2.2077922077922141</v>
      </c>
      <c r="IN212" s="3">
        <f t="shared" ca="1" si="370"/>
        <v>2.1883494998213728</v>
      </c>
      <c r="IO212" s="2">
        <f t="shared" si="256"/>
        <v>2.1</v>
      </c>
      <c r="IQ212" s="2">
        <f t="shared" ca="1" si="354"/>
        <v>0.90314917657141458</v>
      </c>
      <c r="IS212" s="3">
        <f t="shared" ca="1" si="355"/>
        <v>-0.14501505668688072</v>
      </c>
      <c r="IT212" s="3">
        <f t="shared" ca="1" si="356"/>
        <v>4.2723682448391198E-3</v>
      </c>
      <c r="IU212" s="3">
        <f t="shared" si="357"/>
        <v>-0.19999999999999973</v>
      </c>
      <c r="IV212" s="3">
        <f t="shared" ca="1" si="358"/>
        <v>-5.9257311557958131E-2</v>
      </c>
      <c r="IX212" s="28">
        <f ca="1">$HL212/100*(GZ212-100)*AL212/1000+(HM212-100)*HZ212/$HY212</f>
        <v>1.7179367611732888E-2</v>
      </c>
      <c r="IY212" s="28">
        <f ca="1">$HL212/100*(HA212-100)*AM212/1000+(HN212-100)*IA212/$HY212</f>
        <v>-2.9482961054585588E-2</v>
      </c>
      <c r="IZ212" s="28">
        <f ca="1">$HL212/100*(HB212-100)*AN212/1000+(HO212-100)*IB212/$HY212</f>
        <v>9.7570601501985127E-2</v>
      </c>
      <c r="JA212" s="28">
        <f ca="1">$HL212/100*(HC212-100)*AO212/1000+(HP212-100)*IC212/$HY212</f>
        <v>-0.27735302918127436</v>
      </c>
      <c r="JB212" s="28">
        <f ca="1">$HL212/100*(HD212-100)*AP212/1000+(HQ212-100)*ID212/$HY212</f>
        <v>9.75340482712104E-2</v>
      </c>
      <c r="JC212" s="28">
        <f ca="1">$HL212/100*(HE212-100)*AQ212/1000+(HR212-100)*IE212/$HY212</f>
        <v>-5.7987774256783108E-2</v>
      </c>
      <c r="JE212" s="3">
        <f t="shared" ca="1" si="328"/>
        <v>-4.6950068765383074E-2</v>
      </c>
      <c r="JF212" s="3">
        <f t="shared" ca="1" si="328"/>
        <v>1.6538281462992993E-2</v>
      </c>
      <c r="JG212" s="3">
        <f t="shared" ca="1" si="328"/>
        <v>-1.6914739600908099E-2</v>
      </c>
      <c r="JH212" s="3">
        <f t="shared" ca="1" si="326"/>
        <v>1.0763883303467503E-2</v>
      </c>
      <c r="JI212" s="3">
        <f t="shared" ca="1" si="326"/>
        <v>2.7372969607224767E-2</v>
      </c>
      <c r="JJ212" s="3">
        <f t="shared" ca="1" si="326"/>
        <v>9.125322055781683E-3</v>
      </c>
      <c r="JK212" s="3">
        <f>IO212-IO211</f>
        <v>-0.19999999999999973</v>
      </c>
      <c r="JL212" s="3">
        <f t="shared" ca="1" si="359"/>
        <v>-0.13613519163370857</v>
      </c>
      <c r="JN212" s="10">
        <f>COUNTIF(EI212:ET212,"&gt;2")</f>
        <v>7</v>
      </c>
      <c r="JP212" s="2">
        <f>AVERAGE(CS212,CS200,CS188,CS176,CS164,CS152,CS140,CS128,CS116,CS104)</f>
        <v>2.7811369895571553E-2</v>
      </c>
      <c r="JQ212" s="2">
        <f>CS212-JP212</f>
        <v>-2.7811369895571553E-2</v>
      </c>
      <c r="JR212" s="2">
        <f>AVERAGE(CT212,CT200,CT188,CT176,CT164,CT152,CT140,CT128,CT116,CT104)</f>
        <v>0.12959518370183193</v>
      </c>
      <c r="JS212" s="2">
        <f>CT212-JR212</f>
        <v>-0.12959518370183193</v>
      </c>
      <c r="KH212" s="2">
        <f>(DN212*$DN$4)+(FB212*$FB$3)+(FC212*$FC$3)+(FD212*$FD$3)+(FE212*$FE$3)+(FF212*$FF$3)+(FG212*$FG$3)</f>
        <v>2.3069854993849064</v>
      </c>
      <c r="KI212" s="2">
        <f>F212-KH212</f>
        <v>-0.20698549938490629</v>
      </c>
      <c r="KJ212" s="2">
        <f>MAX(DN212,FB212:FG212)</f>
        <v>3.3385498174230532</v>
      </c>
      <c r="KK212" s="2">
        <f>MIN(DN212,FB212:FG212)</f>
        <v>-1.041666666666663</v>
      </c>
      <c r="KL212" s="2">
        <f t="shared" si="257"/>
        <v>4.3802164840897166</v>
      </c>
      <c r="KO212" s="2">
        <f>BO212</f>
        <v>99.42</v>
      </c>
      <c r="KP212" s="2">
        <f>100*((BO206/BO194)-1)</f>
        <v>-0.82522841143530812</v>
      </c>
      <c r="KQ212" s="2">
        <f t="shared" si="263"/>
        <v>-0.82522841143530812</v>
      </c>
      <c r="KR212" s="2">
        <f>100*((BO200/BO188)-1)</f>
        <v>2.5496041945101355</v>
      </c>
      <c r="KS212" s="2">
        <f t="shared" si="274"/>
        <v>2.5496041945101355</v>
      </c>
      <c r="KT212" s="3">
        <f>BP212</f>
        <v>1.7341</v>
      </c>
      <c r="KU212" s="3">
        <f>BQ212</f>
        <v>55.241818181818189</v>
      </c>
      <c r="KV212" s="3">
        <f t="shared" si="339"/>
        <v>31.85618948262395</v>
      </c>
      <c r="KW212" s="2">
        <f t="shared" si="332"/>
        <v>77.522040123517826</v>
      </c>
      <c r="KX212" s="2">
        <f t="shared" si="332"/>
        <v>58.276761147002965</v>
      </c>
      <c r="LA212">
        <v>2</v>
      </c>
      <c r="LB212">
        <v>0</v>
      </c>
      <c r="LE212" s="2" t="e">
        <v>#N/A</v>
      </c>
      <c r="LF212" s="2" t="e">
        <v>#N/A</v>
      </c>
      <c r="LG212" s="2" t="e">
        <v>#N/A</v>
      </c>
      <c r="LH212" s="2" t="e">
        <v>#N/A</v>
      </c>
      <c r="LI212" s="2" t="e">
        <v>#N/A</v>
      </c>
      <c r="LJ212" s="2" t="e">
        <v>#N/A</v>
      </c>
      <c r="LK212" s="2">
        <v>92.517317873703291</v>
      </c>
      <c r="LL212" s="2" t="e">
        <v>#N/A</v>
      </c>
      <c r="LM212" s="2" t="e">
        <v>#N/A</v>
      </c>
      <c r="LN212" s="2">
        <v>83.720063042521957</v>
      </c>
      <c r="LO212" s="2">
        <v>61.087373279544501</v>
      </c>
      <c r="LP212" s="2">
        <v>71.98885983432055</v>
      </c>
      <c r="LQ212" s="2" t="e">
        <v>#N/A</v>
      </c>
      <c r="LR212" s="2" t="e">
        <v>#N/A</v>
      </c>
      <c r="LS212" s="2" t="e">
        <v>#N/A</v>
      </c>
      <c r="LT212" s="2" t="e">
        <v>#N/A</v>
      </c>
      <c r="LU212" s="2" t="e">
        <v>#N/A</v>
      </c>
      <c r="LV212" s="2" t="e">
        <v>#N/A</v>
      </c>
      <c r="LW212" s="2" t="e">
        <v>#N/A</v>
      </c>
      <c r="LX212" s="2" t="e">
        <v>#N/A</v>
      </c>
      <c r="LY212" s="2">
        <v>83.777685311969719</v>
      </c>
      <c r="LZ212" s="2" t="e">
        <v>#N/A</v>
      </c>
      <c r="MA212" s="2" t="e">
        <v>#N/A</v>
      </c>
      <c r="MB212" s="2" t="e">
        <v>#N/A</v>
      </c>
      <c r="MC212" s="2" t="e">
        <v>#N/A</v>
      </c>
      <c r="MD212" s="2" t="e">
        <v>#N/A</v>
      </c>
      <c r="ME212" s="2" t="e">
        <v>#N/A</v>
      </c>
      <c r="MF212" s="2" t="e">
        <v>#N/A</v>
      </c>
      <c r="MG212" s="2" t="e">
        <v>#N/A</v>
      </c>
      <c r="MH212" s="2">
        <v>78.835209755684573</v>
      </c>
      <c r="MI212" s="2" t="e">
        <v>#N/A</v>
      </c>
      <c r="MJ212" s="2" t="e">
        <v>#N/A</v>
      </c>
      <c r="MK212" s="2" t="e">
        <v>#N/A</v>
      </c>
      <c r="ML212" s="2" t="e">
        <v>#N/A</v>
      </c>
      <c r="MM212" s="2" t="e">
        <v>#N/A</v>
      </c>
      <c r="MN212" s="2" t="e">
        <v>#N/A</v>
      </c>
      <c r="MO212" s="2" t="e">
        <v>#N/A</v>
      </c>
      <c r="MP212" s="2">
        <v>54.100343111398409</v>
      </c>
      <c r="MQ212" s="2" t="e">
        <v>#N/A</v>
      </c>
      <c r="MR212" s="2" t="e">
        <v>#N/A</v>
      </c>
      <c r="MS212" s="10" t="e">
        <v>#N/A</v>
      </c>
      <c r="MT212" s="2" t="e">
        <v>#N/A</v>
      </c>
      <c r="MU212" s="2" t="e">
        <v>#N/A</v>
      </c>
      <c r="MV212" s="2" t="e">
        <v>#N/A</v>
      </c>
      <c r="MX212" s="22" t="e">
        <v>#N/A</v>
      </c>
      <c r="MY212" s="22" t="e">
        <v>#N/A</v>
      </c>
      <c r="MZ212" s="22" t="e">
        <v>#N/A</v>
      </c>
      <c r="NA212" s="22" t="e">
        <v>#N/A</v>
      </c>
      <c r="NB212" s="22" t="e">
        <v>#N/A</v>
      </c>
      <c r="NC212" s="22" t="e">
        <v>#N/A</v>
      </c>
      <c r="ND212" s="22">
        <v>1</v>
      </c>
      <c r="NE212" s="22" t="e">
        <v>#N/A</v>
      </c>
      <c r="NF212" s="22" t="e">
        <v>#N/A</v>
      </c>
      <c r="NG212" s="22">
        <v>2</v>
      </c>
      <c r="NH212" s="23">
        <v>8</v>
      </c>
      <c r="NI212" s="22">
        <v>24</v>
      </c>
      <c r="NJ212" s="22" t="e">
        <v>#N/A</v>
      </c>
      <c r="NK212" s="22" t="e">
        <v>#N/A</v>
      </c>
      <c r="NL212" s="23" t="e">
        <v>#N/A</v>
      </c>
      <c r="NM212" s="3" t="e">
        <v>#N/A</v>
      </c>
      <c r="NN212" s="22" t="e">
        <v>#N/A</v>
      </c>
      <c r="NO212" s="22" t="e">
        <v>#N/A</v>
      </c>
      <c r="NP212" s="22" t="e">
        <v>#N/A</v>
      </c>
      <c r="NQ212" s="22" t="e">
        <v>#N/A</v>
      </c>
      <c r="NR212" s="23">
        <v>1</v>
      </c>
      <c r="NS212" s="22" t="e">
        <v>#N/A</v>
      </c>
      <c r="NT212" s="22" t="e">
        <v>#N/A</v>
      </c>
      <c r="NU212" s="23" t="e">
        <v>#N/A</v>
      </c>
      <c r="NV212" s="3" t="e">
        <v>#N/A</v>
      </c>
      <c r="NW212" s="22" t="e">
        <v>#N/A</v>
      </c>
      <c r="NX212" s="22" t="e">
        <v>#N/A</v>
      </c>
      <c r="NY212" s="22" t="e">
        <v>#N/A</v>
      </c>
      <c r="NZ212" s="22" t="e">
        <v>#N/A</v>
      </c>
      <c r="OA212" s="23">
        <v>13</v>
      </c>
      <c r="OB212" s="22" t="e">
        <v>#N/A</v>
      </c>
      <c r="OC212" s="22" t="e">
        <v>#N/A</v>
      </c>
      <c r="OD212" s="22" t="e">
        <v>#N/A</v>
      </c>
      <c r="OE212" s="22" t="e">
        <v>#N/A</v>
      </c>
      <c r="OF212" s="22" t="e">
        <v>#N/A</v>
      </c>
      <c r="OG212" s="22" t="e">
        <v>#N/A</v>
      </c>
      <c r="OH212" s="23" t="e">
        <v>#N/A</v>
      </c>
      <c r="OI212" s="22">
        <v>2</v>
      </c>
      <c r="OJ212" s="22" t="e">
        <v>#N/A</v>
      </c>
      <c r="OK212" s="22" t="e">
        <v>#N/A</v>
      </c>
      <c r="OL212" s="22" t="e">
        <v>#N/A</v>
      </c>
      <c r="OM212" s="23" t="e">
        <v>#N/A</v>
      </c>
      <c r="ON212" s="22" t="e">
        <v>#N/A</v>
      </c>
      <c r="OO212" s="22" t="e">
        <v>#N/A</v>
      </c>
      <c r="OQ212">
        <f t="shared" si="258"/>
        <v>-10</v>
      </c>
      <c r="OR212" s="23" t="e">
        <f t="shared" ca="1" si="321"/>
        <v>#N/A</v>
      </c>
      <c r="OS212" s="23" t="e">
        <f t="shared" ca="1" si="321"/>
        <v>#N/A</v>
      </c>
      <c r="OT212" s="23" t="e">
        <f t="shared" ca="1" si="321"/>
        <v>#N/A</v>
      </c>
      <c r="OU212" s="23" t="e">
        <f t="shared" ca="1" si="321"/>
        <v>#N/A</v>
      </c>
      <c r="OV212" s="23" t="e">
        <f t="shared" ca="1" si="321"/>
        <v>#N/A</v>
      </c>
      <c r="OW212" s="23" t="e">
        <f t="shared" ca="1" si="321"/>
        <v>#N/A</v>
      </c>
      <c r="OX212" s="23">
        <f t="shared" ca="1" si="321"/>
        <v>1.0186167917034759</v>
      </c>
      <c r="OY212" s="23" t="e">
        <f t="shared" ca="1" si="321"/>
        <v>#N/A</v>
      </c>
      <c r="OZ212" s="23" t="e">
        <f t="shared" ca="1" si="321"/>
        <v>#N/A</v>
      </c>
      <c r="PA212" s="23">
        <f t="shared" ca="1" si="295"/>
        <v>1.0235129026929208</v>
      </c>
      <c r="PB212" s="23">
        <f t="shared" ca="1" si="295"/>
        <v>1.0496133149658207</v>
      </c>
      <c r="PC212" s="23">
        <f t="shared" ca="1" si="295"/>
        <v>1.0525887119455932</v>
      </c>
      <c r="PD212" s="23" t="e">
        <f t="shared" ca="1" si="295"/>
        <v>#N/A</v>
      </c>
      <c r="PE212" s="23" t="e">
        <f t="shared" ca="1" si="295"/>
        <v>#N/A</v>
      </c>
      <c r="PF212" s="23" t="e">
        <f t="shared" ca="1" si="295"/>
        <v>#N/A</v>
      </c>
      <c r="PG212" s="23" t="e">
        <f t="shared" ca="1" si="295"/>
        <v>#N/A</v>
      </c>
      <c r="PH212" s="23" t="e">
        <f t="shared" ca="1" si="295"/>
        <v>#N/A</v>
      </c>
      <c r="PI212" s="23" t="e">
        <f t="shared" ca="1" si="295"/>
        <v>#N/A</v>
      </c>
      <c r="PJ212" s="23" t="e">
        <f t="shared" ref="PJ212:PY275" ca="1" si="371">LW212/OFFSET(LW212,$OQ212,0)</f>
        <v>#N/A</v>
      </c>
      <c r="PK212" s="23" t="e">
        <f t="shared" ca="1" si="371"/>
        <v>#N/A</v>
      </c>
      <c r="PL212" s="23">
        <f t="shared" ca="1" si="371"/>
        <v>1.0431532895716829</v>
      </c>
      <c r="PM212" s="23" t="e">
        <f t="shared" ca="1" si="324"/>
        <v>#N/A</v>
      </c>
      <c r="PN212" s="23" t="e">
        <f t="shared" ca="1" si="324"/>
        <v>#N/A</v>
      </c>
      <c r="PO212" s="23" t="e">
        <f t="shared" ca="1" si="324"/>
        <v>#N/A</v>
      </c>
      <c r="PP212" s="23" t="e">
        <f t="shared" ca="1" si="324"/>
        <v>#N/A</v>
      </c>
      <c r="PQ212" s="23" t="e">
        <f t="shared" ca="1" si="324"/>
        <v>#N/A</v>
      </c>
      <c r="PR212" s="23" t="e">
        <f t="shared" ca="1" si="324"/>
        <v>#N/A</v>
      </c>
      <c r="PS212" s="23" t="e">
        <f t="shared" ca="1" si="340"/>
        <v>#N/A</v>
      </c>
      <c r="PT212" s="23" t="e">
        <f t="shared" ca="1" si="340"/>
        <v>#N/A</v>
      </c>
      <c r="PU212" s="23">
        <f t="shared" ca="1" si="340"/>
        <v>1.0261087538715814</v>
      </c>
      <c r="PV212" s="23" t="e">
        <f t="shared" ca="1" si="340"/>
        <v>#N/A</v>
      </c>
      <c r="PW212" s="23" t="e">
        <f t="shared" ca="1" si="340"/>
        <v>#N/A</v>
      </c>
      <c r="PX212" s="23" t="e">
        <f t="shared" ca="1" si="340"/>
        <v>#N/A</v>
      </c>
      <c r="PY212" s="23" t="e">
        <f t="shared" ca="1" si="292"/>
        <v>#N/A</v>
      </c>
      <c r="PZ212" s="23" t="e">
        <f t="shared" ca="1" si="292"/>
        <v>#N/A</v>
      </c>
      <c r="QA212" s="23" t="e">
        <f t="shared" ca="1" si="292"/>
        <v>#N/A</v>
      </c>
      <c r="QB212" s="23" t="e">
        <f t="shared" ca="1" si="292"/>
        <v>#N/A</v>
      </c>
      <c r="QC212" s="23">
        <f t="shared" ca="1" si="292"/>
        <v>1.043310095004867</v>
      </c>
      <c r="QD212" s="23" t="e">
        <f t="shared" ca="1" si="292"/>
        <v>#N/A</v>
      </c>
      <c r="QE212" s="23" t="e">
        <f t="shared" ca="1" si="292"/>
        <v>#N/A</v>
      </c>
      <c r="QF212" s="23" t="e">
        <f t="shared" ca="1" si="292"/>
        <v>#N/A</v>
      </c>
      <c r="QG212" s="23" t="e">
        <f t="shared" ca="1" si="327"/>
        <v>#N/A</v>
      </c>
      <c r="QH212" s="23" t="e">
        <f t="shared" ca="1" si="327"/>
        <v>#N/A</v>
      </c>
      <c r="QI212" s="23" t="e">
        <f t="shared" ca="1" si="327"/>
        <v>#N/A</v>
      </c>
      <c r="QJ212" s="26" t="e">
        <f t="shared" ca="1" si="344"/>
        <v>#N/A</v>
      </c>
    </row>
    <row r="213" spans="1:452" x14ac:dyDescent="0.35">
      <c r="A213" t="s">
        <v>1278</v>
      </c>
      <c r="B213" s="25">
        <v>38687</v>
      </c>
      <c r="C213" t="s">
        <v>833</v>
      </c>
      <c r="D213" s="2">
        <v>80.3</v>
      </c>
      <c r="E213" s="2">
        <v>78.900000000000006</v>
      </c>
      <c r="F213" s="2">
        <v>1.9</v>
      </c>
      <c r="G213" s="2">
        <v>83.1</v>
      </c>
      <c r="H213" s="2">
        <v>78.696422171815627</v>
      </c>
      <c r="I213" s="2">
        <v>82.762716085395937</v>
      </c>
      <c r="J213" s="2">
        <v>84.4</v>
      </c>
      <c r="K213" s="2">
        <v>72.900000000000006</v>
      </c>
      <c r="L213" s="2">
        <v>72.832187525175769</v>
      </c>
      <c r="M213" s="2">
        <v>78</v>
      </c>
      <c r="N213" s="2">
        <v>78.7</v>
      </c>
      <c r="O213" s="2">
        <v>71.900000000000006</v>
      </c>
      <c r="P213" s="2">
        <v>69.3</v>
      </c>
      <c r="Q213" s="2">
        <v>121</v>
      </c>
      <c r="R213" s="2">
        <v>75.400000000000006</v>
      </c>
      <c r="S213" s="2">
        <v>78.7</v>
      </c>
      <c r="T213" s="2">
        <v>50.8</v>
      </c>
      <c r="U213" s="2">
        <v>60.3</v>
      </c>
      <c r="V213" s="2">
        <v>76.5</v>
      </c>
      <c r="W213" s="2">
        <v>41.8</v>
      </c>
      <c r="X213" s="2">
        <v>101.1</v>
      </c>
      <c r="Y213" s="2" t="e">
        <v>#N/A</v>
      </c>
      <c r="Z213" s="2">
        <v>51.1</v>
      </c>
      <c r="AA213" s="2">
        <v>86.4</v>
      </c>
      <c r="AB213" s="2">
        <v>121.2</v>
      </c>
      <c r="AC213" s="2">
        <v>117.1</v>
      </c>
      <c r="AD213" s="2">
        <v>80.3</v>
      </c>
      <c r="AE213" s="2">
        <v>121.7</v>
      </c>
      <c r="AF213" s="2">
        <v>88.2</v>
      </c>
      <c r="AG213" s="22">
        <v>536</v>
      </c>
      <c r="AH213" s="22">
        <v>464</v>
      </c>
      <c r="AI213" s="22">
        <v>152</v>
      </c>
      <c r="AJ213" s="22">
        <v>27</v>
      </c>
      <c r="AK213" s="22">
        <v>28</v>
      </c>
      <c r="AL213" s="22">
        <v>8</v>
      </c>
      <c r="AM213" s="22">
        <v>20</v>
      </c>
      <c r="AN213" s="22">
        <v>18</v>
      </c>
      <c r="AO213" s="22">
        <v>54</v>
      </c>
      <c r="AP213" s="22">
        <v>25</v>
      </c>
      <c r="AQ213" s="22">
        <v>17</v>
      </c>
      <c r="AR213" s="2">
        <v>72</v>
      </c>
      <c r="AS213" s="2">
        <v>63</v>
      </c>
      <c r="AT213" s="2">
        <v>121</v>
      </c>
      <c r="AU213" s="2">
        <v>66.099999999999994</v>
      </c>
      <c r="AV213" s="2">
        <v>85.4</v>
      </c>
      <c r="AW213" s="2">
        <v>75.900000000000006</v>
      </c>
      <c r="AX213" s="2">
        <v>75.400000000000006</v>
      </c>
      <c r="AY213" s="2">
        <v>87</v>
      </c>
      <c r="AZ213" s="2">
        <v>97.6</v>
      </c>
      <c r="BA213" s="2">
        <v>41.8</v>
      </c>
      <c r="BB213" s="2">
        <v>75.2</v>
      </c>
      <c r="BC213" s="2">
        <v>84.1</v>
      </c>
      <c r="BD213" s="3" t="e">
        <v>#N/A</v>
      </c>
      <c r="BE213" s="3" t="e">
        <v>#N/A</v>
      </c>
      <c r="BF213" s="3" t="e">
        <v>#N/A</v>
      </c>
      <c r="BG213" s="3" t="e">
        <v>#N/A</v>
      </c>
      <c r="BH213" s="3" t="e">
        <v>#N/A</v>
      </c>
      <c r="BI213" s="2">
        <v>194.1</v>
      </c>
      <c r="BJ213" s="2">
        <v>2.2000000000000002</v>
      </c>
      <c r="BK213" s="2">
        <v>2</v>
      </c>
      <c r="BL213" s="2">
        <v>76.2</v>
      </c>
      <c r="BM213" s="2">
        <v>79.7</v>
      </c>
      <c r="BN213" s="10">
        <v>390</v>
      </c>
      <c r="BO213" s="3">
        <v>99.55</v>
      </c>
      <c r="BP213" s="22">
        <v>1.7462</v>
      </c>
      <c r="BQ213" s="3">
        <v>56.855714285714285</v>
      </c>
      <c r="BR213" s="23">
        <v>13.05190476190476</v>
      </c>
      <c r="BS213" s="2">
        <v>77.7</v>
      </c>
      <c r="BT213" s="3">
        <v>63.66</v>
      </c>
      <c r="BU213" s="2">
        <v>1.4</v>
      </c>
      <c r="BV213" s="2">
        <v>2.2000000000000002</v>
      </c>
      <c r="BW213" s="2">
        <v>4.5999999999999996</v>
      </c>
      <c r="BX213" s="2">
        <v>3.8</v>
      </c>
      <c r="BY213" s="23">
        <v>198.1</v>
      </c>
      <c r="BZ213" s="2">
        <v>95.1</v>
      </c>
      <c r="CA213" s="2">
        <v>81.900000000000006</v>
      </c>
      <c r="CB213" s="3">
        <v>88.39</v>
      </c>
      <c r="CC213" s="2">
        <v>85.2</v>
      </c>
      <c r="CD213" s="2">
        <v>108</v>
      </c>
      <c r="CE213" s="2">
        <v>95.152611719824051</v>
      </c>
      <c r="CF213" s="3">
        <v>88.48176890945345</v>
      </c>
      <c r="CG213" s="2">
        <v>85.366085699091329</v>
      </c>
      <c r="CH213" s="23">
        <v>202.87393591639758</v>
      </c>
      <c r="CI213" s="3">
        <v>88.156188862367742</v>
      </c>
      <c r="CM213" s="2">
        <f t="shared" si="329"/>
        <v>32.559680612595514</v>
      </c>
      <c r="CN213" s="2">
        <f t="shared" si="329"/>
        <v>7.4744615518868169</v>
      </c>
      <c r="CO213" s="2">
        <f t="shared" si="330"/>
        <v>112.94893839511428</v>
      </c>
      <c r="CR213" s="2">
        <f t="shared" si="333"/>
        <v>0.37499999999999645</v>
      </c>
      <c r="CS213" s="2">
        <f t="shared" si="333"/>
        <v>0.25412960609911417</v>
      </c>
      <c r="CT213" s="2">
        <f t="shared" si="334"/>
        <v>0.3623188405797067</v>
      </c>
      <c r="CU213" s="2">
        <f t="shared" si="334"/>
        <v>8.7459643573271385E-3</v>
      </c>
      <c r="CV213" s="2">
        <f t="shared" si="334"/>
        <v>2.2676257710455557E-2</v>
      </c>
      <c r="CW213" s="2">
        <f t="shared" si="335"/>
        <v>0.55944055944056736</v>
      </c>
      <c r="CX213" s="2">
        <f t="shared" si="336"/>
        <v>0.41322314049588349</v>
      </c>
      <c r="CY213" s="2">
        <f t="shared" si="244"/>
        <v>-3.3169533169533203</v>
      </c>
      <c r="CZ213" s="2">
        <f t="shared" si="341"/>
        <v>1.5999999999999945</v>
      </c>
      <c r="DA213" s="2">
        <f t="shared" si="342"/>
        <v>-0.57424118129614665</v>
      </c>
      <c r="DB213" s="2">
        <f t="shared" si="343"/>
        <v>-0.13054830287205524</v>
      </c>
      <c r="DC213" s="2"/>
      <c r="DF213" s="2">
        <f t="shared" si="337"/>
        <v>0.10500207165791142</v>
      </c>
      <c r="DG213" s="2">
        <f t="shared" si="337"/>
        <v>0.27245472954378069</v>
      </c>
      <c r="DH213" s="2">
        <f t="shared" si="338"/>
        <v>0.54834331614863618</v>
      </c>
      <c r="DI213" s="2">
        <f t="shared" si="360"/>
        <v>-2.9026876296044724</v>
      </c>
      <c r="DJ213" s="2">
        <f t="shared" si="360"/>
        <v>17.284861230340432</v>
      </c>
      <c r="DM213" s="2"/>
      <c r="DN213" s="2">
        <f t="shared" si="245"/>
        <v>1.9379844961240309</v>
      </c>
      <c r="DO213" s="2">
        <f t="shared" si="345"/>
        <v>1.3414634146341393</v>
      </c>
      <c r="DP213" s="2">
        <f t="shared" si="246"/>
        <v>0.35671819262783755</v>
      </c>
      <c r="DQ213" s="2"/>
      <c r="DR213" s="2">
        <f t="shared" si="247"/>
        <v>3.6984352773826585</v>
      </c>
      <c r="DS213" s="2">
        <f t="shared" si="248"/>
        <v>3.6393704382456367</v>
      </c>
      <c r="DT213" s="2" t="e">
        <v>#N/A</v>
      </c>
      <c r="DU213" s="2" t="e">
        <v>#N/A</v>
      </c>
      <c r="DV213" s="2">
        <f t="shared" si="346"/>
        <v>1.6973125884017115</v>
      </c>
      <c r="DW213" s="2">
        <f t="shared" si="249"/>
        <v>-4.196357878068091</v>
      </c>
      <c r="DX213" s="2">
        <f t="shared" si="250"/>
        <v>13.901345291479817</v>
      </c>
      <c r="DY213" s="2">
        <f t="shared" si="251"/>
        <v>2.7247956403269713</v>
      </c>
      <c r="DZ213" s="2">
        <f t="shared" si="252"/>
        <v>6.639566395663965</v>
      </c>
      <c r="EA213" s="2">
        <f t="shared" si="319"/>
        <v>-11.970802919708035</v>
      </c>
      <c r="EB213" s="2">
        <f t="shared" si="319"/>
        <v>-1.4175257731958713</v>
      </c>
      <c r="EC213" s="2">
        <f t="shared" si="319"/>
        <v>4.7619047619047672</v>
      </c>
      <c r="ED213" s="2">
        <f t="shared" si="319"/>
        <v>-0.68762278978389269</v>
      </c>
      <c r="EE213" s="2" t="e">
        <f t="shared" si="319"/>
        <v>#N/A</v>
      </c>
      <c r="EF213" s="2">
        <f t="shared" si="293"/>
        <v>-1.9193857965451033</v>
      </c>
      <c r="EG213" s="2">
        <f t="shared" si="293"/>
        <v>0.93457943925234765</v>
      </c>
      <c r="EH213" s="2">
        <f t="shared" si="293"/>
        <v>-3.3492822966507241</v>
      </c>
      <c r="EI213" s="2">
        <f t="shared" si="361"/>
        <v>1.6949152542372836</v>
      </c>
      <c r="EJ213" s="2">
        <f t="shared" si="361"/>
        <v>2.4390243902439046</v>
      </c>
      <c r="EK213" s="2">
        <f t="shared" si="361"/>
        <v>-4.196357878068091</v>
      </c>
      <c r="EL213" s="2">
        <f t="shared" si="361"/>
        <v>6.4412238325281646</v>
      </c>
      <c r="EM213" s="2">
        <f t="shared" si="361"/>
        <v>0</v>
      </c>
      <c r="EN213" s="2">
        <f t="shared" si="361"/>
        <v>2.4291497975708731</v>
      </c>
      <c r="EO213" s="2">
        <f t="shared" si="361"/>
        <v>2.7247956403269713</v>
      </c>
      <c r="EP213" s="2">
        <f t="shared" si="361"/>
        <v>-0.91116173120728838</v>
      </c>
      <c r="EQ213" s="2">
        <f t="shared" si="361"/>
        <v>-1.7119838872104776</v>
      </c>
      <c r="ER213" s="2">
        <f t="shared" si="347"/>
        <v>4.7619047619047672</v>
      </c>
      <c r="ES213" s="2">
        <f t="shared" si="347"/>
        <v>3.4387895460797901</v>
      </c>
      <c r="ET213" s="2">
        <f t="shared" si="347"/>
        <v>4.2131350681536395</v>
      </c>
      <c r="EU213" s="2">
        <f t="shared" si="331"/>
        <v>2.2000000000000002</v>
      </c>
      <c r="EV213" s="2">
        <f t="shared" si="331"/>
        <v>2</v>
      </c>
      <c r="EW213" s="2">
        <f t="shared" si="253"/>
        <v>8.2386363636363527</v>
      </c>
      <c r="EX213" s="2">
        <f t="shared" si="253"/>
        <v>3.3722438391699194</v>
      </c>
      <c r="EY213" s="2">
        <f t="shared" si="254"/>
        <v>58.47307907535717</v>
      </c>
      <c r="EZ213" s="2">
        <f t="shared" si="254"/>
        <v>117.80973076214138</v>
      </c>
      <c r="FA213" s="2">
        <f t="shared" si="255"/>
        <v>49.423076923076927</v>
      </c>
      <c r="FB213" s="2">
        <f t="shared" si="281"/>
        <v>3.3385498174230532</v>
      </c>
      <c r="FC213" s="2">
        <f t="shared" si="281"/>
        <v>-0.41884816753927634</v>
      </c>
      <c r="FD213" s="2">
        <f t="shared" si="281"/>
        <v>1.3613861386138737</v>
      </c>
      <c r="FE213" s="2">
        <f t="shared" si="280"/>
        <v>1.5977011494252791</v>
      </c>
      <c r="FF213" s="2">
        <f t="shared" si="280"/>
        <v>2.0359281437125842</v>
      </c>
      <c r="FG213" s="2">
        <f t="shared" si="280"/>
        <v>2.0793950850661602</v>
      </c>
      <c r="FH213" s="2">
        <v>3.8</v>
      </c>
      <c r="FI213" s="2">
        <v>3.3</v>
      </c>
      <c r="FL213" s="2">
        <f t="shared" si="362"/>
        <v>0.35822131872631502</v>
      </c>
      <c r="FM213" s="2">
        <f t="shared" si="362"/>
        <v>0.11863978822337362</v>
      </c>
      <c r="FN213" s="2">
        <f t="shared" si="363"/>
        <v>0.57678964855596426</v>
      </c>
      <c r="FQ213" s="2">
        <f t="shared" si="364"/>
        <v>1.440603029307308</v>
      </c>
      <c r="FR213" s="2">
        <f t="shared" si="364"/>
        <v>0.47540434501356366</v>
      </c>
      <c r="FS213" s="2">
        <f t="shared" si="365"/>
        <v>2.327196638830209</v>
      </c>
      <c r="FT213" s="2">
        <f t="shared" si="366"/>
        <v>2.7006049807088761</v>
      </c>
      <c r="FU213" s="2">
        <f t="shared" si="366"/>
        <v>1.6041880639147577</v>
      </c>
      <c r="FX213" s="2">
        <f t="shared" ref="FX213:FY228" si="372">100*((AVERAGE(H208:H213)/AVERAGE(H202:H207))^2-1)</f>
        <v>2.2148666515485527</v>
      </c>
      <c r="FY213" s="2">
        <f t="shared" si="372"/>
        <v>1.6071742332508077</v>
      </c>
      <c r="FZ213" s="2">
        <f t="shared" ref="FZ213:FZ276" si="373">100*((AVERAGE(L208:L213)/AVERAGE(L202:L207))^2-1)</f>
        <v>4.169768819278552</v>
      </c>
      <c r="GA213" s="2">
        <f t="shared" ref="GA213:GB228" si="374">100*((AVERAGE(CH208:CH213)/AVERAGE(CH202:CH207))^2-1)</f>
        <v>1.8447035295035885</v>
      </c>
      <c r="GB213" s="2">
        <f t="shared" si="374"/>
        <v>1.3996603947562303</v>
      </c>
      <c r="GE213" s="2"/>
      <c r="GF213" s="2"/>
      <c r="GG213" s="2">
        <f t="shared" si="325"/>
        <v>36.937728641114909</v>
      </c>
      <c r="GH213" s="2">
        <f t="shared" si="325"/>
        <v>104.3484509165273</v>
      </c>
      <c r="GI213" s="2">
        <f t="shared" si="260"/>
        <v>39.177906229929363</v>
      </c>
      <c r="GJ213" s="2">
        <f t="shared" si="261"/>
        <v>4.1030534351145009</v>
      </c>
      <c r="GK213" s="2">
        <v>4.2</v>
      </c>
      <c r="GN213" s="2">
        <f t="shared" si="320"/>
        <v>-0.20000000000000018</v>
      </c>
      <c r="GQ213" s="2">
        <f t="shared" si="294"/>
        <v>-0.10000000000000009</v>
      </c>
      <c r="GT213" s="27">
        <f t="shared" ca="1" si="305"/>
        <v>101.91176470588235</v>
      </c>
      <c r="GU213" s="27">
        <f t="shared" ca="1" si="306"/>
        <v>106.63956639566396</v>
      </c>
      <c r="GV213" s="27">
        <f t="shared" ca="1" si="306"/>
        <v>113.90134529147981</v>
      </c>
      <c r="GW213" s="27">
        <f t="shared" ca="1" si="307"/>
        <v>100.35671819262784</v>
      </c>
      <c r="GX213" s="27">
        <f t="shared" ca="1" si="307"/>
        <v>103.69843527738266</v>
      </c>
      <c r="GY213" s="27">
        <f t="shared" ca="1" si="308"/>
        <v>101.93798449612403</v>
      </c>
      <c r="GZ213" s="27">
        <f t="shared" ca="1" si="309"/>
        <v>88.029197080291965</v>
      </c>
      <c r="HA213" s="27">
        <f t="shared" ca="1" si="310"/>
        <v>95.826513911620296</v>
      </c>
      <c r="HB213" s="27">
        <f t="shared" ca="1" si="310"/>
        <v>105.38057742782152</v>
      </c>
      <c r="HC213" s="27">
        <f t="shared" ca="1" si="310"/>
        <v>95.977917981072551</v>
      </c>
      <c r="HD213" s="27">
        <f t="shared" ca="1" si="303"/>
        <v>101.49597238204832</v>
      </c>
      <c r="HE213" s="27">
        <f t="shared" ca="1" si="311"/>
        <v>96.650717703349272</v>
      </c>
      <c r="HG213" s="27">
        <f t="shared" ca="1" si="312"/>
        <v>100</v>
      </c>
      <c r="HH213" s="27">
        <f t="shared" ca="1" si="313"/>
        <v>100</v>
      </c>
      <c r="HI213" s="27">
        <f t="shared" ca="1" si="313"/>
        <v>100</v>
      </c>
      <c r="HJ213" s="27">
        <f t="shared" ca="1" si="314"/>
        <v>100</v>
      </c>
      <c r="HK213" s="27">
        <f t="shared" ca="1" si="314"/>
        <v>100</v>
      </c>
      <c r="HL213" s="27">
        <f t="shared" ca="1" si="315"/>
        <v>100</v>
      </c>
      <c r="HM213" s="27">
        <f t="shared" ca="1" si="316"/>
        <v>100</v>
      </c>
      <c r="HN213" s="27">
        <f t="shared" ca="1" si="317"/>
        <v>100</v>
      </c>
      <c r="HO213" s="27">
        <f t="shared" ca="1" si="317"/>
        <v>100</v>
      </c>
      <c r="HP213" s="27">
        <f t="shared" ca="1" si="317"/>
        <v>100</v>
      </c>
      <c r="HQ213" s="27">
        <f t="shared" ca="1" si="304"/>
        <v>100</v>
      </c>
      <c r="HR213" s="27">
        <f t="shared" ca="1" si="318"/>
        <v>100</v>
      </c>
      <c r="HT213" s="27">
        <f t="shared" ca="1" si="348"/>
        <v>150.52887482225586</v>
      </c>
      <c r="HU213" s="27">
        <f t="shared" ca="1" si="348"/>
        <v>27.82107750796315</v>
      </c>
      <c r="HV213" s="27">
        <f t="shared" ca="1" si="348"/>
        <v>28.75621424247749</v>
      </c>
      <c r="HW213" s="27">
        <f t="shared" ca="1" si="349"/>
        <v>524.11323169272123</v>
      </c>
      <c r="HX213" s="27">
        <f t="shared" ca="1" si="349"/>
        <v>476.71248084882581</v>
      </c>
      <c r="HY213" s="27">
        <f t="shared" ca="1" si="367"/>
        <v>999.99999999999989</v>
      </c>
      <c r="HZ213" s="27">
        <f t="shared" ca="1" si="350"/>
        <v>7.1742536698004296</v>
      </c>
      <c r="IA213" s="27">
        <f t="shared" ca="1" si="350"/>
        <v>15.313339870369344</v>
      </c>
      <c r="IB213" s="27">
        <f t="shared" ca="1" si="350"/>
        <v>18.548556095067724</v>
      </c>
      <c r="IC213" s="27">
        <f t="shared" ca="1" si="350"/>
        <v>50.15656146179402</v>
      </c>
      <c r="ID213" s="27">
        <f t="shared" ca="1" si="350"/>
        <v>32.51409526966065</v>
      </c>
      <c r="IE213" s="27">
        <f t="shared" ca="1" si="350"/>
        <v>18.344103113445524</v>
      </c>
      <c r="IG213" s="28">
        <f t="shared" ca="1" si="351"/>
        <v>0.29058823529411687</v>
      </c>
      <c r="IH213" s="28">
        <f t="shared" ca="1" si="351"/>
        <v>0.17926829268292699</v>
      </c>
      <c r="II213" s="28">
        <f t="shared" ca="1" si="351"/>
        <v>0.38923766816143479</v>
      </c>
      <c r="IJ213" s="28">
        <f t="shared" ca="1" si="352"/>
        <v>0.19120095124852116</v>
      </c>
      <c r="IK213" s="24">
        <f t="shared" ca="1" si="368"/>
        <v>-0.66789324488995749</v>
      </c>
      <c r="IL213" s="28">
        <f t="shared" ca="1" si="353"/>
        <v>1.7160739687055528</v>
      </c>
      <c r="IM213" s="28">
        <f t="shared" ca="1" si="369"/>
        <v>1.9379844961240311</v>
      </c>
      <c r="IN213" s="3">
        <f t="shared" ca="1" si="370"/>
        <v>1.9072749199540739</v>
      </c>
      <c r="IO213" s="2">
        <f t="shared" si="256"/>
        <v>1.9</v>
      </c>
      <c r="IQ213" s="2">
        <f t="shared" ca="1" si="354"/>
        <v>0.85909419613847859</v>
      </c>
      <c r="IS213" s="3">
        <f t="shared" ca="1" si="355"/>
        <v>-3.9594864347549413E-2</v>
      </c>
      <c r="IT213" s="3">
        <f t="shared" ca="1" si="356"/>
        <v>-3.3854983953815476E-3</v>
      </c>
      <c r="IU213" s="3">
        <f t="shared" si="357"/>
        <v>-0.20000000000000018</v>
      </c>
      <c r="IV213" s="3">
        <f t="shared" ca="1" si="358"/>
        <v>-0.15701963725706922</v>
      </c>
      <c r="IX213" s="28">
        <f ca="1">$HL213/100*(GZ213-100)*AL213/1000+(HM213-100)*HZ213/$HY213</f>
        <v>-9.5766423357664276E-2</v>
      </c>
      <c r="IY213" s="28">
        <f ca="1">$HL213/100*(HA213-100)*AM213/1000+(HN213-100)*IA213/$HY213</f>
        <v>-8.3469721767594082E-2</v>
      </c>
      <c r="IZ213" s="28">
        <f ca="1">$HL213/100*(HB213-100)*AN213/1000+(HO213-100)*IB213/$HY213</f>
        <v>9.6850393700787379E-2</v>
      </c>
      <c r="JA213" s="28">
        <f ca="1">$HL213/100*(HC213-100)*AO213/1000+(HP213-100)*IC213/$HY213</f>
        <v>-0.21719242902208225</v>
      </c>
      <c r="JB213" s="28">
        <f ca="1">$HL213/100*(HD213-100)*AP213/1000+(HQ213-100)*ID213/$HY213</f>
        <v>3.739930955120805E-2</v>
      </c>
      <c r="JC213" s="28">
        <f ca="1">$HL213/100*(HE213-100)*AQ213/1000+(HR213-100)*IE213/$HY213</f>
        <v>-5.693779904306237E-2</v>
      </c>
      <c r="JE213" s="3">
        <f t="shared" ca="1" si="328"/>
        <v>-0.11294579096939716</v>
      </c>
      <c r="JF213" s="3">
        <f t="shared" ca="1" si="328"/>
        <v>-5.3986760713008494E-2</v>
      </c>
      <c r="JG213" s="3">
        <f t="shared" ca="1" si="328"/>
        <v>-7.2020780119774752E-4</v>
      </c>
      <c r="JH213" s="3">
        <f t="shared" ca="1" si="326"/>
        <v>6.0160600159192112E-2</v>
      </c>
      <c r="JI213" s="3">
        <f t="shared" ca="1" si="326"/>
        <v>-6.0134738720002349E-2</v>
      </c>
      <c r="JJ213" s="3">
        <f t="shared" ca="1" si="326"/>
        <v>1.0499752137207372E-3</v>
      </c>
      <c r="JK213" s="3">
        <f>IO213-IO212</f>
        <v>-0.20000000000000018</v>
      </c>
      <c r="JL213" s="3">
        <f t="shared" ca="1" si="359"/>
        <v>-8.6334001229405266E-2</v>
      </c>
      <c r="JN213" s="10">
        <f>COUNTIF(EI213:ET213,"&gt;2")</f>
        <v>7</v>
      </c>
      <c r="JP213" s="2">
        <f>AVERAGE(CS213,CS201,CS189,CS177,CS165,CS153,CS141,CS129,CS117,CS105)</f>
        <v>0.28262198489482204</v>
      </c>
      <c r="JQ213" s="2">
        <f>CS213-JP213</f>
        <v>-2.8492378795707873E-2</v>
      </c>
      <c r="JR213" s="2">
        <f>AVERAGE(CT213,CT201,CT189,CT177,CT165,CT153,CT141,CT129,CT117,CT105)</f>
        <v>0.28940658002958886</v>
      </c>
      <c r="JS213" s="2">
        <f>CT213-JR213</f>
        <v>7.2912260550117847E-2</v>
      </c>
      <c r="KH213" s="2">
        <f>(DN213*$DN$4)+(FB213*$FB$3)+(FC213*$FC$3)+(FD213*$FD$3)+(FE213*$FE$3)+(FF213*$FF$3)+(FG213*$FG$3)</f>
        <v>2.3245928368622866</v>
      </c>
      <c r="KI213" s="2">
        <f>F213-KH213</f>
        <v>-0.42459283686228666</v>
      </c>
      <c r="KJ213" s="2">
        <f>MAX(DN213,FB213:FG213)</f>
        <v>3.3385498174230532</v>
      </c>
      <c r="KK213" s="2">
        <f>MIN(DN213,FB213:FG213)</f>
        <v>-0.41884816753927634</v>
      </c>
      <c r="KL213" s="2">
        <f t="shared" si="257"/>
        <v>3.7573979849623296</v>
      </c>
      <c r="KO213" s="2">
        <f>BO213</f>
        <v>99.55</v>
      </c>
      <c r="KP213" s="2">
        <f>100*((BO207/BO195)-1)</f>
        <v>-1.2615235322658847</v>
      </c>
      <c r="KQ213" s="2">
        <f t="shared" si="263"/>
        <v>-1.2615235322658847</v>
      </c>
      <c r="KR213" s="2">
        <f>100*((BO201/BO189)-1)</f>
        <v>3.6609060231107549</v>
      </c>
      <c r="KS213" s="2">
        <f t="shared" si="274"/>
        <v>3.6609060231107549</v>
      </c>
      <c r="KT213" s="3">
        <f>BP213</f>
        <v>1.7462</v>
      </c>
      <c r="KU213" s="3">
        <f>BQ213</f>
        <v>56.855714285714285</v>
      </c>
      <c r="KV213" s="3">
        <f t="shared" si="339"/>
        <v>32.559680612595514</v>
      </c>
      <c r="KW213" s="2">
        <f t="shared" si="332"/>
        <v>79.786855486937583</v>
      </c>
      <c r="KX213" s="2">
        <f t="shared" si="332"/>
        <v>59.563706799205029</v>
      </c>
      <c r="LA213">
        <v>2</v>
      </c>
      <c r="LB213">
        <v>0</v>
      </c>
      <c r="LE213" s="2" t="e">
        <v>#N/A</v>
      </c>
      <c r="LF213" s="2" t="e">
        <v>#N/A</v>
      </c>
      <c r="LG213" s="2" t="e">
        <v>#N/A</v>
      </c>
      <c r="LH213" s="2" t="e">
        <v>#N/A</v>
      </c>
      <c r="LI213" s="2" t="e">
        <v>#N/A</v>
      </c>
      <c r="LJ213" s="2" t="e">
        <v>#N/A</v>
      </c>
      <c r="LK213" s="2">
        <v>92.650091044278952</v>
      </c>
      <c r="LL213" s="2" t="e">
        <v>#N/A</v>
      </c>
      <c r="LM213" s="2" t="e">
        <v>#N/A</v>
      </c>
      <c r="LN213" s="2">
        <v>84.293304776252739</v>
      </c>
      <c r="LO213" s="2">
        <v>61.364633646350846</v>
      </c>
      <c r="LP213" s="2">
        <v>72.360327336723586</v>
      </c>
      <c r="LQ213" s="2" t="e">
        <v>#N/A</v>
      </c>
      <c r="LR213" s="2" t="e">
        <v>#N/A</v>
      </c>
      <c r="LS213" s="2" t="e">
        <v>#N/A</v>
      </c>
      <c r="LT213" s="2" t="e">
        <v>#N/A</v>
      </c>
      <c r="LU213" s="2" t="e">
        <v>#N/A</v>
      </c>
      <c r="LV213" s="2" t="e">
        <v>#N/A</v>
      </c>
      <c r="LW213" s="2" t="e">
        <v>#N/A</v>
      </c>
      <c r="LX213" s="2" t="e">
        <v>#N/A</v>
      </c>
      <c r="LY213" s="2">
        <v>83.841900537544177</v>
      </c>
      <c r="LZ213" s="2" t="e">
        <v>#N/A</v>
      </c>
      <c r="MA213" s="2" t="e">
        <v>#N/A</v>
      </c>
      <c r="MB213" s="2" t="e">
        <v>#N/A</v>
      </c>
      <c r="MC213" s="2" t="e">
        <v>#N/A</v>
      </c>
      <c r="MD213" s="2" t="e">
        <v>#N/A</v>
      </c>
      <c r="ME213" s="2" t="e">
        <v>#N/A</v>
      </c>
      <c r="MF213" s="2" t="e">
        <v>#N/A</v>
      </c>
      <c r="MG213" s="2" t="e">
        <v>#N/A</v>
      </c>
      <c r="MH213" s="2">
        <v>79.237737374518915</v>
      </c>
      <c r="MI213" s="2" t="e">
        <v>#N/A</v>
      </c>
      <c r="MJ213" s="2" t="e">
        <v>#N/A</v>
      </c>
      <c r="MK213" s="2" t="e">
        <v>#N/A</v>
      </c>
      <c r="ML213" s="2" t="e">
        <v>#N/A</v>
      </c>
      <c r="MM213" s="2" t="e">
        <v>#N/A</v>
      </c>
      <c r="MN213" s="2" t="e">
        <v>#N/A</v>
      </c>
      <c r="MO213" s="2" t="e">
        <v>#N/A</v>
      </c>
      <c r="MP213" s="2">
        <v>54.36070483876825</v>
      </c>
      <c r="MQ213" s="2" t="e">
        <v>#N/A</v>
      </c>
      <c r="MR213" s="2" t="e">
        <v>#N/A</v>
      </c>
      <c r="MS213" s="10" t="e">
        <v>#N/A</v>
      </c>
      <c r="MT213" s="2" t="e">
        <v>#N/A</v>
      </c>
      <c r="MU213" s="2" t="e">
        <v>#N/A</v>
      </c>
      <c r="MV213" s="2" t="e">
        <v>#N/A</v>
      </c>
      <c r="MX213" s="22" t="e">
        <v>#N/A</v>
      </c>
      <c r="MY213" s="22" t="e">
        <v>#N/A</v>
      </c>
      <c r="MZ213" s="22" t="e">
        <v>#N/A</v>
      </c>
      <c r="NA213" s="22" t="e">
        <v>#N/A</v>
      </c>
      <c r="NB213" s="22" t="e">
        <v>#N/A</v>
      </c>
      <c r="NC213" s="22" t="e">
        <v>#N/A</v>
      </c>
      <c r="ND213" s="22">
        <v>1</v>
      </c>
      <c r="NE213" s="22" t="e">
        <v>#N/A</v>
      </c>
      <c r="NF213" s="22" t="e">
        <v>#N/A</v>
      </c>
      <c r="NG213" s="22">
        <v>2</v>
      </c>
      <c r="NH213" s="23">
        <v>8</v>
      </c>
      <c r="NI213" s="22">
        <v>24</v>
      </c>
      <c r="NJ213" s="22" t="e">
        <v>#N/A</v>
      </c>
      <c r="NK213" s="22" t="e">
        <v>#N/A</v>
      </c>
      <c r="NL213" s="23" t="e">
        <v>#N/A</v>
      </c>
      <c r="NM213" s="3" t="e">
        <v>#N/A</v>
      </c>
      <c r="NN213" s="22" t="e">
        <v>#N/A</v>
      </c>
      <c r="NO213" s="22" t="e">
        <v>#N/A</v>
      </c>
      <c r="NP213" s="22" t="e">
        <v>#N/A</v>
      </c>
      <c r="NQ213" s="22" t="e">
        <v>#N/A</v>
      </c>
      <c r="NR213" s="23">
        <v>1</v>
      </c>
      <c r="NS213" s="22" t="e">
        <v>#N/A</v>
      </c>
      <c r="NT213" s="22" t="e">
        <v>#N/A</v>
      </c>
      <c r="NU213" s="23" t="e">
        <v>#N/A</v>
      </c>
      <c r="NV213" s="3" t="e">
        <v>#N/A</v>
      </c>
      <c r="NW213" s="22" t="e">
        <v>#N/A</v>
      </c>
      <c r="NX213" s="22" t="e">
        <v>#N/A</v>
      </c>
      <c r="NY213" s="22" t="e">
        <v>#N/A</v>
      </c>
      <c r="NZ213" s="22" t="e">
        <v>#N/A</v>
      </c>
      <c r="OA213" s="23">
        <v>13</v>
      </c>
      <c r="OB213" s="22" t="e">
        <v>#N/A</v>
      </c>
      <c r="OC213" s="22" t="e">
        <v>#N/A</v>
      </c>
      <c r="OD213" s="22" t="e">
        <v>#N/A</v>
      </c>
      <c r="OE213" s="22" t="e">
        <v>#N/A</v>
      </c>
      <c r="OF213" s="22" t="e">
        <v>#N/A</v>
      </c>
      <c r="OG213" s="22" t="e">
        <v>#N/A</v>
      </c>
      <c r="OH213" s="23" t="e">
        <v>#N/A</v>
      </c>
      <c r="OI213" s="22">
        <v>2</v>
      </c>
      <c r="OJ213" s="22" t="e">
        <v>#N/A</v>
      </c>
      <c r="OK213" s="22" t="e">
        <v>#N/A</v>
      </c>
      <c r="OL213" s="22" t="e">
        <v>#N/A</v>
      </c>
      <c r="OM213" s="23" t="e">
        <v>#N/A</v>
      </c>
      <c r="ON213" s="22" t="e">
        <v>#N/A</v>
      </c>
      <c r="OO213" s="22" t="e">
        <v>#N/A</v>
      </c>
      <c r="OQ213">
        <f t="shared" si="258"/>
        <v>-11</v>
      </c>
      <c r="OR213" s="23" t="e">
        <f t="shared" ca="1" si="321"/>
        <v>#N/A</v>
      </c>
      <c r="OS213" s="23" t="e">
        <f t="shared" ca="1" si="321"/>
        <v>#N/A</v>
      </c>
      <c r="OT213" s="23" t="e">
        <f t="shared" ca="1" si="321"/>
        <v>#N/A</v>
      </c>
      <c r="OU213" s="23" t="e">
        <f t="shared" ca="1" si="321"/>
        <v>#N/A</v>
      </c>
      <c r="OV213" s="23" t="e">
        <f t="shared" ca="1" si="321"/>
        <v>#N/A</v>
      </c>
      <c r="OW213" s="23" t="e">
        <f t="shared" ca="1" si="321"/>
        <v>#N/A</v>
      </c>
      <c r="OX213" s="23">
        <f t="shared" ca="1" si="321"/>
        <v>1.0200786259215917</v>
      </c>
      <c r="OY213" s="23" t="e">
        <f t="shared" ca="1" si="321"/>
        <v>#N/A</v>
      </c>
      <c r="OZ213" s="23" t="e">
        <f t="shared" ca="1" si="321"/>
        <v>#N/A</v>
      </c>
      <c r="PA213" s="23">
        <f t="shared" ca="1" si="321"/>
        <v>1.030521023440961</v>
      </c>
      <c r="PB213" s="23">
        <f t="shared" ca="1" si="321"/>
        <v>1.0543772482811478</v>
      </c>
      <c r="PC213" s="23">
        <f t="shared" ca="1" si="321"/>
        <v>1.0580201425972793</v>
      </c>
      <c r="PD213" s="23" t="e">
        <f t="shared" ca="1" si="321"/>
        <v>#N/A</v>
      </c>
      <c r="PE213" s="23" t="e">
        <f t="shared" ca="1" si="321"/>
        <v>#N/A</v>
      </c>
      <c r="PF213" s="23" t="e">
        <f t="shared" ca="1" si="321"/>
        <v>#N/A</v>
      </c>
      <c r="PG213" s="23" t="e">
        <f t="shared" ca="1" si="321"/>
        <v>#N/A</v>
      </c>
      <c r="PH213" s="23" t="e">
        <f t="shared" ref="PH213:PQ276" ca="1" si="375">LU213/OFFSET(LU213,$OQ213,0)</f>
        <v>#N/A</v>
      </c>
      <c r="PI213" s="23" t="e">
        <f t="shared" ca="1" si="375"/>
        <v>#N/A</v>
      </c>
      <c r="PJ213" s="23" t="e">
        <f t="shared" ca="1" si="371"/>
        <v>#N/A</v>
      </c>
      <c r="PK213" s="23" t="e">
        <f t="shared" ca="1" si="371"/>
        <v>#N/A</v>
      </c>
      <c r="PL213" s="23">
        <f t="shared" ca="1" si="371"/>
        <v>1.0439528619584006</v>
      </c>
      <c r="PM213" s="23" t="e">
        <f t="shared" ca="1" si="324"/>
        <v>#N/A</v>
      </c>
      <c r="PN213" s="23" t="e">
        <f t="shared" ca="1" si="324"/>
        <v>#N/A</v>
      </c>
      <c r="PO213" s="23" t="e">
        <f t="shared" ca="1" si="324"/>
        <v>#N/A</v>
      </c>
      <c r="PP213" s="23" t="e">
        <f t="shared" ca="1" si="324"/>
        <v>#N/A</v>
      </c>
      <c r="PQ213" s="23" t="e">
        <f t="shared" ca="1" si="324"/>
        <v>#N/A</v>
      </c>
      <c r="PR213" s="23" t="e">
        <f t="shared" ca="1" si="324"/>
        <v>#N/A</v>
      </c>
      <c r="PS213" s="23" t="e">
        <f t="shared" ca="1" si="340"/>
        <v>#N/A</v>
      </c>
      <c r="PT213" s="23" t="e">
        <f t="shared" ca="1" si="340"/>
        <v>#N/A</v>
      </c>
      <c r="PU213" s="23">
        <f t="shared" ca="1" si="340"/>
        <v>1.0313480005817892</v>
      </c>
      <c r="PV213" s="23" t="e">
        <f t="shared" ca="1" si="340"/>
        <v>#N/A</v>
      </c>
      <c r="PW213" s="23" t="e">
        <f t="shared" ca="1" si="340"/>
        <v>#N/A</v>
      </c>
      <c r="PX213" s="23" t="e">
        <f t="shared" ca="1" si="340"/>
        <v>#N/A</v>
      </c>
      <c r="PY213" s="23" t="e">
        <f t="shared" ca="1" si="292"/>
        <v>#N/A</v>
      </c>
      <c r="PZ213" s="23" t="e">
        <f t="shared" ca="1" si="292"/>
        <v>#N/A</v>
      </c>
      <c r="QA213" s="23" t="e">
        <f t="shared" ca="1" si="292"/>
        <v>#N/A</v>
      </c>
      <c r="QB213" s="23" t="e">
        <f t="shared" ca="1" si="292"/>
        <v>#N/A</v>
      </c>
      <c r="QC213" s="23">
        <f t="shared" ca="1" si="292"/>
        <v>1.0483310986232457</v>
      </c>
      <c r="QD213" s="23" t="e">
        <f t="shared" ca="1" si="292"/>
        <v>#N/A</v>
      </c>
      <c r="QE213" s="23" t="e">
        <f t="shared" ca="1" si="292"/>
        <v>#N/A</v>
      </c>
      <c r="QF213" s="23" t="e">
        <f t="shared" ca="1" si="292"/>
        <v>#N/A</v>
      </c>
      <c r="QG213" s="23" t="e">
        <f t="shared" ca="1" si="327"/>
        <v>#N/A</v>
      </c>
      <c r="QH213" s="23" t="e">
        <f t="shared" ca="1" si="327"/>
        <v>#N/A</v>
      </c>
      <c r="QI213" s="23" t="e">
        <f t="shared" ca="1" si="327"/>
        <v>#N/A</v>
      </c>
      <c r="QJ213" s="26" t="e">
        <f t="shared" ca="1" si="344"/>
        <v>#N/A</v>
      </c>
    </row>
    <row r="214" spans="1:452" x14ac:dyDescent="0.35">
      <c r="A214" s="12" t="s">
        <v>1279</v>
      </c>
      <c r="B214" s="21">
        <v>38718</v>
      </c>
      <c r="C214" t="s">
        <v>835</v>
      </c>
      <c r="D214" s="2">
        <v>80</v>
      </c>
      <c r="E214" s="2">
        <v>78.5</v>
      </c>
      <c r="F214" s="2">
        <v>1.9</v>
      </c>
      <c r="G214" s="2">
        <v>82.5</v>
      </c>
      <c r="H214" s="2">
        <v>78.941879306854503</v>
      </c>
      <c r="I214" s="2">
        <v>82.932795725140963</v>
      </c>
      <c r="J214" s="2">
        <v>83.5</v>
      </c>
      <c r="K214" s="2">
        <v>73</v>
      </c>
      <c r="L214" s="2">
        <v>73.206989634992439</v>
      </c>
      <c r="M214" s="2">
        <v>78.099999999999994</v>
      </c>
      <c r="N214" s="2">
        <v>80.099999999999994</v>
      </c>
      <c r="O214" s="2">
        <v>71.599999999999994</v>
      </c>
      <c r="P214" s="2">
        <v>69.3</v>
      </c>
      <c r="Q214" s="2">
        <v>116</v>
      </c>
      <c r="R214" s="2">
        <v>75.8</v>
      </c>
      <c r="S214" s="2">
        <v>80.099999999999994</v>
      </c>
      <c r="T214" s="2">
        <v>51.3</v>
      </c>
      <c r="U214" s="2">
        <v>50.9</v>
      </c>
      <c r="V214" s="2">
        <v>76.3</v>
      </c>
      <c r="W214" s="2">
        <v>41.8</v>
      </c>
      <c r="X214" s="2">
        <v>100.1</v>
      </c>
      <c r="Y214" s="2" t="e">
        <v>#N/A</v>
      </c>
      <c r="Z214" s="2">
        <v>51</v>
      </c>
      <c r="AA214" s="2">
        <v>86.5</v>
      </c>
      <c r="AB214" s="2">
        <v>122.9</v>
      </c>
      <c r="AC214" s="2">
        <v>113.9</v>
      </c>
      <c r="AD214" s="2">
        <v>80.599999999999994</v>
      </c>
      <c r="AE214" s="2">
        <v>116.4</v>
      </c>
      <c r="AF214" s="2">
        <v>81.099999999999994</v>
      </c>
      <c r="AG214" s="22">
        <v>554</v>
      </c>
      <c r="AH214" s="22">
        <v>446</v>
      </c>
      <c r="AI214" s="22">
        <v>146</v>
      </c>
      <c r="AJ214" s="22">
        <v>35</v>
      </c>
      <c r="AK214" s="22">
        <v>32</v>
      </c>
      <c r="AL214" s="22">
        <v>7</v>
      </c>
      <c r="AM214" s="22">
        <v>23</v>
      </c>
      <c r="AN214" s="22">
        <v>18</v>
      </c>
      <c r="AO214" s="22">
        <v>56</v>
      </c>
      <c r="AP214" s="22">
        <v>32</v>
      </c>
      <c r="AQ214" s="22">
        <v>18</v>
      </c>
      <c r="AR214" s="2">
        <v>71.8</v>
      </c>
      <c r="AS214" s="2">
        <v>63.5</v>
      </c>
      <c r="AT214" s="2">
        <v>116</v>
      </c>
      <c r="AU214" s="2">
        <v>66.400000000000006</v>
      </c>
      <c r="AV214" s="2">
        <v>81.3</v>
      </c>
      <c r="AW214" s="2">
        <v>76.400000000000006</v>
      </c>
      <c r="AX214" s="2">
        <v>75.8</v>
      </c>
      <c r="AY214" s="2">
        <v>88.2</v>
      </c>
      <c r="AZ214" s="2">
        <v>96.8</v>
      </c>
      <c r="BA214" s="2">
        <v>41.8</v>
      </c>
      <c r="BB214" s="2">
        <v>75.3</v>
      </c>
      <c r="BC214" s="2">
        <v>84.5</v>
      </c>
      <c r="BD214" s="3">
        <v>0.84</v>
      </c>
      <c r="BE214" s="3">
        <v>0.83</v>
      </c>
      <c r="BF214" s="3">
        <v>-0.08</v>
      </c>
      <c r="BG214" s="3">
        <v>-0.36</v>
      </c>
      <c r="BH214" s="3">
        <v>0.71</v>
      </c>
      <c r="BI214" s="2">
        <v>193.4</v>
      </c>
      <c r="BJ214" s="2">
        <v>2.4</v>
      </c>
      <c r="BK214" s="2">
        <v>2.2999999999999998</v>
      </c>
      <c r="BL214" s="2">
        <v>77</v>
      </c>
      <c r="BM214" s="2">
        <v>80.099999999999994</v>
      </c>
      <c r="BN214" s="10">
        <v>391</v>
      </c>
      <c r="BO214" s="3">
        <v>99.07</v>
      </c>
      <c r="BP214" s="22">
        <v>1.7678</v>
      </c>
      <c r="BQ214" s="3">
        <v>62.98523809523811</v>
      </c>
      <c r="BR214" s="23">
        <v>8.6830000000000016</v>
      </c>
      <c r="BS214" s="2">
        <v>79</v>
      </c>
      <c r="BT214" s="3">
        <v>64.75</v>
      </c>
      <c r="BU214" s="2">
        <v>1.2</v>
      </c>
      <c r="BV214" s="2">
        <v>2.1</v>
      </c>
      <c r="BW214" s="2">
        <v>4.4000000000000004</v>
      </c>
      <c r="BX214" s="2">
        <v>3.8</v>
      </c>
      <c r="BY214" s="23">
        <v>199.3</v>
      </c>
      <c r="BZ214" s="2">
        <v>95.2</v>
      </c>
      <c r="CA214" s="2">
        <v>82.1</v>
      </c>
      <c r="CB214" s="3">
        <v>88.3</v>
      </c>
      <c r="CC214" s="2">
        <v>85.4</v>
      </c>
      <c r="CD214" s="2">
        <v>108.9</v>
      </c>
      <c r="CE214" s="2">
        <v>95.411139772340206</v>
      </c>
      <c r="CF214" s="3">
        <v>88.680617661138754</v>
      </c>
      <c r="CG214" s="2">
        <v>85.586429721805473</v>
      </c>
      <c r="CH214" s="23">
        <v>203.22801774456704</v>
      </c>
      <c r="CI214" s="3">
        <v>88.16058936457155</v>
      </c>
      <c r="CM214" s="2">
        <f t="shared" si="329"/>
        <v>35.629165117795061</v>
      </c>
      <c r="CN214" s="2">
        <f t="shared" si="329"/>
        <v>4.9117547233849992</v>
      </c>
      <c r="CO214" s="2">
        <f t="shared" si="330"/>
        <v>114.34608480980589</v>
      </c>
      <c r="CR214" s="2">
        <f t="shared" si="333"/>
        <v>-0.37359900373598648</v>
      </c>
      <c r="CS214" s="2">
        <f t="shared" si="333"/>
        <v>-0.50697084917617952</v>
      </c>
      <c r="CT214" s="2">
        <f t="shared" si="334"/>
        <v>-0.72202166064981266</v>
      </c>
      <c r="CU214" s="2">
        <f t="shared" si="334"/>
        <v>0.31190380485529146</v>
      </c>
      <c r="CV214" s="2">
        <f t="shared" si="334"/>
        <v>0.205502728510668</v>
      </c>
      <c r="CW214" s="2">
        <f t="shared" si="335"/>
        <v>-0.4172461752434094</v>
      </c>
      <c r="CX214" s="2">
        <f t="shared" si="336"/>
        <v>0.1371742112482775</v>
      </c>
      <c r="CY214" s="2">
        <f t="shared" ref="CY214:CY277" si="376">((N214-N213)/N213)*100</f>
        <v>1.7789072426937631</v>
      </c>
      <c r="CZ214" s="2">
        <f t="shared" si="341"/>
        <v>0.98425196850393704</v>
      </c>
      <c r="DA214" s="2">
        <f t="shared" si="342"/>
        <v>1.4026402640264048</v>
      </c>
      <c r="DB214" s="2">
        <f t="shared" si="343"/>
        <v>-0.26143790849673576</v>
      </c>
      <c r="DC214" s="2"/>
      <c r="DF214" s="2">
        <f t="shared" si="337"/>
        <v>3.807725346973756</v>
      </c>
      <c r="DG214" s="2">
        <f t="shared" si="337"/>
        <v>2.4940972635707048</v>
      </c>
      <c r="DH214" s="2">
        <f t="shared" si="338"/>
        <v>6.3531434504342066</v>
      </c>
      <c r="DI214" s="2">
        <f t="shared" si="360"/>
        <v>-3.0780071465303371</v>
      </c>
      <c r="DJ214" s="2">
        <f t="shared" si="360"/>
        <v>10.170285463894535</v>
      </c>
      <c r="DM214" s="2">
        <f t="shared" ref="DM214:DN277" si="377">((D214-D202)/D202)*100</f>
        <v>2.1711366538952785</v>
      </c>
      <c r="DN214" s="2">
        <f t="shared" si="377"/>
        <v>1.948051948051948</v>
      </c>
      <c r="DO214" s="2">
        <f t="shared" si="345"/>
        <v>1.3513513513513442</v>
      </c>
      <c r="DP214" s="2">
        <f t="shared" ref="DP214:DP277" si="378">((J214-J202)/J202)*100</f>
        <v>0.24009603841536956</v>
      </c>
      <c r="DQ214" s="2"/>
      <c r="DR214" s="2">
        <f t="shared" ref="DR214:DR277" si="379">((K214-K202)/K202)*100</f>
        <v>3.8406827880512133</v>
      </c>
      <c r="DS214" s="2">
        <f t="shared" ref="DS214:DS277" si="380">DR214-(($EA$1/$DR$1)*EA214)-(($EB$1/$DR$1)*EB214)-(($EC$1/$DR$1)*EC214)</f>
        <v>3.5977303237167777</v>
      </c>
      <c r="DT214" s="2" t="e">
        <v>#N/A</v>
      </c>
      <c r="DU214" s="2" t="e">
        <v>#N/A</v>
      </c>
      <c r="DV214" s="2">
        <f t="shared" si="346"/>
        <v>0.9873060648800891</v>
      </c>
      <c r="DW214" s="2">
        <f t="shared" ref="DW214:DW277" si="381">100*((Q214/Q202)-1)</f>
        <v>-4.6836483155299984</v>
      </c>
      <c r="DX214" s="2">
        <f t="shared" ref="DX214:DX277" si="382">100*((T214/T202)-1)</f>
        <v>12.995594713656388</v>
      </c>
      <c r="DY214" s="2">
        <f t="shared" ref="DY214:DY277" si="383">100*((R214/R202)-1)</f>
        <v>4.9861495844875314</v>
      </c>
      <c r="DZ214" s="2">
        <f t="shared" ref="DZ214:DZ277" si="384">100*((N214/N202)-1)</f>
        <v>12.342215988779802</v>
      </c>
      <c r="EA214" s="2">
        <f t="shared" si="319"/>
        <v>8.2978723404255383</v>
      </c>
      <c r="EB214" s="2">
        <f t="shared" si="319"/>
        <v>-1.9280205655527016</v>
      </c>
      <c r="EC214" s="2">
        <f t="shared" si="319"/>
        <v>4.7619047619047672</v>
      </c>
      <c r="ED214" s="2">
        <f t="shared" si="319"/>
        <v>0.40120361083249012</v>
      </c>
      <c r="EE214" s="2" t="e">
        <f t="shared" si="319"/>
        <v>#N/A</v>
      </c>
      <c r="EF214" s="2">
        <f t="shared" si="293"/>
        <v>-3.2258064516129115</v>
      </c>
      <c r="EG214" s="2">
        <f t="shared" si="293"/>
        <v>0.93348891481912499</v>
      </c>
      <c r="EH214" s="2">
        <f t="shared" si="293"/>
        <v>-3.3044846577497955</v>
      </c>
      <c r="EI214" s="2">
        <f t="shared" si="361"/>
        <v>1.1267605633802802</v>
      </c>
      <c r="EJ214" s="2">
        <f t="shared" si="361"/>
        <v>2.2544283413848509</v>
      </c>
      <c r="EK214" s="2">
        <f t="shared" si="361"/>
        <v>-4.6836483155299984</v>
      </c>
      <c r="EL214" s="2">
        <f t="shared" si="361"/>
        <v>6.2400000000000011</v>
      </c>
      <c r="EM214" s="2">
        <f t="shared" si="361"/>
        <v>-0.7326007326007411</v>
      </c>
      <c r="EN214" s="2">
        <f t="shared" si="361"/>
        <v>2.2757697456492698</v>
      </c>
      <c r="EO214" s="2">
        <f t="shared" si="361"/>
        <v>4.9861495844875314</v>
      </c>
      <c r="EP214" s="2">
        <f t="shared" si="361"/>
        <v>0.57012542759407037</v>
      </c>
      <c r="EQ214" s="2">
        <f t="shared" si="361"/>
        <v>-2.0242914979757054</v>
      </c>
      <c r="ER214" s="2">
        <f t="shared" si="347"/>
        <v>4.7619047619047672</v>
      </c>
      <c r="ES214" s="2">
        <f t="shared" si="347"/>
        <v>3.4340659340659441</v>
      </c>
      <c r="ET214" s="2">
        <f t="shared" si="347"/>
        <v>3.5539215686274606</v>
      </c>
      <c r="EU214" s="2">
        <f t="shared" si="331"/>
        <v>2.4</v>
      </c>
      <c r="EV214" s="2">
        <f t="shared" si="331"/>
        <v>2.2999999999999998</v>
      </c>
      <c r="EW214" s="2">
        <f t="shared" ref="EW214:EX277" si="385">100*((BL214/BL202)-1)</f>
        <v>7.3919107391910766</v>
      </c>
      <c r="EX214" s="2">
        <f t="shared" si="385"/>
        <v>4.0259740259740218</v>
      </c>
      <c r="EY214" s="2">
        <f t="shared" ref="EY214:EZ277" si="386">100*((CM214/CM202)-1)</f>
        <v>50.204600029276449</v>
      </c>
      <c r="EZ214" s="2">
        <f t="shared" si="386"/>
        <v>50.410715021780696</v>
      </c>
      <c r="FA214" s="2">
        <f t="shared" ref="FA214:FA277" si="387">100*((BS214/BS202)-1)</f>
        <v>45.756457564575648</v>
      </c>
      <c r="FB214" s="2">
        <f t="shared" si="281"/>
        <v>4.0187891440501167</v>
      </c>
      <c r="FC214" s="2">
        <f t="shared" si="281"/>
        <v>-0.10493179433367361</v>
      </c>
      <c r="FD214" s="2">
        <f t="shared" si="281"/>
        <v>1.6089108910890992</v>
      </c>
      <c r="FE214" s="2">
        <f t="shared" si="280"/>
        <v>2.0573277854831318</v>
      </c>
      <c r="FF214" s="2">
        <f t="shared" si="280"/>
        <v>2.2754491017964229</v>
      </c>
      <c r="FG214" s="2">
        <f t="shared" si="280"/>
        <v>2.9300567107750641</v>
      </c>
      <c r="FH214" s="2">
        <v>4.4000000000000004</v>
      </c>
      <c r="FI214" s="2">
        <v>4</v>
      </c>
      <c r="FL214" s="2">
        <f t="shared" si="362"/>
        <v>0.36475722110655973</v>
      </c>
      <c r="FM214" s="2">
        <f t="shared" si="362"/>
        <v>0.21299413275430723</v>
      </c>
      <c r="FN214" s="2">
        <f t="shared" si="363"/>
        <v>0.55854054927944041</v>
      </c>
      <c r="FQ214" s="2">
        <f t="shared" si="364"/>
        <v>1.4670311840116579</v>
      </c>
      <c r="FR214" s="2">
        <f t="shared" si="364"/>
        <v>0.85470238822997757</v>
      </c>
      <c r="FS214" s="2">
        <f t="shared" si="365"/>
        <v>2.252950045762514</v>
      </c>
      <c r="FT214" s="2">
        <f t="shared" si="366"/>
        <v>2.8005763483798907</v>
      </c>
      <c r="FU214" s="2">
        <f t="shared" si="366"/>
        <v>1.4317873316354479</v>
      </c>
      <c r="FX214" s="2">
        <f t="shared" si="372"/>
        <v>2.1022539739585344</v>
      </c>
      <c r="FY214" s="2">
        <f t="shared" si="372"/>
        <v>1.3779003185603989</v>
      </c>
      <c r="FZ214" s="2">
        <f t="shared" si="373"/>
        <v>3.8835938290687988</v>
      </c>
      <c r="GA214" s="2">
        <f t="shared" si="374"/>
        <v>1.9157193881995438</v>
      </c>
      <c r="GB214" s="2">
        <f t="shared" si="374"/>
        <v>1.4146779128669129</v>
      </c>
      <c r="GE214" s="2"/>
      <c r="GF214" s="2"/>
      <c r="GG214" s="2">
        <f t="shared" si="325"/>
        <v>48.346240189738012</v>
      </c>
      <c r="GH214" s="2">
        <f t="shared" si="325"/>
        <v>82.961779655686058</v>
      </c>
      <c r="GI214" s="2">
        <f t="shared" si="260"/>
        <v>45.293746051800369</v>
      </c>
      <c r="GJ214" s="2">
        <f t="shared" si="261"/>
        <v>3.8991916310033181</v>
      </c>
      <c r="GK214" s="2">
        <v>4.2</v>
      </c>
      <c r="GN214" s="2">
        <f t="shared" si="320"/>
        <v>0</v>
      </c>
      <c r="GQ214" s="2">
        <f t="shared" si="294"/>
        <v>-0.10000000000000009</v>
      </c>
      <c r="GT214" s="27">
        <f t="shared" ca="1" si="305"/>
        <v>100</v>
      </c>
      <c r="GU214" s="27">
        <f t="shared" ca="1" si="306"/>
        <v>101.77890724269376</v>
      </c>
      <c r="GV214" s="27">
        <f t="shared" ca="1" si="306"/>
        <v>100.98425196850394</v>
      </c>
      <c r="GW214" s="27">
        <f t="shared" ca="1" si="307"/>
        <v>98.93364928909952</v>
      </c>
      <c r="GX214" s="27">
        <f t="shared" ca="1" si="307"/>
        <v>100.13717421124828</v>
      </c>
      <c r="GY214" s="27">
        <f t="shared" ca="1" si="308"/>
        <v>99.493029150823816</v>
      </c>
      <c r="GZ214" s="27">
        <f t="shared" ca="1" si="309"/>
        <v>84.411276948590384</v>
      </c>
      <c r="HA214" s="27">
        <f t="shared" ca="1" si="310"/>
        <v>97.267292912041</v>
      </c>
      <c r="HB214" s="27">
        <f t="shared" ca="1" si="310"/>
        <v>100.37359900373599</v>
      </c>
      <c r="HC214" s="27">
        <f t="shared" ca="1" si="310"/>
        <v>95.645028759244042</v>
      </c>
      <c r="HD214" s="27">
        <f t="shared" ca="1" si="303"/>
        <v>91.95011337868479</v>
      </c>
      <c r="HE214" s="27">
        <f t="shared" ca="1" si="311"/>
        <v>101.40264026402642</v>
      </c>
      <c r="HG214" s="27">
        <f t="shared" ca="1" si="312"/>
        <v>101.46412884333822</v>
      </c>
      <c r="HH214" s="27">
        <f t="shared" ca="1" si="313"/>
        <v>110.37868162692848</v>
      </c>
      <c r="HI214" s="27">
        <f t="shared" ca="1" si="313"/>
        <v>111.89427312775331</v>
      </c>
      <c r="HJ214" s="27">
        <f t="shared" ca="1" si="314"/>
        <v>101.32052821128453</v>
      </c>
      <c r="HK214" s="27">
        <f t="shared" ca="1" si="314"/>
        <v>103.69843527738266</v>
      </c>
      <c r="HL214" s="27">
        <f t="shared" ca="1" si="315"/>
        <v>102.46753246753248</v>
      </c>
      <c r="HM214" s="27">
        <f t="shared" ca="1" si="316"/>
        <v>128.29787234042553</v>
      </c>
      <c r="HN214" s="27">
        <f t="shared" ca="1" si="317"/>
        <v>95.983606557377044</v>
      </c>
      <c r="HO214" s="27">
        <f t="shared" ca="1" si="317"/>
        <v>105.10471204188481</v>
      </c>
      <c r="HP214" s="27">
        <f t="shared" ca="1" si="317"/>
        <v>99.835931091058242</v>
      </c>
      <c r="HQ214" s="27">
        <f t="shared" ca="1" si="304"/>
        <v>109.70149253731343</v>
      </c>
      <c r="HR214" s="27">
        <f t="shared" ca="1" si="318"/>
        <v>95.357985837922897</v>
      </c>
      <c r="HT214" s="27">
        <f t="shared" ca="1" si="348"/>
        <v>153.46368220015279</v>
      </c>
      <c r="HU214" s="27">
        <f t="shared" ca="1" si="348"/>
        <v>26.22087424770352</v>
      </c>
      <c r="HV214" s="27">
        <f t="shared" ca="1" si="348"/>
        <v>28.650305748063591</v>
      </c>
      <c r="HW214" s="27">
        <f t="shared" ca="1" si="349"/>
        <v>533.65923683926064</v>
      </c>
      <c r="HX214" s="27">
        <f t="shared" ca="1" si="349"/>
        <v>466.41038961038964</v>
      </c>
      <c r="HY214" s="27">
        <f t="shared" ca="1" si="367"/>
        <v>1000</v>
      </c>
      <c r="HZ214" s="27">
        <f t="shared" ca="1" si="350"/>
        <v>5.5175656460328</v>
      </c>
      <c r="IA214" s="27">
        <f t="shared" ca="1" si="350"/>
        <v>20.070992836950289</v>
      </c>
      <c r="IB214" s="27">
        <f t="shared" ca="1" si="350"/>
        <v>18.140996011862157</v>
      </c>
      <c r="IC214" s="27">
        <f t="shared" ca="1" si="350"/>
        <v>52.182928428038849</v>
      </c>
      <c r="ID214" s="27">
        <f t="shared" ca="1" si="350"/>
        <v>23.250190545932782</v>
      </c>
      <c r="IE214" s="27">
        <f t="shared" ca="1" si="350"/>
        <v>17.319971416143666</v>
      </c>
      <c r="IG214" s="28">
        <f t="shared" ca="1" si="351"/>
        <v>0.22469060351413325</v>
      </c>
      <c r="IH214" s="28">
        <f t="shared" ca="1" si="351"/>
        <v>0.33593618827325084</v>
      </c>
      <c r="II214" s="28">
        <f t="shared" ca="1" si="351"/>
        <v>0.37304780033356022</v>
      </c>
      <c r="IJ214" s="28">
        <f t="shared" ca="1" si="352"/>
        <v>9.9376630914833064E-2</v>
      </c>
      <c r="IK214" s="24">
        <f t="shared" ca="1" si="368"/>
        <v>-0.83429796120611122</v>
      </c>
      <c r="IL214" s="28">
        <f t="shared" ca="1" si="353"/>
        <v>1.7876779658066233</v>
      </c>
      <c r="IM214" s="28">
        <f t="shared" ca="1" si="369"/>
        <v>1.9480519480519469</v>
      </c>
      <c r="IN214" s="3">
        <f t="shared" ca="1" si="370"/>
        <v>1.8870545967214563</v>
      </c>
      <c r="IO214" s="2">
        <f t="shared" ref="IO214:IO277" si="388">F214</f>
        <v>1.9</v>
      </c>
      <c r="IQ214" s="2">
        <f t="shared" ca="1" si="354"/>
        <v>0.93367459212094428</v>
      </c>
      <c r="IS214" s="3">
        <f t="shared" ca="1" si="355"/>
        <v>0.15666789559032385</v>
      </c>
      <c r="IT214" s="3">
        <f t="shared" ca="1" si="356"/>
        <v>-1.6189867827874571E-2</v>
      </c>
      <c r="IU214" s="3">
        <f t="shared" si="357"/>
        <v>0</v>
      </c>
      <c r="IV214" s="3">
        <f t="shared" ca="1" si="358"/>
        <v>-0.14047802776244928</v>
      </c>
      <c r="IX214" s="28">
        <f ca="1">$HL214/100*(GZ214-100)*AL214/1000+(HM214-100)*HZ214/$HY214</f>
        <v>4.4321709303515602E-2</v>
      </c>
      <c r="IY214" s="28">
        <f ca="1">$HL214/100*(HA214-100)*AM214/1000+(HN214-100)*IA214/$HY214</f>
        <v>-0.1450161670369893</v>
      </c>
      <c r="IZ214" s="28">
        <f ca="1">$HL214/100*(HB214-100)*AN214/1000+(HO214-100)*IB214/$HY214</f>
        <v>9.9495279041665011E-2</v>
      </c>
      <c r="JA214" s="28">
        <f ca="1">$HL214/100*(HC214-100)*AO214/1000+(HP214-100)*IC214/$HY214</f>
        <v>-0.2584577640566797</v>
      </c>
      <c r="JB214" s="28">
        <f ca="1">$HL214/100*(HD214-100)*AP214/1000+(HQ214-100)*ID214/$HY214</f>
        <v>-3.8391095920980833E-2</v>
      </c>
      <c r="JC214" s="28">
        <f ca="1">$HL214/100*(HE214-100)*AQ214/1000+(HR214-100)*IE214/$HY214</f>
        <v>-5.4529036977518389E-2</v>
      </c>
      <c r="JE214" s="3">
        <f t="shared" ca="1" si="328"/>
        <v>0.14008813266117986</v>
      </c>
      <c r="JF214" s="3">
        <f t="shared" ca="1" si="328"/>
        <v>-6.154644526939522E-2</v>
      </c>
      <c r="JG214" s="3">
        <f t="shared" ca="1" si="328"/>
        <v>2.6448853408776313E-3</v>
      </c>
      <c r="JH214" s="3">
        <f t="shared" ca="1" si="326"/>
        <v>-4.126533503459745E-2</v>
      </c>
      <c r="JI214" s="3">
        <f t="shared" ca="1" si="326"/>
        <v>-7.5790405472188876E-2</v>
      </c>
      <c r="JJ214" s="3">
        <f t="shared" ca="1" si="326"/>
        <v>2.4087620655439818E-3</v>
      </c>
      <c r="JK214" s="3">
        <f>IO214-IO213</f>
        <v>0</v>
      </c>
      <c r="JL214" s="3">
        <f t="shared" ca="1" si="359"/>
        <v>-0.14273301800205751</v>
      </c>
      <c r="JN214" s="10">
        <f>COUNTIF(EI214:ET214,"&gt;2")</f>
        <v>7</v>
      </c>
      <c r="JP214" s="2">
        <f>AVERAGE(CS214,CS202,CS190,CS178,CS166,CS154,CS142,CS130,CS118,CS106)</f>
        <v>-0.59573881825356778</v>
      </c>
      <c r="JQ214" s="2">
        <f>CS214-JP214</f>
        <v>8.8767969077388265E-2</v>
      </c>
      <c r="JR214" s="2">
        <f>AVERAGE(CT214,CT202,CT190,CT178,CT166,CT154,CT142,CT130,CT118,CT106)</f>
        <v>-0.89074830108701908</v>
      </c>
      <c r="JS214" s="2">
        <f>CT214-JR214</f>
        <v>0.16872664043720642</v>
      </c>
      <c r="KH214" s="2">
        <f>(DN214*$DN$4)+(FB214*$FB$3)+(FC214*$FC$3)+(FD214*$FD$3)+(FE214*$FE$3)+(FF214*$FF$3)+(FG214*$FG$3)</f>
        <v>2.8314922894452663</v>
      </c>
      <c r="KI214" s="2">
        <f>F214-KH214</f>
        <v>-0.93149228944526641</v>
      </c>
      <c r="KJ214" s="2">
        <f>MAX(DN214,FB214:FG214)</f>
        <v>4.0187891440501167</v>
      </c>
      <c r="KK214" s="2">
        <f>MIN(DN214,FB214:FG214)</f>
        <v>-0.10493179433367361</v>
      </c>
      <c r="KL214" s="2">
        <f t="shared" ref="KL214:KL277" si="389">+KJ214-KK214</f>
        <v>4.1237209383837907</v>
      </c>
      <c r="KO214" s="2">
        <f>BO214</f>
        <v>99.07</v>
      </c>
      <c r="KP214" s="2">
        <f>100*((BO208/BO196)-1)</f>
        <v>-4.2070569988367668</v>
      </c>
      <c r="KQ214" s="2">
        <f t="shared" si="263"/>
        <v>-4.2070569988367668</v>
      </c>
      <c r="KR214" s="2">
        <f>100*((BO202/BO190)-1)</f>
        <v>-0.1497454327643033</v>
      </c>
      <c r="KS214" s="2">
        <f t="shared" si="274"/>
        <v>-0.1497454327643033</v>
      </c>
      <c r="KT214" s="3">
        <f>BP214</f>
        <v>1.7678</v>
      </c>
      <c r="KU214" s="3">
        <f>BQ214</f>
        <v>62.98523809523811</v>
      </c>
      <c r="KV214" s="3">
        <f t="shared" si="339"/>
        <v>35.629165117795061</v>
      </c>
      <c r="KW214" s="2">
        <f t="shared" si="332"/>
        <v>88.388549028884725</v>
      </c>
      <c r="KX214" s="2">
        <f t="shared" si="332"/>
        <v>65.178930033971099</v>
      </c>
      <c r="LA214">
        <v>2</v>
      </c>
      <c r="LB214">
        <v>0</v>
      </c>
      <c r="LE214" s="2" t="e">
        <v>#N/A</v>
      </c>
      <c r="LF214" s="2" t="e">
        <v>#N/A</v>
      </c>
      <c r="LG214" s="2" t="e">
        <v>#N/A</v>
      </c>
      <c r="LH214" s="2" t="e">
        <v>#N/A</v>
      </c>
      <c r="LI214" s="2" t="e">
        <v>#N/A</v>
      </c>
      <c r="LJ214" s="2" t="e">
        <v>#N/A</v>
      </c>
      <c r="LK214" s="2">
        <v>92.706375190071356</v>
      </c>
      <c r="LL214" s="2" t="e">
        <v>#N/A</v>
      </c>
      <c r="LM214" s="2" t="e">
        <v>#N/A</v>
      </c>
      <c r="LN214" s="2">
        <v>84.912634993685046</v>
      </c>
      <c r="LO214" s="2">
        <v>61.536041416765599</v>
      </c>
      <c r="LP214" s="2">
        <v>72.788985777451131</v>
      </c>
      <c r="LQ214" s="2" t="e">
        <v>#N/A</v>
      </c>
      <c r="LR214" s="2" t="e">
        <v>#N/A</v>
      </c>
      <c r="LS214" s="2" t="e">
        <v>#N/A</v>
      </c>
      <c r="LT214" s="2" t="e">
        <v>#N/A</v>
      </c>
      <c r="LU214" s="2" t="e">
        <v>#N/A</v>
      </c>
      <c r="LV214" s="2" t="e">
        <v>#N/A</v>
      </c>
      <c r="LW214" s="2" t="e">
        <v>#N/A</v>
      </c>
      <c r="LX214" s="2" t="e">
        <v>#N/A</v>
      </c>
      <c r="LY214" s="2">
        <v>83.815294907505432</v>
      </c>
      <c r="LZ214" s="2" t="e">
        <v>#N/A</v>
      </c>
      <c r="MA214" s="2" t="e">
        <v>#N/A</v>
      </c>
      <c r="MB214" s="2" t="e">
        <v>#N/A</v>
      </c>
      <c r="MC214" s="2" t="e">
        <v>#N/A</v>
      </c>
      <c r="MD214" s="2" t="e">
        <v>#N/A</v>
      </c>
      <c r="ME214" s="2" t="e">
        <v>#N/A</v>
      </c>
      <c r="MF214" s="2" t="e">
        <v>#N/A</v>
      </c>
      <c r="MG214" s="2" t="e">
        <v>#N/A</v>
      </c>
      <c r="MH214" s="2">
        <v>79.453328809882862</v>
      </c>
      <c r="MI214" s="2" t="e">
        <v>#N/A</v>
      </c>
      <c r="MJ214" s="2" t="e">
        <v>#N/A</v>
      </c>
      <c r="MK214" s="2" t="e">
        <v>#N/A</v>
      </c>
      <c r="ML214" s="2" t="e">
        <v>#N/A</v>
      </c>
      <c r="MM214" s="2" t="e">
        <v>#N/A</v>
      </c>
      <c r="MN214" s="2" t="e">
        <v>#N/A</v>
      </c>
      <c r="MO214" s="2" t="e">
        <v>#N/A</v>
      </c>
      <c r="MP214" s="2">
        <v>54.584545505047998</v>
      </c>
      <c r="MQ214" s="2" t="e">
        <v>#N/A</v>
      </c>
      <c r="MR214" s="2" t="e">
        <v>#N/A</v>
      </c>
      <c r="MS214" s="10" t="e">
        <v>#N/A</v>
      </c>
      <c r="MT214" s="2" t="e">
        <v>#N/A</v>
      </c>
      <c r="MU214" s="2" t="e">
        <v>#N/A</v>
      </c>
      <c r="MV214" s="2" t="e">
        <v>#N/A</v>
      </c>
      <c r="MX214" s="22" t="e">
        <v>#N/A</v>
      </c>
      <c r="MY214" s="22" t="e">
        <v>#N/A</v>
      </c>
      <c r="MZ214" s="22" t="e">
        <v>#N/A</v>
      </c>
      <c r="NA214" s="22" t="e">
        <v>#N/A</v>
      </c>
      <c r="NB214" s="22" t="e">
        <v>#N/A</v>
      </c>
      <c r="NC214" s="22" t="e">
        <v>#N/A</v>
      </c>
      <c r="ND214" s="22">
        <v>1</v>
      </c>
      <c r="NE214" s="22" t="e">
        <v>#N/A</v>
      </c>
      <c r="NF214" s="22" t="e">
        <v>#N/A</v>
      </c>
      <c r="NG214" s="22">
        <v>2</v>
      </c>
      <c r="NH214" s="23">
        <v>9</v>
      </c>
      <c r="NI214" s="22">
        <v>24</v>
      </c>
      <c r="NJ214" s="22" t="e">
        <v>#N/A</v>
      </c>
      <c r="NK214" s="22" t="e">
        <v>#N/A</v>
      </c>
      <c r="NL214" s="23" t="e">
        <v>#N/A</v>
      </c>
      <c r="NM214" s="3" t="e">
        <v>#N/A</v>
      </c>
      <c r="NN214" s="22" t="e">
        <v>#N/A</v>
      </c>
      <c r="NO214" s="22" t="e">
        <v>#N/A</v>
      </c>
      <c r="NP214" s="22" t="e">
        <v>#N/A</v>
      </c>
      <c r="NQ214" s="22" t="e">
        <v>#N/A</v>
      </c>
      <c r="NR214" s="23">
        <v>1</v>
      </c>
      <c r="NS214" s="22" t="e">
        <v>#N/A</v>
      </c>
      <c r="NT214" s="22" t="e">
        <v>#N/A</v>
      </c>
      <c r="NU214" s="23" t="e">
        <v>#N/A</v>
      </c>
      <c r="NV214" s="3" t="e">
        <v>#N/A</v>
      </c>
      <c r="NW214" s="22" t="e">
        <v>#N/A</v>
      </c>
      <c r="NX214" s="22" t="e">
        <v>#N/A</v>
      </c>
      <c r="NY214" s="22" t="e">
        <v>#N/A</v>
      </c>
      <c r="NZ214" s="22" t="e">
        <v>#N/A</v>
      </c>
      <c r="OA214" s="23">
        <v>13</v>
      </c>
      <c r="OB214" s="22" t="e">
        <v>#N/A</v>
      </c>
      <c r="OC214" s="22" t="e">
        <v>#N/A</v>
      </c>
      <c r="OD214" s="22" t="e">
        <v>#N/A</v>
      </c>
      <c r="OE214" s="22" t="e">
        <v>#N/A</v>
      </c>
      <c r="OF214" s="22" t="e">
        <v>#N/A</v>
      </c>
      <c r="OG214" s="22" t="e">
        <v>#N/A</v>
      </c>
      <c r="OH214" s="23" t="e">
        <v>#N/A</v>
      </c>
      <c r="OI214" s="22">
        <v>2</v>
      </c>
      <c r="OJ214" s="22" t="e">
        <v>#N/A</v>
      </c>
      <c r="OK214" s="22" t="e">
        <v>#N/A</v>
      </c>
      <c r="OL214" s="22" t="e">
        <v>#N/A</v>
      </c>
      <c r="OM214" s="23" t="e">
        <v>#N/A</v>
      </c>
      <c r="ON214" s="22" t="e">
        <v>#N/A</v>
      </c>
      <c r="OO214" s="22" t="e">
        <v>#N/A</v>
      </c>
      <c r="OQ214">
        <f t="shared" si="258"/>
        <v>-1</v>
      </c>
      <c r="OR214" s="23" t="e">
        <f t="shared" ca="1" si="321"/>
        <v>#N/A</v>
      </c>
      <c r="OS214" s="23" t="e">
        <f t="shared" ca="1" si="321"/>
        <v>#N/A</v>
      </c>
      <c r="OT214" s="23" t="e">
        <f t="shared" ca="1" si="321"/>
        <v>#N/A</v>
      </c>
      <c r="OU214" s="23" t="e">
        <f t="shared" ca="1" si="321"/>
        <v>#N/A</v>
      </c>
      <c r="OV214" s="23" t="e">
        <f t="shared" ca="1" si="321"/>
        <v>#N/A</v>
      </c>
      <c r="OW214" s="23" t="e">
        <f t="shared" ca="1" si="321"/>
        <v>#N/A</v>
      </c>
      <c r="OX214" s="23">
        <f t="shared" ca="1" si="321"/>
        <v>1.0006074915324747</v>
      </c>
      <c r="OY214" s="23" t="e">
        <f t="shared" ca="1" si="321"/>
        <v>#N/A</v>
      </c>
      <c r="OZ214" s="23" t="e">
        <f t="shared" ca="1" si="321"/>
        <v>#N/A</v>
      </c>
      <c r="PA214" s="23">
        <f t="shared" ca="1" si="321"/>
        <v>1.007347323955043</v>
      </c>
      <c r="PB214" s="23">
        <f t="shared" ca="1" si="321"/>
        <v>1.0027932664179597</v>
      </c>
      <c r="PC214" s="23">
        <f t="shared" ca="1" si="321"/>
        <v>1.0059239428082298</v>
      </c>
      <c r="PD214" s="23" t="e">
        <f t="shared" ca="1" si="321"/>
        <v>#N/A</v>
      </c>
      <c r="PE214" s="23" t="e">
        <f t="shared" ca="1" si="321"/>
        <v>#N/A</v>
      </c>
      <c r="PF214" s="23" t="e">
        <f t="shared" ca="1" si="321"/>
        <v>#N/A</v>
      </c>
      <c r="PG214" s="23" t="e">
        <f t="shared" ca="1" si="321"/>
        <v>#N/A</v>
      </c>
      <c r="PH214" s="23" t="e">
        <f t="shared" ca="1" si="375"/>
        <v>#N/A</v>
      </c>
      <c r="PI214" s="23" t="e">
        <f t="shared" ca="1" si="375"/>
        <v>#N/A</v>
      </c>
      <c r="PJ214" s="23" t="e">
        <f t="shared" ca="1" si="371"/>
        <v>#N/A</v>
      </c>
      <c r="PK214" s="23" t="e">
        <f t="shared" ca="1" si="371"/>
        <v>#N/A</v>
      </c>
      <c r="PL214" s="23">
        <f t="shared" ca="1" si="371"/>
        <v>0.99968266904891034</v>
      </c>
      <c r="PM214" s="23" t="e">
        <f t="shared" ca="1" si="324"/>
        <v>#N/A</v>
      </c>
      <c r="PN214" s="23" t="e">
        <f t="shared" ca="1" si="324"/>
        <v>#N/A</v>
      </c>
      <c r="PO214" s="23" t="e">
        <f t="shared" ca="1" si="324"/>
        <v>#N/A</v>
      </c>
      <c r="PP214" s="23" t="e">
        <f t="shared" ca="1" si="324"/>
        <v>#N/A</v>
      </c>
      <c r="PQ214" s="23" t="e">
        <f t="shared" ca="1" si="324"/>
        <v>#N/A</v>
      </c>
      <c r="PR214" s="23" t="e">
        <f t="shared" ca="1" si="324"/>
        <v>#N/A</v>
      </c>
      <c r="PS214" s="23" t="e">
        <f t="shared" ca="1" si="340"/>
        <v>#N/A</v>
      </c>
      <c r="PT214" s="23" t="e">
        <f t="shared" ca="1" si="340"/>
        <v>#N/A</v>
      </c>
      <c r="PU214" s="23">
        <f t="shared" ca="1" si="340"/>
        <v>1.0027208176622326</v>
      </c>
      <c r="PV214" s="23" t="e">
        <f t="shared" ca="1" si="340"/>
        <v>#N/A</v>
      </c>
      <c r="PW214" s="23" t="e">
        <f t="shared" ca="1" si="340"/>
        <v>#N/A</v>
      </c>
      <c r="PX214" s="23" t="e">
        <f t="shared" ca="1" si="340"/>
        <v>#N/A</v>
      </c>
      <c r="PY214" s="23" t="e">
        <f t="shared" ca="1" si="292"/>
        <v>#N/A</v>
      </c>
      <c r="PZ214" s="23" t="e">
        <f t="shared" ca="1" si="292"/>
        <v>#N/A</v>
      </c>
      <c r="QA214" s="23" t="e">
        <f t="shared" ca="1" si="292"/>
        <v>#N/A</v>
      </c>
      <c r="QB214" s="23" t="e">
        <f t="shared" ca="1" si="292"/>
        <v>#N/A</v>
      </c>
      <c r="QC214" s="23">
        <f t="shared" ca="1" si="292"/>
        <v>1.0041176924939375</v>
      </c>
      <c r="QD214" s="23" t="e">
        <f t="shared" ca="1" si="292"/>
        <v>#N/A</v>
      </c>
      <c r="QE214" s="23" t="e">
        <f t="shared" ca="1" si="292"/>
        <v>#N/A</v>
      </c>
      <c r="QF214" s="23" t="e">
        <f t="shared" ca="1" si="292"/>
        <v>#N/A</v>
      </c>
      <c r="QG214" s="23" t="e">
        <f t="shared" ca="1" si="327"/>
        <v>#N/A</v>
      </c>
      <c r="QH214" s="23" t="e">
        <f t="shared" ca="1" si="327"/>
        <v>#N/A</v>
      </c>
      <c r="QI214" s="23" t="e">
        <f t="shared" ca="1" si="327"/>
        <v>#N/A</v>
      </c>
      <c r="QJ214" s="26" t="e">
        <f t="shared" ca="1" si="344"/>
        <v>#N/A</v>
      </c>
    </row>
    <row r="215" spans="1:452" x14ac:dyDescent="0.35">
      <c r="A215" t="s">
        <v>1280</v>
      </c>
      <c r="B215" s="25">
        <v>38749</v>
      </c>
      <c r="C215" t="s">
        <v>836</v>
      </c>
      <c r="D215" s="2">
        <v>80.2</v>
      </c>
      <c r="E215" s="2">
        <v>78.8</v>
      </c>
      <c r="F215" s="2">
        <v>2</v>
      </c>
      <c r="G215" s="2">
        <v>82.7</v>
      </c>
      <c r="H215" s="2">
        <v>79.058628705939299</v>
      </c>
      <c r="I215" s="2">
        <v>83.032419324087769</v>
      </c>
      <c r="J215" s="2">
        <v>83.9</v>
      </c>
      <c r="K215" s="2">
        <v>73.099999999999994</v>
      </c>
      <c r="L215" s="2">
        <v>73.340349448893036</v>
      </c>
      <c r="M215" s="2">
        <v>78.2</v>
      </c>
      <c r="N215" s="2">
        <v>80.599999999999994</v>
      </c>
      <c r="O215" s="2">
        <v>72.099999999999994</v>
      </c>
      <c r="P215" s="2">
        <v>69.599999999999994</v>
      </c>
      <c r="Q215" s="2">
        <v>115.9</v>
      </c>
      <c r="R215" s="2">
        <v>75.900000000000006</v>
      </c>
      <c r="S215" s="2">
        <v>80.599999999999994</v>
      </c>
      <c r="T215" s="2">
        <v>51.7</v>
      </c>
      <c r="U215" s="2">
        <v>49.9</v>
      </c>
      <c r="V215" s="2">
        <v>76.5</v>
      </c>
      <c r="W215" s="2">
        <v>41.8</v>
      </c>
      <c r="X215" s="2">
        <v>97</v>
      </c>
      <c r="Y215" s="2" t="e">
        <v>#N/A</v>
      </c>
      <c r="Z215" s="2">
        <v>50</v>
      </c>
      <c r="AA215" s="2">
        <v>86.7</v>
      </c>
      <c r="AB215" s="2">
        <v>122.4</v>
      </c>
      <c r="AC215" s="2">
        <v>119.1</v>
      </c>
      <c r="AD215" s="2">
        <v>81.400000000000006</v>
      </c>
      <c r="AE215" s="2">
        <v>116.2</v>
      </c>
      <c r="AF215" s="2">
        <v>81.5</v>
      </c>
      <c r="AG215" s="22">
        <v>554</v>
      </c>
      <c r="AH215" s="22">
        <v>446</v>
      </c>
      <c r="AI215" s="22">
        <v>146</v>
      </c>
      <c r="AJ215" s="22">
        <v>35</v>
      </c>
      <c r="AK215" s="22">
        <v>32</v>
      </c>
      <c r="AL215" s="22">
        <v>7</v>
      </c>
      <c r="AM215" s="22">
        <v>23</v>
      </c>
      <c r="AN215" s="22">
        <v>18</v>
      </c>
      <c r="AO215" s="22">
        <v>56</v>
      </c>
      <c r="AP215" s="22">
        <v>32</v>
      </c>
      <c r="AQ215" s="22">
        <v>18</v>
      </c>
      <c r="AR215" s="2">
        <v>72.2</v>
      </c>
      <c r="AS215" s="2">
        <v>63.4</v>
      </c>
      <c r="AT215" s="2">
        <v>115.9</v>
      </c>
      <c r="AU215" s="2">
        <v>66.599999999999994</v>
      </c>
      <c r="AV215" s="2">
        <v>81.900000000000006</v>
      </c>
      <c r="AW215" s="2">
        <v>76.5</v>
      </c>
      <c r="AX215" s="2">
        <v>75.900000000000006</v>
      </c>
      <c r="AY215" s="2">
        <v>88.3</v>
      </c>
      <c r="AZ215" s="2">
        <v>97.5</v>
      </c>
      <c r="BA215" s="2">
        <v>41.8</v>
      </c>
      <c r="BB215" s="2">
        <v>75.5</v>
      </c>
      <c r="BC215" s="2">
        <v>84.6</v>
      </c>
      <c r="BD215" s="3">
        <v>0.82</v>
      </c>
      <c r="BE215" s="3">
        <v>1.04</v>
      </c>
      <c r="BF215" s="3">
        <v>-0.15</v>
      </c>
      <c r="BG215" s="3">
        <v>-0.38</v>
      </c>
      <c r="BH215" s="3">
        <v>0.71</v>
      </c>
      <c r="BI215" s="2">
        <v>194.2</v>
      </c>
      <c r="BJ215" s="2">
        <v>2.4</v>
      </c>
      <c r="BK215" s="2">
        <v>2.2999999999999998</v>
      </c>
      <c r="BL215" s="2">
        <v>77.099999999999994</v>
      </c>
      <c r="BM215" s="2">
        <v>80.3</v>
      </c>
      <c r="BN215" s="10">
        <v>392</v>
      </c>
      <c r="BO215" s="3">
        <v>98.92</v>
      </c>
      <c r="BP215" s="22">
        <v>1.7470000000000001</v>
      </c>
      <c r="BQ215" s="3">
        <v>60.21</v>
      </c>
      <c r="BR215" s="23">
        <v>7.5426315789473684</v>
      </c>
      <c r="BS215" s="2">
        <v>77.900000000000006</v>
      </c>
      <c r="BT215" s="3">
        <v>67.44</v>
      </c>
      <c r="BU215" s="2">
        <v>1.2</v>
      </c>
      <c r="BV215" s="2">
        <v>2.1</v>
      </c>
      <c r="BW215" s="2">
        <v>4.8</v>
      </c>
      <c r="BX215" s="2">
        <v>3.7</v>
      </c>
      <c r="BY215" s="23">
        <v>199.4</v>
      </c>
      <c r="BZ215" s="2">
        <v>94.9</v>
      </c>
      <c r="CA215" s="2">
        <v>82.3</v>
      </c>
      <c r="CB215" s="3">
        <v>88.64</v>
      </c>
      <c r="CC215" s="2">
        <v>85.7</v>
      </c>
      <c r="CD215" s="2">
        <v>108.5</v>
      </c>
      <c r="CE215" s="2">
        <v>95.395594284421193</v>
      </c>
      <c r="CF215" s="3">
        <v>88.858521760496458</v>
      </c>
      <c r="CG215" s="2">
        <v>85.788011708843968</v>
      </c>
      <c r="CH215" s="23">
        <v>203.65428060334818</v>
      </c>
      <c r="CI215" s="3">
        <v>88.220853126032708</v>
      </c>
      <c r="CM215" s="2">
        <f t="shared" si="329"/>
        <v>34.464796794504863</v>
      </c>
      <c r="CN215" s="2">
        <f t="shared" si="329"/>
        <v>4.3174765763865874</v>
      </c>
      <c r="CO215" s="2">
        <f t="shared" si="330"/>
        <v>113.00068455862137</v>
      </c>
      <c r="CR215" s="2">
        <f t="shared" si="333"/>
        <v>0.25000000000000355</v>
      </c>
      <c r="CS215" s="2">
        <f t="shared" si="333"/>
        <v>0.38216560509553776</v>
      </c>
      <c r="CT215" s="2">
        <f t="shared" si="334"/>
        <v>0.24242424242424584</v>
      </c>
      <c r="CU215" s="2">
        <f t="shared" si="334"/>
        <v>0.14789285498382929</v>
      </c>
      <c r="CV215" s="2">
        <f t="shared" si="334"/>
        <v>0.12012569704870736</v>
      </c>
      <c r="CW215" s="2">
        <f t="shared" si="335"/>
        <v>0.69832402234636881</v>
      </c>
      <c r="CX215" s="2">
        <f t="shared" si="336"/>
        <v>0.13698630136985523</v>
      </c>
      <c r="CY215" s="2">
        <f t="shared" si="376"/>
        <v>0.62421972534332093</v>
      </c>
      <c r="CZ215" s="2">
        <f t="shared" si="341"/>
        <v>0.77972709551658037</v>
      </c>
      <c r="DA215" s="2">
        <f t="shared" si="342"/>
        <v>-0.40683482506102525</v>
      </c>
      <c r="DB215" s="2">
        <f t="shared" si="343"/>
        <v>0.26212319790301813</v>
      </c>
      <c r="DC215" s="2"/>
      <c r="DF215" s="2">
        <f t="shared" si="337"/>
        <v>1.7892213775408283</v>
      </c>
      <c r="DG215" s="2">
        <f t="shared" si="337"/>
        <v>1.4510705242848587</v>
      </c>
      <c r="DH215" s="2">
        <f t="shared" si="338"/>
        <v>2.2080535181013383</v>
      </c>
      <c r="DI215" s="2">
        <f t="shared" si="360"/>
        <v>-2.0662239457864273</v>
      </c>
      <c r="DJ215" s="2">
        <f t="shared" si="360"/>
        <v>3.5870896432356414</v>
      </c>
      <c r="DM215" s="2">
        <f t="shared" si="377"/>
        <v>2.1656050955414048</v>
      </c>
      <c r="DN215" s="2">
        <f t="shared" si="377"/>
        <v>2.0725388601036192</v>
      </c>
      <c r="DO215" s="2">
        <f t="shared" si="345"/>
        <v>1.4723926380368133</v>
      </c>
      <c r="DP215" s="2">
        <f t="shared" si="378"/>
        <v>0.59952038369304561</v>
      </c>
      <c r="DQ215" s="2"/>
      <c r="DR215" s="2">
        <f t="shared" si="379"/>
        <v>3.6879432624113395</v>
      </c>
      <c r="DS215" s="2">
        <f t="shared" si="380"/>
        <v>3.5564760277561955</v>
      </c>
      <c r="DT215" s="2" t="e">
        <v>#N/A</v>
      </c>
      <c r="DU215" s="2" t="e">
        <v>#N/A</v>
      </c>
      <c r="DV215" s="2">
        <f t="shared" si="346"/>
        <v>0.98039215686271941</v>
      </c>
      <c r="DW215" s="2">
        <f t="shared" si="381"/>
        <v>-4.6874999999999893</v>
      </c>
      <c r="DX215" s="2">
        <f t="shared" si="382"/>
        <v>13.377192982456144</v>
      </c>
      <c r="DY215" s="2">
        <f t="shared" si="383"/>
        <v>4.1152263374485631</v>
      </c>
      <c r="DZ215" s="2">
        <f t="shared" si="384"/>
        <v>11.634349030470892</v>
      </c>
      <c r="EA215" s="2">
        <f t="shared" si="319"/>
        <v>-3.6679536679536606</v>
      </c>
      <c r="EB215" s="2">
        <f t="shared" si="319"/>
        <v>-1.6709511568123392</v>
      </c>
      <c r="EC215" s="2">
        <f t="shared" si="319"/>
        <v>4.7619047619047672</v>
      </c>
      <c r="ED215" s="2">
        <f t="shared" si="319"/>
        <v>-2.2177419354838745</v>
      </c>
      <c r="EE215" s="2" t="e">
        <f t="shared" si="319"/>
        <v>#N/A</v>
      </c>
      <c r="EF215" s="2">
        <f t="shared" si="293"/>
        <v>-2.9126213592232997</v>
      </c>
      <c r="EG215" s="2">
        <f t="shared" si="293"/>
        <v>0.81395348837209891</v>
      </c>
      <c r="EH215" s="2">
        <f t="shared" si="293"/>
        <v>-4.4496487119437873</v>
      </c>
      <c r="EI215" s="2">
        <f t="shared" si="361"/>
        <v>0.97902097902098362</v>
      </c>
      <c r="EJ215" s="2">
        <f t="shared" si="361"/>
        <v>1.6025641025640969</v>
      </c>
      <c r="EK215" s="2">
        <f t="shared" si="361"/>
        <v>-4.6874999999999893</v>
      </c>
      <c r="EL215" s="2">
        <f t="shared" si="361"/>
        <v>6.3897763578274702</v>
      </c>
      <c r="EM215" s="2">
        <f t="shared" si="361"/>
        <v>-0.48602673147022379</v>
      </c>
      <c r="EN215" s="2">
        <f t="shared" si="361"/>
        <v>2.2727272727272707</v>
      </c>
      <c r="EO215" s="2">
        <f t="shared" si="361"/>
        <v>4.1152263374485631</v>
      </c>
      <c r="EP215" s="2">
        <f t="shared" si="361"/>
        <v>0.4550625711035261</v>
      </c>
      <c r="EQ215" s="2">
        <f t="shared" si="361"/>
        <v>-0.81383519837232576</v>
      </c>
      <c r="ER215" s="2">
        <f t="shared" si="347"/>
        <v>4.7619047619047672</v>
      </c>
      <c r="ES215" s="2">
        <f t="shared" si="347"/>
        <v>3.4246575342465668</v>
      </c>
      <c r="ET215" s="2">
        <f t="shared" si="347"/>
        <v>3.6764705882353033</v>
      </c>
      <c r="EU215" s="2">
        <f t="shared" si="331"/>
        <v>2.4</v>
      </c>
      <c r="EV215" s="2">
        <f t="shared" si="331"/>
        <v>2.2999999999999998</v>
      </c>
      <c r="EW215" s="2">
        <f t="shared" si="385"/>
        <v>7.2322670375521314</v>
      </c>
      <c r="EX215" s="2">
        <f t="shared" si="385"/>
        <v>4.0155440414507693</v>
      </c>
      <c r="EY215" s="2">
        <f t="shared" si="386"/>
        <v>43.020380496778742</v>
      </c>
      <c r="EZ215" s="2">
        <f t="shared" si="386"/>
        <v>32.88925306780277</v>
      </c>
      <c r="FA215" s="2">
        <f t="shared" si="387"/>
        <v>42.935779816513772</v>
      </c>
      <c r="FB215" s="2">
        <f t="shared" si="281"/>
        <v>3.6382536382536301</v>
      </c>
      <c r="FC215" s="2">
        <f t="shared" si="281"/>
        <v>-0.10526315789473051</v>
      </c>
      <c r="FD215" s="2">
        <f t="shared" si="281"/>
        <v>1.856435643564347</v>
      </c>
      <c r="FE215" s="2">
        <f t="shared" si="280"/>
        <v>1.8265364732912071</v>
      </c>
      <c r="FF215" s="2">
        <f t="shared" si="280"/>
        <v>2.2673031026253065</v>
      </c>
      <c r="FG215" s="2">
        <f t="shared" si="280"/>
        <v>2.455146364494798</v>
      </c>
      <c r="FH215" s="2">
        <v>4.0999999999999996</v>
      </c>
      <c r="FI215" s="2">
        <v>4</v>
      </c>
      <c r="FL215" s="2">
        <f t="shared" si="362"/>
        <v>0.37133817487078336</v>
      </c>
      <c r="FM215" s="2">
        <f t="shared" si="362"/>
        <v>0.28096145514711068</v>
      </c>
      <c r="FN215" s="2">
        <f t="shared" si="363"/>
        <v>0.61541784715988257</v>
      </c>
      <c r="FQ215" s="2">
        <f t="shared" si="364"/>
        <v>1.4936467227357531</v>
      </c>
      <c r="FR215" s="2">
        <f t="shared" si="364"/>
        <v>1.1285910587412129</v>
      </c>
      <c r="FS215" s="2">
        <f t="shared" si="365"/>
        <v>2.4844891128062097</v>
      </c>
      <c r="FT215" s="2">
        <f t="shared" si="366"/>
        <v>2.6356213162184838</v>
      </c>
      <c r="FU215" s="2">
        <f t="shared" si="366"/>
        <v>1.1855803728276992</v>
      </c>
      <c r="FX215" s="2">
        <f t="shared" si="372"/>
        <v>2.0272781298817044</v>
      </c>
      <c r="FY215" s="2">
        <f t="shared" si="372"/>
        <v>1.2185938856861478</v>
      </c>
      <c r="FZ215" s="2">
        <f t="shared" si="373"/>
        <v>3.5414001530972961</v>
      </c>
      <c r="GA215" s="2">
        <f t="shared" si="374"/>
        <v>2.0556910942836959</v>
      </c>
      <c r="GB215" s="2">
        <f t="shared" si="374"/>
        <v>1.3852429032478852</v>
      </c>
      <c r="GE215" s="2"/>
      <c r="GF215" s="2"/>
      <c r="GG215" s="2">
        <f t="shared" si="325"/>
        <v>50.157193470647265</v>
      </c>
      <c r="GH215" s="2">
        <f t="shared" si="325"/>
        <v>67.94150774932524</v>
      </c>
      <c r="GI215" s="2">
        <f t="shared" si="260"/>
        <v>45.986309894212837</v>
      </c>
      <c r="GJ215" s="2">
        <f t="shared" si="261"/>
        <v>3.7423022264329697</v>
      </c>
      <c r="GK215" s="2">
        <v>4.0999999999999996</v>
      </c>
      <c r="GN215" s="2">
        <f t="shared" si="320"/>
        <v>0.10000000000000009</v>
      </c>
      <c r="GQ215" s="2">
        <f t="shared" si="294"/>
        <v>0</v>
      </c>
      <c r="GT215" s="27">
        <f t="shared" ca="1" si="305"/>
        <v>100.43290043290042</v>
      </c>
      <c r="GU215" s="27">
        <f t="shared" ca="1" si="306"/>
        <v>102.41423125794154</v>
      </c>
      <c r="GV215" s="27">
        <f t="shared" ca="1" si="306"/>
        <v>101.77165354330711</v>
      </c>
      <c r="GW215" s="27">
        <f t="shared" ca="1" si="307"/>
        <v>99.407582938388629</v>
      </c>
      <c r="GX215" s="27">
        <f t="shared" ca="1" si="307"/>
        <v>100.27434842249656</v>
      </c>
      <c r="GY215" s="27">
        <f t="shared" ca="1" si="308"/>
        <v>99.87325728770594</v>
      </c>
      <c r="GZ215" s="27">
        <f t="shared" ca="1" si="309"/>
        <v>82.752902155887227</v>
      </c>
      <c r="HA215" s="27">
        <f t="shared" ca="1" si="310"/>
        <v>101.70794192997438</v>
      </c>
      <c r="HB215" s="27">
        <f t="shared" ca="1" si="310"/>
        <v>101.36986301369863</v>
      </c>
      <c r="HC215" s="27">
        <f t="shared" ca="1" si="310"/>
        <v>95.480690221857017</v>
      </c>
      <c r="HD215" s="27">
        <f t="shared" ca="1" si="303"/>
        <v>92.403628117913826</v>
      </c>
      <c r="HE215" s="27">
        <f t="shared" ca="1" si="311"/>
        <v>100.99009900990099</v>
      </c>
      <c r="HG215" s="27">
        <f t="shared" ca="1" si="312"/>
        <v>100.87336244541486</v>
      </c>
      <c r="HH215" s="27">
        <f t="shared" ca="1" si="313"/>
        <v>109.00277008310249</v>
      </c>
      <c r="HI215" s="27">
        <f t="shared" ca="1" si="313"/>
        <v>111.40350877192982</v>
      </c>
      <c r="HJ215" s="27">
        <f t="shared" ca="1" si="314"/>
        <v>101.19904076738608</v>
      </c>
      <c r="HK215" s="27">
        <f t="shared" ca="1" si="314"/>
        <v>103.40425531914894</v>
      </c>
      <c r="HL215" s="27">
        <f t="shared" ca="1" si="315"/>
        <v>102.20207253886011</v>
      </c>
      <c r="HM215" s="27">
        <f t="shared" ca="1" si="316"/>
        <v>116.40926640926641</v>
      </c>
      <c r="HN215" s="27">
        <f t="shared" ca="1" si="317"/>
        <v>98.652064026958712</v>
      </c>
      <c r="HO215" s="27">
        <f t="shared" ca="1" si="317"/>
        <v>104.83028720626632</v>
      </c>
      <c r="HP215" s="27">
        <f t="shared" ca="1" si="317"/>
        <v>100</v>
      </c>
      <c r="HQ215" s="27">
        <f t="shared" ca="1" si="304"/>
        <v>109.70149253731343</v>
      </c>
      <c r="HR215" s="27">
        <f t="shared" ca="1" si="318"/>
        <v>94.613583138173311</v>
      </c>
      <c r="HT215" s="27">
        <f t="shared" ca="1" si="348"/>
        <v>153.96254190795491</v>
      </c>
      <c r="HU215" s="27">
        <f t="shared" ca="1" si="348"/>
        <v>26.483065841021109</v>
      </c>
      <c r="HV215" s="27">
        <f t="shared" ca="1" si="348"/>
        <v>28.701967982527478</v>
      </c>
      <c r="HW215" s="27">
        <f t="shared" ca="1" si="349"/>
        <v>532.91568759125903</v>
      </c>
      <c r="HX215" s="27">
        <f t="shared" ca="1" si="349"/>
        <v>466.52554927439041</v>
      </c>
      <c r="HY215" s="27">
        <f t="shared" ca="1" si="367"/>
        <v>1000</v>
      </c>
      <c r="HZ215" s="27">
        <f t="shared" ca="1" si="350"/>
        <v>6.0653076661245802</v>
      </c>
      <c r="IA215" s="27">
        <f t="shared" ca="1" si="350"/>
        <v>19.477498028374448</v>
      </c>
      <c r="IB215" s="27">
        <f t="shared" ca="1" si="350"/>
        <v>18.141365101383055</v>
      </c>
      <c r="IC215" s="27">
        <f t="shared" ca="1" si="350"/>
        <v>51.962345335970319</v>
      </c>
      <c r="ID215" s="27">
        <f t="shared" ca="1" si="350"/>
        <v>23.189956891668707</v>
      </c>
      <c r="IE215" s="27">
        <f t="shared" ca="1" si="350"/>
        <v>17.411018419813075</v>
      </c>
      <c r="IG215" s="28">
        <f t="shared" ca="1" si="351"/>
        <v>0.19906035141329267</v>
      </c>
      <c r="IH215" s="28">
        <f t="shared" ca="1" si="351"/>
        <v>0.32477975621478189</v>
      </c>
      <c r="II215" s="28">
        <f t="shared" ca="1" si="351"/>
        <v>0.38524447612337753</v>
      </c>
      <c r="IJ215" s="28">
        <f t="shared" ca="1" si="352"/>
        <v>0.30356140166899076</v>
      </c>
      <c r="IK215" s="24">
        <f t="shared" ca="1" si="368"/>
        <v>-0.60552318208246136</v>
      </c>
      <c r="IL215" s="28">
        <f t="shared" ca="1" si="353"/>
        <v>1.7132259217372681</v>
      </c>
      <c r="IM215" s="28">
        <f t="shared" ca="1" si="369"/>
        <v>2.072538860103613</v>
      </c>
      <c r="IN215" s="3">
        <f t="shared" ca="1" si="370"/>
        <v>2.016787323406259</v>
      </c>
      <c r="IO215" s="2">
        <f t="shared" si="388"/>
        <v>2</v>
      </c>
      <c r="IQ215" s="2">
        <f t="shared" ca="1" si="354"/>
        <v>0.90908458375145207</v>
      </c>
      <c r="IS215" s="3">
        <f t="shared" ca="1" si="355"/>
        <v>-1.1156432058468946E-2</v>
      </c>
      <c r="IT215" s="3">
        <f t="shared" ca="1" si="356"/>
        <v>1.2196675789817313E-2</v>
      </c>
      <c r="IU215" s="3">
        <f t="shared" si="357"/>
        <v>0.10000000000000009</v>
      </c>
      <c r="IV215" s="3">
        <f t="shared" ca="1" si="358"/>
        <v>9.8959756268651722E-2</v>
      </c>
      <c r="IX215" s="28">
        <f ca="1">$HL215/100*(GZ215-100)*AL215/1000+(HM215-100)*HZ215/$HY215</f>
        <v>-2.3860990798814097E-2</v>
      </c>
      <c r="IY215" s="28">
        <f ca="1">$HL215/100*(HA215-100)*AM215/1000+(HN215-100)*IA215/$HY215</f>
        <v>1.3893276897175896E-2</v>
      </c>
      <c r="IZ215" s="28">
        <f ca="1">$HL215/100*(HB215-100)*AN215/1000+(HO215-100)*IB215/$HY215</f>
        <v>0.11282851479039614</v>
      </c>
      <c r="JA215" s="28">
        <f ca="1">$HL215/100*(HC215-100)*AO215/1000+(HP215-100)*IC215/$HY215</f>
        <v>-0.25865438243195543</v>
      </c>
      <c r="JB215" s="28">
        <f ca="1">$HL215/100*(HD215-100)*AP215/1000+(HQ215-100)*ID215/$HY215</f>
        <v>-2.3459590314897083E-2</v>
      </c>
      <c r="JC215" s="28">
        <f ca="1">$HL215/100*(HE215-100)*AQ215/1000+(HR215-100)*IE215/$HY215</f>
        <v>-7.5568772448556462E-2</v>
      </c>
      <c r="JE215" s="3">
        <f t="shared" ca="1" si="328"/>
        <v>-6.8182700102329699E-2</v>
      </c>
      <c r="JF215" s="3">
        <f t="shared" ca="1" si="328"/>
        <v>0.1589094439341652</v>
      </c>
      <c r="JG215" s="3">
        <f t="shared" ca="1" si="328"/>
        <v>1.3333235748731131E-2</v>
      </c>
      <c r="JH215" s="3">
        <f t="shared" ca="1" si="326"/>
        <v>-1.9661837527573667E-4</v>
      </c>
      <c r="JI215" s="3">
        <f t="shared" ca="1" si="326"/>
        <v>1.493150560608375E-2</v>
      </c>
      <c r="JJ215" s="3">
        <f t="shared" ca="1" si="326"/>
        <v>-2.1039735471038074E-2</v>
      </c>
      <c r="JK215" s="3">
        <f>IO215-IO214</f>
        <v>0.10000000000000009</v>
      </c>
      <c r="JL215" s="3">
        <f t="shared" ca="1" si="359"/>
        <v>0.15484946435359864</v>
      </c>
      <c r="JN215" s="10">
        <f>COUNTIF(EI215:ET215,"&gt;2")</f>
        <v>6</v>
      </c>
      <c r="JP215" s="2">
        <f>AVERAGE(CS215,CS203,CS191,CS179,CS167,CS155,CS143,CS131,CS119,CS107)</f>
        <v>0.27116053504566534</v>
      </c>
      <c r="JQ215" s="2">
        <f>CS215-JP215</f>
        <v>0.11100507004987242</v>
      </c>
      <c r="JR215" s="2">
        <f>AVERAGE(CT215,CT203,CT191,CT179,CT167,CT155,CT143,CT131,CT119,CT107)</f>
        <v>0.27053256014969962</v>
      </c>
      <c r="JS215" s="2">
        <f>CT215-JR215</f>
        <v>-2.8108317725453774E-2</v>
      </c>
      <c r="KH215" s="2">
        <f>(DN215*$DN$4)+(FB215*$FB$3)+(FC215*$FC$3)+(FD215*$FD$3)+(FE215*$FE$3)+(FF215*$FF$3)+(FG215*$FG$3)</f>
        <v>2.6261316956523593</v>
      </c>
      <c r="KI215" s="2">
        <f>F215-KH215</f>
        <v>-0.62613169565235927</v>
      </c>
      <c r="KJ215" s="2">
        <f>MAX(DN215,FB215:FG215)</f>
        <v>3.6382536382536301</v>
      </c>
      <c r="KK215" s="2">
        <f>MIN(DN215,FB215:FG215)</f>
        <v>-0.10526315789473051</v>
      </c>
      <c r="KL215" s="2">
        <f t="shared" si="389"/>
        <v>3.7435167961483606</v>
      </c>
      <c r="KO215" s="2">
        <f>BO215</f>
        <v>98.92</v>
      </c>
      <c r="KP215" s="2">
        <f>100*((BO209/BO197)-1)</f>
        <v>-2.7135187896534907</v>
      </c>
      <c r="KQ215" s="2">
        <f t="shared" si="263"/>
        <v>-2.7135187896534907</v>
      </c>
      <c r="KR215" s="2">
        <f>100*((BO203/BO191)-1)</f>
        <v>-1.482926829268294</v>
      </c>
      <c r="KS215" s="2">
        <f t="shared" si="274"/>
        <v>-1.482926829268294</v>
      </c>
      <c r="KT215" s="3">
        <f>BP215</f>
        <v>1.7470000000000001</v>
      </c>
      <c r="KU215" s="3">
        <f>BQ215</f>
        <v>60.21</v>
      </c>
      <c r="KV215" s="3">
        <f t="shared" si="339"/>
        <v>34.464796794504863</v>
      </c>
      <c r="KW215" s="2">
        <f t="shared" si="332"/>
        <v>84.493997291589181</v>
      </c>
      <c r="KX215" s="2">
        <f t="shared" si="332"/>
        <v>63.048869415750232</v>
      </c>
      <c r="LA215">
        <v>2</v>
      </c>
      <c r="LB215">
        <v>0</v>
      </c>
      <c r="LE215" s="2" t="e">
        <v>#N/A</v>
      </c>
      <c r="LF215" s="2" t="e">
        <v>#N/A</v>
      </c>
      <c r="LG215" s="2" t="e">
        <v>#N/A</v>
      </c>
      <c r="LH215" s="2" t="e">
        <v>#N/A</v>
      </c>
      <c r="LI215" s="2" t="e">
        <v>#N/A</v>
      </c>
      <c r="LJ215" s="2" t="e">
        <v>#N/A</v>
      </c>
      <c r="LK215" s="2">
        <v>92.757251727838423</v>
      </c>
      <c r="LL215" s="2" t="e">
        <v>#N/A</v>
      </c>
      <c r="LM215" s="2" t="e">
        <v>#N/A</v>
      </c>
      <c r="LN215" s="2">
        <v>85.317614134421859</v>
      </c>
      <c r="LO215" s="2">
        <v>61.899936313754885</v>
      </c>
      <c r="LP215" s="2">
        <v>73.061156737287931</v>
      </c>
      <c r="LQ215" s="2" t="e">
        <v>#N/A</v>
      </c>
      <c r="LR215" s="2" t="e">
        <v>#N/A</v>
      </c>
      <c r="LS215" s="2" t="e">
        <v>#N/A</v>
      </c>
      <c r="LT215" s="2" t="e">
        <v>#N/A</v>
      </c>
      <c r="LU215" s="2" t="e">
        <v>#N/A</v>
      </c>
      <c r="LV215" s="2" t="e">
        <v>#N/A</v>
      </c>
      <c r="LW215" s="2" t="e">
        <v>#N/A</v>
      </c>
      <c r="LX215" s="2" t="e">
        <v>#N/A</v>
      </c>
      <c r="LY215" s="2">
        <v>83.988647904021619</v>
      </c>
      <c r="LZ215" s="2" t="e">
        <v>#N/A</v>
      </c>
      <c r="MA215" s="2" t="e">
        <v>#N/A</v>
      </c>
      <c r="MB215" s="2" t="e">
        <v>#N/A</v>
      </c>
      <c r="MC215" s="2" t="e">
        <v>#N/A</v>
      </c>
      <c r="MD215" s="2" t="e">
        <v>#N/A</v>
      </c>
      <c r="ME215" s="2" t="e">
        <v>#N/A</v>
      </c>
      <c r="MF215" s="2" t="e">
        <v>#N/A</v>
      </c>
      <c r="MG215" s="2" t="e">
        <v>#N/A</v>
      </c>
      <c r="MH215" s="2">
        <v>79.260502640346132</v>
      </c>
      <c r="MI215" s="2" t="e">
        <v>#N/A</v>
      </c>
      <c r="MJ215" s="2" t="e">
        <v>#N/A</v>
      </c>
      <c r="MK215" s="2" t="e">
        <v>#N/A</v>
      </c>
      <c r="ML215" s="2" t="e">
        <v>#N/A</v>
      </c>
      <c r="MM215" s="2" t="e">
        <v>#N/A</v>
      </c>
      <c r="MN215" s="2" t="e">
        <v>#N/A</v>
      </c>
      <c r="MO215" s="2" t="e">
        <v>#N/A</v>
      </c>
      <c r="MP215" s="2">
        <v>54.852905085931404</v>
      </c>
      <c r="MQ215" s="2" t="e">
        <v>#N/A</v>
      </c>
      <c r="MR215" s="2" t="e">
        <v>#N/A</v>
      </c>
      <c r="MS215" s="10" t="e">
        <v>#N/A</v>
      </c>
      <c r="MT215" s="2" t="e">
        <v>#N/A</v>
      </c>
      <c r="MU215" s="2" t="e">
        <v>#N/A</v>
      </c>
      <c r="MV215" s="2" t="e">
        <v>#N/A</v>
      </c>
      <c r="MX215" s="22" t="e">
        <v>#N/A</v>
      </c>
      <c r="MY215" s="22" t="e">
        <v>#N/A</v>
      </c>
      <c r="MZ215" s="22" t="e">
        <v>#N/A</v>
      </c>
      <c r="NA215" s="22" t="e">
        <v>#N/A</v>
      </c>
      <c r="NB215" s="22" t="e">
        <v>#N/A</v>
      </c>
      <c r="NC215" s="22" t="e">
        <v>#N/A</v>
      </c>
      <c r="ND215" s="22">
        <v>1</v>
      </c>
      <c r="NE215" s="22" t="e">
        <v>#N/A</v>
      </c>
      <c r="NF215" s="22" t="e">
        <v>#N/A</v>
      </c>
      <c r="NG215" s="22">
        <v>2</v>
      </c>
      <c r="NH215" s="23">
        <v>9</v>
      </c>
      <c r="NI215" s="22">
        <v>24</v>
      </c>
      <c r="NJ215" s="22" t="e">
        <v>#N/A</v>
      </c>
      <c r="NK215" s="22" t="e">
        <v>#N/A</v>
      </c>
      <c r="NL215" s="23" t="e">
        <v>#N/A</v>
      </c>
      <c r="NM215" s="3" t="e">
        <v>#N/A</v>
      </c>
      <c r="NN215" s="22" t="e">
        <v>#N/A</v>
      </c>
      <c r="NO215" s="22" t="e">
        <v>#N/A</v>
      </c>
      <c r="NP215" s="22" t="e">
        <v>#N/A</v>
      </c>
      <c r="NQ215" s="22" t="e">
        <v>#N/A</v>
      </c>
      <c r="NR215" s="23">
        <v>1</v>
      </c>
      <c r="NS215" s="22" t="e">
        <v>#N/A</v>
      </c>
      <c r="NT215" s="22" t="e">
        <v>#N/A</v>
      </c>
      <c r="NU215" s="23" t="e">
        <v>#N/A</v>
      </c>
      <c r="NV215" s="3" t="e">
        <v>#N/A</v>
      </c>
      <c r="NW215" s="22" t="e">
        <v>#N/A</v>
      </c>
      <c r="NX215" s="22" t="e">
        <v>#N/A</v>
      </c>
      <c r="NY215" s="22" t="e">
        <v>#N/A</v>
      </c>
      <c r="NZ215" s="22" t="e">
        <v>#N/A</v>
      </c>
      <c r="OA215" s="23">
        <v>13</v>
      </c>
      <c r="OB215" s="22" t="e">
        <v>#N/A</v>
      </c>
      <c r="OC215" s="22" t="e">
        <v>#N/A</v>
      </c>
      <c r="OD215" s="22" t="e">
        <v>#N/A</v>
      </c>
      <c r="OE215" s="22" t="e">
        <v>#N/A</v>
      </c>
      <c r="OF215" s="22" t="e">
        <v>#N/A</v>
      </c>
      <c r="OG215" s="22" t="e">
        <v>#N/A</v>
      </c>
      <c r="OH215" s="23" t="e">
        <v>#N/A</v>
      </c>
      <c r="OI215" s="22">
        <v>2</v>
      </c>
      <c r="OJ215" s="22" t="e">
        <v>#N/A</v>
      </c>
      <c r="OK215" s="22" t="e">
        <v>#N/A</v>
      </c>
      <c r="OL215" s="22" t="e">
        <v>#N/A</v>
      </c>
      <c r="OM215" s="23" t="e">
        <v>#N/A</v>
      </c>
      <c r="ON215" s="22" t="e">
        <v>#N/A</v>
      </c>
      <c r="OO215" s="22" t="e">
        <v>#N/A</v>
      </c>
      <c r="OQ215">
        <f t="shared" ref="OQ215:OQ278" si="390">OQ203</f>
        <v>-1</v>
      </c>
      <c r="OR215" s="23" t="e">
        <f t="shared" ca="1" si="321"/>
        <v>#N/A</v>
      </c>
      <c r="OS215" s="23" t="e">
        <f t="shared" ca="1" si="321"/>
        <v>#N/A</v>
      </c>
      <c r="OT215" s="23" t="e">
        <f t="shared" ca="1" si="321"/>
        <v>#N/A</v>
      </c>
      <c r="OU215" s="23" t="e">
        <f t="shared" ca="1" si="321"/>
        <v>#N/A</v>
      </c>
      <c r="OV215" s="23" t="e">
        <f t="shared" ca="1" si="321"/>
        <v>#N/A</v>
      </c>
      <c r="OW215" s="23" t="e">
        <f t="shared" ca="1" si="321"/>
        <v>#N/A</v>
      </c>
      <c r="OX215" s="23">
        <f t="shared" ca="1" si="321"/>
        <v>1.000548792223434</v>
      </c>
      <c r="OY215" s="23" t="e">
        <f t="shared" ca="1" si="321"/>
        <v>#N/A</v>
      </c>
      <c r="OZ215" s="23" t="e">
        <f t="shared" ca="1" si="321"/>
        <v>#N/A</v>
      </c>
      <c r="PA215" s="23">
        <f t="shared" ca="1" si="321"/>
        <v>1.0047693625426526</v>
      </c>
      <c r="PB215" s="23">
        <f t="shared" ca="1" si="321"/>
        <v>1.0059135246371267</v>
      </c>
      <c r="PC215" s="23">
        <f t="shared" ca="1" si="321"/>
        <v>1.0037391778018305</v>
      </c>
      <c r="PD215" s="23" t="e">
        <f t="shared" ca="1" si="321"/>
        <v>#N/A</v>
      </c>
      <c r="PE215" s="23" t="e">
        <f t="shared" ca="1" si="321"/>
        <v>#N/A</v>
      </c>
      <c r="PF215" s="23" t="e">
        <f t="shared" ca="1" si="321"/>
        <v>#N/A</v>
      </c>
      <c r="PG215" s="23" t="e">
        <f t="shared" ca="1" si="321"/>
        <v>#N/A</v>
      </c>
      <c r="PH215" s="23" t="e">
        <f t="shared" ca="1" si="375"/>
        <v>#N/A</v>
      </c>
      <c r="PI215" s="23" t="e">
        <f t="shared" ca="1" si="375"/>
        <v>#N/A</v>
      </c>
      <c r="PJ215" s="23" t="e">
        <f t="shared" ca="1" si="371"/>
        <v>#N/A</v>
      </c>
      <c r="PK215" s="23" t="e">
        <f t="shared" ca="1" si="371"/>
        <v>#N/A</v>
      </c>
      <c r="PL215" s="23">
        <f t="shared" ca="1" si="371"/>
        <v>1.0020682740149933</v>
      </c>
      <c r="PM215" s="23" t="e">
        <f t="shared" ca="1" si="324"/>
        <v>#N/A</v>
      </c>
      <c r="PN215" s="23" t="e">
        <f t="shared" ca="1" si="324"/>
        <v>#N/A</v>
      </c>
      <c r="PO215" s="23" t="e">
        <f t="shared" ca="1" si="324"/>
        <v>#N/A</v>
      </c>
      <c r="PP215" s="23" t="e">
        <f t="shared" ca="1" si="324"/>
        <v>#N/A</v>
      </c>
      <c r="PQ215" s="23" t="e">
        <f t="shared" ca="1" si="324"/>
        <v>#N/A</v>
      </c>
      <c r="PR215" s="23" t="e">
        <f t="shared" ca="1" si="324"/>
        <v>#N/A</v>
      </c>
      <c r="PS215" s="23" t="e">
        <f t="shared" ca="1" si="340"/>
        <v>#N/A</v>
      </c>
      <c r="PT215" s="23" t="e">
        <f t="shared" ca="1" si="340"/>
        <v>#N/A</v>
      </c>
      <c r="PU215" s="23">
        <f t="shared" ca="1" si="340"/>
        <v>0.99757308885071228</v>
      </c>
      <c r="PV215" s="23" t="e">
        <f t="shared" ca="1" si="340"/>
        <v>#N/A</v>
      </c>
      <c r="PW215" s="23" t="e">
        <f t="shared" ca="1" si="340"/>
        <v>#N/A</v>
      </c>
      <c r="PX215" s="23" t="e">
        <f t="shared" ca="1" si="340"/>
        <v>#N/A</v>
      </c>
      <c r="PY215" s="23" t="e">
        <f t="shared" ca="1" si="292"/>
        <v>#N/A</v>
      </c>
      <c r="PZ215" s="23" t="e">
        <f t="shared" ca="1" si="292"/>
        <v>#N/A</v>
      </c>
      <c r="QA215" s="23" t="e">
        <f t="shared" ca="1" si="292"/>
        <v>#N/A</v>
      </c>
      <c r="QB215" s="23" t="e">
        <f t="shared" ca="1" si="292"/>
        <v>#N/A</v>
      </c>
      <c r="QC215" s="23">
        <f t="shared" ca="1" si="292"/>
        <v>1.0049164022233836</v>
      </c>
      <c r="QD215" s="23" t="e">
        <f t="shared" ca="1" si="292"/>
        <v>#N/A</v>
      </c>
      <c r="QE215" s="23" t="e">
        <f t="shared" ca="1" si="292"/>
        <v>#N/A</v>
      </c>
      <c r="QF215" s="23" t="e">
        <f t="shared" ca="1" si="292"/>
        <v>#N/A</v>
      </c>
      <c r="QG215" s="23" t="e">
        <f t="shared" ca="1" si="327"/>
        <v>#N/A</v>
      </c>
      <c r="QH215" s="23" t="e">
        <f t="shared" ca="1" si="327"/>
        <v>#N/A</v>
      </c>
      <c r="QI215" s="23" t="e">
        <f t="shared" ca="1" si="327"/>
        <v>#N/A</v>
      </c>
      <c r="QJ215" s="26" t="e">
        <f t="shared" ca="1" si="344"/>
        <v>#N/A</v>
      </c>
    </row>
    <row r="216" spans="1:452" x14ac:dyDescent="0.35">
      <c r="A216" t="s">
        <v>1281</v>
      </c>
      <c r="B216" s="21">
        <v>38777</v>
      </c>
      <c r="C216" t="s">
        <v>837</v>
      </c>
      <c r="D216" s="2">
        <v>80.400000000000006</v>
      </c>
      <c r="E216" s="2">
        <v>78.900000000000006</v>
      </c>
      <c r="F216" s="2">
        <v>1.8</v>
      </c>
      <c r="G216" s="2">
        <v>82.9</v>
      </c>
      <c r="H216" s="2">
        <v>79.022377885687192</v>
      </c>
      <c r="I216" s="2">
        <v>83.054626939858721</v>
      </c>
      <c r="J216" s="2">
        <v>84.1</v>
      </c>
      <c r="K216" s="2">
        <v>73.3</v>
      </c>
      <c r="L216" s="2">
        <v>73.593412147854693</v>
      </c>
      <c r="M216" s="2">
        <v>78.2</v>
      </c>
      <c r="N216" s="2">
        <v>80.599999999999994</v>
      </c>
      <c r="O216" s="2">
        <v>71.599999999999994</v>
      </c>
      <c r="P216" s="2">
        <v>69.3</v>
      </c>
      <c r="Q216" s="2">
        <v>116.7</v>
      </c>
      <c r="R216" s="2">
        <v>76</v>
      </c>
      <c r="S216" s="2">
        <v>80.599999999999994</v>
      </c>
      <c r="T216" s="2">
        <v>53.1</v>
      </c>
      <c r="U216" s="2">
        <v>49</v>
      </c>
      <c r="V216" s="2">
        <v>76.5</v>
      </c>
      <c r="W216" s="2">
        <v>41.8</v>
      </c>
      <c r="X216" s="2">
        <v>97</v>
      </c>
      <c r="Y216" s="2" t="e">
        <v>#N/A</v>
      </c>
      <c r="Z216" s="2">
        <v>51.6</v>
      </c>
      <c r="AA216" s="2">
        <v>86.8</v>
      </c>
      <c r="AB216" s="2">
        <v>122.1</v>
      </c>
      <c r="AC216" s="2">
        <v>118</v>
      </c>
      <c r="AD216" s="2">
        <v>81.599999999999994</v>
      </c>
      <c r="AE216" s="2">
        <v>117.1</v>
      </c>
      <c r="AF216" s="2">
        <v>85.2</v>
      </c>
      <c r="AG216" s="22">
        <v>554</v>
      </c>
      <c r="AH216" s="22">
        <v>446</v>
      </c>
      <c r="AI216" s="22">
        <v>146</v>
      </c>
      <c r="AJ216" s="22">
        <v>35</v>
      </c>
      <c r="AK216" s="22">
        <v>32</v>
      </c>
      <c r="AL216" s="22">
        <v>7</v>
      </c>
      <c r="AM216" s="22">
        <v>23</v>
      </c>
      <c r="AN216" s="22">
        <v>18</v>
      </c>
      <c r="AO216" s="22">
        <v>56</v>
      </c>
      <c r="AP216" s="22">
        <v>32</v>
      </c>
      <c r="AQ216" s="22">
        <v>18</v>
      </c>
      <c r="AR216" s="2">
        <v>71.8</v>
      </c>
      <c r="AS216" s="2">
        <v>63.6</v>
      </c>
      <c r="AT216" s="2">
        <v>116.7</v>
      </c>
      <c r="AU216" s="2">
        <v>67.2</v>
      </c>
      <c r="AV216" s="2">
        <v>83.3</v>
      </c>
      <c r="AW216" s="2">
        <v>76.400000000000006</v>
      </c>
      <c r="AX216" s="2">
        <v>76</v>
      </c>
      <c r="AY216" s="2">
        <v>88.2</v>
      </c>
      <c r="AZ216" s="2">
        <v>97</v>
      </c>
      <c r="BA216" s="2">
        <v>41.8</v>
      </c>
      <c r="BB216" s="2">
        <v>75.8</v>
      </c>
      <c r="BC216" s="2">
        <v>84.8</v>
      </c>
      <c r="BD216" s="3">
        <v>0.86</v>
      </c>
      <c r="BE216" s="3">
        <v>1.02</v>
      </c>
      <c r="BF216" s="3">
        <v>-0.28999999999999998</v>
      </c>
      <c r="BG216" s="3">
        <v>-0.48</v>
      </c>
      <c r="BH216" s="3">
        <v>0.71</v>
      </c>
      <c r="BI216" s="2">
        <v>195</v>
      </c>
      <c r="BJ216" s="2">
        <v>2.4</v>
      </c>
      <c r="BK216" s="2">
        <v>2.1</v>
      </c>
      <c r="BL216" s="2">
        <v>77.400000000000006</v>
      </c>
      <c r="BM216" s="2">
        <v>80.7</v>
      </c>
      <c r="BN216" s="10">
        <v>398</v>
      </c>
      <c r="BO216" s="3">
        <v>98.37</v>
      </c>
      <c r="BP216" s="22">
        <v>1.7435</v>
      </c>
      <c r="BQ216" s="3">
        <v>62.064782608695651</v>
      </c>
      <c r="BR216" s="23">
        <v>6.8917391304347833</v>
      </c>
      <c r="BS216" s="2">
        <v>76.3</v>
      </c>
      <c r="BT216" s="3">
        <v>66.2</v>
      </c>
      <c r="BU216" s="2">
        <v>1.3</v>
      </c>
      <c r="BV216" s="2">
        <v>2.1</v>
      </c>
      <c r="BW216" s="2">
        <v>5.3</v>
      </c>
      <c r="BX216" s="2">
        <v>3.9</v>
      </c>
      <c r="BY216" s="23">
        <v>199.7</v>
      </c>
      <c r="BZ216" s="2">
        <v>95.1</v>
      </c>
      <c r="CA216" s="2">
        <v>82.2</v>
      </c>
      <c r="CB216" s="3">
        <v>88.89</v>
      </c>
      <c r="CC216" s="2">
        <v>85.9</v>
      </c>
      <c r="CD216" s="2">
        <v>108.6</v>
      </c>
      <c r="CE216" s="2">
        <v>95.32960772684082</v>
      </c>
      <c r="CF216" s="3">
        <v>88.842604424233272</v>
      </c>
      <c r="CG216" s="2">
        <v>85.902526946646773</v>
      </c>
      <c r="CH216" s="23">
        <v>204.22498566142559</v>
      </c>
      <c r="CI216" s="3">
        <v>88.343438721504342</v>
      </c>
      <c r="CM216" s="2">
        <f t="shared" si="329"/>
        <v>35.597810501115944</v>
      </c>
      <c r="CN216" s="2">
        <f t="shared" si="329"/>
        <v>3.9528185434096836</v>
      </c>
      <c r="CO216" s="2">
        <f t="shared" si="330"/>
        <v>112.77429509327783</v>
      </c>
      <c r="CR216" s="2">
        <f t="shared" si="333"/>
        <v>0.24937655860349484</v>
      </c>
      <c r="CS216" s="2">
        <f t="shared" si="333"/>
        <v>0.12690355329950323</v>
      </c>
      <c r="CT216" s="2">
        <f t="shared" si="334"/>
        <v>0.24183796856106751</v>
      </c>
      <c r="CU216" s="2">
        <f t="shared" si="334"/>
        <v>-4.5853085040145236E-2</v>
      </c>
      <c r="CV216" s="2">
        <f t="shared" si="334"/>
        <v>2.6745716855813534E-2</v>
      </c>
      <c r="CW216" s="2">
        <f t="shared" si="335"/>
        <v>-0.69348127600554788</v>
      </c>
      <c r="CX216" s="2">
        <f t="shared" si="336"/>
        <v>0.27359781121751414</v>
      </c>
      <c r="CY216" s="2">
        <f t="shared" si="376"/>
        <v>0</v>
      </c>
      <c r="CZ216" s="2">
        <f t="shared" si="341"/>
        <v>2.7079303675048325</v>
      </c>
      <c r="DA216" s="2">
        <f t="shared" si="342"/>
        <v>-0.24509803921569556</v>
      </c>
      <c r="DB216" s="2">
        <f t="shared" si="343"/>
        <v>0</v>
      </c>
      <c r="DC216" s="2"/>
      <c r="DF216" s="2">
        <f t="shared" si="337"/>
        <v>-0.54885148566604647</v>
      </c>
      <c r="DG216" s="2">
        <f t="shared" si="337"/>
        <v>0.32142114345374839</v>
      </c>
      <c r="DH216" s="2">
        <f t="shared" si="338"/>
        <v>4.2201211029736063</v>
      </c>
      <c r="DI216" s="2">
        <f t="shared" si="360"/>
        <v>-1.2118449162167089</v>
      </c>
      <c r="DJ216" s="2">
        <f t="shared" si="360"/>
        <v>0</v>
      </c>
      <c r="DM216" s="2">
        <f t="shared" si="377"/>
        <v>2.0304568527918891</v>
      </c>
      <c r="DN216" s="2">
        <f t="shared" si="377"/>
        <v>1.8064516129032333</v>
      </c>
      <c r="DO216" s="2">
        <f t="shared" si="345"/>
        <v>1.3447432762836291</v>
      </c>
      <c r="DP216" s="2">
        <f t="shared" si="378"/>
        <v>0.23837902264599356</v>
      </c>
      <c r="DQ216" s="2"/>
      <c r="DR216" s="2">
        <f t="shared" si="379"/>
        <v>3.677510608203669</v>
      </c>
      <c r="DS216" s="2">
        <f t="shared" si="380"/>
        <v>3.6334188974452912</v>
      </c>
      <c r="DT216" s="2" t="e">
        <v>#N/A</v>
      </c>
      <c r="DU216" s="2" t="e">
        <v>#N/A</v>
      </c>
      <c r="DV216" s="2">
        <f t="shared" si="346"/>
        <v>-0.69348127600554754</v>
      </c>
      <c r="DW216" s="2">
        <f t="shared" si="381"/>
        <v>-4.7346938775510221</v>
      </c>
      <c r="DX216" s="2">
        <f t="shared" si="382"/>
        <v>15.434782608695663</v>
      </c>
      <c r="DY216" s="2">
        <f t="shared" si="383"/>
        <v>3.5422343324250649</v>
      </c>
      <c r="DZ216" s="2">
        <f t="shared" si="384"/>
        <v>9.2140921409214158</v>
      </c>
      <c r="EA216" s="2">
        <f t="shared" si="319"/>
        <v>-10.256410256410254</v>
      </c>
      <c r="EB216" s="2">
        <f t="shared" si="319"/>
        <v>-1.9230769230769273</v>
      </c>
      <c r="EC216" s="2">
        <f t="shared" si="319"/>
        <v>4.7619047619047672</v>
      </c>
      <c r="ED216" s="2">
        <f t="shared" si="319"/>
        <v>-2.6104417670682722</v>
      </c>
      <c r="EE216" s="2" t="e">
        <f t="shared" si="319"/>
        <v>#N/A</v>
      </c>
      <c r="EF216" s="2">
        <f t="shared" si="293"/>
        <v>0.78125</v>
      </c>
      <c r="EG216" s="2">
        <f t="shared" si="293"/>
        <v>0.81300813008129413</v>
      </c>
      <c r="EH216" s="2">
        <f t="shared" si="293"/>
        <v>-4.6093750000000044</v>
      </c>
      <c r="EI216" s="2">
        <f t="shared" si="361"/>
        <v>-0.41608876560332853</v>
      </c>
      <c r="EJ216" s="2">
        <f t="shared" si="361"/>
        <v>2.5806451612903292</v>
      </c>
      <c r="EK216" s="2">
        <f t="shared" si="361"/>
        <v>-4.7346938775510221</v>
      </c>
      <c r="EL216" s="2">
        <f t="shared" si="361"/>
        <v>7.0063694267515908</v>
      </c>
      <c r="EM216" s="2">
        <f t="shared" si="361"/>
        <v>-0.47789725209080869</v>
      </c>
      <c r="EN216" s="2">
        <f t="shared" si="361"/>
        <v>2.1390374331550888</v>
      </c>
      <c r="EO216" s="2">
        <f t="shared" si="361"/>
        <v>3.5422343324250649</v>
      </c>
      <c r="EP216" s="2">
        <f t="shared" si="361"/>
        <v>0.45558086560364419</v>
      </c>
      <c r="EQ216" s="2">
        <f t="shared" si="361"/>
        <v>-1.3224821973550349</v>
      </c>
      <c r="ER216" s="2">
        <f t="shared" si="347"/>
        <v>4.7619047619047672</v>
      </c>
      <c r="ES216" s="2">
        <f t="shared" si="347"/>
        <v>3.5519125683060038</v>
      </c>
      <c r="ET216" s="2">
        <f t="shared" si="347"/>
        <v>3.6674816625916762</v>
      </c>
      <c r="EU216" s="2">
        <f t="shared" si="331"/>
        <v>2.4</v>
      </c>
      <c r="EV216" s="2">
        <f t="shared" si="331"/>
        <v>2.1</v>
      </c>
      <c r="EW216" s="2">
        <f t="shared" si="385"/>
        <v>6.7586206896551815</v>
      </c>
      <c r="EX216" s="2">
        <f t="shared" si="385"/>
        <v>3.594351732991008</v>
      </c>
      <c r="EY216" s="2">
        <f t="shared" si="386"/>
        <v>27.886421572253496</v>
      </c>
      <c r="EZ216" s="2">
        <f t="shared" si="386"/>
        <v>8.9337615079276844</v>
      </c>
      <c r="FA216" s="2">
        <f t="shared" si="387"/>
        <v>36.493738819320207</v>
      </c>
      <c r="FB216" s="2">
        <f t="shared" si="281"/>
        <v>3.4179181771103018</v>
      </c>
      <c r="FC216" s="2">
        <f t="shared" si="281"/>
        <v>-0.20986358866736943</v>
      </c>
      <c r="FD216" s="2">
        <f t="shared" si="281"/>
        <v>1.356350184956856</v>
      </c>
      <c r="FE216" s="2">
        <f t="shared" si="280"/>
        <v>1.4726027397260255</v>
      </c>
      <c r="FF216" s="2">
        <f t="shared" si="280"/>
        <v>2.1403091557669507</v>
      </c>
      <c r="FG216" s="2">
        <f t="shared" si="280"/>
        <v>2.2598870056497189</v>
      </c>
      <c r="FH216" s="2">
        <v>3.8</v>
      </c>
      <c r="FI216" s="2">
        <v>3.9</v>
      </c>
      <c r="FL216" s="2">
        <f t="shared" si="362"/>
        <v>0.43546469904998109</v>
      </c>
      <c r="FM216" s="2">
        <f t="shared" si="362"/>
        <v>0.33905870367203494</v>
      </c>
      <c r="FN216" s="2">
        <f t="shared" si="363"/>
        <v>0.83465335706351951</v>
      </c>
      <c r="FQ216" s="2">
        <f t="shared" si="364"/>
        <v>1.7532696331883812</v>
      </c>
      <c r="FR216" s="2">
        <f t="shared" si="364"/>
        <v>1.3631480675608154</v>
      </c>
      <c r="FS216" s="2">
        <f t="shared" si="365"/>
        <v>3.3806452704021162</v>
      </c>
      <c r="FT216" s="2">
        <f t="shared" si="366"/>
        <v>2.4850915492840464</v>
      </c>
      <c r="FU216" s="2">
        <f t="shared" si="366"/>
        <v>0.92458766598537689</v>
      </c>
      <c r="FX216" s="2">
        <f t="shared" si="372"/>
        <v>1.8511268737781084</v>
      </c>
      <c r="FY216" s="2">
        <f t="shared" si="372"/>
        <v>1.1291445484518325</v>
      </c>
      <c r="FZ216" s="2">
        <f t="shared" si="373"/>
        <v>3.2855737029039433</v>
      </c>
      <c r="GA216" s="2">
        <f t="shared" si="374"/>
        <v>2.3300282494360447</v>
      </c>
      <c r="GB216" s="2">
        <f t="shared" si="374"/>
        <v>1.3676437026421961</v>
      </c>
      <c r="GE216" s="2"/>
      <c r="GF216" s="2"/>
      <c r="GG216" s="2">
        <f t="shared" ref="GG216:GH231" si="391">100*((AVERAGE(CM214:CM216)/AVERAGE(CM202:CM204))-1)</f>
        <v>39.704636325926842</v>
      </c>
      <c r="GH216" s="2">
        <f t="shared" si="391"/>
        <v>29.960322222617464</v>
      </c>
      <c r="GI216" s="2">
        <f t="shared" ref="GI216:GI279" si="392">100*((AVERAGE(BS214:BS216)/AVERAGE(BS202:BS204))-1)</f>
        <v>41.676792223572299</v>
      </c>
      <c r="GJ216" s="2">
        <f t="shared" ref="GJ216:GJ279" si="393">100*((AVERAGE(K214:K216)/AVERAGE(K202:K204))-1)</f>
        <v>3.7352245862884104</v>
      </c>
      <c r="GK216" s="2">
        <v>4.0999999999999996</v>
      </c>
      <c r="GN216" s="2">
        <f t="shared" si="320"/>
        <v>-0.19999999999999996</v>
      </c>
      <c r="GQ216" s="2">
        <f t="shared" si="294"/>
        <v>-0.19999999999999996</v>
      </c>
      <c r="GT216" s="27">
        <f t="shared" ca="1" si="305"/>
        <v>100</v>
      </c>
      <c r="GU216" s="27">
        <f t="shared" ca="1" si="306"/>
        <v>102.41423125794154</v>
      </c>
      <c r="GV216" s="27">
        <f t="shared" ca="1" si="306"/>
        <v>104.52755905511812</v>
      </c>
      <c r="GW216" s="27">
        <f t="shared" ca="1" si="307"/>
        <v>99.644549763033169</v>
      </c>
      <c r="GX216" s="27">
        <f t="shared" ca="1" si="307"/>
        <v>100.54869684499312</v>
      </c>
      <c r="GY216" s="27">
        <f t="shared" ca="1" si="308"/>
        <v>100</v>
      </c>
      <c r="GZ216" s="27">
        <f t="shared" ca="1" si="309"/>
        <v>81.260364842454408</v>
      </c>
      <c r="HA216" s="27">
        <f t="shared" ca="1" si="310"/>
        <v>100.76857386848847</v>
      </c>
      <c r="HB216" s="27">
        <f t="shared" ca="1" si="310"/>
        <v>101.6189290161893</v>
      </c>
      <c r="HC216" s="27">
        <f t="shared" ca="1" si="310"/>
        <v>96.220213640098592</v>
      </c>
      <c r="HD216" s="27">
        <f t="shared" ca="1" si="303"/>
        <v>96.598639455782305</v>
      </c>
      <c r="HE216" s="27">
        <f t="shared" ca="1" si="311"/>
        <v>100.74257425742574</v>
      </c>
      <c r="HG216" s="27">
        <f t="shared" ca="1" si="312"/>
        <v>100.43478260869566</v>
      </c>
      <c r="HH216" s="27">
        <f t="shared" ca="1" si="313"/>
        <v>106.63956639566396</v>
      </c>
      <c r="HI216" s="27">
        <f t="shared" ca="1" si="313"/>
        <v>110.43478260869564</v>
      </c>
      <c r="HJ216" s="27">
        <f t="shared" ca="1" si="314"/>
        <v>100.59594755661503</v>
      </c>
      <c r="HK216" s="27">
        <f t="shared" ca="1" si="314"/>
        <v>103.11173974540311</v>
      </c>
      <c r="HL216" s="27">
        <f t="shared" ca="1" si="315"/>
        <v>101.80645161290323</v>
      </c>
      <c r="HM216" s="27">
        <f t="shared" ca="1" si="316"/>
        <v>110.43956043956042</v>
      </c>
      <c r="HN216" s="27">
        <f t="shared" ca="1" si="317"/>
        <v>97.991631799163173</v>
      </c>
      <c r="HO216" s="27">
        <f t="shared" ca="1" si="317"/>
        <v>104.83028720626632</v>
      </c>
      <c r="HP216" s="27">
        <f t="shared" ca="1" si="317"/>
        <v>99.185004074979616</v>
      </c>
      <c r="HQ216" s="27">
        <f t="shared" ca="1" si="304"/>
        <v>104.62633451957295</v>
      </c>
      <c r="HR216" s="27">
        <f t="shared" ca="1" si="318"/>
        <v>94.6875</v>
      </c>
      <c r="HT216" s="27">
        <f t="shared" ca="1" si="348"/>
        <v>154.03628083491461</v>
      </c>
      <c r="HU216" s="27">
        <f t="shared" ca="1" si="348"/>
        <v>26.96516129032258</v>
      </c>
      <c r="HV216" s="27">
        <f t="shared" ca="1" si="348"/>
        <v>28.841660639375085</v>
      </c>
      <c r="HW216" s="27">
        <f t="shared" ca="1" si="349"/>
        <v>534.03535882781637</v>
      </c>
      <c r="HX216" s="27">
        <f t="shared" ca="1" si="349"/>
        <v>466.03799752214013</v>
      </c>
      <c r="HY216" s="27">
        <f t="shared" ca="1" si="367"/>
        <v>1000</v>
      </c>
      <c r="HZ216" s="27">
        <f t="shared" ca="1" si="350"/>
        <v>6.3684144101718863</v>
      </c>
      <c r="IA216" s="27">
        <f t="shared" ca="1" si="350"/>
        <v>19.532865213029933</v>
      </c>
      <c r="IB216" s="27">
        <f t="shared" ca="1" si="350"/>
        <v>18.071140462280923</v>
      </c>
      <c r="IC216" s="27">
        <f t="shared" ca="1" si="350"/>
        <v>52.186518774804114</v>
      </c>
      <c r="ID216" s="27">
        <f t="shared" ca="1" si="350"/>
        <v>24.220720887931989</v>
      </c>
      <c r="IE216" s="27">
        <f t="shared" ca="1" si="350"/>
        <v>17.330081802747337</v>
      </c>
      <c r="IG216" s="28">
        <f t="shared" ca="1" si="351"/>
        <v>6.6972296015180829E-2</v>
      </c>
      <c r="IH216" s="28">
        <f t="shared" ca="1" si="351"/>
        <v>0.2650614899672788</v>
      </c>
      <c r="II216" s="28">
        <f t="shared" ca="1" si="351"/>
        <v>0.44845556984387502</v>
      </c>
      <c r="IJ216" s="28">
        <f t="shared" ca="1" si="352"/>
        <v>0.11778038171737287</v>
      </c>
      <c r="IK216" s="24">
        <f t="shared" ca="1" si="368"/>
        <v>-0.66270897410896179</v>
      </c>
      <c r="IL216" s="28">
        <f t="shared" ca="1" si="353"/>
        <v>1.6993284792054735</v>
      </c>
      <c r="IM216" s="28">
        <f t="shared" ca="1" si="369"/>
        <v>1.8064516129032313</v>
      </c>
      <c r="IN216" s="3">
        <f t="shared" ca="1" si="370"/>
        <v>1.8171088609228463</v>
      </c>
      <c r="IO216" s="2">
        <f t="shared" si="388"/>
        <v>1.8</v>
      </c>
      <c r="IQ216" s="2">
        <f t="shared" ca="1" si="354"/>
        <v>0.78048935582633461</v>
      </c>
      <c r="IS216" s="3">
        <f t="shared" ca="1" si="355"/>
        <v>-5.9718266247503093E-2</v>
      </c>
      <c r="IT216" s="3">
        <f t="shared" ca="1" si="356"/>
        <v>6.3211093720497491E-2</v>
      </c>
      <c r="IU216" s="3">
        <f t="shared" si="357"/>
        <v>-0.19999999999999996</v>
      </c>
      <c r="IV216" s="3">
        <f t="shared" ca="1" si="358"/>
        <v>-0.20349282747299435</v>
      </c>
      <c r="IX216" s="28">
        <f ca="1">$HL216/100*(GZ216-100)*AL216/1000+(HM216-100)*HZ216/$HY216</f>
        <v>-6.7063656054551821E-2</v>
      </c>
      <c r="IY216" s="28">
        <f ca="1">$HL216/100*(HA216-100)*AM216/1000+(HN216-100)*IA216/$HY216</f>
        <v>-2.123265634384203E-2</v>
      </c>
      <c r="IZ216" s="28">
        <f ca="1">$HL216/100*(HB216-100)*AN216/1000+(HO216-100)*IB216/$HY216</f>
        <v>0.11695593391684932</v>
      </c>
      <c r="JA216" s="28">
        <f ca="1">$HL216/100*(HC216-100)*AO216/1000+(HP216-100)*IC216/$HY216</f>
        <v>-0.2580235169500571</v>
      </c>
      <c r="JB216" s="28">
        <f ca="1">$HL216/100*(HD216-100)*AP216/1000+(HQ216-100)*ID216/$HY216</f>
        <v>1.2434138806415168E-3</v>
      </c>
      <c r="JC216" s="28">
        <f ca="1">$HL216/100*(HE216-100)*AQ216/1000+(HR216-100)*IE216/$HY216</f>
        <v>-7.8458266539726942E-2</v>
      </c>
      <c r="JE216" s="3">
        <f t="shared" ca="1" si="328"/>
        <v>-4.3202665255737724E-2</v>
      </c>
      <c r="JF216" s="3">
        <f t="shared" ca="1" si="328"/>
        <v>-3.5125933241017926E-2</v>
      </c>
      <c r="JG216" s="3">
        <f t="shared" ca="1" si="328"/>
        <v>4.1274191264531745E-3</v>
      </c>
      <c r="JH216" s="3">
        <f t="shared" ca="1" si="326"/>
        <v>6.3086548189833502E-4</v>
      </c>
      <c r="JI216" s="3">
        <f t="shared" ca="1" si="326"/>
        <v>2.47030041955386E-2</v>
      </c>
      <c r="JJ216" s="3">
        <f t="shared" ca="1" si="326"/>
        <v>-2.8894940911704803E-3</v>
      </c>
      <c r="JK216" s="3">
        <f>IO216-IO215</f>
        <v>-0.19999999999999996</v>
      </c>
      <c r="JL216" s="3">
        <f t="shared" ca="1" si="359"/>
        <v>-0.16092475387071539</v>
      </c>
      <c r="JN216" s="10">
        <f>COUNTIF(EI216:ET216,"&gt;2")</f>
        <v>7</v>
      </c>
      <c r="JP216" s="2">
        <f>AVERAGE(CS216,CS204,CS192,CS180,CS168,CS156,CS144,CS132,CS120,CS108)</f>
        <v>0.29919672243553486</v>
      </c>
      <c r="JQ216" s="2">
        <f>CS216-JP216</f>
        <v>-0.17229316913603163</v>
      </c>
      <c r="JR216" s="2">
        <f>AVERAGE(CT216,CT204,CT192,CT180,CT168,CT156,CT144,CT132,CT120,CT108)</f>
        <v>0.32069074997799407</v>
      </c>
      <c r="JS216" s="2">
        <f>CT216-JR216</f>
        <v>-7.885278141692656E-2</v>
      </c>
      <c r="KH216" s="2">
        <f>(DN216*$DN$4)+(FB216*$FB$3)+(FC216*$FC$3)+(FD216*$FD$3)+(FE216*$FE$3)+(FF216*$FF$3)+(FG216*$FG$3)</f>
        <v>2.3856704390684231</v>
      </c>
      <c r="KI216" s="2">
        <f>F216-KH216</f>
        <v>-0.58567043906842309</v>
      </c>
      <c r="KJ216" s="2">
        <f>MAX(DN216,FB216:FG216)</f>
        <v>3.4179181771103018</v>
      </c>
      <c r="KK216" s="2">
        <f>MIN(DN216,FB216:FG216)</f>
        <v>-0.20986358866736943</v>
      </c>
      <c r="KL216" s="2">
        <f t="shared" si="389"/>
        <v>3.6277817657776712</v>
      </c>
      <c r="KO216" s="2">
        <f>BO216</f>
        <v>98.37</v>
      </c>
      <c r="KP216" s="2">
        <f>100*((BO210/BO198)-1)</f>
        <v>-6.9506503822847066E-2</v>
      </c>
      <c r="KQ216" s="2">
        <f t="shared" si="263"/>
        <v>-6.9506503822847066E-2</v>
      </c>
      <c r="KR216" s="2">
        <f>100*((BO204/BO192)-1)</f>
        <v>-1.0765316108827694</v>
      </c>
      <c r="KS216" s="2">
        <f t="shared" si="274"/>
        <v>-1.0765316108827694</v>
      </c>
      <c r="KT216" s="3">
        <f>BP216</f>
        <v>1.7435</v>
      </c>
      <c r="KU216" s="3">
        <f>BQ216</f>
        <v>62.064782608695651</v>
      </c>
      <c r="KV216" s="3">
        <f t="shared" si="339"/>
        <v>35.597810501115944</v>
      </c>
      <c r="KW216" s="2">
        <f t="shared" si="332"/>
        <v>87.096853905367908</v>
      </c>
      <c r="KX216" s="2">
        <f t="shared" si="332"/>
        <v>65.121570835123379</v>
      </c>
      <c r="LA216">
        <v>2</v>
      </c>
      <c r="LB216">
        <v>0</v>
      </c>
      <c r="LE216" s="2" t="e">
        <v>#N/A</v>
      </c>
      <c r="LF216" s="2" t="e">
        <v>#N/A</v>
      </c>
      <c r="LG216" s="2" t="e">
        <v>#N/A</v>
      </c>
      <c r="LH216" s="2" t="e">
        <v>#N/A</v>
      </c>
      <c r="LI216" s="2" t="e">
        <v>#N/A</v>
      </c>
      <c r="LJ216" s="2" t="e">
        <v>#N/A</v>
      </c>
      <c r="LK216" s="2">
        <v>92.930355718969153</v>
      </c>
      <c r="LL216" s="2" t="e">
        <v>#N/A</v>
      </c>
      <c r="LM216" s="2" t="e">
        <v>#N/A</v>
      </c>
      <c r="LN216" s="2">
        <v>85.605853353798977</v>
      </c>
      <c r="LO216" s="2">
        <v>62.054919668373174</v>
      </c>
      <c r="LP216" s="2">
        <v>73.412178250804743</v>
      </c>
      <c r="LQ216" s="2" t="e">
        <v>#N/A</v>
      </c>
      <c r="LR216" s="2" t="e">
        <v>#N/A</v>
      </c>
      <c r="LS216" s="2" t="e">
        <v>#N/A</v>
      </c>
      <c r="LT216" s="2" t="e">
        <v>#N/A</v>
      </c>
      <c r="LU216" s="2" t="e">
        <v>#N/A</v>
      </c>
      <c r="LV216" s="2" t="e">
        <v>#N/A</v>
      </c>
      <c r="LW216" s="2" t="e">
        <v>#N/A</v>
      </c>
      <c r="LX216" s="2" t="e">
        <v>#N/A</v>
      </c>
      <c r="LY216" s="2">
        <v>83.949537664578912</v>
      </c>
      <c r="LZ216" s="2" t="e">
        <v>#N/A</v>
      </c>
      <c r="MA216" s="2" t="e">
        <v>#N/A</v>
      </c>
      <c r="MB216" s="2" t="e">
        <v>#N/A</v>
      </c>
      <c r="MC216" s="2" t="e">
        <v>#N/A</v>
      </c>
      <c r="MD216" s="2" t="e">
        <v>#N/A</v>
      </c>
      <c r="ME216" s="2" t="e">
        <v>#N/A</v>
      </c>
      <c r="MF216" s="2" t="e">
        <v>#N/A</v>
      </c>
      <c r="MG216" s="2" t="e">
        <v>#N/A</v>
      </c>
      <c r="MH216" s="2">
        <v>79.512993015450149</v>
      </c>
      <c r="MI216" s="2" t="e">
        <v>#N/A</v>
      </c>
      <c r="MJ216" s="2" t="e">
        <v>#N/A</v>
      </c>
      <c r="MK216" s="2" t="e">
        <v>#N/A</v>
      </c>
      <c r="ML216" s="2" t="e">
        <v>#N/A</v>
      </c>
      <c r="MM216" s="2" t="e">
        <v>#N/A</v>
      </c>
      <c r="MN216" s="2" t="e">
        <v>#N/A</v>
      </c>
      <c r="MO216" s="2" t="e">
        <v>#N/A</v>
      </c>
      <c r="MP216" s="2">
        <v>55.069093511334188</v>
      </c>
      <c r="MQ216" s="2" t="e">
        <v>#N/A</v>
      </c>
      <c r="MR216" s="2" t="e">
        <v>#N/A</v>
      </c>
      <c r="MS216" s="10" t="e">
        <v>#N/A</v>
      </c>
      <c r="MT216" s="2" t="e">
        <v>#N/A</v>
      </c>
      <c r="MU216" s="2" t="e">
        <v>#N/A</v>
      </c>
      <c r="MV216" s="2" t="e">
        <v>#N/A</v>
      </c>
      <c r="MX216" s="22" t="e">
        <v>#N/A</v>
      </c>
      <c r="MY216" s="22" t="e">
        <v>#N/A</v>
      </c>
      <c r="MZ216" s="22" t="e">
        <v>#N/A</v>
      </c>
      <c r="NA216" s="22" t="e">
        <v>#N/A</v>
      </c>
      <c r="NB216" s="22" t="e">
        <v>#N/A</v>
      </c>
      <c r="NC216" s="22" t="e">
        <v>#N/A</v>
      </c>
      <c r="ND216" s="22">
        <v>1</v>
      </c>
      <c r="NE216" s="22" t="e">
        <v>#N/A</v>
      </c>
      <c r="NF216" s="22" t="e">
        <v>#N/A</v>
      </c>
      <c r="NG216" s="22">
        <v>2</v>
      </c>
      <c r="NH216" s="23">
        <v>9</v>
      </c>
      <c r="NI216" s="22">
        <v>24</v>
      </c>
      <c r="NJ216" s="22" t="e">
        <v>#N/A</v>
      </c>
      <c r="NK216" s="22" t="e">
        <v>#N/A</v>
      </c>
      <c r="NL216" s="23" t="e">
        <v>#N/A</v>
      </c>
      <c r="NM216" s="3" t="e">
        <v>#N/A</v>
      </c>
      <c r="NN216" s="22" t="e">
        <v>#N/A</v>
      </c>
      <c r="NO216" s="22" t="e">
        <v>#N/A</v>
      </c>
      <c r="NP216" s="22" t="e">
        <v>#N/A</v>
      </c>
      <c r="NQ216" s="22" t="e">
        <v>#N/A</v>
      </c>
      <c r="NR216" s="23">
        <v>1</v>
      </c>
      <c r="NS216" s="22" t="e">
        <v>#N/A</v>
      </c>
      <c r="NT216" s="22" t="e">
        <v>#N/A</v>
      </c>
      <c r="NU216" s="23" t="e">
        <v>#N/A</v>
      </c>
      <c r="NV216" s="3" t="e">
        <v>#N/A</v>
      </c>
      <c r="NW216" s="22" t="e">
        <v>#N/A</v>
      </c>
      <c r="NX216" s="22" t="e">
        <v>#N/A</v>
      </c>
      <c r="NY216" s="22" t="e">
        <v>#N/A</v>
      </c>
      <c r="NZ216" s="22" t="e">
        <v>#N/A</v>
      </c>
      <c r="OA216" s="23">
        <v>13</v>
      </c>
      <c r="OB216" s="22" t="e">
        <v>#N/A</v>
      </c>
      <c r="OC216" s="22" t="e">
        <v>#N/A</v>
      </c>
      <c r="OD216" s="22" t="e">
        <v>#N/A</v>
      </c>
      <c r="OE216" s="22" t="e">
        <v>#N/A</v>
      </c>
      <c r="OF216" s="22" t="e">
        <v>#N/A</v>
      </c>
      <c r="OG216" s="22" t="e">
        <v>#N/A</v>
      </c>
      <c r="OH216" s="23" t="e">
        <v>#N/A</v>
      </c>
      <c r="OI216" s="22">
        <v>2</v>
      </c>
      <c r="OJ216" s="22" t="e">
        <v>#N/A</v>
      </c>
      <c r="OK216" s="22" t="e">
        <v>#N/A</v>
      </c>
      <c r="OL216" s="22" t="e">
        <v>#N/A</v>
      </c>
      <c r="OM216" s="23" t="e">
        <v>#N/A</v>
      </c>
      <c r="ON216" s="22" t="e">
        <v>#N/A</v>
      </c>
      <c r="OO216" s="22" t="e">
        <v>#N/A</v>
      </c>
      <c r="OQ216">
        <f t="shared" si="390"/>
        <v>-2</v>
      </c>
      <c r="OR216" s="23" t="e">
        <f t="shared" ca="1" si="321"/>
        <v>#N/A</v>
      </c>
      <c r="OS216" s="23" t="e">
        <f t="shared" ca="1" si="321"/>
        <v>#N/A</v>
      </c>
      <c r="OT216" s="23" t="e">
        <f t="shared" ca="1" si="321"/>
        <v>#N/A</v>
      </c>
      <c r="OU216" s="23" t="e">
        <f t="shared" ca="1" si="321"/>
        <v>#N/A</v>
      </c>
      <c r="OV216" s="23" t="e">
        <f t="shared" ca="1" si="321"/>
        <v>#N/A</v>
      </c>
      <c r="OW216" s="23" t="e">
        <f t="shared" ca="1" si="321"/>
        <v>#N/A</v>
      </c>
      <c r="OX216" s="23">
        <f t="shared" ca="1" si="321"/>
        <v>1.0024160207800012</v>
      </c>
      <c r="OY216" s="23" t="e">
        <f t="shared" ca="1" si="321"/>
        <v>#N/A</v>
      </c>
      <c r="OZ216" s="23" t="e">
        <f t="shared" ca="1" si="321"/>
        <v>#N/A</v>
      </c>
      <c r="PA216" s="23">
        <f t="shared" ca="1" si="321"/>
        <v>1.0081639011693075</v>
      </c>
      <c r="PB216" s="23">
        <f t="shared" ca="1" si="321"/>
        <v>1.0084321031977563</v>
      </c>
      <c r="PC216" s="23">
        <f t="shared" ca="1" si="321"/>
        <v>1.0085616314981911</v>
      </c>
      <c r="PD216" s="23" t="e">
        <f t="shared" ca="1" si="321"/>
        <v>#N/A</v>
      </c>
      <c r="PE216" s="23" t="e">
        <f t="shared" ca="1" si="321"/>
        <v>#N/A</v>
      </c>
      <c r="PF216" s="23" t="e">
        <f t="shared" ca="1" si="321"/>
        <v>#N/A</v>
      </c>
      <c r="PG216" s="23" t="e">
        <f t="shared" ca="1" si="321"/>
        <v>#N/A</v>
      </c>
      <c r="PH216" s="23" t="e">
        <f t="shared" ca="1" si="375"/>
        <v>#N/A</v>
      </c>
      <c r="PI216" s="23" t="e">
        <f t="shared" ca="1" si="375"/>
        <v>#N/A</v>
      </c>
      <c r="PJ216" s="23" t="e">
        <f t="shared" ca="1" si="371"/>
        <v>#N/A</v>
      </c>
      <c r="PK216" s="23" t="e">
        <f t="shared" ca="1" si="371"/>
        <v>#N/A</v>
      </c>
      <c r="PL216" s="23">
        <f t="shared" ca="1" si="371"/>
        <v>1.0016016498805096</v>
      </c>
      <c r="PM216" s="23" t="e">
        <f t="shared" ca="1" si="324"/>
        <v>#N/A</v>
      </c>
      <c r="PN216" s="23" t="e">
        <f t="shared" ca="1" si="324"/>
        <v>#N/A</v>
      </c>
      <c r="PO216" s="23" t="e">
        <f t="shared" ca="1" si="324"/>
        <v>#N/A</v>
      </c>
      <c r="PP216" s="23" t="e">
        <f t="shared" ca="1" si="324"/>
        <v>#N/A</v>
      </c>
      <c r="PQ216" s="23" t="e">
        <f t="shared" ca="1" si="324"/>
        <v>#N/A</v>
      </c>
      <c r="PR216" s="23" t="e">
        <f t="shared" ca="1" si="324"/>
        <v>#N/A</v>
      </c>
      <c r="PS216" s="23" t="e">
        <f t="shared" ca="1" si="340"/>
        <v>#N/A</v>
      </c>
      <c r="PT216" s="23" t="e">
        <f t="shared" ca="1" si="340"/>
        <v>#N/A</v>
      </c>
      <c r="PU216" s="23">
        <f t="shared" ca="1" si="340"/>
        <v>1.0007509339943459</v>
      </c>
      <c r="PV216" s="23" t="e">
        <f t="shared" ca="1" si="340"/>
        <v>#N/A</v>
      </c>
      <c r="PW216" s="23" t="e">
        <f t="shared" ca="1" si="340"/>
        <v>#N/A</v>
      </c>
      <c r="PX216" s="23" t="e">
        <f t="shared" ca="1" si="340"/>
        <v>#N/A</v>
      </c>
      <c r="PY216" s="23" t="e">
        <f t="shared" ca="1" si="292"/>
        <v>#N/A</v>
      </c>
      <c r="PZ216" s="23" t="e">
        <f t="shared" ca="1" si="292"/>
        <v>#N/A</v>
      </c>
      <c r="QA216" s="23" t="e">
        <f t="shared" ca="1" si="292"/>
        <v>#N/A</v>
      </c>
      <c r="QB216" s="23" t="e">
        <f t="shared" ca="1" si="292"/>
        <v>#N/A</v>
      </c>
      <c r="QC216" s="23">
        <f t="shared" ca="1" si="292"/>
        <v>1.0088770182439528</v>
      </c>
      <c r="QD216" s="23" t="e">
        <f t="shared" ca="1" si="292"/>
        <v>#N/A</v>
      </c>
      <c r="QE216" s="23" t="e">
        <f t="shared" ca="1" si="292"/>
        <v>#N/A</v>
      </c>
      <c r="QF216" s="23" t="e">
        <f t="shared" ca="1" si="292"/>
        <v>#N/A</v>
      </c>
      <c r="QG216" s="23" t="e">
        <f t="shared" ca="1" si="327"/>
        <v>#N/A</v>
      </c>
      <c r="QH216" s="23" t="e">
        <f t="shared" ca="1" si="327"/>
        <v>#N/A</v>
      </c>
      <c r="QI216" s="23" t="e">
        <f t="shared" ca="1" si="327"/>
        <v>#N/A</v>
      </c>
      <c r="QJ216" s="26" t="e">
        <f t="shared" ca="1" si="344"/>
        <v>#N/A</v>
      </c>
    </row>
    <row r="217" spans="1:452" x14ac:dyDescent="0.35">
      <c r="A217" t="s">
        <v>1282</v>
      </c>
      <c r="B217" s="25">
        <v>38808</v>
      </c>
      <c r="C217" t="s">
        <v>838</v>
      </c>
      <c r="D217" s="2">
        <v>80.900000000000006</v>
      </c>
      <c r="E217" s="2">
        <v>79.400000000000006</v>
      </c>
      <c r="F217" s="2">
        <v>2</v>
      </c>
      <c r="G217" s="2">
        <v>83.2</v>
      </c>
      <c r="H217" s="2">
        <v>79.355574463340318</v>
      </c>
      <c r="I217" s="2">
        <v>83.164822477566887</v>
      </c>
      <c r="J217" s="2">
        <v>84.4</v>
      </c>
      <c r="K217" s="2">
        <v>74</v>
      </c>
      <c r="L217" s="2">
        <v>73.99543097192462</v>
      </c>
      <c r="M217" s="2">
        <v>79.3</v>
      </c>
      <c r="N217" s="2">
        <v>83.7</v>
      </c>
      <c r="O217" s="2">
        <v>71.400000000000006</v>
      </c>
      <c r="P217" s="2">
        <v>69.5</v>
      </c>
      <c r="Q217" s="2">
        <v>116.6</v>
      </c>
      <c r="R217" s="2">
        <v>77.099999999999994</v>
      </c>
      <c r="S217" s="2">
        <v>83.7</v>
      </c>
      <c r="T217" s="2">
        <v>55.7</v>
      </c>
      <c r="U217" s="2">
        <v>57.4</v>
      </c>
      <c r="V217" s="2">
        <v>77</v>
      </c>
      <c r="W217" s="2">
        <v>41.8</v>
      </c>
      <c r="X217" s="2">
        <v>98.3</v>
      </c>
      <c r="Y217" s="2" t="e">
        <v>#N/A</v>
      </c>
      <c r="Z217" s="2">
        <v>51.8</v>
      </c>
      <c r="AA217" s="2">
        <v>86.9</v>
      </c>
      <c r="AB217" s="2">
        <v>121.9</v>
      </c>
      <c r="AC217" s="2">
        <v>115.3</v>
      </c>
      <c r="AD217" s="2">
        <v>81.599999999999994</v>
      </c>
      <c r="AE217" s="2">
        <v>117</v>
      </c>
      <c r="AF217" s="2">
        <v>82.2</v>
      </c>
      <c r="AG217" s="22">
        <v>554</v>
      </c>
      <c r="AH217" s="22">
        <v>446</v>
      </c>
      <c r="AI217" s="22">
        <v>146</v>
      </c>
      <c r="AJ217" s="22">
        <v>35</v>
      </c>
      <c r="AK217" s="22">
        <v>32</v>
      </c>
      <c r="AL217" s="22">
        <v>7</v>
      </c>
      <c r="AM217" s="22">
        <v>23</v>
      </c>
      <c r="AN217" s="22">
        <v>18</v>
      </c>
      <c r="AO217" s="22">
        <v>56</v>
      </c>
      <c r="AP217" s="22">
        <v>32</v>
      </c>
      <c r="AQ217" s="22">
        <v>18</v>
      </c>
      <c r="AR217" s="2">
        <v>71.7</v>
      </c>
      <c r="AS217" s="2">
        <v>64.3</v>
      </c>
      <c r="AT217" s="2">
        <v>116.6</v>
      </c>
      <c r="AU217" s="2">
        <v>69</v>
      </c>
      <c r="AV217" s="2">
        <v>81.900000000000006</v>
      </c>
      <c r="AW217" s="2">
        <v>77.400000000000006</v>
      </c>
      <c r="AX217" s="2">
        <v>77.099999999999994</v>
      </c>
      <c r="AY217" s="2">
        <v>88.2</v>
      </c>
      <c r="AZ217" s="2">
        <v>97.2</v>
      </c>
      <c r="BA217" s="2">
        <v>41.8</v>
      </c>
      <c r="BB217" s="2">
        <v>76</v>
      </c>
      <c r="BC217" s="2">
        <v>85.5</v>
      </c>
      <c r="BD217" s="3">
        <v>0.77</v>
      </c>
      <c r="BE217" s="3">
        <v>0.87</v>
      </c>
      <c r="BF217" s="3">
        <v>-0.09</v>
      </c>
      <c r="BG217" s="3">
        <v>-0.39</v>
      </c>
      <c r="BH217" s="3">
        <v>0.88</v>
      </c>
      <c r="BI217" s="2">
        <v>196.5</v>
      </c>
      <c r="BJ217" s="2">
        <v>2.6</v>
      </c>
      <c r="BK217" s="2">
        <v>2.4</v>
      </c>
      <c r="BL217" s="2">
        <v>78</v>
      </c>
      <c r="BM217" s="2">
        <v>81.400000000000006</v>
      </c>
      <c r="BN217" s="10">
        <v>395</v>
      </c>
      <c r="BO217" s="3">
        <v>98.37</v>
      </c>
      <c r="BP217" s="22">
        <v>1.7685</v>
      </c>
      <c r="BQ217" s="3">
        <v>70.260000000000005</v>
      </c>
      <c r="BR217" s="23">
        <v>7.1610526315789471</v>
      </c>
      <c r="BS217" s="2">
        <v>76.2</v>
      </c>
      <c r="BT217" s="3">
        <v>65.83</v>
      </c>
      <c r="BU217" s="2">
        <v>1.5</v>
      </c>
      <c r="BV217" s="2">
        <v>2.2999999999999998</v>
      </c>
      <c r="BW217" s="2">
        <v>5.5</v>
      </c>
      <c r="BX217" s="2">
        <v>4</v>
      </c>
      <c r="BY217" s="23">
        <v>200.7</v>
      </c>
      <c r="BZ217" s="2">
        <v>95.3</v>
      </c>
      <c r="CA217" s="2">
        <v>82.6</v>
      </c>
      <c r="CB217" s="3">
        <v>89.27</v>
      </c>
      <c r="CC217" s="2">
        <v>86.1</v>
      </c>
      <c r="CD217" s="2">
        <v>109.1</v>
      </c>
      <c r="CE217" s="2">
        <v>95.343088134843143</v>
      </c>
      <c r="CF217" s="3">
        <v>89.075899623600648</v>
      </c>
      <c r="CG217" s="2">
        <v>86.058958685566594</v>
      </c>
      <c r="CH217" s="23">
        <v>204.74616949842368</v>
      </c>
      <c r="CI217" s="3">
        <v>88.494155475699088</v>
      </c>
      <c r="CM217" s="2">
        <f t="shared" si="329"/>
        <v>39.72858354537744</v>
      </c>
      <c r="CN217" s="2">
        <f t="shared" si="329"/>
        <v>4.0492239929765041</v>
      </c>
      <c r="CO217" s="2">
        <f t="shared" si="330"/>
        <v>114.39136270287457</v>
      </c>
      <c r="CR217" s="2">
        <f t="shared" si="333"/>
        <v>0.62189054726368154</v>
      </c>
      <c r="CS217" s="2">
        <f t="shared" si="333"/>
        <v>0.6337135614702154</v>
      </c>
      <c r="CT217" s="2">
        <f t="shared" si="334"/>
        <v>0.36188178528347059</v>
      </c>
      <c r="CU217" s="2">
        <f t="shared" si="334"/>
        <v>0.42164838184839792</v>
      </c>
      <c r="CV217" s="2">
        <f t="shared" si="334"/>
        <v>0.13267838501996959</v>
      </c>
      <c r="CW217" s="2">
        <f t="shared" si="335"/>
        <v>-0.27932960893853165</v>
      </c>
      <c r="CX217" s="2">
        <f t="shared" si="336"/>
        <v>0.95497953615280073</v>
      </c>
      <c r="CY217" s="2">
        <f t="shared" si="376"/>
        <v>3.8461538461538569</v>
      </c>
      <c r="CZ217" s="2">
        <f t="shared" si="341"/>
        <v>4.8964218455743902</v>
      </c>
      <c r="DA217" s="2">
        <f t="shared" si="342"/>
        <v>-0.1638001638001545</v>
      </c>
      <c r="DB217" s="2">
        <f t="shared" si="343"/>
        <v>0.65359477124183007</v>
      </c>
      <c r="DC217" s="2"/>
      <c r="DF217" s="2">
        <f t="shared" si="337"/>
        <v>5.1787851931503592</v>
      </c>
      <c r="DG217" s="2">
        <f t="shared" si="337"/>
        <v>1.6038105029451577</v>
      </c>
      <c r="DH217" s="2">
        <f t="shared" si="338"/>
        <v>6.7558235386258714</v>
      </c>
      <c r="DI217" s="2">
        <f t="shared" si="360"/>
        <v>1.0503192225231217</v>
      </c>
      <c r="DJ217" s="2">
        <f t="shared" si="360"/>
        <v>0</v>
      </c>
      <c r="DM217" s="2">
        <f t="shared" si="377"/>
        <v>2.2756005056890158</v>
      </c>
      <c r="DN217" s="2">
        <f t="shared" si="377"/>
        <v>2.0565552699228902</v>
      </c>
      <c r="DO217" s="2">
        <f t="shared" si="345"/>
        <v>1.3398294762484879</v>
      </c>
      <c r="DP217" s="2">
        <f t="shared" si="378"/>
        <v>0.59594755661501786</v>
      </c>
      <c r="DQ217" s="2"/>
      <c r="DR217" s="2">
        <f t="shared" si="379"/>
        <v>3.9325842696629172</v>
      </c>
      <c r="DS217" s="2">
        <f t="shared" si="380"/>
        <v>3.6191678621568015</v>
      </c>
      <c r="DT217" s="2" t="e">
        <v>#N/A</v>
      </c>
      <c r="DU217" s="2" t="e">
        <v>#N/A</v>
      </c>
      <c r="DV217" s="2">
        <f t="shared" si="346"/>
        <v>0</v>
      </c>
      <c r="DW217" s="2">
        <f t="shared" si="381"/>
        <v>-4.4262295081967213</v>
      </c>
      <c r="DX217" s="2">
        <f t="shared" si="382"/>
        <v>20.302375809935214</v>
      </c>
      <c r="DY217" s="2">
        <f t="shared" si="383"/>
        <v>4.471544715447151</v>
      </c>
      <c r="DZ217" s="2">
        <f t="shared" si="384"/>
        <v>8.842652795838756</v>
      </c>
      <c r="EA217" s="2">
        <f t="shared" si="319"/>
        <v>13.214990138067062</v>
      </c>
      <c r="EB217" s="2">
        <f t="shared" si="319"/>
        <v>-1.6602809706257937</v>
      </c>
      <c r="EC217" s="2">
        <f t="shared" si="319"/>
        <v>4.7619047619047672</v>
      </c>
      <c r="ED217" s="2">
        <f t="shared" si="319"/>
        <v>-1.0070493454179208</v>
      </c>
      <c r="EE217" s="2" t="e">
        <f t="shared" si="319"/>
        <v>#N/A</v>
      </c>
      <c r="EF217" s="2">
        <f t="shared" si="293"/>
        <v>1.3698630136986134</v>
      </c>
      <c r="EG217" s="2">
        <f t="shared" si="293"/>
        <v>0.81206496519721227</v>
      </c>
      <c r="EH217" s="2">
        <f t="shared" si="293"/>
        <v>-4.3921568627450895</v>
      </c>
      <c r="EI217" s="2">
        <f t="shared" si="361"/>
        <v>0.42016806722688926</v>
      </c>
      <c r="EJ217" s="2">
        <f t="shared" si="361"/>
        <v>2.3885350318471277</v>
      </c>
      <c r="EK217" s="2">
        <f t="shared" si="361"/>
        <v>-4.4262295081967213</v>
      </c>
      <c r="EL217" s="2">
        <f t="shared" si="361"/>
        <v>7.6443057722308971</v>
      </c>
      <c r="EM217" s="2">
        <f t="shared" si="361"/>
        <v>-0.72727272727272085</v>
      </c>
      <c r="EN217" s="2">
        <f t="shared" si="361"/>
        <v>2.788844621513964</v>
      </c>
      <c r="EO217" s="2">
        <f t="shared" si="361"/>
        <v>4.471544715447151</v>
      </c>
      <c r="EP217" s="2">
        <f t="shared" si="361"/>
        <v>0.34129692832765013</v>
      </c>
      <c r="EQ217" s="2">
        <f t="shared" si="361"/>
        <v>-1.6194331983805599</v>
      </c>
      <c r="ER217" s="2">
        <f t="shared" si="347"/>
        <v>4.7619047619047672</v>
      </c>
      <c r="ES217" s="2">
        <f t="shared" si="347"/>
        <v>2.9810298102981081</v>
      </c>
      <c r="ET217" s="2">
        <f t="shared" si="347"/>
        <v>4.014598540145986</v>
      </c>
      <c r="EU217" s="2">
        <f t="shared" si="331"/>
        <v>2.6</v>
      </c>
      <c r="EV217" s="2">
        <f t="shared" si="331"/>
        <v>2.4</v>
      </c>
      <c r="EW217" s="2">
        <f t="shared" si="385"/>
        <v>7.4380165289256173</v>
      </c>
      <c r="EX217" s="2">
        <f t="shared" si="385"/>
        <v>3.4307496823379857</v>
      </c>
      <c r="EY217" s="2">
        <f t="shared" si="386"/>
        <v>45.18092463404939</v>
      </c>
      <c r="EZ217" s="2">
        <f t="shared" si="386"/>
        <v>6.5872686132172564</v>
      </c>
      <c r="FA217" s="2">
        <f t="shared" si="387"/>
        <v>37.297297297297291</v>
      </c>
      <c r="FB217" s="2">
        <f t="shared" si="281"/>
        <v>3.6138358286009309</v>
      </c>
      <c r="FC217" s="2">
        <f t="shared" si="281"/>
        <v>-0.10482180293501786</v>
      </c>
      <c r="FD217" s="2">
        <f t="shared" si="281"/>
        <v>1.9753086419753041</v>
      </c>
      <c r="FE217" s="2">
        <f t="shared" si="280"/>
        <v>1.7090121909536293</v>
      </c>
      <c r="FF217" s="2">
        <f t="shared" si="280"/>
        <v>2.1352313167259718</v>
      </c>
      <c r="FG217" s="2">
        <f t="shared" si="280"/>
        <v>2.5375939849624052</v>
      </c>
      <c r="FH217" s="2">
        <v>3.6</v>
      </c>
      <c r="FI217" s="2">
        <v>4.0999999999999996</v>
      </c>
      <c r="FL217" s="2">
        <f t="shared" si="362"/>
        <v>0.46915317154623271</v>
      </c>
      <c r="FM217" s="2">
        <f t="shared" si="362"/>
        <v>0.3270028289057425</v>
      </c>
      <c r="FN217" s="2">
        <f t="shared" si="363"/>
        <v>0.95550522994571896</v>
      </c>
      <c r="FQ217" s="2">
        <f t="shared" si="364"/>
        <v>1.8898603216602528</v>
      </c>
      <c r="FR217" s="2">
        <f t="shared" si="364"/>
        <v>1.31444116474011</v>
      </c>
      <c r="FS217" s="2">
        <f t="shared" si="365"/>
        <v>3.8771501147826459</v>
      </c>
      <c r="FT217" s="2">
        <f t="shared" si="366"/>
        <v>2.6662177662572395</v>
      </c>
      <c r="FU217" s="2">
        <f t="shared" si="366"/>
        <v>1.0703569797167578</v>
      </c>
      <c r="FX217" s="2">
        <f t="shared" si="372"/>
        <v>1.7922956377795618</v>
      </c>
      <c r="FY217" s="2">
        <f t="shared" si="372"/>
        <v>1.0774192394761073</v>
      </c>
      <c r="FZ217" s="2">
        <f t="shared" si="373"/>
        <v>3.1750505531417339</v>
      </c>
      <c r="GA217" s="2">
        <f t="shared" si="374"/>
        <v>2.479475648161733</v>
      </c>
      <c r="GB217" s="2">
        <f t="shared" si="374"/>
        <v>1.3130380689684085</v>
      </c>
      <c r="GE217" s="2"/>
      <c r="GF217" s="2"/>
      <c r="GG217" s="2">
        <f t="shared" si="391"/>
        <v>38.453591276948494</v>
      </c>
      <c r="GH217" s="2">
        <f t="shared" si="391"/>
        <v>15.388601416730596</v>
      </c>
      <c r="GI217" s="2">
        <f t="shared" si="392"/>
        <v>38.87884267631101</v>
      </c>
      <c r="GJ217" s="2">
        <f t="shared" si="393"/>
        <v>3.7664783427495241</v>
      </c>
      <c r="GK217" s="2">
        <v>3.9</v>
      </c>
      <c r="GN217" s="2">
        <f t="shared" si="320"/>
        <v>0.19999999999999996</v>
      </c>
      <c r="GQ217" s="2">
        <f t="shared" si="294"/>
        <v>0</v>
      </c>
      <c r="GT217" s="27">
        <f t="shared" ca="1" si="305"/>
        <v>100.28860028860029</v>
      </c>
      <c r="GU217" s="27">
        <f t="shared" ca="1" si="306"/>
        <v>106.35324015247775</v>
      </c>
      <c r="GV217" s="27">
        <f t="shared" ca="1" si="306"/>
        <v>109.64566929133859</v>
      </c>
      <c r="GW217" s="27">
        <f t="shared" ca="1" si="307"/>
        <v>100</v>
      </c>
      <c r="GX217" s="27">
        <f t="shared" ca="1" si="307"/>
        <v>101.50891632373114</v>
      </c>
      <c r="GY217" s="27">
        <f t="shared" ca="1" si="308"/>
        <v>100.63371356147022</v>
      </c>
      <c r="GZ217" s="27">
        <f t="shared" ca="1" si="309"/>
        <v>95.190713101160867</v>
      </c>
      <c r="HA217" s="27">
        <f t="shared" ca="1" si="310"/>
        <v>98.462852263023066</v>
      </c>
      <c r="HB217" s="27">
        <f t="shared" ca="1" si="310"/>
        <v>101.6189290161893</v>
      </c>
      <c r="HC217" s="27">
        <f t="shared" ca="1" si="310"/>
        <v>96.138044371405101</v>
      </c>
      <c r="HD217" s="27">
        <f t="shared" ca="1" si="303"/>
        <v>93.197278911564624</v>
      </c>
      <c r="HE217" s="27">
        <f t="shared" ca="1" si="311"/>
        <v>100.57755775577557</v>
      </c>
      <c r="HG217" s="27">
        <f t="shared" ca="1" si="312"/>
        <v>100.7267441860465</v>
      </c>
      <c r="HH217" s="27">
        <f t="shared" ca="1" si="313"/>
        <v>102.34070221066321</v>
      </c>
      <c r="HI217" s="27">
        <f t="shared" ca="1" si="313"/>
        <v>109.71922246220302</v>
      </c>
      <c r="HJ217" s="27">
        <f t="shared" ca="1" si="314"/>
        <v>100.59594755661503</v>
      </c>
      <c r="HK217" s="27">
        <f t="shared" ca="1" si="314"/>
        <v>102.38764044943819</v>
      </c>
      <c r="HL217" s="27">
        <f t="shared" ca="1" si="315"/>
        <v>101.413881748072</v>
      </c>
      <c r="HM217" s="27">
        <f t="shared" ca="1" si="316"/>
        <v>118.93491124260353</v>
      </c>
      <c r="HN217" s="27">
        <f t="shared" ca="1" si="317"/>
        <v>97.827903091060975</v>
      </c>
      <c r="HO217" s="27">
        <f t="shared" ca="1" si="317"/>
        <v>103.34620334620335</v>
      </c>
      <c r="HP217" s="27">
        <f t="shared" ca="1" si="317"/>
        <v>99.509403107113656</v>
      </c>
      <c r="HQ217" s="27">
        <f t="shared" ca="1" si="304"/>
        <v>107.82396088019561</v>
      </c>
      <c r="HR217" s="27">
        <f t="shared" ca="1" si="318"/>
        <v>95.058823529411768</v>
      </c>
      <c r="HT217" s="27">
        <f t="shared" ca="1" si="348"/>
        <v>152.99755027975201</v>
      </c>
      <c r="HU217" s="27">
        <f t="shared" ca="1" si="348"/>
        <v>27.989497774155122</v>
      </c>
      <c r="HV217" s="27">
        <f t="shared" ca="1" si="348"/>
        <v>28.917818483636324</v>
      </c>
      <c r="HW217" s="27">
        <f t="shared" ca="1" si="349"/>
        <v>531.97609651871176</v>
      </c>
      <c r="HX217" s="27">
        <f t="shared" ca="1" si="349"/>
        <v>467.52411077022094</v>
      </c>
      <c r="HY217" s="27">
        <f t="shared" ca="1" si="367"/>
        <v>1000</v>
      </c>
      <c r="HZ217" s="27">
        <f t="shared" ca="1" si="350"/>
        <v>5.8907248606758875</v>
      </c>
      <c r="IA217" s="27">
        <f t="shared" ca="1" si="350"/>
        <v>19.490110611370799</v>
      </c>
      <c r="IB217" s="27">
        <f t="shared" ca="1" si="350"/>
        <v>18.259963969799404</v>
      </c>
      <c r="IC217" s="27">
        <f t="shared" ca="1" si="350"/>
        <v>51.815814228832316</v>
      </c>
      <c r="ID217" s="27">
        <f t="shared" ca="1" si="350"/>
        <v>23.411805076898951</v>
      </c>
      <c r="IE217" s="27">
        <f t="shared" ca="1" si="350"/>
        <v>17.195821699610093</v>
      </c>
      <c r="IG217" s="28">
        <f t="shared" ca="1" si="351"/>
        <v>0.15392147043439877</v>
      </c>
      <c r="IH217" s="28">
        <f t="shared" ca="1" si="351"/>
        <v>0.29102244025448648</v>
      </c>
      <c r="II217" s="28">
        <f t="shared" ca="1" si="351"/>
        <v>0.59408423572977076</v>
      </c>
      <c r="IJ217" s="28">
        <f t="shared" ca="1" si="352"/>
        <v>0.31702985489792779</v>
      </c>
      <c r="IK217" s="24">
        <f t="shared" ca="1" si="368"/>
        <v>-0.72199829152072825</v>
      </c>
      <c r="IL217" s="28">
        <f t="shared" ca="1" si="353"/>
        <v>1.7987712527994235</v>
      </c>
      <c r="IM217" s="28">
        <f t="shared" ca="1" si="369"/>
        <v>2.0565552699229017</v>
      </c>
      <c r="IN217" s="3">
        <f t="shared" ca="1" si="370"/>
        <v>2.1158011076973513</v>
      </c>
      <c r="IO217" s="2">
        <f t="shared" si="388"/>
        <v>2</v>
      </c>
      <c r="IQ217" s="2">
        <f t="shared" ca="1" si="354"/>
        <v>1.0390281464186559</v>
      </c>
      <c r="IS217" s="3">
        <f t="shared" ca="1" si="355"/>
        <v>2.5960950287207685E-2</v>
      </c>
      <c r="IT217" s="3">
        <f t="shared" ca="1" si="356"/>
        <v>0.14562866588589574</v>
      </c>
      <c r="IU217" s="3">
        <f t="shared" si="357"/>
        <v>0.19999999999999996</v>
      </c>
      <c r="IV217" s="3">
        <f t="shared" ca="1" si="358"/>
        <v>2.8410383826896535E-2</v>
      </c>
      <c r="IX217" s="28">
        <f ca="1">$HL217/100*(GZ217-100)*AL217/1000+(HM217-100)*HZ217/$HY217</f>
        <v>7.7399360691896346E-2</v>
      </c>
      <c r="IY217" s="28">
        <f ca="1">$HL217/100*(HA217-100)*AM217/1000+(HN217-100)*IA217/$HY217</f>
        <v>-7.8188676344070118E-2</v>
      </c>
      <c r="IZ217" s="28">
        <f ca="1">$HL217/100*(HB217-100)*AN217/1000+(HO217-100)*IB217/$HY217</f>
        <v>9.0654290182437369E-2</v>
      </c>
      <c r="JA217" s="28">
        <f ca="1">$HL217/100*(HC217-100)*AO217/1000+(HP217-100)*IC217/$HY217</f>
        <v>-0.24474798786643068</v>
      </c>
      <c r="JB217" s="28">
        <f ca="1">$HL217/100*(HD217-100)*AP217/1000+(HQ217-100)*ID217/$HY217</f>
        <v>-3.759186559244182E-2</v>
      </c>
      <c r="JC217" s="28">
        <f ca="1">$HL217/100*(HE217-100)*AQ217/1000+(HR217-100)*IE217/$HY217</f>
        <v>-7.4424562264100907E-2</v>
      </c>
      <c r="JE217" s="3">
        <f t="shared" ca="1" si="328"/>
        <v>0.14446301674644818</v>
      </c>
      <c r="JF217" s="3">
        <f t="shared" ca="1" si="328"/>
        <v>-5.6956020000228091E-2</v>
      </c>
      <c r="JG217" s="3">
        <f t="shared" ca="1" si="328"/>
        <v>-2.6301643734411947E-2</v>
      </c>
      <c r="JH217" s="3">
        <f t="shared" ca="1" si="326"/>
        <v>1.3275529083626419E-2</v>
      </c>
      <c r="JI217" s="3">
        <f t="shared" ca="1" si="326"/>
        <v>-3.8835279473083337E-2</v>
      </c>
      <c r="JJ217" s="3">
        <f t="shared" ca="1" si="326"/>
        <v>4.033704275626035E-3</v>
      </c>
      <c r="JK217" s="3">
        <f>IO217-IO216</f>
        <v>0.19999999999999996</v>
      </c>
      <c r="JL217" s="3">
        <f t="shared" ca="1" si="359"/>
        <v>8.1838626987963722E-2</v>
      </c>
      <c r="JN217" s="10">
        <f>COUNTIF(EI217:ET217,"&gt;2")</f>
        <v>7</v>
      </c>
      <c r="JP217" s="2">
        <f>AVERAGE(CS217,CS205,CS193,CS181,CS169,CS157,CS145,CS133,CS121,CS109)</f>
        <v>0.44630456980795835</v>
      </c>
      <c r="JQ217" s="2">
        <f>CS217-JP217</f>
        <v>0.18740899166225705</v>
      </c>
      <c r="JR217" s="2">
        <f>AVERAGE(CT217,CT205,CT193,CT181,CT169,CT157,CT145,CT133,CT121,CT109)</f>
        <v>0.38148358770557672</v>
      </c>
      <c r="JS217" s="2">
        <f>CT217-JR217</f>
        <v>-1.9601802422106129E-2</v>
      </c>
      <c r="KH217" s="2">
        <f>(DN217*$DN$4)+(FB217*$FB$3)+(FC217*$FC$3)+(FD217*$FD$3)+(FE217*$FE$3)+(FF217*$FF$3)+(FG217*$FG$3)</f>
        <v>2.6123022456110681</v>
      </c>
      <c r="KI217" s="2">
        <f>F217-KH217</f>
        <v>-0.61230224561106805</v>
      </c>
      <c r="KJ217" s="2">
        <f>MAX(DN217,FB217:FG217)</f>
        <v>3.6138358286009309</v>
      </c>
      <c r="KK217" s="2">
        <f>MIN(DN217,FB217:FG217)</f>
        <v>-0.10482180293501786</v>
      </c>
      <c r="KL217" s="2">
        <f t="shared" si="389"/>
        <v>3.7186576315359487</v>
      </c>
      <c r="KO217" s="2">
        <f>BO217</f>
        <v>98.37</v>
      </c>
      <c r="KP217" s="2">
        <f>100*((BO211/BO199)-1)</f>
        <v>-0.17030655179322007</v>
      </c>
      <c r="KQ217" s="2">
        <f t="shared" si="263"/>
        <v>-0.17030655179322007</v>
      </c>
      <c r="KR217" s="2">
        <f>100*((BO205/BO193)-1)</f>
        <v>-4.8990789731528928E-2</v>
      </c>
      <c r="KS217" s="2">
        <f t="shared" si="274"/>
        <v>-4.8990789731528928E-2</v>
      </c>
      <c r="KT217" s="3">
        <f>BP217</f>
        <v>1.7685</v>
      </c>
      <c r="KU217" s="3">
        <f>BQ217</f>
        <v>70.260000000000005</v>
      </c>
      <c r="KV217" s="3">
        <f t="shared" si="339"/>
        <v>39.72858354537744</v>
      </c>
      <c r="KW217" s="2">
        <f t="shared" si="332"/>
        <v>98.597379998456347</v>
      </c>
      <c r="KX217" s="2">
        <f t="shared" si="332"/>
        <v>72.678283610962794</v>
      </c>
      <c r="LA217">
        <v>2</v>
      </c>
      <c r="LB217">
        <v>0</v>
      </c>
      <c r="LE217" s="2" t="e">
        <v>#N/A</v>
      </c>
      <c r="LF217" s="2" t="e">
        <v>#N/A</v>
      </c>
      <c r="LG217" s="2" t="e">
        <v>#N/A</v>
      </c>
      <c r="LH217" s="2" t="e">
        <v>#N/A</v>
      </c>
      <c r="LI217" s="2" t="e">
        <v>#N/A</v>
      </c>
      <c r="LJ217" s="2" t="e">
        <v>#N/A</v>
      </c>
      <c r="LK217" s="2">
        <v>93.001516383734966</v>
      </c>
      <c r="LL217" s="2" t="e">
        <v>#N/A</v>
      </c>
      <c r="LM217" s="2" t="e">
        <v>#N/A</v>
      </c>
      <c r="LN217" s="2">
        <v>85.889333932120053</v>
      </c>
      <c r="LO217" s="2">
        <v>63.272303121760288</v>
      </c>
      <c r="LP217" s="2">
        <v>73.624799143882527</v>
      </c>
      <c r="LQ217" s="2" t="e">
        <v>#N/A</v>
      </c>
      <c r="LR217" s="2" t="e">
        <v>#N/A</v>
      </c>
      <c r="LS217" s="2" t="e">
        <v>#N/A</v>
      </c>
      <c r="LT217" s="2" t="e">
        <v>#N/A</v>
      </c>
      <c r="LU217" s="2" t="e">
        <v>#N/A</v>
      </c>
      <c r="LV217" s="2" t="e">
        <v>#N/A</v>
      </c>
      <c r="LW217" s="2" t="e">
        <v>#N/A</v>
      </c>
      <c r="LX217" s="2" t="e">
        <v>#N/A</v>
      </c>
      <c r="LY217" s="2">
        <v>84.136866762855604</v>
      </c>
      <c r="LZ217" s="2" t="e">
        <v>#N/A</v>
      </c>
      <c r="MA217" s="2" t="e">
        <v>#N/A</v>
      </c>
      <c r="MB217" s="2" t="e">
        <v>#N/A</v>
      </c>
      <c r="MC217" s="2" t="e">
        <v>#N/A</v>
      </c>
      <c r="MD217" s="2" t="e">
        <v>#N/A</v>
      </c>
      <c r="ME217" s="2" t="e">
        <v>#N/A</v>
      </c>
      <c r="MF217" s="2" t="e">
        <v>#N/A</v>
      </c>
      <c r="MG217" s="2" t="e">
        <v>#N/A</v>
      </c>
      <c r="MH217" s="2">
        <v>79.591000638141992</v>
      </c>
      <c r="MI217" s="2" t="e">
        <v>#N/A</v>
      </c>
      <c r="MJ217" s="2" t="e">
        <v>#N/A</v>
      </c>
      <c r="MK217" s="2" t="e">
        <v>#N/A</v>
      </c>
      <c r="ML217" s="2" t="e">
        <v>#N/A</v>
      </c>
      <c r="MM217" s="2" t="e">
        <v>#N/A</v>
      </c>
      <c r="MN217" s="2" t="e">
        <v>#N/A</v>
      </c>
      <c r="MO217" s="2" t="e">
        <v>#N/A</v>
      </c>
      <c r="MP217" s="2">
        <v>56.259104196321104</v>
      </c>
      <c r="MQ217" s="2" t="e">
        <v>#N/A</v>
      </c>
      <c r="MR217" s="2" t="e">
        <v>#N/A</v>
      </c>
      <c r="MS217" s="10" t="e">
        <v>#N/A</v>
      </c>
      <c r="MT217" s="2" t="e">
        <v>#N/A</v>
      </c>
      <c r="MU217" s="2" t="e">
        <v>#N/A</v>
      </c>
      <c r="MV217" s="2" t="e">
        <v>#N/A</v>
      </c>
      <c r="MX217" s="22" t="e">
        <v>#N/A</v>
      </c>
      <c r="MY217" s="22" t="e">
        <v>#N/A</v>
      </c>
      <c r="MZ217" s="22" t="e">
        <v>#N/A</v>
      </c>
      <c r="NA217" s="22" t="e">
        <v>#N/A</v>
      </c>
      <c r="NB217" s="22" t="e">
        <v>#N/A</v>
      </c>
      <c r="NC217" s="22" t="e">
        <v>#N/A</v>
      </c>
      <c r="ND217" s="22">
        <v>1</v>
      </c>
      <c r="NE217" s="22" t="e">
        <v>#N/A</v>
      </c>
      <c r="NF217" s="22" t="e">
        <v>#N/A</v>
      </c>
      <c r="NG217" s="22">
        <v>2</v>
      </c>
      <c r="NH217" s="23">
        <v>9</v>
      </c>
      <c r="NI217" s="22">
        <v>24</v>
      </c>
      <c r="NJ217" s="22" t="e">
        <v>#N/A</v>
      </c>
      <c r="NK217" s="22" t="e">
        <v>#N/A</v>
      </c>
      <c r="NL217" s="23" t="e">
        <v>#N/A</v>
      </c>
      <c r="NM217" s="3" t="e">
        <v>#N/A</v>
      </c>
      <c r="NN217" s="22" t="e">
        <v>#N/A</v>
      </c>
      <c r="NO217" s="22" t="e">
        <v>#N/A</v>
      </c>
      <c r="NP217" s="22" t="e">
        <v>#N/A</v>
      </c>
      <c r="NQ217" s="22" t="e">
        <v>#N/A</v>
      </c>
      <c r="NR217" s="23">
        <v>1</v>
      </c>
      <c r="NS217" s="22" t="e">
        <v>#N/A</v>
      </c>
      <c r="NT217" s="22" t="e">
        <v>#N/A</v>
      </c>
      <c r="NU217" s="23" t="e">
        <v>#N/A</v>
      </c>
      <c r="NV217" s="3" t="e">
        <v>#N/A</v>
      </c>
      <c r="NW217" s="22" t="e">
        <v>#N/A</v>
      </c>
      <c r="NX217" s="22" t="e">
        <v>#N/A</v>
      </c>
      <c r="NY217" s="22" t="e">
        <v>#N/A</v>
      </c>
      <c r="NZ217" s="22" t="e">
        <v>#N/A</v>
      </c>
      <c r="OA217" s="23">
        <v>13</v>
      </c>
      <c r="OB217" s="22" t="e">
        <v>#N/A</v>
      </c>
      <c r="OC217" s="22" t="e">
        <v>#N/A</v>
      </c>
      <c r="OD217" s="22" t="e">
        <v>#N/A</v>
      </c>
      <c r="OE217" s="22" t="e">
        <v>#N/A</v>
      </c>
      <c r="OF217" s="22" t="e">
        <v>#N/A</v>
      </c>
      <c r="OG217" s="22" t="e">
        <v>#N/A</v>
      </c>
      <c r="OH217" s="23" t="e">
        <v>#N/A</v>
      </c>
      <c r="OI217" s="22">
        <v>2</v>
      </c>
      <c r="OJ217" s="22" t="e">
        <v>#N/A</v>
      </c>
      <c r="OK217" s="22" t="e">
        <v>#N/A</v>
      </c>
      <c r="OL217" s="22" t="e">
        <v>#N/A</v>
      </c>
      <c r="OM217" s="23" t="e">
        <v>#N/A</v>
      </c>
      <c r="ON217" s="22" t="e">
        <v>#N/A</v>
      </c>
      <c r="OO217" s="22" t="e">
        <v>#N/A</v>
      </c>
      <c r="OQ217">
        <f t="shared" si="390"/>
        <v>-3</v>
      </c>
      <c r="OR217" s="23" t="e">
        <f t="shared" ca="1" si="321"/>
        <v>#N/A</v>
      </c>
      <c r="OS217" s="23" t="e">
        <f t="shared" ca="1" si="321"/>
        <v>#N/A</v>
      </c>
      <c r="OT217" s="23" t="e">
        <f t="shared" ca="1" si="321"/>
        <v>#N/A</v>
      </c>
      <c r="OU217" s="23" t="e">
        <f t="shared" ca="1" si="321"/>
        <v>#N/A</v>
      </c>
      <c r="OV217" s="23" t="e">
        <f t="shared" ca="1" si="321"/>
        <v>#N/A</v>
      </c>
      <c r="OW217" s="23" t="e">
        <f t="shared" ca="1" si="321"/>
        <v>#N/A</v>
      </c>
      <c r="OX217" s="23">
        <f t="shared" ca="1" si="321"/>
        <v>1.0031836127025622</v>
      </c>
      <c r="OY217" s="23" t="e">
        <f t="shared" ca="1" si="321"/>
        <v>#N/A</v>
      </c>
      <c r="OZ217" s="23" t="e">
        <f t="shared" ca="1" si="321"/>
        <v>#N/A</v>
      </c>
      <c r="PA217" s="23">
        <f t="shared" ca="1" si="321"/>
        <v>1.0115023981826456</v>
      </c>
      <c r="PB217" s="23">
        <f t="shared" ca="1" si="321"/>
        <v>1.028215362331085</v>
      </c>
      <c r="PC217" s="23">
        <f t="shared" ca="1" si="321"/>
        <v>1.0114826901007641</v>
      </c>
      <c r="PD217" s="23" t="e">
        <f t="shared" ca="1" si="321"/>
        <v>#N/A</v>
      </c>
      <c r="PE217" s="23" t="e">
        <f t="shared" ca="1" si="321"/>
        <v>#N/A</v>
      </c>
      <c r="PF217" s="23" t="e">
        <f t="shared" ca="1" si="321"/>
        <v>#N/A</v>
      </c>
      <c r="PG217" s="23" t="e">
        <f t="shared" ca="1" si="321"/>
        <v>#N/A</v>
      </c>
      <c r="PH217" s="23" t="e">
        <f t="shared" ca="1" si="375"/>
        <v>#N/A</v>
      </c>
      <c r="PI217" s="23" t="e">
        <f t="shared" ca="1" si="375"/>
        <v>#N/A</v>
      </c>
      <c r="PJ217" s="23" t="e">
        <f t="shared" ca="1" si="371"/>
        <v>#N/A</v>
      </c>
      <c r="PK217" s="23" t="e">
        <f t="shared" ca="1" si="371"/>
        <v>#N/A</v>
      </c>
      <c r="PL217" s="23">
        <f t="shared" ca="1" si="371"/>
        <v>1.0038366727183272</v>
      </c>
      <c r="PM217" s="23" t="e">
        <f t="shared" ca="1" si="324"/>
        <v>#N/A</v>
      </c>
      <c r="PN217" s="23" t="e">
        <f t="shared" ca="1" si="324"/>
        <v>#N/A</v>
      </c>
      <c r="PO217" s="23" t="e">
        <f t="shared" ca="1" si="324"/>
        <v>#N/A</v>
      </c>
      <c r="PP217" s="23" t="e">
        <f t="shared" ca="1" si="324"/>
        <v>#N/A</v>
      </c>
      <c r="PQ217" s="23" t="e">
        <f t="shared" ca="1" si="324"/>
        <v>#N/A</v>
      </c>
      <c r="PR217" s="23" t="e">
        <f t="shared" ca="1" si="324"/>
        <v>#N/A</v>
      </c>
      <c r="PS217" s="23" t="e">
        <f t="shared" ca="1" si="340"/>
        <v>#N/A</v>
      </c>
      <c r="PT217" s="23" t="e">
        <f t="shared" ca="1" si="340"/>
        <v>#N/A</v>
      </c>
      <c r="PU217" s="23">
        <f t="shared" ca="1" si="340"/>
        <v>1.0017327383298005</v>
      </c>
      <c r="PV217" s="23" t="e">
        <f t="shared" ca="1" si="340"/>
        <v>#N/A</v>
      </c>
      <c r="PW217" s="23" t="e">
        <f t="shared" ca="1" si="340"/>
        <v>#N/A</v>
      </c>
      <c r="PX217" s="23" t="e">
        <f t="shared" ca="1" si="340"/>
        <v>#N/A</v>
      </c>
      <c r="PY217" s="23" t="e">
        <f t="shared" ca="1" si="292"/>
        <v>#N/A</v>
      </c>
      <c r="PZ217" s="23" t="e">
        <f t="shared" ca="1" si="292"/>
        <v>#N/A</v>
      </c>
      <c r="QA217" s="23" t="e">
        <f t="shared" ca="1" si="292"/>
        <v>#N/A</v>
      </c>
      <c r="QB217" s="23" t="e">
        <f t="shared" ca="1" si="292"/>
        <v>#N/A</v>
      </c>
      <c r="QC217" s="23">
        <f t="shared" ca="1" si="292"/>
        <v>1.030678256561067</v>
      </c>
      <c r="QD217" s="23" t="e">
        <f t="shared" ca="1" si="292"/>
        <v>#N/A</v>
      </c>
      <c r="QE217" s="23" t="e">
        <f t="shared" ca="1" si="292"/>
        <v>#N/A</v>
      </c>
      <c r="QF217" s="23" t="e">
        <f t="shared" ca="1" si="292"/>
        <v>#N/A</v>
      </c>
      <c r="QG217" s="23" t="e">
        <f t="shared" ca="1" si="327"/>
        <v>#N/A</v>
      </c>
      <c r="QH217" s="23" t="e">
        <f t="shared" ca="1" si="327"/>
        <v>#N/A</v>
      </c>
      <c r="QI217" s="23" t="e">
        <f t="shared" ca="1" si="327"/>
        <v>#N/A</v>
      </c>
      <c r="QJ217" s="26" t="e">
        <f t="shared" ca="1" si="344"/>
        <v>#N/A</v>
      </c>
    </row>
    <row r="218" spans="1:452" x14ac:dyDescent="0.35">
      <c r="A218" t="s">
        <v>1283</v>
      </c>
      <c r="B218" s="21">
        <v>38838</v>
      </c>
      <c r="C218" t="s">
        <v>839</v>
      </c>
      <c r="D218" s="2">
        <v>81.3</v>
      </c>
      <c r="E218" s="2">
        <v>79.900000000000006</v>
      </c>
      <c r="F218" s="2">
        <v>2.2000000000000002</v>
      </c>
      <c r="G218" s="2">
        <v>83.3</v>
      </c>
      <c r="H218" s="2">
        <v>79.679920837600193</v>
      </c>
      <c r="I218" s="2">
        <v>83.149383024796222</v>
      </c>
      <c r="J218" s="2">
        <v>85.2</v>
      </c>
      <c r="K218" s="2">
        <v>74</v>
      </c>
      <c r="L218" s="2">
        <v>73.957649887521214</v>
      </c>
      <c r="M218" s="2">
        <v>79.400000000000006</v>
      </c>
      <c r="N218" s="2">
        <v>86.5</v>
      </c>
      <c r="O218" s="2">
        <v>72.400000000000006</v>
      </c>
      <c r="P218" s="2">
        <v>70.2</v>
      </c>
      <c r="Q218" s="2">
        <v>117.5</v>
      </c>
      <c r="R218" s="2">
        <v>77.5</v>
      </c>
      <c r="S218" s="2">
        <v>86.5</v>
      </c>
      <c r="T218" s="2">
        <v>58.4</v>
      </c>
      <c r="U218" s="2">
        <v>54.4</v>
      </c>
      <c r="V218" s="2">
        <v>77.099999999999994</v>
      </c>
      <c r="W218" s="2">
        <v>41.8</v>
      </c>
      <c r="X218" s="2">
        <v>98.3</v>
      </c>
      <c r="Y218" s="2" t="e">
        <v>#N/A</v>
      </c>
      <c r="Z218" s="2">
        <v>50.8</v>
      </c>
      <c r="AA218" s="2">
        <v>87</v>
      </c>
      <c r="AB218" s="2">
        <v>121.7</v>
      </c>
      <c r="AC218" s="2">
        <v>114.5</v>
      </c>
      <c r="AD218" s="2">
        <v>82.2</v>
      </c>
      <c r="AE218" s="2">
        <v>117.9</v>
      </c>
      <c r="AF218" s="2">
        <v>83.1</v>
      </c>
      <c r="AG218" s="22">
        <v>554</v>
      </c>
      <c r="AH218" s="22">
        <v>446</v>
      </c>
      <c r="AI218" s="22">
        <v>146</v>
      </c>
      <c r="AJ218" s="22">
        <v>35</v>
      </c>
      <c r="AK218" s="22">
        <v>32</v>
      </c>
      <c r="AL218" s="22">
        <v>7</v>
      </c>
      <c r="AM218" s="22">
        <v>23</v>
      </c>
      <c r="AN218" s="22">
        <v>18</v>
      </c>
      <c r="AO218" s="22">
        <v>56</v>
      </c>
      <c r="AP218" s="22">
        <v>32</v>
      </c>
      <c r="AQ218" s="22">
        <v>18</v>
      </c>
      <c r="AR218" s="2">
        <v>72.7</v>
      </c>
      <c r="AS218" s="2">
        <v>64.400000000000006</v>
      </c>
      <c r="AT218" s="2">
        <v>117.5</v>
      </c>
      <c r="AU218" s="2">
        <v>70</v>
      </c>
      <c r="AV218" s="2">
        <v>82.5</v>
      </c>
      <c r="AW218" s="2">
        <v>77.7</v>
      </c>
      <c r="AX218" s="2">
        <v>77.5</v>
      </c>
      <c r="AY218" s="2">
        <v>87.2</v>
      </c>
      <c r="AZ218" s="2">
        <v>97</v>
      </c>
      <c r="BA218" s="2">
        <v>41.8</v>
      </c>
      <c r="BB218" s="2">
        <v>76.400000000000006</v>
      </c>
      <c r="BC218" s="2">
        <v>85.7</v>
      </c>
      <c r="BD218" s="3">
        <v>0.77</v>
      </c>
      <c r="BE218" s="3">
        <v>0.84</v>
      </c>
      <c r="BF218" s="3">
        <v>-0.28999999999999998</v>
      </c>
      <c r="BG218" s="3">
        <v>-0.25</v>
      </c>
      <c r="BH218" s="3">
        <v>1.17</v>
      </c>
      <c r="BI218" s="2">
        <v>197.7</v>
      </c>
      <c r="BJ218" s="2">
        <v>3</v>
      </c>
      <c r="BK218" s="2">
        <v>2.9</v>
      </c>
      <c r="BL218" s="2">
        <v>78</v>
      </c>
      <c r="BM218" s="2">
        <v>82</v>
      </c>
      <c r="BN218" s="10">
        <v>397</v>
      </c>
      <c r="BO218" s="3">
        <v>101.35</v>
      </c>
      <c r="BP218" s="22">
        <v>1.8702000000000001</v>
      </c>
      <c r="BQ218" s="3">
        <v>69.776956521739137</v>
      </c>
      <c r="BR218" s="23">
        <v>6.2431818181818191</v>
      </c>
      <c r="BS218" s="2">
        <v>72.900000000000006</v>
      </c>
      <c r="BT218" s="3">
        <v>68.17</v>
      </c>
      <c r="BU218" s="2">
        <v>1.3</v>
      </c>
      <c r="BV218" s="2">
        <v>2.4</v>
      </c>
      <c r="BW218" s="2">
        <v>5</v>
      </c>
      <c r="BX218" s="2">
        <v>4.0999999999999996</v>
      </c>
      <c r="BY218" s="23">
        <v>201.3</v>
      </c>
      <c r="BZ218" s="2">
        <v>95.6</v>
      </c>
      <c r="CA218" s="2">
        <v>82.7</v>
      </c>
      <c r="CB218" s="3">
        <v>89.65</v>
      </c>
      <c r="CC218" s="2">
        <v>86.3</v>
      </c>
      <c r="CD218" s="2">
        <v>109.2</v>
      </c>
      <c r="CE218" s="2">
        <v>95.457945151888765</v>
      </c>
      <c r="CF218" s="3">
        <v>89.331454430232611</v>
      </c>
      <c r="CG218" s="2">
        <v>86.184405888446278</v>
      </c>
      <c r="CH218" s="23">
        <v>205.35283879196029</v>
      </c>
      <c r="CI218" s="3">
        <v>88.633501042706143</v>
      </c>
      <c r="CM218" s="2">
        <f t="shared" si="329"/>
        <v>37.309890130327844</v>
      </c>
      <c r="CN218" s="2">
        <f t="shared" si="329"/>
        <v>3.3382428714478767</v>
      </c>
      <c r="CO218" s="2">
        <f t="shared" si="330"/>
        <v>120.96959373871418</v>
      </c>
      <c r="CR218" s="2">
        <f t="shared" si="333"/>
        <v>0.49443757725586091</v>
      </c>
      <c r="CS218" s="2">
        <f t="shared" si="333"/>
        <v>0.62972292191435764</v>
      </c>
      <c r="CT218" s="2">
        <f t="shared" si="334"/>
        <v>0.12019230769230085</v>
      </c>
      <c r="CU218" s="2">
        <f t="shared" si="334"/>
        <v>0.40872538123923774</v>
      </c>
      <c r="CV218" s="2">
        <f t="shared" si="334"/>
        <v>-1.8564883938553416E-2</v>
      </c>
      <c r="CW218" s="2">
        <f t="shared" si="335"/>
        <v>1.4005602240896358</v>
      </c>
      <c r="CX218" s="2">
        <f t="shared" si="336"/>
        <v>0</v>
      </c>
      <c r="CY218" s="2">
        <f t="shared" si="376"/>
        <v>3.3452807646356</v>
      </c>
      <c r="CZ218" s="2">
        <f t="shared" si="341"/>
        <v>4.8473967684021462</v>
      </c>
      <c r="DA218" s="2">
        <f t="shared" si="342"/>
        <v>-0.16406890894175788</v>
      </c>
      <c r="DB218" s="2">
        <f t="shared" si="343"/>
        <v>0.1298701298701225</v>
      </c>
      <c r="DC218" s="2"/>
      <c r="DF218" s="2">
        <f t="shared" si="337"/>
        <v>5.0164778931610865</v>
      </c>
      <c r="DG218" s="2">
        <f t="shared" si="337"/>
        <v>-0.22255127572605726</v>
      </c>
      <c r="DH218" s="2">
        <f t="shared" si="338"/>
        <v>-0.61098637710959025</v>
      </c>
      <c r="DI218" s="2">
        <f t="shared" si="360"/>
        <v>2.2871299264369149</v>
      </c>
      <c r="DJ218" s="2">
        <f t="shared" si="360"/>
        <v>0</v>
      </c>
      <c r="DM218" s="2">
        <f t="shared" si="377"/>
        <v>2.3929471032745484</v>
      </c>
      <c r="DN218" s="2">
        <f t="shared" si="377"/>
        <v>2.3047375160051362</v>
      </c>
      <c r="DO218" s="2">
        <f t="shared" si="345"/>
        <v>1.0922330097087274</v>
      </c>
      <c r="DP218" s="2">
        <f t="shared" si="378"/>
        <v>1.3079667063020317</v>
      </c>
      <c r="DQ218" s="2"/>
      <c r="DR218" s="2">
        <f t="shared" si="379"/>
        <v>3.3519553072625783</v>
      </c>
      <c r="DS218" s="2">
        <f t="shared" si="380"/>
        <v>3.24878698377707</v>
      </c>
      <c r="DT218" s="2" t="e">
        <v>#N/A</v>
      </c>
      <c r="DU218" s="2" t="e">
        <v>#N/A</v>
      </c>
      <c r="DV218" s="2">
        <f t="shared" si="346"/>
        <v>0.69541029207231819</v>
      </c>
      <c r="DW218" s="2">
        <f t="shared" si="381"/>
        <v>-3.7674037674037653</v>
      </c>
      <c r="DX218" s="2">
        <f t="shared" si="382"/>
        <v>26.13390928725703</v>
      </c>
      <c r="DY218" s="2">
        <f t="shared" si="383"/>
        <v>3.8873994638069842</v>
      </c>
      <c r="DZ218" s="2">
        <f t="shared" si="384"/>
        <v>13.071895424836599</v>
      </c>
      <c r="EA218" s="2">
        <f t="shared" si="319"/>
        <v>-9.4841930116472568</v>
      </c>
      <c r="EB218" s="2">
        <f t="shared" si="319"/>
        <v>-1.1538461538461608</v>
      </c>
      <c r="EC218" s="2">
        <f t="shared" si="319"/>
        <v>4.7619047619047672</v>
      </c>
      <c r="ED218" s="2">
        <f t="shared" si="319"/>
        <v>-1.0070493454179208</v>
      </c>
      <c r="EE218" s="2" t="e">
        <f t="shared" si="319"/>
        <v>#N/A</v>
      </c>
      <c r="EF218" s="2">
        <f t="shared" si="293"/>
        <v>-0.7812500000000111</v>
      </c>
      <c r="EG218" s="2">
        <f t="shared" si="293"/>
        <v>0.92807424593968069</v>
      </c>
      <c r="EH218" s="2">
        <f t="shared" si="293"/>
        <v>-3.4126984126984117</v>
      </c>
      <c r="EI218" s="2">
        <f t="shared" si="361"/>
        <v>1.1126564673157091</v>
      </c>
      <c r="EJ218" s="2">
        <f t="shared" si="361"/>
        <v>2.2222222222222365</v>
      </c>
      <c r="EK218" s="2">
        <f t="shared" si="361"/>
        <v>-3.7674037674037653</v>
      </c>
      <c r="EL218" s="2">
        <f t="shared" si="361"/>
        <v>9.0342679127725756</v>
      </c>
      <c r="EM218" s="2">
        <f t="shared" si="361"/>
        <v>-0.84134615384615641</v>
      </c>
      <c r="EN218" s="2">
        <f t="shared" si="361"/>
        <v>2.9139072847682135</v>
      </c>
      <c r="EO218" s="2">
        <f t="shared" si="361"/>
        <v>3.8873994638069842</v>
      </c>
      <c r="EP218" s="2">
        <f t="shared" si="361"/>
        <v>-0.34285714285714475</v>
      </c>
      <c r="EQ218" s="2">
        <f t="shared" si="361"/>
        <v>-1.5228426395939132</v>
      </c>
      <c r="ER218" s="2">
        <f t="shared" si="347"/>
        <v>4.7619047619047672</v>
      </c>
      <c r="ES218" s="2">
        <f t="shared" si="347"/>
        <v>3.2432432432432545</v>
      </c>
      <c r="ET218" s="2">
        <f t="shared" si="347"/>
        <v>4.1312272174969689</v>
      </c>
      <c r="EU218" s="2">
        <f t="shared" si="331"/>
        <v>3</v>
      </c>
      <c r="EV218" s="2">
        <f t="shared" si="331"/>
        <v>2.9</v>
      </c>
      <c r="EW218" s="2">
        <f t="shared" si="385"/>
        <v>7.1428571428571397</v>
      </c>
      <c r="EX218" s="2">
        <f t="shared" si="385"/>
        <v>4.5918367346938771</v>
      </c>
      <c r="EY218" s="2">
        <f t="shared" si="386"/>
        <v>42.181987957319976</v>
      </c>
      <c r="EZ218" s="2">
        <f t="shared" si="386"/>
        <v>-4.5976161085805707</v>
      </c>
      <c r="FA218" s="2">
        <f t="shared" si="387"/>
        <v>33.272394881170023</v>
      </c>
      <c r="FB218" s="2">
        <f t="shared" si="281"/>
        <v>3.9772727272727293</v>
      </c>
      <c r="FC218" s="2">
        <f t="shared" si="281"/>
        <v>0.10471204188480243</v>
      </c>
      <c r="FD218" s="2">
        <f t="shared" si="281"/>
        <v>2.0987654320987703</v>
      </c>
      <c r="FE218" s="2">
        <f t="shared" si="280"/>
        <v>2.0721849026528627</v>
      </c>
      <c r="FF218" s="2">
        <f t="shared" si="280"/>
        <v>2.130177514792897</v>
      </c>
      <c r="FG218" s="2">
        <f t="shared" si="280"/>
        <v>2.7281279397930458</v>
      </c>
      <c r="FH218" s="2">
        <v>3.7</v>
      </c>
      <c r="FI218" s="2">
        <v>4.5</v>
      </c>
      <c r="FL218" s="2">
        <f t="shared" si="362"/>
        <v>0.57497281479603757</v>
      </c>
      <c r="FM218" s="2">
        <f t="shared" si="362"/>
        <v>0.25767162725698345</v>
      </c>
      <c r="FN218" s="2">
        <f t="shared" si="363"/>
        <v>0.98777056899244098</v>
      </c>
      <c r="FQ218" s="2">
        <f t="shared" si="364"/>
        <v>2.3198030257064017</v>
      </c>
      <c r="FR218" s="2">
        <f t="shared" si="364"/>
        <v>1.0346770366945757</v>
      </c>
      <c r="FS218" s="2">
        <f t="shared" si="365"/>
        <v>4.0100101731820992</v>
      </c>
      <c r="FT218" s="2">
        <f t="shared" si="366"/>
        <v>3.030288314857521</v>
      </c>
      <c r="FU218" s="2">
        <f t="shared" si="366"/>
        <v>1.4189532630089152</v>
      </c>
      <c r="FX218" s="2">
        <f t="shared" si="372"/>
        <v>1.8686607680419742</v>
      </c>
      <c r="FY218" s="2">
        <f t="shared" si="372"/>
        <v>1.0374638576345685</v>
      </c>
      <c r="FZ218" s="2">
        <f t="shared" si="373"/>
        <v>3.1245103446189582</v>
      </c>
      <c r="GA218" s="2">
        <f t="shared" si="374"/>
        <v>2.6061703875575493</v>
      </c>
      <c r="GB218" s="2">
        <f t="shared" si="374"/>
        <v>1.3261217311154816</v>
      </c>
      <c r="GE218" s="2"/>
      <c r="GF218" s="2"/>
      <c r="GG218" s="2">
        <f t="shared" si="391"/>
        <v>38.303630024215686</v>
      </c>
      <c r="GH218" s="2">
        <f t="shared" si="391"/>
        <v>3.7847256044343913</v>
      </c>
      <c r="GI218" s="2">
        <f t="shared" si="392"/>
        <v>35.701384708007211</v>
      </c>
      <c r="GJ218" s="2">
        <f t="shared" si="393"/>
        <v>3.6533957845433118</v>
      </c>
      <c r="GK218" s="2">
        <v>3.7</v>
      </c>
      <c r="GN218" s="2">
        <f t="shared" si="320"/>
        <v>0.20000000000000018</v>
      </c>
      <c r="GQ218" s="2">
        <f t="shared" si="294"/>
        <v>0.20000000000000018</v>
      </c>
      <c r="GT218" s="27">
        <f t="shared" ca="1" si="305"/>
        <v>101.2987012987013</v>
      </c>
      <c r="GU218" s="27">
        <f t="shared" ca="1" si="306"/>
        <v>109.91105463786531</v>
      </c>
      <c r="GV218" s="27">
        <f t="shared" ca="1" si="306"/>
        <v>114.96062992125984</v>
      </c>
      <c r="GW218" s="27">
        <f t="shared" ca="1" si="307"/>
        <v>100.94786729857819</v>
      </c>
      <c r="GX218" s="27">
        <f t="shared" ca="1" si="307"/>
        <v>101.50891632373114</v>
      </c>
      <c r="GY218" s="27">
        <f t="shared" ca="1" si="308"/>
        <v>101.26742712294043</v>
      </c>
      <c r="GZ218" s="27">
        <f t="shared" ca="1" si="309"/>
        <v>90.215588723051411</v>
      </c>
      <c r="HA218" s="27">
        <f t="shared" ca="1" si="310"/>
        <v>97.779675491033316</v>
      </c>
      <c r="HB218" s="27">
        <f t="shared" ca="1" si="310"/>
        <v>102.36612702366128</v>
      </c>
      <c r="HC218" s="27">
        <f t="shared" ca="1" si="310"/>
        <v>96.877567789646676</v>
      </c>
      <c r="HD218" s="27">
        <f t="shared" ca="1" si="303"/>
        <v>94.217687074829925</v>
      </c>
      <c r="HE218" s="27">
        <f t="shared" ca="1" si="311"/>
        <v>100.41254125412541</v>
      </c>
      <c r="HG218" s="27">
        <f t="shared" ca="1" si="312"/>
        <v>100.14450867052022</v>
      </c>
      <c r="HH218" s="27">
        <f t="shared" ca="1" si="313"/>
        <v>102.87581699346407</v>
      </c>
      <c r="HI218" s="27">
        <f t="shared" ca="1" si="313"/>
        <v>109.71922246220302</v>
      </c>
      <c r="HJ218" s="27">
        <f t="shared" ca="1" si="314"/>
        <v>100.35671819262784</v>
      </c>
      <c r="HK218" s="27">
        <f t="shared" ca="1" si="314"/>
        <v>101.81564245810057</v>
      </c>
      <c r="HL218" s="27">
        <f t="shared" ca="1" si="315"/>
        <v>101.02432778489118</v>
      </c>
      <c r="HM218" s="27">
        <f t="shared" ca="1" si="316"/>
        <v>100.33277870216307</v>
      </c>
      <c r="HN218" s="27">
        <f t="shared" ca="1" si="317"/>
        <v>99.237288135593218</v>
      </c>
      <c r="HO218" s="27">
        <f t="shared" ca="1" si="317"/>
        <v>103.2133676092545</v>
      </c>
      <c r="HP218" s="27">
        <f t="shared" ca="1" si="317"/>
        <v>99.34693877551021</v>
      </c>
      <c r="HQ218" s="27">
        <f t="shared" ca="1" si="304"/>
        <v>106.39324487334136</v>
      </c>
      <c r="HR218" s="27">
        <f t="shared" ca="1" si="318"/>
        <v>96.19047619047619</v>
      </c>
      <c r="HT218" s="27">
        <f t="shared" ca="1" si="348"/>
        <v>153.29595541161405</v>
      </c>
      <c r="HU218" s="27">
        <f t="shared" ca="1" si="348"/>
        <v>27.736953874020173</v>
      </c>
      <c r="HV218" s="27">
        <f t="shared" ca="1" si="348"/>
        <v>28.80673851506922</v>
      </c>
      <c r="HW218" s="27">
        <f t="shared" ca="1" si="349"/>
        <v>531.19590268886043</v>
      </c>
      <c r="HX218" s="27">
        <f t="shared" ca="1" si="349"/>
        <v>468.34469431356018</v>
      </c>
      <c r="HY218" s="27">
        <f t="shared" ca="1" si="367"/>
        <v>999.99999999999989</v>
      </c>
      <c r="HZ218" s="27">
        <f t="shared" ca="1" si="350"/>
        <v>6.956067927138144</v>
      </c>
      <c r="IA218" s="27">
        <f t="shared" ca="1" si="350"/>
        <v>19.139505983977067</v>
      </c>
      <c r="IB218" s="27">
        <f t="shared" ca="1" si="350"/>
        <v>18.213233589079213</v>
      </c>
      <c r="IC218" s="27">
        <f t="shared" ca="1" si="350"/>
        <v>51.701187913255275</v>
      </c>
      <c r="ID218" s="27">
        <f t="shared" ca="1" si="350"/>
        <v>23.635494313301084</v>
      </c>
      <c r="IE218" s="27">
        <f t="shared" ca="1" si="350"/>
        <v>16.928241917796466</v>
      </c>
      <c r="IG218" s="28">
        <f t="shared" ca="1" si="351"/>
        <v>0.21370521622686983</v>
      </c>
      <c r="IH218" s="28">
        <f t="shared" ca="1" si="351"/>
        <v>0.43020657464822104</v>
      </c>
      <c r="II218" s="28">
        <f t="shared" ca="1" si="351"/>
        <v>0.76362312596928716</v>
      </c>
      <c r="IJ218" s="28">
        <f t="shared" ca="1" si="352"/>
        <v>0.7199846602799912</v>
      </c>
      <c r="IK218" s="24">
        <f t="shared" ca="1" si="368"/>
        <v>-0.68755025656438695</v>
      </c>
      <c r="IL218" s="28">
        <f t="shared" ca="1" si="353"/>
        <v>1.5302166795289343</v>
      </c>
      <c r="IM218" s="28">
        <f t="shared" ca="1" si="369"/>
        <v>2.3047375160051429</v>
      </c>
      <c r="IN218" s="3">
        <f t="shared" ca="1" si="370"/>
        <v>2.2502013398089256</v>
      </c>
      <c r="IO218" s="2">
        <f t="shared" si="388"/>
        <v>2.2000000000000002</v>
      </c>
      <c r="IQ218" s="2">
        <f t="shared" ca="1" si="354"/>
        <v>1.407534916844378</v>
      </c>
      <c r="IS218" s="3">
        <f t="shared" ca="1" si="355"/>
        <v>0.13918413439373456</v>
      </c>
      <c r="IT218" s="3">
        <f t="shared" ca="1" si="356"/>
        <v>0.1695388902395164</v>
      </c>
      <c r="IU218" s="3">
        <f t="shared" si="357"/>
        <v>0.20000000000000018</v>
      </c>
      <c r="IV218" s="3">
        <f t="shared" ca="1" si="358"/>
        <v>-0.10872302463325079</v>
      </c>
      <c r="IX218" s="28">
        <f ca="1">$HL218/100*(GZ218-100)*AL218/1000+(HM218-100)*HZ218/$HY218</f>
        <v>-6.6877618784773635E-2</v>
      </c>
      <c r="IY218" s="28">
        <f ca="1">$HL218/100*(HA218-100)*AM218/1000+(HN218-100)*IA218/$HY218</f>
        <v>-6.618849021887982E-2</v>
      </c>
      <c r="IZ218" s="28">
        <f ca="1">$HL218/100*(HB218-100)*AN218/1000+(HO218-100)*IB218/$HY218</f>
        <v>0.10155236543836157</v>
      </c>
      <c r="JA218" s="28">
        <f ca="1">$HL218/100*(HC218-100)*AO218/1000+(HP218-100)*IC218/$HY218</f>
        <v>-0.21041134554491564</v>
      </c>
      <c r="JB218" s="28">
        <f ca="1">$HL218/100*(HD218-100)*AP218/1000+(HQ218-100)*ID218/$HY218</f>
        <v>-3.5821865570901279E-2</v>
      </c>
      <c r="JC218" s="28">
        <f ca="1">$HL218/100*(HE218-100)*AQ218/1000+(HR218-100)*IE218/$HY218</f>
        <v>-5.6986734120544558E-2</v>
      </c>
      <c r="JE218" s="3">
        <f t="shared" ca="1" si="328"/>
        <v>-0.14427697947666998</v>
      </c>
      <c r="JF218" s="3">
        <f t="shared" ca="1" si="328"/>
        <v>1.2000186125190299E-2</v>
      </c>
      <c r="JG218" s="3">
        <f t="shared" ca="1" si="328"/>
        <v>1.0898075255924206E-2</v>
      </c>
      <c r="JH218" s="3">
        <f t="shared" ca="1" si="326"/>
        <v>3.4336642321515037E-2</v>
      </c>
      <c r="JI218" s="3">
        <f t="shared" ca="1" si="326"/>
        <v>1.7700000215405409E-3</v>
      </c>
      <c r="JJ218" s="3">
        <f t="shared" ca="1" si="326"/>
        <v>1.743782814355635E-2</v>
      </c>
      <c r="JK218" s="3">
        <f>IO218-IO217</f>
        <v>0.20000000000000018</v>
      </c>
      <c r="JL218" s="3">
        <f t="shared" ca="1" si="359"/>
        <v>0.3333789042207459</v>
      </c>
      <c r="JN218" s="10">
        <f>COUNTIF(EI218:ET218,"&gt;2")</f>
        <v>7</v>
      </c>
      <c r="JP218" s="2">
        <f>AVERAGE(CS218,CS206,CS194,CS182,CS170,CS158,CS146,CS134,CS122,CS110)</f>
        <v>0.36243273196087539</v>
      </c>
      <c r="JQ218" s="2">
        <f>CS218-JP218</f>
        <v>0.26729018995348225</v>
      </c>
      <c r="JR218" s="2">
        <f>AVERAGE(CT218,CT206,CT194,CT182,CT170,CT158,CT146,CT134,CT122,CT110)</f>
        <v>0.29247891829865114</v>
      </c>
      <c r="JS218" s="2">
        <f>CT218-JR218</f>
        <v>-0.17228661060635028</v>
      </c>
      <c r="KH218" s="2">
        <f>(DN218*$DN$4)+(FB218*$FB$3)+(FC218*$FC$3)+(FD218*$FD$3)+(FE218*$FE$3)+(FF218*$FF$3)+(FG218*$FG$3)</f>
        <v>2.8973881885825818</v>
      </c>
      <c r="KI218" s="2">
        <f>F218-KH218</f>
        <v>-0.69738818858258167</v>
      </c>
      <c r="KJ218" s="2">
        <f>MAX(DN218,FB218:FG218)</f>
        <v>3.9772727272727293</v>
      </c>
      <c r="KK218" s="2">
        <f>MIN(DN218,FB218:FG218)</f>
        <v>0.10471204188480243</v>
      </c>
      <c r="KL218" s="2">
        <f t="shared" si="389"/>
        <v>3.8725606853879269</v>
      </c>
      <c r="KO218" s="2">
        <f>BO218</f>
        <v>101.35</v>
      </c>
      <c r="KP218" s="2">
        <f>100*((BO212/BO200)-1)</f>
        <v>-0.33082706766917047</v>
      </c>
      <c r="KQ218" s="2">
        <f t="shared" si="263"/>
        <v>-0.33082706766917047</v>
      </c>
      <c r="KR218" s="2">
        <f>100*((BO206/BO194)-1)</f>
        <v>-0.82522841143530812</v>
      </c>
      <c r="KS218" s="2">
        <f t="shared" si="274"/>
        <v>-0.82522841143530812</v>
      </c>
      <c r="KT218" s="3">
        <f>BP218</f>
        <v>1.8702000000000001</v>
      </c>
      <c r="KU218" s="3">
        <f>BQ218</f>
        <v>69.776956521739137</v>
      </c>
      <c r="KV218" s="3">
        <f t="shared" si="339"/>
        <v>37.309890130327844</v>
      </c>
      <c r="KW218" s="2">
        <f t="shared" si="332"/>
        <v>97.919514621543982</v>
      </c>
      <c r="KX218" s="2">
        <f t="shared" si="332"/>
        <v>68.253598150275224</v>
      </c>
      <c r="LA218">
        <v>2</v>
      </c>
      <c r="LB218">
        <v>0</v>
      </c>
      <c r="LE218" s="2" t="e">
        <v>#N/A</v>
      </c>
      <c r="LF218" s="2" t="e">
        <v>#N/A</v>
      </c>
      <c r="LG218" s="2" t="e">
        <v>#N/A</v>
      </c>
      <c r="LH218" s="2" t="e">
        <v>#N/A</v>
      </c>
      <c r="LI218" s="2" t="e">
        <v>#N/A</v>
      </c>
      <c r="LJ218" s="2" t="e">
        <v>#N/A</v>
      </c>
      <c r="LK218" s="2">
        <v>93.028361961261055</v>
      </c>
      <c r="LL218" s="2" t="e">
        <v>#N/A</v>
      </c>
      <c r="LM218" s="2" t="e">
        <v>#N/A</v>
      </c>
      <c r="LN218" s="2">
        <v>86.107197600868417</v>
      </c>
      <c r="LO218" s="2">
        <v>63.384615122045837</v>
      </c>
      <c r="LP218" s="2">
        <v>73.946810652104048</v>
      </c>
      <c r="LQ218" s="2" t="e">
        <v>#N/A</v>
      </c>
      <c r="LR218" s="2" t="e">
        <v>#N/A</v>
      </c>
      <c r="LS218" s="2" t="e">
        <v>#N/A</v>
      </c>
      <c r="LT218" s="2" t="e">
        <v>#N/A</v>
      </c>
      <c r="LU218" s="2" t="e">
        <v>#N/A</v>
      </c>
      <c r="LV218" s="2" t="e">
        <v>#N/A</v>
      </c>
      <c r="LW218" s="2" t="e">
        <v>#N/A</v>
      </c>
      <c r="LX218" s="2" t="e">
        <v>#N/A</v>
      </c>
      <c r="LY218" s="2">
        <v>85.027394353199071</v>
      </c>
      <c r="LZ218" s="2" t="e">
        <v>#N/A</v>
      </c>
      <c r="MA218" s="2" t="e">
        <v>#N/A</v>
      </c>
      <c r="MB218" s="2" t="e">
        <v>#N/A</v>
      </c>
      <c r="MC218" s="2" t="e">
        <v>#N/A</v>
      </c>
      <c r="MD218" s="2" t="e">
        <v>#N/A</v>
      </c>
      <c r="ME218" s="2" t="e">
        <v>#N/A</v>
      </c>
      <c r="MF218" s="2" t="e">
        <v>#N/A</v>
      </c>
      <c r="MG218" s="2" t="e">
        <v>#N/A</v>
      </c>
      <c r="MH218" s="2">
        <v>79.719582336034989</v>
      </c>
      <c r="MI218" s="2" t="e">
        <v>#N/A</v>
      </c>
      <c r="MJ218" s="2" t="e">
        <v>#N/A</v>
      </c>
      <c r="MK218" s="2" t="e">
        <v>#N/A</v>
      </c>
      <c r="ML218" s="2" t="e">
        <v>#N/A</v>
      </c>
      <c r="MM218" s="2" t="e">
        <v>#N/A</v>
      </c>
      <c r="MN218" s="2" t="e">
        <v>#N/A</v>
      </c>
      <c r="MO218" s="2" t="e">
        <v>#N/A</v>
      </c>
      <c r="MP218" s="2">
        <v>56.469595987692585</v>
      </c>
      <c r="MQ218" s="2" t="e">
        <v>#N/A</v>
      </c>
      <c r="MR218" s="2" t="e">
        <v>#N/A</v>
      </c>
      <c r="MS218" s="10" t="e">
        <v>#N/A</v>
      </c>
      <c r="MT218" s="2" t="e">
        <v>#N/A</v>
      </c>
      <c r="MU218" s="2" t="e">
        <v>#N/A</v>
      </c>
      <c r="MV218" s="2" t="e">
        <v>#N/A</v>
      </c>
      <c r="MX218" s="22" t="e">
        <v>#N/A</v>
      </c>
      <c r="MY218" s="22" t="e">
        <v>#N/A</v>
      </c>
      <c r="MZ218" s="22" t="e">
        <v>#N/A</v>
      </c>
      <c r="NA218" s="22" t="e">
        <v>#N/A</v>
      </c>
      <c r="NB218" s="22" t="e">
        <v>#N/A</v>
      </c>
      <c r="NC218" s="22" t="e">
        <v>#N/A</v>
      </c>
      <c r="ND218" s="22">
        <v>1</v>
      </c>
      <c r="NE218" s="22" t="e">
        <v>#N/A</v>
      </c>
      <c r="NF218" s="22" t="e">
        <v>#N/A</v>
      </c>
      <c r="NG218" s="22">
        <v>2</v>
      </c>
      <c r="NH218" s="23">
        <v>9</v>
      </c>
      <c r="NI218" s="22">
        <v>24</v>
      </c>
      <c r="NJ218" s="22" t="e">
        <v>#N/A</v>
      </c>
      <c r="NK218" s="22" t="e">
        <v>#N/A</v>
      </c>
      <c r="NL218" s="23" t="e">
        <v>#N/A</v>
      </c>
      <c r="NM218" s="3" t="e">
        <v>#N/A</v>
      </c>
      <c r="NN218" s="22" t="e">
        <v>#N/A</v>
      </c>
      <c r="NO218" s="22" t="e">
        <v>#N/A</v>
      </c>
      <c r="NP218" s="22" t="e">
        <v>#N/A</v>
      </c>
      <c r="NQ218" s="22" t="e">
        <v>#N/A</v>
      </c>
      <c r="NR218" s="23">
        <v>1</v>
      </c>
      <c r="NS218" s="22" t="e">
        <v>#N/A</v>
      </c>
      <c r="NT218" s="22" t="e">
        <v>#N/A</v>
      </c>
      <c r="NU218" s="23" t="e">
        <v>#N/A</v>
      </c>
      <c r="NV218" s="3" t="e">
        <v>#N/A</v>
      </c>
      <c r="NW218" s="22" t="e">
        <v>#N/A</v>
      </c>
      <c r="NX218" s="22" t="e">
        <v>#N/A</v>
      </c>
      <c r="NY218" s="22" t="e">
        <v>#N/A</v>
      </c>
      <c r="NZ218" s="22" t="e">
        <v>#N/A</v>
      </c>
      <c r="OA218" s="23">
        <v>13</v>
      </c>
      <c r="OB218" s="22" t="e">
        <v>#N/A</v>
      </c>
      <c r="OC218" s="22" t="e">
        <v>#N/A</v>
      </c>
      <c r="OD218" s="22" t="e">
        <v>#N/A</v>
      </c>
      <c r="OE218" s="22" t="e">
        <v>#N/A</v>
      </c>
      <c r="OF218" s="22" t="e">
        <v>#N/A</v>
      </c>
      <c r="OG218" s="22" t="e">
        <v>#N/A</v>
      </c>
      <c r="OH218" s="23" t="e">
        <v>#N/A</v>
      </c>
      <c r="OI218" s="22">
        <v>2</v>
      </c>
      <c r="OJ218" s="22" t="e">
        <v>#N/A</v>
      </c>
      <c r="OK218" s="22" t="e">
        <v>#N/A</v>
      </c>
      <c r="OL218" s="22" t="e">
        <v>#N/A</v>
      </c>
      <c r="OM218" s="23" t="e">
        <v>#N/A</v>
      </c>
      <c r="ON218" s="22" t="e">
        <v>#N/A</v>
      </c>
      <c r="OO218" s="22" t="e">
        <v>#N/A</v>
      </c>
      <c r="OQ218">
        <f t="shared" si="390"/>
        <v>-4</v>
      </c>
      <c r="OR218" s="23" t="e">
        <f t="shared" ca="1" si="321"/>
        <v>#N/A</v>
      </c>
      <c r="OS218" s="23" t="e">
        <f t="shared" ca="1" si="321"/>
        <v>#N/A</v>
      </c>
      <c r="OT218" s="23" t="e">
        <f t="shared" ca="1" si="321"/>
        <v>#N/A</v>
      </c>
      <c r="OU218" s="23" t="e">
        <f t="shared" ca="1" si="321"/>
        <v>#N/A</v>
      </c>
      <c r="OV218" s="23" t="e">
        <f t="shared" ca="1" si="321"/>
        <v>#N/A</v>
      </c>
      <c r="OW218" s="23" t="e">
        <f t="shared" ca="1" si="321"/>
        <v>#N/A</v>
      </c>
      <c r="OX218" s="23">
        <f t="shared" ca="1" si="321"/>
        <v>1.0034731890933017</v>
      </c>
      <c r="OY218" s="23" t="e">
        <f t="shared" ca="1" si="321"/>
        <v>#N/A</v>
      </c>
      <c r="OZ218" s="23" t="e">
        <f t="shared" ca="1" si="321"/>
        <v>#N/A</v>
      </c>
      <c r="PA218" s="23">
        <f t="shared" ca="1" si="321"/>
        <v>1.0140681372951412</v>
      </c>
      <c r="PB218" s="23">
        <f t="shared" ca="1" si="321"/>
        <v>1.0300405041130349</v>
      </c>
      <c r="PC218" s="23">
        <f t="shared" ca="1" si="321"/>
        <v>1.0159065944151622</v>
      </c>
      <c r="PD218" s="23" t="e">
        <f t="shared" ca="1" si="321"/>
        <v>#N/A</v>
      </c>
      <c r="PE218" s="23" t="e">
        <f t="shared" ca="1" si="321"/>
        <v>#N/A</v>
      </c>
      <c r="PF218" s="23" t="e">
        <f t="shared" ca="1" si="321"/>
        <v>#N/A</v>
      </c>
      <c r="PG218" s="23" t="e">
        <f t="shared" ca="1" si="321"/>
        <v>#N/A</v>
      </c>
      <c r="PH218" s="23" t="e">
        <f t="shared" ca="1" si="375"/>
        <v>#N/A</v>
      </c>
      <c r="PI218" s="23" t="e">
        <f t="shared" ca="1" si="375"/>
        <v>#N/A</v>
      </c>
      <c r="PJ218" s="23" t="e">
        <f t="shared" ca="1" si="371"/>
        <v>#N/A</v>
      </c>
      <c r="PK218" s="23" t="e">
        <f t="shared" ca="1" si="371"/>
        <v>#N/A</v>
      </c>
      <c r="PL218" s="23">
        <f t="shared" ca="1" si="371"/>
        <v>1.0144615543861208</v>
      </c>
      <c r="PM218" s="23" t="e">
        <f t="shared" ca="1" si="324"/>
        <v>#N/A</v>
      </c>
      <c r="PN218" s="23" t="e">
        <f t="shared" ca="1" si="324"/>
        <v>#N/A</v>
      </c>
      <c r="PO218" s="23" t="e">
        <f t="shared" ca="1" si="324"/>
        <v>#N/A</v>
      </c>
      <c r="PP218" s="23" t="e">
        <f t="shared" ca="1" si="324"/>
        <v>#N/A</v>
      </c>
      <c r="PQ218" s="23" t="e">
        <f t="shared" ca="1" si="324"/>
        <v>#N/A</v>
      </c>
      <c r="PR218" s="23" t="e">
        <f t="shared" ca="1" si="324"/>
        <v>#N/A</v>
      </c>
      <c r="PS218" s="23" t="e">
        <f t="shared" ca="1" si="340"/>
        <v>#N/A</v>
      </c>
      <c r="PT218" s="23" t="e">
        <f t="shared" ca="1" si="340"/>
        <v>#N/A</v>
      </c>
      <c r="PU218" s="23">
        <f t="shared" ca="1" si="340"/>
        <v>1.0033510682326379</v>
      </c>
      <c r="PV218" s="23" t="e">
        <f t="shared" ca="1" si="340"/>
        <v>#N/A</v>
      </c>
      <c r="PW218" s="23" t="e">
        <f t="shared" ca="1" si="340"/>
        <v>#N/A</v>
      </c>
      <c r="PX218" s="23" t="e">
        <f t="shared" ca="1" si="340"/>
        <v>#N/A</v>
      </c>
      <c r="PY218" s="23" t="e">
        <f t="shared" ca="1" si="292"/>
        <v>#N/A</v>
      </c>
      <c r="PZ218" s="23" t="e">
        <f t="shared" ca="1" si="292"/>
        <v>#N/A</v>
      </c>
      <c r="QA218" s="23" t="e">
        <f t="shared" ca="1" si="292"/>
        <v>#N/A</v>
      </c>
      <c r="QB218" s="23" t="e">
        <f t="shared" ca="1" si="292"/>
        <v>#N/A</v>
      </c>
      <c r="QC218" s="23">
        <f t="shared" ca="1" si="292"/>
        <v>1.0345345090849984</v>
      </c>
      <c r="QD218" s="23" t="e">
        <f t="shared" ca="1" si="292"/>
        <v>#N/A</v>
      </c>
      <c r="QE218" s="23" t="e">
        <f t="shared" ca="1" si="292"/>
        <v>#N/A</v>
      </c>
      <c r="QF218" s="23" t="e">
        <f t="shared" ca="1" si="292"/>
        <v>#N/A</v>
      </c>
      <c r="QG218" s="23" t="e">
        <f t="shared" ca="1" si="327"/>
        <v>#N/A</v>
      </c>
      <c r="QH218" s="23" t="e">
        <f t="shared" ca="1" si="327"/>
        <v>#N/A</v>
      </c>
      <c r="QI218" s="23" t="e">
        <f t="shared" ca="1" si="327"/>
        <v>#N/A</v>
      </c>
      <c r="QJ218" s="26" t="e">
        <f t="shared" ca="1" si="344"/>
        <v>#N/A</v>
      </c>
    </row>
    <row r="219" spans="1:452" x14ac:dyDescent="0.35">
      <c r="A219" t="s">
        <v>1284</v>
      </c>
      <c r="B219" s="25">
        <v>38869</v>
      </c>
      <c r="C219" t="s">
        <v>840</v>
      </c>
      <c r="D219" s="2">
        <v>81.5</v>
      </c>
      <c r="E219" s="2">
        <v>80.099999999999994</v>
      </c>
      <c r="F219" s="2">
        <v>2.5</v>
      </c>
      <c r="G219" s="2">
        <v>83.4</v>
      </c>
      <c r="H219" s="2">
        <v>79.904988197285249</v>
      </c>
      <c r="I219" s="2">
        <v>83.227122179020554</v>
      </c>
      <c r="J219" s="2">
        <v>85.5</v>
      </c>
      <c r="K219" s="2">
        <v>74.2</v>
      </c>
      <c r="L219" s="2">
        <v>74.159869803316667</v>
      </c>
      <c r="M219" s="2">
        <v>79.5</v>
      </c>
      <c r="N219" s="2">
        <v>85.7</v>
      </c>
      <c r="O219" s="2">
        <v>73</v>
      </c>
      <c r="P219" s="2">
        <v>70.8</v>
      </c>
      <c r="Q219" s="2">
        <v>116.9</v>
      </c>
      <c r="R219" s="2">
        <v>77.5</v>
      </c>
      <c r="S219" s="2">
        <v>85.7</v>
      </c>
      <c r="T219" s="2">
        <v>59.7</v>
      </c>
      <c r="U219" s="2">
        <v>56.5</v>
      </c>
      <c r="V219" s="2">
        <v>76.7</v>
      </c>
      <c r="W219" s="2">
        <v>41.8</v>
      </c>
      <c r="X219" s="2">
        <v>102.3</v>
      </c>
      <c r="Y219" s="2" t="e">
        <v>#N/A</v>
      </c>
      <c r="Z219" s="2">
        <v>51.5</v>
      </c>
      <c r="AA219" s="2">
        <v>87.1</v>
      </c>
      <c r="AB219" s="2">
        <v>121.3</v>
      </c>
      <c r="AC219" s="2">
        <v>113.8</v>
      </c>
      <c r="AD219" s="2">
        <v>82</v>
      </c>
      <c r="AE219" s="2">
        <v>117.3</v>
      </c>
      <c r="AF219" s="2">
        <v>84.7</v>
      </c>
      <c r="AG219" s="22">
        <v>554</v>
      </c>
      <c r="AH219" s="22">
        <v>446</v>
      </c>
      <c r="AI219" s="22">
        <v>146</v>
      </c>
      <c r="AJ219" s="22">
        <v>35</v>
      </c>
      <c r="AK219" s="22">
        <v>32</v>
      </c>
      <c r="AL219" s="22">
        <v>7</v>
      </c>
      <c r="AM219" s="22">
        <v>23</v>
      </c>
      <c r="AN219" s="22">
        <v>18</v>
      </c>
      <c r="AO219" s="22">
        <v>56</v>
      </c>
      <c r="AP219" s="22">
        <v>32</v>
      </c>
      <c r="AQ219" s="22">
        <v>18</v>
      </c>
      <c r="AR219" s="2">
        <v>73.2</v>
      </c>
      <c r="AS219" s="2">
        <v>65.099999999999994</v>
      </c>
      <c r="AT219" s="2">
        <v>116.9</v>
      </c>
      <c r="AU219" s="2">
        <v>70.599999999999994</v>
      </c>
      <c r="AV219" s="2">
        <v>83.3</v>
      </c>
      <c r="AW219" s="2">
        <v>77.599999999999994</v>
      </c>
      <c r="AX219" s="2">
        <v>77.5</v>
      </c>
      <c r="AY219" s="2">
        <v>87.5</v>
      </c>
      <c r="AZ219" s="2">
        <v>96.8</v>
      </c>
      <c r="BA219" s="2">
        <v>41.8</v>
      </c>
      <c r="BB219" s="2">
        <v>76.5</v>
      </c>
      <c r="BC219" s="2">
        <v>86.1</v>
      </c>
      <c r="BD219" s="3">
        <v>0.8</v>
      </c>
      <c r="BE219" s="3">
        <v>0.83</v>
      </c>
      <c r="BF219" s="3">
        <v>-0.13</v>
      </c>
      <c r="BG219" s="3">
        <v>-0.22</v>
      </c>
      <c r="BH219" s="3">
        <v>1.21</v>
      </c>
      <c r="BI219" s="2">
        <v>198.5</v>
      </c>
      <c r="BJ219" s="2">
        <v>3.3</v>
      </c>
      <c r="BK219" s="2">
        <v>3.1</v>
      </c>
      <c r="BL219" s="2">
        <v>78.099999999999994</v>
      </c>
      <c r="BM219" s="2">
        <v>82.2</v>
      </c>
      <c r="BN219" s="10">
        <v>401</v>
      </c>
      <c r="BO219" s="3">
        <v>100.96</v>
      </c>
      <c r="BP219" s="22">
        <v>1.8428</v>
      </c>
      <c r="BQ219" s="3">
        <v>68.555909090909083</v>
      </c>
      <c r="BR219" s="23">
        <v>6.2147619047619047</v>
      </c>
      <c r="BS219" s="2">
        <v>71.900000000000006</v>
      </c>
      <c r="BT219" s="3">
        <v>65.78</v>
      </c>
      <c r="BU219" s="2">
        <v>1.4</v>
      </c>
      <c r="BV219" s="2">
        <v>2.6</v>
      </c>
      <c r="BW219" s="2">
        <v>4.9000000000000004</v>
      </c>
      <c r="BX219" s="2">
        <v>4.3</v>
      </c>
      <c r="BY219" s="23">
        <v>201.8</v>
      </c>
      <c r="BZ219" s="2">
        <v>95.6</v>
      </c>
      <c r="CA219" s="2">
        <v>82.8</v>
      </c>
      <c r="CB219" s="3">
        <v>89.65</v>
      </c>
      <c r="CC219" s="2">
        <v>86.4</v>
      </c>
      <c r="CD219" s="2">
        <v>109.1</v>
      </c>
      <c r="CE219" s="2">
        <v>95.555952122318288</v>
      </c>
      <c r="CF219" s="3">
        <v>89.37224024040836</v>
      </c>
      <c r="CG219" s="2">
        <v>86.26771744984184</v>
      </c>
      <c r="CH219" s="23">
        <v>205.90029260814379</v>
      </c>
      <c r="CI219" s="3">
        <v>88.757364555627134</v>
      </c>
      <c r="CM219" s="2">
        <f t="shared" si="329"/>
        <v>37.202034453499614</v>
      </c>
      <c r="CN219" s="2">
        <f t="shared" si="329"/>
        <v>3.3724559934674976</v>
      </c>
      <c r="CO219" s="2">
        <f t="shared" si="330"/>
        <v>119.19728763859614</v>
      </c>
      <c r="CR219" s="2">
        <f t="shared" si="333"/>
        <v>0.24600246002460377</v>
      </c>
      <c r="CS219" s="2">
        <f t="shared" si="333"/>
        <v>0.25031289111387811</v>
      </c>
      <c r="CT219" s="2">
        <f t="shared" si="334"/>
        <v>0.12004801920769333</v>
      </c>
      <c r="CU219" s="2">
        <f t="shared" si="334"/>
        <v>0.28246433645909064</v>
      </c>
      <c r="CV219" s="2">
        <f t="shared" si="334"/>
        <v>9.3493362664097426E-2</v>
      </c>
      <c r="CW219" s="2">
        <f t="shared" si="335"/>
        <v>0.82872928176794791</v>
      </c>
      <c r="CX219" s="2">
        <f t="shared" si="336"/>
        <v>0.27027027027027412</v>
      </c>
      <c r="CY219" s="2">
        <f t="shared" si="376"/>
        <v>-0.92485549132947653</v>
      </c>
      <c r="CZ219" s="2">
        <f t="shared" si="341"/>
        <v>2.2260273972602813</v>
      </c>
      <c r="DA219" s="2">
        <f t="shared" si="342"/>
        <v>-0.32867707477403918</v>
      </c>
      <c r="DB219" s="2">
        <f t="shared" si="343"/>
        <v>-0.51880674448766728</v>
      </c>
      <c r="DC219" s="2"/>
      <c r="DF219" s="2">
        <f t="shared" si="337"/>
        <v>3.4427298378042037</v>
      </c>
      <c r="DG219" s="2">
        <f t="shared" si="337"/>
        <v>1.1277074346741189</v>
      </c>
      <c r="DH219" s="2">
        <f t="shared" si="338"/>
        <v>3.3309151640827928</v>
      </c>
      <c r="DI219" s="2">
        <f t="shared" si="360"/>
        <v>2.6424474554539001</v>
      </c>
      <c r="DJ219" s="2">
        <f t="shared" si="360"/>
        <v>0</v>
      </c>
      <c r="DM219" s="2">
        <f t="shared" si="377"/>
        <v>2.6448362720402949</v>
      </c>
      <c r="DN219" s="2">
        <f t="shared" si="377"/>
        <v>2.5608194622279132</v>
      </c>
      <c r="DO219" s="2">
        <f t="shared" si="345"/>
        <v>1.2135922330097086</v>
      </c>
      <c r="DP219" s="2">
        <f t="shared" si="378"/>
        <v>1.7857142857142856</v>
      </c>
      <c r="DQ219" s="2"/>
      <c r="DR219" s="2">
        <f t="shared" si="379"/>
        <v>3.4867503486750349</v>
      </c>
      <c r="DS219" s="2">
        <f t="shared" si="380"/>
        <v>3.3412467042182246</v>
      </c>
      <c r="DT219" s="2" t="e">
        <v>#N/A</v>
      </c>
      <c r="DU219" s="2" t="e">
        <v>#N/A</v>
      </c>
      <c r="DV219" s="2">
        <f t="shared" si="346"/>
        <v>1.388888888888884</v>
      </c>
      <c r="DW219" s="2">
        <f t="shared" si="381"/>
        <v>-3.9441248972884146</v>
      </c>
      <c r="DX219" s="2">
        <f t="shared" si="382"/>
        <v>28.111587982832621</v>
      </c>
      <c r="DY219" s="2">
        <f t="shared" si="383"/>
        <v>3.8873994638069842</v>
      </c>
      <c r="DZ219" s="2">
        <f t="shared" si="384"/>
        <v>12.026143790849675</v>
      </c>
      <c r="EA219" s="2">
        <f t="shared" si="319"/>
        <v>-4.7217537942664372</v>
      </c>
      <c r="EB219" s="2">
        <f t="shared" si="319"/>
        <v>-1.2870012870012881</v>
      </c>
      <c r="EC219" s="2">
        <f t="shared" si="319"/>
        <v>4.7619047619047672</v>
      </c>
      <c r="ED219" s="2">
        <f t="shared" si="319"/>
        <v>2.19780219780219</v>
      </c>
      <c r="EE219" s="2" t="e">
        <f t="shared" si="319"/>
        <v>#N/A</v>
      </c>
      <c r="EF219" s="2">
        <f t="shared" si="293"/>
        <v>0.98039215686274161</v>
      </c>
      <c r="EG219" s="2">
        <f t="shared" si="293"/>
        <v>0.92699884125144738</v>
      </c>
      <c r="EH219" s="2">
        <f t="shared" si="293"/>
        <v>-3.0375699440447601</v>
      </c>
      <c r="EI219" s="2">
        <f t="shared" si="361"/>
        <v>1.8080667593880273</v>
      </c>
      <c r="EJ219" s="2">
        <f t="shared" si="361"/>
        <v>3.1695721077654504</v>
      </c>
      <c r="EK219" s="2">
        <f t="shared" si="361"/>
        <v>-3.9441248972884146</v>
      </c>
      <c r="EL219" s="2">
        <f t="shared" si="361"/>
        <v>9.7978227060653076</v>
      </c>
      <c r="EM219" s="2">
        <f t="shared" si="361"/>
        <v>-0.11990407673861947</v>
      </c>
      <c r="EN219" s="2">
        <f t="shared" si="361"/>
        <v>2.7814569536423805</v>
      </c>
      <c r="EO219" s="2">
        <f t="shared" si="361"/>
        <v>3.8873994638069842</v>
      </c>
      <c r="EP219" s="2">
        <f t="shared" si="361"/>
        <v>-0.22805017103763037</v>
      </c>
      <c r="EQ219" s="2">
        <f t="shared" si="361"/>
        <v>-1.6260162601626105</v>
      </c>
      <c r="ER219" s="2">
        <f t="shared" si="347"/>
        <v>4.7619047619047672</v>
      </c>
      <c r="ES219" s="2">
        <f t="shared" si="347"/>
        <v>3.238866396761142</v>
      </c>
      <c r="ET219" s="2">
        <f t="shared" si="347"/>
        <v>4.3636363636363473</v>
      </c>
      <c r="EU219" s="2">
        <f t="shared" si="331"/>
        <v>3.3</v>
      </c>
      <c r="EV219" s="2">
        <f t="shared" si="331"/>
        <v>3.1</v>
      </c>
      <c r="EW219" s="2">
        <f t="shared" si="385"/>
        <v>6.2585034013605378</v>
      </c>
      <c r="EX219" s="2">
        <f t="shared" si="385"/>
        <v>4.7133757961783429</v>
      </c>
      <c r="EY219" s="2">
        <f t="shared" si="386"/>
        <v>24.423041104396461</v>
      </c>
      <c r="EZ219" s="2">
        <f t="shared" si="386"/>
        <v>-14.358162098202776</v>
      </c>
      <c r="FA219" s="2">
        <f t="shared" si="387"/>
        <v>24.394463667820077</v>
      </c>
      <c r="FB219" s="2">
        <f t="shared" si="281"/>
        <v>4.1817243159525175</v>
      </c>
      <c r="FC219" s="2">
        <f t="shared" si="281"/>
        <v>0.52576235541534899</v>
      </c>
      <c r="FD219" s="2">
        <f t="shared" si="281"/>
        <v>1.9704433497536922</v>
      </c>
      <c r="FE219" s="2">
        <f t="shared" si="280"/>
        <v>1.9561014443307156</v>
      </c>
      <c r="FF219" s="2">
        <f t="shared" si="280"/>
        <v>2.2485207100591875</v>
      </c>
      <c r="FG219" s="2">
        <f t="shared" si="280"/>
        <v>2.3452157598499168</v>
      </c>
      <c r="FH219" s="2">
        <v>4.0999999999999996</v>
      </c>
      <c r="FI219" s="2">
        <v>4.5</v>
      </c>
      <c r="FL219" s="2">
        <f t="shared" si="362"/>
        <v>0.80903478686278341</v>
      </c>
      <c r="FM219" s="2">
        <f t="shared" si="362"/>
        <v>0.20941531732201479</v>
      </c>
      <c r="FN219" s="2">
        <f t="shared" si="363"/>
        <v>0.89588112150404964</v>
      </c>
      <c r="FQ219" s="2">
        <f t="shared" si="364"/>
        <v>3.2756236304249953</v>
      </c>
      <c r="FR219" s="2">
        <f t="shared" si="364"/>
        <v>0.84029623126371522</v>
      </c>
      <c r="FS219" s="2">
        <f t="shared" si="365"/>
        <v>3.6319689239643127</v>
      </c>
      <c r="FT219" s="2">
        <f t="shared" si="366"/>
        <v>3.2407227146348472</v>
      </c>
      <c r="FU219" s="2">
        <f t="shared" si="366"/>
        <v>1.7645315702324416</v>
      </c>
      <c r="FX219" s="2">
        <f t="shared" si="372"/>
        <v>2.0545236505042919</v>
      </c>
      <c r="FY219" s="2">
        <f t="shared" si="372"/>
        <v>1.0098756394688602</v>
      </c>
      <c r="FZ219" s="2">
        <f t="shared" si="373"/>
        <v>3.180082565774045</v>
      </c>
      <c r="GA219" s="2">
        <f t="shared" si="374"/>
        <v>2.7279070274271788</v>
      </c>
      <c r="GB219" s="2">
        <f t="shared" si="374"/>
        <v>1.3038291008540925</v>
      </c>
      <c r="GE219" s="2"/>
      <c r="GF219" s="2"/>
      <c r="GG219" s="2">
        <f t="shared" si="391"/>
        <v>36.806045836625813</v>
      </c>
      <c r="GH219" s="2">
        <f t="shared" si="391"/>
        <v>-4.2366825196348152</v>
      </c>
      <c r="GI219" s="2">
        <f t="shared" si="392"/>
        <v>31.547619047619047</v>
      </c>
      <c r="GJ219" s="2">
        <f t="shared" si="393"/>
        <v>3.589743589743577</v>
      </c>
      <c r="GK219" s="2">
        <v>3.8</v>
      </c>
      <c r="GN219" s="2">
        <f t="shared" si="320"/>
        <v>0.29999999999999982</v>
      </c>
      <c r="GQ219" s="2">
        <f t="shared" si="294"/>
        <v>0.5</v>
      </c>
      <c r="GT219" s="27">
        <f t="shared" ca="1" si="305"/>
        <v>102.16450216450217</v>
      </c>
      <c r="GU219" s="27">
        <f t="shared" ca="1" si="306"/>
        <v>108.89453621346887</v>
      </c>
      <c r="GV219" s="27">
        <f t="shared" ca="1" si="306"/>
        <v>117.51968503937009</v>
      </c>
      <c r="GW219" s="27">
        <f t="shared" ca="1" si="307"/>
        <v>101.30331753554502</v>
      </c>
      <c r="GX219" s="27">
        <f t="shared" ca="1" si="307"/>
        <v>101.7832647462277</v>
      </c>
      <c r="GY219" s="27">
        <f t="shared" ca="1" si="308"/>
        <v>101.52091254752851</v>
      </c>
      <c r="GZ219" s="27">
        <f t="shared" ca="1" si="309"/>
        <v>93.698175787728033</v>
      </c>
      <c r="HA219" s="27">
        <f t="shared" ca="1" si="310"/>
        <v>97.181895815542276</v>
      </c>
      <c r="HB219" s="27">
        <f t="shared" ca="1" si="310"/>
        <v>102.11706102117061</v>
      </c>
      <c r="HC219" s="27">
        <f t="shared" ca="1" si="310"/>
        <v>96.384552177485617</v>
      </c>
      <c r="HD219" s="27">
        <f t="shared" ca="1" si="303"/>
        <v>96.031746031746039</v>
      </c>
      <c r="HE219" s="27">
        <f t="shared" ca="1" si="311"/>
        <v>100.08250825082507</v>
      </c>
      <c r="HG219" s="27">
        <f t="shared" ca="1" si="312"/>
        <v>100</v>
      </c>
      <c r="HH219" s="27">
        <f t="shared" ca="1" si="313"/>
        <v>102.87581699346407</v>
      </c>
      <c r="HI219" s="27">
        <f t="shared" ca="1" si="313"/>
        <v>109.01287553648066</v>
      </c>
      <c r="HJ219" s="27">
        <f t="shared" ca="1" si="314"/>
        <v>100.47619047619048</v>
      </c>
      <c r="HK219" s="27">
        <f t="shared" ca="1" si="314"/>
        <v>101.67364016736403</v>
      </c>
      <c r="HL219" s="27">
        <f t="shared" ca="1" si="315"/>
        <v>101.02432778489118</v>
      </c>
      <c r="HM219" s="27">
        <f t="shared" ca="1" si="316"/>
        <v>101.68634064080943</v>
      </c>
      <c r="HN219" s="27">
        <f t="shared" ca="1" si="317"/>
        <v>98.073701842546058</v>
      </c>
      <c r="HO219" s="27">
        <f t="shared" ca="1" si="317"/>
        <v>102.94871794871794</v>
      </c>
      <c r="HP219" s="27">
        <f t="shared" ca="1" si="317"/>
        <v>99.672399672399678</v>
      </c>
      <c r="HQ219" s="27">
        <f t="shared" ca="1" si="304"/>
        <v>105.50239234449761</v>
      </c>
      <c r="HR219" s="27">
        <f t="shared" ca="1" si="318"/>
        <v>96.882494004796172</v>
      </c>
      <c r="HT219" s="27">
        <f t="shared" ca="1" si="348"/>
        <v>153.5174813587407</v>
      </c>
      <c r="HU219" s="27">
        <f t="shared" ca="1" si="348"/>
        <v>27.736953874020173</v>
      </c>
      <c r="HV219" s="27">
        <f t="shared" ca="1" si="348"/>
        <v>28.993391248428193</v>
      </c>
      <c r="HW219" s="27">
        <f t="shared" ca="1" si="349"/>
        <v>530.56427854773221</v>
      </c>
      <c r="HX219" s="27">
        <f t="shared" ca="1" si="349"/>
        <v>468.9988070151154</v>
      </c>
      <c r="HY219" s="27">
        <f t="shared" ca="1" si="367"/>
        <v>999.99999999999989</v>
      </c>
      <c r="HZ219" s="27">
        <f t="shared" ca="1" si="350"/>
        <v>6.8634746768600996</v>
      </c>
      <c r="IA219" s="27">
        <f t="shared" ca="1" si="350"/>
        <v>19.36658486853273</v>
      </c>
      <c r="IB219" s="27">
        <f t="shared" ca="1" si="350"/>
        <v>18.260054240979162</v>
      </c>
      <c r="IC219" s="27">
        <f t="shared" ca="1" si="350"/>
        <v>51.532367707824235</v>
      </c>
      <c r="ID219" s="27">
        <f t="shared" ca="1" si="350"/>
        <v>23.835070260458032</v>
      </c>
      <c r="IE219" s="27">
        <f t="shared" ca="1" si="350"/>
        <v>16.807325904097926</v>
      </c>
      <c r="IG219" s="28">
        <f t="shared" ca="1" si="351"/>
        <v>0.31925436919034916</v>
      </c>
      <c r="IH219" s="28">
        <f t="shared" ca="1" si="351"/>
        <v>0.39426399297125864</v>
      </c>
      <c r="II219" s="28">
        <f t="shared" ca="1" si="351"/>
        <v>0.8276864360162921</v>
      </c>
      <c r="IJ219" s="28">
        <f t="shared" ca="1" si="352"/>
        <v>0.98208360612088341</v>
      </c>
      <c r="IK219" s="24">
        <f t="shared" ca="1" si="368"/>
        <v>-0.55912119205701649</v>
      </c>
      <c r="IL219" s="28">
        <f t="shared" ca="1" si="353"/>
        <v>1.5884181671019673</v>
      </c>
      <c r="IM219" s="28">
        <f t="shared" ca="1" si="369"/>
        <v>2.5608194622279257</v>
      </c>
      <c r="IN219" s="3">
        <f t="shared" ca="1" si="370"/>
        <v>2.5705017732228503</v>
      </c>
      <c r="IO219" s="2">
        <f t="shared" si="388"/>
        <v>2.5</v>
      </c>
      <c r="IQ219" s="2">
        <f t="shared" ca="1" si="354"/>
        <v>1.5412047981778998</v>
      </c>
      <c r="IS219" s="3">
        <f t="shared" ca="1" si="355"/>
        <v>-3.5942581676962404E-2</v>
      </c>
      <c r="IT219" s="3">
        <f t="shared" ca="1" si="356"/>
        <v>6.406331004700494E-2</v>
      </c>
      <c r="IU219" s="3">
        <f t="shared" si="357"/>
        <v>0.29999999999999982</v>
      </c>
      <c r="IV219" s="3">
        <f t="shared" ca="1" si="358"/>
        <v>0.27187927162995729</v>
      </c>
      <c r="IX219" s="28">
        <f ca="1">$HL219/100*(GZ219-100)*AL219/1000+(HM219-100)*HZ219/$HY219</f>
        <v>-3.2990472555677296E-2</v>
      </c>
      <c r="IY219" s="28">
        <f ca="1">$HL219/100*(HA219-100)*AM219/1000+(HN219-100)*IA219/$HY219</f>
        <v>-0.10278614534683503</v>
      </c>
      <c r="IZ219" s="28">
        <f ca="1">$HL219/100*(HB219-100)*AN219/1000+(HO219-100)*IB219/$HY219</f>
        <v>9.2341189662742601E-2</v>
      </c>
      <c r="JA219" s="28">
        <f ca="1">$HL219/100*(HC219-100)*AO219/1000+(HP219-100)*IC219/$HY219</f>
        <v>-0.22142100465318743</v>
      </c>
      <c r="JB219" s="28">
        <f ca="1">$HL219/100*(HD219-100)*AP219/1000+(HQ219-100)*ID219/$HY219</f>
        <v>2.8650474524802017E-3</v>
      </c>
      <c r="JC219" s="28">
        <f ca="1">$HL219/100*(HE219-100)*AQ219/1000+(HR219-100)*IE219/$HY219</f>
        <v>-5.0896577965634078E-2</v>
      </c>
      <c r="JE219" s="3">
        <f t="shared" ca="1" si="328"/>
        <v>3.3887146229096339E-2</v>
      </c>
      <c r="JF219" s="3">
        <f t="shared" ca="1" si="328"/>
        <v>-3.6597655127955209E-2</v>
      </c>
      <c r="JG219" s="3">
        <f t="shared" ca="1" si="328"/>
        <v>-9.2111757756189738E-3</v>
      </c>
      <c r="JH219" s="3">
        <f t="shared" ca="1" si="326"/>
        <v>-1.1009659108271785E-2</v>
      </c>
      <c r="JI219" s="3">
        <f t="shared" ca="1" si="326"/>
        <v>3.8686913023381481E-2</v>
      </c>
      <c r="JJ219" s="3">
        <f t="shared" ca="1" si="326"/>
        <v>6.0901561549104796E-3</v>
      </c>
      <c r="JK219" s="3">
        <f>IO219-IO218</f>
        <v>0.29999999999999982</v>
      </c>
      <c r="JL219" s="3">
        <f t="shared" ca="1" si="359"/>
        <v>0.27532402954652246</v>
      </c>
      <c r="JN219" s="10">
        <f>COUNTIF(EI219:ET219,"&gt;2")</f>
        <v>7</v>
      </c>
      <c r="JP219" s="2">
        <f>AVERAGE(CS219,CS207,CS195,CS183,CS171,CS159,CS147,CS135,CS123,CS111)</f>
        <v>3.9789704882981093E-2</v>
      </c>
      <c r="JQ219" s="2">
        <f>CS219-JP219</f>
        <v>0.21052318623089702</v>
      </c>
      <c r="JR219" s="2">
        <f>AVERAGE(CT219,CT207,CT195,CT183,CT171,CT159,CT147,CT135,CT123,CT111)</f>
        <v>-9.7389261963404532E-4</v>
      </c>
      <c r="JS219" s="2">
        <f>CT219-JR219</f>
        <v>0.12102191182732737</v>
      </c>
      <c r="KH219" s="2">
        <f>(DN219*$DN$4)+(FB219*$FB$3)+(FC219*$FC$3)+(FD219*$FD$3)+(FE219*$FE$3)+(FF219*$FF$3)+(FG219*$FG$3)</f>
        <v>3.0477915284607113</v>
      </c>
      <c r="KI219" s="2">
        <f>F219-KH219</f>
        <v>-0.54779152846071133</v>
      </c>
      <c r="KJ219" s="2">
        <f>MAX(DN219,FB219:FG219)</f>
        <v>4.1817243159525175</v>
      </c>
      <c r="KK219" s="2">
        <f>MIN(DN219,FB219:FG219)</f>
        <v>0.52576235541534899</v>
      </c>
      <c r="KL219" s="2">
        <f t="shared" si="389"/>
        <v>3.6559619605371685</v>
      </c>
      <c r="KO219" s="2">
        <f>BO219</f>
        <v>100.96</v>
      </c>
      <c r="KP219" s="2">
        <f>100*((BO213/BO201)-1)</f>
        <v>-1.7954029791851678</v>
      </c>
      <c r="KQ219" s="2">
        <f t="shared" si="263"/>
        <v>-1.7954029791851678</v>
      </c>
      <c r="KR219" s="2">
        <f>100*((BO207/BO195)-1)</f>
        <v>-1.2615235322658847</v>
      </c>
      <c r="KS219" s="2">
        <f t="shared" si="274"/>
        <v>-1.2615235322658847</v>
      </c>
      <c r="KT219" s="3">
        <f>BP219</f>
        <v>1.8428</v>
      </c>
      <c r="KU219" s="3">
        <f>BQ219</f>
        <v>68.555909090909083</v>
      </c>
      <c r="KV219" s="3">
        <f t="shared" si="339"/>
        <v>37.202034453499614</v>
      </c>
      <c r="KW219" s="2">
        <f t="shared" si="332"/>
        <v>96.205992311073018</v>
      </c>
      <c r="KX219" s="2">
        <f t="shared" si="332"/>
        <v>68.056290197913398</v>
      </c>
      <c r="LA219">
        <v>2</v>
      </c>
      <c r="LB219">
        <v>0</v>
      </c>
      <c r="LE219" s="2" t="e">
        <v>#N/A</v>
      </c>
      <c r="LF219" s="2" t="e">
        <v>#N/A</v>
      </c>
      <c r="LG219" s="2" t="e">
        <v>#N/A</v>
      </c>
      <c r="LH219" s="2" t="e">
        <v>#N/A</v>
      </c>
      <c r="LI219" s="2" t="e">
        <v>#N/A</v>
      </c>
      <c r="LJ219" s="2" t="e">
        <v>#N/A</v>
      </c>
      <c r="LK219" s="2">
        <v>93.206395654215996</v>
      </c>
      <c r="LL219" s="2" t="e">
        <v>#N/A</v>
      </c>
      <c r="LM219" s="2" t="e">
        <v>#N/A</v>
      </c>
      <c r="LN219" s="2">
        <v>85.367550506399638</v>
      </c>
      <c r="LO219" s="2">
        <v>63.745735012151293</v>
      </c>
      <c r="LP219" s="2">
        <v>74.238500309617081</v>
      </c>
      <c r="LQ219" s="2" t="e">
        <v>#N/A</v>
      </c>
      <c r="LR219" s="2" t="e">
        <v>#N/A</v>
      </c>
      <c r="LS219" s="2" t="e">
        <v>#N/A</v>
      </c>
      <c r="LT219" s="2" t="e">
        <v>#N/A</v>
      </c>
      <c r="LU219" s="2" t="e">
        <v>#N/A</v>
      </c>
      <c r="LV219" s="2" t="e">
        <v>#N/A</v>
      </c>
      <c r="LW219" s="2" t="e">
        <v>#N/A</v>
      </c>
      <c r="LX219" s="2" t="e">
        <v>#N/A</v>
      </c>
      <c r="LY219" s="2">
        <v>85.407650033392429</v>
      </c>
      <c r="LZ219" s="2" t="e">
        <v>#N/A</v>
      </c>
      <c r="MA219" s="2" t="e">
        <v>#N/A</v>
      </c>
      <c r="MB219" s="2" t="e">
        <v>#N/A</v>
      </c>
      <c r="MC219" s="2" t="e">
        <v>#N/A</v>
      </c>
      <c r="MD219" s="2" t="e">
        <v>#N/A</v>
      </c>
      <c r="ME219" s="2" t="e">
        <v>#N/A</v>
      </c>
      <c r="MF219" s="2" t="e">
        <v>#N/A</v>
      </c>
      <c r="MG219" s="2" t="e">
        <v>#N/A</v>
      </c>
      <c r="MH219" s="2">
        <v>79.868879249015777</v>
      </c>
      <c r="MI219" s="2" t="e">
        <v>#N/A</v>
      </c>
      <c r="MJ219" s="2" t="e">
        <v>#N/A</v>
      </c>
      <c r="MK219" s="2" t="e">
        <v>#N/A</v>
      </c>
      <c r="ML219" s="2" t="e">
        <v>#N/A</v>
      </c>
      <c r="MM219" s="2" t="e">
        <v>#N/A</v>
      </c>
      <c r="MN219" s="2" t="e">
        <v>#N/A</v>
      </c>
      <c r="MO219" s="2" t="e">
        <v>#N/A</v>
      </c>
      <c r="MP219" s="2">
        <v>56.815306677811172</v>
      </c>
      <c r="MQ219" s="2" t="e">
        <v>#N/A</v>
      </c>
      <c r="MR219" s="2" t="e">
        <v>#N/A</v>
      </c>
      <c r="MS219" s="10" t="e">
        <v>#N/A</v>
      </c>
      <c r="MT219" s="2" t="e">
        <v>#N/A</v>
      </c>
      <c r="MU219" s="2" t="e">
        <v>#N/A</v>
      </c>
      <c r="MV219" s="2" t="e">
        <v>#N/A</v>
      </c>
      <c r="MX219" s="22" t="e">
        <v>#N/A</v>
      </c>
      <c r="MY219" s="22" t="e">
        <v>#N/A</v>
      </c>
      <c r="MZ219" s="22" t="e">
        <v>#N/A</v>
      </c>
      <c r="NA219" s="22" t="e">
        <v>#N/A</v>
      </c>
      <c r="NB219" s="22" t="e">
        <v>#N/A</v>
      </c>
      <c r="NC219" s="22" t="e">
        <v>#N/A</v>
      </c>
      <c r="ND219" s="22">
        <v>1</v>
      </c>
      <c r="NE219" s="22" t="e">
        <v>#N/A</v>
      </c>
      <c r="NF219" s="22" t="e">
        <v>#N/A</v>
      </c>
      <c r="NG219" s="22">
        <v>2</v>
      </c>
      <c r="NH219" s="23">
        <v>9</v>
      </c>
      <c r="NI219" s="22">
        <v>24</v>
      </c>
      <c r="NJ219" s="22" t="e">
        <v>#N/A</v>
      </c>
      <c r="NK219" s="22" t="e">
        <v>#N/A</v>
      </c>
      <c r="NL219" s="23" t="e">
        <v>#N/A</v>
      </c>
      <c r="NM219" s="3" t="e">
        <v>#N/A</v>
      </c>
      <c r="NN219" s="22" t="e">
        <v>#N/A</v>
      </c>
      <c r="NO219" s="22" t="e">
        <v>#N/A</v>
      </c>
      <c r="NP219" s="22" t="e">
        <v>#N/A</v>
      </c>
      <c r="NQ219" s="22" t="e">
        <v>#N/A</v>
      </c>
      <c r="NR219" s="23">
        <v>1</v>
      </c>
      <c r="NS219" s="22" t="e">
        <v>#N/A</v>
      </c>
      <c r="NT219" s="22" t="e">
        <v>#N/A</v>
      </c>
      <c r="NU219" s="23" t="e">
        <v>#N/A</v>
      </c>
      <c r="NV219" s="3" t="e">
        <v>#N/A</v>
      </c>
      <c r="NW219" s="22" t="e">
        <v>#N/A</v>
      </c>
      <c r="NX219" s="22" t="e">
        <v>#N/A</v>
      </c>
      <c r="NY219" s="22" t="e">
        <v>#N/A</v>
      </c>
      <c r="NZ219" s="22" t="e">
        <v>#N/A</v>
      </c>
      <c r="OA219" s="23">
        <v>13</v>
      </c>
      <c r="OB219" s="22" t="e">
        <v>#N/A</v>
      </c>
      <c r="OC219" s="22" t="e">
        <v>#N/A</v>
      </c>
      <c r="OD219" s="22" t="e">
        <v>#N/A</v>
      </c>
      <c r="OE219" s="22" t="e">
        <v>#N/A</v>
      </c>
      <c r="OF219" s="22" t="e">
        <v>#N/A</v>
      </c>
      <c r="OG219" s="22" t="e">
        <v>#N/A</v>
      </c>
      <c r="OH219" s="23" t="e">
        <v>#N/A</v>
      </c>
      <c r="OI219" s="22">
        <v>2</v>
      </c>
      <c r="OJ219" s="22" t="e">
        <v>#N/A</v>
      </c>
      <c r="OK219" s="22" t="e">
        <v>#N/A</v>
      </c>
      <c r="OL219" s="22" t="e">
        <v>#N/A</v>
      </c>
      <c r="OM219" s="23" t="e">
        <v>#N/A</v>
      </c>
      <c r="ON219" s="22" t="e">
        <v>#N/A</v>
      </c>
      <c r="OO219" s="22" t="e">
        <v>#N/A</v>
      </c>
      <c r="OQ219">
        <f t="shared" si="390"/>
        <v>-5</v>
      </c>
      <c r="OR219" s="23" t="e">
        <f t="shared" ca="1" si="321"/>
        <v>#N/A</v>
      </c>
      <c r="OS219" s="23" t="e">
        <f t="shared" ca="1" si="321"/>
        <v>#N/A</v>
      </c>
      <c r="OT219" s="23" t="e">
        <f t="shared" ca="1" si="321"/>
        <v>#N/A</v>
      </c>
      <c r="OU219" s="23" t="e">
        <f t="shared" ca="1" si="321"/>
        <v>#N/A</v>
      </c>
      <c r="OV219" s="23" t="e">
        <f t="shared" ca="1" si="321"/>
        <v>#N/A</v>
      </c>
      <c r="OW219" s="23" t="e">
        <f t="shared" ca="1" si="321"/>
        <v>#N/A</v>
      </c>
      <c r="OX219" s="23">
        <f t="shared" ref="OX219:PG282" ca="1" si="394">LK219/OFFSET(LK219,$OQ219,0)</f>
        <v>1.0053935930848281</v>
      </c>
      <c r="OY219" s="23" t="e">
        <f t="shared" ca="1" si="394"/>
        <v>#N/A</v>
      </c>
      <c r="OZ219" s="23" t="e">
        <f t="shared" ca="1" si="394"/>
        <v>#N/A</v>
      </c>
      <c r="PA219" s="23">
        <f t="shared" ca="1" si="394"/>
        <v>1.0053574537258021</v>
      </c>
      <c r="PB219" s="23">
        <f t="shared" ca="1" si="394"/>
        <v>1.0359089331148243</v>
      </c>
      <c r="PC219" s="23">
        <f t="shared" ca="1" si="394"/>
        <v>1.0199139267663073</v>
      </c>
      <c r="PD219" s="23" t="e">
        <f t="shared" ca="1" si="394"/>
        <v>#N/A</v>
      </c>
      <c r="PE219" s="23" t="e">
        <f t="shared" ca="1" si="394"/>
        <v>#N/A</v>
      </c>
      <c r="PF219" s="23" t="e">
        <f t="shared" ca="1" si="394"/>
        <v>#N/A</v>
      </c>
      <c r="PG219" s="23" t="e">
        <f t="shared" ca="1" si="394"/>
        <v>#N/A</v>
      </c>
      <c r="PH219" s="23" t="e">
        <f t="shared" ca="1" si="375"/>
        <v>#N/A</v>
      </c>
      <c r="PI219" s="23" t="e">
        <f t="shared" ca="1" si="375"/>
        <v>#N/A</v>
      </c>
      <c r="PJ219" s="23" t="e">
        <f t="shared" ca="1" si="371"/>
        <v>#N/A</v>
      </c>
      <c r="PK219" s="23" t="e">
        <f t="shared" ca="1" si="371"/>
        <v>#N/A</v>
      </c>
      <c r="PL219" s="23">
        <f t="shared" ca="1" si="371"/>
        <v>1.0189983836201286</v>
      </c>
      <c r="PM219" s="23" t="e">
        <f t="shared" ca="1" si="324"/>
        <v>#N/A</v>
      </c>
      <c r="PN219" s="23" t="e">
        <f t="shared" ca="1" si="324"/>
        <v>#N/A</v>
      </c>
      <c r="PO219" s="23" t="e">
        <f t="shared" ca="1" si="324"/>
        <v>#N/A</v>
      </c>
      <c r="PP219" s="23" t="e">
        <f t="shared" ca="1" si="324"/>
        <v>#N/A</v>
      </c>
      <c r="PQ219" s="23" t="e">
        <f t="shared" ca="1" si="324"/>
        <v>#N/A</v>
      </c>
      <c r="PR219" s="23" t="e">
        <f t="shared" ca="1" si="324"/>
        <v>#N/A</v>
      </c>
      <c r="PS219" s="23" t="e">
        <f t="shared" ca="1" si="340"/>
        <v>#N/A</v>
      </c>
      <c r="PT219" s="23" t="e">
        <f t="shared" ca="1" si="340"/>
        <v>#N/A</v>
      </c>
      <c r="PU219" s="23">
        <f t="shared" ca="1" si="340"/>
        <v>1.0052301199377971</v>
      </c>
      <c r="PV219" s="23" t="e">
        <f t="shared" ca="1" si="340"/>
        <v>#N/A</v>
      </c>
      <c r="PW219" s="23" t="e">
        <f t="shared" ca="1" si="340"/>
        <v>#N/A</v>
      </c>
      <c r="PX219" s="23" t="e">
        <f t="shared" ca="1" si="340"/>
        <v>#N/A</v>
      </c>
      <c r="PY219" s="23" t="e">
        <f t="shared" ca="1" si="292"/>
        <v>#N/A</v>
      </c>
      <c r="PZ219" s="23" t="e">
        <f t="shared" ca="1" si="292"/>
        <v>#N/A</v>
      </c>
      <c r="QA219" s="23" t="e">
        <f t="shared" ca="1" si="292"/>
        <v>#N/A</v>
      </c>
      <c r="QB219" s="23" t="e">
        <f t="shared" ca="1" si="292"/>
        <v>#N/A</v>
      </c>
      <c r="QC219" s="23">
        <f t="shared" ca="1" si="292"/>
        <v>1.040867999396585</v>
      </c>
      <c r="QD219" s="23" t="e">
        <f t="shared" ca="1" si="292"/>
        <v>#N/A</v>
      </c>
      <c r="QE219" s="23" t="e">
        <f t="shared" ca="1" si="292"/>
        <v>#N/A</v>
      </c>
      <c r="QF219" s="23" t="e">
        <f t="shared" ca="1" si="292"/>
        <v>#N/A</v>
      </c>
      <c r="QG219" s="23" t="e">
        <f t="shared" ca="1" si="327"/>
        <v>#N/A</v>
      </c>
      <c r="QH219" s="23" t="e">
        <f t="shared" ca="1" si="327"/>
        <v>#N/A</v>
      </c>
      <c r="QI219" s="23" t="e">
        <f t="shared" ca="1" si="327"/>
        <v>#N/A</v>
      </c>
      <c r="QJ219" s="26" t="e">
        <f t="shared" ca="1" si="344"/>
        <v>#N/A</v>
      </c>
    </row>
    <row r="220" spans="1:452" x14ac:dyDescent="0.35">
      <c r="A220" t="s">
        <v>1285</v>
      </c>
      <c r="B220" s="21">
        <v>38899</v>
      </c>
      <c r="C220" t="s">
        <v>841</v>
      </c>
      <c r="D220" s="2">
        <v>81.5</v>
      </c>
      <c r="E220" s="2">
        <v>80</v>
      </c>
      <c r="F220" s="2">
        <v>2.4</v>
      </c>
      <c r="G220" s="2">
        <v>83.2</v>
      </c>
      <c r="H220" s="2">
        <v>80.073698958397785</v>
      </c>
      <c r="I220" s="2">
        <v>83.328429090191534</v>
      </c>
      <c r="J220" s="2">
        <v>84.8</v>
      </c>
      <c r="K220" s="2">
        <v>74.8</v>
      </c>
      <c r="L220" s="2">
        <v>74.415575310863531</v>
      </c>
      <c r="M220" s="2">
        <v>80</v>
      </c>
      <c r="N220" s="2">
        <v>87.2</v>
      </c>
      <c r="O220" s="2">
        <v>73.2</v>
      </c>
      <c r="P220" s="2">
        <v>70.8</v>
      </c>
      <c r="Q220" s="2">
        <v>111.5</v>
      </c>
      <c r="R220" s="2">
        <v>79</v>
      </c>
      <c r="S220" s="2">
        <v>87.2</v>
      </c>
      <c r="T220" s="2">
        <v>60.4</v>
      </c>
      <c r="U220" s="2">
        <v>68</v>
      </c>
      <c r="V220" s="2">
        <v>76.900000000000006</v>
      </c>
      <c r="W220" s="2">
        <v>41.8</v>
      </c>
      <c r="X220" s="2">
        <v>102.5</v>
      </c>
      <c r="Y220" s="2" t="e">
        <v>#N/A</v>
      </c>
      <c r="Z220" s="2">
        <v>52.3</v>
      </c>
      <c r="AA220" s="2">
        <v>87.1</v>
      </c>
      <c r="AB220" s="2">
        <v>120.8</v>
      </c>
      <c r="AC220" s="2">
        <v>111</v>
      </c>
      <c r="AD220" s="2">
        <v>82.6</v>
      </c>
      <c r="AE220" s="2">
        <v>111.4</v>
      </c>
      <c r="AF220" s="2">
        <v>81.8</v>
      </c>
      <c r="AG220" s="22">
        <v>554</v>
      </c>
      <c r="AH220" s="22">
        <v>446</v>
      </c>
      <c r="AI220" s="22">
        <v>146</v>
      </c>
      <c r="AJ220" s="22">
        <v>35</v>
      </c>
      <c r="AK220" s="22">
        <v>32</v>
      </c>
      <c r="AL220" s="22">
        <v>7</v>
      </c>
      <c r="AM220" s="22">
        <v>23</v>
      </c>
      <c r="AN220" s="22">
        <v>18</v>
      </c>
      <c r="AO220" s="22">
        <v>56</v>
      </c>
      <c r="AP220" s="22">
        <v>32</v>
      </c>
      <c r="AQ220" s="22">
        <v>18</v>
      </c>
      <c r="AR220" s="2">
        <v>73.3</v>
      </c>
      <c r="AS220" s="2">
        <v>65</v>
      </c>
      <c r="AT220" s="2">
        <v>111.5</v>
      </c>
      <c r="AU220" s="2">
        <v>71</v>
      </c>
      <c r="AV220" s="2">
        <v>81.5</v>
      </c>
      <c r="AW220" s="2">
        <v>78</v>
      </c>
      <c r="AX220" s="2">
        <v>79</v>
      </c>
      <c r="AY220" s="2">
        <v>87.3</v>
      </c>
      <c r="AZ220" s="2">
        <v>96.5</v>
      </c>
      <c r="BA220" s="2">
        <v>41.8</v>
      </c>
      <c r="BB220" s="2">
        <v>76.7</v>
      </c>
      <c r="BC220" s="2">
        <v>86.2</v>
      </c>
      <c r="BD220" s="3">
        <v>0.77</v>
      </c>
      <c r="BE220" s="3">
        <v>0.74</v>
      </c>
      <c r="BF220" s="3">
        <v>-0.22</v>
      </c>
      <c r="BG220" s="3">
        <v>-0.13</v>
      </c>
      <c r="BH220" s="3">
        <v>1.21</v>
      </c>
      <c r="BI220" s="2">
        <v>198.5</v>
      </c>
      <c r="BJ220" s="2">
        <v>3.3</v>
      </c>
      <c r="BK220" s="2">
        <v>3.1</v>
      </c>
      <c r="BL220" s="2">
        <v>78.900000000000006</v>
      </c>
      <c r="BM220" s="2">
        <v>82.6</v>
      </c>
      <c r="BN220" s="10">
        <v>401</v>
      </c>
      <c r="BO220" s="3">
        <v>100.95</v>
      </c>
      <c r="BP220" s="22">
        <v>1.8447</v>
      </c>
      <c r="BQ220" s="3">
        <v>73.674285714285702</v>
      </c>
      <c r="BR220" s="23">
        <v>6.1542105263157882</v>
      </c>
      <c r="BS220" s="2">
        <v>74.8</v>
      </c>
      <c r="BT220" s="3">
        <v>66.92</v>
      </c>
      <c r="BU220" s="2">
        <v>1.5</v>
      </c>
      <c r="BV220" s="2">
        <v>2.7</v>
      </c>
      <c r="BW220" s="2">
        <v>5</v>
      </c>
      <c r="BX220" s="2">
        <v>4.2</v>
      </c>
      <c r="BY220" s="23">
        <v>202.9</v>
      </c>
      <c r="BZ220" s="2">
        <v>95.3</v>
      </c>
      <c r="CA220" s="2">
        <v>82.8</v>
      </c>
      <c r="CB220" s="3">
        <v>89.5</v>
      </c>
      <c r="CC220" s="2">
        <v>86.7</v>
      </c>
      <c r="CD220" s="2">
        <v>109.2</v>
      </c>
      <c r="CE220" s="2">
        <v>95.394847173311135</v>
      </c>
      <c r="CF220" s="3">
        <v>89.551033697451004</v>
      </c>
      <c r="CG220" s="2">
        <v>86.492077256715874</v>
      </c>
      <c r="CH220" s="23">
        <v>206.3010301089854</v>
      </c>
      <c r="CI220" s="3">
        <v>88.879405380186711</v>
      </c>
      <c r="CM220" s="2">
        <f t="shared" si="329"/>
        <v>39.938356217425977</v>
      </c>
      <c r="CN220" s="2">
        <f t="shared" si="329"/>
        <v>3.3361579261212055</v>
      </c>
      <c r="CO220" s="2">
        <f t="shared" si="330"/>
        <v>119.3201847769255</v>
      </c>
      <c r="CR220" s="2">
        <f t="shared" si="333"/>
        <v>0</v>
      </c>
      <c r="CS220" s="2">
        <f t="shared" si="333"/>
        <v>-0.12484394506865708</v>
      </c>
      <c r="CT220" s="2">
        <f t="shared" si="334"/>
        <v>-0.23980815347722165</v>
      </c>
      <c r="CU220" s="2">
        <f t="shared" si="334"/>
        <v>0.21113921035316227</v>
      </c>
      <c r="CV220" s="2">
        <f t="shared" si="334"/>
        <v>0.12172343404241433</v>
      </c>
      <c r="CW220" s="2">
        <f t="shared" si="335"/>
        <v>0.27397260273972995</v>
      </c>
      <c r="CX220" s="2">
        <f t="shared" si="336"/>
        <v>0.80862533692721594</v>
      </c>
      <c r="CY220" s="2">
        <f t="shared" si="376"/>
        <v>1.7502917152858808</v>
      </c>
      <c r="CZ220" s="2">
        <f t="shared" si="341"/>
        <v>1.1725293132328236</v>
      </c>
      <c r="DA220" s="2">
        <f t="shared" si="342"/>
        <v>-0.41220115416323161</v>
      </c>
      <c r="DB220" s="2">
        <f t="shared" si="343"/>
        <v>0.26075619295958646</v>
      </c>
      <c r="DC220" s="2"/>
      <c r="DF220" s="2">
        <f t="shared" si="337"/>
        <v>2.5633012327741067</v>
      </c>
      <c r="DG220" s="2">
        <f t="shared" si="337"/>
        <v>1.4704999472783697</v>
      </c>
      <c r="DH220" s="2">
        <f t="shared" si="338"/>
        <v>4.2170125686080473</v>
      </c>
      <c r="DI220" s="2">
        <f t="shared" si="360"/>
        <v>1.222960245285698</v>
      </c>
      <c r="DJ220" s="2">
        <f t="shared" si="360"/>
        <v>0</v>
      </c>
      <c r="DM220" s="2">
        <f t="shared" si="377"/>
        <v>2.5157232704402519</v>
      </c>
      <c r="DN220" s="2">
        <f t="shared" si="377"/>
        <v>2.3017902813299194</v>
      </c>
      <c r="DO220" s="2">
        <f t="shared" si="345"/>
        <v>0.84848484848485184</v>
      </c>
      <c r="DP220" s="2">
        <f t="shared" si="378"/>
        <v>1.800720288115246</v>
      </c>
      <c r="DQ220" s="2"/>
      <c r="DR220" s="2">
        <f t="shared" si="379"/>
        <v>3.1724137931034444</v>
      </c>
      <c r="DS220" s="2">
        <f t="shared" si="380"/>
        <v>2.9892982004315933</v>
      </c>
      <c r="DT220" s="2" t="e">
        <v>#N/A</v>
      </c>
      <c r="DU220" s="2" t="e">
        <v>#N/A</v>
      </c>
      <c r="DV220" s="2">
        <f t="shared" si="346"/>
        <v>3.2440056417489371</v>
      </c>
      <c r="DW220" s="2">
        <f t="shared" si="381"/>
        <v>-4.4558697514995753</v>
      </c>
      <c r="DX220" s="2">
        <f t="shared" si="382"/>
        <v>29.059829059829067</v>
      </c>
      <c r="DY220" s="2">
        <f t="shared" si="383"/>
        <v>3.2679738562091609</v>
      </c>
      <c r="DZ220" s="2">
        <f t="shared" si="384"/>
        <v>10.379746835443049</v>
      </c>
      <c r="EA220" s="2">
        <f t="shared" si="319"/>
        <v>-5.16039051603906</v>
      </c>
      <c r="EB220" s="2">
        <f t="shared" si="319"/>
        <v>-0.64599483204134112</v>
      </c>
      <c r="EC220" s="2">
        <f t="shared" si="319"/>
        <v>4.7619047619047672</v>
      </c>
      <c r="ED220" s="2">
        <f t="shared" si="319"/>
        <v>1.7874875868917561</v>
      </c>
      <c r="EE220" s="2" t="e">
        <f t="shared" si="319"/>
        <v>#N/A</v>
      </c>
      <c r="EF220" s="2">
        <f t="shared" si="293"/>
        <v>0</v>
      </c>
      <c r="EG220" s="2">
        <f t="shared" si="293"/>
        <v>0.69364161849709838</v>
      </c>
      <c r="EH220" s="2">
        <f t="shared" si="293"/>
        <v>-2.5020177562550483</v>
      </c>
      <c r="EI220" s="2">
        <f t="shared" si="361"/>
        <v>3.0942334739803234</v>
      </c>
      <c r="EJ220" s="2">
        <f t="shared" si="361"/>
        <v>2.8481012658227778</v>
      </c>
      <c r="EK220" s="2">
        <f t="shared" si="361"/>
        <v>-4.4558697514995753</v>
      </c>
      <c r="EL220" s="2">
        <f t="shared" si="361"/>
        <v>9.90712074303406</v>
      </c>
      <c r="EM220" s="2">
        <f t="shared" si="361"/>
        <v>-1.3317191283292895</v>
      </c>
      <c r="EN220" s="2">
        <f t="shared" si="361"/>
        <v>2.4967148488830526</v>
      </c>
      <c r="EO220" s="2">
        <f t="shared" si="361"/>
        <v>3.2679738562091609</v>
      </c>
      <c r="EP220" s="2">
        <f t="shared" si="361"/>
        <v>0.34482758620688614</v>
      </c>
      <c r="EQ220" s="2">
        <f t="shared" si="361"/>
        <v>-1.4300306435137911</v>
      </c>
      <c r="ER220" s="2">
        <f t="shared" si="347"/>
        <v>4.7619047619047672</v>
      </c>
      <c r="ES220" s="2">
        <f t="shared" si="347"/>
        <v>3.2301480484522305</v>
      </c>
      <c r="ET220" s="2">
        <f t="shared" si="347"/>
        <v>3.6057692307692291</v>
      </c>
      <c r="EU220" s="2">
        <f t="shared" si="331"/>
        <v>3.3</v>
      </c>
      <c r="EV220" s="2">
        <f t="shared" si="331"/>
        <v>3.1</v>
      </c>
      <c r="EW220" s="2">
        <f t="shared" si="385"/>
        <v>6.0483870967741993</v>
      </c>
      <c r="EX220" s="2">
        <f t="shared" si="385"/>
        <v>4.1614123581336759</v>
      </c>
      <c r="EY220" s="2">
        <f t="shared" si="386"/>
        <v>21.57174530787751</v>
      </c>
      <c r="EZ220" s="2">
        <f t="shared" si="386"/>
        <v>-23.578479585979995</v>
      </c>
      <c r="FA220" s="2">
        <f t="shared" si="387"/>
        <v>22.622950819672116</v>
      </c>
      <c r="FB220" s="2">
        <f t="shared" si="281"/>
        <v>4.1046690610569536</v>
      </c>
      <c r="FC220" s="2">
        <f t="shared" si="281"/>
        <v>0.31578947368420263</v>
      </c>
      <c r="FD220" s="2">
        <f t="shared" si="281"/>
        <v>1.7199017199017064</v>
      </c>
      <c r="FE220" s="2">
        <f t="shared" si="280"/>
        <v>1.9362186788154823</v>
      </c>
      <c r="FF220" s="2">
        <f t="shared" si="280"/>
        <v>2.2405660377358583</v>
      </c>
      <c r="FG220" s="2">
        <f t="shared" si="280"/>
        <v>2.2471910112359605</v>
      </c>
      <c r="FH220" s="2">
        <v>3.4</v>
      </c>
      <c r="FI220" s="2">
        <v>3.7</v>
      </c>
      <c r="FL220" s="2">
        <f t="shared" si="362"/>
        <v>0.93584018454260232</v>
      </c>
      <c r="FM220" s="2">
        <f t="shared" si="362"/>
        <v>0.18177017279048524</v>
      </c>
      <c r="FN220" s="2">
        <f t="shared" si="363"/>
        <v>0.72598030816162229</v>
      </c>
      <c r="FQ220" s="2">
        <f t="shared" si="364"/>
        <v>3.7962371586054866</v>
      </c>
      <c r="FR220" s="2">
        <f t="shared" si="364"/>
        <v>0.72906551829998723</v>
      </c>
      <c r="FS220" s="2">
        <f t="shared" si="365"/>
        <v>2.9356974053115881</v>
      </c>
      <c r="FT220" s="2">
        <f t="shared" si="366"/>
        <v>3.2571449836479305</v>
      </c>
      <c r="FU220" s="2">
        <f t="shared" si="366"/>
        <v>1.8413441285294985</v>
      </c>
      <c r="FX220" s="2">
        <f t="shared" si="372"/>
        <v>2.2586619094576488</v>
      </c>
      <c r="FY220" s="2">
        <f t="shared" si="372"/>
        <v>1.0527839224792945</v>
      </c>
      <c r="FZ220" s="2">
        <f t="shared" si="373"/>
        <v>3.2340083272375919</v>
      </c>
      <c r="GA220" s="2">
        <f t="shared" si="374"/>
        <v>2.847678098028994</v>
      </c>
      <c r="GB220" s="2">
        <f t="shared" si="374"/>
        <v>1.3531702626759401</v>
      </c>
      <c r="GE220" s="2"/>
      <c r="GF220" s="2"/>
      <c r="GG220" s="2">
        <f t="shared" si="391"/>
        <v>28.607019025156475</v>
      </c>
      <c r="GH220" s="2">
        <f t="shared" si="391"/>
        <v>-14.874809189673599</v>
      </c>
      <c r="GI220" s="2">
        <f t="shared" si="392"/>
        <v>26.570605187319885</v>
      </c>
      <c r="GJ220" s="2">
        <f t="shared" si="393"/>
        <v>3.3364226135310426</v>
      </c>
      <c r="GK220" s="2">
        <v>3.7</v>
      </c>
      <c r="GN220" s="2">
        <f t="shared" si="320"/>
        <v>-0.10000000000000009</v>
      </c>
      <c r="GQ220" s="2">
        <f t="shared" si="294"/>
        <v>0.39999999999999991</v>
      </c>
      <c r="GT220" s="27">
        <f t="shared" ca="1" si="305"/>
        <v>102.16450216450217</v>
      </c>
      <c r="GU220" s="27">
        <f t="shared" ca="1" si="306"/>
        <v>110.80050825921219</v>
      </c>
      <c r="GV220" s="27">
        <f t="shared" ca="1" si="306"/>
        <v>118.8976377952756</v>
      </c>
      <c r="GW220" s="27">
        <f t="shared" ca="1" si="307"/>
        <v>100.47393364928909</v>
      </c>
      <c r="GX220" s="27">
        <f t="shared" ca="1" si="307"/>
        <v>102.6063100137174</v>
      </c>
      <c r="GY220" s="27">
        <f t="shared" ca="1" si="308"/>
        <v>101.39416983523446</v>
      </c>
      <c r="GZ220" s="27">
        <f t="shared" ca="1" si="309"/>
        <v>112.76948590381426</v>
      </c>
      <c r="HA220" s="27">
        <f t="shared" ca="1" si="310"/>
        <v>94.790777113578145</v>
      </c>
      <c r="HB220" s="27">
        <f t="shared" ca="1" si="310"/>
        <v>102.86425902864258</v>
      </c>
      <c r="HC220" s="27">
        <f t="shared" ca="1" si="310"/>
        <v>91.536565324568613</v>
      </c>
      <c r="HD220" s="27">
        <f t="shared" ca="1" si="303"/>
        <v>92.743764172335602</v>
      </c>
      <c r="HE220" s="27">
        <f t="shared" ca="1" si="311"/>
        <v>99.669966996699671</v>
      </c>
      <c r="HG220" s="27">
        <f t="shared" ca="1" si="312"/>
        <v>100.87336244541486</v>
      </c>
      <c r="HH220" s="27">
        <f t="shared" ca="1" si="313"/>
        <v>99.620253164556971</v>
      </c>
      <c r="HI220" s="27">
        <f t="shared" ca="1" si="313"/>
        <v>108.54700854700855</v>
      </c>
      <c r="HJ220" s="27">
        <f t="shared" ca="1" si="314"/>
        <v>101.32052821128453</v>
      </c>
      <c r="HK220" s="27">
        <f t="shared" ca="1" si="314"/>
        <v>100.55172413793105</v>
      </c>
      <c r="HL220" s="27">
        <f t="shared" ca="1" si="315"/>
        <v>100.89514066496163</v>
      </c>
      <c r="HM220" s="27">
        <f t="shared" ca="1" si="316"/>
        <v>84.10041841004184</v>
      </c>
      <c r="HN220" s="27">
        <f t="shared" ca="1" si="317"/>
        <v>100.34275921165381</v>
      </c>
      <c r="HO220" s="27">
        <f t="shared" ca="1" si="317"/>
        <v>101.51706700379266</v>
      </c>
      <c r="HP220" s="27">
        <f t="shared" ca="1" si="317"/>
        <v>104.19520547945207</v>
      </c>
      <c r="HQ220" s="27">
        <f t="shared" ca="1" si="304"/>
        <v>105.88235294117648</v>
      </c>
      <c r="HR220" s="27">
        <f t="shared" ca="1" si="318"/>
        <v>97.820823244552059</v>
      </c>
      <c r="HT220" s="27">
        <f t="shared" ca="1" si="348"/>
        <v>151.99371144877389</v>
      </c>
      <c r="HU220" s="27">
        <f t="shared" ca="1" si="348"/>
        <v>28.606761898821034</v>
      </c>
      <c r="HV220" s="27">
        <f t="shared" ca="1" si="348"/>
        <v>29.08059133187297</v>
      </c>
      <c r="HW220" s="27">
        <f t="shared" ca="1" si="349"/>
        <v>525.47009253993701</v>
      </c>
      <c r="HX220" s="27">
        <f t="shared" ca="1" si="349"/>
        <v>473.62527421754783</v>
      </c>
      <c r="HY220" s="27">
        <f t="shared" ca="1" si="367"/>
        <v>1000</v>
      </c>
      <c r="HZ220" s="27">
        <f t="shared" ca="1" si="350"/>
        <v>8.2880579461235477</v>
      </c>
      <c r="IA220" s="27">
        <f t="shared" ca="1" si="350"/>
        <v>18.904441588775271</v>
      </c>
      <c r="IB220" s="27">
        <f t="shared" ca="1" si="350"/>
        <v>18.493888072175118</v>
      </c>
      <c r="IC220" s="27">
        <f t="shared" ca="1" si="350"/>
        <v>49.232462262095908</v>
      </c>
      <c r="ID220" s="27">
        <f t="shared" ca="1" si="350"/>
        <v>23.719167458848247</v>
      </c>
      <c r="IE220" s="27">
        <f t="shared" ca="1" si="350"/>
        <v>16.624817973788225</v>
      </c>
      <c r="IG220" s="28">
        <f t="shared" ca="1" si="351"/>
        <v>0.45159171503988882</v>
      </c>
      <c r="IH220" s="28">
        <f t="shared" ca="1" si="351"/>
        <v>0.37053825271985347</v>
      </c>
      <c r="II220" s="28">
        <f t="shared" ca="1" si="351"/>
        <v>0.85868960621432566</v>
      </c>
      <c r="IJ220" s="28">
        <f t="shared" ca="1" si="352"/>
        <v>0.95880759763356194</v>
      </c>
      <c r="IK220" s="24">
        <f t="shared" ca="1" si="368"/>
        <v>-0.72201197634050596</v>
      </c>
      <c r="IL220" s="28">
        <f t="shared" ca="1" si="353"/>
        <v>1.4341300050293317</v>
      </c>
      <c r="IM220" s="28">
        <f t="shared" ca="1" si="369"/>
        <v>2.3017902813299074</v>
      </c>
      <c r="IN220" s="3">
        <f t="shared" ca="1" si="370"/>
        <v>2.3929376026628937</v>
      </c>
      <c r="IO220" s="2">
        <f t="shared" si="388"/>
        <v>2.4</v>
      </c>
      <c r="IQ220" s="2">
        <f t="shared" ca="1" si="354"/>
        <v>1.6808195739740679</v>
      </c>
      <c r="IS220" s="3">
        <f t="shared" ca="1" si="355"/>
        <v>-2.372574025140517E-2</v>
      </c>
      <c r="IT220" s="3">
        <f t="shared" ca="1" si="356"/>
        <v>3.1003170198033558E-2</v>
      </c>
      <c r="IU220" s="3">
        <f t="shared" si="357"/>
        <v>-0.10000000000000009</v>
      </c>
      <c r="IV220" s="3">
        <f t="shared" ca="1" si="358"/>
        <v>-0.10727742994662848</v>
      </c>
      <c r="IX220" s="28">
        <f ca="1">$HL220/100*(GZ220-100)*AL220/1000+(HM220-100)*HZ220/$HY220</f>
        <v>-4.1590118182771516E-2</v>
      </c>
      <c r="IY220" s="28">
        <f ca="1">$HL220/100*(HA220-100)*AM220/1000+(HN220-100)*IA220/$HY220</f>
        <v>-0.11440494195683004</v>
      </c>
      <c r="IZ220" s="28">
        <f ca="1">$HL220/100*(HB220-100)*AN220/1000+(HO220-100)*IB220/$HY220</f>
        <v>8.0074634533371825E-2</v>
      </c>
      <c r="JA220" s="28">
        <f ca="1">$HL220/100*(HC220-100)*AO220/1000+(HP220-100)*IC220/$HY220</f>
        <v>-0.27165458651950158</v>
      </c>
      <c r="JB220" s="28">
        <f ca="1">$HL220/100*(HD220-100)*AP220/1000+(HQ220-100)*ID220/$HY220</f>
        <v>-9.4753544585893412E-2</v>
      </c>
      <c r="JC220" s="28">
        <f ca="1">$HL220/100*(HE220-100)*AQ220/1000+(HR220-100)*IE220/$HY220</f>
        <v>-4.2222187624604397E-2</v>
      </c>
      <c r="JE220" s="3">
        <f t="shared" ca="1" si="328"/>
        <v>-8.5996456270942198E-3</v>
      </c>
      <c r="JF220" s="3">
        <f t="shared" ca="1" si="328"/>
        <v>-1.1618796609995014E-2</v>
      </c>
      <c r="JG220" s="3">
        <f t="shared" ca="1" si="328"/>
        <v>-1.2266555129370776E-2</v>
      </c>
      <c r="JH220" s="3">
        <f t="shared" ca="1" si="326"/>
        <v>-5.0233581866314159E-2</v>
      </c>
      <c r="JI220" s="3">
        <f t="shared" ca="1" si="326"/>
        <v>-9.7618592038373614E-2</v>
      </c>
      <c r="JJ220" s="3">
        <f t="shared" ca="1" si="326"/>
        <v>8.6743903410296808E-3</v>
      </c>
      <c r="JK220" s="3">
        <f>IO220-IO219</f>
        <v>-0.10000000000000009</v>
      </c>
      <c r="JL220" s="3">
        <f t="shared" ca="1" si="359"/>
        <v>-7.9133799243535086E-2</v>
      </c>
      <c r="JN220" s="10">
        <f>COUNTIF(EI220:ET220,"&gt;2")</f>
        <v>8</v>
      </c>
      <c r="JP220" s="2">
        <f>AVERAGE(CS220,CS208,CS196,CS184,CS172,CS160,CS148,CS136,CS124,CS112)</f>
        <v>-0.32834409011790744</v>
      </c>
      <c r="JQ220" s="2">
        <f>CS220-JP220</f>
        <v>0.20350014504925035</v>
      </c>
      <c r="JR220" s="2">
        <f>AVERAGE(CT220,CT208,CT196,CT184,CT172,CT160,CT148,CT136,CT124,CT112)</f>
        <v>-0.46230005837966859</v>
      </c>
      <c r="JS220" s="2">
        <f>CT220-JR220</f>
        <v>0.22249190490244694</v>
      </c>
      <c r="KH220" s="2">
        <f>(DN220*$DN$4)+(FB220*$FB$3)+(FC220*$FC$3)+(FD220*$FD$3)+(FE220*$FE$3)+(FF220*$FF$3)+(FG220*$FG$3)</f>
        <v>2.9287451076737145</v>
      </c>
      <c r="KI220" s="2">
        <f>F220-KH220</f>
        <v>-0.52874510767371463</v>
      </c>
      <c r="KJ220" s="2">
        <f>MAX(DN220,FB220:FG220)</f>
        <v>4.1046690610569536</v>
      </c>
      <c r="KK220" s="2">
        <f>MIN(DN220,FB220:FG220)</f>
        <v>0.31578947368420263</v>
      </c>
      <c r="KL220" s="2">
        <f t="shared" si="389"/>
        <v>3.788879587372751</v>
      </c>
      <c r="KO220" s="2">
        <f>BO220</f>
        <v>100.95</v>
      </c>
      <c r="KP220" s="2">
        <f>100*((BO214/BO202)-1)</f>
        <v>-0.9498100379924046</v>
      </c>
      <c r="KQ220" s="2">
        <f t="shared" ref="KQ220:KQ283" si="395">100*((KO214/KO202)-1)</f>
        <v>-0.9498100379924046</v>
      </c>
      <c r="KR220" s="2">
        <f>100*((BO208/BO196)-1)</f>
        <v>-4.2070569988367668</v>
      </c>
      <c r="KS220" s="2">
        <f t="shared" si="274"/>
        <v>-4.2070569988367668</v>
      </c>
      <c r="KT220" s="3">
        <f>BP220</f>
        <v>1.8447</v>
      </c>
      <c r="KU220" s="3">
        <f>BQ220</f>
        <v>73.674285714285702</v>
      </c>
      <c r="KV220" s="3">
        <f t="shared" si="339"/>
        <v>39.938356217425977</v>
      </c>
      <c r="KW220" s="2">
        <f t="shared" si="332"/>
        <v>103.38872110285043</v>
      </c>
      <c r="KX220" s="2">
        <f t="shared" si="332"/>
        <v>73.062035469006233</v>
      </c>
      <c r="LA220">
        <v>2</v>
      </c>
      <c r="LB220">
        <v>0</v>
      </c>
      <c r="LE220" s="2" t="e">
        <v>#N/A</v>
      </c>
      <c r="LF220" s="2" t="e">
        <v>#N/A</v>
      </c>
      <c r="LG220" s="2" t="e">
        <v>#N/A</v>
      </c>
      <c r="LH220" s="2" t="e">
        <v>#N/A</v>
      </c>
      <c r="LI220" s="2" t="e">
        <v>#N/A</v>
      </c>
      <c r="LJ220" s="2" t="e">
        <v>#N/A</v>
      </c>
      <c r="LK220" s="2">
        <v>92.890758466066771</v>
      </c>
      <c r="LL220" s="2" t="e">
        <v>#N/A</v>
      </c>
      <c r="LM220" s="2" t="e">
        <v>#N/A</v>
      </c>
      <c r="LN220" s="2">
        <v>85.940873538205182</v>
      </c>
      <c r="LO220" s="2">
        <v>63.877121646775606</v>
      </c>
      <c r="LP220" s="2">
        <v>74.646611438693753</v>
      </c>
      <c r="LQ220" s="2" t="e">
        <v>#N/A</v>
      </c>
      <c r="LR220" s="2" t="e">
        <v>#N/A</v>
      </c>
      <c r="LS220" s="2" t="e">
        <v>#N/A</v>
      </c>
      <c r="LT220" s="2" t="e">
        <v>#N/A</v>
      </c>
      <c r="LU220" s="2" t="e">
        <v>#N/A</v>
      </c>
      <c r="LV220" s="2" t="e">
        <v>#N/A</v>
      </c>
      <c r="LW220" s="2" t="e">
        <v>#N/A</v>
      </c>
      <c r="LX220" s="2" t="e">
        <v>#N/A</v>
      </c>
      <c r="LY220" s="2">
        <v>85.697289556519834</v>
      </c>
      <c r="LZ220" s="2" t="e">
        <v>#N/A</v>
      </c>
      <c r="MA220" s="2" t="e">
        <v>#N/A</v>
      </c>
      <c r="MB220" s="2" t="e">
        <v>#N/A</v>
      </c>
      <c r="MC220" s="2" t="e">
        <v>#N/A</v>
      </c>
      <c r="MD220" s="2" t="e">
        <v>#N/A</v>
      </c>
      <c r="ME220" s="2" t="e">
        <v>#N/A</v>
      </c>
      <c r="MF220" s="2" t="e">
        <v>#N/A</v>
      </c>
      <c r="MG220" s="2" t="e">
        <v>#N/A</v>
      </c>
      <c r="MH220" s="2">
        <v>80.002417897817296</v>
      </c>
      <c r="MI220" s="2" t="e">
        <v>#N/A</v>
      </c>
      <c r="MJ220" s="2" t="e">
        <v>#N/A</v>
      </c>
      <c r="MK220" s="2" t="e">
        <v>#N/A</v>
      </c>
      <c r="ML220" s="2" t="e">
        <v>#N/A</v>
      </c>
      <c r="MM220" s="2" t="e">
        <v>#N/A</v>
      </c>
      <c r="MN220" s="2" t="e">
        <v>#N/A</v>
      </c>
      <c r="MO220" s="2" t="e">
        <v>#N/A</v>
      </c>
      <c r="MP220" s="2">
        <v>57.112778535148024</v>
      </c>
      <c r="MQ220" s="2" t="e">
        <v>#N/A</v>
      </c>
      <c r="MR220" s="2" t="e">
        <v>#N/A</v>
      </c>
      <c r="MS220" s="10" t="e">
        <v>#N/A</v>
      </c>
      <c r="MT220" s="2" t="e">
        <v>#N/A</v>
      </c>
      <c r="MU220" s="2" t="e">
        <v>#N/A</v>
      </c>
      <c r="MV220" s="2" t="e">
        <v>#N/A</v>
      </c>
      <c r="MX220" s="22" t="e">
        <v>#N/A</v>
      </c>
      <c r="MY220" s="22" t="e">
        <v>#N/A</v>
      </c>
      <c r="MZ220" s="22" t="e">
        <v>#N/A</v>
      </c>
      <c r="NA220" s="22" t="e">
        <v>#N/A</v>
      </c>
      <c r="NB220" s="22" t="e">
        <v>#N/A</v>
      </c>
      <c r="NC220" s="22" t="e">
        <v>#N/A</v>
      </c>
      <c r="ND220" s="22">
        <v>1</v>
      </c>
      <c r="NE220" s="22" t="e">
        <v>#N/A</v>
      </c>
      <c r="NF220" s="22" t="e">
        <v>#N/A</v>
      </c>
      <c r="NG220" s="22">
        <v>2</v>
      </c>
      <c r="NH220" s="23">
        <v>9</v>
      </c>
      <c r="NI220" s="22">
        <v>24</v>
      </c>
      <c r="NJ220" s="22" t="e">
        <v>#N/A</v>
      </c>
      <c r="NK220" s="22" t="e">
        <v>#N/A</v>
      </c>
      <c r="NL220" s="23" t="e">
        <v>#N/A</v>
      </c>
      <c r="NM220" s="3" t="e">
        <v>#N/A</v>
      </c>
      <c r="NN220" s="22" t="e">
        <v>#N/A</v>
      </c>
      <c r="NO220" s="22" t="e">
        <v>#N/A</v>
      </c>
      <c r="NP220" s="22" t="e">
        <v>#N/A</v>
      </c>
      <c r="NQ220" s="22" t="e">
        <v>#N/A</v>
      </c>
      <c r="NR220" s="23">
        <v>1</v>
      </c>
      <c r="NS220" s="22" t="e">
        <v>#N/A</v>
      </c>
      <c r="NT220" s="22" t="e">
        <v>#N/A</v>
      </c>
      <c r="NU220" s="23" t="e">
        <v>#N/A</v>
      </c>
      <c r="NV220" s="3" t="e">
        <v>#N/A</v>
      </c>
      <c r="NW220" s="22" t="e">
        <v>#N/A</v>
      </c>
      <c r="NX220" s="22" t="e">
        <v>#N/A</v>
      </c>
      <c r="NY220" s="22" t="e">
        <v>#N/A</v>
      </c>
      <c r="NZ220" s="22" t="e">
        <v>#N/A</v>
      </c>
      <c r="OA220" s="23">
        <v>13</v>
      </c>
      <c r="OB220" s="22" t="e">
        <v>#N/A</v>
      </c>
      <c r="OC220" s="22" t="e">
        <v>#N/A</v>
      </c>
      <c r="OD220" s="22" t="e">
        <v>#N/A</v>
      </c>
      <c r="OE220" s="22" t="e">
        <v>#N/A</v>
      </c>
      <c r="OF220" s="22" t="e">
        <v>#N/A</v>
      </c>
      <c r="OG220" s="22" t="e">
        <v>#N/A</v>
      </c>
      <c r="OH220" s="23" t="e">
        <v>#N/A</v>
      </c>
      <c r="OI220" s="22">
        <v>2</v>
      </c>
      <c r="OJ220" s="22" t="e">
        <v>#N/A</v>
      </c>
      <c r="OK220" s="22" t="e">
        <v>#N/A</v>
      </c>
      <c r="OL220" s="22" t="e">
        <v>#N/A</v>
      </c>
      <c r="OM220" s="23" t="e">
        <v>#N/A</v>
      </c>
      <c r="ON220" s="22" t="e">
        <v>#N/A</v>
      </c>
      <c r="OO220" s="22" t="e">
        <v>#N/A</v>
      </c>
      <c r="OQ220">
        <f t="shared" si="390"/>
        <v>-6</v>
      </c>
      <c r="OR220" s="23" t="e">
        <f t="shared" ref="OR220:PB283" ca="1" si="396">LE220/OFFSET(LE220,$OQ220,0)</f>
        <v>#N/A</v>
      </c>
      <c r="OS220" s="23" t="e">
        <f t="shared" ca="1" si="396"/>
        <v>#N/A</v>
      </c>
      <c r="OT220" s="23" t="e">
        <f t="shared" ca="1" si="396"/>
        <v>#N/A</v>
      </c>
      <c r="OU220" s="23" t="e">
        <f t="shared" ca="1" si="396"/>
        <v>#N/A</v>
      </c>
      <c r="OV220" s="23" t="e">
        <f t="shared" ca="1" si="396"/>
        <v>#N/A</v>
      </c>
      <c r="OW220" s="23" t="e">
        <f t="shared" ca="1" si="396"/>
        <v>#N/A</v>
      </c>
      <c r="OX220" s="23">
        <f t="shared" ca="1" si="394"/>
        <v>1.0019888953226506</v>
      </c>
      <c r="OY220" s="23" t="e">
        <f t="shared" ca="1" si="394"/>
        <v>#N/A</v>
      </c>
      <c r="OZ220" s="23" t="e">
        <f t="shared" ca="1" si="394"/>
        <v>#N/A</v>
      </c>
      <c r="PA220" s="23">
        <f t="shared" ca="1" si="394"/>
        <v>1.0121093703498496</v>
      </c>
      <c r="PB220" s="23">
        <f t="shared" ca="1" si="394"/>
        <v>1.0380440498951591</v>
      </c>
      <c r="PC220" s="23">
        <f t="shared" ca="1" si="394"/>
        <v>1.0255206971412161</v>
      </c>
      <c r="PD220" s="23" t="e">
        <f t="shared" ca="1" si="394"/>
        <v>#N/A</v>
      </c>
      <c r="PE220" s="23" t="e">
        <f t="shared" ca="1" si="394"/>
        <v>#N/A</v>
      </c>
      <c r="PF220" s="23" t="e">
        <f t="shared" ca="1" si="394"/>
        <v>#N/A</v>
      </c>
      <c r="PG220" s="23" t="e">
        <f t="shared" ca="1" si="394"/>
        <v>#N/A</v>
      </c>
      <c r="PH220" s="23" t="e">
        <f t="shared" ca="1" si="375"/>
        <v>#N/A</v>
      </c>
      <c r="PI220" s="23" t="e">
        <f t="shared" ca="1" si="375"/>
        <v>#N/A</v>
      </c>
      <c r="PJ220" s="23" t="e">
        <f t="shared" ca="1" si="371"/>
        <v>#N/A</v>
      </c>
      <c r="PK220" s="23" t="e">
        <f t="shared" ca="1" si="371"/>
        <v>#N/A</v>
      </c>
      <c r="PL220" s="23">
        <f t="shared" ca="1" si="371"/>
        <v>1.0224540717907309</v>
      </c>
      <c r="PM220" s="23" t="e">
        <f t="shared" ca="1" si="324"/>
        <v>#N/A</v>
      </c>
      <c r="PN220" s="23" t="e">
        <f t="shared" ca="1" si="324"/>
        <v>#N/A</v>
      </c>
      <c r="PO220" s="23" t="e">
        <f t="shared" ca="1" si="324"/>
        <v>#N/A</v>
      </c>
      <c r="PP220" s="23" t="e">
        <f t="shared" ca="1" si="324"/>
        <v>#N/A</v>
      </c>
      <c r="PQ220" s="23" t="e">
        <f t="shared" ca="1" si="324"/>
        <v>#N/A</v>
      </c>
      <c r="PR220" s="23" t="e">
        <f t="shared" ca="1" si="324"/>
        <v>#N/A</v>
      </c>
      <c r="PS220" s="23" t="e">
        <f t="shared" ca="1" si="340"/>
        <v>#N/A</v>
      </c>
      <c r="PT220" s="23" t="e">
        <f t="shared" ca="1" si="340"/>
        <v>#N/A</v>
      </c>
      <c r="PU220" s="23">
        <f t="shared" ca="1" si="340"/>
        <v>1.0069108380499487</v>
      </c>
      <c r="PV220" s="23" t="e">
        <f t="shared" ca="1" si="340"/>
        <v>#N/A</v>
      </c>
      <c r="PW220" s="23" t="e">
        <f t="shared" ca="1" si="340"/>
        <v>#N/A</v>
      </c>
      <c r="PX220" s="23" t="e">
        <f t="shared" ca="1" si="340"/>
        <v>#N/A</v>
      </c>
      <c r="PY220" s="23" t="e">
        <f t="shared" ca="1" si="292"/>
        <v>#N/A</v>
      </c>
      <c r="PZ220" s="23" t="e">
        <f t="shared" ca="1" si="292"/>
        <v>#N/A</v>
      </c>
      <c r="QA220" s="23" t="e">
        <f t="shared" ca="1" si="292"/>
        <v>#N/A</v>
      </c>
      <c r="QB220" s="23" t="e">
        <f t="shared" ca="1" si="292"/>
        <v>#N/A</v>
      </c>
      <c r="QC220" s="23">
        <f t="shared" ca="1" si="292"/>
        <v>1.0463177444587537</v>
      </c>
      <c r="QD220" s="23" t="e">
        <f t="shared" ca="1" si="292"/>
        <v>#N/A</v>
      </c>
      <c r="QE220" s="23" t="e">
        <f t="shared" ca="1" si="292"/>
        <v>#N/A</v>
      </c>
      <c r="QF220" s="23" t="e">
        <f t="shared" ca="1" si="292"/>
        <v>#N/A</v>
      </c>
      <c r="QG220" s="23" t="e">
        <f t="shared" ca="1" si="327"/>
        <v>#N/A</v>
      </c>
      <c r="QH220" s="23" t="e">
        <f t="shared" ca="1" si="327"/>
        <v>#N/A</v>
      </c>
      <c r="QI220" s="23" t="e">
        <f t="shared" ca="1" si="327"/>
        <v>#N/A</v>
      </c>
      <c r="QJ220" s="26" t="e">
        <f t="shared" ca="1" si="344"/>
        <v>#N/A</v>
      </c>
    </row>
    <row r="221" spans="1:452" x14ac:dyDescent="0.35">
      <c r="A221" t="s">
        <v>1286</v>
      </c>
      <c r="B221" s="25">
        <v>38930</v>
      </c>
      <c r="C221" t="s">
        <v>842</v>
      </c>
      <c r="D221" s="2">
        <v>81.8</v>
      </c>
      <c r="E221" s="2">
        <v>80.400000000000006</v>
      </c>
      <c r="F221" s="2">
        <v>2.5</v>
      </c>
      <c r="G221" s="2">
        <v>83.6</v>
      </c>
      <c r="H221" s="2">
        <v>80.303470700439405</v>
      </c>
      <c r="I221" s="2">
        <v>83.486046982349947</v>
      </c>
      <c r="J221" s="2">
        <v>85.4</v>
      </c>
      <c r="K221" s="2">
        <v>74.900000000000006</v>
      </c>
      <c r="L221" s="2">
        <v>74.431284449481282</v>
      </c>
      <c r="M221" s="2">
        <v>80.2</v>
      </c>
      <c r="N221" s="2">
        <v>87.7</v>
      </c>
      <c r="O221" s="2">
        <v>73.5</v>
      </c>
      <c r="P221" s="2">
        <v>71.2</v>
      </c>
      <c r="Q221" s="2">
        <v>114.1</v>
      </c>
      <c r="R221" s="2">
        <v>79.3</v>
      </c>
      <c r="S221" s="2">
        <v>87.7</v>
      </c>
      <c r="T221" s="2">
        <v>60.9</v>
      </c>
      <c r="U221" s="2">
        <v>69.2</v>
      </c>
      <c r="V221" s="2">
        <v>77</v>
      </c>
      <c r="W221" s="2">
        <v>41.8</v>
      </c>
      <c r="X221" s="2">
        <v>102.9</v>
      </c>
      <c r="Y221" s="2" t="e">
        <v>#N/A</v>
      </c>
      <c r="Z221" s="2">
        <v>51.6</v>
      </c>
      <c r="AA221" s="2">
        <v>87.2</v>
      </c>
      <c r="AB221" s="2">
        <v>120.3</v>
      </c>
      <c r="AC221" s="2">
        <v>113.7</v>
      </c>
      <c r="AD221" s="2">
        <v>82.5</v>
      </c>
      <c r="AE221" s="2">
        <v>114.3</v>
      </c>
      <c r="AF221" s="2">
        <v>82.5</v>
      </c>
      <c r="AG221" s="22">
        <v>554</v>
      </c>
      <c r="AH221" s="22">
        <v>446</v>
      </c>
      <c r="AI221" s="22">
        <v>146</v>
      </c>
      <c r="AJ221" s="22">
        <v>35</v>
      </c>
      <c r="AK221" s="22">
        <v>32</v>
      </c>
      <c r="AL221" s="22">
        <v>7</v>
      </c>
      <c r="AM221" s="22">
        <v>23</v>
      </c>
      <c r="AN221" s="22">
        <v>18</v>
      </c>
      <c r="AO221" s="22">
        <v>56</v>
      </c>
      <c r="AP221" s="22">
        <v>32</v>
      </c>
      <c r="AQ221" s="22">
        <v>18</v>
      </c>
      <c r="AR221" s="2">
        <v>73.7</v>
      </c>
      <c r="AS221" s="2">
        <v>65.3</v>
      </c>
      <c r="AT221" s="2">
        <v>114.1</v>
      </c>
      <c r="AU221" s="2">
        <v>71.3</v>
      </c>
      <c r="AV221" s="2">
        <v>82.3</v>
      </c>
      <c r="AW221" s="2">
        <v>78.3</v>
      </c>
      <c r="AX221" s="2">
        <v>79.3</v>
      </c>
      <c r="AY221" s="2">
        <v>86.7</v>
      </c>
      <c r="AZ221" s="2">
        <v>96.5</v>
      </c>
      <c r="BA221" s="2">
        <v>41.8</v>
      </c>
      <c r="BB221" s="2">
        <v>76.8</v>
      </c>
      <c r="BC221" s="2">
        <v>86.5</v>
      </c>
      <c r="BD221" s="3">
        <v>0.78</v>
      </c>
      <c r="BE221" s="3">
        <v>0.75</v>
      </c>
      <c r="BF221" s="3">
        <v>-0.13</v>
      </c>
      <c r="BG221" s="3">
        <v>-7.0000000000000007E-2</v>
      </c>
      <c r="BH221" s="3">
        <v>1.1499999999999999</v>
      </c>
      <c r="BI221" s="2">
        <v>199.2</v>
      </c>
      <c r="BJ221" s="2">
        <v>3.4</v>
      </c>
      <c r="BK221" s="2">
        <v>3.3</v>
      </c>
      <c r="BL221" s="2">
        <v>78.7</v>
      </c>
      <c r="BM221" s="2">
        <v>82.6</v>
      </c>
      <c r="BN221" s="10">
        <v>401</v>
      </c>
      <c r="BO221" s="3">
        <v>102.95</v>
      </c>
      <c r="BP221" s="22">
        <v>1.8944000000000001</v>
      </c>
      <c r="BQ221" s="3">
        <v>73.230434782608697</v>
      </c>
      <c r="BR221" s="23">
        <v>7.149565217391304</v>
      </c>
      <c r="BS221" s="2">
        <v>74.2</v>
      </c>
      <c r="BT221" s="3">
        <v>66.569999999999993</v>
      </c>
      <c r="BU221" s="2">
        <v>1.4</v>
      </c>
      <c r="BV221" s="2">
        <v>2.8</v>
      </c>
      <c r="BW221" s="2">
        <v>4.5999999999999996</v>
      </c>
      <c r="BX221" s="2">
        <v>3.9</v>
      </c>
      <c r="BY221" s="23">
        <v>203.8</v>
      </c>
      <c r="BZ221" s="2">
        <v>96</v>
      </c>
      <c r="CA221" s="2">
        <v>82.9</v>
      </c>
      <c r="CB221" s="3">
        <v>89.8</v>
      </c>
      <c r="CC221" s="2">
        <v>86.8</v>
      </c>
      <c r="CD221" s="2">
        <v>109.4</v>
      </c>
      <c r="CE221" s="2">
        <v>95.716371152860077</v>
      </c>
      <c r="CF221" s="3">
        <v>89.709243336035641</v>
      </c>
      <c r="CG221" s="2">
        <v>86.612887799228318</v>
      </c>
      <c r="CH221" s="23">
        <v>206.82584232970331</v>
      </c>
      <c r="CI221" s="3">
        <v>88.889315601556348</v>
      </c>
      <c r="CM221" s="2">
        <f t="shared" si="329"/>
        <v>38.656268360752058</v>
      </c>
      <c r="CN221" s="2">
        <f t="shared" si="329"/>
        <v>3.7740525851938891</v>
      </c>
      <c r="CO221" s="2">
        <f t="shared" si="330"/>
        <v>122.53491518480386</v>
      </c>
      <c r="CR221" s="2">
        <f t="shared" si="333"/>
        <v>0.368098159509199</v>
      </c>
      <c r="CS221" s="2">
        <f t="shared" si="333"/>
        <v>0.50000000000000711</v>
      </c>
      <c r="CT221" s="2">
        <f t="shared" si="334"/>
        <v>0.48076923076922046</v>
      </c>
      <c r="CU221" s="2">
        <f t="shared" si="334"/>
        <v>0.28695032829818218</v>
      </c>
      <c r="CV221" s="2">
        <f t="shared" si="334"/>
        <v>0.18915260239433221</v>
      </c>
      <c r="CW221" s="2">
        <f t="shared" si="335"/>
        <v>0.40983606557376662</v>
      </c>
      <c r="CX221" s="2">
        <f t="shared" si="336"/>
        <v>0.1336898395722039</v>
      </c>
      <c r="CY221" s="2">
        <f t="shared" si="376"/>
        <v>0.57339449541284393</v>
      </c>
      <c r="CZ221" s="2">
        <f t="shared" si="341"/>
        <v>0.82781456953642385</v>
      </c>
      <c r="DA221" s="2">
        <f t="shared" si="342"/>
        <v>-0.41390728476821192</v>
      </c>
      <c r="DB221" s="2">
        <f t="shared" si="343"/>
        <v>0.13003901170350365</v>
      </c>
      <c r="DC221" s="2"/>
      <c r="DF221" s="2">
        <f t="shared" si="337"/>
        <v>3.498271842997358</v>
      </c>
      <c r="DG221" s="2">
        <f t="shared" si="337"/>
        <v>2.29359469890833</v>
      </c>
      <c r="DH221" s="2">
        <f t="shared" si="338"/>
        <v>0.25361449669942804</v>
      </c>
      <c r="DI221" s="2">
        <f t="shared" si="360"/>
        <v>8.8817841970012523E-14</v>
      </c>
      <c r="DJ221" s="2">
        <f t="shared" si="360"/>
        <v>0</v>
      </c>
      <c r="DM221" s="2">
        <f t="shared" si="377"/>
        <v>2.6348808030112849</v>
      </c>
      <c r="DN221" s="2">
        <f t="shared" si="377"/>
        <v>2.5510204081632648</v>
      </c>
      <c r="DO221" s="2">
        <f t="shared" si="345"/>
        <v>1.088270858524778</v>
      </c>
      <c r="DP221" s="2">
        <f t="shared" si="378"/>
        <v>2.1531100478469036</v>
      </c>
      <c r="DQ221" s="2"/>
      <c r="DR221" s="2">
        <f t="shared" si="379"/>
        <v>2.8846153846153966</v>
      </c>
      <c r="DS221" s="2">
        <f t="shared" si="380"/>
        <v>2.7276930032170101</v>
      </c>
      <c r="DT221" s="2" t="e">
        <v>#N/A</v>
      </c>
      <c r="DU221" s="2" t="e">
        <v>#N/A</v>
      </c>
      <c r="DV221" s="2">
        <f t="shared" si="346"/>
        <v>3.3755274261603407</v>
      </c>
      <c r="DW221" s="2">
        <f t="shared" si="381"/>
        <v>-3.8753159224936939</v>
      </c>
      <c r="DX221" s="2">
        <f t="shared" si="382"/>
        <v>29.574468085106375</v>
      </c>
      <c r="DY221" s="2">
        <f t="shared" si="383"/>
        <v>2.4547803617571029</v>
      </c>
      <c r="DZ221" s="2">
        <f t="shared" si="384"/>
        <v>7.4754901960784492</v>
      </c>
      <c r="EA221" s="2">
        <f t="shared" si="319"/>
        <v>-9.1863517060367439</v>
      </c>
      <c r="EB221" s="2">
        <f t="shared" si="319"/>
        <v>-0.38809831824061503</v>
      </c>
      <c r="EC221" s="2">
        <f t="shared" si="319"/>
        <v>4.7619047619047672</v>
      </c>
      <c r="ED221" s="2">
        <f t="shared" si="319"/>
        <v>2.0833333333333481</v>
      </c>
      <c r="EE221" s="2" t="e">
        <f t="shared" si="319"/>
        <v>#N/A</v>
      </c>
      <c r="EF221" s="2">
        <f t="shared" si="293"/>
        <v>1.3752455795677854</v>
      </c>
      <c r="EG221" s="2">
        <f t="shared" si="293"/>
        <v>0.80924855491328884</v>
      </c>
      <c r="EH221" s="2">
        <f t="shared" si="293"/>
        <v>-1.6353229762878119</v>
      </c>
      <c r="EI221" s="2">
        <f t="shared" si="361"/>
        <v>3.51123595505618</v>
      </c>
      <c r="EJ221" s="2">
        <f t="shared" si="361"/>
        <v>3.3227848101265778</v>
      </c>
      <c r="EK221" s="2">
        <f t="shared" si="361"/>
        <v>-3.8753159224936939</v>
      </c>
      <c r="EL221" s="2">
        <f t="shared" si="361"/>
        <v>10.542635658914733</v>
      </c>
      <c r="EM221" s="2">
        <f t="shared" si="361"/>
        <v>-0.48367593712212997</v>
      </c>
      <c r="EN221" s="2">
        <f t="shared" si="361"/>
        <v>2.6212319790301475</v>
      </c>
      <c r="EO221" s="2">
        <f t="shared" si="361"/>
        <v>2.4547803617571029</v>
      </c>
      <c r="EP221" s="2">
        <f t="shared" si="361"/>
        <v>-0.80091533180778329</v>
      </c>
      <c r="EQ221" s="2">
        <f t="shared" si="361"/>
        <v>-0.92402464065709511</v>
      </c>
      <c r="ER221" s="2">
        <f t="shared" si="347"/>
        <v>4.7619047619047672</v>
      </c>
      <c r="ES221" s="2">
        <f t="shared" si="347"/>
        <v>2.9490616621983934</v>
      </c>
      <c r="ET221" s="2">
        <f t="shared" si="347"/>
        <v>3.8415366146458574</v>
      </c>
      <c r="EU221" s="2">
        <f t="shared" si="331"/>
        <v>3.4</v>
      </c>
      <c r="EV221" s="2">
        <f t="shared" si="331"/>
        <v>3.3</v>
      </c>
      <c r="EW221" s="2">
        <f t="shared" si="385"/>
        <v>5.3547523427041499</v>
      </c>
      <c r="EX221" s="2">
        <f t="shared" si="385"/>
        <v>3.6386449184441449</v>
      </c>
      <c r="EY221" s="2">
        <f t="shared" si="386"/>
        <v>8.4044572208206159</v>
      </c>
      <c r="EZ221" s="2">
        <f t="shared" si="386"/>
        <v>-28.419964735002491</v>
      </c>
      <c r="FA221" s="2">
        <f t="shared" si="387"/>
        <v>17.591125198098268</v>
      </c>
      <c r="FB221" s="2">
        <f t="shared" si="281"/>
        <v>3.9265680775114831</v>
      </c>
      <c r="FC221" s="2">
        <f t="shared" si="281"/>
        <v>0.94637223974765039</v>
      </c>
      <c r="FD221" s="2">
        <f t="shared" si="281"/>
        <v>1.4687882496940086</v>
      </c>
      <c r="FE221" s="2">
        <f t="shared" si="280"/>
        <v>1.8833673700930254</v>
      </c>
      <c r="FF221" s="2">
        <f t="shared" si="280"/>
        <v>2.2379269729092988</v>
      </c>
      <c r="FG221" s="2">
        <f t="shared" si="280"/>
        <v>1.9571295433364444</v>
      </c>
      <c r="FH221" s="2">
        <v>3.3</v>
      </c>
      <c r="FI221" s="2">
        <v>3.6</v>
      </c>
      <c r="FL221" s="2">
        <f t="shared" si="362"/>
        <v>0.93434619057986001</v>
      </c>
      <c r="FM221" s="2">
        <f t="shared" si="362"/>
        <v>0.26978744807497623</v>
      </c>
      <c r="FN221" s="2">
        <f t="shared" si="363"/>
        <v>0.65911066184778377</v>
      </c>
      <c r="FQ221" s="2">
        <f t="shared" si="364"/>
        <v>3.7900919674220823</v>
      </c>
      <c r="FR221" s="2">
        <f t="shared" si="364"/>
        <v>1.083524768246491</v>
      </c>
      <c r="FS221" s="2">
        <f t="shared" si="365"/>
        <v>2.6626229821428149</v>
      </c>
      <c r="FT221" s="2">
        <f t="shared" si="366"/>
        <v>3.0976862216097301</v>
      </c>
      <c r="FU221" s="2">
        <f t="shared" si="366"/>
        <v>1.5991131844580453</v>
      </c>
      <c r="FX221" s="2">
        <f t="shared" si="372"/>
        <v>2.4793672594754623</v>
      </c>
      <c r="FY221" s="2">
        <f t="shared" si="372"/>
        <v>1.0703444326575662</v>
      </c>
      <c r="FZ221" s="2">
        <f t="shared" si="373"/>
        <v>3.2894089913153346</v>
      </c>
      <c r="GA221" s="2">
        <f t="shared" si="374"/>
        <v>2.9487171020339042</v>
      </c>
      <c r="GB221" s="2">
        <f t="shared" si="374"/>
        <v>1.4057224081316155</v>
      </c>
      <c r="GE221" s="2"/>
      <c r="GF221" s="2"/>
      <c r="GG221" s="2">
        <f t="shared" si="391"/>
        <v>17.666845704071999</v>
      </c>
      <c r="GH221" s="2">
        <f t="shared" si="391"/>
        <v>-22.784301232870298</v>
      </c>
      <c r="GI221" s="2">
        <f t="shared" si="392"/>
        <v>21.440351841671234</v>
      </c>
      <c r="GJ221" s="2">
        <f t="shared" si="393"/>
        <v>3.1797235023041548</v>
      </c>
      <c r="GK221" s="2">
        <v>3.6</v>
      </c>
      <c r="GN221" s="2">
        <f t="shared" si="320"/>
        <v>0.10000000000000009</v>
      </c>
      <c r="GQ221" s="2">
        <f t="shared" si="294"/>
        <v>0.5</v>
      </c>
      <c r="GT221" s="27">
        <f t="shared" ca="1" si="305"/>
        <v>102.74170274170275</v>
      </c>
      <c r="GU221" s="27">
        <f t="shared" ca="1" si="306"/>
        <v>111.43583227445997</v>
      </c>
      <c r="GV221" s="27">
        <f t="shared" ca="1" si="306"/>
        <v>119.88188976377954</v>
      </c>
      <c r="GW221" s="27">
        <f t="shared" ca="1" si="307"/>
        <v>101.18483412322274</v>
      </c>
      <c r="GX221" s="27">
        <f t="shared" ca="1" si="307"/>
        <v>102.74348422496571</v>
      </c>
      <c r="GY221" s="27">
        <f t="shared" ca="1" si="308"/>
        <v>101.90114068441065</v>
      </c>
      <c r="GZ221" s="27">
        <f t="shared" ca="1" si="309"/>
        <v>114.75953565505806</v>
      </c>
      <c r="HA221" s="27">
        <f t="shared" ca="1" si="310"/>
        <v>97.096498719043552</v>
      </c>
      <c r="HB221" s="27">
        <f t="shared" ca="1" si="310"/>
        <v>102.73972602739727</v>
      </c>
      <c r="HC221" s="27">
        <f t="shared" ca="1" si="310"/>
        <v>93.919474116680362</v>
      </c>
      <c r="HD221" s="27">
        <f t="shared" ca="1" si="303"/>
        <v>93.537414965986386</v>
      </c>
      <c r="HE221" s="27">
        <f t="shared" ca="1" si="311"/>
        <v>99.257425742574256</v>
      </c>
      <c r="HG221" s="27">
        <f t="shared" ca="1" si="312"/>
        <v>100.7267441860465</v>
      </c>
      <c r="HH221" s="27">
        <f t="shared" ca="1" si="313"/>
        <v>96.446078431372555</v>
      </c>
      <c r="HI221" s="27">
        <f t="shared" ca="1" si="313"/>
        <v>108.08510638297872</v>
      </c>
      <c r="HJ221" s="27">
        <f t="shared" ca="1" si="314"/>
        <v>100.95693779904306</v>
      </c>
      <c r="HK221" s="27">
        <f t="shared" ca="1" si="314"/>
        <v>100.13736263736266</v>
      </c>
      <c r="HL221" s="27">
        <f t="shared" ca="1" si="315"/>
        <v>100.63775510204083</v>
      </c>
      <c r="HM221" s="27">
        <f t="shared" ca="1" si="316"/>
        <v>79.133858267716533</v>
      </c>
      <c r="HN221" s="27">
        <f t="shared" ca="1" si="317"/>
        <v>99.237288135593218</v>
      </c>
      <c r="HO221" s="27">
        <f t="shared" ca="1" si="317"/>
        <v>101.26103404791928</v>
      </c>
      <c r="HP221" s="27">
        <f t="shared" ca="1" si="317"/>
        <v>102.35492010092516</v>
      </c>
      <c r="HQ221" s="27">
        <f t="shared" ca="1" si="304"/>
        <v>107.16889428918593</v>
      </c>
      <c r="HR221" s="27">
        <f t="shared" ca="1" si="318"/>
        <v>99.100572363041707</v>
      </c>
      <c r="HT221" s="27">
        <f t="shared" ca="1" si="348"/>
        <v>151.82665066026411</v>
      </c>
      <c r="HU221" s="27">
        <f t="shared" ca="1" si="348"/>
        <v>29.472872075659534</v>
      </c>
      <c r="HV221" s="27">
        <f t="shared" ca="1" si="348"/>
        <v>29.130365150544527</v>
      </c>
      <c r="HW221" s="27">
        <f t="shared" ca="1" si="349"/>
        <v>526.01722924603848</v>
      </c>
      <c r="HX221" s="27">
        <f t="shared" ca="1" si="349"/>
        <v>474.37187563503363</v>
      </c>
      <c r="HY221" s="27">
        <f t="shared" ca="1" si="367"/>
        <v>1000</v>
      </c>
      <c r="HZ221" s="27">
        <f t="shared" ca="1" si="350"/>
        <v>8.7857589751228975</v>
      </c>
      <c r="IA221" s="27">
        <f t="shared" ca="1" si="350"/>
        <v>19.066268078426134</v>
      </c>
      <c r="IB221" s="27">
        <f t="shared" ca="1" si="350"/>
        <v>18.49335127751888</v>
      </c>
      <c r="IC221" s="27">
        <f t="shared" ca="1" si="350"/>
        <v>49.98978384729287</v>
      </c>
      <c r="ID221" s="27">
        <f t="shared" ca="1" si="350"/>
        <v>23.374641859045116</v>
      </c>
      <c r="IE221" s="27">
        <f t="shared" ca="1" si="350"/>
        <v>16.368268479640662</v>
      </c>
      <c r="IG221" s="28">
        <f t="shared" ca="1" si="351"/>
        <v>0.51318059691409057</v>
      </c>
      <c r="IH221" s="28">
        <f t="shared" ca="1" si="351"/>
        <v>0.29806249497970699</v>
      </c>
      <c r="II221" s="28">
        <f t="shared" ca="1" si="351"/>
        <v>0.87580010218133419</v>
      </c>
      <c r="IJ221" s="28">
        <f t="shared" ca="1" si="352"/>
        <v>1.1639500862784846</v>
      </c>
      <c r="IK221" s="24">
        <f t="shared" ca="1" si="368"/>
        <v>-0.52309310779664719</v>
      </c>
      <c r="IL221" s="28">
        <f t="shared" ca="1" si="353"/>
        <v>1.2965584691984142</v>
      </c>
      <c r="IM221" s="28">
        <f t="shared" ca="1" si="369"/>
        <v>2.5510204081632795</v>
      </c>
      <c r="IN221" s="3">
        <f t="shared" ca="1" si="370"/>
        <v>2.4605085554768991</v>
      </c>
      <c r="IO221" s="2">
        <f t="shared" si="388"/>
        <v>2.5</v>
      </c>
      <c r="IQ221" s="2">
        <f t="shared" ca="1" si="354"/>
        <v>1.6870431940751318</v>
      </c>
      <c r="IS221" s="3">
        <f t="shared" ca="1" si="355"/>
        <v>-7.2475757740146474E-2</v>
      </c>
      <c r="IT221" s="3">
        <f t="shared" ca="1" si="356"/>
        <v>1.7110495967008532E-2</v>
      </c>
      <c r="IU221" s="3">
        <f t="shared" si="357"/>
        <v>0.10000000000000009</v>
      </c>
      <c r="IV221" s="3">
        <f t="shared" ca="1" si="358"/>
        <v>0.15536526177313803</v>
      </c>
      <c r="IX221" s="28">
        <f ca="1">$HL221/100*(GZ221-100)*AL221/1000+(HM221-100)*HZ221/$HY221</f>
        <v>-7.9349234573445837E-2</v>
      </c>
      <c r="IY221" s="28">
        <f ca="1">$HL221/100*(HA221-100)*AM221/1000+(HN221-100)*IA221/$HY221</f>
        <v>-8.1748494569187979E-2</v>
      </c>
      <c r="IZ221" s="28">
        <f ca="1">$HL221/100*(HB221-100)*AN221/1000+(HO221-100)*IB221/$HY221</f>
        <v>7.2950323479623658E-2</v>
      </c>
      <c r="JA221" s="28">
        <f ca="1">$HL221/100*(HC221-100)*AO221/1000+(HP221-100)*IC221/$HY221</f>
        <v>-0.2249591190299059</v>
      </c>
      <c r="JB221" s="28">
        <f ca="1">$HL221/100*(HD221-100)*AP221/1000+(HQ221-100)*ID221/$HY221</f>
        <v>-4.0551279458261508E-2</v>
      </c>
      <c r="JC221" s="28">
        <f ca="1">$HL221/100*(HE221-100)*AQ221/1000+(HR221-100)*IE221/$HY221</f>
        <v>-2.8173654167242653E-2</v>
      </c>
      <c r="JE221" s="3">
        <f t="shared" ca="1" si="328"/>
        <v>-3.7759116390674322E-2</v>
      </c>
      <c r="JF221" s="3">
        <f t="shared" ca="1" si="328"/>
        <v>3.2656447387642062E-2</v>
      </c>
      <c r="JG221" s="3">
        <f t="shared" ca="1" si="328"/>
        <v>-7.1243110537481669E-3</v>
      </c>
      <c r="JH221" s="3">
        <f t="shared" ca="1" si="326"/>
        <v>4.6695467489595688E-2</v>
      </c>
      <c r="JI221" s="3">
        <f t="shared" ca="1" si="326"/>
        <v>5.4202265127631905E-2</v>
      </c>
      <c r="JJ221" s="3">
        <f t="shared" ca="1" si="326"/>
        <v>1.4048533457361744E-2</v>
      </c>
      <c r="JK221" s="3">
        <f>IO221-IO220</f>
        <v>0.10000000000000009</v>
      </c>
      <c r="JL221" s="3">
        <f t="shared" ca="1" si="359"/>
        <v>0.14488342744442256</v>
      </c>
      <c r="JN221" s="10">
        <f>COUNTIF(EI221:ET221,"&gt;2")</f>
        <v>8</v>
      </c>
      <c r="JP221" s="2">
        <f>AVERAGE(CS221,CS209,CS197,CS185,CS173,CS161,CS149,CS137,CS125,CS113)</f>
        <v>0.32244671783528733</v>
      </c>
      <c r="JQ221" s="2">
        <f>CS221-JP221</f>
        <v>0.17755328216471977</v>
      </c>
      <c r="JR221" s="2">
        <f>AVERAGE(CT221,CT209,CT197,CT185,CT173,CT161,CT149,CT137,CT125,CT113)</f>
        <v>0.39429208004675881</v>
      </c>
      <c r="JS221" s="2">
        <f>CT221-JR221</f>
        <v>8.6477150722461649E-2</v>
      </c>
      <c r="KH221" s="2">
        <f>(DN221*$DN$4)+(FB221*$FB$3)+(FC221*$FC$3)+(FD221*$FD$3)+(FE221*$FE$3)+(FF221*$FF$3)+(FG221*$FG$3)</f>
        <v>2.8914380075280013</v>
      </c>
      <c r="KI221" s="2">
        <f>F221-KH221</f>
        <v>-0.39143800752800129</v>
      </c>
      <c r="KJ221" s="2">
        <f>MAX(DN221,FB221:FG221)</f>
        <v>3.9265680775114831</v>
      </c>
      <c r="KK221" s="2">
        <f>MIN(DN221,FB221:FG221)</f>
        <v>0.94637223974765039</v>
      </c>
      <c r="KL221" s="2">
        <f t="shared" si="389"/>
        <v>2.9801958377638327</v>
      </c>
      <c r="KO221" s="2">
        <f>BO221</f>
        <v>102.95</v>
      </c>
      <c r="KP221" s="2">
        <f>100*((BO215/BO203)-1)</f>
        <v>-2.0400079223608647</v>
      </c>
      <c r="KQ221" s="2">
        <f t="shared" si="395"/>
        <v>-2.0400079223608647</v>
      </c>
      <c r="KR221" s="2">
        <f>100*((BO209/BO197)-1)</f>
        <v>-2.7135187896534907</v>
      </c>
      <c r="KS221" s="2">
        <f t="shared" si="274"/>
        <v>-2.7135187896534907</v>
      </c>
      <c r="KT221" s="3">
        <f>BP221</f>
        <v>1.8944000000000001</v>
      </c>
      <c r="KU221" s="3">
        <f>BQ221</f>
        <v>73.230434782608697</v>
      </c>
      <c r="KV221" s="3">
        <f t="shared" si="339"/>
        <v>38.656268360752058</v>
      </c>
      <c r="KW221" s="2">
        <f t="shared" si="332"/>
        <v>102.76585547556283</v>
      </c>
      <c r="KX221" s="2">
        <f t="shared" si="332"/>
        <v>70.716622253982109</v>
      </c>
      <c r="LA221">
        <v>2</v>
      </c>
      <c r="LB221">
        <v>0</v>
      </c>
      <c r="LE221" s="2" t="e">
        <v>#N/A</v>
      </c>
      <c r="LF221" s="2" t="e">
        <v>#N/A</v>
      </c>
      <c r="LG221" s="2" t="e">
        <v>#N/A</v>
      </c>
      <c r="LH221" s="2" t="e">
        <v>#N/A</v>
      </c>
      <c r="LI221" s="2" t="e">
        <v>#N/A</v>
      </c>
      <c r="LJ221" s="2" t="e">
        <v>#N/A</v>
      </c>
      <c r="LK221" s="2">
        <v>92.960857233759626</v>
      </c>
      <c r="LL221" s="2" t="e">
        <v>#N/A</v>
      </c>
      <c r="LM221" s="2" t="e">
        <v>#N/A</v>
      </c>
      <c r="LN221" s="2">
        <v>86.08302675253853</v>
      </c>
      <c r="LO221" s="2">
        <v>64.119671614097939</v>
      </c>
      <c r="LP221" s="2">
        <v>74.938280996059746</v>
      </c>
      <c r="LQ221" s="2" t="e">
        <v>#N/A</v>
      </c>
      <c r="LR221" s="2" t="e">
        <v>#N/A</v>
      </c>
      <c r="LS221" s="2" t="e">
        <v>#N/A</v>
      </c>
      <c r="LT221" s="2" t="e">
        <v>#N/A</v>
      </c>
      <c r="LU221" s="2" t="e">
        <v>#N/A</v>
      </c>
      <c r="LV221" s="2" t="e">
        <v>#N/A</v>
      </c>
      <c r="LW221" s="2" t="e">
        <v>#N/A</v>
      </c>
      <c r="LX221" s="2" t="e">
        <v>#N/A</v>
      </c>
      <c r="LY221" s="2">
        <v>86.002479222725768</v>
      </c>
      <c r="LZ221" s="2" t="e">
        <v>#N/A</v>
      </c>
      <c r="MA221" s="2" t="e">
        <v>#N/A</v>
      </c>
      <c r="MB221" s="2" t="e">
        <v>#N/A</v>
      </c>
      <c r="MC221" s="2" t="e">
        <v>#N/A</v>
      </c>
      <c r="MD221" s="2" t="e">
        <v>#N/A</v>
      </c>
      <c r="ME221" s="2" t="e">
        <v>#N/A</v>
      </c>
      <c r="MF221" s="2" t="e">
        <v>#N/A</v>
      </c>
      <c r="MG221" s="2" t="e">
        <v>#N/A</v>
      </c>
      <c r="MH221" s="2">
        <v>80.034320698864519</v>
      </c>
      <c r="MI221" s="2" t="e">
        <v>#N/A</v>
      </c>
      <c r="MJ221" s="2" t="e">
        <v>#N/A</v>
      </c>
      <c r="MK221" s="2" t="e">
        <v>#N/A</v>
      </c>
      <c r="ML221" s="2" t="e">
        <v>#N/A</v>
      </c>
      <c r="MM221" s="2" t="e">
        <v>#N/A</v>
      </c>
      <c r="MN221" s="2" t="e">
        <v>#N/A</v>
      </c>
      <c r="MO221" s="2" t="e">
        <v>#N/A</v>
      </c>
      <c r="MP221" s="2">
        <v>57.457402788964664</v>
      </c>
      <c r="MQ221" s="2" t="e">
        <v>#N/A</v>
      </c>
      <c r="MR221" s="2" t="e">
        <v>#N/A</v>
      </c>
      <c r="MS221" s="10" t="e">
        <v>#N/A</v>
      </c>
      <c r="MT221" s="2" t="e">
        <v>#N/A</v>
      </c>
      <c r="MU221" s="2" t="e">
        <v>#N/A</v>
      </c>
      <c r="MV221" s="2" t="e">
        <v>#N/A</v>
      </c>
      <c r="MX221" s="22" t="e">
        <v>#N/A</v>
      </c>
      <c r="MY221" s="22" t="e">
        <v>#N/A</v>
      </c>
      <c r="MZ221" s="22" t="e">
        <v>#N/A</v>
      </c>
      <c r="NA221" s="22" t="e">
        <v>#N/A</v>
      </c>
      <c r="NB221" s="22" t="e">
        <v>#N/A</v>
      </c>
      <c r="NC221" s="22" t="e">
        <v>#N/A</v>
      </c>
      <c r="ND221" s="22">
        <v>1</v>
      </c>
      <c r="NE221" s="22" t="e">
        <v>#N/A</v>
      </c>
      <c r="NF221" s="22" t="e">
        <v>#N/A</v>
      </c>
      <c r="NG221" s="22">
        <v>2</v>
      </c>
      <c r="NH221" s="23">
        <v>9</v>
      </c>
      <c r="NI221" s="22">
        <v>24</v>
      </c>
      <c r="NJ221" s="22" t="e">
        <v>#N/A</v>
      </c>
      <c r="NK221" s="22" t="e">
        <v>#N/A</v>
      </c>
      <c r="NL221" s="23" t="e">
        <v>#N/A</v>
      </c>
      <c r="NM221" s="3" t="e">
        <v>#N/A</v>
      </c>
      <c r="NN221" s="22" t="e">
        <v>#N/A</v>
      </c>
      <c r="NO221" s="22" t="e">
        <v>#N/A</v>
      </c>
      <c r="NP221" s="22" t="e">
        <v>#N/A</v>
      </c>
      <c r="NQ221" s="22" t="e">
        <v>#N/A</v>
      </c>
      <c r="NR221" s="23">
        <v>1</v>
      </c>
      <c r="NS221" s="22" t="e">
        <v>#N/A</v>
      </c>
      <c r="NT221" s="22" t="e">
        <v>#N/A</v>
      </c>
      <c r="NU221" s="23" t="e">
        <v>#N/A</v>
      </c>
      <c r="NV221" s="3" t="e">
        <v>#N/A</v>
      </c>
      <c r="NW221" s="22" t="e">
        <v>#N/A</v>
      </c>
      <c r="NX221" s="22" t="e">
        <v>#N/A</v>
      </c>
      <c r="NY221" s="22" t="e">
        <v>#N/A</v>
      </c>
      <c r="NZ221" s="22" t="e">
        <v>#N/A</v>
      </c>
      <c r="OA221" s="23">
        <v>13</v>
      </c>
      <c r="OB221" s="22" t="e">
        <v>#N/A</v>
      </c>
      <c r="OC221" s="22" t="e">
        <v>#N/A</v>
      </c>
      <c r="OD221" s="22" t="e">
        <v>#N/A</v>
      </c>
      <c r="OE221" s="22" t="e">
        <v>#N/A</v>
      </c>
      <c r="OF221" s="22" t="e">
        <v>#N/A</v>
      </c>
      <c r="OG221" s="22" t="e">
        <v>#N/A</v>
      </c>
      <c r="OH221" s="23" t="e">
        <v>#N/A</v>
      </c>
      <c r="OI221" s="22">
        <v>2</v>
      </c>
      <c r="OJ221" s="22" t="e">
        <v>#N/A</v>
      </c>
      <c r="OK221" s="22" t="e">
        <v>#N/A</v>
      </c>
      <c r="OL221" s="22" t="e">
        <v>#N/A</v>
      </c>
      <c r="OM221" s="23" t="e">
        <v>#N/A</v>
      </c>
      <c r="ON221" s="22" t="e">
        <v>#N/A</v>
      </c>
      <c r="OO221" s="22" t="e">
        <v>#N/A</v>
      </c>
      <c r="OQ221">
        <f t="shared" si="390"/>
        <v>-7</v>
      </c>
      <c r="OR221" s="23" t="e">
        <f t="shared" ca="1" si="396"/>
        <v>#N/A</v>
      </c>
      <c r="OS221" s="23" t="e">
        <f t="shared" ca="1" si="396"/>
        <v>#N/A</v>
      </c>
      <c r="OT221" s="23" t="e">
        <f t="shared" ca="1" si="396"/>
        <v>#N/A</v>
      </c>
      <c r="OU221" s="23" t="e">
        <f t="shared" ca="1" si="396"/>
        <v>#N/A</v>
      </c>
      <c r="OV221" s="23" t="e">
        <f t="shared" ca="1" si="396"/>
        <v>#N/A</v>
      </c>
      <c r="OW221" s="23" t="e">
        <f t="shared" ca="1" si="396"/>
        <v>#N/A</v>
      </c>
      <c r="OX221" s="23">
        <f t="shared" ca="1" si="394"/>
        <v>1.002745032832602</v>
      </c>
      <c r="OY221" s="23" t="e">
        <f t="shared" ca="1" si="394"/>
        <v>#N/A</v>
      </c>
      <c r="OZ221" s="23" t="e">
        <f t="shared" ca="1" si="394"/>
        <v>#N/A</v>
      </c>
      <c r="PA221" s="23">
        <f t="shared" ca="1" si="394"/>
        <v>1.0137834817979743</v>
      </c>
      <c r="PB221" s="23">
        <f t="shared" ca="1" si="394"/>
        <v>1.0419856418750464</v>
      </c>
      <c r="PC221" s="23">
        <f t="shared" ca="1" si="394"/>
        <v>1.0295277533496618</v>
      </c>
      <c r="PD221" s="23" t="e">
        <f t="shared" ca="1" si="394"/>
        <v>#N/A</v>
      </c>
      <c r="PE221" s="23" t="e">
        <f t="shared" ca="1" si="394"/>
        <v>#N/A</v>
      </c>
      <c r="PF221" s="23" t="e">
        <f t="shared" ca="1" si="394"/>
        <v>#N/A</v>
      </c>
      <c r="PG221" s="23" t="e">
        <f t="shared" ca="1" si="394"/>
        <v>#N/A</v>
      </c>
      <c r="PH221" s="23" t="e">
        <f t="shared" ca="1" si="375"/>
        <v>#N/A</v>
      </c>
      <c r="PI221" s="23" t="e">
        <f t="shared" ca="1" si="375"/>
        <v>#N/A</v>
      </c>
      <c r="PJ221" s="23" t="e">
        <f t="shared" ca="1" si="371"/>
        <v>#N/A</v>
      </c>
      <c r="PK221" s="23" t="e">
        <f t="shared" ca="1" si="371"/>
        <v>#N/A</v>
      </c>
      <c r="PL221" s="23">
        <f t="shared" ca="1" si="371"/>
        <v>1.0260952886657979</v>
      </c>
      <c r="PM221" s="23" t="e">
        <f t="shared" ca="1" si="324"/>
        <v>#N/A</v>
      </c>
      <c r="PN221" s="23" t="e">
        <f t="shared" ca="1" si="324"/>
        <v>#N/A</v>
      </c>
      <c r="PO221" s="23" t="e">
        <f t="shared" ca="1" si="324"/>
        <v>#N/A</v>
      </c>
      <c r="PP221" s="23" t="e">
        <f t="shared" ca="1" si="324"/>
        <v>#N/A</v>
      </c>
      <c r="PQ221" s="23" t="e">
        <f t="shared" ca="1" si="324"/>
        <v>#N/A</v>
      </c>
      <c r="PR221" s="23" t="e">
        <f t="shared" ca="1" si="324"/>
        <v>#N/A</v>
      </c>
      <c r="PS221" s="23" t="e">
        <f t="shared" ca="1" si="340"/>
        <v>#N/A</v>
      </c>
      <c r="PT221" s="23" t="e">
        <f t="shared" ca="1" si="340"/>
        <v>#N/A</v>
      </c>
      <c r="PU221" s="23">
        <f t="shared" ca="1" si="340"/>
        <v>1.0073123668659858</v>
      </c>
      <c r="PV221" s="23" t="e">
        <f t="shared" ca="1" si="340"/>
        <v>#N/A</v>
      </c>
      <c r="PW221" s="23" t="e">
        <f t="shared" ca="1" si="340"/>
        <v>#N/A</v>
      </c>
      <c r="PX221" s="23" t="e">
        <f t="shared" ca="1" si="340"/>
        <v>#N/A</v>
      </c>
      <c r="PY221" s="23" t="e">
        <f t="shared" ca="1" si="292"/>
        <v>#N/A</v>
      </c>
      <c r="PZ221" s="23" t="e">
        <f t="shared" ca="1" si="292"/>
        <v>#N/A</v>
      </c>
      <c r="QA221" s="23" t="e">
        <f t="shared" ca="1" si="292"/>
        <v>#N/A</v>
      </c>
      <c r="QB221" s="23" t="e">
        <f t="shared" ca="1" si="292"/>
        <v>#N/A</v>
      </c>
      <c r="QC221" s="23">
        <f t="shared" ca="1" si="292"/>
        <v>1.0526313310358328</v>
      </c>
      <c r="QD221" s="23" t="e">
        <f t="shared" ca="1" si="292"/>
        <v>#N/A</v>
      </c>
      <c r="QE221" s="23" t="e">
        <f t="shared" ca="1" si="292"/>
        <v>#N/A</v>
      </c>
      <c r="QF221" s="23" t="e">
        <f t="shared" ca="1" si="292"/>
        <v>#N/A</v>
      </c>
      <c r="QG221" s="23" t="e">
        <f t="shared" ca="1" si="327"/>
        <v>#N/A</v>
      </c>
      <c r="QH221" s="23" t="e">
        <f t="shared" ca="1" si="327"/>
        <v>#N/A</v>
      </c>
      <c r="QI221" s="23" t="e">
        <f t="shared" ca="1" si="327"/>
        <v>#N/A</v>
      </c>
      <c r="QJ221" s="26" t="e">
        <f t="shared" ca="1" si="344"/>
        <v>#N/A</v>
      </c>
    </row>
    <row r="222" spans="1:452" x14ac:dyDescent="0.35">
      <c r="A222" t="s">
        <v>1287</v>
      </c>
      <c r="B222" s="21">
        <v>38961</v>
      </c>
      <c r="C222" t="s">
        <v>843</v>
      </c>
      <c r="D222" s="2">
        <v>81.900000000000006</v>
      </c>
      <c r="E222" s="2">
        <v>80.5</v>
      </c>
      <c r="F222" s="2">
        <v>2.4</v>
      </c>
      <c r="G222" s="2">
        <v>83.8</v>
      </c>
      <c r="H222" s="2">
        <v>80.427742088232833</v>
      </c>
      <c r="I222" s="2">
        <v>83.705883244090188</v>
      </c>
      <c r="J222" s="2">
        <v>85.6</v>
      </c>
      <c r="K222" s="2">
        <v>74.8</v>
      </c>
      <c r="L222" s="2">
        <v>74.865126015069521</v>
      </c>
      <c r="M222" s="2">
        <v>80.099999999999994</v>
      </c>
      <c r="N222" s="2">
        <v>82.3</v>
      </c>
      <c r="O222" s="2">
        <v>73.8</v>
      </c>
      <c r="P222" s="2">
        <v>71.400000000000006</v>
      </c>
      <c r="Q222" s="2">
        <v>116.5</v>
      </c>
      <c r="R222" s="2">
        <v>77.099999999999994</v>
      </c>
      <c r="S222" s="2">
        <v>82.3</v>
      </c>
      <c r="T222" s="2">
        <v>61.7</v>
      </c>
      <c r="U222" s="2">
        <v>54</v>
      </c>
      <c r="V222" s="2">
        <v>76.8</v>
      </c>
      <c r="W222" s="2">
        <v>43.6</v>
      </c>
      <c r="X222" s="2">
        <v>102.7</v>
      </c>
      <c r="Y222" s="2" t="e">
        <v>#N/A</v>
      </c>
      <c r="Z222" s="2">
        <v>51.4</v>
      </c>
      <c r="AA222" s="2">
        <v>87.2</v>
      </c>
      <c r="AB222" s="2">
        <v>120.1</v>
      </c>
      <c r="AC222" s="2">
        <v>111.7</v>
      </c>
      <c r="AD222" s="2">
        <v>82.8</v>
      </c>
      <c r="AE222" s="2">
        <v>116.8</v>
      </c>
      <c r="AF222" s="2">
        <v>84.3</v>
      </c>
      <c r="AG222" s="22">
        <v>554</v>
      </c>
      <c r="AH222" s="22">
        <v>446</v>
      </c>
      <c r="AI222" s="22">
        <v>146</v>
      </c>
      <c r="AJ222" s="22">
        <v>35</v>
      </c>
      <c r="AK222" s="22">
        <v>32</v>
      </c>
      <c r="AL222" s="22">
        <v>7</v>
      </c>
      <c r="AM222" s="22">
        <v>23</v>
      </c>
      <c r="AN222" s="22">
        <v>18</v>
      </c>
      <c r="AO222" s="22">
        <v>56</v>
      </c>
      <c r="AP222" s="22">
        <v>32</v>
      </c>
      <c r="AQ222" s="22">
        <v>18</v>
      </c>
      <c r="AR222" s="2">
        <v>74.099999999999994</v>
      </c>
      <c r="AS222" s="2">
        <v>65.2</v>
      </c>
      <c r="AT222" s="2">
        <v>116.5</v>
      </c>
      <c r="AU222" s="2">
        <v>71.7</v>
      </c>
      <c r="AV222" s="2">
        <v>83.6</v>
      </c>
      <c r="AW222" s="2">
        <v>78.400000000000006</v>
      </c>
      <c r="AX222" s="2">
        <v>77.099999999999994</v>
      </c>
      <c r="AY222" s="2">
        <v>87.1</v>
      </c>
      <c r="AZ222" s="2">
        <v>96.7</v>
      </c>
      <c r="BA222" s="2">
        <v>43.6</v>
      </c>
      <c r="BB222" s="2">
        <v>77</v>
      </c>
      <c r="BC222" s="2">
        <v>86.8</v>
      </c>
      <c r="BD222" s="3">
        <v>0.82</v>
      </c>
      <c r="BE222" s="3">
        <v>0.72</v>
      </c>
      <c r="BF222" s="3">
        <v>0.1</v>
      </c>
      <c r="BG222" s="3">
        <v>-0.01</v>
      </c>
      <c r="BH222" s="3">
        <v>0.78</v>
      </c>
      <c r="BI222" s="2">
        <v>200.1</v>
      </c>
      <c r="BJ222" s="2">
        <v>3.6</v>
      </c>
      <c r="BK222" s="2">
        <v>3.2</v>
      </c>
      <c r="BL222" s="2">
        <v>78.2</v>
      </c>
      <c r="BM222" s="2">
        <v>82.1</v>
      </c>
      <c r="BN222" s="10">
        <v>402</v>
      </c>
      <c r="BO222" s="3">
        <v>103.02</v>
      </c>
      <c r="BP222" s="22">
        <v>1.8847</v>
      </c>
      <c r="BQ222" s="3">
        <v>61.958571428571432</v>
      </c>
      <c r="BR222" s="23">
        <v>4.9045000000000005</v>
      </c>
      <c r="BS222" s="2">
        <v>70.3</v>
      </c>
      <c r="BT222" s="3">
        <v>66.42</v>
      </c>
      <c r="BU222" s="2">
        <v>1.5</v>
      </c>
      <c r="BV222" s="2">
        <v>2.9</v>
      </c>
      <c r="BW222" s="2">
        <v>3.9</v>
      </c>
      <c r="BX222" s="2">
        <v>3.7</v>
      </c>
      <c r="BY222" s="23">
        <v>202.8</v>
      </c>
      <c r="BZ222" s="2">
        <v>96</v>
      </c>
      <c r="CA222" s="2">
        <v>82.7</v>
      </c>
      <c r="CB222" s="3">
        <v>89.6</v>
      </c>
      <c r="CC222" s="2">
        <v>86.8</v>
      </c>
      <c r="CD222" s="2">
        <v>109</v>
      </c>
      <c r="CE222" s="2">
        <v>95.61626695431832</v>
      </c>
      <c r="CF222" s="3">
        <v>89.595499354473475</v>
      </c>
      <c r="CG222" s="2">
        <v>86.829187410904723</v>
      </c>
      <c r="CH222" s="23">
        <v>207.20186097950148</v>
      </c>
      <c r="CI222" s="3">
        <v>89.096502856275748</v>
      </c>
      <c r="CM222" s="2">
        <f t="shared" si="329"/>
        <v>32.874500678395201</v>
      </c>
      <c r="CN222" s="2">
        <f t="shared" si="329"/>
        <v>2.6022709184485597</v>
      </c>
      <c r="CO222" s="2">
        <f t="shared" si="330"/>
        <v>121.90749295228032</v>
      </c>
      <c r="CR222" s="2">
        <f t="shared" si="333"/>
        <v>0.12224938875306667</v>
      </c>
      <c r="CS222" s="2">
        <f t="shared" si="333"/>
        <v>0.12437810945272924</v>
      </c>
      <c r="CT222" s="2">
        <f t="shared" si="334"/>
        <v>0.23923444976076896</v>
      </c>
      <c r="CU222" s="2">
        <f t="shared" si="334"/>
        <v>0.15475220025919484</v>
      </c>
      <c r="CV222" s="2">
        <f t="shared" si="334"/>
        <v>0.26332096162933344</v>
      </c>
      <c r="CW222" s="2">
        <f t="shared" si="335"/>
        <v>0.40816326530611857</v>
      </c>
      <c r="CX222" s="2">
        <f t="shared" si="336"/>
        <v>-0.13351134846463086</v>
      </c>
      <c r="CY222" s="2">
        <f t="shared" si="376"/>
        <v>-6.1573546180159697</v>
      </c>
      <c r="CZ222" s="2">
        <f t="shared" si="341"/>
        <v>1.3136288998358034</v>
      </c>
      <c r="DA222" s="2">
        <f t="shared" si="342"/>
        <v>-0.16625103906899655</v>
      </c>
      <c r="DB222" s="2">
        <f t="shared" si="343"/>
        <v>-0.25974025974026343</v>
      </c>
      <c r="DC222" s="2"/>
      <c r="DF222" s="2">
        <f t="shared" si="337"/>
        <v>1.8729140613605422</v>
      </c>
      <c r="DG222" s="2">
        <f t="shared" si="337"/>
        <v>3.2060186413371161</v>
      </c>
      <c r="DH222" s="2">
        <f t="shared" si="338"/>
        <v>7.2231485586279121</v>
      </c>
      <c r="DI222" s="2">
        <f t="shared" si="360"/>
        <v>-0.17319762120671101</v>
      </c>
      <c r="DJ222" s="2">
        <f t="shared" si="360"/>
        <v>5.866437583307671</v>
      </c>
      <c r="DM222" s="2">
        <f t="shared" si="377"/>
        <v>2.5031289111389237</v>
      </c>
      <c r="DN222" s="2">
        <f t="shared" si="377"/>
        <v>2.4173027989821958</v>
      </c>
      <c r="DO222" s="2">
        <f t="shared" si="345"/>
        <v>1.3301088270858457</v>
      </c>
      <c r="DP222" s="2">
        <f t="shared" si="378"/>
        <v>1.7835909631391205</v>
      </c>
      <c r="DQ222" s="2"/>
      <c r="DR222" s="2">
        <f t="shared" si="379"/>
        <v>3.1724137931034444</v>
      </c>
      <c r="DS222" s="2">
        <f t="shared" si="380"/>
        <v>2.8713504769647518</v>
      </c>
      <c r="DT222" s="2" t="e">
        <v>#N/A</v>
      </c>
      <c r="DU222" s="2" t="e">
        <v>#N/A</v>
      </c>
      <c r="DV222" s="2">
        <f t="shared" si="346"/>
        <v>3.6516853932584192</v>
      </c>
      <c r="DW222" s="2">
        <f t="shared" si="381"/>
        <v>-3.4797017398508712</v>
      </c>
      <c r="DX222" s="2">
        <f t="shared" si="382"/>
        <v>29.621848739495803</v>
      </c>
      <c r="DY222" s="2">
        <f t="shared" si="383"/>
        <v>0.65274151436032213</v>
      </c>
      <c r="DZ222" s="2">
        <f t="shared" si="384"/>
        <v>-3.7426900584795364</v>
      </c>
      <c r="EA222" s="2">
        <f t="shared" si="319"/>
        <v>-9.5477386934673447</v>
      </c>
      <c r="EB222" s="2">
        <f t="shared" si="319"/>
        <v>-0.25974025974025983</v>
      </c>
      <c r="EC222" s="2">
        <f t="shared" si="319"/>
        <v>7.1253071253071232</v>
      </c>
      <c r="ED222" s="2">
        <f t="shared" si="319"/>
        <v>1.5825914935707397</v>
      </c>
      <c r="EE222" s="2" t="e">
        <f t="shared" si="319"/>
        <v>#N/A</v>
      </c>
      <c r="EF222" s="2">
        <f t="shared" si="293"/>
        <v>0.98231827111985304</v>
      </c>
      <c r="EG222" s="2">
        <f t="shared" si="293"/>
        <v>0.69284064665127154</v>
      </c>
      <c r="EH222" s="2">
        <f t="shared" si="293"/>
        <v>-1.7184942716857665</v>
      </c>
      <c r="EI222" s="2">
        <f t="shared" si="361"/>
        <v>3.9270687237026536</v>
      </c>
      <c r="EJ222" s="2">
        <f t="shared" si="361"/>
        <v>3.3280507131537185</v>
      </c>
      <c r="EK222" s="2">
        <f t="shared" si="361"/>
        <v>-3.4797017398508712</v>
      </c>
      <c r="EL222" s="2">
        <f t="shared" si="361"/>
        <v>10.648148148148163</v>
      </c>
      <c r="EM222" s="2">
        <f t="shared" si="361"/>
        <v>0.36014405762303525</v>
      </c>
      <c r="EN222" s="2">
        <f t="shared" si="361"/>
        <v>2.8871391076115582</v>
      </c>
      <c r="EO222" s="2">
        <f t="shared" si="361"/>
        <v>0.65274151436032213</v>
      </c>
      <c r="EP222" s="2">
        <f t="shared" si="361"/>
        <v>-0.22909507445589838</v>
      </c>
      <c r="EQ222" s="2">
        <f t="shared" si="361"/>
        <v>-1.0235414534288667</v>
      </c>
      <c r="ER222" s="2">
        <f t="shared" si="347"/>
        <v>7.1253071253071232</v>
      </c>
      <c r="ES222" s="2">
        <f t="shared" si="347"/>
        <v>2.941176470588247</v>
      </c>
      <c r="ET222" s="2">
        <f t="shared" si="347"/>
        <v>3.9520958083832269</v>
      </c>
      <c r="EU222" s="2">
        <f t="shared" si="331"/>
        <v>3.6</v>
      </c>
      <c r="EV222" s="2">
        <f t="shared" si="331"/>
        <v>3.2</v>
      </c>
      <c r="EW222" s="2">
        <f t="shared" si="385"/>
        <v>5.3908355795148299</v>
      </c>
      <c r="EX222" s="2">
        <f t="shared" si="385"/>
        <v>1.9875776397515477</v>
      </c>
      <c r="EY222" s="2">
        <f t="shared" si="386"/>
        <v>-5.5124739602205208</v>
      </c>
      <c r="EZ222" s="2">
        <f t="shared" si="386"/>
        <v>-60.400891704705941</v>
      </c>
      <c r="FA222" s="2">
        <f t="shared" si="387"/>
        <v>12.841091492776879</v>
      </c>
      <c r="FB222" s="2">
        <f t="shared" si="281"/>
        <v>2.0120724346076369</v>
      </c>
      <c r="FC222" s="2">
        <f t="shared" si="281"/>
        <v>0.62893081761006275</v>
      </c>
      <c r="FD222" s="2">
        <f t="shared" si="281"/>
        <v>0.97680097680097333</v>
      </c>
      <c r="FE222" s="2">
        <f t="shared" si="280"/>
        <v>1.2658227848101111</v>
      </c>
      <c r="FF222" s="2">
        <f t="shared" si="280"/>
        <v>2.2379269729092988</v>
      </c>
      <c r="FG222" s="2">
        <f t="shared" si="280"/>
        <v>0.64635272391504461</v>
      </c>
      <c r="FH222" s="2">
        <v>3.4</v>
      </c>
      <c r="FI222" s="2">
        <v>3.9</v>
      </c>
      <c r="FL222" s="2">
        <f t="shared" si="362"/>
        <v>0.78028981173385858</v>
      </c>
      <c r="FM222" s="2">
        <f t="shared" si="362"/>
        <v>0.39233246225973684</v>
      </c>
      <c r="FN222" s="2">
        <f t="shared" si="363"/>
        <v>0.71991980111041354</v>
      </c>
      <c r="FQ222" s="2">
        <f t="shared" si="364"/>
        <v>3.1578807815185517</v>
      </c>
      <c r="FR222" s="2">
        <f t="shared" si="364"/>
        <v>1.5785895142605533</v>
      </c>
      <c r="FS222" s="2">
        <f t="shared" si="365"/>
        <v>2.9109257935777677</v>
      </c>
      <c r="FT222" s="2">
        <f t="shared" si="366"/>
        <v>2.8411003877458318</v>
      </c>
      <c r="FU222" s="2">
        <f t="shared" si="366"/>
        <v>1.4828010509817746</v>
      </c>
      <c r="FX222" s="2">
        <f t="shared" si="372"/>
        <v>2.864641931464007</v>
      </c>
      <c r="FY222" s="2">
        <f t="shared" si="372"/>
        <v>1.1551606566541972</v>
      </c>
      <c r="FZ222" s="2">
        <f t="shared" si="373"/>
        <v>3.3880017612204494</v>
      </c>
      <c r="GA222" s="2">
        <f t="shared" si="374"/>
        <v>2.9517200618777606</v>
      </c>
      <c r="GB222" s="2">
        <f t="shared" si="374"/>
        <v>1.4837418043768036</v>
      </c>
      <c r="GE222" s="2"/>
      <c r="GF222" s="2"/>
      <c r="GG222" s="2">
        <f t="shared" si="391"/>
        <v>7.9046064368567759</v>
      </c>
      <c r="GH222" s="2">
        <f t="shared" si="391"/>
        <v>-40.081554583904463</v>
      </c>
      <c r="GI222" s="2">
        <f t="shared" si="392"/>
        <v>17.650214592274715</v>
      </c>
      <c r="GJ222" s="2">
        <f t="shared" si="393"/>
        <v>3.0762167125803375</v>
      </c>
      <c r="GK222" s="2">
        <v>3.3</v>
      </c>
      <c r="GN222" s="2">
        <f t="shared" si="320"/>
        <v>-0.10000000000000009</v>
      </c>
      <c r="GQ222" s="2">
        <f t="shared" si="294"/>
        <v>0.39999999999999991</v>
      </c>
      <c r="GT222" s="27">
        <f t="shared" ca="1" si="305"/>
        <v>103.03030303030305</v>
      </c>
      <c r="GU222" s="27">
        <f t="shared" ca="1" si="306"/>
        <v>104.57433290978398</v>
      </c>
      <c r="GV222" s="27">
        <f t="shared" ca="1" si="306"/>
        <v>121.45669291338584</v>
      </c>
      <c r="GW222" s="27">
        <f t="shared" ca="1" si="307"/>
        <v>101.42180094786728</v>
      </c>
      <c r="GX222" s="27">
        <f t="shared" ca="1" si="307"/>
        <v>102.6063100137174</v>
      </c>
      <c r="GY222" s="27">
        <f t="shared" ca="1" si="308"/>
        <v>102.02788339670468</v>
      </c>
      <c r="GZ222" s="27">
        <f t="shared" ca="1" si="309"/>
        <v>89.552238805970148</v>
      </c>
      <c r="HA222" s="27">
        <f t="shared" ca="1" si="310"/>
        <v>95.388556789069185</v>
      </c>
      <c r="HB222" s="27">
        <f t="shared" ca="1" si="310"/>
        <v>103.11332503113324</v>
      </c>
      <c r="HC222" s="27">
        <f t="shared" ca="1" si="310"/>
        <v>95.973705834018077</v>
      </c>
      <c r="HD222" s="27">
        <f t="shared" ca="1" si="303"/>
        <v>95.578231292517003</v>
      </c>
      <c r="HE222" s="27">
        <f t="shared" ca="1" si="311"/>
        <v>99.092409240924084</v>
      </c>
      <c r="HG222" s="27">
        <f t="shared" ca="1" si="312"/>
        <v>100.7267441860465</v>
      </c>
      <c r="HH222" s="27">
        <f t="shared" ca="1" si="313"/>
        <v>92.046783625730995</v>
      </c>
      <c r="HI222" s="27">
        <f t="shared" ca="1" si="313"/>
        <v>106.72268907563026</v>
      </c>
      <c r="HJ222" s="27">
        <f t="shared" ca="1" si="314"/>
        <v>100.35671819262784</v>
      </c>
      <c r="HK222" s="27">
        <f t="shared" ca="1" si="314"/>
        <v>100.55172413793105</v>
      </c>
      <c r="HL222" s="27">
        <f t="shared" ca="1" si="315"/>
        <v>100.38167938931299</v>
      </c>
      <c r="HM222" s="27">
        <f t="shared" ca="1" si="316"/>
        <v>101.00502512562812</v>
      </c>
      <c r="HN222" s="27">
        <f t="shared" ca="1" si="317"/>
        <v>98.403361344537814</v>
      </c>
      <c r="HO222" s="27">
        <f t="shared" ca="1" si="317"/>
        <v>100.12468827930175</v>
      </c>
      <c r="HP222" s="27">
        <f t="shared" ca="1" si="317"/>
        <v>100.57851239669422</v>
      </c>
      <c r="HQ222" s="27">
        <f t="shared" ca="1" si="304"/>
        <v>106.39324487334136</v>
      </c>
      <c r="HR222" s="27">
        <f t="shared" ca="1" si="318"/>
        <v>99.18166939443536</v>
      </c>
      <c r="HT222" s="27">
        <f t="shared" ref="HT222:HV237" ca="1" si="397">AI210*GT210/$GY210</f>
        <v>151.44032330489452</v>
      </c>
      <c r="HU222" s="27">
        <f t="shared" ca="1" si="397"/>
        <v>30.802923105566947</v>
      </c>
      <c r="HV222" s="27">
        <f t="shared" ca="1" si="397"/>
        <v>29.427172834012264</v>
      </c>
      <c r="HW222" s="27">
        <f t="shared" ref="HW222:HX237" ca="1" si="398">AG210*GW210/$GY210</f>
        <v>527.8167938931299</v>
      </c>
      <c r="HX222" s="27">
        <f t="shared" ca="1" si="398"/>
        <v>471.21496747852734</v>
      </c>
      <c r="HY222" s="27">
        <f t="shared" ca="1" si="367"/>
        <v>999.99999999999989</v>
      </c>
      <c r="HZ222" s="27">
        <f t="shared" ref="HZ222:IE237" ca="1" si="399">AL210*GZ210/$GY210</f>
        <v>6.865816013818467</v>
      </c>
      <c r="IA222" s="27">
        <f t="shared" ca="1" si="399"/>
        <v>19.178920803088424</v>
      </c>
      <c r="IB222" s="27">
        <f t="shared" ca="1" si="399"/>
        <v>18.655647051752123</v>
      </c>
      <c r="IC222" s="27">
        <f t="shared" ca="1" si="399"/>
        <v>50.743251378621153</v>
      </c>
      <c r="ID222" s="27">
        <f t="shared" ca="1" si="399"/>
        <v>23.485141296040904</v>
      </c>
      <c r="IE222" s="27">
        <f t="shared" ca="1" si="399"/>
        <v>16.313269293984444</v>
      </c>
      <c r="IG222" s="28">
        <f t="shared" ca="1" si="351"/>
        <v>0.55417125906573694</v>
      </c>
      <c r="IH222" s="28">
        <f t="shared" ca="1" si="351"/>
        <v>-8.4269585569072714E-2</v>
      </c>
      <c r="II222" s="28">
        <f t="shared" ca="1" si="351"/>
        <v>0.88706457134955896</v>
      </c>
      <c r="IJ222" s="28">
        <f t="shared" ca="1" si="352"/>
        <v>0.97896598140563862</v>
      </c>
      <c r="IK222" s="24">
        <f t="shared" ca="1" si="368"/>
        <v>-0.37800026344058457</v>
      </c>
      <c r="IL222" s="28">
        <f t="shared" ca="1" si="353"/>
        <v>1.4268316335024651</v>
      </c>
      <c r="IM222" s="28">
        <f t="shared" ca="1" si="369"/>
        <v>2.4173027989821954</v>
      </c>
      <c r="IN222" s="3">
        <f t="shared" ca="1" si="370"/>
        <v>2.4057976149081037</v>
      </c>
      <c r="IO222" s="2">
        <f t="shared" si="388"/>
        <v>2.4</v>
      </c>
      <c r="IQ222" s="2">
        <f t="shared" ca="1" si="354"/>
        <v>1.3569662448462232</v>
      </c>
      <c r="IS222" s="3">
        <f t="shared" ca="1" si="355"/>
        <v>-0.38233208054877971</v>
      </c>
      <c r="IT222" s="3">
        <f t="shared" ca="1" si="356"/>
        <v>1.1264469168224767E-2</v>
      </c>
      <c r="IU222" s="3">
        <f t="shared" si="357"/>
        <v>-0.10000000000000009</v>
      </c>
      <c r="IV222" s="3">
        <f t="shared" ca="1" si="358"/>
        <v>0.27106761138055485</v>
      </c>
      <c r="IX222" s="28">
        <f ca="1">$HL222/100*(GZ222-100)*AL222/1000+(HM222-100)*HZ222/$HY222</f>
        <v>-6.6513149414237249E-2</v>
      </c>
      <c r="IY222" s="28">
        <f ca="1">$HL222/100*(HA222-100)*AM222/1000+(HN222-100)*IA222/$HY222</f>
        <v>-0.13708982152624555</v>
      </c>
      <c r="IZ222" s="28">
        <f ca="1">$HL222/100*(HB222-100)*AN222/1000+(HO222-100)*IB222/$HY222</f>
        <v>5.8579883649932968E-2</v>
      </c>
      <c r="JA222" s="28">
        <f ca="1">$HL222/100*(HC222-100)*AO222/1000+(HP222-100)*IC222/$HY222</f>
        <v>-0.1969774552830254</v>
      </c>
      <c r="JB222" s="28">
        <f ca="1">$HL222/100*(HD222-100)*AP222/1000+(HQ222-100)*ID222/$HY222</f>
        <v>8.1095971975693459E-3</v>
      </c>
      <c r="JC222" s="28">
        <f ca="1">$HL222/100*(HE222-100)*AQ222/1000+(HR222-100)*IE222/$HY222</f>
        <v>-2.9748634767052459E-2</v>
      </c>
      <c r="JE222" s="3">
        <f t="shared" ca="1" si="328"/>
        <v>1.2836085159208588E-2</v>
      </c>
      <c r="JF222" s="3">
        <f t="shared" ca="1" si="328"/>
        <v>-5.5341326957057568E-2</v>
      </c>
      <c r="JG222" s="3">
        <f t="shared" ca="1" si="328"/>
        <v>-1.437043982969069E-2</v>
      </c>
      <c r="JH222" s="3">
        <f t="shared" ca="1" si="326"/>
        <v>2.7981663746880492E-2</v>
      </c>
      <c r="JI222" s="3">
        <f t="shared" ca="1" si="326"/>
        <v>4.8660876655830854E-2</v>
      </c>
      <c r="JJ222" s="3">
        <f t="shared" ca="1" si="326"/>
        <v>-1.5749805998098061E-3</v>
      </c>
      <c r="JK222" s="3">
        <f>IO222-IO221</f>
        <v>-0.10000000000000009</v>
      </c>
      <c r="JL222" s="3">
        <f t="shared" ca="1" si="359"/>
        <v>-9.8465645329517987E-2</v>
      </c>
      <c r="JN222" s="10">
        <f>COUNTIF(EI222:ET222,"&gt;2")</f>
        <v>7</v>
      </c>
      <c r="JP222" s="2">
        <f>AVERAGE(CS222,CS210,CS198,CS186,CS174,CS162,CS150,CS138,CS126,CS114)</f>
        <v>0.35373521784114159</v>
      </c>
      <c r="JQ222" s="2">
        <f>CS222-JP222</f>
        <v>-0.22935710838841233</v>
      </c>
      <c r="JR222" s="2">
        <f>AVERAGE(CT222,CT210,CT198,CT186,CT174,CT162,CT150,CT138,CT126,CT114)</f>
        <v>0.38601202707700139</v>
      </c>
      <c r="JS222" s="2">
        <f>CT222-JR222</f>
        <v>-0.14677757731623242</v>
      </c>
      <c r="KH222" s="2">
        <f>(DN222*$DN$4)+(FB222*$FB$3)+(FC222*$FC$3)+(FD222*$FD$3)+(FE222*$FE$3)+(FF222*$FF$3)+(FG222*$FG$3)</f>
        <v>1.6745847670787317</v>
      </c>
      <c r="KI222" s="2">
        <f>F222-KH222</f>
        <v>0.72541523292126819</v>
      </c>
      <c r="KJ222" s="2">
        <f>MAX(DN222,FB222:FG222)</f>
        <v>2.4173027989821958</v>
      </c>
      <c r="KK222" s="2">
        <f>MIN(DN222,FB222:FG222)</f>
        <v>0.62893081761006275</v>
      </c>
      <c r="KL222" s="2">
        <f t="shared" si="389"/>
        <v>1.788371981372133</v>
      </c>
      <c r="KO222" s="2">
        <f>BO222</f>
        <v>103.02</v>
      </c>
      <c r="KP222" s="2">
        <f>100*((BO216/BO204)-1)</f>
        <v>-2.6810447170557916</v>
      </c>
      <c r="KQ222" s="2">
        <f t="shared" si="395"/>
        <v>-2.6810447170557916</v>
      </c>
      <c r="KR222" s="2">
        <f>100*((BO210/BO198)-1)</f>
        <v>-6.9506503822847066E-2</v>
      </c>
      <c r="KS222" s="2">
        <f t="shared" si="274"/>
        <v>-6.9506503822847066E-2</v>
      </c>
      <c r="KT222" s="3">
        <f>BP222</f>
        <v>1.8847</v>
      </c>
      <c r="KU222" s="3">
        <f>BQ222</f>
        <v>61.958571428571432</v>
      </c>
      <c r="KV222" s="3">
        <f t="shared" si="339"/>
        <v>32.874500678395201</v>
      </c>
      <c r="KW222" s="2">
        <f t="shared" si="332"/>
        <v>86.947805455513205</v>
      </c>
      <c r="KX222" s="2">
        <f t="shared" si="332"/>
        <v>60.139629220463206</v>
      </c>
      <c r="LA222">
        <v>2</v>
      </c>
      <c r="LB222">
        <v>0</v>
      </c>
      <c r="LE222" s="2" t="e">
        <v>#N/A</v>
      </c>
      <c r="LF222" s="2" t="e">
        <v>#N/A</v>
      </c>
      <c r="LG222" s="2" t="e">
        <v>#N/A</v>
      </c>
      <c r="LH222" s="2" t="e">
        <v>#N/A</v>
      </c>
      <c r="LI222" s="2" t="e">
        <v>#N/A</v>
      </c>
      <c r="LJ222" s="2" t="e">
        <v>#N/A</v>
      </c>
      <c r="LK222" s="2">
        <v>93.122076737507498</v>
      </c>
      <c r="LL222" s="2" t="e">
        <v>#N/A</v>
      </c>
      <c r="LM222" s="2" t="e">
        <v>#N/A</v>
      </c>
      <c r="LN222" s="2">
        <v>86.183552261241431</v>
      </c>
      <c r="LO222" s="2">
        <v>64.453233834658548</v>
      </c>
      <c r="LP222" s="2">
        <v>75.231979032734174</v>
      </c>
      <c r="LQ222" s="2" t="e">
        <v>#N/A</v>
      </c>
      <c r="LR222" s="2" t="e">
        <v>#N/A</v>
      </c>
      <c r="LS222" s="2" t="e">
        <v>#N/A</v>
      </c>
      <c r="LT222" s="2" t="e">
        <v>#N/A</v>
      </c>
      <c r="LU222" s="2" t="e">
        <v>#N/A</v>
      </c>
      <c r="LV222" s="2" t="e">
        <v>#N/A</v>
      </c>
      <c r="LW222" s="2" t="e">
        <v>#N/A</v>
      </c>
      <c r="LX222" s="2" t="e">
        <v>#N/A</v>
      </c>
      <c r="LY222" s="2">
        <v>86.033682445693614</v>
      </c>
      <c r="LZ222" s="2" t="e">
        <v>#N/A</v>
      </c>
      <c r="MA222" s="2" t="e">
        <v>#N/A</v>
      </c>
      <c r="MB222" s="2" t="e">
        <v>#N/A</v>
      </c>
      <c r="MC222" s="2" t="e">
        <v>#N/A</v>
      </c>
      <c r="MD222" s="2" t="e">
        <v>#N/A</v>
      </c>
      <c r="ME222" s="2" t="e">
        <v>#N/A</v>
      </c>
      <c r="MF222" s="2" t="e">
        <v>#N/A</v>
      </c>
      <c r="MG222" s="2" t="e">
        <v>#N/A</v>
      </c>
      <c r="MH222" s="2">
        <v>80.239426000865961</v>
      </c>
      <c r="MI222" s="2" t="e">
        <v>#N/A</v>
      </c>
      <c r="MJ222" s="2" t="e">
        <v>#N/A</v>
      </c>
      <c r="MK222" s="2" t="e">
        <v>#N/A</v>
      </c>
      <c r="ML222" s="2" t="e">
        <v>#N/A</v>
      </c>
      <c r="MM222" s="2" t="e">
        <v>#N/A</v>
      </c>
      <c r="MN222" s="2" t="e">
        <v>#N/A</v>
      </c>
      <c r="MO222" s="2" t="e">
        <v>#N/A</v>
      </c>
      <c r="MP222" s="2">
        <v>57.728115190790746</v>
      </c>
      <c r="MQ222" s="2" t="e">
        <v>#N/A</v>
      </c>
      <c r="MR222" s="2" t="e">
        <v>#N/A</v>
      </c>
      <c r="MS222" s="10" t="e">
        <v>#N/A</v>
      </c>
      <c r="MT222" s="2" t="e">
        <v>#N/A</v>
      </c>
      <c r="MU222" s="2" t="e">
        <v>#N/A</v>
      </c>
      <c r="MV222" s="2" t="e">
        <v>#N/A</v>
      </c>
      <c r="MX222" s="22" t="e">
        <v>#N/A</v>
      </c>
      <c r="MY222" s="22" t="e">
        <v>#N/A</v>
      </c>
      <c r="MZ222" s="22" t="e">
        <v>#N/A</v>
      </c>
      <c r="NA222" s="22" t="e">
        <v>#N/A</v>
      </c>
      <c r="NB222" s="22" t="e">
        <v>#N/A</v>
      </c>
      <c r="NC222" s="22" t="e">
        <v>#N/A</v>
      </c>
      <c r="ND222" s="22">
        <v>1</v>
      </c>
      <c r="NE222" s="22" t="e">
        <v>#N/A</v>
      </c>
      <c r="NF222" s="22" t="e">
        <v>#N/A</v>
      </c>
      <c r="NG222" s="22">
        <v>2</v>
      </c>
      <c r="NH222" s="23">
        <v>9</v>
      </c>
      <c r="NI222" s="22">
        <v>24</v>
      </c>
      <c r="NJ222" s="22" t="e">
        <v>#N/A</v>
      </c>
      <c r="NK222" s="22" t="e">
        <v>#N/A</v>
      </c>
      <c r="NL222" s="23" t="e">
        <v>#N/A</v>
      </c>
      <c r="NM222" s="3" t="e">
        <v>#N/A</v>
      </c>
      <c r="NN222" s="22" t="e">
        <v>#N/A</v>
      </c>
      <c r="NO222" s="22" t="e">
        <v>#N/A</v>
      </c>
      <c r="NP222" s="22" t="e">
        <v>#N/A</v>
      </c>
      <c r="NQ222" s="22" t="e">
        <v>#N/A</v>
      </c>
      <c r="NR222" s="23">
        <v>1</v>
      </c>
      <c r="NS222" s="22" t="e">
        <v>#N/A</v>
      </c>
      <c r="NT222" s="22" t="e">
        <v>#N/A</v>
      </c>
      <c r="NU222" s="23" t="e">
        <v>#N/A</v>
      </c>
      <c r="NV222" s="3" t="e">
        <v>#N/A</v>
      </c>
      <c r="NW222" s="22" t="e">
        <v>#N/A</v>
      </c>
      <c r="NX222" s="22" t="e">
        <v>#N/A</v>
      </c>
      <c r="NY222" s="22" t="e">
        <v>#N/A</v>
      </c>
      <c r="NZ222" s="22" t="e">
        <v>#N/A</v>
      </c>
      <c r="OA222" s="23">
        <v>13</v>
      </c>
      <c r="OB222" s="22" t="e">
        <v>#N/A</v>
      </c>
      <c r="OC222" s="22" t="e">
        <v>#N/A</v>
      </c>
      <c r="OD222" s="22" t="e">
        <v>#N/A</v>
      </c>
      <c r="OE222" s="22" t="e">
        <v>#N/A</v>
      </c>
      <c r="OF222" s="22" t="e">
        <v>#N/A</v>
      </c>
      <c r="OG222" s="22" t="e">
        <v>#N/A</v>
      </c>
      <c r="OH222" s="23" t="e">
        <v>#N/A</v>
      </c>
      <c r="OI222" s="22">
        <v>2</v>
      </c>
      <c r="OJ222" s="22" t="e">
        <v>#N/A</v>
      </c>
      <c r="OK222" s="22" t="e">
        <v>#N/A</v>
      </c>
      <c r="OL222" s="22" t="e">
        <v>#N/A</v>
      </c>
      <c r="OM222" s="23" t="e">
        <v>#N/A</v>
      </c>
      <c r="ON222" s="22" t="e">
        <v>#N/A</v>
      </c>
      <c r="OO222" s="22" t="e">
        <v>#N/A</v>
      </c>
      <c r="OQ222">
        <f t="shared" si="390"/>
        <v>-8</v>
      </c>
      <c r="OR222" s="23" t="e">
        <f t="shared" ca="1" si="396"/>
        <v>#N/A</v>
      </c>
      <c r="OS222" s="23" t="e">
        <f t="shared" ca="1" si="396"/>
        <v>#N/A</v>
      </c>
      <c r="OT222" s="23" t="e">
        <f t="shared" ca="1" si="396"/>
        <v>#N/A</v>
      </c>
      <c r="OU222" s="23" t="e">
        <f t="shared" ca="1" si="396"/>
        <v>#N/A</v>
      </c>
      <c r="OV222" s="23" t="e">
        <f t="shared" ca="1" si="396"/>
        <v>#N/A</v>
      </c>
      <c r="OW222" s="23" t="e">
        <f t="shared" ca="1" si="396"/>
        <v>#N/A</v>
      </c>
      <c r="OX222" s="23">
        <f t="shared" ca="1" si="394"/>
        <v>1.0044840664580386</v>
      </c>
      <c r="OY222" s="23" t="e">
        <f t="shared" ca="1" si="394"/>
        <v>#N/A</v>
      </c>
      <c r="OZ222" s="23" t="e">
        <f t="shared" ca="1" si="394"/>
        <v>#N/A</v>
      </c>
      <c r="PA222" s="23">
        <f t="shared" ca="1" si="394"/>
        <v>1.0149673516509163</v>
      </c>
      <c r="PB222" s="23">
        <f t="shared" ca="1" si="394"/>
        <v>1.0474062411349416</v>
      </c>
      <c r="PC222" s="23">
        <f t="shared" ca="1" si="394"/>
        <v>1.0335626775011315</v>
      </c>
      <c r="PD222" s="23" t="e">
        <f t="shared" ca="1" si="394"/>
        <v>#N/A</v>
      </c>
      <c r="PE222" s="23" t="e">
        <f t="shared" ca="1" si="394"/>
        <v>#N/A</v>
      </c>
      <c r="PF222" s="23" t="e">
        <f t="shared" ca="1" si="394"/>
        <v>#N/A</v>
      </c>
      <c r="PG222" s="23" t="e">
        <f t="shared" ca="1" si="394"/>
        <v>#N/A</v>
      </c>
      <c r="PH222" s="23" t="e">
        <f t="shared" ca="1" si="375"/>
        <v>#N/A</v>
      </c>
      <c r="PI222" s="23" t="e">
        <f t="shared" ca="1" si="375"/>
        <v>#N/A</v>
      </c>
      <c r="PJ222" s="23" t="e">
        <f t="shared" ca="1" si="371"/>
        <v>#N/A</v>
      </c>
      <c r="PK222" s="23" t="e">
        <f t="shared" ca="1" si="371"/>
        <v>#N/A</v>
      </c>
      <c r="PL222" s="23">
        <f t="shared" ca="1" si="371"/>
        <v>1.0264675742134688</v>
      </c>
      <c r="PM222" s="23" t="e">
        <f t="shared" ca="1" si="324"/>
        <v>#N/A</v>
      </c>
      <c r="PN222" s="23" t="e">
        <f t="shared" ca="1" si="324"/>
        <v>#N/A</v>
      </c>
      <c r="PO222" s="23" t="e">
        <f t="shared" ca="1" si="324"/>
        <v>#N/A</v>
      </c>
      <c r="PP222" s="23" t="e">
        <f t="shared" ca="1" si="324"/>
        <v>#N/A</v>
      </c>
      <c r="PQ222" s="23" t="e">
        <f t="shared" ca="1" si="324"/>
        <v>#N/A</v>
      </c>
      <c r="PR222" s="23" t="e">
        <f t="shared" ca="1" si="324"/>
        <v>#N/A</v>
      </c>
      <c r="PS222" s="23" t="e">
        <f t="shared" ca="1" si="340"/>
        <v>#N/A</v>
      </c>
      <c r="PT222" s="23" t="e">
        <f t="shared" ca="1" si="340"/>
        <v>#N/A</v>
      </c>
      <c r="PU222" s="23">
        <f t="shared" ca="1" si="340"/>
        <v>1.0098938232388486</v>
      </c>
      <c r="PV222" s="23" t="e">
        <f t="shared" ca="1" si="340"/>
        <v>#N/A</v>
      </c>
      <c r="PW222" s="23" t="e">
        <f t="shared" ca="1" si="340"/>
        <v>#N/A</v>
      </c>
      <c r="PX222" s="23" t="e">
        <f t="shared" ca="1" si="340"/>
        <v>#N/A</v>
      </c>
      <c r="PY222" s="23" t="e">
        <f t="shared" ca="1" si="292"/>
        <v>#N/A</v>
      </c>
      <c r="PZ222" s="23" t="e">
        <f t="shared" ca="1" si="292"/>
        <v>#N/A</v>
      </c>
      <c r="QA222" s="23" t="e">
        <f t="shared" ca="1" si="292"/>
        <v>#N/A</v>
      </c>
      <c r="QB222" s="23" t="e">
        <f t="shared" ca="1" si="292"/>
        <v>#N/A</v>
      </c>
      <c r="QC222" s="23">
        <f t="shared" ca="1" si="292"/>
        <v>1.0575908374184781</v>
      </c>
      <c r="QD222" s="23" t="e">
        <f t="shared" ca="1" si="292"/>
        <v>#N/A</v>
      </c>
      <c r="QE222" s="23" t="e">
        <f t="shared" ca="1" si="292"/>
        <v>#N/A</v>
      </c>
      <c r="QF222" s="23" t="e">
        <f t="shared" ca="1" si="292"/>
        <v>#N/A</v>
      </c>
      <c r="QG222" s="23" t="e">
        <f t="shared" ca="1" si="327"/>
        <v>#N/A</v>
      </c>
      <c r="QH222" s="23" t="e">
        <f t="shared" ca="1" si="327"/>
        <v>#N/A</v>
      </c>
      <c r="QI222" s="23" t="e">
        <f t="shared" ca="1" si="327"/>
        <v>#N/A</v>
      </c>
      <c r="QJ222" s="26" t="e">
        <f t="shared" ca="1" si="344"/>
        <v>#N/A</v>
      </c>
    </row>
    <row r="223" spans="1:452" x14ac:dyDescent="0.35">
      <c r="A223" t="s">
        <v>1288</v>
      </c>
      <c r="B223" s="25">
        <v>38991</v>
      </c>
      <c r="C223" t="s">
        <v>844</v>
      </c>
      <c r="D223" s="2">
        <v>82</v>
      </c>
      <c r="E223" s="2">
        <v>80.599999999999994</v>
      </c>
      <c r="F223" s="2">
        <v>2.4</v>
      </c>
      <c r="G223" s="2">
        <v>84</v>
      </c>
      <c r="H223" s="2">
        <v>80.520677794100905</v>
      </c>
      <c r="I223" s="2">
        <v>83.870496820620531</v>
      </c>
      <c r="J223" s="2">
        <v>85.4</v>
      </c>
      <c r="K223" s="2">
        <v>75.3</v>
      </c>
      <c r="L223" s="2">
        <v>75.29658051667009</v>
      </c>
      <c r="M223" s="2">
        <v>80.2</v>
      </c>
      <c r="N223" s="2">
        <v>77.900000000000006</v>
      </c>
      <c r="O223" s="2">
        <v>74.2</v>
      </c>
      <c r="P223" s="2">
        <v>71.7</v>
      </c>
      <c r="Q223" s="2">
        <v>116.8</v>
      </c>
      <c r="R223" s="2">
        <v>76</v>
      </c>
      <c r="S223" s="2">
        <v>77.900000000000006</v>
      </c>
      <c r="T223" s="2">
        <v>63.6</v>
      </c>
      <c r="U223" s="2">
        <v>52.9</v>
      </c>
      <c r="V223" s="2">
        <v>76.900000000000006</v>
      </c>
      <c r="W223" s="2">
        <v>47.6</v>
      </c>
      <c r="X223" s="2">
        <v>103.5</v>
      </c>
      <c r="Y223" s="2" t="e">
        <v>#N/A</v>
      </c>
      <c r="Z223" s="2">
        <v>51</v>
      </c>
      <c r="AA223" s="2">
        <v>87.3</v>
      </c>
      <c r="AB223" s="2">
        <v>119.8</v>
      </c>
      <c r="AC223" s="2">
        <v>112.3</v>
      </c>
      <c r="AD223" s="2">
        <v>83.4</v>
      </c>
      <c r="AE223" s="2">
        <v>117.2</v>
      </c>
      <c r="AF223" s="2">
        <v>82.5</v>
      </c>
      <c r="AG223" s="22">
        <v>554</v>
      </c>
      <c r="AH223" s="22">
        <v>446</v>
      </c>
      <c r="AI223" s="22">
        <v>146</v>
      </c>
      <c r="AJ223" s="22">
        <v>35</v>
      </c>
      <c r="AK223" s="22">
        <v>32</v>
      </c>
      <c r="AL223" s="22">
        <v>7</v>
      </c>
      <c r="AM223" s="22">
        <v>23</v>
      </c>
      <c r="AN223" s="22">
        <v>18</v>
      </c>
      <c r="AO223" s="22">
        <v>56</v>
      </c>
      <c r="AP223" s="22">
        <v>32</v>
      </c>
      <c r="AQ223" s="22">
        <v>18</v>
      </c>
      <c r="AR223" s="2">
        <v>74.5</v>
      </c>
      <c r="AS223" s="2">
        <v>65.3</v>
      </c>
      <c r="AT223" s="2">
        <v>116.8</v>
      </c>
      <c r="AU223" s="2">
        <v>72.400000000000006</v>
      </c>
      <c r="AV223" s="2">
        <v>82.3</v>
      </c>
      <c r="AW223" s="2">
        <v>78.8</v>
      </c>
      <c r="AX223" s="2">
        <v>76</v>
      </c>
      <c r="AY223" s="2">
        <v>87.8</v>
      </c>
      <c r="AZ223" s="2">
        <v>96.7</v>
      </c>
      <c r="BA223" s="2">
        <v>47.6</v>
      </c>
      <c r="BB223" s="2">
        <v>77.3</v>
      </c>
      <c r="BC223" s="2">
        <v>87</v>
      </c>
      <c r="BD223" s="3">
        <v>0.94</v>
      </c>
      <c r="BE223" s="3">
        <v>0.72</v>
      </c>
      <c r="BF223" s="3">
        <v>0.02</v>
      </c>
      <c r="BG223" s="3">
        <v>0.08</v>
      </c>
      <c r="BH223" s="3">
        <v>0.67</v>
      </c>
      <c r="BI223" s="2">
        <v>200.4</v>
      </c>
      <c r="BJ223" s="2">
        <v>3.7</v>
      </c>
      <c r="BK223" s="2">
        <v>3.2</v>
      </c>
      <c r="BL223" s="2">
        <v>78.099999999999994</v>
      </c>
      <c r="BM223" s="2">
        <v>81.5</v>
      </c>
      <c r="BN223" s="10">
        <v>405</v>
      </c>
      <c r="BO223" s="3">
        <v>103.15</v>
      </c>
      <c r="BP223" s="22">
        <v>1.8754999999999999</v>
      </c>
      <c r="BQ223" s="3">
        <v>57.808181818181815</v>
      </c>
      <c r="BR223" s="23">
        <v>5.7728571428571431</v>
      </c>
      <c r="BS223" s="2">
        <v>73.8</v>
      </c>
      <c r="BT223" s="3">
        <v>69.33</v>
      </c>
      <c r="BU223" s="2">
        <v>1.5</v>
      </c>
      <c r="BV223" s="2">
        <v>2.7</v>
      </c>
      <c r="BW223" s="2">
        <v>3.8</v>
      </c>
      <c r="BX223" s="2">
        <v>4</v>
      </c>
      <c r="BY223" s="23">
        <v>201.9</v>
      </c>
      <c r="BZ223" s="2">
        <v>95.8</v>
      </c>
      <c r="CA223" s="2">
        <v>82.9</v>
      </c>
      <c r="CB223" s="3">
        <v>89.4</v>
      </c>
      <c r="CC223" s="2">
        <v>86.7</v>
      </c>
      <c r="CD223" s="2">
        <v>109.1</v>
      </c>
      <c r="CE223" s="2">
        <v>95.414056742487702</v>
      </c>
      <c r="CF223" s="3">
        <v>89.47084667968322</v>
      </c>
      <c r="CG223" s="2">
        <v>86.773273744303836</v>
      </c>
      <c r="CH223" s="23">
        <v>207.58377609393585</v>
      </c>
      <c r="CI223" s="3">
        <v>89.231476135716363</v>
      </c>
      <c r="CM223" s="2">
        <f t="shared" si="329"/>
        <v>30.822810886793825</v>
      </c>
      <c r="CN223" s="2">
        <f t="shared" si="329"/>
        <v>3.0780363331682983</v>
      </c>
      <c r="CO223" s="2">
        <f t="shared" si="330"/>
        <v>121.3124120719487</v>
      </c>
      <c r="CR223" s="2">
        <f t="shared" si="333"/>
        <v>0.12210012210011516</v>
      </c>
      <c r="CS223" s="2">
        <f t="shared" si="333"/>
        <v>0.12422360248446498</v>
      </c>
      <c r="CT223" s="2">
        <f t="shared" si="334"/>
        <v>0.23866348448687691</v>
      </c>
      <c r="CU223" s="2">
        <f t="shared" si="334"/>
        <v>0.1155518027176712</v>
      </c>
      <c r="CV223" s="2">
        <f t="shared" si="334"/>
        <v>0.19665711674091291</v>
      </c>
      <c r="CW223" s="2">
        <f t="shared" si="335"/>
        <v>0.54200542005420826</v>
      </c>
      <c r="CX223" s="2">
        <f t="shared" si="336"/>
        <v>0.66844919786096257</v>
      </c>
      <c r="CY223" s="2">
        <f t="shared" si="376"/>
        <v>-5.3462940461725292</v>
      </c>
      <c r="CZ223" s="2">
        <f t="shared" si="341"/>
        <v>3.0794165316045357</v>
      </c>
      <c r="DA223" s="2">
        <f t="shared" si="342"/>
        <v>-0.24979184013321998</v>
      </c>
      <c r="DB223" s="2">
        <f t="shared" si="343"/>
        <v>0.13020833333334444</v>
      </c>
      <c r="DC223" s="2"/>
      <c r="DF223" s="2">
        <f t="shared" si="337"/>
        <v>1.3954681288441018</v>
      </c>
      <c r="DG223" s="2">
        <f t="shared" si="337"/>
        <v>2.3855783192947788</v>
      </c>
      <c r="DH223" s="2">
        <f t="shared" si="338"/>
        <v>7.1391820343625012</v>
      </c>
      <c r="DI223" s="2">
        <f t="shared" ref="DI223:DJ238" si="400">100*((AVERAGE(V221:V223)/AVERAGE(V218:V220))^4-1)</f>
        <v>0</v>
      </c>
      <c r="DJ223" s="2">
        <f t="shared" si="400"/>
        <v>26.536674871260459</v>
      </c>
      <c r="DM223" s="2">
        <f t="shared" si="377"/>
        <v>2.5</v>
      </c>
      <c r="DN223" s="2">
        <f t="shared" si="377"/>
        <v>2.4142312579415393</v>
      </c>
      <c r="DO223" s="2">
        <f t="shared" si="345"/>
        <v>1.4492753623188441</v>
      </c>
      <c r="DP223" s="2">
        <f t="shared" si="378"/>
        <v>1.425178147268412</v>
      </c>
      <c r="DQ223" s="2"/>
      <c r="DR223" s="2">
        <f t="shared" si="379"/>
        <v>3.5763411279229635</v>
      </c>
      <c r="DS223" s="2">
        <f t="shared" si="380"/>
        <v>2.8647815372816097</v>
      </c>
      <c r="DT223" s="2" t="e">
        <v>#N/A</v>
      </c>
      <c r="DU223" s="2" t="e">
        <v>#N/A</v>
      </c>
      <c r="DV223" s="2">
        <f t="shared" si="346"/>
        <v>4.5070422535211208</v>
      </c>
      <c r="DW223" s="2">
        <f t="shared" si="381"/>
        <v>-3.3112582781456901</v>
      </c>
      <c r="DX223" s="2">
        <f t="shared" si="382"/>
        <v>29.795918367346943</v>
      </c>
      <c r="DY223" s="2">
        <f t="shared" si="383"/>
        <v>-0.52356020942408987</v>
      </c>
      <c r="DZ223" s="2">
        <f t="shared" si="384"/>
        <v>-7.5919335705812436</v>
      </c>
      <c r="EA223" s="2">
        <f t="shared" si="319"/>
        <v>-10.034013605442171</v>
      </c>
      <c r="EB223" s="2">
        <f t="shared" si="319"/>
        <v>0</v>
      </c>
      <c r="EC223" s="2">
        <f t="shared" si="319"/>
        <v>13.87559808612442</v>
      </c>
      <c r="ED223" s="2">
        <f t="shared" si="319"/>
        <v>2.7805362462760552</v>
      </c>
      <c r="EE223" s="2" t="e">
        <f t="shared" si="319"/>
        <v>#N/A</v>
      </c>
      <c r="EF223" s="2">
        <f t="shared" si="293"/>
        <v>-0.19569471624266699</v>
      </c>
      <c r="EG223" s="2">
        <f t="shared" si="293"/>
        <v>0.69204152249133788</v>
      </c>
      <c r="EH223" s="2">
        <f t="shared" si="293"/>
        <v>-1.8837018837018826</v>
      </c>
      <c r="EI223" s="2">
        <f t="shared" si="361"/>
        <v>4.7819971870604938</v>
      </c>
      <c r="EJ223" s="2">
        <f t="shared" si="361"/>
        <v>3.1595576619273258</v>
      </c>
      <c r="EK223" s="2">
        <f t="shared" si="361"/>
        <v>-3.3112582781456901</v>
      </c>
      <c r="EL223" s="2">
        <f t="shared" si="361"/>
        <v>10.703363914373099</v>
      </c>
      <c r="EM223" s="2">
        <f t="shared" si="361"/>
        <v>-0.363196125907983</v>
      </c>
      <c r="EN223" s="2">
        <f t="shared" si="361"/>
        <v>3.1413612565444948</v>
      </c>
      <c r="EO223" s="2">
        <f t="shared" si="361"/>
        <v>-0.52356020942408987</v>
      </c>
      <c r="EP223" s="2">
        <f t="shared" si="361"/>
        <v>0.8036739380022917</v>
      </c>
      <c r="EQ223" s="2">
        <f t="shared" si="361"/>
        <v>-1.1247443762781084</v>
      </c>
      <c r="ER223" s="2">
        <f t="shared" si="347"/>
        <v>13.87559808612442</v>
      </c>
      <c r="ES223" s="2">
        <f t="shared" si="347"/>
        <v>3.066666666666662</v>
      </c>
      <c r="ET223" s="2">
        <f t="shared" si="347"/>
        <v>3.6948748510130969</v>
      </c>
      <c r="EU223" s="2">
        <f t="shared" si="331"/>
        <v>3.7</v>
      </c>
      <c r="EV223" s="2">
        <f t="shared" si="331"/>
        <v>3.2</v>
      </c>
      <c r="EW223" s="2">
        <f t="shared" si="385"/>
        <v>4.6916890080428875</v>
      </c>
      <c r="EX223" s="2">
        <f t="shared" si="385"/>
        <v>1.2422360248447228</v>
      </c>
      <c r="EY223" s="2">
        <f t="shared" si="386"/>
        <v>-7.1186107254972093</v>
      </c>
      <c r="EZ223" s="2">
        <f t="shared" si="386"/>
        <v>-59.551203523641128</v>
      </c>
      <c r="FA223" s="2">
        <f t="shared" si="387"/>
        <v>12.328767123287655</v>
      </c>
      <c r="FB223" s="2">
        <f t="shared" si="281"/>
        <v>1.4063284781516971</v>
      </c>
      <c r="FC223" s="2">
        <f t="shared" si="281"/>
        <v>0.41928721174002703</v>
      </c>
      <c r="FD223" s="2">
        <f t="shared" si="281"/>
        <v>1.0975609756097571</v>
      </c>
      <c r="FE223" s="2">
        <f t="shared" si="280"/>
        <v>1.0626271761248196</v>
      </c>
      <c r="FF223" s="2">
        <f t="shared" si="280"/>
        <v>1.7605633802816989</v>
      </c>
      <c r="FG223" s="2">
        <f t="shared" si="280"/>
        <v>0.9250693802035137</v>
      </c>
      <c r="FH223" s="2">
        <v>4</v>
      </c>
      <c r="FI223" s="2">
        <v>4.4000000000000004</v>
      </c>
      <c r="FL223" s="2">
        <f t="shared" ref="FL223:FM238" si="401">100*((AVERAGE(H221:H223)/AVERAGE(H218:H220))-1)</f>
        <v>0.66481342056969872</v>
      </c>
      <c r="FM223" s="2">
        <f t="shared" si="401"/>
        <v>0.5436387378128682</v>
      </c>
      <c r="FN223" s="2">
        <f t="shared" si="363"/>
        <v>0.92565826197841261</v>
      </c>
      <c r="FQ223" s="2">
        <f t="shared" ref="FQ223:FR238" si="402">100*((AVERAGE(H221:H223)/AVERAGE(H218:H220))^4-1)</f>
        <v>2.6858900235382066</v>
      </c>
      <c r="FR223" s="2">
        <f t="shared" si="402"/>
        <v>2.1923518906984407</v>
      </c>
      <c r="FS223" s="2">
        <f t="shared" si="365"/>
        <v>3.7543616327736506</v>
      </c>
      <c r="FT223" s="2">
        <f t="shared" ref="FT223:FU238" si="403">100*((AVERAGE(CH221:CH223)/AVERAGE(CH218:CH220))^4-1)</f>
        <v>2.6540040112751129</v>
      </c>
      <c r="FU223" s="2">
        <f t="shared" si="403"/>
        <v>1.4302579315877306</v>
      </c>
      <c r="FX223" s="2">
        <f t="shared" si="372"/>
        <v>3.0394727783686681</v>
      </c>
      <c r="FY223" s="2">
        <f t="shared" si="372"/>
        <v>1.2399387202455703</v>
      </c>
      <c r="FZ223" s="2">
        <f t="shared" si="373"/>
        <v>3.3746380032070533</v>
      </c>
      <c r="GA223" s="2">
        <f t="shared" si="374"/>
        <v>2.9581850363172624</v>
      </c>
      <c r="GB223" s="2">
        <f t="shared" si="374"/>
        <v>1.5454557326057383</v>
      </c>
      <c r="GE223" s="2"/>
      <c r="GF223" s="2"/>
      <c r="GG223" s="2">
        <f t="shared" si="391"/>
        <v>-1.2382402047330654</v>
      </c>
      <c r="GH223" s="2">
        <f t="shared" si="391"/>
        <v>-51.400818830918112</v>
      </c>
      <c r="GI223" s="2">
        <f t="shared" si="392"/>
        <v>14.233385661957065</v>
      </c>
      <c r="GJ223" s="2">
        <f t="shared" si="393"/>
        <v>3.2110091743119185</v>
      </c>
      <c r="GK223" s="2">
        <v>3.5</v>
      </c>
      <c r="GN223" s="2">
        <f t="shared" si="320"/>
        <v>0</v>
      </c>
      <c r="GQ223" s="2">
        <f t="shared" si="294"/>
        <v>0.39999999999999991</v>
      </c>
      <c r="GT223" s="27">
        <f t="shared" ca="1" si="305"/>
        <v>103.46320346320348</v>
      </c>
      <c r="GU223" s="27">
        <f t="shared" ca="1" si="306"/>
        <v>98.983481575603562</v>
      </c>
      <c r="GV223" s="27">
        <f t="shared" ca="1" si="306"/>
        <v>125.19685039370079</v>
      </c>
      <c r="GW223" s="27">
        <f t="shared" ca="1" si="307"/>
        <v>101.18483412322274</v>
      </c>
      <c r="GX223" s="27">
        <f t="shared" ca="1" si="307"/>
        <v>103.29218106995883</v>
      </c>
      <c r="GY223" s="27">
        <f t="shared" ca="1" si="308"/>
        <v>102.15462610899873</v>
      </c>
      <c r="GZ223" s="27">
        <f t="shared" ca="1" si="309"/>
        <v>87.728026533996683</v>
      </c>
      <c r="HA223" s="27">
        <f t="shared" ca="1" si="310"/>
        <v>95.900939368061486</v>
      </c>
      <c r="HB223" s="27">
        <f t="shared" ca="1" si="310"/>
        <v>103.86052303860525</v>
      </c>
      <c r="HC223" s="27">
        <f t="shared" ca="1" si="310"/>
        <v>96.302382908792111</v>
      </c>
      <c r="HD223" s="27">
        <f t="shared" ca="1" si="303"/>
        <v>93.537414965986386</v>
      </c>
      <c r="HE223" s="27">
        <f t="shared" ca="1" si="311"/>
        <v>98.844884488448841</v>
      </c>
      <c r="HG223" s="27">
        <f t="shared" ca="1" si="312"/>
        <v>100.7267441860465</v>
      </c>
      <c r="HH223" s="27">
        <f t="shared" ca="1" si="313"/>
        <v>93.357058125741403</v>
      </c>
      <c r="HI223" s="27">
        <f t="shared" ca="1" si="313"/>
        <v>103.67346938775511</v>
      </c>
      <c r="HJ223" s="27">
        <f t="shared" ca="1" si="314"/>
        <v>100.23752969121141</v>
      </c>
      <c r="HK223" s="27">
        <f t="shared" ca="1" si="314"/>
        <v>100.2751031636864</v>
      </c>
      <c r="HL223" s="27">
        <f t="shared" ca="1" si="315"/>
        <v>100.25412960609911</v>
      </c>
      <c r="HM223" s="27">
        <f t="shared" ca="1" si="316"/>
        <v>102.55102040816327</v>
      </c>
      <c r="HN223" s="27">
        <f t="shared" ca="1" si="317"/>
        <v>98.320738874895042</v>
      </c>
      <c r="HO223" s="27">
        <f t="shared" ca="1" si="317"/>
        <v>99.751552795031046</v>
      </c>
      <c r="HP223" s="27">
        <f t="shared" ca="1" si="317"/>
        <v>100.49545829892652</v>
      </c>
      <c r="HQ223" s="27">
        <f t="shared" ca="1" si="304"/>
        <v>107.16889428918593</v>
      </c>
      <c r="HR223" s="27">
        <f t="shared" ca="1" si="318"/>
        <v>99.262899262899268</v>
      </c>
      <c r="HT223" s="27">
        <f t="shared" ca="1" si="397"/>
        <v>151.24789595634948</v>
      </c>
      <c r="HU223" s="27">
        <f t="shared" ca="1" si="397"/>
        <v>30.332011032943878</v>
      </c>
      <c r="HV223" s="27">
        <f t="shared" ca="1" si="397"/>
        <v>30.25418658583142</v>
      </c>
      <c r="HW223" s="27">
        <f t="shared" ca="1" si="398"/>
        <v>527.77293323280969</v>
      </c>
      <c r="HX223" s="27">
        <f t="shared" ca="1" si="398"/>
        <v>471.91447074707963</v>
      </c>
      <c r="HY223" s="27">
        <f t="shared" ca="1" si="367"/>
        <v>1000</v>
      </c>
      <c r="HZ223" s="27">
        <f t="shared" ca="1" si="399"/>
        <v>6.753718732319907</v>
      </c>
      <c r="IA223" s="27">
        <f t="shared" ca="1" si="399"/>
        <v>19.170647406609447</v>
      </c>
      <c r="IB223" s="27">
        <f t="shared" ca="1" si="399"/>
        <v>18.701637835296001</v>
      </c>
      <c r="IC223" s="27">
        <f t="shared" ca="1" si="399"/>
        <v>50.720657850961402</v>
      </c>
      <c r="ID223" s="27">
        <f t="shared" ca="1" si="399"/>
        <v>23.28553903111991</v>
      </c>
      <c r="IE223" s="27">
        <f t="shared" ca="1" si="399"/>
        <v>16.279208185648365</v>
      </c>
      <c r="IG223" s="28">
        <f t="shared" ca="1" si="351"/>
        <v>0.61683118436239182</v>
      </c>
      <c r="IH223" s="28">
        <f t="shared" ca="1" si="351"/>
        <v>-0.23716234567446651</v>
      </c>
      <c r="II223" s="28">
        <f t="shared" ca="1" si="351"/>
        <v>0.91948608588586456</v>
      </c>
      <c r="IJ223" s="28">
        <f t="shared" ca="1" si="352"/>
        <v>0.78342794804273885</v>
      </c>
      <c r="IK223" s="24">
        <f t="shared" ca="1" si="368"/>
        <v>-0.51572697653105104</v>
      </c>
      <c r="IL223" s="28">
        <f t="shared" ca="1" si="353"/>
        <v>1.60186933851973</v>
      </c>
      <c r="IM223" s="28">
        <f t="shared" ca="1" si="369"/>
        <v>2.4142312579415472</v>
      </c>
      <c r="IN223" s="3">
        <f t="shared" ca="1" si="370"/>
        <v>2.3852972865624689</v>
      </c>
      <c r="IO223" s="2">
        <f t="shared" si="388"/>
        <v>2.4</v>
      </c>
      <c r="IQ223" s="2">
        <f t="shared" ca="1" si="354"/>
        <v>1.2991549245737899</v>
      </c>
      <c r="IS223" s="3">
        <f t="shared" ca="1" si="355"/>
        <v>-0.15289276010539379</v>
      </c>
      <c r="IT223" s="3">
        <f t="shared" ca="1" si="356"/>
        <v>3.2421514536305596E-2</v>
      </c>
      <c r="IU223" s="3">
        <f t="shared" si="357"/>
        <v>0</v>
      </c>
      <c r="IV223" s="3">
        <f t="shared" ca="1" si="358"/>
        <v>0.1204712455690882</v>
      </c>
      <c r="IX223" s="28">
        <f ca="1">$HL223/100*(GZ223-100)*AL223/1000+(HM223-100)*HZ223/$HY223</f>
        <v>-6.8893246969688779E-2</v>
      </c>
      <c r="IY223" s="28">
        <f ca="1">$HL223/100*(HA223-100)*AM223/1000+(HN223-100)*IA223/$HY223</f>
        <v>-0.12671050678026655</v>
      </c>
      <c r="IZ223" s="28">
        <f ca="1">$HL223/100*(HB223-100)*AN223/1000+(HO223-100)*IB223/$HY223</f>
        <v>6.501963822221829E-2</v>
      </c>
      <c r="JA223" s="28">
        <f ca="1">$HL223/100*(HC223-100)*AO223/1000+(HP223-100)*IC223/$HY223</f>
        <v>-0.18246280367431092</v>
      </c>
      <c r="JB223" s="28">
        <f ca="1">$HL223/100*(HD223-100)*AP223/1000+(HQ223-100)*ID223/$HY223</f>
        <v>-4.0396700248128414E-2</v>
      </c>
      <c r="JC223" s="28">
        <f ca="1">$HL223/100*(HE223-100)*AQ223/1000+(HR223-100)*IE223/$HY223</f>
        <v>-3.2844334389969455E-2</v>
      </c>
      <c r="JE223" s="3">
        <f t="shared" ca="1" si="328"/>
        <v>-2.3800975554515297E-3</v>
      </c>
      <c r="JF223" s="3">
        <f t="shared" ca="1" si="328"/>
        <v>1.0379314745979001E-2</v>
      </c>
      <c r="JG223" s="3">
        <f t="shared" ca="1" si="328"/>
        <v>6.4397545722853222E-3</v>
      </c>
      <c r="JH223" s="3">
        <f t="shared" ca="1" si="326"/>
        <v>1.4514651608714485E-2</v>
      </c>
      <c r="JI223" s="3">
        <f t="shared" ca="1" si="326"/>
        <v>-4.850629744569776E-2</v>
      </c>
      <c r="JJ223" s="3">
        <f t="shared" ca="1" si="326"/>
        <v>-3.0956996229169961E-3</v>
      </c>
      <c r="JK223" s="3">
        <f>IO223-IO222</f>
        <v>0</v>
      </c>
      <c r="JL223" s="3">
        <f t="shared" ca="1" si="359"/>
        <v>-4.0596570168337925E-3</v>
      </c>
      <c r="JN223" s="10">
        <f>COUNTIF(EI223:ET223,"&gt;2")</f>
        <v>7</v>
      </c>
      <c r="JP223" s="2">
        <f>AVERAGE(CS223,CS211,CS199,CS187,CS175,CS163,CS151,CS139,CS127,CS115)</f>
        <v>3.696213237611834E-2</v>
      </c>
      <c r="JQ223" s="2">
        <f>CS223-JP223</f>
        <v>8.7261470108346645E-2</v>
      </c>
      <c r="JR223" s="2">
        <f>AVERAGE(CT223,CT211,CT199,CT187,CT175,CT163,CT151,CT139,CT127,CT115)</f>
        <v>6.0352799917262459E-2</v>
      </c>
      <c r="JS223" s="2">
        <f>CT223-JR223</f>
        <v>0.17831068456961446</v>
      </c>
      <c r="KH223" s="2">
        <f>(DN223*$DN$4)+(FB223*$FB$3)+(FC223*$FC$3)+(FD223*$FD$3)+(FE223*$FE$3)+(FF223*$FF$3)+(FG223*$FG$3)</f>
        <v>1.3125671734814144</v>
      </c>
      <c r="KI223" s="2">
        <f>F223-KH223</f>
        <v>1.0874328265185855</v>
      </c>
      <c r="KJ223" s="2">
        <f>MAX(DN223,FB223:FG223)</f>
        <v>2.4142312579415393</v>
      </c>
      <c r="KK223" s="2">
        <f>MIN(DN223,FB223:FG223)</f>
        <v>0.41928721174002703</v>
      </c>
      <c r="KL223" s="2">
        <f t="shared" si="389"/>
        <v>1.9949440462015122</v>
      </c>
      <c r="KO223" s="2">
        <f>BO223</f>
        <v>103.15</v>
      </c>
      <c r="KP223" s="2">
        <f>100*((BO217/BO205)-1)</f>
        <v>-3.568277619841187</v>
      </c>
      <c r="KQ223" s="2">
        <f t="shared" si="395"/>
        <v>-3.568277619841187</v>
      </c>
      <c r="KR223" s="2">
        <f>100*((BO211/BO199)-1)</f>
        <v>-0.17030655179322007</v>
      </c>
      <c r="KS223" s="2">
        <f t="shared" si="274"/>
        <v>-0.17030655179322007</v>
      </c>
      <c r="KT223" s="3">
        <f>BP223</f>
        <v>1.8754999999999999</v>
      </c>
      <c r="KU223" s="3">
        <f>BQ223</f>
        <v>57.808181818181815</v>
      </c>
      <c r="KV223" s="3">
        <f t="shared" si="339"/>
        <v>30.822810886793825</v>
      </c>
      <c r="KW223" s="2">
        <f t="shared" si="332"/>
        <v>81.123473807957978</v>
      </c>
      <c r="KX223" s="2">
        <f t="shared" si="332"/>
        <v>56.386329222102916</v>
      </c>
      <c r="LA223">
        <v>2</v>
      </c>
      <c r="LB223">
        <v>0</v>
      </c>
      <c r="LE223" s="2" t="e">
        <v>#N/A</v>
      </c>
      <c r="LF223" s="2" t="e">
        <v>#N/A</v>
      </c>
      <c r="LG223" s="2" t="e">
        <v>#N/A</v>
      </c>
      <c r="LH223" s="2" t="e">
        <v>#N/A</v>
      </c>
      <c r="LI223" s="2" t="e">
        <v>#N/A</v>
      </c>
      <c r="LJ223" s="2" t="e">
        <v>#N/A</v>
      </c>
      <c r="LK223" s="2">
        <v>93.173216048795112</v>
      </c>
      <c r="LL223" s="2" t="e">
        <v>#N/A</v>
      </c>
      <c r="LM223" s="2" t="e">
        <v>#N/A</v>
      </c>
      <c r="LN223" s="2">
        <v>86.251845071058725</v>
      </c>
      <c r="LO223" s="2">
        <v>64.952805059760436</v>
      </c>
      <c r="LP223" s="2">
        <v>75.818464315487887</v>
      </c>
      <c r="LQ223" s="2" t="e">
        <v>#N/A</v>
      </c>
      <c r="LR223" s="2" t="e">
        <v>#N/A</v>
      </c>
      <c r="LS223" s="2" t="e">
        <v>#N/A</v>
      </c>
      <c r="LT223" s="2" t="e">
        <v>#N/A</v>
      </c>
      <c r="LU223" s="2" t="e">
        <v>#N/A</v>
      </c>
      <c r="LV223" s="2" t="e">
        <v>#N/A</v>
      </c>
      <c r="LW223" s="2" t="e">
        <v>#N/A</v>
      </c>
      <c r="LX223" s="2" t="e">
        <v>#N/A</v>
      </c>
      <c r="LY223" s="2">
        <v>86.253467331399719</v>
      </c>
      <c r="LZ223" s="2" t="e">
        <v>#N/A</v>
      </c>
      <c r="MA223" s="2" t="e">
        <v>#N/A</v>
      </c>
      <c r="MB223" s="2" t="e">
        <v>#N/A</v>
      </c>
      <c r="MC223" s="2" t="e">
        <v>#N/A</v>
      </c>
      <c r="MD223" s="2" t="e">
        <v>#N/A</v>
      </c>
      <c r="ME223" s="2" t="e">
        <v>#N/A</v>
      </c>
      <c r="MF223" s="2" t="e">
        <v>#N/A</v>
      </c>
      <c r="MG223" s="2" t="e">
        <v>#N/A</v>
      </c>
      <c r="MH223" s="2">
        <v>80.548589909343917</v>
      </c>
      <c r="MI223" s="2" t="e">
        <v>#N/A</v>
      </c>
      <c r="MJ223" s="2" t="e">
        <v>#N/A</v>
      </c>
      <c r="MK223" s="2" t="e">
        <v>#N/A</v>
      </c>
      <c r="ML223" s="2" t="e">
        <v>#N/A</v>
      </c>
      <c r="MM223" s="2" t="e">
        <v>#N/A</v>
      </c>
      <c r="MN223" s="2" t="e">
        <v>#N/A</v>
      </c>
      <c r="MO223" s="2" t="e">
        <v>#N/A</v>
      </c>
      <c r="MP223" s="2">
        <v>58.205593414528927</v>
      </c>
      <c r="MQ223" s="2" t="e">
        <v>#N/A</v>
      </c>
      <c r="MR223" s="2" t="e">
        <v>#N/A</v>
      </c>
      <c r="MS223" s="10" t="e">
        <v>#N/A</v>
      </c>
      <c r="MT223" s="2" t="e">
        <v>#N/A</v>
      </c>
      <c r="MU223" s="2" t="e">
        <v>#N/A</v>
      </c>
      <c r="MV223" s="2" t="e">
        <v>#N/A</v>
      </c>
      <c r="MX223" s="22" t="e">
        <v>#N/A</v>
      </c>
      <c r="MY223" s="22" t="e">
        <v>#N/A</v>
      </c>
      <c r="MZ223" s="22" t="e">
        <v>#N/A</v>
      </c>
      <c r="NA223" s="22" t="e">
        <v>#N/A</v>
      </c>
      <c r="NB223" s="22" t="e">
        <v>#N/A</v>
      </c>
      <c r="NC223" s="22" t="e">
        <v>#N/A</v>
      </c>
      <c r="ND223" s="22">
        <v>1</v>
      </c>
      <c r="NE223" s="22" t="e">
        <v>#N/A</v>
      </c>
      <c r="NF223" s="22" t="e">
        <v>#N/A</v>
      </c>
      <c r="NG223" s="22">
        <v>2</v>
      </c>
      <c r="NH223" s="23">
        <v>9</v>
      </c>
      <c r="NI223" s="22">
        <v>24</v>
      </c>
      <c r="NJ223" s="22" t="e">
        <v>#N/A</v>
      </c>
      <c r="NK223" s="22" t="e">
        <v>#N/A</v>
      </c>
      <c r="NL223" s="23" t="e">
        <v>#N/A</v>
      </c>
      <c r="NM223" s="3" t="e">
        <v>#N/A</v>
      </c>
      <c r="NN223" s="22" t="e">
        <v>#N/A</v>
      </c>
      <c r="NO223" s="22" t="e">
        <v>#N/A</v>
      </c>
      <c r="NP223" s="22" t="e">
        <v>#N/A</v>
      </c>
      <c r="NQ223" s="22" t="e">
        <v>#N/A</v>
      </c>
      <c r="NR223" s="23">
        <v>1</v>
      </c>
      <c r="NS223" s="22" t="e">
        <v>#N/A</v>
      </c>
      <c r="NT223" s="22" t="e">
        <v>#N/A</v>
      </c>
      <c r="NU223" s="23" t="e">
        <v>#N/A</v>
      </c>
      <c r="NV223" s="3" t="e">
        <v>#N/A</v>
      </c>
      <c r="NW223" s="22" t="e">
        <v>#N/A</v>
      </c>
      <c r="NX223" s="22" t="e">
        <v>#N/A</v>
      </c>
      <c r="NY223" s="22" t="e">
        <v>#N/A</v>
      </c>
      <c r="NZ223" s="22" t="e">
        <v>#N/A</v>
      </c>
      <c r="OA223" s="23">
        <v>13</v>
      </c>
      <c r="OB223" s="22" t="e">
        <v>#N/A</v>
      </c>
      <c r="OC223" s="22" t="e">
        <v>#N/A</v>
      </c>
      <c r="OD223" s="22" t="e">
        <v>#N/A</v>
      </c>
      <c r="OE223" s="22" t="e">
        <v>#N/A</v>
      </c>
      <c r="OF223" s="22" t="e">
        <v>#N/A</v>
      </c>
      <c r="OG223" s="22" t="e">
        <v>#N/A</v>
      </c>
      <c r="OH223" s="23" t="e">
        <v>#N/A</v>
      </c>
      <c r="OI223" s="22">
        <v>2</v>
      </c>
      <c r="OJ223" s="22" t="e">
        <v>#N/A</v>
      </c>
      <c r="OK223" s="22" t="e">
        <v>#N/A</v>
      </c>
      <c r="OL223" s="22" t="e">
        <v>#N/A</v>
      </c>
      <c r="OM223" s="23" t="e">
        <v>#N/A</v>
      </c>
      <c r="ON223" s="22" t="e">
        <v>#N/A</v>
      </c>
      <c r="OO223" s="22" t="e">
        <v>#N/A</v>
      </c>
      <c r="OQ223">
        <f t="shared" si="390"/>
        <v>-9</v>
      </c>
      <c r="OR223" s="23" t="e">
        <f t="shared" ca="1" si="396"/>
        <v>#N/A</v>
      </c>
      <c r="OS223" s="23" t="e">
        <f t="shared" ca="1" si="396"/>
        <v>#N/A</v>
      </c>
      <c r="OT223" s="23" t="e">
        <f t="shared" ca="1" si="396"/>
        <v>#N/A</v>
      </c>
      <c r="OU223" s="23" t="e">
        <f t="shared" ca="1" si="396"/>
        <v>#N/A</v>
      </c>
      <c r="OV223" s="23" t="e">
        <f t="shared" ca="1" si="396"/>
        <v>#N/A</v>
      </c>
      <c r="OW223" s="23" t="e">
        <f t="shared" ca="1" si="396"/>
        <v>#N/A</v>
      </c>
      <c r="OX223" s="23">
        <f t="shared" ca="1" si="394"/>
        <v>1.0050356931523492</v>
      </c>
      <c r="OY223" s="23" t="e">
        <f t="shared" ca="1" si="394"/>
        <v>#N/A</v>
      </c>
      <c r="OZ223" s="23" t="e">
        <f t="shared" ca="1" si="394"/>
        <v>#N/A</v>
      </c>
      <c r="PA223" s="23">
        <f t="shared" ca="1" si="394"/>
        <v>1.0157716231214975</v>
      </c>
      <c r="PB223" s="23">
        <f t="shared" ca="1" si="394"/>
        <v>1.0555245928130816</v>
      </c>
      <c r="PC223" s="23">
        <f t="shared" ca="1" si="394"/>
        <v>1.0416200130511399</v>
      </c>
      <c r="PD223" s="23" t="e">
        <f t="shared" ca="1" si="394"/>
        <v>#N/A</v>
      </c>
      <c r="PE223" s="23" t="e">
        <f t="shared" ca="1" si="394"/>
        <v>#N/A</v>
      </c>
      <c r="PF223" s="23" t="e">
        <f t="shared" ca="1" si="394"/>
        <v>#N/A</v>
      </c>
      <c r="PG223" s="23" t="e">
        <f t="shared" ca="1" si="394"/>
        <v>#N/A</v>
      </c>
      <c r="PH223" s="23" t="e">
        <f t="shared" ca="1" si="375"/>
        <v>#N/A</v>
      </c>
      <c r="PI223" s="23" t="e">
        <f t="shared" ca="1" si="375"/>
        <v>#N/A</v>
      </c>
      <c r="PJ223" s="23" t="e">
        <f t="shared" ca="1" si="371"/>
        <v>#N/A</v>
      </c>
      <c r="PK223" s="23" t="e">
        <f t="shared" ca="1" si="371"/>
        <v>#N/A</v>
      </c>
      <c r="PL223" s="23">
        <f t="shared" ca="1" si="371"/>
        <v>1.0290898269413111</v>
      </c>
      <c r="PM223" s="23" t="e">
        <f t="shared" ca="1" si="324"/>
        <v>#N/A</v>
      </c>
      <c r="PN223" s="23" t="e">
        <f t="shared" ca="1" si="324"/>
        <v>#N/A</v>
      </c>
      <c r="PO223" s="23" t="e">
        <f t="shared" ca="1" si="324"/>
        <v>#N/A</v>
      </c>
      <c r="PP223" s="23" t="e">
        <f t="shared" ca="1" si="324"/>
        <v>#N/A</v>
      </c>
      <c r="PQ223" s="23" t="e">
        <f t="shared" ca="1" si="324"/>
        <v>#N/A</v>
      </c>
      <c r="PR223" s="23" t="e">
        <f t="shared" ca="1" si="324"/>
        <v>#N/A</v>
      </c>
      <c r="PS223" s="23" t="e">
        <f t="shared" ca="1" si="340"/>
        <v>#N/A</v>
      </c>
      <c r="PT223" s="23" t="e">
        <f t="shared" ca="1" si="340"/>
        <v>#N/A</v>
      </c>
      <c r="PU223" s="23">
        <f t="shared" ca="1" si="340"/>
        <v>1.013784961761411</v>
      </c>
      <c r="PV223" s="23" t="e">
        <f t="shared" ca="1" si="340"/>
        <v>#N/A</v>
      </c>
      <c r="PW223" s="23" t="e">
        <f t="shared" ca="1" si="340"/>
        <v>#N/A</v>
      </c>
      <c r="PX223" s="23" t="e">
        <f t="shared" ca="1" si="340"/>
        <v>#N/A</v>
      </c>
      <c r="PY223" s="23" t="e">
        <f t="shared" ca="1" si="292"/>
        <v>#N/A</v>
      </c>
      <c r="PZ223" s="23" t="e">
        <f t="shared" ca="1" si="292"/>
        <v>#N/A</v>
      </c>
      <c r="QA223" s="23" t="e">
        <f t="shared" ca="1" si="292"/>
        <v>#N/A</v>
      </c>
      <c r="QB223" s="23" t="e">
        <f t="shared" ca="1" si="292"/>
        <v>#N/A</v>
      </c>
      <c r="QC223" s="23">
        <f t="shared" ca="1" si="292"/>
        <v>1.0663383358050686</v>
      </c>
      <c r="QD223" s="23" t="e">
        <f t="shared" ca="1" si="292"/>
        <v>#N/A</v>
      </c>
      <c r="QE223" s="23" t="e">
        <f t="shared" ca="1" si="292"/>
        <v>#N/A</v>
      </c>
      <c r="QF223" s="23" t="e">
        <f t="shared" ca="1" si="292"/>
        <v>#N/A</v>
      </c>
      <c r="QG223" s="23" t="e">
        <f t="shared" ca="1" si="327"/>
        <v>#N/A</v>
      </c>
      <c r="QH223" s="23" t="e">
        <f t="shared" ca="1" si="327"/>
        <v>#N/A</v>
      </c>
      <c r="QI223" s="23" t="e">
        <f t="shared" ca="1" si="327"/>
        <v>#N/A</v>
      </c>
      <c r="QJ223" s="26" t="e">
        <f t="shared" ca="1" si="344"/>
        <v>#N/A</v>
      </c>
    </row>
    <row r="224" spans="1:452" x14ac:dyDescent="0.35">
      <c r="A224" t="s">
        <v>1289</v>
      </c>
      <c r="B224" s="21">
        <v>39022</v>
      </c>
      <c r="C224" t="s">
        <v>845</v>
      </c>
      <c r="D224" s="2">
        <v>82.2</v>
      </c>
      <c r="E224" s="2">
        <v>80.8</v>
      </c>
      <c r="F224" s="2">
        <v>2.7</v>
      </c>
      <c r="G224" s="2">
        <v>84.1</v>
      </c>
      <c r="H224" s="2">
        <v>80.789846316447907</v>
      </c>
      <c r="I224" s="2">
        <v>84.059917200051075</v>
      </c>
      <c r="J224" s="2">
        <v>85.8</v>
      </c>
      <c r="K224" s="2">
        <v>75.3</v>
      </c>
      <c r="L224" s="2">
        <v>75.502576307588768</v>
      </c>
      <c r="M224" s="2">
        <v>80.400000000000006</v>
      </c>
      <c r="N224" s="2">
        <v>77.599999999999994</v>
      </c>
      <c r="O224" s="2">
        <v>75</v>
      </c>
      <c r="P224" s="2">
        <v>72.099999999999994</v>
      </c>
      <c r="Q224" s="2">
        <v>117.6</v>
      </c>
      <c r="R224" s="2">
        <v>75.7</v>
      </c>
      <c r="S224" s="2">
        <v>77.599999999999994</v>
      </c>
      <c r="T224" s="2">
        <v>65</v>
      </c>
      <c r="U224" s="2">
        <v>48.7</v>
      </c>
      <c r="V224" s="2">
        <v>77.2</v>
      </c>
      <c r="W224" s="2">
        <v>47.6</v>
      </c>
      <c r="X224" s="2">
        <v>103.2</v>
      </c>
      <c r="Y224" s="2" t="e">
        <v>#N/A</v>
      </c>
      <c r="Z224" s="2">
        <v>52.1</v>
      </c>
      <c r="AA224" s="2">
        <v>87.6</v>
      </c>
      <c r="AB224" s="2">
        <v>119.4</v>
      </c>
      <c r="AC224" s="2">
        <v>111.5</v>
      </c>
      <c r="AD224" s="2">
        <v>82.9</v>
      </c>
      <c r="AE224" s="2">
        <v>118</v>
      </c>
      <c r="AF224" s="2">
        <v>83.6</v>
      </c>
      <c r="AG224" s="22">
        <v>554</v>
      </c>
      <c r="AH224" s="22">
        <v>446</v>
      </c>
      <c r="AI224" s="22">
        <v>146</v>
      </c>
      <c r="AJ224" s="22">
        <v>35</v>
      </c>
      <c r="AK224" s="22">
        <v>32</v>
      </c>
      <c r="AL224" s="22">
        <v>7</v>
      </c>
      <c r="AM224" s="22">
        <v>23</v>
      </c>
      <c r="AN224" s="22">
        <v>18</v>
      </c>
      <c r="AO224" s="22">
        <v>56</v>
      </c>
      <c r="AP224" s="22">
        <v>32</v>
      </c>
      <c r="AQ224" s="22">
        <v>18</v>
      </c>
      <c r="AR224" s="2">
        <v>75.2</v>
      </c>
      <c r="AS224" s="2">
        <v>65</v>
      </c>
      <c r="AT224" s="2">
        <v>117.6</v>
      </c>
      <c r="AU224" s="2">
        <v>73.099999999999994</v>
      </c>
      <c r="AV224" s="2">
        <v>83.1</v>
      </c>
      <c r="AW224" s="2">
        <v>78.8</v>
      </c>
      <c r="AX224" s="2">
        <v>75.7</v>
      </c>
      <c r="AY224" s="2">
        <v>87.7</v>
      </c>
      <c r="AZ224" s="2">
        <v>96.9</v>
      </c>
      <c r="BA224" s="2">
        <v>47.6</v>
      </c>
      <c r="BB224" s="2">
        <v>77.5</v>
      </c>
      <c r="BC224" s="2">
        <v>87</v>
      </c>
      <c r="BD224" s="3">
        <v>0.93</v>
      </c>
      <c r="BE224" s="3">
        <v>0.71</v>
      </c>
      <c r="BF224" s="3">
        <v>0.14000000000000001</v>
      </c>
      <c r="BG224" s="3">
        <v>0.13</v>
      </c>
      <c r="BH224" s="3">
        <v>0.79</v>
      </c>
      <c r="BI224" s="2">
        <v>201.1</v>
      </c>
      <c r="BJ224" s="2">
        <v>3.9</v>
      </c>
      <c r="BK224" s="2">
        <v>3.4</v>
      </c>
      <c r="BL224" s="2">
        <v>78.5</v>
      </c>
      <c r="BM224" s="2">
        <v>81.400000000000006</v>
      </c>
      <c r="BN224" s="10">
        <v>407</v>
      </c>
      <c r="BO224" s="3">
        <v>103.48</v>
      </c>
      <c r="BP224" s="22">
        <v>1.9118999999999999</v>
      </c>
      <c r="BQ224" s="3">
        <v>58.761363636363633</v>
      </c>
      <c r="BR224" s="23">
        <v>7.4</v>
      </c>
      <c r="BS224" s="2">
        <v>77.900000000000006</v>
      </c>
      <c r="BT224" s="3">
        <v>72.58</v>
      </c>
      <c r="BU224" s="2">
        <v>1.5</v>
      </c>
      <c r="BV224" s="2">
        <v>2.6</v>
      </c>
      <c r="BW224" s="2">
        <v>4.0999999999999996</v>
      </c>
      <c r="BX224" s="2">
        <v>4.2</v>
      </c>
      <c r="BY224" s="23">
        <v>202</v>
      </c>
      <c r="BZ224" s="2">
        <v>95.3</v>
      </c>
      <c r="CA224" s="2">
        <v>83</v>
      </c>
      <c r="CB224" s="3">
        <v>89.5</v>
      </c>
      <c r="CC224" s="2">
        <v>86.8</v>
      </c>
      <c r="CD224" s="2">
        <v>109.5</v>
      </c>
      <c r="CE224" s="2">
        <v>95.368622942277739</v>
      </c>
      <c r="CF224" s="3">
        <v>89.618144620369904</v>
      </c>
      <c r="CG224" s="2">
        <v>86.917026131136254</v>
      </c>
      <c r="CH224" s="23">
        <v>207.7875237698328</v>
      </c>
      <c r="CI224" s="3">
        <v>89.354329171253411</v>
      </c>
      <c r="CM224" s="2">
        <f t="shared" si="329"/>
        <v>30.734538227084908</v>
      </c>
      <c r="CN224" s="2">
        <f t="shared" si="329"/>
        <v>3.8704953187928242</v>
      </c>
      <c r="CO224" s="2">
        <f t="shared" si="330"/>
        <v>123.66686251152157</v>
      </c>
      <c r="CR224" s="2">
        <f t="shared" si="333"/>
        <v>0.24390243902439371</v>
      </c>
      <c r="CS224" s="2">
        <f t="shared" si="333"/>
        <v>0.24813895781638073</v>
      </c>
      <c r="CT224" s="2">
        <f t="shared" si="334"/>
        <v>0.11904761904761227</v>
      </c>
      <c r="CU224" s="2">
        <f t="shared" si="334"/>
        <v>0.33428496843418465</v>
      </c>
      <c r="CV224" s="2">
        <f t="shared" si="334"/>
        <v>0.22584864357685888</v>
      </c>
      <c r="CW224" s="2">
        <f t="shared" si="335"/>
        <v>1.0781671159029611</v>
      </c>
      <c r="CX224" s="2">
        <f t="shared" si="336"/>
        <v>0</v>
      </c>
      <c r="CY224" s="2">
        <f t="shared" si="376"/>
        <v>-0.38510911424905181</v>
      </c>
      <c r="CZ224" s="2">
        <f t="shared" si="341"/>
        <v>2.2012578616352179</v>
      </c>
      <c r="DA224" s="2">
        <f t="shared" si="342"/>
        <v>-0.33388981636059389</v>
      </c>
      <c r="DB224" s="2">
        <f t="shared" si="343"/>
        <v>0.39011703511052942</v>
      </c>
      <c r="DC224" s="2"/>
      <c r="DF224" s="2">
        <f t="shared" si="337"/>
        <v>4.08600029949171</v>
      </c>
      <c r="DG224" s="2">
        <f t="shared" si="337"/>
        <v>2.7441034779280393</v>
      </c>
      <c r="DH224" s="2">
        <f t="shared" si="338"/>
        <v>3.3328018798189474</v>
      </c>
      <c r="DI224" s="2">
        <f t="shared" si="400"/>
        <v>0.52139798304304819</v>
      </c>
      <c r="DJ224" s="2">
        <f t="shared" si="400"/>
        <v>50.095516106290418</v>
      </c>
      <c r="DM224" s="2">
        <f t="shared" si="377"/>
        <v>2.7500000000000036</v>
      </c>
      <c r="DN224" s="2">
        <f t="shared" si="377"/>
        <v>2.6683608640406535</v>
      </c>
      <c r="DO224" s="2">
        <f t="shared" si="345"/>
        <v>1.5700483091787405</v>
      </c>
      <c r="DP224" s="2">
        <f t="shared" si="378"/>
        <v>1.7793594306049825</v>
      </c>
      <c r="DQ224" s="2"/>
      <c r="DR224" s="2">
        <f t="shared" si="379"/>
        <v>3.719008264462814</v>
      </c>
      <c r="DS224" s="2">
        <f t="shared" si="380"/>
        <v>2.904407045335323</v>
      </c>
      <c r="DT224" s="2" t="e">
        <v>#N/A</v>
      </c>
      <c r="DU224" s="2" t="e">
        <v>#N/A</v>
      </c>
      <c r="DV224" s="2">
        <f t="shared" si="346"/>
        <v>4.8951048951048959</v>
      </c>
      <c r="DW224" s="2">
        <f t="shared" si="381"/>
        <v>-3.2098765432098775</v>
      </c>
      <c r="DX224" s="2">
        <f t="shared" si="382"/>
        <v>30.000000000000004</v>
      </c>
      <c r="DY224" s="2">
        <f t="shared" si="383"/>
        <v>0.66489361702126715</v>
      </c>
      <c r="DZ224" s="2">
        <f t="shared" si="384"/>
        <v>-4.6683046683046792</v>
      </c>
      <c r="EA224" s="2">
        <f t="shared" si="319"/>
        <v>-5.2529182879377352</v>
      </c>
      <c r="EB224" s="2">
        <f t="shared" si="319"/>
        <v>0.78328981723239099</v>
      </c>
      <c r="EC224" s="2">
        <f t="shared" si="319"/>
        <v>13.87559808612442</v>
      </c>
      <c r="ED224" s="2">
        <f t="shared" si="319"/>
        <v>2.1782178217821802</v>
      </c>
      <c r="EE224" s="2" t="e">
        <f t="shared" si="319"/>
        <v>#N/A</v>
      </c>
      <c r="EF224" s="2">
        <f t="shared" si="293"/>
        <v>0.96899224806201723</v>
      </c>
      <c r="EG224" s="2">
        <f t="shared" si="293"/>
        <v>1.388888888888884</v>
      </c>
      <c r="EH224" s="2">
        <f t="shared" si="293"/>
        <v>-2.0508613617719496</v>
      </c>
      <c r="EI224" s="2">
        <f t="shared" si="361"/>
        <v>5.0279329608938772</v>
      </c>
      <c r="EJ224" s="2">
        <f t="shared" si="361"/>
        <v>2.6856240126382325</v>
      </c>
      <c r="EK224" s="2">
        <f t="shared" si="361"/>
        <v>-3.2098765432098775</v>
      </c>
      <c r="EL224" s="2">
        <f t="shared" si="361"/>
        <v>11.094224924012153</v>
      </c>
      <c r="EM224" s="2">
        <f t="shared" si="361"/>
        <v>-0.47904191616766623</v>
      </c>
      <c r="EN224" s="2">
        <f t="shared" si="361"/>
        <v>3.1413612565444948</v>
      </c>
      <c r="EO224" s="2">
        <f t="shared" si="361"/>
        <v>0.66489361702126715</v>
      </c>
      <c r="EP224" s="2">
        <f t="shared" si="361"/>
        <v>0.68886337543054843</v>
      </c>
      <c r="EQ224" s="2">
        <f t="shared" si="361"/>
        <v>-0.71721311475408944</v>
      </c>
      <c r="ER224" s="2">
        <f t="shared" si="347"/>
        <v>13.87559808612442</v>
      </c>
      <c r="ES224" s="2">
        <f t="shared" si="347"/>
        <v>3.1957390146471365</v>
      </c>
      <c r="ET224" s="2">
        <f t="shared" si="347"/>
        <v>3.5714285714285809</v>
      </c>
      <c r="EU224" s="2">
        <f t="shared" si="331"/>
        <v>3.9</v>
      </c>
      <c r="EV224" s="2">
        <f t="shared" si="331"/>
        <v>3.4</v>
      </c>
      <c r="EW224" s="2">
        <f t="shared" si="385"/>
        <v>3.9735099337748325</v>
      </c>
      <c r="EX224" s="2">
        <f t="shared" si="385"/>
        <v>1.7500000000000071</v>
      </c>
      <c r="EY224" s="2">
        <f t="shared" si="386"/>
        <v>-3.5209837515276288</v>
      </c>
      <c r="EZ224" s="2">
        <f t="shared" si="386"/>
        <v>-34.697159638853513</v>
      </c>
      <c r="FA224" s="2">
        <f t="shared" si="387"/>
        <v>6.2755798090041059</v>
      </c>
      <c r="FB224" s="2">
        <f t="shared" si="281"/>
        <v>1.9687026754164672</v>
      </c>
      <c r="FC224" s="2">
        <f t="shared" si="281"/>
        <v>0.31578947368420263</v>
      </c>
      <c r="FD224" s="2">
        <f t="shared" si="281"/>
        <v>1.3431013431013383</v>
      </c>
      <c r="FE224" s="2">
        <f t="shared" si="280"/>
        <v>1.3819664703216938</v>
      </c>
      <c r="FF224" s="2">
        <f t="shared" si="280"/>
        <v>1.8779342723004522</v>
      </c>
      <c r="FG224" s="2">
        <f t="shared" si="280"/>
        <v>1.4828544949026856</v>
      </c>
      <c r="FH224" s="2">
        <v>4</v>
      </c>
      <c r="FI224" s="2">
        <v>4.4000000000000004</v>
      </c>
      <c r="FL224" s="2">
        <f t="shared" si="401"/>
        <v>0.60599936160516954</v>
      </c>
      <c r="FM224" s="2">
        <f t="shared" si="401"/>
        <v>0.63777348423252889</v>
      </c>
      <c r="FN224" s="2">
        <f t="shared" si="363"/>
        <v>1.191691964124475</v>
      </c>
      <c r="FQ224" s="2">
        <f t="shared" si="402"/>
        <v>2.4461207125834106</v>
      </c>
      <c r="FR224" s="2">
        <f t="shared" si="402"/>
        <v>2.5756031704369908</v>
      </c>
      <c r="FS224" s="2">
        <f t="shared" si="365"/>
        <v>4.8526546003863302</v>
      </c>
      <c r="FT224" s="2">
        <f t="shared" si="403"/>
        <v>2.3110981278692933</v>
      </c>
      <c r="FU224" s="2">
        <f t="shared" si="403"/>
        <v>1.7465729980209899</v>
      </c>
      <c r="FX224" s="2">
        <f t="shared" si="372"/>
        <v>3.0842097671766044</v>
      </c>
      <c r="FY224" s="2">
        <f t="shared" si="372"/>
        <v>1.4430952822490184</v>
      </c>
      <c r="FZ224" s="2">
        <f t="shared" si="373"/>
        <v>3.543911656737353</v>
      </c>
      <c r="GA224" s="2">
        <f t="shared" si="374"/>
        <v>2.8830592443814806</v>
      </c>
      <c r="GB224" s="2">
        <f t="shared" si="374"/>
        <v>1.5910325599368003</v>
      </c>
      <c r="GE224" s="2"/>
      <c r="GF224" s="2"/>
      <c r="GG224" s="2">
        <f t="shared" si="391"/>
        <v>-5.4108907710776366</v>
      </c>
      <c r="GH224" s="2">
        <f t="shared" si="391"/>
        <v>-52.503049113239555</v>
      </c>
      <c r="GI224" s="2">
        <f t="shared" si="392"/>
        <v>10.283159463487323</v>
      </c>
      <c r="GJ224" s="2">
        <f t="shared" si="393"/>
        <v>3.489439853076215</v>
      </c>
      <c r="GK224" s="2">
        <v>3.8</v>
      </c>
      <c r="GN224" s="2">
        <f t="shared" si="320"/>
        <v>0.30000000000000027</v>
      </c>
      <c r="GQ224" s="2">
        <f t="shared" si="294"/>
        <v>0.70000000000000018</v>
      </c>
      <c r="GT224" s="27">
        <f t="shared" ca="1" si="305"/>
        <v>104.04040404040404</v>
      </c>
      <c r="GU224" s="27">
        <f t="shared" ca="1" si="306"/>
        <v>98.602287166454886</v>
      </c>
      <c r="GV224" s="27">
        <f t="shared" ca="1" si="306"/>
        <v>127.95275590551182</v>
      </c>
      <c r="GW224" s="27">
        <f t="shared" ca="1" si="307"/>
        <v>101.65876777251184</v>
      </c>
      <c r="GX224" s="27">
        <f t="shared" ca="1" si="307"/>
        <v>103.29218106995883</v>
      </c>
      <c r="GY224" s="27">
        <f t="shared" ca="1" si="308"/>
        <v>102.4081115335868</v>
      </c>
      <c r="GZ224" s="27">
        <f t="shared" ca="1" si="309"/>
        <v>80.762852404643453</v>
      </c>
      <c r="HA224" s="27">
        <f t="shared" ca="1" si="310"/>
        <v>95.217762596071736</v>
      </c>
      <c r="HB224" s="27">
        <f t="shared" ca="1" si="310"/>
        <v>103.2378580323786</v>
      </c>
      <c r="HC224" s="27">
        <f t="shared" ca="1" si="310"/>
        <v>96.959737058340181</v>
      </c>
      <c r="HD224" s="27">
        <f t="shared" ca="1" si="303"/>
        <v>94.784580498866205</v>
      </c>
      <c r="HE224" s="27">
        <f t="shared" ca="1" si="311"/>
        <v>98.514851485148512</v>
      </c>
      <c r="HG224" s="27">
        <f t="shared" ca="1" si="312"/>
        <v>100.28943560057888</v>
      </c>
      <c r="HH224" s="27">
        <f t="shared" ca="1" si="313"/>
        <v>96.683046683046683</v>
      </c>
      <c r="HI224" s="27">
        <f t="shared" ca="1" si="313"/>
        <v>101.6</v>
      </c>
      <c r="HJ224" s="27">
        <f t="shared" ca="1" si="314"/>
        <v>100.11862396204035</v>
      </c>
      <c r="HK224" s="27">
        <f t="shared" ca="1" si="314"/>
        <v>100.41322314049587</v>
      </c>
      <c r="HL224" s="27">
        <f t="shared" ca="1" si="315"/>
        <v>100.25412960609911</v>
      </c>
      <c r="HM224" s="27">
        <f t="shared" ca="1" si="316"/>
        <v>117.31517509727627</v>
      </c>
      <c r="HN224" s="27">
        <f t="shared" ca="1" si="317"/>
        <v>98.569023569023557</v>
      </c>
      <c r="HO224" s="27">
        <f t="shared" ca="1" si="317"/>
        <v>100.37499999999999</v>
      </c>
      <c r="HP224" s="27">
        <f t="shared" ca="1" si="317"/>
        <v>99.835931091058242</v>
      </c>
      <c r="HQ224" s="27">
        <f t="shared" ca="1" si="304"/>
        <v>105.12514898688916</v>
      </c>
      <c r="HR224" s="27">
        <f t="shared" ca="1" si="318"/>
        <v>99.425758818703855</v>
      </c>
      <c r="HT224" s="27">
        <f t="shared" ca="1" si="397"/>
        <v>151.90740713057775</v>
      </c>
      <c r="HU224" s="27">
        <f t="shared" ca="1" si="397"/>
        <v>29.288561068584006</v>
      </c>
      <c r="HV224" s="27">
        <f t="shared" ca="1" si="397"/>
        <v>30.871618965134097</v>
      </c>
      <c r="HW224" s="27">
        <f t="shared" ca="1" si="398"/>
        <v>528.3997419421122</v>
      </c>
      <c r="HX224" s="27">
        <f t="shared" ca="1" si="398"/>
        <v>471.26534492762005</v>
      </c>
      <c r="HY224" s="27">
        <f t="shared" ca="1" si="367"/>
        <v>1000</v>
      </c>
      <c r="HZ224" s="27">
        <f t="shared" ca="1" si="399"/>
        <v>5.9037609326742029</v>
      </c>
      <c r="IA224" s="27">
        <f t="shared" ca="1" si="399"/>
        <v>19.122358622209926</v>
      </c>
      <c r="IB224" s="27">
        <f t="shared" ca="1" si="399"/>
        <v>18.585478594082982</v>
      </c>
      <c r="IC224" s="27">
        <f t="shared" ca="1" si="399"/>
        <v>51.055724129085014</v>
      </c>
      <c r="ID224" s="27">
        <f t="shared" ca="1" si="399"/>
        <v>23.738234808152619</v>
      </c>
      <c r="IE224" s="27">
        <f t="shared" ca="1" si="399"/>
        <v>16.252542815974902</v>
      </c>
      <c r="IG224" s="28">
        <f t="shared" ca="1" si="351"/>
        <v>0.63536550949362269</v>
      </c>
      <c r="IH224" s="28">
        <f t="shared" ca="1" si="351"/>
        <v>-0.14619305903344848</v>
      </c>
      <c r="II224" s="28">
        <f t="shared" ca="1" si="351"/>
        <v>0.94615593863184144</v>
      </c>
      <c r="IJ224" s="28">
        <f t="shared" ca="1" si="352"/>
        <v>0.98397355958536359</v>
      </c>
      <c r="IK224" s="24">
        <f t="shared" ca="1" si="368"/>
        <v>-0.45135482950665207</v>
      </c>
      <c r="IL224" s="28">
        <f t="shared" ca="1" si="353"/>
        <v>1.6667819204656795</v>
      </c>
      <c r="IM224" s="28">
        <f t="shared" ca="1" si="369"/>
        <v>2.6683608640406495</v>
      </c>
      <c r="IN224" s="3">
        <f t="shared" ca="1" si="370"/>
        <v>2.6507554800510431</v>
      </c>
      <c r="IO224" s="2">
        <f t="shared" si="388"/>
        <v>2.7</v>
      </c>
      <c r="IQ224" s="2">
        <f t="shared" ca="1" si="354"/>
        <v>1.4353283890920157</v>
      </c>
      <c r="IS224" s="3">
        <f t="shared" ca="1" si="355"/>
        <v>9.0969286641018027E-2</v>
      </c>
      <c r="IT224" s="3">
        <f t="shared" ca="1" si="356"/>
        <v>2.6669852745976885E-2</v>
      </c>
      <c r="IU224" s="3">
        <f t="shared" si="357"/>
        <v>0.30000000000000027</v>
      </c>
      <c r="IV224" s="3">
        <f t="shared" ca="1" si="358"/>
        <v>0.18236086061300535</v>
      </c>
      <c r="IX224" s="28">
        <f ca="1">$HL224/100*(GZ224-100)*AL224/1000+(HM224-100)*HZ224/$HY224</f>
        <v>-3.2777589897644455E-2</v>
      </c>
      <c r="IY224" s="28">
        <f ca="1">$HL224/100*(HA224-100)*AM224/1000+(HN224-100)*IA224/$HY224</f>
        <v>-0.13763462564819018</v>
      </c>
      <c r="IZ224" s="28">
        <f ca="1">$HL224/100*(HB224-100)*AN224/1000+(HO224-100)*IB224/$HY224</f>
        <v>6.5399109461142788E-2</v>
      </c>
      <c r="JA224" s="28">
        <f ca="1">$HL224/100*(HC224-100)*AO224/1000+(HP224-100)*IC224/$HY224</f>
        <v>-0.17906404934736919</v>
      </c>
      <c r="JB224" s="28">
        <f ca="1">$HL224/100*(HD224-100)*AP224/1000+(HQ224-100)*ID224/$HY224</f>
        <v>-4.5655559559849804E-2</v>
      </c>
      <c r="JC224" s="28">
        <f ca="1">$HL224/100*(HE224-100)*AQ224/1000+(HR224-100)*IE224/$HY224</f>
        <v>-3.6133488290312418E-2</v>
      </c>
      <c r="JE224" s="3">
        <f t="shared" ca="1" si="328"/>
        <v>3.6115657072044324E-2</v>
      </c>
      <c r="JF224" s="3">
        <f t="shared" ca="1" si="328"/>
        <v>-1.0924118867923632E-2</v>
      </c>
      <c r="JG224" s="3">
        <f t="shared" ca="1" si="328"/>
        <v>3.7947123892449752E-4</v>
      </c>
      <c r="JH224" s="3">
        <f t="shared" ca="1" si="326"/>
        <v>3.3987543269417275E-3</v>
      </c>
      <c r="JI224" s="3">
        <f t="shared" ca="1" si="326"/>
        <v>-5.2588593117213894E-3</v>
      </c>
      <c r="JJ224" s="3">
        <f t="shared" ca="1" si="326"/>
        <v>-3.2891539003429629E-3</v>
      </c>
      <c r="JK224" s="3">
        <f>IO224-IO223</f>
        <v>0.30000000000000027</v>
      </c>
      <c r="JL224" s="3">
        <f t="shared" ca="1" si="359"/>
        <v>0.26350487168903142</v>
      </c>
      <c r="JN224" s="10">
        <f>COUNTIF(EI224:ET224,"&gt;2")</f>
        <v>7</v>
      </c>
      <c r="JP224" s="2">
        <f>AVERAGE(CS224,CS212,CS200,CS188,CS176,CS164,CS152,CS140,CS128,CS116)</f>
        <v>5.2625265677209619E-2</v>
      </c>
      <c r="JQ224" s="2">
        <f>CS224-JP224</f>
        <v>0.19551369213917111</v>
      </c>
      <c r="JR224" s="2">
        <f>AVERAGE(CT224,CT212,CT200,CT188,CT176,CT164,CT152,CT140,CT128,CT116)</f>
        <v>0.12813096164937277</v>
      </c>
      <c r="JS224" s="2">
        <f>CT224-JR224</f>
        <v>-9.0833426017604968E-3</v>
      </c>
      <c r="KH224" s="2">
        <f>(DN224*$DN$4)+(FB224*$FB$3)+(FC224*$FC$3)+(FD224*$FD$3)+(FE224*$FE$3)+(FF224*$FF$3)+(FG224*$FG$3)</f>
        <v>1.6968851184820766</v>
      </c>
      <c r="KI224" s="2">
        <f>F224-KH224</f>
        <v>1.0031148815179236</v>
      </c>
      <c r="KJ224" s="2">
        <f>MAX(DN224,FB224:FG224)</f>
        <v>2.6683608640406535</v>
      </c>
      <c r="KK224" s="2">
        <f>MIN(DN224,FB224:FG224)</f>
        <v>0.31578947368420263</v>
      </c>
      <c r="KL224" s="2">
        <f t="shared" si="389"/>
        <v>2.3525713903564509</v>
      </c>
      <c r="KO224" s="2">
        <f>BO224</f>
        <v>103.48</v>
      </c>
      <c r="KP224" s="2">
        <f>100*((BO218/BO206)-1)</f>
        <v>0.39623576027736362</v>
      </c>
      <c r="KQ224" s="2">
        <f t="shared" si="395"/>
        <v>0.39623576027736362</v>
      </c>
      <c r="KR224" s="2">
        <f>100*((BO212/BO200)-1)</f>
        <v>-0.33082706766917047</v>
      </c>
      <c r="KS224" s="2">
        <f t="shared" si="274"/>
        <v>-0.33082706766917047</v>
      </c>
      <c r="KT224" s="3">
        <f>BP224</f>
        <v>1.9118999999999999</v>
      </c>
      <c r="KU224" s="3">
        <f>BQ224</f>
        <v>58.761363636363633</v>
      </c>
      <c r="KV224" s="3">
        <f t="shared" si="339"/>
        <v>30.734538227084908</v>
      </c>
      <c r="KW224" s="2">
        <f t="shared" si="332"/>
        <v>82.46109450159436</v>
      </c>
      <c r="KX224" s="2">
        <f t="shared" si="332"/>
        <v>56.224845856100423</v>
      </c>
      <c r="LA224">
        <v>2</v>
      </c>
      <c r="LB224">
        <v>0</v>
      </c>
      <c r="LE224" s="2" t="e">
        <v>#N/A</v>
      </c>
      <c r="LF224" s="2" t="e">
        <v>#N/A</v>
      </c>
      <c r="LG224" s="2" t="e">
        <v>#N/A</v>
      </c>
      <c r="LH224" s="2" t="e">
        <v>#N/A</v>
      </c>
      <c r="LI224" s="2" t="e">
        <v>#N/A</v>
      </c>
      <c r="LJ224" s="2" t="e">
        <v>#N/A</v>
      </c>
      <c r="LK224" s="2">
        <v>93.473572842417582</v>
      </c>
      <c r="LL224" s="2" t="e">
        <v>#N/A</v>
      </c>
      <c r="LM224" s="2" t="e">
        <v>#N/A</v>
      </c>
      <c r="LN224" s="2">
        <v>86.608635760980874</v>
      </c>
      <c r="LO224" s="2">
        <v>65.256468855238282</v>
      </c>
      <c r="LP224" s="2">
        <v>76.491791069243362</v>
      </c>
      <c r="LQ224" s="2" t="e">
        <v>#N/A</v>
      </c>
      <c r="LR224" s="2" t="e">
        <v>#N/A</v>
      </c>
      <c r="LS224" s="2" t="e">
        <v>#N/A</v>
      </c>
      <c r="LT224" s="2" t="e">
        <v>#N/A</v>
      </c>
      <c r="LU224" s="2" t="e">
        <v>#N/A</v>
      </c>
      <c r="LV224" s="2" t="e">
        <v>#N/A</v>
      </c>
      <c r="LW224" s="2" t="e">
        <v>#N/A</v>
      </c>
      <c r="LX224" s="2" t="e">
        <v>#N/A</v>
      </c>
      <c r="LY224" s="2">
        <v>86.314331053968601</v>
      </c>
      <c r="LZ224" s="2" t="e">
        <v>#N/A</v>
      </c>
      <c r="MA224" s="2" t="e">
        <v>#N/A</v>
      </c>
      <c r="MB224" s="2" t="e">
        <v>#N/A</v>
      </c>
      <c r="MC224" s="2" t="e">
        <v>#N/A</v>
      </c>
      <c r="MD224" s="2" t="e">
        <v>#N/A</v>
      </c>
      <c r="ME224" s="2" t="e">
        <v>#N/A</v>
      </c>
      <c r="MF224" s="2" t="e">
        <v>#N/A</v>
      </c>
      <c r="MG224" s="2" t="e">
        <v>#N/A</v>
      </c>
      <c r="MH224" s="2">
        <v>81.648180211146979</v>
      </c>
      <c r="MI224" s="2" t="e">
        <v>#N/A</v>
      </c>
      <c r="MJ224" s="2" t="e">
        <v>#N/A</v>
      </c>
      <c r="MK224" s="2" t="e">
        <v>#N/A</v>
      </c>
      <c r="ML224" s="2" t="e">
        <v>#N/A</v>
      </c>
      <c r="MM224" s="2" t="e">
        <v>#N/A</v>
      </c>
      <c r="MN224" s="2" t="e">
        <v>#N/A</v>
      </c>
      <c r="MO224" s="2" t="e">
        <v>#N/A</v>
      </c>
      <c r="MP224" s="2">
        <v>58.499350862372999</v>
      </c>
      <c r="MQ224" s="2" t="e">
        <v>#N/A</v>
      </c>
      <c r="MR224" s="2" t="e">
        <v>#N/A</v>
      </c>
      <c r="MS224" s="10" t="e">
        <v>#N/A</v>
      </c>
      <c r="MT224" s="2" t="e">
        <v>#N/A</v>
      </c>
      <c r="MU224" s="2" t="e">
        <v>#N/A</v>
      </c>
      <c r="MV224" s="2" t="e">
        <v>#N/A</v>
      </c>
      <c r="MX224" s="22" t="e">
        <v>#N/A</v>
      </c>
      <c r="MY224" s="22" t="e">
        <v>#N/A</v>
      </c>
      <c r="MZ224" s="22" t="e">
        <v>#N/A</v>
      </c>
      <c r="NA224" s="22" t="e">
        <v>#N/A</v>
      </c>
      <c r="NB224" s="22" t="e">
        <v>#N/A</v>
      </c>
      <c r="NC224" s="22" t="e">
        <v>#N/A</v>
      </c>
      <c r="ND224" s="22">
        <v>1</v>
      </c>
      <c r="NE224" s="22" t="e">
        <v>#N/A</v>
      </c>
      <c r="NF224" s="22" t="e">
        <v>#N/A</v>
      </c>
      <c r="NG224" s="22">
        <v>2</v>
      </c>
      <c r="NH224" s="23">
        <v>9</v>
      </c>
      <c r="NI224" s="22">
        <v>24</v>
      </c>
      <c r="NJ224" s="22" t="e">
        <v>#N/A</v>
      </c>
      <c r="NK224" s="22" t="e">
        <v>#N/A</v>
      </c>
      <c r="NL224" s="23" t="e">
        <v>#N/A</v>
      </c>
      <c r="NM224" s="3" t="e">
        <v>#N/A</v>
      </c>
      <c r="NN224" s="22" t="e">
        <v>#N/A</v>
      </c>
      <c r="NO224" s="22" t="e">
        <v>#N/A</v>
      </c>
      <c r="NP224" s="22" t="e">
        <v>#N/A</v>
      </c>
      <c r="NQ224" s="22" t="e">
        <v>#N/A</v>
      </c>
      <c r="NR224" s="23">
        <v>1</v>
      </c>
      <c r="NS224" s="22" t="e">
        <v>#N/A</v>
      </c>
      <c r="NT224" s="22" t="e">
        <v>#N/A</v>
      </c>
      <c r="NU224" s="23" t="e">
        <v>#N/A</v>
      </c>
      <c r="NV224" s="3" t="e">
        <v>#N/A</v>
      </c>
      <c r="NW224" s="22" t="e">
        <v>#N/A</v>
      </c>
      <c r="NX224" s="22" t="e">
        <v>#N/A</v>
      </c>
      <c r="NY224" s="22" t="e">
        <v>#N/A</v>
      </c>
      <c r="NZ224" s="22" t="e">
        <v>#N/A</v>
      </c>
      <c r="OA224" s="23">
        <v>13</v>
      </c>
      <c r="OB224" s="22" t="e">
        <v>#N/A</v>
      </c>
      <c r="OC224" s="22" t="e">
        <v>#N/A</v>
      </c>
      <c r="OD224" s="22" t="e">
        <v>#N/A</v>
      </c>
      <c r="OE224" s="22" t="e">
        <v>#N/A</v>
      </c>
      <c r="OF224" s="22" t="e">
        <v>#N/A</v>
      </c>
      <c r="OG224" s="22" t="e">
        <v>#N/A</v>
      </c>
      <c r="OH224" s="23" t="e">
        <v>#N/A</v>
      </c>
      <c r="OI224" s="22">
        <v>2</v>
      </c>
      <c r="OJ224" s="22" t="e">
        <v>#N/A</v>
      </c>
      <c r="OK224" s="22" t="e">
        <v>#N/A</v>
      </c>
      <c r="OL224" s="22" t="e">
        <v>#N/A</v>
      </c>
      <c r="OM224" s="23" t="e">
        <v>#N/A</v>
      </c>
      <c r="ON224" s="22" t="e">
        <v>#N/A</v>
      </c>
      <c r="OO224" s="22" t="e">
        <v>#N/A</v>
      </c>
      <c r="OQ224">
        <f t="shared" si="390"/>
        <v>-10</v>
      </c>
      <c r="OR224" s="23" t="e">
        <f t="shared" ca="1" si="396"/>
        <v>#N/A</v>
      </c>
      <c r="OS224" s="23" t="e">
        <f t="shared" ca="1" si="396"/>
        <v>#N/A</v>
      </c>
      <c r="OT224" s="23" t="e">
        <f t="shared" ca="1" si="396"/>
        <v>#N/A</v>
      </c>
      <c r="OU224" s="23" t="e">
        <f t="shared" ca="1" si="396"/>
        <v>#N/A</v>
      </c>
      <c r="OV224" s="23" t="e">
        <f t="shared" ca="1" si="396"/>
        <v>#N/A</v>
      </c>
      <c r="OW224" s="23" t="e">
        <f t="shared" ca="1" si="396"/>
        <v>#N/A</v>
      </c>
      <c r="OX224" s="23">
        <f t="shared" ca="1" si="394"/>
        <v>1.0082755652000552</v>
      </c>
      <c r="OY224" s="23" t="e">
        <f t="shared" ca="1" si="394"/>
        <v>#N/A</v>
      </c>
      <c r="OZ224" s="23" t="e">
        <f t="shared" ca="1" si="394"/>
        <v>#N/A</v>
      </c>
      <c r="PA224" s="23">
        <f t="shared" ca="1" si="394"/>
        <v>1.0199734794170734</v>
      </c>
      <c r="PB224" s="23">
        <f t="shared" ca="1" si="394"/>
        <v>1.0604593235576418</v>
      </c>
      <c r="PC224" s="23">
        <f t="shared" ca="1" si="394"/>
        <v>1.0508704064528853</v>
      </c>
      <c r="PD224" s="23" t="e">
        <f t="shared" ca="1" si="394"/>
        <v>#N/A</v>
      </c>
      <c r="PE224" s="23" t="e">
        <f t="shared" ca="1" si="394"/>
        <v>#N/A</v>
      </c>
      <c r="PF224" s="23" t="e">
        <f t="shared" ca="1" si="394"/>
        <v>#N/A</v>
      </c>
      <c r="PG224" s="23" t="e">
        <f t="shared" ca="1" si="394"/>
        <v>#N/A</v>
      </c>
      <c r="PH224" s="23" t="e">
        <f t="shared" ca="1" si="375"/>
        <v>#N/A</v>
      </c>
      <c r="PI224" s="23" t="e">
        <f t="shared" ca="1" si="375"/>
        <v>#N/A</v>
      </c>
      <c r="PJ224" s="23" t="e">
        <f t="shared" ca="1" si="371"/>
        <v>#N/A</v>
      </c>
      <c r="PK224" s="23" t="e">
        <f t="shared" ca="1" si="371"/>
        <v>#N/A</v>
      </c>
      <c r="PL224" s="23">
        <f t="shared" ca="1" si="371"/>
        <v>1.0298159918093825</v>
      </c>
      <c r="PM224" s="23" t="e">
        <f t="shared" ca="1" si="324"/>
        <v>#N/A</v>
      </c>
      <c r="PN224" s="23" t="e">
        <f t="shared" ca="1" si="324"/>
        <v>#N/A</v>
      </c>
      <c r="PO224" s="23" t="e">
        <f t="shared" ca="1" si="324"/>
        <v>#N/A</v>
      </c>
      <c r="PP224" s="23" t="e">
        <f t="shared" ca="1" si="324"/>
        <v>#N/A</v>
      </c>
      <c r="PQ224" s="23" t="e">
        <f t="shared" ca="1" si="324"/>
        <v>#N/A</v>
      </c>
      <c r="PR224" s="23" t="e">
        <f t="shared" ca="1" si="324"/>
        <v>#N/A</v>
      </c>
      <c r="PS224" s="23" t="e">
        <f t="shared" ca="1" si="340"/>
        <v>#N/A</v>
      </c>
      <c r="PT224" s="23" t="e">
        <f t="shared" ca="1" si="340"/>
        <v>#N/A</v>
      </c>
      <c r="PU224" s="23">
        <f t="shared" ca="1" si="340"/>
        <v>1.0276244108854897</v>
      </c>
      <c r="PV224" s="23" t="e">
        <f t="shared" ca="1" si="340"/>
        <v>#N/A</v>
      </c>
      <c r="PW224" s="23" t="e">
        <f t="shared" ca="1" si="340"/>
        <v>#N/A</v>
      </c>
      <c r="PX224" s="23" t="e">
        <f t="shared" ca="1" si="340"/>
        <v>#N/A</v>
      </c>
      <c r="PY224" s="23" t="e">
        <f t="shared" ca="1" si="292"/>
        <v>#N/A</v>
      </c>
      <c r="PZ224" s="23" t="e">
        <f t="shared" ca="1" si="292"/>
        <v>#N/A</v>
      </c>
      <c r="QA224" s="23" t="e">
        <f t="shared" ca="1" si="292"/>
        <v>#N/A</v>
      </c>
      <c r="QB224" s="23" t="e">
        <f t="shared" ca="1" si="292"/>
        <v>#N/A</v>
      </c>
      <c r="QC224" s="23">
        <f t="shared" ca="1" si="292"/>
        <v>1.0717200321281957</v>
      </c>
      <c r="QD224" s="23" t="e">
        <f t="shared" ca="1" si="292"/>
        <v>#N/A</v>
      </c>
      <c r="QE224" s="23" t="e">
        <f t="shared" ca="1" si="292"/>
        <v>#N/A</v>
      </c>
      <c r="QF224" s="23" t="e">
        <f t="shared" ca="1" si="292"/>
        <v>#N/A</v>
      </c>
      <c r="QG224" s="23" t="e">
        <f t="shared" ca="1" si="327"/>
        <v>#N/A</v>
      </c>
      <c r="QH224" s="23" t="e">
        <f t="shared" ca="1" si="327"/>
        <v>#N/A</v>
      </c>
      <c r="QI224" s="23" t="e">
        <f t="shared" ca="1" si="327"/>
        <v>#N/A</v>
      </c>
      <c r="QJ224" s="26" t="e">
        <f t="shared" ca="1" si="344"/>
        <v>#N/A</v>
      </c>
    </row>
    <row r="225" spans="1:452" x14ac:dyDescent="0.35">
      <c r="A225" t="s">
        <v>1290</v>
      </c>
      <c r="B225" s="25">
        <v>39052</v>
      </c>
      <c r="C225" t="s">
        <v>846</v>
      </c>
      <c r="D225" s="2">
        <v>82.6</v>
      </c>
      <c r="E225" s="2">
        <v>81.3</v>
      </c>
      <c r="F225" s="2">
        <v>3</v>
      </c>
      <c r="G225" s="2">
        <v>84.6</v>
      </c>
      <c r="H225" s="2">
        <v>81.103269259686655</v>
      </c>
      <c r="I225" s="2">
        <v>84.282078806322247</v>
      </c>
      <c r="J225" s="2">
        <v>86.4</v>
      </c>
      <c r="K225" s="2">
        <v>75.7</v>
      </c>
      <c r="L225" s="2">
        <v>75.617137471782982</v>
      </c>
      <c r="M225" s="2">
        <v>80.5</v>
      </c>
      <c r="N225" s="2">
        <v>79.400000000000006</v>
      </c>
      <c r="O225" s="2">
        <v>75.2</v>
      </c>
      <c r="P225" s="2">
        <v>72.099999999999994</v>
      </c>
      <c r="Q225" s="2">
        <v>116</v>
      </c>
      <c r="R225" s="2">
        <v>77</v>
      </c>
      <c r="S225" s="2">
        <v>79.400000000000006</v>
      </c>
      <c r="T225" s="2">
        <v>66.099999999999994</v>
      </c>
      <c r="U225" s="2">
        <v>60.6</v>
      </c>
      <c r="V225" s="2">
        <v>77.2</v>
      </c>
      <c r="W225" s="2">
        <v>47.6</v>
      </c>
      <c r="X225" s="2">
        <v>102.7</v>
      </c>
      <c r="Y225" s="2" t="e">
        <v>#N/A</v>
      </c>
      <c r="Z225" s="2">
        <v>51.7</v>
      </c>
      <c r="AA225" s="2">
        <v>87.6</v>
      </c>
      <c r="AB225" s="2">
        <v>118.9</v>
      </c>
      <c r="AC225" s="2">
        <v>112.3</v>
      </c>
      <c r="AD225" s="2">
        <v>82.9</v>
      </c>
      <c r="AE225" s="2">
        <v>116.6</v>
      </c>
      <c r="AF225" s="2">
        <v>89.9</v>
      </c>
      <c r="AG225" s="22">
        <v>554</v>
      </c>
      <c r="AH225" s="22">
        <v>446</v>
      </c>
      <c r="AI225" s="22">
        <v>146</v>
      </c>
      <c r="AJ225" s="22">
        <v>35</v>
      </c>
      <c r="AK225" s="22">
        <v>32</v>
      </c>
      <c r="AL225" s="22">
        <v>7</v>
      </c>
      <c r="AM225" s="22">
        <v>23</v>
      </c>
      <c r="AN225" s="22">
        <v>18</v>
      </c>
      <c r="AO225" s="22">
        <v>56</v>
      </c>
      <c r="AP225" s="22">
        <v>32</v>
      </c>
      <c r="AQ225" s="22">
        <v>18</v>
      </c>
      <c r="AR225" s="2">
        <v>75.3</v>
      </c>
      <c r="AS225" s="2">
        <v>64.8</v>
      </c>
      <c r="AT225" s="2">
        <v>116</v>
      </c>
      <c r="AU225" s="2">
        <v>73.599999999999994</v>
      </c>
      <c r="AV225" s="2">
        <v>85.9</v>
      </c>
      <c r="AW225" s="2">
        <v>78.900000000000006</v>
      </c>
      <c r="AX225" s="2">
        <v>77</v>
      </c>
      <c r="AY225" s="2">
        <v>87.4</v>
      </c>
      <c r="AZ225" s="2">
        <v>97.3</v>
      </c>
      <c r="BA225" s="2">
        <v>47.6</v>
      </c>
      <c r="BB225" s="2">
        <v>77.599999999999994</v>
      </c>
      <c r="BC225" s="2">
        <v>86.9</v>
      </c>
      <c r="BD225" s="3">
        <v>0.93</v>
      </c>
      <c r="BE225" s="3">
        <v>0.81</v>
      </c>
      <c r="BF225" s="3">
        <v>0.21</v>
      </c>
      <c r="BG225" s="3">
        <v>0.05</v>
      </c>
      <c r="BH225" s="3">
        <v>0.98</v>
      </c>
      <c r="BI225" s="2">
        <v>202.7</v>
      </c>
      <c r="BJ225" s="2">
        <v>4.4000000000000004</v>
      </c>
      <c r="BK225" s="2">
        <v>3.8</v>
      </c>
      <c r="BL225" s="2">
        <v>78.599999999999994</v>
      </c>
      <c r="BM225" s="2">
        <v>81.400000000000006</v>
      </c>
      <c r="BN225" s="10">
        <v>412</v>
      </c>
      <c r="BO225" s="3">
        <v>104.54</v>
      </c>
      <c r="BP225" s="22">
        <v>1.9633</v>
      </c>
      <c r="BQ225" s="3">
        <v>62.472105263157893</v>
      </c>
      <c r="BR225" s="23">
        <v>6.816315789473685</v>
      </c>
      <c r="BS225" s="2">
        <v>79.2</v>
      </c>
      <c r="BT225" s="3">
        <v>72.89</v>
      </c>
      <c r="BU225" s="2">
        <v>1.5</v>
      </c>
      <c r="BV225" s="2">
        <v>2.6</v>
      </c>
      <c r="BW225" s="2">
        <v>5.0999999999999996</v>
      </c>
      <c r="BX225" s="2">
        <v>4.4000000000000004</v>
      </c>
      <c r="BY225" s="23">
        <v>203.1</v>
      </c>
      <c r="BZ225" s="2">
        <v>95.4</v>
      </c>
      <c r="CA225" s="2">
        <v>83.2</v>
      </c>
      <c r="CB225" s="3">
        <v>89.71</v>
      </c>
      <c r="CC225" s="2">
        <v>86.8</v>
      </c>
      <c r="CD225" s="2">
        <v>109.9</v>
      </c>
      <c r="CE225" s="2">
        <v>95.490659817389272</v>
      </c>
      <c r="CF225" s="3">
        <v>89.789346497695504</v>
      </c>
      <c r="CG225" s="2">
        <v>86.987252569425038</v>
      </c>
      <c r="CH225" s="23">
        <v>208.16517253641817</v>
      </c>
      <c r="CI225" s="3">
        <v>89.487960185710122</v>
      </c>
      <c r="CM225" s="2">
        <f t="shared" si="329"/>
        <v>31.819948690041201</v>
      </c>
      <c r="CN225" s="2">
        <f t="shared" si="329"/>
        <v>3.471866647722551</v>
      </c>
      <c r="CO225" s="2">
        <f t="shared" si="330"/>
        <v>126.99155351685252</v>
      </c>
      <c r="CR225" s="2">
        <f t="shared" si="333"/>
        <v>0.48661800486616963</v>
      </c>
      <c r="CS225" s="2">
        <f t="shared" si="333"/>
        <v>0.61881188118811881</v>
      </c>
      <c r="CT225" s="2">
        <f t="shared" si="334"/>
        <v>0.59453032104637338</v>
      </c>
      <c r="CU225" s="2">
        <f t="shared" si="334"/>
        <v>0.38794843353345893</v>
      </c>
      <c r="CV225" s="2">
        <f t="shared" si="334"/>
        <v>0.26428958494267563</v>
      </c>
      <c r="CW225" s="2">
        <f t="shared" si="335"/>
        <v>0.26666666666667049</v>
      </c>
      <c r="CX225" s="2">
        <f t="shared" si="336"/>
        <v>0.53120849933599701</v>
      </c>
      <c r="CY225" s="2">
        <f t="shared" si="376"/>
        <v>2.3195876288659942</v>
      </c>
      <c r="CZ225" s="2">
        <f t="shared" si="341"/>
        <v>1.6923076923076836</v>
      </c>
      <c r="DA225" s="2">
        <f t="shared" si="342"/>
        <v>-0.41876046901172526</v>
      </c>
      <c r="DB225" s="2">
        <f t="shared" si="343"/>
        <v>0</v>
      </c>
      <c r="DC225" s="2"/>
      <c r="DF225" s="2">
        <f t="shared" si="337"/>
        <v>4.7560096475494529</v>
      </c>
      <c r="DG225" s="2">
        <f t="shared" si="337"/>
        <v>3.2179839024117918</v>
      </c>
      <c r="DH225" s="2">
        <f t="shared" si="338"/>
        <v>1.8360494874015698</v>
      </c>
      <c r="DI225" s="2">
        <f t="shared" si="400"/>
        <v>1.0443775696301172</v>
      </c>
      <c r="DJ225" s="2">
        <f t="shared" si="400"/>
        <v>58.841648088373887</v>
      </c>
      <c r="DM225" s="2">
        <f t="shared" si="377"/>
        <v>2.8642590286425866</v>
      </c>
      <c r="DN225" s="2">
        <f t="shared" si="377"/>
        <v>3.0418250950570229</v>
      </c>
      <c r="DO225" s="2">
        <f t="shared" si="345"/>
        <v>1.8050541516245486</v>
      </c>
      <c r="DP225" s="2">
        <f t="shared" si="378"/>
        <v>2.3696682464454977</v>
      </c>
      <c r="DQ225" s="2"/>
      <c r="DR225" s="2">
        <f t="shared" si="379"/>
        <v>3.8408779149519843</v>
      </c>
      <c r="DS225" s="2">
        <f t="shared" si="380"/>
        <v>2.9558456777873316</v>
      </c>
      <c r="DT225" s="2" t="e">
        <v>#N/A</v>
      </c>
      <c r="DU225" s="2" t="e">
        <v>#N/A</v>
      </c>
      <c r="DV225" s="2">
        <f t="shared" si="346"/>
        <v>4.5897079276773223</v>
      </c>
      <c r="DW225" s="2">
        <f t="shared" si="381"/>
        <v>-4.1322314049586755</v>
      </c>
      <c r="DX225" s="2">
        <f t="shared" si="382"/>
        <v>30.118110236220463</v>
      </c>
      <c r="DY225" s="2">
        <f t="shared" si="383"/>
        <v>2.1220159151193574</v>
      </c>
      <c r="DZ225" s="2">
        <f t="shared" si="384"/>
        <v>0.88945362134689177</v>
      </c>
      <c r="EA225" s="2">
        <f t="shared" si="319"/>
        <v>0.49751243781095411</v>
      </c>
      <c r="EB225" s="2">
        <f t="shared" si="319"/>
        <v>0.91503267973855884</v>
      </c>
      <c r="EC225" s="2">
        <f t="shared" si="319"/>
        <v>13.87559808612442</v>
      </c>
      <c r="ED225" s="2">
        <f t="shared" si="319"/>
        <v>1.5825914935707397</v>
      </c>
      <c r="EE225" s="2" t="e">
        <f t="shared" si="319"/>
        <v>#N/A</v>
      </c>
      <c r="EF225" s="2">
        <f t="shared" si="293"/>
        <v>1.1741682974559797</v>
      </c>
      <c r="EG225" s="2">
        <f t="shared" si="293"/>
        <v>1.388888888888884</v>
      </c>
      <c r="EH225" s="2">
        <f t="shared" si="293"/>
        <v>-1.8976897689768957</v>
      </c>
      <c r="EI225" s="2">
        <f t="shared" si="361"/>
        <v>4.5833333333333393</v>
      </c>
      <c r="EJ225" s="2">
        <f t="shared" si="361"/>
        <v>2.857142857142847</v>
      </c>
      <c r="EK225" s="2">
        <f t="shared" si="361"/>
        <v>-4.1322314049586755</v>
      </c>
      <c r="EL225" s="2">
        <f t="shared" si="361"/>
        <v>11.346444780635402</v>
      </c>
      <c r="EM225" s="2">
        <f t="shared" si="361"/>
        <v>0.58548009367680454</v>
      </c>
      <c r="EN225" s="2">
        <f t="shared" si="361"/>
        <v>3.9525691699604737</v>
      </c>
      <c r="EO225" s="2">
        <f t="shared" si="361"/>
        <v>2.1220159151193574</v>
      </c>
      <c r="EP225" s="2">
        <f t="shared" si="361"/>
        <v>0.45977011494253706</v>
      </c>
      <c r="EQ225" s="2">
        <f t="shared" si="361"/>
        <v>-0.30737704918032405</v>
      </c>
      <c r="ER225" s="2">
        <f t="shared" si="347"/>
        <v>13.87559808612442</v>
      </c>
      <c r="ES225" s="2">
        <f t="shared" si="347"/>
        <v>3.1914893617021267</v>
      </c>
      <c r="ET225" s="2">
        <f t="shared" si="347"/>
        <v>3.3293697978596937</v>
      </c>
      <c r="EU225" s="2">
        <f t="shared" si="331"/>
        <v>4.4000000000000004</v>
      </c>
      <c r="EV225" s="2">
        <f t="shared" si="331"/>
        <v>3.8</v>
      </c>
      <c r="EW225" s="2">
        <f t="shared" si="385"/>
        <v>3.1496062992125928</v>
      </c>
      <c r="EX225" s="2">
        <f t="shared" si="385"/>
        <v>2.1329987452948673</v>
      </c>
      <c r="EY225" s="2">
        <f t="shared" si="386"/>
        <v>-2.2719262248173</v>
      </c>
      <c r="EZ225" s="2">
        <f t="shared" si="386"/>
        <v>-53.550277520042499</v>
      </c>
      <c r="FA225" s="2">
        <f t="shared" si="387"/>
        <v>1.9305019305019266</v>
      </c>
      <c r="FB225" s="2">
        <f t="shared" si="281"/>
        <v>2.5239777889954462</v>
      </c>
      <c r="FC225" s="2">
        <f t="shared" si="281"/>
        <v>0.3154574132492316</v>
      </c>
      <c r="FD225" s="2">
        <f t="shared" si="281"/>
        <v>1.5873015873015817</v>
      </c>
      <c r="FE225" s="2">
        <f t="shared" si="280"/>
        <v>1.4933816042538739</v>
      </c>
      <c r="FF225" s="2">
        <f t="shared" si="280"/>
        <v>1.8779342723004522</v>
      </c>
      <c r="FG225" s="2">
        <f t="shared" si="280"/>
        <v>1.7592592592592604</v>
      </c>
      <c r="FH225" s="2">
        <v>4.2</v>
      </c>
      <c r="FI225" s="2">
        <v>4.5</v>
      </c>
      <c r="FL225" s="2">
        <f t="shared" si="401"/>
        <v>0.668126580763162</v>
      </c>
      <c r="FM225" s="2">
        <f t="shared" si="401"/>
        <v>0.67544750254149299</v>
      </c>
      <c r="FN225" s="2">
        <f t="shared" si="363"/>
        <v>1.2088348826076567</v>
      </c>
      <c r="FQ225" s="2">
        <f t="shared" si="402"/>
        <v>2.699409408840503</v>
      </c>
      <c r="FR225" s="2">
        <f t="shared" si="402"/>
        <v>2.7292872416168068</v>
      </c>
      <c r="FS225" s="2">
        <f t="shared" si="365"/>
        <v>4.9237251515320102</v>
      </c>
      <c r="FT225" s="2">
        <f t="shared" si="403"/>
        <v>2.0845114326209613</v>
      </c>
      <c r="FU225" s="2">
        <f t="shared" si="403"/>
        <v>1.8238061308335496</v>
      </c>
      <c r="FX225" s="2">
        <f t="shared" si="372"/>
        <v>3.0719313522756142</v>
      </c>
      <c r="FY225" s="2">
        <f t="shared" si="372"/>
        <v>1.6804901331761934</v>
      </c>
      <c r="FZ225" s="2">
        <f t="shared" si="373"/>
        <v>3.5928173398529495</v>
      </c>
      <c r="GA225" s="2">
        <f t="shared" si="374"/>
        <v>2.7500557067125397</v>
      </c>
      <c r="GB225" s="2">
        <f t="shared" si="374"/>
        <v>1.6383964517838301</v>
      </c>
      <c r="GE225" s="2"/>
      <c r="GF225" s="2"/>
      <c r="GG225" s="2">
        <f t="shared" si="391"/>
        <v>-4.3275206512082836</v>
      </c>
      <c r="GH225" s="2">
        <f t="shared" si="391"/>
        <v>-50.405425699855691</v>
      </c>
      <c r="GI225" s="2">
        <f t="shared" si="392"/>
        <v>6.5528380249192164</v>
      </c>
      <c r="GJ225" s="2">
        <f t="shared" si="393"/>
        <v>3.7121906507791014</v>
      </c>
      <c r="GK225" s="2">
        <v>4.0999999999999996</v>
      </c>
      <c r="GN225" s="2">
        <f t="shared" si="320"/>
        <v>0.29999999999999982</v>
      </c>
      <c r="GQ225" s="2">
        <f t="shared" si="294"/>
        <v>1</v>
      </c>
      <c r="GT225" s="27">
        <f t="shared" ca="1" si="305"/>
        <v>104.04040404040404</v>
      </c>
      <c r="GU225" s="27">
        <f t="shared" ca="1" si="306"/>
        <v>100.88945362134689</v>
      </c>
      <c r="GV225" s="27">
        <f t="shared" ca="1" si="306"/>
        <v>130.11811023622047</v>
      </c>
      <c r="GW225" s="27">
        <f t="shared" ca="1" si="307"/>
        <v>102.36966824644549</v>
      </c>
      <c r="GX225" s="27">
        <f t="shared" ca="1" si="307"/>
        <v>103.84087791495197</v>
      </c>
      <c r="GY225" s="27">
        <f t="shared" ca="1" si="308"/>
        <v>103.04182509505702</v>
      </c>
      <c r="GZ225" s="27">
        <f t="shared" ca="1" si="309"/>
        <v>100.49751243781095</v>
      </c>
      <c r="HA225" s="27">
        <f t="shared" ca="1" si="310"/>
        <v>95.900939368061486</v>
      </c>
      <c r="HB225" s="27">
        <f t="shared" ca="1" si="310"/>
        <v>103.2378580323786</v>
      </c>
      <c r="HC225" s="27">
        <f t="shared" ca="1" si="310"/>
        <v>95.809367296631052</v>
      </c>
      <c r="HD225" s="27">
        <f t="shared" ca="1" si="303"/>
        <v>101.92743764172336</v>
      </c>
      <c r="HE225" s="27">
        <f t="shared" ca="1" si="311"/>
        <v>98.102310231023111</v>
      </c>
      <c r="HG225" s="27">
        <f t="shared" ca="1" si="312"/>
        <v>100</v>
      </c>
      <c r="HH225" s="27">
        <f t="shared" ca="1" si="313"/>
        <v>100</v>
      </c>
      <c r="HI225" s="27">
        <f t="shared" ca="1" si="313"/>
        <v>100</v>
      </c>
      <c r="HJ225" s="27">
        <f t="shared" ca="1" si="314"/>
        <v>100</v>
      </c>
      <c r="HK225" s="27">
        <f t="shared" ca="1" si="314"/>
        <v>100</v>
      </c>
      <c r="HL225" s="27">
        <f t="shared" ca="1" si="315"/>
        <v>100</v>
      </c>
      <c r="HM225" s="27">
        <f t="shared" ca="1" si="316"/>
        <v>100</v>
      </c>
      <c r="HN225" s="27">
        <f t="shared" ca="1" si="317"/>
        <v>100</v>
      </c>
      <c r="HO225" s="27">
        <f t="shared" ca="1" si="317"/>
        <v>100</v>
      </c>
      <c r="HP225" s="27">
        <f t="shared" ca="1" si="317"/>
        <v>100</v>
      </c>
      <c r="HQ225" s="27">
        <f t="shared" ca="1" si="304"/>
        <v>100</v>
      </c>
      <c r="HR225" s="27">
        <f t="shared" ca="1" si="318"/>
        <v>100</v>
      </c>
      <c r="HT225" s="27">
        <f t="shared" ca="1" si="397"/>
        <v>151.96090360098412</v>
      </c>
      <c r="HU225" s="27">
        <f t="shared" ca="1" si="397"/>
        <v>28.245293517573963</v>
      </c>
      <c r="HV225" s="27">
        <f t="shared" ca="1" si="397"/>
        <v>31.286057733294683</v>
      </c>
      <c r="HW225" s="27">
        <f t="shared" ca="1" si="398"/>
        <v>527.68554545331256</v>
      </c>
      <c r="HX225" s="27">
        <f t="shared" ca="1" si="398"/>
        <v>472.01319710745372</v>
      </c>
      <c r="HY225" s="27">
        <f t="shared" ca="1" si="367"/>
        <v>1000</v>
      </c>
      <c r="HZ225" s="27">
        <f t="shared" ca="1" si="399"/>
        <v>6.90845105603508</v>
      </c>
      <c r="IA225" s="27">
        <f t="shared" ca="1" si="399"/>
        <v>18.800943413838809</v>
      </c>
      <c r="IB225" s="27">
        <f t="shared" ca="1" si="399"/>
        <v>18.607885991437382</v>
      </c>
      <c r="IC225" s="27">
        <f t="shared" ca="1" si="399"/>
        <v>50.842751076513416</v>
      </c>
      <c r="ID225" s="27">
        <f t="shared" ca="1" si="399"/>
        <v>24.891597789513753</v>
      </c>
      <c r="IE225" s="27">
        <f t="shared" ca="1" si="399"/>
        <v>16.118252769843725</v>
      </c>
      <c r="IG225" s="28">
        <f t="shared" ca="1" si="351"/>
        <v>0.58989898989899003</v>
      </c>
      <c r="IH225" s="28">
        <f t="shared" ca="1" si="351"/>
        <v>3.1130876747141087E-2</v>
      </c>
      <c r="II225" s="28">
        <f t="shared" ca="1" si="351"/>
        <v>0.96377952755905516</v>
      </c>
      <c r="IJ225" s="28">
        <f t="shared" ca="1" si="352"/>
        <v>1.3127962085307989</v>
      </c>
      <c r="IK225" s="24">
        <f t="shared" ca="1" si="368"/>
        <v>-0.27201318567438737</v>
      </c>
      <c r="IL225" s="28">
        <f t="shared" ca="1" si="353"/>
        <v>1.7130315500685807</v>
      </c>
      <c r="IM225" s="28">
        <f t="shared" ca="1" si="369"/>
        <v>3.0418250950570207</v>
      </c>
      <c r="IN225" s="3">
        <f t="shared" ca="1" si="370"/>
        <v>3.0258277585993794</v>
      </c>
      <c r="IO225" s="2">
        <f t="shared" si="388"/>
        <v>3</v>
      </c>
      <c r="IQ225" s="2">
        <f t="shared" ca="1" si="354"/>
        <v>1.5848093942051862</v>
      </c>
      <c r="IS225" s="3">
        <f t="shared" ca="1" si="355"/>
        <v>0.17732393578058958</v>
      </c>
      <c r="IT225" s="3">
        <f t="shared" ca="1" si="356"/>
        <v>1.7623588927213718E-2</v>
      </c>
      <c r="IU225" s="3">
        <f t="shared" si="357"/>
        <v>0.29999999999999982</v>
      </c>
      <c r="IV225" s="3">
        <f t="shared" ca="1" si="358"/>
        <v>0.10505247529219652</v>
      </c>
      <c r="IX225" s="28">
        <f ca="1">$HL225/100*(GZ225-100)*AL225/1000+(HM225-100)*HZ225/$HY225</f>
        <v>3.4825870646766786E-3</v>
      </c>
      <c r="IY225" s="28">
        <f ca="1">$HL225/100*(HA225-100)*AM225/1000+(HN225-100)*IA225/$HY225</f>
        <v>-9.4278394534585808E-2</v>
      </c>
      <c r="IZ225" s="28">
        <f ca="1">$HL225/100*(HB225-100)*AN225/1000+(HO225-100)*IB225/$HY225</f>
        <v>5.8281444582814743E-2</v>
      </c>
      <c r="JA225" s="28">
        <f ca="1">$HL225/100*(HC225-100)*AO225/1000+(HP225-100)*IC225/$HY225</f>
        <v>-0.23467543138866109</v>
      </c>
      <c r="JB225" s="28">
        <f ca="1">$HL225/100*(HD225-100)*AP225/1000+(HQ225-100)*ID225/$HY225</f>
        <v>6.1678004535147463E-2</v>
      </c>
      <c r="JC225" s="28">
        <f ca="1">$HL225/100*(HE225-100)*AQ225/1000+(HR225-100)*IE225/$HY225</f>
        <v>-3.4158415841584001E-2</v>
      </c>
      <c r="JE225" s="3">
        <f t="shared" ca="1" si="328"/>
        <v>3.6260176962321131E-2</v>
      </c>
      <c r="JF225" s="3">
        <f t="shared" ca="1" si="328"/>
        <v>4.3356231113604371E-2</v>
      </c>
      <c r="JG225" s="3">
        <f t="shared" ca="1" si="328"/>
        <v>-7.117664878328045E-3</v>
      </c>
      <c r="JH225" s="3">
        <f t="shared" ca="1" si="326"/>
        <v>-5.5611382041291901E-2</v>
      </c>
      <c r="JI225" s="3">
        <f t="shared" ca="1" si="326"/>
        <v>0.10733356409499727</v>
      </c>
      <c r="JJ225" s="3">
        <f t="shared" ca="1" si="326"/>
        <v>1.9750724487284169E-3</v>
      </c>
      <c r="JK225" s="3">
        <f>IO225-IO224</f>
        <v>0.29999999999999982</v>
      </c>
      <c r="JL225" s="3">
        <f t="shared" ca="1" si="359"/>
        <v>0.27085748791600672</v>
      </c>
      <c r="JN225" s="10">
        <f>COUNTIF(EI225:ET225,"&gt;2")</f>
        <v>8</v>
      </c>
      <c r="JP225" s="2">
        <f>AVERAGE(CS225,CS213,CS201,CS189,CS177,CS165,CS153,CS141,CS129,CS117)</f>
        <v>0.31564314415360467</v>
      </c>
      <c r="JQ225" s="2">
        <f>CS225-JP225</f>
        <v>0.30316873703451414</v>
      </c>
      <c r="JR225" s="2">
        <f>AVERAGE(CT225,CT213,CT201,CT189,CT177,CT165,CT153,CT141,CT129,CT117)</f>
        <v>0.3221573424413039</v>
      </c>
      <c r="JS225" s="2">
        <f>CT225-JR225</f>
        <v>0.27237297860506948</v>
      </c>
      <c r="KH225" s="2">
        <f>(DN225*$DN$4)+(FB225*$FB$3)+(FC225*$FC$3)+(FD225*$FD$3)+(FE225*$FE$3)+(FF225*$FF$3)+(FG225*$FG$3)</f>
        <v>2.0671666459046425</v>
      </c>
      <c r="KI225" s="2">
        <f>F225-KH225</f>
        <v>0.9328333540953575</v>
      </c>
      <c r="KJ225" s="2">
        <f>MAX(DN225,FB225:FG225)</f>
        <v>3.0418250950570229</v>
      </c>
      <c r="KK225" s="2">
        <f>MIN(DN225,FB225:FG225)</f>
        <v>0.3154574132492316</v>
      </c>
      <c r="KL225" s="2">
        <f t="shared" si="389"/>
        <v>2.7263676818077913</v>
      </c>
      <c r="KO225" s="2">
        <f>BO225</f>
        <v>104.54</v>
      </c>
      <c r="KP225" s="2">
        <f>100*((BO219/BO207)-1)</f>
        <v>-0.77641277641278261</v>
      </c>
      <c r="KQ225" s="2">
        <f t="shared" si="395"/>
        <v>-0.77641277641278261</v>
      </c>
      <c r="KR225" s="2">
        <f>100*((BO213/BO201)-1)</f>
        <v>-1.7954029791851678</v>
      </c>
      <c r="KS225" s="2">
        <f t="shared" si="274"/>
        <v>-1.7954029791851678</v>
      </c>
      <c r="KT225" s="3">
        <f>BP225</f>
        <v>1.9633</v>
      </c>
      <c r="KU225" s="3">
        <f>BQ225</f>
        <v>62.472105263157893</v>
      </c>
      <c r="KV225" s="3">
        <f t="shared" si="339"/>
        <v>31.819948690041201</v>
      </c>
      <c r="KW225" s="2">
        <f t="shared" si="332"/>
        <v>87.668458609950804</v>
      </c>
      <c r="KX225" s="2">
        <f t="shared" si="332"/>
        <v>58.210463323960603</v>
      </c>
      <c r="LA225">
        <v>2</v>
      </c>
      <c r="LB225">
        <v>0</v>
      </c>
      <c r="LE225" s="2" t="e">
        <v>#N/A</v>
      </c>
      <c r="LF225" s="2" t="e">
        <v>#N/A</v>
      </c>
      <c r="LG225" s="2" t="e">
        <v>#N/A</v>
      </c>
      <c r="LH225" s="2" t="e">
        <v>#N/A</v>
      </c>
      <c r="LI225" s="2" t="e">
        <v>#N/A</v>
      </c>
      <c r="LJ225" s="2" t="e">
        <v>#N/A</v>
      </c>
      <c r="LK225" s="2">
        <v>93.700721497156536</v>
      </c>
      <c r="LL225" s="2" t="e">
        <v>#N/A</v>
      </c>
      <c r="LM225" s="2" t="e">
        <v>#N/A</v>
      </c>
      <c r="LN225" s="2">
        <v>86.505733467977791</v>
      </c>
      <c r="LO225" s="2">
        <v>65.581279732954584</v>
      </c>
      <c r="LP225" s="2">
        <v>76.874508912911381</v>
      </c>
      <c r="LQ225" s="2" t="e">
        <v>#N/A</v>
      </c>
      <c r="LR225" s="2" t="e">
        <v>#N/A</v>
      </c>
      <c r="LS225" s="2" t="e">
        <v>#N/A</v>
      </c>
      <c r="LT225" s="2" t="e">
        <v>#N/A</v>
      </c>
      <c r="LU225" s="2" t="e">
        <v>#N/A</v>
      </c>
      <c r="LV225" s="2" t="e">
        <v>#N/A</v>
      </c>
      <c r="LW225" s="2" t="e">
        <v>#N/A</v>
      </c>
      <c r="LX225" s="2" t="e">
        <v>#N/A</v>
      </c>
      <c r="LY225" s="2">
        <v>86.561336143689459</v>
      </c>
      <c r="LZ225" s="2" t="e">
        <v>#N/A</v>
      </c>
      <c r="MA225" s="2" t="e">
        <v>#N/A</v>
      </c>
      <c r="MB225" s="2" t="e">
        <v>#N/A</v>
      </c>
      <c r="MC225" s="2" t="e">
        <v>#N/A</v>
      </c>
      <c r="MD225" s="2" t="e">
        <v>#N/A</v>
      </c>
      <c r="ME225" s="2" t="e">
        <v>#N/A</v>
      </c>
      <c r="MF225" s="2" t="e">
        <v>#N/A</v>
      </c>
      <c r="MG225" s="2" t="e">
        <v>#N/A</v>
      </c>
      <c r="MH225" s="2">
        <v>81.876988297244452</v>
      </c>
      <c r="MI225" s="2" t="e">
        <v>#N/A</v>
      </c>
      <c r="MJ225" s="2" t="e">
        <v>#N/A</v>
      </c>
      <c r="MK225" s="2" t="e">
        <v>#N/A</v>
      </c>
      <c r="ML225" s="2" t="e">
        <v>#N/A</v>
      </c>
      <c r="MM225" s="2" t="e">
        <v>#N/A</v>
      </c>
      <c r="MN225" s="2" t="e">
        <v>#N/A</v>
      </c>
      <c r="MO225" s="2" t="e">
        <v>#N/A</v>
      </c>
      <c r="MP225" s="2">
        <v>58.76645111483937</v>
      </c>
      <c r="MQ225" s="2" t="e">
        <v>#N/A</v>
      </c>
      <c r="MR225" s="2" t="e">
        <v>#N/A</v>
      </c>
      <c r="MS225" s="10" t="e">
        <v>#N/A</v>
      </c>
      <c r="MT225" s="2" t="e">
        <v>#N/A</v>
      </c>
      <c r="MU225" s="2" t="e">
        <v>#N/A</v>
      </c>
      <c r="MV225" s="2" t="e">
        <v>#N/A</v>
      </c>
      <c r="MX225" s="22" t="e">
        <v>#N/A</v>
      </c>
      <c r="MY225" s="22" t="e">
        <v>#N/A</v>
      </c>
      <c r="MZ225" s="22" t="e">
        <v>#N/A</v>
      </c>
      <c r="NA225" s="22" t="e">
        <v>#N/A</v>
      </c>
      <c r="NB225" s="22" t="e">
        <v>#N/A</v>
      </c>
      <c r="NC225" s="22" t="e">
        <v>#N/A</v>
      </c>
      <c r="ND225" s="22">
        <v>1</v>
      </c>
      <c r="NE225" s="22" t="e">
        <v>#N/A</v>
      </c>
      <c r="NF225" s="22" t="e">
        <v>#N/A</v>
      </c>
      <c r="NG225" s="22">
        <v>2</v>
      </c>
      <c r="NH225" s="23">
        <v>9</v>
      </c>
      <c r="NI225" s="22">
        <v>24</v>
      </c>
      <c r="NJ225" s="22" t="e">
        <v>#N/A</v>
      </c>
      <c r="NK225" s="22" t="e">
        <v>#N/A</v>
      </c>
      <c r="NL225" s="23" t="e">
        <v>#N/A</v>
      </c>
      <c r="NM225" s="3" t="e">
        <v>#N/A</v>
      </c>
      <c r="NN225" s="22" t="e">
        <v>#N/A</v>
      </c>
      <c r="NO225" s="22" t="e">
        <v>#N/A</v>
      </c>
      <c r="NP225" s="22" t="e">
        <v>#N/A</v>
      </c>
      <c r="NQ225" s="22" t="e">
        <v>#N/A</v>
      </c>
      <c r="NR225" s="23">
        <v>1</v>
      </c>
      <c r="NS225" s="22" t="e">
        <v>#N/A</v>
      </c>
      <c r="NT225" s="22" t="e">
        <v>#N/A</v>
      </c>
      <c r="NU225" s="23" t="e">
        <v>#N/A</v>
      </c>
      <c r="NV225" s="3" t="e">
        <v>#N/A</v>
      </c>
      <c r="NW225" s="22" t="e">
        <v>#N/A</v>
      </c>
      <c r="NX225" s="22" t="e">
        <v>#N/A</v>
      </c>
      <c r="NY225" s="22" t="e">
        <v>#N/A</v>
      </c>
      <c r="NZ225" s="22" t="e">
        <v>#N/A</v>
      </c>
      <c r="OA225" s="23">
        <v>13</v>
      </c>
      <c r="OB225" s="22" t="e">
        <v>#N/A</v>
      </c>
      <c r="OC225" s="22" t="e">
        <v>#N/A</v>
      </c>
      <c r="OD225" s="22" t="e">
        <v>#N/A</v>
      </c>
      <c r="OE225" s="22" t="e">
        <v>#N/A</v>
      </c>
      <c r="OF225" s="22" t="e">
        <v>#N/A</v>
      </c>
      <c r="OG225" s="22" t="e">
        <v>#N/A</v>
      </c>
      <c r="OH225" s="23" t="e">
        <v>#N/A</v>
      </c>
      <c r="OI225" s="22">
        <v>2</v>
      </c>
      <c r="OJ225" s="22" t="e">
        <v>#N/A</v>
      </c>
      <c r="OK225" s="22" t="e">
        <v>#N/A</v>
      </c>
      <c r="OL225" s="22" t="e">
        <v>#N/A</v>
      </c>
      <c r="OM225" s="23" t="e">
        <v>#N/A</v>
      </c>
      <c r="ON225" s="22" t="e">
        <v>#N/A</v>
      </c>
      <c r="OO225" s="22" t="e">
        <v>#N/A</v>
      </c>
      <c r="OQ225">
        <f t="shared" si="390"/>
        <v>-11</v>
      </c>
      <c r="OR225" s="23" t="e">
        <f t="shared" ca="1" si="396"/>
        <v>#N/A</v>
      </c>
      <c r="OS225" s="23" t="e">
        <f t="shared" ca="1" si="396"/>
        <v>#N/A</v>
      </c>
      <c r="OT225" s="23" t="e">
        <f t="shared" ca="1" si="396"/>
        <v>#N/A</v>
      </c>
      <c r="OU225" s="23" t="e">
        <f t="shared" ca="1" si="396"/>
        <v>#N/A</v>
      </c>
      <c r="OV225" s="23" t="e">
        <f t="shared" ca="1" si="396"/>
        <v>#N/A</v>
      </c>
      <c r="OW225" s="23" t="e">
        <f t="shared" ca="1" si="396"/>
        <v>#N/A</v>
      </c>
      <c r="OX225" s="23">
        <f t="shared" ca="1" si="394"/>
        <v>1.0107257597446402</v>
      </c>
      <c r="OY225" s="23" t="e">
        <f t="shared" ca="1" si="394"/>
        <v>#N/A</v>
      </c>
      <c r="OZ225" s="23" t="e">
        <f t="shared" ca="1" si="394"/>
        <v>#N/A</v>
      </c>
      <c r="PA225" s="23">
        <f t="shared" ca="1" si="394"/>
        <v>1.018761618626147</v>
      </c>
      <c r="PB225" s="23">
        <f t="shared" ca="1" si="394"/>
        <v>1.0657377079034345</v>
      </c>
      <c r="PC225" s="23">
        <f t="shared" ca="1" si="394"/>
        <v>1.0561283151815242</v>
      </c>
      <c r="PD225" s="23" t="e">
        <f t="shared" ca="1" si="394"/>
        <v>#N/A</v>
      </c>
      <c r="PE225" s="23" t="e">
        <f t="shared" ca="1" si="394"/>
        <v>#N/A</v>
      </c>
      <c r="PF225" s="23" t="e">
        <f t="shared" ca="1" si="394"/>
        <v>#N/A</v>
      </c>
      <c r="PG225" s="23" t="e">
        <f t="shared" ca="1" si="394"/>
        <v>#N/A</v>
      </c>
      <c r="PH225" s="23" t="e">
        <f t="shared" ca="1" si="375"/>
        <v>#N/A</v>
      </c>
      <c r="PI225" s="23" t="e">
        <f t="shared" ca="1" si="375"/>
        <v>#N/A</v>
      </c>
      <c r="PJ225" s="23" t="e">
        <f t="shared" ca="1" si="371"/>
        <v>#N/A</v>
      </c>
      <c r="PK225" s="23" t="e">
        <f t="shared" ca="1" si="371"/>
        <v>#N/A</v>
      </c>
      <c r="PL225" s="23">
        <f t="shared" ca="1" si="371"/>
        <v>1.0327630086992408</v>
      </c>
      <c r="PM225" s="23" t="e">
        <f t="shared" ca="1" si="324"/>
        <v>#N/A</v>
      </c>
      <c r="PN225" s="23" t="e">
        <f t="shared" ca="1" si="324"/>
        <v>#N/A</v>
      </c>
      <c r="PO225" s="23" t="e">
        <f t="shared" ca="1" si="324"/>
        <v>#N/A</v>
      </c>
      <c r="PP225" s="23" t="e">
        <f t="shared" ca="1" si="324"/>
        <v>#N/A</v>
      </c>
      <c r="PQ225" s="23" t="e">
        <f t="shared" ca="1" si="324"/>
        <v>#N/A</v>
      </c>
      <c r="PR225" s="23" t="e">
        <f t="shared" ca="1" si="324"/>
        <v>#N/A</v>
      </c>
      <c r="PS225" s="23" t="e">
        <f t="shared" ca="1" si="340"/>
        <v>#N/A</v>
      </c>
      <c r="PT225" s="23" t="e">
        <f t="shared" ca="1" si="340"/>
        <v>#N/A</v>
      </c>
      <c r="PU225" s="23">
        <f t="shared" ca="1" si="340"/>
        <v>1.0305041906193881</v>
      </c>
      <c r="PV225" s="23" t="e">
        <f t="shared" ca="1" si="340"/>
        <v>#N/A</v>
      </c>
      <c r="PW225" s="23" t="e">
        <f t="shared" ca="1" si="340"/>
        <v>#N/A</v>
      </c>
      <c r="PX225" s="23" t="e">
        <f t="shared" ca="1" si="340"/>
        <v>#N/A</v>
      </c>
      <c r="PY225" s="23" t="e">
        <f t="shared" ca="1" si="292"/>
        <v>#N/A</v>
      </c>
      <c r="PZ225" s="23" t="e">
        <f t="shared" ca="1" si="292"/>
        <v>#N/A</v>
      </c>
      <c r="QA225" s="23" t="e">
        <f t="shared" ca="1" si="292"/>
        <v>#N/A</v>
      </c>
      <c r="QB225" s="23" t="e">
        <f t="shared" ca="1" si="292"/>
        <v>#N/A</v>
      </c>
      <c r="QC225" s="23">
        <f t="shared" ca="1" si="292"/>
        <v>1.0766133631982815</v>
      </c>
      <c r="QD225" s="23" t="e">
        <f t="shared" ca="1" si="292"/>
        <v>#N/A</v>
      </c>
      <c r="QE225" s="23" t="e">
        <f t="shared" ca="1" si="292"/>
        <v>#N/A</v>
      </c>
      <c r="QF225" s="23" t="e">
        <f t="shared" ca="1" si="292"/>
        <v>#N/A</v>
      </c>
      <c r="QG225" s="23" t="e">
        <f t="shared" ca="1" si="327"/>
        <v>#N/A</v>
      </c>
      <c r="QH225" s="23" t="e">
        <f t="shared" ca="1" si="327"/>
        <v>#N/A</v>
      </c>
      <c r="QI225" s="23" t="e">
        <f t="shared" ca="1" si="327"/>
        <v>#N/A</v>
      </c>
      <c r="QJ225" s="26" t="e">
        <f t="shared" ca="1" si="344"/>
        <v>#N/A</v>
      </c>
    </row>
    <row r="226" spans="1:452" x14ac:dyDescent="0.35">
      <c r="A226" s="12" t="s">
        <v>1291</v>
      </c>
      <c r="B226" s="21">
        <v>39083</v>
      </c>
      <c r="C226" t="s">
        <v>848</v>
      </c>
      <c r="D226" s="2">
        <v>82.1</v>
      </c>
      <c r="E226" s="2">
        <v>80.599999999999994</v>
      </c>
      <c r="F226" s="2">
        <v>2.7</v>
      </c>
      <c r="G226" s="2">
        <v>83.8</v>
      </c>
      <c r="H226" s="2">
        <v>81.081777517784388</v>
      </c>
      <c r="I226" s="2">
        <v>84.264825948749703</v>
      </c>
      <c r="J226" s="2">
        <v>85.2</v>
      </c>
      <c r="K226" s="2">
        <v>75.599999999999994</v>
      </c>
      <c r="L226" s="2">
        <v>75.816800706939105</v>
      </c>
      <c r="M226" s="2">
        <v>80.7</v>
      </c>
      <c r="N226" s="2">
        <v>78.5</v>
      </c>
      <c r="O226" s="2">
        <v>74.5</v>
      </c>
      <c r="P226" s="2">
        <v>71.900000000000006</v>
      </c>
      <c r="Q226" s="2">
        <v>111.2</v>
      </c>
      <c r="R226" s="2">
        <v>76.5</v>
      </c>
      <c r="S226" s="2">
        <v>78.5</v>
      </c>
      <c r="T226" s="2">
        <v>66.2</v>
      </c>
      <c r="U226" s="2">
        <v>47.6</v>
      </c>
      <c r="V226" s="2">
        <v>77.5</v>
      </c>
      <c r="W226" s="2">
        <v>47.6</v>
      </c>
      <c r="X226" s="2">
        <v>103.4</v>
      </c>
      <c r="Y226" s="2" t="e">
        <v>#N/A</v>
      </c>
      <c r="Z226" s="2">
        <v>52.5</v>
      </c>
      <c r="AA226" s="2">
        <v>87.6</v>
      </c>
      <c r="AB226" s="2">
        <v>120.2</v>
      </c>
      <c r="AC226" s="2">
        <v>112.7</v>
      </c>
      <c r="AD226" s="2">
        <v>83.1</v>
      </c>
      <c r="AE226" s="2">
        <v>111.3</v>
      </c>
      <c r="AF226" s="2">
        <v>81.099999999999994</v>
      </c>
      <c r="AG226" s="22">
        <v>547</v>
      </c>
      <c r="AH226" s="22">
        <v>453</v>
      </c>
      <c r="AI226" s="22">
        <v>146</v>
      </c>
      <c r="AJ226" s="22">
        <v>36</v>
      </c>
      <c r="AK226" s="22">
        <v>39</v>
      </c>
      <c r="AL226" s="22">
        <v>7</v>
      </c>
      <c r="AM226" s="22">
        <v>21</v>
      </c>
      <c r="AN226" s="22">
        <v>19</v>
      </c>
      <c r="AO226" s="22">
        <v>54</v>
      </c>
      <c r="AP226" s="22">
        <v>28</v>
      </c>
      <c r="AQ226" s="22">
        <v>19</v>
      </c>
      <c r="AR226" s="2">
        <v>74.599999999999994</v>
      </c>
      <c r="AS226" s="2">
        <v>65.7</v>
      </c>
      <c r="AT226" s="2">
        <v>111.2</v>
      </c>
      <c r="AU226" s="2">
        <v>73.900000000000006</v>
      </c>
      <c r="AV226" s="2">
        <v>81.7</v>
      </c>
      <c r="AW226" s="2">
        <v>79.3</v>
      </c>
      <c r="AX226" s="2">
        <v>76.5</v>
      </c>
      <c r="AY226" s="2">
        <v>86.6</v>
      </c>
      <c r="AZ226" s="2">
        <v>96.5</v>
      </c>
      <c r="BA226" s="2">
        <v>47.6</v>
      </c>
      <c r="BB226" s="2">
        <v>77.8</v>
      </c>
      <c r="BC226" s="2">
        <v>87.1</v>
      </c>
      <c r="BD226" s="3">
        <v>0.98</v>
      </c>
      <c r="BE226" s="3">
        <v>0.82</v>
      </c>
      <c r="BF226" s="3">
        <v>0.04</v>
      </c>
      <c r="BG226" s="3">
        <v>0.02</v>
      </c>
      <c r="BH226" s="3">
        <v>0.86</v>
      </c>
      <c r="BI226" s="2">
        <v>201.6</v>
      </c>
      <c r="BJ226" s="2">
        <v>4.2</v>
      </c>
      <c r="BK226" s="2">
        <v>3.5</v>
      </c>
      <c r="BL226" s="2">
        <v>78.099999999999994</v>
      </c>
      <c r="BM226" s="2">
        <v>81.5</v>
      </c>
      <c r="BN226" s="10">
        <v>415</v>
      </c>
      <c r="BO226" s="3">
        <v>105.59</v>
      </c>
      <c r="BP226" s="22">
        <v>1.9587000000000001</v>
      </c>
      <c r="BQ226" s="3">
        <v>53.681428571428569</v>
      </c>
      <c r="BR226" s="23">
        <v>6.5514285714285716</v>
      </c>
      <c r="BS226" s="2">
        <v>74.3</v>
      </c>
      <c r="BT226" s="3">
        <v>73.53</v>
      </c>
      <c r="BU226" s="2">
        <v>1.7</v>
      </c>
      <c r="BV226" s="2">
        <v>2.7</v>
      </c>
      <c r="BW226" s="2">
        <v>5.8</v>
      </c>
      <c r="BX226" s="2">
        <v>4.2</v>
      </c>
      <c r="BY226" s="23">
        <v>203.43700000000001</v>
      </c>
      <c r="BZ226" s="2">
        <v>95.2</v>
      </c>
      <c r="CA226" s="2">
        <v>83.7</v>
      </c>
      <c r="CB226" s="3">
        <v>89.4</v>
      </c>
      <c r="CC226" s="2">
        <v>86.9</v>
      </c>
      <c r="CD226" s="2">
        <v>110.2</v>
      </c>
      <c r="CE226" s="2">
        <v>95.434413992787057</v>
      </c>
      <c r="CF226" s="3">
        <v>89.818830192837822</v>
      </c>
      <c r="CG226" s="2">
        <v>87.079503955955673</v>
      </c>
      <c r="CH226" s="23">
        <v>208.63579133824842</v>
      </c>
      <c r="CI226" s="3">
        <v>89.742918252819521</v>
      </c>
      <c r="CM226" s="2">
        <f t="shared" si="329"/>
        <v>27.406661852978285</v>
      </c>
      <c r="CN226" s="2">
        <f t="shared" si="329"/>
        <v>3.3447840769023185</v>
      </c>
      <c r="CO226" s="2">
        <f t="shared" si="330"/>
        <v>126.6940130766867</v>
      </c>
      <c r="CR226" s="2">
        <f t="shared" si="333"/>
        <v>-0.60532687651331729</v>
      </c>
      <c r="CS226" s="2">
        <f t="shared" si="333"/>
        <v>-0.86100861008610452</v>
      </c>
      <c r="CT226" s="2">
        <f t="shared" si="334"/>
        <v>-0.94562647754136786</v>
      </c>
      <c r="CU226" s="2">
        <f t="shared" si="334"/>
        <v>-2.6499230053787251E-2</v>
      </c>
      <c r="CV226" s="2">
        <f t="shared" si="334"/>
        <v>-2.0470374979941173E-2</v>
      </c>
      <c r="CW226" s="2">
        <f t="shared" si="335"/>
        <v>-0.93085106382979099</v>
      </c>
      <c r="CX226" s="2">
        <f t="shared" si="336"/>
        <v>-0.13210039630120016</v>
      </c>
      <c r="CY226" s="2">
        <f t="shared" si="376"/>
        <v>-1.1335012594458509</v>
      </c>
      <c r="CZ226" s="2">
        <f t="shared" si="341"/>
        <v>0.15128593040848493</v>
      </c>
      <c r="DA226" s="2">
        <f t="shared" si="342"/>
        <v>1.0933557611438158</v>
      </c>
      <c r="DB226" s="2">
        <f t="shared" si="343"/>
        <v>0.38860103626942638</v>
      </c>
      <c r="DC226" s="2"/>
      <c r="DF226" s="2">
        <f t="shared" si="337"/>
        <v>-0.31752771170990846</v>
      </c>
      <c r="DG226" s="2">
        <f t="shared" si="337"/>
        <v>-0.24536812445842271</v>
      </c>
      <c r="DH226" s="2">
        <f t="shared" si="338"/>
        <v>3.2149618810131786</v>
      </c>
      <c r="DI226" s="2">
        <f t="shared" si="400"/>
        <v>2.0969142930915785</v>
      </c>
      <c r="DJ226" s="2">
        <f t="shared" si="400"/>
        <v>32.894273064202984</v>
      </c>
      <c r="DM226" s="2">
        <f t="shared" si="377"/>
        <v>2.6249999999999929</v>
      </c>
      <c r="DN226" s="2">
        <f t="shared" si="377"/>
        <v>2.6751592356687826</v>
      </c>
      <c r="DO226" s="2">
        <f t="shared" si="345"/>
        <v>1.5757575757575724</v>
      </c>
      <c r="DP226" s="2">
        <f t="shared" si="378"/>
        <v>2.0359281437125785</v>
      </c>
      <c r="DQ226" s="2"/>
      <c r="DR226" s="2">
        <f t="shared" si="379"/>
        <v>3.5616438356164308</v>
      </c>
      <c r="DS226" s="2">
        <f t="shared" si="380"/>
        <v>2.708129773491744</v>
      </c>
      <c r="DT226" s="2" t="e">
        <v>#N/A</v>
      </c>
      <c r="DU226" s="2" t="e">
        <v>#N/A</v>
      </c>
      <c r="DV226" s="2">
        <f t="shared" si="346"/>
        <v>4.0502793296089523</v>
      </c>
      <c r="DW226" s="2">
        <f t="shared" si="381"/>
        <v>-4.1379310344827562</v>
      </c>
      <c r="DX226" s="2">
        <f t="shared" si="382"/>
        <v>29.044834307992208</v>
      </c>
      <c r="DY226" s="2">
        <f t="shared" si="383"/>
        <v>0.923482849604218</v>
      </c>
      <c r="DZ226" s="2">
        <f t="shared" si="384"/>
        <v>-1.9975031210986205</v>
      </c>
      <c r="EA226" s="2">
        <f t="shared" si="319"/>
        <v>-6.4833005893909608</v>
      </c>
      <c r="EB226" s="2">
        <f t="shared" si="319"/>
        <v>1.5727391874180929</v>
      </c>
      <c r="EC226" s="2">
        <f t="shared" si="319"/>
        <v>13.87559808612442</v>
      </c>
      <c r="ED226" s="2">
        <f t="shared" si="319"/>
        <v>3.2967032967033072</v>
      </c>
      <c r="EE226" s="2" t="e">
        <f t="shared" si="319"/>
        <v>#N/A</v>
      </c>
      <c r="EF226" s="2">
        <f t="shared" si="293"/>
        <v>2.9411764705882248</v>
      </c>
      <c r="EG226" s="2">
        <f t="shared" si="293"/>
        <v>1.2716763005780285</v>
      </c>
      <c r="EH226" s="2">
        <f t="shared" si="293"/>
        <v>-2.1969080553295384</v>
      </c>
      <c r="EI226" s="2">
        <f t="shared" si="361"/>
        <v>3.8997214484679521</v>
      </c>
      <c r="EJ226" s="2">
        <f t="shared" si="361"/>
        <v>3.464566929133861</v>
      </c>
      <c r="EK226" s="2">
        <f t="shared" si="361"/>
        <v>-4.1379310344827562</v>
      </c>
      <c r="EL226" s="2">
        <f t="shared" si="361"/>
        <v>11.295180722891573</v>
      </c>
      <c r="EM226" s="2">
        <f t="shared" si="361"/>
        <v>0.49200492004921603</v>
      </c>
      <c r="EN226" s="2">
        <f t="shared" si="361"/>
        <v>3.7958115183245988</v>
      </c>
      <c r="EO226" s="2">
        <f t="shared" si="361"/>
        <v>0.923482849604218</v>
      </c>
      <c r="EP226" s="2">
        <f t="shared" si="361"/>
        <v>-1.8140589569161092</v>
      </c>
      <c r="EQ226" s="2">
        <f t="shared" si="361"/>
        <v>-0.30991735537190257</v>
      </c>
      <c r="ER226" s="2">
        <f t="shared" si="347"/>
        <v>13.87559808612442</v>
      </c>
      <c r="ES226" s="2">
        <f t="shared" si="347"/>
        <v>3.3200531208499307</v>
      </c>
      <c r="ET226" s="2">
        <f t="shared" si="347"/>
        <v>3.076923076923066</v>
      </c>
      <c r="EU226" s="2">
        <f t="shared" si="331"/>
        <v>4.2</v>
      </c>
      <c r="EV226" s="2">
        <f t="shared" si="331"/>
        <v>3.5</v>
      </c>
      <c r="EW226" s="2">
        <f t="shared" si="385"/>
        <v>1.4285714285714235</v>
      </c>
      <c r="EX226" s="2">
        <f t="shared" si="385"/>
        <v>1.7478152309613026</v>
      </c>
      <c r="EY226" s="2">
        <f t="shared" si="386"/>
        <v>-23.078012739372411</v>
      </c>
      <c r="EZ226" s="2">
        <f t="shared" si="386"/>
        <v>-31.902461232892808</v>
      </c>
      <c r="FA226" s="2">
        <f t="shared" si="387"/>
        <v>-5.9493670886075929</v>
      </c>
      <c r="FB226" s="2">
        <f t="shared" si="281"/>
        <v>2.0757651781234232</v>
      </c>
      <c r="FC226" s="2">
        <f t="shared" si="281"/>
        <v>0</v>
      </c>
      <c r="FD226" s="2">
        <f t="shared" si="281"/>
        <v>1.948842874543244</v>
      </c>
      <c r="FE226" s="2">
        <f t="shared" si="280"/>
        <v>1.2457531143827971</v>
      </c>
      <c r="FF226" s="2">
        <f t="shared" si="280"/>
        <v>1.7564402810304358</v>
      </c>
      <c r="FG226" s="2">
        <f t="shared" si="280"/>
        <v>1.1937557392102782</v>
      </c>
      <c r="FH226" s="2">
        <v>3.5</v>
      </c>
      <c r="FI226" s="2">
        <v>3.8</v>
      </c>
      <c r="FL226" s="2">
        <f t="shared" si="401"/>
        <v>0.71419233523257741</v>
      </c>
      <c r="FM226" s="2">
        <f t="shared" si="401"/>
        <v>0.61514378165907768</v>
      </c>
      <c r="FN226" s="2">
        <f t="shared" si="363"/>
        <v>1.0434535355940522</v>
      </c>
      <c r="FQ226" s="2">
        <f t="shared" si="402"/>
        <v>2.8875195580361224</v>
      </c>
      <c r="FR226" s="2">
        <f t="shared" si="402"/>
        <v>2.4833724907745713</v>
      </c>
      <c r="FS226" s="2">
        <f t="shared" si="365"/>
        <v>4.2395974876221709</v>
      </c>
      <c r="FT226" s="2">
        <f t="shared" si="403"/>
        <v>1.9294770698091934</v>
      </c>
      <c r="FU226" s="2">
        <f t="shared" si="403"/>
        <v>2.0634183028475528</v>
      </c>
      <c r="FX226" s="2">
        <f t="shared" si="372"/>
        <v>3.0119339495870978</v>
      </c>
      <c r="FY226" s="2">
        <f t="shared" si="372"/>
        <v>1.8978394580746905</v>
      </c>
      <c r="FZ226" s="2">
        <f t="shared" si="373"/>
        <v>3.6713809869442393</v>
      </c>
      <c r="GA226" s="2">
        <f t="shared" si="374"/>
        <v>2.6215171771124979</v>
      </c>
      <c r="GB226" s="2">
        <f t="shared" si="374"/>
        <v>1.6910881571445824</v>
      </c>
      <c r="GE226" s="2"/>
      <c r="GF226" s="2"/>
      <c r="GG226" s="2">
        <f t="shared" si="391"/>
        <v>-10.079347187433797</v>
      </c>
      <c r="GH226" s="2">
        <f t="shared" si="391"/>
        <v>-41.642421060062453</v>
      </c>
      <c r="GI226" s="2">
        <f t="shared" si="392"/>
        <v>0.60869565217391841</v>
      </c>
      <c r="GJ226" s="2">
        <f t="shared" si="393"/>
        <v>3.70709382151031</v>
      </c>
      <c r="GK226" s="2">
        <v>3.9</v>
      </c>
      <c r="GN226" s="2">
        <f t="shared" si="320"/>
        <v>-0.29999999999999982</v>
      </c>
      <c r="GQ226" s="2">
        <f t="shared" si="294"/>
        <v>0.70000000000000018</v>
      </c>
      <c r="GT226" s="27">
        <f t="shared" ca="1" si="305"/>
        <v>99.722607489597792</v>
      </c>
      <c r="GU226" s="27">
        <f t="shared" ca="1" si="306"/>
        <v>98.86649874055415</v>
      </c>
      <c r="GV226" s="27">
        <f t="shared" ca="1" si="306"/>
        <v>100.15128593040849</v>
      </c>
      <c r="GW226" s="27">
        <f t="shared" ca="1" si="307"/>
        <v>98.6111111111111</v>
      </c>
      <c r="GX226" s="27">
        <f t="shared" ca="1" si="307"/>
        <v>99.867899603698788</v>
      </c>
      <c r="GY226" s="27">
        <f t="shared" ca="1" si="308"/>
        <v>99.138991389913897</v>
      </c>
      <c r="GZ226" s="27">
        <f t="shared" ca="1" si="309"/>
        <v>78.547854785478549</v>
      </c>
      <c r="HA226" s="27">
        <f t="shared" ca="1" si="310"/>
        <v>100.35618878005343</v>
      </c>
      <c r="HB226" s="27">
        <f t="shared" ca="1" si="310"/>
        <v>100.2412545235223</v>
      </c>
      <c r="HC226" s="27">
        <f t="shared" ca="1" si="310"/>
        <v>95.454545454545453</v>
      </c>
      <c r="HD226" s="27">
        <f t="shared" ca="1" si="303"/>
        <v>90.211345939933253</v>
      </c>
      <c r="HE226" s="27">
        <f t="shared" ca="1" si="311"/>
        <v>101.09335576114383</v>
      </c>
      <c r="HG226" s="27">
        <f t="shared" ca="1" si="312"/>
        <v>104.04040404040404</v>
      </c>
      <c r="HH226" s="27">
        <f t="shared" ca="1" si="313"/>
        <v>99.126092384519353</v>
      </c>
      <c r="HI226" s="27">
        <f t="shared" ca="1" si="313"/>
        <v>128.84990253411306</v>
      </c>
      <c r="HJ226" s="27">
        <f t="shared" ca="1" si="314"/>
        <v>103.47305389221557</v>
      </c>
      <c r="HK226" s="27">
        <f t="shared" ca="1" si="314"/>
        <v>103.69863013698631</v>
      </c>
      <c r="HL226" s="27">
        <f t="shared" ca="1" si="315"/>
        <v>103.56687898089172</v>
      </c>
      <c r="HM226" s="27">
        <f t="shared" ca="1" si="316"/>
        <v>119.05697445972496</v>
      </c>
      <c r="HN226" s="27">
        <f t="shared" ca="1" si="317"/>
        <v>98.595258999122024</v>
      </c>
      <c r="HO226" s="27">
        <f t="shared" ca="1" si="317"/>
        <v>102.85359801488836</v>
      </c>
      <c r="HP226" s="27">
        <f t="shared" ca="1" si="317"/>
        <v>100.17182130584192</v>
      </c>
      <c r="HQ226" s="27">
        <f t="shared" ca="1" si="304"/>
        <v>110.85080147965476</v>
      </c>
      <c r="HR226" s="27">
        <f t="shared" ca="1" si="318"/>
        <v>96.745321399511795</v>
      </c>
      <c r="HT226" s="27">
        <f t="shared" ca="1" si="397"/>
        <v>146.743949044586</v>
      </c>
      <c r="HU226" s="27">
        <f t="shared" ca="1" si="397"/>
        <v>35.804134057413869</v>
      </c>
      <c r="HV226" s="27">
        <f t="shared" ca="1" si="397"/>
        <v>32.479622849691566</v>
      </c>
      <c r="HW226" s="27">
        <f t="shared" ca="1" si="398"/>
        <v>550.88524466447313</v>
      </c>
      <c r="HX226" s="27">
        <f t="shared" ca="1" si="398"/>
        <v>448.88752588398739</v>
      </c>
      <c r="HY226" s="27">
        <f t="shared" ca="1" si="367"/>
        <v>1000</v>
      </c>
      <c r="HZ226" s="27">
        <f t="shared" ca="1" si="399"/>
        <v>5.9388978673511428</v>
      </c>
      <c r="IA226" s="27">
        <f t="shared" ca="1" si="399"/>
        <v>22.485472158914757</v>
      </c>
      <c r="IB226" s="27">
        <f t="shared" ca="1" si="399"/>
        <v>18.159310229949792</v>
      </c>
      <c r="IC226" s="27">
        <f t="shared" ca="1" si="399"/>
        <v>53.834139499343173</v>
      </c>
      <c r="ID226" s="27">
        <f t="shared" ca="1" si="399"/>
        <v>29.573967676242468</v>
      </c>
      <c r="IE226" s="27">
        <f t="shared" ca="1" si="399"/>
        <v>18.345481490824248</v>
      </c>
      <c r="IG226" s="28">
        <f t="shared" ca="1" si="351"/>
        <v>0.55096097685424439</v>
      </c>
      <c r="IH226" s="28">
        <f t="shared" ca="1" si="351"/>
        <v>-7.3551053012681999E-2</v>
      </c>
      <c r="II226" s="28">
        <f t="shared" ca="1" si="351"/>
        <v>0.94314455610034276</v>
      </c>
      <c r="IJ226" s="28">
        <f t="shared" ca="1" si="352"/>
        <v>1.1264335486662411</v>
      </c>
      <c r="IK226" s="24">
        <f t="shared" ca="1" si="368"/>
        <v>-0.29412093127566397</v>
      </c>
      <c r="IL226" s="28">
        <f t="shared" ca="1" si="353"/>
        <v>1.5982929786722768</v>
      </c>
      <c r="IM226" s="28">
        <f t="shared" ca="1" si="369"/>
        <v>2.6751592356687839</v>
      </c>
      <c r="IN226" s="3">
        <f t="shared" ca="1" si="370"/>
        <v>2.7247265273385182</v>
      </c>
      <c r="IO226" s="2">
        <f t="shared" si="388"/>
        <v>2.7</v>
      </c>
      <c r="IQ226" s="2">
        <f t="shared" ca="1" si="354"/>
        <v>1.4205544799419052</v>
      </c>
      <c r="IS226" s="3">
        <f t="shared" ca="1" si="355"/>
        <v>-0.10468192975982309</v>
      </c>
      <c r="IT226" s="3">
        <f t="shared" ca="1" si="356"/>
        <v>-2.0634971458712403E-2</v>
      </c>
      <c r="IU226" s="3">
        <f t="shared" si="357"/>
        <v>-0.29999999999999982</v>
      </c>
      <c r="IV226" s="3">
        <f t="shared" ca="1" si="358"/>
        <v>-0.17468309878146432</v>
      </c>
      <c r="IX226" s="28">
        <f ca="1">$HL226/100*(GZ226-100)*AL226/1000+(HM226-100)*HZ226/$HY226</f>
        <v>-4.234379593487439E-2</v>
      </c>
      <c r="IY226" s="28">
        <f ca="1">$HL226/100*(HA226-100)*AM226/1000+(HN226-100)*IA226/$HY226</f>
        <v>-2.3839499007317341E-2</v>
      </c>
      <c r="IZ226" s="28">
        <f ca="1">$HL226/100*(HB226-100)*AN226/1000+(HO226-100)*IB226/$HY226</f>
        <v>5.6566707451759748E-2</v>
      </c>
      <c r="JA226" s="28">
        <f ca="1">$HL226/100*(HC226-100)*AO226/1000+(HP226-100)*IC226/$HY226</f>
        <v>-0.24495975989635393</v>
      </c>
      <c r="JB226" s="28">
        <f ca="1">$HL226/100*(HD226-100)*AP226/1000+(HQ226-100)*ID226/$HY226</f>
        <v>3.7042754101704711E-2</v>
      </c>
      <c r="JC226" s="28">
        <f ca="1">$HL226/100*(HE226-100)*AQ226/1000+(HR226-100)*IE226/$HY226</f>
        <v>-3.8193911702323891E-2</v>
      </c>
      <c r="JE226" s="3">
        <f t="shared" ca="1" si="328"/>
        <v>-4.5826382999551066E-2</v>
      </c>
      <c r="JF226" s="3">
        <f t="shared" ca="1" si="328"/>
        <v>7.0438895527268466E-2</v>
      </c>
      <c r="JG226" s="3">
        <f t="shared" ca="1" si="328"/>
        <v>-1.7147371310549941E-3</v>
      </c>
      <c r="JH226" s="3">
        <f t="shared" ca="1" si="326"/>
        <v>-1.0284328507692841E-2</v>
      </c>
      <c r="JI226" s="3">
        <f t="shared" ca="1" si="326"/>
        <v>-2.4635250433442751E-2</v>
      </c>
      <c r="JJ226" s="3">
        <f t="shared" ca="1" si="326"/>
        <v>-4.0354958607398891E-3</v>
      </c>
      <c r="JK226" s="3">
        <f>IO226-IO225</f>
        <v>-0.29999999999999982</v>
      </c>
      <c r="JL226" s="3">
        <f t="shared" ca="1" si="359"/>
        <v>-0.25245887986939375</v>
      </c>
      <c r="JN226" s="10">
        <f>COUNTIF(EI226:ET226,"&gt;2")</f>
        <v>7</v>
      </c>
      <c r="JP226" s="2">
        <f>AVERAGE(CS226,CS214,CS202,CS190,CS178,CS166,CS154,CS142,CS130,CS118)</f>
        <v>-0.63867421163627935</v>
      </c>
      <c r="JQ226" s="2">
        <f>CS226-JP226</f>
        <v>-0.22233439844982517</v>
      </c>
      <c r="JR226" s="2">
        <f>AVERAGE(CT226,CT214,CT202,CT190,CT178,CT166,CT154,CT142,CT130,CT118)</f>
        <v>-0.8921018942472827</v>
      </c>
      <c r="JS226" s="2">
        <f>CT226-JR226</f>
        <v>-5.352458329408516E-2</v>
      </c>
      <c r="KH226" s="2">
        <f>(DN226*$DN$4)+(FB226*$FB$3)+(FC226*$FC$3)+(FD226*$FD$3)+(FE226*$FE$3)+(FF226*$FF$3)+(FG226*$FG$3)</f>
        <v>1.7458801407641404</v>
      </c>
      <c r="KI226" s="2">
        <f>F226-KH226</f>
        <v>0.95411985923585974</v>
      </c>
      <c r="KJ226" s="2">
        <f>MAX(DN226,FB226:FG226)</f>
        <v>2.6751592356687826</v>
      </c>
      <c r="KK226" s="2">
        <f>MIN(DN226,FB226:FG226)</f>
        <v>0</v>
      </c>
      <c r="KL226" s="2">
        <f t="shared" si="389"/>
        <v>2.6751592356687826</v>
      </c>
      <c r="KO226" s="2">
        <f>BO226</f>
        <v>105.59</v>
      </c>
      <c r="KP226" s="2">
        <f>100*((BO220/BO208)-1)</f>
        <v>2.1554341226472484</v>
      </c>
      <c r="KQ226" s="2">
        <f t="shared" si="395"/>
        <v>2.1554341226472484</v>
      </c>
      <c r="KR226" s="2">
        <f>100*((BO214/BO202)-1)</f>
        <v>-0.9498100379924046</v>
      </c>
      <c r="KS226" s="2">
        <f t="shared" si="274"/>
        <v>-0.9498100379924046</v>
      </c>
      <c r="KT226" s="3">
        <f>BP226</f>
        <v>1.9587000000000001</v>
      </c>
      <c r="KU226" s="3">
        <f>BQ226</f>
        <v>53.681428571428569</v>
      </c>
      <c r="KV226" s="3">
        <f t="shared" si="339"/>
        <v>27.406661852978285</v>
      </c>
      <c r="KW226" s="2">
        <f t="shared" si="332"/>
        <v>75.332311581513437</v>
      </c>
      <c r="KX226" s="2">
        <f t="shared" si="332"/>
        <v>50.136928257344628</v>
      </c>
      <c r="LA226">
        <v>2</v>
      </c>
      <c r="LB226">
        <v>0</v>
      </c>
      <c r="LE226" s="2" t="e">
        <v>#N/A</v>
      </c>
      <c r="LF226" s="2" t="e">
        <v>#N/A</v>
      </c>
      <c r="LG226" s="2" t="e">
        <v>#N/A</v>
      </c>
      <c r="LH226" s="2" t="e">
        <v>#N/A</v>
      </c>
      <c r="LI226" s="2" t="e">
        <v>#N/A</v>
      </c>
      <c r="LJ226" s="2" t="e">
        <v>#N/A</v>
      </c>
      <c r="LK226" s="2">
        <v>93.604460581331125</v>
      </c>
      <c r="LL226" s="2" t="e">
        <v>#N/A</v>
      </c>
      <c r="LM226" s="2" t="e">
        <v>#N/A</v>
      </c>
      <c r="LN226" s="2">
        <v>86.761966339343601</v>
      </c>
      <c r="LO226" s="2">
        <v>65.865811613919561</v>
      </c>
      <c r="LP226" s="2">
        <v>76.409597983072359</v>
      </c>
      <c r="LQ226" s="2" t="e">
        <v>#N/A</v>
      </c>
      <c r="LR226" s="2" t="e">
        <v>#N/A</v>
      </c>
      <c r="LS226" s="2" t="e">
        <v>#N/A</v>
      </c>
      <c r="LT226" s="2" t="e">
        <v>#N/A</v>
      </c>
      <c r="LU226" s="2" t="e">
        <v>#N/A</v>
      </c>
      <c r="LV226" s="2" t="e">
        <v>#N/A</v>
      </c>
      <c r="LW226" s="2" t="e">
        <v>#N/A</v>
      </c>
      <c r="LX226" s="2" t="e">
        <v>#N/A</v>
      </c>
      <c r="LY226" s="2">
        <v>87.398449935555135</v>
      </c>
      <c r="LZ226" s="2" t="e">
        <v>#N/A</v>
      </c>
      <c r="MA226" s="2" t="e">
        <v>#N/A</v>
      </c>
      <c r="MB226" s="2" t="e">
        <v>#N/A</v>
      </c>
      <c r="MC226" s="2" t="e">
        <v>#N/A</v>
      </c>
      <c r="MD226" s="2" t="e">
        <v>#N/A</v>
      </c>
      <c r="ME226" s="2" t="e">
        <v>#N/A</v>
      </c>
      <c r="MF226" s="2" t="e">
        <v>#N/A</v>
      </c>
      <c r="MG226" s="2" t="e">
        <v>#N/A</v>
      </c>
      <c r="MH226" s="2">
        <v>82.4984654735606</v>
      </c>
      <c r="MI226" s="2" t="e">
        <v>#N/A</v>
      </c>
      <c r="MJ226" s="2" t="e">
        <v>#N/A</v>
      </c>
      <c r="MK226" s="2" t="e">
        <v>#N/A</v>
      </c>
      <c r="ML226" s="2" t="e">
        <v>#N/A</v>
      </c>
      <c r="MM226" s="2" t="e">
        <v>#N/A</v>
      </c>
      <c r="MN226" s="2" t="e">
        <v>#N/A</v>
      </c>
      <c r="MO226" s="2" t="e">
        <v>#N/A</v>
      </c>
      <c r="MP226" s="2">
        <v>59.310058316431274</v>
      </c>
      <c r="MQ226" s="2" t="e">
        <v>#N/A</v>
      </c>
      <c r="MR226" s="2" t="e">
        <v>#N/A</v>
      </c>
      <c r="MS226" s="10" t="e">
        <v>#N/A</v>
      </c>
      <c r="MT226" s="2" t="e">
        <v>#N/A</v>
      </c>
      <c r="MU226" s="2" t="e">
        <v>#N/A</v>
      </c>
      <c r="MV226" s="2" t="e">
        <v>#N/A</v>
      </c>
      <c r="MX226" s="22" t="e">
        <v>#N/A</v>
      </c>
      <c r="MY226" s="22" t="e">
        <v>#N/A</v>
      </c>
      <c r="MZ226" s="22" t="e">
        <v>#N/A</v>
      </c>
      <c r="NA226" s="22" t="e">
        <v>#N/A</v>
      </c>
      <c r="NB226" s="22" t="e">
        <v>#N/A</v>
      </c>
      <c r="NC226" s="22" t="e">
        <v>#N/A</v>
      </c>
      <c r="ND226" s="22">
        <v>1</v>
      </c>
      <c r="NE226" s="22" t="e">
        <v>#N/A</v>
      </c>
      <c r="NF226" s="22" t="e">
        <v>#N/A</v>
      </c>
      <c r="NG226" s="22">
        <v>3</v>
      </c>
      <c r="NH226" s="23">
        <v>9</v>
      </c>
      <c r="NI226" s="22">
        <v>24</v>
      </c>
      <c r="NJ226" s="22" t="e">
        <v>#N/A</v>
      </c>
      <c r="NK226" s="22" t="e">
        <v>#N/A</v>
      </c>
      <c r="NL226" s="23" t="e">
        <v>#N/A</v>
      </c>
      <c r="NM226" s="3" t="e">
        <v>#N/A</v>
      </c>
      <c r="NN226" s="22" t="e">
        <v>#N/A</v>
      </c>
      <c r="NO226" s="22" t="e">
        <v>#N/A</v>
      </c>
      <c r="NP226" s="22" t="e">
        <v>#N/A</v>
      </c>
      <c r="NQ226" s="22" t="e">
        <v>#N/A</v>
      </c>
      <c r="NR226" s="23">
        <v>1</v>
      </c>
      <c r="NS226" s="22" t="e">
        <v>#N/A</v>
      </c>
      <c r="NT226" s="22" t="e">
        <v>#N/A</v>
      </c>
      <c r="NU226" s="23" t="e">
        <v>#N/A</v>
      </c>
      <c r="NV226" s="3" t="e">
        <v>#N/A</v>
      </c>
      <c r="NW226" s="22" t="e">
        <v>#N/A</v>
      </c>
      <c r="NX226" s="22" t="e">
        <v>#N/A</v>
      </c>
      <c r="NY226" s="22" t="e">
        <v>#N/A</v>
      </c>
      <c r="NZ226" s="22" t="e">
        <v>#N/A</v>
      </c>
      <c r="OA226" s="23">
        <v>13</v>
      </c>
      <c r="OB226" s="22" t="e">
        <v>#N/A</v>
      </c>
      <c r="OC226" s="22" t="e">
        <v>#N/A</v>
      </c>
      <c r="OD226" s="22" t="e">
        <v>#N/A</v>
      </c>
      <c r="OE226" s="22" t="e">
        <v>#N/A</v>
      </c>
      <c r="OF226" s="22" t="e">
        <v>#N/A</v>
      </c>
      <c r="OG226" s="22" t="e">
        <v>#N/A</v>
      </c>
      <c r="OH226" s="23" t="e">
        <v>#N/A</v>
      </c>
      <c r="OI226" s="22">
        <v>2</v>
      </c>
      <c r="OJ226" s="22" t="e">
        <v>#N/A</v>
      </c>
      <c r="OK226" s="22" t="e">
        <v>#N/A</v>
      </c>
      <c r="OL226" s="22" t="e">
        <v>#N/A</v>
      </c>
      <c r="OM226" s="23" t="e">
        <v>#N/A</v>
      </c>
      <c r="ON226" s="22" t="e">
        <v>#N/A</v>
      </c>
      <c r="OO226" s="22" t="e">
        <v>#N/A</v>
      </c>
      <c r="OQ226">
        <f t="shared" si="390"/>
        <v>-1</v>
      </c>
      <c r="OR226" s="23" t="e">
        <f t="shared" ca="1" si="396"/>
        <v>#N/A</v>
      </c>
      <c r="OS226" s="23" t="e">
        <f t="shared" ca="1" si="396"/>
        <v>#N/A</v>
      </c>
      <c r="OT226" s="23" t="e">
        <f t="shared" ca="1" si="396"/>
        <v>#N/A</v>
      </c>
      <c r="OU226" s="23" t="e">
        <f t="shared" ca="1" si="396"/>
        <v>#N/A</v>
      </c>
      <c r="OV226" s="23" t="e">
        <f t="shared" ca="1" si="396"/>
        <v>#N/A</v>
      </c>
      <c r="OW226" s="23" t="e">
        <f t="shared" ca="1" si="396"/>
        <v>#N/A</v>
      </c>
      <c r="OX226" s="23">
        <f t="shared" ca="1" si="394"/>
        <v>0.99897267689845559</v>
      </c>
      <c r="OY226" s="23" t="e">
        <f t="shared" ca="1" si="394"/>
        <v>#N/A</v>
      </c>
      <c r="OZ226" s="23" t="e">
        <f t="shared" ca="1" si="394"/>
        <v>#N/A</v>
      </c>
      <c r="PA226" s="23">
        <f t="shared" ca="1" si="394"/>
        <v>1.0029620333947074</v>
      </c>
      <c r="PB226" s="23">
        <f t="shared" ca="1" si="394"/>
        <v>1.0043386143442699</v>
      </c>
      <c r="PC226" s="23">
        <f t="shared" ca="1" si="394"/>
        <v>0.99395233951522599</v>
      </c>
      <c r="PD226" s="23" t="e">
        <f t="shared" ca="1" si="394"/>
        <v>#N/A</v>
      </c>
      <c r="PE226" s="23" t="e">
        <f t="shared" ca="1" si="394"/>
        <v>#N/A</v>
      </c>
      <c r="PF226" s="23" t="e">
        <f t="shared" ca="1" si="394"/>
        <v>#N/A</v>
      </c>
      <c r="PG226" s="23" t="e">
        <f t="shared" ca="1" si="394"/>
        <v>#N/A</v>
      </c>
      <c r="PH226" s="23" t="e">
        <f t="shared" ca="1" si="375"/>
        <v>#N/A</v>
      </c>
      <c r="PI226" s="23" t="e">
        <f t="shared" ca="1" si="375"/>
        <v>#N/A</v>
      </c>
      <c r="PJ226" s="23" t="e">
        <f t="shared" ca="1" si="371"/>
        <v>#N/A</v>
      </c>
      <c r="PK226" s="23" t="e">
        <f t="shared" ca="1" si="371"/>
        <v>#N/A</v>
      </c>
      <c r="PL226" s="23">
        <f t="shared" ca="1" si="371"/>
        <v>1.009670758668467</v>
      </c>
      <c r="PM226" s="23" t="e">
        <f t="shared" ca="1" si="324"/>
        <v>#N/A</v>
      </c>
      <c r="PN226" s="23" t="e">
        <f t="shared" ca="1" si="324"/>
        <v>#N/A</v>
      </c>
      <c r="PO226" s="23" t="e">
        <f t="shared" ca="1" si="324"/>
        <v>#N/A</v>
      </c>
      <c r="PP226" s="23" t="e">
        <f t="shared" ca="1" si="324"/>
        <v>#N/A</v>
      </c>
      <c r="PQ226" s="23" t="e">
        <f t="shared" ca="1" si="324"/>
        <v>#N/A</v>
      </c>
      <c r="PR226" s="23" t="e">
        <f t="shared" ca="1" si="324"/>
        <v>#N/A</v>
      </c>
      <c r="PS226" s="23" t="e">
        <f t="shared" ca="1" si="340"/>
        <v>#N/A</v>
      </c>
      <c r="PT226" s="23" t="e">
        <f t="shared" ca="1" si="340"/>
        <v>#N/A</v>
      </c>
      <c r="PU226" s="23">
        <f t="shared" ca="1" si="340"/>
        <v>1.0075903766032521</v>
      </c>
      <c r="PV226" s="23" t="e">
        <f t="shared" ca="1" si="340"/>
        <v>#N/A</v>
      </c>
      <c r="PW226" s="23" t="e">
        <f t="shared" ca="1" si="340"/>
        <v>#N/A</v>
      </c>
      <c r="PX226" s="23" t="e">
        <f t="shared" ca="1" si="340"/>
        <v>#N/A</v>
      </c>
      <c r="PY226" s="23" t="e">
        <f t="shared" ca="1" si="292"/>
        <v>#N/A</v>
      </c>
      <c r="PZ226" s="23" t="e">
        <f t="shared" ca="1" si="292"/>
        <v>#N/A</v>
      </c>
      <c r="QA226" s="23" t="e">
        <f t="shared" ca="1" si="292"/>
        <v>#N/A</v>
      </c>
      <c r="QB226" s="23" t="e">
        <f t="shared" ca="1" si="292"/>
        <v>#N/A</v>
      </c>
      <c r="QC226" s="23">
        <f t="shared" ca="1" si="292"/>
        <v>1.0092502982786828</v>
      </c>
      <c r="QD226" s="23" t="e">
        <f t="shared" ca="1" si="292"/>
        <v>#N/A</v>
      </c>
      <c r="QE226" s="23" t="e">
        <f t="shared" ca="1" si="292"/>
        <v>#N/A</v>
      </c>
      <c r="QF226" s="23" t="e">
        <f t="shared" ca="1" si="292"/>
        <v>#N/A</v>
      </c>
      <c r="QG226" s="23" t="e">
        <f t="shared" ca="1" si="327"/>
        <v>#N/A</v>
      </c>
      <c r="QH226" s="23" t="e">
        <f t="shared" ca="1" si="327"/>
        <v>#N/A</v>
      </c>
      <c r="QI226" s="23" t="e">
        <f t="shared" ca="1" si="327"/>
        <v>#N/A</v>
      </c>
      <c r="QJ226" s="26" t="e">
        <f t="shared" ca="1" si="344"/>
        <v>#N/A</v>
      </c>
    </row>
    <row r="227" spans="1:452" x14ac:dyDescent="0.35">
      <c r="A227" t="s">
        <v>1292</v>
      </c>
      <c r="B227" s="25">
        <v>39114</v>
      </c>
      <c r="C227" t="s">
        <v>849</v>
      </c>
      <c r="D227" s="2">
        <v>82.4</v>
      </c>
      <c r="E227" s="2">
        <v>81</v>
      </c>
      <c r="F227" s="2">
        <v>2.8</v>
      </c>
      <c r="G227" s="2">
        <v>84.1</v>
      </c>
      <c r="H227" s="2">
        <v>81.26719776073854</v>
      </c>
      <c r="I227" s="2">
        <v>84.437380254158938</v>
      </c>
      <c r="J227" s="2">
        <v>85.6</v>
      </c>
      <c r="K227" s="2">
        <v>75.900000000000006</v>
      </c>
      <c r="L227" s="2">
        <v>76.155019368256291</v>
      </c>
      <c r="M227" s="2">
        <v>80.7</v>
      </c>
      <c r="N227" s="2">
        <v>77.900000000000006</v>
      </c>
      <c r="O227" s="2">
        <v>75.099999999999994</v>
      </c>
      <c r="P227" s="2">
        <v>72.599999999999994</v>
      </c>
      <c r="Q227" s="2">
        <v>111.1</v>
      </c>
      <c r="R227" s="2">
        <v>77</v>
      </c>
      <c r="S227" s="2">
        <v>77.900000000000006</v>
      </c>
      <c r="T227" s="2">
        <v>66.5</v>
      </c>
      <c r="U227" s="2">
        <v>52.1</v>
      </c>
      <c r="V227" s="2">
        <v>77.5</v>
      </c>
      <c r="W227" s="2">
        <v>47.6</v>
      </c>
      <c r="X227" s="2">
        <v>104.1</v>
      </c>
      <c r="Y227" s="2" t="e">
        <v>#N/A</v>
      </c>
      <c r="Z227" s="2">
        <v>52.7</v>
      </c>
      <c r="AA227" s="2">
        <v>87.9</v>
      </c>
      <c r="AB227" s="2">
        <v>120.6</v>
      </c>
      <c r="AC227" s="2">
        <v>111.4</v>
      </c>
      <c r="AD227" s="2">
        <v>83.5</v>
      </c>
      <c r="AE227" s="2">
        <v>111</v>
      </c>
      <c r="AF227" s="2">
        <v>82.5</v>
      </c>
      <c r="AG227" s="22">
        <v>547</v>
      </c>
      <c r="AH227" s="22">
        <v>453</v>
      </c>
      <c r="AI227" s="22">
        <v>146</v>
      </c>
      <c r="AJ227" s="22">
        <v>36</v>
      </c>
      <c r="AK227" s="22">
        <v>39</v>
      </c>
      <c r="AL227" s="22">
        <v>7</v>
      </c>
      <c r="AM227" s="22">
        <v>21</v>
      </c>
      <c r="AN227" s="22">
        <v>19</v>
      </c>
      <c r="AO227" s="22">
        <v>54</v>
      </c>
      <c r="AP227" s="22">
        <v>28</v>
      </c>
      <c r="AQ227" s="22">
        <v>19</v>
      </c>
      <c r="AR227" s="2">
        <v>75.400000000000006</v>
      </c>
      <c r="AS227" s="2">
        <v>66.099999999999994</v>
      </c>
      <c r="AT227" s="2">
        <v>111.1</v>
      </c>
      <c r="AU227" s="2">
        <v>74</v>
      </c>
      <c r="AV227" s="2">
        <v>82.8</v>
      </c>
      <c r="AW227" s="2">
        <v>79.400000000000006</v>
      </c>
      <c r="AX227" s="2">
        <v>77</v>
      </c>
      <c r="AY227" s="2">
        <v>85.8</v>
      </c>
      <c r="AZ227" s="2">
        <v>96.5</v>
      </c>
      <c r="BA227" s="2">
        <v>47.6</v>
      </c>
      <c r="BB227" s="2">
        <v>78</v>
      </c>
      <c r="BC227" s="2">
        <v>87.6</v>
      </c>
      <c r="BD227" s="3">
        <v>1</v>
      </c>
      <c r="BE227" s="3">
        <v>0.79</v>
      </c>
      <c r="BF227" s="3">
        <v>0.15</v>
      </c>
      <c r="BG227" s="3">
        <v>0.06</v>
      </c>
      <c r="BH227" s="3">
        <v>0.8</v>
      </c>
      <c r="BI227" s="2">
        <v>203.1</v>
      </c>
      <c r="BJ227" s="2">
        <v>4.5999999999999996</v>
      </c>
      <c r="BK227" s="2">
        <v>3.7</v>
      </c>
      <c r="BL227" s="2">
        <v>78.400000000000006</v>
      </c>
      <c r="BM227" s="2">
        <v>81.8</v>
      </c>
      <c r="BN227" s="10">
        <v>419</v>
      </c>
      <c r="BO227" s="3">
        <v>105.05</v>
      </c>
      <c r="BP227" s="22">
        <v>1.9581</v>
      </c>
      <c r="BQ227" s="3">
        <v>57.555789473684207</v>
      </c>
      <c r="BR227" s="23">
        <v>7.9789473684210526</v>
      </c>
      <c r="BS227" s="2">
        <v>74.900000000000006</v>
      </c>
      <c r="BT227" s="3">
        <v>75.94</v>
      </c>
      <c r="BU227" s="2">
        <v>1.9</v>
      </c>
      <c r="BV227" s="2">
        <v>2.7</v>
      </c>
      <c r="BW227" s="2">
        <v>6.9</v>
      </c>
      <c r="BX227" s="2">
        <v>4.0999999999999996</v>
      </c>
      <c r="BY227" s="23">
        <v>204.226</v>
      </c>
      <c r="BZ227" s="2">
        <v>94.7</v>
      </c>
      <c r="CA227" s="2">
        <v>83.8</v>
      </c>
      <c r="CB227" s="3">
        <v>89.57</v>
      </c>
      <c r="CC227" s="2">
        <v>87.2</v>
      </c>
      <c r="CD227" s="2">
        <v>110.6</v>
      </c>
      <c r="CE227" s="2">
        <v>95.204730144888657</v>
      </c>
      <c r="CF227" s="3">
        <v>89.796908816975886</v>
      </c>
      <c r="CG227" s="2">
        <v>87.305215303082832</v>
      </c>
      <c r="CH227" s="23">
        <v>209.19200543798769</v>
      </c>
      <c r="CI227" s="3">
        <v>89.906268122441944</v>
      </c>
      <c r="CM227" s="2">
        <f t="shared" si="329"/>
        <v>29.39369259674389</v>
      </c>
      <c r="CN227" s="2">
        <f t="shared" si="329"/>
        <v>4.0748416160671326</v>
      </c>
      <c r="CO227" s="2">
        <f t="shared" si="330"/>
        <v>126.65520345405639</v>
      </c>
      <c r="CR227" s="2">
        <f t="shared" si="333"/>
        <v>0.36540803897687135</v>
      </c>
      <c r="CS227" s="2">
        <f t="shared" si="333"/>
        <v>0.49627791563276147</v>
      </c>
      <c r="CT227" s="2">
        <f t="shared" si="334"/>
        <v>0.35799522673030687</v>
      </c>
      <c r="CU227" s="2">
        <f t="shared" si="334"/>
        <v>0.22868300206354222</v>
      </c>
      <c r="CV227" s="2">
        <f t="shared" si="334"/>
        <v>0.20477619631491789</v>
      </c>
      <c r="CW227" s="2">
        <f t="shared" si="335"/>
        <v>0.80536912751677092</v>
      </c>
      <c r="CX227" s="2">
        <f t="shared" si="336"/>
        <v>0.3968253968254119</v>
      </c>
      <c r="CY227" s="2">
        <f t="shared" si="376"/>
        <v>-0.76433121019107553</v>
      </c>
      <c r="CZ227" s="2">
        <f t="shared" si="341"/>
        <v>0.45317220543806219</v>
      </c>
      <c r="DA227" s="2">
        <f t="shared" si="342"/>
        <v>0.33277870216305444</v>
      </c>
      <c r="DB227" s="2">
        <f t="shared" si="343"/>
        <v>0</v>
      </c>
      <c r="DC227" s="2"/>
      <c r="DF227" s="2">
        <f t="shared" si="337"/>
        <v>2.7789757897843215</v>
      </c>
      <c r="DG227" s="2">
        <f t="shared" si="337"/>
        <v>2.485180113501384</v>
      </c>
      <c r="DH227" s="2">
        <f t="shared" si="338"/>
        <v>5.4865148196471258</v>
      </c>
      <c r="DI227" s="2">
        <f t="shared" si="400"/>
        <v>2.2711477605127595</v>
      </c>
      <c r="DJ227" s="2">
        <f t="shared" si="400"/>
        <v>12.035321635253048</v>
      </c>
      <c r="DM227" s="2">
        <f t="shared" si="377"/>
        <v>2.7431421446384072</v>
      </c>
      <c r="DN227" s="2">
        <f t="shared" si="377"/>
        <v>2.7918781725888362</v>
      </c>
      <c r="DO227" s="2">
        <f t="shared" si="345"/>
        <v>1.6928657799274383</v>
      </c>
      <c r="DP227" s="2">
        <f t="shared" si="378"/>
        <v>2.0262216924910472</v>
      </c>
      <c r="DQ227" s="2"/>
      <c r="DR227" s="2">
        <f t="shared" si="379"/>
        <v>3.8303693570451594</v>
      </c>
      <c r="DS227" s="2">
        <f t="shared" si="380"/>
        <v>2.8774566056202606</v>
      </c>
      <c r="DT227" s="2" t="e">
        <v>#N/A</v>
      </c>
      <c r="DU227" s="2" t="e">
        <v>#N/A</v>
      </c>
      <c r="DV227" s="2">
        <f t="shared" si="346"/>
        <v>4.1608876560332853</v>
      </c>
      <c r="DW227" s="2">
        <f t="shared" si="381"/>
        <v>-4.1415012942191627</v>
      </c>
      <c r="DX227" s="2">
        <f t="shared" si="382"/>
        <v>28.626692456479685</v>
      </c>
      <c r="DY227" s="2">
        <f t="shared" si="383"/>
        <v>1.4492753623188248</v>
      </c>
      <c r="DZ227" s="2">
        <f t="shared" si="384"/>
        <v>-3.3498759305210735</v>
      </c>
      <c r="EA227" s="2">
        <f t="shared" si="319"/>
        <v>4.4088176352705455</v>
      </c>
      <c r="EB227" s="2">
        <f t="shared" si="319"/>
        <v>1.3071895424836555</v>
      </c>
      <c r="EC227" s="2">
        <f t="shared" si="319"/>
        <v>13.87559808612442</v>
      </c>
      <c r="ED227" s="2">
        <f t="shared" si="319"/>
        <v>7.3195876288659756</v>
      </c>
      <c r="EE227" s="2" t="e">
        <f t="shared" si="319"/>
        <v>#N/A</v>
      </c>
      <c r="EF227" s="2">
        <f t="shared" si="293"/>
        <v>5.4000000000000048</v>
      </c>
      <c r="EG227" s="2">
        <f t="shared" si="293"/>
        <v>1.384083044982698</v>
      </c>
      <c r="EH227" s="2">
        <f t="shared" si="293"/>
        <v>-1.4705882352941235</v>
      </c>
      <c r="EI227" s="2">
        <f t="shared" si="361"/>
        <v>4.4321329639889218</v>
      </c>
      <c r="EJ227" s="2">
        <f t="shared" si="361"/>
        <v>4.258675078864349</v>
      </c>
      <c r="EK227" s="2">
        <f t="shared" si="361"/>
        <v>-4.1415012942191627</v>
      </c>
      <c r="EL227" s="2">
        <f t="shared" si="361"/>
        <v>11.111111111111116</v>
      </c>
      <c r="EM227" s="2">
        <f t="shared" si="361"/>
        <v>1.098901098901095</v>
      </c>
      <c r="EN227" s="2">
        <f t="shared" si="361"/>
        <v>3.7908496732026231</v>
      </c>
      <c r="EO227" s="2">
        <f t="shared" si="361"/>
        <v>1.4492753623188248</v>
      </c>
      <c r="EP227" s="2">
        <f t="shared" si="361"/>
        <v>-2.8312570781426905</v>
      </c>
      <c r="EQ227" s="2">
        <f t="shared" si="361"/>
        <v>-1.025641025641022</v>
      </c>
      <c r="ER227" s="2">
        <f t="shared" si="347"/>
        <v>13.87559808612442</v>
      </c>
      <c r="ES227" s="2">
        <f t="shared" si="347"/>
        <v>3.3112582781456901</v>
      </c>
      <c r="ET227" s="2">
        <f t="shared" si="347"/>
        <v>3.5460992907801359</v>
      </c>
      <c r="EU227" s="2">
        <f t="shared" si="331"/>
        <v>4.5999999999999996</v>
      </c>
      <c r="EV227" s="2">
        <f t="shared" si="331"/>
        <v>3.7</v>
      </c>
      <c r="EW227" s="2">
        <f t="shared" si="385"/>
        <v>1.6861219195849708</v>
      </c>
      <c r="EX227" s="2">
        <f t="shared" si="385"/>
        <v>1.8679950186799577</v>
      </c>
      <c r="EY227" s="2">
        <f t="shared" si="386"/>
        <v>-14.713866522983599</v>
      </c>
      <c r="EZ227" s="2">
        <f t="shared" si="386"/>
        <v>-5.6198326968694872</v>
      </c>
      <c r="FA227" s="2">
        <f t="shared" si="387"/>
        <v>-3.8510911424903704</v>
      </c>
      <c r="FB227" s="2">
        <f t="shared" si="281"/>
        <v>2.4202607823470279</v>
      </c>
      <c r="FC227" s="2">
        <f t="shared" si="281"/>
        <v>-0.21074815595364393</v>
      </c>
      <c r="FD227" s="2">
        <f t="shared" si="281"/>
        <v>1.8226002430133725</v>
      </c>
      <c r="FE227" s="2">
        <f t="shared" si="280"/>
        <v>1.0491877256317617</v>
      </c>
      <c r="FF227" s="2">
        <f t="shared" si="280"/>
        <v>1.7502917152858899</v>
      </c>
      <c r="FG227" s="2">
        <f t="shared" si="280"/>
        <v>1.9354838709677358</v>
      </c>
      <c r="FH227" s="2">
        <v>4.0999999999999996</v>
      </c>
      <c r="FI227" s="2">
        <v>4.2</v>
      </c>
      <c r="FL227" s="2">
        <f t="shared" si="401"/>
        <v>0.70902235147933812</v>
      </c>
      <c r="FM227" s="2">
        <f t="shared" si="401"/>
        <v>0.53568891257798068</v>
      </c>
      <c r="FN227" s="2">
        <f t="shared" si="363"/>
        <v>0.85289292724286536</v>
      </c>
      <c r="FQ227" s="2">
        <f t="shared" si="402"/>
        <v>2.8663949941460487</v>
      </c>
      <c r="FR227" s="2">
        <f t="shared" si="402"/>
        <v>2.1600349783986061</v>
      </c>
      <c r="FS227" s="2">
        <f t="shared" si="365"/>
        <v>3.4554659855550396</v>
      </c>
      <c r="FT227" s="2">
        <f t="shared" si="403"/>
        <v>2.2153794239058389</v>
      </c>
      <c r="FU227" s="2">
        <f t="shared" si="403"/>
        <v>2.1917651387250547</v>
      </c>
      <c r="FX227" s="2">
        <f t="shared" si="372"/>
        <v>2.8847820958967096</v>
      </c>
      <c r="FY227" s="2">
        <f t="shared" si="372"/>
        <v>2.0974048534500023</v>
      </c>
      <c r="FZ227" s="2">
        <f t="shared" si="373"/>
        <v>3.9523495195705971</v>
      </c>
      <c r="GA227" s="2">
        <f t="shared" si="374"/>
        <v>2.4824753525071408</v>
      </c>
      <c r="GB227" s="2">
        <f t="shared" si="374"/>
        <v>1.8211110161322264</v>
      </c>
      <c r="GE227" s="2"/>
      <c r="GF227" s="2"/>
      <c r="GG227" s="2">
        <f t="shared" si="391"/>
        <v>-13.670571291933165</v>
      </c>
      <c r="GH227" s="2">
        <f t="shared" si="391"/>
        <v>-34.795901496652249</v>
      </c>
      <c r="GI227" s="2">
        <f t="shared" si="392"/>
        <v>-2.6427962489343537</v>
      </c>
      <c r="GJ227" s="2">
        <f t="shared" si="393"/>
        <v>3.7442922374429255</v>
      </c>
      <c r="GK227" s="2">
        <v>3.9</v>
      </c>
      <c r="GN227" s="2">
        <f t="shared" si="320"/>
        <v>9.9999999999999645E-2</v>
      </c>
      <c r="GQ227" s="2">
        <f t="shared" si="294"/>
        <v>0.79999999999999982</v>
      </c>
      <c r="GT227" s="27">
        <f t="shared" ca="1" si="305"/>
        <v>100.69348127600554</v>
      </c>
      <c r="GU227" s="27">
        <f t="shared" ca="1" si="306"/>
        <v>98.110831234256921</v>
      </c>
      <c r="GV227" s="27">
        <f t="shared" ca="1" si="306"/>
        <v>100.60514372163389</v>
      </c>
      <c r="GW227" s="27">
        <f t="shared" ca="1" si="307"/>
        <v>99.074074074074062</v>
      </c>
      <c r="GX227" s="27">
        <f t="shared" ca="1" si="307"/>
        <v>100.26420079260238</v>
      </c>
      <c r="GY227" s="27">
        <f t="shared" ca="1" si="308"/>
        <v>99.630996309963109</v>
      </c>
      <c r="GZ227" s="27">
        <f t="shared" ca="1" si="309"/>
        <v>85.973597359735976</v>
      </c>
      <c r="HA227" s="27">
        <f t="shared" ca="1" si="310"/>
        <v>99.198575244879791</v>
      </c>
      <c r="HB227" s="27">
        <f t="shared" ca="1" si="310"/>
        <v>100.72376357056694</v>
      </c>
      <c r="HC227" s="27">
        <f t="shared" ca="1" si="310"/>
        <v>95.197255574614076</v>
      </c>
      <c r="HD227" s="27">
        <f t="shared" ca="1" si="303"/>
        <v>91.768631813125694</v>
      </c>
      <c r="HE227" s="27">
        <f t="shared" ca="1" si="311"/>
        <v>101.42977291841883</v>
      </c>
      <c r="HG227" s="27">
        <f t="shared" ca="1" si="312"/>
        <v>103.5919540229885</v>
      </c>
      <c r="HH227" s="27">
        <f t="shared" ca="1" si="313"/>
        <v>98.511166253101763</v>
      </c>
      <c r="HI227" s="27">
        <f t="shared" ca="1" si="313"/>
        <v>127.852998065764</v>
      </c>
      <c r="HJ227" s="27">
        <f t="shared" ca="1" si="314"/>
        <v>102.97973778307509</v>
      </c>
      <c r="HK227" s="27">
        <f t="shared" ca="1" si="314"/>
        <v>103.55677154582766</v>
      </c>
      <c r="HL227" s="27">
        <f t="shared" ca="1" si="315"/>
        <v>103.17258883248729</v>
      </c>
      <c r="HM227" s="27">
        <f t="shared" ca="1" si="316"/>
        <v>121.4428857715431</v>
      </c>
      <c r="HN227" s="27">
        <f t="shared" ca="1" si="317"/>
        <v>94.290512174643155</v>
      </c>
      <c r="HO227" s="27">
        <f t="shared" ca="1" si="317"/>
        <v>101.84275184275184</v>
      </c>
      <c r="HP227" s="27">
        <f t="shared" ca="1" si="317"/>
        <v>100.34423407917383</v>
      </c>
      <c r="HQ227" s="27">
        <f t="shared" ca="1" si="304"/>
        <v>110.30674846625767</v>
      </c>
      <c r="HR227" s="27">
        <f t="shared" ca="1" si="318"/>
        <v>97.140522875816998</v>
      </c>
      <c r="HT227" s="27">
        <f t="shared" ca="1" si="397"/>
        <v>146.81811589425806</v>
      </c>
      <c r="HU227" s="27">
        <f t="shared" ca="1" si="397"/>
        <v>35.890469494772283</v>
      </c>
      <c r="HV227" s="27">
        <f t="shared" ca="1" si="397"/>
        <v>32.608257724129672</v>
      </c>
      <c r="HW227" s="27">
        <f t="shared" ca="1" si="398"/>
        <v>551.41689020136175</v>
      </c>
      <c r="HX227" s="27">
        <f t="shared" ca="1" si="398"/>
        <v>447.79113659626915</v>
      </c>
      <c r="HY227" s="27">
        <f t="shared" ca="1" si="367"/>
        <v>1000</v>
      </c>
      <c r="HZ227" s="27">
        <f t="shared" ca="1" si="399"/>
        <v>5.8000542970427063</v>
      </c>
      <c r="IA227" s="27">
        <f t="shared" ca="1" si="399"/>
        <v>23.422512972122405</v>
      </c>
      <c r="IB227" s="27">
        <f t="shared" ca="1" si="399"/>
        <v>18.269730894930813</v>
      </c>
      <c r="IC227" s="27">
        <f t="shared" ca="1" si="399"/>
        <v>53.537040821859534</v>
      </c>
      <c r="ID227" s="27">
        <f t="shared" ca="1" si="399"/>
        <v>29.606685313719399</v>
      </c>
      <c r="IE227" s="27">
        <f t="shared" ca="1" si="399"/>
        <v>18.201286626124542</v>
      </c>
      <c r="IG227" s="28">
        <f t="shared" ca="1" si="351"/>
        <v>0.63182437952040116</v>
      </c>
      <c r="IH227" s="28">
        <f t="shared" ca="1" si="351"/>
        <v>-0.12360269780498648</v>
      </c>
      <c r="II227" s="28">
        <f t="shared" ca="1" si="351"/>
        <v>0.93258709462502876</v>
      </c>
      <c r="IJ227" s="28">
        <f t="shared" ca="1" si="352"/>
        <v>1.1205276855571826</v>
      </c>
      <c r="IK227" s="24">
        <f t="shared" ca="1" si="368"/>
        <v>-0.32028109078326084</v>
      </c>
      <c r="IL227" s="28">
        <f t="shared" ca="1" si="353"/>
        <v>1.7161707803614898</v>
      </c>
      <c r="IM227" s="28">
        <f t="shared" ca="1" si="369"/>
        <v>2.7918781725888251</v>
      </c>
      <c r="IN227" s="3">
        <f t="shared" ca="1" si="370"/>
        <v>2.8366984659186727</v>
      </c>
      <c r="IO227" s="2">
        <f t="shared" si="388"/>
        <v>2.8</v>
      </c>
      <c r="IQ227" s="2">
        <f t="shared" ca="1" si="354"/>
        <v>1.4408087763404436</v>
      </c>
      <c r="IS227" s="3">
        <f t="shared" ca="1" si="355"/>
        <v>-5.0051644792304478E-2</v>
      </c>
      <c r="IT227" s="3">
        <f t="shared" ca="1" si="356"/>
        <v>-1.0557461475314001E-2</v>
      </c>
      <c r="IU227" s="3">
        <f t="shared" si="357"/>
        <v>9.9999999999999645E-2</v>
      </c>
      <c r="IV227" s="3">
        <f t="shared" ca="1" si="358"/>
        <v>0.16060910626761812</v>
      </c>
      <c r="IX227" s="28">
        <f ca="1">$HL227/100*(GZ227-100)*AL227/1000+(HM227-100)*HZ227/$HY227</f>
        <v>2.307008269203327E-2</v>
      </c>
      <c r="IY227" s="28">
        <f ca="1">$HL227/100*(HA227-100)*AM227/1000+(HN227-100)*IA227/$HY227</f>
        <v>-0.15109441666903642</v>
      </c>
      <c r="IZ227" s="28">
        <f ca="1">$HL227/100*(HB227-100)*AN227/1000+(HO227-100)*IB227/$HY227</f>
        <v>4.7854366916040836E-2</v>
      </c>
      <c r="JA227" s="28">
        <f ca="1">$HL227/100*(HC227-100)*AO227/1000+(HP227-100)*IC227/$HY227</f>
        <v>-0.24914697701964114</v>
      </c>
      <c r="JB227" s="28">
        <f ca="1">$HL227/100*(HD227-100)*AP227/1000+(HQ227-100)*ID227/$HY227</f>
        <v>6.7358220115655232E-2</v>
      </c>
      <c r="JC227" s="28">
        <f ca="1">$HL227/100*(HE227-100)*AQ227/1000+(HR227-100)*IE227/$HY227</f>
        <v>-2.4018621785289299E-2</v>
      </c>
      <c r="JE227" s="3">
        <f t="shared" ca="1" si="328"/>
        <v>6.5413878626907659E-2</v>
      </c>
      <c r="JF227" s="3">
        <f t="shared" ca="1" si="328"/>
        <v>-0.12725491766171909</v>
      </c>
      <c r="JG227" s="3">
        <f t="shared" ca="1" si="328"/>
        <v>-8.7123405357189126E-3</v>
      </c>
      <c r="JH227" s="3">
        <f t="shared" ca="1" si="326"/>
        <v>-4.1872171232872069E-3</v>
      </c>
      <c r="JI227" s="3">
        <f t="shared" ca="1" si="326"/>
        <v>3.0315466013950521E-2</v>
      </c>
      <c r="JJ227" s="3">
        <f t="shared" ca="1" si="326"/>
        <v>1.4175289917034591E-2</v>
      </c>
      <c r="JK227" s="3">
        <f>IO227-IO226</f>
        <v>9.9999999999999645E-2</v>
      </c>
      <c r="JL227" s="3">
        <f t="shared" ca="1" si="359"/>
        <v>4.3298461908810898E-2</v>
      </c>
      <c r="JN227" s="10">
        <f>COUNTIF(EI227:ET227,"&gt;2")</f>
        <v>7</v>
      </c>
      <c r="JP227" s="2">
        <f>AVERAGE(CS227,CS215,CS203,CS191,CS179,CS167,CS155,CS143,CS131,CS119)</f>
        <v>0.2918865925048949</v>
      </c>
      <c r="JQ227" s="2">
        <f>CS227-JP227</f>
        <v>0.20439132312786656</v>
      </c>
      <c r="JR227" s="2">
        <f>AVERAGE(CT227,CT215,CT203,CT191,CT179,CT167,CT155,CT143,CT131,CT119)</f>
        <v>0.26600950217756936</v>
      </c>
      <c r="JS227" s="2">
        <f>CT227-JR227</f>
        <v>9.1985724552737513E-2</v>
      </c>
      <c r="KH227" s="2">
        <f>(DN227*$DN$4)+(FB227*$FB$3)+(FC227*$FC$3)+(FD227*$FD$3)+(FE227*$FE$3)+(FF227*$FF$3)+(FG227*$FG$3)</f>
        <v>1.9199853326350551</v>
      </c>
      <c r="KI227" s="2">
        <f>F227-KH227</f>
        <v>0.88001466736494471</v>
      </c>
      <c r="KJ227" s="2">
        <f>MAX(DN227,FB227:FG227)</f>
        <v>2.7918781725888362</v>
      </c>
      <c r="KK227" s="2">
        <f>MIN(DN227,FB227:FG227)</f>
        <v>-0.21074815595364393</v>
      </c>
      <c r="KL227" s="2">
        <f t="shared" si="389"/>
        <v>3.0026263285424801</v>
      </c>
      <c r="KO227" s="2">
        <f>BO227</f>
        <v>105.05</v>
      </c>
      <c r="KP227" s="2">
        <f>100*((BO221/BO209)-1)</f>
        <v>3.2908598374636222</v>
      </c>
      <c r="KQ227" s="2">
        <f t="shared" si="395"/>
        <v>3.2908598374636222</v>
      </c>
      <c r="KR227" s="2">
        <f>100*((BO215/BO203)-1)</f>
        <v>-2.0400079223608647</v>
      </c>
      <c r="KS227" s="2">
        <f t="shared" ref="KS227:KS290" si="404">100*((KO215/KO203)-1)</f>
        <v>-2.0400079223608647</v>
      </c>
      <c r="KT227" s="3">
        <f>BP227</f>
        <v>1.9581</v>
      </c>
      <c r="KU227" s="3">
        <f>BQ227</f>
        <v>57.555789473684207</v>
      </c>
      <c r="KV227" s="3">
        <f t="shared" si="339"/>
        <v>29.39369259674389</v>
      </c>
      <c r="KW227" s="2">
        <f t="shared" si="332"/>
        <v>80.769286163506905</v>
      </c>
      <c r="KX227" s="2">
        <f t="shared" si="332"/>
        <v>53.771942925666515</v>
      </c>
      <c r="LA227">
        <v>2</v>
      </c>
      <c r="LB227">
        <v>0</v>
      </c>
      <c r="LE227" s="2" t="e">
        <v>#N/A</v>
      </c>
      <c r="LF227" s="2" t="e">
        <v>#N/A</v>
      </c>
      <c r="LG227" s="2" t="e">
        <v>#N/A</v>
      </c>
      <c r="LH227" s="2" t="e">
        <v>#N/A</v>
      </c>
      <c r="LI227" s="2" t="e">
        <v>#N/A</v>
      </c>
      <c r="LJ227" s="2" t="e">
        <v>#N/A</v>
      </c>
      <c r="LK227" s="2">
        <v>93.872689341445849</v>
      </c>
      <c r="LL227" s="2" t="e">
        <v>#N/A</v>
      </c>
      <c r="LM227" s="2" t="e">
        <v>#N/A</v>
      </c>
      <c r="LN227" s="2">
        <v>86.764630112481527</v>
      </c>
      <c r="LO227" s="2">
        <v>66.118742303754644</v>
      </c>
      <c r="LP227" s="2">
        <v>76.812767487698451</v>
      </c>
      <c r="LQ227" s="2" t="e">
        <v>#N/A</v>
      </c>
      <c r="LR227" s="2" t="e">
        <v>#N/A</v>
      </c>
      <c r="LS227" s="2" t="e">
        <v>#N/A</v>
      </c>
      <c r="LT227" s="2" t="e">
        <v>#N/A</v>
      </c>
      <c r="LU227" s="2" t="e">
        <v>#N/A</v>
      </c>
      <c r="LV227" s="2" t="e">
        <v>#N/A</v>
      </c>
      <c r="LW227" s="2" t="e">
        <v>#N/A</v>
      </c>
      <c r="LX227" s="2" t="e">
        <v>#N/A</v>
      </c>
      <c r="LY227" s="2">
        <v>87.520595734920647</v>
      </c>
      <c r="LZ227" s="2" t="e">
        <v>#N/A</v>
      </c>
      <c r="MA227" s="2" t="e">
        <v>#N/A</v>
      </c>
      <c r="MB227" s="2" t="e">
        <v>#N/A</v>
      </c>
      <c r="MC227" s="2" t="e">
        <v>#N/A</v>
      </c>
      <c r="MD227" s="2" t="e">
        <v>#N/A</v>
      </c>
      <c r="ME227" s="2" t="e">
        <v>#N/A</v>
      </c>
      <c r="MF227" s="2" t="e">
        <v>#N/A</v>
      </c>
      <c r="MG227" s="2" t="e">
        <v>#N/A</v>
      </c>
      <c r="MH227" s="2">
        <v>82.834627405031426</v>
      </c>
      <c r="MI227" s="2" t="e">
        <v>#N/A</v>
      </c>
      <c r="MJ227" s="2" t="e">
        <v>#N/A</v>
      </c>
      <c r="MK227" s="2" t="e">
        <v>#N/A</v>
      </c>
      <c r="ML227" s="2" t="e">
        <v>#N/A</v>
      </c>
      <c r="MM227" s="2" t="e">
        <v>#N/A</v>
      </c>
      <c r="MN227" s="2" t="e">
        <v>#N/A</v>
      </c>
      <c r="MO227" s="2" t="e">
        <v>#N/A</v>
      </c>
      <c r="MP227" s="2">
        <v>59.599975327929428</v>
      </c>
      <c r="MQ227" s="2" t="e">
        <v>#N/A</v>
      </c>
      <c r="MR227" s="2" t="e">
        <v>#N/A</v>
      </c>
      <c r="MS227" s="10" t="e">
        <v>#N/A</v>
      </c>
      <c r="MT227" s="2" t="e">
        <v>#N/A</v>
      </c>
      <c r="MU227" s="2" t="e">
        <v>#N/A</v>
      </c>
      <c r="MV227" s="2" t="e">
        <v>#N/A</v>
      </c>
      <c r="MX227" s="22" t="e">
        <v>#N/A</v>
      </c>
      <c r="MY227" s="22" t="e">
        <v>#N/A</v>
      </c>
      <c r="MZ227" s="22" t="e">
        <v>#N/A</v>
      </c>
      <c r="NA227" s="22" t="e">
        <v>#N/A</v>
      </c>
      <c r="NB227" s="22" t="e">
        <v>#N/A</v>
      </c>
      <c r="NC227" s="22" t="e">
        <v>#N/A</v>
      </c>
      <c r="ND227" s="22">
        <v>1</v>
      </c>
      <c r="NE227" s="22" t="e">
        <v>#N/A</v>
      </c>
      <c r="NF227" s="22" t="e">
        <v>#N/A</v>
      </c>
      <c r="NG227" s="22">
        <v>3</v>
      </c>
      <c r="NH227" s="23">
        <v>9</v>
      </c>
      <c r="NI227" s="22">
        <v>24</v>
      </c>
      <c r="NJ227" s="22" t="e">
        <v>#N/A</v>
      </c>
      <c r="NK227" s="22" t="e">
        <v>#N/A</v>
      </c>
      <c r="NL227" s="23" t="e">
        <v>#N/A</v>
      </c>
      <c r="NM227" s="3" t="e">
        <v>#N/A</v>
      </c>
      <c r="NN227" s="22" t="e">
        <v>#N/A</v>
      </c>
      <c r="NO227" s="22" t="e">
        <v>#N/A</v>
      </c>
      <c r="NP227" s="22" t="e">
        <v>#N/A</v>
      </c>
      <c r="NQ227" s="22" t="e">
        <v>#N/A</v>
      </c>
      <c r="NR227" s="23">
        <v>1</v>
      </c>
      <c r="NS227" s="22" t="e">
        <v>#N/A</v>
      </c>
      <c r="NT227" s="22" t="e">
        <v>#N/A</v>
      </c>
      <c r="NU227" s="23" t="e">
        <v>#N/A</v>
      </c>
      <c r="NV227" s="3" t="e">
        <v>#N/A</v>
      </c>
      <c r="NW227" s="22" t="e">
        <v>#N/A</v>
      </c>
      <c r="NX227" s="22" t="e">
        <v>#N/A</v>
      </c>
      <c r="NY227" s="22" t="e">
        <v>#N/A</v>
      </c>
      <c r="NZ227" s="22" t="e">
        <v>#N/A</v>
      </c>
      <c r="OA227" s="23">
        <v>13</v>
      </c>
      <c r="OB227" s="22" t="e">
        <v>#N/A</v>
      </c>
      <c r="OC227" s="22" t="e">
        <v>#N/A</v>
      </c>
      <c r="OD227" s="22" t="e">
        <v>#N/A</v>
      </c>
      <c r="OE227" s="22" t="e">
        <v>#N/A</v>
      </c>
      <c r="OF227" s="22" t="e">
        <v>#N/A</v>
      </c>
      <c r="OG227" s="22" t="e">
        <v>#N/A</v>
      </c>
      <c r="OH227" s="23" t="e">
        <v>#N/A</v>
      </c>
      <c r="OI227" s="22">
        <v>2</v>
      </c>
      <c r="OJ227" s="22" t="e">
        <v>#N/A</v>
      </c>
      <c r="OK227" s="22" t="e">
        <v>#N/A</v>
      </c>
      <c r="OL227" s="22" t="e">
        <v>#N/A</v>
      </c>
      <c r="OM227" s="23" t="e">
        <v>#N/A</v>
      </c>
      <c r="ON227" s="22" t="e">
        <v>#N/A</v>
      </c>
      <c r="OO227" s="22" t="e">
        <v>#N/A</v>
      </c>
      <c r="OQ227">
        <f t="shared" si="390"/>
        <v>-1</v>
      </c>
      <c r="OR227" s="23" t="e">
        <f t="shared" ca="1" si="396"/>
        <v>#N/A</v>
      </c>
      <c r="OS227" s="23" t="e">
        <f t="shared" ca="1" si="396"/>
        <v>#N/A</v>
      </c>
      <c r="OT227" s="23" t="e">
        <f t="shared" ca="1" si="396"/>
        <v>#N/A</v>
      </c>
      <c r="OU227" s="23" t="e">
        <f t="shared" ca="1" si="396"/>
        <v>#N/A</v>
      </c>
      <c r="OV227" s="23" t="e">
        <f t="shared" ca="1" si="396"/>
        <v>#N/A</v>
      </c>
      <c r="OW227" s="23" t="e">
        <f t="shared" ca="1" si="396"/>
        <v>#N/A</v>
      </c>
      <c r="OX227" s="23">
        <f t="shared" ca="1" si="394"/>
        <v>1.0028655553212837</v>
      </c>
      <c r="OY227" s="23" t="e">
        <f t="shared" ca="1" si="394"/>
        <v>#N/A</v>
      </c>
      <c r="OZ227" s="23" t="e">
        <f t="shared" ca="1" si="394"/>
        <v>#N/A</v>
      </c>
      <c r="PA227" s="23">
        <f t="shared" ca="1" si="394"/>
        <v>1.0000307020835317</v>
      </c>
      <c r="PB227" s="23">
        <f t="shared" ca="1" si="394"/>
        <v>1.0038400906879834</v>
      </c>
      <c r="PC227" s="23">
        <f t="shared" ca="1" si="394"/>
        <v>1.0052764248899124</v>
      </c>
      <c r="PD227" s="23" t="e">
        <f t="shared" ca="1" si="394"/>
        <v>#N/A</v>
      </c>
      <c r="PE227" s="23" t="e">
        <f t="shared" ca="1" si="394"/>
        <v>#N/A</v>
      </c>
      <c r="PF227" s="23" t="e">
        <f t="shared" ca="1" si="394"/>
        <v>#N/A</v>
      </c>
      <c r="PG227" s="23" t="e">
        <f t="shared" ca="1" si="394"/>
        <v>#N/A</v>
      </c>
      <c r="PH227" s="23" t="e">
        <f t="shared" ca="1" si="375"/>
        <v>#N/A</v>
      </c>
      <c r="PI227" s="23" t="e">
        <f t="shared" ca="1" si="375"/>
        <v>#N/A</v>
      </c>
      <c r="PJ227" s="23" t="e">
        <f t="shared" ca="1" si="371"/>
        <v>#N/A</v>
      </c>
      <c r="PK227" s="23" t="e">
        <f t="shared" ca="1" si="371"/>
        <v>#N/A</v>
      </c>
      <c r="PL227" s="23">
        <f t="shared" ca="1" si="371"/>
        <v>1.0013975739782064</v>
      </c>
      <c r="PM227" s="23" t="e">
        <f t="shared" ca="1" si="324"/>
        <v>#N/A</v>
      </c>
      <c r="PN227" s="23" t="e">
        <f t="shared" ca="1" si="324"/>
        <v>#N/A</v>
      </c>
      <c r="PO227" s="23" t="e">
        <f t="shared" ca="1" si="324"/>
        <v>#N/A</v>
      </c>
      <c r="PP227" s="23" t="e">
        <f t="shared" ca="1" si="324"/>
        <v>#N/A</v>
      </c>
      <c r="PQ227" s="23" t="e">
        <f t="shared" ca="1" si="324"/>
        <v>#N/A</v>
      </c>
      <c r="PR227" s="23" t="e">
        <f t="shared" ca="1" si="324"/>
        <v>#N/A</v>
      </c>
      <c r="PS227" s="23" t="e">
        <f t="shared" ca="1" si="340"/>
        <v>#N/A</v>
      </c>
      <c r="PT227" s="23" t="e">
        <f t="shared" ca="1" si="340"/>
        <v>#N/A</v>
      </c>
      <c r="PU227" s="23">
        <f t="shared" ca="1" si="340"/>
        <v>1.0040747658703852</v>
      </c>
      <c r="PV227" s="23" t="e">
        <f t="shared" ca="1" si="340"/>
        <v>#N/A</v>
      </c>
      <c r="PW227" s="23" t="e">
        <f t="shared" ca="1" si="340"/>
        <v>#N/A</v>
      </c>
      <c r="PX227" s="23" t="e">
        <f t="shared" ca="1" si="340"/>
        <v>#N/A</v>
      </c>
      <c r="PY227" s="23" t="e">
        <f t="shared" ca="1" si="292"/>
        <v>#N/A</v>
      </c>
      <c r="PZ227" s="23" t="e">
        <f t="shared" ca="1" si="292"/>
        <v>#N/A</v>
      </c>
      <c r="QA227" s="23" t="e">
        <f t="shared" ca="1" si="292"/>
        <v>#N/A</v>
      </c>
      <c r="QB227" s="23" t="e">
        <f t="shared" ca="1" si="292"/>
        <v>#N/A</v>
      </c>
      <c r="QC227" s="23">
        <f t="shared" ca="1" si="292"/>
        <v>1.0048881592722669</v>
      </c>
      <c r="QD227" s="23" t="e">
        <f t="shared" ca="1" si="292"/>
        <v>#N/A</v>
      </c>
      <c r="QE227" s="23" t="e">
        <f t="shared" ca="1" si="292"/>
        <v>#N/A</v>
      </c>
      <c r="QF227" s="23" t="e">
        <f t="shared" ca="1" si="292"/>
        <v>#N/A</v>
      </c>
      <c r="QG227" s="23" t="e">
        <f t="shared" ca="1" si="327"/>
        <v>#N/A</v>
      </c>
      <c r="QH227" s="23" t="e">
        <f t="shared" ca="1" si="327"/>
        <v>#N/A</v>
      </c>
      <c r="QI227" s="23" t="e">
        <f t="shared" ca="1" si="327"/>
        <v>#N/A</v>
      </c>
      <c r="QJ227" s="26" t="e">
        <f t="shared" ca="1" si="344"/>
        <v>#N/A</v>
      </c>
    </row>
    <row r="228" spans="1:452" x14ac:dyDescent="0.35">
      <c r="A228" t="s">
        <v>1293</v>
      </c>
      <c r="B228" s="21">
        <v>39142</v>
      </c>
      <c r="C228" t="s">
        <v>850</v>
      </c>
      <c r="D228" s="2">
        <v>82.8</v>
      </c>
      <c r="E228" s="2">
        <v>81.400000000000006</v>
      </c>
      <c r="F228" s="2">
        <v>3.1</v>
      </c>
      <c r="G228" s="2">
        <v>84.5</v>
      </c>
      <c r="H228" s="2">
        <v>81.521253081438331</v>
      </c>
      <c r="I228" s="2">
        <v>84.649343428930663</v>
      </c>
      <c r="J228" s="2">
        <v>86.2</v>
      </c>
      <c r="K228" s="2">
        <v>76</v>
      </c>
      <c r="L228" s="2">
        <v>76.295854457661704</v>
      </c>
      <c r="M228" s="2">
        <v>80.7</v>
      </c>
      <c r="N228" s="2">
        <v>79.8</v>
      </c>
      <c r="O228" s="2">
        <v>75.599999999999994</v>
      </c>
      <c r="P228" s="2">
        <v>72.900000000000006</v>
      </c>
      <c r="Q228" s="2">
        <v>112.2</v>
      </c>
      <c r="R228" s="2">
        <v>77.2</v>
      </c>
      <c r="S228" s="2">
        <v>79.8</v>
      </c>
      <c r="T228" s="2">
        <v>66.3</v>
      </c>
      <c r="U228" s="2">
        <v>49.7</v>
      </c>
      <c r="V228" s="2">
        <v>77.5</v>
      </c>
      <c r="W228" s="2">
        <v>47.6</v>
      </c>
      <c r="X228" s="2">
        <v>103.8</v>
      </c>
      <c r="Y228" s="2" t="e">
        <v>#N/A</v>
      </c>
      <c r="Z228" s="2">
        <v>52.8</v>
      </c>
      <c r="AA228" s="2">
        <v>88.1</v>
      </c>
      <c r="AB228" s="2">
        <v>119.6</v>
      </c>
      <c r="AC228" s="2">
        <v>112.4</v>
      </c>
      <c r="AD228" s="2">
        <v>83.8</v>
      </c>
      <c r="AE228" s="2">
        <v>112.3</v>
      </c>
      <c r="AF228" s="2">
        <v>88.5</v>
      </c>
      <c r="AG228" s="22">
        <v>547</v>
      </c>
      <c r="AH228" s="22">
        <v>453</v>
      </c>
      <c r="AI228" s="22">
        <v>146</v>
      </c>
      <c r="AJ228" s="22">
        <v>36</v>
      </c>
      <c r="AK228" s="22">
        <v>39</v>
      </c>
      <c r="AL228" s="22">
        <v>7</v>
      </c>
      <c r="AM228" s="22">
        <v>21</v>
      </c>
      <c r="AN228" s="22">
        <v>19</v>
      </c>
      <c r="AO228" s="22">
        <v>54</v>
      </c>
      <c r="AP228" s="22">
        <v>28</v>
      </c>
      <c r="AQ228" s="22">
        <v>19</v>
      </c>
      <c r="AR228" s="2">
        <v>75.8</v>
      </c>
      <c r="AS228" s="2">
        <v>66.400000000000006</v>
      </c>
      <c r="AT228" s="2">
        <v>112.2</v>
      </c>
      <c r="AU228" s="2">
        <v>73.900000000000006</v>
      </c>
      <c r="AV228" s="2">
        <v>85.5</v>
      </c>
      <c r="AW228" s="2">
        <v>79.3</v>
      </c>
      <c r="AX228" s="2">
        <v>77.2</v>
      </c>
      <c r="AY228" s="2">
        <v>85.8</v>
      </c>
      <c r="AZ228" s="2">
        <v>96.4</v>
      </c>
      <c r="BA228" s="2">
        <v>47.6</v>
      </c>
      <c r="BB228" s="2">
        <v>78.400000000000006</v>
      </c>
      <c r="BC228" s="2">
        <v>88</v>
      </c>
      <c r="BD228" s="3">
        <v>1.01</v>
      </c>
      <c r="BE228" s="3">
        <v>0.79</v>
      </c>
      <c r="BF228" s="3">
        <v>0.39</v>
      </c>
      <c r="BG228" s="3">
        <v>0.09</v>
      </c>
      <c r="BH228" s="3">
        <v>0.79</v>
      </c>
      <c r="BI228" s="2">
        <v>204.4</v>
      </c>
      <c r="BJ228" s="2">
        <v>4.8</v>
      </c>
      <c r="BK228" s="2">
        <v>3.9</v>
      </c>
      <c r="BL228" s="2">
        <v>79.2</v>
      </c>
      <c r="BM228" s="2">
        <v>82.6</v>
      </c>
      <c r="BN228" s="10">
        <v>416</v>
      </c>
      <c r="BO228" s="3">
        <v>103.59</v>
      </c>
      <c r="BP228" s="22">
        <v>1.9471000000000001</v>
      </c>
      <c r="BQ228" s="3">
        <v>62.050454545454549</v>
      </c>
      <c r="BR228" s="23">
        <v>7.1022727272727257</v>
      </c>
      <c r="BS228" s="2">
        <v>74.7</v>
      </c>
      <c r="BT228" s="3">
        <v>75.64</v>
      </c>
      <c r="BU228" s="2">
        <v>1.9</v>
      </c>
      <c r="BV228" s="2">
        <v>2.5</v>
      </c>
      <c r="BW228" s="2">
        <v>6.1</v>
      </c>
      <c r="BX228" s="2">
        <v>4.0999999999999996</v>
      </c>
      <c r="BY228" s="23">
        <v>205.28800000000001</v>
      </c>
      <c r="BZ228" s="2">
        <v>95</v>
      </c>
      <c r="CA228" s="2">
        <v>83.9</v>
      </c>
      <c r="CB228" s="3">
        <v>89.95</v>
      </c>
      <c r="CC228" s="2">
        <v>87.3</v>
      </c>
      <c r="CD228" s="2">
        <v>111.2</v>
      </c>
      <c r="CE228" s="2">
        <v>95.228496362077749</v>
      </c>
      <c r="CF228" s="3">
        <v>89.913337058047119</v>
      </c>
      <c r="CG228" s="2">
        <v>87.323240948511341</v>
      </c>
      <c r="CH228" s="23">
        <v>209.34514611587704</v>
      </c>
      <c r="CI228" s="3">
        <v>89.967558995520136</v>
      </c>
      <c r="CM228" s="2">
        <f t="shared" si="329"/>
        <v>31.868139564200373</v>
      </c>
      <c r="CN228" s="2">
        <f t="shared" si="329"/>
        <v>3.6476158015883753</v>
      </c>
      <c r="CO228" s="2">
        <f t="shared" si="330"/>
        <v>125.94369370583382</v>
      </c>
      <c r="CR228" s="2">
        <f t="shared" si="333"/>
        <v>0.48543689320387312</v>
      </c>
      <c r="CS228" s="2">
        <f t="shared" si="333"/>
        <v>0.49382716049383418</v>
      </c>
      <c r="CT228" s="2">
        <f t="shared" si="334"/>
        <v>0.47562425683710552</v>
      </c>
      <c r="CU228" s="2">
        <f t="shared" si="334"/>
        <v>0.31261730156829581</v>
      </c>
      <c r="CV228" s="2">
        <f t="shared" si="334"/>
        <v>0.25103002264365587</v>
      </c>
      <c r="CW228" s="2">
        <f t="shared" si="335"/>
        <v>0.66577896138482029</v>
      </c>
      <c r="CX228" s="2">
        <f t="shared" si="336"/>
        <v>0.13175230566534166</v>
      </c>
      <c r="CY228" s="2">
        <f t="shared" si="376"/>
        <v>2.4390243902438913</v>
      </c>
      <c r="CZ228" s="2">
        <f t="shared" si="341"/>
        <v>-0.30075187969925238</v>
      </c>
      <c r="DA228" s="2">
        <f t="shared" si="342"/>
        <v>-0.82918739635157546</v>
      </c>
      <c r="DB228" s="2">
        <f t="shared" si="343"/>
        <v>0</v>
      </c>
      <c r="DC228" s="2"/>
      <c r="DF228" s="2">
        <f t="shared" si="337"/>
        <v>3.8165860343595925</v>
      </c>
      <c r="DG228" s="2">
        <f t="shared" si="337"/>
        <v>3.0543008693700413</v>
      </c>
      <c r="DH228" s="2">
        <f t="shared" si="338"/>
        <v>2.2418970513320202</v>
      </c>
      <c r="DI228" s="2">
        <f t="shared" si="400"/>
        <v>2.0914325335858797</v>
      </c>
      <c r="DJ228" s="2">
        <f t="shared" si="400"/>
        <v>0</v>
      </c>
      <c r="DM228" s="2">
        <f t="shared" si="377"/>
        <v>2.9850746268656607</v>
      </c>
      <c r="DN228" s="2">
        <f t="shared" si="377"/>
        <v>3.168567807351077</v>
      </c>
      <c r="DO228" s="2">
        <f t="shared" si="345"/>
        <v>1.9300361881785213</v>
      </c>
      <c r="DP228" s="2">
        <f t="shared" si="378"/>
        <v>2.4970273483947785</v>
      </c>
      <c r="DQ228" s="2"/>
      <c r="DR228" s="2">
        <f t="shared" si="379"/>
        <v>3.6834924965893627</v>
      </c>
      <c r="DS228" s="2">
        <f t="shared" si="380"/>
        <v>2.7625737999867841</v>
      </c>
      <c r="DT228" s="2" t="e">
        <v>#N/A</v>
      </c>
      <c r="DU228" s="2" t="e">
        <v>#N/A</v>
      </c>
      <c r="DV228" s="2">
        <f t="shared" si="346"/>
        <v>5.5865921787709549</v>
      </c>
      <c r="DW228" s="2">
        <f t="shared" si="381"/>
        <v>-3.8560411311054033</v>
      </c>
      <c r="DX228" s="2">
        <f t="shared" si="382"/>
        <v>24.858757062146886</v>
      </c>
      <c r="DY228" s="2">
        <f t="shared" si="383"/>
        <v>1.5789473684210575</v>
      </c>
      <c r="DZ228" s="2">
        <f t="shared" si="384"/>
        <v>-0.99255583126550695</v>
      </c>
      <c r="EA228" s="2">
        <f t="shared" si="319"/>
        <v>1.4285714285714235</v>
      </c>
      <c r="EB228" s="2">
        <f t="shared" si="319"/>
        <v>1.3071895424836555</v>
      </c>
      <c r="EC228" s="2">
        <f t="shared" si="319"/>
        <v>13.87559808612442</v>
      </c>
      <c r="ED228" s="2">
        <f t="shared" si="319"/>
        <v>7.0103092783505128</v>
      </c>
      <c r="EE228" s="2" t="e">
        <f t="shared" si="319"/>
        <v>#N/A</v>
      </c>
      <c r="EF228" s="2">
        <f t="shared" si="293"/>
        <v>2.3255813953488191</v>
      </c>
      <c r="EG228" s="2">
        <f t="shared" si="293"/>
        <v>1.4976958525345641</v>
      </c>
      <c r="EH228" s="2">
        <f t="shared" si="293"/>
        <v>-2.0475020475020478</v>
      </c>
      <c r="EI228" s="2">
        <f t="shared" si="361"/>
        <v>5.5710306406685284</v>
      </c>
      <c r="EJ228" s="2">
        <f t="shared" si="361"/>
        <v>4.4025157232704393</v>
      </c>
      <c r="EK228" s="2">
        <f t="shared" si="361"/>
        <v>-3.8560411311054033</v>
      </c>
      <c r="EL228" s="2">
        <f t="shared" si="361"/>
        <v>9.9702380952380931</v>
      </c>
      <c r="EM228" s="2">
        <f t="shared" si="361"/>
        <v>2.6410564225690214</v>
      </c>
      <c r="EN228" s="2">
        <f t="shared" si="361"/>
        <v>3.7958115183245988</v>
      </c>
      <c r="EO228" s="2">
        <f t="shared" si="361"/>
        <v>1.5789473684210575</v>
      </c>
      <c r="EP228" s="2">
        <f t="shared" si="361"/>
        <v>-2.7210884353741527</v>
      </c>
      <c r="EQ228" s="2">
        <f t="shared" si="361"/>
        <v>-0.61855670103092564</v>
      </c>
      <c r="ER228" s="2">
        <f t="shared" si="347"/>
        <v>13.87559808612442</v>
      </c>
      <c r="ES228" s="2">
        <f t="shared" si="347"/>
        <v>3.4300791556728383</v>
      </c>
      <c r="ET228" s="2">
        <f t="shared" si="347"/>
        <v>3.7735849056603765</v>
      </c>
      <c r="EU228" s="2">
        <f t="shared" si="331"/>
        <v>4.8</v>
      </c>
      <c r="EV228" s="2">
        <f t="shared" si="331"/>
        <v>3.9</v>
      </c>
      <c r="EW228" s="2">
        <f t="shared" si="385"/>
        <v>2.3255813953488413</v>
      </c>
      <c r="EX228" s="2">
        <f t="shared" si="385"/>
        <v>2.3543990086740907</v>
      </c>
      <c r="EY228" s="2">
        <f t="shared" si="386"/>
        <v>-10.477248135243178</v>
      </c>
      <c r="EZ228" s="2">
        <f t="shared" si="386"/>
        <v>-7.7211422297680743</v>
      </c>
      <c r="FA228" s="2">
        <f t="shared" si="387"/>
        <v>-2.0969855832241091</v>
      </c>
      <c r="FB228" s="2">
        <f t="shared" si="281"/>
        <v>2.7981972959439272</v>
      </c>
      <c r="FC228" s="2">
        <f t="shared" si="281"/>
        <v>-0.1051524710830698</v>
      </c>
      <c r="FD228" s="2">
        <f t="shared" si="281"/>
        <v>2.0681265206812682</v>
      </c>
      <c r="FE228" s="2">
        <f t="shared" si="280"/>
        <v>1.1924850939363241</v>
      </c>
      <c r="FF228" s="2">
        <f t="shared" si="280"/>
        <v>1.6298020954598202</v>
      </c>
      <c r="FG228" s="2">
        <f t="shared" si="280"/>
        <v>2.3941068139963217</v>
      </c>
      <c r="FH228" s="2">
        <v>4.0999999999999996</v>
      </c>
      <c r="FI228" s="2">
        <v>4.3</v>
      </c>
      <c r="FL228" s="2">
        <f t="shared" si="401"/>
        <v>0.60080532938213693</v>
      </c>
      <c r="FM228" s="2">
        <f t="shared" si="401"/>
        <v>0.45162584615774382</v>
      </c>
      <c r="FN228" s="2">
        <f t="shared" si="363"/>
        <v>0.81768860433455437</v>
      </c>
      <c r="FQ228" s="2">
        <f t="shared" si="402"/>
        <v>2.4249662188240428</v>
      </c>
      <c r="FR228" s="2">
        <f t="shared" si="402"/>
        <v>1.818778227037865</v>
      </c>
      <c r="FS228" s="2">
        <f t="shared" si="365"/>
        <v>3.3110904310364786</v>
      </c>
      <c r="FT228" s="2">
        <f t="shared" si="403"/>
        <v>2.3532905701252327</v>
      </c>
      <c r="FU228" s="2">
        <f t="shared" si="403"/>
        <v>2.3222752882666731</v>
      </c>
      <c r="FX228" s="2">
        <f t="shared" si="372"/>
        <v>2.7444495447261241</v>
      </c>
      <c r="FY228" s="2">
        <f t="shared" si="372"/>
        <v>2.2127780573827804</v>
      </c>
      <c r="FZ228" s="2">
        <f t="shared" si="373"/>
        <v>4.0137062885727826</v>
      </c>
      <c r="GA228" s="2">
        <f t="shared" si="374"/>
        <v>2.3399979761905554</v>
      </c>
      <c r="GB228" s="2">
        <f t="shared" si="374"/>
        <v>1.8632264855963809</v>
      </c>
      <c r="GE228" s="2"/>
      <c r="GF228" s="2"/>
      <c r="GG228" s="2">
        <f t="shared" si="391"/>
        <v>-16.106531294513982</v>
      </c>
      <c r="GH228" s="2">
        <f t="shared" si="391"/>
        <v>-16.043091732939995</v>
      </c>
      <c r="GI228" s="2">
        <f t="shared" si="392"/>
        <v>-3.9879931389365408</v>
      </c>
      <c r="GJ228" s="2">
        <f t="shared" si="393"/>
        <v>3.6918869644485097</v>
      </c>
      <c r="GK228" s="2">
        <v>3.9</v>
      </c>
      <c r="GN228" s="2">
        <f t="shared" si="320"/>
        <v>0.30000000000000027</v>
      </c>
      <c r="GQ228" s="2">
        <f t="shared" si="294"/>
        <v>1.1000000000000001</v>
      </c>
      <c r="GT228" s="27">
        <f t="shared" ca="1" si="305"/>
        <v>101.1095700416089</v>
      </c>
      <c r="GU228" s="27">
        <f t="shared" ca="1" si="306"/>
        <v>100.50377833753149</v>
      </c>
      <c r="GV228" s="27">
        <f t="shared" ca="1" si="306"/>
        <v>100.30257186081695</v>
      </c>
      <c r="GW228" s="27">
        <f t="shared" ca="1" si="307"/>
        <v>99.768518518518505</v>
      </c>
      <c r="GX228" s="27">
        <f t="shared" ca="1" si="307"/>
        <v>100.39630118890356</v>
      </c>
      <c r="GY228" s="27">
        <f t="shared" ca="1" si="308"/>
        <v>100.12300123001232</v>
      </c>
      <c r="GZ228" s="27">
        <f t="shared" ca="1" si="309"/>
        <v>82.013201320132012</v>
      </c>
      <c r="HA228" s="27">
        <f t="shared" ca="1" si="310"/>
        <v>100.08904719501336</v>
      </c>
      <c r="HB228" s="27">
        <f t="shared" ca="1" si="310"/>
        <v>101.0856453558504</v>
      </c>
      <c r="HC228" s="27">
        <f t="shared" ca="1" si="310"/>
        <v>96.312178387650079</v>
      </c>
      <c r="HD228" s="27">
        <f t="shared" ca="1" si="303"/>
        <v>98.442714126807559</v>
      </c>
      <c r="HE228" s="27">
        <f t="shared" ca="1" si="311"/>
        <v>100.58873002523127</v>
      </c>
      <c r="HG228" s="27">
        <f t="shared" ca="1" si="312"/>
        <v>104.04040404040404</v>
      </c>
      <c r="HH228" s="27">
        <f t="shared" ca="1" si="313"/>
        <v>98.511166253101763</v>
      </c>
      <c r="HI228" s="27">
        <f t="shared" ca="1" si="313"/>
        <v>124.48210922787193</v>
      </c>
      <c r="HJ228" s="27">
        <f t="shared" ca="1" si="314"/>
        <v>102.73483947681332</v>
      </c>
      <c r="HK228" s="27">
        <f t="shared" ca="1" si="314"/>
        <v>103.27421555252387</v>
      </c>
      <c r="HL228" s="27">
        <f t="shared" ca="1" si="315"/>
        <v>103.04182509505702</v>
      </c>
      <c r="HM228" s="27">
        <f t="shared" ca="1" si="316"/>
        <v>123.67346938775509</v>
      </c>
      <c r="HN228" s="27">
        <f t="shared" ca="1" si="317"/>
        <v>95.169491525423723</v>
      </c>
      <c r="HO228" s="27">
        <f t="shared" ca="1" si="317"/>
        <v>101.59313725490198</v>
      </c>
      <c r="HP228" s="27">
        <f t="shared" ca="1" si="317"/>
        <v>99.573014517506408</v>
      </c>
      <c r="HQ228" s="27">
        <f t="shared" ca="1" si="304"/>
        <v>105.51643192488262</v>
      </c>
      <c r="HR228" s="27">
        <f t="shared" ca="1" si="318"/>
        <v>97.379197379197393</v>
      </c>
      <c r="HT228" s="27">
        <f t="shared" ca="1" si="397"/>
        <v>146</v>
      </c>
      <c r="HU228" s="27">
        <f t="shared" ca="1" si="397"/>
        <v>35.844980940279541</v>
      </c>
      <c r="HV228" s="27">
        <f t="shared" ca="1" si="397"/>
        <v>33.4488188976378</v>
      </c>
      <c r="HW228" s="27">
        <f t="shared" ca="1" si="398"/>
        <v>552.03080568720372</v>
      </c>
      <c r="HX228" s="27">
        <f t="shared" ca="1" si="398"/>
        <v>448.44718792866928</v>
      </c>
      <c r="HY228" s="27">
        <f t="shared" ca="1" si="367"/>
        <v>1000</v>
      </c>
      <c r="HZ228" s="27">
        <f t="shared" ca="1" si="399"/>
        <v>5.6882255389718077</v>
      </c>
      <c r="IA228" s="27">
        <f t="shared" ca="1" si="399"/>
        <v>23.17677198975235</v>
      </c>
      <c r="IB228" s="27">
        <f t="shared" ca="1" si="399"/>
        <v>18.291407222914074</v>
      </c>
      <c r="IC228" s="27">
        <f t="shared" ca="1" si="399"/>
        <v>53.883319638455212</v>
      </c>
      <c r="ID228" s="27">
        <f t="shared" ca="1" si="399"/>
        <v>30.911564625850339</v>
      </c>
      <c r="IE228" s="27">
        <f t="shared" ca="1" si="399"/>
        <v>18.133663366336634</v>
      </c>
      <c r="IG228" s="28">
        <f t="shared" ca="1" si="351"/>
        <v>0.75682388824993263</v>
      </c>
      <c r="IH228" s="28">
        <f t="shared" ca="1" si="351"/>
        <v>-3.4679531117477014E-2</v>
      </c>
      <c r="II228" s="28">
        <f t="shared" ca="1" si="351"/>
        <v>0.83105688493206009</v>
      </c>
      <c r="IJ228" s="28">
        <f t="shared" ca="1" si="352"/>
        <v>1.3792436992386699</v>
      </c>
      <c r="IK228" s="24">
        <f t="shared" ca="1" si="368"/>
        <v>-0.17395754282584586</v>
      </c>
      <c r="IL228" s="28">
        <f t="shared" ca="1" si="353"/>
        <v>1.6532980151992416</v>
      </c>
      <c r="IM228" s="28">
        <f t="shared" ca="1" si="369"/>
        <v>3.168567807351085</v>
      </c>
      <c r="IN228" s="3">
        <f t="shared" ca="1" si="370"/>
        <v>3.0325417144379117</v>
      </c>
      <c r="IO228" s="2">
        <f t="shared" si="388"/>
        <v>3.1</v>
      </c>
      <c r="IQ228" s="2">
        <f t="shared" ca="1" si="354"/>
        <v>1.5532012420645156</v>
      </c>
      <c r="IS228" s="3">
        <f t="shared" ca="1" si="355"/>
        <v>8.8923166687509464E-2</v>
      </c>
      <c r="IT228" s="3">
        <f t="shared" ca="1" si="356"/>
        <v>-0.10153020969296866</v>
      </c>
      <c r="IU228" s="3">
        <f t="shared" si="357"/>
        <v>0.30000000000000027</v>
      </c>
      <c r="IV228" s="3">
        <f t="shared" ca="1" si="358"/>
        <v>0.3126070430054595</v>
      </c>
      <c r="IX228" s="28">
        <f ca="1">$HL228/100*(GZ228-100)*AL228/1000+(HM228-100)*HZ228/$HY228</f>
        <v>4.9225537161286248E-3</v>
      </c>
      <c r="IY228" s="28">
        <f ca="1">$HL228/100*(HA228-100)*AM228/1000+(HN228-100)*IA228/$HY228</f>
        <v>-0.11002872055612857</v>
      </c>
      <c r="IZ228" s="28">
        <f ca="1">$HL228/100*(HB228-100)*AN228/1000+(HO228-100)*IB228/$HY228</f>
        <v>5.0395429277239147E-2</v>
      </c>
      <c r="JA228" s="28">
        <f ca="1">$HL228/100*(HC228-100)*AO228/1000+(HP228-100)*IC228/$HY228</f>
        <v>-0.22820732479740941</v>
      </c>
      <c r="JB228" s="28">
        <f ca="1">$HL228/100*(HD228-100)*AP228/1000+(HQ228-100)*ID228/$HY228</f>
        <v>0.12559117995093361</v>
      </c>
      <c r="JC228" s="28">
        <f ca="1">$HL228/100*(HE228-100)*AQ228/1000+(HR228-100)*IE228/$HY228</f>
        <v>-3.5998627380510337E-2</v>
      </c>
      <c r="JE228" s="3">
        <f t="shared" ca="1" si="328"/>
        <v>-1.8147528975904645E-2</v>
      </c>
      <c r="JF228" s="3">
        <f t="shared" ca="1" si="328"/>
        <v>4.1065696112907848E-2</v>
      </c>
      <c r="JG228" s="3">
        <f t="shared" ca="1" si="328"/>
        <v>2.541062361198311E-3</v>
      </c>
      <c r="JH228" s="3">
        <f t="shared" ca="1" si="326"/>
        <v>2.0939652222231736E-2</v>
      </c>
      <c r="JI228" s="3">
        <f t="shared" ca="1" si="326"/>
        <v>5.8232959835278375E-2</v>
      </c>
      <c r="JJ228" s="3">
        <f t="shared" ca="1" si="326"/>
        <v>-1.1980005595221038E-2</v>
      </c>
      <c r="JK228" s="3">
        <f>IO228-IO227</f>
        <v>0.30000000000000027</v>
      </c>
      <c r="JL228" s="3">
        <f t="shared" ca="1" si="359"/>
        <v>0.31560646661470659</v>
      </c>
      <c r="JN228" s="10">
        <f>COUNTIF(EI228:ET228,"&gt;2")</f>
        <v>8</v>
      </c>
      <c r="JP228" s="2">
        <f>AVERAGE(CS228,CS216,CS204,CS192,CS180,CS168,CS156,CS144,CS132,CS120)</f>
        <v>0.33417021658290186</v>
      </c>
      <c r="JQ228" s="2">
        <f>CS228-JP228</f>
        <v>0.15965694391093233</v>
      </c>
      <c r="JR228" s="2">
        <f>AVERAGE(CT228,CT216,CT204,CT192,CT180,CT168,CT156,CT144,CT132,CT120)</f>
        <v>0.31470565223466429</v>
      </c>
      <c r="JS228" s="2">
        <f>CT228-JR228</f>
        <v>0.16091860460244123</v>
      </c>
      <c r="KH228" s="2">
        <f>(DN228*$DN$4)+(FB228*$FB$3)+(FC228*$FC$3)+(FD228*$FD$3)+(FE228*$FE$3)+(FF228*$FF$3)+(FG228*$FG$3)</f>
        <v>2.213662971662834</v>
      </c>
      <c r="KI228" s="2">
        <f>F228-KH228</f>
        <v>0.8863370283371661</v>
      </c>
      <c r="KJ228" s="2">
        <f>MAX(DN228,FB228:FG228)</f>
        <v>3.168567807351077</v>
      </c>
      <c r="KK228" s="2">
        <f>MIN(DN228,FB228:FG228)</f>
        <v>-0.1051524710830698</v>
      </c>
      <c r="KL228" s="2">
        <f t="shared" si="389"/>
        <v>3.2737202784341468</v>
      </c>
      <c r="KO228" s="2">
        <f>BO228</f>
        <v>103.59</v>
      </c>
      <c r="KP228" s="2">
        <f>100*((BO222/BO210)-1)</f>
        <v>2.3648648648648685</v>
      </c>
      <c r="KQ228" s="2">
        <f t="shared" si="395"/>
        <v>2.3648648648648685</v>
      </c>
      <c r="KR228" s="2">
        <f>100*((BO216/BO204)-1)</f>
        <v>-2.6810447170557916</v>
      </c>
      <c r="KS228" s="2">
        <f t="shared" si="404"/>
        <v>-2.6810447170557916</v>
      </c>
      <c r="KT228" s="3">
        <f>BP228</f>
        <v>1.9471000000000001</v>
      </c>
      <c r="KU228" s="3">
        <f>BQ228</f>
        <v>62.050454545454549</v>
      </c>
      <c r="KV228" s="3">
        <f t="shared" si="339"/>
        <v>31.868139564200373</v>
      </c>
      <c r="KW228" s="2">
        <f t="shared" si="332"/>
        <v>87.07674702384179</v>
      </c>
      <c r="KX228" s="2">
        <f t="shared" si="332"/>
        <v>58.298622269159353</v>
      </c>
      <c r="LA228">
        <v>2</v>
      </c>
      <c r="LB228">
        <v>0</v>
      </c>
      <c r="LE228" s="2" t="e">
        <v>#N/A</v>
      </c>
      <c r="LF228" s="2" t="e">
        <v>#N/A</v>
      </c>
      <c r="LG228" s="2" t="e">
        <v>#N/A</v>
      </c>
      <c r="LH228" s="2" t="e">
        <v>#N/A</v>
      </c>
      <c r="LI228" s="2" t="e">
        <v>#N/A</v>
      </c>
      <c r="LJ228" s="2" t="e">
        <v>#N/A</v>
      </c>
      <c r="LK228" s="2">
        <v>94.057045851875415</v>
      </c>
      <c r="LL228" s="2" t="e">
        <v>#N/A</v>
      </c>
      <c r="LM228" s="2" t="e">
        <v>#N/A</v>
      </c>
      <c r="LN228" s="2">
        <v>86.8653125724598</v>
      </c>
      <c r="LO228" s="2">
        <v>66.379111002212838</v>
      </c>
      <c r="LP228" s="2">
        <v>77.301863711917619</v>
      </c>
      <c r="LQ228" s="2" t="e">
        <v>#N/A</v>
      </c>
      <c r="LR228" s="2" t="e">
        <v>#N/A</v>
      </c>
      <c r="LS228" s="2" t="e">
        <v>#N/A</v>
      </c>
      <c r="LT228" s="2" t="e">
        <v>#N/A</v>
      </c>
      <c r="LU228" s="2" t="e">
        <v>#N/A</v>
      </c>
      <c r="LV228" s="2" t="e">
        <v>#N/A</v>
      </c>
      <c r="LW228" s="2" t="e">
        <v>#N/A</v>
      </c>
      <c r="LX228" s="2" t="e">
        <v>#N/A</v>
      </c>
      <c r="LY228" s="2">
        <v>87.767022901331302</v>
      </c>
      <c r="LZ228" s="2" t="e">
        <v>#N/A</v>
      </c>
      <c r="MA228" s="2" t="e">
        <v>#N/A</v>
      </c>
      <c r="MB228" s="2" t="e">
        <v>#N/A</v>
      </c>
      <c r="MC228" s="2" t="e">
        <v>#N/A</v>
      </c>
      <c r="MD228" s="2" t="e">
        <v>#N/A</v>
      </c>
      <c r="ME228" s="2" t="e">
        <v>#N/A</v>
      </c>
      <c r="MF228" s="2" t="e">
        <v>#N/A</v>
      </c>
      <c r="MG228" s="2" t="e">
        <v>#N/A</v>
      </c>
      <c r="MH228" s="2">
        <v>83.159710476557393</v>
      </c>
      <c r="MI228" s="2" t="e">
        <v>#N/A</v>
      </c>
      <c r="MJ228" s="2" t="e">
        <v>#N/A</v>
      </c>
      <c r="MK228" s="2" t="e">
        <v>#N/A</v>
      </c>
      <c r="ML228" s="2" t="e">
        <v>#N/A</v>
      </c>
      <c r="MM228" s="2" t="e">
        <v>#N/A</v>
      </c>
      <c r="MN228" s="2" t="e">
        <v>#N/A</v>
      </c>
      <c r="MO228" s="2" t="e">
        <v>#N/A</v>
      </c>
      <c r="MP228" s="2">
        <v>59.846116122191596</v>
      </c>
      <c r="MQ228" s="2" t="e">
        <v>#N/A</v>
      </c>
      <c r="MR228" s="2" t="e">
        <v>#N/A</v>
      </c>
      <c r="MS228" s="10" t="e">
        <v>#N/A</v>
      </c>
      <c r="MT228" s="2" t="e">
        <v>#N/A</v>
      </c>
      <c r="MU228" s="2" t="e">
        <v>#N/A</v>
      </c>
      <c r="MV228" s="2" t="e">
        <v>#N/A</v>
      </c>
      <c r="MX228" s="22" t="e">
        <v>#N/A</v>
      </c>
      <c r="MY228" s="22" t="e">
        <v>#N/A</v>
      </c>
      <c r="MZ228" s="22" t="e">
        <v>#N/A</v>
      </c>
      <c r="NA228" s="22" t="e">
        <v>#N/A</v>
      </c>
      <c r="NB228" s="22" t="e">
        <v>#N/A</v>
      </c>
      <c r="NC228" s="22" t="e">
        <v>#N/A</v>
      </c>
      <c r="ND228" s="22">
        <v>1</v>
      </c>
      <c r="NE228" s="22" t="e">
        <v>#N/A</v>
      </c>
      <c r="NF228" s="22" t="e">
        <v>#N/A</v>
      </c>
      <c r="NG228" s="22">
        <v>3</v>
      </c>
      <c r="NH228" s="23">
        <v>9</v>
      </c>
      <c r="NI228" s="22">
        <v>24</v>
      </c>
      <c r="NJ228" s="22" t="e">
        <v>#N/A</v>
      </c>
      <c r="NK228" s="22" t="e">
        <v>#N/A</v>
      </c>
      <c r="NL228" s="23" t="e">
        <v>#N/A</v>
      </c>
      <c r="NM228" s="3" t="e">
        <v>#N/A</v>
      </c>
      <c r="NN228" s="22" t="e">
        <v>#N/A</v>
      </c>
      <c r="NO228" s="22" t="e">
        <v>#N/A</v>
      </c>
      <c r="NP228" s="22" t="e">
        <v>#N/A</v>
      </c>
      <c r="NQ228" s="22" t="e">
        <v>#N/A</v>
      </c>
      <c r="NR228" s="23">
        <v>1</v>
      </c>
      <c r="NS228" s="22" t="e">
        <v>#N/A</v>
      </c>
      <c r="NT228" s="22" t="e">
        <v>#N/A</v>
      </c>
      <c r="NU228" s="23" t="e">
        <v>#N/A</v>
      </c>
      <c r="NV228" s="3" t="e">
        <v>#N/A</v>
      </c>
      <c r="NW228" s="22" t="e">
        <v>#N/A</v>
      </c>
      <c r="NX228" s="22" t="e">
        <v>#N/A</v>
      </c>
      <c r="NY228" s="22" t="e">
        <v>#N/A</v>
      </c>
      <c r="NZ228" s="22" t="e">
        <v>#N/A</v>
      </c>
      <c r="OA228" s="23">
        <v>13</v>
      </c>
      <c r="OB228" s="22" t="e">
        <v>#N/A</v>
      </c>
      <c r="OC228" s="22" t="e">
        <v>#N/A</v>
      </c>
      <c r="OD228" s="22" t="e">
        <v>#N/A</v>
      </c>
      <c r="OE228" s="22" t="e">
        <v>#N/A</v>
      </c>
      <c r="OF228" s="22" t="e">
        <v>#N/A</v>
      </c>
      <c r="OG228" s="22" t="e">
        <v>#N/A</v>
      </c>
      <c r="OH228" s="23" t="e">
        <v>#N/A</v>
      </c>
      <c r="OI228" s="22">
        <v>2</v>
      </c>
      <c r="OJ228" s="22" t="e">
        <v>#N/A</v>
      </c>
      <c r="OK228" s="22" t="e">
        <v>#N/A</v>
      </c>
      <c r="OL228" s="22" t="e">
        <v>#N/A</v>
      </c>
      <c r="OM228" s="23" t="e">
        <v>#N/A</v>
      </c>
      <c r="ON228" s="22" t="e">
        <v>#N/A</v>
      </c>
      <c r="OO228" s="22" t="e">
        <v>#N/A</v>
      </c>
      <c r="OQ228">
        <f t="shared" si="390"/>
        <v>-2</v>
      </c>
      <c r="OR228" s="23" t="e">
        <f t="shared" ca="1" si="396"/>
        <v>#N/A</v>
      </c>
      <c r="OS228" s="23" t="e">
        <f t="shared" ca="1" si="396"/>
        <v>#N/A</v>
      </c>
      <c r="OT228" s="23" t="e">
        <f t="shared" ca="1" si="396"/>
        <v>#N/A</v>
      </c>
      <c r="OU228" s="23" t="e">
        <f t="shared" ca="1" si="396"/>
        <v>#N/A</v>
      </c>
      <c r="OV228" s="23" t="e">
        <f t="shared" ca="1" si="396"/>
        <v>#N/A</v>
      </c>
      <c r="OW228" s="23" t="e">
        <f t="shared" ca="1" si="396"/>
        <v>#N/A</v>
      </c>
      <c r="OX228" s="23">
        <f t="shared" ca="1" si="394"/>
        <v>1.0048350822998553</v>
      </c>
      <c r="OY228" s="23" t="e">
        <f t="shared" ca="1" si="394"/>
        <v>#N/A</v>
      </c>
      <c r="OZ228" s="23" t="e">
        <f t="shared" ca="1" si="394"/>
        <v>#N/A</v>
      </c>
      <c r="PA228" s="23">
        <f t="shared" ca="1" si="394"/>
        <v>1.0011911467371772</v>
      </c>
      <c r="PB228" s="23">
        <f t="shared" ca="1" si="394"/>
        <v>1.007793108074065</v>
      </c>
      <c r="PC228" s="23">
        <f t="shared" ca="1" si="394"/>
        <v>1.0116774037869292</v>
      </c>
      <c r="PD228" s="23" t="e">
        <f t="shared" ca="1" si="394"/>
        <v>#N/A</v>
      </c>
      <c r="PE228" s="23" t="e">
        <f t="shared" ca="1" si="394"/>
        <v>#N/A</v>
      </c>
      <c r="PF228" s="23" t="e">
        <f t="shared" ca="1" si="394"/>
        <v>#N/A</v>
      </c>
      <c r="PG228" s="23" t="e">
        <f t="shared" ca="1" si="394"/>
        <v>#N/A</v>
      </c>
      <c r="PH228" s="23" t="e">
        <f t="shared" ca="1" si="375"/>
        <v>#N/A</v>
      </c>
      <c r="PI228" s="23" t="e">
        <f t="shared" ca="1" si="375"/>
        <v>#N/A</v>
      </c>
      <c r="PJ228" s="23" t="e">
        <f t="shared" ca="1" si="371"/>
        <v>#N/A</v>
      </c>
      <c r="PK228" s="23" t="e">
        <f t="shared" ca="1" si="371"/>
        <v>#N/A</v>
      </c>
      <c r="PL228" s="23">
        <f t="shared" ca="1" si="371"/>
        <v>1.0042171567807889</v>
      </c>
      <c r="PM228" s="23" t="e">
        <f t="shared" ca="1" si="324"/>
        <v>#N/A</v>
      </c>
      <c r="PN228" s="23" t="e">
        <f t="shared" ca="1" si="324"/>
        <v>#N/A</v>
      </c>
      <c r="PO228" s="23" t="e">
        <f t="shared" ca="1" si="324"/>
        <v>#N/A</v>
      </c>
      <c r="PP228" s="23" t="e">
        <f t="shared" ca="1" si="324"/>
        <v>#N/A</v>
      </c>
      <c r="PQ228" s="23" t="e">
        <f t="shared" ca="1" si="324"/>
        <v>#N/A</v>
      </c>
      <c r="PR228" s="23" t="e">
        <f t="shared" ca="1" si="324"/>
        <v>#N/A</v>
      </c>
      <c r="PS228" s="23" t="e">
        <f t="shared" ca="1" si="340"/>
        <v>#N/A</v>
      </c>
      <c r="PT228" s="23" t="e">
        <f t="shared" ca="1" si="340"/>
        <v>#N/A</v>
      </c>
      <c r="PU228" s="23">
        <f t="shared" ca="1" si="340"/>
        <v>1.008015240031449</v>
      </c>
      <c r="PV228" s="23" t="e">
        <f t="shared" ca="1" si="340"/>
        <v>#N/A</v>
      </c>
      <c r="PW228" s="23" t="e">
        <f t="shared" ca="1" si="340"/>
        <v>#N/A</v>
      </c>
      <c r="PX228" s="23" t="e">
        <f t="shared" ca="1" si="340"/>
        <v>#N/A</v>
      </c>
      <c r="PY228" s="23" t="e">
        <f t="shared" ca="1" si="292"/>
        <v>#N/A</v>
      </c>
      <c r="PZ228" s="23" t="e">
        <f t="shared" ca="1" si="292"/>
        <v>#N/A</v>
      </c>
      <c r="QA228" s="23" t="e">
        <f t="shared" ca="1" si="292"/>
        <v>#N/A</v>
      </c>
      <c r="QB228" s="23" t="e">
        <f t="shared" ca="1" si="292"/>
        <v>#N/A</v>
      </c>
      <c r="QC228" s="23">
        <f t="shared" ca="1" si="292"/>
        <v>1.0090382275953995</v>
      </c>
      <c r="QD228" s="23" t="e">
        <f t="shared" ref="QD228:QI291" ca="1" si="405">MQ228/OFFSET(MQ228,$OQ228,0)</f>
        <v>#N/A</v>
      </c>
      <c r="QE228" s="23" t="e">
        <f t="shared" ca="1" si="405"/>
        <v>#N/A</v>
      </c>
      <c r="QF228" s="23" t="e">
        <f t="shared" ca="1" si="405"/>
        <v>#N/A</v>
      </c>
      <c r="QG228" s="23" t="e">
        <f t="shared" ca="1" si="327"/>
        <v>#N/A</v>
      </c>
      <c r="QH228" s="23" t="e">
        <f t="shared" ca="1" si="327"/>
        <v>#N/A</v>
      </c>
      <c r="QI228" s="23" t="e">
        <f t="shared" ca="1" si="327"/>
        <v>#N/A</v>
      </c>
      <c r="QJ228" s="26" t="e">
        <f t="shared" ca="1" si="344"/>
        <v>#N/A</v>
      </c>
    </row>
    <row r="229" spans="1:452" x14ac:dyDescent="0.35">
      <c r="A229" t="s">
        <v>1294</v>
      </c>
      <c r="B229" s="25">
        <v>39173</v>
      </c>
      <c r="C229" t="s">
        <v>851</v>
      </c>
      <c r="D229" s="2">
        <v>83.1</v>
      </c>
      <c r="E229" s="2">
        <v>81.599999999999994</v>
      </c>
      <c r="F229" s="2">
        <v>2.8</v>
      </c>
      <c r="G229" s="2">
        <v>84.7</v>
      </c>
      <c r="H229" s="2">
        <v>81.559387329676099</v>
      </c>
      <c r="I229" s="2">
        <v>84.66388235605487</v>
      </c>
      <c r="J229" s="2">
        <v>86.3</v>
      </c>
      <c r="K229" s="2">
        <v>76.400000000000006</v>
      </c>
      <c r="L229" s="2">
        <v>76.407692371318433</v>
      </c>
      <c r="M229" s="2">
        <v>81.8</v>
      </c>
      <c r="N229" s="2">
        <v>82.7</v>
      </c>
      <c r="O229" s="2">
        <v>75.7</v>
      </c>
      <c r="P229" s="2">
        <v>73.400000000000006</v>
      </c>
      <c r="Q229" s="2">
        <v>113.3</v>
      </c>
      <c r="R229" s="2">
        <v>78.2</v>
      </c>
      <c r="S229" s="2">
        <v>82.7</v>
      </c>
      <c r="T229" s="2">
        <v>65.2</v>
      </c>
      <c r="U229" s="2">
        <v>51.3</v>
      </c>
      <c r="V229" s="2">
        <v>77.400000000000006</v>
      </c>
      <c r="W229" s="2">
        <v>47.6</v>
      </c>
      <c r="X229" s="2">
        <v>103.2</v>
      </c>
      <c r="Y229" s="2" t="e">
        <v>#N/A</v>
      </c>
      <c r="Z229" s="2">
        <v>52.8</v>
      </c>
      <c r="AA229" s="2">
        <v>88.2</v>
      </c>
      <c r="AB229" s="2">
        <v>119.5</v>
      </c>
      <c r="AC229" s="2">
        <v>111.7</v>
      </c>
      <c r="AD229" s="2">
        <v>84.4</v>
      </c>
      <c r="AE229" s="2">
        <v>113.4</v>
      </c>
      <c r="AF229" s="2">
        <v>83.6</v>
      </c>
      <c r="AG229" s="22">
        <v>547</v>
      </c>
      <c r="AH229" s="22">
        <v>453</v>
      </c>
      <c r="AI229" s="22">
        <v>146</v>
      </c>
      <c r="AJ229" s="22">
        <v>36</v>
      </c>
      <c r="AK229" s="22">
        <v>39</v>
      </c>
      <c r="AL229" s="22">
        <v>7</v>
      </c>
      <c r="AM229" s="22">
        <v>21</v>
      </c>
      <c r="AN229" s="22">
        <v>19</v>
      </c>
      <c r="AO229" s="22">
        <v>54</v>
      </c>
      <c r="AP229" s="22">
        <v>28</v>
      </c>
      <c r="AQ229" s="22">
        <v>19</v>
      </c>
      <c r="AR229" s="2">
        <v>76</v>
      </c>
      <c r="AS229" s="2">
        <v>67.3</v>
      </c>
      <c r="AT229" s="2">
        <v>113.3</v>
      </c>
      <c r="AU229" s="2">
        <v>74.400000000000006</v>
      </c>
      <c r="AV229" s="2">
        <v>83.7</v>
      </c>
      <c r="AW229" s="2">
        <v>79.8</v>
      </c>
      <c r="AX229" s="2">
        <v>78.2</v>
      </c>
      <c r="AY229" s="2">
        <v>85</v>
      </c>
      <c r="AZ229" s="2">
        <v>96.4</v>
      </c>
      <c r="BA229" s="2">
        <v>47.6</v>
      </c>
      <c r="BB229" s="2">
        <v>78.8</v>
      </c>
      <c r="BC229" s="2">
        <v>87.6</v>
      </c>
      <c r="BD229" s="3">
        <v>1</v>
      </c>
      <c r="BE229" s="3">
        <v>0.81</v>
      </c>
      <c r="BF229" s="3">
        <v>0.2</v>
      </c>
      <c r="BG229" s="3">
        <v>0.2</v>
      </c>
      <c r="BH229" s="3">
        <v>0.56000000000000005</v>
      </c>
      <c r="BI229" s="2">
        <v>205.4</v>
      </c>
      <c r="BJ229" s="2">
        <v>4.5</v>
      </c>
      <c r="BK229" s="2">
        <v>3.6</v>
      </c>
      <c r="BL229" s="2">
        <v>79.5</v>
      </c>
      <c r="BM229" s="2">
        <v>83.1</v>
      </c>
      <c r="BN229" s="10">
        <v>412</v>
      </c>
      <c r="BO229" s="3">
        <v>104.33</v>
      </c>
      <c r="BP229" s="22">
        <v>1.9908999999999999</v>
      </c>
      <c r="BQ229" s="3">
        <v>67.485789473684207</v>
      </c>
      <c r="BR229" s="23">
        <v>7.5871428571428581</v>
      </c>
      <c r="BS229" s="2">
        <v>72</v>
      </c>
      <c r="BT229" s="3">
        <v>75.45</v>
      </c>
      <c r="BU229" s="2">
        <v>1.9</v>
      </c>
      <c r="BV229" s="2">
        <v>2.2999999999999998</v>
      </c>
      <c r="BW229" s="2">
        <v>5.5</v>
      </c>
      <c r="BX229" s="2">
        <v>4.2</v>
      </c>
      <c r="BY229" s="23">
        <v>205.904</v>
      </c>
      <c r="BZ229" s="2">
        <v>95.3</v>
      </c>
      <c r="CA229" s="2">
        <v>84.1</v>
      </c>
      <c r="CB229" s="3">
        <v>90.39</v>
      </c>
      <c r="CC229" s="2">
        <v>87.4</v>
      </c>
      <c r="CD229" s="2">
        <v>111.5</v>
      </c>
      <c r="CE229" s="2">
        <v>95.332573824412464</v>
      </c>
      <c r="CF229" s="3">
        <v>90.192007279748978</v>
      </c>
      <c r="CG229" s="2">
        <v>87.358327519863678</v>
      </c>
      <c r="CH229" s="23">
        <v>209.71429533718216</v>
      </c>
      <c r="CI229" s="3">
        <v>90.150481564192788</v>
      </c>
      <c r="CM229" s="2">
        <f t="shared" si="329"/>
        <v>33.897126663159483</v>
      </c>
      <c r="CN229" s="2">
        <f t="shared" si="329"/>
        <v>3.8109110739579379</v>
      </c>
      <c r="CO229" s="2">
        <f t="shared" si="330"/>
        <v>128.77679615784731</v>
      </c>
      <c r="CR229" s="2">
        <f t="shared" si="333"/>
        <v>0.3623188405797067</v>
      </c>
      <c r="CS229" s="2">
        <f t="shared" si="333"/>
        <v>0.24570024570023172</v>
      </c>
      <c r="CT229" s="2">
        <f t="shared" si="334"/>
        <v>0.23668639053254772</v>
      </c>
      <c r="CU229" s="2">
        <f t="shared" si="334"/>
        <v>4.6778290073230477E-2</v>
      </c>
      <c r="CV229" s="2">
        <f t="shared" si="334"/>
        <v>1.717547536138089E-2</v>
      </c>
      <c r="CW229" s="2">
        <f t="shared" si="335"/>
        <v>0.13227513227514356</v>
      </c>
      <c r="CX229" s="2">
        <f t="shared" si="336"/>
        <v>0.52631578947369162</v>
      </c>
      <c r="CY229" s="2">
        <f t="shared" si="376"/>
        <v>3.6340852130325887</v>
      </c>
      <c r="CZ229" s="2">
        <f t="shared" si="341"/>
        <v>-1.6591251885369447</v>
      </c>
      <c r="DA229" s="2">
        <f t="shared" si="342"/>
        <v>-8.3612040133774518E-2</v>
      </c>
      <c r="DB229" s="2">
        <f t="shared" si="343"/>
        <v>-0.1290322580645088</v>
      </c>
      <c r="DC229" s="2"/>
      <c r="DF229" s="2">
        <f t="shared" si="337"/>
        <v>0.56278595274348309</v>
      </c>
      <c r="DG229" s="2">
        <f t="shared" si="337"/>
        <v>0.20630051383681014</v>
      </c>
      <c r="DH229" s="2">
        <f t="shared" si="338"/>
        <v>1.7732652217856248</v>
      </c>
      <c r="DI229" s="2">
        <f t="shared" si="400"/>
        <v>0.8652339835555134</v>
      </c>
      <c r="DJ229" s="2">
        <f t="shared" si="400"/>
        <v>0</v>
      </c>
      <c r="DM229" s="2">
        <f t="shared" si="377"/>
        <v>2.7194066749072787</v>
      </c>
      <c r="DN229" s="2">
        <f t="shared" si="377"/>
        <v>2.7707808564231593</v>
      </c>
      <c r="DO229" s="2">
        <f t="shared" si="345"/>
        <v>1.8028846153846152</v>
      </c>
      <c r="DP229" s="2">
        <f t="shared" si="378"/>
        <v>2.2511848341232121</v>
      </c>
      <c r="DQ229" s="2"/>
      <c r="DR229" s="2">
        <f t="shared" si="379"/>
        <v>3.243243243243251</v>
      </c>
      <c r="DS229" s="2">
        <f t="shared" si="380"/>
        <v>2.5037540648413072</v>
      </c>
      <c r="DT229" s="2" t="e">
        <v>#N/A</v>
      </c>
      <c r="DU229" s="2" t="e">
        <v>#N/A</v>
      </c>
      <c r="DV229" s="2">
        <f t="shared" si="346"/>
        <v>6.022408963585435</v>
      </c>
      <c r="DW229" s="2">
        <f t="shared" si="381"/>
        <v>-2.8301886792452824</v>
      </c>
      <c r="DX229" s="2">
        <f t="shared" si="382"/>
        <v>17.055655296229808</v>
      </c>
      <c r="DY229" s="2">
        <f t="shared" si="383"/>
        <v>1.4267185473411326</v>
      </c>
      <c r="DZ229" s="2">
        <f t="shared" si="384"/>
        <v>-1.1947431302270051</v>
      </c>
      <c r="EA229" s="2">
        <f t="shared" si="319"/>
        <v>-10.627177700348433</v>
      </c>
      <c r="EB229" s="2">
        <f t="shared" si="319"/>
        <v>0.51948051948051965</v>
      </c>
      <c r="EC229" s="2">
        <f t="shared" si="319"/>
        <v>13.87559808612442</v>
      </c>
      <c r="ED229" s="2">
        <f t="shared" si="319"/>
        <v>4.9847405900305342</v>
      </c>
      <c r="EE229" s="2" t="e">
        <f t="shared" si="319"/>
        <v>#N/A</v>
      </c>
      <c r="EF229" s="2">
        <f t="shared" si="293"/>
        <v>1.9305019305019266</v>
      </c>
      <c r="EG229" s="2">
        <f t="shared" si="293"/>
        <v>1.4959723820483273</v>
      </c>
      <c r="EH229" s="2">
        <f t="shared" si="293"/>
        <v>-1.9688269073010689</v>
      </c>
      <c r="EI229" s="2">
        <f t="shared" si="361"/>
        <v>5.9972105997210479</v>
      </c>
      <c r="EJ229" s="2">
        <f t="shared" si="361"/>
        <v>4.6656298600310953</v>
      </c>
      <c r="EK229" s="2">
        <f t="shared" si="361"/>
        <v>-2.8301886792452824</v>
      </c>
      <c r="EL229" s="2">
        <f t="shared" si="361"/>
        <v>7.8260869565217384</v>
      </c>
      <c r="EM229" s="2">
        <f t="shared" si="361"/>
        <v>2.19780219780219</v>
      </c>
      <c r="EN229" s="2">
        <f t="shared" si="361"/>
        <v>3.1007751937984329</v>
      </c>
      <c r="EO229" s="2">
        <f t="shared" si="361"/>
        <v>1.4267185473411326</v>
      </c>
      <c r="EP229" s="2">
        <f t="shared" si="361"/>
        <v>-3.6281179138322073</v>
      </c>
      <c r="EQ229" s="2">
        <f t="shared" si="361"/>
        <v>-0.82304526748970819</v>
      </c>
      <c r="ER229" s="2">
        <f t="shared" si="347"/>
        <v>13.87559808612442</v>
      </c>
      <c r="ES229" s="2">
        <f t="shared" si="347"/>
        <v>3.6842105263157787</v>
      </c>
      <c r="ET229" s="2">
        <f t="shared" si="347"/>
        <v>2.4561403508771784</v>
      </c>
      <c r="EU229" s="2">
        <f t="shared" si="331"/>
        <v>4.5</v>
      </c>
      <c r="EV229" s="2">
        <f t="shared" si="331"/>
        <v>3.6</v>
      </c>
      <c r="EW229" s="2">
        <f t="shared" si="385"/>
        <v>1.9230769230769162</v>
      </c>
      <c r="EX229" s="2">
        <f t="shared" si="385"/>
        <v>2.0884520884520752</v>
      </c>
      <c r="EY229" s="2">
        <f t="shared" si="386"/>
        <v>-14.678240102764672</v>
      </c>
      <c r="EZ229" s="2">
        <f t="shared" si="386"/>
        <v>-5.8853972867869757</v>
      </c>
      <c r="FA229" s="2">
        <f t="shared" si="387"/>
        <v>-5.5118110236220481</v>
      </c>
      <c r="FB229" s="2">
        <f t="shared" si="281"/>
        <v>2.5929247633283525</v>
      </c>
      <c r="FC229" s="2">
        <f t="shared" si="281"/>
        <v>0</v>
      </c>
      <c r="FD229" s="2">
        <f t="shared" si="281"/>
        <v>1.8159806295399594</v>
      </c>
      <c r="FE229" s="2">
        <f t="shared" si="280"/>
        <v>1.2546208132631298</v>
      </c>
      <c r="FF229" s="2">
        <f t="shared" si="280"/>
        <v>1.5098722415795685</v>
      </c>
      <c r="FG229" s="2">
        <f t="shared" si="280"/>
        <v>2.1998166819431786</v>
      </c>
      <c r="FH229" s="2">
        <v>4.2</v>
      </c>
      <c r="FI229" s="2">
        <v>4.2</v>
      </c>
      <c r="FL229" s="2">
        <f t="shared" si="401"/>
        <v>0.56505635642087881</v>
      </c>
      <c r="FM229" s="2">
        <f t="shared" si="401"/>
        <v>0.45279223861365292</v>
      </c>
      <c r="FN229" s="2">
        <f t="shared" si="363"/>
        <v>0.8469556850629667</v>
      </c>
      <c r="FQ229" s="2">
        <f t="shared" si="402"/>
        <v>2.2794550152253068</v>
      </c>
      <c r="FR229" s="2">
        <f t="shared" si="402"/>
        <v>1.8235073779019118</v>
      </c>
      <c r="FS229" s="2">
        <f t="shared" si="365"/>
        <v>3.4311063107883344</v>
      </c>
      <c r="FT229" s="2">
        <f t="shared" si="403"/>
        <v>2.3665553569438336</v>
      </c>
      <c r="FU229" s="2">
        <f t="shared" si="403"/>
        <v>2.16051909063526</v>
      </c>
      <c r="FX229" s="2">
        <f t="shared" ref="FX229:FY244" si="406">100*((AVERAGE(H224:H229)/AVERAGE(H218:H223))^2-1)</f>
        <v>2.684483514012137</v>
      </c>
      <c r="FY229" s="2">
        <f t="shared" si="406"/>
        <v>2.2450614986209372</v>
      </c>
      <c r="FZ229" s="2">
        <f t="shared" si="373"/>
        <v>3.9152415017580378</v>
      </c>
      <c r="GA229" s="2">
        <f t="shared" ref="GA229:GB244" si="407">100*((AVERAGE(CH224:CH229)/AVERAGE(CH218:CH223))^2-1)</f>
        <v>2.2191935670997864</v>
      </c>
      <c r="GB229" s="2">
        <f t="shared" si="407"/>
        <v>1.9293939248413494</v>
      </c>
      <c r="GE229" s="2"/>
      <c r="GF229" s="2"/>
      <c r="GG229" s="2">
        <f t="shared" si="391"/>
        <v>-13.327327907468622</v>
      </c>
      <c r="GH229" s="2">
        <f t="shared" si="391"/>
        <v>-6.3813417874749367</v>
      </c>
      <c r="GI229" s="2">
        <f t="shared" si="392"/>
        <v>-3.8194444444444309</v>
      </c>
      <c r="GJ229" s="2">
        <f t="shared" si="393"/>
        <v>3.5843920145190777</v>
      </c>
      <c r="GK229" s="2">
        <v>4.0999999999999996</v>
      </c>
      <c r="GN229" s="2">
        <f t="shared" si="320"/>
        <v>-0.30000000000000027</v>
      </c>
      <c r="GQ229" s="2">
        <f t="shared" si="294"/>
        <v>0.79999999999999982</v>
      </c>
      <c r="GT229" s="27">
        <f t="shared" ca="1" si="305"/>
        <v>101.80305131761445</v>
      </c>
      <c r="GU229" s="27">
        <f t="shared" ca="1" si="306"/>
        <v>104.15617128463475</v>
      </c>
      <c r="GV229" s="27">
        <f t="shared" ca="1" si="306"/>
        <v>98.638426626323763</v>
      </c>
      <c r="GW229" s="27">
        <f t="shared" ca="1" si="307"/>
        <v>99.884259259259238</v>
      </c>
      <c r="GX229" s="27">
        <f t="shared" ca="1" si="307"/>
        <v>100.92470277410833</v>
      </c>
      <c r="GY229" s="27">
        <f t="shared" ca="1" si="308"/>
        <v>100.36900369003689</v>
      </c>
      <c r="GZ229" s="27">
        <f t="shared" ca="1" si="309"/>
        <v>84.653465346534645</v>
      </c>
      <c r="HA229" s="27">
        <f t="shared" ca="1" si="310"/>
        <v>99.465716829919856</v>
      </c>
      <c r="HB229" s="27">
        <f t="shared" ca="1" si="310"/>
        <v>101.80940892641736</v>
      </c>
      <c r="HC229" s="27">
        <f t="shared" ca="1" si="310"/>
        <v>97.255574614065182</v>
      </c>
      <c r="HD229" s="27">
        <f t="shared" ca="1" si="303"/>
        <v>92.992213570634036</v>
      </c>
      <c r="HE229" s="27">
        <f t="shared" ca="1" si="311"/>
        <v>100.50462573591253</v>
      </c>
      <c r="HG229" s="27">
        <f t="shared" ca="1" si="312"/>
        <v>103.74100719424459</v>
      </c>
      <c r="HH229" s="27">
        <f t="shared" ca="1" si="313"/>
        <v>94.862604540023895</v>
      </c>
      <c r="HI229" s="27">
        <f t="shared" ca="1" si="313"/>
        <v>118.67145421903051</v>
      </c>
      <c r="HJ229" s="27">
        <f t="shared" ca="1" si="314"/>
        <v>102.36966824644549</v>
      </c>
      <c r="HK229" s="27">
        <f t="shared" ca="1" si="314"/>
        <v>102.29729729729731</v>
      </c>
      <c r="HL229" s="27">
        <f t="shared" ca="1" si="315"/>
        <v>102.39294710327455</v>
      </c>
      <c r="HM229" s="27">
        <f t="shared" ca="1" si="316"/>
        <v>105.57491289198606</v>
      </c>
      <c r="HN229" s="27">
        <f t="shared" ca="1" si="317"/>
        <v>97.398091934085002</v>
      </c>
      <c r="HO229" s="27">
        <f t="shared" ca="1" si="317"/>
        <v>101.59313725490198</v>
      </c>
      <c r="HP229" s="27">
        <f t="shared" ca="1" si="317"/>
        <v>99.658119658119645</v>
      </c>
      <c r="HQ229" s="27">
        <f t="shared" ca="1" si="304"/>
        <v>109.36739659367396</v>
      </c>
      <c r="HR229" s="27">
        <f t="shared" ca="1" si="318"/>
        <v>97.538966365873677</v>
      </c>
      <c r="HT229" s="27">
        <f t="shared" ca="1" si="397"/>
        <v>145.49930757739324</v>
      </c>
      <c r="HU229" s="27">
        <f t="shared" ca="1" si="397"/>
        <v>36.989228297363638</v>
      </c>
      <c r="HV229" s="27">
        <f t="shared" ca="1" si="397"/>
        <v>34.86566572125588</v>
      </c>
      <c r="HW229" s="27">
        <f t="shared" ca="1" si="398"/>
        <v>550.51133501259449</v>
      </c>
      <c r="HX229" s="27">
        <f t="shared" ca="1" si="398"/>
        <v>449.87882368794772</v>
      </c>
      <c r="HY229" s="27">
        <f t="shared" ca="1" si="367"/>
        <v>1000</v>
      </c>
      <c r="HZ229" s="27">
        <f t="shared" ca="1" si="399"/>
        <v>6.6213892752860382</v>
      </c>
      <c r="IA229" s="27">
        <f t="shared" ca="1" si="399"/>
        <v>22.503846095932992</v>
      </c>
      <c r="IB229" s="27">
        <f t="shared" ca="1" si="399"/>
        <v>18.176222038890685</v>
      </c>
      <c r="IC229" s="27">
        <f t="shared" ca="1" si="399"/>
        <v>53.498278998818172</v>
      </c>
      <c r="ID229" s="27">
        <f t="shared" ca="1" si="399"/>
        <v>29.635326170770576</v>
      </c>
      <c r="IE229" s="27">
        <f t="shared" ca="1" si="399"/>
        <v>17.989955607651446</v>
      </c>
      <c r="IG229" s="28">
        <f t="shared" ca="1" si="351"/>
        <v>0.81385877416055319</v>
      </c>
      <c r="IH229" s="28">
        <f t="shared" ca="1" si="351"/>
        <v>-3.6825747982983909E-2</v>
      </c>
      <c r="II229" s="28">
        <f t="shared" ca="1" si="351"/>
        <v>0.59662063226350781</v>
      </c>
      <c r="IJ229" s="28">
        <f t="shared" ca="1" si="352"/>
        <v>1.2397040654599942</v>
      </c>
      <c r="IK229" s="24">
        <f t="shared" ca="1" si="368"/>
        <v>-0.13394959298108289</v>
      </c>
      <c r="IL229" s="28">
        <f t="shared" ca="1" si="353"/>
        <v>1.4624195870965415</v>
      </c>
      <c r="IM229" s="28">
        <f t="shared" ca="1" si="369"/>
        <v>2.7707808564231562</v>
      </c>
      <c r="IN229" s="3">
        <f t="shared" ca="1" si="370"/>
        <v>2.7021236525565362</v>
      </c>
      <c r="IO229" s="2">
        <f t="shared" si="388"/>
        <v>2.8</v>
      </c>
      <c r="IQ229" s="2">
        <f t="shared" ca="1" si="354"/>
        <v>1.3736536584410772</v>
      </c>
      <c r="IS229" s="3">
        <f t="shared" ca="1" si="355"/>
        <v>-2.1462168655068947E-3</v>
      </c>
      <c r="IT229" s="3">
        <f t="shared" ca="1" si="356"/>
        <v>-0.23443625266855228</v>
      </c>
      <c r="IU229" s="3">
        <f t="shared" si="357"/>
        <v>-0.30000000000000027</v>
      </c>
      <c r="IV229" s="3">
        <f t="shared" ca="1" si="358"/>
        <v>-6.3417530465941119E-2</v>
      </c>
      <c r="IX229" s="28">
        <f ca="1">$HL229/100*(GZ229-100)*AL229/1000+(HM229-100)*HZ229/$HY229</f>
        <v>-7.3082715335708995E-2</v>
      </c>
      <c r="IY229" s="28">
        <f ca="1">$HL229/100*(HA229-100)*AM229/1000+(HN229-100)*IA229/$HY229</f>
        <v>-7.0041372629276857E-2</v>
      </c>
      <c r="IZ229" s="28">
        <f ca="1">$HL229/100*(HB229-100)*AN229/1000+(HO229-100)*IB229/$HY229</f>
        <v>6.4158651856787791E-2</v>
      </c>
      <c r="JA229" s="28">
        <f ca="1">$HL229/100*(HC229-100)*AO229/1000+(HP229-100)*IC229/$HY229</f>
        <v>-0.17003530373441672</v>
      </c>
      <c r="JB229" s="28">
        <f ca="1">$HL229/100*(HD229-100)*AP229/1000+(HQ229-100)*ID229/$HY229</f>
        <v>7.669243997602096E-2</v>
      </c>
      <c r="JC229" s="28">
        <f ca="1">$HL229/100*(HE229-100)*AQ229/1000+(HR229-100)*IE229/$HY229</f>
        <v>-3.4456563732863633E-2</v>
      </c>
      <c r="JE229" s="3">
        <f t="shared" ca="1" si="328"/>
        <v>-7.800526905183762E-2</v>
      </c>
      <c r="JF229" s="3">
        <f t="shared" ca="1" si="328"/>
        <v>3.9987347926851713E-2</v>
      </c>
      <c r="JG229" s="3">
        <f t="shared" ca="1" si="328"/>
        <v>1.3763222579548644E-2</v>
      </c>
      <c r="JH229" s="3">
        <f t="shared" ca="1" si="326"/>
        <v>5.8172021062992685E-2</v>
      </c>
      <c r="JI229" s="3">
        <f t="shared" ca="1" si="326"/>
        <v>-4.8898739974912647E-2</v>
      </c>
      <c r="JJ229" s="3">
        <f t="shared" ca="1" si="326"/>
        <v>1.5420636476467034E-3</v>
      </c>
      <c r="JK229" s="3">
        <f>IO229-IO228</f>
        <v>-0.30000000000000027</v>
      </c>
      <c r="JL229" s="3">
        <f t="shared" ca="1" si="359"/>
        <v>-0.23575795352771128</v>
      </c>
      <c r="JN229" s="10">
        <f>COUNTIF(EI229:ET229,"&gt;2")</f>
        <v>8</v>
      </c>
      <c r="JP229" s="2">
        <f>AVERAGE(CS229,CS217,CS205,CS193,CS181,CS169,CS157,CS145,CS133,CS121)</f>
        <v>0.42770912675208272</v>
      </c>
      <c r="JQ229" s="2">
        <f>CS229-JP229</f>
        <v>-0.18200888105185101</v>
      </c>
      <c r="JR229" s="2">
        <f>AVERAGE(CT229,CT217,CT205,CT193,CT181,CT169,CT157,CT145,CT133,CT121)</f>
        <v>0.36520548907574069</v>
      </c>
      <c r="JS229" s="2">
        <f>CT229-JR229</f>
        <v>-0.12851909854319296</v>
      </c>
      <c r="KH229" s="2">
        <f>(DN229*$DN$4)+(FB229*$FB$3)+(FC229*$FC$3)+(FD229*$FD$3)+(FE229*$FE$3)+(FF229*$FF$3)+(FG229*$FG$3)</f>
        <v>2.049037993387985</v>
      </c>
      <c r="KI229" s="2">
        <f>F229-KH229</f>
        <v>0.75096200661201484</v>
      </c>
      <c r="KJ229" s="2">
        <f>MAX(DN229,FB229:FG229)</f>
        <v>2.7707808564231593</v>
      </c>
      <c r="KK229" s="2">
        <f>MIN(DN229,FB229:FG229)</f>
        <v>0</v>
      </c>
      <c r="KL229" s="2">
        <f t="shared" si="389"/>
        <v>2.7707808564231593</v>
      </c>
      <c r="KO229" s="2">
        <f>BO229</f>
        <v>104.33</v>
      </c>
      <c r="KP229" s="2">
        <f>100*((BO223/BO211)-1)</f>
        <v>3.5122930255895524</v>
      </c>
      <c r="KQ229" s="2">
        <f t="shared" si="395"/>
        <v>3.5122930255895524</v>
      </c>
      <c r="KR229" s="2">
        <f>100*((BO217/BO205)-1)</f>
        <v>-3.568277619841187</v>
      </c>
      <c r="KS229" s="2">
        <f t="shared" si="404"/>
        <v>-3.568277619841187</v>
      </c>
      <c r="KT229" s="3">
        <f>BP229</f>
        <v>1.9908999999999999</v>
      </c>
      <c r="KU229" s="3">
        <f>BQ229</f>
        <v>67.485789473684207</v>
      </c>
      <c r="KV229" s="3">
        <f t="shared" si="339"/>
        <v>33.897126663159483</v>
      </c>
      <c r="KW229" s="2">
        <f t="shared" si="332"/>
        <v>94.704270270889083</v>
      </c>
      <c r="KX229" s="2">
        <f t="shared" si="332"/>
        <v>62.010390639977409</v>
      </c>
      <c r="LA229">
        <v>2</v>
      </c>
      <c r="LB229">
        <v>0</v>
      </c>
      <c r="LE229" s="2" t="e">
        <v>#N/A</v>
      </c>
      <c r="LF229" s="2" t="e">
        <v>#N/A</v>
      </c>
      <c r="LG229" s="2" t="e">
        <v>#N/A</v>
      </c>
      <c r="LH229" s="2" t="e">
        <v>#N/A</v>
      </c>
      <c r="LI229" s="2" t="e">
        <v>#N/A</v>
      </c>
      <c r="LJ229" s="2" t="e">
        <v>#N/A</v>
      </c>
      <c r="LK229" s="2">
        <v>94.187551433932214</v>
      </c>
      <c r="LL229" s="2" t="e">
        <v>#N/A</v>
      </c>
      <c r="LM229" s="2" t="e">
        <v>#N/A</v>
      </c>
      <c r="LN229" s="2">
        <v>86.891476582184026</v>
      </c>
      <c r="LO229" s="2">
        <v>66.67969528725456</v>
      </c>
      <c r="LP229" s="2">
        <v>77.726837162006674</v>
      </c>
      <c r="LQ229" s="2" t="e">
        <v>#N/A</v>
      </c>
      <c r="LR229" s="2" t="e">
        <v>#N/A</v>
      </c>
      <c r="LS229" s="2" t="e">
        <v>#N/A</v>
      </c>
      <c r="LT229" s="2" t="e">
        <v>#N/A</v>
      </c>
      <c r="LU229" s="2" t="e">
        <v>#N/A</v>
      </c>
      <c r="LV229" s="2" t="e">
        <v>#N/A</v>
      </c>
      <c r="LW229" s="2" t="e">
        <v>#N/A</v>
      </c>
      <c r="LX229" s="2" t="e">
        <v>#N/A</v>
      </c>
      <c r="LY229" s="2">
        <v>87.838921483227764</v>
      </c>
      <c r="LZ229" s="2" t="e">
        <v>#N/A</v>
      </c>
      <c r="MA229" s="2" t="e">
        <v>#N/A</v>
      </c>
      <c r="MB229" s="2" t="e">
        <v>#N/A</v>
      </c>
      <c r="MC229" s="2" t="e">
        <v>#N/A</v>
      </c>
      <c r="MD229" s="2" t="e">
        <v>#N/A</v>
      </c>
      <c r="ME229" s="2" t="e">
        <v>#N/A</v>
      </c>
      <c r="MF229" s="2" t="e">
        <v>#N/A</v>
      </c>
      <c r="MG229" s="2" t="e">
        <v>#N/A</v>
      </c>
      <c r="MH229" s="2">
        <v>83.263959498293019</v>
      </c>
      <c r="MI229" s="2" t="e">
        <v>#N/A</v>
      </c>
      <c r="MJ229" s="2" t="e">
        <v>#N/A</v>
      </c>
      <c r="MK229" s="2" t="e">
        <v>#N/A</v>
      </c>
      <c r="ML229" s="2" t="e">
        <v>#N/A</v>
      </c>
      <c r="MM229" s="2" t="e">
        <v>#N/A</v>
      </c>
      <c r="MN229" s="2" t="e">
        <v>#N/A</v>
      </c>
      <c r="MO229" s="2" t="e">
        <v>#N/A</v>
      </c>
      <c r="MP229" s="2">
        <v>60.026964387689212</v>
      </c>
      <c r="MQ229" s="2" t="e">
        <v>#N/A</v>
      </c>
      <c r="MR229" s="2" t="e">
        <v>#N/A</v>
      </c>
      <c r="MS229" s="10" t="e">
        <v>#N/A</v>
      </c>
      <c r="MT229" s="2" t="e">
        <v>#N/A</v>
      </c>
      <c r="MU229" s="2" t="e">
        <v>#N/A</v>
      </c>
      <c r="MV229" s="2" t="e">
        <v>#N/A</v>
      </c>
      <c r="MX229" s="22" t="e">
        <v>#N/A</v>
      </c>
      <c r="MY229" s="22" t="e">
        <v>#N/A</v>
      </c>
      <c r="MZ229" s="22" t="e">
        <v>#N/A</v>
      </c>
      <c r="NA229" s="22" t="e">
        <v>#N/A</v>
      </c>
      <c r="NB229" s="22" t="e">
        <v>#N/A</v>
      </c>
      <c r="NC229" s="22" t="e">
        <v>#N/A</v>
      </c>
      <c r="ND229" s="22">
        <v>1</v>
      </c>
      <c r="NE229" s="22" t="e">
        <v>#N/A</v>
      </c>
      <c r="NF229" s="22" t="e">
        <v>#N/A</v>
      </c>
      <c r="NG229" s="22">
        <v>3</v>
      </c>
      <c r="NH229" s="23">
        <v>9</v>
      </c>
      <c r="NI229" s="22">
        <v>24</v>
      </c>
      <c r="NJ229" s="22" t="e">
        <v>#N/A</v>
      </c>
      <c r="NK229" s="22" t="e">
        <v>#N/A</v>
      </c>
      <c r="NL229" s="23" t="e">
        <v>#N/A</v>
      </c>
      <c r="NM229" s="3" t="e">
        <v>#N/A</v>
      </c>
      <c r="NN229" s="22" t="e">
        <v>#N/A</v>
      </c>
      <c r="NO229" s="22" t="e">
        <v>#N/A</v>
      </c>
      <c r="NP229" s="22" t="e">
        <v>#N/A</v>
      </c>
      <c r="NQ229" s="22" t="e">
        <v>#N/A</v>
      </c>
      <c r="NR229" s="23">
        <v>1</v>
      </c>
      <c r="NS229" s="22" t="e">
        <v>#N/A</v>
      </c>
      <c r="NT229" s="22" t="e">
        <v>#N/A</v>
      </c>
      <c r="NU229" s="23" t="e">
        <v>#N/A</v>
      </c>
      <c r="NV229" s="3" t="e">
        <v>#N/A</v>
      </c>
      <c r="NW229" s="22" t="e">
        <v>#N/A</v>
      </c>
      <c r="NX229" s="22" t="e">
        <v>#N/A</v>
      </c>
      <c r="NY229" s="22" t="e">
        <v>#N/A</v>
      </c>
      <c r="NZ229" s="22" t="e">
        <v>#N/A</v>
      </c>
      <c r="OA229" s="23">
        <v>13</v>
      </c>
      <c r="OB229" s="22" t="e">
        <v>#N/A</v>
      </c>
      <c r="OC229" s="22" t="e">
        <v>#N/A</v>
      </c>
      <c r="OD229" s="22" t="e">
        <v>#N/A</v>
      </c>
      <c r="OE229" s="22" t="e">
        <v>#N/A</v>
      </c>
      <c r="OF229" s="22" t="e">
        <v>#N/A</v>
      </c>
      <c r="OG229" s="22" t="e">
        <v>#N/A</v>
      </c>
      <c r="OH229" s="23" t="e">
        <v>#N/A</v>
      </c>
      <c r="OI229" s="22">
        <v>2</v>
      </c>
      <c r="OJ229" s="22" t="e">
        <v>#N/A</v>
      </c>
      <c r="OK229" s="22" t="e">
        <v>#N/A</v>
      </c>
      <c r="OL229" s="22" t="e">
        <v>#N/A</v>
      </c>
      <c r="OM229" s="23" t="e">
        <v>#N/A</v>
      </c>
      <c r="ON229" s="22" t="e">
        <v>#N/A</v>
      </c>
      <c r="OO229" s="22" t="e">
        <v>#N/A</v>
      </c>
      <c r="OQ229">
        <f t="shared" si="390"/>
        <v>-3</v>
      </c>
      <c r="OR229" s="23" t="e">
        <f t="shared" ca="1" si="396"/>
        <v>#N/A</v>
      </c>
      <c r="OS229" s="23" t="e">
        <f t="shared" ca="1" si="396"/>
        <v>#N/A</v>
      </c>
      <c r="OT229" s="23" t="e">
        <f t="shared" ca="1" si="396"/>
        <v>#N/A</v>
      </c>
      <c r="OU229" s="23" t="e">
        <f t="shared" ca="1" si="396"/>
        <v>#N/A</v>
      </c>
      <c r="OV229" s="23" t="e">
        <f t="shared" ca="1" si="396"/>
        <v>#N/A</v>
      </c>
      <c r="OW229" s="23" t="e">
        <f t="shared" ca="1" si="396"/>
        <v>#N/A</v>
      </c>
      <c r="OX229" s="23">
        <f t="shared" ca="1" si="394"/>
        <v>1.0062293062636096</v>
      </c>
      <c r="OY229" s="23" t="e">
        <f t="shared" ca="1" si="394"/>
        <v>#N/A</v>
      </c>
      <c r="OZ229" s="23" t="e">
        <f t="shared" ca="1" si="394"/>
        <v>#N/A</v>
      </c>
      <c r="PA229" s="23">
        <f t="shared" ca="1" si="394"/>
        <v>1.0014927075572939</v>
      </c>
      <c r="PB229" s="23">
        <f t="shared" ca="1" si="394"/>
        <v>1.0123566939113371</v>
      </c>
      <c r="PC229" s="23">
        <f t="shared" ca="1" si="394"/>
        <v>1.0172391847844315</v>
      </c>
      <c r="PD229" s="23" t="e">
        <f t="shared" ca="1" si="394"/>
        <v>#N/A</v>
      </c>
      <c r="PE229" s="23" t="e">
        <f t="shared" ca="1" si="394"/>
        <v>#N/A</v>
      </c>
      <c r="PF229" s="23" t="e">
        <f t="shared" ca="1" si="394"/>
        <v>#N/A</v>
      </c>
      <c r="PG229" s="23" t="e">
        <f t="shared" ca="1" si="394"/>
        <v>#N/A</v>
      </c>
      <c r="PH229" s="23" t="e">
        <f t="shared" ca="1" si="375"/>
        <v>#N/A</v>
      </c>
      <c r="PI229" s="23" t="e">
        <f t="shared" ca="1" si="375"/>
        <v>#N/A</v>
      </c>
      <c r="PJ229" s="23" t="e">
        <f t="shared" ca="1" si="371"/>
        <v>#N/A</v>
      </c>
      <c r="PK229" s="23" t="e">
        <f t="shared" ca="1" si="371"/>
        <v>#N/A</v>
      </c>
      <c r="PL229" s="23">
        <f t="shared" ca="1" si="371"/>
        <v>1.0050398096075779</v>
      </c>
      <c r="PM229" s="23" t="e">
        <f t="shared" ca="1" si="324"/>
        <v>#N/A</v>
      </c>
      <c r="PN229" s="23" t="e">
        <f t="shared" ca="1" si="324"/>
        <v>#N/A</v>
      </c>
      <c r="PO229" s="23" t="e">
        <f t="shared" ca="1" si="324"/>
        <v>#N/A</v>
      </c>
      <c r="PP229" s="23" t="e">
        <f t="shared" ca="1" si="324"/>
        <v>#N/A</v>
      </c>
      <c r="PQ229" s="23" t="e">
        <f t="shared" ca="1" si="324"/>
        <v>#N/A</v>
      </c>
      <c r="PR229" s="23" t="e">
        <f t="shared" ca="1" si="324"/>
        <v>#N/A</v>
      </c>
      <c r="PS229" s="23" t="e">
        <f t="shared" ca="1" si="340"/>
        <v>#N/A</v>
      </c>
      <c r="PT229" s="23" t="e">
        <f t="shared" ca="1" si="340"/>
        <v>#N/A</v>
      </c>
      <c r="PU229" s="23">
        <f t="shared" ca="1" si="340"/>
        <v>1.0092788880415933</v>
      </c>
      <c r="PV229" s="23" t="e">
        <f t="shared" ca="1" si="340"/>
        <v>#N/A</v>
      </c>
      <c r="PW229" s="23" t="e">
        <f t="shared" ca="1" si="340"/>
        <v>#N/A</v>
      </c>
      <c r="PX229" s="23" t="e">
        <f t="shared" ca="1" si="340"/>
        <v>#N/A</v>
      </c>
      <c r="PY229" s="23" t="e">
        <f t="shared" ca="1" si="340"/>
        <v>#N/A</v>
      </c>
      <c r="PZ229" s="23" t="e">
        <f t="shared" ca="1" si="340"/>
        <v>#N/A</v>
      </c>
      <c r="QA229" s="23" t="e">
        <f t="shared" ca="1" si="340"/>
        <v>#N/A</v>
      </c>
      <c r="QB229" s="23" t="e">
        <f t="shared" ca="1" si="340"/>
        <v>#N/A</v>
      </c>
      <c r="QC229" s="23">
        <f t="shared" ca="1" si="340"/>
        <v>1.0120874281969696</v>
      </c>
      <c r="QD229" s="23" t="e">
        <f t="shared" ca="1" si="405"/>
        <v>#N/A</v>
      </c>
      <c r="QE229" s="23" t="e">
        <f t="shared" ca="1" si="405"/>
        <v>#N/A</v>
      </c>
      <c r="QF229" s="23" t="e">
        <f t="shared" ca="1" si="405"/>
        <v>#N/A</v>
      </c>
      <c r="QG229" s="23" t="e">
        <f t="shared" ca="1" si="327"/>
        <v>#N/A</v>
      </c>
      <c r="QH229" s="23" t="e">
        <f t="shared" ca="1" si="327"/>
        <v>#N/A</v>
      </c>
      <c r="QI229" s="23" t="e">
        <f t="shared" ca="1" si="327"/>
        <v>#N/A</v>
      </c>
      <c r="QJ229" s="26" t="e">
        <f t="shared" ca="1" si="344"/>
        <v>#N/A</v>
      </c>
    </row>
    <row r="230" spans="1:452" x14ac:dyDescent="0.35">
      <c r="A230" t="s">
        <v>1295</v>
      </c>
      <c r="B230" s="21">
        <v>39203</v>
      </c>
      <c r="C230" t="s">
        <v>852</v>
      </c>
      <c r="D230" s="2">
        <v>83.3</v>
      </c>
      <c r="E230" s="2">
        <v>81.8</v>
      </c>
      <c r="F230" s="2">
        <v>2.5</v>
      </c>
      <c r="G230" s="2">
        <v>84.9</v>
      </c>
      <c r="H230" s="2">
        <v>81.568021843803422</v>
      </c>
      <c r="I230" s="2">
        <v>84.741043674470177</v>
      </c>
      <c r="J230" s="2">
        <v>86.5</v>
      </c>
      <c r="K230" s="2">
        <v>76.7</v>
      </c>
      <c r="L230" s="2">
        <v>76.656716059356128</v>
      </c>
      <c r="M230" s="2">
        <v>81.900000000000006</v>
      </c>
      <c r="N230" s="2">
        <v>85.4</v>
      </c>
      <c r="O230" s="2">
        <v>76</v>
      </c>
      <c r="P230" s="2">
        <v>73.599999999999994</v>
      </c>
      <c r="Q230" s="2">
        <v>113.3</v>
      </c>
      <c r="R230" s="2">
        <v>79.5</v>
      </c>
      <c r="S230" s="2">
        <v>85.4</v>
      </c>
      <c r="T230" s="2">
        <v>63.9</v>
      </c>
      <c r="U230" s="2">
        <v>57.9</v>
      </c>
      <c r="V230" s="2">
        <v>77.3</v>
      </c>
      <c r="W230" s="2">
        <v>47.6</v>
      </c>
      <c r="X230" s="2">
        <v>104.3</v>
      </c>
      <c r="Y230" s="2" t="e">
        <v>#N/A</v>
      </c>
      <c r="Z230" s="2">
        <v>52.5</v>
      </c>
      <c r="AA230" s="2">
        <v>88.3</v>
      </c>
      <c r="AB230" s="2">
        <v>119.6</v>
      </c>
      <c r="AC230" s="2">
        <v>110.2</v>
      </c>
      <c r="AD230" s="2">
        <v>84.7</v>
      </c>
      <c r="AE230" s="2">
        <v>113.3</v>
      </c>
      <c r="AF230" s="2">
        <v>85.7</v>
      </c>
      <c r="AG230" s="22">
        <v>547</v>
      </c>
      <c r="AH230" s="22">
        <v>453</v>
      </c>
      <c r="AI230" s="22">
        <v>146</v>
      </c>
      <c r="AJ230" s="22">
        <v>36</v>
      </c>
      <c r="AK230" s="22">
        <v>39</v>
      </c>
      <c r="AL230" s="22">
        <v>7</v>
      </c>
      <c r="AM230" s="22">
        <v>21</v>
      </c>
      <c r="AN230" s="22">
        <v>19</v>
      </c>
      <c r="AO230" s="22">
        <v>54</v>
      </c>
      <c r="AP230" s="22">
        <v>28</v>
      </c>
      <c r="AQ230" s="22">
        <v>19</v>
      </c>
      <c r="AR230" s="2">
        <v>76.3</v>
      </c>
      <c r="AS230" s="2">
        <v>67.099999999999994</v>
      </c>
      <c r="AT230" s="2">
        <v>113.3</v>
      </c>
      <c r="AU230" s="2">
        <v>74</v>
      </c>
      <c r="AV230" s="2">
        <v>84.6</v>
      </c>
      <c r="AW230" s="2">
        <v>80.099999999999994</v>
      </c>
      <c r="AX230" s="2">
        <v>79.5</v>
      </c>
      <c r="AY230" s="2">
        <v>84.5</v>
      </c>
      <c r="AZ230" s="2">
        <v>96.2</v>
      </c>
      <c r="BA230" s="2">
        <v>47.6</v>
      </c>
      <c r="BB230" s="2">
        <v>79.099999999999994</v>
      </c>
      <c r="BC230" s="2">
        <v>87.6</v>
      </c>
      <c r="BD230" s="3">
        <v>0.97</v>
      </c>
      <c r="BE230" s="3">
        <v>0.83</v>
      </c>
      <c r="BF230" s="3">
        <v>0.33</v>
      </c>
      <c r="BG230" s="3">
        <v>0.05</v>
      </c>
      <c r="BH230" s="3">
        <v>0.32</v>
      </c>
      <c r="BI230" s="2">
        <v>206.2</v>
      </c>
      <c r="BJ230" s="2">
        <v>4.3</v>
      </c>
      <c r="BK230" s="2">
        <v>3.3</v>
      </c>
      <c r="BL230" s="2">
        <v>79.8</v>
      </c>
      <c r="BM230" s="2">
        <v>83.7</v>
      </c>
      <c r="BN230" s="10">
        <v>416</v>
      </c>
      <c r="BO230" s="3">
        <v>103.93</v>
      </c>
      <c r="BP230" s="22">
        <v>1.9836</v>
      </c>
      <c r="BQ230" s="3">
        <v>67.212272727272747</v>
      </c>
      <c r="BR230" s="23">
        <v>7.6281818181818162</v>
      </c>
      <c r="BS230" s="2">
        <v>71.5</v>
      </c>
      <c r="BT230" s="3">
        <v>77.930000000000007</v>
      </c>
      <c r="BU230" s="2">
        <v>1.9</v>
      </c>
      <c r="BV230" s="2">
        <v>2.2000000000000002</v>
      </c>
      <c r="BW230" s="2">
        <v>4.7</v>
      </c>
      <c r="BX230" s="2">
        <v>4.3</v>
      </c>
      <c r="BY230" s="23">
        <v>206.755</v>
      </c>
      <c r="BZ230" s="2">
        <v>95.6</v>
      </c>
      <c r="CA230" s="2">
        <v>84.2</v>
      </c>
      <c r="CB230" s="3">
        <v>90.61</v>
      </c>
      <c r="CC230" s="2">
        <v>87.7</v>
      </c>
      <c r="CD230" s="2">
        <v>111.5</v>
      </c>
      <c r="CE230" s="2">
        <v>95.473678508909103</v>
      </c>
      <c r="CF230" s="3">
        <v>90.269897734566413</v>
      </c>
      <c r="CG230" s="2">
        <v>87.583416064841671</v>
      </c>
      <c r="CH230" s="23">
        <v>210.0366831764299</v>
      </c>
      <c r="CI230" s="3">
        <v>90.329099213525808</v>
      </c>
      <c r="CM230" s="2">
        <f t="shared" si="329"/>
        <v>33.883985040972348</v>
      </c>
      <c r="CN230" s="2">
        <f t="shared" si="329"/>
        <v>3.8456250343727647</v>
      </c>
      <c r="CO230" s="2">
        <f t="shared" si="330"/>
        <v>128.30461241584507</v>
      </c>
      <c r="CR230" s="2">
        <f t="shared" si="333"/>
        <v>0.24067388688327659</v>
      </c>
      <c r="CS230" s="2">
        <f t="shared" si="333"/>
        <v>0.24509803921568979</v>
      </c>
      <c r="CT230" s="2">
        <f t="shared" si="334"/>
        <v>0.2361275088547849</v>
      </c>
      <c r="CU230" s="2">
        <f t="shared" si="334"/>
        <v>1.0586781497537074E-2</v>
      </c>
      <c r="CV230" s="2">
        <f t="shared" si="334"/>
        <v>9.1138412588740114E-2</v>
      </c>
      <c r="CW230" s="2">
        <f t="shared" si="335"/>
        <v>0.39630118890356297</v>
      </c>
      <c r="CX230" s="2">
        <f t="shared" si="336"/>
        <v>0.39267015706805908</v>
      </c>
      <c r="CY230" s="2">
        <f t="shared" si="376"/>
        <v>3.2648125755743682</v>
      </c>
      <c r="CZ230" s="2">
        <f t="shared" si="341"/>
        <v>-1.9938650306748531</v>
      </c>
      <c r="DA230" s="2">
        <f t="shared" si="342"/>
        <v>8.3682008368196087E-2</v>
      </c>
      <c r="DB230" s="2">
        <f t="shared" si="343"/>
        <v>-0.12919896640827974</v>
      </c>
      <c r="DC230" s="2"/>
      <c r="DF230" s="2">
        <f t="shared" si="337"/>
        <v>0.12711537684331198</v>
      </c>
      <c r="DG230" s="2">
        <f t="shared" si="337"/>
        <v>1.0991597383567697</v>
      </c>
      <c r="DH230" s="2">
        <f t="shared" si="338"/>
        <v>3.9818456135231495</v>
      </c>
      <c r="DI230" s="2">
        <f t="shared" si="400"/>
        <v>0</v>
      </c>
      <c r="DJ230" s="2">
        <f t="shared" si="400"/>
        <v>0</v>
      </c>
      <c r="DM230" s="2">
        <f t="shared" si="377"/>
        <v>2.4600246002460024</v>
      </c>
      <c r="DN230" s="2">
        <f t="shared" si="377"/>
        <v>2.377972465581967</v>
      </c>
      <c r="DO230" s="2">
        <f t="shared" si="345"/>
        <v>1.9207683073229394</v>
      </c>
      <c r="DP230" s="2">
        <f t="shared" si="378"/>
        <v>1.5258215962441282</v>
      </c>
      <c r="DQ230" s="2">
        <f t="shared" ref="DQ230:DQ293" si="408">DP230-(($DV$1/$DP$1)*DV230)-(($DX$1/$DP$1)*DX230)-(($DZ$1/$DP$1)*DZ230)</f>
        <v>-0.17208127537538026</v>
      </c>
      <c r="DR230" s="2">
        <f t="shared" si="379"/>
        <v>3.6486486486486522</v>
      </c>
      <c r="DS230" s="2">
        <f t="shared" si="380"/>
        <v>2.7431742123373728</v>
      </c>
      <c r="DT230" s="2" t="e">
        <v>#N/A</v>
      </c>
      <c r="DU230" s="2" t="e">
        <v>#N/A</v>
      </c>
      <c r="DV230" s="2">
        <f t="shared" si="346"/>
        <v>4.9723756906077332</v>
      </c>
      <c r="DW230" s="2">
        <f t="shared" si="381"/>
        <v>-3.5744680851063859</v>
      </c>
      <c r="DX230" s="2">
        <f t="shared" si="382"/>
        <v>9.417808219178081</v>
      </c>
      <c r="DY230" s="2">
        <f t="shared" si="383"/>
        <v>2.5806451612903292</v>
      </c>
      <c r="DZ230" s="2">
        <f t="shared" si="384"/>
        <v>-1.2716763005780285</v>
      </c>
      <c r="EA230" s="2">
        <f t="shared" si="319"/>
        <v>6.4338235294117752</v>
      </c>
      <c r="EB230" s="2">
        <f t="shared" si="319"/>
        <v>0.25940337224383825</v>
      </c>
      <c r="EC230" s="2">
        <f t="shared" si="319"/>
        <v>13.87559808612442</v>
      </c>
      <c r="ED230" s="2">
        <f t="shared" si="319"/>
        <v>6.1037639877924654</v>
      </c>
      <c r="EE230" s="2" t="e">
        <f t="shared" si="319"/>
        <v>#N/A</v>
      </c>
      <c r="EF230" s="2">
        <f t="shared" si="293"/>
        <v>3.3464566929134021</v>
      </c>
      <c r="EG230" s="2">
        <f t="shared" si="293"/>
        <v>1.4942528735632177</v>
      </c>
      <c r="EH230" s="2">
        <f t="shared" si="293"/>
        <v>-1.725554642563687</v>
      </c>
      <c r="EI230" s="2">
        <f t="shared" si="361"/>
        <v>4.9518569463548712</v>
      </c>
      <c r="EJ230" s="2">
        <f t="shared" si="361"/>
        <v>4.1925465838509091</v>
      </c>
      <c r="EK230" s="2">
        <f t="shared" si="361"/>
        <v>-3.5744680851063859</v>
      </c>
      <c r="EL230" s="2">
        <f t="shared" si="361"/>
        <v>5.7142857142857162</v>
      </c>
      <c r="EM230" s="2">
        <f t="shared" si="361"/>
        <v>2.5454545454545396</v>
      </c>
      <c r="EN230" s="2">
        <f t="shared" si="361"/>
        <v>3.0888030888030826</v>
      </c>
      <c r="EO230" s="2">
        <f t="shared" si="361"/>
        <v>2.5806451612903292</v>
      </c>
      <c r="EP230" s="2">
        <f t="shared" si="361"/>
        <v>-3.0963302752293642</v>
      </c>
      <c r="EQ230" s="2">
        <f t="shared" si="361"/>
        <v>-0.82474226804123418</v>
      </c>
      <c r="ER230" s="2">
        <f t="shared" si="347"/>
        <v>13.87559808612442</v>
      </c>
      <c r="ES230" s="2">
        <f t="shared" si="347"/>
        <v>3.5340314136125484</v>
      </c>
      <c r="ET230" s="2">
        <f t="shared" si="347"/>
        <v>2.2170361726954413</v>
      </c>
      <c r="EU230" s="2">
        <f t="shared" si="331"/>
        <v>4.3</v>
      </c>
      <c r="EV230" s="2">
        <f t="shared" si="331"/>
        <v>3.3</v>
      </c>
      <c r="EW230" s="2">
        <f t="shared" si="385"/>
        <v>2.3076923076922995</v>
      </c>
      <c r="EX230" s="2">
        <f t="shared" si="385"/>
        <v>2.0731707317073189</v>
      </c>
      <c r="EY230" s="2">
        <f t="shared" si="386"/>
        <v>-9.1822974481790336</v>
      </c>
      <c r="EZ230" s="2">
        <f t="shared" si="386"/>
        <v>15.199078750816719</v>
      </c>
      <c r="FA230" s="2">
        <f t="shared" si="387"/>
        <v>-1.9204389574760006</v>
      </c>
      <c r="FB230" s="2">
        <f t="shared" si="281"/>
        <v>2.7098857426726131</v>
      </c>
      <c r="FC230" s="2">
        <f t="shared" si="281"/>
        <v>0</v>
      </c>
      <c r="FD230" s="2">
        <f t="shared" si="281"/>
        <v>1.8137847642079707</v>
      </c>
      <c r="FE230" s="2">
        <f t="shared" si="280"/>
        <v>1.07083100948131</v>
      </c>
      <c r="FF230" s="2">
        <f t="shared" si="280"/>
        <v>1.6222479721900385</v>
      </c>
      <c r="FG230" s="2">
        <f t="shared" si="280"/>
        <v>2.1062271062270987</v>
      </c>
      <c r="FH230" s="2">
        <v>4.5999999999999996</v>
      </c>
      <c r="FI230" s="2">
        <v>4.4000000000000004</v>
      </c>
      <c r="FL230" s="2">
        <f t="shared" si="401"/>
        <v>0.4914383594933236</v>
      </c>
      <c r="FM230" s="2">
        <f t="shared" si="401"/>
        <v>0.42294502608561935</v>
      </c>
      <c r="FN230" s="2">
        <f t="shared" si="363"/>
        <v>0.77829142522973793</v>
      </c>
      <c r="FQ230" s="2">
        <f t="shared" si="402"/>
        <v>1.9802916712098773</v>
      </c>
      <c r="FR230" s="2">
        <f t="shared" si="402"/>
        <v>1.7025433490314601</v>
      </c>
      <c r="FS230" s="2">
        <f t="shared" si="365"/>
        <v>3.149698896526254</v>
      </c>
      <c r="FT230" s="2">
        <f t="shared" si="403"/>
        <v>1.9976620414889013</v>
      </c>
      <c r="FU230" s="2">
        <f t="shared" si="403"/>
        <v>1.9612136903212507</v>
      </c>
      <c r="FX230" s="2">
        <f t="shared" si="406"/>
        <v>2.5388277281643834</v>
      </c>
      <c r="FY230" s="2">
        <f t="shared" si="406"/>
        <v>2.14850985192796</v>
      </c>
      <c r="FZ230" s="2">
        <f t="shared" si="373"/>
        <v>3.7241436921382265</v>
      </c>
      <c r="GA230" s="2">
        <f t="shared" si="407"/>
        <v>2.1846062500808339</v>
      </c>
      <c r="GB230" s="2">
        <f t="shared" si="407"/>
        <v>2.0227844690537511</v>
      </c>
      <c r="GE230" s="2"/>
      <c r="GF230" s="2"/>
      <c r="GG230" s="2">
        <f t="shared" si="391"/>
        <v>-11.530061563555682</v>
      </c>
      <c r="GH230" s="2">
        <f t="shared" si="391"/>
        <v>-0.31862952840697734</v>
      </c>
      <c r="GI230" s="2">
        <f t="shared" si="392"/>
        <v>-3.1943212067435778</v>
      </c>
      <c r="GJ230" s="2">
        <f t="shared" si="393"/>
        <v>3.5246272028920167</v>
      </c>
      <c r="GK230" s="2">
        <v>4.3</v>
      </c>
      <c r="GN230" s="2">
        <f t="shared" si="320"/>
        <v>-0.29999999999999982</v>
      </c>
      <c r="GQ230" s="2">
        <f t="shared" si="294"/>
        <v>0.5</v>
      </c>
      <c r="GT230" s="27">
        <f t="shared" ca="1" si="305"/>
        <v>102.08044382801664</v>
      </c>
      <c r="GU230" s="27">
        <f t="shared" ca="1" si="306"/>
        <v>107.55667506297229</v>
      </c>
      <c r="GV230" s="27">
        <f t="shared" ca="1" si="306"/>
        <v>96.671709531013619</v>
      </c>
      <c r="GW230" s="27">
        <f t="shared" ca="1" si="307"/>
        <v>100.11574074074075</v>
      </c>
      <c r="GX230" s="27">
        <f t="shared" ca="1" si="307"/>
        <v>101.32100396301189</v>
      </c>
      <c r="GY230" s="27">
        <f t="shared" ca="1" si="308"/>
        <v>100.61500615006149</v>
      </c>
      <c r="GZ230" s="27">
        <f t="shared" ca="1" si="309"/>
        <v>95.544554455445535</v>
      </c>
      <c r="HA230" s="27">
        <f t="shared" ca="1" si="310"/>
        <v>98.130008904719503</v>
      </c>
      <c r="HB230" s="27">
        <f t="shared" ca="1" si="310"/>
        <v>102.17129071170083</v>
      </c>
      <c r="HC230" s="27">
        <f t="shared" ca="1" si="310"/>
        <v>97.169811320754718</v>
      </c>
      <c r="HD230" s="27">
        <f t="shared" ca="1" si="303"/>
        <v>95.32814238042269</v>
      </c>
      <c r="HE230" s="27">
        <f t="shared" ca="1" si="311"/>
        <v>100.58873002523127</v>
      </c>
      <c r="HG230" s="27">
        <f t="shared" ca="1" si="312"/>
        <v>102.70655270655269</v>
      </c>
      <c r="HH230" s="27">
        <f t="shared" ca="1" si="313"/>
        <v>91.791907514450884</v>
      </c>
      <c r="HI230" s="27">
        <f t="shared" ca="1" si="313"/>
        <v>113.18493150684932</v>
      </c>
      <c r="HJ230" s="27">
        <f t="shared" ca="1" si="314"/>
        <v>101.40845070422534</v>
      </c>
      <c r="HK230" s="27">
        <f t="shared" ca="1" si="314"/>
        <v>102.29729729729731</v>
      </c>
      <c r="HL230" s="27">
        <f t="shared" ca="1" si="315"/>
        <v>101.75219023779725</v>
      </c>
      <c r="HM230" s="27">
        <f t="shared" ca="1" si="316"/>
        <v>111.39705882352942</v>
      </c>
      <c r="HN230" s="27">
        <f t="shared" ca="1" si="317"/>
        <v>98.078602620087324</v>
      </c>
      <c r="HO230" s="27">
        <f t="shared" ca="1" si="317"/>
        <v>100.85158150851581</v>
      </c>
      <c r="HP230" s="27">
        <f t="shared" ca="1" si="317"/>
        <v>98.897370653095834</v>
      </c>
      <c r="HQ230" s="27">
        <f t="shared" ca="1" si="304"/>
        <v>108.18291215403131</v>
      </c>
      <c r="HR230" s="27">
        <f t="shared" ca="1" si="318"/>
        <v>97.699260476581756</v>
      </c>
      <c r="HT230" s="27">
        <f t="shared" ca="1" si="397"/>
        <v>146.0450888285682</v>
      </c>
      <c r="HU230" s="27">
        <f t="shared" ca="1" si="397"/>
        <v>37.98740643084669</v>
      </c>
      <c r="HV230" s="27">
        <f t="shared" ca="1" si="397"/>
        <v>36.326983532565308</v>
      </c>
      <c r="HW230" s="27">
        <f t="shared" ca="1" si="398"/>
        <v>552.25179578738823</v>
      </c>
      <c r="HX230" s="27">
        <f t="shared" ca="1" si="398"/>
        <v>447.06356196274152</v>
      </c>
      <c r="HY230" s="27">
        <f t="shared" ca="1" si="367"/>
        <v>999.99999999999989</v>
      </c>
      <c r="HZ230" s="27">
        <f t="shared" ca="1" si="399"/>
        <v>6.2360537736847679</v>
      </c>
      <c r="IA230" s="27">
        <f t="shared" ca="1" si="399"/>
        <v>22.207856960397766</v>
      </c>
      <c r="IB230" s="27">
        <f t="shared" ca="1" si="399"/>
        <v>18.195290813392209</v>
      </c>
      <c r="IC230" s="27">
        <f t="shared" ca="1" si="399"/>
        <v>53.572446248031895</v>
      </c>
      <c r="ID230" s="27">
        <f t="shared" ca="1" si="399"/>
        <v>29.772317437613342</v>
      </c>
      <c r="IE230" s="27">
        <f t="shared" ca="1" si="399"/>
        <v>17.848046444193859</v>
      </c>
      <c r="IG230" s="28">
        <f t="shared" ca="1" si="351"/>
        <v>0.70434571605209317</v>
      </c>
      <c r="IH230" s="28">
        <f t="shared" ca="1" si="351"/>
        <v>-3.4997179384333998E-2</v>
      </c>
      <c r="II230" s="28">
        <f t="shared" ca="1" si="351"/>
        <v>0.34689106019020655</v>
      </c>
      <c r="IJ230" s="28">
        <f t="shared" ca="1" si="352"/>
        <v>0.84223893075599354</v>
      </c>
      <c r="IK230" s="24">
        <f t="shared" ca="1" si="368"/>
        <v>-0.17400066610197218</v>
      </c>
      <c r="IL230" s="28">
        <f t="shared" ca="1" si="353"/>
        <v>1.6359380734853053</v>
      </c>
      <c r="IM230" s="28">
        <f t="shared" ca="1" si="369"/>
        <v>2.3779724655819705</v>
      </c>
      <c r="IN230" s="3">
        <f t="shared" ca="1" si="370"/>
        <v>2.4781770042412989</v>
      </c>
      <c r="IO230" s="2">
        <f t="shared" si="388"/>
        <v>2.5</v>
      </c>
      <c r="IQ230" s="2">
        <f t="shared" ca="1" si="354"/>
        <v>1.0162395968579658</v>
      </c>
      <c r="IS230" s="3">
        <f t="shared" ca="1" si="355"/>
        <v>1.8285685986499101E-3</v>
      </c>
      <c r="IT230" s="3">
        <f t="shared" ca="1" si="356"/>
        <v>-0.24972957207330126</v>
      </c>
      <c r="IU230" s="3">
        <f t="shared" si="357"/>
        <v>-0.29999999999999982</v>
      </c>
      <c r="IV230" s="3">
        <f t="shared" ca="1" si="358"/>
        <v>-5.209899652534844E-2</v>
      </c>
      <c r="IX230" s="28">
        <f ca="1">$HL230/100*(GZ230-100)*AL230/1000+(HM230-100)*HZ230/$HY230</f>
        <v>3.9338077700322299E-2</v>
      </c>
      <c r="IY230" s="28">
        <f ca="1">$HL230/100*(HA230-100)*AM230/1000+(HN230-100)*IA230/$HY230</f>
        <v>-8.2628013007877046E-2</v>
      </c>
      <c r="IZ230" s="28">
        <f ca="1">$HL230/100*(HB230-100)*AN230/1000+(HO230-100)*IB230/$HY230</f>
        <v>5.7472154454875982E-2</v>
      </c>
      <c r="JA230" s="28">
        <f ca="1">$HL230/100*(HC230-100)*AO230/1000+(HP230-100)*IC230/$HY230</f>
        <v>-0.21457861574421602</v>
      </c>
      <c r="JB230" s="28">
        <f ca="1">$HL230/100*(HD230-100)*AP230/1000+(HQ230-100)*ID230/$HY230</f>
        <v>0.11052016953800742</v>
      </c>
      <c r="JC230" s="28">
        <f ca="1">$HL230/100*(HE230-100)*AQ230/1000+(HR230-100)*IE230/$HY230</f>
        <v>-2.9681837660014525E-2</v>
      </c>
      <c r="JE230" s="3">
        <f t="shared" ca="1" si="328"/>
        <v>0.11242079303603129</v>
      </c>
      <c r="JF230" s="3">
        <f t="shared" ca="1" si="328"/>
        <v>-1.2586640378600189E-2</v>
      </c>
      <c r="JG230" s="3">
        <f t="shared" ca="1" si="328"/>
        <v>-6.686497401911809E-3</v>
      </c>
      <c r="JH230" s="3">
        <f t="shared" ca="1" si="326"/>
        <v>-4.4543312009799302E-2</v>
      </c>
      <c r="JI230" s="3">
        <f t="shared" ca="1" si="326"/>
        <v>3.3827729561986458E-2</v>
      </c>
      <c r="JJ230" s="3">
        <f t="shared" ca="1" si="326"/>
        <v>4.7747260728491087E-3</v>
      </c>
      <c r="JK230" s="3">
        <f>IO230-IO229</f>
        <v>-0.29999999999999982</v>
      </c>
      <c r="JL230" s="3">
        <f t="shared" ca="1" si="359"/>
        <v>-0.40573429563411934</v>
      </c>
      <c r="JN230" s="10">
        <f>COUNTIF(EI230:ET230,"&gt;2")</f>
        <v>9</v>
      </c>
      <c r="JP230" s="2">
        <f>AVERAGE(CS230,CS218,CS206,CS194,CS182,CS170,CS158,CS146,CS134,CS122)</f>
        <v>0.3582892407535041</v>
      </c>
      <c r="JQ230" s="2">
        <f>CS230-JP230</f>
        <v>-0.11319120153781431</v>
      </c>
      <c r="JR230" s="2">
        <f>AVERAGE(CT230,CT218,CT206,CT194,CT182,CT170,CT158,CT146,CT134,CT122)</f>
        <v>0.28956647024513915</v>
      </c>
      <c r="JS230" s="2">
        <f>CT230-JR230</f>
        <v>-5.3438961390354256E-2</v>
      </c>
      <c r="KH230" s="2">
        <f>(DN230*$DN$4)+(FB230*$FB$3)+(FC230*$FC$3)+(FD230*$FD$3)+(FE230*$FE$3)+(FF230*$FF$3)+(FG230*$FG$3)</f>
        <v>2.06680296792721</v>
      </c>
      <c r="KI230" s="2">
        <f>F230-KH230</f>
        <v>0.43319703207279003</v>
      </c>
      <c r="KJ230" s="2">
        <f>MAX(DN230,FB230:FG230)</f>
        <v>2.7098857426726131</v>
      </c>
      <c r="KK230" s="2">
        <f>MIN(DN230,FB230:FG230)</f>
        <v>0</v>
      </c>
      <c r="KL230" s="2">
        <f t="shared" si="389"/>
        <v>2.7098857426726131</v>
      </c>
      <c r="KO230" s="2">
        <f>BO230</f>
        <v>103.93</v>
      </c>
      <c r="KP230" s="2">
        <f>100*((BO224/BO212)-1)</f>
        <v>4.0836853751760271</v>
      </c>
      <c r="KQ230" s="2">
        <f t="shared" si="395"/>
        <v>4.0836853751760271</v>
      </c>
      <c r="KR230" s="2">
        <f>100*((BO218/BO206)-1)</f>
        <v>0.39623576027736362</v>
      </c>
      <c r="KS230" s="2">
        <f t="shared" si="404"/>
        <v>0.39623576027736362</v>
      </c>
      <c r="KT230" s="3">
        <f>BP230</f>
        <v>1.9836</v>
      </c>
      <c r="KU230" s="3">
        <f>BQ230</f>
        <v>67.212272727272747</v>
      </c>
      <c r="KV230" s="3">
        <f t="shared" si="339"/>
        <v>33.883985040972348</v>
      </c>
      <c r="KW230" s="2">
        <f t="shared" si="332"/>
        <v>94.320438295627596</v>
      </c>
      <c r="KX230" s="2">
        <f t="shared" si="332"/>
        <v>61.986349749032129</v>
      </c>
      <c r="LA230">
        <v>2</v>
      </c>
      <c r="LB230">
        <v>0</v>
      </c>
      <c r="LE230" s="2" t="e">
        <v>#N/A</v>
      </c>
      <c r="LF230" s="2" t="e">
        <v>#N/A</v>
      </c>
      <c r="LG230" s="2" t="e">
        <v>#N/A</v>
      </c>
      <c r="LH230" s="2" t="e">
        <v>#N/A</v>
      </c>
      <c r="LI230" s="2" t="e">
        <v>#N/A</v>
      </c>
      <c r="LJ230" s="2" t="e">
        <v>#N/A</v>
      </c>
      <c r="LK230" s="2">
        <v>94.335965043426867</v>
      </c>
      <c r="LL230" s="2" t="e">
        <v>#N/A</v>
      </c>
      <c r="LM230" s="2" t="e">
        <v>#N/A</v>
      </c>
      <c r="LN230" s="2">
        <v>87.413260041945165</v>
      </c>
      <c r="LO230" s="2">
        <v>66.831972124012339</v>
      </c>
      <c r="LP230" s="2">
        <v>78.045324079031559</v>
      </c>
      <c r="LQ230" s="2" t="e">
        <v>#N/A</v>
      </c>
      <c r="LR230" s="2" t="e">
        <v>#N/A</v>
      </c>
      <c r="LS230" s="2" t="e">
        <v>#N/A</v>
      </c>
      <c r="LT230" s="2" t="e">
        <v>#N/A</v>
      </c>
      <c r="LU230" s="2" t="e">
        <v>#N/A</v>
      </c>
      <c r="LV230" s="2" t="e">
        <v>#N/A</v>
      </c>
      <c r="LW230" s="2" t="e">
        <v>#N/A</v>
      </c>
      <c r="LX230" s="2" t="e">
        <v>#N/A</v>
      </c>
      <c r="LY230" s="2">
        <v>88.104461347382895</v>
      </c>
      <c r="LZ230" s="2" t="e">
        <v>#N/A</v>
      </c>
      <c r="MA230" s="2" t="e">
        <v>#N/A</v>
      </c>
      <c r="MB230" s="2" t="e">
        <v>#N/A</v>
      </c>
      <c r="MC230" s="2" t="e">
        <v>#N/A</v>
      </c>
      <c r="MD230" s="2" t="e">
        <v>#N/A</v>
      </c>
      <c r="ME230" s="2" t="e">
        <v>#N/A</v>
      </c>
      <c r="MF230" s="2" t="e">
        <v>#N/A</v>
      </c>
      <c r="MG230" s="2" t="e">
        <v>#N/A</v>
      </c>
      <c r="MH230" s="2">
        <v>83.590449902047851</v>
      </c>
      <c r="MI230" s="2" t="e">
        <v>#N/A</v>
      </c>
      <c r="MJ230" s="2" t="e">
        <v>#N/A</v>
      </c>
      <c r="MK230" s="2" t="e">
        <v>#N/A</v>
      </c>
      <c r="ML230" s="2" t="e">
        <v>#N/A</v>
      </c>
      <c r="MM230" s="2" t="e">
        <v>#N/A</v>
      </c>
      <c r="MN230" s="2" t="e">
        <v>#N/A</v>
      </c>
      <c r="MO230" s="2" t="e">
        <v>#N/A</v>
      </c>
      <c r="MP230" s="2">
        <v>60.307795486851262</v>
      </c>
      <c r="MQ230" s="2" t="e">
        <v>#N/A</v>
      </c>
      <c r="MR230" s="2" t="e">
        <v>#N/A</v>
      </c>
      <c r="MS230" s="10" t="e">
        <v>#N/A</v>
      </c>
      <c r="MT230" s="2" t="e">
        <v>#N/A</v>
      </c>
      <c r="MU230" s="2" t="e">
        <v>#N/A</v>
      </c>
      <c r="MV230" s="2" t="e">
        <v>#N/A</v>
      </c>
      <c r="MX230" s="22" t="e">
        <v>#N/A</v>
      </c>
      <c r="MY230" s="22" t="e">
        <v>#N/A</v>
      </c>
      <c r="MZ230" s="22" t="e">
        <v>#N/A</v>
      </c>
      <c r="NA230" s="22" t="e">
        <v>#N/A</v>
      </c>
      <c r="NB230" s="22" t="e">
        <v>#N/A</v>
      </c>
      <c r="NC230" s="22" t="e">
        <v>#N/A</v>
      </c>
      <c r="ND230" s="22">
        <v>1</v>
      </c>
      <c r="NE230" s="22" t="e">
        <v>#N/A</v>
      </c>
      <c r="NF230" s="22" t="e">
        <v>#N/A</v>
      </c>
      <c r="NG230" s="22">
        <v>3</v>
      </c>
      <c r="NH230" s="23">
        <v>9</v>
      </c>
      <c r="NI230" s="22">
        <v>24</v>
      </c>
      <c r="NJ230" s="22" t="e">
        <v>#N/A</v>
      </c>
      <c r="NK230" s="22" t="e">
        <v>#N/A</v>
      </c>
      <c r="NL230" s="23" t="e">
        <v>#N/A</v>
      </c>
      <c r="NM230" s="3" t="e">
        <v>#N/A</v>
      </c>
      <c r="NN230" s="22" t="e">
        <v>#N/A</v>
      </c>
      <c r="NO230" s="22" t="e">
        <v>#N/A</v>
      </c>
      <c r="NP230" s="22" t="e">
        <v>#N/A</v>
      </c>
      <c r="NQ230" s="22" t="e">
        <v>#N/A</v>
      </c>
      <c r="NR230" s="23">
        <v>1</v>
      </c>
      <c r="NS230" s="22" t="e">
        <v>#N/A</v>
      </c>
      <c r="NT230" s="22" t="e">
        <v>#N/A</v>
      </c>
      <c r="NU230" s="23" t="e">
        <v>#N/A</v>
      </c>
      <c r="NV230" s="3" t="e">
        <v>#N/A</v>
      </c>
      <c r="NW230" s="22" t="e">
        <v>#N/A</v>
      </c>
      <c r="NX230" s="22" t="e">
        <v>#N/A</v>
      </c>
      <c r="NY230" s="22" t="e">
        <v>#N/A</v>
      </c>
      <c r="NZ230" s="22" t="e">
        <v>#N/A</v>
      </c>
      <c r="OA230" s="23">
        <v>13</v>
      </c>
      <c r="OB230" s="22" t="e">
        <v>#N/A</v>
      </c>
      <c r="OC230" s="22" t="e">
        <v>#N/A</v>
      </c>
      <c r="OD230" s="22" t="e">
        <v>#N/A</v>
      </c>
      <c r="OE230" s="22" t="e">
        <v>#N/A</v>
      </c>
      <c r="OF230" s="22" t="e">
        <v>#N/A</v>
      </c>
      <c r="OG230" s="22" t="e">
        <v>#N/A</v>
      </c>
      <c r="OH230" s="23" t="e">
        <v>#N/A</v>
      </c>
      <c r="OI230" s="22">
        <v>2</v>
      </c>
      <c r="OJ230" s="22" t="e">
        <v>#N/A</v>
      </c>
      <c r="OK230" s="22" t="e">
        <v>#N/A</v>
      </c>
      <c r="OL230" s="22" t="e">
        <v>#N/A</v>
      </c>
      <c r="OM230" s="23" t="e">
        <v>#N/A</v>
      </c>
      <c r="ON230" s="22" t="e">
        <v>#N/A</v>
      </c>
      <c r="OO230" s="22" t="e">
        <v>#N/A</v>
      </c>
      <c r="OQ230">
        <f t="shared" si="390"/>
        <v>-4</v>
      </c>
      <c r="OR230" s="23" t="e">
        <f t="shared" ca="1" si="396"/>
        <v>#N/A</v>
      </c>
      <c r="OS230" s="23" t="e">
        <f t="shared" ca="1" si="396"/>
        <v>#N/A</v>
      </c>
      <c r="OT230" s="23" t="e">
        <f t="shared" ca="1" si="396"/>
        <v>#N/A</v>
      </c>
      <c r="OU230" s="23" t="e">
        <f t="shared" ca="1" si="396"/>
        <v>#N/A</v>
      </c>
      <c r="OV230" s="23" t="e">
        <f t="shared" ca="1" si="396"/>
        <v>#N/A</v>
      </c>
      <c r="OW230" s="23" t="e">
        <f t="shared" ca="1" si="396"/>
        <v>#N/A</v>
      </c>
      <c r="OX230" s="23">
        <f t="shared" ca="1" si="394"/>
        <v>1.0078148461895162</v>
      </c>
      <c r="OY230" s="23" t="e">
        <f t="shared" ca="1" si="394"/>
        <v>#N/A</v>
      </c>
      <c r="OZ230" s="23" t="e">
        <f t="shared" ca="1" si="394"/>
        <v>#N/A</v>
      </c>
      <c r="PA230" s="23">
        <f t="shared" ca="1" si="394"/>
        <v>1.0075066729130391</v>
      </c>
      <c r="PB230" s="23">
        <f t="shared" ca="1" si="394"/>
        <v>1.0146686192186629</v>
      </c>
      <c r="PC230" s="23">
        <f t="shared" ca="1" si="394"/>
        <v>1.0214073380718687</v>
      </c>
      <c r="PD230" s="23" t="e">
        <f t="shared" ca="1" si="394"/>
        <v>#N/A</v>
      </c>
      <c r="PE230" s="23" t="e">
        <f t="shared" ca="1" si="394"/>
        <v>#N/A</v>
      </c>
      <c r="PF230" s="23" t="e">
        <f t="shared" ca="1" si="394"/>
        <v>#N/A</v>
      </c>
      <c r="PG230" s="23" t="e">
        <f t="shared" ca="1" si="394"/>
        <v>#N/A</v>
      </c>
      <c r="PH230" s="23" t="e">
        <f t="shared" ca="1" si="375"/>
        <v>#N/A</v>
      </c>
      <c r="PI230" s="23" t="e">
        <f t="shared" ca="1" si="375"/>
        <v>#N/A</v>
      </c>
      <c r="PJ230" s="23" t="e">
        <f t="shared" ca="1" si="371"/>
        <v>#N/A</v>
      </c>
      <c r="PK230" s="23" t="e">
        <f t="shared" ca="1" si="371"/>
        <v>#N/A</v>
      </c>
      <c r="PL230" s="23">
        <f t="shared" ca="1" si="371"/>
        <v>1.0080780770408211</v>
      </c>
      <c r="PM230" s="23" t="e">
        <f t="shared" ca="1" si="324"/>
        <v>#N/A</v>
      </c>
      <c r="PN230" s="23" t="e">
        <f t="shared" ca="1" si="324"/>
        <v>#N/A</v>
      </c>
      <c r="PO230" s="23" t="e">
        <f t="shared" ca="1" si="324"/>
        <v>#N/A</v>
      </c>
      <c r="PP230" s="23" t="e">
        <f t="shared" ca="1" si="324"/>
        <v>#N/A</v>
      </c>
      <c r="PQ230" s="23" t="e">
        <f t="shared" ca="1" si="324"/>
        <v>#N/A</v>
      </c>
      <c r="PR230" s="23" t="e">
        <f t="shared" ca="1" si="324"/>
        <v>#N/A</v>
      </c>
      <c r="PS230" s="23" t="e">
        <f t="shared" ca="1" si="340"/>
        <v>#N/A</v>
      </c>
      <c r="PT230" s="23" t="e">
        <f t="shared" ca="1" si="340"/>
        <v>#N/A</v>
      </c>
      <c r="PU230" s="23">
        <f t="shared" ca="1" si="340"/>
        <v>1.013236421092429</v>
      </c>
      <c r="PV230" s="23" t="e">
        <f t="shared" ca="1" si="340"/>
        <v>#N/A</v>
      </c>
      <c r="PW230" s="23" t="e">
        <f t="shared" ca="1" si="340"/>
        <v>#N/A</v>
      </c>
      <c r="PX230" s="23" t="e">
        <f t="shared" ca="1" si="340"/>
        <v>#N/A</v>
      </c>
      <c r="PY230" s="23" t="e">
        <f t="shared" ca="1" si="340"/>
        <v>#N/A</v>
      </c>
      <c r="PZ230" s="23" t="e">
        <f t="shared" ca="1" si="340"/>
        <v>#N/A</v>
      </c>
      <c r="QA230" s="23" t="e">
        <f t="shared" ca="1" si="340"/>
        <v>#N/A</v>
      </c>
      <c r="QB230" s="23" t="e">
        <f t="shared" ca="1" si="340"/>
        <v>#N/A</v>
      </c>
      <c r="QC230" s="23">
        <f t="shared" ca="1" si="340"/>
        <v>1.0168223940212107</v>
      </c>
      <c r="QD230" s="23" t="e">
        <f t="shared" ca="1" si="405"/>
        <v>#N/A</v>
      </c>
      <c r="QE230" s="23" t="e">
        <f t="shared" ca="1" si="405"/>
        <v>#N/A</v>
      </c>
      <c r="QF230" s="23" t="e">
        <f t="shared" ca="1" si="405"/>
        <v>#N/A</v>
      </c>
      <c r="QG230" s="23" t="e">
        <f t="shared" ca="1" si="327"/>
        <v>#N/A</v>
      </c>
      <c r="QH230" s="23" t="e">
        <f t="shared" ca="1" si="327"/>
        <v>#N/A</v>
      </c>
      <c r="QI230" s="23" t="e">
        <f t="shared" ca="1" si="327"/>
        <v>#N/A</v>
      </c>
      <c r="QJ230" s="26" t="e">
        <f t="shared" ca="1" si="344"/>
        <v>#N/A</v>
      </c>
    </row>
    <row r="231" spans="1:452" x14ac:dyDescent="0.35">
      <c r="A231" t="s">
        <v>1296</v>
      </c>
      <c r="B231" s="25">
        <v>39234</v>
      </c>
      <c r="C231" t="s">
        <v>853</v>
      </c>
      <c r="D231" s="2">
        <v>83.5</v>
      </c>
      <c r="E231" s="2">
        <v>82</v>
      </c>
      <c r="F231" s="2">
        <v>2.4</v>
      </c>
      <c r="G231" s="2">
        <v>85.1</v>
      </c>
      <c r="H231" s="2">
        <v>81.777666448725881</v>
      </c>
      <c r="I231" s="2">
        <v>84.921840871195272</v>
      </c>
      <c r="J231" s="2">
        <v>86.7</v>
      </c>
      <c r="K231" s="2">
        <v>76.900000000000006</v>
      </c>
      <c r="L231" s="2">
        <v>76.867513274342414</v>
      </c>
      <c r="M231" s="2">
        <v>82</v>
      </c>
      <c r="N231" s="2">
        <v>86.4</v>
      </c>
      <c r="O231" s="2">
        <v>76.5</v>
      </c>
      <c r="P231" s="2">
        <v>73.900000000000006</v>
      </c>
      <c r="Q231" s="2">
        <v>113.1</v>
      </c>
      <c r="R231" s="2">
        <v>80</v>
      </c>
      <c r="S231" s="2">
        <v>86.4</v>
      </c>
      <c r="T231" s="2">
        <v>62.7</v>
      </c>
      <c r="U231" s="2">
        <v>60.2</v>
      </c>
      <c r="V231" s="2">
        <v>77.099999999999994</v>
      </c>
      <c r="W231" s="2">
        <v>47.6</v>
      </c>
      <c r="X231" s="2">
        <v>102.6</v>
      </c>
      <c r="Y231" s="2" t="e">
        <v>#N/A</v>
      </c>
      <c r="Z231" s="2">
        <v>52.7</v>
      </c>
      <c r="AA231" s="2">
        <v>88.4</v>
      </c>
      <c r="AB231" s="2">
        <v>118.6</v>
      </c>
      <c r="AC231" s="2">
        <v>109.3</v>
      </c>
      <c r="AD231" s="2">
        <v>85.1</v>
      </c>
      <c r="AE231" s="2">
        <v>113</v>
      </c>
      <c r="AF231" s="2">
        <v>90</v>
      </c>
      <c r="AG231" s="22">
        <v>547</v>
      </c>
      <c r="AH231" s="22">
        <v>453</v>
      </c>
      <c r="AI231" s="22">
        <v>146</v>
      </c>
      <c r="AJ231" s="22">
        <v>36</v>
      </c>
      <c r="AK231" s="22">
        <v>39</v>
      </c>
      <c r="AL231" s="22">
        <v>7</v>
      </c>
      <c r="AM231" s="22">
        <v>21</v>
      </c>
      <c r="AN231" s="22">
        <v>19</v>
      </c>
      <c r="AO231" s="22">
        <v>54</v>
      </c>
      <c r="AP231" s="22">
        <v>28</v>
      </c>
      <c r="AQ231" s="22">
        <v>19</v>
      </c>
      <c r="AR231" s="2">
        <v>76.7</v>
      </c>
      <c r="AS231" s="2">
        <v>67.3</v>
      </c>
      <c r="AT231" s="2">
        <v>113.1</v>
      </c>
      <c r="AU231" s="2">
        <v>73.599999999999994</v>
      </c>
      <c r="AV231" s="2">
        <v>86.5</v>
      </c>
      <c r="AW231" s="2">
        <v>80.3</v>
      </c>
      <c r="AX231" s="2">
        <v>80</v>
      </c>
      <c r="AY231" s="2">
        <v>84.1</v>
      </c>
      <c r="AZ231" s="2">
        <v>95.7</v>
      </c>
      <c r="BA231" s="2">
        <v>47.6</v>
      </c>
      <c r="BB231" s="2">
        <v>79.3</v>
      </c>
      <c r="BC231" s="2">
        <v>87.6</v>
      </c>
      <c r="BD231" s="3">
        <v>0.94</v>
      </c>
      <c r="BE231" s="3">
        <v>0.84</v>
      </c>
      <c r="BF231" s="3">
        <v>0.33</v>
      </c>
      <c r="BG231" s="3">
        <v>7.0000000000000007E-2</v>
      </c>
      <c r="BH231" s="3">
        <v>0.24</v>
      </c>
      <c r="BI231" s="2">
        <v>207.3</v>
      </c>
      <c r="BJ231" s="2">
        <v>4.4000000000000004</v>
      </c>
      <c r="BK231" s="2">
        <v>3.3</v>
      </c>
      <c r="BL231" s="2">
        <v>80.2</v>
      </c>
      <c r="BM231" s="2">
        <v>84.1</v>
      </c>
      <c r="BN231" s="10">
        <v>418</v>
      </c>
      <c r="BO231" s="3">
        <v>104.53</v>
      </c>
      <c r="BP231" s="22">
        <v>1.9863999999999999</v>
      </c>
      <c r="BQ231" s="3">
        <v>71.045714285714283</v>
      </c>
      <c r="BR231" s="23">
        <v>7.3557142857142859</v>
      </c>
      <c r="BS231" s="2">
        <v>72.5</v>
      </c>
      <c r="BT231" s="3">
        <v>81.53</v>
      </c>
      <c r="BU231" s="2">
        <v>1.9</v>
      </c>
      <c r="BV231" s="2">
        <v>2.2000000000000002</v>
      </c>
      <c r="BW231" s="2">
        <v>4.7</v>
      </c>
      <c r="BX231" s="2">
        <v>4.3</v>
      </c>
      <c r="BY231" s="23">
        <v>207.23400000000001</v>
      </c>
      <c r="BZ231" s="2">
        <v>95.4</v>
      </c>
      <c r="CA231" s="2">
        <v>84.4</v>
      </c>
      <c r="CB231" s="3">
        <v>90.72</v>
      </c>
      <c r="CC231" s="2">
        <v>87.9</v>
      </c>
      <c r="CD231" s="2">
        <v>111.3</v>
      </c>
      <c r="CE231" s="2">
        <v>95.322259799523138</v>
      </c>
      <c r="CF231" s="3">
        <v>90.395874071902853</v>
      </c>
      <c r="CG231" s="2">
        <v>87.749883964600357</v>
      </c>
      <c r="CH231" s="23">
        <v>210.39015649404308</v>
      </c>
      <c r="CI231" s="3">
        <v>90.425510187073257</v>
      </c>
      <c r="CM231" s="2">
        <f t="shared" si="329"/>
        <v>35.766066394338644</v>
      </c>
      <c r="CN231" s="2">
        <f t="shared" si="329"/>
        <v>3.703037799896439</v>
      </c>
      <c r="CO231" s="2">
        <f t="shared" si="330"/>
        <v>128.4857239881199</v>
      </c>
      <c r="CR231" s="2">
        <f t="shared" si="333"/>
        <v>0.24009603841536956</v>
      </c>
      <c r="CS231" s="2">
        <f t="shared" si="333"/>
        <v>0.24449877750611593</v>
      </c>
      <c r="CT231" s="2">
        <f t="shared" si="334"/>
        <v>0.23557126030622921</v>
      </c>
      <c r="CU231" s="2">
        <f t="shared" si="334"/>
        <v>0.25701813061485435</v>
      </c>
      <c r="CV231" s="2">
        <f t="shared" si="334"/>
        <v>0.21335257259707732</v>
      </c>
      <c r="CW231" s="2">
        <f t="shared" si="335"/>
        <v>0.6578947368421052</v>
      </c>
      <c r="CX231" s="2">
        <f t="shared" si="336"/>
        <v>0.26075619295958646</v>
      </c>
      <c r="CY231" s="2">
        <f t="shared" si="376"/>
        <v>1.1709601873536299</v>
      </c>
      <c r="CZ231" s="2">
        <f t="shared" si="341"/>
        <v>-1.8779342723004628</v>
      </c>
      <c r="DA231" s="2">
        <f t="shared" si="342"/>
        <v>-0.83612040133779264</v>
      </c>
      <c r="DB231" s="2">
        <f t="shared" si="343"/>
        <v>-0.2587322121604177</v>
      </c>
      <c r="DC231" s="2"/>
      <c r="DF231" s="2">
        <f t="shared" si="337"/>
        <v>3.1281917472538279</v>
      </c>
      <c r="DG231" s="2">
        <f t="shared" si="337"/>
        <v>2.5904883082828789</v>
      </c>
      <c r="DH231" s="2">
        <f t="shared" si="338"/>
        <v>3.3502316321996073</v>
      </c>
      <c r="DI231" s="2">
        <f t="shared" si="400"/>
        <v>-1.1988732045482453</v>
      </c>
      <c r="DJ231" s="2">
        <f t="shared" si="400"/>
        <v>0</v>
      </c>
      <c r="DM231" s="2">
        <f t="shared" si="377"/>
        <v>2.4539877300613497</v>
      </c>
      <c r="DN231" s="2">
        <f t="shared" si="377"/>
        <v>2.3720349563046264</v>
      </c>
      <c r="DO231" s="2">
        <f t="shared" si="345"/>
        <v>2.0383693045563414</v>
      </c>
      <c r="DP231" s="2">
        <f t="shared" si="378"/>
        <v>1.4035087719298278</v>
      </c>
      <c r="DQ231" s="2">
        <f t="shared" si="408"/>
        <v>-4.9770654655123397E-2</v>
      </c>
      <c r="DR231" s="2">
        <f t="shared" si="379"/>
        <v>3.6388140161725104</v>
      </c>
      <c r="DS231" s="2">
        <f t="shared" si="380"/>
        <v>2.7148015286420888</v>
      </c>
      <c r="DT231" s="2" t="e">
        <v>#N/A</v>
      </c>
      <c r="DU231" s="2" t="e">
        <v>#N/A</v>
      </c>
      <c r="DV231" s="2">
        <f t="shared" si="346"/>
        <v>4.7945205479452024</v>
      </c>
      <c r="DW231" s="2">
        <f t="shared" si="381"/>
        <v>-3.2506415739948724</v>
      </c>
      <c r="DX231" s="2">
        <f t="shared" si="382"/>
        <v>5.0251256281407031</v>
      </c>
      <c r="DY231" s="2">
        <f t="shared" si="383"/>
        <v>3.2258064516129004</v>
      </c>
      <c r="DZ231" s="2">
        <f t="shared" si="384"/>
        <v>0.8168028004667427</v>
      </c>
      <c r="EA231" s="2">
        <f t="shared" si="319"/>
        <v>6.5486725663716827</v>
      </c>
      <c r="EB231" s="2">
        <f t="shared" si="319"/>
        <v>0.52151238591915394</v>
      </c>
      <c r="EC231" s="2">
        <f t="shared" si="319"/>
        <v>13.87559808612442</v>
      </c>
      <c r="ED231" s="2">
        <f t="shared" si="319"/>
        <v>0.29325513196480912</v>
      </c>
      <c r="EE231" s="2" t="e">
        <f t="shared" si="319"/>
        <v>#N/A</v>
      </c>
      <c r="EF231" s="2">
        <f t="shared" si="293"/>
        <v>2.3300970873786353</v>
      </c>
      <c r="EG231" s="2">
        <f t="shared" si="293"/>
        <v>1.4925373134328401</v>
      </c>
      <c r="EH231" s="2">
        <f t="shared" si="293"/>
        <v>-2.2258862324814555</v>
      </c>
      <c r="EI231" s="2">
        <f t="shared" si="361"/>
        <v>4.7814207650273222</v>
      </c>
      <c r="EJ231" s="2">
        <f t="shared" si="361"/>
        <v>3.3794162826420893</v>
      </c>
      <c r="EK231" s="2">
        <f t="shared" si="361"/>
        <v>-3.2506415739948724</v>
      </c>
      <c r="EL231" s="2">
        <f t="shared" si="361"/>
        <v>4.2492917847025469</v>
      </c>
      <c r="EM231" s="2">
        <f t="shared" si="361"/>
        <v>3.8415366146458574</v>
      </c>
      <c r="EN231" s="2">
        <f t="shared" si="361"/>
        <v>3.4793814432989789</v>
      </c>
      <c r="EO231" s="2">
        <f t="shared" si="361"/>
        <v>3.2258064516129004</v>
      </c>
      <c r="EP231" s="2">
        <f t="shared" si="361"/>
        <v>-3.8857142857142923</v>
      </c>
      <c r="EQ231" s="2">
        <f t="shared" si="361"/>
        <v>-1.1363636363636354</v>
      </c>
      <c r="ER231" s="2">
        <f t="shared" si="347"/>
        <v>13.87559808612442</v>
      </c>
      <c r="ES231" s="2">
        <f t="shared" si="347"/>
        <v>3.6601307189542354</v>
      </c>
      <c r="ET231" s="2">
        <f t="shared" si="347"/>
        <v>1.7421602787456525</v>
      </c>
      <c r="EU231" s="2">
        <f t="shared" si="331"/>
        <v>4.4000000000000004</v>
      </c>
      <c r="EV231" s="2">
        <f t="shared" si="331"/>
        <v>3.3</v>
      </c>
      <c r="EW231" s="2">
        <f t="shared" si="385"/>
        <v>2.6888604353393131</v>
      </c>
      <c r="EX231" s="2">
        <f t="shared" si="385"/>
        <v>2.3114355231143469</v>
      </c>
      <c r="EY231" s="2">
        <f t="shared" si="386"/>
        <v>-3.8599180938769573</v>
      </c>
      <c r="EZ231" s="2">
        <f t="shared" si="386"/>
        <v>9.8024053410714185</v>
      </c>
      <c r="FA231" s="2">
        <f t="shared" si="387"/>
        <v>0.83449235048678183</v>
      </c>
      <c r="FB231" s="2">
        <f t="shared" si="281"/>
        <v>2.692765113974227</v>
      </c>
      <c r="FC231" s="2">
        <f t="shared" si="281"/>
        <v>-0.20920502092048876</v>
      </c>
      <c r="FD231" s="2">
        <f t="shared" si="281"/>
        <v>1.9323671497584627</v>
      </c>
      <c r="FE231" s="2">
        <f t="shared" si="280"/>
        <v>1.1935303959843768</v>
      </c>
      <c r="FF231" s="2">
        <f t="shared" si="280"/>
        <v>1.736111111111116</v>
      </c>
      <c r="FG231" s="2">
        <f t="shared" si="280"/>
        <v>2.0164986251145711</v>
      </c>
      <c r="FH231" s="2">
        <v>4.3</v>
      </c>
      <c r="FI231" s="2">
        <v>4.5</v>
      </c>
      <c r="FL231" s="2">
        <f t="shared" si="401"/>
        <v>0.42434341789219232</v>
      </c>
      <c r="FM231" s="2">
        <f t="shared" si="401"/>
        <v>0.3849265067840113</v>
      </c>
      <c r="FN231" s="2">
        <f t="shared" si="363"/>
        <v>0.7290770257180279</v>
      </c>
      <c r="FQ231" s="2">
        <f t="shared" si="402"/>
        <v>1.7082083083270971</v>
      </c>
      <c r="FR231" s="2">
        <f t="shared" si="402"/>
        <v>1.5486189676076956</v>
      </c>
      <c r="FS231" s="2">
        <f t="shared" si="365"/>
        <v>2.9483566013091878</v>
      </c>
      <c r="FT231" s="2">
        <f t="shared" si="403"/>
        <v>1.9065425867682118</v>
      </c>
      <c r="FU231" s="2">
        <f t="shared" si="403"/>
        <v>1.9251170095565318</v>
      </c>
      <c r="FX231" s="2">
        <f t="shared" si="406"/>
        <v>2.3130507391073918</v>
      </c>
      <c r="FY231" s="2">
        <f t="shared" si="406"/>
        <v>1.9771093276840235</v>
      </c>
      <c r="FZ231" s="2">
        <f t="shared" si="373"/>
        <v>3.6183819162537434</v>
      </c>
      <c r="GA231" s="2">
        <f t="shared" si="407"/>
        <v>2.1741226798225322</v>
      </c>
      <c r="GB231" s="2">
        <f t="shared" si="407"/>
        <v>2.0981755227619026</v>
      </c>
      <c r="GE231" s="2"/>
      <c r="GF231" s="2"/>
      <c r="GG231" s="2">
        <f t="shared" si="391"/>
        <v>-9.3603663060044973</v>
      </c>
      <c r="GH231" s="2">
        <f t="shared" si="391"/>
        <v>5.5730051065881803</v>
      </c>
      <c r="GI231" s="2">
        <f t="shared" si="392"/>
        <v>-2.2624434389140302</v>
      </c>
      <c r="GJ231" s="2">
        <f t="shared" si="393"/>
        <v>3.5103510351035316</v>
      </c>
      <c r="GK231" s="2">
        <v>4.4000000000000004</v>
      </c>
      <c r="GN231" s="2">
        <f t="shared" si="320"/>
        <v>-0.10000000000000009</v>
      </c>
      <c r="GQ231" s="2">
        <f t="shared" si="294"/>
        <v>0.39999999999999991</v>
      </c>
      <c r="GT231" s="27">
        <f t="shared" ca="1" si="305"/>
        <v>102.49653259361999</v>
      </c>
      <c r="GU231" s="27">
        <f t="shared" ca="1" si="306"/>
        <v>108.81612090680102</v>
      </c>
      <c r="GV231" s="27">
        <f t="shared" ca="1" si="306"/>
        <v>94.856278366111965</v>
      </c>
      <c r="GW231" s="27">
        <f t="shared" ca="1" si="307"/>
        <v>100.34722222222221</v>
      </c>
      <c r="GX231" s="27">
        <f t="shared" ca="1" si="307"/>
        <v>101.58520475561428</v>
      </c>
      <c r="GY231" s="27">
        <f t="shared" ca="1" si="308"/>
        <v>100.86100861008612</v>
      </c>
      <c r="GZ231" s="27">
        <f t="shared" ca="1" si="309"/>
        <v>99.339933993399342</v>
      </c>
      <c r="HA231" s="27">
        <f t="shared" ca="1" si="310"/>
        <v>97.32858414959928</v>
      </c>
      <c r="HB231" s="27">
        <f t="shared" ca="1" si="310"/>
        <v>102.65379975874546</v>
      </c>
      <c r="HC231" s="27">
        <f t="shared" ca="1" si="310"/>
        <v>96.912521440823326</v>
      </c>
      <c r="HD231" s="27">
        <f t="shared" ca="1" si="303"/>
        <v>100.11123470522803</v>
      </c>
      <c r="HE231" s="27">
        <f t="shared" ca="1" si="311"/>
        <v>99.747687132043723</v>
      </c>
      <c r="HG231" s="27">
        <f t="shared" ca="1" si="312"/>
        <v>101.83615819209039</v>
      </c>
      <c r="HH231" s="27">
        <f t="shared" ca="1" si="313"/>
        <v>92.648774795799298</v>
      </c>
      <c r="HI231" s="27">
        <f t="shared" ca="1" si="313"/>
        <v>110.72026800670017</v>
      </c>
      <c r="HJ231" s="27">
        <f t="shared" ca="1" si="314"/>
        <v>101.05263157894737</v>
      </c>
      <c r="HK231" s="27">
        <f t="shared" ca="1" si="314"/>
        <v>102.02156334231806</v>
      </c>
      <c r="HL231" s="27">
        <f t="shared" ca="1" si="315"/>
        <v>101.49812734082397</v>
      </c>
      <c r="HM231" s="27">
        <f t="shared" ca="1" si="316"/>
        <v>107.25663716814159</v>
      </c>
      <c r="HN231" s="27">
        <f t="shared" ca="1" si="317"/>
        <v>98.68189806678383</v>
      </c>
      <c r="HO231" s="27">
        <f t="shared" ca="1" si="317"/>
        <v>101.09756097560975</v>
      </c>
      <c r="HP231" s="27">
        <f t="shared" ca="1" si="317"/>
        <v>99.403239556692242</v>
      </c>
      <c r="HQ231" s="27">
        <f t="shared" ca="1" si="304"/>
        <v>106.13931523022433</v>
      </c>
      <c r="HR231" s="27">
        <f t="shared" ca="1" si="318"/>
        <v>98.021434460016494</v>
      </c>
      <c r="HT231" s="27">
        <f t="shared" ca="1" si="397"/>
        <v>146.92556382444025</v>
      </c>
      <c r="HU231" s="27">
        <f t="shared" ca="1" si="397"/>
        <v>37.542105087827004</v>
      </c>
      <c r="HV231" s="27">
        <f t="shared" ca="1" si="397"/>
        <v>37.042908962222427</v>
      </c>
      <c r="HW231" s="27">
        <f t="shared" ca="1" si="398"/>
        <v>552.81258320464349</v>
      </c>
      <c r="HX231" s="27">
        <f t="shared" ca="1" si="398"/>
        <v>447.15256135591829</v>
      </c>
      <c r="HY231" s="27">
        <f t="shared" ca="1" si="367"/>
        <v>1000</v>
      </c>
      <c r="HZ231" s="27">
        <f t="shared" ca="1" si="399"/>
        <v>6.460612045887915</v>
      </c>
      <c r="IA231" s="27">
        <f t="shared" ca="1" si="399"/>
        <v>22.016977070719673</v>
      </c>
      <c r="IB231" s="27">
        <f t="shared" ca="1" si="399"/>
        <v>18.105699133865983</v>
      </c>
      <c r="IC231" s="27">
        <f t="shared" ca="1" si="399"/>
        <v>53.166729755431021</v>
      </c>
      <c r="ID231" s="27">
        <f t="shared" ca="1" si="399"/>
        <v>30.269781820343621</v>
      </c>
      <c r="IE231" s="27">
        <f t="shared" ca="1" si="399"/>
        <v>17.744966069640672</v>
      </c>
      <c r="IG231" s="28">
        <f t="shared" ca="1" si="351"/>
        <v>0.6397329169664745</v>
      </c>
      <c r="IH231" s="28">
        <f t="shared" ca="1" si="351"/>
        <v>4.6154645341827172E-2</v>
      </c>
      <c r="II231" s="28">
        <f t="shared" ca="1" si="351"/>
        <v>0.19349944759599352</v>
      </c>
      <c r="IJ231" s="28">
        <f t="shared" ca="1" si="352"/>
        <v>0.77468393945758607</v>
      </c>
      <c r="IK231" s="24">
        <f t="shared" ca="1" si="368"/>
        <v>-0.10470307044670912</v>
      </c>
      <c r="IL231" s="28">
        <f t="shared" ca="1" si="353"/>
        <v>1.6328029995449334</v>
      </c>
      <c r="IM231" s="28">
        <f t="shared" ca="1" si="369"/>
        <v>2.3720349563046357</v>
      </c>
      <c r="IN231" s="3">
        <f t="shared" ca="1" si="370"/>
        <v>2.4074869390025193</v>
      </c>
      <c r="IO231" s="2">
        <f t="shared" si="388"/>
        <v>2.4</v>
      </c>
      <c r="IQ231" s="2">
        <f t="shared" ca="1" si="354"/>
        <v>0.87938700990429508</v>
      </c>
      <c r="IS231" s="3">
        <f t="shared" ca="1" si="355"/>
        <v>8.115182472616117E-2</v>
      </c>
      <c r="IT231" s="3">
        <f t="shared" ca="1" si="356"/>
        <v>-0.15339161259421302</v>
      </c>
      <c r="IU231" s="3">
        <f t="shared" si="357"/>
        <v>-0.10000000000000009</v>
      </c>
      <c r="IV231" s="3">
        <f t="shared" ca="1" si="358"/>
        <v>-2.7760212131948236E-2</v>
      </c>
      <c r="IX231" s="28">
        <f ca="1">$HL231/100*(GZ231-100)*AL231/1000+(HM231-100)*HZ231/$HY231</f>
        <v>4.2192635049742355E-2</v>
      </c>
      <c r="IY231" s="28">
        <f ca="1">$HL231/100*(HA231-100)*AM231/1000+(HN231-100)*IA231/$HY231</f>
        <v>-8.5960798334987931E-2</v>
      </c>
      <c r="IZ231" s="28">
        <f ca="1">$HL231/100*(HB231-100)*AN231/1000+(HO231-100)*IB231/$HY231</f>
        <v>7.1049692916999654E-2</v>
      </c>
      <c r="JA231" s="28">
        <f ca="1">$HL231/100*(HC231-100)*AO231/1000+(HP231-100)*IC231/$HY231</f>
        <v>-0.20094937887721881</v>
      </c>
      <c r="JB231" s="28">
        <f ca="1">$HL231/100*(HD231-100)*AP231/1000+(HQ231-100)*ID231/$HY231</f>
        <v>0.18899696454247</v>
      </c>
      <c r="JC231" s="28">
        <f ca="1">$HL231/100*(HE231-100)*AQ231/1000+(HR231-100)*IE231/$HY231</f>
        <v>-3.9975342257862999E-2</v>
      </c>
      <c r="JE231" s="3">
        <f t="shared" ca="1" si="328"/>
        <v>2.854557349420056E-3</v>
      </c>
      <c r="JF231" s="3">
        <f t="shared" ca="1" si="328"/>
        <v>-3.3327853271108848E-3</v>
      </c>
      <c r="JG231" s="3">
        <f t="shared" ca="1" si="328"/>
        <v>1.3577538462123673E-2</v>
      </c>
      <c r="JH231" s="3">
        <f t="shared" ca="1" si="326"/>
        <v>1.3629236866997213E-2</v>
      </c>
      <c r="JI231" s="3">
        <f t="shared" ca="1" si="326"/>
        <v>7.8476795004462585E-2</v>
      </c>
      <c r="JJ231" s="3">
        <f t="shared" ca="1" si="326"/>
        <v>-1.0293504597848474E-2</v>
      </c>
      <c r="JK231" s="3">
        <f>IO231-IO230</f>
        <v>-0.10000000000000009</v>
      </c>
      <c r="JL231" s="3">
        <f t="shared" ca="1" si="359"/>
        <v>-0.11643209581154382</v>
      </c>
      <c r="JN231" s="10">
        <f>COUNTIF(EI231:ET231,"&gt;2")</f>
        <v>8</v>
      </c>
      <c r="JP231" s="2">
        <f>AVERAGE(CS231,CS219,CS207,CS195,CS183,CS171,CS159,CS147,CS135,CS123)</f>
        <v>3.5668154062163705E-2</v>
      </c>
      <c r="JQ231" s="2">
        <f>CS231-JP231</f>
        <v>0.20883062344395223</v>
      </c>
      <c r="JR231" s="2">
        <f>AVERAGE(CT231,CT219,CT207,CT195,CT183,CT171,CT159,CT147,CT135,CT123)</f>
        <v>2.2583233410988869E-2</v>
      </c>
      <c r="JS231" s="2">
        <f>CT231-JR231</f>
        <v>0.21298802689524035</v>
      </c>
      <c r="KH231" s="2">
        <f>(DN231*$DN$4)+(FB231*$FB$3)+(FC231*$FC$3)+(FD231*$FD$3)+(FE231*$FE$3)+(FF231*$FF$3)+(FG231*$FG$3)</f>
        <v>2.0532041528667051</v>
      </c>
      <c r="KI231" s="2">
        <f>F231-KH231</f>
        <v>0.34679584713329481</v>
      </c>
      <c r="KJ231" s="2">
        <f>MAX(DN231,FB231:FG231)</f>
        <v>2.692765113974227</v>
      </c>
      <c r="KK231" s="2">
        <f>MIN(DN231,FB231:FG231)</f>
        <v>-0.20920502092048876</v>
      </c>
      <c r="KL231" s="2">
        <f t="shared" si="389"/>
        <v>2.9019701348947158</v>
      </c>
      <c r="KO231" s="2">
        <f>BO231</f>
        <v>104.53</v>
      </c>
      <c r="KP231" s="2">
        <f>100*((BO225/BO213)-1)</f>
        <v>5.0125565042692166</v>
      </c>
      <c r="KQ231" s="2">
        <f t="shared" si="395"/>
        <v>5.0125565042692166</v>
      </c>
      <c r="KR231" s="2">
        <f>100*((BO219/BO207)-1)</f>
        <v>-0.77641277641278261</v>
      </c>
      <c r="KS231" s="2">
        <f t="shared" si="404"/>
        <v>-0.77641277641278261</v>
      </c>
      <c r="KT231" s="3">
        <f>BP231</f>
        <v>1.9863999999999999</v>
      </c>
      <c r="KU231" s="3">
        <f>BQ231</f>
        <v>71.045714285714283</v>
      </c>
      <c r="KV231" s="3">
        <f t="shared" si="339"/>
        <v>35.766066394338644</v>
      </c>
      <c r="KW231" s="2">
        <f t="shared" si="332"/>
        <v>99.699989876036568</v>
      </c>
      <c r="KX231" s="2">
        <f t="shared" si="332"/>
        <v>65.429373138542729</v>
      </c>
      <c r="LA231">
        <v>2</v>
      </c>
      <c r="LB231">
        <v>0</v>
      </c>
      <c r="LE231" s="2" t="e">
        <v>#N/A</v>
      </c>
      <c r="LF231" s="2" t="e">
        <v>#N/A</v>
      </c>
      <c r="LG231" s="2" t="e">
        <v>#N/A</v>
      </c>
      <c r="LH231" s="2" t="e">
        <v>#N/A</v>
      </c>
      <c r="LI231" s="2" t="e">
        <v>#N/A</v>
      </c>
      <c r="LJ231" s="2" t="e">
        <v>#N/A</v>
      </c>
      <c r="LK231" s="2">
        <v>94.416751484686699</v>
      </c>
      <c r="LL231" s="2" t="e">
        <v>#N/A</v>
      </c>
      <c r="LM231" s="2" t="e">
        <v>#N/A</v>
      </c>
      <c r="LN231" s="2">
        <v>87.788619838563832</v>
      </c>
      <c r="LO231" s="2">
        <v>67.047862376780571</v>
      </c>
      <c r="LP231" s="2">
        <v>78.435257150135357</v>
      </c>
      <c r="LQ231" s="2" t="e">
        <v>#N/A</v>
      </c>
      <c r="LR231" s="2" t="e">
        <v>#N/A</v>
      </c>
      <c r="LS231" s="2" t="e">
        <v>#N/A</v>
      </c>
      <c r="LT231" s="2" t="e">
        <v>#N/A</v>
      </c>
      <c r="LU231" s="2" t="e">
        <v>#N/A</v>
      </c>
      <c r="LV231" s="2" t="e">
        <v>#N/A</v>
      </c>
      <c r="LW231" s="2" t="e">
        <v>#N/A</v>
      </c>
      <c r="LX231" s="2" t="e">
        <v>#N/A</v>
      </c>
      <c r="LY231" s="2">
        <v>88.219796770131651</v>
      </c>
      <c r="LZ231" s="2" t="e">
        <v>#N/A</v>
      </c>
      <c r="MA231" s="2" t="e">
        <v>#N/A</v>
      </c>
      <c r="MB231" s="2" t="e">
        <v>#N/A</v>
      </c>
      <c r="MC231" s="2" t="e">
        <v>#N/A</v>
      </c>
      <c r="MD231" s="2" t="e">
        <v>#N/A</v>
      </c>
      <c r="ME231" s="2" t="e">
        <v>#N/A</v>
      </c>
      <c r="MF231" s="2" t="e">
        <v>#N/A</v>
      </c>
      <c r="MG231" s="2" t="e">
        <v>#N/A</v>
      </c>
      <c r="MH231" s="2">
        <v>83.965427736751593</v>
      </c>
      <c r="MI231" s="2" t="e">
        <v>#N/A</v>
      </c>
      <c r="MJ231" s="2" t="e">
        <v>#N/A</v>
      </c>
      <c r="MK231" s="2" t="e">
        <v>#N/A</v>
      </c>
      <c r="ML231" s="2" t="e">
        <v>#N/A</v>
      </c>
      <c r="MM231" s="2" t="e">
        <v>#N/A</v>
      </c>
      <c r="MN231" s="2" t="e">
        <v>#N/A</v>
      </c>
      <c r="MO231" s="2" t="e">
        <v>#N/A</v>
      </c>
      <c r="MP231" s="2">
        <v>60.647574165647967</v>
      </c>
      <c r="MQ231" s="2" t="e">
        <v>#N/A</v>
      </c>
      <c r="MR231" s="2" t="e">
        <v>#N/A</v>
      </c>
      <c r="MS231" s="10" t="e">
        <v>#N/A</v>
      </c>
      <c r="MT231" s="2" t="e">
        <v>#N/A</v>
      </c>
      <c r="MU231" s="2" t="e">
        <v>#N/A</v>
      </c>
      <c r="MV231" s="2" t="e">
        <v>#N/A</v>
      </c>
      <c r="MX231" s="22" t="e">
        <v>#N/A</v>
      </c>
      <c r="MY231" s="22" t="e">
        <v>#N/A</v>
      </c>
      <c r="MZ231" s="22" t="e">
        <v>#N/A</v>
      </c>
      <c r="NA231" s="22" t="e">
        <v>#N/A</v>
      </c>
      <c r="NB231" s="22" t="e">
        <v>#N/A</v>
      </c>
      <c r="NC231" s="22" t="e">
        <v>#N/A</v>
      </c>
      <c r="ND231" s="22">
        <v>1</v>
      </c>
      <c r="NE231" s="22" t="e">
        <v>#N/A</v>
      </c>
      <c r="NF231" s="22" t="e">
        <v>#N/A</v>
      </c>
      <c r="NG231" s="22">
        <v>3</v>
      </c>
      <c r="NH231" s="23">
        <v>9</v>
      </c>
      <c r="NI231" s="22">
        <v>24</v>
      </c>
      <c r="NJ231" s="22" t="e">
        <v>#N/A</v>
      </c>
      <c r="NK231" s="22" t="e">
        <v>#N/A</v>
      </c>
      <c r="NL231" s="23" t="e">
        <v>#N/A</v>
      </c>
      <c r="NM231" s="3" t="e">
        <v>#N/A</v>
      </c>
      <c r="NN231" s="22" t="e">
        <v>#N/A</v>
      </c>
      <c r="NO231" s="22" t="e">
        <v>#N/A</v>
      </c>
      <c r="NP231" s="22" t="e">
        <v>#N/A</v>
      </c>
      <c r="NQ231" s="22" t="e">
        <v>#N/A</v>
      </c>
      <c r="NR231" s="23">
        <v>1</v>
      </c>
      <c r="NS231" s="22" t="e">
        <v>#N/A</v>
      </c>
      <c r="NT231" s="22" t="e">
        <v>#N/A</v>
      </c>
      <c r="NU231" s="23" t="e">
        <v>#N/A</v>
      </c>
      <c r="NV231" s="3" t="e">
        <v>#N/A</v>
      </c>
      <c r="NW231" s="22" t="e">
        <v>#N/A</v>
      </c>
      <c r="NX231" s="22" t="e">
        <v>#N/A</v>
      </c>
      <c r="NY231" s="22" t="e">
        <v>#N/A</v>
      </c>
      <c r="NZ231" s="22" t="e">
        <v>#N/A</v>
      </c>
      <c r="OA231" s="23">
        <v>13</v>
      </c>
      <c r="OB231" s="22" t="e">
        <v>#N/A</v>
      </c>
      <c r="OC231" s="22" t="e">
        <v>#N/A</v>
      </c>
      <c r="OD231" s="22" t="e">
        <v>#N/A</v>
      </c>
      <c r="OE231" s="22" t="e">
        <v>#N/A</v>
      </c>
      <c r="OF231" s="22" t="e">
        <v>#N/A</v>
      </c>
      <c r="OG231" s="22" t="e">
        <v>#N/A</v>
      </c>
      <c r="OH231" s="23" t="e">
        <v>#N/A</v>
      </c>
      <c r="OI231" s="22">
        <v>2</v>
      </c>
      <c r="OJ231" s="22" t="e">
        <v>#N/A</v>
      </c>
      <c r="OK231" s="22" t="e">
        <v>#N/A</v>
      </c>
      <c r="OL231" s="22" t="e">
        <v>#N/A</v>
      </c>
      <c r="OM231" s="23" t="e">
        <v>#N/A</v>
      </c>
      <c r="ON231" s="22" t="e">
        <v>#N/A</v>
      </c>
      <c r="OO231" s="22" t="e">
        <v>#N/A</v>
      </c>
      <c r="OQ231">
        <f t="shared" si="390"/>
        <v>-5</v>
      </c>
      <c r="OR231" s="23" t="e">
        <f t="shared" ca="1" si="396"/>
        <v>#N/A</v>
      </c>
      <c r="OS231" s="23" t="e">
        <f t="shared" ca="1" si="396"/>
        <v>#N/A</v>
      </c>
      <c r="OT231" s="23" t="e">
        <f t="shared" ca="1" si="396"/>
        <v>#N/A</v>
      </c>
      <c r="OU231" s="23" t="e">
        <f t="shared" ca="1" si="396"/>
        <v>#N/A</v>
      </c>
      <c r="OV231" s="23" t="e">
        <f t="shared" ca="1" si="396"/>
        <v>#N/A</v>
      </c>
      <c r="OW231" s="23" t="e">
        <f t="shared" ca="1" si="396"/>
        <v>#N/A</v>
      </c>
      <c r="OX231" s="23">
        <f t="shared" ca="1" si="394"/>
        <v>1.0086779080645392</v>
      </c>
      <c r="OY231" s="23" t="e">
        <f t="shared" ca="1" si="394"/>
        <v>#N/A</v>
      </c>
      <c r="OZ231" s="23" t="e">
        <f t="shared" ca="1" si="394"/>
        <v>#N/A</v>
      </c>
      <c r="PA231" s="23">
        <f t="shared" ca="1" si="394"/>
        <v>1.0118329902206777</v>
      </c>
      <c r="PB231" s="23">
        <f t="shared" ca="1" si="394"/>
        <v>1.0179463477925352</v>
      </c>
      <c r="PC231" s="23">
        <f t="shared" ca="1" si="394"/>
        <v>1.0265105329766524</v>
      </c>
      <c r="PD231" s="23" t="e">
        <f t="shared" ca="1" si="394"/>
        <v>#N/A</v>
      </c>
      <c r="PE231" s="23" t="e">
        <f t="shared" ca="1" si="394"/>
        <v>#N/A</v>
      </c>
      <c r="PF231" s="23" t="e">
        <f t="shared" ca="1" si="394"/>
        <v>#N/A</v>
      </c>
      <c r="PG231" s="23" t="e">
        <f t="shared" ca="1" si="394"/>
        <v>#N/A</v>
      </c>
      <c r="PH231" s="23" t="e">
        <f t="shared" ca="1" si="375"/>
        <v>#N/A</v>
      </c>
      <c r="PI231" s="23" t="e">
        <f t="shared" ca="1" si="375"/>
        <v>#N/A</v>
      </c>
      <c r="PJ231" s="23" t="e">
        <f t="shared" ca="1" si="371"/>
        <v>#N/A</v>
      </c>
      <c r="PK231" s="23" t="e">
        <f t="shared" ca="1" si="371"/>
        <v>#N/A</v>
      </c>
      <c r="PL231" s="23">
        <f t="shared" ca="1" si="371"/>
        <v>1.0093977277077815</v>
      </c>
      <c r="PM231" s="23" t="e">
        <f t="shared" ca="1" si="324"/>
        <v>#N/A</v>
      </c>
      <c r="PN231" s="23" t="e">
        <f t="shared" ca="1" si="324"/>
        <v>#N/A</v>
      </c>
      <c r="PO231" s="23" t="e">
        <f t="shared" ca="1" si="324"/>
        <v>#N/A</v>
      </c>
      <c r="PP231" s="23" t="e">
        <f t="shared" ca="1" si="324"/>
        <v>#N/A</v>
      </c>
      <c r="PQ231" s="23" t="e">
        <f t="shared" ca="1" si="324"/>
        <v>#N/A</v>
      </c>
      <c r="PR231" s="23" t="e">
        <f t="shared" ca="1" si="324"/>
        <v>#N/A</v>
      </c>
      <c r="PS231" s="23" t="e">
        <f t="shared" ca="1" si="340"/>
        <v>#N/A</v>
      </c>
      <c r="PT231" s="23" t="e">
        <f t="shared" ca="1" si="340"/>
        <v>#N/A</v>
      </c>
      <c r="PU231" s="23">
        <f t="shared" ca="1" si="340"/>
        <v>1.0177816915111122</v>
      </c>
      <c r="PV231" s="23" t="e">
        <f t="shared" ca="1" si="340"/>
        <v>#N/A</v>
      </c>
      <c r="PW231" s="23" t="e">
        <f t="shared" ca="1" si="340"/>
        <v>#N/A</v>
      </c>
      <c r="PX231" s="23" t="e">
        <f t="shared" ca="1" si="340"/>
        <v>#N/A</v>
      </c>
      <c r="PY231" s="23" t="e">
        <f t="shared" ca="1" si="340"/>
        <v>#N/A</v>
      </c>
      <c r="PZ231" s="23" t="e">
        <f t="shared" ca="1" si="340"/>
        <v>#N/A</v>
      </c>
      <c r="QA231" s="23" t="e">
        <f t="shared" ca="1" si="340"/>
        <v>#N/A</v>
      </c>
      <c r="QB231" s="23" t="e">
        <f t="shared" ca="1" si="340"/>
        <v>#N/A</v>
      </c>
      <c r="QC231" s="23">
        <f t="shared" ca="1" si="340"/>
        <v>1.0225512482567589</v>
      </c>
      <c r="QD231" s="23" t="e">
        <f t="shared" ca="1" si="405"/>
        <v>#N/A</v>
      </c>
      <c r="QE231" s="23" t="e">
        <f t="shared" ca="1" si="405"/>
        <v>#N/A</v>
      </c>
      <c r="QF231" s="23" t="e">
        <f t="shared" ca="1" si="405"/>
        <v>#N/A</v>
      </c>
      <c r="QG231" s="23" t="e">
        <f t="shared" ca="1" si="327"/>
        <v>#N/A</v>
      </c>
      <c r="QH231" s="23" t="e">
        <f t="shared" ca="1" si="327"/>
        <v>#N/A</v>
      </c>
      <c r="QI231" s="23" t="e">
        <f t="shared" ca="1" si="327"/>
        <v>#N/A</v>
      </c>
      <c r="QJ231" s="26" t="e">
        <f t="shared" ca="1" si="344"/>
        <v>#N/A</v>
      </c>
    </row>
    <row r="232" spans="1:452" x14ac:dyDescent="0.35">
      <c r="A232" t="s">
        <v>1297</v>
      </c>
      <c r="B232" s="21">
        <v>39264</v>
      </c>
      <c r="C232" t="s">
        <v>854</v>
      </c>
      <c r="D232" s="2">
        <v>83.1</v>
      </c>
      <c r="E232" s="2">
        <v>81.5</v>
      </c>
      <c r="F232" s="2">
        <v>1.9</v>
      </c>
      <c r="G232" s="2">
        <v>84.7</v>
      </c>
      <c r="H232" s="2">
        <v>81.56343130382416</v>
      </c>
      <c r="I232" s="2">
        <v>84.824783118006025</v>
      </c>
      <c r="J232" s="2">
        <v>85.2</v>
      </c>
      <c r="K232" s="2">
        <v>77.400000000000006</v>
      </c>
      <c r="L232" s="2">
        <v>77.005900025067973</v>
      </c>
      <c r="M232" s="2">
        <v>82.5</v>
      </c>
      <c r="N232" s="2">
        <v>86.1</v>
      </c>
      <c r="O232" s="2">
        <v>75</v>
      </c>
      <c r="P232" s="2">
        <v>73</v>
      </c>
      <c r="Q232" s="2">
        <v>108.6</v>
      </c>
      <c r="R232" s="2">
        <v>80.900000000000006</v>
      </c>
      <c r="S232" s="2">
        <v>86.1</v>
      </c>
      <c r="T232" s="2">
        <v>61.7</v>
      </c>
      <c r="U232" s="2">
        <v>70.3</v>
      </c>
      <c r="V232" s="2">
        <v>77.5</v>
      </c>
      <c r="W232" s="2">
        <v>47.6</v>
      </c>
      <c r="X232" s="2">
        <v>102.5</v>
      </c>
      <c r="Y232" s="2" t="e">
        <v>#N/A</v>
      </c>
      <c r="Z232" s="2">
        <v>53</v>
      </c>
      <c r="AA232" s="2">
        <v>88.5</v>
      </c>
      <c r="AB232" s="2">
        <v>117.2</v>
      </c>
      <c r="AC232" s="2">
        <v>108.1</v>
      </c>
      <c r="AD232" s="2">
        <v>85.2</v>
      </c>
      <c r="AE232" s="2">
        <v>108.2</v>
      </c>
      <c r="AF232" s="2">
        <v>82.5</v>
      </c>
      <c r="AG232" s="22">
        <v>547</v>
      </c>
      <c r="AH232" s="22">
        <v>453</v>
      </c>
      <c r="AI232" s="22">
        <v>146</v>
      </c>
      <c r="AJ232" s="22">
        <v>36</v>
      </c>
      <c r="AK232" s="22">
        <v>39</v>
      </c>
      <c r="AL232" s="22">
        <v>7</v>
      </c>
      <c r="AM232" s="22">
        <v>21</v>
      </c>
      <c r="AN232" s="22">
        <v>19</v>
      </c>
      <c r="AO232" s="22">
        <v>54</v>
      </c>
      <c r="AP232" s="22">
        <v>28</v>
      </c>
      <c r="AQ232" s="22">
        <v>19</v>
      </c>
      <c r="AR232" s="2">
        <v>75.400000000000006</v>
      </c>
      <c r="AS232" s="2">
        <v>67.2</v>
      </c>
      <c r="AT232" s="2">
        <v>108.6</v>
      </c>
      <c r="AU232" s="2">
        <v>73.5</v>
      </c>
      <c r="AV232" s="2">
        <v>82.9</v>
      </c>
      <c r="AW232" s="2">
        <v>80.599999999999994</v>
      </c>
      <c r="AX232" s="2">
        <v>80.900000000000006</v>
      </c>
      <c r="AY232" s="2">
        <v>82.9</v>
      </c>
      <c r="AZ232" s="2">
        <v>95.2</v>
      </c>
      <c r="BA232" s="2">
        <v>47.6</v>
      </c>
      <c r="BB232" s="2">
        <v>79.5</v>
      </c>
      <c r="BC232" s="2">
        <v>87.9</v>
      </c>
      <c r="BD232" s="3">
        <v>0.94</v>
      </c>
      <c r="BE232" s="3">
        <v>0.83</v>
      </c>
      <c r="BF232" s="3">
        <v>7.0000000000000007E-2</v>
      </c>
      <c r="BG232" s="3">
        <v>-0.05</v>
      </c>
      <c r="BH232" s="3">
        <v>7.0000000000000007E-2</v>
      </c>
      <c r="BI232" s="2">
        <v>206.1</v>
      </c>
      <c r="BJ232" s="2">
        <v>3.8</v>
      </c>
      <c r="BK232" s="2">
        <v>2.7</v>
      </c>
      <c r="BL232" s="2">
        <v>80.8</v>
      </c>
      <c r="BM232" s="2">
        <v>84.4</v>
      </c>
      <c r="BN232" s="10">
        <v>420</v>
      </c>
      <c r="BO232" s="3">
        <v>105.26</v>
      </c>
      <c r="BP232" s="22">
        <v>2.0337999999999998</v>
      </c>
      <c r="BQ232" s="3">
        <v>76.929999999999978</v>
      </c>
      <c r="BR232" s="23">
        <v>6.2057142857142855</v>
      </c>
      <c r="BS232" s="2">
        <v>74</v>
      </c>
      <c r="BT232" s="3">
        <v>83.37</v>
      </c>
      <c r="BU232" s="2">
        <v>1.9</v>
      </c>
      <c r="BV232" s="2">
        <v>2.2000000000000002</v>
      </c>
      <c r="BW232" s="2">
        <v>4.7</v>
      </c>
      <c r="BX232" s="2">
        <v>4.7</v>
      </c>
      <c r="BY232" s="23">
        <v>207.60300000000001</v>
      </c>
      <c r="BZ232" s="2">
        <v>95.3</v>
      </c>
      <c r="CA232" s="2">
        <v>84.6</v>
      </c>
      <c r="CB232" s="3">
        <v>90.49</v>
      </c>
      <c r="CC232" s="2">
        <v>88.1</v>
      </c>
      <c r="CD232" s="2">
        <v>111.4</v>
      </c>
      <c r="CE232" s="2">
        <v>95.38504103700572</v>
      </c>
      <c r="CF232" s="3">
        <v>90.533023528920765</v>
      </c>
      <c r="CG232" s="2">
        <v>87.882344996258169</v>
      </c>
      <c r="CH232" s="23">
        <v>210.77667651981002</v>
      </c>
      <c r="CI232" s="3">
        <v>90.575493989746377</v>
      </c>
      <c r="CM232" s="2">
        <f t="shared" si="329"/>
        <v>37.825744911004023</v>
      </c>
      <c r="CN232" s="2">
        <f t="shared" si="329"/>
        <v>3.0512903361757724</v>
      </c>
      <c r="CO232" s="2">
        <f t="shared" si="330"/>
        <v>131.55168417591537</v>
      </c>
      <c r="CR232" s="2">
        <f t="shared" si="333"/>
        <v>-0.4790419161676715</v>
      </c>
      <c r="CS232" s="2">
        <f t="shared" si="333"/>
        <v>-0.6097560975609756</v>
      </c>
      <c r="CT232" s="2">
        <f t="shared" si="334"/>
        <v>-0.47003525264393831</v>
      </c>
      <c r="CU232" s="2">
        <f t="shared" si="334"/>
        <v>-0.26197268056804413</v>
      </c>
      <c r="CV232" s="2">
        <f t="shared" si="334"/>
        <v>-0.11429068446179726</v>
      </c>
      <c r="CW232" s="2">
        <f t="shared" si="335"/>
        <v>-1.9607843137254901</v>
      </c>
      <c r="CX232" s="2">
        <f t="shared" si="336"/>
        <v>0.65019505851755521</v>
      </c>
      <c r="CY232" s="2">
        <f t="shared" si="376"/>
        <v>-0.34722222222223537</v>
      </c>
      <c r="CZ232" s="2">
        <f t="shared" si="341"/>
        <v>-1.5948963317384368</v>
      </c>
      <c r="DA232" s="2">
        <f t="shared" si="342"/>
        <v>-1.1804384485666033</v>
      </c>
      <c r="DB232" s="2">
        <f t="shared" si="343"/>
        <v>0.51880674448768582</v>
      </c>
      <c r="DC232" s="2"/>
      <c r="DF232" s="2">
        <f t="shared" si="337"/>
        <v>-3.0987697930104363</v>
      </c>
      <c r="DG232" s="2">
        <f t="shared" si="337"/>
        <v>-1.3628998152049765</v>
      </c>
      <c r="DH232" s="2">
        <f t="shared" si="338"/>
        <v>2.1819145171549037</v>
      </c>
      <c r="DI232" s="2">
        <f t="shared" si="400"/>
        <v>-0.8578119034519438</v>
      </c>
      <c r="DJ232" s="2">
        <f t="shared" si="400"/>
        <v>0</v>
      </c>
      <c r="DM232" s="2">
        <f t="shared" si="377"/>
        <v>1.9631901840490729</v>
      </c>
      <c r="DN232" s="2">
        <f t="shared" si="377"/>
        <v>1.875</v>
      </c>
      <c r="DO232" s="2">
        <f t="shared" si="345"/>
        <v>1.8028846153846152</v>
      </c>
      <c r="DP232" s="2">
        <f t="shared" si="378"/>
        <v>0.47169811320755389</v>
      </c>
      <c r="DQ232" s="2">
        <f t="shared" si="408"/>
        <v>-0.14919404434218947</v>
      </c>
      <c r="DR232" s="2">
        <f t="shared" si="379"/>
        <v>3.475935828877017</v>
      </c>
      <c r="DS232" s="2">
        <f t="shared" si="380"/>
        <v>2.5688334998730422</v>
      </c>
      <c r="DT232" s="2" t="e">
        <v>#N/A</v>
      </c>
      <c r="DU232" s="2" t="e">
        <v>#N/A</v>
      </c>
      <c r="DV232" s="2">
        <f t="shared" si="346"/>
        <v>2.4590163934426146</v>
      </c>
      <c r="DW232" s="2">
        <f t="shared" si="381"/>
        <v>-2.6008968609865568</v>
      </c>
      <c r="DX232" s="2">
        <f t="shared" si="382"/>
        <v>2.1523178807947074</v>
      </c>
      <c r="DY232" s="2">
        <f t="shared" si="383"/>
        <v>2.4050632911392533</v>
      </c>
      <c r="DZ232" s="2">
        <f t="shared" si="384"/>
        <v>-1.2614678899082632</v>
      </c>
      <c r="EA232" s="2">
        <f t="shared" si="319"/>
        <v>3.3823529411764586</v>
      </c>
      <c r="EB232" s="2">
        <f t="shared" si="319"/>
        <v>0.78023407022105307</v>
      </c>
      <c r="EC232" s="2">
        <f t="shared" si="319"/>
        <v>13.87559808612442</v>
      </c>
      <c r="ED232" s="2">
        <f t="shared" si="319"/>
        <v>0</v>
      </c>
      <c r="EE232" s="2" t="e">
        <f t="shared" si="319"/>
        <v>#N/A</v>
      </c>
      <c r="EF232" s="2">
        <f t="shared" si="293"/>
        <v>1.3384321223709472</v>
      </c>
      <c r="EG232" s="2">
        <f t="shared" si="293"/>
        <v>1.6073478760046056</v>
      </c>
      <c r="EH232" s="2">
        <f t="shared" si="293"/>
        <v>-2.9801324503311188</v>
      </c>
      <c r="EI232" s="2">
        <f t="shared" si="361"/>
        <v>2.8649386084584005</v>
      </c>
      <c r="EJ232" s="2">
        <f t="shared" si="361"/>
        <v>3.3846153846153859</v>
      </c>
      <c r="EK232" s="2">
        <f t="shared" si="361"/>
        <v>-2.6008968609865568</v>
      </c>
      <c r="EL232" s="2">
        <f t="shared" si="361"/>
        <v>3.5211267605633756</v>
      </c>
      <c r="EM232" s="2">
        <f t="shared" si="361"/>
        <v>1.7177914110429571</v>
      </c>
      <c r="EN232" s="2">
        <f t="shared" si="361"/>
        <v>3.3333333333333215</v>
      </c>
      <c r="EO232" s="2">
        <f t="shared" si="361"/>
        <v>2.4050632911392533</v>
      </c>
      <c r="EP232" s="2">
        <f t="shared" si="361"/>
        <v>-5.0400916380297751</v>
      </c>
      <c r="EQ232" s="2">
        <f t="shared" si="361"/>
        <v>-1.3471502590673534</v>
      </c>
      <c r="ER232" s="2">
        <f t="shared" si="347"/>
        <v>13.87559808612442</v>
      </c>
      <c r="ES232" s="2">
        <f t="shared" si="347"/>
        <v>3.6505867014341442</v>
      </c>
      <c r="ET232" s="2">
        <f t="shared" si="347"/>
        <v>1.9721577726218076</v>
      </c>
      <c r="EU232" s="2">
        <f t="shared" si="331"/>
        <v>3.8</v>
      </c>
      <c r="EV232" s="2">
        <f t="shared" si="331"/>
        <v>2.7</v>
      </c>
      <c r="EW232" s="2">
        <f t="shared" si="385"/>
        <v>2.4081115335867986</v>
      </c>
      <c r="EX232" s="2">
        <f t="shared" si="385"/>
        <v>2.1791767554479646</v>
      </c>
      <c r="EY232" s="2">
        <f t="shared" si="386"/>
        <v>-5.2896801634018553</v>
      </c>
      <c r="EZ232" s="2">
        <f t="shared" si="386"/>
        <v>-8.5387921151752977</v>
      </c>
      <c r="FA232" s="2">
        <f t="shared" si="387"/>
        <v>-1.0695187165775333</v>
      </c>
      <c r="FB232" s="2">
        <f t="shared" si="281"/>
        <v>2.3178905864958077</v>
      </c>
      <c r="FC232" s="2">
        <f t="shared" si="281"/>
        <v>0</v>
      </c>
      <c r="FD232" s="2">
        <f t="shared" si="281"/>
        <v>2.1739130434782483</v>
      </c>
      <c r="FE232" s="2">
        <f t="shared" si="280"/>
        <v>1.1061452513966508</v>
      </c>
      <c r="FF232" s="2">
        <f t="shared" si="280"/>
        <v>1.6147635524798032</v>
      </c>
      <c r="FG232" s="2">
        <f t="shared" si="280"/>
        <v>2.0146520146520075</v>
      </c>
      <c r="FH232" s="2">
        <v>4.5</v>
      </c>
      <c r="FI232" s="2">
        <v>5.0999999999999996</v>
      </c>
      <c r="FL232" s="2">
        <f t="shared" si="401"/>
        <v>0.22970590969817462</v>
      </c>
      <c r="FM232" s="2">
        <f t="shared" si="401"/>
        <v>0.29046694155021591</v>
      </c>
      <c r="FN232" s="2">
        <f t="shared" si="363"/>
        <v>0.73039134575783038</v>
      </c>
      <c r="FQ232" s="2">
        <f t="shared" si="402"/>
        <v>0.92199437802884532</v>
      </c>
      <c r="FR232" s="2">
        <f t="shared" si="402"/>
        <v>1.1669398387670116</v>
      </c>
      <c r="FS232" s="2">
        <f t="shared" si="365"/>
        <v>2.9537298158926362</v>
      </c>
      <c r="FT232" s="2">
        <f t="shared" si="403"/>
        <v>1.8928355115762407</v>
      </c>
      <c r="FU232" s="2">
        <f t="shared" si="403"/>
        <v>1.9484130328976113</v>
      </c>
      <c r="FX232" s="2">
        <f t="shared" si="406"/>
        <v>2.0884020143465243</v>
      </c>
      <c r="FY232" s="2">
        <f t="shared" si="406"/>
        <v>1.8225248470535194</v>
      </c>
      <c r="FZ232" s="2">
        <f t="shared" si="373"/>
        <v>3.5114371799984445</v>
      </c>
      <c r="GA232" s="2">
        <f t="shared" si="407"/>
        <v>2.13857946595013</v>
      </c>
      <c r="GB232" s="2">
        <f t="shared" si="407"/>
        <v>2.0831085705161012</v>
      </c>
      <c r="GE232" s="2"/>
      <c r="GF232" s="2"/>
      <c r="GG232" s="2">
        <f t="shared" ref="GG232:GH247" si="409">100*((AVERAGE(CM230:CM232)/AVERAGE(CM218:CM220))-1)</f>
        <v>-6.0938989455603387</v>
      </c>
      <c r="GH232" s="2">
        <f t="shared" si="409"/>
        <v>5.5051683418225972</v>
      </c>
      <c r="GI232" s="2">
        <f t="shared" si="392"/>
        <v>-0.72859744990891873</v>
      </c>
      <c r="GJ232" s="2">
        <f t="shared" si="393"/>
        <v>3.5874439461883734</v>
      </c>
      <c r="GK232" s="2">
        <v>4.5</v>
      </c>
      <c r="GN232" s="2">
        <f t="shared" si="320"/>
        <v>-0.5</v>
      </c>
      <c r="GQ232" s="2">
        <f t="shared" si="294"/>
        <v>-0.10000000000000009</v>
      </c>
      <c r="GT232" s="27">
        <f t="shared" ca="1" si="305"/>
        <v>101.24826629680999</v>
      </c>
      <c r="GU232" s="27">
        <f t="shared" ca="1" si="306"/>
        <v>108.43828715365238</v>
      </c>
      <c r="GV232" s="27">
        <f t="shared" ca="1" si="306"/>
        <v>93.343419062027237</v>
      </c>
      <c r="GW232" s="27">
        <f t="shared" ca="1" si="307"/>
        <v>98.6111111111111</v>
      </c>
      <c r="GX232" s="27">
        <f t="shared" ca="1" si="307"/>
        <v>102.24570673712022</v>
      </c>
      <c r="GY232" s="27">
        <f t="shared" ca="1" si="308"/>
        <v>100.2460024600246</v>
      </c>
      <c r="GZ232" s="27">
        <f t="shared" ca="1" si="309"/>
        <v>116.006600660066</v>
      </c>
      <c r="HA232" s="27">
        <f t="shared" ca="1" si="310"/>
        <v>96.260017809439006</v>
      </c>
      <c r="HB232" s="27">
        <f t="shared" ca="1" si="310"/>
        <v>102.77442702050664</v>
      </c>
      <c r="HC232" s="27">
        <f t="shared" ca="1" si="310"/>
        <v>92.795883361921099</v>
      </c>
      <c r="HD232" s="27">
        <f t="shared" ca="1" si="303"/>
        <v>91.768631813125694</v>
      </c>
      <c r="HE232" s="27">
        <f t="shared" ca="1" si="311"/>
        <v>98.570227081581166</v>
      </c>
      <c r="HG232" s="27">
        <f t="shared" ca="1" si="312"/>
        <v>101.83615819209039</v>
      </c>
      <c r="HH232" s="27">
        <f t="shared" ca="1" si="313"/>
        <v>91.055045871559642</v>
      </c>
      <c r="HI232" s="27">
        <f t="shared" ca="1" si="313"/>
        <v>109.43708609271523</v>
      </c>
      <c r="HJ232" s="27">
        <f t="shared" ca="1" si="314"/>
        <v>101.88679245283019</v>
      </c>
      <c r="HK232" s="27">
        <f t="shared" ca="1" si="314"/>
        <v>101.20320855614975</v>
      </c>
      <c r="HL232" s="27">
        <f t="shared" ca="1" si="315"/>
        <v>101.62499999999999</v>
      </c>
      <c r="HM232" s="27">
        <f t="shared" ca="1" si="316"/>
        <v>89.117647058823536</v>
      </c>
      <c r="HN232" s="27">
        <f t="shared" ca="1" si="317"/>
        <v>101.17117117117115</v>
      </c>
      <c r="HO232" s="27">
        <f t="shared" ca="1" si="317"/>
        <v>100.363196125908</v>
      </c>
      <c r="HP232" s="27">
        <f t="shared" ca="1" si="317"/>
        <v>104.66786355475762</v>
      </c>
      <c r="HQ232" s="27">
        <f t="shared" ca="1" si="304"/>
        <v>109.90220048899756</v>
      </c>
      <c r="HR232" s="27">
        <f t="shared" ca="1" si="318"/>
        <v>98.427152317880811</v>
      </c>
      <c r="HT232" s="27">
        <f t="shared" ca="1" si="397"/>
        <v>147.10922077922081</v>
      </c>
      <c r="HU232" s="27">
        <f t="shared" ca="1" si="397"/>
        <v>38.246950444726814</v>
      </c>
      <c r="HV232" s="27">
        <f t="shared" ca="1" si="397"/>
        <v>37.524094488188986</v>
      </c>
      <c r="HW232" s="27">
        <f t="shared" ca="1" si="398"/>
        <v>548.97199052132703</v>
      </c>
      <c r="HX232" s="27">
        <f t="shared" ca="1" si="398"/>
        <v>451.33181069958846</v>
      </c>
      <c r="HY232" s="27">
        <f t="shared" ca="1" si="367"/>
        <v>1000</v>
      </c>
      <c r="HZ232" s="27">
        <f t="shared" ca="1" si="399"/>
        <v>7.7853233830845774</v>
      </c>
      <c r="IA232" s="27">
        <f t="shared" ca="1" si="399"/>
        <v>21.502102903501282</v>
      </c>
      <c r="IB232" s="27">
        <f t="shared" ca="1" si="399"/>
        <v>18.260977584059773</v>
      </c>
      <c r="IC232" s="27">
        <f t="shared" ca="1" si="399"/>
        <v>50.555645028759251</v>
      </c>
      <c r="ID232" s="27">
        <f t="shared" ca="1" si="399"/>
        <v>29.26993197278912</v>
      </c>
      <c r="IE232" s="27">
        <f t="shared" ca="1" si="399"/>
        <v>17.693910891089111</v>
      </c>
      <c r="IG232" s="28">
        <f t="shared" ca="1" si="351"/>
        <v>0.45532419198924057</v>
      </c>
      <c r="IH232" s="28">
        <f t="shared" ca="1" si="351"/>
        <v>-3.3402481764440495E-2</v>
      </c>
      <c r="II232" s="28">
        <f t="shared" ca="1" si="351"/>
        <v>9.029284548584271E-2</v>
      </c>
      <c r="IJ232" s="28">
        <f t="shared" ca="1" si="352"/>
        <v>0.26372850019746852</v>
      </c>
      <c r="IK232" s="24">
        <f t="shared" ca="1" si="368"/>
        <v>-0.24848605551317426</v>
      </c>
      <c r="IL232" s="28">
        <f t="shared" ca="1" si="353"/>
        <v>1.5768826569303864</v>
      </c>
      <c r="IM232" s="28">
        <f t="shared" ca="1" si="369"/>
        <v>1.8749999999999845</v>
      </c>
      <c r="IN232" s="3">
        <f t="shared" ca="1" si="370"/>
        <v>1.8406111571278549</v>
      </c>
      <c r="IO232" s="2">
        <f t="shared" si="388"/>
        <v>1.9</v>
      </c>
      <c r="IQ232" s="2">
        <f t="shared" ca="1" si="354"/>
        <v>0.51221455571064278</v>
      </c>
      <c r="IS232" s="3">
        <f t="shared" ca="1" si="355"/>
        <v>-7.9557127106267667E-2</v>
      </c>
      <c r="IT232" s="3">
        <f t="shared" ca="1" si="356"/>
        <v>-0.10320660211015081</v>
      </c>
      <c r="IU232" s="3">
        <f t="shared" si="357"/>
        <v>-0.5</v>
      </c>
      <c r="IV232" s="3">
        <f t="shared" ca="1" si="358"/>
        <v>-0.31723627078358152</v>
      </c>
      <c r="IX232" s="28">
        <f ca="1">$HL232/100*(GZ232-100)*AL232/1000+(HM232-100)*HZ232/$HY232</f>
        <v>2.9144318629624133E-2</v>
      </c>
      <c r="IY232" s="28">
        <f ca="1">$HL232/100*(HA232-100)*AM232/1000+(HN232-100)*IA232/$HY232</f>
        <v>-5.4633251884173561E-2</v>
      </c>
      <c r="IZ232" s="28">
        <f ca="1">$HL232/100*(HB232-100)*AN232/1000+(HO232-100)*IB232/$HY232</f>
        <v>6.0203034046030918E-2</v>
      </c>
      <c r="JA232" s="28">
        <f ca="1">$HL232/100*(HC232-100)*AO232/1000+(HP232-100)*IC232/$HY232</f>
        <v>-0.15935705788916649</v>
      </c>
      <c r="JB232" s="28">
        <f ca="1">$HL232/100*(HD232-100)*AP232/1000+(HQ232-100)*ID232/$HY232</f>
        <v>5.5613152936369536E-2</v>
      </c>
      <c r="JC232" s="28">
        <f ca="1">$HL232/100*(HE232-100)*AQ232/1000+(HR232-100)*IE232/$HY232</f>
        <v>-5.5436954571192638E-2</v>
      </c>
      <c r="JE232" s="3">
        <f t="shared" ca="1" si="328"/>
        <v>-1.3048316420118222E-2</v>
      </c>
      <c r="JF232" s="3">
        <f t="shared" ca="1" si="328"/>
        <v>3.132754645081437E-2</v>
      </c>
      <c r="JG232" s="3">
        <f t="shared" ca="1" si="328"/>
        <v>-1.0846658870968737E-2</v>
      </c>
      <c r="JH232" s="3">
        <f t="shared" ca="1" si="326"/>
        <v>4.1592320988052323E-2</v>
      </c>
      <c r="JI232" s="3">
        <f t="shared" ca="1" si="326"/>
        <v>-0.13338381160610047</v>
      </c>
      <c r="JJ232" s="3">
        <f t="shared" ca="1" si="326"/>
        <v>-1.546161231332964E-2</v>
      </c>
      <c r="JK232" s="3">
        <f>IO232-IO231</f>
        <v>-0.5</v>
      </c>
      <c r="JL232" s="3">
        <f t="shared" ca="1" si="359"/>
        <v>-0.47610502470891303</v>
      </c>
      <c r="JN232" s="10">
        <f>COUNTIF(EI232:ET232,"&gt;2")</f>
        <v>7</v>
      </c>
      <c r="JP232" s="2">
        <f>AVERAGE(CS232,CS220,CS208,CS196,CS184,CS172,CS160,CS148,CS136,CS124)</f>
        <v>-0.34658465713896269</v>
      </c>
      <c r="JQ232" s="2">
        <f>CS232-JP232</f>
        <v>-0.2631714404220129</v>
      </c>
      <c r="JR232" s="2">
        <f>AVERAGE(CT232,CT220,CT208,CT196,CT184,CT172,CT160,CT148,CT136,CT124)</f>
        <v>-0.45639353073401068</v>
      </c>
      <c r="JS232" s="2">
        <f>CT232-JR232</f>
        <v>-1.3641721909927629E-2</v>
      </c>
      <c r="KH232" s="2">
        <f>(DN232*$DN$4)+(FB232*$FB$3)+(FC232*$FC$3)+(FD232*$FD$3)+(FE232*$FE$3)+(FF232*$FF$3)+(FG232*$FG$3)</f>
        <v>1.849040240027304</v>
      </c>
      <c r="KI232" s="2">
        <f>F232-KH232</f>
        <v>5.0959759972695862E-2</v>
      </c>
      <c r="KJ232" s="2">
        <f>MAX(DN232,FB232:FG232)</f>
        <v>2.3178905864958077</v>
      </c>
      <c r="KK232" s="2">
        <f>MIN(DN232,FB232:FG232)</f>
        <v>0</v>
      </c>
      <c r="KL232" s="2">
        <f t="shared" si="389"/>
        <v>2.3178905864958077</v>
      </c>
      <c r="KO232" s="2">
        <f>BO232</f>
        <v>105.26</v>
      </c>
      <c r="KP232" s="2">
        <f>100*((BO226/BO214)-1)</f>
        <v>6.5812052084384787</v>
      </c>
      <c r="KQ232" s="2">
        <f t="shared" si="395"/>
        <v>6.5812052084384787</v>
      </c>
      <c r="KR232" s="2">
        <f>100*((BO220/BO208)-1)</f>
        <v>2.1554341226472484</v>
      </c>
      <c r="KS232" s="2">
        <f t="shared" si="404"/>
        <v>2.1554341226472484</v>
      </c>
      <c r="KT232" s="3">
        <f>BP232</f>
        <v>2.0337999999999998</v>
      </c>
      <c r="KU232" s="3">
        <f>BQ232</f>
        <v>76.929999999999978</v>
      </c>
      <c r="KV232" s="3">
        <f t="shared" si="339"/>
        <v>37.825744911004023</v>
      </c>
      <c r="KW232" s="2">
        <f t="shared" si="332"/>
        <v>107.9575354864965</v>
      </c>
      <c r="KX232" s="2">
        <f t="shared" si="332"/>
        <v>69.197287471824581</v>
      </c>
      <c r="LA232">
        <v>2</v>
      </c>
      <c r="LB232">
        <v>0</v>
      </c>
      <c r="LE232" s="2" t="e">
        <v>#N/A</v>
      </c>
      <c r="LF232" s="2" t="e">
        <v>#N/A</v>
      </c>
      <c r="LG232" s="2" t="e">
        <v>#N/A</v>
      </c>
      <c r="LH232" s="2" t="e">
        <v>#N/A</v>
      </c>
      <c r="LI232" s="2" t="e">
        <v>#N/A</v>
      </c>
      <c r="LJ232" s="2" t="e">
        <v>#N/A</v>
      </c>
      <c r="LK232" s="2">
        <v>94.912943012858378</v>
      </c>
      <c r="LL232" s="2" t="e">
        <v>#N/A</v>
      </c>
      <c r="LM232" s="2" t="e">
        <v>#N/A</v>
      </c>
      <c r="LN232" s="2">
        <v>87.947969092041077</v>
      </c>
      <c r="LO232" s="2">
        <v>67.540589777934812</v>
      </c>
      <c r="LP232" s="2">
        <v>78.630809935828012</v>
      </c>
      <c r="LQ232" s="2" t="e">
        <v>#N/A</v>
      </c>
      <c r="LR232" s="2" t="e">
        <v>#N/A</v>
      </c>
      <c r="LS232" s="2" t="e">
        <v>#N/A</v>
      </c>
      <c r="LT232" s="2" t="e">
        <v>#N/A</v>
      </c>
      <c r="LU232" s="2" t="e">
        <v>#N/A</v>
      </c>
      <c r="LV232" s="2" t="e">
        <v>#N/A</v>
      </c>
      <c r="LW232" s="2" t="e">
        <v>#N/A</v>
      </c>
      <c r="LX232" s="2" t="e">
        <v>#N/A</v>
      </c>
      <c r="LY232" s="2">
        <v>88.724131194097268</v>
      </c>
      <c r="LZ232" s="2" t="e">
        <v>#N/A</v>
      </c>
      <c r="MA232" s="2" t="e">
        <v>#N/A</v>
      </c>
      <c r="MB232" s="2" t="e">
        <v>#N/A</v>
      </c>
      <c r="MC232" s="2" t="e">
        <v>#N/A</v>
      </c>
      <c r="MD232" s="2" t="e">
        <v>#N/A</v>
      </c>
      <c r="ME232" s="2" t="e">
        <v>#N/A</v>
      </c>
      <c r="MF232" s="2" t="e">
        <v>#N/A</v>
      </c>
      <c r="MG232" s="2" t="e">
        <v>#N/A</v>
      </c>
      <c r="MH232" s="2">
        <v>84.086473399918745</v>
      </c>
      <c r="MI232" s="2" t="e">
        <v>#N/A</v>
      </c>
      <c r="MJ232" s="2" t="e">
        <v>#N/A</v>
      </c>
      <c r="MK232" s="2" t="e">
        <v>#N/A</v>
      </c>
      <c r="ML232" s="2" t="e">
        <v>#N/A</v>
      </c>
      <c r="MM232" s="2" t="e">
        <v>#N/A</v>
      </c>
      <c r="MN232" s="2" t="e">
        <v>#N/A</v>
      </c>
      <c r="MO232" s="2" t="e">
        <v>#N/A</v>
      </c>
      <c r="MP232" s="2">
        <v>61.052891023334269</v>
      </c>
      <c r="MQ232" s="2" t="e">
        <v>#N/A</v>
      </c>
      <c r="MR232" s="2" t="e">
        <v>#N/A</v>
      </c>
      <c r="MS232" s="10" t="e">
        <v>#N/A</v>
      </c>
      <c r="MT232" s="2" t="e">
        <v>#N/A</v>
      </c>
      <c r="MU232" s="2" t="e">
        <v>#N/A</v>
      </c>
      <c r="MV232" s="2" t="e">
        <v>#N/A</v>
      </c>
      <c r="MX232" s="22" t="e">
        <v>#N/A</v>
      </c>
      <c r="MY232" s="22" t="e">
        <v>#N/A</v>
      </c>
      <c r="MZ232" s="22" t="e">
        <v>#N/A</v>
      </c>
      <c r="NA232" s="22" t="e">
        <v>#N/A</v>
      </c>
      <c r="NB232" s="22" t="e">
        <v>#N/A</v>
      </c>
      <c r="NC232" s="22" t="e">
        <v>#N/A</v>
      </c>
      <c r="ND232" s="22">
        <v>1</v>
      </c>
      <c r="NE232" s="22" t="e">
        <v>#N/A</v>
      </c>
      <c r="NF232" s="22" t="e">
        <v>#N/A</v>
      </c>
      <c r="NG232" s="22">
        <v>3</v>
      </c>
      <c r="NH232" s="23">
        <v>9</v>
      </c>
      <c r="NI232" s="22">
        <v>24</v>
      </c>
      <c r="NJ232" s="22" t="e">
        <v>#N/A</v>
      </c>
      <c r="NK232" s="22" t="e">
        <v>#N/A</v>
      </c>
      <c r="NL232" s="23" t="e">
        <v>#N/A</v>
      </c>
      <c r="NM232" s="3" t="e">
        <v>#N/A</v>
      </c>
      <c r="NN232" s="22" t="e">
        <v>#N/A</v>
      </c>
      <c r="NO232" s="22" t="e">
        <v>#N/A</v>
      </c>
      <c r="NP232" s="22" t="e">
        <v>#N/A</v>
      </c>
      <c r="NQ232" s="22" t="e">
        <v>#N/A</v>
      </c>
      <c r="NR232" s="23">
        <v>1</v>
      </c>
      <c r="NS232" s="22" t="e">
        <v>#N/A</v>
      </c>
      <c r="NT232" s="22" t="e">
        <v>#N/A</v>
      </c>
      <c r="NU232" s="23" t="e">
        <v>#N/A</v>
      </c>
      <c r="NV232" s="3" t="e">
        <v>#N/A</v>
      </c>
      <c r="NW232" s="22" t="e">
        <v>#N/A</v>
      </c>
      <c r="NX232" s="22" t="e">
        <v>#N/A</v>
      </c>
      <c r="NY232" s="22" t="e">
        <v>#N/A</v>
      </c>
      <c r="NZ232" s="22" t="e">
        <v>#N/A</v>
      </c>
      <c r="OA232" s="23">
        <v>13</v>
      </c>
      <c r="OB232" s="22" t="e">
        <v>#N/A</v>
      </c>
      <c r="OC232" s="22" t="e">
        <v>#N/A</v>
      </c>
      <c r="OD232" s="22" t="e">
        <v>#N/A</v>
      </c>
      <c r="OE232" s="22" t="e">
        <v>#N/A</v>
      </c>
      <c r="OF232" s="22" t="e">
        <v>#N/A</v>
      </c>
      <c r="OG232" s="22" t="e">
        <v>#N/A</v>
      </c>
      <c r="OH232" s="23" t="e">
        <v>#N/A</v>
      </c>
      <c r="OI232" s="22">
        <v>2</v>
      </c>
      <c r="OJ232" s="22" t="e">
        <v>#N/A</v>
      </c>
      <c r="OK232" s="22" t="e">
        <v>#N/A</v>
      </c>
      <c r="OL232" s="22" t="e">
        <v>#N/A</v>
      </c>
      <c r="OM232" s="23" t="e">
        <v>#N/A</v>
      </c>
      <c r="ON232" s="22" t="e">
        <v>#N/A</v>
      </c>
      <c r="OO232" s="22" t="e">
        <v>#N/A</v>
      </c>
      <c r="OQ232">
        <f t="shared" si="390"/>
        <v>-6</v>
      </c>
      <c r="OR232" s="23" t="e">
        <f t="shared" ca="1" si="396"/>
        <v>#N/A</v>
      </c>
      <c r="OS232" s="23" t="e">
        <f t="shared" ca="1" si="396"/>
        <v>#N/A</v>
      </c>
      <c r="OT232" s="23" t="e">
        <f t="shared" ca="1" si="396"/>
        <v>#N/A</v>
      </c>
      <c r="OU232" s="23" t="e">
        <f t="shared" ca="1" si="396"/>
        <v>#N/A</v>
      </c>
      <c r="OV232" s="23" t="e">
        <f t="shared" ca="1" si="396"/>
        <v>#N/A</v>
      </c>
      <c r="OW232" s="23" t="e">
        <f t="shared" ca="1" si="396"/>
        <v>#N/A</v>
      </c>
      <c r="OX232" s="23">
        <f t="shared" ca="1" si="394"/>
        <v>1.0139788469844377</v>
      </c>
      <c r="OY232" s="23" t="e">
        <f t="shared" ca="1" si="394"/>
        <v>#N/A</v>
      </c>
      <c r="OZ232" s="23" t="e">
        <f t="shared" ca="1" si="394"/>
        <v>#N/A</v>
      </c>
      <c r="PA232" s="23">
        <f t="shared" ca="1" si="394"/>
        <v>1.0136696158782152</v>
      </c>
      <c r="PB232" s="23">
        <f t="shared" ca="1" si="394"/>
        <v>1.025427124072078</v>
      </c>
      <c r="PC232" s="23">
        <f t="shared" ca="1" si="394"/>
        <v>1.029069802896329</v>
      </c>
      <c r="PD232" s="23" t="e">
        <f t="shared" ca="1" si="394"/>
        <v>#N/A</v>
      </c>
      <c r="PE232" s="23" t="e">
        <f t="shared" ca="1" si="394"/>
        <v>#N/A</v>
      </c>
      <c r="PF232" s="23" t="e">
        <f t="shared" ca="1" si="394"/>
        <v>#N/A</v>
      </c>
      <c r="PG232" s="23" t="e">
        <f t="shared" ca="1" si="394"/>
        <v>#N/A</v>
      </c>
      <c r="PH232" s="23" t="e">
        <f t="shared" ca="1" si="375"/>
        <v>#N/A</v>
      </c>
      <c r="PI232" s="23" t="e">
        <f t="shared" ca="1" si="375"/>
        <v>#N/A</v>
      </c>
      <c r="PJ232" s="23" t="e">
        <f t="shared" ca="1" si="371"/>
        <v>#N/A</v>
      </c>
      <c r="PK232" s="23" t="e">
        <f t="shared" ca="1" si="371"/>
        <v>#N/A</v>
      </c>
      <c r="PL232" s="23">
        <f t="shared" ca="1" si="371"/>
        <v>1.0151682467997962</v>
      </c>
      <c r="PM232" s="23" t="e">
        <f t="shared" ca="1" si="324"/>
        <v>#N/A</v>
      </c>
      <c r="PN232" s="23" t="e">
        <f t="shared" ca="1" si="324"/>
        <v>#N/A</v>
      </c>
      <c r="PO232" s="23" t="e">
        <f t="shared" ca="1" si="324"/>
        <v>#N/A</v>
      </c>
      <c r="PP232" s="23" t="e">
        <f t="shared" ca="1" si="324"/>
        <v>#N/A</v>
      </c>
      <c r="PQ232" s="23" t="e">
        <f t="shared" ca="1" si="324"/>
        <v>#N/A</v>
      </c>
      <c r="PR232" s="23" t="e">
        <f t="shared" ca="1" si="324"/>
        <v>#N/A</v>
      </c>
      <c r="PS232" s="23" t="e">
        <f t="shared" ca="1" si="340"/>
        <v>#N/A</v>
      </c>
      <c r="PT232" s="23" t="e">
        <f t="shared" ca="1" si="340"/>
        <v>#N/A</v>
      </c>
      <c r="PU232" s="23">
        <f t="shared" ca="1" si="340"/>
        <v>1.0192489389619868</v>
      </c>
      <c r="PV232" s="23" t="e">
        <f t="shared" ca="1" si="340"/>
        <v>#N/A</v>
      </c>
      <c r="PW232" s="23" t="e">
        <f t="shared" ca="1" si="340"/>
        <v>#N/A</v>
      </c>
      <c r="PX232" s="23" t="e">
        <f t="shared" ca="1" si="340"/>
        <v>#N/A</v>
      </c>
      <c r="PY232" s="23" t="e">
        <f t="shared" ca="1" si="340"/>
        <v>#N/A</v>
      </c>
      <c r="PZ232" s="23" t="e">
        <f t="shared" ca="1" si="340"/>
        <v>#N/A</v>
      </c>
      <c r="QA232" s="23" t="e">
        <f t="shared" ca="1" si="340"/>
        <v>#N/A</v>
      </c>
      <c r="QB232" s="23" t="e">
        <f t="shared" ca="1" si="340"/>
        <v>#N/A</v>
      </c>
      <c r="QC232" s="23">
        <f t="shared" ca="1" si="340"/>
        <v>1.0293851120092419</v>
      </c>
      <c r="QD232" s="23" t="e">
        <f t="shared" ca="1" si="405"/>
        <v>#N/A</v>
      </c>
      <c r="QE232" s="23" t="e">
        <f t="shared" ca="1" si="405"/>
        <v>#N/A</v>
      </c>
      <c r="QF232" s="23" t="e">
        <f t="shared" ca="1" si="405"/>
        <v>#N/A</v>
      </c>
      <c r="QG232" s="23" t="e">
        <f t="shared" ca="1" si="327"/>
        <v>#N/A</v>
      </c>
      <c r="QH232" s="23" t="e">
        <f t="shared" ca="1" si="327"/>
        <v>#N/A</v>
      </c>
      <c r="QI232" s="23" t="e">
        <f t="shared" ca="1" si="327"/>
        <v>#N/A</v>
      </c>
      <c r="QJ232" s="26" t="e">
        <f t="shared" ca="1" si="344"/>
        <v>#N/A</v>
      </c>
    </row>
    <row r="233" spans="1:452" x14ac:dyDescent="0.35">
      <c r="A233" t="s">
        <v>1298</v>
      </c>
      <c r="B233" s="25">
        <v>39295</v>
      </c>
      <c r="C233" t="s">
        <v>855</v>
      </c>
      <c r="D233" s="2">
        <v>83.4</v>
      </c>
      <c r="E233" s="2">
        <v>81.8</v>
      </c>
      <c r="F233" s="2">
        <v>1.8</v>
      </c>
      <c r="G233" s="2">
        <v>85</v>
      </c>
      <c r="H233" s="2">
        <v>81.668571723623913</v>
      </c>
      <c r="I233" s="2">
        <v>84.844639163427047</v>
      </c>
      <c r="J233" s="2">
        <v>85.5</v>
      </c>
      <c r="K233" s="2">
        <v>77.8</v>
      </c>
      <c r="L233" s="2">
        <v>77.280584754993086</v>
      </c>
      <c r="M233" s="2">
        <v>82.5</v>
      </c>
      <c r="N233" s="2">
        <v>85.6</v>
      </c>
      <c r="O233" s="2">
        <v>75.5</v>
      </c>
      <c r="P233" s="2">
        <v>73.3</v>
      </c>
      <c r="Q233" s="2">
        <v>110.1</v>
      </c>
      <c r="R233" s="2">
        <v>81.400000000000006</v>
      </c>
      <c r="S233" s="2">
        <v>85.6</v>
      </c>
      <c r="T233" s="2">
        <v>61.2</v>
      </c>
      <c r="U233" s="2">
        <v>75.5</v>
      </c>
      <c r="V233" s="2">
        <v>77.7</v>
      </c>
      <c r="W233" s="2">
        <v>47.6</v>
      </c>
      <c r="X233" s="2">
        <v>103.1</v>
      </c>
      <c r="Y233" s="2" t="e">
        <v>#N/A</v>
      </c>
      <c r="Z233" s="2">
        <v>53.1</v>
      </c>
      <c r="AA233" s="2">
        <v>88.6</v>
      </c>
      <c r="AB233" s="2">
        <v>116.2</v>
      </c>
      <c r="AC233" s="2">
        <v>110.4</v>
      </c>
      <c r="AD233" s="2">
        <v>85.2</v>
      </c>
      <c r="AE233" s="2">
        <v>109.8</v>
      </c>
      <c r="AF233" s="2">
        <v>83.3</v>
      </c>
      <c r="AG233" s="22">
        <v>547</v>
      </c>
      <c r="AH233" s="22">
        <v>453</v>
      </c>
      <c r="AI233" s="22">
        <v>146</v>
      </c>
      <c r="AJ233" s="22">
        <v>36</v>
      </c>
      <c r="AK233" s="22">
        <v>39</v>
      </c>
      <c r="AL233" s="22">
        <v>7</v>
      </c>
      <c r="AM233" s="22">
        <v>21</v>
      </c>
      <c r="AN233" s="22">
        <v>19</v>
      </c>
      <c r="AO233" s="22">
        <v>54</v>
      </c>
      <c r="AP233" s="22">
        <v>28</v>
      </c>
      <c r="AQ233" s="22">
        <v>19</v>
      </c>
      <c r="AR233" s="2">
        <v>75.900000000000006</v>
      </c>
      <c r="AS233" s="2">
        <v>67.3</v>
      </c>
      <c r="AT233" s="2">
        <v>110.1</v>
      </c>
      <c r="AU233" s="2">
        <v>73.3</v>
      </c>
      <c r="AV233" s="2">
        <v>83.3</v>
      </c>
      <c r="AW233" s="2">
        <v>80.8</v>
      </c>
      <c r="AX233" s="2">
        <v>81.400000000000006</v>
      </c>
      <c r="AY233" s="2">
        <v>85</v>
      </c>
      <c r="AZ233" s="2">
        <v>95.6</v>
      </c>
      <c r="BA233" s="2">
        <v>47.6</v>
      </c>
      <c r="BB233" s="2">
        <v>79.599999999999994</v>
      </c>
      <c r="BC233" s="2">
        <v>87.5</v>
      </c>
      <c r="BD233" s="3">
        <v>0.92</v>
      </c>
      <c r="BE233" s="3">
        <v>0.87</v>
      </c>
      <c r="BF233" s="3">
        <v>0.09</v>
      </c>
      <c r="BG233" s="3">
        <v>-0.08</v>
      </c>
      <c r="BH233" s="3">
        <v>-0.04</v>
      </c>
      <c r="BI233" s="2">
        <v>207.3</v>
      </c>
      <c r="BJ233" s="2">
        <v>4.0999999999999996</v>
      </c>
      <c r="BK233" s="2">
        <v>2.7</v>
      </c>
      <c r="BL233" s="2">
        <v>80.599999999999994</v>
      </c>
      <c r="BM233" s="2">
        <v>84.6</v>
      </c>
      <c r="BN233" s="10">
        <v>422</v>
      </c>
      <c r="BO233" s="3">
        <v>104.55</v>
      </c>
      <c r="BP233" s="22">
        <v>2.0110999999999999</v>
      </c>
      <c r="BQ233" s="3">
        <v>70.760869565217391</v>
      </c>
      <c r="BR233" s="23">
        <v>6.232608695652174</v>
      </c>
      <c r="BS233" s="2">
        <v>73.099999999999994</v>
      </c>
      <c r="BT233" s="3">
        <v>84.7</v>
      </c>
      <c r="BU233" s="2">
        <v>1.9</v>
      </c>
      <c r="BV233" s="2">
        <v>2.1</v>
      </c>
      <c r="BW233" s="2">
        <v>4.7</v>
      </c>
      <c r="BX233" s="2">
        <v>4.9000000000000004</v>
      </c>
      <c r="BY233" s="23">
        <v>207.667</v>
      </c>
      <c r="BZ233" s="2">
        <v>95.8</v>
      </c>
      <c r="CA233" s="2">
        <v>84.6</v>
      </c>
      <c r="CB233" s="3">
        <v>90.86</v>
      </c>
      <c r="CC233" s="2">
        <v>88.2</v>
      </c>
      <c r="CD233" s="2">
        <v>111.3</v>
      </c>
      <c r="CE233" s="2">
        <v>95.484956065923669</v>
      </c>
      <c r="CF233" s="3">
        <v>90.742460468570741</v>
      </c>
      <c r="CG233" s="2">
        <v>87.971441791875023</v>
      </c>
      <c r="CH233" s="23">
        <v>211.13635840095912</v>
      </c>
      <c r="CI233" s="3">
        <v>90.591335336302691</v>
      </c>
      <c r="CM233" s="2">
        <f t="shared" si="329"/>
        <v>35.185157160368654</v>
      </c>
      <c r="CN233" s="2">
        <f t="shared" si="329"/>
        <v>3.0991043188564338</v>
      </c>
      <c r="CO233" s="2">
        <f t="shared" si="330"/>
        <v>130.08338678640149</v>
      </c>
      <c r="CR233" s="2">
        <f t="shared" si="333"/>
        <v>0.36101083032492348</v>
      </c>
      <c r="CS233" s="2">
        <f t="shared" si="333"/>
        <v>0.368098159509199</v>
      </c>
      <c r="CT233" s="2">
        <f t="shared" si="334"/>
        <v>0.35419126328216899</v>
      </c>
      <c r="CU233" s="2">
        <f t="shared" si="334"/>
        <v>0.12890632250144579</v>
      </c>
      <c r="CV233" s="2">
        <f t="shared" si="334"/>
        <v>2.3408306736722402E-2</v>
      </c>
      <c r="CW233" s="2">
        <f t="shared" si="335"/>
        <v>0.66666666666666674</v>
      </c>
      <c r="CX233" s="2">
        <f t="shared" si="336"/>
        <v>0.5167958656330639</v>
      </c>
      <c r="CY233" s="2">
        <f t="shared" si="376"/>
        <v>-0.58072009291521487</v>
      </c>
      <c r="CZ233" s="2">
        <f t="shared" si="341"/>
        <v>-0.81037277147487841</v>
      </c>
      <c r="DA233" s="2">
        <f t="shared" si="342"/>
        <v>-0.85324232081911267</v>
      </c>
      <c r="DB233" s="2">
        <f t="shared" si="343"/>
        <v>0.25806451612903597</v>
      </c>
      <c r="DC233" s="2"/>
      <c r="DF233" s="2">
        <f t="shared" si="337"/>
        <v>1.5578902457123123</v>
      </c>
      <c r="DG233" s="2">
        <f t="shared" si="337"/>
        <v>0.28126160939765388</v>
      </c>
      <c r="DH233" s="2">
        <f t="shared" si="338"/>
        <v>4.3654574659413692</v>
      </c>
      <c r="DI233" s="2">
        <f t="shared" si="400"/>
        <v>0.17237660298421442</v>
      </c>
      <c r="DJ233" s="2">
        <f t="shared" si="400"/>
        <v>0</v>
      </c>
      <c r="DM233" s="2">
        <f t="shared" si="377"/>
        <v>1.9559902200489101</v>
      </c>
      <c r="DN233" s="2">
        <f t="shared" si="377"/>
        <v>1.7412935323382976</v>
      </c>
      <c r="DO233" s="2">
        <f t="shared" si="345"/>
        <v>1.6746411483253658</v>
      </c>
      <c r="DP233" s="2">
        <f t="shared" si="378"/>
        <v>0.11709601873535634</v>
      </c>
      <c r="DQ233" s="2">
        <f t="shared" si="408"/>
        <v>-0.37602338220482145</v>
      </c>
      <c r="DR233" s="2">
        <f t="shared" si="379"/>
        <v>3.8718291054739535</v>
      </c>
      <c r="DS233" s="2">
        <f t="shared" si="380"/>
        <v>2.8947948080250225</v>
      </c>
      <c r="DT233" s="2" t="e">
        <v>#N/A</v>
      </c>
      <c r="DU233" s="2" t="e">
        <v>#N/A</v>
      </c>
      <c r="DV233" s="2">
        <f t="shared" si="346"/>
        <v>2.7210884353741527</v>
      </c>
      <c r="DW233" s="2">
        <f t="shared" si="381"/>
        <v>-3.5056967572305031</v>
      </c>
      <c r="DX233" s="2">
        <f t="shared" si="382"/>
        <v>0.49261083743843415</v>
      </c>
      <c r="DY233" s="2">
        <f t="shared" si="383"/>
        <v>2.6481715006305251</v>
      </c>
      <c r="DZ233" s="2">
        <f t="shared" si="384"/>
        <v>-2.3945267958951022</v>
      </c>
      <c r="EA233" s="2">
        <f t="shared" si="319"/>
        <v>9.1040462427745652</v>
      </c>
      <c r="EB233" s="2">
        <f t="shared" si="319"/>
        <v>0.90909090909090384</v>
      </c>
      <c r="EC233" s="2">
        <f t="shared" si="319"/>
        <v>13.87559808612442</v>
      </c>
      <c r="ED233" s="2">
        <f t="shared" si="319"/>
        <v>0.19436345966956647</v>
      </c>
      <c r="EE233" s="2" t="e">
        <f t="shared" si="319"/>
        <v>#N/A</v>
      </c>
      <c r="EF233" s="2">
        <f t="shared" si="293"/>
        <v>2.9069767441860517</v>
      </c>
      <c r="EG233" s="2">
        <f t="shared" si="293"/>
        <v>1.6055045871559592</v>
      </c>
      <c r="EH233" s="2">
        <f t="shared" si="293"/>
        <v>-3.408146300914372</v>
      </c>
      <c r="EI233" s="2">
        <f t="shared" si="361"/>
        <v>2.9850746268656803</v>
      </c>
      <c r="EJ233" s="2">
        <f t="shared" si="361"/>
        <v>3.0627871362940207</v>
      </c>
      <c r="EK233" s="2">
        <f t="shared" si="361"/>
        <v>-3.5056967572305031</v>
      </c>
      <c r="EL233" s="2">
        <f t="shared" si="361"/>
        <v>2.8050490883590573</v>
      </c>
      <c r="EM233" s="2">
        <f t="shared" si="361"/>
        <v>1.2150668286755817</v>
      </c>
      <c r="EN233" s="2">
        <f t="shared" si="361"/>
        <v>3.1928480204342247</v>
      </c>
      <c r="EO233" s="2">
        <f t="shared" si="361"/>
        <v>2.6481715006305251</v>
      </c>
      <c r="EP233" s="2">
        <f t="shared" si="361"/>
        <v>-1.9607843137254943</v>
      </c>
      <c r="EQ233" s="2">
        <f t="shared" si="361"/>
        <v>-0.9326424870466421</v>
      </c>
      <c r="ER233" s="2">
        <f t="shared" si="347"/>
        <v>13.87559808612442</v>
      </c>
      <c r="ES233" s="2">
        <f t="shared" si="347"/>
        <v>3.6458333333333259</v>
      </c>
      <c r="ET233" s="2">
        <f t="shared" si="347"/>
        <v>1.1560693641618602</v>
      </c>
      <c r="EU233" s="2">
        <f t="shared" si="331"/>
        <v>4.0999999999999996</v>
      </c>
      <c r="EV233" s="2">
        <f t="shared" si="331"/>
        <v>2.7</v>
      </c>
      <c r="EW233" s="2">
        <f t="shared" si="385"/>
        <v>2.4142312579415348</v>
      </c>
      <c r="EX233" s="2">
        <f t="shared" si="385"/>
        <v>2.4213075060532718</v>
      </c>
      <c r="EY233" s="2">
        <f t="shared" si="386"/>
        <v>-8.9794264878077179</v>
      </c>
      <c r="EZ233" s="2">
        <f t="shared" si="386"/>
        <v>-17.88391261386678</v>
      </c>
      <c r="FA233" s="2">
        <f t="shared" si="387"/>
        <v>-1.482479784366586</v>
      </c>
      <c r="FB233" s="2">
        <f t="shared" si="281"/>
        <v>1.8974484789008761</v>
      </c>
      <c r="FC233" s="2">
        <f t="shared" si="281"/>
        <v>-0.20833333333333259</v>
      </c>
      <c r="FD233" s="2">
        <f t="shared" si="281"/>
        <v>2.0506634499396714</v>
      </c>
      <c r="FE233" s="2">
        <f t="shared" si="280"/>
        <v>1.1804008908685937</v>
      </c>
      <c r="FF233" s="2">
        <f t="shared" si="280"/>
        <v>1.6129032258064502</v>
      </c>
      <c r="FG233" s="2">
        <f t="shared" si="280"/>
        <v>1.7367458866544672</v>
      </c>
      <c r="FH233" s="2">
        <v>4.8</v>
      </c>
      <c r="FI233" s="2">
        <v>5.2</v>
      </c>
      <c r="FL233" s="2">
        <f t="shared" si="401"/>
        <v>0.14756149407426644</v>
      </c>
      <c r="FM233" s="2">
        <f t="shared" si="401"/>
        <v>0.21136967873642831</v>
      </c>
      <c r="FN233" s="2">
        <f t="shared" si="363"/>
        <v>0.78206012823611726</v>
      </c>
      <c r="FQ233" s="2">
        <f t="shared" si="402"/>
        <v>0.5915537256680814</v>
      </c>
      <c r="FR233" s="2">
        <f t="shared" si="402"/>
        <v>0.8481631227642783</v>
      </c>
      <c r="FS233" s="2">
        <f t="shared" si="365"/>
        <v>3.1651292985061419</v>
      </c>
      <c r="FT233" s="2">
        <f t="shared" si="403"/>
        <v>2.0548046969089073</v>
      </c>
      <c r="FU233" s="2">
        <f t="shared" si="403"/>
        <v>1.7045760057933235</v>
      </c>
      <c r="FX233" s="2">
        <f t="shared" si="406"/>
        <v>1.8501564241520052</v>
      </c>
      <c r="FY233" s="2">
        <f t="shared" si="406"/>
        <v>1.6016002387280626</v>
      </c>
      <c r="FZ233" s="2">
        <f t="shared" si="373"/>
        <v>3.2296208420096617</v>
      </c>
      <c r="GA233" s="2">
        <f t="shared" si="407"/>
        <v>2.0662322153423673</v>
      </c>
      <c r="GB233" s="2">
        <f t="shared" si="407"/>
        <v>1.9542526774706692</v>
      </c>
      <c r="GE233" s="2"/>
      <c r="GF233" s="2"/>
      <c r="GG233" s="2">
        <f t="shared" si="409"/>
        <v>-6.0620838499718772</v>
      </c>
      <c r="GH233" s="2">
        <f t="shared" si="409"/>
        <v>-6.0026144070009941</v>
      </c>
      <c r="GI233" s="2">
        <f t="shared" si="392"/>
        <v>-0.58850158442732559</v>
      </c>
      <c r="GJ233" s="2">
        <f t="shared" si="393"/>
        <v>3.6623492630638577</v>
      </c>
      <c r="GK233" s="2">
        <v>4.5999999999999996</v>
      </c>
      <c r="GN233" s="2">
        <f t="shared" si="320"/>
        <v>-9.9999999999999867E-2</v>
      </c>
      <c r="GQ233" s="2">
        <f t="shared" si="294"/>
        <v>-0.19999999999999996</v>
      </c>
      <c r="GT233" s="27">
        <f t="shared" ca="1" si="305"/>
        <v>101.66435506241331</v>
      </c>
      <c r="GU233" s="27">
        <f t="shared" ca="1" si="306"/>
        <v>107.80856423173802</v>
      </c>
      <c r="GV233" s="27">
        <f t="shared" ca="1" si="306"/>
        <v>92.586989409984881</v>
      </c>
      <c r="GW233" s="27">
        <f t="shared" ca="1" si="307"/>
        <v>98.958333333333329</v>
      </c>
      <c r="GX233" s="27">
        <f t="shared" ca="1" si="307"/>
        <v>102.77410832232496</v>
      </c>
      <c r="GY233" s="27">
        <f t="shared" ca="1" si="308"/>
        <v>100.61500615006149</v>
      </c>
      <c r="GZ233" s="27">
        <f t="shared" ca="1" si="309"/>
        <v>124.58745874587459</v>
      </c>
      <c r="HA233" s="27">
        <f t="shared" ca="1" si="310"/>
        <v>98.308103294746218</v>
      </c>
      <c r="HB233" s="27">
        <f t="shared" ca="1" si="310"/>
        <v>102.77442702050664</v>
      </c>
      <c r="HC233" s="27">
        <f t="shared" ca="1" si="310"/>
        <v>94.168096054888508</v>
      </c>
      <c r="HD233" s="27">
        <f t="shared" ca="1" si="303"/>
        <v>92.658509454949936</v>
      </c>
      <c r="HE233" s="27">
        <f t="shared" ca="1" si="311"/>
        <v>97.729184188393603</v>
      </c>
      <c r="HG233" s="27">
        <f t="shared" ca="1" si="312"/>
        <v>101.26404494382022</v>
      </c>
      <c r="HH233" s="27">
        <f t="shared" ca="1" si="313"/>
        <v>90.535917901938433</v>
      </c>
      <c r="HI233" s="27">
        <f t="shared" ca="1" si="313"/>
        <v>108.53858784893266</v>
      </c>
      <c r="HJ233" s="27">
        <f t="shared" ca="1" si="314"/>
        <v>101.17096018735363</v>
      </c>
      <c r="HK233" s="27">
        <f t="shared" ca="1" si="314"/>
        <v>101.06809078771694</v>
      </c>
      <c r="HL233" s="27">
        <f t="shared" ca="1" si="315"/>
        <v>101.11940298507463</v>
      </c>
      <c r="HM233" s="27">
        <f t="shared" ca="1" si="316"/>
        <v>87.572254335260112</v>
      </c>
      <c r="HN233" s="27">
        <f t="shared" ca="1" si="317"/>
        <v>98.768689533861036</v>
      </c>
      <c r="HO233" s="27">
        <f t="shared" ca="1" si="317"/>
        <v>100.48484848484848</v>
      </c>
      <c r="HP233" s="27">
        <f t="shared" ca="1" si="317"/>
        <v>102.01224846894137</v>
      </c>
      <c r="HQ233" s="27">
        <f t="shared" ca="1" si="304"/>
        <v>108.96969696969698</v>
      </c>
      <c r="HR233" s="27">
        <f t="shared" ca="1" si="318"/>
        <v>98.836242726517042</v>
      </c>
      <c r="HT233" s="27">
        <f t="shared" ca="1" si="397"/>
        <v>147.20432469686202</v>
      </c>
      <c r="HU233" s="27">
        <f t="shared" ca="1" si="397"/>
        <v>38.274881943522537</v>
      </c>
      <c r="HV233" s="27">
        <f t="shared" ca="1" si="397"/>
        <v>37.646491949700319</v>
      </c>
      <c r="HW233" s="27">
        <f t="shared" ca="1" si="398"/>
        <v>550.10569781424624</v>
      </c>
      <c r="HX233" s="27">
        <f t="shared" ca="1" si="398"/>
        <v>449.68676166492639</v>
      </c>
      <c r="HY233" s="27">
        <f t="shared" ca="1" si="367"/>
        <v>1000</v>
      </c>
      <c r="HZ233" s="27">
        <f t="shared" ca="1" si="399"/>
        <v>7.8832949679463393</v>
      </c>
      <c r="IA233" s="27">
        <f t="shared" ca="1" si="399"/>
        <v>21.915549281772179</v>
      </c>
      <c r="IB233" s="27">
        <f t="shared" ca="1" si="399"/>
        <v>18.148129216929053</v>
      </c>
      <c r="IC233" s="27">
        <f t="shared" ca="1" si="399"/>
        <v>51.613657268301054</v>
      </c>
      <c r="ID233" s="27">
        <f t="shared" ca="1" si="399"/>
        <v>29.373540460960502</v>
      </c>
      <c r="IE233" s="27">
        <f t="shared" ca="1" si="399"/>
        <v>17.533009457662182</v>
      </c>
      <c r="IG233" s="28">
        <f t="shared" ca="1" si="351"/>
        <v>0.43178882413051251</v>
      </c>
      <c r="IH233" s="28">
        <f t="shared" ca="1" si="351"/>
        <v>-7.7981577824887349E-2</v>
      </c>
      <c r="II233" s="28">
        <f t="shared" ca="1" si="351"/>
        <v>2.9104188694750288E-2</v>
      </c>
      <c r="IJ233" s="28">
        <f t="shared" ca="1" si="352"/>
        <v>6.7981939384825996E-2</v>
      </c>
      <c r="IK233" s="24">
        <f t="shared" ca="1" si="368"/>
        <v>-0.31492949561554945</v>
      </c>
      <c r="IL233" s="28">
        <f t="shared" ca="1" si="353"/>
        <v>1.7510445709760765</v>
      </c>
      <c r="IM233" s="28">
        <f t="shared" ca="1" si="369"/>
        <v>1.7412935323382994</v>
      </c>
      <c r="IN233" s="3">
        <f t="shared" ca="1" si="370"/>
        <v>1.8190265103609025</v>
      </c>
      <c r="IO233" s="2">
        <f t="shared" si="388"/>
        <v>1.8</v>
      </c>
      <c r="IQ233" s="2">
        <f t="shared" ca="1" si="354"/>
        <v>0.38291143500037544</v>
      </c>
      <c r="IS233" s="3">
        <f t="shared" ca="1" si="355"/>
        <v>-4.4579096060446854E-2</v>
      </c>
      <c r="IT233" s="3">
        <f t="shared" ca="1" si="356"/>
        <v>-6.1188656791092422E-2</v>
      </c>
      <c r="IU233" s="3">
        <f t="shared" si="357"/>
        <v>-9.9999999999999867E-2</v>
      </c>
      <c r="IV233" s="3">
        <f t="shared" ca="1" si="358"/>
        <v>5.7677528515394094E-3</v>
      </c>
      <c r="IX233" s="28">
        <f ca="1">$HL233/100*(GZ233-100)*AL233/1000+(HM233-100)*HZ233/$HY233</f>
        <v>7.6067255589448379E-2</v>
      </c>
      <c r="IY233" s="28">
        <f ca="1">$HL233/100*(HA233-100)*AM233/1000+(HN233-100)*IA233/$HY233</f>
        <v>-6.2912397998842573E-2</v>
      </c>
      <c r="IZ233" s="28">
        <f ca="1">$HL233/100*(HB233-100)*AN233/1000+(HO233-100)*IB233/$HY233</f>
        <v>6.2103289702127737E-2</v>
      </c>
      <c r="JA233" s="28">
        <f ca="1">$HL233/100*(HC233-100)*AO233/1000+(HP233-100)*IC233/$HY233</f>
        <v>-0.21458856559122358</v>
      </c>
      <c r="JB233" s="28">
        <f ca="1">$HL233/100*(HD233-100)*AP233/1000+(HQ233-100)*ID233/$HY233</f>
        <v>5.5608957399859993E-2</v>
      </c>
      <c r="JC233" s="28">
        <f ca="1">$HL233/100*(HE233-100)*AQ233/1000+(HR233-100)*IE233/$HY233</f>
        <v>-6.4032639722554102E-2</v>
      </c>
      <c r="JE233" s="3">
        <f t="shared" ca="1" si="328"/>
        <v>4.6922936959824246E-2</v>
      </c>
      <c r="JF233" s="3">
        <f t="shared" ca="1" si="328"/>
        <v>-8.2791461146690115E-3</v>
      </c>
      <c r="JG233" s="3">
        <f t="shared" ca="1" si="328"/>
        <v>1.9002556560968192E-3</v>
      </c>
      <c r="JH233" s="3">
        <f t="shared" ca="1" si="326"/>
        <v>-5.5231507702057092E-2</v>
      </c>
      <c r="JI233" s="3">
        <f t="shared" ca="1" si="326"/>
        <v>-4.1955365095436292E-6</v>
      </c>
      <c r="JJ233" s="3">
        <f t="shared" ca="1" si="326"/>
        <v>-8.5956851513614638E-3</v>
      </c>
      <c r="JK233" s="3">
        <f>IO233-IO232</f>
        <v>-9.9999999999999867E-2</v>
      </c>
      <c r="JL233" s="3">
        <f t="shared" ca="1" si="359"/>
        <v>-0.14882319261592092</v>
      </c>
      <c r="JN233" s="10">
        <f>COUNTIF(EI233:ET233,"&gt;2")</f>
        <v>7</v>
      </c>
      <c r="JP233" s="2">
        <f>AVERAGE(CS233,CS221,CS209,CS197,CS185,CS173,CS161,CS149,CS137,CS125)</f>
        <v>0.30203192720537869</v>
      </c>
      <c r="JQ233" s="2">
        <f>CS233-JP233</f>
        <v>6.6066232303820305E-2</v>
      </c>
      <c r="JR233" s="2">
        <f>AVERAGE(CT233,CT221,CT209,CT197,CT185,CT173,CT161,CT149,CT137,CT125)</f>
        <v>0.37651971701327475</v>
      </c>
      <c r="JS233" s="2">
        <f>CT233-JR233</f>
        <v>-2.2328453731105757E-2</v>
      </c>
      <c r="KH233" s="2">
        <f>(DN233*$DN$4)+(FB233*$FB$3)+(FC233*$FC$3)+(FD233*$FD$3)+(FE233*$FE$3)+(FF233*$FF$3)+(FG233*$FG$3)</f>
        <v>1.5693138839317275</v>
      </c>
      <c r="KI233" s="2">
        <f>F233-KH233</f>
        <v>0.2306861160682725</v>
      </c>
      <c r="KJ233" s="2">
        <f>MAX(DN233,FB233:FG233)</f>
        <v>2.0506634499396714</v>
      </c>
      <c r="KK233" s="2">
        <f>MIN(DN233,FB233:FG233)</f>
        <v>-0.20833333333333259</v>
      </c>
      <c r="KL233" s="2">
        <f t="shared" si="389"/>
        <v>2.258996783273004</v>
      </c>
      <c r="KO233" s="2">
        <f>BO233</f>
        <v>104.55</v>
      </c>
      <c r="KP233" s="2">
        <f>100*((BO227/BO215)-1)</f>
        <v>6.1969268095430685</v>
      </c>
      <c r="KQ233" s="2">
        <f t="shared" si="395"/>
        <v>6.1969268095430685</v>
      </c>
      <c r="KR233" s="2">
        <f>100*((BO221/BO209)-1)</f>
        <v>3.2908598374636222</v>
      </c>
      <c r="KS233" s="2">
        <f t="shared" si="404"/>
        <v>3.2908598374636222</v>
      </c>
      <c r="KT233" s="3">
        <f>BP233</f>
        <v>2.0110999999999999</v>
      </c>
      <c r="KU233" s="3">
        <f>BQ233</f>
        <v>70.760869565217391</v>
      </c>
      <c r="KV233" s="3">
        <f t="shared" si="339"/>
        <v>35.185157160368654</v>
      </c>
      <c r="KW233" s="2">
        <f t="shared" si="332"/>
        <v>99.300261109350174</v>
      </c>
      <c r="KX233" s="2">
        <f t="shared" si="332"/>
        <v>64.366675144025109</v>
      </c>
      <c r="LA233">
        <v>2</v>
      </c>
      <c r="LB233">
        <v>0</v>
      </c>
      <c r="LE233" s="2" t="e">
        <v>#N/A</v>
      </c>
      <c r="LF233" s="2" t="e">
        <v>#N/A</v>
      </c>
      <c r="LG233" s="2" t="e">
        <v>#N/A</v>
      </c>
      <c r="LH233" s="2" t="e">
        <v>#N/A</v>
      </c>
      <c r="LI233" s="2" t="e">
        <v>#N/A</v>
      </c>
      <c r="LJ233" s="2" t="e">
        <v>#N/A</v>
      </c>
      <c r="LK233" s="2">
        <v>95.097409235175249</v>
      </c>
      <c r="LL233" s="2" t="e">
        <v>#N/A</v>
      </c>
      <c r="LM233" s="2" t="e">
        <v>#N/A</v>
      </c>
      <c r="LN233" s="2">
        <v>88.305916614355553</v>
      </c>
      <c r="LO233" s="2">
        <v>67.820103479757634</v>
      </c>
      <c r="LP233" s="2">
        <v>78.894038004273838</v>
      </c>
      <c r="LQ233" s="2" t="e">
        <v>#N/A</v>
      </c>
      <c r="LR233" s="2" t="e">
        <v>#N/A</v>
      </c>
      <c r="LS233" s="2" t="e">
        <v>#N/A</v>
      </c>
      <c r="LT233" s="2" t="e">
        <v>#N/A</v>
      </c>
      <c r="LU233" s="2" t="e">
        <v>#N/A</v>
      </c>
      <c r="LV233" s="2" t="e">
        <v>#N/A</v>
      </c>
      <c r="LW233" s="2" t="e">
        <v>#N/A</v>
      </c>
      <c r="LX233" s="2" t="e">
        <v>#N/A</v>
      </c>
      <c r="LY233" s="2">
        <v>88.824867840954099</v>
      </c>
      <c r="LZ233" s="2" t="e">
        <v>#N/A</v>
      </c>
      <c r="MA233" s="2" t="e">
        <v>#N/A</v>
      </c>
      <c r="MB233" s="2" t="e">
        <v>#N/A</v>
      </c>
      <c r="MC233" s="2" t="e">
        <v>#N/A</v>
      </c>
      <c r="MD233" s="2" t="e">
        <v>#N/A</v>
      </c>
      <c r="ME233" s="2" t="e">
        <v>#N/A</v>
      </c>
      <c r="MF233" s="2" t="e">
        <v>#N/A</v>
      </c>
      <c r="MG233" s="2" t="e">
        <v>#N/A</v>
      </c>
      <c r="MH233" s="2">
        <v>84.426871853025872</v>
      </c>
      <c r="MI233" s="2" t="e">
        <v>#N/A</v>
      </c>
      <c r="MJ233" s="2" t="e">
        <v>#N/A</v>
      </c>
      <c r="MK233" s="2" t="e">
        <v>#N/A</v>
      </c>
      <c r="ML233" s="2" t="e">
        <v>#N/A</v>
      </c>
      <c r="MM233" s="2" t="e">
        <v>#N/A</v>
      </c>
      <c r="MN233" s="2" t="e">
        <v>#N/A</v>
      </c>
      <c r="MO233" s="2" t="e">
        <v>#N/A</v>
      </c>
      <c r="MP233" s="2">
        <v>61.40731243075173</v>
      </c>
      <c r="MQ233" s="2" t="e">
        <v>#N/A</v>
      </c>
      <c r="MR233" s="2" t="e">
        <v>#N/A</v>
      </c>
      <c r="MS233" s="10" t="e">
        <v>#N/A</v>
      </c>
      <c r="MT233" s="2" t="e">
        <v>#N/A</v>
      </c>
      <c r="MU233" s="2" t="e">
        <v>#N/A</v>
      </c>
      <c r="MV233" s="2" t="e">
        <v>#N/A</v>
      </c>
      <c r="MX233" s="22" t="e">
        <v>#N/A</v>
      </c>
      <c r="MY233" s="22" t="e">
        <v>#N/A</v>
      </c>
      <c r="MZ233" s="22" t="e">
        <v>#N/A</v>
      </c>
      <c r="NA233" s="22" t="e">
        <v>#N/A</v>
      </c>
      <c r="NB233" s="22" t="e">
        <v>#N/A</v>
      </c>
      <c r="NC233" s="22" t="e">
        <v>#N/A</v>
      </c>
      <c r="ND233" s="22">
        <v>1</v>
      </c>
      <c r="NE233" s="22" t="e">
        <v>#N/A</v>
      </c>
      <c r="NF233" s="22" t="e">
        <v>#N/A</v>
      </c>
      <c r="NG233" s="22">
        <v>3</v>
      </c>
      <c r="NH233" s="23">
        <v>9</v>
      </c>
      <c r="NI233" s="22">
        <v>24</v>
      </c>
      <c r="NJ233" s="22" t="e">
        <v>#N/A</v>
      </c>
      <c r="NK233" s="22" t="e">
        <v>#N/A</v>
      </c>
      <c r="NL233" s="23" t="e">
        <v>#N/A</v>
      </c>
      <c r="NM233" s="3" t="e">
        <v>#N/A</v>
      </c>
      <c r="NN233" s="22" t="e">
        <v>#N/A</v>
      </c>
      <c r="NO233" s="22" t="e">
        <v>#N/A</v>
      </c>
      <c r="NP233" s="22" t="e">
        <v>#N/A</v>
      </c>
      <c r="NQ233" s="22" t="e">
        <v>#N/A</v>
      </c>
      <c r="NR233" s="23">
        <v>1</v>
      </c>
      <c r="NS233" s="22" t="e">
        <v>#N/A</v>
      </c>
      <c r="NT233" s="22" t="e">
        <v>#N/A</v>
      </c>
      <c r="NU233" s="23" t="e">
        <v>#N/A</v>
      </c>
      <c r="NV233" s="3" t="e">
        <v>#N/A</v>
      </c>
      <c r="NW233" s="22" t="e">
        <v>#N/A</v>
      </c>
      <c r="NX233" s="22" t="e">
        <v>#N/A</v>
      </c>
      <c r="NY233" s="22" t="e">
        <v>#N/A</v>
      </c>
      <c r="NZ233" s="22" t="e">
        <v>#N/A</v>
      </c>
      <c r="OA233" s="23">
        <v>13</v>
      </c>
      <c r="OB233" s="22" t="e">
        <v>#N/A</v>
      </c>
      <c r="OC233" s="22" t="e">
        <v>#N/A</v>
      </c>
      <c r="OD233" s="22" t="e">
        <v>#N/A</v>
      </c>
      <c r="OE233" s="22" t="e">
        <v>#N/A</v>
      </c>
      <c r="OF233" s="22" t="e">
        <v>#N/A</v>
      </c>
      <c r="OG233" s="22" t="e">
        <v>#N/A</v>
      </c>
      <c r="OH233" s="23" t="e">
        <v>#N/A</v>
      </c>
      <c r="OI233" s="22">
        <v>2</v>
      </c>
      <c r="OJ233" s="22" t="e">
        <v>#N/A</v>
      </c>
      <c r="OK233" s="22" t="e">
        <v>#N/A</v>
      </c>
      <c r="OL233" s="22" t="e">
        <v>#N/A</v>
      </c>
      <c r="OM233" s="23" t="e">
        <v>#N/A</v>
      </c>
      <c r="ON233" s="22" t="e">
        <v>#N/A</v>
      </c>
      <c r="OO233" s="22" t="e">
        <v>#N/A</v>
      </c>
      <c r="OQ233">
        <f t="shared" si="390"/>
        <v>-7</v>
      </c>
      <c r="OR233" s="23" t="e">
        <f t="shared" ca="1" si="396"/>
        <v>#N/A</v>
      </c>
      <c r="OS233" s="23" t="e">
        <f t="shared" ca="1" si="396"/>
        <v>#N/A</v>
      </c>
      <c r="OT233" s="23" t="e">
        <f t="shared" ca="1" si="396"/>
        <v>#N/A</v>
      </c>
      <c r="OU233" s="23" t="e">
        <f t="shared" ca="1" si="396"/>
        <v>#N/A</v>
      </c>
      <c r="OV233" s="23" t="e">
        <f t="shared" ca="1" si="396"/>
        <v>#N/A</v>
      </c>
      <c r="OW233" s="23" t="e">
        <f t="shared" ca="1" si="396"/>
        <v>#N/A</v>
      </c>
      <c r="OX233" s="23">
        <f t="shared" ca="1" si="394"/>
        <v>1.0159495460427008</v>
      </c>
      <c r="OY233" s="23" t="e">
        <f t="shared" ca="1" si="394"/>
        <v>#N/A</v>
      </c>
      <c r="OZ233" s="23" t="e">
        <f t="shared" ca="1" si="394"/>
        <v>#N/A</v>
      </c>
      <c r="PA233" s="23">
        <f t="shared" ca="1" si="394"/>
        <v>1.0177952430097452</v>
      </c>
      <c r="PB233" s="23">
        <f t="shared" ca="1" si="394"/>
        <v>1.0296708082380186</v>
      </c>
      <c r="PC233" s="23">
        <f t="shared" ca="1" si="394"/>
        <v>1.032514763678666</v>
      </c>
      <c r="PD233" s="23" t="e">
        <f t="shared" ca="1" si="394"/>
        <v>#N/A</v>
      </c>
      <c r="PE233" s="23" t="e">
        <f t="shared" ca="1" si="394"/>
        <v>#N/A</v>
      </c>
      <c r="PF233" s="23" t="e">
        <f t="shared" ca="1" si="394"/>
        <v>#N/A</v>
      </c>
      <c r="PG233" s="23" t="e">
        <f t="shared" ca="1" si="394"/>
        <v>#N/A</v>
      </c>
      <c r="PH233" s="23" t="e">
        <f t="shared" ca="1" si="375"/>
        <v>#N/A</v>
      </c>
      <c r="PI233" s="23" t="e">
        <f t="shared" ca="1" si="375"/>
        <v>#N/A</v>
      </c>
      <c r="PJ233" s="23" t="e">
        <f t="shared" ca="1" si="371"/>
        <v>#N/A</v>
      </c>
      <c r="PK233" s="23" t="e">
        <f t="shared" ca="1" si="371"/>
        <v>#N/A</v>
      </c>
      <c r="PL233" s="23">
        <f t="shared" ca="1" si="371"/>
        <v>1.0163208604551999</v>
      </c>
      <c r="PM233" s="23" t="e">
        <f t="shared" ca="1" si="324"/>
        <v>#N/A</v>
      </c>
      <c r="PN233" s="23" t="e">
        <f t="shared" ca="1" si="324"/>
        <v>#N/A</v>
      </c>
      <c r="PO233" s="23" t="e">
        <f t="shared" ca="1" si="324"/>
        <v>#N/A</v>
      </c>
      <c r="PP233" s="23" t="e">
        <f t="shared" ca="1" si="324"/>
        <v>#N/A</v>
      </c>
      <c r="PQ233" s="23" t="e">
        <f t="shared" ca="1" si="324"/>
        <v>#N/A</v>
      </c>
      <c r="PR233" s="23" t="e">
        <f t="shared" ca="1" si="324"/>
        <v>#N/A</v>
      </c>
      <c r="PS233" s="23" t="e">
        <f t="shared" ca="1" si="340"/>
        <v>#N/A</v>
      </c>
      <c r="PT233" s="23" t="e">
        <f t="shared" ca="1" si="340"/>
        <v>#N/A</v>
      </c>
      <c r="PU233" s="23">
        <f t="shared" ca="1" si="340"/>
        <v>1.0233750575649592</v>
      </c>
      <c r="PV233" s="23" t="e">
        <f t="shared" ca="1" si="340"/>
        <v>#N/A</v>
      </c>
      <c r="PW233" s="23" t="e">
        <f t="shared" ca="1" si="340"/>
        <v>#N/A</v>
      </c>
      <c r="PX233" s="23" t="e">
        <f t="shared" ca="1" si="340"/>
        <v>#N/A</v>
      </c>
      <c r="PY233" s="23" t="e">
        <f t="shared" ca="1" si="340"/>
        <v>#N/A</v>
      </c>
      <c r="PZ233" s="23" t="e">
        <f t="shared" ca="1" si="340"/>
        <v>#N/A</v>
      </c>
      <c r="QA233" s="23" t="e">
        <f t="shared" ca="1" si="340"/>
        <v>#N/A</v>
      </c>
      <c r="QB233" s="23" t="e">
        <f t="shared" ca="1" si="340"/>
        <v>#N/A</v>
      </c>
      <c r="QC233" s="23">
        <f t="shared" ca="1" si="340"/>
        <v>1.0353608506525349</v>
      </c>
      <c r="QD233" s="23" t="e">
        <f t="shared" ca="1" si="405"/>
        <v>#N/A</v>
      </c>
      <c r="QE233" s="23" t="e">
        <f t="shared" ca="1" si="405"/>
        <v>#N/A</v>
      </c>
      <c r="QF233" s="23" t="e">
        <f t="shared" ca="1" si="405"/>
        <v>#N/A</v>
      </c>
      <c r="QG233" s="23" t="e">
        <f t="shared" ca="1" si="327"/>
        <v>#N/A</v>
      </c>
      <c r="QH233" s="23" t="e">
        <f t="shared" ca="1" si="327"/>
        <v>#N/A</v>
      </c>
      <c r="QI233" s="23" t="e">
        <f t="shared" ca="1" si="327"/>
        <v>#N/A</v>
      </c>
      <c r="QJ233" s="26" t="e">
        <f t="shared" ca="1" si="344"/>
        <v>#N/A</v>
      </c>
    </row>
    <row r="234" spans="1:452" x14ac:dyDescent="0.35">
      <c r="A234" t="s">
        <v>1299</v>
      </c>
      <c r="B234" s="21">
        <v>39326</v>
      </c>
      <c r="C234" t="s">
        <v>856</v>
      </c>
      <c r="D234" s="2">
        <v>83.5</v>
      </c>
      <c r="E234" s="2">
        <v>81.900000000000006</v>
      </c>
      <c r="F234" s="2">
        <v>1.8</v>
      </c>
      <c r="G234" s="2">
        <v>85</v>
      </c>
      <c r="H234" s="2">
        <v>81.838830064560085</v>
      </c>
      <c r="I234" s="2">
        <v>84.890887141100194</v>
      </c>
      <c r="J234" s="2">
        <v>86</v>
      </c>
      <c r="K234" s="2">
        <v>77.3</v>
      </c>
      <c r="L234" s="2">
        <v>77.37332077184162</v>
      </c>
      <c r="M234" s="2">
        <v>82.5</v>
      </c>
      <c r="N234" s="2">
        <v>85</v>
      </c>
      <c r="O234" s="2">
        <v>76.599999999999994</v>
      </c>
      <c r="P234" s="2">
        <v>74</v>
      </c>
      <c r="Q234" s="2">
        <v>111.8</v>
      </c>
      <c r="R234" s="2">
        <v>79.2</v>
      </c>
      <c r="S234" s="2">
        <v>85</v>
      </c>
      <c r="T234" s="2">
        <v>61.1</v>
      </c>
      <c r="U234" s="2">
        <v>54.3</v>
      </c>
      <c r="V234" s="2">
        <v>77.8</v>
      </c>
      <c r="W234" s="2">
        <v>49.6</v>
      </c>
      <c r="X234" s="2">
        <v>103.2</v>
      </c>
      <c r="Y234" s="2" t="e">
        <v>#N/A</v>
      </c>
      <c r="Z234" s="2">
        <v>53.2</v>
      </c>
      <c r="AA234" s="2">
        <v>88.6</v>
      </c>
      <c r="AB234" s="2">
        <v>115.8</v>
      </c>
      <c r="AC234" s="2">
        <v>111.2</v>
      </c>
      <c r="AD234" s="2">
        <v>85.6</v>
      </c>
      <c r="AE234" s="2">
        <v>111.8</v>
      </c>
      <c r="AF234" s="2">
        <v>86.1</v>
      </c>
      <c r="AG234" s="22">
        <v>547</v>
      </c>
      <c r="AH234" s="22">
        <v>453</v>
      </c>
      <c r="AI234" s="22">
        <v>146</v>
      </c>
      <c r="AJ234" s="22">
        <v>36</v>
      </c>
      <c r="AK234" s="22">
        <v>39</v>
      </c>
      <c r="AL234" s="22">
        <v>7</v>
      </c>
      <c r="AM234" s="22">
        <v>21</v>
      </c>
      <c r="AN234" s="22">
        <v>19</v>
      </c>
      <c r="AO234" s="22">
        <v>54</v>
      </c>
      <c r="AP234" s="22">
        <v>28</v>
      </c>
      <c r="AQ234" s="22">
        <v>19</v>
      </c>
      <c r="AR234" s="2">
        <v>76.8</v>
      </c>
      <c r="AS234" s="2">
        <v>67.400000000000006</v>
      </c>
      <c r="AT234" s="2">
        <v>111.8</v>
      </c>
      <c r="AU234" s="2">
        <v>73.3</v>
      </c>
      <c r="AV234" s="2">
        <v>84.8</v>
      </c>
      <c r="AW234" s="2">
        <v>81</v>
      </c>
      <c r="AX234" s="2">
        <v>79.2</v>
      </c>
      <c r="AY234" s="2">
        <v>84.5</v>
      </c>
      <c r="AZ234" s="2">
        <v>95.8</v>
      </c>
      <c r="BA234" s="2">
        <v>49.6</v>
      </c>
      <c r="BB234" s="2">
        <v>79.8</v>
      </c>
      <c r="BC234" s="2">
        <v>87.6</v>
      </c>
      <c r="BD234" s="3">
        <v>0.94</v>
      </c>
      <c r="BE234" s="3">
        <v>0.86</v>
      </c>
      <c r="BF234" s="3">
        <v>0.02</v>
      </c>
      <c r="BG234" s="3">
        <v>-0.15</v>
      </c>
      <c r="BH234" s="3">
        <v>0.11</v>
      </c>
      <c r="BI234" s="2">
        <v>208</v>
      </c>
      <c r="BJ234" s="2">
        <v>3.9</v>
      </c>
      <c r="BK234" s="2">
        <v>2.8</v>
      </c>
      <c r="BL234" s="2">
        <v>81.400000000000006</v>
      </c>
      <c r="BM234" s="2">
        <v>85</v>
      </c>
      <c r="BN234" s="10">
        <v>424</v>
      </c>
      <c r="BO234" s="3">
        <v>103.32</v>
      </c>
      <c r="BP234" s="22">
        <v>2.0185</v>
      </c>
      <c r="BQ234" s="3">
        <v>77.173157894736832</v>
      </c>
      <c r="BR234" s="23">
        <v>6.0805263157894736</v>
      </c>
      <c r="BS234" s="2">
        <v>75.599999999999994</v>
      </c>
      <c r="BT234" s="3">
        <v>89.44</v>
      </c>
      <c r="BU234" s="2">
        <v>1.8</v>
      </c>
      <c r="BV234" s="2">
        <v>2.1</v>
      </c>
      <c r="BW234" s="2">
        <v>5.2</v>
      </c>
      <c r="BX234" s="2">
        <v>5</v>
      </c>
      <c r="BY234" s="23">
        <v>208.547</v>
      </c>
      <c r="BZ234" s="2">
        <v>95.8</v>
      </c>
      <c r="CA234" s="2">
        <v>84.9</v>
      </c>
      <c r="CB234" s="3">
        <v>90.96</v>
      </c>
      <c r="CC234" s="2">
        <v>88.2</v>
      </c>
      <c r="CD234" s="2">
        <v>111.7</v>
      </c>
      <c r="CE234" s="2">
        <v>95.421808647563836</v>
      </c>
      <c r="CF234" s="3">
        <v>90.973800450851911</v>
      </c>
      <c r="CG234" s="2">
        <v>88.240300677931714</v>
      </c>
      <c r="CH234" s="23">
        <v>211.53648651700439</v>
      </c>
      <c r="CI234" s="3">
        <v>90.725001092971837</v>
      </c>
      <c r="CM234" s="2">
        <f t="shared" si="329"/>
        <v>38.232924396698948</v>
      </c>
      <c r="CN234" s="2">
        <f t="shared" si="329"/>
        <v>3.0123984720284733</v>
      </c>
      <c r="CO234" s="2">
        <f t="shared" si="330"/>
        <v>130.56203879884214</v>
      </c>
      <c r="CR234" s="2">
        <f t="shared" si="333"/>
        <v>0.11990407673860229</v>
      </c>
      <c r="CS234" s="2">
        <f t="shared" si="333"/>
        <v>0.12224938875306667</v>
      </c>
      <c r="CT234" s="2">
        <f t="shared" si="334"/>
        <v>0</v>
      </c>
      <c r="CU234" s="2">
        <f t="shared" si="334"/>
        <v>0.20847473800857755</v>
      </c>
      <c r="CV234" s="2">
        <f t="shared" si="334"/>
        <v>5.4509015689329005E-2</v>
      </c>
      <c r="CW234" s="2">
        <f t="shared" si="335"/>
        <v>1.4569536423840983</v>
      </c>
      <c r="CX234" s="2">
        <f t="shared" si="336"/>
        <v>-0.64267352185089976</v>
      </c>
      <c r="CY234" s="2">
        <f t="shared" si="376"/>
        <v>-0.70093457943924575</v>
      </c>
      <c r="CZ234" s="2">
        <f t="shared" si="341"/>
        <v>-0.16339869281045985</v>
      </c>
      <c r="DA234" s="2">
        <f t="shared" si="342"/>
        <v>-0.34423407917384308</v>
      </c>
      <c r="DB234" s="2">
        <f t="shared" si="343"/>
        <v>0.12870012870012137</v>
      </c>
      <c r="DC234" s="2"/>
      <c r="DF234" s="2">
        <f t="shared" si="337"/>
        <v>2.53058186179973</v>
      </c>
      <c r="DG234" s="2">
        <f t="shared" si="337"/>
        <v>0.65607276938550729</v>
      </c>
      <c r="DH234" s="2">
        <f t="shared" si="338"/>
        <v>1.4495313432701495</v>
      </c>
      <c r="DI234" s="2">
        <f t="shared" si="400"/>
        <v>2.0868862460672766</v>
      </c>
      <c r="DJ234" s="2">
        <f t="shared" si="400"/>
        <v>5.7210377987638505</v>
      </c>
      <c r="DM234" s="2">
        <f t="shared" si="377"/>
        <v>1.9536019536019467</v>
      </c>
      <c r="DN234" s="2">
        <f t="shared" si="377"/>
        <v>1.7391304347826158</v>
      </c>
      <c r="DO234" s="2">
        <f t="shared" si="345"/>
        <v>1.4319809069212444</v>
      </c>
      <c r="DP234" s="2">
        <f t="shared" si="378"/>
        <v>0.46728971962617488</v>
      </c>
      <c r="DQ234" s="2">
        <f t="shared" si="408"/>
        <v>-0.46619721372876277</v>
      </c>
      <c r="DR234" s="2">
        <f t="shared" si="379"/>
        <v>3.3422459893048129</v>
      </c>
      <c r="DS234" s="2">
        <f t="shared" si="380"/>
        <v>2.4377753349832783</v>
      </c>
      <c r="DT234" s="2" t="e">
        <v>#N/A</v>
      </c>
      <c r="DU234" s="2" t="e">
        <v>#N/A</v>
      </c>
      <c r="DV234" s="2">
        <f t="shared" si="346"/>
        <v>3.7940379403794022</v>
      </c>
      <c r="DW234" s="2">
        <f t="shared" si="381"/>
        <v>-4.0343347639484994</v>
      </c>
      <c r="DX234" s="2">
        <f t="shared" si="382"/>
        <v>-0.97244732576985404</v>
      </c>
      <c r="DY234" s="2">
        <f t="shared" si="383"/>
        <v>2.7237354085603238</v>
      </c>
      <c r="DZ234" s="2">
        <f t="shared" si="384"/>
        <v>3.2806804374240661</v>
      </c>
      <c r="EA234" s="2">
        <f t="shared" si="319"/>
        <v>0.55555555555555358</v>
      </c>
      <c r="EB234" s="2">
        <f t="shared" si="319"/>
        <v>1.3020833333333259</v>
      </c>
      <c r="EC234" s="2">
        <f t="shared" si="319"/>
        <v>13.761467889908264</v>
      </c>
      <c r="ED234" s="2">
        <f t="shared" si="319"/>
        <v>0.48685491723465812</v>
      </c>
      <c r="EE234" s="2" t="e">
        <f t="shared" si="319"/>
        <v>#N/A</v>
      </c>
      <c r="EF234" s="2">
        <f t="shared" si="293"/>
        <v>3.5019455252918386</v>
      </c>
      <c r="EG234" s="2">
        <f t="shared" si="293"/>
        <v>1.6055045871559592</v>
      </c>
      <c r="EH234" s="2">
        <f t="shared" si="293"/>
        <v>-3.5803497085761804</v>
      </c>
      <c r="EI234" s="2">
        <f t="shared" si="361"/>
        <v>3.6437246963562764</v>
      </c>
      <c r="EJ234" s="2">
        <f t="shared" si="361"/>
        <v>3.3742331288343586</v>
      </c>
      <c r="EK234" s="2">
        <f t="shared" si="361"/>
        <v>-4.0343347639484994</v>
      </c>
      <c r="EL234" s="2">
        <f t="shared" si="361"/>
        <v>2.2315202231520059</v>
      </c>
      <c r="EM234" s="2">
        <f t="shared" si="361"/>
        <v>1.4354066985645897</v>
      </c>
      <c r="EN234" s="2">
        <f t="shared" si="361"/>
        <v>3.3163265306122458</v>
      </c>
      <c r="EO234" s="2">
        <f t="shared" si="361"/>
        <v>2.7237354085603238</v>
      </c>
      <c r="EP234" s="2">
        <f t="shared" si="361"/>
        <v>-2.9850746268656692</v>
      </c>
      <c r="EQ234" s="2">
        <f t="shared" si="361"/>
        <v>-0.93071354705274167</v>
      </c>
      <c r="ER234" s="2">
        <f t="shared" si="347"/>
        <v>13.761467889908264</v>
      </c>
      <c r="ES234" s="2">
        <f t="shared" si="347"/>
        <v>3.6363636363636376</v>
      </c>
      <c r="ET234" s="2">
        <f t="shared" si="347"/>
        <v>0.92165898617511122</v>
      </c>
      <c r="EU234" s="2">
        <f t="shared" si="331"/>
        <v>3.9</v>
      </c>
      <c r="EV234" s="2">
        <f t="shared" si="331"/>
        <v>2.8</v>
      </c>
      <c r="EW234" s="2">
        <f t="shared" si="385"/>
        <v>4.0920716112532007</v>
      </c>
      <c r="EX234" s="2">
        <f t="shared" si="385"/>
        <v>3.5322777101096214</v>
      </c>
      <c r="EY234" s="2">
        <f t="shared" si="386"/>
        <v>16.299635303131012</v>
      </c>
      <c r="EZ234" s="2">
        <f t="shared" si="386"/>
        <v>15.760371092508162</v>
      </c>
      <c r="FA234" s="2">
        <f t="shared" si="387"/>
        <v>7.5391180654338585</v>
      </c>
      <c r="FB234" s="2">
        <f t="shared" si="281"/>
        <v>2.8338264299802685</v>
      </c>
      <c r="FC234" s="2">
        <f t="shared" si="281"/>
        <v>-0.20833333333333259</v>
      </c>
      <c r="FD234" s="2">
        <f t="shared" si="281"/>
        <v>2.6602176541717037</v>
      </c>
      <c r="FE234" s="2">
        <f t="shared" si="280"/>
        <v>1.5178571428571486</v>
      </c>
      <c r="FF234" s="2">
        <f t="shared" si="280"/>
        <v>1.6129032258064502</v>
      </c>
      <c r="FG234" s="2">
        <f t="shared" si="280"/>
        <v>2.477064220183478</v>
      </c>
      <c r="FH234" s="2">
        <v>4.5999999999999996</v>
      </c>
      <c r="FI234" s="2">
        <v>4.8</v>
      </c>
      <c r="FL234" s="2">
        <f t="shared" si="401"/>
        <v>6.7682333402685479E-2</v>
      </c>
      <c r="FM234" s="2">
        <f t="shared" si="401"/>
        <v>9.1827739430683231E-2</v>
      </c>
      <c r="FN234" s="2">
        <f t="shared" si="363"/>
        <v>0.75147627787952587</v>
      </c>
      <c r="FQ234" s="2">
        <f t="shared" si="402"/>
        <v>0.2710043115453642</v>
      </c>
      <c r="FR234" s="2">
        <f t="shared" si="402"/>
        <v>0.36781720754643921</v>
      </c>
      <c r="FS234" s="2">
        <f t="shared" si="365"/>
        <v>3.0399581746461957</v>
      </c>
      <c r="FT234" s="2">
        <f t="shared" si="403"/>
        <v>2.1166892613490917</v>
      </c>
      <c r="FU234" s="2">
        <f t="shared" si="403"/>
        <v>1.4649317583947052</v>
      </c>
      <c r="FX234" s="2">
        <f t="shared" si="406"/>
        <v>1.5241715920560894</v>
      </c>
      <c r="FY234" s="2">
        <f t="shared" si="406"/>
        <v>1.318905068166587</v>
      </c>
      <c r="FZ234" s="2">
        <f t="shared" si="373"/>
        <v>3.0615688056791157</v>
      </c>
      <c r="GA234" s="2">
        <f t="shared" si="407"/>
        <v>2.0704368094166536</v>
      </c>
      <c r="GB234" s="2">
        <f t="shared" si="407"/>
        <v>1.9084056850036113</v>
      </c>
      <c r="GE234" s="2"/>
      <c r="GF234" s="2"/>
      <c r="GG234" s="2">
        <f t="shared" si="409"/>
        <v>-0.20211766081689175</v>
      </c>
      <c r="GH234" s="2">
        <f t="shared" si="409"/>
        <v>-5.6596072453582114</v>
      </c>
      <c r="GI234" s="2">
        <f t="shared" si="392"/>
        <v>1.5503875968992054</v>
      </c>
      <c r="GJ234" s="2">
        <f t="shared" si="393"/>
        <v>3.563474387527843</v>
      </c>
      <c r="GK234" s="2">
        <v>4.5999999999999996</v>
      </c>
      <c r="GN234" s="2">
        <f t="shared" si="320"/>
        <v>0</v>
      </c>
      <c r="GQ234" s="2">
        <f t="shared" si="294"/>
        <v>-0.19999999999999996</v>
      </c>
      <c r="GT234" s="27">
        <f t="shared" ca="1" si="305"/>
        <v>102.63522884882109</v>
      </c>
      <c r="GU234" s="27">
        <f t="shared" ca="1" si="306"/>
        <v>107.0528967254408</v>
      </c>
      <c r="GV234" s="27">
        <f t="shared" ca="1" si="306"/>
        <v>92.435703479576418</v>
      </c>
      <c r="GW234" s="27">
        <f t="shared" ca="1" si="307"/>
        <v>99.537037037037038</v>
      </c>
      <c r="GX234" s="27">
        <f t="shared" ca="1" si="307"/>
        <v>102.113606340819</v>
      </c>
      <c r="GY234" s="27">
        <f t="shared" ca="1" si="308"/>
        <v>100.73800738007381</v>
      </c>
      <c r="GZ234" s="27">
        <f t="shared" ca="1" si="309"/>
        <v>89.603960396039597</v>
      </c>
      <c r="HA234" s="27">
        <f t="shared" ca="1" si="310"/>
        <v>99.020480854853076</v>
      </c>
      <c r="HB234" s="27">
        <f t="shared" ca="1" si="310"/>
        <v>103.25693606755127</v>
      </c>
      <c r="HC234" s="27">
        <f t="shared" ca="1" si="310"/>
        <v>95.883361921097773</v>
      </c>
      <c r="HD234" s="27">
        <f t="shared" ca="1" si="303"/>
        <v>95.773081201334804</v>
      </c>
      <c r="HE234" s="27">
        <f t="shared" ca="1" si="311"/>
        <v>97.392767031118581</v>
      </c>
      <c r="HG234" s="27">
        <f t="shared" ca="1" si="312"/>
        <v>100.98039215686272</v>
      </c>
      <c r="HH234" s="27">
        <f t="shared" ca="1" si="313"/>
        <v>96.476306196840838</v>
      </c>
      <c r="HI234" s="27">
        <f t="shared" ca="1" si="313"/>
        <v>107.13128038897892</v>
      </c>
      <c r="HJ234" s="27">
        <f t="shared" ca="1" si="314"/>
        <v>100.93457943925235</v>
      </c>
      <c r="HK234" s="27">
        <f t="shared" ca="1" si="314"/>
        <v>101.20320855614975</v>
      </c>
      <c r="HL234" s="27">
        <f t="shared" ca="1" si="315"/>
        <v>100.99378881987577</v>
      </c>
      <c r="HM234" s="27">
        <f t="shared" ca="1" si="316"/>
        <v>112.22222222222223</v>
      </c>
      <c r="HN234" s="27">
        <f t="shared" ca="1" si="317"/>
        <v>100.53715308863025</v>
      </c>
      <c r="HO234" s="27">
        <f t="shared" ca="1" si="317"/>
        <v>100.1207729468599</v>
      </c>
      <c r="HP234" s="27">
        <f t="shared" ca="1" si="317"/>
        <v>99.828767123287662</v>
      </c>
      <c r="HQ234" s="27">
        <f t="shared" ca="1" si="304"/>
        <v>106.6429418742586</v>
      </c>
      <c r="HR234" s="27">
        <f t="shared" ca="1" si="318"/>
        <v>99.00083263946712</v>
      </c>
      <c r="HT234" s="27">
        <f t="shared" ca="1" si="397"/>
        <v>147.43444381705254</v>
      </c>
      <c r="HU234" s="27">
        <f t="shared" ca="1" si="397"/>
        <v>35.873542898182414</v>
      </c>
      <c r="HV234" s="27">
        <f t="shared" ca="1" si="397"/>
        <v>38.093646989778456</v>
      </c>
      <c r="HW234" s="27">
        <f t="shared" ca="1" si="398"/>
        <v>550.70904006358364</v>
      </c>
      <c r="HX234" s="27">
        <f t="shared" ca="1" si="398"/>
        <v>448.52850752754131</v>
      </c>
      <c r="HY234" s="27">
        <f t="shared" ca="1" si="367"/>
        <v>1000</v>
      </c>
      <c r="HZ234" s="27">
        <f t="shared" ca="1" si="399"/>
        <v>6.1440622972096053</v>
      </c>
      <c r="IA234" s="27">
        <f t="shared" ca="1" si="399"/>
        <v>21.503306087593025</v>
      </c>
      <c r="IB234" s="27">
        <f t="shared" ca="1" si="399"/>
        <v>18.191496175057821</v>
      </c>
      <c r="IC234" s="27">
        <f t="shared" ca="1" si="399"/>
        <v>52.677046193419315</v>
      </c>
      <c r="ID234" s="27">
        <f t="shared" ca="1" si="399"/>
        <v>29.977132716440615</v>
      </c>
      <c r="IE234" s="27">
        <f t="shared" ca="1" si="399"/>
        <v>17.48211672098887</v>
      </c>
      <c r="IG234" s="28">
        <f t="shared" ca="1" si="351"/>
        <v>0.53311052131048209</v>
      </c>
      <c r="IH234" s="28">
        <f t="shared" ca="1" si="351"/>
        <v>0.13002017367703247</v>
      </c>
      <c r="II234" s="28">
        <f t="shared" ca="1" si="351"/>
        <v>-2.6282838765393335E-2</v>
      </c>
      <c r="IJ234" s="28">
        <f t="shared" ca="1" si="352"/>
        <v>0.25892392694422939</v>
      </c>
      <c r="IK234" s="24">
        <f t="shared" ca="1" si="368"/>
        <v>-0.37792392927789181</v>
      </c>
      <c r="IL234" s="28">
        <f t="shared" ca="1" si="353"/>
        <v>1.5066521772558166</v>
      </c>
      <c r="IM234" s="28">
        <f t="shared" ca="1" si="369"/>
        <v>1.7391304347826166</v>
      </c>
      <c r="IN234" s="3">
        <f t="shared" ca="1" si="370"/>
        <v>1.765576104200046</v>
      </c>
      <c r="IO234" s="2">
        <f t="shared" si="388"/>
        <v>1.8</v>
      </c>
      <c r="IQ234" s="2">
        <f t="shared" ca="1" si="354"/>
        <v>0.63684785622212114</v>
      </c>
      <c r="IS234" s="3">
        <f t="shared" ca="1" si="355"/>
        <v>0.20800175150191982</v>
      </c>
      <c r="IT234" s="3">
        <f t="shared" ca="1" si="356"/>
        <v>-5.5387027460143623E-2</v>
      </c>
      <c r="IU234" s="3">
        <f t="shared" si="357"/>
        <v>0</v>
      </c>
      <c r="IV234" s="3">
        <f t="shared" ca="1" si="358"/>
        <v>-0.1526147240417762</v>
      </c>
      <c r="IX234" s="28">
        <f ca="1">$HL234/100*(GZ234-100)*AL234/1000+(HM234-100)*HZ234/$HY234</f>
        <v>1.5986147608920698E-3</v>
      </c>
      <c r="IY234" s="28">
        <f ca="1">$HL234/100*(HA234-100)*AM234/1000+(HN234-100)*IA234/$HY234</f>
        <v>-9.2237561541864584E-3</v>
      </c>
      <c r="IZ234" s="28">
        <f ca="1">$HL234/100*(HB234-100)*AN234/1000+(HO234-100)*IB234/$HY234</f>
        <v>6.4693800148013098E-2</v>
      </c>
      <c r="JA234" s="28">
        <f ca="1">$HL234/100*(HC234-100)*AO234/1000+(HP234-100)*IC234/$HY234</f>
        <v>-0.23352767562220364</v>
      </c>
      <c r="JB234" s="28">
        <f ca="1">$HL234/100*(HD234-100)*AP234/1000+(HQ234-100)*ID234/$HY234</f>
        <v>7.960643772912708E-2</v>
      </c>
      <c r="JC234" s="28">
        <f ca="1">$HL234/100*(HE234-100)*AQ234/1000+(HR234-100)*IE234/$HY234</f>
        <v>-6.7497284234689467E-2</v>
      </c>
      <c r="JE234" s="3">
        <f t="shared" ca="1" si="328"/>
        <v>-7.446864082855631E-2</v>
      </c>
      <c r="JF234" s="3">
        <f t="shared" ca="1" si="328"/>
        <v>5.3688641844656118E-2</v>
      </c>
      <c r="JG234" s="3">
        <f t="shared" ca="1" si="328"/>
        <v>2.5905104458853606E-3</v>
      </c>
      <c r="JH234" s="3">
        <f t="shared" ca="1" si="326"/>
        <v>-1.8939110030980061E-2</v>
      </c>
      <c r="JI234" s="3">
        <f t="shared" ca="1" si="326"/>
        <v>2.3997480329267087E-2</v>
      </c>
      <c r="JJ234" s="3">
        <f t="shared" ca="1" si="326"/>
        <v>-3.4646445121353647E-3</v>
      </c>
      <c r="JK234" s="3">
        <f>IO234-IO233</f>
        <v>0</v>
      </c>
      <c r="JL234" s="3">
        <f t="shared" ca="1" si="359"/>
        <v>7.1878130382670949E-2</v>
      </c>
      <c r="JN234" s="10">
        <f>COUNTIF(EI234:ET234,"&gt;2")</f>
        <v>7</v>
      </c>
      <c r="JP234" s="2">
        <f>AVERAGE(CS234,CS222,CS210,CS198,CS186,CS174,CS162,CS150,CS138,CS126)</f>
        <v>0.3232859035158796</v>
      </c>
      <c r="JQ234" s="2">
        <f>CS234-JP234</f>
        <v>-0.20103651476281292</v>
      </c>
      <c r="JR234" s="2">
        <f>AVERAGE(CT234,CT222,CT210,CT198,CT186,CT174,CT162,CT150,CT138,CT126)</f>
        <v>0.33310197416694776</v>
      </c>
      <c r="JS234" s="2">
        <f>CT234-JR234</f>
        <v>-0.33310197416694776</v>
      </c>
      <c r="KH234" s="2">
        <f>(DN234*$DN$4)+(FB234*$FB$3)+(FC234*$FC$3)+(FD234*$FD$3)+(FE234*$FE$3)+(FF234*$FF$3)+(FG234*$FG$3)</f>
        <v>2.1823980533808442</v>
      </c>
      <c r="KI234" s="2">
        <f>F234-KH234</f>
        <v>-0.38239805338084421</v>
      </c>
      <c r="KJ234" s="2">
        <f>MAX(DN234,FB234:FG234)</f>
        <v>2.8338264299802685</v>
      </c>
      <c r="KK234" s="2">
        <f>MIN(DN234,FB234:FG234)</f>
        <v>-0.20833333333333259</v>
      </c>
      <c r="KL234" s="2">
        <f t="shared" si="389"/>
        <v>3.0421597633136011</v>
      </c>
      <c r="KO234" s="2">
        <f>BO234</f>
        <v>103.32</v>
      </c>
      <c r="KP234" s="2">
        <f>100*((BO228/BO216)-1)</f>
        <v>5.3064958828911157</v>
      </c>
      <c r="KQ234" s="2">
        <f t="shared" si="395"/>
        <v>5.3064958828911157</v>
      </c>
      <c r="KR234" s="2">
        <f>100*((BO222/BO210)-1)</f>
        <v>2.3648648648648685</v>
      </c>
      <c r="KS234" s="2">
        <f t="shared" si="404"/>
        <v>2.3648648648648685</v>
      </c>
      <c r="KT234" s="3">
        <f>BP234</f>
        <v>2.0185</v>
      </c>
      <c r="KU234" s="3">
        <f>BQ234</f>
        <v>77.173157894736832</v>
      </c>
      <c r="KV234" s="3">
        <f t="shared" si="339"/>
        <v>38.232924396698948</v>
      </c>
      <c r="KW234" s="2">
        <f t="shared" si="332"/>
        <v>108.29876422755819</v>
      </c>
      <c r="KX234" s="2">
        <f t="shared" si="332"/>
        <v>69.942169456053932</v>
      </c>
      <c r="LA234">
        <v>2</v>
      </c>
      <c r="LB234">
        <v>0</v>
      </c>
      <c r="LE234" s="2" t="e">
        <v>#N/A</v>
      </c>
      <c r="LF234" s="2" t="e">
        <v>#N/A</v>
      </c>
      <c r="LG234" s="2" t="e">
        <v>#N/A</v>
      </c>
      <c r="LH234" s="2" t="e">
        <v>#N/A</v>
      </c>
      <c r="LI234" s="2" t="e">
        <v>#N/A</v>
      </c>
      <c r="LJ234" s="2" t="e">
        <v>#N/A</v>
      </c>
      <c r="LK234" s="2">
        <v>95.323699775325736</v>
      </c>
      <c r="LL234" s="2" t="e">
        <v>#N/A</v>
      </c>
      <c r="LM234" s="2" t="e">
        <v>#N/A</v>
      </c>
      <c r="LN234" s="2">
        <v>88.454390677184918</v>
      </c>
      <c r="LO234" s="2">
        <v>68.174604879433687</v>
      </c>
      <c r="LP234" s="2">
        <v>79.006521063114633</v>
      </c>
      <c r="LQ234" s="2" t="e">
        <v>#N/A</v>
      </c>
      <c r="LR234" s="2" t="e">
        <v>#N/A</v>
      </c>
      <c r="LS234" s="2" t="e">
        <v>#N/A</v>
      </c>
      <c r="LT234" s="2" t="e">
        <v>#N/A</v>
      </c>
      <c r="LU234" s="2" t="e">
        <v>#N/A</v>
      </c>
      <c r="LV234" s="2" t="e">
        <v>#N/A</v>
      </c>
      <c r="LW234" s="2" t="e">
        <v>#N/A</v>
      </c>
      <c r="LX234" s="2" t="e">
        <v>#N/A</v>
      </c>
      <c r="LY234" s="2">
        <v>89.218450481074001</v>
      </c>
      <c r="LZ234" s="2" t="e">
        <v>#N/A</v>
      </c>
      <c r="MA234" s="2" t="e">
        <v>#N/A</v>
      </c>
      <c r="MB234" s="2" t="e">
        <v>#N/A</v>
      </c>
      <c r="MC234" s="2" t="e">
        <v>#N/A</v>
      </c>
      <c r="MD234" s="2" t="e">
        <v>#N/A</v>
      </c>
      <c r="ME234" s="2" t="e">
        <v>#N/A</v>
      </c>
      <c r="MF234" s="2" t="e">
        <v>#N/A</v>
      </c>
      <c r="MG234" s="2" t="e">
        <v>#N/A</v>
      </c>
      <c r="MH234" s="2">
        <v>84.732164539585042</v>
      </c>
      <c r="MI234" s="2" t="e">
        <v>#N/A</v>
      </c>
      <c r="MJ234" s="2" t="e">
        <v>#N/A</v>
      </c>
      <c r="MK234" s="2" t="e">
        <v>#N/A</v>
      </c>
      <c r="ML234" s="2" t="e">
        <v>#N/A</v>
      </c>
      <c r="MM234" s="2" t="e">
        <v>#N/A</v>
      </c>
      <c r="MN234" s="2" t="e">
        <v>#N/A</v>
      </c>
      <c r="MO234" s="2" t="e">
        <v>#N/A</v>
      </c>
      <c r="MP234" s="2">
        <v>61.705878410060791</v>
      </c>
      <c r="MQ234" s="2" t="e">
        <v>#N/A</v>
      </c>
      <c r="MR234" s="2" t="e">
        <v>#N/A</v>
      </c>
      <c r="MS234" s="10" t="e">
        <v>#N/A</v>
      </c>
      <c r="MT234" s="2" t="e">
        <v>#N/A</v>
      </c>
      <c r="MU234" s="2" t="e">
        <v>#N/A</v>
      </c>
      <c r="MV234" s="2" t="e">
        <v>#N/A</v>
      </c>
      <c r="MX234" s="22" t="e">
        <v>#N/A</v>
      </c>
      <c r="MY234" s="22" t="e">
        <v>#N/A</v>
      </c>
      <c r="MZ234" s="22" t="e">
        <v>#N/A</v>
      </c>
      <c r="NA234" s="22" t="e">
        <v>#N/A</v>
      </c>
      <c r="NB234" s="22" t="e">
        <v>#N/A</v>
      </c>
      <c r="NC234" s="22" t="e">
        <v>#N/A</v>
      </c>
      <c r="ND234" s="22">
        <v>1</v>
      </c>
      <c r="NE234" s="22" t="e">
        <v>#N/A</v>
      </c>
      <c r="NF234" s="22" t="e">
        <v>#N/A</v>
      </c>
      <c r="NG234" s="22">
        <v>3</v>
      </c>
      <c r="NH234" s="23">
        <v>9</v>
      </c>
      <c r="NI234" s="22">
        <v>24</v>
      </c>
      <c r="NJ234" s="22" t="e">
        <v>#N/A</v>
      </c>
      <c r="NK234" s="22" t="e">
        <v>#N/A</v>
      </c>
      <c r="NL234" s="23" t="e">
        <v>#N/A</v>
      </c>
      <c r="NM234" s="3" t="e">
        <v>#N/A</v>
      </c>
      <c r="NN234" s="22" t="e">
        <v>#N/A</v>
      </c>
      <c r="NO234" s="22" t="e">
        <v>#N/A</v>
      </c>
      <c r="NP234" s="22" t="e">
        <v>#N/A</v>
      </c>
      <c r="NQ234" s="22" t="e">
        <v>#N/A</v>
      </c>
      <c r="NR234" s="23">
        <v>1</v>
      </c>
      <c r="NS234" s="22" t="e">
        <v>#N/A</v>
      </c>
      <c r="NT234" s="22" t="e">
        <v>#N/A</v>
      </c>
      <c r="NU234" s="23" t="e">
        <v>#N/A</v>
      </c>
      <c r="NV234" s="3" t="e">
        <v>#N/A</v>
      </c>
      <c r="NW234" s="22" t="e">
        <v>#N/A</v>
      </c>
      <c r="NX234" s="22" t="e">
        <v>#N/A</v>
      </c>
      <c r="NY234" s="22" t="e">
        <v>#N/A</v>
      </c>
      <c r="NZ234" s="22" t="e">
        <v>#N/A</v>
      </c>
      <c r="OA234" s="23">
        <v>13</v>
      </c>
      <c r="OB234" s="22" t="e">
        <v>#N/A</v>
      </c>
      <c r="OC234" s="22" t="e">
        <v>#N/A</v>
      </c>
      <c r="OD234" s="22" t="e">
        <v>#N/A</v>
      </c>
      <c r="OE234" s="22" t="e">
        <v>#N/A</v>
      </c>
      <c r="OF234" s="22" t="e">
        <v>#N/A</v>
      </c>
      <c r="OG234" s="22" t="e">
        <v>#N/A</v>
      </c>
      <c r="OH234" s="23" t="e">
        <v>#N/A</v>
      </c>
      <c r="OI234" s="22">
        <v>2</v>
      </c>
      <c r="OJ234" s="22" t="e">
        <v>#N/A</v>
      </c>
      <c r="OK234" s="22" t="e">
        <v>#N/A</v>
      </c>
      <c r="OL234" s="22" t="e">
        <v>#N/A</v>
      </c>
      <c r="OM234" s="23" t="e">
        <v>#N/A</v>
      </c>
      <c r="ON234" s="22" t="e">
        <v>#N/A</v>
      </c>
      <c r="OO234" s="22" t="e">
        <v>#N/A</v>
      </c>
      <c r="OQ234">
        <f t="shared" si="390"/>
        <v>-8</v>
      </c>
      <c r="OR234" s="23" t="e">
        <f t="shared" ca="1" si="396"/>
        <v>#N/A</v>
      </c>
      <c r="OS234" s="23" t="e">
        <f t="shared" ca="1" si="396"/>
        <v>#N/A</v>
      </c>
      <c r="OT234" s="23" t="e">
        <f t="shared" ca="1" si="396"/>
        <v>#N/A</v>
      </c>
      <c r="OU234" s="23" t="e">
        <f t="shared" ca="1" si="396"/>
        <v>#N/A</v>
      </c>
      <c r="OV234" s="23" t="e">
        <f t="shared" ca="1" si="396"/>
        <v>#N/A</v>
      </c>
      <c r="OW234" s="23" t="e">
        <f t="shared" ca="1" si="396"/>
        <v>#N/A</v>
      </c>
      <c r="OX234" s="23">
        <f t="shared" ca="1" si="394"/>
        <v>1.0183670648099168</v>
      </c>
      <c r="OY234" s="23" t="e">
        <f t="shared" ca="1" si="394"/>
        <v>#N/A</v>
      </c>
      <c r="OZ234" s="23" t="e">
        <f t="shared" ca="1" si="394"/>
        <v>#N/A</v>
      </c>
      <c r="PA234" s="23">
        <f t="shared" ca="1" si="394"/>
        <v>1.0195065235292375</v>
      </c>
      <c r="PB234" s="23">
        <f t="shared" ca="1" si="394"/>
        <v>1.0350529843775007</v>
      </c>
      <c r="PC234" s="23">
        <f t="shared" ca="1" si="394"/>
        <v>1.0339868700868913</v>
      </c>
      <c r="PD234" s="23" t="e">
        <f t="shared" ca="1" si="394"/>
        <v>#N/A</v>
      </c>
      <c r="PE234" s="23" t="e">
        <f t="shared" ca="1" si="394"/>
        <v>#N/A</v>
      </c>
      <c r="PF234" s="23" t="e">
        <f t="shared" ca="1" si="394"/>
        <v>#N/A</v>
      </c>
      <c r="PG234" s="23" t="e">
        <f t="shared" ca="1" si="394"/>
        <v>#N/A</v>
      </c>
      <c r="PH234" s="23" t="e">
        <f t="shared" ca="1" si="375"/>
        <v>#N/A</v>
      </c>
      <c r="PI234" s="23" t="e">
        <f t="shared" ca="1" si="375"/>
        <v>#N/A</v>
      </c>
      <c r="PJ234" s="23" t="e">
        <f t="shared" ca="1" si="371"/>
        <v>#N/A</v>
      </c>
      <c r="PK234" s="23" t="e">
        <f t="shared" ca="1" si="371"/>
        <v>#N/A</v>
      </c>
      <c r="PL234" s="23">
        <f t="shared" ca="1" si="371"/>
        <v>1.0208241741914288</v>
      </c>
      <c r="PM234" s="23" t="e">
        <f t="shared" ca="1" si="324"/>
        <v>#N/A</v>
      </c>
      <c r="PN234" s="23" t="e">
        <f t="shared" ca="1" si="324"/>
        <v>#N/A</v>
      </c>
      <c r="PO234" s="23" t="e">
        <f t="shared" ca="1" si="324"/>
        <v>#N/A</v>
      </c>
      <c r="PP234" s="23" t="e">
        <f t="shared" ca="1" si="324"/>
        <v>#N/A</v>
      </c>
      <c r="PQ234" s="23" t="e">
        <f t="shared" ca="1" si="324"/>
        <v>#N/A</v>
      </c>
      <c r="PR234" s="23" t="e">
        <f t="shared" ca="1" si="324"/>
        <v>#N/A</v>
      </c>
      <c r="PS234" s="23" t="e">
        <f t="shared" ca="1" si="340"/>
        <v>#N/A</v>
      </c>
      <c r="PT234" s="23" t="e">
        <f t="shared" ca="1" si="340"/>
        <v>#N/A</v>
      </c>
      <c r="PU234" s="23">
        <f t="shared" ca="1" si="340"/>
        <v>1.0270756438098876</v>
      </c>
      <c r="PV234" s="23" t="e">
        <f t="shared" ca="1" si="340"/>
        <v>#N/A</v>
      </c>
      <c r="PW234" s="23" t="e">
        <f t="shared" ca="1" si="340"/>
        <v>#N/A</v>
      </c>
      <c r="PX234" s="23" t="e">
        <f t="shared" ca="1" si="340"/>
        <v>#N/A</v>
      </c>
      <c r="PY234" s="23" t="e">
        <f t="shared" ca="1" si="340"/>
        <v>#N/A</v>
      </c>
      <c r="PZ234" s="23" t="e">
        <f t="shared" ca="1" si="340"/>
        <v>#N/A</v>
      </c>
      <c r="QA234" s="23" t="e">
        <f t="shared" ca="1" si="340"/>
        <v>#N/A</v>
      </c>
      <c r="QB234" s="23" t="e">
        <f t="shared" ca="1" si="340"/>
        <v>#N/A</v>
      </c>
      <c r="QC234" s="23">
        <f t="shared" ca="1" si="340"/>
        <v>1.0403948362493143</v>
      </c>
      <c r="QD234" s="23" t="e">
        <f t="shared" ca="1" si="405"/>
        <v>#N/A</v>
      </c>
      <c r="QE234" s="23" t="e">
        <f t="shared" ca="1" si="405"/>
        <v>#N/A</v>
      </c>
      <c r="QF234" s="23" t="e">
        <f t="shared" ca="1" si="405"/>
        <v>#N/A</v>
      </c>
      <c r="QG234" s="23" t="e">
        <f t="shared" ca="1" si="327"/>
        <v>#N/A</v>
      </c>
      <c r="QH234" s="23" t="e">
        <f t="shared" ca="1" si="327"/>
        <v>#N/A</v>
      </c>
      <c r="QI234" s="23" t="e">
        <f t="shared" ca="1" si="327"/>
        <v>#N/A</v>
      </c>
      <c r="QJ234" s="26" t="e">
        <f t="shared" ca="1" si="344"/>
        <v>#N/A</v>
      </c>
    </row>
    <row r="235" spans="1:452" x14ac:dyDescent="0.35">
      <c r="A235" t="s">
        <v>1300</v>
      </c>
      <c r="B235" s="25">
        <v>39356</v>
      </c>
      <c r="C235" t="s">
        <v>857</v>
      </c>
      <c r="D235" s="2">
        <v>83.8</v>
      </c>
      <c r="E235" s="2">
        <v>82.3</v>
      </c>
      <c r="F235" s="2">
        <v>2.1</v>
      </c>
      <c r="G235" s="2">
        <v>85.3</v>
      </c>
      <c r="H235" s="2">
        <v>82.252950718333295</v>
      </c>
      <c r="I235" s="2">
        <v>85.179547132015898</v>
      </c>
      <c r="J235" s="2">
        <v>86.3</v>
      </c>
      <c r="K235" s="2">
        <v>77.8</v>
      </c>
      <c r="L235" s="2">
        <v>77.813795103522295</v>
      </c>
      <c r="M235" s="2">
        <v>82.9</v>
      </c>
      <c r="N235" s="2">
        <v>87.4</v>
      </c>
      <c r="O235" s="2">
        <v>78</v>
      </c>
      <c r="P235" s="2">
        <v>74.7</v>
      </c>
      <c r="Q235" s="2">
        <v>111.8</v>
      </c>
      <c r="R235" s="2">
        <v>79.900000000000006</v>
      </c>
      <c r="S235" s="2">
        <v>87.4</v>
      </c>
      <c r="T235" s="2">
        <v>61.1</v>
      </c>
      <c r="U235" s="2">
        <v>56.6</v>
      </c>
      <c r="V235" s="2">
        <v>78</v>
      </c>
      <c r="W235" s="2">
        <v>53.8</v>
      </c>
      <c r="X235" s="2">
        <v>102.3</v>
      </c>
      <c r="Y235" s="2" t="e">
        <v>#N/A</v>
      </c>
      <c r="Z235" s="2">
        <v>53.5</v>
      </c>
      <c r="AA235" s="2">
        <v>88.7</v>
      </c>
      <c r="AB235" s="2">
        <v>115.4</v>
      </c>
      <c r="AC235" s="2">
        <v>111.4</v>
      </c>
      <c r="AD235" s="2">
        <v>85.9</v>
      </c>
      <c r="AE235" s="2">
        <v>111.7</v>
      </c>
      <c r="AF235" s="2">
        <v>84.2</v>
      </c>
      <c r="AG235" s="22">
        <v>547</v>
      </c>
      <c r="AH235" s="22">
        <v>453</v>
      </c>
      <c r="AI235" s="22">
        <v>146</v>
      </c>
      <c r="AJ235" s="22">
        <v>36</v>
      </c>
      <c r="AK235" s="22">
        <v>39</v>
      </c>
      <c r="AL235" s="22">
        <v>7</v>
      </c>
      <c r="AM235" s="22">
        <v>21</v>
      </c>
      <c r="AN235" s="22">
        <v>19</v>
      </c>
      <c r="AO235" s="22">
        <v>54</v>
      </c>
      <c r="AP235" s="22">
        <v>28</v>
      </c>
      <c r="AQ235" s="22">
        <v>19</v>
      </c>
      <c r="AR235" s="2">
        <v>78</v>
      </c>
      <c r="AS235" s="2">
        <v>67.099999999999994</v>
      </c>
      <c r="AT235" s="2">
        <v>111.8</v>
      </c>
      <c r="AU235" s="2">
        <v>73.5</v>
      </c>
      <c r="AV235" s="2">
        <v>83.8</v>
      </c>
      <c r="AW235" s="2">
        <v>81.400000000000006</v>
      </c>
      <c r="AX235" s="2">
        <v>79.900000000000006</v>
      </c>
      <c r="AY235" s="2">
        <v>84.2</v>
      </c>
      <c r="AZ235" s="2">
        <v>95.8</v>
      </c>
      <c r="BA235" s="2">
        <v>53.8</v>
      </c>
      <c r="BB235" s="2">
        <v>80</v>
      </c>
      <c r="BC235" s="2">
        <v>88.2</v>
      </c>
      <c r="BD235" s="3">
        <v>0.93</v>
      </c>
      <c r="BE235" s="3">
        <v>0.81</v>
      </c>
      <c r="BF235" s="3">
        <v>0.17</v>
      </c>
      <c r="BG235" s="3">
        <v>-0.09</v>
      </c>
      <c r="BH235" s="3">
        <v>0.28000000000000003</v>
      </c>
      <c r="BI235" s="2">
        <v>208.9</v>
      </c>
      <c r="BJ235" s="2">
        <v>4.2</v>
      </c>
      <c r="BK235" s="2">
        <v>3.1</v>
      </c>
      <c r="BL235" s="2">
        <v>82.4</v>
      </c>
      <c r="BM235" s="2">
        <v>85.6</v>
      </c>
      <c r="BN235" s="10">
        <v>423</v>
      </c>
      <c r="BO235" s="3">
        <v>102.83</v>
      </c>
      <c r="BP235" s="22">
        <v>2.0446</v>
      </c>
      <c r="BQ235" s="3">
        <v>82.34</v>
      </c>
      <c r="BR235" s="23">
        <v>6.803043478260868</v>
      </c>
      <c r="BS235" s="2">
        <v>78.2</v>
      </c>
      <c r="BT235" s="3">
        <v>92.78</v>
      </c>
      <c r="BU235" s="2">
        <v>1.9</v>
      </c>
      <c r="BV235" s="2">
        <v>2.2000000000000002</v>
      </c>
      <c r="BW235" s="2">
        <v>5.0999999999999996</v>
      </c>
      <c r="BX235" s="2">
        <v>4.7</v>
      </c>
      <c r="BY235" s="23">
        <v>209.19</v>
      </c>
      <c r="BZ235" s="2">
        <v>96</v>
      </c>
      <c r="CA235" s="2">
        <v>85.2</v>
      </c>
      <c r="CB235" s="3">
        <v>91.19</v>
      </c>
      <c r="CC235" s="2">
        <v>88.5</v>
      </c>
      <c r="CD235" s="2">
        <v>111.9</v>
      </c>
      <c r="CE235" s="2">
        <v>95.625856619456854</v>
      </c>
      <c r="CF235" s="3">
        <v>91.305597462270399</v>
      </c>
      <c r="CG235" s="2">
        <v>88.573447136068594</v>
      </c>
      <c r="CH235" s="23">
        <v>212.05951473757358</v>
      </c>
      <c r="CI235" s="3">
        <v>90.85392603226876</v>
      </c>
      <c r="CM235" s="2">
        <f t="shared" si="329"/>
        <v>40.271935830969383</v>
      </c>
      <c r="CN235" s="2">
        <f t="shared" si="329"/>
        <v>3.3273224485282538</v>
      </c>
      <c r="CO235" s="2">
        <f t="shared" si="330"/>
        <v>132.25025738326116</v>
      </c>
      <c r="CR235" s="2">
        <f t="shared" si="333"/>
        <v>0.35928143712574512</v>
      </c>
      <c r="CS235" s="2">
        <f t="shared" si="333"/>
        <v>0.48840048840047801</v>
      </c>
      <c r="CT235" s="2">
        <f t="shared" si="334"/>
        <v>0.35294117647058493</v>
      </c>
      <c r="CU235" s="2">
        <f t="shared" si="334"/>
        <v>0.50601976280272276</v>
      </c>
      <c r="CV235" s="2">
        <f t="shared" si="334"/>
        <v>0.34003648758660282</v>
      </c>
      <c r="CW235" s="2">
        <f t="shared" si="335"/>
        <v>1.8276762402088846</v>
      </c>
      <c r="CX235" s="2">
        <f t="shared" si="336"/>
        <v>0.646830530401035</v>
      </c>
      <c r="CY235" s="2">
        <f t="shared" si="376"/>
        <v>2.8235294117647127</v>
      </c>
      <c r="CZ235" s="2">
        <f t="shared" si="341"/>
        <v>0</v>
      </c>
      <c r="DA235" s="2">
        <f t="shared" si="342"/>
        <v>-0.34542314335059715</v>
      </c>
      <c r="DB235" s="2">
        <f t="shared" si="343"/>
        <v>0.25706940874036355</v>
      </c>
      <c r="DC235" s="2"/>
      <c r="DF235" s="2">
        <f t="shared" si="337"/>
        <v>6.2441173594200983</v>
      </c>
      <c r="DG235" s="2">
        <f t="shared" si="337"/>
        <v>4.1576218478130089</v>
      </c>
      <c r="DH235" s="2">
        <f t="shared" si="338"/>
        <v>7.0494215402705507</v>
      </c>
      <c r="DI235" s="2">
        <f t="shared" si="400"/>
        <v>2.7885039387350208</v>
      </c>
      <c r="DJ235" s="2">
        <f t="shared" si="400"/>
        <v>25.02445193171998</v>
      </c>
      <c r="DM235" s="2">
        <f t="shared" si="377"/>
        <v>2.1951219512195088</v>
      </c>
      <c r="DN235" s="2">
        <f t="shared" si="377"/>
        <v>2.1091811414392097</v>
      </c>
      <c r="DO235" s="2">
        <f t="shared" si="345"/>
        <v>1.5476190476190441</v>
      </c>
      <c r="DP235" s="2">
        <f t="shared" si="378"/>
        <v>1.0538641686182568</v>
      </c>
      <c r="DQ235" s="2">
        <f t="shared" si="408"/>
        <v>-0.44552399557670358</v>
      </c>
      <c r="DR235" s="2">
        <f t="shared" si="379"/>
        <v>3.3200531208499333</v>
      </c>
      <c r="DS235" s="2">
        <f t="shared" si="380"/>
        <v>2.3814581286178074</v>
      </c>
      <c r="DT235" s="2" t="e">
        <v>#N/A</v>
      </c>
      <c r="DU235" s="2" t="e">
        <v>#N/A</v>
      </c>
      <c r="DV235" s="2">
        <f t="shared" si="346"/>
        <v>5.1212938005390729</v>
      </c>
      <c r="DW235" s="2">
        <f t="shared" si="381"/>
        <v>-4.2808219178082201</v>
      </c>
      <c r="DX235" s="2">
        <f t="shared" si="382"/>
        <v>-3.9308176100628978</v>
      </c>
      <c r="DY235" s="2">
        <f t="shared" si="383"/>
        <v>5.1315789473684204</v>
      </c>
      <c r="DZ235" s="2">
        <f t="shared" si="384"/>
        <v>12.195121951219502</v>
      </c>
      <c r="EA235" s="2">
        <f t="shared" si="319"/>
        <v>6.9943289224952743</v>
      </c>
      <c r="EB235" s="2">
        <f t="shared" si="319"/>
        <v>1.4304291287386084</v>
      </c>
      <c r="EC235" s="2">
        <f t="shared" si="319"/>
        <v>13.025210084033612</v>
      </c>
      <c r="ED235" s="2">
        <f t="shared" si="319"/>
        <v>-1.1594202898550732</v>
      </c>
      <c r="EE235" s="2" t="e">
        <f t="shared" si="319"/>
        <v>#N/A</v>
      </c>
      <c r="EF235" s="2">
        <f t="shared" si="293"/>
        <v>4.9019607843137303</v>
      </c>
      <c r="EG235" s="2">
        <f t="shared" si="293"/>
        <v>1.6036655211913109</v>
      </c>
      <c r="EH235" s="2">
        <f t="shared" si="293"/>
        <v>-3.6727879799666074</v>
      </c>
      <c r="EI235" s="2">
        <f t="shared" si="361"/>
        <v>4.6979865771812124</v>
      </c>
      <c r="EJ235" s="2">
        <f t="shared" si="361"/>
        <v>2.7565084226646164</v>
      </c>
      <c r="EK235" s="2">
        <f t="shared" si="361"/>
        <v>-4.2808219178082201</v>
      </c>
      <c r="EL235" s="2">
        <f t="shared" ref="EL235:ET274" si="410">100*((AU235/AU223)-1)</f>
        <v>1.5193370165745845</v>
      </c>
      <c r="EM235" s="2">
        <f t="shared" si="410"/>
        <v>1.8226002430133725</v>
      </c>
      <c r="EN235" s="2">
        <f t="shared" si="410"/>
        <v>3.2994923857868175</v>
      </c>
      <c r="EO235" s="2">
        <f t="shared" si="410"/>
        <v>5.1315789473684204</v>
      </c>
      <c r="EP235" s="2">
        <f t="shared" si="410"/>
        <v>-4.1002277904327977</v>
      </c>
      <c r="EQ235" s="2">
        <f t="shared" si="410"/>
        <v>-0.93071354705274167</v>
      </c>
      <c r="ER235" s="2">
        <f t="shared" si="347"/>
        <v>13.025210084033612</v>
      </c>
      <c r="ES235" s="2">
        <f t="shared" si="347"/>
        <v>3.4928848641655907</v>
      </c>
      <c r="ET235" s="2">
        <f t="shared" si="347"/>
        <v>1.379310344827589</v>
      </c>
      <c r="EU235" s="2">
        <f t="shared" si="331"/>
        <v>4.2</v>
      </c>
      <c r="EV235" s="2">
        <f t="shared" si="331"/>
        <v>3.1</v>
      </c>
      <c r="EW235" s="2">
        <f t="shared" si="385"/>
        <v>5.5057618437900357</v>
      </c>
      <c r="EX235" s="2">
        <f t="shared" si="385"/>
        <v>5.03067484662576</v>
      </c>
      <c r="EY235" s="2">
        <f t="shared" si="386"/>
        <v>30.65627265105817</v>
      </c>
      <c r="EZ235" s="2">
        <f t="shared" si="386"/>
        <v>8.0988685115149117</v>
      </c>
      <c r="FA235" s="2">
        <f t="shared" si="387"/>
        <v>5.9620596205962162</v>
      </c>
      <c r="FB235" s="2">
        <f t="shared" si="281"/>
        <v>3.610698365527476</v>
      </c>
      <c r="FC235" s="2">
        <f t="shared" si="281"/>
        <v>0.20876826722338038</v>
      </c>
      <c r="FD235" s="2">
        <f t="shared" si="281"/>
        <v>2.7744270205066313</v>
      </c>
      <c r="FE235" s="2">
        <f t="shared" si="281"/>
        <v>2.0022371364653235</v>
      </c>
      <c r="FF235" s="2">
        <f t="shared" si="281"/>
        <v>2.0761245674740358</v>
      </c>
      <c r="FG235" s="2">
        <f t="shared" si="281"/>
        <v>2.5664527956003713</v>
      </c>
      <c r="FH235" s="2">
        <v>3.9</v>
      </c>
      <c r="FI235" s="2">
        <v>4.0999999999999996</v>
      </c>
      <c r="FL235" s="2">
        <f t="shared" si="401"/>
        <v>0.34757093225716851</v>
      </c>
      <c r="FM235" s="2">
        <f t="shared" si="401"/>
        <v>0.16794753820310593</v>
      </c>
      <c r="FN235" s="2">
        <f t="shared" si="363"/>
        <v>0.8404850493859195</v>
      </c>
      <c r="FQ235" s="2">
        <f t="shared" si="402"/>
        <v>1.3975488721991169</v>
      </c>
      <c r="FR235" s="2">
        <f t="shared" si="402"/>
        <v>0.67348443101986621</v>
      </c>
      <c r="FS235" s="2">
        <f t="shared" si="365"/>
        <v>3.4045630961986983</v>
      </c>
      <c r="FT235" s="2">
        <f t="shared" si="403"/>
        <v>2.2550867751591763</v>
      </c>
      <c r="FU235" s="2">
        <f t="shared" si="403"/>
        <v>1.2443431574695074</v>
      </c>
      <c r="FX235" s="2">
        <f t="shared" si="406"/>
        <v>1.378237735069332</v>
      </c>
      <c r="FY235" s="2">
        <f t="shared" si="406"/>
        <v>1.2064484226965488</v>
      </c>
      <c r="FZ235" s="2">
        <f t="shared" si="373"/>
        <v>3.1854930918920887</v>
      </c>
      <c r="GA235" s="2">
        <f t="shared" si="407"/>
        <v>2.1015274039816179</v>
      </c>
      <c r="GB235" s="2">
        <f t="shared" si="407"/>
        <v>1.8243477389844109</v>
      </c>
      <c r="GE235" s="2"/>
      <c r="GF235" s="2"/>
      <c r="GG235" s="2">
        <f t="shared" si="409"/>
        <v>11.075760584337635</v>
      </c>
      <c r="GH235" s="2">
        <f t="shared" si="409"/>
        <v>-0.1643114675739632</v>
      </c>
      <c r="GI235" s="2">
        <f t="shared" si="392"/>
        <v>3.9395327530920676</v>
      </c>
      <c r="GJ235" s="2">
        <f t="shared" si="393"/>
        <v>3.5111111111111093</v>
      </c>
      <c r="GK235" s="2">
        <v>4.4000000000000004</v>
      </c>
      <c r="GN235" s="2">
        <f t="shared" si="320"/>
        <v>0.30000000000000004</v>
      </c>
      <c r="GQ235" s="2">
        <f t="shared" si="294"/>
        <v>0.10000000000000009</v>
      </c>
      <c r="GT235" s="27">
        <f t="shared" ca="1" si="305"/>
        <v>103.60610263522886</v>
      </c>
      <c r="GU235" s="27">
        <f t="shared" ca="1" si="306"/>
        <v>110.07556675062973</v>
      </c>
      <c r="GV235" s="27">
        <f t="shared" ca="1" si="306"/>
        <v>92.435703479576418</v>
      </c>
      <c r="GW235" s="27">
        <f t="shared" ca="1" si="307"/>
        <v>99.884259259259238</v>
      </c>
      <c r="GX235" s="27">
        <f t="shared" ca="1" si="307"/>
        <v>102.77410832232496</v>
      </c>
      <c r="GY235" s="27">
        <f t="shared" ca="1" si="308"/>
        <v>101.23001230012301</v>
      </c>
      <c r="GZ235" s="27">
        <f t="shared" ca="1" si="309"/>
        <v>93.399339933993403</v>
      </c>
      <c r="HA235" s="27">
        <f t="shared" ca="1" si="310"/>
        <v>99.198575244879791</v>
      </c>
      <c r="HB235" s="27">
        <f t="shared" ca="1" si="310"/>
        <v>103.61881785283474</v>
      </c>
      <c r="HC235" s="27">
        <f t="shared" ca="1" si="310"/>
        <v>95.797598627787323</v>
      </c>
      <c r="HD235" s="27">
        <f t="shared" ca="1" si="303"/>
        <v>93.659621802002221</v>
      </c>
      <c r="HE235" s="27">
        <f t="shared" ca="1" si="311"/>
        <v>97.056349873843558</v>
      </c>
      <c r="HG235" s="27">
        <f t="shared" ca="1" si="312"/>
        <v>100.55788005578799</v>
      </c>
      <c r="HH235" s="27">
        <f t="shared" ca="1" si="313"/>
        <v>101.92554557124518</v>
      </c>
      <c r="HI235" s="27">
        <f t="shared" ca="1" si="313"/>
        <v>103.93081761006289</v>
      </c>
      <c r="HJ235" s="27">
        <f t="shared" ca="1" si="314"/>
        <v>101.17096018735363</v>
      </c>
      <c r="HK235" s="27">
        <f t="shared" ca="1" si="314"/>
        <v>100.53120849933599</v>
      </c>
      <c r="HL235" s="27">
        <f t="shared" ca="1" si="315"/>
        <v>100.86848635235732</v>
      </c>
      <c r="HM235" s="27">
        <f t="shared" ca="1" si="316"/>
        <v>114.55576559546314</v>
      </c>
      <c r="HN235" s="27">
        <f t="shared" ca="1" si="317"/>
        <v>100</v>
      </c>
      <c r="HO235" s="27">
        <f t="shared" ca="1" si="317"/>
        <v>99.400479616306953</v>
      </c>
      <c r="HP235" s="27">
        <f t="shared" ca="1" si="317"/>
        <v>99.488054607508531</v>
      </c>
      <c r="HQ235" s="27">
        <f t="shared" ca="1" si="304"/>
        <v>108.96969696969698</v>
      </c>
      <c r="HR235" s="27">
        <f t="shared" ca="1" si="318"/>
        <v>99.248747913188652</v>
      </c>
      <c r="HT235" s="27">
        <f t="shared" ca="1" si="397"/>
        <v>147.87022654764593</v>
      </c>
      <c r="HU235" s="27">
        <f t="shared" ca="1" si="397"/>
        <v>33.913509227174842</v>
      </c>
      <c r="HV235" s="27">
        <f t="shared" ca="1" si="397"/>
        <v>39.217991051366717</v>
      </c>
      <c r="HW235" s="27">
        <f t="shared" ca="1" si="398"/>
        <v>548.74067126880152</v>
      </c>
      <c r="HX235" s="27">
        <f t="shared" ca="1" si="398"/>
        <v>450.96648592347515</v>
      </c>
      <c r="HY235" s="27">
        <f t="shared" ca="1" si="367"/>
        <v>1000</v>
      </c>
      <c r="HZ235" s="27">
        <f t="shared" ca="1" si="399"/>
        <v>6.0114378479809396</v>
      </c>
      <c r="IA235" s="27">
        <f t="shared" ca="1" si="399"/>
        <v>21.591989413302876</v>
      </c>
      <c r="IB235" s="27">
        <f t="shared" ca="1" si="399"/>
        <v>18.300584965189479</v>
      </c>
      <c r="IC235" s="27">
        <f t="shared" ca="1" si="399"/>
        <v>52.791867077445048</v>
      </c>
      <c r="ID235" s="27">
        <f t="shared" ca="1" si="399"/>
        <v>29.300653263786902</v>
      </c>
      <c r="IE235" s="27">
        <f t="shared" ca="1" si="399"/>
        <v>17.416812028597402</v>
      </c>
      <c r="IG235" s="28">
        <f t="shared" ca="1" si="351"/>
        <v>0.61355733732808593</v>
      </c>
      <c r="IH235" s="28">
        <f t="shared" ca="1" si="351"/>
        <v>0.43117258771790684</v>
      </c>
      <c r="II235" s="28">
        <f t="shared" ca="1" si="351"/>
        <v>-0.14341089487485564</v>
      </c>
      <c r="IJ235" s="28">
        <f t="shared" ca="1" si="352"/>
        <v>0.57869345373428949</v>
      </c>
      <c r="IK235" s="24">
        <f t="shared" ca="1" si="368"/>
        <v>-0.32262557643684764</v>
      </c>
      <c r="IL235" s="28">
        <f t="shared" ca="1" si="353"/>
        <v>1.5071423169885292</v>
      </c>
      <c r="IM235" s="28">
        <f t="shared" ca="1" si="369"/>
        <v>2.1091811414392154</v>
      </c>
      <c r="IN235" s="3">
        <f t="shared" ca="1" si="370"/>
        <v>2.0858357707228188</v>
      </c>
      <c r="IO235" s="2">
        <f t="shared" si="388"/>
        <v>2.1</v>
      </c>
      <c r="IQ235" s="2">
        <f t="shared" ca="1" si="354"/>
        <v>0.90131903017113713</v>
      </c>
      <c r="IS235" s="3">
        <f t="shared" ca="1" si="355"/>
        <v>0.30115241404087434</v>
      </c>
      <c r="IT235" s="3">
        <f t="shared" ca="1" si="356"/>
        <v>-0.11712805610946231</v>
      </c>
      <c r="IU235" s="3">
        <f t="shared" si="357"/>
        <v>0.30000000000000004</v>
      </c>
      <c r="IV235" s="3">
        <f t="shared" ca="1" si="358"/>
        <v>0.11597564206858801</v>
      </c>
      <c r="IX235" s="28">
        <f ca="1">$HL235/100*(GZ235-100)*AL235/1000+(HM235-100)*HZ235/$HY235</f>
        <v>4.0895178921988407E-2</v>
      </c>
      <c r="IY235" s="28">
        <f ca="1">$HL235/100*(HA235-100)*AM235/1000+(HN235-100)*IA235/$HY235</f>
        <v>-1.6976085414599662E-2</v>
      </c>
      <c r="IZ235" s="28">
        <f ca="1">$HL235/100*(HB235-100)*AN235/1000+(HO235-100)*IB235/$HY235</f>
        <v>5.838311532792468E-2</v>
      </c>
      <c r="JA235" s="28">
        <f ca="1">$HL235/100*(HC235-100)*AO235/1000+(HP235-100)*IC235/$HY235</f>
        <v>-0.25592708045980761</v>
      </c>
      <c r="JB235" s="28">
        <f ca="1">$HL235/100*(HD235-100)*AP235/1000+(HQ235-100)*ID235/$HY235</f>
        <v>8.3745562304944954E-2</v>
      </c>
      <c r="JC235" s="28">
        <f ca="1">$HL235/100*(HE235-100)*AQ235/1000+(HR235-100)*IE235/$HY235</f>
        <v>-6.9499507571586724E-2</v>
      </c>
      <c r="JE235" s="3">
        <f t="shared" ca="1" si="328"/>
        <v>3.9296564161096337E-2</v>
      </c>
      <c r="JF235" s="3">
        <f t="shared" ca="1" si="328"/>
        <v>-7.7523292604132037E-3</v>
      </c>
      <c r="JG235" s="3">
        <f t="shared" ca="1" si="328"/>
        <v>-6.3106848200884177E-3</v>
      </c>
      <c r="JH235" s="3">
        <f t="shared" ca="1" si="326"/>
        <v>-2.239940483760397E-2</v>
      </c>
      <c r="JI235" s="3">
        <f t="shared" ca="1" si="326"/>
        <v>4.1391245758178735E-3</v>
      </c>
      <c r="JJ235" s="3">
        <f t="shared" ca="1" si="326"/>
        <v>-2.0022233368972575E-3</v>
      </c>
      <c r="JK235" s="3">
        <f>IO235-IO234</f>
        <v>0.30000000000000004</v>
      </c>
      <c r="JL235" s="3">
        <f t="shared" ca="1" si="359"/>
        <v>0.2670141206589921</v>
      </c>
      <c r="JN235" s="10">
        <f>COUNTIF(EI235:ET235,"&gt;2")</f>
        <v>6</v>
      </c>
      <c r="JP235" s="2">
        <f>AVERAGE(CS235,CS223,CS211,CS199,CS187,CS175,CS163,CS151,CS139,CS127)</f>
        <v>8.5802181216166132E-2</v>
      </c>
      <c r="JQ235" s="2">
        <f>CS235-JP235</f>
        <v>0.40259830718431189</v>
      </c>
      <c r="JR235" s="2">
        <f>AVERAGE(CT235,CT223,CT211,CT199,CT187,CT175,CT163,CT151,CT139,CT127)</f>
        <v>8.2489022827479622E-2</v>
      </c>
      <c r="JS235" s="2">
        <f>CT235-JR235</f>
        <v>0.27045215364310532</v>
      </c>
      <c r="KH235" s="2">
        <f>(DN235*$DN$4)+(FB235*$FB$3)+(FC235*$FC$3)+(FD235*$FD$3)+(FE235*$FE$3)+(FF235*$FF$3)+(FG235*$FG$3)</f>
        <v>2.7496822289356562</v>
      </c>
      <c r="KI235" s="2">
        <f>F235-KH235</f>
        <v>-0.64968222893565608</v>
      </c>
      <c r="KJ235" s="2">
        <f>MAX(DN235,FB235:FG235)</f>
        <v>3.610698365527476</v>
      </c>
      <c r="KK235" s="2">
        <f>MIN(DN235,FB235:FG235)</f>
        <v>0.20876826722338038</v>
      </c>
      <c r="KL235" s="2">
        <f t="shared" si="389"/>
        <v>3.4019300983040957</v>
      </c>
      <c r="KO235" s="2">
        <f>BO235</f>
        <v>102.83</v>
      </c>
      <c r="KP235" s="2">
        <f>100*((BO229/BO217)-1)</f>
        <v>6.0587577513469437</v>
      </c>
      <c r="KQ235" s="2">
        <f t="shared" si="395"/>
        <v>6.0587577513469437</v>
      </c>
      <c r="KR235" s="2">
        <f>100*((BO223/BO211)-1)</f>
        <v>3.5122930255895524</v>
      </c>
      <c r="KS235" s="2">
        <f t="shared" si="404"/>
        <v>3.5122930255895524</v>
      </c>
      <c r="KT235" s="3">
        <f>BP235</f>
        <v>2.0446</v>
      </c>
      <c r="KU235" s="3">
        <f>BQ235</f>
        <v>82.34</v>
      </c>
      <c r="KV235" s="3">
        <f t="shared" si="339"/>
        <v>40.271935830969383</v>
      </c>
      <c r="KW235" s="2">
        <f t="shared" si="332"/>
        <v>115.54950567994442</v>
      </c>
      <c r="KX235" s="2">
        <f t="shared" si="332"/>
        <v>73.672276046354085</v>
      </c>
      <c r="LA235">
        <v>2</v>
      </c>
      <c r="LB235">
        <v>0</v>
      </c>
      <c r="LE235" s="2" t="e">
        <v>#N/A</v>
      </c>
      <c r="LF235" s="2" t="e">
        <v>#N/A</v>
      </c>
      <c r="LG235" s="2" t="e">
        <v>#N/A</v>
      </c>
      <c r="LH235" s="2" t="e">
        <v>#N/A</v>
      </c>
      <c r="LI235" s="2" t="e">
        <v>#N/A</v>
      </c>
      <c r="LJ235" s="2" t="e">
        <v>#N/A</v>
      </c>
      <c r="LK235" s="2">
        <v>95.254527786998409</v>
      </c>
      <c r="LL235" s="2" t="e">
        <v>#N/A</v>
      </c>
      <c r="LM235" s="2" t="e">
        <v>#N/A</v>
      </c>
      <c r="LN235" s="2">
        <v>88.732934681232578</v>
      </c>
      <c r="LO235" s="2">
        <v>68.481062702495848</v>
      </c>
      <c r="LP235" s="2">
        <v>79.206443966411129</v>
      </c>
      <c r="LQ235" s="2" t="e">
        <v>#N/A</v>
      </c>
      <c r="LR235" s="2" t="e">
        <v>#N/A</v>
      </c>
      <c r="LS235" s="2" t="e">
        <v>#N/A</v>
      </c>
      <c r="LT235" s="2" t="e">
        <v>#N/A</v>
      </c>
      <c r="LU235" s="2" t="e">
        <v>#N/A</v>
      </c>
      <c r="LV235" s="2" t="e">
        <v>#N/A</v>
      </c>
      <c r="LW235" s="2" t="e">
        <v>#N/A</v>
      </c>
      <c r="LX235" s="2" t="e">
        <v>#N/A</v>
      </c>
      <c r="LY235" s="2">
        <v>89.469973443264564</v>
      </c>
      <c r="LZ235" s="2" t="e">
        <v>#N/A</v>
      </c>
      <c r="MA235" s="2" t="e">
        <v>#N/A</v>
      </c>
      <c r="MB235" s="2" t="e">
        <v>#N/A</v>
      </c>
      <c r="MC235" s="2" t="e">
        <v>#N/A</v>
      </c>
      <c r="MD235" s="2" t="e">
        <v>#N/A</v>
      </c>
      <c r="ME235" s="2" t="e">
        <v>#N/A</v>
      </c>
      <c r="MF235" s="2" t="e">
        <v>#N/A</v>
      </c>
      <c r="MG235" s="2" t="e">
        <v>#N/A</v>
      </c>
      <c r="MH235" s="2">
        <v>84.972889427683981</v>
      </c>
      <c r="MI235" s="2" t="e">
        <v>#N/A</v>
      </c>
      <c r="MJ235" s="2" t="e">
        <v>#N/A</v>
      </c>
      <c r="MK235" s="2" t="e">
        <v>#N/A</v>
      </c>
      <c r="ML235" s="2" t="e">
        <v>#N/A</v>
      </c>
      <c r="MM235" s="2" t="e">
        <v>#N/A</v>
      </c>
      <c r="MN235" s="2" t="e">
        <v>#N/A</v>
      </c>
      <c r="MO235" s="2" t="e">
        <v>#N/A</v>
      </c>
      <c r="MP235" s="2">
        <v>62.158117587726586</v>
      </c>
      <c r="MQ235" s="2" t="e">
        <v>#N/A</v>
      </c>
      <c r="MR235" s="2" t="e">
        <v>#N/A</v>
      </c>
      <c r="MS235" s="10" t="e">
        <v>#N/A</v>
      </c>
      <c r="MT235" s="2" t="e">
        <v>#N/A</v>
      </c>
      <c r="MU235" s="2" t="e">
        <v>#N/A</v>
      </c>
      <c r="MV235" s="2" t="e">
        <v>#N/A</v>
      </c>
      <c r="MX235" s="22" t="e">
        <v>#N/A</v>
      </c>
      <c r="MY235" s="22" t="e">
        <v>#N/A</v>
      </c>
      <c r="MZ235" s="22" t="e">
        <v>#N/A</v>
      </c>
      <c r="NA235" s="22" t="e">
        <v>#N/A</v>
      </c>
      <c r="NB235" s="22" t="e">
        <v>#N/A</v>
      </c>
      <c r="NC235" s="22" t="e">
        <v>#N/A</v>
      </c>
      <c r="ND235" s="22">
        <v>1</v>
      </c>
      <c r="NE235" s="22" t="e">
        <v>#N/A</v>
      </c>
      <c r="NF235" s="22" t="e">
        <v>#N/A</v>
      </c>
      <c r="NG235" s="22">
        <v>3</v>
      </c>
      <c r="NH235" s="23">
        <v>9</v>
      </c>
      <c r="NI235" s="22">
        <v>24</v>
      </c>
      <c r="NJ235" s="22" t="e">
        <v>#N/A</v>
      </c>
      <c r="NK235" s="22" t="e">
        <v>#N/A</v>
      </c>
      <c r="NL235" s="23" t="e">
        <v>#N/A</v>
      </c>
      <c r="NM235" s="3" t="e">
        <v>#N/A</v>
      </c>
      <c r="NN235" s="22" t="e">
        <v>#N/A</v>
      </c>
      <c r="NO235" s="22" t="e">
        <v>#N/A</v>
      </c>
      <c r="NP235" s="22" t="e">
        <v>#N/A</v>
      </c>
      <c r="NQ235" s="22" t="e">
        <v>#N/A</v>
      </c>
      <c r="NR235" s="23">
        <v>1</v>
      </c>
      <c r="NS235" s="22" t="e">
        <v>#N/A</v>
      </c>
      <c r="NT235" s="22" t="e">
        <v>#N/A</v>
      </c>
      <c r="NU235" s="23" t="e">
        <v>#N/A</v>
      </c>
      <c r="NV235" s="3" t="e">
        <v>#N/A</v>
      </c>
      <c r="NW235" s="22" t="e">
        <v>#N/A</v>
      </c>
      <c r="NX235" s="22" t="e">
        <v>#N/A</v>
      </c>
      <c r="NY235" s="22" t="e">
        <v>#N/A</v>
      </c>
      <c r="NZ235" s="22" t="e">
        <v>#N/A</v>
      </c>
      <c r="OA235" s="23">
        <v>13</v>
      </c>
      <c r="OB235" s="22" t="e">
        <v>#N/A</v>
      </c>
      <c r="OC235" s="22" t="e">
        <v>#N/A</v>
      </c>
      <c r="OD235" s="22" t="e">
        <v>#N/A</v>
      </c>
      <c r="OE235" s="22" t="e">
        <v>#N/A</v>
      </c>
      <c r="OF235" s="22" t="e">
        <v>#N/A</v>
      </c>
      <c r="OG235" s="22" t="e">
        <v>#N/A</v>
      </c>
      <c r="OH235" s="23" t="e">
        <v>#N/A</v>
      </c>
      <c r="OI235" s="22">
        <v>2</v>
      </c>
      <c r="OJ235" s="22" t="e">
        <v>#N/A</v>
      </c>
      <c r="OK235" s="22" t="e">
        <v>#N/A</v>
      </c>
      <c r="OL235" s="22" t="e">
        <v>#N/A</v>
      </c>
      <c r="OM235" s="23" t="e">
        <v>#N/A</v>
      </c>
      <c r="ON235" s="22" t="e">
        <v>#N/A</v>
      </c>
      <c r="OO235" s="22" t="e">
        <v>#N/A</v>
      </c>
      <c r="OQ235">
        <f t="shared" si="390"/>
        <v>-9</v>
      </c>
      <c r="OR235" s="23" t="e">
        <f t="shared" ca="1" si="396"/>
        <v>#N/A</v>
      </c>
      <c r="OS235" s="23" t="e">
        <f t="shared" ca="1" si="396"/>
        <v>#N/A</v>
      </c>
      <c r="OT235" s="23" t="e">
        <f t="shared" ca="1" si="396"/>
        <v>#N/A</v>
      </c>
      <c r="OU235" s="23" t="e">
        <f t="shared" ca="1" si="396"/>
        <v>#N/A</v>
      </c>
      <c r="OV235" s="23" t="e">
        <f t="shared" ca="1" si="396"/>
        <v>#N/A</v>
      </c>
      <c r="OW235" s="23" t="e">
        <f t="shared" ca="1" si="396"/>
        <v>#N/A</v>
      </c>
      <c r="OX235" s="23">
        <f t="shared" ca="1" si="394"/>
        <v>1.0176280830573621</v>
      </c>
      <c r="OY235" s="23" t="e">
        <f t="shared" ca="1" si="394"/>
        <v>#N/A</v>
      </c>
      <c r="OZ235" s="23" t="e">
        <f t="shared" ca="1" si="394"/>
        <v>#N/A</v>
      </c>
      <c r="PA235" s="23">
        <f t="shared" ca="1" si="394"/>
        <v>1.0227169625706745</v>
      </c>
      <c r="PB235" s="23">
        <f t="shared" ca="1" si="394"/>
        <v>1.0397057445204789</v>
      </c>
      <c r="PC235" s="23">
        <f t="shared" ca="1" si="394"/>
        <v>1.036603333313681</v>
      </c>
      <c r="PD235" s="23" t="e">
        <f t="shared" ca="1" si="394"/>
        <v>#N/A</v>
      </c>
      <c r="PE235" s="23" t="e">
        <f t="shared" ca="1" si="394"/>
        <v>#N/A</v>
      </c>
      <c r="PF235" s="23" t="e">
        <f t="shared" ca="1" si="394"/>
        <v>#N/A</v>
      </c>
      <c r="PG235" s="23" t="e">
        <f t="shared" ca="1" si="394"/>
        <v>#N/A</v>
      </c>
      <c r="PH235" s="23" t="e">
        <f t="shared" ca="1" si="375"/>
        <v>#N/A</v>
      </c>
      <c r="PI235" s="23" t="e">
        <f t="shared" ca="1" si="375"/>
        <v>#N/A</v>
      </c>
      <c r="PJ235" s="23" t="e">
        <f t="shared" ca="1" si="371"/>
        <v>#N/A</v>
      </c>
      <c r="PK235" s="23" t="e">
        <f t="shared" ca="1" si="371"/>
        <v>#N/A</v>
      </c>
      <c r="PL235" s="23">
        <f t="shared" ca="1" si="371"/>
        <v>1.0237020623276145</v>
      </c>
      <c r="PM235" s="23" t="e">
        <f t="shared" ca="1" si="324"/>
        <v>#N/A</v>
      </c>
      <c r="PN235" s="23" t="e">
        <f t="shared" ca="1" si="324"/>
        <v>#N/A</v>
      </c>
      <c r="PO235" s="23" t="e">
        <f t="shared" ca="1" si="324"/>
        <v>#N/A</v>
      </c>
      <c r="PP235" s="23" t="e">
        <f t="shared" ca="1" si="324"/>
        <v>#N/A</v>
      </c>
      <c r="PQ235" s="23" t="e">
        <f t="shared" ca="1" si="324"/>
        <v>#N/A</v>
      </c>
      <c r="PR235" s="23" t="e">
        <f t="shared" ca="1" si="324"/>
        <v>#N/A</v>
      </c>
      <c r="PS235" s="23" t="e">
        <f t="shared" ca="1" si="340"/>
        <v>#N/A</v>
      </c>
      <c r="PT235" s="23" t="e">
        <f t="shared" ca="1" si="340"/>
        <v>#N/A</v>
      </c>
      <c r="PU235" s="23">
        <f t="shared" ca="1" si="340"/>
        <v>1.0299935755158549</v>
      </c>
      <c r="PV235" s="23" t="e">
        <f t="shared" ca="1" si="340"/>
        <v>#N/A</v>
      </c>
      <c r="PW235" s="23" t="e">
        <f t="shared" ca="1" si="340"/>
        <v>#N/A</v>
      </c>
      <c r="PX235" s="23" t="e">
        <f t="shared" ca="1" si="340"/>
        <v>#N/A</v>
      </c>
      <c r="PY235" s="23" t="e">
        <f t="shared" ca="1" si="340"/>
        <v>#N/A</v>
      </c>
      <c r="PZ235" s="23" t="e">
        <f t="shared" ca="1" si="340"/>
        <v>#N/A</v>
      </c>
      <c r="QA235" s="23" t="e">
        <f t="shared" ca="1" si="340"/>
        <v>#N/A</v>
      </c>
      <c r="QB235" s="23" t="e">
        <f t="shared" ca="1" si="340"/>
        <v>#N/A</v>
      </c>
      <c r="QC235" s="23">
        <f t="shared" ca="1" si="340"/>
        <v>1.0480198359627355</v>
      </c>
      <c r="QD235" s="23" t="e">
        <f t="shared" ca="1" si="405"/>
        <v>#N/A</v>
      </c>
      <c r="QE235" s="23" t="e">
        <f t="shared" ca="1" si="405"/>
        <v>#N/A</v>
      </c>
      <c r="QF235" s="23" t="e">
        <f t="shared" ca="1" si="405"/>
        <v>#N/A</v>
      </c>
      <c r="QG235" s="23" t="e">
        <f t="shared" ca="1" si="327"/>
        <v>#N/A</v>
      </c>
      <c r="QH235" s="23" t="e">
        <f t="shared" ca="1" si="327"/>
        <v>#N/A</v>
      </c>
      <c r="QI235" s="23" t="e">
        <f t="shared" ca="1" si="327"/>
        <v>#N/A</v>
      </c>
      <c r="QJ235" s="26" t="e">
        <f t="shared" ca="1" si="344"/>
        <v>#N/A</v>
      </c>
    </row>
    <row r="236" spans="1:452" x14ac:dyDescent="0.35">
      <c r="A236" t="s">
        <v>1301</v>
      </c>
      <c r="B236" s="21">
        <v>39387</v>
      </c>
      <c r="C236" t="s">
        <v>858</v>
      </c>
      <c r="D236" s="2">
        <v>84.1</v>
      </c>
      <c r="E236" s="2">
        <v>82.5</v>
      </c>
      <c r="F236" s="2">
        <v>2.1</v>
      </c>
      <c r="G236" s="2">
        <v>85.3</v>
      </c>
      <c r="H236" s="2">
        <v>82.511388012646393</v>
      </c>
      <c r="I236" s="2">
        <v>85.28697452535134</v>
      </c>
      <c r="J236" s="2">
        <v>86.8</v>
      </c>
      <c r="K236" s="2">
        <v>77.7</v>
      </c>
      <c r="L236" s="2">
        <v>77.915703900606445</v>
      </c>
      <c r="M236" s="2">
        <v>83</v>
      </c>
      <c r="N236" s="2">
        <v>90.8</v>
      </c>
      <c r="O236" s="2">
        <v>78.900000000000006</v>
      </c>
      <c r="P236" s="2">
        <v>75.099999999999994</v>
      </c>
      <c r="Q236" s="2">
        <v>112.4</v>
      </c>
      <c r="R236" s="2">
        <v>80.099999999999994</v>
      </c>
      <c r="S236" s="2">
        <v>90.8</v>
      </c>
      <c r="T236" s="2">
        <v>61.4</v>
      </c>
      <c r="U236" s="2">
        <v>49.1</v>
      </c>
      <c r="V236" s="2">
        <v>78.099999999999994</v>
      </c>
      <c r="W236" s="2">
        <v>53.8</v>
      </c>
      <c r="X236" s="2">
        <v>104</v>
      </c>
      <c r="Y236" s="2" t="e">
        <v>#N/A</v>
      </c>
      <c r="Z236" s="2">
        <v>53.5</v>
      </c>
      <c r="AA236" s="2">
        <v>88.8</v>
      </c>
      <c r="AB236" s="2">
        <v>115.8</v>
      </c>
      <c r="AC236" s="2">
        <v>110.9</v>
      </c>
      <c r="AD236" s="2">
        <v>85.7</v>
      </c>
      <c r="AE236" s="2">
        <v>112.4</v>
      </c>
      <c r="AF236" s="2">
        <v>85.1</v>
      </c>
      <c r="AG236" s="22">
        <v>547</v>
      </c>
      <c r="AH236" s="22">
        <v>453</v>
      </c>
      <c r="AI236" s="22">
        <v>146</v>
      </c>
      <c r="AJ236" s="22">
        <v>36</v>
      </c>
      <c r="AK236" s="22">
        <v>39</v>
      </c>
      <c r="AL236" s="22">
        <v>7</v>
      </c>
      <c r="AM236" s="22">
        <v>21</v>
      </c>
      <c r="AN236" s="22">
        <v>19</v>
      </c>
      <c r="AO236" s="22">
        <v>54</v>
      </c>
      <c r="AP236" s="22">
        <v>28</v>
      </c>
      <c r="AQ236" s="22">
        <v>19</v>
      </c>
      <c r="AR236" s="2">
        <v>78.7</v>
      </c>
      <c r="AS236" s="2">
        <v>66.900000000000006</v>
      </c>
      <c r="AT236" s="2">
        <v>112.4</v>
      </c>
      <c r="AU236" s="2">
        <v>73.7</v>
      </c>
      <c r="AV236" s="2">
        <v>84.5</v>
      </c>
      <c r="AW236" s="2">
        <v>81.2</v>
      </c>
      <c r="AX236" s="2">
        <v>80.099999999999994</v>
      </c>
      <c r="AY236" s="2">
        <v>84.2</v>
      </c>
      <c r="AZ236" s="2">
        <v>95.8</v>
      </c>
      <c r="BA236" s="2">
        <v>53.8</v>
      </c>
      <c r="BB236" s="2">
        <v>80.099999999999994</v>
      </c>
      <c r="BC236" s="2">
        <v>88.3</v>
      </c>
      <c r="BD236" s="3">
        <v>0.91</v>
      </c>
      <c r="BE236" s="3">
        <v>0.76</v>
      </c>
      <c r="BF236" s="3">
        <v>0.19</v>
      </c>
      <c r="BG236" s="3">
        <v>-0.15</v>
      </c>
      <c r="BH236" s="3">
        <v>0.39</v>
      </c>
      <c r="BI236" s="2">
        <v>209.7</v>
      </c>
      <c r="BJ236" s="2">
        <v>4.3</v>
      </c>
      <c r="BK236" s="2">
        <v>3.2</v>
      </c>
      <c r="BL236" s="2">
        <v>83.5</v>
      </c>
      <c r="BM236" s="2">
        <v>86.7</v>
      </c>
      <c r="BN236" s="10">
        <v>426</v>
      </c>
      <c r="BO236" s="3">
        <v>101.91</v>
      </c>
      <c r="BP236" s="22">
        <v>2.0701000000000001</v>
      </c>
      <c r="BQ236" s="3">
        <v>92.414285714285711</v>
      </c>
      <c r="BR236" s="23">
        <v>7.1405000000000003</v>
      </c>
      <c r="BS236" s="2">
        <v>83.2</v>
      </c>
      <c r="BT236" s="3">
        <v>96.24</v>
      </c>
      <c r="BU236" s="2">
        <v>1.9</v>
      </c>
      <c r="BV236" s="2">
        <v>2.2999999999999998</v>
      </c>
      <c r="BW236" s="2">
        <v>5</v>
      </c>
      <c r="BX236" s="2">
        <v>4.5</v>
      </c>
      <c r="BY236" s="23">
        <v>210.834</v>
      </c>
      <c r="BZ236" s="2">
        <v>95.9</v>
      </c>
      <c r="CA236" s="2">
        <v>85.9</v>
      </c>
      <c r="CB236" s="3">
        <v>91.69</v>
      </c>
      <c r="CC236" s="2">
        <v>88.8</v>
      </c>
      <c r="CD236" s="2">
        <v>112.2</v>
      </c>
      <c r="CE236" s="2">
        <v>95.978517833451392</v>
      </c>
      <c r="CF236" s="3">
        <v>91.836794418948472</v>
      </c>
      <c r="CG236" s="2">
        <v>88.948579195863275</v>
      </c>
      <c r="CH236" s="23">
        <v>212.62701719248489</v>
      </c>
      <c r="CI236" s="3">
        <v>91.031029295138794</v>
      </c>
      <c r="CM236" s="2">
        <f t="shared" si="329"/>
        <v>44.642425831740354</v>
      </c>
      <c r="CN236" s="2">
        <f t="shared" si="329"/>
        <v>3.4493502729336747</v>
      </c>
      <c r="CO236" s="2">
        <f t="shared" si="330"/>
        <v>133.89966634504987</v>
      </c>
      <c r="CR236" s="2">
        <f t="shared" si="333"/>
        <v>0.35799522673030687</v>
      </c>
      <c r="CS236" s="2">
        <f t="shared" si="333"/>
        <v>0.24301336573511889</v>
      </c>
      <c r="CT236" s="2">
        <f t="shared" si="334"/>
        <v>0</v>
      </c>
      <c r="CU236" s="2">
        <f t="shared" si="334"/>
        <v>0.31419820450951236</v>
      </c>
      <c r="CV236" s="2">
        <f t="shared" si="334"/>
        <v>0.1261187655399777</v>
      </c>
      <c r="CW236" s="2">
        <f t="shared" si="335"/>
        <v>1.1538461538461613</v>
      </c>
      <c r="CX236" s="2">
        <f t="shared" si="336"/>
        <v>-0.12853470437017264</v>
      </c>
      <c r="CY236" s="2">
        <f t="shared" si="376"/>
        <v>3.8901601830663517</v>
      </c>
      <c r="CZ236" s="2">
        <f t="shared" si="341"/>
        <v>0.49099836333878422</v>
      </c>
      <c r="DA236" s="2">
        <f t="shared" si="342"/>
        <v>0.34662045060657842</v>
      </c>
      <c r="DB236" s="2">
        <f t="shared" si="343"/>
        <v>0.12820512820512092</v>
      </c>
      <c r="DC236" s="2"/>
      <c r="DF236" s="2">
        <f t="shared" si="337"/>
        <v>3.836221232094883</v>
      </c>
      <c r="DG236" s="2">
        <f t="shared" si="337"/>
        <v>1.5239673671952225</v>
      </c>
      <c r="DH236" s="2">
        <f t="shared" si="338"/>
        <v>1.5829491522173944</v>
      </c>
      <c r="DI236" s="2">
        <f t="shared" si="400"/>
        <v>2.7836528331264931</v>
      </c>
      <c r="DJ236" s="2">
        <f t="shared" si="400"/>
        <v>46.857907894794423</v>
      </c>
      <c r="DM236" s="2">
        <f t="shared" si="377"/>
        <v>2.3114355231143446</v>
      </c>
      <c r="DN236" s="2">
        <f t="shared" si="377"/>
        <v>2.1039603960396076</v>
      </c>
      <c r="DO236" s="2">
        <f t="shared" si="345"/>
        <v>1.4268727705112996</v>
      </c>
      <c r="DP236" s="2">
        <f t="shared" si="378"/>
        <v>1.1655011655011656</v>
      </c>
      <c r="DQ236" s="2">
        <f t="shared" si="408"/>
        <v>-0.50047811698454181</v>
      </c>
      <c r="DR236" s="2">
        <f t="shared" si="379"/>
        <v>3.1872509960159436</v>
      </c>
      <c r="DS236" s="2">
        <f t="shared" si="380"/>
        <v>2.3323964622800837</v>
      </c>
      <c r="DT236" s="2" t="e">
        <v>#N/A</v>
      </c>
      <c r="DU236" s="2" t="e">
        <v>#N/A</v>
      </c>
      <c r="DV236" s="2">
        <f t="shared" si="346"/>
        <v>5.2000000000000046</v>
      </c>
      <c r="DW236" s="2">
        <f t="shared" si="381"/>
        <v>-4.421768707482987</v>
      </c>
      <c r="DX236" s="2">
        <f t="shared" si="382"/>
        <v>-5.5384615384615365</v>
      </c>
      <c r="DY236" s="2">
        <f t="shared" si="383"/>
        <v>5.812417437252293</v>
      </c>
      <c r="DZ236" s="2">
        <f t="shared" si="384"/>
        <v>17.010309278350523</v>
      </c>
      <c r="EA236" s="2">
        <f t="shared" si="319"/>
        <v>0.82135523613962036</v>
      </c>
      <c r="EB236" s="2">
        <f t="shared" si="319"/>
        <v>1.1658031088082721</v>
      </c>
      <c r="EC236" s="2">
        <f t="shared" si="319"/>
        <v>13.025210084033612</v>
      </c>
      <c r="ED236" s="2">
        <f t="shared" si="319"/>
        <v>0.77519379844961378</v>
      </c>
      <c r="EE236" s="2" t="e">
        <f t="shared" si="319"/>
        <v>#N/A</v>
      </c>
      <c r="EF236" s="2">
        <f t="shared" si="293"/>
        <v>2.6871401151631558</v>
      </c>
      <c r="EG236" s="2">
        <f t="shared" si="293"/>
        <v>1.3698630136986356</v>
      </c>
      <c r="EH236" s="2">
        <f t="shared" si="293"/>
        <v>-3.0150753768844241</v>
      </c>
      <c r="EI236" s="2">
        <f t="shared" ref="EI236:EQ290" si="411">100*((AR236/AR224)-1)</f>
        <v>4.6542553191489366</v>
      </c>
      <c r="EJ236" s="2">
        <f t="shared" si="411"/>
        <v>2.9230769230769393</v>
      </c>
      <c r="EK236" s="2">
        <f t="shared" si="411"/>
        <v>-4.421768707482987</v>
      </c>
      <c r="EL236" s="2">
        <f t="shared" si="410"/>
        <v>0.82079343365253354</v>
      </c>
      <c r="EM236" s="2">
        <f t="shared" si="410"/>
        <v>1.6847172081829287</v>
      </c>
      <c r="EN236" s="2">
        <f t="shared" si="410"/>
        <v>3.0456852791878264</v>
      </c>
      <c r="EO236" s="2">
        <f t="shared" si="410"/>
        <v>5.812417437252293</v>
      </c>
      <c r="EP236" s="2">
        <f t="shared" si="410"/>
        <v>-3.9908779931584926</v>
      </c>
      <c r="EQ236" s="2">
        <f t="shared" si="410"/>
        <v>-1.1351909184726616</v>
      </c>
      <c r="ER236" s="2">
        <f t="shared" si="347"/>
        <v>13.025210084033612</v>
      </c>
      <c r="ES236" s="2">
        <f t="shared" si="347"/>
        <v>3.3548387096774102</v>
      </c>
      <c r="ET236" s="2">
        <f t="shared" si="347"/>
        <v>1.4942528735632177</v>
      </c>
      <c r="EU236" s="2">
        <f t="shared" si="331"/>
        <v>4.3</v>
      </c>
      <c r="EV236" s="2">
        <f t="shared" si="331"/>
        <v>3.2</v>
      </c>
      <c r="EW236" s="2">
        <f t="shared" si="385"/>
        <v>6.3694267515923553</v>
      </c>
      <c r="EX236" s="2">
        <f t="shared" si="385"/>
        <v>6.5110565110565011</v>
      </c>
      <c r="EY236" s="2">
        <f t="shared" si="386"/>
        <v>45.251656302417054</v>
      </c>
      <c r="EZ236" s="2">
        <f t="shared" si="386"/>
        <v>-10.88090828619065</v>
      </c>
      <c r="FA236" s="2">
        <f t="shared" si="387"/>
        <v>6.8035943517329889</v>
      </c>
      <c r="FB236" s="2">
        <f t="shared" ref="FB236:FG278" si="412">100*((BY236/BY224)-1)</f>
        <v>4.373267326732666</v>
      </c>
      <c r="FC236" s="2">
        <f t="shared" si="412"/>
        <v>0.62959076600210828</v>
      </c>
      <c r="FD236" s="2">
        <f t="shared" si="412"/>
        <v>3.4939759036144658</v>
      </c>
      <c r="FE236" s="2">
        <f t="shared" si="412"/>
        <v>2.4469273743016773</v>
      </c>
      <c r="FF236" s="2">
        <f t="shared" si="412"/>
        <v>2.3041474654377891</v>
      </c>
      <c r="FG236" s="2">
        <f t="shared" si="412"/>
        <v>2.4657534246575352</v>
      </c>
      <c r="FH236" s="2">
        <v>4.3</v>
      </c>
      <c r="FI236" s="2">
        <v>4.5</v>
      </c>
      <c r="FL236" s="2">
        <f t="shared" si="401"/>
        <v>0.65038221665811857</v>
      </c>
      <c r="FM236" s="2">
        <f t="shared" si="401"/>
        <v>0.30093163306228465</v>
      </c>
      <c r="FN236" s="2">
        <f t="shared" si="363"/>
        <v>0.84308371820080996</v>
      </c>
      <c r="FQ236" s="2">
        <f t="shared" si="402"/>
        <v>2.6270189111214703</v>
      </c>
      <c r="FR236" s="2">
        <f t="shared" si="402"/>
        <v>1.209171032246048</v>
      </c>
      <c r="FS236" s="2">
        <f t="shared" si="365"/>
        <v>3.4152224896226047</v>
      </c>
      <c r="FT236" s="2">
        <f t="shared" si="403"/>
        <v>2.5028677027466584</v>
      </c>
      <c r="FU236" s="2">
        <f t="shared" si="403"/>
        <v>1.5071861040545143</v>
      </c>
      <c r="FX236" s="2">
        <f t="shared" si="406"/>
        <v>1.4441955614304947</v>
      </c>
      <c r="FY236" s="2">
        <f t="shared" si="406"/>
        <v>1.1511821652919974</v>
      </c>
      <c r="FZ236" s="2">
        <f t="shared" si="373"/>
        <v>3.2240035162990344</v>
      </c>
      <c r="GA236" s="2">
        <f t="shared" si="407"/>
        <v>2.1526831160408211</v>
      </c>
      <c r="GB236" s="2">
        <f t="shared" si="407"/>
        <v>1.7190163753762588</v>
      </c>
      <c r="GE236" s="2"/>
      <c r="GF236" s="2"/>
      <c r="GG236" s="2">
        <f t="shared" si="409"/>
        <v>30.408634724726259</v>
      </c>
      <c r="GH236" s="2">
        <f t="shared" si="409"/>
        <v>2.4947497482454839</v>
      </c>
      <c r="GI236" s="2">
        <f t="shared" si="392"/>
        <v>6.7567567567567544</v>
      </c>
      <c r="GJ236" s="2">
        <f t="shared" si="393"/>
        <v>3.2830523513753596</v>
      </c>
      <c r="GK236" s="2">
        <v>4.3</v>
      </c>
      <c r="GN236" s="2">
        <f t="shared" si="320"/>
        <v>0</v>
      </c>
      <c r="GQ236" s="2">
        <f t="shared" si="294"/>
        <v>0.10000000000000009</v>
      </c>
      <c r="GT236" s="27">
        <f t="shared" ca="1" si="305"/>
        <v>104.16088765603328</v>
      </c>
      <c r="GU236" s="27">
        <f t="shared" ca="1" si="306"/>
        <v>114.35768261964733</v>
      </c>
      <c r="GV236" s="27">
        <f t="shared" ca="1" si="306"/>
        <v>92.889561270801821</v>
      </c>
      <c r="GW236" s="27">
        <f t="shared" ca="1" si="307"/>
        <v>100.46296296296295</v>
      </c>
      <c r="GX236" s="27">
        <f t="shared" ca="1" si="307"/>
        <v>102.64200792602378</v>
      </c>
      <c r="GY236" s="27">
        <f t="shared" ca="1" si="308"/>
        <v>101.47601476014761</v>
      </c>
      <c r="GZ236" s="27">
        <f t="shared" ca="1" si="309"/>
        <v>81.023102310231025</v>
      </c>
      <c r="HA236" s="27">
        <f t="shared" ca="1" si="310"/>
        <v>98.753339269813011</v>
      </c>
      <c r="HB236" s="27">
        <f t="shared" ca="1" si="310"/>
        <v>103.37756332931242</v>
      </c>
      <c r="HC236" s="27">
        <f t="shared" ca="1" si="310"/>
        <v>96.397941680960571</v>
      </c>
      <c r="HD236" s="27">
        <f t="shared" ca="1" si="303"/>
        <v>94.660734149054491</v>
      </c>
      <c r="HE236" s="27">
        <f t="shared" ca="1" si="311"/>
        <v>97.392767031118581</v>
      </c>
      <c r="HG236" s="27">
        <f t="shared" ca="1" si="312"/>
        <v>100</v>
      </c>
      <c r="HH236" s="27">
        <f t="shared" ca="1" si="313"/>
        <v>102.31958762886599</v>
      </c>
      <c r="HI236" s="27">
        <f t="shared" ca="1" si="313"/>
        <v>101.69230769230768</v>
      </c>
      <c r="HJ236" s="27">
        <f t="shared" ca="1" si="314"/>
        <v>100.69930069930071</v>
      </c>
      <c r="HK236" s="27">
        <f t="shared" ca="1" si="314"/>
        <v>100.53120849933599</v>
      </c>
      <c r="HL236" s="27">
        <f t="shared" ca="1" si="315"/>
        <v>100.61881188118811</v>
      </c>
      <c r="HM236" s="27">
        <f t="shared" ca="1" si="316"/>
        <v>124.43531827515399</v>
      </c>
      <c r="HN236" s="27">
        <f t="shared" ca="1" si="317"/>
        <v>100.71748878923768</v>
      </c>
      <c r="HO236" s="27">
        <f t="shared" ca="1" si="317"/>
        <v>100</v>
      </c>
      <c r="HP236" s="27">
        <f t="shared" ca="1" si="317"/>
        <v>98.813559322033896</v>
      </c>
      <c r="HQ236" s="27">
        <f t="shared" ca="1" si="304"/>
        <v>107.53588516746413</v>
      </c>
      <c r="HR236" s="27">
        <f t="shared" ca="1" si="318"/>
        <v>99.58123953098827</v>
      </c>
      <c r="HT236" s="27">
        <f t="shared" ca="1" si="397"/>
        <v>148.32710771077109</v>
      </c>
      <c r="HU236" s="27">
        <f t="shared" ca="1" si="397"/>
        <v>33.699284159673908</v>
      </c>
      <c r="HV236" s="27">
        <f t="shared" ca="1" si="397"/>
        <v>39.982069073049047</v>
      </c>
      <c r="HW236" s="27">
        <f t="shared" ca="1" si="398"/>
        <v>549.94625428182633</v>
      </c>
      <c r="HX236" s="27">
        <f t="shared" ca="1" si="398"/>
        <v>449.85023224544676</v>
      </c>
      <c r="HY236" s="27">
        <f t="shared" ca="1" si="367"/>
        <v>1000</v>
      </c>
      <c r="HZ236" s="27">
        <f t="shared" ca="1" si="399"/>
        <v>5.5204608147381915</v>
      </c>
      <c r="IA236" s="27">
        <f t="shared" ca="1" si="399"/>
        <v>21.385108141471708</v>
      </c>
      <c r="IB236" s="27">
        <f t="shared" ca="1" si="399"/>
        <v>18.14584232395843</v>
      </c>
      <c r="IC236" s="27">
        <f t="shared" ca="1" si="399"/>
        <v>53.020656215169595</v>
      </c>
      <c r="ID236" s="27">
        <f t="shared" ca="1" si="399"/>
        <v>29.617835252913046</v>
      </c>
      <c r="IE236" s="27">
        <f t="shared" ca="1" si="399"/>
        <v>17.315692089010884</v>
      </c>
      <c r="IG236" s="28">
        <f t="shared" ca="1" si="351"/>
        <v>0.61124881558890887</v>
      </c>
      <c r="IH236" s="28">
        <f t="shared" ca="1" si="351"/>
        <v>0.59824351059861491</v>
      </c>
      <c r="II236" s="28">
        <f t="shared" ca="1" si="351"/>
        <v>-0.21136115673880546</v>
      </c>
      <c r="IJ236" s="28">
        <f t="shared" ca="1" si="352"/>
        <v>0.63938562472953042</v>
      </c>
      <c r="IK236" s="24">
        <f t="shared" ca="1" si="368"/>
        <v>-0.3587455447191879</v>
      </c>
      <c r="IL236" s="28">
        <f t="shared" ca="1" si="353"/>
        <v>1.4431999809893419</v>
      </c>
      <c r="IM236" s="28">
        <f t="shared" ca="1" si="369"/>
        <v>2.1039603960395983</v>
      </c>
      <c r="IN236" s="3">
        <f t="shared" ca="1" si="370"/>
        <v>2.0825856057188723</v>
      </c>
      <c r="IO236" s="2">
        <f t="shared" si="388"/>
        <v>2.1</v>
      </c>
      <c r="IQ236" s="2">
        <f t="shared" ca="1" si="354"/>
        <v>0.99813116944871827</v>
      </c>
      <c r="IS236" s="3">
        <f t="shared" ca="1" si="355"/>
        <v>0.16707092288070807</v>
      </c>
      <c r="IT236" s="3">
        <f t="shared" ca="1" si="356"/>
        <v>-6.7950261863949812E-2</v>
      </c>
      <c r="IU236" s="3">
        <f t="shared" si="357"/>
        <v>0</v>
      </c>
      <c r="IV236" s="3">
        <f t="shared" ca="1" si="358"/>
        <v>-9.912066101675826E-2</v>
      </c>
      <c r="IX236" s="28">
        <f ca="1">$HL236/100*(GZ236-100)*AL236/1000+(HM236-100)*HZ236/$HY236</f>
        <v>1.2339141221643368E-3</v>
      </c>
      <c r="IY236" s="28">
        <f ca="1">$HL236/100*(HA236-100)*AM236/1000+(HN236-100)*IA236/$HY236</f>
        <v>-1.0998304164832004E-2</v>
      </c>
      <c r="IZ236" s="28">
        <f ca="1">$HL236/100*(HB236-100)*AN236/1000+(HO236-100)*IB236/$HY236</f>
        <v>6.457081775728836E-2</v>
      </c>
      <c r="JA236" s="28">
        <f ca="1">$HL236/100*(HC236-100)*AO236/1000+(HP236-100)*IC236/$HY236</f>
        <v>-0.25862067063592187</v>
      </c>
      <c r="JB236" s="28">
        <f ca="1">$HL236/100*(HD236-100)*AP236/1000+(HQ236-100)*ID236/$HY236</f>
        <v>7.2772041227641054E-2</v>
      </c>
      <c r="JC236" s="28">
        <f ca="1">$HL236/100*(HE236-100)*AQ236/1000+(HR236-100)*IE236/$HY236</f>
        <v>-5.7095097229456007E-2</v>
      </c>
      <c r="JE236" s="3">
        <f t="shared" ca="1" si="328"/>
        <v>-3.966126479982407E-2</v>
      </c>
      <c r="JF236" s="3">
        <f t="shared" ca="1" si="328"/>
        <v>5.9777812497676577E-3</v>
      </c>
      <c r="JG236" s="3">
        <f t="shared" ca="1" si="328"/>
        <v>6.1877024293636798E-3</v>
      </c>
      <c r="JH236" s="3">
        <f t="shared" ca="1" si="326"/>
        <v>-2.6935901761142578E-3</v>
      </c>
      <c r="JI236" s="3">
        <f t="shared" ca="1" si="326"/>
        <v>-1.0973521077303899E-2</v>
      </c>
      <c r="JJ236" s="3">
        <f t="shared" ca="1" si="326"/>
        <v>1.2404410342130717E-2</v>
      </c>
      <c r="JK236" s="3">
        <f>IO236-IO235</f>
        <v>0</v>
      </c>
      <c r="JL236" s="3">
        <f t="shared" ca="1" si="359"/>
        <v>3.347356237046039E-2</v>
      </c>
      <c r="JN236" s="10">
        <f>COUNTIF(EI236:ET236,"&gt;2")</f>
        <v>6</v>
      </c>
      <c r="JP236" s="2">
        <f>AVERAGE(CS236,CS224,CS212,CS200,CS188,CS176,CS164,CS152,CS140,CS128)</f>
        <v>7.692660225072151E-2</v>
      </c>
      <c r="JQ236" s="2">
        <f>CS236-JP236</f>
        <v>0.16608676348439738</v>
      </c>
      <c r="JR236" s="2">
        <f>AVERAGE(CT236,CT224,CT212,CT200,CT188,CT176,CT164,CT152,CT140,CT128)</f>
        <v>8.8709148245954703E-2</v>
      </c>
      <c r="JS236" s="2">
        <f>CT236-JR236</f>
        <v>-8.8709148245954703E-2</v>
      </c>
      <c r="KH236" s="2">
        <f>(DN236*$DN$4)+(FB236*$FB$3)+(FC236*$FC$3)+(FD236*$FD$3)+(FE236*$FE$3)+(FF236*$FF$3)+(FG236*$FG$3)</f>
        <v>3.3138571739213165</v>
      </c>
      <c r="KI236" s="2">
        <f>F236-KH236</f>
        <v>-1.2138571739213164</v>
      </c>
      <c r="KJ236" s="2">
        <f>MAX(DN236,FB236:FG236)</f>
        <v>4.373267326732666</v>
      </c>
      <c r="KK236" s="2">
        <f>MIN(DN236,FB236:FG236)</f>
        <v>0.62959076600210828</v>
      </c>
      <c r="KL236" s="2">
        <f t="shared" si="389"/>
        <v>3.7436765607305578</v>
      </c>
      <c r="KO236" s="2">
        <f>BO236</f>
        <v>101.91</v>
      </c>
      <c r="KP236" s="2">
        <f>100*((BO230/BO218)-1)</f>
        <v>2.5456339417859075</v>
      </c>
      <c r="KQ236" s="2">
        <f t="shared" si="395"/>
        <v>2.5456339417859075</v>
      </c>
      <c r="KR236" s="2">
        <f>100*((BO224/BO212)-1)</f>
        <v>4.0836853751760271</v>
      </c>
      <c r="KS236" s="2">
        <f t="shared" si="404"/>
        <v>4.0836853751760271</v>
      </c>
      <c r="KT236" s="3">
        <f>BP236</f>
        <v>2.0701000000000001</v>
      </c>
      <c r="KU236" s="3">
        <f>BQ236</f>
        <v>92.414285714285711</v>
      </c>
      <c r="KV236" s="3">
        <f t="shared" si="339"/>
        <v>44.642425831740354</v>
      </c>
      <c r="KW236" s="2">
        <f t="shared" si="332"/>
        <v>129.68696905575496</v>
      </c>
      <c r="KX236" s="2">
        <f t="shared" si="332"/>
        <v>81.667519859466779</v>
      </c>
      <c r="LA236">
        <v>2</v>
      </c>
      <c r="LB236">
        <v>0</v>
      </c>
      <c r="LE236" s="2" t="e">
        <v>#N/A</v>
      </c>
      <c r="LF236" s="2" t="e">
        <v>#N/A</v>
      </c>
      <c r="LG236" s="2" t="e">
        <v>#N/A</v>
      </c>
      <c r="LH236" s="2" t="e">
        <v>#N/A</v>
      </c>
      <c r="LI236" s="2" t="e">
        <v>#N/A</v>
      </c>
      <c r="LJ236" s="2" t="e">
        <v>#N/A</v>
      </c>
      <c r="LK236" s="2">
        <v>95.609876857394909</v>
      </c>
      <c r="LL236" s="2" t="e">
        <v>#N/A</v>
      </c>
      <c r="LM236" s="2" t="e">
        <v>#N/A</v>
      </c>
      <c r="LN236" s="2">
        <v>88.583397592342777</v>
      </c>
      <c r="LO236" s="2">
        <v>68.710958940591865</v>
      </c>
      <c r="LP236" s="2">
        <v>79.533021805434004</v>
      </c>
      <c r="LQ236" s="2" t="e">
        <v>#N/A</v>
      </c>
      <c r="LR236" s="2" t="e">
        <v>#N/A</v>
      </c>
      <c r="LS236" s="2" t="e">
        <v>#N/A</v>
      </c>
      <c r="LT236" s="2" t="e">
        <v>#N/A</v>
      </c>
      <c r="LU236" s="2" t="e">
        <v>#N/A</v>
      </c>
      <c r="LV236" s="2" t="e">
        <v>#N/A</v>
      </c>
      <c r="LW236" s="2" t="e">
        <v>#N/A</v>
      </c>
      <c r="LX236" s="2" t="e">
        <v>#N/A</v>
      </c>
      <c r="LY236" s="2">
        <v>89.678118635058667</v>
      </c>
      <c r="LZ236" s="2" t="e">
        <v>#N/A</v>
      </c>
      <c r="MA236" s="2" t="e">
        <v>#N/A</v>
      </c>
      <c r="MB236" s="2" t="e">
        <v>#N/A</v>
      </c>
      <c r="MC236" s="2" t="e">
        <v>#N/A</v>
      </c>
      <c r="MD236" s="2" t="e">
        <v>#N/A</v>
      </c>
      <c r="ME236" s="2" t="e">
        <v>#N/A</v>
      </c>
      <c r="MF236" s="2" t="e">
        <v>#N/A</v>
      </c>
      <c r="MG236" s="2" t="e">
        <v>#N/A</v>
      </c>
      <c r="MH236" s="2">
        <v>85.071742320573577</v>
      </c>
      <c r="MI236" s="2" t="e">
        <v>#N/A</v>
      </c>
      <c r="MJ236" s="2" t="e">
        <v>#N/A</v>
      </c>
      <c r="MK236" s="2" t="e">
        <v>#N/A</v>
      </c>
      <c r="ML236" s="2" t="e">
        <v>#N/A</v>
      </c>
      <c r="MM236" s="2" t="e">
        <v>#N/A</v>
      </c>
      <c r="MN236" s="2" t="e">
        <v>#N/A</v>
      </c>
      <c r="MO236" s="2" t="e">
        <v>#N/A</v>
      </c>
      <c r="MP236" s="2">
        <v>62.476956082481188</v>
      </c>
      <c r="MQ236" s="2" t="e">
        <v>#N/A</v>
      </c>
      <c r="MR236" s="2" t="e">
        <v>#N/A</v>
      </c>
      <c r="MS236" s="10" t="e">
        <v>#N/A</v>
      </c>
      <c r="MT236" s="2" t="e">
        <v>#N/A</v>
      </c>
      <c r="MU236" s="2" t="e">
        <v>#N/A</v>
      </c>
      <c r="MV236" s="2" t="e">
        <v>#N/A</v>
      </c>
      <c r="MX236" s="22" t="e">
        <v>#N/A</v>
      </c>
      <c r="MY236" s="22" t="e">
        <v>#N/A</v>
      </c>
      <c r="MZ236" s="22" t="e">
        <v>#N/A</v>
      </c>
      <c r="NA236" s="22" t="e">
        <v>#N/A</v>
      </c>
      <c r="NB236" s="22" t="e">
        <v>#N/A</v>
      </c>
      <c r="NC236" s="22" t="e">
        <v>#N/A</v>
      </c>
      <c r="ND236" s="22">
        <v>1</v>
      </c>
      <c r="NE236" s="22" t="e">
        <v>#N/A</v>
      </c>
      <c r="NF236" s="22" t="e">
        <v>#N/A</v>
      </c>
      <c r="NG236" s="22">
        <v>3</v>
      </c>
      <c r="NH236" s="23">
        <v>9</v>
      </c>
      <c r="NI236" s="22">
        <v>24</v>
      </c>
      <c r="NJ236" s="22" t="e">
        <v>#N/A</v>
      </c>
      <c r="NK236" s="22" t="e">
        <v>#N/A</v>
      </c>
      <c r="NL236" s="23" t="e">
        <v>#N/A</v>
      </c>
      <c r="NM236" s="3" t="e">
        <v>#N/A</v>
      </c>
      <c r="NN236" s="22" t="e">
        <v>#N/A</v>
      </c>
      <c r="NO236" s="22" t="e">
        <v>#N/A</v>
      </c>
      <c r="NP236" s="22" t="e">
        <v>#N/A</v>
      </c>
      <c r="NQ236" s="22" t="e">
        <v>#N/A</v>
      </c>
      <c r="NR236" s="23">
        <v>1</v>
      </c>
      <c r="NS236" s="22" t="e">
        <v>#N/A</v>
      </c>
      <c r="NT236" s="22" t="e">
        <v>#N/A</v>
      </c>
      <c r="NU236" s="23" t="e">
        <v>#N/A</v>
      </c>
      <c r="NV236" s="3" t="e">
        <v>#N/A</v>
      </c>
      <c r="NW236" s="22" t="e">
        <v>#N/A</v>
      </c>
      <c r="NX236" s="22" t="e">
        <v>#N/A</v>
      </c>
      <c r="NY236" s="22" t="e">
        <v>#N/A</v>
      </c>
      <c r="NZ236" s="22" t="e">
        <v>#N/A</v>
      </c>
      <c r="OA236" s="23">
        <v>13</v>
      </c>
      <c r="OB236" s="22" t="e">
        <v>#N/A</v>
      </c>
      <c r="OC236" s="22" t="e">
        <v>#N/A</v>
      </c>
      <c r="OD236" s="22" t="e">
        <v>#N/A</v>
      </c>
      <c r="OE236" s="22" t="e">
        <v>#N/A</v>
      </c>
      <c r="OF236" s="22" t="e">
        <v>#N/A</v>
      </c>
      <c r="OG236" s="22" t="e">
        <v>#N/A</v>
      </c>
      <c r="OH236" s="23" t="e">
        <v>#N/A</v>
      </c>
      <c r="OI236" s="22">
        <v>2</v>
      </c>
      <c r="OJ236" s="22" t="e">
        <v>#N/A</v>
      </c>
      <c r="OK236" s="22" t="e">
        <v>#N/A</v>
      </c>
      <c r="OL236" s="22" t="e">
        <v>#N/A</v>
      </c>
      <c r="OM236" s="23" t="e">
        <v>#N/A</v>
      </c>
      <c r="ON236" s="22" t="e">
        <v>#N/A</v>
      </c>
      <c r="OO236" s="22" t="e">
        <v>#N/A</v>
      </c>
      <c r="OQ236">
        <f t="shared" si="390"/>
        <v>-10</v>
      </c>
      <c r="OR236" s="23" t="e">
        <f t="shared" ca="1" si="396"/>
        <v>#N/A</v>
      </c>
      <c r="OS236" s="23" t="e">
        <f t="shared" ca="1" si="396"/>
        <v>#N/A</v>
      </c>
      <c r="OT236" s="23" t="e">
        <f t="shared" ca="1" si="396"/>
        <v>#N/A</v>
      </c>
      <c r="OU236" s="23" t="e">
        <f t="shared" ca="1" si="396"/>
        <v>#N/A</v>
      </c>
      <c r="OV236" s="23" t="e">
        <f t="shared" ca="1" si="396"/>
        <v>#N/A</v>
      </c>
      <c r="OW236" s="23" t="e">
        <f t="shared" ca="1" si="396"/>
        <v>#N/A</v>
      </c>
      <c r="OX236" s="23">
        <f t="shared" ca="1" si="394"/>
        <v>1.0214243665698102</v>
      </c>
      <c r="OY236" s="23" t="e">
        <f t="shared" ca="1" si="394"/>
        <v>#N/A</v>
      </c>
      <c r="OZ236" s="23" t="e">
        <f t="shared" ca="1" si="394"/>
        <v>#N/A</v>
      </c>
      <c r="PA236" s="23">
        <f t="shared" ca="1" si="394"/>
        <v>1.0209934298385446</v>
      </c>
      <c r="PB236" s="23">
        <f t="shared" ca="1" si="394"/>
        <v>1.0431961173324558</v>
      </c>
      <c r="PC236" s="23">
        <f t="shared" ca="1" si="394"/>
        <v>1.0408773754189049</v>
      </c>
      <c r="PD236" s="23" t="e">
        <f t="shared" ca="1" si="394"/>
        <v>#N/A</v>
      </c>
      <c r="PE236" s="23" t="e">
        <f t="shared" ca="1" si="394"/>
        <v>#N/A</v>
      </c>
      <c r="PF236" s="23" t="e">
        <f t="shared" ca="1" si="394"/>
        <v>#N/A</v>
      </c>
      <c r="PG236" s="23" t="e">
        <f t="shared" ca="1" si="394"/>
        <v>#N/A</v>
      </c>
      <c r="PH236" s="23" t="e">
        <f t="shared" ca="1" si="375"/>
        <v>#N/A</v>
      </c>
      <c r="PI236" s="23" t="e">
        <f t="shared" ca="1" si="375"/>
        <v>#N/A</v>
      </c>
      <c r="PJ236" s="23" t="e">
        <f t="shared" ca="1" si="371"/>
        <v>#N/A</v>
      </c>
      <c r="PK236" s="23" t="e">
        <f t="shared" ca="1" si="371"/>
        <v>#N/A</v>
      </c>
      <c r="PL236" s="23">
        <f t="shared" ca="1" si="371"/>
        <v>1.026083628498955</v>
      </c>
      <c r="PM236" s="23" t="e">
        <f t="shared" ca="1" si="324"/>
        <v>#N/A</v>
      </c>
      <c r="PN236" s="23" t="e">
        <f t="shared" ca="1" si="324"/>
        <v>#N/A</v>
      </c>
      <c r="PO236" s="23" t="e">
        <f t="shared" ca="1" si="324"/>
        <v>#N/A</v>
      </c>
      <c r="PP236" s="23" t="e">
        <f t="shared" ca="1" si="324"/>
        <v>#N/A</v>
      </c>
      <c r="PQ236" s="23" t="e">
        <f t="shared" ca="1" si="324"/>
        <v>#N/A</v>
      </c>
      <c r="PR236" s="23" t="e">
        <f t="shared" ca="1" si="324"/>
        <v>#N/A</v>
      </c>
      <c r="PS236" s="23" t="e">
        <f t="shared" ca="1" si="340"/>
        <v>#N/A</v>
      </c>
      <c r="PT236" s="23" t="e">
        <f t="shared" ca="1" si="340"/>
        <v>#N/A</v>
      </c>
      <c r="PU236" s="23">
        <f t="shared" ca="1" si="340"/>
        <v>1.0311918146869976</v>
      </c>
      <c r="PV236" s="23" t="e">
        <f t="shared" ca="1" si="340"/>
        <v>#N/A</v>
      </c>
      <c r="PW236" s="23" t="e">
        <f t="shared" ca="1" si="340"/>
        <v>#N/A</v>
      </c>
      <c r="PX236" s="23" t="e">
        <f t="shared" ca="1" si="340"/>
        <v>#N/A</v>
      </c>
      <c r="PY236" s="23" t="e">
        <f t="shared" ca="1" si="340"/>
        <v>#N/A</v>
      </c>
      <c r="PZ236" s="23" t="e">
        <f t="shared" ca="1" si="340"/>
        <v>#N/A</v>
      </c>
      <c r="QA236" s="23" t="e">
        <f t="shared" ca="1" si="340"/>
        <v>#N/A</v>
      </c>
      <c r="QB236" s="23" t="e">
        <f t="shared" ca="1" si="340"/>
        <v>#N/A</v>
      </c>
      <c r="QC236" s="23">
        <f t="shared" ca="1" si="340"/>
        <v>1.0533956272501683</v>
      </c>
      <c r="QD236" s="23" t="e">
        <f t="shared" ca="1" si="405"/>
        <v>#N/A</v>
      </c>
      <c r="QE236" s="23" t="e">
        <f t="shared" ca="1" si="405"/>
        <v>#N/A</v>
      </c>
      <c r="QF236" s="23" t="e">
        <f t="shared" ca="1" si="405"/>
        <v>#N/A</v>
      </c>
      <c r="QG236" s="23" t="e">
        <f t="shared" ca="1" si="327"/>
        <v>#N/A</v>
      </c>
      <c r="QH236" s="23" t="e">
        <f t="shared" ca="1" si="327"/>
        <v>#N/A</v>
      </c>
      <c r="QI236" s="23" t="e">
        <f t="shared" ca="1" si="327"/>
        <v>#N/A</v>
      </c>
      <c r="QJ236" s="26" t="e">
        <f t="shared" ca="1" si="344"/>
        <v>#N/A</v>
      </c>
    </row>
    <row r="237" spans="1:452" x14ac:dyDescent="0.35">
      <c r="A237" t="s">
        <v>1302</v>
      </c>
      <c r="B237" s="25">
        <v>39417</v>
      </c>
      <c r="C237" t="s">
        <v>859</v>
      </c>
      <c r="D237" s="2">
        <v>84.5</v>
      </c>
      <c r="E237" s="2">
        <v>83</v>
      </c>
      <c r="F237" s="2">
        <v>2.1</v>
      </c>
      <c r="G237" s="2">
        <v>85.8</v>
      </c>
      <c r="H237" s="2">
        <v>82.813089345143581</v>
      </c>
      <c r="I237" s="2">
        <v>85.507489471830596</v>
      </c>
      <c r="J237" s="2">
        <v>87.3</v>
      </c>
      <c r="K237" s="2">
        <v>78.2</v>
      </c>
      <c r="L237" s="2">
        <v>78.103566690126485</v>
      </c>
      <c r="M237" s="2">
        <v>83</v>
      </c>
      <c r="N237" s="2">
        <v>92.4</v>
      </c>
      <c r="O237" s="2">
        <v>79.599999999999994</v>
      </c>
      <c r="P237" s="2">
        <v>75.5</v>
      </c>
      <c r="Q237" s="2">
        <v>111.5</v>
      </c>
      <c r="R237" s="2">
        <v>81.400000000000006</v>
      </c>
      <c r="S237" s="2">
        <v>92.4</v>
      </c>
      <c r="T237" s="2">
        <v>61.5</v>
      </c>
      <c r="U237" s="2">
        <v>62.2</v>
      </c>
      <c r="V237" s="2">
        <v>78.3</v>
      </c>
      <c r="W237" s="2">
        <v>53.8</v>
      </c>
      <c r="X237" s="2">
        <v>105.1</v>
      </c>
      <c r="Y237" s="2" t="e">
        <v>#N/A</v>
      </c>
      <c r="Z237" s="2">
        <v>53.8</v>
      </c>
      <c r="AA237" s="2">
        <v>88.8</v>
      </c>
      <c r="AB237" s="2">
        <v>114.6</v>
      </c>
      <c r="AC237" s="2">
        <v>111.7</v>
      </c>
      <c r="AD237" s="2">
        <v>85.6</v>
      </c>
      <c r="AE237" s="2">
        <v>111.5</v>
      </c>
      <c r="AF237" s="2">
        <v>89.7</v>
      </c>
      <c r="AG237" s="22">
        <v>547</v>
      </c>
      <c r="AH237" s="22">
        <v>453</v>
      </c>
      <c r="AI237" s="22">
        <v>146</v>
      </c>
      <c r="AJ237" s="22">
        <v>36</v>
      </c>
      <c r="AK237" s="22">
        <v>39</v>
      </c>
      <c r="AL237" s="22">
        <v>7</v>
      </c>
      <c r="AM237" s="22">
        <v>21</v>
      </c>
      <c r="AN237" s="22">
        <v>19</v>
      </c>
      <c r="AO237" s="22">
        <v>54</v>
      </c>
      <c r="AP237" s="22">
        <v>28</v>
      </c>
      <c r="AQ237" s="22">
        <v>19</v>
      </c>
      <c r="AR237" s="2">
        <v>79.400000000000006</v>
      </c>
      <c r="AS237" s="2">
        <v>66.5</v>
      </c>
      <c r="AT237" s="2">
        <v>111.5</v>
      </c>
      <c r="AU237" s="2">
        <v>73.7</v>
      </c>
      <c r="AV237" s="2">
        <v>86.6</v>
      </c>
      <c r="AW237" s="2">
        <v>81.400000000000006</v>
      </c>
      <c r="AX237" s="2">
        <v>81.400000000000006</v>
      </c>
      <c r="AY237" s="2">
        <v>84.1</v>
      </c>
      <c r="AZ237" s="2">
        <v>96.1</v>
      </c>
      <c r="BA237" s="2">
        <v>53.8</v>
      </c>
      <c r="BB237" s="2">
        <v>80.3</v>
      </c>
      <c r="BC237" s="2">
        <v>88.5</v>
      </c>
      <c r="BD237" s="3">
        <v>0.89</v>
      </c>
      <c r="BE237" s="3">
        <v>0.78</v>
      </c>
      <c r="BF237" s="3">
        <v>0.19</v>
      </c>
      <c r="BG237" s="3">
        <v>-0.11</v>
      </c>
      <c r="BH237" s="3">
        <v>0.33</v>
      </c>
      <c r="BI237" s="2">
        <v>210.9</v>
      </c>
      <c r="BJ237" s="2">
        <v>4</v>
      </c>
      <c r="BK237" s="2">
        <v>3.1</v>
      </c>
      <c r="BL237" s="2">
        <v>84.1</v>
      </c>
      <c r="BM237" s="2">
        <v>87.2</v>
      </c>
      <c r="BN237" s="10">
        <v>426</v>
      </c>
      <c r="BO237" s="3">
        <v>100.03</v>
      </c>
      <c r="BP237" s="22">
        <v>2.0185</v>
      </c>
      <c r="BQ237" s="3">
        <v>90.926842105263162</v>
      </c>
      <c r="BR237" s="23">
        <v>7.1355000000000004</v>
      </c>
      <c r="BS237" s="2">
        <v>85.5</v>
      </c>
      <c r="BT237" s="3">
        <v>99.85</v>
      </c>
      <c r="BU237" s="2">
        <v>1.9</v>
      </c>
      <c r="BV237" s="2">
        <v>2.4</v>
      </c>
      <c r="BW237" s="2">
        <v>4</v>
      </c>
      <c r="BX237" s="2">
        <v>4.3</v>
      </c>
      <c r="BY237" s="23">
        <v>211.44499999999999</v>
      </c>
      <c r="BZ237" s="2">
        <v>96</v>
      </c>
      <c r="CA237" s="2">
        <v>85.8</v>
      </c>
      <c r="CB237" s="3">
        <v>92.03</v>
      </c>
      <c r="CC237" s="2">
        <v>89.1</v>
      </c>
      <c r="CD237" s="2">
        <v>112.6</v>
      </c>
      <c r="CE237" s="2">
        <v>96.136113407690431</v>
      </c>
      <c r="CF237" s="3">
        <v>92.099398870161423</v>
      </c>
      <c r="CG237" s="2">
        <v>89.306177960198852</v>
      </c>
      <c r="CH237" s="23">
        <v>213.22604804724494</v>
      </c>
      <c r="CI237" s="3">
        <v>91.167455597552191</v>
      </c>
      <c r="CM237" s="2">
        <f t="shared" si="329"/>
        <v>45.046738719476423</v>
      </c>
      <c r="CN237" s="2">
        <f t="shared" si="329"/>
        <v>3.5350507802823881</v>
      </c>
      <c r="CO237" s="2">
        <f t="shared" si="330"/>
        <v>130.56203879884214</v>
      </c>
      <c r="CR237" s="2">
        <f t="shared" si="333"/>
        <v>0.47562425683710552</v>
      </c>
      <c r="CS237" s="2">
        <f t="shared" si="333"/>
        <v>0.60606060606060608</v>
      </c>
      <c r="CT237" s="2">
        <f t="shared" si="334"/>
        <v>0.58616647127784294</v>
      </c>
      <c r="CU237" s="2">
        <f t="shared" si="334"/>
        <v>0.36564811205326853</v>
      </c>
      <c r="CV237" s="2">
        <f t="shared" si="334"/>
        <v>0.25855641814765984</v>
      </c>
      <c r="CW237" s="2">
        <f t="shared" si="335"/>
        <v>0.88719898605828729</v>
      </c>
      <c r="CX237" s="2">
        <f t="shared" si="336"/>
        <v>0.64350064350064351</v>
      </c>
      <c r="CY237" s="2">
        <f t="shared" si="376"/>
        <v>1.7621145374449434</v>
      </c>
      <c r="CZ237" s="2">
        <f t="shared" si="341"/>
        <v>0.16286644951140297</v>
      </c>
      <c r="DA237" s="2">
        <f t="shared" si="342"/>
        <v>-1.036269430051816</v>
      </c>
      <c r="DB237" s="2">
        <f t="shared" si="343"/>
        <v>0.25608194622279495</v>
      </c>
      <c r="DC237" s="2"/>
      <c r="DF237" s="2">
        <f t="shared" si="337"/>
        <v>4.4771027881467695</v>
      </c>
      <c r="DG237" s="2">
        <f t="shared" si="337"/>
        <v>3.1471814442724622</v>
      </c>
      <c r="DH237" s="2">
        <f t="shared" si="338"/>
        <v>2.9320022376863264</v>
      </c>
      <c r="DI237" s="2">
        <f t="shared" si="400"/>
        <v>2.4251822248671395</v>
      </c>
      <c r="DJ237" s="2">
        <f t="shared" si="400"/>
        <v>54.361814181451649</v>
      </c>
      <c r="DM237" s="2">
        <f t="shared" si="377"/>
        <v>2.3002421307506125</v>
      </c>
      <c r="DN237" s="2">
        <f t="shared" si="377"/>
        <v>2.0910209102091057</v>
      </c>
      <c r="DO237" s="2">
        <f t="shared" si="345"/>
        <v>1.4184397163120601</v>
      </c>
      <c r="DP237" s="2">
        <f t="shared" si="378"/>
        <v>1.0416666666666567</v>
      </c>
      <c r="DQ237" s="2">
        <f t="shared" si="408"/>
        <v>-0.62591908800693041</v>
      </c>
      <c r="DR237" s="2">
        <f t="shared" si="379"/>
        <v>3.3025099075297222</v>
      </c>
      <c r="DS237" s="2">
        <f t="shared" si="380"/>
        <v>2.4110244232950144</v>
      </c>
      <c r="DT237" s="2" t="e">
        <v>#N/A</v>
      </c>
      <c r="DU237" s="2" t="e">
        <v>#N/A</v>
      </c>
      <c r="DV237" s="2">
        <f t="shared" si="346"/>
        <v>5.8510638297872175</v>
      </c>
      <c r="DW237" s="2">
        <f t="shared" si="381"/>
        <v>-3.8793103448275912</v>
      </c>
      <c r="DX237" s="2">
        <f t="shared" si="382"/>
        <v>-6.9591527987897024</v>
      </c>
      <c r="DY237" s="2">
        <f t="shared" si="383"/>
        <v>5.7142857142857162</v>
      </c>
      <c r="DZ237" s="2">
        <f t="shared" si="384"/>
        <v>16.3727959697733</v>
      </c>
      <c r="EA237" s="2">
        <f t="shared" si="319"/>
        <v>2.64026402640265</v>
      </c>
      <c r="EB237" s="2">
        <f t="shared" si="319"/>
        <v>1.4248704663212264</v>
      </c>
      <c r="EC237" s="2">
        <f t="shared" si="319"/>
        <v>13.025210084033612</v>
      </c>
      <c r="ED237" s="2">
        <f t="shared" si="319"/>
        <v>2.3369036027263812</v>
      </c>
      <c r="EE237" s="2" t="e">
        <f t="shared" si="319"/>
        <v>#N/A</v>
      </c>
      <c r="EF237" s="2">
        <f t="shared" si="293"/>
        <v>4.0618955512572441</v>
      </c>
      <c r="EG237" s="2">
        <f t="shared" si="293"/>
        <v>1.3698630136986356</v>
      </c>
      <c r="EH237" s="2">
        <f t="shared" si="293"/>
        <v>-3.61648444070648</v>
      </c>
      <c r="EI237" s="2">
        <f t="shared" si="411"/>
        <v>5.4448871181939085</v>
      </c>
      <c r="EJ237" s="2">
        <f t="shared" si="411"/>
        <v>2.6234567901234573</v>
      </c>
      <c r="EK237" s="2">
        <f t="shared" si="411"/>
        <v>-3.8793103448275912</v>
      </c>
      <c r="EL237" s="2">
        <f t="shared" si="410"/>
        <v>0.13586956521740579</v>
      </c>
      <c r="EM237" s="2">
        <f t="shared" si="410"/>
        <v>0.81490104772989902</v>
      </c>
      <c r="EN237" s="2">
        <f t="shared" si="410"/>
        <v>3.1685678073510859</v>
      </c>
      <c r="EO237" s="2">
        <f t="shared" si="410"/>
        <v>5.7142857142857162</v>
      </c>
      <c r="EP237" s="2">
        <f t="shared" si="410"/>
        <v>-3.7757437070938371</v>
      </c>
      <c r="EQ237" s="2">
        <f t="shared" si="410"/>
        <v>-1.2332990750256956</v>
      </c>
      <c r="ER237" s="2">
        <f t="shared" si="347"/>
        <v>13.025210084033612</v>
      </c>
      <c r="ES237" s="2">
        <f t="shared" si="347"/>
        <v>3.4793814432989789</v>
      </c>
      <c r="ET237" s="2">
        <f t="shared" si="347"/>
        <v>1.8411967779056404</v>
      </c>
      <c r="EU237" s="2">
        <f t="shared" si="331"/>
        <v>4</v>
      </c>
      <c r="EV237" s="2">
        <f t="shared" si="331"/>
        <v>3.1</v>
      </c>
      <c r="EW237" s="2">
        <f t="shared" si="385"/>
        <v>6.9974554707379122</v>
      </c>
      <c r="EX237" s="2">
        <f t="shared" si="385"/>
        <v>7.1253071253071232</v>
      </c>
      <c r="EY237" s="2">
        <f t="shared" si="386"/>
        <v>41.567603261330376</v>
      </c>
      <c r="EZ237" s="2">
        <f t="shared" si="386"/>
        <v>1.8198893843254016</v>
      </c>
      <c r="FA237" s="2">
        <f t="shared" si="387"/>
        <v>7.9545454545454586</v>
      </c>
      <c r="FB237" s="2">
        <f t="shared" si="412"/>
        <v>4.1088133924175319</v>
      </c>
      <c r="FC237" s="2">
        <f t="shared" si="412"/>
        <v>0.62893081761006275</v>
      </c>
      <c r="FD237" s="2">
        <f t="shared" si="412"/>
        <v>3.125</v>
      </c>
      <c r="FE237" s="2">
        <f t="shared" si="412"/>
        <v>2.5861108014714196</v>
      </c>
      <c r="FF237" s="2">
        <f t="shared" si="412"/>
        <v>2.6497695852534475</v>
      </c>
      <c r="FG237" s="2">
        <f t="shared" si="412"/>
        <v>2.4567788898999021</v>
      </c>
      <c r="FH237" s="2">
        <v>4</v>
      </c>
      <c r="FI237" s="2">
        <v>4.0999999999999996</v>
      </c>
      <c r="FL237" s="2">
        <f t="shared" si="401"/>
        <v>1.0228042858017705</v>
      </c>
      <c r="FM237" s="2">
        <f t="shared" si="401"/>
        <v>0.5553504039461421</v>
      </c>
      <c r="FN237" s="2">
        <f t="shared" si="363"/>
        <v>0.93812568700686327</v>
      </c>
      <c r="FQ237" s="2">
        <f t="shared" si="402"/>
        <v>4.154413947944513</v>
      </c>
      <c r="FR237" s="2">
        <f t="shared" si="402"/>
        <v>2.239975066325206</v>
      </c>
      <c r="FS237" s="2">
        <f t="shared" si="365"/>
        <v>3.8056385610337529</v>
      </c>
      <c r="FT237" s="2">
        <f t="shared" si="403"/>
        <v>2.8481815816597589</v>
      </c>
      <c r="FU237" s="2">
        <f t="shared" si="403"/>
        <v>1.7183784378988598</v>
      </c>
      <c r="FX237" s="2">
        <f t="shared" si="406"/>
        <v>1.5910384264964383</v>
      </c>
      <c r="FY237" s="2">
        <f t="shared" si="406"/>
        <v>1.1282882557636764</v>
      </c>
      <c r="FZ237" s="2">
        <f t="shared" si="373"/>
        <v>3.2087847695372984</v>
      </c>
      <c r="GA237" s="2">
        <f t="shared" si="407"/>
        <v>2.2470921697088642</v>
      </c>
      <c r="GB237" s="2">
        <f t="shared" si="407"/>
        <v>1.6430405497140921</v>
      </c>
      <c r="GE237" s="2"/>
      <c r="GF237" s="2"/>
      <c r="GG237" s="2">
        <f t="shared" si="409"/>
        <v>39.178476394859274</v>
      </c>
      <c r="GH237" s="2">
        <f t="shared" si="409"/>
        <v>-1.0429044534953857</v>
      </c>
      <c r="GI237" s="2">
        <f t="shared" si="392"/>
        <v>6.929406669553928</v>
      </c>
      <c r="GJ237" s="2">
        <f t="shared" si="393"/>
        <v>3.2699955810870263</v>
      </c>
      <c r="GK237" s="2">
        <v>4.0999999999999996</v>
      </c>
      <c r="GN237" s="2">
        <f t="shared" si="320"/>
        <v>0</v>
      </c>
      <c r="GQ237" s="2">
        <f t="shared" si="294"/>
        <v>0.10000000000000009</v>
      </c>
      <c r="GT237" s="27">
        <f t="shared" ca="1" si="305"/>
        <v>104.71567267683773</v>
      </c>
      <c r="GU237" s="27">
        <f t="shared" ca="1" si="306"/>
        <v>116.37279596977331</v>
      </c>
      <c r="GV237" s="27">
        <f t="shared" ca="1" si="306"/>
        <v>93.040847201210298</v>
      </c>
      <c r="GW237" s="27">
        <f t="shared" ca="1" si="307"/>
        <v>101.04166666666666</v>
      </c>
      <c r="GX237" s="27">
        <f t="shared" ca="1" si="307"/>
        <v>103.30250990752971</v>
      </c>
      <c r="GY237" s="27">
        <f t="shared" ca="1" si="308"/>
        <v>102.0910209102091</v>
      </c>
      <c r="GZ237" s="27">
        <f t="shared" ca="1" si="309"/>
        <v>102.64026402640265</v>
      </c>
      <c r="HA237" s="27">
        <f t="shared" ca="1" si="310"/>
        <v>99.465716829919856</v>
      </c>
      <c r="HB237" s="27">
        <f t="shared" ca="1" si="310"/>
        <v>103.25693606755127</v>
      </c>
      <c r="HC237" s="27">
        <f t="shared" ca="1" si="310"/>
        <v>95.626072041166381</v>
      </c>
      <c r="HD237" s="27">
        <f t="shared" ca="1" si="303"/>
        <v>99.777530589543943</v>
      </c>
      <c r="HE237" s="27">
        <f t="shared" ca="1" si="311"/>
        <v>96.383515559293514</v>
      </c>
      <c r="HG237" s="27">
        <f t="shared" ca="1" si="312"/>
        <v>100</v>
      </c>
      <c r="HH237" s="27">
        <f t="shared" ca="1" si="313"/>
        <v>100</v>
      </c>
      <c r="HI237" s="27">
        <f t="shared" ca="1" si="313"/>
        <v>100</v>
      </c>
      <c r="HJ237" s="27">
        <f t="shared" ca="1" si="314"/>
        <v>100</v>
      </c>
      <c r="HK237" s="27">
        <f t="shared" ca="1" si="314"/>
        <v>100</v>
      </c>
      <c r="HL237" s="27">
        <f t="shared" ca="1" si="315"/>
        <v>100</v>
      </c>
      <c r="HM237" s="27">
        <f t="shared" ca="1" si="316"/>
        <v>100</v>
      </c>
      <c r="HN237" s="27">
        <f t="shared" ca="1" si="317"/>
        <v>100</v>
      </c>
      <c r="HO237" s="27">
        <f t="shared" ca="1" si="317"/>
        <v>100</v>
      </c>
      <c r="HP237" s="27">
        <f t="shared" ca="1" si="317"/>
        <v>100</v>
      </c>
      <c r="HQ237" s="27">
        <f t="shared" ca="1" si="304"/>
        <v>100</v>
      </c>
      <c r="HR237" s="27">
        <f t="shared" ca="1" si="318"/>
        <v>100</v>
      </c>
      <c r="HT237" s="27">
        <f t="shared" ca="1" si="397"/>
        <v>147.41488687614151</v>
      </c>
      <c r="HU237" s="27">
        <f t="shared" ca="1" si="397"/>
        <v>34.26890850865307</v>
      </c>
      <c r="HV237" s="27">
        <f t="shared" ca="1" si="397"/>
        <v>40.40863526745504</v>
      </c>
      <c r="HW237" s="27">
        <f t="shared" ca="1" si="398"/>
        <v>550.38617722670119</v>
      </c>
      <c r="HX237" s="27">
        <f t="shared" ca="1" si="398"/>
        <v>449.45857186966936</v>
      </c>
      <c r="HY237" s="27">
        <f t="shared" ca="1" si="367"/>
        <v>1000</v>
      </c>
      <c r="HZ237" s="27">
        <f t="shared" ca="1" si="399"/>
        <v>6.8271557342439104</v>
      </c>
      <c r="IA237" s="27">
        <f t="shared" ca="1" si="399"/>
        <v>21.406080525365461</v>
      </c>
      <c r="IB237" s="27">
        <f t="shared" ca="1" si="399"/>
        <v>18.034244277685623</v>
      </c>
      <c r="IC237" s="27">
        <f t="shared" ca="1" si="399"/>
        <v>52.069386034862816</v>
      </c>
      <c r="ID237" s="27">
        <f t="shared" ca="1" si="399"/>
        <v>31.653923069842946</v>
      </c>
      <c r="IE237" s="27">
        <f t="shared" ca="1" si="399"/>
        <v>17.137134193124112</v>
      </c>
      <c r="IG237" s="28">
        <f t="shared" ca="1" si="351"/>
        <v>0.68848821081830802</v>
      </c>
      <c r="IH237" s="28">
        <f t="shared" ca="1" si="351"/>
        <v>0.58942065491183904</v>
      </c>
      <c r="II237" s="28">
        <f t="shared" ca="1" si="351"/>
        <v>-0.27140695915279839</v>
      </c>
      <c r="IJ237" s="28">
        <f t="shared" ca="1" si="352"/>
        <v>0.56979166666666148</v>
      </c>
      <c r="IK237" s="24">
        <f t="shared" ca="1" si="368"/>
        <v>-0.43671023991068719</v>
      </c>
      <c r="IL237" s="28">
        <f t="shared" ca="1" si="353"/>
        <v>1.496036988110959</v>
      </c>
      <c r="IM237" s="28">
        <f t="shared" ca="1" si="369"/>
        <v>2.0910209102090955</v>
      </c>
      <c r="IN237" s="3">
        <f t="shared" ca="1" si="370"/>
        <v>2.0658286547776203</v>
      </c>
      <c r="IO237" s="2">
        <f t="shared" si="388"/>
        <v>2.1</v>
      </c>
      <c r="IQ237" s="2">
        <f t="shared" ca="1" si="354"/>
        <v>1.0065019065773488</v>
      </c>
      <c r="IS237" s="3">
        <f t="shared" ca="1" si="355"/>
        <v>-8.8228556867758767E-3</v>
      </c>
      <c r="IT237" s="3">
        <f t="shared" ca="1" si="356"/>
        <v>-6.0045802413992933E-2</v>
      </c>
      <c r="IU237" s="3">
        <f t="shared" si="357"/>
        <v>0</v>
      </c>
      <c r="IV237" s="3">
        <f t="shared" ca="1" si="358"/>
        <v>6.8868658100768809E-2</v>
      </c>
      <c r="IX237" s="28">
        <f ca="1">$HL237/100*(GZ237-100)*AL237/1000+(HM237-100)*HZ237/$HY237</f>
        <v>1.8481848184818531E-2</v>
      </c>
      <c r="IY237" s="28">
        <f ca="1">$HL237/100*(HA237-100)*AM237/1000+(HN237-100)*IA237/$HY237</f>
        <v>-1.1219946571683025E-2</v>
      </c>
      <c r="IZ237" s="28">
        <f ca="1">$HL237/100*(HB237-100)*AN237/1000+(HO237-100)*IB237/$HY237</f>
        <v>6.1881785283474045E-2</v>
      </c>
      <c r="JA237" s="28">
        <f ca="1">$HL237/100*(HC237-100)*AO237/1000+(HP237-100)*IC237/$HY237</f>
        <v>-0.23619210977701541</v>
      </c>
      <c r="JB237" s="28">
        <f ca="1">$HL237/100*(HD237-100)*AP237/1000+(HQ237-100)*ID237/$HY237</f>
        <v>-6.2291434927695946E-3</v>
      </c>
      <c r="JC237" s="28">
        <f ca="1">$HL237/100*(HE237-100)*AQ237/1000+(HR237-100)*IE237/$HY237</f>
        <v>-6.8713204373423237E-2</v>
      </c>
      <c r="JE237" s="3">
        <f t="shared" ca="1" si="328"/>
        <v>1.7247934062654194E-2</v>
      </c>
      <c r="JF237" s="3">
        <f t="shared" ca="1" si="328"/>
        <v>-2.2164240685102095E-4</v>
      </c>
      <c r="JG237" s="3">
        <f t="shared" ca="1" si="328"/>
        <v>-2.6890324738143151E-3</v>
      </c>
      <c r="JH237" s="3">
        <f t="shared" ca="1" si="326"/>
        <v>2.242856085890646E-2</v>
      </c>
      <c r="JI237" s="3">
        <f t="shared" ca="1" si="326"/>
        <v>-7.900118472041065E-2</v>
      </c>
      <c r="JJ237" s="3">
        <f t="shared" ca="1" si="326"/>
        <v>-1.161810714396723E-2</v>
      </c>
      <c r="JK237" s="3">
        <f>IO237-IO236</f>
        <v>0</v>
      </c>
      <c r="JL237" s="3">
        <f t="shared" ca="1" si="359"/>
        <v>-1.4558901588839879E-2</v>
      </c>
      <c r="JN237" s="10">
        <f>COUNTIF(EI237:ET237,"&gt;2")</f>
        <v>6</v>
      </c>
      <c r="JP237" s="2">
        <f>AVERAGE(CS237,CS225,CS213,CS201,CS189,CS177,CS165,CS153,CS141,CS129)</f>
        <v>0.36208489881065564</v>
      </c>
      <c r="JQ237" s="2">
        <f>CS237-JP237</f>
        <v>0.24397570724995044</v>
      </c>
      <c r="JR237" s="2">
        <f>AVERAGE(CT237,CT225,CT213,CT201,CT189,CT177,CT165,CT153,CT141,CT129)</f>
        <v>0.36768498433348673</v>
      </c>
      <c r="JS237" s="2">
        <f>CT237-JR237</f>
        <v>0.21848148694435621</v>
      </c>
      <c r="KH237" s="2">
        <f>(DN237*$DN$4)+(FB237*$FB$3)+(FC237*$FC$3)+(FD237*$FD$3)+(FE237*$FE$3)+(FF237*$FF$3)+(FG237*$FG$3)</f>
        <v>3.1630002281596274</v>
      </c>
      <c r="KI237" s="2">
        <f>F237-KH237</f>
        <v>-1.0630002281596274</v>
      </c>
      <c r="KJ237" s="2">
        <f>MAX(DN237,FB237:FG237)</f>
        <v>4.1088133924175319</v>
      </c>
      <c r="KK237" s="2">
        <f>MIN(DN237,FB237:FG237)</f>
        <v>0.62893081761006275</v>
      </c>
      <c r="KL237" s="2">
        <f t="shared" si="389"/>
        <v>3.4798825748074691</v>
      </c>
      <c r="KO237" s="2">
        <f>BO237</f>
        <v>100.03</v>
      </c>
      <c r="KP237" s="2">
        <f>100*((BO231/BO219)-1)</f>
        <v>3.5360538827258425</v>
      </c>
      <c r="KQ237" s="2">
        <f t="shared" si="395"/>
        <v>3.5360538827258425</v>
      </c>
      <c r="KR237" s="2">
        <f>100*((BO225/BO213)-1)</f>
        <v>5.0125565042692166</v>
      </c>
      <c r="KS237" s="2">
        <f t="shared" si="404"/>
        <v>5.0125565042692166</v>
      </c>
      <c r="KT237" s="3">
        <f>BP237</f>
        <v>2.0185</v>
      </c>
      <c r="KU237" s="3">
        <f>BQ237</f>
        <v>90.926842105263162</v>
      </c>
      <c r="KV237" s="3">
        <f t="shared" si="339"/>
        <v>45.046738719476423</v>
      </c>
      <c r="KW237" s="2">
        <f t="shared" si="332"/>
        <v>127.5996072176526</v>
      </c>
      <c r="KX237" s="2">
        <f t="shared" si="332"/>
        <v>82.407157775046784</v>
      </c>
      <c r="LA237">
        <v>2</v>
      </c>
      <c r="LB237">
        <v>0</v>
      </c>
      <c r="LE237" s="2" t="e">
        <v>#N/A</v>
      </c>
      <c r="LF237" s="2" t="e">
        <v>#N/A</v>
      </c>
      <c r="LG237" s="2" t="e">
        <v>#N/A</v>
      </c>
      <c r="LH237" s="2" t="e">
        <v>#N/A</v>
      </c>
      <c r="LI237" s="2" t="e">
        <v>#N/A</v>
      </c>
      <c r="LJ237" s="2" t="e">
        <v>#N/A</v>
      </c>
      <c r="LK237" s="2">
        <v>95.759724001693471</v>
      </c>
      <c r="LL237" s="2" t="e">
        <v>#N/A</v>
      </c>
      <c r="LM237" s="2" t="e">
        <v>#N/A</v>
      </c>
      <c r="LN237" s="2">
        <v>89.027175563287429</v>
      </c>
      <c r="LO237" s="2">
        <v>69.186438253045281</v>
      </c>
      <c r="LP237" s="2">
        <v>79.786373324906393</v>
      </c>
      <c r="LQ237" s="2" t="e">
        <v>#N/A</v>
      </c>
      <c r="LR237" s="2" t="e">
        <v>#N/A</v>
      </c>
      <c r="LS237" s="2" t="e">
        <v>#N/A</v>
      </c>
      <c r="LT237" s="2" t="e">
        <v>#N/A</v>
      </c>
      <c r="LU237" s="2" t="e">
        <v>#N/A</v>
      </c>
      <c r="LV237" s="2" t="e">
        <v>#N/A</v>
      </c>
      <c r="LW237" s="2" t="e">
        <v>#N/A</v>
      </c>
      <c r="LX237" s="2" t="e">
        <v>#N/A</v>
      </c>
      <c r="LY237" s="2">
        <v>89.997904977568126</v>
      </c>
      <c r="LZ237" s="2" t="e">
        <v>#N/A</v>
      </c>
      <c r="MA237" s="2" t="e">
        <v>#N/A</v>
      </c>
      <c r="MB237" s="2" t="e">
        <v>#N/A</v>
      </c>
      <c r="MC237" s="2" t="e">
        <v>#N/A</v>
      </c>
      <c r="MD237" s="2" t="e">
        <v>#N/A</v>
      </c>
      <c r="ME237" s="2" t="e">
        <v>#N/A</v>
      </c>
      <c r="MF237" s="2" t="e">
        <v>#N/A</v>
      </c>
      <c r="MG237" s="2" t="e">
        <v>#N/A</v>
      </c>
      <c r="MH237" s="2">
        <v>85.250227952075562</v>
      </c>
      <c r="MI237" s="2" t="e">
        <v>#N/A</v>
      </c>
      <c r="MJ237" s="2" t="e">
        <v>#N/A</v>
      </c>
      <c r="MK237" s="2" t="e">
        <v>#N/A</v>
      </c>
      <c r="ML237" s="2" t="e">
        <v>#N/A</v>
      </c>
      <c r="MM237" s="2" t="e">
        <v>#N/A</v>
      </c>
      <c r="MN237" s="2" t="e">
        <v>#N/A</v>
      </c>
      <c r="MO237" s="2" t="e">
        <v>#N/A</v>
      </c>
      <c r="MP237" s="2">
        <v>62.753925091415361</v>
      </c>
      <c r="MQ237" s="2" t="e">
        <v>#N/A</v>
      </c>
      <c r="MR237" s="2" t="e">
        <v>#N/A</v>
      </c>
      <c r="MS237" s="10" t="e">
        <v>#N/A</v>
      </c>
      <c r="MT237" s="2" t="e">
        <v>#N/A</v>
      </c>
      <c r="MU237" s="2" t="e">
        <v>#N/A</v>
      </c>
      <c r="MV237" s="2" t="e">
        <v>#N/A</v>
      </c>
      <c r="MX237" s="22" t="e">
        <v>#N/A</v>
      </c>
      <c r="MY237" s="22" t="e">
        <v>#N/A</v>
      </c>
      <c r="MZ237" s="22" t="e">
        <v>#N/A</v>
      </c>
      <c r="NA237" s="22" t="e">
        <v>#N/A</v>
      </c>
      <c r="NB237" s="22" t="e">
        <v>#N/A</v>
      </c>
      <c r="NC237" s="22" t="e">
        <v>#N/A</v>
      </c>
      <c r="ND237" s="22">
        <v>1</v>
      </c>
      <c r="NE237" s="22" t="e">
        <v>#N/A</v>
      </c>
      <c r="NF237" s="22" t="e">
        <v>#N/A</v>
      </c>
      <c r="NG237" s="22">
        <v>3</v>
      </c>
      <c r="NH237" s="23">
        <v>9</v>
      </c>
      <c r="NI237" s="22">
        <v>24</v>
      </c>
      <c r="NJ237" s="22" t="e">
        <v>#N/A</v>
      </c>
      <c r="NK237" s="22" t="e">
        <v>#N/A</v>
      </c>
      <c r="NL237" s="23" t="e">
        <v>#N/A</v>
      </c>
      <c r="NM237" s="3" t="e">
        <v>#N/A</v>
      </c>
      <c r="NN237" s="22" t="e">
        <v>#N/A</v>
      </c>
      <c r="NO237" s="22" t="e">
        <v>#N/A</v>
      </c>
      <c r="NP237" s="22" t="e">
        <v>#N/A</v>
      </c>
      <c r="NQ237" s="22" t="e">
        <v>#N/A</v>
      </c>
      <c r="NR237" s="23">
        <v>1</v>
      </c>
      <c r="NS237" s="22" t="e">
        <v>#N/A</v>
      </c>
      <c r="NT237" s="22" t="e">
        <v>#N/A</v>
      </c>
      <c r="NU237" s="23" t="e">
        <v>#N/A</v>
      </c>
      <c r="NV237" s="3" t="e">
        <v>#N/A</v>
      </c>
      <c r="NW237" s="22" t="e">
        <v>#N/A</v>
      </c>
      <c r="NX237" s="22" t="e">
        <v>#N/A</v>
      </c>
      <c r="NY237" s="22" t="e">
        <v>#N/A</v>
      </c>
      <c r="NZ237" s="22" t="e">
        <v>#N/A</v>
      </c>
      <c r="OA237" s="23">
        <v>13</v>
      </c>
      <c r="OB237" s="22" t="e">
        <v>#N/A</v>
      </c>
      <c r="OC237" s="22" t="e">
        <v>#N/A</v>
      </c>
      <c r="OD237" s="22" t="e">
        <v>#N/A</v>
      </c>
      <c r="OE237" s="22" t="e">
        <v>#N/A</v>
      </c>
      <c r="OF237" s="22" t="e">
        <v>#N/A</v>
      </c>
      <c r="OG237" s="22" t="e">
        <v>#N/A</v>
      </c>
      <c r="OH237" s="23" t="e">
        <v>#N/A</v>
      </c>
      <c r="OI237" s="22">
        <v>2</v>
      </c>
      <c r="OJ237" s="22" t="e">
        <v>#N/A</v>
      </c>
      <c r="OK237" s="22" t="e">
        <v>#N/A</v>
      </c>
      <c r="OL237" s="22" t="e">
        <v>#N/A</v>
      </c>
      <c r="OM237" s="23" t="e">
        <v>#N/A</v>
      </c>
      <c r="ON237" s="22" t="e">
        <v>#N/A</v>
      </c>
      <c r="OO237" s="22" t="e">
        <v>#N/A</v>
      </c>
      <c r="OQ237">
        <f t="shared" si="390"/>
        <v>-11</v>
      </c>
      <c r="OR237" s="23" t="e">
        <f t="shared" ca="1" si="396"/>
        <v>#N/A</v>
      </c>
      <c r="OS237" s="23" t="e">
        <f t="shared" ca="1" si="396"/>
        <v>#N/A</v>
      </c>
      <c r="OT237" s="23" t="e">
        <f t="shared" ca="1" si="396"/>
        <v>#N/A</v>
      </c>
      <c r="OU237" s="23" t="e">
        <f t="shared" ca="1" si="396"/>
        <v>#N/A</v>
      </c>
      <c r="OV237" s="23" t="e">
        <f t="shared" ca="1" si="396"/>
        <v>#N/A</v>
      </c>
      <c r="OW237" s="23" t="e">
        <f t="shared" ca="1" si="396"/>
        <v>#N/A</v>
      </c>
      <c r="OX237" s="23">
        <f t="shared" ca="1" si="394"/>
        <v>1.0230252213086541</v>
      </c>
      <c r="OY237" s="23" t="e">
        <f t="shared" ca="1" si="394"/>
        <v>#N/A</v>
      </c>
      <c r="OZ237" s="23" t="e">
        <f t="shared" ca="1" si="394"/>
        <v>#N/A</v>
      </c>
      <c r="PA237" s="23">
        <f t="shared" ca="1" si="394"/>
        <v>1.0261083204947676</v>
      </c>
      <c r="PB237" s="23">
        <f t="shared" ca="1" si="394"/>
        <v>1.0504150265177019</v>
      </c>
      <c r="PC237" s="23">
        <f t="shared" ca="1" si="394"/>
        <v>1.0441930782384448</v>
      </c>
      <c r="PD237" s="23" t="e">
        <f t="shared" ca="1" si="394"/>
        <v>#N/A</v>
      </c>
      <c r="PE237" s="23" t="e">
        <f t="shared" ca="1" si="394"/>
        <v>#N/A</v>
      </c>
      <c r="PF237" s="23" t="e">
        <f t="shared" ca="1" si="394"/>
        <v>#N/A</v>
      </c>
      <c r="PG237" s="23" t="e">
        <f t="shared" ca="1" si="394"/>
        <v>#N/A</v>
      </c>
      <c r="PH237" s="23" t="e">
        <f t="shared" ca="1" si="375"/>
        <v>#N/A</v>
      </c>
      <c r="PI237" s="23" t="e">
        <f t="shared" ca="1" si="375"/>
        <v>#N/A</v>
      </c>
      <c r="PJ237" s="23" t="e">
        <f t="shared" ca="1" si="371"/>
        <v>#N/A</v>
      </c>
      <c r="PK237" s="23" t="e">
        <f t="shared" ca="1" si="371"/>
        <v>#N/A</v>
      </c>
      <c r="PL237" s="23">
        <f t="shared" ca="1" si="371"/>
        <v>1.0297425760288625</v>
      </c>
      <c r="PM237" s="23" t="e">
        <f t="shared" ca="1" si="324"/>
        <v>#N/A</v>
      </c>
      <c r="PN237" s="23" t="e">
        <f t="shared" ca="1" si="324"/>
        <v>#N/A</v>
      </c>
      <c r="PO237" s="23" t="e">
        <f t="shared" ca="1" si="324"/>
        <v>#N/A</v>
      </c>
      <c r="PP237" s="23" t="e">
        <f t="shared" ca="1" si="324"/>
        <v>#N/A</v>
      </c>
      <c r="PQ237" s="23" t="e">
        <f t="shared" ca="1" si="324"/>
        <v>#N/A</v>
      </c>
      <c r="PR237" s="23" t="e">
        <f t="shared" ca="1" si="324"/>
        <v>#N/A</v>
      </c>
      <c r="PS237" s="23" t="e">
        <f t="shared" ca="1" si="340"/>
        <v>#N/A</v>
      </c>
      <c r="PT237" s="23" t="e">
        <f t="shared" ca="1" si="340"/>
        <v>#N/A</v>
      </c>
      <c r="PU237" s="23">
        <f t="shared" ca="1" si="340"/>
        <v>1.0333553171288605</v>
      </c>
      <c r="PV237" s="23" t="e">
        <f t="shared" ca="1" si="340"/>
        <v>#N/A</v>
      </c>
      <c r="PW237" s="23" t="e">
        <f t="shared" ca="1" si="340"/>
        <v>#N/A</v>
      </c>
      <c r="PX237" s="23" t="e">
        <f t="shared" ca="1" si="340"/>
        <v>#N/A</v>
      </c>
      <c r="PY237" s="23" t="e">
        <f t="shared" ca="1" si="340"/>
        <v>#N/A</v>
      </c>
      <c r="PZ237" s="23" t="e">
        <f t="shared" ca="1" si="340"/>
        <v>#N/A</v>
      </c>
      <c r="QA237" s="23" t="e">
        <f t="shared" ca="1" si="340"/>
        <v>#N/A</v>
      </c>
      <c r="QB237" s="23" t="e">
        <f t="shared" ca="1" si="340"/>
        <v>#N/A</v>
      </c>
      <c r="QC237" s="23">
        <f t="shared" ca="1" si="340"/>
        <v>1.0580654761222852</v>
      </c>
      <c r="QD237" s="23" t="e">
        <f t="shared" ca="1" si="405"/>
        <v>#N/A</v>
      </c>
      <c r="QE237" s="23" t="e">
        <f t="shared" ca="1" si="405"/>
        <v>#N/A</v>
      </c>
      <c r="QF237" s="23" t="e">
        <f t="shared" ca="1" si="405"/>
        <v>#N/A</v>
      </c>
      <c r="QG237" s="23" t="e">
        <f t="shared" ca="1" si="327"/>
        <v>#N/A</v>
      </c>
      <c r="QH237" s="23" t="e">
        <f t="shared" ca="1" si="327"/>
        <v>#N/A</v>
      </c>
      <c r="QI237" s="23" t="e">
        <f t="shared" ca="1" si="327"/>
        <v>#N/A</v>
      </c>
      <c r="QJ237" s="26" t="e">
        <f t="shared" ca="1" si="344"/>
        <v>#N/A</v>
      </c>
    </row>
    <row r="238" spans="1:452" x14ac:dyDescent="0.35">
      <c r="A238" s="12" t="s">
        <v>1303</v>
      </c>
      <c r="B238" s="21">
        <v>39448</v>
      </c>
      <c r="C238" t="s">
        <v>861</v>
      </c>
      <c r="D238" s="2">
        <v>84.1</v>
      </c>
      <c r="E238" s="2">
        <v>82.4</v>
      </c>
      <c r="F238" s="2">
        <v>2.2000000000000002</v>
      </c>
      <c r="G238" s="2">
        <v>84.9</v>
      </c>
      <c r="H238" s="2">
        <v>82.909242204436836</v>
      </c>
      <c r="I238" s="2">
        <v>85.39284819985302</v>
      </c>
      <c r="J238" s="2">
        <v>86.3</v>
      </c>
      <c r="K238" s="2">
        <v>78.099999999999994</v>
      </c>
      <c r="L238" s="2">
        <v>78.325041023691227</v>
      </c>
      <c r="M238" s="2">
        <v>83.4</v>
      </c>
      <c r="N238" s="2">
        <v>93.6</v>
      </c>
      <c r="O238" s="2">
        <v>79.400000000000006</v>
      </c>
      <c r="P238" s="2">
        <v>75.5</v>
      </c>
      <c r="Q238" s="2">
        <v>105.8</v>
      </c>
      <c r="R238" s="2">
        <v>81.400000000000006</v>
      </c>
      <c r="S238" s="2">
        <v>93.6</v>
      </c>
      <c r="T238" s="2">
        <v>61.9</v>
      </c>
      <c r="U238" s="2">
        <v>50.1</v>
      </c>
      <c r="V238" s="2">
        <v>78.2</v>
      </c>
      <c r="W238" s="2">
        <v>53.8</v>
      </c>
      <c r="X238" s="2">
        <v>107</v>
      </c>
      <c r="Y238" s="2" t="e">
        <v>#N/A</v>
      </c>
      <c r="Z238" s="2">
        <v>54.1</v>
      </c>
      <c r="AA238" s="2">
        <v>88.6</v>
      </c>
      <c r="AB238" s="2">
        <v>115</v>
      </c>
      <c r="AC238" s="2">
        <v>110.9</v>
      </c>
      <c r="AD238" s="2">
        <v>85.6</v>
      </c>
      <c r="AE238" s="2">
        <v>105.7</v>
      </c>
      <c r="AF238" s="2">
        <v>82.8</v>
      </c>
      <c r="AG238" s="22">
        <v>547</v>
      </c>
      <c r="AH238" s="22">
        <v>453</v>
      </c>
      <c r="AI238" s="22">
        <v>151</v>
      </c>
      <c r="AJ238" s="22">
        <v>38</v>
      </c>
      <c r="AK238" s="22">
        <v>35</v>
      </c>
      <c r="AL238" s="22">
        <v>8</v>
      </c>
      <c r="AM238" s="22">
        <v>22</v>
      </c>
      <c r="AN238" s="22">
        <v>19</v>
      </c>
      <c r="AO238" s="22">
        <v>55</v>
      </c>
      <c r="AP238" s="22">
        <v>28</v>
      </c>
      <c r="AQ238" s="22">
        <v>19</v>
      </c>
      <c r="AR238" s="2">
        <v>79.2</v>
      </c>
      <c r="AS238" s="2">
        <v>67.2</v>
      </c>
      <c r="AT238" s="2">
        <v>105.8</v>
      </c>
      <c r="AU238" s="2">
        <v>74.2</v>
      </c>
      <c r="AV238" s="2">
        <v>83.1</v>
      </c>
      <c r="AW238" s="2">
        <v>81.8</v>
      </c>
      <c r="AX238" s="2">
        <v>81.400000000000006</v>
      </c>
      <c r="AY238" s="2">
        <v>83.8</v>
      </c>
      <c r="AZ238" s="2">
        <v>95.2</v>
      </c>
      <c r="BA238" s="2">
        <v>53.8</v>
      </c>
      <c r="BB238" s="2">
        <v>80.3</v>
      </c>
      <c r="BC238" s="2">
        <v>88.4</v>
      </c>
      <c r="BD238" s="3">
        <v>0.89</v>
      </c>
      <c r="BE238" s="3">
        <v>0.76</v>
      </c>
      <c r="BF238" s="3">
        <v>0.25</v>
      </c>
      <c r="BG238" s="3">
        <v>-0.15</v>
      </c>
      <c r="BH238" s="3">
        <v>0.43</v>
      </c>
      <c r="BI238" s="2">
        <v>209.8</v>
      </c>
      <c r="BJ238" s="2">
        <v>4.0999999999999996</v>
      </c>
      <c r="BK238" s="2">
        <v>3.4</v>
      </c>
      <c r="BL238" s="2">
        <v>85.4</v>
      </c>
      <c r="BM238" s="2">
        <v>88.2</v>
      </c>
      <c r="BN238" s="10">
        <v>429</v>
      </c>
      <c r="BO238" s="3">
        <v>96.67</v>
      </c>
      <c r="BP238" s="22">
        <v>1.9698</v>
      </c>
      <c r="BQ238" s="3">
        <v>92.178095238095253</v>
      </c>
      <c r="BR238" s="23">
        <v>7.9838095238095219</v>
      </c>
      <c r="BS238" s="2">
        <v>87.7</v>
      </c>
      <c r="BT238" s="3">
        <v>106.22</v>
      </c>
      <c r="BU238" s="2">
        <v>1.7</v>
      </c>
      <c r="BV238" s="2">
        <v>2.5</v>
      </c>
      <c r="BW238" s="2">
        <v>3.6</v>
      </c>
      <c r="BX238" s="2">
        <v>4.4000000000000004</v>
      </c>
      <c r="BY238" s="23">
        <v>212.17400000000001</v>
      </c>
      <c r="BZ238" s="2">
        <v>95.9</v>
      </c>
      <c r="CA238" s="2">
        <v>86.1</v>
      </c>
      <c r="CB238" s="3">
        <v>91.92</v>
      </c>
      <c r="CC238" s="2">
        <v>89.5</v>
      </c>
      <c r="CD238" s="2">
        <v>112.4</v>
      </c>
      <c r="CE238" s="2">
        <v>96.169097225015619</v>
      </c>
      <c r="CF238" s="3">
        <v>92.375257987330684</v>
      </c>
      <c r="CG238" s="2">
        <v>89.668470797838438</v>
      </c>
      <c r="CH238" s="23">
        <v>213.80024182757447</v>
      </c>
      <c r="CI238" s="3">
        <v>91.388407194908382</v>
      </c>
      <c r="CM238" s="2">
        <f t="shared" si="329"/>
        <v>46.795662117014544</v>
      </c>
      <c r="CN238" s="2">
        <f t="shared" si="329"/>
        <v>4.0531066726619569</v>
      </c>
      <c r="CO238" s="2">
        <f t="shared" si="330"/>
        <v>127.41199109534766</v>
      </c>
      <c r="CR238" s="2">
        <f t="shared" si="333"/>
        <v>-0.47337278106509545</v>
      </c>
      <c r="CS238" s="2">
        <f t="shared" si="333"/>
        <v>-0.72289156626505346</v>
      </c>
      <c r="CT238" s="2">
        <f t="shared" si="334"/>
        <v>-1.0489510489510392</v>
      </c>
      <c r="CU238" s="2">
        <f t="shared" si="334"/>
        <v>0.11610828681021056</v>
      </c>
      <c r="CV238" s="2">
        <f t="shared" si="334"/>
        <v>-0.13407161487923525</v>
      </c>
      <c r="CW238" s="2">
        <f t="shared" si="335"/>
        <v>-0.25125628140702089</v>
      </c>
      <c r="CX238" s="2">
        <f t="shared" si="336"/>
        <v>-0.12787723785167329</v>
      </c>
      <c r="CY238" s="2">
        <f t="shared" si="376"/>
        <v>1.2987012987012863</v>
      </c>
      <c r="CZ238" s="2">
        <f t="shared" si="341"/>
        <v>0.6504065040650383</v>
      </c>
      <c r="DA238" s="2">
        <f t="shared" si="342"/>
        <v>0.34904013961606084</v>
      </c>
      <c r="DB238" s="2">
        <f t="shared" si="343"/>
        <v>-0.12771392081736183</v>
      </c>
      <c r="DC238" s="2">
        <f t="shared" ref="DC238:DC301" si="413">((BI238-BI237)/BI237)*100</f>
        <v>-0.52157420578472935</v>
      </c>
      <c r="DF238" s="2">
        <f t="shared" si="337"/>
        <v>1.402231516438146</v>
      </c>
      <c r="DG238" s="2">
        <f t="shared" si="337"/>
        <v>-1.5970486075341572</v>
      </c>
      <c r="DH238" s="2">
        <f t="shared" si="338"/>
        <v>3.4563541354029059</v>
      </c>
      <c r="DI238" s="2">
        <f t="shared" si="400"/>
        <v>1.897725841669673</v>
      </c>
      <c r="DJ238" s="2">
        <f t="shared" si="400"/>
        <v>30.528796084429246</v>
      </c>
      <c r="DM238" s="2">
        <f t="shared" si="377"/>
        <v>2.4360535931790501</v>
      </c>
      <c r="DN238" s="2">
        <f t="shared" si="377"/>
        <v>2.2332506203474085</v>
      </c>
      <c r="DO238" s="2">
        <f t="shared" si="345"/>
        <v>1.3126491646778145</v>
      </c>
      <c r="DP238" s="2">
        <f t="shared" si="378"/>
        <v>1.2910798122065661</v>
      </c>
      <c r="DQ238" s="2">
        <f t="shared" si="408"/>
        <v>-0.72690644231412938</v>
      </c>
      <c r="DR238" s="2">
        <f t="shared" si="379"/>
        <v>3.3068783068783074</v>
      </c>
      <c r="DS238" s="2">
        <f t="shared" si="380"/>
        <v>2.4217940877457425</v>
      </c>
      <c r="DT238" s="2" t="e">
        <v>#N/A</v>
      </c>
      <c r="DU238" s="2" t="e">
        <v>#N/A</v>
      </c>
      <c r="DV238" s="2">
        <f t="shared" si="346"/>
        <v>6.5771812080537062</v>
      </c>
      <c r="DW238" s="2">
        <f t="shared" si="381"/>
        <v>-4.8561151079136717</v>
      </c>
      <c r="DX238" s="2">
        <f t="shared" si="382"/>
        <v>-6.4954682779456263</v>
      </c>
      <c r="DY238" s="2">
        <f t="shared" si="383"/>
        <v>6.4052287581699341</v>
      </c>
      <c r="DZ238" s="2">
        <f t="shared" si="384"/>
        <v>19.235668789808912</v>
      </c>
      <c r="EA238" s="2">
        <f t="shared" si="319"/>
        <v>5.252100840336138</v>
      </c>
      <c r="EB238" s="2">
        <f t="shared" si="319"/>
        <v>0.90322580645161299</v>
      </c>
      <c r="EC238" s="2">
        <f t="shared" si="319"/>
        <v>13.025210084033612</v>
      </c>
      <c r="ED238" s="2">
        <f t="shared" si="319"/>
        <v>3.4816247582204918</v>
      </c>
      <c r="EE238" s="2" t="e">
        <f t="shared" si="319"/>
        <v>#N/A</v>
      </c>
      <c r="EF238" s="2">
        <f t="shared" si="293"/>
        <v>3.0476190476190546</v>
      </c>
      <c r="EG238" s="2">
        <f t="shared" si="293"/>
        <v>1.1415525114155223</v>
      </c>
      <c r="EH238" s="2">
        <f t="shared" si="293"/>
        <v>-4.3261231281198071</v>
      </c>
      <c r="EI238" s="2">
        <f t="shared" si="411"/>
        <v>6.1662198391420953</v>
      </c>
      <c r="EJ238" s="2">
        <f t="shared" si="411"/>
        <v>2.2831050228310446</v>
      </c>
      <c r="EK238" s="2">
        <f t="shared" si="411"/>
        <v>-4.8561151079136717</v>
      </c>
      <c r="EL238" s="2">
        <f t="shared" si="410"/>
        <v>0.40595399188092518</v>
      </c>
      <c r="EM238" s="2">
        <f t="shared" si="410"/>
        <v>1.7135862913096656</v>
      </c>
      <c r="EN238" s="2">
        <f t="shared" si="410"/>
        <v>3.1525851197982346</v>
      </c>
      <c r="EO238" s="2">
        <f t="shared" si="410"/>
        <v>6.4052287581699341</v>
      </c>
      <c r="EP238" s="2">
        <f t="shared" si="410"/>
        <v>-3.2332563510392598</v>
      </c>
      <c r="EQ238" s="2">
        <f t="shared" si="410"/>
        <v>-1.3471502590673534</v>
      </c>
      <c r="ER238" s="2">
        <f t="shared" si="347"/>
        <v>13.025210084033612</v>
      </c>
      <c r="ES238" s="2">
        <f t="shared" si="347"/>
        <v>3.2133676092545027</v>
      </c>
      <c r="ET238" s="2">
        <f t="shared" si="347"/>
        <v>1.4925373134328401</v>
      </c>
      <c r="EU238" s="2">
        <f t="shared" si="331"/>
        <v>4.0999999999999996</v>
      </c>
      <c r="EV238" s="2">
        <f t="shared" si="331"/>
        <v>3.4</v>
      </c>
      <c r="EW238" s="2">
        <f t="shared" si="385"/>
        <v>9.346991037131902</v>
      </c>
      <c r="EX238" s="2">
        <f t="shared" si="385"/>
        <v>8.2208588957055184</v>
      </c>
      <c r="EY238" s="2">
        <f t="shared" si="386"/>
        <v>70.745574079935807</v>
      </c>
      <c r="EZ238" s="2">
        <f t="shared" si="386"/>
        <v>21.176930392936821</v>
      </c>
      <c r="FA238" s="2">
        <f t="shared" si="387"/>
        <v>18.034993270524915</v>
      </c>
      <c r="FB238" s="2">
        <f t="shared" si="412"/>
        <v>4.294695655165981</v>
      </c>
      <c r="FC238" s="2">
        <f t="shared" si="412"/>
        <v>0.73529411764705621</v>
      </c>
      <c r="FD238" s="2">
        <f t="shared" si="412"/>
        <v>2.8673835125447855</v>
      </c>
      <c r="FE238" s="2">
        <f t="shared" si="412"/>
        <v>2.8187919463087185</v>
      </c>
      <c r="FF238" s="2">
        <f t="shared" si="412"/>
        <v>2.9919447640966546</v>
      </c>
      <c r="FG238" s="2">
        <f t="shared" si="412"/>
        <v>1.9963702359346636</v>
      </c>
      <c r="FH238" s="2">
        <v>4.3</v>
      </c>
      <c r="FI238" s="2">
        <v>4.5</v>
      </c>
      <c r="FL238" s="2">
        <f t="shared" si="401"/>
        <v>1.0064141878393329</v>
      </c>
      <c r="FM238" s="2">
        <f t="shared" si="401"/>
        <v>0.49908337837405448</v>
      </c>
      <c r="FN238" s="2">
        <f t="shared" si="363"/>
        <v>0.80725665500134269</v>
      </c>
      <c r="FQ238" s="2">
        <f t="shared" si="402"/>
        <v>4.0868376948121954</v>
      </c>
      <c r="FR238" s="2">
        <f t="shared" si="402"/>
        <v>2.0113283541706384</v>
      </c>
      <c r="FS238" s="2">
        <f t="shared" si="365"/>
        <v>3.2683372669096267</v>
      </c>
      <c r="FT238" s="2">
        <f t="shared" si="403"/>
        <v>3.1373666729659355</v>
      </c>
      <c r="FU238" s="2">
        <f t="shared" si="403"/>
        <v>2.0982869294085216</v>
      </c>
      <c r="FX238" s="2">
        <f t="shared" si="406"/>
        <v>1.9458271229714441</v>
      </c>
      <c r="FY238" s="2">
        <f t="shared" si="406"/>
        <v>1.1302502184545649</v>
      </c>
      <c r="FZ238" s="2">
        <f t="shared" si="373"/>
        <v>3.2579355525163445</v>
      </c>
      <c r="GA238" s="2">
        <f t="shared" si="407"/>
        <v>2.3850324192167927</v>
      </c>
      <c r="GB238" s="2">
        <f t="shared" si="407"/>
        <v>1.6331799473100483</v>
      </c>
      <c r="GE238" s="2"/>
      <c r="GF238" s="2"/>
      <c r="GG238" s="2">
        <f t="shared" si="409"/>
        <v>51.715299920211265</v>
      </c>
      <c r="GH238" s="2">
        <f t="shared" si="409"/>
        <v>3.2783465392626221</v>
      </c>
      <c r="GI238" s="2">
        <f t="shared" si="392"/>
        <v>10.803802938634366</v>
      </c>
      <c r="GJ238" s="2">
        <f t="shared" si="393"/>
        <v>3.2656663724624835</v>
      </c>
      <c r="GK238" s="2">
        <v>4.2</v>
      </c>
      <c r="GN238" s="2">
        <f t="shared" si="320"/>
        <v>0.10000000000000009</v>
      </c>
      <c r="GQ238" s="2">
        <f t="shared" si="294"/>
        <v>0.20000000000000018</v>
      </c>
      <c r="GT238" s="27">
        <f t="shared" ca="1" si="305"/>
        <v>100</v>
      </c>
      <c r="GU238" s="27">
        <f t="shared" ca="1" si="306"/>
        <v>101.29870129870129</v>
      </c>
      <c r="GV238" s="27">
        <f t="shared" ca="1" si="306"/>
        <v>100.65040650406505</v>
      </c>
      <c r="GW238" s="27">
        <f t="shared" ca="1" si="307"/>
        <v>98.854524627720508</v>
      </c>
      <c r="GX238" s="27">
        <f t="shared" ca="1" si="307"/>
        <v>99.872122762148337</v>
      </c>
      <c r="GY238" s="27">
        <f t="shared" ca="1" si="308"/>
        <v>99.277108433734952</v>
      </c>
      <c r="GZ238" s="27">
        <f t="shared" ca="1" si="309"/>
        <v>80.546623794212209</v>
      </c>
      <c r="HA238" s="27">
        <f t="shared" ca="1" si="310"/>
        <v>99.283795881826322</v>
      </c>
      <c r="HB238" s="27">
        <f t="shared" ca="1" si="310"/>
        <v>100</v>
      </c>
      <c r="HC238" s="27">
        <f t="shared" ca="1" si="310"/>
        <v>94.79820627802691</v>
      </c>
      <c r="HD238" s="27">
        <f t="shared" ca="1" si="303"/>
        <v>92.307692307692307</v>
      </c>
      <c r="HE238" s="27">
        <f t="shared" ca="1" si="311"/>
        <v>100.34904013961605</v>
      </c>
      <c r="HG238" s="27">
        <f t="shared" ca="1" si="312"/>
        <v>105.00695410292072</v>
      </c>
      <c r="HH238" s="27">
        <f t="shared" ca="1" si="313"/>
        <v>117.70700636942676</v>
      </c>
      <c r="HI238" s="27">
        <f t="shared" ca="1" si="313"/>
        <v>92.900302114803623</v>
      </c>
      <c r="HJ238" s="27">
        <f t="shared" ca="1" si="314"/>
        <v>102.46478873239435</v>
      </c>
      <c r="HK238" s="27">
        <f t="shared" ca="1" si="314"/>
        <v>103.43915343915344</v>
      </c>
      <c r="HL238" s="27">
        <f t="shared" ca="1" si="315"/>
        <v>102.97766749379653</v>
      </c>
      <c r="HM238" s="27">
        <f t="shared" ca="1" si="316"/>
        <v>130.67226890756302</v>
      </c>
      <c r="HN238" s="27">
        <f t="shared" ca="1" si="317"/>
        <v>99.112688553682332</v>
      </c>
      <c r="HO238" s="27">
        <f t="shared" ca="1" si="317"/>
        <v>103.00842358604092</v>
      </c>
      <c r="HP238" s="27">
        <f t="shared" ca="1" si="317"/>
        <v>100.17969451931717</v>
      </c>
      <c r="HQ238" s="27">
        <f t="shared" ca="1" si="304"/>
        <v>110.60419235511716</v>
      </c>
      <c r="HR238" s="27">
        <f t="shared" ca="1" si="318"/>
        <v>95.341098169717128</v>
      </c>
      <c r="HT238" s="27">
        <f t="shared" ref="HT238:HV253" ca="1" si="414">AI226*GT226/$GY226</f>
        <v>146.85947969975533</v>
      </c>
      <c r="HU238" s="27">
        <f t="shared" ca="1" si="414"/>
        <v>35.90105068410098</v>
      </c>
      <c r="HV238" s="27">
        <f t="shared" ca="1" si="414"/>
        <v>39.398223610365534</v>
      </c>
      <c r="HW238" s="27">
        <f t="shared" ref="HW238:HX253" ca="1" si="415">AG226*GW226/$GY226</f>
        <v>544.08741728701398</v>
      </c>
      <c r="HX238" s="27">
        <f t="shared" ca="1" si="415"/>
        <v>456.33063123010703</v>
      </c>
      <c r="HY238" s="27">
        <f t="shared" ca="1" si="367"/>
        <v>1000</v>
      </c>
      <c r="HZ238" s="27">
        <f t="shared" ref="HZ238:IE253" ca="1" si="416">AL226*GZ226/$GY226</f>
        <v>5.5461022529051913</v>
      </c>
      <c r="IA238" s="27">
        <f t="shared" ca="1" si="416"/>
        <v>21.257831402504369</v>
      </c>
      <c r="IB238" s="27">
        <f t="shared" ca="1" si="416"/>
        <v>19.211248866313262</v>
      </c>
      <c r="IC238" s="27">
        <f t="shared" ca="1" si="416"/>
        <v>51.99311978344236</v>
      </c>
      <c r="ID238" s="27">
        <f t="shared" ca="1" si="416"/>
        <v>25.478549366955839</v>
      </c>
      <c r="IE238" s="27">
        <f t="shared" ca="1" si="416"/>
        <v>19.374554174223185</v>
      </c>
      <c r="IG238" s="28">
        <f t="shared" ca="1" si="351"/>
        <v>0.73531867443549148</v>
      </c>
      <c r="IH238" s="28">
        <f t="shared" ca="1" si="351"/>
        <v>0.6865202807268298</v>
      </c>
      <c r="II238" s="28">
        <f t="shared" ca="1" si="351"/>
        <v>-0.25627341419801164</v>
      </c>
      <c r="IJ238" s="28">
        <f t="shared" ca="1" si="352"/>
        <v>0.695828185977728</v>
      </c>
      <c r="IK238" s="24">
        <f t="shared" ca="1" si="368"/>
        <v>-0.46973735498658165</v>
      </c>
      <c r="IL238" s="28">
        <f t="shared" ca="1" si="353"/>
        <v>1.5097377562378871</v>
      </c>
      <c r="IM238" s="28">
        <f t="shared" ca="1" si="369"/>
        <v>2.2332506203474116</v>
      </c>
      <c r="IN238" s="3">
        <f t="shared" ca="1" si="370"/>
        <v>2.2055659422156153</v>
      </c>
      <c r="IO238" s="2">
        <f t="shared" si="388"/>
        <v>2.2000000000000002</v>
      </c>
      <c r="IQ238" s="2">
        <f t="shared" ca="1" si="354"/>
        <v>1.1655655409643098</v>
      </c>
      <c r="IS238" s="3">
        <f t="shared" ca="1" si="355"/>
        <v>9.7099625814990764E-2</v>
      </c>
      <c r="IT238" s="3">
        <f t="shared" ca="1" si="356"/>
        <v>1.5133544954786748E-2</v>
      </c>
      <c r="IU238" s="3">
        <f t="shared" si="357"/>
        <v>0.10000000000000009</v>
      </c>
      <c r="IV238" s="3">
        <f t="shared" ca="1" si="358"/>
        <v>-1.2233170769777424E-2</v>
      </c>
      <c r="IX238" s="28">
        <f ca="1">$HL238/100*(GZ238-100)*AL238/1000+(HM238-100)*HZ238/$HY238</f>
        <v>9.8504751658412548E-3</v>
      </c>
      <c r="IY238" s="28">
        <f ca="1">$HL238/100*(HA238-100)*AM238/1000+(HN238-100)*IA238/$HY238</f>
        <v>-3.5087983625908176E-2</v>
      </c>
      <c r="IZ238" s="28">
        <f ca="1">$HL238/100*(HB238-100)*AN238/1000+(HO238-100)*IB238/$HY238</f>
        <v>5.7795574206718693E-2</v>
      </c>
      <c r="JA238" s="28">
        <f ca="1">$HL238/100*(HC238-100)*AO238/1000+(HP238-100)*IC238/$HY238</f>
        <v>-0.28527484268267916</v>
      </c>
      <c r="JB238" s="28">
        <f ca="1">$HL238/100*(HD238-100)*AP238/1000+(HQ238-100)*ID238/$HY238</f>
        <v>4.8381385352986556E-2</v>
      </c>
      <c r="JC238" s="28">
        <f ca="1">$HL238/100*(HE238-100)*AQ238/1000+(HR238-100)*IE238/$HY238</f>
        <v>-8.3434911409722756E-2</v>
      </c>
      <c r="JE238" s="3">
        <f t="shared" ca="1" si="328"/>
        <v>-8.6313730189772758E-3</v>
      </c>
      <c r="JF238" s="3">
        <f t="shared" ca="1" si="328"/>
        <v>-2.386803705422515E-2</v>
      </c>
      <c r="JG238" s="3">
        <f t="shared" ca="1" si="328"/>
        <v>-4.0862110767553514E-3</v>
      </c>
      <c r="JH238" s="3">
        <f t="shared" ca="1" si="326"/>
        <v>-4.9082732905663756E-2</v>
      </c>
      <c r="JI238" s="3">
        <f t="shared" ca="1" si="326"/>
        <v>5.4610528845756151E-2</v>
      </c>
      <c r="JJ238" s="3">
        <f t="shared" ca="1" si="326"/>
        <v>-1.4721707036299519E-2</v>
      </c>
      <c r="JK238" s="3">
        <f>IO238-IO237</f>
        <v>0.10000000000000009</v>
      </c>
      <c r="JL238" s="3">
        <f t="shared" ca="1" si="359"/>
        <v>0.11271758409573271</v>
      </c>
      <c r="JN238" s="10">
        <f>COUNTIF(EI238:ET238,"&gt;2")</f>
        <v>6</v>
      </c>
      <c r="JP238" s="2">
        <f>AVERAGE(CS238,CS226,CS214,CS202,CS190,CS178,CS166,CS154,CS142,CS130)</f>
        <v>-0.6543862819827273</v>
      </c>
      <c r="JQ238" s="2">
        <f>CS238-JP238</f>
        <v>-6.8505284282326162E-2</v>
      </c>
      <c r="JR238" s="2">
        <f>AVERAGE(CT238,CT226,CT214,CT202,CT190,CT178,CT166,CT154,CT142,CT130)</f>
        <v>-0.89242183574369405</v>
      </c>
      <c r="JS238" s="2">
        <f>CT238-JR238</f>
        <v>-0.15652921320734514</v>
      </c>
      <c r="KH238" s="2">
        <f>(DN238*$DN$4)+(FB238*$FB$3)+(FC238*$FC$3)+(FD238*$FD$3)+(FE238*$FE$3)+(FF238*$FF$3)+(FG238*$FG$3)</f>
        <v>3.2746120946953541</v>
      </c>
      <c r="KI238" s="2">
        <f>F238-KH238</f>
        <v>-1.0746120946953539</v>
      </c>
      <c r="KJ238" s="2">
        <f>MAX(DN238,FB238:FG238)</f>
        <v>4.294695655165981</v>
      </c>
      <c r="KK238" s="2">
        <f>MIN(DN238,FB238:FG238)</f>
        <v>0.73529411764705621</v>
      </c>
      <c r="KL238" s="2">
        <f t="shared" si="389"/>
        <v>3.5594015375189247</v>
      </c>
      <c r="KO238" s="2">
        <f>BO238</f>
        <v>96.67</v>
      </c>
      <c r="KP238" s="2">
        <f>100*((BO232/BO220)-1)</f>
        <v>4.2694403169886153</v>
      </c>
      <c r="KQ238" s="2">
        <f t="shared" si="395"/>
        <v>4.2694403169886153</v>
      </c>
      <c r="KR238" s="2">
        <f>100*((BO226/BO214)-1)</f>
        <v>6.5812052084384787</v>
      </c>
      <c r="KS238" s="2">
        <f t="shared" si="404"/>
        <v>6.5812052084384787</v>
      </c>
      <c r="KT238" s="3">
        <f>BP238</f>
        <v>1.9698</v>
      </c>
      <c r="KU238" s="3">
        <f>BQ238</f>
        <v>92.178095238095253</v>
      </c>
      <c r="KV238" s="3">
        <f t="shared" si="339"/>
        <v>46.795662117014544</v>
      </c>
      <c r="KW238" s="2">
        <f t="shared" si="332"/>
        <v>129.35551784407028</v>
      </c>
      <c r="KX238" s="2">
        <f t="shared" si="332"/>
        <v>85.606585979048631</v>
      </c>
      <c r="LA238">
        <v>2</v>
      </c>
      <c r="LB238">
        <v>0</v>
      </c>
      <c r="LE238" s="2" t="e">
        <v>#N/A</v>
      </c>
      <c r="LF238" s="2" t="e">
        <v>#N/A</v>
      </c>
      <c r="LG238" s="2" t="e">
        <v>#N/A</v>
      </c>
      <c r="LH238" s="2" t="e">
        <v>#N/A</v>
      </c>
      <c r="LI238" s="2" t="e">
        <v>#N/A</v>
      </c>
      <c r="LJ238" s="2" t="e">
        <v>#N/A</v>
      </c>
      <c r="LK238" s="2">
        <v>97.702310831329868</v>
      </c>
      <c r="LL238" s="2" t="e">
        <v>#N/A</v>
      </c>
      <c r="LM238" s="2" t="e">
        <v>#N/A</v>
      </c>
      <c r="LN238" s="2">
        <v>89.137076144890273</v>
      </c>
      <c r="LO238" s="2">
        <v>69.69121722888444</v>
      </c>
      <c r="LP238" s="2">
        <v>80.243658199101318</v>
      </c>
      <c r="LQ238" s="2" t="e">
        <v>#N/A</v>
      </c>
      <c r="LR238" s="2" t="e">
        <v>#N/A</v>
      </c>
      <c r="LS238" s="2" t="e">
        <v>#N/A</v>
      </c>
      <c r="LT238" s="2" t="e">
        <v>#N/A</v>
      </c>
      <c r="LU238" s="2" t="e">
        <v>#N/A</v>
      </c>
      <c r="LV238" s="2" t="e">
        <v>#N/A</v>
      </c>
      <c r="LW238" s="2" t="e">
        <v>#N/A</v>
      </c>
      <c r="LX238" s="2" t="e">
        <v>#N/A</v>
      </c>
      <c r="LY238" s="2">
        <v>90.063165476792818</v>
      </c>
      <c r="LZ238" s="2" t="e">
        <v>#N/A</v>
      </c>
      <c r="MA238" s="2" t="e">
        <v>#N/A</v>
      </c>
      <c r="MB238" s="2" t="e">
        <v>#N/A</v>
      </c>
      <c r="MC238" s="2" t="e">
        <v>#N/A</v>
      </c>
      <c r="MD238" s="2" t="e">
        <v>#N/A</v>
      </c>
      <c r="ME238" s="2" t="e">
        <v>#N/A</v>
      </c>
      <c r="MF238" s="2" t="e">
        <v>#N/A</v>
      </c>
      <c r="MG238" s="2" t="e">
        <v>#N/A</v>
      </c>
      <c r="MH238" s="2">
        <v>85.56988060105752</v>
      </c>
      <c r="MI238" s="2" t="e">
        <v>#N/A</v>
      </c>
      <c r="MJ238" s="2" t="e">
        <v>#N/A</v>
      </c>
      <c r="MK238" s="2" t="e">
        <v>#N/A</v>
      </c>
      <c r="ML238" s="2" t="e">
        <v>#N/A</v>
      </c>
      <c r="MM238" s="2" t="e">
        <v>#N/A</v>
      </c>
      <c r="MN238" s="2" t="e">
        <v>#N/A</v>
      </c>
      <c r="MO238" s="2" t="e">
        <v>#N/A</v>
      </c>
      <c r="MP238" s="2">
        <v>63.065060704354508</v>
      </c>
      <c r="MQ238" s="2" t="e">
        <v>#N/A</v>
      </c>
      <c r="MR238" s="2" t="e">
        <v>#N/A</v>
      </c>
      <c r="MS238" s="10" t="e">
        <v>#N/A</v>
      </c>
      <c r="MT238" s="2" t="e">
        <v>#N/A</v>
      </c>
      <c r="MU238" s="2" t="e">
        <v>#N/A</v>
      </c>
      <c r="MV238" s="2" t="e">
        <v>#N/A</v>
      </c>
      <c r="MX238" s="22" t="e">
        <v>#N/A</v>
      </c>
      <c r="MY238" s="22" t="e">
        <v>#N/A</v>
      </c>
      <c r="MZ238" s="22" t="e">
        <v>#N/A</v>
      </c>
      <c r="NA238" s="22" t="e">
        <v>#N/A</v>
      </c>
      <c r="NB238" s="22" t="e">
        <v>#N/A</v>
      </c>
      <c r="NC238" s="22" t="e">
        <v>#N/A</v>
      </c>
      <c r="ND238" s="22">
        <v>1</v>
      </c>
      <c r="NE238" s="22" t="e">
        <v>#N/A</v>
      </c>
      <c r="NF238" s="22" t="e">
        <v>#N/A</v>
      </c>
      <c r="NG238" s="22">
        <v>2</v>
      </c>
      <c r="NH238" s="23">
        <v>8</v>
      </c>
      <c r="NI238" s="22">
        <v>23</v>
      </c>
      <c r="NJ238" s="22" t="e">
        <v>#N/A</v>
      </c>
      <c r="NK238" s="22" t="e">
        <v>#N/A</v>
      </c>
      <c r="NL238" s="23" t="e">
        <v>#N/A</v>
      </c>
      <c r="NM238" s="3" t="e">
        <v>#N/A</v>
      </c>
      <c r="NN238" s="22" t="e">
        <v>#N/A</v>
      </c>
      <c r="NO238" s="22" t="e">
        <v>#N/A</v>
      </c>
      <c r="NP238" s="22" t="e">
        <v>#N/A</v>
      </c>
      <c r="NQ238" s="22" t="e">
        <v>#N/A</v>
      </c>
      <c r="NR238" s="23">
        <v>1</v>
      </c>
      <c r="NS238" s="22" t="e">
        <v>#N/A</v>
      </c>
      <c r="NT238" s="22" t="e">
        <v>#N/A</v>
      </c>
      <c r="NU238" s="23" t="e">
        <v>#N/A</v>
      </c>
      <c r="NV238" s="3" t="e">
        <v>#N/A</v>
      </c>
      <c r="NW238" s="22" t="e">
        <v>#N/A</v>
      </c>
      <c r="NX238" s="22" t="e">
        <v>#N/A</v>
      </c>
      <c r="NY238" s="22" t="e">
        <v>#N/A</v>
      </c>
      <c r="NZ238" s="22" t="e">
        <v>#N/A</v>
      </c>
      <c r="OA238" s="23">
        <v>12</v>
      </c>
      <c r="OB238" s="22" t="e">
        <v>#N/A</v>
      </c>
      <c r="OC238" s="22" t="e">
        <v>#N/A</v>
      </c>
      <c r="OD238" s="22" t="e">
        <v>#N/A</v>
      </c>
      <c r="OE238" s="22" t="e">
        <v>#N/A</v>
      </c>
      <c r="OF238" s="22" t="e">
        <v>#N/A</v>
      </c>
      <c r="OG238" s="22" t="e">
        <v>#N/A</v>
      </c>
      <c r="OH238" s="23" t="e">
        <v>#N/A</v>
      </c>
      <c r="OI238" s="22">
        <v>2</v>
      </c>
      <c r="OJ238" s="22" t="e">
        <v>#N/A</v>
      </c>
      <c r="OK238" s="22" t="e">
        <v>#N/A</v>
      </c>
      <c r="OL238" s="22" t="e">
        <v>#N/A</v>
      </c>
      <c r="OM238" s="23" t="e">
        <v>#N/A</v>
      </c>
      <c r="ON238" s="22" t="e">
        <v>#N/A</v>
      </c>
      <c r="OO238" s="22" t="e">
        <v>#N/A</v>
      </c>
      <c r="OQ238">
        <f t="shared" si="390"/>
        <v>-1</v>
      </c>
      <c r="OR238" s="23" t="e">
        <f t="shared" ca="1" si="396"/>
        <v>#N/A</v>
      </c>
      <c r="OS238" s="23" t="e">
        <f t="shared" ca="1" si="396"/>
        <v>#N/A</v>
      </c>
      <c r="OT238" s="23" t="e">
        <f t="shared" ca="1" si="396"/>
        <v>#N/A</v>
      </c>
      <c r="OU238" s="23" t="e">
        <f t="shared" ca="1" si="396"/>
        <v>#N/A</v>
      </c>
      <c r="OV238" s="23" t="e">
        <f t="shared" ca="1" si="396"/>
        <v>#N/A</v>
      </c>
      <c r="OW238" s="23" t="e">
        <f t="shared" ca="1" si="396"/>
        <v>#N/A</v>
      </c>
      <c r="OX238" s="23">
        <f t="shared" ca="1" si="394"/>
        <v>1.0202860529297477</v>
      </c>
      <c r="OY238" s="23" t="e">
        <f t="shared" ca="1" si="394"/>
        <v>#N/A</v>
      </c>
      <c r="OZ238" s="23" t="e">
        <f t="shared" ca="1" si="394"/>
        <v>#N/A</v>
      </c>
      <c r="PA238" s="23">
        <f t="shared" ca="1" si="394"/>
        <v>1.0012344610609905</v>
      </c>
      <c r="PB238" s="23">
        <f t="shared" ca="1" si="394"/>
        <v>1.0072959237183587</v>
      </c>
      <c r="PC238" s="23">
        <f t="shared" ca="1" si="394"/>
        <v>1.0057313655846063</v>
      </c>
      <c r="PD238" s="23" t="e">
        <f t="shared" ca="1" si="394"/>
        <v>#N/A</v>
      </c>
      <c r="PE238" s="23" t="e">
        <f t="shared" ca="1" si="394"/>
        <v>#N/A</v>
      </c>
      <c r="PF238" s="23" t="e">
        <f t="shared" ca="1" si="394"/>
        <v>#N/A</v>
      </c>
      <c r="PG238" s="23" t="e">
        <f t="shared" ca="1" si="394"/>
        <v>#N/A</v>
      </c>
      <c r="PH238" s="23" t="e">
        <f t="shared" ca="1" si="375"/>
        <v>#N/A</v>
      </c>
      <c r="PI238" s="23" t="e">
        <f t="shared" ca="1" si="375"/>
        <v>#N/A</v>
      </c>
      <c r="PJ238" s="23" t="e">
        <f t="shared" ca="1" si="371"/>
        <v>#N/A</v>
      </c>
      <c r="PK238" s="23" t="e">
        <f t="shared" ca="1" si="371"/>
        <v>#N/A</v>
      </c>
      <c r="PL238" s="23">
        <f t="shared" ca="1" si="371"/>
        <v>1.0007251335377303</v>
      </c>
      <c r="PM238" s="23" t="e">
        <f t="shared" ca="1" si="324"/>
        <v>#N/A</v>
      </c>
      <c r="PN238" s="23" t="e">
        <f t="shared" ca="1" si="324"/>
        <v>#N/A</v>
      </c>
      <c r="PO238" s="23" t="e">
        <f t="shared" ca="1" si="324"/>
        <v>#N/A</v>
      </c>
      <c r="PP238" s="23" t="e">
        <f t="shared" ca="1" si="324"/>
        <v>#N/A</v>
      </c>
      <c r="PQ238" s="23" t="e">
        <f t="shared" ca="1" si="324"/>
        <v>#N/A</v>
      </c>
      <c r="PR238" s="23" t="e">
        <f t="shared" ca="1" si="324"/>
        <v>#N/A</v>
      </c>
      <c r="PS238" s="23" t="e">
        <f t="shared" ca="1" si="324"/>
        <v>#N/A</v>
      </c>
      <c r="PT238" s="23" t="e">
        <f t="shared" ca="1" si="324"/>
        <v>#N/A</v>
      </c>
      <c r="PU238" s="23">
        <f t="shared" ca="1" si="324"/>
        <v>1.0037495811643067</v>
      </c>
      <c r="PV238" s="23" t="e">
        <f t="shared" ca="1" si="324"/>
        <v>#N/A</v>
      </c>
      <c r="PW238" s="23" t="e">
        <f t="shared" ca="1" si="324"/>
        <v>#N/A</v>
      </c>
      <c r="PX238" s="23" t="e">
        <f t="shared" ca="1" si="324"/>
        <v>#N/A</v>
      </c>
      <c r="PY238" s="23" t="e">
        <f t="shared" ca="1" si="324"/>
        <v>#N/A</v>
      </c>
      <c r="PZ238" s="23" t="e">
        <f t="shared" ca="1" si="324"/>
        <v>#N/A</v>
      </c>
      <c r="QA238" s="23" t="e">
        <f t="shared" ca="1" si="324"/>
        <v>#N/A</v>
      </c>
      <c r="QB238" s="23" t="e">
        <f t="shared" ca="1" si="324"/>
        <v>#N/A</v>
      </c>
      <c r="QC238" s="23">
        <f t="shared" ref="QC238:QF301" ca="1" si="417">MP238/OFFSET(MP238,$OQ238,0)</f>
        <v>1.0049580263303994</v>
      </c>
      <c r="QD238" s="23" t="e">
        <f t="shared" ca="1" si="405"/>
        <v>#N/A</v>
      </c>
      <c r="QE238" s="23" t="e">
        <f t="shared" ca="1" si="405"/>
        <v>#N/A</v>
      </c>
      <c r="QF238" s="23" t="e">
        <f t="shared" ca="1" si="405"/>
        <v>#N/A</v>
      </c>
      <c r="QG238" s="23" t="e">
        <f t="shared" ca="1" si="327"/>
        <v>#N/A</v>
      </c>
      <c r="QH238" s="23" t="e">
        <f t="shared" ca="1" si="327"/>
        <v>#N/A</v>
      </c>
      <c r="QI238" s="23" t="e">
        <f t="shared" ca="1" si="327"/>
        <v>#N/A</v>
      </c>
      <c r="QJ238" s="26" t="e">
        <f t="shared" ca="1" si="344"/>
        <v>#N/A</v>
      </c>
    </row>
    <row r="239" spans="1:452" x14ac:dyDescent="0.35">
      <c r="A239" t="s">
        <v>1304</v>
      </c>
      <c r="B239" s="25">
        <v>39479</v>
      </c>
      <c r="C239" t="s">
        <v>862</v>
      </c>
      <c r="D239" s="2">
        <v>84.6</v>
      </c>
      <c r="E239" s="2">
        <v>83</v>
      </c>
      <c r="F239" s="2">
        <v>2.5</v>
      </c>
      <c r="G239" s="2">
        <v>85.2</v>
      </c>
      <c r="H239" s="2">
        <v>83.246082449068098</v>
      </c>
      <c r="I239" s="2">
        <v>85.531366235974986</v>
      </c>
      <c r="J239" s="2">
        <v>87.3</v>
      </c>
      <c r="K239" s="2">
        <v>78.3</v>
      </c>
      <c r="L239" s="2">
        <v>78.565516459106064</v>
      </c>
      <c r="M239" s="2">
        <v>83.4</v>
      </c>
      <c r="N239" s="2">
        <v>93.8</v>
      </c>
      <c r="O239" s="2">
        <v>79.7</v>
      </c>
      <c r="P239" s="2">
        <v>76</v>
      </c>
      <c r="Q239" s="2">
        <v>105.9</v>
      </c>
      <c r="R239" s="2">
        <v>81.7</v>
      </c>
      <c r="S239" s="2">
        <v>93.8</v>
      </c>
      <c r="T239" s="2">
        <v>68.400000000000006</v>
      </c>
      <c r="U239" s="2">
        <v>52.9</v>
      </c>
      <c r="V239" s="2">
        <v>78.5</v>
      </c>
      <c r="W239" s="2">
        <v>53.8</v>
      </c>
      <c r="X239" s="2">
        <v>109.1</v>
      </c>
      <c r="Y239" s="2" t="e">
        <v>#N/A</v>
      </c>
      <c r="Z239" s="2">
        <v>53.7</v>
      </c>
      <c r="AA239" s="2">
        <v>89.1</v>
      </c>
      <c r="AB239" s="2">
        <v>114.6</v>
      </c>
      <c r="AC239" s="2">
        <v>108.3</v>
      </c>
      <c r="AD239" s="2">
        <v>85.3</v>
      </c>
      <c r="AE239" s="2">
        <v>105.6</v>
      </c>
      <c r="AF239" s="2">
        <v>84.4</v>
      </c>
      <c r="AG239" s="22">
        <v>547</v>
      </c>
      <c r="AH239" s="22">
        <v>453</v>
      </c>
      <c r="AI239" s="22">
        <v>151</v>
      </c>
      <c r="AJ239" s="22">
        <v>38</v>
      </c>
      <c r="AK239" s="22">
        <v>35</v>
      </c>
      <c r="AL239" s="22">
        <v>8</v>
      </c>
      <c r="AM239" s="22">
        <v>22</v>
      </c>
      <c r="AN239" s="22">
        <v>19</v>
      </c>
      <c r="AO239" s="22">
        <v>55</v>
      </c>
      <c r="AP239" s="22">
        <v>28</v>
      </c>
      <c r="AQ239" s="22">
        <v>19</v>
      </c>
      <c r="AR239" s="2">
        <v>79.599999999999994</v>
      </c>
      <c r="AS239" s="2">
        <v>68</v>
      </c>
      <c r="AT239" s="2">
        <v>105.9</v>
      </c>
      <c r="AU239" s="2">
        <v>76.599999999999994</v>
      </c>
      <c r="AV239" s="2">
        <v>84.2</v>
      </c>
      <c r="AW239" s="2">
        <v>81.900000000000006</v>
      </c>
      <c r="AX239" s="2">
        <v>81.7</v>
      </c>
      <c r="AY239" s="2">
        <v>82.5</v>
      </c>
      <c r="AZ239" s="2">
        <v>95.4</v>
      </c>
      <c r="BA239" s="2">
        <v>53.8</v>
      </c>
      <c r="BB239" s="2">
        <v>80.599999999999994</v>
      </c>
      <c r="BC239" s="2">
        <v>88.7</v>
      </c>
      <c r="BD239" s="3">
        <v>0.92</v>
      </c>
      <c r="BE239" s="3">
        <v>0.73</v>
      </c>
      <c r="BF239" s="3">
        <v>0.22</v>
      </c>
      <c r="BG239" s="3">
        <v>-0.2</v>
      </c>
      <c r="BH239" s="3">
        <v>0.83</v>
      </c>
      <c r="BI239" s="2">
        <v>211.4</v>
      </c>
      <c r="BJ239" s="2">
        <v>4.0999999999999996</v>
      </c>
      <c r="BK239" s="2">
        <v>3.7</v>
      </c>
      <c r="BL239" s="2">
        <v>86</v>
      </c>
      <c r="BM239" s="2">
        <v>88.8</v>
      </c>
      <c r="BN239" s="10">
        <v>435</v>
      </c>
      <c r="BO239" s="3">
        <v>96.19</v>
      </c>
      <c r="BP239" s="22">
        <v>1.9638</v>
      </c>
      <c r="BQ239" s="3">
        <v>94.986500000000007</v>
      </c>
      <c r="BR239" s="23">
        <v>8.5479999999999983</v>
      </c>
      <c r="BS239" s="2">
        <v>89.3</v>
      </c>
      <c r="BT239" s="3">
        <v>116.07</v>
      </c>
      <c r="BU239" s="2">
        <v>1.8</v>
      </c>
      <c r="BV239" s="2">
        <v>2.2999999999999998</v>
      </c>
      <c r="BW239" s="2">
        <v>3.4</v>
      </c>
      <c r="BX239" s="2">
        <v>4.3</v>
      </c>
      <c r="BY239" s="23">
        <v>212.68700000000001</v>
      </c>
      <c r="BZ239" s="2">
        <v>95.7</v>
      </c>
      <c r="CA239" s="2">
        <v>86.2</v>
      </c>
      <c r="CB239" s="3">
        <v>92.12</v>
      </c>
      <c r="CC239" s="2">
        <v>89.7</v>
      </c>
      <c r="CD239" s="2">
        <v>112.6</v>
      </c>
      <c r="CE239" s="2">
        <v>96.197825533462563</v>
      </c>
      <c r="CF239" s="3">
        <v>92.34614588840779</v>
      </c>
      <c r="CG239" s="2">
        <v>89.813968852758734</v>
      </c>
      <c r="CH239" s="23">
        <v>213.97864122507877</v>
      </c>
      <c r="CI239" s="3">
        <v>91.547467487720425</v>
      </c>
      <c r="CM239" s="2">
        <f t="shared" si="329"/>
        <v>48.368723902637747</v>
      </c>
      <c r="CN239" s="2">
        <f t="shared" si="329"/>
        <v>4.3527854160301445</v>
      </c>
      <c r="CO239" s="2">
        <f t="shared" si="330"/>
        <v>127.02389486904444</v>
      </c>
      <c r="CR239" s="2">
        <f t="shared" si="333"/>
        <v>0.59453032104637338</v>
      </c>
      <c r="CS239" s="2">
        <f t="shared" si="333"/>
        <v>0.72815533980581837</v>
      </c>
      <c r="CT239" s="2">
        <f t="shared" si="334"/>
        <v>0.35335689045936058</v>
      </c>
      <c r="CU239" s="2">
        <f t="shared" si="334"/>
        <v>0.40627586946300148</v>
      </c>
      <c r="CV239" s="2">
        <f t="shared" si="334"/>
        <v>0.16221268998754834</v>
      </c>
      <c r="CW239" s="2">
        <f t="shared" si="335"/>
        <v>0.37783375314861101</v>
      </c>
      <c r="CX239" s="2">
        <f t="shared" si="336"/>
        <v>0.25608194622279495</v>
      </c>
      <c r="CY239" s="2">
        <f t="shared" si="376"/>
        <v>0.21367521367521675</v>
      </c>
      <c r="CZ239" s="2">
        <f t="shared" si="341"/>
        <v>10.500807754442661</v>
      </c>
      <c r="DA239" s="2">
        <f t="shared" si="342"/>
        <v>-0.34782608695652667</v>
      </c>
      <c r="DB239" s="2">
        <f t="shared" si="343"/>
        <v>0.3836317135549836</v>
      </c>
      <c r="DC239" s="2">
        <f t="shared" si="413"/>
        <v>0.76263107721639389</v>
      </c>
      <c r="DF239" s="2">
        <f t="shared" si="337"/>
        <v>4.9857389804453645</v>
      </c>
      <c r="DG239" s="2">
        <f t="shared" si="337"/>
        <v>1.964013077450244</v>
      </c>
      <c r="DH239" s="2">
        <f t="shared" si="338"/>
        <v>3.747123567142463</v>
      </c>
      <c r="DI239" s="2">
        <f t="shared" ref="DI239:DJ254" si="418">100*((AVERAGE(V237:V239)/AVERAGE(V234:V236))^4-1)</f>
        <v>1.8944576034373384</v>
      </c>
      <c r="DJ239" s="2">
        <f t="shared" si="418"/>
        <v>11.122999269836754</v>
      </c>
      <c r="DM239" s="2">
        <f t="shared" si="377"/>
        <v>2.6699029126213452</v>
      </c>
      <c r="DN239" s="2">
        <f t="shared" si="377"/>
        <v>2.4691358024691357</v>
      </c>
      <c r="DO239" s="2">
        <f t="shared" si="345"/>
        <v>1.3079667063020317</v>
      </c>
      <c r="DP239" s="2">
        <f t="shared" si="378"/>
        <v>1.9859813084112183</v>
      </c>
      <c r="DQ239" s="2">
        <f t="shared" si="408"/>
        <v>-0.68490892223876854</v>
      </c>
      <c r="DR239" s="2">
        <f t="shared" si="379"/>
        <v>3.1620553359683683</v>
      </c>
      <c r="DS239" s="2">
        <f t="shared" si="380"/>
        <v>2.291313006710304</v>
      </c>
      <c r="DT239" s="2" t="e">
        <v>#N/A</v>
      </c>
      <c r="DU239" s="2" t="e">
        <v>#N/A</v>
      </c>
      <c r="DV239" s="2">
        <f t="shared" si="346"/>
        <v>6.1251664447403487</v>
      </c>
      <c r="DW239" s="2">
        <f t="shared" si="381"/>
        <v>-4.6804680468046751</v>
      </c>
      <c r="DX239" s="2">
        <f t="shared" si="382"/>
        <v>2.8571428571428692</v>
      </c>
      <c r="DY239" s="2">
        <f t="shared" si="383"/>
        <v>6.1038961038961004</v>
      </c>
      <c r="DZ239" s="2">
        <f t="shared" si="384"/>
        <v>20.410783055198966</v>
      </c>
      <c r="EA239" s="2">
        <f t="shared" si="319"/>
        <v>1.5355086372360827</v>
      </c>
      <c r="EB239" s="2">
        <f t="shared" si="319"/>
        <v>1.2903225806451646</v>
      </c>
      <c r="EC239" s="2">
        <f t="shared" si="319"/>
        <v>13.025210084033612</v>
      </c>
      <c r="ED239" s="2">
        <f t="shared" si="319"/>
        <v>4.8030739673390999</v>
      </c>
      <c r="EE239" s="2" t="e">
        <f t="shared" si="319"/>
        <v>#N/A</v>
      </c>
      <c r="EF239" s="2">
        <f t="shared" si="293"/>
        <v>1.8975332068311257</v>
      </c>
      <c r="EG239" s="2">
        <f t="shared" si="293"/>
        <v>1.3651877133105561</v>
      </c>
      <c r="EH239" s="2">
        <f t="shared" si="293"/>
        <v>-4.9751243781094523</v>
      </c>
      <c r="EI239" s="2">
        <f t="shared" si="411"/>
        <v>5.5702917771883076</v>
      </c>
      <c r="EJ239" s="2">
        <f t="shared" si="411"/>
        <v>2.8744326777609741</v>
      </c>
      <c r="EK239" s="2">
        <f t="shared" si="411"/>
        <v>-4.6804680468046751</v>
      </c>
      <c r="EL239" s="2">
        <f t="shared" si="410"/>
        <v>3.5135135135134998</v>
      </c>
      <c r="EM239" s="2">
        <f t="shared" si="410"/>
        <v>1.6908212560386549</v>
      </c>
      <c r="EN239" s="2">
        <f t="shared" si="410"/>
        <v>3.1486146095717871</v>
      </c>
      <c r="EO239" s="2">
        <f t="shared" si="410"/>
        <v>6.1038961038961004</v>
      </c>
      <c r="EP239" s="2">
        <f t="shared" si="410"/>
        <v>-3.8461538461538436</v>
      </c>
      <c r="EQ239" s="2">
        <f t="shared" si="410"/>
        <v>-1.1398963730569922</v>
      </c>
      <c r="ER239" s="2">
        <f t="shared" si="347"/>
        <v>13.025210084033612</v>
      </c>
      <c r="ES239" s="2">
        <f t="shared" si="347"/>
        <v>3.3333333333333215</v>
      </c>
      <c r="ET239" s="2">
        <f t="shared" si="347"/>
        <v>1.2557077625570789</v>
      </c>
      <c r="EU239" s="2">
        <f t="shared" si="331"/>
        <v>4.0999999999999996</v>
      </c>
      <c r="EV239" s="2">
        <f t="shared" si="331"/>
        <v>3.7</v>
      </c>
      <c r="EW239" s="2">
        <f t="shared" si="385"/>
        <v>9.6938775510204032</v>
      </c>
      <c r="EX239" s="2">
        <f t="shared" si="385"/>
        <v>8.5574572127139259</v>
      </c>
      <c r="EY239" s="2">
        <f t="shared" si="386"/>
        <v>64.554772230270345</v>
      </c>
      <c r="EZ239" s="2">
        <f t="shared" si="386"/>
        <v>6.8209718597914915</v>
      </c>
      <c r="FA239" s="2">
        <f t="shared" si="387"/>
        <v>19.225634178905192</v>
      </c>
      <c r="FB239" s="2">
        <f t="shared" si="412"/>
        <v>4.1429592706119678</v>
      </c>
      <c r="FC239" s="2">
        <f t="shared" si="412"/>
        <v>1.0559662090813049</v>
      </c>
      <c r="FD239" s="2">
        <f t="shared" si="412"/>
        <v>2.8639618138424972</v>
      </c>
      <c r="FE239" s="2">
        <f t="shared" si="412"/>
        <v>2.8469353578207013</v>
      </c>
      <c r="FF239" s="2">
        <f t="shared" si="412"/>
        <v>2.8669724770642224</v>
      </c>
      <c r="FG239" s="2">
        <f t="shared" si="412"/>
        <v>1.8083182640144635</v>
      </c>
      <c r="FH239" s="2">
        <v>4.0999999999999996</v>
      </c>
      <c r="FI239" s="2">
        <v>4.4000000000000004</v>
      </c>
      <c r="FL239" s="2">
        <f t="shared" ref="FL239:FM254" si="419">100*((AVERAGE(H237:H239)/AVERAGE(H234:H236))-1)</f>
        <v>0.95913009336461297</v>
      </c>
      <c r="FM239" s="2">
        <f t="shared" si="419"/>
        <v>0.4207025416830712</v>
      </c>
      <c r="FN239" s="2">
        <f t="shared" si="363"/>
        <v>0.81136058275532719</v>
      </c>
      <c r="FQ239" s="2">
        <f t="shared" ref="FQ239:FR254" si="420">100*((AVERAGE(H237:H239)/AVERAGE(H234:H236))^4-1)</f>
        <v>3.8920699851148655</v>
      </c>
      <c r="FR239" s="2">
        <f t="shared" si="420"/>
        <v>1.6934594199355724</v>
      </c>
      <c r="FS239" s="2">
        <f t="shared" si="365"/>
        <v>3.2851547735174069</v>
      </c>
      <c r="FT239" s="2">
        <f t="shared" ref="FT239:FU254" si="421">100*((AVERAGE(CH237:CH239)/AVERAGE(CH234:CH236))^4-1)</f>
        <v>3.0405031715213582</v>
      </c>
      <c r="FU239" s="2">
        <f t="shared" si="421"/>
        <v>2.2092955731546571</v>
      </c>
      <c r="FX239" s="2">
        <f t="shared" si="406"/>
        <v>2.4298396310365344</v>
      </c>
      <c r="FY239" s="2">
        <f t="shared" si="406"/>
        <v>1.2398788626068358</v>
      </c>
      <c r="FZ239" s="2">
        <f t="shared" si="373"/>
        <v>3.3202489874942342</v>
      </c>
      <c r="GA239" s="2">
        <f t="shared" si="407"/>
        <v>2.5254407353973995</v>
      </c>
      <c r="GB239" s="2">
        <f t="shared" si="407"/>
        <v>1.7319615475337891</v>
      </c>
      <c r="GE239" s="2"/>
      <c r="GF239" s="2"/>
      <c r="GG239" s="2">
        <f t="shared" si="409"/>
        <v>58.21557788851306</v>
      </c>
      <c r="GH239" s="2">
        <f t="shared" si="409"/>
        <v>9.6355071963977412</v>
      </c>
      <c r="GI239" s="2">
        <f t="shared" si="392"/>
        <v>14.929947460595439</v>
      </c>
      <c r="GJ239" s="2">
        <f t="shared" si="393"/>
        <v>3.2570422535211252</v>
      </c>
      <c r="GK239" s="2">
        <v>4.0999999999999996</v>
      </c>
      <c r="GN239" s="2">
        <f t="shared" si="320"/>
        <v>0.29999999999999982</v>
      </c>
      <c r="GQ239" s="2">
        <f t="shared" si="294"/>
        <v>0.5</v>
      </c>
      <c r="GT239" s="27">
        <f t="shared" ca="1" si="305"/>
        <v>100.66225165562915</v>
      </c>
      <c r="GU239" s="27">
        <f t="shared" ca="1" si="306"/>
        <v>101.51515151515152</v>
      </c>
      <c r="GV239" s="27">
        <f t="shared" ca="1" si="306"/>
        <v>111.21951219512196</v>
      </c>
      <c r="GW239" s="27">
        <f t="shared" ca="1" si="307"/>
        <v>100</v>
      </c>
      <c r="GX239" s="27">
        <f t="shared" ca="1" si="307"/>
        <v>100.12787723785166</v>
      </c>
      <c r="GY239" s="27">
        <f t="shared" ca="1" si="308"/>
        <v>100</v>
      </c>
      <c r="GZ239" s="27">
        <f t="shared" ca="1" si="309"/>
        <v>85.048231511254016</v>
      </c>
      <c r="HA239" s="27">
        <f t="shared" ca="1" si="310"/>
        <v>96.956132497761857</v>
      </c>
      <c r="HB239" s="27">
        <f t="shared" ca="1" si="310"/>
        <v>99.649532710280369</v>
      </c>
      <c r="HC239" s="27">
        <f t="shared" ca="1" si="310"/>
        <v>94.708520179372186</v>
      </c>
      <c r="HD239" s="27">
        <f t="shared" ca="1" si="303"/>
        <v>94.091415830546268</v>
      </c>
      <c r="HE239" s="27">
        <f t="shared" ca="1" si="311"/>
        <v>100</v>
      </c>
      <c r="HG239" s="27">
        <f t="shared" ca="1" si="312"/>
        <v>103.99449035812674</v>
      </c>
      <c r="HH239" s="27">
        <f t="shared" ca="1" si="313"/>
        <v>118.61360718870347</v>
      </c>
      <c r="HI239" s="27">
        <f t="shared" ca="1" si="313"/>
        <v>92.481203007518801</v>
      </c>
      <c r="HJ239" s="27">
        <f t="shared" ca="1" si="314"/>
        <v>101.98598130841121</v>
      </c>
      <c r="HK239" s="27">
        <f t="shared" ca="1" si="314"/>
        <v>103.03030303030303</v>
      </c>
      <c r="HL239" s="27">
        <f t="shared" ca="1" si="315"/>
        <v>102.46913580246914</v>
      </c>
      <c r="HM239" s="27">
        <f t="shared" ca="1" si="316"/>
        <v>119.38579654510558</v>
      </c>
      <c r="HN239" s="27">
        <f t="shared" ca="1" si="317"/>
        <v>100.26929982046677</v>
      </c>
      <c r="HO239" s="27">
        <f t="shared" ca="1" si="317"/>
        <v>102.51497005988024</v>
      </c>
      <c r="HP239" s="27">
        <f t="shared" ca="1" si="317"/>
        <v>100.45045045045045</v>
      </c>
      <c r="HQ239" s="27">
        <f t="shared" ca="1" si="304"/>
        <v>108.72727272727273</v>
      </c>
      <c r="HR239" s="27">
        <f t="shared" ca="1" si="318"/>
        <v>95.024875621890544</v>
      </c>
      <c r="HT239" s="27">
        <f t="shared" ca="1" si="414"/>
        <v>147.55697333949757</v>
      </c>
      <c r="HU239" s="27">
        <f t="shared" ca="1" si="414"/>
        <v>35.450713685978165</v>
      </c>
      <c r="HV239" s="27">
        <f t="shared" ca="1" si="414"/>
        <v>39.381324592368465</v>
      </c>
      <c r="HW239" s="27">
        <f t="shared" ca="1" si="415"/>
        <v>543.94235253772274</v>
      </c>
      <c r="HX239" s="27">
        <f t="shared" ca="1" si="415"/>
        <v>455.87904007045353</v>
      </c>
      <c r="HY239" s="27">
        <f t="shared" ca="1" si="367"/>
        <v>1000</v>
      </c>
      <c r="HZ239" s="27">
        <f t="shared" ca="1" si="416"/>
        <v>6.0404412663488563</v>
      </c>
      <c r="IA239" s="27">
        <f t="shared" ca="1" si="416"/>
        <v>20.908855248837437</v>
      </c>
      <c r="IB239" s="27">
        <f t="shared" ca="1" si="416"/>
        <v>19.208394763883302</v>
      </c>
      <c r="IC239" s="27">
        <f t="shared" ca="1" si="416"/>
        <v>51.596912521440828</v>
      </c>
      <c r="ID239" s="27">
        <f t="shared" ca="1" si="416"/>
        <v>25.790384377703617</v>
      </c>
      <c r="IE239" s="27">
        <f t="shared" ca="1" si="416"/>
        <v>19.343033361368093</v>
      </c>
      <c r="IG239" s="28">
        <f t="shared" ca="1" si="351"/>
        <v>0.69188404308145812</v>
      </c>
      <c r="IH239" s="28">
        <f t="shared" ca="1" si="351"/>
        <v>0.71886304032959514</v>
      </c>
      <c r="II239" s="28">
        <f t="shared" ca="1" si="351"/>
        <v>0.10627861666076799</v>
      </c>
      <c r="IJ239" s="28">
        <f t="shared" ca="1" si="352"/>
        <v>1.0802593449931395</v>
      </c>
      <c r="IK239" s="24">
        <f t="shared" ca="1" si="368"/>
        <v>-0.43676635507868178</v>
      </c>
      <c r="IL239" s="28">
        <f t="shared" ca="1" si="353"/>
        <v>1.4408103559102767</v>
      </c>
      <c r="IM239" s="28">
        <f t="shared" ca="1" si="369"/>
        <v>2.4691358024691401</v>
      </c>
      <c r="IN239" s="3">
        <f t="shared" ca="1" si="370"/>
        <v>2.521069700903416</v>
      </c>
      <c r="IO239" s="2">
        <f t="shared" si="388"/>
        <v>2.5</v>
      </c>
      <c r="IQ239" s="2">
        <f t="shared" ca="1" si="354"/>
        <v>1.5170257000718212</v>
      </c>
      <c r="IS239" s="3">
        <f t="shared" ca="1" si="355"/>
        <v>3.2342759602765336E-2</v>
      </c>
      <c r="IT239" s="3">
        <f t="shared" ca="1" si="356"/>
        <v>0.36255203085877963</v>
      </c>
      <c r="IU239" s="3">
        <f t="shared" si="357"/>
        <v>0.29999999999999982</v>
      </c>
      <c r="IV239" s="3">
        <f t="shared" ca="1" si="358"/>
        <v>-9.4894790461545142E-2</v>
      </c>
      <c r="IX239" s="28">
        <f ca="1">$HL239/100*(GZ239-100)*AL239/1000+(HM239-100)*HZ239/$HY239</f>
        <v>-5.4688182287324638E-3</v>
      </c>
      <c r="IY239" s="28">
        <f ca="1">$HL239/100*(HA239-100)*AM239/1000+(HN239-100)*IA239/$HY239</f>
        <v>-6.2987792974666224E-2</v>
      </c>
      <c r="IZ239" s="28">
        <f ca="1">$HL239/100*(HB239-100)*AN239/1000+(HO239-100)*IB239/$HY239</f>
        <v>4.1485242471652098E-2</v>
      </c>
      <c r="JA239" s="28">
        <f ca="1">$HL239/100*(HC239-100)*AO239/1000+(HP239-100)*IC239/$HY239</f>
        <v>-0.27497549789762976</v>
      </c>
      <c r="JB239" s="28">
        <f ca="1">$HL239/100*(HD239-100)*AP239/1000+(HQ239-100)*ID239/$HY239</f>
        <v>5.5554414380592831E-2</v>
      </c>
      <c r="JC239" s="28">
        <f ca="1">$HL239/100*(HE239-100)*AQ239/1000+(HR239-100)*IE239/$HY239</f>
        <v>-9.6233996822726889E-2</v>
      </c>
      <c r="JE239" s="3">
        <f t="shared" ca="1" si="328"/>
        <v>-1.5319293394573719E-2</v>
      </c>
      <c r="JF239" s="3">
        <f t="shared" ca="1" si="328"/>
        <v>-2.7899809348758048E-2</v>
      </c>
      <c r="JG239" s="3">
        <f t="shared" ca="1" si="328"/>
        <v>-1.6310331735066595E-2</v>
      </c>
      <c r="JH239" s="3">
        <f t="shared" ca="1" si="326"/>
        <v>1.0299344785049402E-2</v>
      </c>
      <c r="JI239" s="3">
        <f t="shared" ca="1" si="326"/>
        <v>7.1730290276062758E-3</v>
      </c>
      <c r="JJ239" s="3">
        <f t="shared" ca="1" si="326"/>
        <v>-1.2799085413004133E-2</v>
      </c>
      <c r="JK239" s="3">
        <f>IO239-IO238</f>
        <v>0.29999999999999982</v>
      </c>
      <c r="JL239" s="3">
        <f t="shared" ca="1" si="359"/>
        <v>0.33162962512964012</v>
      </c>
      <c r="JN239" s="10">
        <f>COUNTIF(EI239:ET239,"&gt;2")</f>
        <v>7</v>
      </c>
      <c r="JP239" s="2">
        <f>AVERAGE(CS239,CS227,CS215,CS203,CS191,CS179,CS167,CS155,CS143,CS131)</f>
        <v>0.33625262435176367</v>
      </c>
      <c r="JQ239" s="2">
        <f>CS239-JP239</f>
        <v>0.3919027154540547</v>
      </c>
      <c r="JR239" s="2">
        <f>AVERAGE(CT239,CT227,CT215,CT203,CT191,CT179,CT167,CT155,CT143,CT131)</f>
        <v>0.26171507233314922</v>
      </c>
      <c r="JS239" s="2">
        <f>CT239-JR239</f>
        <v>9.1641818126211361E-2</v>
      </c>
      <c r="KH239" s="2">
        <f>(DN239*$DN$4)+(FB239*$FB$3)+(FC239*$FC$3)+(FD239*$FD$3)+(FE239*$FE$3)+(FF239*$FF$3)+(FG239*$FG$3)</f>
        <v>3.2400820002739317</v>
      </c>
      <c r="KI239" s="2">
        <f>F239-KH239</f>
        <v>-0.74008200027393167</v>
      </c>
      <c r="KJ239" s="2">
        <f>MAX(DN239,FB239:FG239)</f>
        <v>4.1429592706119678</v>
      </c>
      <c r="KK239" s="2">
        <f>MIN(DN239,FB239:FG239)</f>
        <v>1.0559662090813049</v>
      </c>
      <c r="KL239" s="2">
        <f t="shared" si="389"/>
        <v>3.0869930615306629</v>
      </c>
      <c r="KO239" s="2">
        <f>BO239</f>
        <v>96.19</v>
      </c>
      <c r="KP239" s="2">
        <f>100*((BO233/BO221)-1)</f>
        <v>1.5541525012141788</v>
      </c>
      <c r="KQ239" s="2">
        <f t="shared" si="395"/>
        <v>1.5541525012141788</v>
      </c>
      <c r="KR239" s="2">
        <f>100*((BO227/BO215)-1)</f>
        <v>6.1969268095430685</v>
      </c>
      <c r="KS239" s="2">
        <f t="shared" si="404"/>
        <v>6.1969268095430685</v>
      </c>
      <c r="KT239" s="3">
        <f>BP239</f>
        <v>1.9638</v>
      </c>
      <c r="KU239" s="3">
        <f>BQ239</f>
        <v>94.986500000000007</v>
      </c>
      <c r="KV239" s="3">
        <f t="shared" si="339"/>
        <v>48.368723902637747</v>
      </c>
      <c r="KW239" s="2">
        <f t="shared" si="332"/>
        <v>133.29661308316787</v>
      </c>
      <c r="KX239" s="2">
        <f t="shared" si="332"/>
        <v>88.484298205121519</v>
      </c>
      <c r="LA239">
        <v>2</v>
      </c>
      <c r="LB239">
        <v>0</v>
      </c>
      <c r="LE239" s="2" t="e">
        <v>#N/A</v>
      </c>
      <c r="LF239" s="2" t="e">
        <v>#N/A</v>
      </c>
      <c r="LG239" s="2" t="e">
        <v>#N/A</v>
      </c>
      <c r="LH239" s="2" t="e">
        <v>#N/A</v>
      </c>
      <c r="LI239" s="2" t="e">
        <v>#N/A</v>
      </c>
      <c r="LJ239" s="2" t="e">
        <v>#N/A</v>
      </c>
      <c r="LK239" s="2">
        <v>97.825688977183916</v>
      </c>
      <c r="LL239" s="2" t="e">
        <v>#N/A</v>
      </c>
      <c r="LM239" s="2" t="e">
        <v>#N/A</v>
      </c>
      <c r="LN239" s="2">
        <v>89.389856359924906</v>
      </c>
      <c r="LO239" s="2">
        <v>70.036256801928118</v>
      </c>
      <c r="LP239" s="2">
        <v>80.753957079148535</v>
      </c>
      <c r="LQ239" s="2" t="e">
        <v>#N/A</v>
      </c>
      <c r="LR239" s="2" t="e">
        <v>#N/A</v>
      </c>
      <c r="LS239" s="2" t="e">
        <v>#N/A</v>
      </c>
      <c r="LT239" s="2" t="e">
        <v>#N/A</v>
      </c>
      <c r="LU239" s="2" t="e">
        <v>#N/A</v>
      </c>
      <c r="LV239" s="2" t="e">
        <v>#N/A</v>
      </c>
      <c r="LW239" s="2" t="e">
        <v>#N/A</v>
      </c>
      <c r="LX239" s="2" t="e">
        <v>#N/A</v>
      </c>
      <c r="LY239" s="2">
        <v>90.329340983242915</v>
      </c>
      <c r="LZ239" s="2" t="e">
        <v>#N/A</v>
      </c>
      <c r="MA239" s="2" t="e">
        <v>#N/A</v>
      </c>
      <c r="MB239" s="2" t="e">
        <v>#N/A</v>
      </c>
      <c r="MC239" s="2" t="e">
        <v>#N/A</v>
      </c>
      <c r="MD239" s="2" t="e">
        <v>#N/A</v>
      </c>
      <c r="ME239" s="2" t="e">
        <v>#N/A</v>
      </c>
      <c r="MF239" s="2" t="e">
        <v>#N/A</v>
      </c>
      <c r="MG239" s="2" t="e">
        <v>#N/A</v>
      </c>
      <c r="MH239" s="2">
        <v>85.904398208949743</v>
      </c>
      <c r="MI239" s="2" t="e">
        <v>#N/A</v>
      </c>
      <c r="MJ239" s="2" t="e">
        <v>#N/A</v>
      </c>
      <c r="MK239" s="2" t="e">
        <v>#N/A</v>
      </c>
      <c r="ML239" s="2" t="e">
        <v>#N/A</v>
      </c>
      <c r="MM239" s="2" t="e">
        <v>#N/A</v>
      </c>
      <c r="MN239" s="2" t="e">
        <v>#N/A</v>
      </c>
      <c r="MO239" s="2" t="e">
        <v>#N/A</v>
      </c>
      <c r="MP239" s="2">
        <v>63.358056083306955</v>
      </c>
      <c r="MQ239" s="2" t="e">
        <v>#N/A</v>
      </c>
      <c r="MR239" s="2" t="e">
        <v>#N/A</v>
      </c>
      <c r="MS239" s="10" t="e">
        <v>#N/A</v>
      </c>
      <c r="MT239" s="2" t="e">
        <v>#N/A</v>
      </c>
      <c r="MU239" s="2" t="e">
        <v>#N/A</v>
      </c>
      <c r="MV239" s="2" t="e">
        <v>#N/A</v>
      </c>
      <c r="MX239" s="22" t="e">
        <v>#N/A</v>
      </c>
      <c r="MY239" s="22" t="e">
        <v>#N/A</v>
      </c>
      <c r="MZ239" s="22" t="e">
        <v>#N/A</v>
      </c>
      <c r="NA239" s="22" t="e">
        <v>#N/A</v>
      </c>
      <c r="NB239" s="22" t="e">
        <v>#N/A</v>
      </c>
      <c r="NC239" s="22" t="e">
        <v>#N/A</v>
      </c>
      <c r="ND239" s="22">
        <v>1</v>
      </c>
      <c r="NE239" s="22" t="e">
        <v>#N/A</v>
      </c>
      <c r="NF239" s="22" t="e">
        <v>#N/A</v>
      </c>
      <c r="NG239" s="22">
        <v>2</v>
      </c>
      <c r="NH239" s="23">
        <v>8</v>
      </c>
      <c r="NI239" s="22">
        <v>23</v>
      </c>
      <c r="NJ239" s="22" t="e">
        <v>#N/A</v>
      </c>
      <c r="NK239" s="22" t="e">
        <v>#N/A</v>
      </c>
      <c r="NL239" s="23" t="e">
        <v>#N/A</v>
      </c>
      <c r="NM239" s="3" t="e">
        <v>#N/A</v>
      </c>
      <c r="NN239" s="22" t="e">
        <v>#N/A</v>
      </c>
      <c r="NO239" s="22" t="e">
        <v>#N/A</v>
      </c>
      <c r="NP239" s="22" t="e">
        <v>#N/A</v>
      </c>
      <c r="NQ239" s="22" t="e">
        <v>#N/A</v>
      </c>
      <c r="NR239" s="23">
        <v>1</v>
      </c>
      <c r="NS239" s="22" t="e">
        <v>#N/A</v>
      </c>
      <c r="NT239" s="22" t="e">
        <v>#N/A</v>
      </c>
      <c r="NU239" s="23" t="e">
        <v>#N/A</v>
      </c>
      <c r="NV239" s="3" t="e">
        <v>#N/A</v>
      </c>
      <c r="NW239" s="22" t="e">
        <v>#N/A</v>
      </c>
      <c r="NX239" s="22" t="e">
        <v>#N/A</v>
      </c>
      <c r="NY239" s="22" t="e">
        <v>#N/A</v>
      </c>
      <c r="NZ239" s="22" t="e">
        <v>#N/A</v>
      </c>
      <c r="OA239" s="23">
        <v>12</v>
      </c>
      <c r="OB239" s="22" t="e">
        <v>#N/A</v>
      </c>
      <c r="OC239" s="22" t="e">
        <v>#N/A</v>
      </c>
      <c r="OD239" s="22" t="e">
        <v>#N/A</v>
      </c>
      <c r="OE239" s="22" t="e">
        <v>#N/A</v>
      </c>
      <c r="OF239" s="22" t="e">
        <v>#N/A</v>
      </c>
      <c r="OG239" s="22" t="e">
        <v>#N/A</v>
      </c>
      <c r="OH239" s="23" t="e">
        <v>#N/A</v>
      </c>
      <c r="OI239" s="22">
        <v>2</v>
      </c>
      <c r="OJ239" s="22" t="e">
        <v>#N/A</v>
      </c>
      <c r="OK239" s="22" t="e">
        <v>#N/A</v>
      </c>
      <c r="OL239" s="22" t="e">
        <v>#N/A</v>
      </c>
      <c r="OM239" s="23" t="e">
        <v>#N/A</v>
      </c>
      <c r="ON239" s="22" t="e">
        <v>#N/A</v>
      </c>
      <c r="OO239" s="22" t="e">
        <v>#N/A</v>
      </c>
      <c r="OQ239">
        <f t="shared" si="390"/>
        <v>-1</v>
      </c>
      <c r="OR239" s="23" t="e">
        <f t="shared" ca="1" si="396"/>
        <v>#N/A</v>
      </c>
      <c r="OS239" s="23" t="e">
        <f t="shared" ca="1" si="396"/>
        <v>#N/A</v>
      </c>
      <c r="OT239" s="23" t="e">
        <f t="shared" ca="1" si="396"/>
        <v>#N/A</v>
      </c>
      <c r="OU239" s="23" t="e">
        <f t="shared" ca="1" si="396"/>
        <v>#N/A</v>
      </c>
      <c r="OV239" s="23" t="e">
        <f t="shared" ca="1" si="396"/>
        <v>#N/A</v>
      </c>
      <c r="OW239" s="23" t="e">
        <f t="shared" ca="1" si="396"/>
        <v>#N/A</v>
      </c>
      <c r="OX239" s="23">
        <f t="shared" ca="1" si="394"/>
        <v>1.0012627965992231</v>
      </c>
      <c r="OY239" s="23" t="e">
        <f t="shared" ca="1" si="394"/>
        <v>#N/A</v>
      </c>
      <c r="OZ239" s="23" t="e">
        <f t="shared" ca="1" si="394"/>
        <v>#N/A</v>
      </c>
      <c r="PA239" s="23">
        <f t="shared" ca="1" si="394"/>
        <v>1.0028358593973146</v>
      </c>
      <c r="PB239" s="23">
        <f t="shared" ca="1" si="394"/>
        <v>1.0049509764180251</v>
      </c>
      <c r="PC239" s="23">
        <f t="shared" ca="1" si="394"/>
        <v>1.0063593671013984</v>
      </c>
      <c r="PD239" s="23" t="e">
        <f t="shared" ca="1" si="394"/>
        <v>#N/A</v>
      </c>
      <c r="PE239" s="23" t="e">
        <f t="shared" ca="1" si="394"/>
        <v>#N/A</v>
      </c>
      <c r="PF239" s="23" t="e">
        <f t="shared" ca="1" si="394"/>
        <v>#N/A</v>
      </c>
      <c r="PG239" s="23" t="e">
        <f t="shared" ca="1" si="394"/>
        <v>#N/A</v>
      </c>
      <c r="PH239" s="23" t="e">
        <f t="shared" ca="1" si="375"/>
        <v>#N/A</v>
      </c>
      <c r="PI239" s="23" t="e">
        <f t="shared" ca="1" si="375"/>
        <v>#N/A</v>
      </c>
      <c r="PJ239" s="23" t="e">
        <f t="shared" ca="1" si="371"/>
        <v>#N/A</v>
      </c>
      <c r="PK239" s="23" t="e">
        <f t="shared" ca="1" si="371"/>
        <v>#N/A</v>
      </c>
      <c r="PL239" s="23">
        <f t="shared" ca="1" si="371"/>
        <v>1.0029554313913016</v>
      </c>
      <c r="PM239" s="23" t="e">
        <f t="shared" ca="1" si="324"/>
        <v>#N/A</v>
      </c>
      <c r="PN239" s="23" t="e">
        <f t="shared" ca="1" si="324"/>
        <v>#N/A</v>
      </c>
      <c r="PO239" s="23" t="e">
        <f t="shared" ca="1" si="324"/>
        <v>#N/A</v>
      </c>
      <c r="PP239" s="23" t="e">
        <f t="shared" ca="1" si="324"/>
        <v>#N/A</v>
      </c>
      <c r="PQ239" s="23" t="e">
        <f t="shared" ca="1" si="324"/>
        <v>#N/A</v>
      </c>
      <c r="PR239" s="23" t="e">
        <f t="shared" ca="1" si="324"/>
        <v>#N/A</v>
      </c>
      <c r="PS239" s="23" t="e">
        <f t="shared" ca="1" si="324"/>
        <v>#N/A</v>
      </c>
      <c r="PT239" s="23" t="e">
        <f t="shared" ca="1" si="324"/>
        <v>#N/A</v>
      </c>
      <c r="PU239" s="23">
        <f t="shared" ca="1" si="324"/>
        <v>1.0039092915117156</v>
      </c>
      <c r="PV239" s="23" t="e">
        <f t="shared" ca="1" si="324"/>
        <v>#N/A</v>
      </c>
      <c r="PW239" s="23" t="e">
        <f t="shared" ca="1" si="324"/>
        <v>#N/A</v>
      </c>
      <c r="PX239" s="23" t="e">
        <f t="shared" ca="1" si="324"/>
        <v>#N/A</v>
      </c>
      <c r="PY239" s="23" t="e">
        <f t="shared" ca="1" si="324"/>
        <v>#N/A</v>
      </c>
      <c r="PZ239" s="23" t="e">
        <f t="shared" ca="1" si="324"/>
        <v>#N/A</v>
      </c>
      <c r="QA239" s="23" t="e">
        <f t="shared" ca="1" si="324"/>
        <v>#N/A</v>
      </c>
      <c r="QB239" s="23" t="e">
        <f t="shared" ca="1" si="324"/>
        <v>#N/A</v>
      </c>
      <c r="QC239" s="23">
        <f t="shared" ca="1" si="417"/>
        <v>1.0046459224121895</v>
      </c>
      <c r="QD239" s="23" t="e">
        <f t="shared" ca="1" si="405"/>
        <v>#N/A</v>
      </c>
      <c r="QE239" s="23" t="e">
        <f t="shared" ca="1" si="405"/>
        <v>#N/A</v>
      </c>
      <c r="QF239" s="23" t="e">
        <f t="shared" ca="1" si="405"/>
        <v>#N/A</v>
      </c>
      <c r="QG239" s="23" t="e">
        <f t="shared" ca="1" si="327"/>
        <v>#N/A</v>
      </c>
      <c r="QH239" s="23" t="e">
        <f t="shared" ca="1" si="327"/>
        <v>#N/A</v>
      </c>
      <c r="QI239" s="23" t="e">
        <f t="shared" ca="1" si="327"/>
        <v>#N/A</v>
      </c>
      <c r="QJ239" s="26" t="e">
        <f t="shared" ca="1" si="344"/>
        <v>#N/A</v>
      </c>
    </row>
    <row r="240" spans="1:452" x14ac:dyDescent="0.35">
      <c r="A240" t="s">
        <v>1305</v>
      </c>
      <c r="B240" s="21">
        <v>39508</v>
      </c>
      <c r="C240" t="s">
        <v>863</v>
      </c>
      <c r="D240" s="2">
        <v>84.9</v>
      </c>
      <c r="E240" s="2">
        <v>83.4</v>
      </c>
      <c r="F240" s="2">
        <v>2.5</v>
      </c>
      <c r="G240" s="2">
        <v>85.5</v>
      </c>
      <c r="H240" s="2">
        <v>83.503809633045734</v>
      </c>
      <c r="I240" s="2">
        <v>85.633065170205072</v>
      </c>
      <c r="J240" s="2">
        <v>87.7</v>
      </c>
      <c r="K240" s="2">
        <v>78.599999999999994</v>
      </c>
      <c r="L240" s="2">
        <v>78.900541271301606</v>
      </c>
      <c r="M240" s="2">
        <v>83.4</v>
      </c>
      <c r="N240" s="2">
        <v>96.1</v>
      </c>
      <c r="O240" s="2">
        <v>80</v>
      </c>
      <c r="P240" s="2">
        <v>76.3</v>
      </c>
      <c r="Q240" s="2">
        <v>106.3</v>
      </c>
      <c r="R240" s="2">
        <v>82.6</v>
      </c>
      <c r="S240" s="2">
        <v>96.1</v>
      </c>
      <c r="T240" s="2">
        <v>68.900000000000006</v>
      </c>
      <c r="U240" s="2">
        <v>57.4</v>
      </c>
      <c r="V240" s="2">
        <v>78.7</v>
      </c>
      <c r="W240" s="2">
        <v>53.8</v>
      </c>
      <c r="X240" s="2">
        <v>111.4</v>
      </c>
      <c r="Y240" s="2" t="e">
        <v>#N/A</v>
      </c>
      <c r="Z240" s="2">
        <v>53</v>
      </c>
      <c r="AA240" s="2">
        <v>89.1</v>
      </c>
      <c r="AB240" s="2">
        <v>113.9</v>
      </c>
      <c r="AC240" s="2">
        <v>106.6</v>
      </c>
      <c r="AD240" s="2">
        <v>85.6</v>
      </c>
      <c r="AE240" s="2">
        <v>106</v>
      </c>
      <c r="AF240" s="2">
        <v>88.2</v>
      </c>
      <c r="AG240" s="22">
        <v>547</v>
      </c>
      <c r="AH240" s="22">
        <v>453</v>
      </c>
      <c r="AI240" s="22">
        <v>151</v>
      </c>
      <c r="AJ240" s="22">
        <v>38</v>
      </c>
      <c r="AK240" s="22">
        <v>35</v>
      </c>
      <c r="AL240" s="22">
        <v>8</v>
      </c>
      <c r="AM240" s="22">
        <v>22</v>
      </c>
      <c r="AN240" s="22">
        <v>19</v>
      </c>
      <c r="AO240" s="22">
        <v>55</v>
      </c>
      <c r="AP240" s="22">
        <v>28</v>
      </c>
      <c r="AQ240" s="22">
        <v>19</v>
      </c>
      <c r="AR240" s="2">
        <v>79.900000000000006</v>
      </c>
      <c r="AS240" s="2">
        <v>68</v>
      </c>
      <c r="AT240" s="2">
        <v>106.3</v>
      </c>
      <c r="AU240" s="2">
        <v>76.8</v>
      </c>
      <c r="AV240" s="2">
        <v>86</v>
      </c>
      <c r="AW240" s="2">
        <v>82.1</v>
      </c>
      <c r="AX240" s="2">
        <v>82.6</v>
      </c>
      <c r="AY240" s="2">
        <v>82.3</v>
      </c>
      <c r="AZ240" s="2">
        <v>95</v>
      </c>
      <c r="BA240" s="2">
        <v>53.8</v>
      </c>
      <c r="BB240" s="2">
        <v>80.900000000000006</v>
      </c>
      <c r="BC240" s="2">
        <v>89.1</v>
      </c>
      <c r="BD240" s="3">
        <v>0.9</v>
      </c>
      <c r="BE240" s="3">
        <v>0.69</v>
      </c>
      <c r="BF240" s="3">
        <v>0.24</v>
      </c>
      <c r="BG240" s="3">
        <v>-0.24</v>
      </c>
      <c r="BH240" s="3">
        <v>0.87</v>
      </c>
      <c r="BI240" s="2">
        <v>212.1</v>
      </c>
      <c r="BJ240" s="2">
        <v>3.8</v>
      </c>
      <c r="BK240" s="2">
        <v>3.5</v>
      </c>
      <c r="BL240" s="2">
        <v>87.2</v>
      </c>
      <c r="BM240" s="2">
        <v>90.1</v>
      </c>
      <c r="BN240" s="10">
        <v>437</v>
      </c>
      <c r="BO240" s="3">
        <v>94.83</v>
      </c>
      <c r="BP240" s="22">
        <v>2.0032000000000001</v>
      </c>
      <c r="BQ240" s="3">
        <v>103.63550000000002</v>
      </c>
      <c r="BR240" s="23">
        <v>9.4400000000000013</v>
      </c>
      <c r="BS240" s="2">
        <v>89.8</v>
      </c>
      <c r="BT240" s="3">
        <v>123.94</v>
      </c>
      <c r="BU240" s="2">
        <v>2</v>
      </c>
      <c r="BV240" s="2">
        <v>2.4</v>
      </c>
      <c r="BW240" s="2">
        <v>4.0999999999999996</v>
      </c>
      <c r="BX240" s="2">
        <v>4.4000000000000004</v>
      </c>
      <c r="BY240" s="23">
        <v>213.44800000000001</v>
      </c>
      <c r="BZ240" s="2">
        <v>96.1</v>
      </c>
      <c r="CA240" s="2">
        <v>86.3</v>
      </c>
      <c r="CB240" s="3">
        <v>92.81</v>
      </c>
      <c r="CC240" s="2">
        <v>90.1</v>
      </c>
      <c r="CD240" s="2">
        <v>112.8</v>
      </c>
      <c r="CE240" s="2">
        <v>96.298875907140598</v>
      </c>
      <c r="CF240" s="3">
        <v>92.747657545253034</v>
      </c>
      <c r="CG240" s="2">
        <v>90.124909264140541</v>
      </c>
      <c r="CH240" s="23">
        <v>214.36796275648263</v>
      </c>
      <c r="CI240" s="3">
        <v>91.731614052513848</v>
      </c>
      <c r="CM240" s="2">
        <f t="shared" si="329"/>
        <v>51.734974041533555</v>
      </c>
      <c r="CN240" s="2">
        <f t="shared" si="329"/>
        <v>4.7124600638977636</v>
      </c>
      <c r="CO240" s="2">
        <f t="shared" si="330"/>
        <v>129.57239342176894</v>
      </c>
      <c r="CR240" s="2">
        <f t="shared" si="333"/>
        <v>0.35460992907802769</v>
      </c>
      <c r="CS240" s="2">
        <f t="shared" si="333"/>
        <v>0.48192771084338032</v>
      </c>
      <c r="CT240" s="2">
        <f t="shared" si="334"/>
        <v>0.35211267605633467</v>
      </c>
      <c r="CU240" s="2">
        <f t="shared" si="334"/>
        <v>0.3095967718785077</v>
      </c>
      <c r="CV240" s="2">
        <f t="shared" si="334"/>
        <v>0.1189025017436362</v>
      </c>
      <c r="CW240" s="2">
        <f t="shared" si="335"/>
        <v>0.3764115432873239</v>
      </c>
      <c r="CX240" s="2">
        <f t="shared" si="336"/>
        <v>0.38314176245210368</v>
      </c>
      <c r="CY240" s="2">
        <f t="shared" si="376"/>
        <v>2.4520255863539413</v>
      </c>
      <c r="CZ240" s="2">
        <f t="shared" si="341"/>
        <v>0.73099415204678353</v>
      </c>
      <c r="DA240" s="2">
        <f t="shared" si="342"/>
        <v>-0.61082024432808779</v>
      </c>
      <c r="DB240" s="2">
        <f t="shared" si="343"/>
        <v>0.25477707006369787</v>
      </c>
      <c r="DC240" s="2">
        <f t="shared" si="413"/>
        <v>0.33112582781456418</v>
      </c>
      <c r="DF240" s="2">
        <f t="shared" si="337"/>
        <v>3.7790797870159265</v>
      </c>
      <c r="DG240" s="2">
        <f t="shared" si="337"/>
        <v>1.4361980537475727</v>
      </c>
      <c r="DH240" s="2">
        <f t="shared" si="338"/>
        <v>5.2388645818942203</v>
      </c>
      <c r="DI240" s="2">
        <f t="shared" si="418"/>
        <v>1.7174360706133429</v>
      </c>
      <c r="DJ240" s="2">
        <f t="shared" si="418"/>
        <v>0</v>
      </c>
      <c r="DM240" s="2">
        <f t="shared" si="377"/>
        <v>2.5362318840579814</v>
      </c>
      <c r="DN240" s="2">
        <f t="shared" si="377"/>
        <v>2.4570024570024569</v>
      </c>
      <c r="DO240" s="2">
        <f t="shared" si="345"/>
        <v>1.1834319526627219</v>
      </c>
      <c r="DP240" s="2">
        <f t="shared" si="378"/>
        <v>1.740139211136891</v>
      </c>
      <c r="DQ240" s="2">
        <f t="shared" si="408"/>
        <v>-0.94349260025666082</v>
      </c>
      <c r="DR240" s="2">
        <f t="shared" si="379"/>
        <v>3.4210526315789398</v>
      </c>
      <c r="DS240" s="2">
        <f t="shared" si="380"/>
        <v>2.3834338033038449</v>
      </c>
      <c r="DT240" s="2" t="e">
        <v>#N/A</v>
      </c>
      <c r="DU240" s="2" t="e">
        <v>#N/A</v>
      </c>
      <c r="DV240" s="2">
        <f t="shared" si="346"/>
        <v>5.8201058201058364</v>
      </c>
      <c r="DW240" s="2">
        <f t="shared" si="381"/>
        <v>-5.2584670231729085</v>
      </c>
      <c r="DX240" s="2">
        <f t="shared" si="382"/>
        <v>3.9215686274509887</v>
      </c>
      <c r="DY240" s="2">
        <f t="shared" si="383"/>
        <v>6.9948186528497214</v>
      </c>
      <c r="DZ240" s="2">
        <f t="shared" si="384"/>
        <v>20.426065162907257</v>
      </c>
      <c r="EA240" s="2">
        <f t="shared" si="319"/>
        <v>15.492957746478876</v>
      </c>
      <c r="EB240" s="2">
        <f t="shared" si="319"/>
        <v>1.5483870967742064</v>
      </c>
      <c r="EC240" s="2">
        <f t="shared" si="319"/>
        <v>13.025210084033612</v>
      </c>
      <c r="ED240" s="2">
        <f t="shared" si="319"/>
        <v>7.3217726396917149</v>
      </c>
      <c r="EE240" s="2" t="e">
        <f t="shared" si="319"/>
        <v>#N/A</v>
      </c>
      <c r="EF240" s="2">
        <f t="shared" si="293"/>
        <v>0.37878787878788955</v>
      </c>
      <c r="EG240" s="2">
        <f t="shared" si="293"/>
        <v>1.1350737797956922</v>
      </c>
      <c r="EH240" s="2">
        <f t="shared" si="293"/>
        <v>-4.7658862876254098</v>
      </c>
      <c r="EI240" s="2">
        <f t="shared" si="411"/>
        <v>5.4089709762533023</v>
      </c>
      <c r="EJ240" s="2">
        <f t="shared" si="411"/>
        <v>2.409638554216853</v>
      </c>
      <c r="EK240" s="2">
        <f t="shared" si="411"/>
        <v>-5.2584670231729085</v>
      </c>
      <c r="EL240" s="2">
        <f t="shared" si="410"/>
        <v>3.9242219215155583</v>
      </c>
      <c r="EM240" s="2">
        <f t="shared" si="410"/>
        <v>0.58479532163742132</v>
      </c>
      <c r="EN240" s="2">
        <f t="shared" si="410"/>
        <v>3.5308953341740112</v>
      </c>
      <c r="EO240" s="2">
        <f t="shared" si="410"/>
        <v>6.9948186528497214</v>
      </c>
      <c r="EP240" s="2">
        <f t="shared" si="410"/>
        <v>-4.0792540792540795</v>
      </c>
      <c r="EQ240" s="2">
        <f t="shared" si="410"/>
        <v>-1.4522821576763545</v>
      </c>
      <c r="ER240" s="2">
        <f t="shared" si="347"/>
        <v>13.025210084033612</v>
      </c>
      <c r="ES240" s="2">
        <f t="shared" si="347"/>
        <v>3.1887755102040893</v>
      </c>
      <c r="ET240" s="2">
        <f t="shared" si="347"/>
        <v>1.2499999999999956</v>
      </c>
      <c r="EU240" s="2">
        <f t="shared" si="331"/>
        <v>3.8</v>
      </c>
      <c r="EV240" s="2">
        <f t="shared" si="331"/>
        <v>3.5</v>
      </c>
      <c r="EW240" s="2">
        <f t="shared" si="385"/>
        <v>10.1010101010101</v>
      </c>
      <c r="EX240" s="2">
        <f t="shared" si="385"/>
        <v>9.0799031476997527</v>
      </c>
      <c r="EY240" s="2">
        <f t="shared" si="386"/>
        <v>62.340741408233733</v>
      </c>
      <c r="EZ240" s="2">
        <f t="shared" si="386"/>
        <v>29.192884345047965</v>
      </c>
      <c r="FA240" s="2">
        <f t="shared" si="387"/>
        <v>20.214190093708151</v>
      </c>
      <c r="FB240" s="2">
        <f t="shared" si="412"/>
        <v>3.9749035501344343</v>
      </c>
      <c r="FC240" s="2">
        <f t="shared" si="412"/>
        <v>1.1578947368420911</v>
      </c>
      <c r="FD240" s="2">
        <f t="shared" si="412"/>
        <v>2.8605482717520836</v>
      </c>
      <c r="FE240" s="2">
        <f t="shared" si="412"/>
        <v>3.1795441912173317</v>
      </c>
      <c r="FF240" s="2">
        <f t="shared" si="412"/>
        <v>3.2073310423825774</v>
      </c>
      <c r="FG240" s="2">
        <f t="shared" si="412"/>
        <v>1.4388489208633004</v>
      </c>
      <c r="FH240" s="2">
        <v>4.3</v>
      </c>
      <c r="FI240" s="2">
        <v>4.3</v>
      </c>
      <c r="FL240" s="2">
        <f t="shared" si="419"/>
        <v>0.84083037238245062</v>
      </c>
      <c r="FM240" s="2">
        <f t="shared" si="419"/>
        <v>0.2278623811308611</v>
      </c>
      <c r="FN240" s="2">
        <f t="shared" si="363"/>
        <v>0.83736363547655124</v>
      </c>
      <c r="FQ240" s="2">
        <f t="shared" si="420"/>
        <v>3.4059795176681673</v>
      </c>
      <c r="FR240" s="2">
        <f t="shared" si="420"/>
        <v>0.91456953546453779</v>
      </c>
      <c r="FS240" s="2">
        <f t="shared" si="365"/>
        <v>3.3917605613738244</v>
      </c>
      <c r="FT240" s="2">
        <f t="shared" si="421"/>
        <v>2.6816284535503776</v>
      </c>
      <c r="FU240" s="2">
        <f t="shared" si="421"/>
        <v>2.3870346794526043</v>
      </c>
      <c r="FX240" s="2">
        <f t="shared" si="406"/>
        <v>2.9856362787200164</v>
      </c>
      <c r="FY240" s="2">
        <f t="shared" si="406"/>
        <v>1.4373573061672751</v>
      </c>
      <c r="FZ240" s="2">
        <f t="shared" si="373"/>
        <v>3.510602710164501</v>
      </c>
      <c r="GA240" s="2">
        <f t="shared" si="407"/>
        <v>2.6236488135543024</v>
      </c>
      <c r="GB240" s="2">
        <f t="shared" si="407"/>
        <v>1.8221559213903227</v>
      </c>
      <c r="GE240" s="2"/>
      <c r="GF240" s="2"/>
      <c r="GG240" s="2">
        <f t="shared" si="409"/>
        <v>65.672555618368776</v>
      </c>
      <c r="GH240" s="2">
        <f t="shared" si="409"/>
        <v>18.533169797014427</v>
      </c>
      <c r="GI240" s="2">
        <f t="shared" si="392"/>
        <v>19.160339437248798</v>
      </c>
      <c r="GJ240" s="2">
        <f t="shared" si="393"/>
        <v>3.2967032967033072</v>
      </c>
      <c r="GK240" s="2">
        <v>4.2</v>
      </c>
      <c r="GN240" s="2">
        <f t="shared" si="320"/>
        <v>0</v>
      </c>
      <c r="GQ240" s="2">
        <f t="shared" si="294"/>
        <v>0.5</v>
      </c>
      <c r="GT240" s="27">
        <f t="shared" ca="1" si="305"/>
        <v>101.05960264900662</v>
      </c>
      <c r="GU240" s="27">
        <f t="shared" ca="1" si="306"/>
        <v>104.00432900432899</v>
      </c>
      <c r="GV240" s="27">
        <f t="shared" ca="1" si="306"/>
        <v>112.03252032520325</v>
      </c>
      <c r="GW240" s="27">
        <f t="shared" ca="1" si="307"/>
        <v>100.4581901489118</v>
      </c>
      <c r="GX240" s="27">
        <f t="shared" ca="1" si="307"/>
        <v>100.51150895140664</v>
      </c>
      <c r="GY240" s="27">
        <f t="shared" ca="1" si="308"/>
        <v>100.48192771084339</v>
      </c>
      <c r="GZ240" s="27">
        <f t="shared" ca="1" si="309"/>
        <v>92.282958199356898</v>
      </c>
      <c r="HA240" s="27">
        <f t="shared" ca="1" si="310"/>
        <v>95.434198746642778</v>
      </c>
      <c r="HB240" s="27">
        <f t="shared" ca="1" si="310"/>
        <v>100</v>
      </c>
      <c r="HC240" s="27">
        <f t="shared" ca="1" si="310"/>
        <v>95.067264573991025</v>
      </c>
      <c r="HD240" s="27">
        <f t="shared" ca="1" si="303"/>
        <v>98.327759197324411</v>
      </c>
      <c r="HE240" s="27">
        <f t="shared" ca="1" si="311"/>
        <v>99.389179755671904</v>
      </c>
      <c r="HG240" s="27">
        <f t="shared" ca="1" si="312"/>
        <v>103.56652949245542</v>
      </c>
      <c r="HH240" s="27">
        <f t="shared" ca="1" si="313"/>
        <v>115.78947368421053</v>
      </c>
      <c r="HI240" s="27">
        <f t="shared" ca="1" si="313"/>
        <v>92.76018099547511</v>
      </c>
      <c r="HJ240" s="27">
        <f t="shared" ca="1" si="314"/>
        <v>101.27610208816704</v>
      </c>
      <c r="HK240" s="27">
        <f t="shared" ca="1" si="314"/>
        <v>102.89473684210526</v>
      </c>
      <c r="HL240" s="27">
        <f t="shared" ca="1" si="315"/>
        <v>101.96560196560196</v>
      </c>
      <c r="HM240" s="27">
        <f t="shared" ca="1" si="316"/>
        <v>125.15090543259558</v>
      </c>
      <c r="HN240" s="27">
        <f t="shared" ca="1" si="317"/>
        <v>99.37722419928825</v>
      </c>
      <c r="HO240" s="27">
        <f t="shared" ca="1" si="317"/>
        <v>102.14797136038185</v>
      </c>
      <c r="HP240" s="27">
        <f t="shared" ca="1" si="317"/>
        <v>99.287622439893141</v>
      </c>
      <c r="HQ240" s="27">
        <f t="shared" ca="1" si="304"/>
        <v>101.35593220338983</v>
      </c>
      <c r="HR240" s="27">
        <f t="shared" ca="1" si="318"/>
        <v>95.819397993311043</v>
      </c>
      <c r="HT240" s="27">
        <f t="shared" ca="1" si="414"/>
        <v>147.43862094347531</v>
      </c>
      <c r="HU240" s="27">
        <f t="shared" ca="1" si="414"/>
        <v>36.136911356054924</v>
      </c>
      <c r="HV240" s="27">
        <f t="shared" ca="1" si="414"/>
        <v>39.069946510944995</v>
      </c>
      <c r="HW240" s="27">
        <f t="shared" ca="1" si="415"/>
        <v>545.0633616571115</v>
      </c>
      <c r="HX240" s="27">
        <f t="shared" ca="1" si="415"/>
        <v>454.23652786928869</v>
      </c>
      <c r="HY240" s="27">
        <f t="shared" ca="1" si="367"/>
        <v>1000</v>
      </c>
      <c r="HZ240" s="27">
        <f t="shared" ca="1" si="416"/>
        <v>5.7338713601089824</v>
      </c>
      <c r="IA240" s="27">
        <f t="shared" ca="1" si="416"/>
        <v>20.992878412290697</v>
      </c>
      <c r="IB240" s="27">
        <f t="shared" ca="1" si="416"/>
        <v>19.182677688105905</v>
      </c>
      <c r="IC240" s="27">
        <f t="shared" ca="1" si="416"/>
        <v>51.944683729417854</v>
      </c>
      <c r="ID240" s="27">
        <f t="shared" ca="1" si="416"/>
        <v>27.530097596838413</v>
      </c>
      <c r="IE240" s="27">
        <f t="shared" ca="1" si="416"/>
        <v>19.088379762896157</v>
      </c>
      <c r="IG240" s="28">
        <f t="shared" ca="1" si="351"/>
        <v>0.6889891530668224</v>
      </c>
      <c r="IH240" s="28">
        <f t="shared" ca="1" si="351"/>
        <v>0.7257382614950737</v>
      </c>
      <c r="II240" s="28">
        <f t="shared" ca="1" si="351"/>
        <v>0.14655677108723109</v>
      </c>
      <c r="IJ240" s="28">
        <f t="shared" ca="1" si="352"/>
        <v>0.95111289388028031</v>
      </c>
      <c r="IK240" s="24">
        <f t="shared" ca="1" si="368"/>
        <v>-0.61017129176884688</v>
      </c>
      <c r="IL240" s="28">
        <f t="shared" ca="1" si="353"/>
        <v>1.5511633334318053</v>
      </c>
      <c r="IM240" s="28">
        <f t="shared" ca="1" si="369"/>
        <v>2.4570024570024742</v>
      </c>
      <c r="IN240" s="3">
        <f t="shared" ca="1" si="370"/>
        <v>2.5022762273120858</v>
      </c>
      <c r="IO240" s="2">
        <f t="shared" si="388"/>
        <v>2.5</v>
      </c>
      <c r="IQ240" s="2">
        <f t="shared" ca="1" si="354"/>
        <v>1.5612841856491271</v>
      </c>
      <c r="IS240" s="3">
        <f t="shared" ca="1" si="355"/>
        <v>6.8752211654785622E-3</v>
      </c>
      <c r="IT240" s="3">
        <f t="shared" ca="1" si="356"/>
        <v>4.0278154426463098E-2</v>
      </c>
      <c r="IU240" s="3">
        <f t="shared" si="357"/>
        <v>0</v>
      </c>
      <c r="IV240" s="3">
        <f t="shared" ca="1" si="358"/>
        <v>-4.715337559194166E-2</v>
      </c>
      <c r="IX240" s="28">
        <f ca="1">$HL240/100*(GZ240-100)*AL240/1000+(HM240-100)*HZ240/$HY240</f>
        <v>8.1262231333066259E-2</v>
      </c>
      <c r="IY240" s="28">
        <f ca="1">$HL240/100*(HA240-100)*AM240/1000+(HN240-100)*IA240/$HY240</f>
        <v>-0.11549588477830994</v>
      </c>
      <c r="IZ240" s="28">
        <f ca="1">$HL240/100*(HB240-100)*AN240/1000+(HO240-100)*IB240/$HY240</f>
        <v>4.1203842289487314E-2</v>
      </c>
      <c r="JA240" s="28">
        <f ca="1">$HL240/100*(HC240-100)*AO240/1000+(HP240-100)*IC240/$HY240</f>
        <v>-0.31363736243321544</v>
      </c>
      <c r="JB240" s="28">
        <f ca="1">$HL240/100*(HD240-100)*AP240/1000+(HQ240-100)*ID240/$HY240</f>
        <v>-1.041414532733409E-2</v>
      </c>
      <c r="JC240" s="28">
        <f ca="1">$HL240/100*(HE240-100)*AQ240/1000+(HR240-100)*IE240/$HY240</f>
        <v>-9.163462298328573E-2</v>
      </c>
      <c r="JE240" s="3">
        <f t="shared" ca="1" si="328"/>
        <v>8.6731049561798723E-2</v>
      </c>
      <c r="JF240" s="3">
        <f t="shared" ca="1" si="328"/>
        <v>-5.2508091803643714E-2</v>
      </c>
      <c r="JG240" s="3">
        <f t="shared" ca="1" si="328"/>
        <v>-2.8140018216478435E-4</v>
      </c>
      <c r="JH240" s="3">
        <f t="shared" ca="1" si="326"/>
        <v>-3.8661864535585677E-2</v>
      </c>
      <c r="JI240" s="3">
        <f t="shared" ca="1" si="326"/>
        <v>-6.5968559707926921E-2</v>
      </c>
      <c r="JJ240" s="3">
        <f t="shared" ca="1" si="326"/>
        <v>4.5993738394411593E-3</v>
      </c>
      <c r="JK240" s="3">
        <f>IO240-IO239</f>
        <v>0</v>
      </c>
      <c r="JL240" s="3">
        <f t="shared" ca="1" si="359"/>
        <v>-8.6449649379633939E-2</v>
      </c>
      <c r="JN240" s="10">
        <f>COUNTIF(EI240:ET240,"&gt;2")</f>
        <v>7</v>
      </c>
      <c r="JP240" s="2">
        <f>AVERAGE(CS240,CS228,CS216,CS204,CS192,CS180,CS168,CS156,CS144,CS132)</f>
        <v>0.3539941933409983</v>
      </c>
      <c r="JQ240" s="2">
        <f>CS240-JP240</f>
        <v>0.12793351750238202</v>
      </c>
      <c r="JR240" s="2">
        <f>AVERAGE(CT240,CT228,CT216,CT204,CT192,CT180,CT168,CT156,CT144,CT132)</f>
        <v>0.31044323562977183</v>
      </c>
      <c r="JS240" s="2">
        <f>CT240-JR240</f>
        <v>4.1669440426562843E-2</v>
      </c>
      <c r="KH240" s="2">
        <f>(DN240*$DN$4)+(FB240*$FB$3)+(FC240*$FC$3)+(FD240*$FD$3)+(FE240*$FE$3)+(FF240*$FF$3)+(FG240*$FG$3)</f>
        <v>3.1855619302430038</v>
      </c>
      <c r="KI240" s="2">
        <f>F240-KH240</f>
        <v>-0.68556193024300383</v>
      </c>
      <c r="KJ240" s="2">
        <f>MAX(DN240,FB240:FG240)</f>
        <v>3.9749035501344343</v>
      </c>
      <c r="KK240" s="2">
        <f>MIN(DN240,FB240:FG240)</f>
        <v>1.1578947368420911</v>
      </c>
      <c r="KL240" s="2">
        <f t="shared" si="389"/>
        <v>2.8170088132923432</v>
      </c>
      <c r="KO240" s="2">
        <f>BO240</f>
        <v>94.83</v>
      </c>
      <c r="KP240" s="2">
        <f>100*((BO234/BO222)-1)</f>
        <v>0.29120559114734768</v>
      </c>
      <c r="KQ240" s="2">
        <f t="shared" si="395"/>
        <v>0.29120559114734768</v>
      </c>
      <c r="KR240" s="2">
        <f>100*((BO228/BO216)-1)</f>
        <v>5.3064958828911157</v>
      </c>
      <c r="KS240" s="2">
        <f t="shared" si="404"/>
        <v>5.3064958828911157</v>
      </c>
      <c r="KT240" s="3">
        <f>BP240</f>
        <v>2.0032000000000001</v>
      </c>
      <c r="KU240" s="3">
        <f>BQ240</f>
        <v>103.63550000000002</v>
      </c>
      <c r="KV240" s="3">
        <f t="shared" si="339"/>
        <v>51.734974041533555</v>
      </c>
      <c r="KW240" s="2">
        <f t="shared" si="332"/>
        <v>145.43394214104788</v>
      </c>
      <c r="KX240" s="2">
        <f t="shared" si="332"/>
        <v>94.642415622538948</v>
      </c>
      <c r="LA240">
        <v>2</v>
      </c>
      <c r="LB240">
        <v>0</v>
      </c>
      <c r="LE240" s="2" t="e">
        <v>#N/A</v>
      </c>
      <c r="LF240" s="2" t="e">
        <v>#N/A</v>
      </c>
      <c r="LG240" s="2" t="e">
        <v>#N/A</v>
      </c>
      <c r="LH240" s="2" t="e">
        <v>#N/A</v>
      </c>
      <c r="LI240" s="2" t="e">
        <v>#N/A</v>
      </c>
      <c r="LJ240" s="2" t="e">
        <v>#N/A</v>
      </c>
      <c r="LK240" s="2">
        <v>98.105002202707951</v>
      </c>
      <c r="LL240" s="2" t="e">
        <v>#N/A</v>
      </c>
      <c r="LM240" s="2" t="e">
        <v>#N/A</v>
      </c>
      <c r="LN240" s="2">
        <v>89.959840579275678</v>
      </c>
      <c r="LO240" s="2">
        <v>70.318228450727418</v>
      </c>
      <c r="LP240" s="2">
        <v>81.186185572327858</v>
      </c>
      <c r="LQ240" s="2" t="e">
        <v>#N/A</v>
      </c>
      <c r="LR240" s="2" t="e">
        <v>#N/A</v>
      </c>
      <c r="LS240" s="2" t="e">
        <v>#N/A</v>
      </c>
      <c r="LT240" s="2" t="e">
        <v>#N/A</v>
      </c>
      <c r="LU240" s="2" t="e">
        <v>#N/A</v>
      </c>
      <c r="LV240" s="2" t="e">
        <v>#N/A</v>
      </c>
      <c r="LW240" s="2" t="e">
        <v>#N/A</v>
      </c>
      <c r="LX240" s="2" t="e">
        <v>#N/A</v>
      </c>
      <c r="LY240" s="2">
        <v>90.525982601403513</v>
      </c>
      <c r="LZ240" s="2" t="e">
        <v>#N/A</v>
      </c>
      <c r="MA240" s="2" t="e">
        <v>#N/A</v>
      </c>
      <c r="MB240" s="2" t="e">
        <v>#N/A</v>
      </c>
      <c r="MC240" s="2" t="e">
        <v>#N/A</v>
      </c>
      <c r="MD240" s="2" t="e">
        <v>#N/A</v>
      </c>
      <c r="ME240" s="2" t="e">
        <v>#N/A</v>
      </c>
      <c r="MF240" s="2" t="e">
        <v>#N/A</v>
      </c>
      <c r="MG240" s="2" t="e">
        <v>#N/A</v>
      </c>
      <c r="MH240" s="2">
        <v>86.218136977702429</v>
      </c>
      <c r="MI240" s="2" t="e">
        <v>#N/A</v>
      </c>
      <c r="MJ240" s="2" t="e">
        <v>#N/A</v>
      </c>
      <c r="MK240" s="2" t="e">
        <v>#N/A</v>
      </c>
      <c r="ML240" s="2" t="e">
        <v>#N/A</v>
      </c>
      <c r="MM240" s="2" t="e">
        <v>#N/A</v>
      </c>
      <c r="MN240" s="2" t="e">
        <v>#N/A</v>
      </c>
      <c r="MO240" s="2" t="e">
        <v>#N/A</v>
      </c>
      <c r="MP240" s="2">
        <v>63.647345666176541</v>
      </c>
      <c r="MQ240" s="2" t="e">
        <v>#N/A</v>
      </c>
      <c r="MR240" s="2" t="e">
        <v>#N/A</v>
      </c>
      <c r="MS240" s="10" t="e">
        <v>#N/A</v>
      </c>
      <c r="MT240" s="2" t="e">
        <v>#N/A</v>
      </c>
      <c r="MU240" s="2" t="e">
        <v>#N/A</v>
      </c>
      <c r="MV240" s="2" t="e">
        <v>#N/A</v>
      </c>
      <c r="MX240" s="22" t="e">
        <v>#N/A</v>
      </c>
      <c r="MY240" s="22" t="e">
        <v>#N/A</v>
      </c>
      <c r="MZ240" s="22" t="e">
        <v>#N/A</v>
      </c>
      <c r="NA240" s="22" t="e">
        <v>#N/A</v>
      </c>
      <c r="NB240" s="22" t="e">
        <v>#N/A</v>
      </c>
      <c r="NC240" s="22" t="e">
        <v>#N/A</v>
      </c>
      <c r="ND240" s="22">
        <v>1</v>
      </c>
      <c r="NE240" s="22" t="e">
        <v>#N/A</v>
      </c>
      <c r="NF240" s="22" t="e">
        <v>#N/A</v>
      </c>
      <c r="NG240" s="22">
        <v>2</v>
      </c>
      <c r="NH240" s="23">
        <v>8</v>
      </c>
      <c r="NI240" s="22">
        <v>23</v>
      </c>
      <c r="NJ240" s="22" t="e">
        <v>#N/A</v>
      </c>
      <c r="NK240" s="22" t="e">
        <v>#N/A</v>
      </c>
      <c r="NL240" s="23" t="e">
        <v>#N/A</v>
      </c>
      <c r="NM240" s="3" t="e">
        <v>#N/A</v>
      </c>
      <c r="NN240" s="22" t="e">
        <v>#N/A</v>
      </c>
      <c r="NO240" s="22" t="e">
        <v>#N/A</v>
      </c>
      <c r="NP240" s="22" t="e">
        <v>#N/A</v>
      </c>
      <c r="NQ240" s="22" t="e">
        <v>#N/A</v>
      </c>
      <c r="NR240" s="23">
        <v>1</v>
      </c>
      <c r="NS240" s="22" t="e">
        <v>#N/A</v>
      </c>
      <c r="NT240" s="22" t="e">
        <v>#N/A</v>
      </c>
      <c r="NU240" s="23" t="e">
        <v>#N/A</v>
      </c>
      <c r="NV240" s="3" t="e">
        <v>#N/A</v>
      </c>
      <c r="NW240" s="22" t="e">
        <v>#N/A</v>
      </c>
      <c r="NX240" s="22" t="e">
        <v>#N/A</v>
      </c>
      <c r="NY240" s="22" t="e">
        <v>#N/A</v>
      </c>
      <c r="NZ240" s="22" t="e">
        <v>#N/A</v>
      </c>
      <c r="OA240" s="23">
        <v>12</v>
      </c>
      <c r="OB240" s="22" t="e">
        <v>#N/A</v>
      </c>
      <c r="OC240" s="22" t="e">
        <v>#N/A</v>
      </c>
      <c r="OD240" s="22" t="e">
        <v>#N/A</v>
      </c>
      <c r="OE240" s="22" t="e">
        <v>#N/A</v>
      </c>
      <c r="OF240" s="22" t="e">
        <v>#N/A</v>
      </c>
      <c r="OG240" s="22" t="e">
        <v>#N/A</v>
      </c>
      <c r="OH240" s="23" t="e">
        <v>#N/A</v>
      </c>
      <c r="OI240" s="22">
        <v>2</v>
      </c>
      <c r="OJ240" s="22" t="e">
        <v>#N/A</v>
      </c>
      <c r="OK240" s="22" t="e">
        <v>#N/A</v>
      </c>
      <c r="OL240" s="22" t="e">
        <v>#N/A</v>
      </c>
      <c r="OM240" s="23" t="e">
        <v>#N/A</v>
      </c>
      <c r="ON240" s="22" t="e">
        <v>#N/A</v>
      </c>
      <c r="OO240" s="22" t="e">
        <v>#N/A</v>
      </c>
      <c r="OQ240">
        <f t="shared" si="390"/>
        <v>-2</v>
      </c>
      <c r="OR240" s="23" t="e">
        <f t="shared" ca="1" si="396"/>
        <v>#N/A</v>
      </c>
      <c r="OS240" s="23" t="e">
        <f t="shared" ca="1" si="396"/>
        <v>#N/A</v>
      </c>
      <c r="OT240" s="23" t="e">
        <f t="shared" ca="1" si="396"/>
        <v>#N/A</v>
      </c>
      <c r="OU240" s="23" t="e">
        <f t="shared" ca="1" si="396"/>
        <v>#N/A</v>
      </c>
      <c r="OV240" s="23" t="e">
        <f t="shared" ca="1" si="396"/>
        <v>#N/A</v>
      </c>
      <c r="OW240" s="23" t="e">
        <f t="shared" ca="1" si="396"/>
        <v>#N/A</v>
      </c>
      <c r="OX240" s="23">
        <f t="shared" ca="1" si="394"/>
        <v>1.0041216156296782</v>
      </c>
      <c r="OY240" s="23" t="e">
        <f t="shared" ca="1" si="394"/>
        <v>#N/A</v>
      </c>
      <c r="OZ240" s="23" t="e">
        <f t="shared" ca="1" si="394"/>
        <v>#N/A</v>
      </c>
      <c r="PA240" s="23">
        <f t="shared" ca="1" si="394"/>
        <v>1.009230327827312</v>
      </c>
      <c r="PB240" s="23">
        <f t="shared" ca="1" si="394"/>
        <v>1.0089969905358906</v>
      </c>
      <c r="PC240" s="23">
        <f t="shared" ca="1" si="394"/>
        <v>1.0117458176057719</v>
      </c>
      <c r="PD240" s="23" t="e">
        <f t="shared" ca="1" si="394"/>
        <v>#N/A</v>
      </c>
      <c r="PE240" s="23" t="e">
        <f t="shared" ca="1" si="394"/>
        <v>#N/A</v>
      </c>
      <c r="PF240" s="23" t="e">
        <f t="shared" ca="1" si="394"/>
        <v>#N/A</v>
      </c>
      <c r="PG240" s="23" t="e">
        <f t="shared" ca="1" si="394"/>
        <v>#N/A</v>
      </c>
      <c r="PH240" s="23" t="e">
        <f t="shared" ca="1" si="375"/>
        <v>#N/A</v>
      </c>
      <c r="PI240" s="23" t="e">
        <f t="shared" ca="1" si="375"/>
        <v>#N/A</v>
      </c>
      <c r="PJ240" s="23" t="e">
        <f t="shared" ca="1" si="371"/>
        <v>#N/A</v>
      </c>
      <c r="PK240" s="23" t="e">
        <f t="shared" ca="1" si="371"/>
        <v>#N/A</v>
      </c>
      <c r="PL240" s="23">
        <f t="shared" ca="1" si="371"/>
        <v>1.0051388058831883</v>
      </c>
      <c r="PM240" s="23" t="e">
        <f t="shared" ca="1" si="324"/>
        <v>#N/A</v>
      </c>
      <c r="PN240" s="23" t="e">
        <f t="shared" ref="PN240:QB303" ca="1" si="422">MA240/OFFSET(MA240,$OQ240,0)</f>
        <v>#N/A</v>
      </c>
      <c r="PO240" s="23" t="e">
        <f t="shared" ca="1" si="422"/>
        <v>#N/A</v>
      </c>
      <c r="PP240" s="23" t="e">
        <f t="shared" ca="1" si="422"/>
        <v>#N/A</v>
      </c>
      <c r="PQ240" s="23" t="e">
        <f t="shared" ca="1" si="422"/>
        <v>#N/A</v>
      </c>
      <c r="PR240" s="23" t="e">
        <f t="shared" ca="1" si="422"/>
        <v>#N/A</v>
      </c>
      <c r="PS240" s="23" t="e">
        <f t="shared" ca="1" si="422"/>
        <v>#N/A</v>
      </c>
      <c r="PT240" s="23" t="e">
        <f t="shared" ca="1" si="422"/>
        <v>#N/A</v>
      </c>
      <c r="PU240" s="23">
        <f t="shared" ca="1" si="422"/>
        <v>1.0075757541332468</v>
      </c>
      <c r="PV240" s="23" t="e">
        <f t="shared" ca="1" si="422"/>
        <v>#N/A</v>
      </c>
      <c r="PW240" s="23" t="e">
        <f t="shared" ca="1" si="422"/>
        <v>#N/A</v>
      </c>
      <c r="PX240" s="23" t="e">
        <f t="shared" ca="1" si="422"/>
        <v>#N/A</v>
      </c>
      <c r="PY240" s="23" t="e">
        <f t="shared" ca="1" si="422"/>
        <v>#N/A</v>
      </c>
      <c r="PZ240" s="23" t="e">
        <f t="shared" ca="1" si="422"/>
        <v>#N/A</v>
      </c>
      <c r="QA240" s="23" t="e">
        <f t="shared" ca="1" si="422"/>
        <v>#N/A</v>
      </c>
      <c r="QB240" s="23" t="e">
        <f t="shared" ca="1" si="422"/>
        <v>#N/A</v>
      </c>
      <c r="QC240" s="23">
        <f t="shared" ca="1" si="417"/>
        <v>1.009233083347874</v>
      </c>
      <c r="QD240" s="23" t="e">
        <f t="shared" ca="1" si="405"/>
        <v>#N/A</v>
      </c>
      <c r="QE240" s="23" t="e">
        <f t="shared" ca="1" si="405"/>
        <v>#N/A</v>
      </c>
      <c r="QF240" s="23" t="e">
        <f t="shared" ca="1" si="405"/>
        <v>#N/A</v>
      </c>
      <c r="QG240" s="23" t="e">
        <f t="shared" ca="1" si="327"/>
        <v>#N/A</v>
      </c>
      <c r="QH240" s="23" t="e">
        <f t="shared" ca="1" si="327"/>
        <v>#N/A</v>
      </c>
      <c r="QI240" s="23" t="e">
        <f t="shared" ca="1" si="327"/>
        <v>#N/A</v>
      </c>
      <c r="QJ240" s="26" t="e">
        <f t="shared" ca="1" si="344"/>
        <v>#N/A</v>
      </c>
    </row>
    <row r="241" spans="1:452" x14ac:dyDescent="0.35">
      <c r="A241" t="s">
        <v>1306</v>
      </c>
      <c r="B241" s="25">
        <v>39539</v>
      </c>
      <c r="C241" t="s">
        <v>864</v>
      </c>
      <c r="D241" s="2">
        <v>85.6</v>
      </c>
      <c r="E241" s="2">
        <v>84</v>
      </c>
      <c r="F241" s="2">
        <v>3</v>
      </c>
      <c r="G241" s="2">
        <v>85.9</v>
      </c>
      <c r="H241" s="2">
        <v>83.93542379749843</v>
      </c>
      <c r="I241" s="2">
        <v>85.850790744276125</v>
      </c>
      <c r="J241" s="2">
        <v>88.4</v>
      </c>
      <c r="K241" s="2">
        <v>79.3</v>
      </c>
      <c r="L241" s="2">
        <v>79.309340718838399</v>
      </c>
      <c r="M241" s="2">
        <v>84.6</v>
      </c>
      <c r="N241" s="2">
        <v>98.1</v>
      </c>
      <c r="O241" s="2">
        <v>81.2</v>
      </c>
      <c r="P241" s="2">
        <v>77.599999999999994</v>
      </c>
      <c r="Q241" s="2">
        <v>106.2</v>
      </c>
      <c r="R241" s="2">
        <v>83</v>
      </c>
      <c r="S241" s="2">
        <v>98.1</v>
      </c>
      <c r="T241" s="2">
        <v>70.599999999999994</v>
      </c>
      <c r="U241" s="2">
        <v>54.7</v>
      </c>
      <c r="V241" s="2">
        <v>79.3</v>
      </c>
      <c r="W241" s="2">
        <v>53.8</v>
      </c>
      <c r="X241" s="2">
        <v>109.8</v>
      </c>
      <c r="Y241" s="2" t="e">
        <v>#N/A</v>
      </c>
      <c r="Z241" s="2">
        <v>53.1</v>
      </c>
      <c r="AA241" s="2">
        <v>89.2</v>
      </c>
      <c r="AB241" s="2">
        <v>113.9</v>
      </c>
      <c r="AC241" s="2">
        <v>109.1</v>
      </c>
      <c r="AD241" s="2">
        <v>86.1</v>
      </c>
      <c r="AE241" s="2">
        <v>105.8</v>
      </c>
      <c r="AF241" s="2">
        <v>86</v>
      </c>
      <c r="AG241" s="22">
        <v>547</v>
      </c>
      <c r="AH241" s="22">
        <v>453</v>
      </c>
      <c r="AI241" s="22">
        <v>151</v>
      </c>
      <c r="AJ241" s="22">
        <v>38</v>
      </c>
      <c r="AK241" s="22">
        <v>35</v>
      </c>
      <c r="AL241" s="22">
        <v>8</v>
      </c>
      <c r="AM241" s="22">
        <v>22</v>
      </c>
      <c r="AN241" s="22">
        <v>19</v>
      </c>
      <c r="AO241" s="22">
        <v>55</v>
      </c>
      <c r="AP241" s="22">
        <v>28</v>
      </c>
      <c r="AQ241" s="22">
        <v>19</v>
      </c>
      <c r="AR241" s="2">
        <v>80.900000000000006</v>
      </c>
      <c r="AS241" s="2">
        <v>70.099999999999994</v>
      </c>
      <c r="AT241" s="2">
        <v>106.2</v>
      </c>
      <c r="AU241" s="2">
        <v>78.400000000000006</v>
      </c>
      <c r="AV241" s="2">
        <v>84.9</v>
      </c>
      <c r="AW241" s="2">
        <v>82.4</v>
      </c>
      <c r="AX241" s="2">
        <v>83</v>
      </c>
      <c r="AY241" s="2">
        <v>82.5</v>
      </c>
      <c r="AZ241" s="2">
        <v>95.4</v>
      </c>
      <c r="BA241" s="2">
        <v>53.8</v>
      </c>
      <c r="BB241" s="2">
        <v>81.900000000000006</v>
      </c>
      <c r="BC241" s="2">
        <v>89.7</v>
      </c>
      <c r="BD241" s="3">
        <v>1.03</v>
      </c>
      <c r="BE241" s="3">
        <v>0.88</v>
      </c>
      <c r="BF241" s="3">
        <v>0.28000000000000003</v>
      </c>
      <c r="BG241" s="3">
        <v>-0.2</v>
      </c>
      <c r="BH241" s="3">
        <v>0.98</v>
      </c>
      <c r="BI241" s="2">
        <v>214</v>
      </c>
      <c r="BJ241" s="2">
        <v>4.2</v>
      </c>
      <c r="BK241" s="2">
        <v>4</v>
      </c>
      <c r="BL241" s="2">
        <v>88.6</v>
      </c>
      <c r="BM241" s="2">
        <v>91.7</v>
      </c>
      <c r="BN241" s="10">
        <v>432</v>
      </c>
      <c r="BO241" s="3">
        <v>93.03</v>
      </c>
      <c r="BP241" s="22">
        <v>1.9817</v>
      </c>
      <c r="BQ241" s="3">
        <v>109.07136363636363</v>
      </c>
      <c r="BR241" s="23">
        <v>10.133636363636363</v>
      </c>
      <c r="BS241" s="2">
        <v>93.5</v>
      </c>
      <c r="BT241" s="3">
        <v>127.58</v>
      </c>
      <c r="BU241" s="2">
        <v>1.6</v>
      </c>
      <c r="BV241" s="2">
        <v>2.2999999999999998</v>
      </c>
      <c r="BW241" s="2">
        <v>4.5999999999999996</v>
      </c>
      <c r="BX241" s="2">
        <v>4.4000000000000004</v>
      </c>
      <c r="BY241" s="23">
        <v>213.94200000000001</v>
      </c>
      <c r="BZ241" s="2">
        <v>96</v>
      </c>
      <c r="CA241" s="2">
        <v>86.3</v>
      </c>
      <c r="CB241" s="3">
        <v>93.12</v>
      </c>
      <c r="CC241" s="2">
        <v>90.3</v>
      </c>
      <c r="CD241" s="2">
        <v>113.3</v>
      </c>
      <c r="CE241" s="2">
        <v>95.991428921297242</v>
      </c>
      <c r="CF241" s="3">
        <v>92.895923065267667</v>
      </c>
      <c r="CG241" s="2">
        <v>90.247479753584514</v>
      </c>
      <c r="CH241" s="23">
        <v>214.55422451232209</v>
      </c>
      <c r="CI241" s="3">
        <v>91.616810647150416</v>
      </c>
      <c r="CM241" s="2">
        <f t="shared" si="329"/>
        <v>55.039291333886879</v>
      </c>
      <c r="CN241" s="2">
        <f t="shared" si="329"/>
        <v>5.1136076922018283</v>
      </c>
      <c r="CO241" s="2">
        <f t="shared" si="330"/>
        <v>128.18171527751571</v>
      </c>
      <c r="CR241" s="2">
        <f t="shared" si="333"/>
        <v>0.82449941107183589</v>
      </c>
      <c r="CS241" s="2">
        <f t="shared" si="333"/>
        <v>0.71942446043164776</v>
      </c>
      <c r="CT241" s="2">
        <f t="shared" si="334"/>
        <v>0.46783625730994821</v>
      </c>
      <c r="CU241" s="2">
        <f t="shared" si="334"/>
        <v>0.51687960866624916</v>
      </c>
      <c r="CV241" s="2">
        <f t="shared" si="334"/>
        <v>0.25425409406786986</v>
      </c>
      <c r="CW241" s="2">
        <f t="shared" si="335"/>
        <v>1.5000000000000036</v>
      </c>
      <c r="CX241" s="2">
        <f t="shared" si="336"/>
        <v>0.89058524173028353</v>
      </c>
      <c r="CY241" s="2">
        <f t="shared" si="376"/>
        <v>2.0811654526534862</v>
      </c>
      <c r="CZ241" s="2">
        <f t="shared" si="341"/>
        <v>2.4673439767779226</v>
      </c>
      <c r="DA241" s="2">
        <f t="shared" si="342"/>
        <v>0</v>
      </c>
      <c r="DB241" s="2">
        <f t="shared" si="343"/>
        <v>0.76238881829732441</v>
      </c>
      <c r="DC241" s="2">
        <f t="shared" si="413"/>
        <v>0.89580386610089846</v>
      </c>
      <c r="DF241" s="2">
        <f t="shared" si="337"/>
        <v>6.3819575409702844</v>
      </c>
      <c r="DG241" s="2">
        <f t="shared" si="337"/>
        <v>3.0940785995657638</v>
      </c>
      <c r="DH241" s="2">
        <f t="shared" si="338"/>
        <v>6.3977112220621413</v>
      </c>
      <c r="DI241" s="2">
        <f t="shared" si="418"/>
        <v>3.2791248399878903</v>
      </c>
      <c r="DJ241" s="2">
        <f t="shared" si="418"/>
        <v>0</v>
      </c>
      <c r="DM241" s="2">
        <f t="shared" si="377"/>
        <v>3.008423586040915</v>
      </c>
      <c r="DN241" s="2">
        <f t="shared" si="377"/>
        <v>2.9411764705882426</v>
      </c>
      <c r="DO241" s="2">
        <f t="shared" si="345"/>
        <v>1.4167650531286928</v>
      </c>
      <c r="DP241" s="2">
        <f t="shared" si="378"/>
        <v>2.4333719582850621</v>
      </c>
      <c r="DQ241" s="2">
        <f t="shared" si="408"/>
        <v>-0.7831271414234996</v>
      </c>
      <c r="DR241" s="2">
        <f t="shared" si="379"/>
        <v>3.7958115183245962</v>
      </c>
      <c r="DS241" s="2">
        <f t="shared" si="380"/>
        <v>2.7935223610633839</v>
      </c>
      <c r="DT241" s="2" t="e">
        <v>#N/A</v>
      </c>
      <c r="DU241" s="2" t="e">
        <v>#N/A</v>
      </c>
      <c r="DV241" s="2">
        <f t="shared" si="346"/>
        <v>7.2655217965653884</v>
      </c>
      <c r="DW241" s="2">
        <f t="shared" si="381"/>
        <v>-6.2665489849955787</v>
      </c>
      <c r="DX241" s="2">
        <f t="shared" si="382"/>
        <v>8.2822085889570509</v>
      </c>
      <c r="DY241" s="2">
        <f t="shared" si="383"/>
        <v>6.13810741687979</v>
      </c>
      <c r="DZ241" s="2">
        <f t="shared" si="384"/>
        <v>18.621523579201927</v>
      </c>
      <c r="EA241" s="2">
        <f t="shared" si="319"/>
        <v>6.6276803118908489</v>
      </c>
      <c r="EB241" s="2">
        <f t="shared" si="319"/>
        <v>2.4547803617571029</v>
      </c>
      <c r="EC241" s="2">
        <f t="shared" si="319"/>
        <v>13.025210084033612</v>
      </c>
      <c r="ED241" s="2">
        <f t="shared" si="319"/>
        <v>6.3953488372092915</v>
      </c>
      <c r="EE241" s="2" t="e">
        <f t="shared" si="319"/>
        <v>#N/A</v>
      </c>
      <c r="EF241" s="2">
        <f t="shared" si="293"/>
        <v>0.56818181818183433</v>
      </c>
      <c r="EG241" s="2">
        <f t="shared" si="293"/>
        <v>1.133786848072571</v>
      </c>
      <c r="EH241" s="2">
        <f t="shared" si="293"/>
        <v>-4.6861924686192431</v>
      </c>
      <c r="EI241" s="2">
        <f t="shared" si="411"/>
        <v>6.4473684210526461</v>
      </c>
      <c r="EJ241" s="2">
        <f t="shared" si="411"/>
        <v>4.1604754829123181</v>
      </c>
      <c r="EK241" s="2">
        <f t="shared" si="411"/>
        <v>-6.2665489849955787</v>
      </c>
      <c r="EL241" s="2">
        <f t="shared" si="410"/>
        <v>5.3763440860215006</v>
      </c>
      <c r="EM241" s="2">
        <f t="shared" si="410"/>
        <v>1.433691756272415</v>
      </c>
      <c r="EN241" s="2">
        <f t="shared" si="410"/>
        <v>3.2581453634085378</v>
      </c>
      <c r="EO241" s="2">
        <f t="shared" si="410"/>
        <v>6.13810741687979</v>
      </c>
      <c r="EP241" s="2">
        <f t="shared" si="410"/>
        <v>-2.9411764705882359</v>
      </c>
      <c r="EQ241" s="2">
        <f t="shared" si="410"/>
        <v>-1.0373443983402453</v>
      </c>
      <c r="ER241" s="2">
        <f t="shared" si="347"/>
        <v>13.025210084033612</v>
      </c>
      <c r="ES241" s="2">
        <f t="shared" si="347"/>
        <v>3.934010152284273</v>
      </c>
      <c r="ET241" s="2">
        <f t="shared" si="347"/>
        <v>2.3972602739726234</v>
      </c>
      <c r="EU241" s="2">
        <f t="shared" si="331"/>
        <v>4.2</v>
      </c>
      <c r="EV241" s="2">
        <f t="shared" si="331"/>
        <v>4</v>
      </c>
      <c r="EW241" s="2">
        <f t="shared" si="385"/>
        <v>11.446540880503143</v>
      </c>
      <c r="EX241" s="2">
        <f t="shared" si="385"/>
        <v>10.348977135980753</v>
      </c>
      <c r="EY241" s="2">
        <f t="shared" si="386"/>
        <v>62.3715540282221</v>
      </c>
      <c r="EZ241" s="2">
        <f t="shared" si="386"/>
        <v>34.183338129979916</v>
      </c>
      <c r="FA241" s="2">
        <f t="shared" si="387"/>
        <v>29.861111111111114</v>
      </c>
      <c r="FB241" s="2">
        <f t="shared" si="412"/>
        <v>3.9037609759888126</v>
      </c>
      <c r="FC241" s="2">
        <f t="shared" si="412"/>
        <v>0.734522560335793</v>
      </c>
      <c r="FD241" s="2">
        <f t="shared" si="412"/>
        <v>2.6159334126040434</v>
      </c>
      <c r="FE241" s="2">
        <f t="shared" si="412"/>
        <v>3.0202456023896485</v>
      </c>
      <c r="FF241" s="2">
        <f t="shared" si="412"/>
        <v>3.3180778032036562</v>
      </c>
      <c r="FG241" s="2">
        <f t="shared" si="412"/>
        <v>1.6143497757847403</v>
      </c>
      <c r="FH241" s="2">
        <v>4.9000000000000004</v>
      </c>
      <c r="FI241" s="2">
        <v>4.7</v>
      </c>
      <c r="FL241" s="2">
        <f t="shared" si="419"/>
        <v>0.98761615533495828</v>
      </c>
      <c r="FM241" s="2">
        <f t="shared" si="419"/>
        <v>0.32316586887974896</v>
      </c>
      <c r="FN241" s="2">
        <f t="shared" si="363"/>
        <v>1.0373995502915623</v>
      </c>
      <c r="FQ241" s="2">
        <f t="shared" si="420"/>
        <v>4.0093740355920282</v>
      </c>
      <c r="FR241" s="2">
        <f t="shared" si="420"/>
        <v>1.2989431572378418</v>
      </c>
      <c r="FS241" s="2">
        <f t="shared" si="365"/>
        <v>4.2146178078414032</v>
      </c>
      <c r="FT241" s="2">
        <f t="shared" si="421"/>
        <v>2.0463189769463819</v>
      </c>
      <c r="FU241" s="2">
        <f t="shared" si="421"/>
        <v>1.9276137500488844</v>
      </c>
      <c r="FX241" s="2">
        <f t="shared" si="406"/>
        <v>3.3908417950521574</v>
      </c>
      <c r="FY241" s="2">
        <f t="shared" si="406"/>
        <v>1.4974262439151564</v>
      </c>
      <c r="FZ241" s="2">
        <f t="shared" si="373"/>
        <v>3.5391599310612198</v>
      </c>
      <c r="GA241" s="2">
        <f t="shared" si="407"/>
        <v>2.6426829477023572</v>
      </c>
      <c r="GB241" s="2">
        <f t="shared" si="407"/>
        <v>1.8418593040862685</v>
      </c>
      <c r="GE241" s="2"/>
      <c r="GF241" s="2"/>
      <c r="GG241" s="2">
        <f t="shared" si="409"/>
        <v>63.035610304261212</v>
      </c>
      <c r="GH241" s="2">
        <f t="shared" si="409"/>
        <v>22.937658520491809</v>
      </c>
      <c r="GI241" s="2">
        <f t="shared" si="392"/>
        <v>23.014440433212989</v>
      </c>
      <c r="GJ241" s="2">
        <f t="shared" si="393"/>
        <v>3.4603591765220987</v>
      </c>
      <c r="GK241" s="2">
        <v>4.4000000000000004</v>
      </c>
      <c r="GN241" s="2">
        <f t="shared" si="320"/>
        <v>0.5</v>
      </c>
      <c r="GQ241" s="2">
        <f t="shared" si="294"/>
        <v>1</v>
      </c>
      <c r="GT241" s="27">
        <f t="shared" ca="1" si="305"/>
        <v>102.78145695364238</v>
      </c>
      <c r="GU241" s="27">
        <f t="shared" ca="1" si="306"/>
        <v>106.16883116883116</v>
      </c>
      <c r="GV241" s="27">
        <f t="shared" ca="1" si="306"/>
        <v>114.79674796747967</v>
      </c>
      <c r="GW241" s="27">
        <f t="shared" ca="1" si="307"/>
        <v>101.26002290950747</v>
      </c>
      <c r="GX241" s="27">
        <f t="shared" ca="1" si="307"/>
        <v>101.40664961636827</v>
      </c>
      <c r="GY241" s="27">
        <f t="shared" ca="1" si="308"/>
        <v>101.20481927710843</v>
      </c>
      <c r="GZ241" s="27">
        <f t="shared" ca="1" si="309"/>
        <v>87.942122186495169</v>
      </c>
      <c r="HA241" s="27">
        <f t="shared" ca="1" si="310"/>
        <v>97.672336615935535</v>
      </c>
      <c r="HB241" s="27">
        <f t="shared" ca="1" si="310"/>
        <v>100.58411214953271</v>
      </c>
      <c r="HC241" s="27">
        <f t="shared" ca="1" si="310"/>
        <v>94.88789237668162</v>
      </c>
      <c r="HD241" s="27">
        <f t="shared" ca="1" si="303"/>
        <v>95.875139353400215</v>
      </c>
      <c r="HE241" s="27">
        <f t="shared" ca="1" si="311"/>
        <v>99.389179755671904</v>
      </c>
      <c r="HG241" s="27">
        <f t="shared" ca="1" si="312"/>
        <v>102.86103542234331</v>
      </c>
      <c r="HH241" s="27">
        <f t="shared" ca="1" si="313"/>
        <v>111.72914147521161</v>
      </c>
      <c r="HI241" s="27">
        <f t="shared" ca="1" si="313"/>
        <v>94.325153374233125</v>
      </c>
      <c r="HJ241" s="27">
        <f t="shared" ca="1" si="314"/>
        <v>101.1587485515643</v>
      </c>
      <c r="HK241" s="27">
        <f t="shared" ca="1" si="314"/>
        <v>102.35602094240836</v>
      </c>
      <c r="HL241" s="27">
        <f t="shared" ca="1" si="315"/>
        <v>101.71568627450982</v>
      </c>
      <c r="HM241" s="27">
        <f t="shared" ca="1" si="316"/>
        <v>121.24756335282652</v>
      </c>
      <c r="HN241" s="27">
        <f t="shared" ca="1" si="317"/>
        <v>100</v>
      </c>
      <c r="HO241" s="27">
        <f t="shared" ca="1" si="317"/>
        <v>101.42180094786728</v>
      </c>
      <c r="HP241" s="27">
        <f t="shared" ca="1" si="317"/>
        <v>98.324514991181658</v>
      </c>
      <c r="HQ241" s="27">
        <f t="shared" ca="1" si="304"/>
        <v>107.29665071770336</v>
      </c>
      <c r="HR241" s="27">
        <f t="shared" ca="1" si="318"/>
        <v>95.899581589958146</v>
      </c>
      <c r="HT241" s="27">
        <f t="shared" ca="1" si="414"/>
        <v>148.08601207473285</v>
      </c>
      <c r="HU241" s="27">
        <f t="shared" ca="1" si="414"/>
        <v>37.358367906356499</v>
      </c>
      <c r="HV241" s="27">
        <f t="shared" ca="1" si="414"/>
        <v>38.327556287265296</v>
      </c>
      <c r="HW241" s="27">
        <f t="shared" ca="1" si="415"/>
        <v>544.35819631672109</v>
      </c>
      <c r="HX241" s="27">
        <f t="shared" ca="1" si="415"/>
        <v>455.50806200948023</v>
      </c>
      <c r="HY241" s="27">
        <f t="shared" ca="1" si="367"/>
        <v>1000</v>
      </c>
      <c r="HZ241" s="27">
        <f t="shared" ca="1" si="416"/>
        <v>5.9039567559697144</v>
      </c>
      <c r="IA241" s="27">
        <f t="shared" ca="1" si="416"/>
        <v>20.811007149965953</v>
      </c>
      <c r="IB241" s="27">
        <f t="shared" ca="1" si="416"/>
        <v>19.272670829489819</v>
      </c>
      <c r="IC241" s="27">
        <f t="shared" ca="1" si="416"/>
        <v>52.324929371405517</v>
      </c>
      <c r="ID241" s="27">
        <f t="shared" ca="1" si="416"/>
        <v>25.94209252110188</v>
      </c>
      <c r="IE241" s="27">
        <f t="shared" ca="1" si="416"/>
        <v>19.025673452728444</v>
      </c>
      <c r="IG241" s="28">
        <f t="shared" ca="1" si="351"/>
        <v>0.85088520845230931</v>
      </c>
      <c r="IH241" s="28">
        <f t="shared" ca="1" si="351"/>
        <v>0.67661900287937438</v>
      </c>
      <c r="II241" s="28">
        <f t="shared" ca="1" si="351"/>
        <v>0.30926847747942632</v>
      </c>
      <c r="IJ241" s="28">
        <f t="shared" ca="1" si="352"/>
        <v>1.3318318709571539</v>
      </c>
      <c r="IK241" s="24">
        <f t="shared" ca="1" si="368"/>
        <v>-0.50494081785395606</v>
      </c>
      <c r="IL241" s="28">
        <f t="shared" ca="1" si="353"/>
        <v>1.7213313733075184</v>
      </c>
      <c r="IM241" s="28">
        <f t="shared" ca="1" si="369"/>
        <v>2.9411764705882462</v>
      </c>
      <c r="IN241" s="3">
        <f t="shared" ca="1" si="370"/>
        <v>3.0531632442646721</v>
      </c>
      <c r="IO241" s="2">
        <f t="shared" si="388"/>
        <v>3</v>
      </c>
      <c r="IQ241" s="2">
        <f t="shared" ca="1" si="354"/>
        <v>1.83677268881111</v>
      </c>
      <c r="IS241" s="3">
        <f t="shared" ca="1" si="355"/>
        <v>-4.9119258615699324E-2</v>
      </c>
      <c r="IT241" s="3">
        <f t="shared" ca="1" si="356"/>
        <v>0.16271170639219523</v>
      </c>
      <c r="IU241" s="3">
        <f t="shared" si="357"/>
        <v>0.5</v>
      </c>
      <c r="IV241" s="3">
        <f t="shared" ca="1" si="358"/>
        <v>0.38640755222350409</v>
      </c>
      <c r="IX241" s="28">
        <f ca="1">$HL241/100*(GZ241-100)*AL241/1000+(HM241-100)*HZ241/$HY241</f>
        <v>2.7326669859628255E-2</v>
      </c>
      <c r="IY241" s="28">
        <f ca="1">$HL241/100*(HA241-100)*AM241/1000+(HN241-100)*IA241/$HY241</f>
        <v>-5.2087173275756293E-2</v>
      </c>
      <c r="IZ241" s="28">
        <f ca="1">$HL241/100*(HB241-100)*AN241/1000+(HO241-100)*IB241/$HY241</f>
        <v>3.8690441601992587E-2</v>
      </c>
      <c r="JA241" s="28">
        <f ca="1">$HL241/100*(HC241-100)*AO241/1000+(HP241-100)*IC241/$HY241</f>
        <v>-0.37365947911750874</v>
      </c>
      <c r="JB241" s="28">
        <f ca="1">$HL241/100*(HD241-100)*AP241/1000+(HQ241-100)*ID241/$HY241</f>
        <v>7.1812739205252607E-2</v>
      </c>
      <c r="JC241" s="28">
        <f ca="1">$HL241/100*(HE241-100)*AQ241/1000+(HR241-100)*IE241/$HY241</f>
        <v>-8.9817921754029528E-2</v>
      </c>
      <c r="JE241" s="3">
        <f t="shared" ca="1" si="328"/>
        <v>-5.3935561473438004E-2</v>
      </c>
      <c r="JF241" s="3">
        <f t="shared" ca="1" si="328"/>
        <v>6.3408711502553644E-2</v>
      </c>
      <c r="JG241" s="3">
        <f t="shared" ca="1" si="328"/>
        <v>-2.5134006874947268E-3</v>
      </c>
      <c r="JH241" s="3">
        <f t="shared" ca="1" si="326"/>
        <v>-6.0022116684293303E-2</v>
      </c>
      <c r="JI241" s="3">
        <f t="shared" ca="1" si="326"/>
        <v>8.2226884532586697E-2</v>
      </c>
      <c r="JJ241" s="3">
        <f t="shared" ca="1" si="326"/>
        <v>1.8167012292562013E-3</v>
      </c>
      <c r="JK241" s="3">
        <f>IO241-IO240</f>
        <v>0.5</v>
      </c>
      <c r="JL241" s="3">
        <f t="shared" ca="1" si="359"/>
        <v>0.55644896216093276</v>
      </c>
      <c r="JN241" s="10">
        <f>COUNTIF(EI241:ET241,"&gt;2")</f>
        <v>8</v>
      </c>
      <c r="JP241" s="2">
        <f>AVERAGE(CS241,CS229,CS217,CS205,CS193,CS181,CS169,CS157,CS145,CS133)</f>
        <v>0.44307448651519216</v>
      </c>
      <c r="JQ241" s="2">
        <f>CS241-JP241</f>
        <v>0.2763499739164556</v>
      </c>
      <c r="JR241" s="2">
        <f>AVERAGE(CT241,CT229,CT217,CT205,CT193,CT181,CT169,CT157,CT145,CT133)</f>
        <v>0.37267063512128373</v>
      </c>
      <c r="JS241" s="2">
        <f>CT241-JR241</f>
        <v>9.5165622188664478E-2</v>
      </c>
      <c r="KH241" s="2">
        <f>(DN241*$DN$4)+(FB241*$FB$3)+(FC241*$FC$3)+(FD241*$FD$3)+(FE241*$FE$3)+(FF241*$FF$3)+(FG241*$FG$3)</f>
        <v>3.1151799617213203</v>
      </c>
      <c r="KI241" s="2">
        <f>F241-KH241</f>
        <v>-0.11517996172132028</v>
      </c>
      <c r="KJ241" s="2">
        <f>MAX(DN241,FB241:FG241)</f>
        <v>3.9037609759888126</v>
      </c>
      <c r="KK241" s="2">
        <f>MIN(DN241,FB241:FG241)</f>
        <v>0.734522560335793</v>
      </c>
      <c r="KL241" s="2">
        <f t="shared" si="389"/>
        <v>3.1692384156530196</v>
      </c>
      <c r="KO241" s="2">
        <f>BO241</f>
        <v>93.03</v>
      </c>
      <c r="KP241" s="2">
        <f>100*((BO235/BO223)-1)</f>
        <v>-0.31022782355792922</v>
      </c>
      <c r="KQ241" s="2">
        <f t="shared" si="395"/>
        <v>-0.31022782355792922</v>
      </c>
      <c r="KR241" s="2">
        <f>100*((BO229/BO217)-1)</f>
        <v>6.0587577513469437</v>
      </c>
      <c r="KS241" s="2">
        <f t="shared" si="404"/>
        <v>6.0587577513469437</v>
      </c>
      <c r="KT241" s="3">
        <f>BP241</f>
        <v>1.9817</v>
      </c>
      <c r="KU241" s="3">
        <f>BQ241</f>
        <v>109.07136363636363</v>
      </c>
      <c r="KV241" s="3">
        <f t="shared" si="339"/>
        <v>55.039291333886879</v>
      </c>
      <c r="KW241" s="2">
        <f t="shared" si="332"/>
        <v>153.06220733567261</v>
      </c>
      <c r="KX241" s="2">
        <f t="shared" si="332"/>
        <v>100.6872349411025</v>
      </c>
      <c r="LA241">
        <v>2</v>
      </c>
      <c r="LB241">
        <v>0</v>
      </c>
      <c r="LE241" s="2" t="e">
        <v>#N/A</v>
      </c>
      <c r="LF241" s="2" t="e">
        <v>#N/A</v>
      </c>
      <c r="LG241" s="2" t="e">
        <v>#N/A</v>
      </c>
      <c r="LH241" s="2" t="e">
        <v>#N/A</v>
      </c>
      <c r="LI241" s="2" t="e">
        <v>#N/A</v>
      </c>
      <c r="LJ241" s="2" t="e">
        <v>#N/A</v>
      </c>
      <c r="LK241" s="2">
        <v>98.172972585546844</v>
      </c>
      <c r="LL241" s="2" t="e">
        <v>#N/A</v>
      </c>
      <c r="LM241" s="2" t="e">
        <v>#N/A</v>
      </c>
      <c r="LN241" s="2">
        <v>90.318051301218603</v>
      </c>
      <c r="LO241" s="2">
        <v>70.56550790528199</v>
      </c>
      <c r="LP241" s="2">
        <v>81.407732169514659</v>
      </c>
      <c r="LQ241" s="2" t="e">
        <v>#N/A</v>
      </c>
      <c r="LR241" s="2" t="e">
        <v>#N/A</v>
      </c>
      <c r="LS241" s="2" t="e">
        <v>#N/A</v>
      </c>
      <c r="LT241" s="2" t="e">
        <v>#N/A</v>
      </c>
      <c r="LU241" s="2" t="e">
        <v>#N/A</v>
      </c>
      <c r="LV241" s="2" t="e">
        <v>#N/A</v>
      </c>
      <c r="LW241" s="2" t="e">
        <v>#N/A</v>
      </c>
      <c r="LX241" s="2" t="e">
        <v>#N/A</v>
      </c>
      <c r="LY241" s="2">
        <v>90.92170267594625</v>
      </c>
      <c r="LZ241" s="2" t="e">
        <v>#N/A</v>
      </c>
      <c r="MA241" s="2" t="e">
        <v>#N/A</v>
      </c>
      <c r="MB241" s="2" t="e">
        <v>#N/A</v>
      </c>
      <c r="MC241" s="2" t="e">
        <v>#N/A</v>
      </c>
      <c r="MD241" s="2" t="e">
        <v>#N/A</v>
      </c>
      <c r="ME241" s="2" t="e">
        <v>#N/A</v>
      </c>
      <c r="MF241" s="2" t="e">
        <v>#N/A</v>
      </c>
      <c r="MG241" s="2" t="e">
        <v>#N/A</v>
      </c>
      <c r="MH241" s="2">
        <v>86.33723230592733</v>
      </c>
      <c r="MI241" s="2" t="e">
        <v>#N/A</v>
      </c>
      <c r="MJ241" s="2" t="e">
        <v>#N/A</v>
      </c>
      <c r="MK241" s="2" t="e">
        <v>#N/A</v>
      </c>
      <c r="ML241" s="2" t="e">
        <v>#N/A</v>
      </c>
      <c r="MM241" s="2" t="e">
        <v>#N/A</v>
      </c>
      <c r="MN241" s="2" t="e">
        <v>#N/A</v>
      </c>
      <c r="MO241" s="2" t="e">
        <v>#N/A</v>
      </c>
      <c r="MP241" s="2">
        <v>64.1409122118379</v>
      </c>
      <c r="MQ241" s="2" t="e">
        <v>#N/A</v>
      </c>
      <c r="MR241" s="2" t="e">
        <v>#N/A</v>
      </c>
      <c r="MS241" s="10" t="e">
        <v>#N/A</v>
      </c>
      <c r="MT241" s="2" t="e">
        <v>#N/A</v>
      </c>
      <c r="MU241" s="2" t="e">
        <v>#N/A</v>
      </c>
      <c r="MV241" s="2" t="e">
        <v>#N/A</v>
      </c>
      <c r="MX241" s="22" t="e">
        <v>#N/A</v>
      </c>
      <c r="MY241" s="22" t="e">
        <v>#N/A</v>
      </c>
      <c r="MZ241" s="22" t="e">
        <v>#N/A</v>
      </c>
      <c r="NA241" s="22" t="e">
        <v>#N/A</v>
      </c>
      <c r="NB241" s="22" t="e">
        <v>#N/A</v>
      </c>
      <c r="NC241" s="22" t="e">
        <v>#N/A</v>
      </c>
      <c r="ND241" s="22">
        <v>1</v>
      </c>
      <c r="NE241" s="22" t="e">
        <v>#N/A</v>
      </c>
      <c r="NF241" s="22" t="e">
        <v>#N/A</v>
      </c>
      <c r="NG241" s="22">
        <v>2</v>
      </c>
      <c r="NH241" s="23">
        <v>8</v>
      </c>
      <c r="NI241" s="22">
        <v>23</v>
      </c>
      <c r="NJ241" s="22" t="e">
        <v>#N/A</v>
      </c>
      <c r="NK241" s="22" t="e">
        <v>#N/A</v>
      </c>
      <c r="NL241" s="23" t="e">
        <v>#N/A</v>
      </c>
      <c r="NM241" s="3" t="e">
        <v>#N/A</v>
      </c>
      <c r="NN241" s="22" t="e">
        <v>#N/A</v>
      </c>
      <c r="NO241" s="22" t="e">
        <v>#N/A</v>
      </c>
      <c r="NP241" s="22" t="e">
        <v>#N/A</v>
      </c>
      <c r="NQ241" s="22" t="e">
        <v>#N/A</v>
      </c>
      <c r="NR241" s="23">
        <v>1</v>
      </c>
      <c r="NS241" s="22" t="e">
        <v>#N/A</v>
      </c>
      <c r="NT241" s="22" t="e">
        <v>#N/A</v>
      </c>
      <c r="NU241" s="23" t="e">
        <v>#N/A</v>
      </c>
      <c r="NV241" s="3" t="e">
        <v>#N/A</v>
      </c>
      <c r="NW241" s="22" t="e">
        <v>#N/A</v>
      </c>
      <c r="NX241" s="22" t="e">
        <v>#N/A</v>
      </c>
      <c r="NY241" s="22" t="e">
        <v>#N/A</v>
      </c>
      <c r="NZ241" s="22" t="e">
        <v>#N/A</v>
      </c>
      <c r="OA241" s="23">
        <v>12</v>
      </c>
      <c r="OB241" s="22" t="e">
        <v>#N/A</v>
      </c>
      <c r="OC241" s="22" t="e">
        <v>#N/A</v>
      </c>
      <c r="OD241" s="22" t="e">
        <v>#N/A</v>
      </c>
      <c r="OE241" s="22" t="e">
        <v>#N/A</v>
      </c>
      <c r="OF241" s="22" t="e">
        <v>#N/A</v>
      </c>
      <c r="OG241" s="22" t="e">
        <v>#N/A</v>
      </c>
      <c r="OH241" s="23" t="e">
        <v>#N/A</v>
      </c>
      <c r="OI241" s="22">
        <v>2</v>
      </c>
      <c r="OJ241" s="22" t="e">
        <v>#N/A</v>
      </c>
      <c r="OK241" s="22" t="e">
        <v>#N/A</v>
      </c>
      <c r="OL241" s="22" t="e">
        <v>#N/A</v>
      </c>
      <c r="OM241" s="23" t="e">
        <v>#N/A</v>
      </c>
      <c r="ON241" s="22" t="e">
        <v>#N/A</v>
      </c>
      <c r="OO241" s="22" t="e">
        <v>#N/A</v>
      </c>
      <c r="OQ241">
        <f t="shared" si="390"/>
        <v>-3</v>
      </c>
      <c r="OR241" s="23" t="e">
        <f t="shared" ca="1" si="396"/>
        <v>#N/A</v>
      </c>
      <c r="OS241" s="23" t="e">
        <f t="shared" ca="1" si="396"/>
        <v>#N/A</v>
      </c>
      <c r="OT241" s="23" t="e">
        <f t="shared" ca="1" si="396"/>
        <v>#N/A</v>
      </c>
      <c r="OU241" s="23" t="e">
        <f t="shared" ca="1" si="396"/>
        <v>#N/A</v>
      </c>
      <c r="OV241" s="23" t="e">
        <f t="shared" ca="1" si="396"/>
        <v>#N/A</v>
      </c>
      <c r="OW241" s="23" t="e">
        <f t="shared" ca="1" si="396"/>
        <v>#N/A</v>
      </c>
      <c r="OX241" s="23">
        <f t="shared" ca="1" si="394"/>
        <v>1.0048173042194417</v>
      </c>
      <c r="OY241" s="23" t="e">
        <f t="shared" ca="1" si="394"/>
        <v>#N/A</v>
      </c>
      <c r="OZ241" s="23" t="e">
        <f t="shared" ca="1" si="394"/>
        <v>#N/A</v>
      </c>
      <c r="PA241" s="23">
        <f t="shared" ca="1" si="394"/>
        <v>1.01324897794952</v>
      </c>
      <c r="PB241" s="23">
        <f t="shared" ca="1" si="394"/>
        <v>1.012545205998141</v>
      </c>
      <c r="PC241" s="23">
        <f t="shared" ca="1" si="394"/>
        <v>1.0145067410501778</v>
      </c>
      <c r="PD241" s="23" t="e">
        <f t="shared" ca="1" si="394"/>
        <v>#N/A</v>
      </c>
      <c r="PE241" s="23" t="e">
        <f t="shared" ca="1" si="394"/>
        <v>#N/A</v>
      </c>
      <c r="PF241" s="23" t="e">
        <f t="shared" ca="1" si="394"/>
        <v>#N/A</v>
      </c>
      <c r="PG241" s="23" t="e">
        <f t="shared" ca="1" si="394"/>
        <v>#N/A</v>
      </c>
      <c r="PH241" s="23" t="e">
        <f t="shared" ca="1" si="375"/>
        <v>#N/A</v>
      </c>
      <c r="PI241" s="23" t="e">
        <f t="shared" ca="1" si="375"/>
        <v>#N/A</v>
      </c>
      <c r="PJ241" s="23" t="e">
        <f t="shared" ca="1" si="371"/>
        <v>#N/A</v>
      </c>
      <c r="PK241" s="23" t="e">
        <f t="shared" ca="1" si="371"/>
        <v>#N/A</v>
      </c>
      <c r="PL241" s="23">
        <f t="shared" ca="1" si="371"/>
        <v>1.0095326118575596</v>
      </c>
      <c r="PM241" s="23" t="e">
        <f t="shared" ca="1" si="371"/>
        <v>#N/A</v>
      </c>
      <c r="PN241" s="23" t="e">
        <f t="shared" ca="1" si="422"/>
        <v>#N/A</v>
      </c>
      <c r="PO241" s="23" t="e">
        <f t="shared" ca="1" si="422"/>
        <v>#N/A</v>
      </c>
      <c r="PP241" s="23" t="e">
        <f t="shared" ca="1" si="422"/>
        <v>#N/A</v>
      </c>
      <c r="PQ241" s="23" t="e">
        <f t="shared" ca="1" si="422"/>
        <v>#N/A</v>
      </c>
      <c r="PR241" s="23" t="e">
        <f t="shared" ca="1" si="422"/>
        <v>#N/A</v>
      </c>
      <c r="PS241" s="23" t="e">
        <f t="shared" ca="1" si="422"/>
        <v>#N/A</v>
      </c>
      <c r="PT241" s="23" t="e">
        <f t="shared" ca="1" si="422"/>
        <v>#N/A</v>
      </c>
      <c r="PU241" s="23">
        <f t="shared" ca="1" si="422"/>
        <v>1.0089675444149249</v>
      </c>
      <c r="PV241" s="23" t="e">
        <f t="shared" ca="1" si="422"/>
        <v>#N/A</v>
      </c>
      <c r="PW241" s="23" t="e">
        <f t="shared" ca="1" si="422"/>
        <v>#N/A</v>
      </c>
      <c r="PX241" s="23" t="e">
        <f t="shared" ca="1" si="422"/>
        <v>#N/A</v>
      </c>
      <c r="PY241" s="23" t="e">
        <f t="shared" ca="1" si="422"/>
        <v>#N/A</v>
      </c>
      <c r="PZ241" s="23" t="e">
        <f t="shared" ca="1" si="422"/>
        <v>#N/A</v>
      </c>
      <c r="QA241" s="23" t="e">
        <f t="shared" ca="1" si="422"/>
        <v>#N/A</v>
      </c>
      <c r="QB241" s="23" t="e">
        <f t="shared" ca="1" si="422"/>
        <v>#N/A</v>
      </c>
      <c r="QC241" s="23">
        <f t="shared" ca="1" si="417"/>
        <v>1.0170593906589089</v>
      </c>
      <c r="QD241" s="23" t="e">
        <f t="shared" ca="1" si="405"/>
        <v>#N/A</v>
      </c>
      <c r="QE241" s="23" t="e">
        <f t="shared" ca="1" si="405"/>
        <v>#N/A</v>
      </c>
      <c r="QF241" s="23" t="e">
        <f t="shared" ca="1" si="405"/>
        <v>#N/A</v>
      </c>
      <c r="QG241" s="23" t="e">
        <f t="shared" ca="1" si="327"/>
        <v>#N/A</v>
      </c>
      <c r="QH241" s="23" t="e">
        <f t="shared" ca="1" si="327"/>
        <v>#N/A</v>
      </c>
      <c r="QI241" s="23" t="e">
        <f t="shared" ca="1" si="327"/>
        <v>#N/A</v>
      </c>
      <c r="QJ241" s="26" t="e">
        <f t="shared" ca="1" si="344"/>
        <v>#N/A</v>
      </c>
    </row>
    <row r="242" spans="1:452" x14ac:dyDescent="0.35">
      <c r="A242" t="s">
        <v>1307</v>
      </c>
      <c r="B242" s="21">
        <v>39569</v>
      </c>
      <c r="C242" t="s">
        <v>865</v>
      </c>
      <c r="D242" s="2">
        <v>86.1</v>
      </c>
      <c r="E242" s="2">
        <v>84.6</v>
      </c>
      <c r="F242" s="2">
        <v>3.3</v>
      </c>
      <c r="G242" s="2">
        <v>86.2</v>
      </c>
      <c r="H242" s="2">
        <v>84.3484573977792</v>
      </c>
      <c r="I242" s="2">
        <v>86.020708014976591</v>
      </c>
      <c r="J242" s="2">
        <v>89.1</v>
      </c>
      <c r="K242" s="2">
        <v>79.599999999999994</v>
      </c>
      <c r="L242" s="2">
        <v>79.550518365623219</v>
      </c>
      <c r="M242" s="2">
        <v>84.7</v>
      </c>
      <c r="N242" s="2">
        <v>102.1</v>
      </c>
      <c r="O242" s="2">
        <v>82.6</v>
      </c>
      <c r="P242" s="2">
        <v>78.7</v>
      </c>
      <c r="Q242" s="2">
        <v>106.1</v>
      </c>
      <c r="R242" s="2">
        <v>84.4</v>
      </c>
      <c r="S242" s="2">
        <v>102.1</v>
      </c>
      <c r="T242" s="2">
        <v>71.099999999999994</v>
      </c>
      <c r="U242" s="2">
        <v>59.9</v>
      </c>
      <c r="V242" s="2">
        <v>79.599999999999994</v>
      </c>
      <c r="W242" s="2">
        <v>53.8</v>
      </c>
      <c r="X242" s="2">
        <v>109.2</v>
      </c>
      <c r="Y242" s="2" t="e">
        <v>#N/A</v>
      </c>
      <c r="Z242" s="2">
        <v>53.8</v>
      </c>
      <c r="AA242" s="2">
        <v>89.4</v>
      </c>
      <c r="AB242" s="2">
        <v>113.4</v>
      </c>
      <c r="AC242" s="2">
        <v>108</v>
      </c>
      <c r="AD242" s="2">
        <v>86.5</v>
      </c>
      <c r="AE242" s="2">
        <v>105.7</v>
      </c>
      <c r="AF242" s="2">
        <v>88.4</v>
      </c>
      <c r="AG242" s="22">
        <v>547</v>
      </c>
      <c r="AH242" s="22">
        <v>453</v>
      </c>
      <c r="AI242" s="22">
        <v>151</v>
      </c>
      <c r="AJ242" s="22">
        <v>38</v>
      </c>
      <c r="AK242" s="22">
        <v>35</v>
      </c>
      <c r="AL242" s="22">
        <v>8</v>
      </c>
      <c r="AM242" s="22">
        <v>22</v>
      </c>
      <c r="AN242" s="22">
        <v>19</v>
      </c>
      <c r="AO242" s="22">
        <v>55</v>
      </c>
      <c r="AP242" s="22">
        <v>28</v>
      </c>
      <c r="AQ242" s="22">
        <v>19</v>
      </c>
      <c r="AR242" s="2">
        <v>82.3</v>
      </c>
      <c r="AS242" s="2">
        <v>70.400000000000006</v>
      </c>
      <c r="AT242" s="2">
        <v>106.1</v>
      </c>
      <c r="AU242" s="2">
        <v>78.599999999999994</v>
      </c>
      <c r="AV242" s="2">
        <v>86</v>
      </c>
      <c r="AW242" s="2">
        <v>82.5</v>
      </c>
      <c r="AX242" s="2">
        <v>84.4</v>
      </c>
      <c r="AY242" s="2">
        <v>82.4</v>
      </c>
      <c r="AZ242" s="2">
        <v>95.4</v>
      </c>
      <c r="BA242" s="2">
        <v>53.8</v>
      </c>
      <c r="BB242" s="2">
        <v>82.2</v>
      </c>
      <c r="BC242" s="2">
        <v>89.8</v>
      </c>
      <c r="BD242" s="3">
        <v>1.08</v>
      </c>
      <c r="BE242" s="3">
        <v>0.87</v>
      </c>
      <c r="BF242" s="3">
        <v>0.38</v>
      </c>
      <c r="BG242" s="3">
        <v>-0.1</v>
      </c>
      <c r="BH242" s="3">
        <v>1.1200000000000001</v>
      </c>
      <c r="BI242" s="2">
        <v>215.1</v>
      </c>
      <c r="BJ242" s="2">
        <v>4.3</v>
      </c>
      <c r="BK242" s="2">
        <v>4.4000000000000004</v>
      </c>
      <c r="BL242" s="2">
        <v>90.1</v>
      </c>
      <c r="BM242" s="2">
        <v>94.3</v>
      </c>
      <c r="BN242" s="10">
        <v>434</v>
      </c>
      <c r="BO242" s="3">
        <v>93.01</v>
      </c>
      <c r="BP242" s="22">
        <v>1.9641</v>
      </c>
      <c r="BQ242" s="3">
        <v>122.79714285714284</v>
      </c>
      <c r="BR242" s="23">
        <v>11.261190476190475</v>
      </c>
      <c r="BS242" s="2">
        <v>99.3</v>
      </c>
      <c r="BT242" s="3">
        <v>127.28</v>
      </c>
      <c r="BU242" s="2">
        <v>1.7</v>
      </c>
      <c r="BV242" s="2">
        <v>2.2999999999999998</v>
      </c>
      <c r="BW242" s="2">
        <v>4.8</v>
      </c>
      <c r="BX242" s="2">
        <v>4.2</v>
      </c>
      <c r="BY242" s="23">
        <v>215.208</v>
      </c>
      <c r="BZ242" s="2">
        <v>96.8</v>
      </c>
      <c r="CA242" s="2">
        <v>86.7</v>
      </c>
      <c r="CB242" s="3">
        <v>93.62</v>
      </c>
      <c r="CC242" s="2">
        <v>90.8</v>
      </c>
      <c r="CD242" s="2">
        <v>114.1</v>
      </c>
      <c r="CE242" s="2">
        <v>96.665179358847013</v>
      </c>
      <c r="CF242" s="3">
        <v>93.258451189630662</v>
      </c>
      <c r="CG242" s="2">
        <v>90.672274487769343</v>
      </c>
      <c r="CH242" s="23">
        <v>214.94520261746285</v>
      </c>
      <c r="CI242" s="3">
        <v>91.874782187855885</v>
      </c>
      <c r="CM242" s="2">
        <f t="shared" si="329"/>
        <v>62.520820150268747</v>
      </c>
      <c r="CN242" s="2">
        <f t="shared" si="329"/>
        <v>5.7335117744465531</v>
      </c>
      <c r="CO242" s="2">
        <f t="shared" si="330"/>
        <v>127.04329968035961</v>
      </c>
      <c r="CR242" s="2">
        <f t="shared" si="333"/>
        <v>0.5841121495327104</v>
      </c>
      <c r="CS242" s="2">
        <f t="shared" si="333"/>
        <v>0.71428571428570753</v>
      </c>
      <c r="CT242" s="2">
        <f t="shared" si="334"/>
        <v>0.34924330616996174</v>
      </c>
      <c r="CU242" s="2">
        <f t="shared" si="334"/>
        <v>0.49208496436170901</v>
      </c>
      <c r="CV242" s="2">
        <f t="shared" si="334"/>
        <v>0.19792161403218658</v>
      </c>
      <c r="CW242" s="2">
        <f t="shared" si="335"/>
        <v>1.7241379310344724</v>
      </c>
      <c r="CX242" s="2">
        <f t="shared" si="336"/>
        <v>0.3783102143757846</v>
      </c>
      <c r="CY242" s="2">
        <f t="shared" si="376"/>
        <v>4.077471967380224</v>
      </c>
      <c r="CZ242" s="2">
        <f t="shared" si="341"/>
        <v>0.708215297450425</v>
      </c>
      <c r="DA242" s="2">
        <f t="shared" si="342"/>
        <v>-0.43898156277436351</v>
      </c>
      <c r="DB242" s="2">
        <f t="shared" si="343"/>
        <v>0.3783102143757846</v>
      </c>
      <c r="DC242" s="2">
        <f t="shared" si="413"/>
        <v>0.51401869158878233</v>
      </c>
      <c r="DF242" s="2">
        <f t="shared" si="337"/>
        <v>6.0674877091340562</v>
      </c>
      <c r="DG242" s="2">
        <f t="shared" si="337"/>
        <v>2.4010848573672527</v>
      </c>
      <c r="DH242" s="2">
        <f t="shared" si="338"/>
        <v>3.7108254350750602</v>
      </c>
      <c r="DI242" s="2">
        <f t="shared" si="418"/>
        <v>4.4995201329791845</v>
      </c>
      <c r="DJ242" s="2">
        <f t="shared" si="418"/>
        <v>0</v>
      </c>
      <c r="DM242" s="2">
        <f t="shared" si="377"/>
        <v>3.3613445378151225</v>
      </c>
      <c r="DN242" s="2">
        <f t="shared" si="377"/>
        <v>3.4229828850855708</v>
      </c>
      <c r="DO242" s="2">
        <f t="shared" si="345"/>
        <v>1.5312131919905736</v>
      </c>
      <c r="DP242" s="2">
        <f t="shared" si="378"/>
        <v>3.0057803468208024</v>
      </c>
      <c r="DQ242" s="2">
        <f t="shared" si="408"/>
        <v>-0.78901294366758523</v>
      </c>
      <c r="DR242" s="2">
        <f t="shared" si="379"/>
        <v>3.7809647979139389</v>
      </c>
      <c r="DS242" s="2">
        <f t="shared" si="380"/>
        <v>2.778369815619401</v>
      </c>
      <c r="DT242" s="2" t="e">
        <v>#N/A</v>
      </c>
      <c r="DU242" s="2" t="e">
        <v>#N/A</v>
      </c>
      <c r="DV242" s="2">
        <f t="shared" si="346"/>
        <v>8.6842105263157841</v>
      </c>
      <c r="DW242" s="2">
        <f t="shared" si="381"/>
        <v>-6.3548102383053866</v>
      </c>
      <c r="DX242" s="2">
        <f t="shared" si="382"/>
        <v>11.267605633802802</v>
      </c>
      <c r="DY242" s="2">
        <f t="shared" si="383"/>
        <v>6.163522012578615</v>
      </c>
      <c r="DZ242" s="2">
        <f t="shared" si="384"/>
        <v>19.55503512880561</v>
      </c>
      <c r="EA242" s="2">
        <f t="shared" si="319"/>
        <v>3.4542314335060498</v>
      </c>
      <c r="EB242" s="2">
        <f t="shared" si="319"/>
        <v>2.9754204398447559</v>
      </c>
      <c r="EC242" s="2">
        <f t="shared" si="319"/>
        <v>13.025210084033612</v>
      </c>
      <c r="ED242" s="2">
        <f t="shared" si="319"/>
        <v>4.6979865771812124</v>
      </c>
      <c r="EE242" s="2" t="e">
        <f t="shared" si="319"/>
        <v>#N/A</v>
      </c>
      <c r="EF242" s="2">
        <f t="shared" si="293"/>
        <v>2.4761904761904763</v>
      </c>
      <c r="EG242" s="2">
        <f t="shared" si="293"/>
        <v>1.2457531143827971</v>
      </c>
      <c r="EH242" s="2">
        <f t="shared" si="293"/>
        <v>-5.1839464882942998</v>
      </c>
      <c r="EI242" s="2">
        <f t="shared" si="411"/>
        <v>7.8636959370904425</v>
      </c>
      <c r="EJ242" s="2">
        <f t="shared" si="411"/>
        <v>4.9180327868852736</v>
      </c>
      <c r="EK242" s="2">
        <f t="shared" si="411"/>
        <v>-6.3548102383053866</v>
      </c>
      <c r="EL242" s="2">
        <f t="shared" si="410"/>
        <v>6.2162162162162193</v>
      </c>
      <c r="EM242" s="2">
        <f t="shared" si="410"/>
        <v>1.654846335697413</v>
      </c>
      <c r="EN242" s="2">
        <f t="shared" si="410"/>
        <v>2.9962546816479474</v>
      </c>
      <c r="EO242" s="2">
        <f t="shared" si="410"/>
        <v>6.163522012578615</v>
      </c>
      <c r="EP242" s="2">
        <f t="shared" si="410"/>
        <v>-2.4852071005917131</v>
      </c>
      <c r="EQ242" s="2">
        <f t="shared" si="410"/>
        <v>-0.83160083160083165</v>
      </c>
      <c r="ER242" s="2">
        <f t="shared" si="347"/>
        <v>13.025210084033612</v>
      </c>
      <c r="ES242" s="2">
        <f t="shared" si="347"/>
        <v>3.9190897597977337</v>
      </c>
      <c r="ET242" s="2">
        <f t="shared" si="347"/>
        <v>2.5114155251141579</v>
      </c>
      <c r="EU242" s="2">
        <f t="shared" si="331"/>
        <v>4.3</v>
      </c>
      <c r="EV242" s="2">
        <f t="shared" si="331"/>
        <v>4.4000000000000004</v>
      </c>
      <c r="EW242" s="2">
        <f t="shared" si="385"/>
        <v>12.907268170426068</v>
      </c>
      <c r="EX242" s="2">
        <f t="shared" si="385"/>
        <v>12.664277180406213</v>
      </c>
      <c r="EY242" s="2">
        <f t="shared" si="386"/>
        <v>84.514365930302702</v>
      </c>
      <c r="EZ242" s="2">
        <f t="shared" si="386"/>
        <v>49.0918049263664</v>
      </c>
      <c r="FA242" s="2">
        <f t="shared" si="387"/>
        <v>38.881118881118873</v>
      </c>
      <c r="FB242" s="2">
        <f t="shared" si="412"/>
        <v>4.088413823123993</v>
      </c>
      <c r="FC242" s="2">
        <f t="shared" si="412"/>
        <v>1.2552301255230214</v>
      </c>
      <c r="FD242" s="2">
        <f t="shared" si="412"/>
        <v>2.9691211401425166</v>
      </c>
      <c r="FE242" s="2">
        <f t="shared" si="412"/>
        <v>3.3219291468932877</v>
      </c>
      <c r="FF242" s="2">
        <f t="shared" si="412"/>
        <v>3.5347776510832318</v>
      </c>
      <c r="FG242" s="2">
        <f t="shared" si="412"/>
        <v>2.3318385650224149</v>
      </c>
      <c r="FH242" s="2">
        <v>3.7</v>
      </c>
      <c r="FI242" s="2">
        <v>3.7</v>
      </c>
      <c r="FL242" s="2">
        <f t="shared" si="419"/>
        <v>1.1323833350563639</v>
      </c>
      <c r="FM242" s="2">
        <f t="shared" si="419"/>
        <v>0.41838041297168616</v>
      </c>
      <c r="FN242" s="2">
        <f t="shared" si="363"/>
        <v>1.1771682345571577</v>
      </c>
      <c r="FQ242" s="2">
        <f t="shared" si="420"/>
        <v>4.6070533239935818</v>
      </c>
      <c r="FR242" s="2">
        <f t="shared" si="420"/>
        <v>1.6840535064101658</v>
      </c>
      <c r="FS242" s="2">
        <f t="shared" si="365"/>
        <v>4.7924708542149919</v>
      </c>
      <c r="FT242" s="2">
        <f t="shared" si="421"/>
        <v>1.7982324938230709</v>
      </c>
      <c r="FU242" s="2">
        <f t="shared" si="421"/>
        <v>1.644282644005135</v>
      </c>
      <c r="FX242" s="2">
        <f t="shared" si="406"/>
        <v>3.7542925678708983</v>
      </c>
      <c r="FY242" s="2">
        <f t="shared" si="406"/>
        <v>1.5700351088237863</v>
      </c>
      <c r="FZ242" s="2">
        <f t="shared" si="373"/>
        <v>3.694281665748389</v>
      </c>
      <c r="GA242" s="2">
        <f t="shared" si="407"/>
        <v>2.5937861169240684</v>
      </c>
      <c r="GB242" s="2">
        <f t="shared" si="407"/>
        <v>1.8920781308770174</v>
      </c>
      <c r="GE242" s="2"/>
      <c r="GF242" s="2"/>
      <c r="GG242" s="2">
        <f t="shared" si="409"/>
        <v>69.890975969118884</v>
      </c>
      <c r="GH242" s="2">
        <f t="shared" si="409"/>
        <v>37.644819837329393</v>
      </c>
      <c r="GI242" s="2">
        <f t="shared" si="392"/>
        <v>29.514207149404225</v>
      </c>
      <c r="GJ242" s="2">
        <f t="shared" si="393"/>
        <v>3.666521169794823</v>
      </c>
      <c r="GK242" s="2">
        <v>4.3</v>
      </c>
      <c r="GN242" s="2">
        <f t="shared" si="320"/>
        <v>0.29999999999999982</v>
      </c>
      <c r="GQ242" s="2">
        <f t="shared" si="294"/>
        <v>1.2999999999999998</v>
      </c>
      <c r="GT242" s="27">
        <f t="shared" ca="1" si="305"/>
        <v>104.2384105960265</v>
      </c>
      <c r="GU242" s="27">
        <f t="shared" ca="1" si="306"/>
        <v>110.4978354978355</v>
      </c>
      <c r="GV242" s="27">
        <f t="shared" ca="1" si="306"/>
        <v>115.60975609756096</v>
      </c>
      <c r="GW242" s="27">
        <f t="shared" ca="1" si="307"/>
        <v>102.06185567010309</v>
      </c>
      <c r="GX242" s="27">
        <f t="shared" ca="1" si="307"/>
        <v>101.79028132992327</v>
      </c>
      <c r="GY242" s="27">
        <f t="shared" ca="1" si="308"/>
        <v>101.92771084337349</v>
      </c>
      <c r="GZ242" s="27">
        <f t="shared" ca="1" si="309"/>
        <v>96.302250803858513</v>
      </c>
      <c r="HA242" s="27">
        <f t="shared" ca="1" si="310"/>
        <v>96.687555953446719</v>
      </c>
      <c r="HB242" s="27">
        <f t="shared" ca="1" si="310"/>
        <v>101.05140186915888</v>
      </c>
      <c r="HC242" s="27">
        <f t="shared" ca="1" si="310"/>
        <v>94.79820627802691</v>
      </c>
      <c r="HD242" s="27">
        <f t="shared" ca="1" si="303"/>
        <v>98.550724637681171</v>
      </c>
      <c r="HE242" s="27">
        <f t="shared" ca="1" si="311"/>
        <v>98.952879581151848</v>
      </c>
      <c r="HG242" s="27">
        <f t="shared" ca="1" si="312"/>
        <v>102.58152173913044</v>
      </c>
      <c r="HH242" s="27">
        <f t="shared" ca="1" si="313"/>
        <v>108.19672131147541</v>
      </c>
      <c r="HI242" s="27">
        <f t="shared" ca="1" si="313"/>
        <v>96.244131455399057</v>
      </c>
      <c r="HJ242" s="27">
        <f t="shared" ca="1" si="314"/>
        <v>100.92485549132948</v>
      </c>
      <c r="HK242" s="27">
        <f t="shared" ca="1" si="314"/>
        <v>101.95567144719686</v>
      </c>
      <c r="HL242" s="27">
        <f t="shared" ca="1" si="315"/>
        <v>101.46699266503667</v>
      </c>
      <c r="HM242" s="27">
        <f t="shared" ca="1" si="316"/>
        <v>107.42659758203801</v>
      </c>
      <c r="HN242" s="27">
        <f t="shared" ca="1" si="317"/>
        <v>101.3611615245009</v>
      </c>
      <c r="HO242" s="27">
        <f t="shared" ca="1" si="317"/>
        <v>101.06257378984651</v>
      </c>
      <c r="HP242" s="27">
        <f t="shared" ca="1" si="317"/>
        <v>98.411297440423667</v>
      </c>
      <c r="HQ242" s="27">
        <f t="shared" ca="1" si="304"/>
        <v>104.6674445740957</v>
      </c>
      <c r="HR242" s="27">
        <f t="shared" ca="1" si="318"/>
        <v>95.819397993311043</v>
      </c>
      <c r="HT242" s="27">
        <f t="shared" ca="1" si="414"/>
        <v>148.12646114300637</v>
      </c>
      <c r="HU242" s="27">
        <f t="shared" ca="1" si="414"/>
        <v>38.483725742580361</v>
      </c>
      <c r="HV242" s="27">
        <f t="shared" ca="1" si="414"/>
        <v>37.471514597797665</v>
      </c>
      <c r="HW242" s="27">
        <f t="shared" ca="1" si="415"/>
        <v>544.28571125373549</v>
      </c>
      <c r="HX242" s="27">
        <f t="shared" ca="1" si="415"/>
        <v>456.17862137571751</v>
      </c>
      <c r="HY242" s="27">
        <f t="shared" ca="1" si="367"/>
        <v>999.99999999999989</v>
      </c>
      <c r="HZ242" s="27">
        <f t="shared" ca="1" si="416"/>
        <v>6.6472378900481734</v>
      </c>
      <c r="IA242" s="27">
        <f t="shared" ca="1" si="416"/>
        <v>20.481340367118293</v>
      </c>
      <c r="IB242" s="27">
        <f t="shared" ca="1" si="416"/>
        <v>19.293886645765806</v>
      </c>
      <c r="IC242" s="27">
        <f t="shared" ca="1" si="416"/>
        <v>52.15096646214883</v>
      </c>
      <c r="ID242" s="27">
        <f t="shared" ca="1" si="416"/>
        <v>26.52872656660076</v>
      </c>
      <c r="IE242" s="27">
        <f t="shared" ca="1" si="416"/>
        <v>18.995038052564151</v>
      </c>
      <c r="IG242" s="28">
        <f t="shared" ca="1" si="351"/>
        <v>1.0317804326373667</v>
      </c>
      <c r="IH242" s="28">
        <f t="shared" ca="1" si="351"/>
        <v>0.72021021797308515</v>
      </c>
      <c r="II242" s="28">
        <f t="shared" ca="1" si="351"/>
        <v>0.41361816961255693</v>
      </c>
      <c r="IJ242" s="28">
        <f t="shared" ca="1" si="352"/>
        <v>1.6477659379314755</v>
      </c>
      <c r="IK242" s="24">
        <f t="shared" ca="1" si="368"/>
        <v>-0.5178428822915333</v>
      </c>
      <c r="IL242" s="28">
        <f t="shared" ca="1" si="353"/>
        <v>1.7150302200958163</v>
      </c>
      <c r="IM242" s="28">
        <f t="shared" ca="1" si="369"/>
        <v>3.4229828850855659</v>
      </c>
      <c r="IN242" s="3">
        <f t="shared" ca="1" si="370"/>
        <v>3.362796158027292</v>
      </c>
      <c r="IO242" s="2">
        <f t="shared" si="388"/>
        <v>3.3</v>
      </c>
      <c r="IQ242" s="2">
        <f t="shared" ca="1" si="354"/>
        <v>2.1656088202230088</v>
      </c>
      <c r="IS242" s="3">
        <f t="shared" ca="1" si="355"/>
        <v>4.3591215093710778E-2</v>
      </c>
      <c r="IT242" s="3">
        <f t="shared" ca="1" si="356"/>
        <v>0.10434969213313061</v>
      </c>
      <c r="IU242" s="3">
        <f t="shared" si="357"/>
        <v>0.29999999999999982</v>
      </c>
      <c r="IV242" s="3">
        <f t="shared" ca="1" si="358"/>
        <v>0.15205909277315843</v>
      </c>
      <c r="IX242" s="28">
        <f ca="1">$HL242/100*(GZ242-100)*AL242/1000+(HM242-100)*HZ242/$HY242</f>
        <v>1.9350401596500557E-2</v>
      </c>
      <c r="IY242" s="28">
        <f ca="1">$HL242/100*(HA242-100)*AM242/1000+(HN242-100)*IA242/$HY242</f>
        <v>-4.6064409392563982E-2</v>
      </c>
      <c r="IZ242" s="28">
        <f ca="1">$HL242/100*(HB242-100)*AN242/1000+(HO242-100)*IB242/$HY242</f>
        <v>4.0770869545790844E-2</v>
      </c>
      <c r="JA242" s="28">
        <f ca="1">$HL242/100*(HC242-100)*AO242/1000+(HP242-100)*IC242/$HY242</f>
        <v>-0.37314807489065788</v>
      </c>
      <c r="JB242" s="28">
        <f ca="1">$HL242/100*(HD242-100)*AP242/1000+(HQ242-100)*ID242/$HY242</f>
        <v>8.264634935470265E-2</v>
      </c>
      <c r="JC242" s="28">
        <f ca="1">$HL242/100*(HE242-100)*AQ242/1000+(HR242-100)*IE242/$HY242</f>
        <v>-9.9597844572831162E-2</v>
      </c>
      <c r="JE242" s="3">
        <f t="shared" ca="1" si="328"/>
        <v>-7.9762682631276983E-3</v>
      </c>
      <c r="JF242" s="3">
        <f t="shared" ca="1" si="328"/>
        <v>6.0227638831923114E-3</v>
      </c>
      <c r="JG242" s="3">
        <f t="shared" ca="1" si="328"/>
        <v>2.0804279437982576E-3</v>
      </c>
      <c r="JH242" s="3">
        <f t="shared" ca="1" si="326"/>
        <v>5.1140422685086451E-4</v>
      </c>
      <c r="JI242" s="3">
        <f t="shared" ca="1" si="326"/>
        <v>1.0833610149450043E-2</v>
      </c>
      <c r="JJ242" s="3">
        <f t="shared" ca="1" si="326"/>
        <v>-9.7799228188016341E-3</v>
      </c>
      <c r="JK242" s="3">
        <f>IO242-IO241</f>
        <v>0.29999999999999982</v>
      </c>
      <c r="JL242" s="3">
        <f t="shared" ca="1" si="359"/>
        <v>0.30589584031932926</v>
      </c>
      <c r="JN242" s="10">
        <f>COUNTIF(EI242:ET242,"&gt;2")</f>
        <v>8</v>
      </c>
      <c r="JP242" s="2">
        <f>AVERAGE(CS242,CS230,CS218,CS206,CS194,CS182,CS170,CS158,CS146,CS134)</f>
        <v>0.38752371935506902</v>
      </c>
      <c r="JQ242" s="2">
        <f>CS242-JP242</f>
        <v>0.32676199493063851</v>
      </c>
      <c r="JR242" s="2">
        <f>AVERAGE(CT242,CT230,CT218,CT206,CT194,CT182,CT170,CT158,CT146,CT134)</f>
        <v>0.285326310000515</v>
      </c>
      <c r="JS242" s="2">
        <f>CT242-JR242</f>
        <v>6.3916996169446738E-2</v>
      </c>
      <c r="KH242" s="2">
        <f>(DN242*$DN$4)+(FB242*$FB$3)+(FC242*$FC$3)+(FD242*$FD$3)+(FE242*$FE$3)+(FF242*$FF$3)+(FG242*$FG$3)</f>
        <v>3.4160285813682822</v>
      </c>
      <c r="KI242" s="2">
        <f>F242-KH242</f>
        <v>-0.11602858136828242</v>
      </c>
      <c r="KJ242" s="2">
        <f>MAX(DN242,FB242:FG242)</f>
        <v>4.088413823123993</v>
      </c>
      <c r="KK242" s="2">
        <f>MIN(DN242,FB242:FG242)</f>
        <v>1.2552301255230214</v>
      </c>
      <c r="KL242" s="2">
        <f t="shared" si="389"/>
        <v>2.8331836976009717</v>
      </c>
      <c r="KO242" s="2">
        <f>BO242</f>
        <v>93.01</v>
      </c>
      <c r="KP242" s="2">
        <f>100*((BO236/BO224)-1)</f>
        <v>-1.517201391573253</v>
      </c>
      <c r="KQ242" s="2">
        <f t="shared" si="395"/>
        <v>-1.517201391573253</v>
      </c>
      <c r="KR242" s="2">
        <f>100*((BO230/BO218)-1)</f>
        <v>2.5456339417859075</v>
      </c>
      <c r="KS242" s="2">
        <f t="shared" si="404"/>
        <v>2.5456339417859075</v>
      </c>
      <c r="KT242" s="3">
        <f>BP242</f>
        <v>1.9641</v>
      </c>
      <c r="KU242" s="3">
        <f>BQ242</f>
        <v>122.79714285714284</v>
      </c>
      <c r="KV242" s="3">
        <f t="shared" si="339"/>
        <v>62.520820150268747</v>
      </c>
      <c r="KW242" s="2">
        <f t="shared" si="332"/>
        <v>172.32389064916654</v>
      </c>
      <c r="KX242" s="2">
        <f t="shared" si="332"/>
        <v>114.37372020276642</v>
      </c>
      <c r="LA242">
        <v>2</v>
      </c>
      <c r="LB242">
        <v>0</v>
      </c>
      <c r="LE242" s="2" t="e">
        <v>#N/A</v>
      </c>
      <c r="LF242" s="2" t="e">
        <v>#N/A</v>
      </c>
      <c r="LG242" s="2" t="e">
        <v>#N/A</v>
      </c>
      <c r="LH242" s="2" t="e">
        <v>#N/A</v>
      </c>
      <c r="LI242" s="2" t="e">
        <v>#N/A</v>
      </c>
      <c r="LJ242" s="2" t="e">
        <v>#N/A</v>
      </c>
      <c r="LK242" s="2">
        <v>98.628582806751368</v>
      </c>
      <c r="LL242" s="2" t="e">
        <v>#N/A</v>
      </c>
      <c r="LM242" s="2" t="e">
        <v>#N/A</v>
      </c>
      <c r="LN242" s="2">
        <v>90.259658365766057</v>
      </c>
      <c r="LO242" s="2">
        <v>70.767043147202259</v>
      </c>
      <c r="LP242" s="2">
        <v>81.827081272848233</v>
      </c>
      <c r="LQ242" s="2" t="e">
        <v>#N/A</v>
      </c>
      <c r="LR242" s="2" t="e">
        <v>#N/A</v>
      </c>
      <c r="LS242" s="2" t="e">
        <v>#N/A</v>
      </c>
      <c r="LT242" s="2" t="e">
        <v>#N/A</v>
      </c>
      <c r="LU242" s="2" t="e">
        <v>#N/A</v>
      </c>
      <c r="LV242" s="2" t="e">
        <v>#N/A</v>
      </c>
      <c r="LW242" s="2" t="e">
        <v>#N/A</v>
      </c>
      <c r="LX242" s="2" t="e">
        <v>#N/A</v>
      </c>
      <c r="LY242" s="2">
        <v>91.0759542411204</v>
      </c>
      <c r="LZ242" s="2" t="e">
        <v>#N/A</v>
      </c>
      <c r="MA242" s="2" t="e">
        <v>#N/A</v>
      </c>
      <c r="MB242" s="2" t="e">
        <v>#N/A</v>
      </c>
      <c r="MC242" s="2" t="e">
        <v>#N/A</v>
      </c>
      <c r="MD242" s="2" t="e">
        <v>#N/A</v>
      </c>
      <c r="ME242" s="2" t="e">
        <v>#N/A</v>
      </c>
      <c r="MF242" s="2" t="e">
        <v>#N/A</v>
      </c>
      <c r="MG242" s="2" t="e">
        <v>#N/A</v>
      </c>
      <c r="MH242" s="2">
        <v>86.561958253806608</v>
      </c>
      <c r="MI242" s="2" t="e">
        <v>#N/A</v>
      </c>
      <c r="MJ242" s="2" t="e">
        <v>#N/A</v>
      </c>
      <c r="MK242" s="2" t="e">
        <v>#N/A</v>
      </c>
      <c r="ML242" s="2" t="e">
        <v>#N/A</v>
      </c>
      <c r="MM242" s="2" t="e">
        <v>#N/A</v>
      </c>
      <c r="MN242" s="2" t="e">
        <v>#N/A</v>
      </c>
      <c r="MO242" s="2" t="e">
        <v>#N/A</v>
      </c>
      <c r="MP242" s="2">
        <v>64.535865121659128</v>
      </c>
      <c r="MQ242" s="2" t="e">
        <v>#N/A</v>
      </c>
      <c r="MR242" s="2" t="e">
        <v>#N/A</v>
      </c>
      <c r="MS242" s="10" t="e">
        <v>#N/A</v>
      </c>
      <c r="MT242" s="2" t="e">
        <v>#N/A</v>
      </c>
      <c r="MU242" s="2" t="e">
        <v>#N/A</v>
      </c>
      <c r="MV242" s="2" t="e">
        <v>#N/A</v>
      </c>
      <c r="MX242" s="22" t="e">
        <v>#N/A</v>
      </c>
      <c r="MY242" s="22" t="e">
        <v>#N/A</v>
      </c>
      <c r="MZ242" s="22" t="e">
        <v>#N/A</v>
      </c>
      <c r="NA242" s="22" t="e">
        <v>#N/A</v>
      </c>
      <c r="NB242" s="22" t="e">
        <v>#N/A</v>
      </c>
      <c r="NC242" s="22" t="e">
        <v>#N/A</v>
      </c>
      <c r="ND242" s="22">
        <v>1</v>
      </c>
      <c r="NE242" s="22" t="e">
        <v>#N/A</v>
      </c>
      <c r="NF242" s="22" t="e">
        <v>#N/A</v>
      </c>
      <c r="NG242" s="22">
        <v>2</v>
      </c>
      <c r="NH242" s="23">
        <v>8</v>
      </c>
      <c r="NI242" s="22">
        <v>23</v>
      </c>
      <c r="NJ242" s="22" t="e">
        <v>#N/A</v>
      </c>
      <c r="NK242" s="22" t="e">
        <v>#N/A</v>
      </c>
      <c r="NL242" s="23" t="e">
        <v>#N/A</v>
      </c>
      <c r="NM242" s="3" t="e">
        <v>#N/A</v>
      </c>
      <c r="NN242" s="22" t="e">
        <v>#N/A</v>
      </c>
      <c r="NO242" s="22" t="e">
        <v>#N/A</v>
      </c>
      <c r="NP242" s="22" t="e">
        <v>#N/A</v>
      </c>
      <c r="NQ242" s="22" t="e">
        <v>#N/A</v>
      </c>
      <c r="NR242" s="23">
        <v>1</v>
      </c>
      <c r="NS242" s="22" t="e">
        <v>#N/A</v>
      </c>
      <c r="NT242" s="22" t="e">
        <v>#N/A</v>
      </c>
      <c r="NU242" s="23" t="e">
        <v>#N/A</v>
      </c>
      <c r="NV242" s="3" t="e">
        <v>#N/A</v>
      </c>
      <c r="NW242" s="22" t="e">
        <v>#N/A</v>
      </c>
      <c r="NX242" s="22" t="e">
        <v>#N/A</v>
      </c>
      <c r="NY242" s="22" t="e">
        <v>#N/A</v>
      </c>
      <c r="NZ242" s="22" t="e">
        <v>#N/A</v>
      </c>
      <c r="OA242" s="23">
        <v>12</v>
      </c>
      <c r="OB242" s="22" t="e">
        <v>#N/A</v>
      </c>
      <c r="OC242" s="22" t="e">
        <v>#N/A</v>
      </c>
      <c r="OD242" s="22" t="e">
        <v>#N/A</v>
      </c>
      <c r="OE242" s="22" t="e">
        <v>#N/A</v>
      </c>
      <c r="OF242" s="22" t="e">
        <v>#N/A</v>
      </c>
      <c r="OG242" s="22" t="e">
        <v>#N/A</v>
      </c>
      <c r="OH242" s="23" t="e">
        <v>#N/A</v>
      </c>
      <c r="OI242" s="22">
        <v>2</v>
      </c>
      <c r="OJ242" s="22" t="e">
        <v>#N/A</v>
      </c>
      <c r="OK242" s="22" t="e">
        <v>#N/A</v>
      </c>
      <c r="OL242" s="22" t="e">
        <v>#N/A</v>
      </c>
      <c r="OM242" s="23" t="e">
        <v>#N/A</v>
      </c>
      <c r="ON242" s="22" t="e">
        <v>#N/A</v>
      </c>
      <c r="OO242" s="22" t="e">
        <v>#N/A</v>
      </c>
      <c r="OQ242">
        <f t="shared" si="390"/>
        <v>-4</v>
      </c>
      <c r="OR242" s="23" t="e">
        <f t="shared" ca="1" si="396"/>
        <v>#N/A</v>
      </c>
      <c r="OS242" s="23" t="e">
        <f t="shared" ca="1" si="396"/>
        <v>#N/A</v>
      </c>
      <c r="OT242" s="23" t="e">
        <f t="shared" ca="1" si="396"/>
        <v>#N/A</v>
      </c>
      <c r="OU242" s="23" t="e">
        <f t="shared" ca="1" si="396"/>
        <v>#N/A</v>
      </c>
      <c r="OV242" s="23" t="e">
        <f t="shared" ca="1" si="396"/>
        <v>#N/A</v>
      </c>
      <c r="OW242" s="23" t="e">
        <f t="shared" ca="1" si="396"/>
        <v>#N/A</v>
      </c>
      <c r="OX242" s="23">
        <f t="shared" ca="1" si="394"/>
        <v>1.009480553402883</v>
      </c>
      <c r="OY242" s="23" t="e">
        <f t="shared" ca="1" si="394"/>
        <v>#N/A</v>
      </c>
      <c r="OZ242" s="23" t="e">
        <f t="shared" ca="1" si="394"/>
        <v>#N/A</v>
      </c>
      <c r="PA242" s="23">
        <f t="shared" ca="1" si="394"/>
        <v>1.0125938865108279</v>
      </c>
      <c r="PB242" s="23">
        <f t="shared" ca="1" si="394"/>
        <v>1.015437037278091</v>
      </c>
      <c r="PC242" s="23">
        <f t="shared" ca="1" si="394"/>
        <v>1.0197326880314717</v>
      </c>
      <c r="PD242" s="23" t="e">
        <f t="shared" ca="1" si="394"/>
        <v>#N/A</v>
      </c>
      <c r="PE242" s="23" t="e">
        <f t="shared" ca="1" si="394"/>
        <v>#N/A</v>
      </c>
      <c r="PF242" s="23" t="e">
        <f t="shared" ca="1" si="394"/>
        <v>#N/A</v>
      </c>
      <c r="PG242" s="23" t="e">
        <f t="shared" ca="1" si="394"/>
        <v>#N/A</v>
      </c>
      <c r="PH242" s="23" t="e">
        <f t="shared" ca="1" si="375"/>
        <v>#N/A</v>
      </c>
      <c r="PI242" s="23" t="e">
        <f t="shared" ca="1" si="375"/>
        <v>#N/A</v>
      </c>
      <c r="PJ242" s="23" t="e">
        <f t="shared" ca="1" si="371"/>
        <v>#N/A</v>
      </c>
      <c r="PK242" s="23" t="e">
        <f t="shared" ca="1" si="371"/>
        <v>#N/A</v>
      </c>
      <c r="PL242" s="23">
        <f t="shared" ca="1" si="371"/>
        <v>1.0112453160952748</v>
      </c>
      <c r="PM242" s="23" t="e">
        <f t="shared" ca="1" si="371"/>
        <v>#N/A</v>
      </c>
      <c r="PN242" s="23" t="e">
        <f t="shared" ca="1" si="422"/>
        <v>#N/A</v>
      </c>
      <c r="PO242" s="23" t="e">
        <f t="shared" ca="1" si="422"/>
        <v>#N/A</v>
      </c>
      <c r="PP242" s="23" t="e">
        <f t="shared" ca="1" si="422"/>
        <v>#N/A</v>
      </c>
      <c r="PQ242" s="23" t="e">
        <f t="shared" ca="1" si="422"/>
        <v>#N/A</v>
      </c>
      <c r="PR242" s="23" t="e">
        <f t="shared" ca="1" si="422"/>
        <v>#N/A</v>
      </c>
      <c r="PS242" s="23" t="e">
        <f t="shared" ca="1" si="422"/>
        <v>#N/A</v>
      </c>
      <c r="PT242" s="23" t="e">
        <f t="shared" ca="1" si="422"/>
        <v>#N/A</v>
      </c>
      <c r="PU242" s="23">
        <f t="shared" ca="1" si="422"/>
        <v>1.0115937716142709</v>
      </c>
      <c r="PV242" s="23" t="e">
        <f t="shared" ca="1" si="422"/>
        <v>#N/A</v>
      </c>
      <c r="PW242" s="23" t="e">
        <f t="shared" ca="1" si="422"/>
        <v>#N/A</v>
      </c>
      <c r="PX242" s="23" t="e">
        <f t="shared" ca="1" si="422"/>
        <v>#N/A</v>
      </c>
      <c r="PY242" s="23" t="e">
        <f t="shared" ca="1" si="422"/>
        <v>#N/A</v>
      </c>
      <c r="PZ242" s="23" t="e">
        <f t="shared" ca="1" si="422"/>
        <v>#N/A</v>
      </c>
      <c r="QA242" s="23" t="e">
        <f t="shared" ca="1" si="422"/>
        <v>#N/A</v>
      </c>
      <c r="QB242" s="23" t="e">
        <f t="shared" ca="1" si="422"/>
        <v>#N/A</v>
      </c>
      <c r="QC242" s="23">
        <f t="shared" ca="1" si="417"/>
        <v>1.0233220169913047</v>
      </c>
      <c r="QD242" s="23" t="e">
        <f t="shared" ca="1" si="405"/>
        <v>#N/A</v>
      </c>
      <c r="QE242" s="23" t="e">
        <f t="shared" ca="1" si="405"/>
        <v>#N/A</v>
      </c>
      <c r="QF242" s="23" t="e">
        <f t="shared" ca="1" si="405"/>
        <v>#N/A</v>
      </c>
      <c r="QG242" s="23" t="e">
        <f t="shared" ca="1" si="327"/>
        <v>#N/A</v>
      </c>
      <c r="QH242" s="23" t="e">
        <f t="shared" ca="1" si="327"/>
        <v>#N/A</v>
      </c>
      <c r="QI242" s="23" t="e">
        <f t="shared" ca="1" si="327"/>
        <v>#N/A</v>
      </c>
      <c r="QJ242" s="26" t="e">
        <f t="shared" ca="1" si="344"/>
        <v>#N/A</v>
      </c>
    </row>
    <row r="243" spans="1:452" x14ac:dyDescent="0.35">
      <c r="A243" t="s">
        <v>1308</v>
      </c>
      <c r="B243" s="25">
        <v>39600</v>
      </c>
      <c r="C243" t="s">
        <v>866</v>
      </c>
      <c r="D243" s="2">
        <v>86.6</v>
      </c>
      <c r="E243" s="2">
        <v>85.2</v>
      </c>
      <c r="F243" s="2">
        <v>3.8</v>
      </c>
      <c r="G243" s="2">
        <v>86.4</v>
      </c>
      <c r="H243" s="2">
        <v>84.968030743944809</v>
      </c>
      <c r="I243" s="2">
        <v>86.227714585364552</v>
      </c>
      <c r="J243" s="2">
        <v>89.9</v>
      </c>
      <c r="K243" s="2">
        <v>79.900000000000006</v>
      </c>
      <c r="L243" s="2">
        <v>79.864792472256738</v>
      </c>
      <c r="M243" s="2">
        <v>84.8</v>
      </c>
      <c r="N243" s="2">
        <v>107.1</v>
      </c>
      <c r="O243" s="2">
        <v>84.6</v>
      </c>
      <c r="P243" s="2">
        <v>79.8</v>
      </c>
      <c r="Q243" s="2">
        <v>104.6</v>
      </c>
      <c r="R243" s="2">
        <v>85.8</v>
      </c>
      <c r="S243" s="2">
        <v>107.1</v>
      </c>
      <c r="T243" s="2">
        <v>71.3</v>
      </c>
      <c r="U243" s="2">
        <v>63.4</v>
      </c>
      <c r="V243" s="2">
        <v>80.2</v>
      </c>
      <c r="W243" s="2">
        <v>53.8</v>
      </c>
      <c r="X243" s="2">
        <v>104.2</v>
      </c>
      <c r="Y243" s="2" t="e">
        <v>#N/A</v>
      </c>
      <c r="Z243" s="2">
        <v>54.1</v>
      </c>
      <c r="AA243" s="2">
        <v>89.3</v>
      </c>
      <c r="AB243" s="2">
        <v>111.9</v>
      </c>
      <c r="AC243" s="2">
        <v>109.1</v>
      </c>
      <c r="AD243" s="2">
        <v>86.4</v>
      </c>
      <c r="AE243" s="2">
        <v>104</v>
      </c>
      <c r="AF243" s="2">
        <v>93.2</v>
      </c>
      <c r="AG243" s="22">
        <v>547</v>
      </c>
      <c r="AH243" s="22">
        <v>453</v>
      </c>
      <c r="AI243" s="22">
        <v>151</v>
      </c>
      <c r="AJ243" s="22">
        <v>38</v>
      </c>
      <c r="AK243" s="22">
        <v>35</v>
      </c>
      <c r="AL243" s="22">
        <v>8</v>
      </c>
      <c r="AM243" s="22">
        <v>22</v>
      </c>
      <c r="AN243" s="22">
        <v>19</v>
      </c>
      <c r="AO243" s="22">
        <v>55</v>
      </c>
      <c r="AP243" s="22">
        <v>28</v>
      </c>
      <c r="AQ243" s="22">
        <v>19</v>
      </c>
      <c r="AR243" s="2">
        <v>84</v>
      </c>
      <c r="AS243" s="2">
        <v>70.400000000000006</v>
      </c>
      <c r="AT243" s="2">
        <v>104.6</v>
      </c>
      <c r="AU243" s="2">
        <v>78.7</v>
      </c>
      <c r="AV243" s="2">
        <v>88</v>
      </c>
      <c r="AW243" s="2">
        <v>82.7</v>
      </c>
      <c r="AX243" s="2">
        <v>85.8</v>
      </c>
      <c r="AY243" s="2">
        <v>83</v>
      </c>
      <c r="AZ243" s="2">
        <v>95.7</v>
      </c>
      <c r="BA243" s="2">
        <v>53.8</v>
      </c>
      <c r="BB243" s="2">
        <v>82.4</v>
      </c>
      <c r="BC243" s="2">
        <v>90</v>
      </c>
      <c r="BD243" s="3">
        <v>1.08</v>
      </c>
      <c r="BE243" s="3">
        <v>0.89</v>
      </c>
      <c r="BF243" s="3">
        <v>0.59</v>
      </c>
      <c r="BG243" s="3">
        <v>-0.1</v>
      </c>
      <c r="BH243" s="3">
        <v>1.36</v>
      </c>
      <c r="BI243" s="2">
        <v>216.8</v>
      </c>
      <c r="BJ243" s="2">
        <v>4.5999999999999996</v>
      </c>
      <c r="BK243" s="2">
        <v>4.8</v>
      </c>
      <c r="BL243" s="2">
        <v>91.8</v>
      </c>
      <c r="BM243" s="2">
        <v>95.8</v>
      </c>
      <c r="BN243" s="10">
        <v>433</v>
      </c>
      <c r="BO243" s="3">
        <v>93.15</v>
      </c>
      <c r="BP243" s="22">
        <v>1.9658</v>
      </c>
      <c r="BQ243" s="3">
        <v>132.32238095238097</v>
      </c>
      <c r="BR243" s="23">
        <v>12.690000000000001</v>
      </c>
      <c r="BS243" s="2">
        <v>105.1</v>
      </c>
      <c r="BT243" s="3">
        <v>131.16999999999999</v>
      </c>
      <c r="BU243" s="2">
        <v>1.8</v>
      </c>
      <c r="BV243" s="2">
        <v>2.4</v>
      </c>
      <c r="BW243" s="2">
        <v>4.4000000000000004</v>
      </c>
      <c r="BX243" s="2">
        <v>4</v>
      </c>
      <c r="BY243" s="23">
        <v>217.46299999999999</v>
      </c>
      <c r="BZ243" s="2">
        <v>97.3</v>
      </c>
      <c r="CA243" s="2">
        <v>87.2</v>
      </c>
      <c r="CB243" s="3">
        <v>93.96</v>
      </c>
      <c r="CC243" s="2">
        <v>91.3</v>
      </c>
      <c r="CD243" s="2">
        <v>114.9</v>
      </c>
      <c r="CE243" s="2">
        <v>97.20369192593698</v>
      </c>
      <c r="CF243" s="3">
        <v>93.601362346462878</v>
      </c>
      <c r="CG243" s="2">
        <v>91.14342438347154</v>
      </c>
      <c r="CH243" s="23">
        <v>215.43092705125301</v>
      </c>
      <c r="CI243" s="3">
        <v>92.040593510832025</v>
      </c>
      <c r="CM243" s="2">
        <f t="shared" si="329"/>
        <v>67.312229602391383</v>
      </c>
      <c r="CN243" s="2">
        <f t="shared" si="329"/>
        <v>6.4553871197476864</v>
      </c>
      <c r="CO243" s="2">
        <f t="shared" si="330"/>
        <v>127.15326027781219</v>
      </c>
      <c r="CR243" s="2">
        <f t="shared" si="333"/>
        <v>0.58072009291521487</v>
      </c>
      <c r="CS243" s="2">
        <f t="shared" si="333"/>
        <v>0.7092198581560385</v>
      </c>
      <c r="CT243" s="2">
        <f t="shared" si="334"/>
        <v>0.23201856148492209</v>
      </c>
      <c r="CU243" s="2">
        <f t="shared" si="334"/>
        <v>0.73454022193169555</v>
      </c>
      <c r="CV243" s="2">
        <f t="shared" si="334"/>
        <v>0.24064736871489117</v>
      </c>
      <c r="CW243" s="2">
        <f t="shared" si="335"/>
        <v>2.4213075060532692</v>
      </c>
      <c r="CX243" s="2">
        <f t="shared" si="336"/>
        <v>0.37688442211056705</v>
      </c>
      <c r="CY243" s="2">
        <f t="shared" si="376"/>
        <v>4.8971596474045063</v>
      </c>
      <c r="CZ243" s="2">
        <f t="shared" si="341"/>
        <v>0.28129395218003217</v>
      </c>
      <c r="DA243" s="2">
        <f t="shared" si="342"/>
        <v>-1.3227513227513228</v>
      </c>
      <c r="DB243" s="2">
        <f t="shared" si="343"/>
        <v>0.75376884422111623</v>
      </c>
      <c r="DC243" s="2">
        <f t="shared" si="413"/>
        <v>0.79033007903301589</v>
      </c>
      <c r="DF243" s="2">
        <f t="shared" si="337"/>
        <v>9.1794500905555196</v>
      </c>
      <c r="DG243" s="2">
        <f t="shared" si="337"/>
        <v>2.9262980497580804</v>
      </c>
      <c r="DH243" s="2">
        <f t="shared" si="338"/>
        <v>4.8451252051112448</v>
      </c>
      <c r="DI243" s="2">
        <f t="shared" si="418"/>
        <v>6.4369620787508186</v>
      </c>
      <c r="DJ243" s="2">
        <f t="shared" si="418"/>
        <v>0</v>
      </c>
      <c r="DM243" s="2">
        <f t="shared" si="377"/>
        <v>3.7125748502993945</v>
      </c>
      <c r="DN243" s="2">
        <f t="shared" si="377"/>
        <v>3.9024390243902474</v>
      </c>
      <c r="DO243" s="2">
        <f t="shared" si="345"/>
        <v>1.5276145710928455</v>
      </c>
      <c r="DP243" s="2">
        <f t="shared" si="378"/>
        <v>3.6908881199538666</v>
      </c>
      <c r="DQ243" s="2">
        <f t="shared" si="408"/>
        <v>-0.94074262382665563</v>
      </c>
      <c r="DR243" s="2">
        <f t="shared" si="379"/>
        <v>3.9011703511053311</v>
      </c>
      <c r="DS243" s="2">
        <f t="shared" si="380"/>
        <v>2.809577258896323</v>
      </c>
      <c r="DT243" s="2" t="e">
        <v>#N/A</v>
      </c>
      <c r="DU243" s="2" t="e">
        <v>#N/A</v>
      </c>
      <c r="DV243" s="2">
        <f t="shared" si="346"/>
        <v>10.588235294117631</v>
      </c>
      <c r="DW243" s="2">
        <f t="shared" si="381"/>
        <v>-7.5154730327144144</v>
      </c>
      <c r="DX243" s="2">
        <f t="shared" si="382"/>
        <v>13.716108452950548</v>
      </c>
      <c r="DY243" s="2">
        <f t="shared" si="383"/>
        <v>7.2500000000000009</v>
      </c>
      <c r="DZ243" s="2">
        <f t="shared" si="384"/>
        <v>23.958333333333325</v>
      </c>
      <c r="EA243" s="2">
        <f t="shared" si="319"/>
        <v>5.3156146179401897</v>
      </c>
      <c r="EB243" s="2">
        <f t="shared" si="319"/>
        <v>4.0207522697795151</v>
      </c>
      <c r="EC243" s="2">
        <f t="shared" si="319"/>
        <v>13.025210084033612</v>
      </c>
      <c r="ED243" s="2">
        <f t="shared" si="319"/>
        <v>1.5594541910331383</v>
      </c>
      <c r="EE243" s="2" t="e">
        <f t="shared" si="319"/>
        <v>#N/A</v>
      </c>
      <c r="EF243" s="2">
        <f t="shared" si="293"/>
        <v>2.6565464895635715</v>
      </c>
      <c r="EG243" s="2">
        <f t="shared" si="293"/>
        <v>1.0180995475113086</v>
      </c>
      <c r="EH243" s="2">
        <f t="shared" si="293"/>
        <v>-5.6492411467116259</v>
      </c>
      <c r="EI243" s="2">
        <f t="shared" si="411"/>
        <v>9.5176010430247704</v>
      </c>
      <c r="EJ243" s="2">
        <f t="shared" si="411"/>
        <v>4.6062407132243743</v>
      </c>
      <c r="EK243" s="2">
        <f t="shared" si="411"/>
        <v>-7.5154730327144144</v>
      </c>
      <c r="EL243" s="2">
        <f t="shared" si="410"/>
        <v>6.9293478260869623</v>
      </c>
      <c r="EM243" s="2">
        <f t="shared" si="410"/>
        <v>1.7341040462427681</v>
      </c>
      <c r="EN243" s="2">
        <f t="shared" si="410"/>
        <v>2.9887920298879322</v>
      </c>
      <c r="EO243" s="2">
        <f t="shared" si="410"/>
        <v>7.2500000000000009</v>
      </c>
      <c r="EP243" s="2">
        <f t="shared" si="410"/>
        <v>-1.3079667063020106</v>
      </c>
      <c r="EQ243" s="2">
        <f t="shared" si="410"/>
        <v>0</v>
      </c>
      <c r="ER243" s="2">
        <f t="shared" si="347"/>
        <v>13.025210084033612</v>
      </c>
      <c r="ES243" s="2">
        <f t="shared" si="347"/>
        <v>3.9092055485498323</v>
      </c>
      <c r="ET243" s="2">
        <f t="shared" si="347"/>
        <v>2.7397260273972712</v>
      </c>
      <c r="EU243" s="2">
        <f t="shared" si="331"/>
        <v>4.5999999999999996</v>
      </c>
      <c r="EV243" s="2">
        <f t="shared" si="331"/>
        <v>4.8</v>
      </c>
      <c r="EW243" s="2">
        <f t="shared" si="385"/>
        <v>14.463840399002482</v>
      </c>
      <c r="EX243" s="2">
        <f t="shared" si="385"/>
        <v>13.912009512485145</v>
      </c>
      <c r="EY243" s="2">
        <f t="shared" si="386"/>
        <v>88.201377418026979</v>
      </c>
      <c r="EZ243" s="2">
        <f t="shared" si="386"/>
        <v>74.326795149869156</v>
      </c>
      <c r="FA243" s="2">
        <f t="shared" si="387"/>
        <v>44.965517241379295</v>
      </c>
      <c r="FB243" s="2">
        <f t="shared" si="412"/>
        <v>4.9359661059478643</v>
      </c>
      <c r="FC243" s="2">
        <f t="shared" si="412"/>
        <v>1.991614255765195</v>
      </c>
      <c r="FD243" s="2">
        <f t="shared" si="412"/>
        <v>3.3175355450236976</v>
      </c>
      <c r="FE243" s="2">
        <f t="shared" si="412"/>
        <v>3.5714285714285587</v>
      </c>
      <c r="FF243" s="2">
        <f t="shared" si="412"/>
        <v>3.8680318543799608</v>
      </c>
      <c r="FG243" s="2">
        <f t="shared" si="412"/>
        <v>3.2345013477089068</v>
      </c>
      <c r="FH243" s="2">
        <v>3.5</v>
      </c>
      <c r="FI243" s="2">
        <v>3.7</v>
      </c>
      <c r="FL243" s="2">
        <f t="shared" si="419"/>
        <v>1.4390731838988424</v>
      </c>
      <c r="FM243" s="2">
        <f t="shared" si="419"/>
        <v>0.60100954490631686</v>
      </c>
      <c r="FN243" s="2">
        <f t="shared" si="363"/>
        <v>1.2441321229342828</v>
      </c>
      <c r="FQ243" s="2">
        <f t="shared" si="420"/>
        <v>5.8817450109391656</v>
      </c>
      <c r="FR243" s="2">
        <f t="shared" si="420"/>
        <v>2.4257978953414305</v>
      </c>
      <c r="FS243" s="2">
        <f t="shared" si="365"/>
        <v>5.0701730712790605</v>
      </c>
      <c r="FT243" s="2">
        <f t="shared" si="421"/>
        <v>1.745182879701046</v>
      </c>
      <c r="FU243" s="2">
        <f t="shared" si="421"/>
        <v>1.2652236389083527</v>
      </c>
      <c r="FX243" s="2">
        <f t="shared" si="406"/>
        <v>4.2097708984517146</v>
      </c>
      <c r="FY243" s="2">
        <f t="shared" si="406"/>
        <v>1.6213656633272455</v>
      </c>
      <c r="FZ243" s="2">
        <f t="shared" si="373"/>
        <v>3.9142711290129695</v>
      </c>
      <c r="GA243" s="2">
        <f t="shared" si="407"/>
        <v>2.4874462494179905</v>
      </c>
      <c r="GB243" s="2">
        <f t="shared" si="407"/>
        <v>1.9380975141021661</v>
      </c>
      <c r="GE243" s="2"/>
      <c r="GF243" s="2"/>
      <c r="GG243" s="2">
        <f t="shared" si="409"/>
        <v>78.539236395933983</v>
      </c>
      <c r="GH243" s="2">
        <f t="shared" si="409"/>
        <v>52.31651051510633</v>
      </c>
      <c r="GI243" s="2">
        <f t="shared" si="392"/>
        <v>37.916666666666664</v>
      </c>
      <c r="GJ243" s="2">
        <f t="shared" si="393"/>
        <v>3.8260869565217348</v>
      </c>
      <c r="GK243" s="2">
        <v>4</v>
      </c>
      <c r="GN243" s="2">
        <f t="shared" si="320"/>
        <v>0.5</v>
      </c>
      <c r="GQ243" s="2">
        <f t="shared" si="294"/>
        <v>1.7999999999999998</v>
      </c>
      <c r="GT243" s="27">
        <f t="shared" ca="1" si="305"/>
        <v>105.69536423841059</v>
      </c>
      <c r="GU243" s="27">
        <f t="shared" ca="1" si="306"/>
        <v>115.90909090909089</v>
      </c>
      <c r="GV243" s="27">
        <f t="shared" ca="1" si="306"/>
        <v>115.93495934959348</v>
      </c>
      <c r="GW243" s="27">
        <f t="shared" ca="1" si="307"/>
        <v>102.97823596792671</v>
      </c>
      <c r="GX243" s="27">
        <f t="shared" ca="1" si="307"/>
        <v>102.17391304347827</v>
      </c>
      <c r="GY243" s="27">
        <f t="shared" ca="1" si="308"/>
        <v>102.65060240963855</v>
      </c>
      <c r="GZ243" s="27">
        <f t="shared" ca="1" si="309"/>
        <v>101.92926045016077</v>
      </c>
      <c r="HA243" s="27">
        <f t="shared" ca="1" si="310"/>
        <v>97.672336615935535</v>
      </c>
      <c r="HB243" s="27">
        <f t="shared" ca="1" si="310"/>
        <v>100.93457943925235</v>
      </c>
      <c r="HC243" s="27">
        <f t="shared" ca="1" si="310"/>
        <v>93.27354260089686</v>
      </c>
      <c r="HD243" s="27">
        <f t="shared" ca="1" si="303"/>
        <v>103.90189520624303</v>
      </c>
      <c r="HE243" s="27">
        <f t="shared" ca="1" si="311"/>
        <v>97.643979057591636</v>
      </c>
      <c r="HG243" s="27">
        <f t="shared" ca="1" si="312"/>
        <v>102.16508795669823</v>
      </c>
      <c r="HH243" s="27">
        <f t="shared" ca="1" si="313"/>
        <v>106.94444444444444</v>
      </c>
      <c r="HI243" s="27">
        <f t="shared" ca="1" si="313"/>
        <v>98.086124401913864</v>
      </c>
      <c r="HJ243" s="27">
        <f t="shared" ca="1" si="314"/>
        <v>100.69204152249134</v>
      </c>
      <c r="HK243" s="27">
        <f t="shared" ca="1" si="314"/>
        <v>101.69050715214564</v>
      </c>
      <c r="HL243" s="27">
        <f t="shared" ca="1" si="315"/>
        <v>101.21951219512195</v>
      </c>
      <c r="HM243" s="27">
        <f t="shared" ca="1" si="316"/>
        <v>103.32225913621262</v>
      </c>
      <c r="HN243" s="27">
        <f t="shared" ca="1" si="317"/>
        <v>102.19579139981703</v>
      </c>
      <c r="HO243" s="27">
        <f t="shared" ca="1" si="317"/>
        <v>100.58754406580495</v>
      </c>
      <c r="HP243" s="27">
        <f t="shared" ca="1" si="317"/>
        <v>98.672566371681413</v>
      </c>
      <c r="HQ243" s="27">
        <f t="shared" ca="1" si="304"/>
        <v>99.666666666666671</v>
      </c>
      <c r="HR243" s="27">
        <f t="shared" ca="1" si="318"/>
        <v>96.627318718381119</v>
      </c>
      <c r="HT243" s="27">
        <f t="shared" ca="1" si="414"/>
        <v>148.36748080240858</v>
      </c>
      <c r="HU243" s="27">
        <f t="shared" ca="1" si="414"/>
        <v>38.839393008539652</v>
      </c>
      <c r="HV243" s="27">
        <f t="shared" ca="1" si="414"/>
        <v>36.678146562857457</v>
      </c>
      <c r="HW243" s="27">
        <f t="shared" ca="1" si="415"/>
        <v>544.21357977642265</v>
      </c>
      <c r="HX243" s="27">
        <f t="shared" ca="1" si="415"/>
        <v>456.25260334439542</v>
      </c>
      <c r="HY243" s="27">
        <f t="shared" ca="1" si="367"/>
        <v>1000.0000000000001</v>
      </c>
      <c r="HZ243" s="27">
        <f t="shared" ca="1" si="416"/>
        <v>6.894433711663849</v>
      </c>
      <c r="IA243" s="27">
        <f t="shared" ca="1" si="416"/>
        <v>20.264523380318394</v>
      </c>
      <c r="IB243" s="27">
        <f t="shared" ca="1" si="416"/>
        <v>19.337722498455378</v>
      </c>
      <c r="IC243" s="27">
        <f t="shared" ca="1" si="416"/>
        <v>51.886018491402737</v>
      </c>
      <c r="ID243" s="27">
        <f t="shared" ca="1" si="416"/>
        <v>27.791855449144027</v>
      </c>
      <c r="IE243" s="27">
        <f t="shared" ca="1" si="416"/>
        <v>18.790274672300967</v>
      </c>
      <c r="IG243" s="28">
        <f t="shared" ca="1" si="351"/>
        <v>1.1917164507289986</v>
      </c>
      <c r="IH243" s="28">
        <f t="shared" ca="1" si="351"/>
        <v>0.88163596709243863</v>
      </c>
      <c r="II243" s="28">
        <f t="shared" ca="1" si="351"/>
        <v>0.49432767458555288</v>
      </c>
      <c r="IJ243" s="28">
        <f t="shared" ca="1" si="352"/>
        <v>2.0255804818679661</v>
      </c>
      <c r="IK243" s="24">
        <f t="shared" ca="1" si="368"/>
        <v>-0.54209961053902389</v>
      </c>
      <c r="IL243" s="28">
        <f t="shared" ca="1" si="353"/>
        <v>1.7680904418429066</v>
      </c>
      <c r="IM243" s="28">
        <f t="shared" ca="1" si="369"/>
        <v>3.9024390243902407</v>
      </c>
      <c r="IN243" s="3">
        <f t="shared" ca="1" si="370"/>
        <v>3.7936709237108732</v>
      </c>
      <c r="IO243" s="2">
        <f t="shared" si="388"/>
        <v>3.8</v>
      </c>
      <c r="IQ243" s="2">
        <f t="shared" ca="1" si="354"/>
        <v>2.5676800924069902</v>
      </c>
      <c r="IS243" s="3">
        <f t="shared" ca="1" si="355"/>
        <v>0.16142574911935348</v>
      </c>
      <c r="IT243" s="3">
        <f t="shared" ca="1" si="356"/>
        <v>8.0709504972995949E-2</v>
      </c>
      <c r="IU243" s="3">
        <f t="shared" si="357"/>
        <v>0.5</v>
      </c>
      <c r="IV243" s="3">
        <f t="shared" ca="1" si="358"/>
        <v>0.25786474590765057</v>
      </c>
      <c r="IX243" s="28">
        <f ca="1">$HL243/100*(GZ243-100)*AL243/1000+(HM243-100)*HZ243/$HY243</f>
        <v>3.8527399520596667E-2</v>
      </c>
      <c r="IY243" s="28">
        <f ca="1">$HL243/100*(HA243-100)*AM243/1000+(HN243-100)*IA243/$HY243</f>
        <v>-7.3364233437852588E-3</v>
      </c>
      <c r="IZ243" s="28">
        <f ca="1">$HL243/100*(HB243-100)*AN243/1000+(HO243-100)*IB243/$HY243</f>
        <v>2.9335322340405777E-2</v>
      </c>
      <c r="JA243" s="28">
        <f ca="1">$HL243/100*(HC243-100)*AO243/1000+(HP243-100)*IC243/$HY243</f>
        <v>-0.44334205099121676</v>
      </c>
      <c r="JB243" s="28">
        <f ca="1">$HL243/100*(HD243-100)*AP243/1000+(HQ243-100)*ID243/$HY243</f>
        <v>0.10132146841909187</v>
      </c>
      <c r="JC243" s="28">
        <f ca="1">$HL243/100*(HE243-100)*AQ243/1000+(HR243-100)*IE243/$HY243</f>
        <v>-0.10868391286103937</v>
      </c>
      <c r="JE243" s="3">
        <f t="shared" ca="1" si="328"/>
        <v>1.917699792409611E-2</v>
      </c>
      <c r="JF243" s="3">
        <f t="shared" ca="1" si="328"/>
        <v>3.8727986048778723E-2</v>
      </c>
      <c r="JG243" s="3">
        <f t="shared" ca="1" si="328"/>
        <v>-1.1435547205385067E-2</v>
      </c>
      <c r="JH243" s="3">
        <f t="shared" ca="1" si="326"/>
        <v>-7.0193976100558886E-2</v>
      </c>
      <c r="JI243" s="3">
        <f t="shared" ca="1" si="326"/>
        <v>1.867511906438922E-2</v>
      </c>
      <c r="JJ243" s="3">
        <f t="shared" ca="1" si="326"/>
        <v>-9.08606828820821E-3</v>
      </c>
      <c r="JK243" s="3">
        <f>IO243-IO242</f>
        <v>0.5</v>
      </c>
      <c r="JL243" s="3">
        <f t="shared" ca="1" si="359"/>
        <v>0.49225854928128898</v>
      </c>
      <c r="JN243" s="10">
        <f>COUNTIF(EI243:ET243,"&gt;2")</f>
        <v>8</v>
      </c>
      <c r="JP243" s="2">
        <f>AVERAGE(CS243,CS231,CS219,CS207,CS195,CS183,CS171,CS159,CS147,CS135)</f>
        <v>0.12059574211866513</v>
      </c>
      <c r="JQ243" s="2">
        <f>CS243-JP243</f>
        <v>0.58862411603737341</v>
      </c>
      <c r="JR243" s="2">
        <f>AVERAGE(CT243,CT231,CT219,CT207,CT195,CT183,CT171,CT159,CT147,CT135)</f>
        <v>5.8788990729833304E-2</v>
      </c>
      <c r="JS243" s="2">
        <f>CT243-JR243</f>
        <v>0.17322957075508877</v>
      </c>
      <c r="KH243" s="2">
        <f>(DN243*$DN$4)+(FB243*$FB$3)+(FC243*$FC$3)+(FD243*$FD$3)+(FE243*$FE$3)+(FF243*$FF$3)+(FG243*$FG$3)</f>
        <v>4.1056954991711985</v>
      </c>
      <c r="KI243" s="2">
        <f>F243-KH243</f>
        <v>-0.30569549917119865</v>
      </c>
      <c r="KJ243" s="2">
        <f>MAX(DN243,FB243:FG243)</f>
        <v>4.9359661059478643</v>
      </c>
      <c r="KK243" s="2">
        <f>MIN(DN243,FB243:FG243)</f>
        <v>1.991614255765195</v>
      </c>
      <c r="KL243" s="2">
        <f t="shared" si="389"/>
        <v>2.9443518501826693</v>
      </c>
      <c r="KO243" s="2">
        <f>BO243</f>
        <v>93.15</v>
      </c>
      <c r="KP243" s="2">
        <f>100*((BO237/BO225)-1)</f>
        <v>-4.3141381289458653</v>
      </c>
      <c r="KQ243" s="2">
        <f t="shared" si="395"/>
        <v>-4.3141381289458653</v>
      </c>
      <c r="KR243" s="2">
        <f>100*((BO231/BO219)-1)</f>
        <v>3.5360538827258425</v>
      </c>
      <c r="KS243" s="2">
        <f t="shared" si="404"/>
        <v>3.5360538827258425</v>
      </c>
      <c r="KT243" s="3">
        <f>BP243</f>
        <v>1.9658</v>
      </c>
      <c r="KU243" s="3">
        <f>BQ243</f>
        <v>132.32238095238097</v>
      </c>
      <c r="KV243" s="3">
        <f t="shared" si="339"/>
        <v>67.312229602391383</v>
      </c>
      <c r="KW243" s="2">
        <f t="shared" si="332"/>
        <v>185.69086360749228</v>
      </c>
      <c r="KX243" s="2">
        <f t="shared" si="332"/>
        <v>123.13898148271795</v>
      </c>
      <c r="LA243">
        <v>2</v>
      </c>
      <c r="LB243">
        <v>0</v>
      </c>
      <c r="LE243" s="2" t="e">
        <v>#N/A</v>
      </c>
      <c r="LF243" s="2" t="e">
        <v>#N/A</v>
      </c>
      <c r="LG243" s="2" t="e">
        <v>#N/A</v>
      </c>
      <c r="LH243" s="2" t="e">
        <v>#N/A</v>
      </c>
      <c r="LI243" s="2" t="e">
        <v>#N/A</v>
      </c>
      <c r="LJ243" s="2" t="e">
        <v>#N/A</v>
      </c>
      <c r="LK243" s="2">
        <v>99.117149659585522</v>
      </c>
      <c r="LL243" s="2" t="e">
        <v>#N/A</v>
      </c>
      <c r="LM243" s="2" t="e">
        <v>#N/A</v>
      </c>
      <c r="LN243" s="2">
        <v>90.486565534837979</v>
      </c>
      <c r="LO243" s="2">
        <v>71.039512739774452</v>
      </c>
      <c r="LP243" s="2">
        <v>82.235428437408004</v>
      </c>
      <c r="LQ243" s="2" t="e">
        <v>#N/A</v>
      </c>
      <c r="LR243" s="2" t="e">
        <v>#N/A</v>
      </c>
      <c r="LS243" s="2" t="e">
        <v>#N/A</v>
      </c>
      <c r="LT243" s="2" t="e">
        <v>#N/A</v>
      </c>
      <c r="LU243" s="2" t="e">
        <v>#N/A</v>
      </c>
      <c r="LV243" s="2" t="e">
        <v>#N/A</v>
      </c>
      <c r="LW243" s="2" t="e">
        <v>#N/A</v>
      </c>
      <c r="LX243" s="2" t="e">
        <v>#N/A</v>
      </c>
      <c r="LY243" s="2">
        <v>91.447406387870402</v>
      </c>
      <c r="LZ243" s="2" t="e">
        <v>#N/A</v>
      </c>
      <c r="MA243" s="2" t="e">
        <v>#N/A</v>
      </c>
      <c r="MB243" s="2" t="e">
        <v>#N/A</v>
      </c>
      <c r="MC243" s="2" t="e">
        <v>#N/A</v>
      </c>
      <c r="MD243" s="2" t="e">
        <v>#N/A</v>
      </c>
      <c r="ME243" s="2" t="e">
        <v>#N/A</v>
      </c>
      <c r="MF243" s="2" t="e">
        <v>#N/A</v>
      </c>
      <c r="MG243" s="2" t="e">
        <v>#N/A</v>
      </c>
      <c r="MH243" s="2">
        <v>86.634995986981906</v>
      </c>
      <c r="MI243" s="2" t="e">
        <v>#N/A</v>
      </c>
      <c r="MJ243" s="2" t="e">
        <v>#N/A</v>
      </c>
      <c r="MK243" s="2" t="e">
        <v>#N/A</v>
      </c>
      <c r="ML243" s="2" t="e">
        <v>#N/A</v>
      </c>
      <c r="MM243" s="2" t="e">
        <v>#N/A</v>
      </c>
      <c r="MN243" s="2" t="e">
        <v>#N/A</v>
      </c>
      <c r="MO243" s="2" t="e">
        <v>#N/A</v>
      </c>
      <c r="MP243" s="2">
        <v>64.877737208136679</v>
      </c>
      <c r="MQ243" s="2" t="e">
        <v>#N/A</v>
      </c>
      <c r="MR243" s="2" t="e">
        <v>#N/A</v>
      </c>
      <c r="MS243" s="10" t="e">
        <v>#N/A</v>
      </c>
      <c r="MT243" s="2" t="e">
        <v>#N/A</v>
      </c>
      <c r="MU243" s="2" t="e">
        <v>#N/A</v>
      </c>
      <c r="MV243" s="2" t="e">
        <v>#N/A</v>
      </c>
      <c r="MX243" s="22" t="e">
        <v>#N/A</v>
      </c>
      <c r="MY243" s="22" t="e">
        <v>#N/A</v>
      </c>
      <c r="MZ243" s="22" t="e">
        <v>#N/A</v>
      </c>
      <c r="NA243" s="22" t="e">
        <v>#N/A</v>
      </c>
      <c r="NB243" s="22" t="e">
        <v>#N/A</v>
      </c>
      <c r="NC243" s="22" t="e">
        <v>#N/A</v>
      </c>
      <c r="ND243" s="22">
        <v>1</v>
      </c>
      <c r="NE243" s="22" t="e">
        <v>#N/A</v>
      </c>
      <c r="NF243" s="22" t="e">
        <v>#N/A</v>
      </c>
      <c r="NG243" s="22">
        <v>2</v>
      </c>
      <c r="NH243" s="23">
        <v>8</v>
      </c>
      <c r="NI243" s="22">
        <v>23</v>
      </c>
      <c r="NJ243" s="22" t="e">
        <v>#N/A</v>
      </c>
      <c r="NK243" s="22" t="e">
        <v>#N/A</v>
      </c>
      <c r="NL243" s="23" t="e">
        <v>#N/A</v>
      </c>
      <c r="NM243" s="3" t="e">
        <v>#N/A</v>
      </c>
      <c r="NN243" s="22" t="e">
        <v>#N/A</v>
      </c>
      <c r="NO243" s="22" t="e">
        <v>#N/A</v>
      </c>
      <c r="NP243" s="22" t="e">
        <v>#N/A</v>
      </c>
      <c r="NQ243" s="22" t="e">
        <v>#N/A</v>
      </c>
      <c r="NR243" s="23">
        <v>1</v>
      </c>
      <c r="NS243" s="22" t="e">
        <v>#N/A</v>
      </c>
      <c r="NT243" s="22" t="e">
        <v>#N/A</v>
      </c>
      <c r="NU243" s="23" t="e">
        <v>#N/A</v>
      </c>
      <c r="NV243" s="3" t="e">
        <v>#N/A</v>
      </c>
      <c r="NW243" s="22" t="e">
        <v>#N/A</v>
      </c>
      <c r="NX243" s="22" t="e">
        <v>#N/A</v>
      </c>
      <c r="NY243" s="22" t="e">
        <v>#N/A</v>
      </c>
      <c r="NZ243" s="22" t="e">
        <v>#N/A</v>
      </c>
      <c r="OA243" s="23">
        <v>12</v>
      </c>
      <c r="OB243" s="22" t="e">
        <v>#N/A</v>
      </c>
      <c r="OC243" s="22" t="e">
        <v>#N/A</v>
      </c>
      <c r="OD243" s="22" t="e">
        <v>#N/A</v>
      </c>
      <c r="OE243" s="22" t="e">
        <v>#N/A</v>
      </c>
      <c r="OF243" s="22" t="e">
        <v>#N/A</v>
      </c>
      <c r="OG243" s="22" t="e">
        <v>#N/A</v>
      </c>
      <c r="OH243" s="23" t="e">
        <v>#N/A</v>
      </c>
      <c r="OI243" s="22">
        <v>2</v>
      </c>
      <c r="OJ243" s="22" t="e">
        <v>#N/A</v>
      </c>
      <c r="OK243" s="22" t="e">
        <v>#N/A</v>
      </c>
      <c r="OL243" s="22" t="e">
        <v>#N/A</v>
      </c>
      <c r="OM243" s="23" t="e">
        <v>#N/A</v>
      </c>
      <c r="ON243" s="22" t="e">
        <v>#N/A</v>
      </c>
      <c r="OO243" s="22" t="e">
        <v>#N/A</v>
      </c>
      <c r="OQ243">
        <f t="shared" si="390"/>
        <v>-5</v>
      </c>
      <c r="OR243" s="23" t="e">
        <f t="shared" ca="1" si="396"/>
        <v>#N/A</v>
      </c>
      <c r="OS243" s="23" t="e">
        <f t="shared" ca="1" si="396"/>
        <v>#N/A</v>
      </c>
      <c r="OT243" s="23" t="e">
        <f t="shared" ca="1" si="396"/>
        <v>#N/A</v>
      </c>
      <c r="OU243" s="23" t="e">
        <f t="shared" ca="1" si="396"/>
        <v>#N/A</v>
      </c>
      <c r="OV243" s="23" t="e">
        <f t="shared" ca="1" si="396"/>
        <v>#N/A</v>
      </c>
      <c r="OW243" s="23" t="e">
        <f t="shared" ca="1" si="396"/>
        <v>#N/A</v>
      </c>
      <c r="OX243" s="23">
        <f t="shared" ca="1" si="394"/>
        <v>1.0144811193943835</v>
      </c>
      <c r="OY243" s="23" t="e">
        <f t="shared" ca="1" si="394"/>
        <v>#N/A</v>
      </c>
      <c r="OZ243" s="23" t="e">
        <f t="shared" ca="1" si="394"/>
        <v>#N/A</v>
      </c>
      <c r="PA243" s="23">
        <f t="shared" ca="1" si="394"/>
        <v>1.0151394845816364</v>
      </c>
      <c r="PB243" s="23">
        <f t="shared" ca="1" si="394"/>
        <v>1.0193467062924422</v>
      </c>
      <c r="PC243" s="23">
        <f t="shared" ca="1" si="394"/>
        <v>1.0248215283675712</v>
      </c>
      <c r="PD243" s="23" t="e">
        <f t="shared" ca="1" si="394"/>
        <v>#N/A</v>
      </c>
      <c r="PE243" s="23" t="e">
        <f t="shared" ca="1" si="394"/>
        <v>#N/A</v>
      </c>
      <c r="PF243" s="23" t="e">
        <f t="shared" ca="1" si="394"/>
        <v>#N/A</v>
      </c>
      <c r="PG243" s="23" t="e">
        <f t="shared" ca="1" si="394"/>
        <v>#N/A</v>
      </c>
      <c r="PH243" s="23" t="e">
        <f t="shared" ca="1" si="375"/>
        <v>#N/A</v>
      </c>
      <c r="PI243" s="23" t="e">
        <f t="shared" ca="1" si="375"/>
        <v>#N/A</v>
      </c>
      <c r="PJ243" s="23" t="e">
        <f t="shared" ca="1" si="371"/>
        <v>#N/A</v>
      </c>
      <c r="PK243" s="23" t="e">
        <f t="shared" ca="1" si="371"/>
        <v>#N/A</v>
      </c>
      <c r="PL243" s="23">
        <f t="shared" ca="1" si="371"/>
        <v>1.0153696675411021</v>
      </c>
      <c r="PM243" s="23" t="e">
        <f t="shared" ca="1" si="371"/>
        <v>#N/A</v>
      </c>
      <c r="PN243" s="23" t="e">
        <f t="shared" ca="1" si="422"/>
        <v>#N/A</v>
      </c>
      <c r="PO243" s="23" t="e">
        <f t="shared" ca="1" si="422"/>
        <v>#N/A</v>
      </c>
      <c r="PP243" s="23" t="e">
        <f t="shared" ca="1" si="422"/>
        <v>#N/A</v>
      </c>
      <c r="PQ243" s="23" t="e">
        <f t="shared" ca="1" si="422"/>
        <v>#N/A</v>
      </c>
      <c r="PR243" s="23" t="e">
        <f t="shared" ca="1" si="422"/>
        <v>#N/A</v>
      </c>
      <c r="PS243" s="23" t="e">
        <f t="shared" ca="1" si="422"/>
        <v>#N/A</v>
      </c>
      <c r="PT243" s="23" t="e">
        <f t="shared" ca="1" si="422"/>
        <v>#N/A</v>
      </c>
      <c r="PU243" s="23">
        <f t="shared" ca="1" si="422"/>
        <v>1.0124473164908356</v>
      </c>
      <c r="PV243" s="23" t="e">
        <f t="shared" ca="1" si="422"/>
        <v>#N/A</v>
      </c>
      <c r="PW243" s="23" t="e">
        <f t="shared" ca="1" si="422"/>
        <v>#N/A</v>
      </c>
      <c r="PX243" s="23" t="e">
        <f t="shared" ca="1" si="422"/>
        <v>#N/A</v>
      </c>
      <c r="PY243" s="23" t="e">
        <f t="shared" ca="1" si="422"/>
        <v>#N/A</v>
      </c>
      <c r="PZ243" s="23" t="e">
        <f t="shared" ca="1" si="422"/>
        <v>#N/A</v>
      </c>
      <c r="QA243" s="23" t="e">
        <f t="shared" ca="1" si="422"/>
        <v>#N/A</v>
      </c>
      <c r="QB243" s="23" t="e">
        <f t="shared" ca="1" si="422"/>
        <v>#N/A</v>
      </c>
      <c r="QC243" s="23">
        <f t="shared" ca="1" si="417"/>
        <v>1.0287429597868762</v>
      </c>
      <c r="QD243" s="23" t="e">
        <f t="shared" ca="1" si="405"/>
        <v>#N/A</v>
      </c>
      <c r="QE243" s="23" t="e">
        <f t="shared" ca="1" si="405"/>
        <v>#N/A</v>
      </c>
      <c r="QF243" s="23" t="e">
        <f t="shared" ca="1" si="405"/>
        <v>#N/A</v>
      </c>
      <c r="QG243" s="23" t="e">
        <f t="shared" ca="1" si="327"/>
        <v>#N/A</v>
      </c>
      <c r="QH243" s="23" t="e">
        <f t="shared" ca="1" si="327"/>
        <v>#N/A</v>
      </c>
      <c r="QI243" s="23" t="e">
        <f t="shared" ca="1" si="327"/>
        <v>#N/A</v>
      </c>
      <c r="QJ243" s="26" t="e">
        <f t="shared" ca="1" si="344"/>
        <v>#N/A</v>
      </c>
    </row>
    <row r="244" spans="1:452" x14ac:dyDescent="0.35">
      <c r="A244" t="s">
        <v>1309</v>
      </c>
      <c r="B244" s="21">
        <v>39630</v>
      </c>
      <c r="C244" t="s">
        <v>867</v>
      </c>
      <c r="D244" s="2">
        <v>86.6</v>
      </c>
      <c r="E244" s="2">
        <v>85.1</v>
      </c>
      <c r="F244" s="2">
        <v>4.4000000000000004</v>
      </c>
      <c r="G244" s="2">
        <v>86.3</v>
      </c>
      <c r="H244" s="2">
        <v>85.180429284944722</v>
      </c>
      <c r="I244" s="2">
        <v>86.434197446383635</v>
      </c>
      <c r="J244" s="2">
        <v>89.2</v>
      </c>
      <c r="K244" s="2">
        <v>80.599999999999994</v>
      </c>
      <c r="L244" s="2">
        <v>80.197510696793429</v>
      </c>
      <c r="M244" s="2">
        <v>85</v>
      </c>
      <c r="N244" s="2">
        <v>108.3</v>
      </c>
      <c r="O244" s="2">
        <v>85.3</v>
      </c>
      <c r="P244" s="2">
        <v>80.2</v>
      </c>
      <c r="Q244" s="2">
        <v>101.3</v>
      </c>
      <c r="R244" s="2">
        <v>87.4</v>
      </c>
      <c r="S244" s="2">
        <v>108.3</v>
      </c>
      <c r="T244" s="2">
        <v>71.7</v>
      </c>
      <c r="U244" s="2">
        <v>76.599999999999994</v>
      </c>
      <c r="V244" s="2">
        <v>80.8</v>
      </c>
      <c r="W244" s="2">
        <v>53.8</v>
      </c>
      <c r="X244" s="2">
        <v>101.9</v>
      </c>
      <c r="Y244" s="2" t="e">
        <v>#N/A</v>
      </c>
      <c r="Z244" s="2">
        <v>54.4</v>
      </c>
      <c r="AA244" s="2">
        <v>89.6</v>
      </c>
      <c r="AB244" s="2">
        <v>110.6</v>
      </c>
      <c r="AC244" s="2">
        <v>104.7</v>
      </c>
      <c r="AD244" s="2">
        <v>87.5</v>
      </c>
      <c r="AE244" s="2">
        <v>100.3</v>
      </c>
      <c r="AF244" s="2">
        <v>86.9</v>
      </c>
      <c r="AG244" s="22">
        <v>547</v>
      </c>
      <c r="AH244" s="22">
        <v>453</v>
      </c>
      <c r="AI244" s="22">
        <v>151</v>
      </c>
      <c r="AJ244" s="22">
        <v>38</v>
      </c>
      <c r="AK244" s="22">
        <v>35</v>
      </c>
      <c r="AL244" s="22">
        <v>8</v>
      </c>
      <c r="AM244" s="22">
        <v>22</v>
      </c>
      <c r="AN244" s="22">
        <v>19</v>
      </c>
      <c r="AO244" s="22">
        <v>55</v>
      </c>
      <c r="AP244" s="22">
        <v>28</v>
      </c>
      <c r="AQ244" s="22">
        <v>19</v>
      </c>
      <c r="AR244" s="2">
        <v>84.7</v>
      </c>
      <c r="AS244" s="2">
        <v>70.099999999999994</v>
      </c>
      <c r="AT244" s="2">
        <v>101.3</v>
      </c>
      <c r="AU244" s="2">
        <v>79.099999999999994</v>
      </c>
      <c r="AV244" s="2">
        <v>85.2</v>
      </c>
      <c r="AW244" s="2">
        <v>83.3</v>
      </c>
      <c r="AX244" s="2">
        <v>87.4</v>
      </c>
      <c r="AY244" s="2">
        <v>82.3</v>
      </c>
      <c r="AZ244" s="2">
        <v>95.1</v>
      </c>
      <c r="BA244" s="2">
        <v>53.8</v>
      </c>
      <c r="BB244" s="2">
        <v>82.7</v>
      </c>
      <c r="BC244" s="2">
        <v>90.3</v>
      </c>
      <c r="BD244" s="3">
        <v>1.06</v>
      </c>
      <c r="BE244" s="3">
        <v>0.87</v>
      </c>
      <c r="BF244" s="3">
        <v>0.85</v>
      </c>
      <c r="BG244" s="3">
        <v>0.14000000000000001</v>
      </c>
      <c r="BH244" s="3">
        <v>1.5</v>
      </c>
      <c r="BI244" s="2">
        <v>216.5</v>
      </c>
      <c r="BJ244" s="2">
        <v>5</v>
      </c>
      <c r="BK244" s="2">
        <v>5.3</v>
      </c>
      <c r="BL244" s="2">
        <v>92.5</v>
      </c>
      <c r="BM244" s="2">
        <v>96.5</v>
      </c>
      <c r="BN244" s="10">
        <v>435</v>
      </c>
      <c r="BO244" s="3">
        <v>93.27</v>
      </c>
      <c r="BP244" s="22">
        <v>1.988</v>
      </c>
      <c r="BQ244" s="3">
        <v>132.71818181818182</v>
      </c>
      <c r="BR244" s="23">
        <v>11.063409090909092</v>
      </c>
      <c r="BS244" s="2">
        <v>107.7</v>
      </c>
      <c r="BT244" s="3">
        <v>128.05000000000001</v>
      </c>
      <c r="BU244" s="2">
        <v>1.7</v>
      </c>
      <c r="BV244" s="2">
        <v>2.5</v>
      </c>
      <c r="BW244" s="2">
        <v>3.9</v>
      </c>
      <c r="BX244" s="2">
        <v>3.5</v>
      </c>
      <c r="BY244" s="23">
        <v>219.01599999999999</v>
      </c>
      <c r="BZ244" s="2">
        <v>97.5</v>
      </c>
      <c r="CA244" s="2">
        <v>87.3</v>
      </c>
      <c r="CB244" s="3">
        <v>93.76</v>
      </c>
      <c r="CC244" s="2">
        <v>91.7</v>
      </c>
      <c r="CD244" s="2">
        <v>115.4</v>
      </c>
      <c r="CE244" s="2">
        <v>97.577433316890875</v>
      </c>
      <c r="CF244" s="3">
        <v>93.817883904367889</v>
      </c>
      <c r="CG244" s="2">
        <v>91.484936371222972</v>
      </c>
      <c r="CH244" s="23">
        <v>215.96751494734065</v>
      </c>
      <c r="CI244" s="3">
        <v>92.156056110402204</v>
      </c>
      <c r="CM244" s="2">
        <f t="shared" si="329"/>
        <v>66.75964880190233</v>
      </c>
      <c r="CN244" s="2">
        <f t="shared" si="329"/>
        <v>5.565095116151455</v>
      </c>
      <c r="CO244" s="2">
        <f t="shared" si="330"/>
        <v>128.58921631513411</v>
      </c>
      <c r="CR244" s="2">
        <f t="shared" si="333"/>
        <v>0</v>
      </c>
      <c r="CS244" s="2">
        <f t="shared" si="333"/>
        <v>-0.11737089201878934</v>
      </c>
      <c r="CT244" s="2">
        <f t="shared" si="334"/>
        <v>-0.11574074074075059</v>
      </c>
      <c r="CU244" s="2">
        <f t="shared" si="334"/>
        <v>0.24997465416138298</v>
      </c>
      <c r="CV244" s="2">
        <f t="shared" si="334"/>
        <v>0.23946229122733745</v>
      </c>
      <c r="CW244" s="2">
        <f t="shared" si="335"/>
        <v>0.82742316784870318</v>
      </c>
      <c r="CX244" s="2">
        <f t="shared" si="336"/>
        <v>0.87609511889860903</v>
      </c>
      <c r="CY244" s="2">
        <f t="shared" si="376"/>
        <v>1.1204481792717114</v>
      </c>
      <c r="CZ244" s="2">
        <f t="shared" si="341"/>
        <v>0.56100981767181723</v>
      </c>
      <c r="DA244" s="2">
        <f t="shared" si="342"/>
        <v>-1.161751563896346</v>
      </c>
      <c r="DB244" s="2">
        <f t="shared" si="343"/>
        <v>0.74812967581046663</v>
      </c>
      <c r="DC244" s="2">
        <f t="shared" si="413"/>
        <v>-0.13837638376384287</v>
      </c>
      <c r="DF244" s="2">
        <f t="shared" si="337"/>
        <v>3.0412830722557294</v>
      </c>
      <c r="DG244" s="2">
        <f t="shared" si="337"/>
        <v>2.9116970617140137</v>
      </c>
      <c r="DH244" s="2">
        <f t="shared" si="338"/>
        <v>5.1153759295580414</v>
      </c>
      <c r="DI244" s="2">
        <f t="shared" si="418"/>
        <v>7.1168793227328164</v>
      </c>
      <c r="DJ244" s="2">
        <f t="shared" si="418"/>
        <v>0</v>
      </c>
      <c r="DM244" s="2">
        <f t="shared" si="377"/>
        <v>4.2117930204572804</v>
      </c>
      <c r="DN244" s="2">
        <f t="shared" si="377"/>
        <v>4.4171779141104226</v>
      </c>
      <c r="DO244" s="2">
        <f t="shared" si="345"/>
        <v>1.8890200708382459</v>
      </c>
      <c r="DP244" s="2">
        <f t="shared" si="378"/>
        <v>4.6948356807511731</v>
      </c>
      <c r="DQ244" s="2">
        <f t="shared" si="408"/>
        <v>-0.90272031080275683</v>
      </c>
      <c r="DR244" s="2">
        <f t="shared" si="379"/>
        <v>4.134366925064584</v>
      </c>
      <c r="DS244" s="2">
        <f t="shared" si="380"/>
        <v>2.9879649346351922</v>
      </c>
      <c r="DT244" s="2" t="e">
        <v>#N/A</v>
      </c>
      <c r="DU244" s="2" t="e">
        <v>#N/A</v>
      </c>
      <c r="DV244" s="2">
        <f t="shared" si="346"/>
        <v>13.733333333333331</v>
      </c>
      <c r="DW244" s="2">
        <f t="shared" si="381"/>
        <v>-6.7219152854511961</v>
      </c>
      <c r="DX244" s="2">
        <f t="shared" si="382"/>
        <v>16.207455429497575</v>
      </c>
      <c r="DY244" s="2">
        <f t="shared" si="383"/>
        <v>8.0346106304079115</v>
      </c>
      <c r="DZ244" s="2">
        <f t="shared" si="384"/>
        <v>25.78397212543555</v>
      </c>
      <c r="EA244" s="2">
        <f t="shared" si="319"/>
        <v>8.9615931721194855</v>
      </c>
      <c r="EB244" s="2">
        <f t="shared" si="319"/>
        <v>4.2580645161290231</v>
      </c>
      <c r="EC244" s="2">
        <f t="shared" si="319"/>
        <v>13.025210084033612</v>
      </c>
      <c r="ED244" s="2">
        <f t="shared" si="319"/>
        <v>-0.585365853658526</v>
      </c>
      <c r="EE244" s="2" t="e">
        <f t="shared" si="319"/>
        <v>#N/A</v>
      </c>
      <c r="EF244" s="2">
        <f t="shared" si="293"/>
        <v>2.6415094339622636</v>
      </c>
      <c r="EG244" s="2">
        <f t="shared" si="293"/>
        <v>1.2429378531073398</v>
      </c>
      <c r="EH244" s="2">
        <f t="shared" si="293"/>
        <v>-5.6313993174061494</v>
      </c>
      <c r="EI244" s="2">
        <f t="shared" si="411"/>
        <v>12.334217506631283</v>
      </c>
      <c r="EJ244" s="2">
        <f t="shared" si="411"/>
        <v>4.3154761904761862</v>
      </c>
      <c r="EK244" s="2">
        <f t="shared" si="411"/>
        <v>-6.7219152854511961</v>
      </c>
      <c r="EL244" s="2">
        <f t="shared" si="410"/>
        <v>7.6190476190476142</v>
      </c>
      <c r="EM244" s="2">
        <f t="shared" si="410"/>
        <v>2.7744270205066313</v>
      </c>
      <c r="EN244" s="2">
        <f t="shared" si="410"/>
        <v>3.3498759305210957</v>
      </c>
      <c r="EO244" s="2">
        <f t="shared" si="410"/>
        <v>8.0346106304079115</v>
      </c>
      <c r="EP244" s="2">
        <f t="shared" si="410"/>
        <v>-0.72376357056695984</v>
      </c>
      <c r="EQ244" s="2">
        <f t="shared" si="410"/>
        <v>-0.10504201680673342</v>
      </c>
      <c r="ER244" s="2">
        <f t="shared" si="347"/>
        <v>13.025210084033612</v>
      </c>
      <c r="ES244" s="2">
        <f t="shared" si="347"/>
        <v>4.0251572327044016</v>
      </c>
      <c r="ET244" s="2">
        <f t="shared" si="347"/>
        <v>2.7303754266211566</v>
      </c>
      <c r="EU244" s="2">
        <f t="shared" si="331"/>
        <v>5</v>
      </c>
      <c r="EV244" s="2">
        <f t="shared" si="331"/>
        <v>5.3</v>
      </c>
      <c r="EW244" s="2">
        <f t="shared" si="385"/>
        <v>14.480198019801982</v>
      </c>
      <c r="EX244" s="2">
        <f t="shared" si="385"/>
        <v>14.336492890995256</v>
      </c>
      <c r="EY244" s="2">
        <f t="shared" si="386"/>
        <v>76.492621517365137</v>
      </c>
      <c r="EZ244" s="2">
        <f t="shared" si="386"/>
        <v>82.384974978365094</v>
      </c>
      <c r="FA244" s="2">
        <f t="shared" si="387"/>
        <v>45.540540540540555</v>
      </c>
      <c r="FB244" s="2">
        <f t="shared" si="412"/>
        <v>5.4975120783418374</v>
      </c>
      <c r="FC244" s="2">
        <f t="shared" si="412"/>
        <v>2.3084994753410415</v>
      </c>
      <c r="FD244" s="2">
        <f t="shared" si="412"/>
        <v>3.1914893617021267</v>
      </c>
      <c r="FE244" s="2">
        <f t="shared" si="412"/>
        <v>3.6136589678417597</v>
      </c>
      <c r="FF244" s="2">
        <f t="shared" si="412"/>
        <v>4.0862656072644832</v>
      </c>
      <c r="FG244" s="2">
        <f t="shared" si="412"/>
        <v>3.5906642728904758</v>
      </c>
      <c r="FH244" s="2">
        <v>3.7</v>
      </c>
      <c r="FI244" s="2">
        <v>3.2</v>
      </c>
      <c r="FL244" s="2">
        <f t="shared" si="419"/>
        <v>1.5204726027458815</v>
      </c>
      <c r="FM244" s="2">
        <f t="shared" si="419"/>
        <v>0.64875452991359772</v>
      </c>
      <c r="FN244" s="2">
        <f t="shared" si="363"/>
        <v>1.1983605999656088</v>
      </c>
      <c r="FQ244" s="2">
        <f t="shared" si="420"/>
        <v>6.2220120056046824</v>
      </c>
      <c r="FR244" s="2">
        <f t="shared" si="420"/>
        <v>2.6203804629572724</v>
      </c>
      <c r="FS244" s="2">
        <f t="shared" si="365"/>
        <v>4.8802969207922597</v>
      </c>
      <c r="FT244" s="2">
        <f t="shared" si="421"/>
        <v>2.1593190813895324</v>
      </c>
      <c r="FU244" s="2">
        <f t="shared" si="421"/>
        <v>1.7215267745794405</v>
      </c>
      <c r="FX244" s="2">
        <f t="shared" si="406"/>
        <v>4.580969162613191</v>
      </c>
      <c r="FY244" s="2">
        <f t="shared" si="406"/>
        <v>1.8063371157374553</v>
      </c>
      <c r="FZ244" s="2">
        <f t="shared" si="373"/>
        <v>4.1448938399463175</v>
      </c>
      <c r="GA244" s="2">
        <f t="shared" si="407"/>
        <v>2.3455113355347779</v>
      </c>
      <c r="GB244" s="2">
        <f t="shared" si="407"/>
        <v>1.91845010788394</v>
      </c>
      <c r="GE244" s="2"/>
      <c r="GF244" s="2"/>
      <c r="GG244" s="2">
        <f t="shared" si="409"/>
        <v>82.918112949905137</v>
      </c>
      <c r="GH244" s="2">
        <f t="shared" si="409"/>
        <v>67.491249488231418</v>
      </c>
      <c r="GI244" s="2">
        <f t="shared" si="392"/>
        <v>43.165137614678862</v>
      </c>
      <c r="GJ244" s="2">
        <f t="shared" si="393"/>
        <v>3.9393939393939092</v>
      </c>
      <c r="GK244" s="2">
        <v>3.6</v>
      </c>
      <c r="GN244" s="2">
        <f t="shared" si="320"/>
        <v>0.60000000000000053</v>
      </c>
      <c r="GQ244" s="2">
        <f t="shared" si="294"/>
        <v>2.4000000000000004</v>
      </c>
      <c r="GT244" s="27">
        <f t="shared" ca="1" si="305"/>
        <v>106.2251655629139</v>
      </c>
      <c r="GU244" s="27">
        <f t="shared" ca="1" si="306"/>
        <v>117.20779220779221</v>
      </c>
      <c r="GV244" s="27">
        <f t="shared" ca="1" si="306"/>
        <v>116.58536585365854</v>
      </c>
      <c r="GW244" s="27">
        <f t="shared" ca="1" si="307"/>
        <v>102.17640320733106</v>
      </c>
      <c r="GX244" s="27">
        <f t="shared" ca="1" si="307"/>
        <v>103.06905370843988</v>
      </c>
      <c r="GY244" s="27">
        <f t="shared" ca="1" si="308"/>
        <v>102.53012048192771</v>
      </c>
      <c r="GZ244" s="27">
        <f t="shared" ca="1" si="309"/>
        <v>123.15112540192925</v>
      </c>
      <c r="HA244" s="27">
        <f t="shared" ca="1" si="310"/>
        <v>93.733213965980298</v>
      </c>
      <c r="HB244" s="27">
        <f t="shared" ca="1" si="310"/>
        <v>102.21962616822431</v>
      </c>
      <c r="HC244" s="27">
        <f t="shared" ca="1" si="310"/>
        <v>89.955156950672645</v>
      </c>
      <c r="HD244" s="27">
        <f t="shared" ca="1" si="303"/>
        <v>96.878483835005582</v>
      </c>
      <c r="HE244" s="27">
        <f t="shared" ca="1" si="311"/>
        <v>96.509598603839436</v>
      </c>
      <c r="HG244" s="27">
        <f t="shared" ca="1" si="312"/>
        <v>103.42465753424656</v>
      </c>
      <c r="HH244" s="27">
        <f t="shared" ca="1" si="313"/>
        <v>107.31707317073172</v>
      </c>
      <c r="HI244" s="27">
        <f t="shared" ca="1" si="313"/>
        <v>99.67585089141005</v>
      </c>
      <c r="HJ244" s="27">
        <f t="shared" ca="1" si="314"/>
        <v>102.46478873239435</v>
      </c>
      <c r="HK244" s="27">
        <f t="shared" ca="1" si="314"/>
        <v>101.03359173126614</v>
      </c>
      <c r="HL244" s="27">
        <f t="shared" ca="1" si="315"/>
        <v>101.840490797546</v>
      </c>
      <c r="HM244" s="27">
        <f t="shared" ca="1" si="316"/>
        <v>88.477951635846381</v>
      </c>
      <c r="HN244" s="27">
        <f t="shared" ca="1" si="317"/>
        <v>103.33024976873266</v>
      </c>
      <c r="HO244" s="27">
        <f t="shared" ca="1" si="317"/>
        <v>100.46948356807511</v>
      </c>
      <c r="HP244" s="27">
        <f t="shared" ca="1" si="317"/>
        <v>103.04990757855823</v>
      </c>
      <c r="HQ244" s="27">
        <f t="shared" ca="1" si="304"/>
        <v>108.72727272727273</v>
      </c>
      <c r="HR244" s="27">
        <f t="shared" ca="1" si="318"/>
        <v>97.78156996587029</v>
      </c>
      <c r="HT244" s="27">
        <f t="shared" ca="1" si="414"/>
        <v>147.45971426869633</v>
      </c>
      <c r="HU244" s="27">
        <f t="shared" ca="1" si="414"/>
        <v>38.941985133903039</v>
      </c>
      <c r="HV244" s="27">
        <f t="shared" ca="1" si="414"/>
        <v>36.314598628217148</v>
      </c>
      <c r="HW244" s="27">
        <f t="shared" ca="1" si="415"/>
        <v>538.07908997955008</v>
      </c>
      <c r="HX244" s="27">
        <f t="shared" ca="1" si="415"/>
        <v>462.03643053383149</v>
      </c>
      <c r="HY244" s="27">
        <f t="shared" ca="1" si="367"/>
        <v>1000</v>
      </c>
      <c r="HZ244" s="27">
        <f t="shared" ca="1" si="416"/>
        <v>8.1005345319808058</v>
      </c>
      <c r="IA244" s="27">
        <f t="shared" ca="1" si="416"/>
        <v>20.164997350436224</v>
      </c>
      <c r="IB244" s="27">
        <f t="shared" ca="1" si="416"/>
        <v>19.479221769150506</v>
      </c>
      <c r="IC244" s="27">
        <f t="shared" ca="1" si="416"/>
        <v>49.986808237485398</v>
      </c>
      <c r="ID244" s="27">
        <f t="shared" ca="1" si="416"/>
        <v>25.632161160662495</v>
      </c>
      <c r="IE244" s="27">
        <f t="shared" ca="1" si="416"/>
        <v>18.682384021216986</v>
      </c>
      <c r="IG244" s="28">
        <f t="shared" ca="1" si="351"/>
        <v>1.4622996349650679</v>
      </c>
      <c r="IH244" s="28">
        <f t="shared" ca="1" si="351"/>
        <v>0.95087235615213883</v>
      </c>
      <c r="II244" s="28">
        <f t="shared" ca="1" si="351"/>
        <v>0.57940028473356786</v>
      </c>
      <c r="IJ244" s="28">
        <f t="shared" ca="1" si="352"/>
        <v>2.5386547384380824</v>
      </c>
      <c r="IK244" s="24">
        <f t="shared" ca="1" si="368"/>
        <v>-0.45391753741269214</v>
      </c>
      <c r="IL244" s="28">
        <f t="shared" ca="1" si="353"/>
        <v>1.8934263640039959</v>
      </c>
      <c r="IM244" s="28">
        <f t="shared" ca="1" si="369"/>
        <v>4.4171779141104128</v>
      </c>
      <c r="IN244" s="3">
        <f t="shared" ca="1" si="370"/>
        <v>4.4320811024420781</v>
      </c>
      <c r="IO244" s="2">
        <f t="shared" si="388"/>
        <v>4.4000000000000004</v>
      </c>
      <c r="IQ244" s="2">
        <f t="shared" ca="1" si="354"/>
        <v>2.9925722758507747</v>
      </c>
      <c r="IS244" s="3">
        <f t="shared" ca="1" si="355"/>
        <v>6.9236389059700199E-2</v>
      </c>
      <c r="IT244" s="3">
        <f t="shared" ca="1" si="356"/>
        <v>8.5072610148014982E-2</v>
      </c>
      <c r="IU244" s="3">
        <f t="shared" si="357"/>
        <v>0.60000000000000053</v>
      </c>
      <c r="IV244" s="3">
        <f t="shared" ca="1" si="358"/>
        <v>0.44569100079228535</v>
      </c>
      <c r="IX244" s="28">
        <f ca="1">$HL244/100*(GZ244-100)*AL244/1000+(HM244-100)*HZ244/$HY244</f>
        <v>9.5283007222861385E-2</v>
      </c>
      <c r="IY244" s="28">
        <f ca="1">$HL244/100*(HA244-100)*AM244/1000+(HN244-100)*IA244/$HY244</f>
        <v>-7.3252286631325256E-2</v>
      </c>
      <c r="IZ244" s="28">
        <f ca="1">$HL244/100*(HB244-100)*AN244/1000+(HO244-100)*IB244/$HY244</f>
        <v>5.2094260027724652E-2</v>
      </c>
      <c r="JA244" s="28">
        <f ca="1">$HL244/100*(HC244-100)*AO244/1000+(HP244-100)*IC244/$HY244</f>
        <v>-0.41017931509885508</v>
      </c>
      <c r="JB244" s="28">
        <f ca="1">$HL244/100*(HD244-100)*AP244/1000+(HQ244-100)*ID244/$HY244</f>
        <v>0.1346877743213678</v>
      </c>
      <c r="JC244" s="28">
        <f ca="1">$HL244/100*(HE244-100)*AQ244/1000+(HR244-100)*IE244/$HY244</f>
        <v>-0.10898375816224479</v>
      </c>
      <c r="JE244" s="3">
        <f t="shared" ca="1" si="328"/>
        <v>5.6755607702264718E-2</v>
      </c>
      <c r="JF244" s="3">
        <f t="shared" ca="1" si="328"/>
        <v>-6.5915863287539997E-2</v>
      </c>
      <c r="JG244" s="3">
        <f t="shared" ca="1" si="328"/>
        <v>2.2758937687318875E-2</v>
      </c>
      <c r="JH244" s="3">
        <f t="shared" ca="1" si="326"/>
        <v>3.3162735892361683E-2</v>
      </c>
      <c r="JI244" s="3">
        <f t="shared" ca="1" si="326"/>
        <v>3.3366305902275933E-2</v>
      </c>
      <c r="JJ244" s="3">
        <f t="shared" ca="1" si="326"/>
        <v>-2.9984530120541475E-4</v>
      </c>
      <c r="JK244" s="3">
        <f>IO244-IO243</f>
        <v>0.60000000000000053</v>
      </c>
      <c r="JL244" s="3">
        <f t="shared" ca="1" si="359"/>
        <v>0.52048545461041695</v>
      </c>
      <c r="JN244" s="10">
        <f>COUNTIF(EI244:ET244,"&gt;2")</f>
        <v>9</v>
      </c>
      <c r="JP244" s="2">
        <f>AVERAGE(CS244,CS232,CS220,CS208,CS196,CS184,CS172,CS160,CS148,CS136)</f>
        <v>-0.31624601001545632</v>
      </c>
      <c r="JQ244" s="2">
        <f>CS244-JP244</f>
        <v>0.19887511799666699</v>
      </c>
      <c r="JR244" s="2">
        <f>AVERAGE(CT244,CT232,CT220,CT208,CT196,CT184,CT172,CT160,CT148,CT136)</f>
        <v>-0.38984260480808641</v>
      </c>
      <c r="JS244" s="2">
        <f>CT244-JR244</f>
        <v>0.27410186406733583</v>
      </c>
      <c r="KH244" s="2">
        <f>(DN244*$DN$4)+(FB244*$FB$3)+(FC244*$FC$3)+(FD244*$FD$3)+(FE244*$FE$3)+(FF244*$FF$3)+(FG244*$FG$3)</f>
        <v>4.5041170807987481</v>
      </c>
      <c r="KI244" s="2">
        <f>F244-KH244</f>
        <v>-0.10411708079874771</v>
      </c>
      <c r="KJ244" s="2">
        <f>MAX(DN244,FB244:FG244)</f>
        <v>5.4975120783418374</v>
      </c>
      <c r="KK244" s="2">
        <f>MIN(DN244,FB244:FG244)</f>
        <v>2.3084994753410415</v>
      </c>
      <c r="KL244" s="2">
        <f t="shared" si="389"/>
        <v>3.1890126030007959</v>
      </c>
      <c r="KO244" s="2">
        <f>BO244</f>
        <v>93.27</v>
      </c>
      <c r="KP244" s="2">
        <f>100*((BO238/BO226)-1)</f>
        <v>-8.447769675158634</v>
      </c>
      <c r="KQ244" s="2">
        <f t="shared" si="395"/>
        <v>-8.447769675158634</v>
      </c>
      <c r="KR244" s="2">
        <f>100*((BO232/BO220)-1)</f>
        <v>4.2694403169886153</v>
      </c>
      <c r="KS244" s="2">
        <f t="shared" si="404"/>
        <v>4.2694403169886153</v>
      </c>
      <c r="KT244" s="3">
        <f>BP244</f>
        <v>1.988</v>
      </c>
      <c r="KU244" s="3">
        <f>BQ244</f>
        <v>132.71818181818182</v>
      </c>
      <c r="KV244" s="3">
        <f t="shared" si="339"/>
        <v>66.75964880190233</v>
      </c>
      <c r="KW244" s="2">
        <f t="shared" si="332"/>
        <v>186.24629953645731</v>
      </c>
      <c r="KX244" s="2">
        <f t="shared" si="332"/>
        <v>122.12810667793048</v>
      </c>
      <c r="LA244">
        <v>2</v>
      </c>
      <c r="LB244">
        <v>0</v>
      </c>
      <c r="LE244" s="2" t="e">
        <v>#N/A</v>
      </c>
      <c r="LF244" s="2" t="e">
        <v>#N/A</v>
      </c>
      <c r="LG244" s="2" t="e">
        <v>#N/A</v>
      </c>
      <c r="LH244" s="2" t="e">
        <v>#N/A</v>
      </c>
      <c r="LI244" s="2" t="e">
        <v>#N/A</v>
      </c>
      <c r="LJ244" s="2" t="e">
        <v>#N/A</v>
      </c>
      <c r="LK244" s="2">
        <v>99.701313512737144</v>
      </c>
      <c r="LL244" s="2" t="e">
        <v>#N/A</v>
      </c>
      <c r="LM244" s="2" t="e">
        <v>#N/A</v>
      </c>
      <c r="LN244" s="2">
        <v>90.74182369685424</v>
      </c>
      <c r="LO244" s="2">
        <v>71.42405513845631</v>
      </c>
      <c r="LP244" s="2">
        <v>82.606586189450354</v>
      </c>
      <c r="LQ244" s="2" t="e">
        <v>#N/A</v>
      </c>
      <c r="LR244" s="2" t="e">
        <v>#N/A</v>
      </c>
      <c r="LS244" s="2" t="e">
        <v>#N/A</v>
      </c>
      <c r="LT244" s="2" t="e">
        <v>#N/A</v>
      </c>
      <c r="LU244" s="2" t="e">
        <v>#N/A</v>
      </c>
      <c r="LV244" s="2" t="e">
        <v>#N/A</v>
      </c>
      <c r="LW244" s="2" t="e">
        <v>#N/A</v>
      </c>
      <c r="LX244" s="2" t="e">
        <v>#N/A</v>
      </c>
      <c r="LY244" s="2">
        <v>91.450968710024412</v>
      </c>
      <c r="LZ244" s="2" t="e">
        <v>#N/A</v>
      </c>
      <c r="MA244" s="2" t="e">
        <v>#N/A</v>
      </c>
      <c r="MB244" s="2" t="e">
        <v>#N/A</v>
      </c>
      <c r="MC244" s="2" t="e">
        <v>#N/A</v>
      </c>
      <c r="MD244" s="2" t="e">
        <v>#N/A</v>
      </c>
      <c r="ME244" s="2" t="e">
        <v>#N/A</v>
      </c>
      <c r="MF244" s="2" t="e">
        <v>#N/A</v>
      </c>
      <c r="MG244" s="2" t="e">
        <v>#N/A</v>
      </c>
      <c r="MH244" s="2">
        <v>86.856866035876166</v>
      </c>
      <c r="MI244" s="2" t="e">
        <v>#N/A</v>
      </c>
      <c r="MJ244" s="2" t="e">
        <v>#N/A</v>
      </c>
      <c r="MK244" s="2" t="e">
        <v>#N/A</v>
      </c>
      <c r="ML244" s="2" t="e">
        <v>#N/A</v>
      </c>
      <c r="MM244" s="2" t="e">
        <v>#N/A</v>
      </c>
      <c r="MN244" s="2" t="e">
        <v>#N/A</v>
      </c>
      <c r="MO244" s="2" t="e">
        <v>#N/A</v>
      </c>
      <c r="MP244" s="2">
        <v>64.898823685556053</v>
      </c>
      <c r="MQ244" s="2" t="e">
        <v>#N/A</v>
      </c>
      <c r="MR244" s="2" t="e">
        <v>#N/A</v>
      </c>
      <c r="MS244" s="10" t="e">
        <v>#N/A</v>
      </c>
      <c r="MT244" s="2" t="e">
        <v>#N/A</v>
      </c>
      <c r="MU244" s="2" t="e">
        <v>#N/A</v>
      </c>
      <c r="MV244" s="2" t="e">
        <v>#N/A</v>
      </c>
      <c r="MX244" s="22" t="e">
        <v>#N/A</v>
      </c>
      <c r="MY244" s="22" t="e">
        <v>#N/A</v>
      </c>
      <c r="MZ244" s="22" t="e">
        <v>#N/A</v>
      </c>
      <c r="NA244" s="22" t="e">
        <v>#N/A</v>
      </c>
      <c r="NB244" s="22" t="e">
        <v>#N/A</v>
      </c>
      <c r="NC244" s="22" t="e">
        <v>#N/A</v>
      </c>
      <c r="ND244" s="22">
        <v>1</v>
      </c>
      <c r="NE244" s="22" t="e">
        <v>#N/A</v>
      </c>
      <c r="NF244" s="22" t="e">
        <v>#N/A</v>
      </c>
      <c r="NG244" s="22">
        <v>2</v>
      </c>
      <c r="NH244" s="23">
        <v>8</v>
      </c>
      <c r="NI244" s="22">
        <v>23</v>
      </c>
      <c r="NJ244" s="22" t="e">
        <v>#N/A</v>
      </c>
      <c r="NK244" s="22" t="e">
        <v>#N/A</v>
      </c>
      <c r="NL244" s="23" t="e">
        <v>#N/A</v>
      </c>
      <c r="NM244" s="3" t="e">
        <v>#N/A</v>
      </c>
      <c r="NN244" s="22" t="e">
        <v>#N/A</v>
      </c>
      <c r="NO244" s="22" t="e">
        <v>#N/A</v>
      </c>
      <c r="NP244" s="22" t="e">
        <v>#N/A</v>
      </c>
      <c r="NQ244" s="22" t="e">
        <v>#N/A</v>
      </c>
      <c r="NR244" s="23">
        <v>1</v>
      </c>
      <c r="NS244" s="22" t="e">
        <v>#N/A</v>
      </c>
      <c r="NT244" s="22" t="e">
        <v>#N/A</v>
      </c>
      <c r="NU244" s="23" t="e">
        <v>#N/A</v>
      </c>
      <c r="NV244" s="3" t="e">
        <v>#N/A</v>
      </c>
      <c r="NW244" s="22" t="e">
        <v>#N/A</v>
      </c>
      <c r="NX244" s="22" t="e">
        <v>#N/A</v>
      </c>
      <c r="NY244" s="22" t="e">
        <v>#N/A</v>
      </c>
      <c r="NZ244" s="22" t="e">
        <v>#N/A</v>
      </c>
      <c r="OA244" s="23">
        <v>12</v>
      </c>
      <c r="OB244" s="22" t="e">
        <v>#N/A</v>
      </c>
      <c r="OC244" s="22" t="e">
        <v>#N/A</v>
      </c>
      <c r="OD244" s="22" t="e">
        <v>#N/A</v>
      </c>
      <c r="OE244" s="22" t="e">
        <v>#N/A</v>
      </c>
      <c r="OF244" s="22" t="e">
        <v>#N/A</v>
      </c>
      <c r="OG244" s="22" t="e">
        <v>#N/A</v>
      </c>
      <c r="OH244" s="23" t="e">
        <v>#N/A</v>
      </c>
      <c r="OI244" s="22">
        <v>2</v>
      </c>
      <c r="OJ244" s="22" t="e">
        <v>#N/A</v>
      </c>
      <c r="OK244" s="22" t="e">
        <v>#N/A</v>
      </c>
      <c r="OL244" s="22" t="e">
        <v>#N/A</v>
      </c>
      <c r="OM244" s="23" t="e">
        <v>#N/A</v>
      </c>
      <c r="ON244" s="22" t="e">
        <v>#N/A</v>
      </c>
      <c r="OO244" s="22" t="e">
        <v>#N/A</v>
      </c>
      <c r="OQ244">
        <f t="shared" si="390"/>
        <v>-6</v>
      </c>
      <c r="OR244" s="23" t="e">
        <f t="shared" ca="1" si="396"/>
        <v>#N/A</v>
      </c>
      <c r="OS244" s="23" t="e">
        <f t="shared" ca="1" si="396"/>
        <v>#N/A</v>
      </c>
      <c r="OT244" s="23" t="e">
        <f t="shared" ca="1" si="396"/>
        <v>#N/A</v>
      </c>
      <c r="OU244" s="23" t="e">
        <f t="shared" ca="1" si="396"/>
        <v>#N/A</v>
      </c>
      <c r="OV244" s="23" t="e">
        <f t="shared" ca="1" si="396"/>
        <v>#N/A</v>
      </c>
      <c r="OW244" s="23" t="e">
        <f t="shared" ca="1" si="396"/>
        <v>#N/A</v>
      </c>
      <c r="OX244" s="23">
        <f t="shared" ca="1" si="394"/>
        <v>1.0204601371697164</v>
      </c>
      <c r="OY244" s="23" t="e">
        <f t="shared" ca="1" si="394"/>
        <v>#N/A</v>
      </c>
      <c r="OZ244" s="23" t="e">
        <f t="shared" ca="1" si="394"/>
        <v>#N/A</v>
      </c>
      <c r="PA244" s="23">
        <f t="shared" ca="1" si="394"/>
        <v>1.0180031432639263</v>
      </c>
      <c r="PB244" s="23">
        <f t="shared" ca="1" si="394"/>
        <v>1.0248645091659221</v>
      </c>
      <c r="PC244" s="23">
        <f t="shared" ref="PC244:PQ307" ca="1" si="423">LP244/OFFSET(LP244,$OQ244,0)</f>
        <v>1.0294469126081729</v>
      </c>
      <c r="PD244" s="23" t="e">
        <f t="shared" ca="1" si="423"/>
        <v>#N/A</v>
      </c>
      <c r="PE244" s="23" t="e">
        <f t="shared" ca="1" si="423"/>
        <v>#N/A</v>
      </c>
      <c r="PF244" s="23" t="e">
        <f t="shared" ca="1" si="423"/>
        <v>#N/A</v>
      </c>
      <c r="PG244" s="23" t="e">
        <f t="shared" ca="1" si="423"/>
        <v>#N/A</v>
      </c>
      <c r="PH244" s="23" t="e">
        <f t="shared" ca="1" si="375"/>
        <v>#N/A</v>
      </c>
      <c r="PI244" s="23" t="e">
        <f t="shared" ca="1" si="375"/>
        <v>#N/A</v>
      </c>
      <c r="PJ244" s="23" t="e">
        <f t="shared" ca="1" si="371"/>
        <v>#N/A</v>
      </c>
      <c r="PK244" s="23" t="e">
        <f t="shared" ca="1" si="371"/>
        <v>#N/A</v>
      </c>
      <c r="PL244" s="23">
        <f t="shared" ca="1" si="371"/>
        <v>1.0154092211381267</v>
      </c>
      <c r="PM244" s="23" t="e">
        <f t="shared" ca="1" si="371"/>
        <v>#N/A</v>
      </c>
      <c r="PN244" s="23" t="e">
        <f t="shared" ca="1" si="422"/>
        <v>#N/A</v>
      </c>
      <c r="PO244" s="23" t="e">
        <f t="shared" ca="1" si="422"/>
        <v>#N/A</v>
      </c>
      <c r="PP244" s="23" t="e">
        <f t="shared" ca="1" si="422"/>
        <v>#N/A</v>
      </c>
      <c r="PQ244" s="23" t="e">
        <f t="shared" ca="1" si="422"/>
        <v>#N/A</v>
      </c>
      <c r="PR244" s="23" t="e">
        <f t="shared" ca="1" si="422"/>
        <v>#N/A</v>
      </c>
      <c r="PS244" s="23" t="e">
        <f t="shared" ca="1" si="422"/>
        <v>#N/A</v>
      </c>
      <c r="PT244" s="23" t="e">
        <f t="shared" ca="1" si="422"/>
        <v>#N/A</v>
      </c>
      <c r="PU244" s="23">
        <f t="shared" ca="1" si="422"/>
        <v>1.0150401686408657</v>
      </c>
      <c r="PV244" s="23" t="e">
        <f t="shared" ca="1" si="422"/>
        <v>#N/A</v>
      </c>
      <c r="PW244" s="23" t="e">
        <f t="shared" ca="1" si="422"/>
        <v>#N/A</v>
      </c>
      <c r="PX244" s="23" t="e">
        <f t="shared" ca="1" si="422"/>
        <v>#N/A</v>
      </c>
      <c r="PY244" s="23" t="e">
        <f t="shared" ca="1" si="422"/>
        <v>#N/A</v>
      </c>
      <c r="PZ244" s="23" t="e">
        <f t="shared" ca="1" si="422"/>
        <v>#N/A</v>
      </c>
      <c r="QA244" s="23" t="e">
        <f t="shared" ca="1" si="422"/>
        <v>#N/A</v>
      </c>
      <c r="QB244" s="23" t="e">
        <f t="shared" ca="1" si="422"/>
        <v>#N/A</v>
      </c>
      <c r="QC244" s="23">
        <f t="shared" ca="1" si="417"/>
        <v>1.0290773204801644</v>
      </c>
      <c r="QD244" s="23" t="e">
        <f t="shared" ca="1" si="405"/>
        <v>#N/A</v>
      </c>
      <c r="QE244" s="23" t="e">
        <f t="shared" ca="1" si="405"/>
        <v>#N/A</v>
      </c>
      <c r="QF244" s="23" t="e">
        <f t="shared" ca="1" si="405"/>
        <v>#N/A</v>
      </c>
      <c r="QG244" s="23" t="e">
        <f t="shared" ca="1" si="327"/>
        <v>#N/A</v>
      </c>
      <c r="QH244" s="23" t="e">
        <f t="shared" ca="1" si="327"/>
        <v>#N/A</v>
      </c>
      <c r="QI244" s="23" t="e">
        <f t="shared" ca="1" si="327"/>
        <v>#N/A</v>
      </c>
      <c r="QJ244" s="26" t="e">
        <f t="shared" ca="1" si="344"/>
        <v>#N/A</v>
      </c>
    </row>
    <row r="245" spans="1:452" x14ac:dyDescent="0.35">
      <c r="A245" t="s">
        <v>1310</v>
      </c>
      <c r="B245" s="25">
        <v>39661</v>
      </c>
      <c r="C245" t="s">
        <v>868</v>
      </c>
      <c r="D245" s="2">
        <v>87.1</v>
      </c>
      <c r="E245" s="2">
        <v>85.7</v>
      </c>
      <c r="F245" s="2">
        <v>4.7</v>
      </c>
      <c r="G245" s="2">
        <v>86.8</v>
      </c>
      <c r="H245" s="2">
        <v>85.560398567952632</v>
      </c>
      <c r="I245" s="2">
        <v>86.615377284238718</v>
      </c>
      <c r="J245" s="2">
        <v>89.8</v>
      </c>
      <c r="K245" s="2">
        <v>81.099999999999994</v>
      </c>
      <c r="L245" s="2">
        <v>80.533334604620862</v>
      </c>
      <c r="M245" s="2">
        <v>85.1</v>
      </c>
      <c r="N245" s="2">
        <v>103.3</v>
      </c>
      <c r="O245" s="2">
        <v>86.5</v>
      </c>
      <c r="P245" s="2">
        <v>81</v>
      </c>
      <c r="Q245" s="2">
        <v>102.7</v>
      </c>
      <c r="R245" s="2">
        <v>87.3</v>
      </c>
      <c r="S245" s="2">
        <v>103.3</v>
      </c>
      <c r="T245" s="2">
        <v>75.8</v>
      </c>
      <c r="U245" s="2">
        <v>85.1</v>
      </c>
      <c r="V245" s="2">
        <v>81.900000000000006</v>
      </c>
      <c r="W245" s="2">
        <v>53.8</v>
      </c>
      <c r="X245" s="2">
        <v>101.6</v>
      </c>
      <c r="Y245" s="2" t="e">
        <v>#N/A</v>
      </c>
      <c r="Z245" s="2">
        <v>53.6</v>
      </c>
      <c r="AA245" s="2">
        <v>89.8</v>
      </c>
      <c r="AB245" s="2">
        <v>108.4</v>
      </c>
      <c r="AC245" s="2">
        <v>106.7</v>
      </c>
      <c r="AD245" s="2">
        <v>86.6</v>
      </c>
      <c r="AE245" s="2">
        <v>101.8</v>
      </c>
      <c r="AF245" s="2">
        <v>87.4</v>
      </c>
      <c r="AG245" s="22">
        <v>547</v>
      </c>
      <c r="AH245" s="22">
        <v>453</v>
      </c>
      <c r="AI245" s="22">
        <v>151</v>
      </c>
      <c r="AJ245" s="22">
        <v>38</v>
      </c>
      <c r="AK245" s="22">
        <v>35</v>
      </c>
      <c r="AL245" s="22">
        <v>8</v>
      </c>
      <c r="AM245" s="22">
        <v>22</v>
      </c>
      <c r="AN245" s="22">
        <v>19</v>
      </c>
      <c r="AO245" s="22">
        <v>55</v>
      </c>
      <c r="AP245" s="22">
        <v>28</v>
      </c>
      <c r="AQ245" s="22">
        <v>19</v>
      </c>
      <c r="AR245" s="2">
        <v>85.8</v>
      </c>
      <c r="AS245" s="2">
        <v>70.3</v>
      </c>
      <c r="AT245" s="2">
        <v>102.7</v>
      </c>
      <c r="AU245" s="2">
        <v>80.7</v>
      </c>
      <c r="AV245" s="2">
        <v>85.9</v>
      </c>
      <c r="AW245" s="2">
        <v>83.4</v>
      </c>
      <c r="AX245" s="2">
        <v>87.3</v>
      </c>
      <c r="AY245" s="2">
        <v>82.5</v>
      </c>
      <c r="AZ245" s="2">
        <v>95.4</v>
      </c>
      <c r="BA245" s="2">
        <v>53.8</v>
      </c>
      <c r="BB245" s="2">
        <v>82.8</v>
      </c>
      <c r="BC245" s="2">
        <v>90.4</v>
      </c>
      <c r="BD245" s="3">
        <v>1.1100000000000001</v>
      </c>
      <c r="BE245" s="3">
        <v>0.88</v>
      </c>
      <c r="BF245" s="3">
        <v>0.97</v>
      </c>
      <c r="BG245" s="3">
        <v>0.17</v>
      </c>
      <c r="BH245" s="3">
        <v>1.59</v>
      </c>
      <c r="BI245" s="2">
        <v>217.2</v>
      </c>
      <c r="BJ245" s="2">
        <v>4.8</v>
      </c>
      <c r="BK245" s="2">
        <v>5.2</v>
      </c>
      <c r="BL245" s="2">
        <v>92.1</v>
      </c>
      <c r="BM245" s="2">
        <v>95.4</v>
      </c>
      <c r="BN245" s="10">
        <v>435</v>
      </c>
      <c r="BO245" s="3">
        <v>91.74</v>
      </c>
      <c r="BP245" s="22">
        <v>1.8889</v>
      </c>
      <c r="BQ245" s="3">
        <v>113.24333333333331</v>
      </c>
      <c r="BR245" s="23">
        <v>8.2499999999999982</v>
      </c>
      <c r="BS245" s="2">
        <v>103.4</v>
      </c>
      <c r="BT245" s="3">
        <v>116.1</v>
      </c>
      <c r="BU245" s="2">
        <v>1.9</v>
      </c>
      <c r="BV245" s="2">
        <v>2.5</v>
      </c>
      <c r="BW245" s="2">
        <v>3.5</v>
      </c>
      <c r="BX245" s="2">
        <v>3.3</v>
      </c>
      <c r="BY245" s="23">
        <v>218.69</v>
      </c>
      <c r="BZ245" s="2">
        <v>97.8</v>
      </c>
      <c r="CA245" s="2">
        <v>87.2</v>
      </c>
      <c r="CB245" s="3">
        <v>93.73</v>
      </c>
      <c r="CC245" s="2">
        <v>91.8</v>
      </c>
      <c r="CD245" s="2">
        <v>115.4</v>
      </c>
      <c r="CE245" s="2">
        <v>97.48789659261115</v>
      </c>
      <c r="CF245" s="3">
        <v>93.599690769141006</v>
      </c>
      <c r="CG245" s="2">
        <v>91.540130082938944</v>
      </c>
      <c r="CH245" s="23">
        <v>216.40277040592545</v>
      </c>
      <c r="CI245" s="3">
        <v>92.304529621103683</v>
      </c>
      <c r="CM245" s="2">
        <f t="shared" si="329"/>
        <v>59.952000282351271</v>
      </c>
      <c r="CN245" s="2">
        <f t="shared" si="329"/>
        <v>4.3676213669331343</v>
      </c>
      <c r="CO245" s="2">
        <f t="shared" si="330"/>
        <v>122.17916031069255</v>
      </c>
      <c r="CR245" s="2">
        <f t="shared" si="333"/>
        <v>0.57736720554272514</v>
      </c>
      <c r="CS245" s="2">
        <f t="shared" si="333"/>
        <v>0.70505287896593249</v>
      </c>
      <c r="CT245" s="2">
        <f t="shared" si="334"/>
        <v>0.57937427578215528</v>
      </c>
      <c r="CU245" s="2">
        <f t="shared" si="334"/>
        <v>0.44607580191553164</v>
      </c>
      <c r="CV245" s="2">
        <f t="shared" si="334"/>
        <v>0.20961591963351281</v>
      </c>
      <c r="CW245" s="2">
        <f t="shared" si="335"/>
        <v>1.4067995310668264</v>
      </c>
      <c r="CX245" s="2">
        <f t="shared" si="336"/>
        <v>0.62034739454094301</v>
      </c>
      <c r="CY245" s="2">
        <f t="shared" si="376"/>
        <v>-4.6168051708217916</v>
      </c>
      <c r="CZ245" s="2">
        <f t="shared" si="341"/>
        <v>5.7182705718270492</v>
      </c>
      <c r="DA245" s="2">
        <f t="shared" si="342"/>
        <v>-1.9891500904159032</v>
      </c>
      <c r="DB245" s="2">
        <f t="shared" si="343"/>
        <v>1.3613861386138719</v>
      </c>
      <c r="DC245" s="2">
        <f t="shared" si="413"/>
        <v>0.32332563510392087</v>
      </c>
      <c r="DF245" s="2">
        <f t="shared" si="337"/>
        <v>5.4862113118889111</v>
      </c>
      <c r="DG245" s="2">
        <f t="shared" si="337"/>
        <v>2.5445942508957708</v>
      </c>
      <c r="DH245" s="2">
        <f t="shared" si="338"/>
        <v>5.1423131442135617</v>
      </c>
      <c r="DI245" s="2">
        <f t="shared" si="418"/>
        <v>9.2255685426324341</v>
      </c>
      <c r="DJ245" s="2">
        <f t="shared" si="418"/>
        <v>0</v>
      </c>
      <c r="DM245" s="2">
        <f t="shared" si="377"/>
        <v>4.4364508393285238</v>
      </c>
      <c r="DN245" s="2">
        <f t="shared" si="377"/>
        <v>4.7677261613692004</v>
      </c>
      <c r="DO245" s="2">
        <f t="shared" si="345"/>
        <v>2.1176470588235263</v>
      </c>
      <c r="DP245" s="2">
        <f t="shared" si="378"/>
        <v>5.0292397660818677</v>
      </c>
      <c r="DQ245" s="2">
        <f t="shared" si="408"/>
        <v>-1.0268027987385502</v>
      </c>
      <c r="DR245" s="2">
        <f t="shared" si="379"/>
        <v>4.2416452442159347</v>
      </c>
      <c r="DS245" s="2">
        <f t="shared" si="380"/>
        <v>2.9791961782630887</v>
      </c>
      <c r="DT245" s="2" t="e">
        <v>#N/A</v>
      </c>
      <c r="DU245" s="2" t="e">
        <v>#N/A</v>
      </c>
      <c r="DV245" s="2">
        <f t="shared" si="346"/>
        <v>14.569536423841068</v>
      </c>
      <c r="DW245" s="2">
        <f t="shared" si="381"/>
        <v>-6.7211625794731944</v>
      </c>
      <c r="DX245" s="2">
        <f t="shared" si="382"/>
        <v>23.85620915032678</v>
      </c>
      <c r="DY245" s="2">
        <f t="shared" si="383"/>
        <v>7.2481572481572387</v>
      </c>
      <c r="DZ245" s="2">
        <f t="shared" si="384"/>
        <v>20.677570093457941</v>
      </c>
      <c r="EA245" s="2">
        <f t="shared" si="319"/>
        <v>12.715231788079473</v>
      </c>
      <c r="EB245" s="2">
        <f t="shared" si="319"/>
        <v>5.4054054054054168</v>
      </c>
      <c r="EC245" s="2">
        <f t="shared" si="319"/>
        <v>13.025210084033612</v>
      </c>
      <c r="ED245" s="2">
        <f t="shared" si="319"/>
        <v>-1.4548981571290032</v>
      </c>
      <c r="EE245" s="2" t="e">
        <f t="shared" si="319"/>
        <v>#N/A</v>
      </c>
      <c r="EF245" s="2">
        <f t="shared" si="293"/>
        <v>0.94161958568739212</v>
      </c>
      <c r="EG245" s="2">
        <f t="shared" si="293"/>
        <v>1.3544018058690765</v>
      </c>
      <c r="EH245" s="2">
        <f t="shared" si="293"/>
        <v>-6.7125645438898429</v>
      </c>
      <c r="EI245" s="2">
        <f t="shared" si="411"/>
        <v>13.043478260869556</v>
      </c>
      <c r="EJ245" s="2">
        <f t="shared" si="411"/>
        <v>4.457652303120363</v>
      </c>
      <c r="EK245" s="2">
        <f t="shared" si="411"/>
        <v>-6.7211625794731944</v>
      </c>
      <c r="EL245" s="2">
        <f t="shared" si="410"/>
        <v>10.095497953615284</v>
      </c>
      <c r="EM245" s="2">
        <f t="shared" si="410"/>
        <v>3.1212484993997647</v>
      </c>
      <c r="EN245" s="2">
        <f t="shared" si="410"/>
        <v>3.2178217821782207</v>
      </c>
      <c r="EO245" s="2">
        <f t="shared" si="410"/>
        <v>7.2481572481572387</v>
      </c>
      <c r="EP245" s="2">
        <f t="shared" si="410"/>
        <v>-2.9411764705882359</v>
      </c>
      <c r="EQ245" s="2">
        <f t="shared" si="410"/>
        <v>-0.20920502092048876</v>
      </c>
      <c r="ER245" s="2">
        <f t="shared" si="347"/>
        <v>13.025210084033612</v>
      </c>
      <c r="ES245" s="2">
        <f t="shared" si="347"/>
        <v>4.020100502512558</v>
      </c>
      <c r="ET245" s="2">
        <f t="shared" si="347"/>
        <v>3.3142857142857141</v>
      </c>
      <c r="EU245" s="2">
        <f t="shared" si="331"/>
        <v>4.8</v>
      </c>
      <c r="EV245" s="2">
        <f t="shared" si="331"/>
        <v>5.2</v>
      </c>
      <c r="EW245" s="2">
        <f t="shared" si="385"/>
        <v>14.267990074441684</v>
      </c>
      <c r="EX245" s="2">
        <f t="shared" si="385"/>
        <v>12.765957446808528</v>
      </c>
      <c r="EY245" s="2">
        <f t="shared" si="386"/>
        <v>70.390031254085557</v>
      </c>
      <c r="EZ245" s="2">
        <f t="shared" si="386"/>
        <v>40.931731157239071</v>
      </c>
      <c r="FA245" s="2">
        <f t="shared" si="387"/>
        <v>41.450068399452825</v>
      </c>
      <c r="FB245" s="2">
        <f t="shared" si="412"/>
        <v>5.3080171620912386</v>
      </c>
      <c r="FC245" s="2">
        <f t="shared" si="412"/>
        <v>2.087682672233826</v>
      </c>
      <c r="FD245" s="2">
        <f t="shared" si="412"/>
        <v>3.0732860520094718</v>
      </c>
      <c r="FE245" s="2">
        <f t="shared" si="412"/>
        <v>3.1587057010785902</v>
      </c>
      <c r="FF245" s="2">
        <f t="shared" si="412"/>
        <v>4.0816326530612068</v>
      </c>
      <c r="FG245" s="2">
        <f t="shared" si="412"/>
        <v>3.6837376460018056</v>
      </c>
      <c r="FH245" s="2">
        <v>3.6</v>
      </c>
      <c r="FI245" s="2">
        <v>3.1</v>
      </c>
      <c r="FL245" s="2">
        <f t="shared" si="419"/>
        <v>1.5573310020116748</v>
      </c>
      <c r="FM245" s="2">
        <f t="shared" si="419"/>
        <v>0.68842484167181972</v>
      </c>
      <c r="FN245" s="2">
        <f t="shared" si="363"/>
        <v>1.1924767175969464</v>
      </c>
      <c r="FQ245" s="2">
        <f t="shared" si="420"/>
        <v>6.3763574664181366</v>
      </c>
      <c r="FR245" s="2">
        <f t="shared" si="420"/>
        <v>2.7822658227869335</v>
      </c>
      <c r="FS245" s="2">
        <f t="shared" si="365"/>
        <v>4.8559072168958606</v>
      </c>
      <c r="FT245" s="2">
        <f t="shared" si="421"/>
        <v>2.4663595215202561</v>
      </c>
      <c r="FU245" s="2">
        <f t="shared" si="421"/>
        <v>1.8703381413170073</v>
      </c>
      <c r="FX245" s="2">
        <f t="shared" ref="FX245:FY260" si="424">100*((AVERAGE(H240:H245)/AVERAGE(H234:H239))^2-1)</f>
        <v>4.8705142177175587</v>
      </c>
      <c r="FY245" s="2">
        <f t="shared" si="424"/>
        <v>1.9606098161903951</v>
      </c>
      <c r="FZ245" s="2">
        <f t="shared" si="373"/>
        <v>4.4313540406657914</v>
      </c>
      <c r="GA245" s="2">
        <f t="shared" ref="GA245:GB260" si="425">100*((AVERAGE(CH240:CH245)/AVERAGE(CH234:CH239))^2-1)</f>
        <v>2.2740322166381111</v>
      </c>
      <c r="GB245" s="2">
        <f t="shared" si="425"/>
        <v>1.8415740311252149</v>
      </c>
      <c r="GE245" s="2"/>
      <c r="GF245" s="2"/>
      <c r="GG245" s="2">
        <f t="shared" si="409"/>
        <v>78.368529131978136</v>
      </c>
      <c r="GH245" s="2">
        <f t="shared" si="409"/>
        <v>66.318728806376654</v>
      </c>
      <c r="GI245" s="2">
        <f t="shared" si="392"/>
        <v>43.989071038251382</v>
      </c>
      <c r="GJ245" s="2">
        <f t="shared" si="393"/>
        <v>4.0930633347694867</v>
      </c>
      <c r="GK245" s="2">
        <v>3.6</v>
      </c>
      <c r="GN245" s="2">
        <f t="shared" si="320"/>
        <v>0.29999999999999982</v>
      </c>
      <c r="GQ245" s="2">
        <f t="shared" si="294"/>
        <v>2.7</v>
      </c>
      <c r="GT245" s="27">
        <f t="shared" ca="1" si="305"/>
        <v>107.28476821192052</v>
      </c>
      <c r="GU245" s="27">
        <f t="shared" ca="1" si="306"/>
        <v>111.79653679653678</v>
      </c>
      <c r="GV245" s="27">
        <f t="shared" ca="1" si="306"/>
        <v>123.2520325203252</v>
      </c>
      <c r="GW245" s="27">
        <f t="shared" ca="1" si="307"/>
        <v>102.86368843069873</v>
      </c>
      <c r="GX245" s="27">
        <f t="shared" ca="1" si="307"/>
        <v>103.7084398976982</v>
      </c>
      <c r="GY245" s="27">
        <f t="shared" ca="1" si="308"/>
        <v>103.25301204819277</v>
      </c>
      <c r="GZ245" s="27">
        <f t="shared" ca="1" si="309"/>
        <v>136.81672025723469</v>
      </c>
      <c r="HA245" s="27">
        <f t="shared" ca="1" si="310"/>
        <v>95.5237242614145</v>
      </c>
      <c r="HB245" s="27">
        <f t="shared" ca="1" si="310"/>
        <v>101.16822429906543</v>
      </c>
      <c r="HC245" s="27">
        <f t="shared" ca="1" si="310"/>
        <v>91.300448430493276</v>
      </c>
      <c r="HD245" s="27">
        <f t="shared" ca="1" si="303"/>
        <v>97.435897435897431</v>
      </c>
      <c r="HE245" s="27">
        <f t="shared" ca="1" si="311"/>
        <v>94.589877835951143</v>
      </c>
      <c r="HG245" s="27">
        <f t="shared" ca="1" si="312"/>
        <v>103.00136425648023</v>
      </c>
      <c r="HH245" s="27">
        <f t="shared" ca="1" si="313"/>
        <v>107.94392523364486</v>
      </c>
      <c r="HI245" s="27">
        <f t="shared" ca="1" si="313"/>
        <v>100.49019607843137</v>
      </c>
      <c r="HJ245" s="27">
        <f t="shared" ca="1" si="314"/>
        <v>102.10526315789474</v>
      </c>
      <c r="HK245" s="27">
        <f t="shared" ca="1" si="314"/>
        <v>100.51413881748073</v>
      </c>
      <c r="HL245" s="27">
        <f t="shared" ca="1" si="315"/>
        <v>101.46699266503667</v>
      </c>
      <c r="HM245" s="27">
        <f t="shared" ca="1" si="316"/>
        <v>82.384105960264904</v>
      </c>
      <c r="HN245" s="27">
        <f t="shared" ca="1" si="317"/>
        <v>101.17753623188406</v>
      </c>
      <c r="HO245" s="27">
        <f t="shared" ca="1" si="317"/>
        <v>100.46948356807511</v>
      </c>
      <c r="HP245" s="27">
        <f t="shared" ca="1" si="317"/>
        <v>101.54826958105647</v>
      </c>
      <c r="HQ245" s="27">
        <f t="shared" ca="1" si="304"/>
        <v>107.68307322929172</v>
      </c>
      <c r="HR245" s="27">
        <f t="shared" ca="1" si="318"/>
        <v>98.623063683304636</v>
      </c>
      <c r="HT245" s="27">
        <f t="shared" ca="1" si="414"/>
        <v>147.52268480682562</v>
      </c>
      <c r="HU245" s="27">
        <f t="shared" ca="1" si="414"/>
        <v>38.573851563991546</v>
      </c>
      <c r="HV245" s="27">
        <f t="shared" ca="1" si="414"/>
        <v>35.888211164087906</v>
      </c>
      <c r="HW245" s="27">
        <f t="shared" ca="1" si="415"/>
        <v>537.99339089242051</v>
      </c>
      <c r="HX245" s="27">
        <f t="shared" ca="1" si="415"/>
        <v>462.72094840978906</v>
      </c>
      <c r="HY245" s="27">
        <f t="shared" ca="1" si="367"/>
        <v>999.99999999999989</v>
      </c>
      <c r="HZ245" s="27">
        <f t="shared" ca="1" si="416"/>
        <v>8.6678145198382932</v>
      </c>
      <c r="IA245" s="27">
        <f t="shared" ca="1" si="416"/>
        <v>20.518511583755533</v>
      </c>
      <c r="IB245" s="27">
        <f t="shared" ca="1" si="416"/>
        <v>19.407782080510589</v>
      </c>
      <c r="IC245" s="27">
        <f t="shared" ca="1" si="416"/>
        <v>50.539948080705571</v>
      </c>
      <c r="ID245" s="27">
        <f t="shared" ca="1" si="416"/>
        <v>25.785798401375068</v>
      </c>
      <c r="IE245" s="27">
        <f t="shared" ca="1" si="416"/>
        <v>18.455045332006311</v>
      </c>
      <c r="IG245" s="28">
        <f t="shared" ca="1" si="351"/>
        <v>1.5589062325146075</v>
      </c>
      <c r="IH245" s="28">
        <f t="shared" ca="1" si="351"/>
        <v>0.76127225558873635</v>
      </c>
      <c r="II245" s="28">
        <f t="shared" ca="1" si="351"/>
        <v>0.84335209499001373</v>
      </c>
      <c r="IJ245" s="28">
        <f t="shared" ca="1" si="352"/>
        <v>2.7220347609065181</v>
      </c>
      <c r="IK245" s="24">
        <f t="shared" ca="1" si="368"/>
        <v>-0.44149582218683947</v>
      </c>
      <c r="IL245" s="28">
        <f t="shared" ca="1" si="353"/>
        <v>1.94247042609905</v>
      </c>
      <c r="IM245" s="28">
        <f t="shared" ca="1" si="369"/>
        <v>4.7677261613691897</v>
      </c>
      <c r="IN245" s="3">
        <f t="shared" ca="1" si="370"/>
        <v>4.6645051870055685</v>
      </c>
      <c r="IO245" s="2">
        <f t="shared" si="388"/>
        <v>4.7</v>
      </c>
      <c r="IQ245" s="2">
        <f t="shared" ca="1" si="354"/>
        <v>3.1635305830933573</v>
      </c>
      <c r="IS245" s="3">
        <f t="shared" ca="1" si="355"/>
        <v>-0.18960010056340248</v>
      </c>
      <c r="IT245" s="3">
        <f t="shared" ca="1" si="356"/>
        <v>0.26395181025644587</v>
      </c>
      <c r="IU245" s="3">
        <f t="shared" si="357"/>
        <v>0.29999999999999982</v>
      </c>
      <c r="IV245" s="3">
        <f t="shared" ca="1" si="358"/>
        <v>0.22564829030695643</v>
      </c>
      <c r="IX245" s="28">
        <f ca="1">$HL245/100*(GZ245-100)*AL245/1000+(HM245-100)*HZ245/$HY245</f>
        <v>0.14616324860577445</v>
      </c>
      <c r="IY245" s="28">
        <f ca="1">$HL245/100*(HA245-100)*AM245/1000+(HN245-100)*IA245/$HY245</f>
        <v>-7.5761441443217073E-2</v>
      </c>
      <c r="IZ245" s="28">
        <f ca="1">$HL245/100*(HB245-100)*AN245/1000+(HO245-100)*IB245/$HY245</f>
        <v>3.1633513992616207E-2</v>
      </c>
      <c r="JA245" s="28">
        <f ca="1">$HL245/100*(HC245-100)*AO245/1000+(HP245-100)*IC245/$HY245</f>
        <v>-0.40724507016920591</v>
      </c>
      <c r="JB245" s="28">
        <f ca="1">$HL245/100*(HD245-100)*AP245/1000+(HQ245-100)*ID245/$HY245</f>
        <v>0.12526608009554291</v>
      </c>
      <c r="JC245" s="28">
        <f ca="1">$HL245/100*(HE245-100)*AQ245/1000+(HR245-100)*IE245/$HY245</f>
        <v>-0.1297116990718333</v>
      </c>
      <c r="JE245" s="3">
        <f t="shared" ca="1" si="328"/>
        <v>5.0880241382913069E-2</v>
      </c>
      <c r="JF245" s="3">
        <f t="shared" ca="1" si="328"/>
        <v>-2.5091548118918172E-3</v>
      </c>
      <c r="JG245" s="3">
        <f t="shared" ca="1" si="328"/>
        <v>-2.0460746035108446E-2</v>
      </c>
      <c r="JH245" s="3">
        <f t="shared" ca="1" si="326"/>
        <v>2.9342449296491657E-3</v>
      </c>
      <c r="JI245" s="3">
        <f t="shared" ca="1" si="326"/>
        <v>-9.4216942258248948E-3</v>
      </c>
      <c r="JJ245" s="3">
        <f t="shared" ca="1" si="326"/>
        <v>-2.0727940909588516E-2</v>
      </c>
      <c r="JK245" s="3">
        <f>IO245-IO244</f>
        <v>0.29999999999999982</v>
      </c>
      <c r="JL245" s="3">
        <f t="shared" ca="1" si="359"/>
        <v>0.26958050465219519</v>
      </c>
      <c r="JN245" s="10">
        <f>COUNTIF(EI245:ET245,"&gt;2")</f>
        <v>9</v>
      </c>
      <c r="JP245" s="2">
        <f>AVERAGE(CS245,CS233,CS221,CS209,CS197,CS185,CS173,CS161,CS149,CS137)</f>
        <v>0.34436820101746446</v>
      </c>
      <c r="JQ245" s="2">
        <f>CS245-JP245</f>
        <v>0.36068467794846804</v>
      </c>
      <c r="JR245" s="2">
        <f>AVERAGE(CT245,CT233,CT221,CT209,CT197,CT185,CT173,CT161,CT149,CT137)</f>
        <v>0.39508706585133319</v>
      </c>
      <c r="JS245" s="2">
        <f>CT245-JR245</f>
        <v>0.18428720993082209</v>
      </c>
      <c r="KH245" s="2">
        <f>(DN245*$DN$4)+(FB245*$FB$3)+(FC245*$FC$3)+(FD245*$FD$3)+(FE245*$FE$3)+(FF245*$FF$3)+(FG245*$FG$3)</f>
        <v>4.3668613368789737</v>
      </c>
      <c r="KI245" s="2">
        <f>F245-KH245</f>
        <v>0.33313866312102647</v>
      </c>
      <c r="KJ245" s="2">
        <f>MAX(DN245,FB245:FG245)</f>
        <v>5.3080171620912386</v>
      </c>
      <c r="KK245" s="2">
        <f>MIN(DN245,FB245:FG245)</f>
        <v>2.087682672233826</v>
      </c>
      <c r="KL245" s="2">
        <f t="shared" si="389"/>
        <v>3.2203344898574127</v>
      </c>
      <c r="KO245" s="2">
        <f>BO245</f>
        <v>91.74</v>
      </c>
      <c r="KP245" s="2">
        <f>100*((BO239/BO227)-1)</f>
        <v>-8.4340790099952443</v>
      </c>
      <c r="KQ245" s="2">
        <f t="shared" si="395"/>
        <v>-8.4340790099952443</v>
      </c>
      <c r="KR245" s="2">
        <f>100*((BO233/BO221)-1)</f>
        <v>1.5541525012141788</v>
      </c>
      <c r="KS245" s="2">
        <f t="shared" si="404"/>
        <v>1.5541525012141788</v>
      </c>
      <c r="KT245" s="3">
        <f>BP245</f>
        <v>1.8889</v>
      </c>
      <c r="KU245" s="3">
        <f>BQ245</f>
        <v>113.24333333333331</v>
      </c>
      <c r="KV245" s="3">
        <f t="shared" si="339"/>
        <v>59.952000282351271</v>
      </c>
      <c r="KW245" s="2">
        <f t="shared" si="332"/>
        <v>158.91682278620155</v>
      </c>
      <c r="KX245" s="2">
        <f t="shared" si="332"/>
        <v>109.67439789512011</v>
      </c>
      <c r="LA245">
        <v>2</v>
      </c>
      <c r="LB245">
        <v>0</v>
      </c>
      <c r="LE245" s="2" t="e">
        <v>#N/A</v>
      </c>
      <c r="LF245" s="2" t="e">
        <v>#N/A</v>
      </c>
      <c r="LG245" s="2" t="e">
        <v>#N/A</v>
      </c>
      <c r="LH245" s="2" t="e">
        <v>#N/A</v>
      </c>
      <c r="LI245" s="2" t="e">
        <v>#N/A</v>
      </c>
      <c r="LJ245" s="2" t="e">
        <v>#N/A</v>
      </c>
      <c r="LK245" s="2">
        <v>99.886134635213992</v>
      </c>
      <c r="LL245" s="2" t="e">
        <v>#N/A</v>
      </c>
      <c r="LM245" s="2" t="e">
        <v>#N/A</v>
      </c>
      <c r="LN245" s="2">
        <v>90.829101122569313</v>
      </c>
      <c r="LO245" s="2">
        <v>71.733893034177953</v>
      </c>
      <c r="LP245" s="2">
        <v>82.952339012062964</v>
      </c>
      <c r="LQ245" s="2" t="e">
        <v>#N/A</v>
      </c>
      <c r="LR245" s="2" t="e">
        <v>#N/A</v>
      </c>
      <c r="LS245" s="2" t="e">
        <v>#N/A</v>
      </c>
      <c r="LT245" s="2" t="e">
        <v>#N/A</v>
      </c>
      <c r="LU245" s="2" t="e">
        <v>#N/A</v>
      </c>
      <c r="LV245" s="2" t="e">
        <v>#N/A</v>
      </c>
      <c r="LW245" s="2" t="e">
        <v>#N/A</v>
      </c>
      <c r="LX245" s="2" t="e">
        <v>#N/A</v>
      </c>
      <c r="LY245" s="2">
        <v>91.37636651899399</v>
      </c>
      <c r="LZ245" s="2" t="e">
        <v>#N/A</v>
      </c>
      <c r="MA245" s="2" t="e">
        <v>#N/A</v>
      </c>
      <c r="MB245" s="2" t="e">
        <v>#N/A</v>
      </c>
      <c r="MC245" s="2" t="e">
        <v>#N/A</v>
      </c>
      <c r="MD245" s="2" t="e">
        <v>#N/A</v>
      </c>
      <c r="ME245" s="2" t="e">
        <v>#N/A</v>
      </c>
      <c r="MF245" s="2" t="e">
        <v>#N/A</v>
      </c>
      <c r="MG245" s="2" t="e">
        <v>#N/A</v>
      </c>
      <c r="MH245" s="2">
        <v>87.309378488037439</v>
      </c>
      <c r="MI245" s="2" t="e">
        <v>#N/A</v>
      </c>
      <c r="MJ245" s="2" t="e">
        <v>#N/A</v>
      </c>
      <c r="MK245" s="2" t="e">
        <v>#N/A</v>
      </c>
      <c r="ML245" s="2" t="e">
        <v>#N/A</v>
      </c>
      <c r="MM245" s="2" t="e">
        <v>#N/A</v>
      </c>
      <c r="MN245" s="2" t="e">
        <v>#N/A</v>
      </c>
      <c r="MO245" s="2" t="e">
        <v>#N/A</v>
      </c>
      <c r="MP245" s="2">
        <v>65.275646669503743</v>
      </c>
      <c r="MQ245" s="2" t="e">
        <v>#N/A</v>
      </c>
      <c r="MR245" s="2" t="e">
        <v>#N/A</v>
      </c>
      <c r="MS245" s="10" t="e">
        <v>#N/A</v>
      </c>
      <c r="MT245" s="2" t="e">
        <v>#N/A</v>
      </c>
      <c r="MU245" s="2" t="e">
        <v>#N/A</v>
      </c>
      <c r="MV245" s="2" t="e">
        <v>#N/A</v>
      </c>
      <c r="MX245" s="22" t="e">
        <v>#N/A</v>
      </c>
      <c r="MY245" s="22" t="e">
        <v>#N/A</v>
      </c>
      <c r="MZ245" s="22" t="e">
        <v>#N/A</v>
      </c>
      <c r="NA245" s="22" t="e">
        <v>#N/A</v>
      </c>
      <c r="NB245" s="22" t="e">
        <v>#N/A</v>
      </c>
      <c r="NC245" s="22" t="e">
        <v>#N/A</v>
      </c>
      <c r="ND245" s="22">
        <v>1</v>
      </c>
      <c r="NE245" s="22" t="e">
        <v>#N/A</v>
      </c>
      <c r="NF245" s="22" t="e">
        <v>#N/A</v>
      </c>
      <c r="NG245" s="22">
        <v>2</v>
      </c>
      <c r="NH245" s="23">
        <v>8</v>
      </c>
      <c r="NI245" s="22">
        <v>23</v>
      </c>
      <c r="NJ245" s="22" t="e">
        <v>#N/A</v>
      </c>
      <c r="NK245" s="22" t="e">
        <v>#N/A</v>
      </c>
      <c r="NL245" s="23" t="e">
        <v>#N/A</v>
      </c>
      <c r="NM245" s="3" t="e">
        <v>#N/A</v>
      </c>
      <c r="NN245" s="22" t="e">
        <v>#N/A</v>
      </c>
      <c r="NO245" s="22" t="e">
        <v>#N/A</v>
      </c>
      <c r="NP245" s="22" t="e">
        <v>#N/A</v>
      </c>
      <c r="NQ245" s="22" t="e">
        <v>#N/A</v>
      </c>
      <c r="NR245" s="23">
        <v>1</v>
      </c>
      <c r="NS245" s="22" t="e">
        <v>#N/A</v>
      </c>
      <c r="NT245" s="22" t="e">
        <v>#N/A</v>
      </c>
      <c r="NU245" s="23" t="e">
        <v>#N/A</v>
      </c>
      <c r="NV245" s="3" t="e">
        <v>#N/A</v>
      </c>
      <c r="NW245" s="22" t="e">
        <v>#N/A</v>
      </c>
      <c r="NX245" s="22" t="e">
        <v>#N/A</v>
      </c>
      <c r="NY245" s="22" t="e">
        <v>#N/A</v>
      </c>
      <c r="NZ245" s="22" t="e">
        <v>#N/A</v>
      </c>
      <c r="OA245" s="23">
        <v>12</v>
      </c>
      <c r="OB245" s="22" t="e">
        <v>#N/A</v>
      </c>
      <c r="OC245" s="22" t="e">
        <v>#N/A</v>
      </c>
      <c r="OD245" s="22" t="e">
        <v>#N/A</v>
      </c>
      <c r="OE245" s="22" t="e">
        <v>#N/A</v>
      </c>
      <c r="OF245" s="22" t="e">
        <v>#N/A</v>
      </c>
      <c r="OG245" s="22" t="e">
        <v>#N/A</v>
      </c>
      <c r="OH245" s="23" t="e">
        <v>#N/A</v>
      </c>
      <c r="OI245" s="22">
        <v>2</v>
      </c>
      <c r="OJ245" s="22" t="e">
        <v>#N/A</v>
      </c>
      <c r="OK245" s="22" t="e">
        <v>#N/A</v>
      </c>
      <c r="OL245" s="22" t="e">
        <v>#N/A</v>
      </c>
      <c r="OM245" s="23" t="e">
        <v>#N/A</v>
      </c>
      <c r="ON245" s="22" t="e">
        <v>#N/A</v>
      </c>
      <c r="OO245" s="22" t="e">
        <v>#N/A</v>
      </c>
      <c r="OQ245">
        <f t="shared" si="390"/>
        <v>-7</v>
      </c>
      <c r="OR245" s="23" t="e">
        <f t="shared" ca="1" si="396"/>
        <v>#N/A</v>
      </c>
      <c r="OS245" s="23" t="e">
        <f t="shared" ca="1" si="396"/>
        <v>#N/A</v>
      </c>
      <c r="OT245" s="23" t="e">
        <f t="shared" ca="1" si="396"/>
        <v>#N/A</v>
      </c>
      <c r="OU245" s="23" t="e">
        <f t="shared" ca="1" si="396"/>
        <v>#N/A</v>
      </c>
      <c r="OV245" s="23" t="e">
        <f t="shared" ca="1" si="396"/>
        <v>#N/A</v>
      </c>
      <c r="OW245" s="23" t="e">
        <f t="shared" ca="1" si="396"/>
        <v>#N/A</v>
      </c>
      <c r="OX245" s="23">
        <f t="shared" ca="1" si="396"/>
        <v>1.0223518132304383</v>
      </c>
      <c r="OY245" s="23" t="e">
        <f t="shared" ca="1" si="396"/>
        <v>#N/A</v>
      </c>
      <c r="OZ245" s="23" t="e">
        <f t="shared" ca="1" si="396"/>
        <v>#N/A</v>
      </c>
      <c r="PA245" s="23">
        <f t="shared" ca="1" si="396"/>
        <v>1.0189822804477981</v>
      </c>
      <c r="PB245" s="23">
        <f t="shared" ca="1" si="396"/>
        <v>1.029310376350363</v>
      </c>
      <c r="PC245" s="23">
        <f t="shared" ca="1" si="423"/>
        <v>1.0337556995001504</v>
      </c>
      <c r="PD245" s="23" t="e">
        <f t="shared" ca="1" si="423"/>
        <v>#N/A</v>
      </c>
      <c r="PE245" s="23" t="e">
        <f t="shared" ca="1" si="423"/>
        <v>#N/A</v>
      </c>
      <c r="PF245" s="23" t="e">
        <f t="shared" ca="1" si="423"/>
        <v>#N/A</v>
      </c>
      <c r="PG245" s="23" t="e">
        <f t="shared" ca="1" si="423"/>
        <v>#N/A</v>
      </c>
      <c r="PH245" s="23" t="e">
        <f t="shared" ca="1" si="375"/>
        <v>#N/A</v>
      </c>
      <c r="PI245" s="23" t="e">
        <f t="shared" ca="1" si="375"/>
        <v>#N/A</v>
      </c>
      <c r="PJ245" s="23" t="e">
        <f t="shared" ca="1" si="371"/>
        <v>#N/A</v>
      </c>
      <c r="PK245" s="23" t="e">
        <f t="shared" ca="1" si="371"/>
        <v>#N/A</v>
      </c>
      <c r="PL245" s="23">
        <f t="shared" ca="1" si="371"/>
        <v>1.0145808892597667</v>
      </c>
      <c r="PM245" s="23" t="e">
        <f t="shared" ca="1" si="371"/>
        <v>#N/A</v>
      </c>
      <c r="PN245" s="23" t="e">
        <f t="shared" ca="1" si="422"/>
        <v>#N/A</v>
      </c>
      <c r="PO245" s="23" t="e">
        <f t="shared" ca="1" si="422"/>
        <v>#N/A</v>
      </c>
      <c r="PP245" s="23" t="e">
        <f t="shared" ca="1" si="422"/>
        <v>#N/A</v>
      </c>
      <c r="PQ245" s="23" t="e">
        <f t="shared" ca="1" si="422"/>
        <v>#N/A</v>
      </c>
      <c r="PR245" s="23" t="e">
        <f t="shared" ca="1" si="422"/>
        <v>#N/A</v>
      </c>
      <c r="PS245" s="23" t="e">
        <f t="shared" ca="1" si="422"/>
        <v>#N/A</v>
      </c>
      <c r="PT245" s="23" t="e">
        <f t="shared" ca="1" si="422"/>
        <v>#N/A</v>
      </c>
      <c r="PU245" s="23">
        <f t="shared" ca="1" si="422"/>
        <v>1.0203283897881052</v>
      </c>
      <c r="PV245" s="23" t="e">
        <f t="shared" ca="1" si="422"/>
        <v>#N/A</v>
      </c>
      <c r="PW245" s="23" t="e">
        <f t="shared" ca="1" si="422"/>
        <v>#N/A</v>
      </c>
      <c r="PX245" s="23" t="e">
        <f t="shared" ca="1" si="422"/>
        <v>#N/A</v>
      </c>
      <c r="PY245" s="23" t="e">
        <f t="shared" ca="1" si="422"/>
        <v>#N/A</v>
      </c>
      <c r="PZ245" s="23" t="e">
        <f t="shared" ca="1" si="422"/>
        <v>#N/A</v>
      </c>
      <c r="QA245" s="23" t="e">
        <f t="shared" ca="1" si="422"/>
        <v>#N/A</v>
      </c>
      <c r="QB245" s="23" t="e">
        <f t="shared" ca="1" si="422"/>
        <v>#N/A</v>
      </c>
      <c r="QC245" s="23">
        <f t="shared" ca="1" si="417"/>
        <v>1.0350524670944556</v>
      </c>
      <c r="QD245" s="23" t="e">
        <f t="shared" ca="1" si="405"/>
        <v>#N/A</v>
      </c>
      <c r="QE245" s="23" t="e">
        <f t="shared" ca="1" si="405"/>
        <v>#N/A</v>
      </c>
      <c r="QF245" s="23" t="e">
        <f t="shared" ca="1" si="405"/>
        <v>#N/A</v>
      </c>
      <c r="QG245" s="23" t="e">
        <f t="shared" ca="1" si="327"/>
        <v>#N/A</v>
      </c>
      <c r="QH245" s="23" t="e">
        <f t="shared" ca="1" si="327"/>
        <v>#N/A</v>
      </c>
      <c r="QI245" s="23" t="e">
        <f t="shared" ca="1" si="327"/>
        <v>#N/A</v>
      </c>
      <c r="QJ245" s="26" t="e">
        <f t="shared" ca="1" si="344"/>
        <v>#N/A</v>
      </c>
    </row>
    <row r="246" spans="1:452" x14ac:dyDescent="0.35">
      <c r="A246" t="s">
        <v>1311</v>
      </c>
      <c r="B246" s="21">
        <v>39692</v>
      </c>
      <c r="C246" t="s">
        <v>869</v>
      </c>
      <c r="D246" s="2">
        <v>87.5</v>
      </c>
      <c r="E246" s="2">
        <v>86.1</v>
      </c>
      <c r="F246" s="2">
        <v>5.2</v>
      </c>
      <c r="G246" s="2">
        <v>86.9</v>
      </c>
      <c r="H246" s="2">
        <v>86.046164726018162</v>
      </c>
      <c r="I246" s="2">
        <v>86.780567587825288</v>
      </c>
      <c r="J246" s="2">
        <v>90.9</v>
      </c>
      <c r="K246" s="2">
        <v>80.900000000000006</v>
      </c>
      <c r="L246" s="2">
        <v>80.976259158712466</v>
      </c>
      <c r="M246" s="2">
        <v>85.1</v>
      </c>
      <c r="N246" s="2">
        <v>101.7</v>
      </c>
      <c r="O246" s="2">
        <v>86.3</v>
      </c>
      <c r="P246" s="2">
        <v>80.8</v>
      </c>
      <c r="Q246" s="2">
        <v>104.9</v>
      </c>
      <c r="R246" s="2">
        <v>85.2</v>
      </c>
      <c r="S246" s="2">
        <v>101.7</v>
      </c>
      <c r="T246" s="2">
        <v>85.2</v>
      </c>
      <c r="U246" s="2">
        <v>68.7</v>
      </c>
      <c r="V246" s="2">
        <v>82.4</v>
      </c>
      <c r="W246" s="2">
        <v>55</v>
      </c>
      <c r="X246" s="2">
        <v>97.1</v>
      </c>
      <c r="Y246" s="2" t="e">
        <v>#N/A</v>
      </c>
      <c r="Z246" s="2">
        <v>54.5</v>
      </c>
      <c r="AA246" s="2">
        <v>90.1</v>
      </c>
      <c r="AB246" s="2">
        <v>105.4</v>
      </c>
      <c r="AC246" s="2">
        <v>108.8</v>
      </c>
      <c r="AD246" s="2">
        <v>87.4</v>
      </c>
      <c r="AE246" s="2">
        <v>104.3</v>
      </c>
      <c r="AF246" s="2">
        <v>89.9</v>
      </c>
      <c r="AG246" s="22">
        <v>547</v>
      </c>
      <c r="AH246" s="22">
        <v>453</v>
      </c>
      <c r="AI246" s="22">
        <v>151</v>
      </c>
      <c r="AJ246" s="22">
        <v>38</v>
      </c>
      <c r="AK246" s="22">
        <v>35</v>
      </c>
      <c r="AL246" s="22">
        <v>8</v>
      </c>
      <c r="AM246" s="22">
        <v>22</v>
      </c>
      <c r="AN246" s="22">
        <v>19</v>
      </c>
      <c r="AO246" s="22">
        <v>55</v>
      </c>
      <c r="AP246" s="22">
        <v>28</v>
      </c>
      <c r="AQ246" s="22">
        <v>19</v>
      </c>
      <c r="AR246" s="2">
        <v>85.5</v>
      </c>
      <c r="AS246" s="2">
        <v>70.2</v>
      </c>
      <c r="AT246" s="2">
        <v>104.9</v>
      </c>
      <c r="AU246" s="2">
        <v>84.3</v>
      </c>
      <c r="AV246" s="2">
        <v>87.3</v>
      </c>
      <c r="AW246" s="2">
        <v>83.4</v>
      </c>
      <c r="AX246" s="2">
        <v>85.2</v>
      </c>
      <c r="AY246" s="2">
        <v>82.3</v>
      </c>
      <c r="AZ246" s="2">
        <v>96</v>
      </c>
      <c r="BA246" s="2">
        <v>55</v>
      </c>
      <c r="BB246" s="2">
        <v>83.2</v>
      </c>
      <c r="BC246" s="2">
        <v>90.6</v>
      </c>
      <c r="BD246" s="3">
        <v>1.1000000000000001</v>
      </c>
      <c r="BE246" s="3">
        <v>0.98</v>
      </c>
      <c r="BF246" s="3">
        <v>0.87</v>
      </c>
      <c r="BG246" s="3">
        <v>0.18</v>
      </c>
      <c r="BH246" s="3">
        <v>2.09</v>
      </c>
      <c r="BI246" s="2">
        <v>218.4</v>
      </c>
      <c r="BJ246" s="2">
        <v>5</v>
      </c>
      <c r="BK246" s="2">
        <v>5.5</v>
      </c>
      <c r="BL246" s="2">
        <v>92.9</v>
      </c>
      <c r="BM246" s="2">
        <v>95.1</v>
      </c>
      <c r="BN246" s="10">
        <v>435</v>
      </c>
      <c r="BO246" s="3">
        <v>90.05</v>
      </c>
      <c r="BP246" s="22">
        <v>1.7986</v>
      </c>
      <c r="BQ246" s="3">
        <v>97.234761904761925</v>
      </c>
      <c r="BR246" s="23">
        <v>7.6695238095238096</v>
      </c>
      <c r="BS246" s="2">
        <v>102.1</v>
      </c>
      <c r="BT246" s="3">
        <v>108.7</v>
      </c>
      <c r="BU246" s="2">
        <v>1.9</v>
      </c>
      <c r="BV246" s="2">
        <v>2.5</v>
      </c>
      <c r="BW246" s="2">
        <v>3.3</v>
      </c>
      <c r="BX246" s="2">
        <v>3.1</v>
      </c>
      <c r="BY246" s="23">
        <v>218.87700000000001</v>
      </c>
      <c r="BZ246" s="2">
        <v>97.8</v>
      </c>
      <c r="CA246" s="2">
        <v>87.4</v>
      </c>
      <c r="CB246" s="3">
        <v>93.67</v>
      </c>
      <c r="CC246" s="2">
        <v>91.5</v>
      </c>
      <c r="CD246" s="2">
        <v>115.5</v>
      </c>
      <c r="CE246" s="2">
        <v>97.455134439790967</v>
      </c>
      <c r="CF246" s="3">
        <v>93.719983587428445</v>
      </c>
      <c r="CG246" s="2">
        <v>91.55899221724701</v>
      </c>
      <c r="CH246" s="23">
        <v>216.68369248846125</v>
      </c>
      <c r="CI246" s="3">
        <v>92.395137093454736</v>
      </c>
      <c r="CM246" s="2">
        <f t="shared" si="329"/>
        <v>54.061359893673931</v>
      </c>
      <c r="CN246" s="2">
        <f t="shared" si="329"/>
        <v>4.2641631321715829</v>
      </c>
      <c r="CO246" s="2">
        <f t="shared" si="330"/>
        <v>116.33831210482907</v>
      </c>
      <c r="CR246" s="2">
        <f t="shared" si="333"/>
        <v>0.45924225028703292</v>
      </c>
      <c r="CS246" s="2">
        <f t="shared" si="333"/>
        <v>0.46674445740955833</v>
      </c>
      <c r="CT246" s="2">
        <f t="shared" si="334"/>
        <v>0.11520737327189923</v>
      </c>
      <c r="CU246" s="2">
        <f t="shared" si="334"/>
        <v>0.56774648809020178</v>
      </c>
      <c r="CV246" s="2">
        <f t="shared" si="334"/>
        <v>0.19071706291191032</v>
      </c>
      <c r="CW246" s="2">
        <f t="shared" si="335"/>
        <v>-0.23121387283237321</v>
      </c>
      <c r="CX246" s="2">
        <f t="shared" si="336"/>
        <v>-0.2466091245375939</v>
      </c>
      <c r="CY246" s="2">
        <f t="shared" si="376"/>
        <v>-1.5488867376573032</v>
      </c>
      <c r="CZ246" s="2">
        <f t="shared" si="341"/>
        <v>12.401055408970985</v>
      </c>
      <c r="DA246" s="2">
        <f t="shared" si="342"/>
        <v>-2.7675276752767526</v>
      </c>
      <c r="DB246" s="2">
        <f t="shared" si="343"/>
        <v>0.61050061050061055</v>
      </c>
      <c r="DC246" s="2">
        <f t="shared" si="413"/>
        <v>0.55248618784531178</v>
      </c>
      <c r="DF246" s="2">
        <f t="shared" si="337"/>
        <v>7.0297776813207369</v>
      </c>
      <c r="DG246" s="2">
        <f t="shared" si="337"/>
        <v>2.3127642034949991</v>
      </c>
      <c r="DH246" s="2">
        <f t="shared" si="338"/>
        <v>6.8032168839918805</v>
      </c>
      <c r="DI246" s="2">
        <f t="shared" si="418"/>
        <v>10.421830051245774</v>
      </c>
      <c r="DJ246" s="2">
        <f t="shared" si="418"/>
        <v>3.0073094349461815</v>
      </c>
      <c r="DM246" s="2">
        <f t="shared" si="377"/>
        <v>4.7904191616766472</v>
      </c>
      <c r="DN246" s="2">
        <f t="shared" si="377"/>
        <v>5.1282051282051144</v>
      </c>
      <c r="DO246" s="2">
        <f t="shared" si="345"/>
        <v>2.2352941176470655</v>
      </c>
      <c r="DP246" s="2">
        <f t="shared" si="378"/>
        <v>5.6976744186046577</v>
      </c>
      <c r="DQ246" s="2">
        <f t="shared" si="408"/>
        <v>-1.0305492837628702</v>
      </c>
      <c r="DR246" s="2">
        <f t="shared" si="379"/>
        <v>4.6571798188874629</v>
      </c>
      <c r="DS246" s="2">
        <f t="shared" si="380"/>
        <v>3.3392964357316601</v>
      </c>
      <c r="DT246" s="2" t="e">
        <v>#N/A</v>
      </c>
      <c r="DU246" s="2" t="e">
        <v>#N/A</v>
      </c>
      <c r="DV246" s="2">
        <f t="shared" si="346"/>
        <v>12.663185378590081</v>
      </c>
      <c r="DW246" s="2">
        <f t="shared" si="381"/>
        <v>-6.1717352415026738</v>
      </c>
      <c r="DX246" s="2">
        <f t="shared" si="382"/>
        <v>39.443535188216039</v>
      </c>
      <c r="DY246" s="2">
        <f t="shared" si="383"/>
        <v>7.575757575757569</v>
      </c>
      <c r="DZ246" s="2">
        <f t="shared" si="384"/>
        <v>19.647058823529417</v>
      </c>
      <c r="EA246" s="2">
        <f t="shared" si="319"/>
        <v>26.519337016574607</v>
      </c>
      <c r="EB246" s="2">
        <f t="shared" si="319"/>
        <v>5.9125964010282805</v>
      </c>
      <c r="EC246" s="2">
        <f t="shared" si="319"/>
        <v>10.88709677419355</v>
      </c>
      <c r="ED246" s="2">
        <f t="shared" si="319"/>
        <v>-5.9108527131783051</v>
      </c>
      <c r="EE246" s="2" t="e">
        <f t="shared" si="319"/>
        <v>#N/A</v>
      </c>
      <c r="EF246" s="2">
        <f t="shared" si="293"/>
        <v>2.4436090225563811</v>
      </c>
      <c r="EG246" s="2">
        <f t="shared" si="293"/>
        <v>1.6930022573363512</v>
      </c>
      <c r="EH246" s="2">
        <f t="shared" si="293"/>
        <v>-8.9810017271157108</v>
      </c>
      <c r="EI246" s="2">
        <f t="shared" si="411"/>
        <v>11.328125</v>
      </c>
      <c r="EJ246" s="2">
        <f t="shared" si="411"/>
        <v>4.1543026706231334</v>
      </c>
      <c r="EK246" s="2">
        <f t="shared" si="411"/>
        <v>-6.1717352415026738</v>
      </c>
      <c r="EL246" s="2">
        <f t="shared" si="410"/>
        <v>15.006821282401095</v>
      </c>
      <c r="EM246" s="2">
        <f t="shared" si="410"/>
        <v>2.9481132075471761</v>
      </c>
      <c r="EN246" s="2">
        <f t="shared" si="410"/>
        <v>2.9629629629629672</v>
      </c>
      <c r="EO246" s="2">
        <f t="shared" si="410"/>
        <v>7.575757575757569</v>
      </c>
      <c r="EP246" s="2">
        <f t="shared" si="410"/>
        <v>-2.6035502958579926</v>
      </c>
      <c r="EQ246" s="2">
        <f t="shared" si="410"/>
        <v>0.20876826722338038</v>
      </c>
      <c r="ER246" s="2">
        <f t="shared" si="347"/>
        <v>10.88709677419355</v>
      </c>
      <c r="ES246" s="2">
        <f t="shared" si="347"/>
        <v>4.2606516290726981</v>
      </c>
      <c r="ET246" s="2">
        <f t="shared" si="347"/>
        <v>3.4246575342465668</v>
      </c>
      <c r="EU246" s="2">
        <f t="shared" si="331"/>
        <v>5</v>
      </c>
      <c r="EV246" s="2">
        <f t="shared" si="331"/>
        <v>5.5</v>
      </c>
      <c r="EW246" s="2">
        <f t="shared" si="385"/>
        <v>14.127764127764131</v>
      </c>
      <c r="EX246" s="2">
        <f t="shared" si="385"/>
        <v>11.882352941176455</v>
      </c>
      <c r="EY246" s="2">
        <f t="shared" si="386"/>
        <v>41.40001254610182</v>
      </c>
      <c r="EZ246" s="2">
        <f t="shared" si="386"/>
        <v>41.55375431790744</v>
      </c>
      <c r="FA246" s="2">
        <f t="shared" si="387"/>
        <v>35.05291005291005</v>
      </c>
      <c r="FB246" s="2">
        <f t="shared" si="412"/>
        <v>4.9533198751360752</v>
      </c>
      <c r="FC246" s="2">
        <f t="shared" si="412"/>
        <v>2.087682672233826</v>
      </c>
      <c r="FD246" s="2">
        <f t="shared" si="412"/>
        <v>2.9446407538280317</v>
      </c>
      <c r="FE246" s="2">
        <f t="shared" si="412"/>
        <v>2.9793315743184001</v>
      </c>
      <c r="FF246" s="2">
        <f t="shared" si="412"/>
        <v>3.7414965986394488</v>
      </c>
      <c r="FG246" s="2">
        <f t="shared" si="412"/>
        <v>3.401969561324969</v>
      </c>
      <c r="FH246" s="2">
        <v>3.6</v>
      </c>
      <c r="FI246" s="2">
        <v>3.1</v>
      </c>
      <c r="FL246" s="2">
        <f t="shared" si="419"/>
        <v>1.3958752029249899</v>
      </c>
      <c r="FM246" s="2">
        <f t="shared" si="419"/>
        <v>0.67064480801777293</v>
      </c>
      <c r="FN246" s="2">
        <f t="shared" si="363"/>
        <v>1.2493275763352685</v>
      </c>
      <c r="FQ246" s="2">
        <f t="shared" si="420"/>
        <v>5.7015005901869698</v>
      </c>
      <c r="FR246" s="2">
        <f t="shared" si="420"/>
        <v>2.7096859547500074</v>
      </c>
      <c r="FS246" s="2">
        <f t="shared" si="365"/>
        <v>5.0917418949614879</v>
      </c>
      <c r="FT246" s="2">
        <f t="shared" si="421"/>
        <v>2.5821960926606602</v>
      </c>
      <c r="FU246" s="2">
        <f t="shared" si="421"/>
        <v>1.935314507167285</v>
      </c>
      <c r="FX246" s="2">
        <f t="shared" si="424"/>
        <v>5.2156876588266066</v>
      </c>
      <c r="FY246" s="2">
        <f t="shared" si="424"/>
        <v>2.1175259678468894</v>
      </c>
      <c r="FZ246" s="2">
        <f t="shared" si="373"/>
        <v>4.6556167471965892</v>
      </c>
      <c r="GA246" s="2">
        <f t="shared" si="425"/>
        <v>2.1874993930252939</v>
      </c>
      <c r="GB246" s="2">
        <f t="shared" si="425"/>
        <v>1.7117878511323514</v>
      </c>
      <c r="GE246" s="2"/>
      <c r="GF246" s="2"/>
      <c r="GG246" s="2">
        <f t="shared" si="409"/>
        <v>62.501609947597125</v>
      </c>
      <c r="GH246" s="2">
        <f t="shared" si="409"/>
        <v>54.940523248617424</v>
      </c>
      <c r="GI246" s="2">
        <f t="shared" si="392"/>
        <v>40.637629097440531</v>
      </c>
      <c r="GJ246" s="2">
        <f t="shared" si="393"/>
        <v>4.3440860215053778</v>
      </c>
      <c r="GK246" s="2">
        <v>3.7</v>
      </c>
      <c r="GN246" s="2">
        <f t="shared" si="320"/>
        <v>0.5</v>
      </c>
      <c r="GQ246" s="2">
        <f t="shared" si="294"/>
        <v>3.2</v>
      </c>
      <c r="GT246" s="27">
        <f t="shared" ca="1" si="305"/>
        <v>107.01986754966887</v>
      </c>
      <c r="GU246" s="27">
        <f t="shared" ca="1" si="306"/>
        <v>110.06493506493507</v>
      </c>
      <c r="GV246" s="27">
        <f t="shared" ca="1" si="306"/>
        <v>138.53658536585368</v>
      </c>
      <c r="GW246" s="27">
        <f t="shared" ca="1" si="307"/>
        <v>104.1237113402062</v>
      </c>
      <c r="GX246" s="27">
        <f t="shared" ca="1" si="307"/>
        <v>103.45268542199489</v>
      </c>
      <c r="GY246" s="27">
        <f t="shared" ca="1" si="308"/>
        <v>103.73493975903614</v>
      </c>
      <c r="GZ246" s="27">
        <f t="shared" ca="1" si="309"/>
        <v>110.45016077170418</v>
      </c>
      <c r="HA246" s="27">
        <f t="shared" ca="1" si="310"/>
        <v>97.403760071620411</v>
      </c>
      <c r="HB246" s="27">
        <f t="shared" ca="1" si="310"/>
        <v>102.10280373831777</v>
      </c>
      <c r="HC246" s="27">
        <f t="shared" ca="1" si="310"/>
        <v>93.542600896860989</v>
      </c>
      <c r="HD246" s="27">
        <f t="shared" ca="1" si="303"/>
        <v>100.22296544035673</v>
      </c>
      <c r="HE246" s="27">
        <f t="shared" ca="1" si="311"/>
        <v>91.972076788830719</v>
      </c>
      <c r="HG246" s="27">
        <f t="shared" ca="1" si="312"/>
        <v>102.02702702702702</v>
      </c>
      <c r="HH246" s="27">
        <f t="shared" ca="1" si="313"/>
        <v>108.70588235294119</v>
      </c>
      <c r="HI246" s="27">
        <f t="shared" ca="1" si="313"/>
        <v>100.6546644844517</v>
      </c>
      <c r="HJ246" s="27">
        <f t="shared" ca="1" si="314"/>
        <v>101.51162790697674</v>
      </c>
      <c r="HK246" s="27">
        <f t="shared" ca="1" si="314"/>
        <v>101.16429495472188</v>
      </c>
      <c r="HL246" s="27">
        <f t="shared" ca="1" si="315"/>
        <v>101.34310134310134</v>
      </c>
      <c r="HM246" s="27">
        <f t="shared" ca="1" si="316"/>
        <v>114.54880294659301</v>
      </c>
      <c r="HN246" s="27">
        <f t="shared" ca="1" si="317"/>
        <v>100.4496402877698</v>
      </c>
      <c r="HO246" s="27">
        <f t="shared" ca="1" si="317"/>
        <v>100</v>
      </c>
      <c r="HP246" s="27">
        <f t="shared" ca="1" si="317"/>
        <v>99.731663685152057</v>
      </c>
      <c r="HQ246" s="27">
        <f t="shared" ca="1" si="304"/>
        <v>104.18118466898956</v>
      </c>
      <c r="HR246" s="27">
        <f t="shared" ca="1" si="318"/>
        <v>98.963730569948183</v>
      </c>
      <c r="HT246" s="27">
        <f t="shared" ca="1" si="414"/>
        <v>148.74965071913755</v>
      </c>
      <c r="HU246" s="27">
        <f t="shared" ca="1" si="414"/>
        <v>38.256705511113566</v>
      </c>
      <c r="HV246" s="27">
        <f t="shared" ca="1" si="414"/>
        <v>35.785822347093152</v>
      </c>
      <c r="HW246" s="27">
        <f t="shared" ca="1" si="415"/>
        <v>540.47881902048562</v>
      </c>
      <c r="HX246" s="27">
        <f t="shared" ca="1" si="415"/>
        <v>459.18581154644551</v>
      </c>
      <c r="HY246" s="27">
        <f t="shared" ca="1" si="367"/>
        <v>1000.0000000000001</v>
      </c>
      <c r="HZ246" s="27">
        <f t="shared" ca="1" si="416"/>
        <v>6.2263264788017247</v>
      </c>
      <c r="IA246" s="27">
        <f t="shared" ca="1" si="416"/>
        <v>20.641961778203989</v>
      </c>
      <c r="IB246" s="27">
        <f t="shared" ca="1" si="416"/>
        <v>19.475090249517269</v>
      </c>
      <c r="IC246" s="27">
        <f t="shared" ca="1" si="416"/>
        <v>51.39769664297966</v>
      </c>
      <c r="ID246" s="27">
        <f t="shared" ca="1" si="416"/>
        <v>26.620005133909466</v>
      </c>
      <c r="IE246" s="27">
        <f t="shared" ca="1" si="416"/>
        <v>18.36906071220621</v>
      </c>
      <c r="IG246" s="28">
        <f t="shared" ca="1" si="351"/>
        <v>1.3757564365053949</v>
      </c>
      <c r="IH246" s="28">
        <f t="shared" ca="1" si="351"/>
        <v>0.72066283642390216</v>
      </c>
      <c r="II246" s="28">
        <f t="shared" ca="1" si="351"/>
        <v>1.3903236835896147</v>
      </c>
      <c r="IJ246" s="28">
        <f t="shared" ca="1" si="352"/>
        <v>3.1029689045045634</v>
      </c>
      <c r="IK246" s="24">
        <f t="shared" ca="1" si="368"/>
        <v>-0.38377405201434822</v>
      </c>
      <c r="IL246" s="28">
        <f t="shared" ca="1" si="353"/>
        <v>2.1197012179440549</v>
      </c>
      <c r="IM246" s="28">
        <f t="shared" ca="1" si="369"/>
        <v>5.1282051282051162</v>
      </c>
      <c r="IN246" s="3">
        <f t="shared" ca="1" si="370"/>
        <v>5.2226701224486183</v>
      </c>
      <c r="IO246" s="2">
        <f t="shared" si="388"/>
        <v>5.2</v>
      </c>
      <c r="IQ246" s="2">
        <f t="shared" ca="1" si="354"/>
        <v>3.4867429565189116</v>
      </c>
      <c r="IS246" s="3">
        <f t="shared" ca="1" si="355"/>
        <v>-4.0609419164834182E-2</v>
      </c>
      <c r="IT246" s="3">
        <f t="shared" ca="1" si="356"/>
        <v>0.54697158859960093</v>
      </c>
      <c r="IU246" s="3">
        <f t="shared" si="357"/>
        <v>0.5</v>
      </c>
      <c r="IV246" s="3">
        <f t="shared" ca="1" si="358"/>
        <v>-6.3621694347667512E-3</v>
      </c>
      <c r="IX246" s="28">
        <f ca="1">$HL246/100*(GZ246-100)*AL246/1000+(HM246-100)*HZ246/$HY246</f>
        <v>0.17530973319232213</v>
      </c>
      <c r="IY246" s="28">
        <f ca="1">$HL246/100*(HA246-100)*AM246/1000+(HN246-100)*IA246/$HY246</f>
        <v>-4.8602963723926577E-2</v>
      </c>
      <c r="IZ246" s="28">
        <f ca="1">$HL246/100*(HB246-100)*AN246/1000+(HO246-100)*IB246/$HY246</f>
        <v>4.0489883947828202E-2</v>
      </c>
      <c r="JA246" s="28">
        <f ca="1">$HL246/100*(HC246-100)*AO246/1000+(HP246-100)*IC246/$HY246</f>
        <v>-0.37371893695609737</v>
      </c>
      <c r="JB246" s="28">
        <f ca="1">$HL246/100*(HD246-100)*AP246/1000+(HQ246-100)*ID246/$HY246</f>
        <v>0.11763003993538838</v>
      </c>
      <c r="JC246" s="28">
        <f ca="1">$HL246/100*(HE246-100)*AQ246/1000+(HR246-100)*IE246/$HY246</f>
        <v>-0.17361447683201631</v>
      </c>
      <c r="JE246" s="3">
        <f t="shared" ca="1" si="328"/>
        <v>2.9146484586547672E-2</v>
      </c>
      <c r="JF246" s="3">
        <f t="shared" ca="1" si="328"/>
        <v>2.7158477719290496E-2</v>
      </c>
      <c r="JG246" s="3">
        <f t="shared" ca="1" si="328"/>
        <v>8.8563699552119957E-3</v>
      </c>
      <c r="JH246" s="3">
        <f t="shared" ca="1" si="326"/>
        <v>3.3526133213108544E-2</v>
      </c>
      <c r="JI246" s="3">
        <f t="shared" ca="1" si="326"/>
        <v>-7.6360401601545252E-3</v>
      </c>
      <c r="JJ246" s="3">
        <f t="shared" ca="1" si="326"/>
        <v>-4.3902777760183004E-2</v>
      </c>
      <c r="JK246" s="3">
        <f>IO246-IO245</f>
        <v>0.5</v>
      </c>
      <c r="JL246" s="3">
        <f t="shared" ca="1" si="359"/>
        <v>0.46199714545824033</v>
      </c>
      <c r="JN246" s="10">
        <f>COUNTIF(EI246:ET246,"&gt;2")</f>
        <v>9</v>
      </c>
      <c r="JP246" s="2">
        <f>AVERAGE(CS246,CS234,CS222,CS210,CS198,CS186,CS174,CS162,CS150,CS138)</f>
        <v>0.3278255177961617</v>
      </c>
      <c r="JQ246" s="2">
        <f>CS246-JP246</f>
        <v>0.13891893961339663</v>
      </c>
      <c r="JR246" s="2">
        <f>AVERAGE(CT246,CT234,CT222,CT210,CT198,CT186,CT174,CT162,CT150,CT138)</f>
        <v>0.26619133894511876</v>
      </c>
      <c r="JS246" s="2">
        <f>CT246-JR246</f>
        <v>-0.15098396567321953</v>
      </c>
      <c r="KH246" s="2">
        <f>(DN246*$DN$4)+(FB246*$FB$3)+(FC246*$FC$3)+(FD246*$FD$3)+(FE246*$FE$3)+(FF246*$FF$3)+(FG246*$FG$3)</f>
        <v>4.1539585832757897</v>
      </c>
      <c r="KI246" s="2">
        <f>F246-KH246</f>
        <v>1.0460414167242105</v>
      </c>
      <c r="KJ246" s="2">
        <f>MAX(DN246,FB246:FG246)</f>
        <v>5.1282051282051144</v>
      </c>
      <c r="KK246" s="2">
        <f>MIN(DN246,FB246:FG246)</f>
        <v>2.087682672233826</v>
      </c>
      <c r="KL246" s="2">
        <f t="shared" si="389"/>
        <v>3.0405224559712885</v>
      </c>
      <c r="KO246" s="2">
        <f>BO246</f>
        <v>90.05</v>
      </c>
      <c r="KP246" s="2">
        <f>100*((BO240/BO228)-1)</f>
        <v>-8.4564147118447721</v>
      </c>
      <c r="KQ246" s="2">
        <f t="shared" si="395"/>
        <v>-8.4564147118447721</v>
      </c>
      <c r="KR246" s="2">
        <f>100*((BO234/BO222)-1)</f>
        <v>0.29120559114734768</v>
      </c>
      <c r="KS246" s="2">
        <f t="shared" si="404"/>
        <v>0.29120559114734768</v>
      </c>
      <c r="KT246" s="3">
        <f>BP246</f>
        <v>1.7986</v>
      </c>
      <c r="KU246" s="3">
        <f>BQ246</f>
        <v>97.234761904761925</v>
      </c>
      <c r="KV246" s="3">
        <f t="shared" si="339"/>
        <v>54.061359893673931</v>
      </c>
      <c r="KW246" s="2">
        <f t="shared" si="332"/>
        <v>136.45164771681237</v>
      </c>
      <c r="KX246" s="2">
        <f t="shared" si="332"/>
        <v>98.898236385876032</v>
      </c>
      <c r="LA246">
        <v>2</v>
      </c>
      <c r="LB246">
        <v>0</v>
      </c>
      <c r="LE246" s="2" t="e">
        <v>#N/A</v>
      </c>
      <c r="LF246" s="2" t="e">
        <v>#N/A</v>
      </c>
      <c r="LG246" s="2" t="e">
        <v>#N/A</v>
      </c>
      <c r="LH246" s="2" t="e">
        <v>#N/A</v>
      </c>
      <c r="LI246" s="2" t="e">
        <v>#N/A</v>
      </c>
      <c r="LJ246" s="2" t="e">
        <v>#N/A</v>
      </c>
      <c r="LK246" s="2">
        <v>100.02757706336538</v>
      </c>
      <c r="LL246" s="2" t="e">
        <v>#N/A</v>
      </c>
      <c r="LM246" s="2" t="e">
        <v>#N/A</v>
      </c>
      <c r="LN246" s="2">
        <v>90.996952076904279</v>
      </c>
      <c r="LO246" s="2">
        <v>72.017522431806199</v>
      </c>
      <c r="LP246" s="2">
        <v>83.58174800656333</v>
      </c>
      <c r="LQ246" s="2" t="e">
        <v>#N/A</v>
      </c>
      <c r="LR246" s="2" t="e">
        <v>#N/A</v>
      </c>
      <c r="LS246" s="2" t="e">
        <v>#N/A</v>
      </c>
      <c r="LT246" s="2" t="e">
        <v>#N/A</v>
      </c>
      <c r="LU246" s="2" t="e">
        <v>#N/A</v>
      </c>
      <c r="LV246" s="2" t="e">
        <v>#N/A</v>
      </c>
      <c r="LW246" s="2" t="e">
        <v>#N/A</v>
      </c>
      <c r="LX246" s="2" t="e">
        <v>#N/A</v>
      </c>
      <c r="LY246" s="2">
        <v>92.221763429089194</v>
      </c>
      <c r="LZ246" s="2" t="e">
        <v>#N/A</v>
      </c>
      <c r="MA246" s="2" t="e">
        <v>#N/A</v>
      </c>
      <c r="MB246" s="2" t="e">
        <v>#N/A</v>
      </c>
      <c r="MC246" s="2" t="e">
        <v>#N/A</v>
      </c>
      <c r="MD246" s="2" t="e">
        <v>#N/A</v>
      </c>
      <c r="ME246" s="2" t="e">
        <v>#N/A</v>
      </c>
      <c r="MF246" s="2" t="e">
        <v>#N/A</v>
      </c>
      <c r="MG246" s="2" t="e">
        <v>#N/A</v>
      </c>
      <c r="MH246" s="2">
        <v>87.523538245114835</v>
      </c>
      <c r="MI246" s="2" t="e">
        <v>#N/A</v>
      </c>
      <c r="MJ246" s="2" t="e">
        <v>#N/A</v>
      </c>
      <c r="MK246" s="2" t="e">
        <v>#N/A</v>
      </c>
      <c r="ML246" s="2" t="e">
        <v>#N/A</v>
      </c>
      <c r="MM246" s="2" t="e">
        <v>#N/A</v>
      </c>
      <c r="MN246" s="2" t="e">
        <v>#N/A</v>
      </c>
      <c r="MO246" s="2" t="e">
        <v>#N/A</v>
      </c>
      <c r="MP246" s="2">
        <v>65.631692093527747</v>
      </c>
      <c r="MQ246" s="2" t="e">
        <v>#N/A</v>
      </c>
      <c r="MR246" s="2" t="e">
        <v>#N/A</v>
      </c>
      <c r="MS246" s="10" t="e">
        <v>#N/A</v>
      </c>
      <c r="MT246" s="2" t="e">
        <v>#N/A</v>
      </c>
      <c r="MU246" s="2" t="e">
        <v>#N/A</v>
      </c>
      <c r="MV246" s="2" t="e">
        <v>#N/A</v>
      </c>
      <c r="MX246" s="22" t="e">
        <v>#N/A</v>
      </c>
      <c r="MY246" s="22" t="e">
        <v>#N/A</v>
      </c>
      <c r="MZ246" s="22" t="e">
        <v>#N/A</v>
      </c>
      <c r="NA246" s="22" t="e">
        <v>#N/A</v>
      </c>
      <c r="NB246" s="22" t="e">
        <v>#N/A</v>
      </c>
      <c r="NC246" s="22" t="e">
        <v>#N/A</v>
      </c>
      <c r="ND246" s="22">
        <v>1</v>
      </c>
      <c r="NE246" s="22" t="e">
        <v>#N/A</v>
      </c>
      <c r="NF246" s="22" t="e">
        <v>#N/A</v>
      </c>
      <c r="NG246" s="22">
        <v>2</v>
      </c>
      <c r="NH246" s="23">
        <v>8</v>
      </c>
      <c r="NI246" s="22">
        <v>23</v>
      </c>
      <c r="NJ246" s="22" t="e">
        <v>#N/A</v>
      </c>
      <c r="NK246" s="22" t="e">
        <v>#N/A</v>
      </c>
      <c r="NL246" s="23" t="e">
        <v>#N/A</v>
      </c>
      <c r="NM246" s="3" t="e">
        <v>#N/A</v>
      </c>
      <c r="NN246" s="22" t="e">
        <v>#N/A</v>
      </c>
      <c r="NO246" s="22" t="e">
        <v>#N/A</v>
      </c>
      <c r="NP246" s="22" t="e">
        <v>#N/A</v>
      </c>
      <c r="NQ246" s="22" t="e">
        <v>#N/A</v>
      </c>
      <c r="NR246" s="23">
        <v>1</v>
      </c>
      <c r="NS246" s="22" t="e">
        <v>#N/A</v>
      </c>
      <c r="NT246" s="22" t="e">
        <v>#N/A</v>
      </c>
      <c r="NU246" s="23" t="e">
        <v>#N/A</v>
      </c>
      <c r="NV246" s="3" t="e">
        <v>#N/A</v>
      </c>
      <c r="NW246" s="22" t="e">
        <v>#N/A</v>
      </c>
      <c r="NX246" s="22" t="e">
        <v>#N/A</v>
      </c>
      <c r="NY246" s="22" t="e">
        <v>#N/A</v>
      </c>
      <c r="NZ246" s="22" t="e">
        <v>#N/A</v>
      </c>
      <c r="OA246" s="23">
        <v>12</v>
      </c>
      <c r="OB246" s="22" t="e">
        <v>#N/A</v>
      </c>
      <c r="OC246" s="22" t="e">
        <v>#N/A</v>
      </c>
      <c r="OD246" s="22" t="e">
        <v>#N/A</v>
      </c>
      <c r="OE246" s="22" t="e">
        <v>#N/A</v>
      </c>
      <c r="OF246" s="22" t="e">
        <v>#N/A</v>
      </c>
      <c r="OG246" s="22" t="e">
        <v>#N/A</v>
      </c>
      <c r="OH246" s="23" t="e">
        <v>#N/A</v>
      </c>
      <c r="OI246" s="22">
        <v>2</v>
      </c>
      <c r="OJ246" s="22" t="e">
        <v>#N/A</v>
      </c>
      <c r="OK246" s="22" t="e">
        <v>#N/A</v>
      </c>
      <c r="OL246" s="22" t="e">
        <v>#N/A</v>
      </c>
      <c r="OM246" s="23" t="e">
        <v>#N/A</v>
      </c>
      <c r="ON246" s="22" t="e">
        <v>#N/A</v>
      </c>
      <c r="OO246" s="22" t="e">
        <v>#N/A</v>
      </c>
      <c r="OQ246">
        <f t="shared" si="390"/>
        <v>-8</v>
      </c>
      <c r="OR246" s="23" t="e">
        <f t="shared" ca="1" si="396"/>
        <v>#N/A</v>
      </c>
      <c r="OS246" s="23" t="e">
        <f t="shared" ca="1" si="396"/>
        <v>#N/A</v>
      </c>
      <c r="OT246" s="23" t="e">
        <f t="shared" ca="1" si="396"/>
        <v>#N/A</v>
      </c>
      <c r="OU246" s="23" t="e">
        <f t="shared" ca="1" si="396"/>
        <v>#N/A</v>
      </c>
      <c r="OV246" s="23" t="e">
        <f t="shared" ca="1" si="396"/>
        <v>#N/A</v>
      </c>
      <c r="OW246" s="23" t="e">
        <f t="shared" ca="1" si="396"/>
        <v>#N/A</v>
      </c>
      <c r="OX246" s="23">
        <f t="shared" ca="1" si="396"/>
        <v>1.0237995008741378</v>
      </c>
      <c r="OY246" s="23" t="e">
        <f t="shared" ca="1" si="396"/>
        <v>#N/A</v>
      </c>
      <c r="OZ246" s="23" t="e">
        <f t="shared" ca="1" si="396"/>
        <v>#N/A</v>
      </c>
      <c r="PA246" s="23">
        <f t="shared" ca="1" si="396"/>
        <v>1.0208653459643529</v>
      </c>
      <c r="PB246" s="23">
        <f t="shared" ca="1" si="396"/>
        <v>1.0333801775233966</v>
      </c>
      <c r="PC246" s="23">
        <f t="shared" ca="1" si="423"/>
        <v>1.0415994220898992</v>
      </c>
      <c r="PD246" s="23" t="e">
        <f t="shared" ca="1" si="423"/>
        <v>#N/A</v>
      </c>
      <c r="PE246" s="23" t="e">
        <f t="shared" ca="1" si="423"/>
        <v>#N/A</v>
      </c>
      <c r="PF246" s="23" t="e">
        <f t="shared" ca="1" si="423"/>
        <v>#N/A</v>
      </c>
      <c r="PG246" s="23" t="e">
        <f t="shared" ca="1" si="423"/>
        <v>#N/A</v>
      </c>
      <c r="PH246" s="23" t="e">
        <f t="shared" ca="1" si="375"/>
        <v>#N/A</v>
      </c>
      <c r="PI246" s="23" t="e">
        <f t="shared" ca="1" si="375"/>
        <v>#N/A</v>
      </c>
      <c r="PJ246" s="23" t="e">
        <f t="shared" ca="1" si="371"/>
        <v>#N/A</v>
      </c>
      <c r="PK246" s="23" t="e">
        <f t="shared" ca="1" si="371"/>
        <v>#N/A</v>
      </c>
      <c r="PL246" s="23">
        <f t="shared" ca="1" si="371"/>
        <v>1.0239676003043952</v>
      </c>
      <c r="PM246" s="23" t="e">
        <f t="shared" ca="1" si="371"/>
        <v>#N/A</v>
      </c>
      <c r="PN246" s="23" t="e">
        <f t="shared" ca="1" si="422"/>
        <v>#N/A</v>
      </c>
      <c r="PO246" s="23" t="e">
        <f t="shared" ca="1" si="422"/>
        <v>#N/A</v>
      </c>
      <c r="PP246" s="23" t="e">
        <f t="shared" ca="1" si="422"/>
        <v>#N/A</v>
      </c>
      <c r="PQ246" s="23" t="e">
        <f t="shared" ca="1" si="422"/>
        <v>#N/A</v>
      </c>
      <c r="PR246" s="23" t="e">
        <f t="shared" ca="1" si="422"/>
        <v>#N/A</v>
      </c>
      <c r="PS246" s="23" t="e">
        <f t="shared" ca="1" si="422"/>
        <v>#N/A</v>
      </c>
      <c r="PT246" s="23" t="e">
        <f t="shared" ca="1" si="422"/>
        <v>#N/A</v>
      </c>
      <c r="PU246" s="23">
        <f t="shared" ca="1" si="422"/>
        <v>1.022831136730991</v>
      </c>
      <c r="PV246" s="23" t="e">
        <f t="shared" ca="1" si="422"/>
        <v>#N/A</v>
      </c>
      <c r="PW246" s="23" t="e">
        <f t="shared" ca="1" si="422"/>
        <v>#N/A</v>
      </c>
      <c r="PX246" s="23" t="e">
        <f t="shared" ca="1" si="422"/>
        <v>#N/A</v>
      </c>
      <c r="PY246" s="23" t="e">
        <f t="shared" ca="1" si="422"/>
        <v>#N/A</v>
      </c>
      <c r="PZ246" s="23" t="e">
        <f t="shared" ca="1" si="422"/>
        <v>#N/A</v>
      </c>
      <c r="QA246" s="23" t="e">
        <f t="shared" ca="1" si="422"/>
        <v>#N/A</v>
      </c>
      <c r="QB246" s="23" t="e">
        <f t="shared" ca="1" si="422"/>
        <v>#N/A</v>
      </c>
      <c r="QC246" s="23">
        <f t="shared" ca="1" si="417"/>
        <v>1.0406981514091529</v>
      </c>
      <c r="QD246" s="23" t="e">
        <f t="shared" ca="1" si="405"/>
        <v>#N/A</v>
      </c>
      <c r="QE246" s="23" t="e">
        <f t="shared" ca="1" si="405"/>
        <v>#N/A</v>
      </c>
      <c r="QF246" s="23" t="e">
        <f t="shared" ca="1" si="405"/>
        <v>#N/A</v>
      </c>
      <c r="QG246" s="23" t="e">
        <f t="shared" ca="1" si="327"/>
        <v>#N/A</v>
      </c>
      <c r="QH246" s="23" t="e">
        <f t="shared" ca="1" si="327"/>
        <v>#N/A</v>
      </c>
      <c r="QI246" s="23" t="e">
        <f t="shared" ca="1" si="327"/>
        <v>#N/A</v>
      </c>
      <c r="QJ246" s="26" t="e">
        <f t="shared" ca="1" si="344"/>
        <v>#N/A</v>
      </c>
    </row>
    <row r="247" spans="1:452" x14ac:dyDescent="0.35">
      <c r="A247" t="s">
        <v>1312</v>
      </c>
      <c r="B247" s="25">
        <v>39722</v>
      </c>
      <c r="C247" t="s">
        <v>870</v>
      </c>
      <c r="D247" s="2">
        <v>87.3</v>
      </c>
      <c r="E247" s="2">
        <v>85.9</v>
      </c>
      <c r="F247" s="2">
        <v>4.5</v>
      </c>
      <c r="G247" s="2">
        <v>86.9</v>
      </c>
      <c r="H247" s="2">
        <v>85.886057046800715</v>
      </c>
      <c r="I247" s="2">
        <v>86.795528651247508</v>
      </c>
      <c r="J247" s="2">
        <v>90.2</v>
      </c>
      <c r="K247" s="2">
        <v>81.2</v>
      </c>
      <c r="L247" s="2">
        <v>81.238937651493785</v>
      </c>
      <c r="M247" s="2">
        <v>85.9</v>
      </c>
      <c r="N247" s="2">
        <v>95.4</v>
      </c>
      <c r="O247" s="2">
        <v>86.7</v>
      </c>
      <c r="P247" s="2">
        <v>81</v>
      </c>
      <c r="Q247" s="2">
        <v>104.3</v>
      </c>
      <c r="R247" s="2">
        <v>83.3</v>
      </c>
      <c r="S247" s="2">
        <v>95.4</v>
      </c>
      <c r="T247" s="2">
        <v>85.1</v>
      </c>
      <c r="U247" s="2">
        <v>64.400000000000006</v>
      </c>
      <c r="V247" s="2">
        <v>82.5</v>
      </c>
      <c r="W247" s="2">
        <v>58.4</v>
      </c>
      <c r="X247" s="2">
        <v>97.2</v>
      </c>
      <c r="Y247" s="2" t="e">
        <v>#N/A</v>
      </c>
      <c r="Z247" s="2">
        <v>54.4</v>
      </c>
      <c r="AA247" s="2">
        <v>90.3</v>
      </c>
      <c r="AB247" s="2">
        <v>103.2</v>
      </c>
      <c r="AC247" s="2">
        <v>108</v>
      </c>
      <c r="AD247" s="2">
        <v>87.7</v>
      </c>
      <c r="AE247" s="2">
        <v>103.6</v>
      </c>
      <c r="AF247" s="2">
        <v>88.3</v>
      </c>
      <c r="AG247" s="22">
        <v>547</v>
      </c>
      <c r="AH247" s="22">
        <v>453</v>
      </c>
      <c r="AI247" s="22">
        <v>151</v>
      </c>
      <c r="AJ247" s="22">
        <v>38</v>
      </c>
      <c r="AK247" s="22">
        <v>35</v>
      </c>
      <c r="AL247" s="22">
        <v>8</v>
      </c>
      <c r="AM247" s="22">
        <v>22</v>
      </c>
      <c r="AN247" s="22">
        <v>19</v>
      </c>
      <c r="AO247" s="22">
        <v>55</v>
      </c>
      <c r="AP247" s="22">
        <v>28</v>
      </c>
      <c r="AQ247" s="22">
        <v>19</v>
      </c>
      <c r="AR247" s="2">
        <v>85.9</v>
      </c>
      <c r="AS247" s="2">
        <v>70.099999999999994</v>
      </c>
      <c r="AT247" s="2">
        <v>104.3</v>
      </c>
      <c r="AU247" s="2">
        <v>84.6</v>
      </c>
      <c r="AV247" s="2">
        <v>86.4</v>
      </c>
      <c r="AW247" s="2">
        <v>83.5</v>
      </c>
      <c r="AX247" s="2">
        <v>83.3</v>
      </c>
      <c r="AY247" s="2">
        <v>82.3</v>
      </c>
      <c r="AZ247" s="2">
        <v>95.6</v>
      </c>
      <c r="BA247" s="2">
        <v>58.4</v>
      </c>
      <c r="BB247" s="2">
        <v>83.4</v>
      </c>
      <c r="BC247" s="2">
        <v>90.8</v>
      </c>
      <c r="BD247" s="3">
        <v>1.08</v>
      </c>
      <c r="BE247" s="3">
        <v>0.88</v>
      </c>
      <c r="BF247" s="3">
        <v>0.78</v>
      </c>
      <c r="BG247" s="3">
        <v>0</v>
      </c>
      <c r="BH247" s="3">
        <v>1.71</v>
      </c>
      <c r="BI247" s="2">
        <v>217.7</v>
      </c>
      <c r="BJ247" s="2">
        <v>4.2</v>
      </c>
      <c r="BK247" s="2">
        <v>4.7</v>
      </c>
      <c r="BL247" s="2">
        <v>91.8</v>
      </c>
      <c r="BM247" s="2">
        <v>93.1</v>
      </c>
      <c r="BN247" s="10">
        <v>437</v>
      </c>
      <c r="BO247" s="3">
        <v>89.63</v>
      </c>
      <c r="BP247" s="22">
        <v>1.69</v>
      </c>
      <c r="BQ247" s="3">
        <v>71.582173913043462</v>
      </c>
      <c r="BR247" s="23">
        <v>6.7308695652173904</v>
      </c>
      <c r="BS247" s="2">
        <v>103.1</v>
      </c>
      <c r="BT247" s="3">
        <v>91.16</v>
      </c>
      <c r="BU247" s="2">
        <v>1.9</v>
      </c>
      <c r="BV247" s="2">
        <v>2.2000000000000002</v>
      </c>
      <c r="BW247" s="2">
        <v>3.4</v>
      </c>
      <c r="BX247" s="2">
        <v>3.3</v>
      </c>
      <c r="BY247" s="23">
        <v>216.995</v>
      </c>
      <c r="BZ247" s="2">
        <v>97.7</v>
      </c>
      <c r="CA247" s="2">
        <v>87.3</v>
      </c>
      <c r="CB247" s="3">
        <v>93.62</v>
      </c>
      <c r="CC247" s="2">
        <v>91.5</v>
      </c>
      <c r="CD247" s="2">
        <v>114.7</v>
      </c>
      <c r="CE247" s="2">
        <v>97.346379499360637</v>
      </c>
      <c r="CF247" s="3">
        <v>93.773702842636979</v>
      </c>
      <c r="CG247" s="2">
        <v>91.575265720982401</v>
      </c>
      <c r="CH247" s="23">
        <v>216.76754748021938</v>
      </c>
      <c r="CI247" s="3">
        <v>92.571081313549129</v>
      </c>
      <c r="CM247" s="2">
        <f t="shared" si="329"/>
        <v>42.356315924877791</v>
      </c>
      <c r="CN247" s="2">
        <f t="shared" si="329"/>
        <v>3.9827630563416512</v>
      </c>
      <c r="CO247" s="2">
        <f t="shared" si="330"/>
        <v>109.31377040874078</v>
      </c>
      <c r="CR247" s="2">
        <f t="shared" si="333"/>
        <v>-0.22857142857143184</v>
      </c>
      <c r="CS247" s="2">
        <f t="shared" si="333"/>
        <v>-0.23228803716607277</v>
      </c>
      <c r="CT247" s="2">
        <f t="shared" si="334"/>
        <v>0</v>
      </c>
      <c r="CU247" s="2">
        <f t="shared" si="334"/>
        <v>-0.18607183681835182</v>
      </c>
      <c r="CV247" s="2">
        <f t="shared" si="334"/>
        <v>1.7240107823769127E-2</v>
      </c>
      <c r="CW247" s="2">
        <f t="shared" si="335"/>
        <v>0.4634994206257308</v>
      </c>
      <c r="CX247" s="2">
        <f t="shared" si="336"/>
        <v>0.37082818294190006</v>
      </c>
      <c r="CY247" s="2">
        <f t="shared" si="376"/>
        <v>-6.1946902654867229</v>
      </c>
      <c r="CZ247" s="2">
        <f t="shared" si="341"/>
        <v>-0.11737089201878934</v>
      </c>
      <c r="DA247" s="2">
        <f t="shared" si="342"/>
        <v>-2.0872865275142338</v>
      </c>
      <c r="DB247" s="2">
        <f t="shared" si="343"/>
        <v>0.12135922330096396</v>
      </c>
      <c r="DC247" s="2">
        <f t="shared" si="413"/>
        <v>-0.32051282051282831</v>
      </c>
      <c r="DF247" s="2">
        <f t="shared" si="337"/>
        <v>-2.2101521803512991</v>
      </c>
      <c r="DG247" s="2">
        <f t="shared" si="337"/>
        <v>0.20707757272966365</v>
      </c>
      <c r="DH247" s="2">
        <f t="shared" si="338"/>
        <v>3.962881484432268</v>
      </c>
      <c r="DI247" s="2">
        <f t="shared" si="418"/>
        <v>10.712875184817161</v>
      </c>
      <c r="DJ247" s="2">
        <f t="shared" si="418"/>
        <v>15.167773505131144</v>
      </c>
      <c r="DM247" s="2">
        <f t="shared" si="377"/>
        <v>4.1766109785202863</v>
      </c>
      <c r="DN247" s="2">
        <f t="shared" si="377"/>
        <v>4.3742405832320888</v>
      </c>
      <c r="DO247" s="2">
        <f t="shared" si="345"/>
        <v>1.8757327080891073</v>
      </c>
      <c r="DP247" s="2">
        <f t="shared" si="378"/>
        <v>4.5191193511008176</v>
      </c>
      <c r="DQ247" s="2">
        <f t="shared" si="408"/>
        <v>-1.2871457949111236</v>
      </c>
      <c r="DR247" s="2">
        <f t="shared" si="379"/>
        <v>4.3701799485861264</v>
      </c>
      <c r="DS247" s="2">
        <f t="shared" si="380"/>
        <v>3.336495458371235</v>
      </c>
      <c r="DT247" s="2" t="e">
        <v>#N/A</v>
      </c>
      <c r="DU247" s="2" t="e">
        <v>#N/A</v>
      </c>
      <c r="DV247" s="2">
        <f t="shared" si="346"/>
        <v>11.153846153846159</v>
      </c>
      <c r="DW247" s="2">
        <f t="shared" si="381"/>
        <v>-6.708407871198574</v>
      </c>
      <c r="DX247" s="2">
        <f t="shared" si="382"/>
        <v>39.2798690671031</v>
      </c>
      <c r="DY247" s="2">
        <f t="shared" si="383"/>
        <v>4.2553191489361541</v>
      </c>
      <c r="DZ247" s="2">
        <f t="shared" si="384"/>
        <v>9.1533180778031955</v>
      </c>
      <c r="EA247" s="2">
        <f t="shared" ref="EA247:EH280" si="426">100*((U247/U235)-1)</f>
        <v>13.780918727915203</v>
      </c>
      <c r="EB247" s="2">
        <f t="shared" si="426"/>
        <v>5.7692307692307709</v>
      </c>
      <c r="EC247" s="2">
        <f t="shared" si="426"/>
        <v>8.5501858736059422</v>
      </c>
      <c r="ED247" s="2">
        <f t="shared" si="426"/>
        <v>-4.9853372434017551</v>
      </c>
      <c r="EE247" s="2" t="e">
        <f t="shared" si="426"/>
        <v>#N/A</v>
      </c>
      <c r="EF247" s="2">
        <f t="shared" si="293"/>
        <v>1.6822429906542036</v>
      </c>
      <c r="EG247" s="2">
        <f t="shared" si="293"/>
        <v>1.8038331454340417</v>
      </c>
      <c r="EH247" s="2">
        <f t="shared" si="293"/>
        <v>-10.571923743500866</v>
      </c>
      <c r="EI247" s="2">
        <f t="shared" si="411"/>
        <v>10.128205128205137</v>
      </c>
      <c r="EJ247" s="2">
        <f t="shared" si="411"/>
        <v>4.4709388971684083</v>
      </c>
      <c r="EK247" s="2">
        <f t="shared" si="411"/>
        <v>-6.708407871198574</v>
      </c>
      <c r="EL247" s="2">
        <f t="shared" si="410"/>
        <v>15.102040816326511</v>
      </c>
      <c r="EM247" s="2">
        <f t="shared" si="410"/>
        <v>3.1026252983293645</v>
      </c>
      <c r="EN247" s="2">
        <f t="shared" si="410"/>
        <v>2.5798525798525818</v>
      </c>
      <c r="EO247" s="2">
        <f t="shared" si="410"/>
        <v>4.2553191489361541</v>
      </c>
      <c r="EP247" s="2">
        <f t="shared" si="410"/>
        <v>-2.2565320665083211</v>
      </c>
      <c r="EQ247" s="2">
        <f t="shared" si="410"/>
        <v>-0.20876826722338038</v>
      </c>
      <c r="ER247" s="2">
        <f t="shared" si="347"/>
        <v>8.5501858736059422</v>
      </c>
      <c r="ES247" s="2">
        <f t="shared" si="347"/>
        <v>4.2499999999999982</v>
      </c>
      <c r="ET247" s="2">
        <f t="shared" si="347"/>
        <v>2.947845804988658</v>
      </c>
      <c r="EU247" s="2">
        <f t="shared" si="331"/>
        <v>4.2</v>
      </c>
      <c r="EV247" s="2">
        <f t="shared" si="331"/>
        <v>4.7</v>
      </c>
      <c r="EW247" s="2">
        <f t="shared" si="385"/>
        <v>11.407766990291247</v>
      </c>
      <c r="EX247" s="2">
        <f t="shared" si="385"/>
        <v>8.7616822429906538</v>
      </c>
      <c r="EY247" s="2">
        <f t="shared" si="386"/>
        <v>5.1757633471036346</v>
      </c>
      <c r="EZ247" s="2">
        <f t="shared" si="386"/>
        <v>19.698740292012062</v>
      </c>
      <c r="FA247" s="2">
        <f t="shared" si="387"/>
        <v>31.841432225063926</v>
      </c>
      <c r="FB247" s="2">
        <f t="shared" si="412"/>
        <v>3.7310578899565128</v>
      </c>
      <c r="FC247" s="2">
        <f t="shared" si="412"/>
        <v>1.7708333333333437</v>
      </c>
      <c r="FD247" s="2">
        <f t="shared" si="412"/>
        <v>2.4647887323943518</v>
      </c>
      <c r="FE247" s="2">
        <f t="shared" si="412"/>
        <v>2.664765873451036</v>
      </c>
      <c r="FF247" s="2">
        <f t="shared" si="412"/>
        <v>3.3898305084745672</v>
      </c>
      <c r="FG247" s="2">
        <f t="shared" si="412"/>
        <v>2.5022341376228718</v>
      </c>
      <c r="FH247" s="2">
        <v>3.9</v>
      </c>
      <c r="FI247" s="2">
        <v>3.6</v>
      </c>
      <c r="FL247" s="2">
        <f t="shared" si="419"/>
        <v>1.177107740397676</v>
      </c>
      <c r="FM247" s="2">
        <f t="shared" si="419"/>
        <v>0.58328366873439119</v>
      </c>
      <c r="FN247" s="2">
        <f t="shared" si="363"/>
        <v>1.3086569658794067</v>
      </c>
      <c r="FQ247" s="2">
        <f t="shared" si="420"/>
        <v>4.7922202313968709</v>
      </c>
      <c r="FR247" s="2">
        <f t="shared" si="420"/>
        <v>2.3536273588500078</v>
      </c>
      <c r="FS247" s="2">
        <f t="shared" si="365"/>
        <v>5.3382822532165308</v>
      </c>
      <c r="FT247" s="2">
        <f t="shared" si="421"/>
        <v>2.1902078045821893</v>
      </c>
      <c r="FU247" s="2">
        <f t="shared" si="421"/>
        <v>1.7490459153928883</v>
      </c>
      <c r="FX247" s="2">
        <f t="shared" si="424"/>
        <v>5.3081600644271809</v>
      </c>
      <c r="FY247" s="2">
        <f t="shared" si="424"/>
        <v>2.2224747207918893</v>
      </c>
      <c r="FZ247" s="2">
        <f t="shared" si="373"/>
        <v>4.8292457782602494</v>
      </c>
      <c r="GA247" s="2">
        <f t="shared" si="425"/>
        <v>2.1388707702464593</v>
      </c>
      <c r="GB247" s="2">
        <f t="shared" si="425"/>
        <v>1.7797903989946962</v>
      </c>
      <c r="GE247" s="2"/>
      <c r="GF247" s="2"/>
      <c r="GG247" s="2">
        <f t="shared" si="409"/>
        <v>37.540374866155091</v>
      </c>
      <c r="GH247" s="2">
        <f t="shared" si="409"/>
        <v>33.645313219409225</v>
      </c>
      <c r="GI247" s="2">
        <f t="shared" si="392"/>
        <v>36.00705156456592</v>
      </c>
      <c r="GJ247" s="2">
        <f t="shared" si="393"/>
        <v>4.4224989265779335</v>
      </c>
      <c r="GK247" s="2">
        <v>3.7</v>
      </c>
      <c r="GN247" s="2">
        <f t="shared" si="320"/>
        <v>-0.70000000000000018</v>
      </c>
      <c r="GQ247" s="2">
        <f t="shared" si="294"/>
        <v>2.5</v>
      </c>
      <c r="GT247" s="27">
        <f t="shared" ca="1" si="305"/>
        <v>107.28476821192052</v>
      </c>
      <c r="GU247" s="27">
        <f t="shared" ca="1" si="306"/>
        <v>103.24675324675326</v>
      </c>
      <c r="GV247" s="27">
        <f t="shared" ca="1" si="306"/>
        <v>138.37398373983737</v>
      </c>
      <c r="GW247" s="27">
        <f t="shared" ca="1" si="307"/>
        <v>103.32187857961055</v>
      </c>
      <c r="GX247" s="27">
        <f t="shared" ca="1" si="307"/>
        <v>103.83631713554988</v>
      </c>
      <c r="GY247" s="27">
        <f t="shared" ca="1" si="308"/>
        <v>103.49397590361447</v>
      </c>
      <c r="GZ247" s="27">
        <f t="shared" ca="1" si="309"/>
        <v>103.53697749196142</v>
      </c>
      <c r="HA247" s="27">
        <f t="shared" ca="1" si="310"/>
        <v>96.687555953446719</v>
      </c>
      <c r="HB247" s="27">
        <f t="shared" ca="1" si="310"/>
        <v>102.45327102803739</v>
      </c>
      <c r="HC247" s="27">
        <f t="shared" ca="1" si="310"/>
        <v>92.914798206278022</v>
      </c>
      <c r="HD247" s="27">
        <f t="shared" ca="1" si="303"/>
        <v>98.439241917502784</v>
      </c>
      <c r="HE247" s="27">
        <f t="shared" ca="1" si="311"/>
        <v>90.052356020942412</v>
      </c>
      <c r="HG247" s="27">
        <f t="shared" ca="1" si="312"/>
        <v>101.07095046854081</v>
      </c>
      <c r="HH247" s="27">
        <f t="shared" ca="1" si="313"/>
        <v>105.72082379862699</v>
      </c>
      <c r="HI247" s="27">
        <f t="shared" ca="1" si="313"/>
        <v>100.6546644844517</v>
      </c>
      <c r="HJ247" s="27">
        <f t="shared" ca="1" si="314"/>
        <v>101.1587485515643</v>
      </c>
      <c r="HK247" s="27">
        <f t="shared" ca="1" si="314"/>
        <v>100.51413881748073</v>
      </c>
      <c r="HL247" s="27">
        <f t="shared" ca="1" si="315"/>
        <v>100.8505467800729</v>
      </c>
      <c r="HM247" s="27">
        <f t="shared" ca="1" si="316"/>
        <v>109.89399293286219</v>
      </c>
      <c r="HN247" s="27">
        <f t="shared" ca="1" si="317"/>
        <v>100.26929982046677</v>
      </c>
      <c r="HO247" s="27">
        <f t="shared" ca="1" si="317"/>
        <v>99.650756693830019</v>
      </c>
      <c r="HP247" s="27">
        <f t="shared" ca="1" si="317"/>
        <v>99.820948970456584</v>
      </c>
      <c r="HQ247" s="27">
        <f t="shared" ca="1" si="304"/>
        <v>106.53206650831355</v>
      </c>
      <c r="HR247" s="27">
        <f t="shared" ca="1" si="318"/>
        <v>99.306759098786827</v>
      </c>
      <c r="HT247" s="27">
        <f t="shared" ca="1" si="414"/>
        <v>149.42694010445194</v>
      </c>
      <c r="HU247" s="27">
        <f t="shared" ca="1" si="414"/>
        <v>39.145707018923822</v>
      </c>
      <c r="HV247" s="27">
        <f t="shared" ca="1" si="414"/>
        <v>35.611893684409836</v>
      </c>
      <c r="HW247" s="27">
        <f t="shared" ca="1" si="415"/>
        <v>539.72817520588615</v>
      </c>
      <c r="HX247" s="27">
        <f t="shared" ca="1" si="415"/>
        <v>459.90976403305876</v>
      </c>
      <c r="HY247" s="27">
        <f t="shared" ca="1" si="367"/>
        <v>1000</v>
      </c>
      <c r="HZ247" s="27">
        <f t="shared" ca="1" si="416"/>
        <v>6.4585132875377456</v>
      </c>
      <c r="IA247" s="27">
        <f t="shared" ca="1" si="416"/>
        <v>20.578581715137695</v>
      </c>
      <c r="IB247" s="27">
        <f t="shared" ca="1" si="416"/>
        <v>19.448358194079443</v>
      </c>
      <c r="IC247" s="27">
        <f t="shared" ca="1" si="416"/>
        <v>51.102140643464388</v>
      </c>
      <c r="ID247" s="27">
        <f t="shared" ca="1" si="416"/>
        <v>25.906046545574466</v>
      </c>
      <c r="IE247" s="27">
        <f t="shared" ca="1" si="416"/>
        <v>18.216639568666601</v>
      </c>
      <c r="IG247" s="28">
        <f t="shared" ca="1" si="351"/>
        <v>1.2693848660982838</v>
      </c>
      <c r="IH247" s="28">
        <f t="shared" ca="1" si="351"/>
        <v>0.34837169160205556</v>
      </c>
      <c r="II247" s="28">
        <f t="shared" ca="1" si="351"/>
        <v>1.3778268768215318</v>
      </c>
      <c r="IJ247" s="28">
        <f t="shared" ca="1" si="352"/>
        <v>2.4579318341245919</v>
      </c>
      <c r="IK247" s="24">
        <f t="shared" ca="1" si="368"/>
        <v>-0.53765160039727933</v>
      </c>
      <c r="IL247" s="28">
        <f t="shared" ca="1" si="353"/>
        <v>1.989090365988913</v>
      </c>
      <c r="IM247" s="28">
        <f t="shared" ca="1" si="369"/>
        <v>4.3742405832320888</v>
      </c>
      <c r="IN247" s="3">
        <f t="shared" ca="1" si="370"/>
        <v>4.4470222001135049</v>
      </c>
      <c r="IO247" s="2">
        <f t="shared" si="388"/>
        <v>4.5</v>
      </c>
      <c r="IQ247" s="2">
        <f t="shared" ca="1" si="354"/>
        <v>2.9955834345218713</v>
      </c>
      <c r="IS247" s="3">
        <f t="shared" ca="1" si="355"/>
        <v>-0.37229114482184661</v>
      </c>
      <c r="IT247" s="3">
        <f t="shared" ca="1" si="356"/>
        <v>-1.2496806768082847E-2</v>
      </c>
      <c r="IU247" s="3">
        <f t="shared" si="357"/>
        <v>-0.70000000000000018</v>
      </c>
      <c r="IV247" s="3">
        <f t="shared" ca="1" si="358"/>
        <v>-0.31521204841007072</v>
      </c>
      <c r="IX247" s="28">
        <f ca="1">$HL247/100*(GZ247-100)*AL247/1000+(HM247-100)*HZ247/$HY247</f>
        <v>9.2436973944744649E-2</v>
      </c>
      <c r="IY247" s="28">
        <f ca="1">$HL247/100*(HA247-100)*AM247/1000+(HN247-100)*IA247/$HY247</f>
        <v>-6.7951786158777727E-2</v>
      </c>
      <c r="IZ247" s="28">
        <f ca="1">$HL247/100*(HB247-100)*AN247/1000+(HO247-100)*IB247/$HY247</f>
        <v>4.021639875440533E-2</v>
      </c>
      <c r="JA247" s="28">
        <f ca="1">$HL247/100*(HC247-100)*AO247/1000+(HP247-100)*IC247/$HY247</f>
        <v>-0.40215045211329292</v>
      </c>
      <c r="JB247" s="28">
        <f ca="1">$HL247/100*(HD247-100)*AP247/1000+(HQ247-100)*ID247/$HY247</f>
        <v>0.1251470933200054</v>
      </c>
      <c r="JC247" s="28">
        <f ca="1">$HL247/100*(HE247-100)*AQ247/1000+(HR247-100)*IE247/$HY247</f>
        <v>-0.20324133317933496</v>
      </c>
      <c r="JE247" s="3">
        <f t="shared" ca="1" si="328"/>
        <v>-8.2872759247577477E-2</v>
      </c>
      <c r="JF247" s="3">
        <f t="shared" ca="1" si="328"/>
        <v>-1.934882243485115E-2</v>
      </c>
      <c r="JG247" s="3">
        <f t="shared" ca="1" si="328"/>
        <v>-2.7348519342287186E-4</v>
      </c>
      <c r="JH247" s="3">
        <f t="shared" ca="1" si="326"/>
        <v>-2.8431515157195553E-2</v>
      </c>
      <c r="JI247" s="3">
        <f t="shared" ca="1" si="326"/>
        <v>7.5170533846170146E-3</v>
      </c>
      <c r="JJ247" s="3">
        <f t="shared" ca="1" si="326"/>
        <v>-2.9626856347318653E-2</v>
      </c>
      <c r="JK247" s="3">
        <f>IO247-IO246</f>
        <v>-0.70000000000000018</v>
      </c>
      <c r="JL247" s="3">
        <f t="shared" ca="1" si="359"/>
        <v>-0.61685375555899979</v>
      </c>
      <c r="JN247" s="10">
        <f>COUNTIF(EI247:ET247,"&gt;2")</f>
        <v>9</v>
      </c>
      <c r="JP247" s="2">
        <f>AVERAGE(CS247,CS235,CS223,CS211,CS199,CS187,CS175,CS163,CS151,CS139)</f>
        <v>6.2573377499558852E-2</v>
      </c>
      <c r="JQ247" s="2">
        <f>CS247-JP247</f>
        <v>-0.29486141466563165</v>
      </c>
      <c r="JR247" s="2">
        <f>AVERAGE(CT247,CT235,CT223,CT211,CT199,CT187,CT175,CT163,CT151,CT139)</f>
        <v>9.545919143967084E-2</v>
      </c>
      <c r="JS247" s="2">
        <f>CT247-JR247</f>
        <v>-9.545919143967084E-2</v>
      </c>
      <c r="KH247" s="2">
        <f>(DN247*$DN$4)+(FB247*$FB$3)+(FC247*$FC$3)+(FD247*$FD$3)+(FE247*$FE$3)+(FF247*$FF$3)+(FG247*$FG$3)</f>
        <v>3.2755526406590665</v>
      </c>
      <c r="KI247" s="2">
        <f>F247-KH247</f>
        <v>1.2244473593409335</v>
      </c>
      <c r="KJ247" s="2">
        <f>MAX(DN247,FB247:FG247)</f>
        <v>4.3742405832320888</v>
      </c>
      <c r="KK247" s="2">
        <f>MIN(DN247,FB247:FG247)</f>
        <v>1.7708333333333437</v>
      </c>
      <c r="KL247" s="2">
        <f t="shared" si="389"/>
        <v>2.6034072498987451</v>
      </c>
      <c r="KO247" s="2">
        <f>BO247</f>
        <v>89.63</v>
      </c>
      <c r="KP247" s="2">
        <f>100*((BO241/BO229)-1)</f>
        <v>-10.831016965398256</v>
      </c>
      <c r="KQ247" s="2">
        <f t="shared" si="395"/>
        <v>-10.831016965398256</v>
      </c>
      <c r="KR247" s="2">
        <f>100*((BO235/BO223)-1)</f>
        <v>-0.31022782355792922</v>
      </c>
      <c r="KS247" s="2">
        <f t="shared" si="404"/>
        <v>-0.31022782355792922</v>
      </c>
      <c r="KT247" s="3">
        <f>BP247</f>
        <v>1.69</v>
      </c>
      <c r="KU247" s="3">
        <f>BQ247</f>
        <v>71.582173913043462</v>
      </c>
      <c r="KV247" s="3">
        <f t="shared" si="339"/>
        <v>42.356315924877791</v>
      </c>
      <c r="KW247" s="2">
        <f t="shared" si="332"/>
        <v>100.45281529205714</v>
      </c>
      <c r="KX247" s="2">
        <f t="shared" si="332"/>
        <v>77.485378706938278</v>
      </c>
      <c r="LA247">
        <v>2</v>
      </c>
      <c r="LB247">
        <v>0</v>
      </c>
      <c r="LE247" s="2" t="e">
        <v>#N/A</v>
      </c>
      <c r="LF247" s="2" t="e">
        <v>#N/A</v>
      </c>
      <c r="LG247" s="2" t="e">
        <v>#N/A</v>
      </c>
      <c r="LH247" s="2" t="e">
        <v>#N/A</v>
      </c>
      <c r="LI247" s="2" t="e">
        <v>#N/A</v>
      </c>
      <c r="LJ247" s="2" t="e">
        <v>#N/A</v>
      </c>
      <c r="LK247" s="2">
        <v>101.44396789596836</v>
      </c>
      <c r="LL247" s="2" t="e">
        <v>#N/A</v>
      </c>
      <c r="LM247" s="2" t="e">
        <v>#N/A</v>
      </c>
      <c r="LN247" s="2">
        <v>91.05263212103597</v>
      </c>
      <c r="LO247" s="2">
        <v>72.099718968367327</v>
      </c>
      <c r="LP247" s="2">
        <v>84.117151464682692</v>
      </c>
      <c r="LQ247" s="2" t="e">
        <v>#N/A</v>
      </c>
      <c r="LR247" s="2" t="e">
        <v>#N/A</v>
      </c>
      <c r="LS247" s="2" t="e">
        <v>#N/A</v>
      </c>
      <c r="LT247" s="2" t="e">
        <v>#N/A</v>
      </c>
      <c r="LU247" s="2" t="e">
        <v>#N/A</v>
      </c>
      <c r="LV247" s="2" t="e">
        <v>#N/A</v>
      </c>
      <c r="LW247" s="2" t="e">
        <v>#N/A</v>
      </c>
      <c r="LX247" s="2" t="e">
        <v>#N/A</v>
      </c>
      <c r="LY247" s="2">
        <v>92.320156687301974</v>
      </c>
      <c r="LZ247" s="2" t="e">
        <v>#N/A</v>
      </c>
      <c r="MA247" s="2" t="e">
        <v>#N/A</v>
      </c>
      <c r="MB247" s="2" t="e">
        <v>#N/A</v>
      </c>
      <c r="MC247" s="2" t="e">
        <v>#N/A</v>
      </c>
      <c r="MD247" s="2" t="e">
        <v>#N/A</v>
      </c>
      <c r="ME247" s="2" t="e">
        <v>#N/A</v>
      </c>
      <c r="MF247" s="2" t="e">
        <v>#N/A</v>
      </c>
      <c r="MG247" s="2" t="e">
        <v>#N/A</v>
      </c>
      <c r="MH247" s="2">
        <v>87.989642864510927</v>
      </c>
      <c r="MI247" s="2" t="e">
        <v>#N/A</v>
      </c>
      <c r="MJ247" s="2" t="e">
        <v>#N/A</v>
      </c>
      <c r="MK247" s="2" t="e">
        <v>#N/A</v>
      </c>
      <c r="ML247" s="2" t="e">
        <v>#N/A</v>
      </c>
      <c r="MM247" s="2" t="e">
        <v>#N/A</v>
      </c>
      <c r="MN247" s="2" t="e">
        <v>#N/A</v>
      </c>
      <c r="MO247" s="2" t="e">
        <v>#N/A</v>
      </c>
      <c r="MP247" s="2">
        <v>65.411905220221684</v>
      </c>
      <c r="MQ247" s="2" t="e">
        <v>#N/A</v>
      </c>
      <c r="MR247" s="2" t="e">
        <v>#N/A</v>
      </c>
      <c r="MS247" s="10" t="e">
        <v>#N/A</v>
      </c>
      <c r="MT247" s="2" t="e">
        <v>#N/A</v>
      </c>
      <c r="MU247" s="2" t="e">
        <v>#N/A</v>
      </c>
      <c r="MV247" s="2" t="e">
        <v>#N/A</v>
      </c>
      <c r="MX247" s="22" t="e">
        <v>#N/A</v>
      </c>
      <c r="MY247" s="22" t="e">
        <v>#N/A</v>
      </c>
      <c r="MZ247" s="22" t="e">
        <v>#N/A</v>
      </c>
      <c r="NA247" s="22" t="e">
        <v>#N/A</v>
      </c>
      <c r="NB247" s="22" t="e">
        <v>#N/A</v>
      </c>
      <c r="NC247" s="22" t="e">
        <v>#N/A</v>
      </c>
      <c r="ND247" s="22">
        <v>1</v>
      </c>
      <c r="NE247" s="22" t="e">
        <v>#N/A</v>
      </c>
      <c r="NF247" s="22" t="e">
        <v>#N/A</v>
      </c>
      <c r="NG247" s="22">
        <v>2</v>
      </c>
      <c r="NH247" s="23">
        <v>8</v>
      </c>
      <c r="NI247" s="22">
        <v>23</v>
      </c>
      <c r="NJ247" s="22" t="e">
        <v>#N/A</v>
      </c>
      <c r="NK247" s="22" t="e">
        <v>#N/A</v>
      </c>
      <c r="NL247" s="23" t="e">
        <v>#N/A</v>
      </c>
      <c r="NM247" s="3" t="e">
        <v>#N/A</v>
      </c>
      <c r="NN247" s="22" t="e">
        <v>#N/A</v>
      </c>
      <c r="NO247" s="22" t="e">
        <v>#N/A</v>
      </c>
      <c r="NP247" s="22" t="e">
        <v>#N/A</v>
      </c>
      <c r="NQ247" s="22" t="e">
        <v>#N/A</v>
      </c>
      <c r="NR247" s="23">
        <v>1</v>
      </c>
      <c r="NS247" s="22" t="e">
        <v>#N/A</v>
      </c>
      <c r="NT247" s="22" t="e">
        <v>#N/A</v>
      </c>
      <c r="NU247" s="23" t="e">
        <v>#N/A</v>
      </c>
      <c r="NV247" s="3" t="e">
        <v>#N/A</v>
      </c>
      <c r="NW247" s="22" t="e">
        <v>#N/A</v>
      </c>
      <c r="NX247" s="22" t="e">
        <v>#N/A</v>
      </c>
      <c r="NY247" s="22" t="e">
        <v>#N/A</v>
      </c>
      <c r="NZ247" s="22" t="e">
        <v>#N/A</v>
      </c>
      <c r="OA247" s="23">
        <v>12</v>
      </c>
      <c r="OB247" s="22" t="e">
        <v>#N/A</v>
      </c>
      <c r="OC247" s="22" t="e">
        <v>#N/A</v>
      </c>
      <c r="OD247" s="22" t="e">
        <v>#N/A</v>
      </c>
      <c r="OE247" s="22" t="e">
        <v>#N/A</v>
      </c>
      <c r="OF247" s="22" t="e">
        <v>#N/A</v>
      </c>
      <c r="OG247" s="22" t="e">
        <v>#N/A</v>
      </c>
      <c r="OH247" s="23" t="e">
        <v>#N/A</v>
      </c>
      <c r="OI247" s="22">
        <v>2</v>
      </c>
      <c r="OJ247" s="22" t="e">
        <v>#N/A</v>
      </c>
      <c r="OK247" s="22" t="e">
        <v>#N/A</v>
      </c>
      <c r="OL247" s="22" t="e">
        <v>#N/A</v>
      </c>
      <c r="OM247" s="23" t="e">
        <v>#N/A</v>
      </c>
      <c r="ON247" s="22" t="e">
        <v>#N/A</v>
      </c>
      <c r="OO247" s="22" t="e">
        <v>#N/A</v>
      </c>
      <c r="OQ247">
        <f t="shared" si="390"/>
        <v>-9</v>
      </c>
      <c r="OR247" s="23" t="e">
        <f t="shared" ca="1" si="396"/>
        <v>#N/A</v>
      </c>
      <c r="OS247" s="23" t="e">
        <f t="shared" ca="1" si="396"/>
        <v>#N/A</v>
      </c>
      <c r="OT247" s="23" t="e">
        <f t="shared" ca="1" si="396"/>
        <v>#N/A</v>
      </c>
      <c r="OU247" s="23" t="e">
        <f t="shared" ca="1" si="396"/>
        <v>#N/A</v>
      </c>
      <c r="OV247" s="23" t="e">
        <f t="shared" ca="1" si="396"/>
        <v>#N/A</v>
      </c>
      <c r="OW247" s="23" t="e">
        <f t="shared" ca="1" si="396"/>
        <v>#N/A</v>
      </c>
      <c r="OX247" s="23">
        <f t="shared" ca="1" si="396"/>
        <v>1.0382965053006572</v>
      </c>
      <c r="OY247" s="23" t="e">
        <f t="shared" ca="1" si="396"/>
        <v>#N/A</v>
      </c>
      <c r="OZ247" s="23" t="e">
        <f t="shared" ca="1" si="396"/>
        <v>#N/A</v>
      </c>
      <c r="PA247" s="23">
        <f t="shared" ca="1" si="396"/>
        <v>1.0214900023535887</v>
      </c>
      <c r="PB247" s="23">
        <f t="shared" ca="1" si="396"/>
        <v>1.0345596164804056</v>
      </c>
      <c r="PC247" s="23">
        <f t="shared" ca="1" si="423"/>
        <v>1.0482716435480848</v>
      </c>
      <c r="PD247" s="23" t="e">
        <f t="shared" ca="1" si="423"/>
        <v>#N/A</v>
      </c>
      <c r="PE247" s="23" t="e">
        <f t="shared" ca="1" si="423"/>
        <v>#N/A</v>
      </c>
      <c r="PF247" s="23" t="e">
        <f t="shared" ca="1" si="423"/>
        <v>#N/A</v>
      </c>
      <c r="PG247" s="23" t="e">
        <f t="shared" ca="1" si="423"/>
        <v>#N/A</v>
      </c>
      <c r="PH247" s="23" t="e">
        <f t="shared" ca="1" si="375"/>
        <v>#N/A</v>
      </c>
      <c r="PI247" s="23" t="e">
        <f t="shared" ca="1" si="375"/>
        <v>#N/A</v>
      </c>
      <c r="PJ247" s="23" t="e">
        <f t="shared" ca="1" si="371"/>
        <v>#N/A</v>
      </c>
      <c r="PK247" s="23" t="e">
        <f t="shared" ca="1" si="371"/>
        <v>#N/A</v>
      </c>
      <c r="PL247" s="23">
        <f t="shared" ca="1" si="371"/>
        <v>1.0250600919761224</v>
      </c>
      <c r="PM247" s="23" t="e">
        <f t="shared" ca="1" si="371"/>
        <v>#N/A</v>
      </c>
      <c r="PN247" s="23" t="e">
        <f t="shared" ca="1" si="422"/>
        <v>#N/A</v>
      </c>
      <c r="PO247" s="23" t="e">
        <f t="shared" ca="1" si="422"/>
        <v>#N/A</v>
      </c>
      <c r="PP247" s="23" t="e">
        <f t="shared" ca="1" si="422"/>
        <v>#N/A</v>
      </c>
      <c r="PQ247" s="23" t="e">
        <f t="shared" ca="1" si="422"/>
        <v>#N/A</v>
      </c>
      <c r="PR247" s="23" t="e">
        <f t="shared" ca="1" si="422"/>
        <v>#N/A</v>
      </c>
      <c r="PS247" s="23" t="e">
        <f t="shared" ca="1" si="422"/>
        <v>#N/A</v>
      </c>
      <c r="PT247" s="23" t="e">
        <f t="shared" ca="1" si="422"/>
        <v>#N/A</v>
      </c>
      <c r="PU247" s="23">
        <f t="shared" ca="1" si="422"/>
        <v>1.0282782007694364</v>
      </c>
      <c r="PV247" s="23" t="e">
        <f t="shared" ca="1" si="422"/>
        <v>#N/A</v>
      </c>
      <c r="PW247" s="23" t="e">
        <f t="shared" ca="1" si="422"/>
        <v>#N/A</v>
      </c>
      <c r="PX247" s="23" t="e">
        <f t="shared" ca="1" si="422"/>
        <v>#N/A</v>
      </c>
      <c r="PY247" s="23" t="e">
        <f t="shared" ca="1" si="422"/>
        <v>#N/A</v>
      </c>
      <c r="PZ247" s="23" t="e">
        <f t="shared" ca="1" si="422"/>
        <v>#N/A</v>
      </c>
      <c r="QA247" s="23" t="e">
        <f t="shared" ca="1" si="422"/>
        <v>#N/A</v>
      </c>
      <c r="QB247" s="23" t="e">
        <f t="shared" ca="1" si="422"/>
        <v>#N/A</v>
      </c>
      <c r="QC247" s="23">
        <f t="shared" ca="1" si="417"/>
        <v>1.0372130699575324</v>
      </c>
      <c r="QD247" s="23" t="e">
        <f t="shared" ca="1" si="405"/>
        <v>#N/A</v>
      </c>
      <c r="QE247" s="23" t="e">
        <f t="shared" ca="1" si="405"/>
        <v>#N/A</v>
      </c>
      <c r="QF247" s="23" t="e">
        <f t="shared" ca="1" si="405"/>
        <v>#N/A</v>
      </c>
      <c r="QG247" s="23" t="e">
        <f t="shared" ca="1" si="327"/>
        <v>#N/A</v>
      </c>
      <c r="QH247" s="23" t="e">
        <f t="shared" ca="1" si="327"/>
        <v>#N/A</v>
      </c>
      <c r="QI247" s="23" t="e">
        <f t="shared" ca="1" si="327"/>
        <v>#N/A</v>
      </c>
      <c r="QJ247" s="26" t="e">
        <f t="shared" ca="1" si="344"/>
        <v>#N/A</v>
      </c>
    </row>
    <row r="248" spans="1:452" x14ac:dyDescent="0.35">
      <c r="A248" t="s">
        <v>1313</v>
      </c>
      <c r="B248" s="21">
        <v>39753</v>
      </c>
      <c r="C248" t="s">
        <v>871</v>
      </c>
      <c r="D248" s="2">
        <v>87.3</v>
      </c>
      <c r="E248" s="2">
        <v>85.8</v>
      </c>
      <c r="F248" s="2">
        <v>4.0999999999999996</v>
      </c>
      <c r="G248" s="2">
        <v>87</v>
      </c>
      <c r="H248" s="2">
        <v>85.846544018417532</v>
      </c>
      <c r="I248" s="2">
        <v>87.01407088416677</v>
      </c>
      <c r="J248" s="2">
        <v>90</v>
      </c>
      <c r="K248" s="2">
        <v>81.2</v>
      </c>
      <c r="L248" s="2">
        <v>81.446511450056022</v>
      </c>
      <c r="M248" s="2">
        <v>85.9</v>
      </c>
      <c r="N248" s="2">
        <v>87.5</v>
      </c>
      <c r="O248" s="2">
        <v>88.1</v>
      </c>
      <c r="P248" s="2">
        <v>81.7</v>
      </c>
      <c r="Q248" s="2">
        <v>104.3</v>
      </c>
      <c r="R248" s="2">
        <v>81.2</v>
      </c>
      <c r="S248" s="2">
        <v>87.5</v>
      </c>
      <c r="T248" s="2">
        <v>84.8</v>
      </c>
      <c r="U248" s="2">
        <v>61.3</v>
      </c>
      <c r="V248" s="2">
        <v>82.8</v>
      </c>
      <c r="W248" s="2">
        <v>58.4</v>
      </c>
      <c r="X248" s="2">
        <v>97.3</v>
      </c>
      <c r="Y248" s="2" t="e">
        <v>#N/A</v>
      </c>
      <c r="Z248" s="2">
        <v>54.2</v>
      </c>
      <c r="AA248" s="2">
        <v>90.4</v>
      </c>
      <c r="AB248" s="2">
        <v>101.3</v>
      </c>
      <c r="AC248" s="2">
        <v>107.5</v>
      </c>
      <c r="AD248" s="2">
        <v>87.1</v>
      </c>
      <c r="AE248" s="2">
        <v>103.7</v>
      </c>
      <c r="AF248" s="2">
        <v>89.5</v>
      </c>
      <c r="AG248" s="22">
        <v>547</v>
      </c>
      <c r="AH248" s="22">
        <v>453</v>
      </c>
      <c r="AI248" s="22">
        <v>151</v>
      </c>
      <c r="AJ248" s="22">
        <v>38</v>
      </c>
      <c r="AK248" s="22">
        <v>35</v>
      </c>
      <c r="AL248" s="22">
        <v>8</v>
      </c>
      <c r="AM248" s="22">
        <v>22</v>
      </c>
      <c r="AN248" s="22">
        <v>19</v>
      </c>
      <c r="AO248" s="22">
        <v>55</v>
      </c>
      <c r="AP248" s="22">
        <v>28</v>
      </c>
      <c r="AQ248" s="22">
        <v>19</v>
      </c>
      <c r="AR248" s="2">
        <v>87.1</v>
      </c>
      <c r="AS248" s="2">
        <v>69.5</v>
      </c>
      <c r="AT248" s="2">
        <v>104.3</v>
      </c>
      <c r="AU248" s="2">
        <v>84.6</v>
      </c>
      <c r="AV248" s="2">
        <v>87</v>
      </c>
      <c r="AW248" s="2">
        <v>84</v>
      </c>
      <c r="AX248" s="2">
        <v>81.2</v>
      </c>
      <c r="AY248" s="2">
        <v>82.9</v>
      </c>
      <c r="AZ248" s="2">
        <v>95.7</v>
      </c>
      <c r="BA248" s="2">
        <v>58.4</v>
      </c>
      <c r="BB248" s="2">
        <v>83.4</v>
      </c>
      <c r="BC248" s="2">
        <v>91.2</v>
      </c>
      <c r="BD248" s="3">
        <v>1.06</v>
      </c>
      <c r="BE248" s="3">
        <v>0.92</v>
      </c>
      <c r="BF248" s="3">
        <v>0.8</v>
      </c>
      <c r="BG248" s="3">
        <v>0.08</v>
      </c>
      <c r="BH248" s="3">
        <v>1.2</v>
      </c>
      <c r="BI248" s="2">
        <v>216</v>
      </c>
      <c r="BJ248" s="2">
        <v>3</v>
      </c>
      <c r="BK248" s="2">
        <v>3.9</v>
      </c>
      <c r="BL248" s="2">
        <v>91.2</v>
      </c>
      <c r="BM248" s="2">
        <v>91.3</v>
      </c>
      <c r="BN248" s="10">
        <v>436</v>
      </c>
      <c r="BO248" s="3">
        <v>83.83</v>
      </c>
      <c r="BP248" s="22">
        <v>1.5338000000000001</v>
      </c>
      <c r="BQ248" s="3">
        <v>52.452631578947368</v>
      </c>
      <c r="BR248" s="23">
        <v>6.6861111111111109</v>
      </c>
      <c r="BS248" s="2">
        <v>103.3</v>
      </c>
      <c r="BT248" s="3">
        <v>85.32</v>
      </c>
      <c r="BU248" s="2">
        <v>1.9</v>
      </c>
      <c r="BV248" s="2">
        <v>2</v>
      </c>
      <c r="BW248" s="2">
        <v>3.1</v>
      </c>
      <c r="BX248" s="2">
        <v>3.2</v>
      </c>
      <c r="BY248" s="23">
        <v>213.15299999999999</v>
      </c>
      <c r="BZ248" s="2">
        <v>96.8</v>
      </c>
      <c r="CA248" s="2">
        <v>87.1</v>
      </c>
      <c r="CB248" s="3">
        <v>93.18</v>
      </c>
      <c r="CC248" s="2">
        <v>91.3</v>
      </c>
      <c r="CD248" s="2">
        <v>114.3</v>
      </c>
      <c r="CE248" s="2">
        <v>96.892017862212072</v>
      </c>
      <c r="CF248" s="3">
        <v>93.345685683597054</v>
      </c>
      <c r="CG248" s="2">
        <v>91.482942132639607</v>
      </c>
      <c r="CH248" s="23">
        <v>216.89493340549797</v>
      </c>
      <c r="CI248" s="3">
        <v>92.729107279399202</v>
      </c>
      <c r="CM248" s="2">
        <f t="shared" si="329"/>
        <v>34.197829951067526</v>
      </c>
      <c r="CN248" s="2">
        <f t="shared" si="329"/>
        <v>4.359180539256168</v>
      </c>
      <c r="CO248" s="2">
        <f t="shared" si="330"/>
        <v>99.21033198398024</v>
      </c>
      <c r="CR248" s="2">
        <f t="shared" si="333"/>
        <v>0</v>
      </c>
      <c r="CS248" s="2">
        <f t="shared" si="333"/>
        <v>-0.11641443538999829</v>
      </c>
      <c r="CT248" s="2">
        <f t="shared" si="334"/>
        <v>0.11507479861909586</v>
      </c>
      <c r="CU248" s="2">
        <f t="shared" si="334"/>
        <v>-4.6006336466991343E-2</v>
      </c>
      <c r="CV248" s="2">
        <f t="shared" si="334"/>
        <v>0.25178973653975295</v>
      </c>
      <c r="CW248" s="2">
        <f t="shared" si="335"/>
        <v>1.6147635524798056</v>
      </c>
      <c r="CX248" s="2">
        <f t="shared" si="336"/>
        <v>0</v>
      </c>
      <c r="CY248" s="2">
        <f t="shared" si="376"/>
        <v>-8.2809224318658341</v>
      </c>
      <c r="CZ248" s="2">
        <f t="shared" si="341"/>
        <v>-0.35252643948295792</v>
      </c>
      <c r="DA248" s="2">
        <f t="shared" si="342"/>
        <v>-1.8410852713178347</v>
      </c>
      <c r="DB248" s="2">
        <f t="shared" si="343"/>
        <v>0.3636363636363602</v>
      </c>
      <c r="DC248" s="2">
        <f t="shared" si="413"/>
        <v>-0.7808911345888786</v>
      </c>
      <c r="DF248" s="2">
        <f t="shared" si="337"/>
        <v>-0.55068123288812831</v>
      </c>
      <c r="DG248" s="2">
        <f t="shared" si="337"/>
        <v>3.0636727488599025</v>
      </c>
      <c r="DH248" s="2">
        <f t="shared" si="338"/>
        <v>3.1095803102352493</v>
      </c>
      <c r="DI248" s="2">
        <f t="shared" si="418"/>
        <v>8.141892897286084</v>
      </c>
      <c r="DJ248" s="2">
        <f t="shared" si="418"/>
        <v>28.374426498369143</v>
      </c>
      <c r="DM248" s="2">
        <f t="shared" si="377"/>
        <v>3.8049940546967935</v>
      </c>
      <c r="DN248" s="2">
        <f t="shared" si="377"/>
        <v>3.9999999999999964</v>
      </c>
      <c r="DO248" s="2">
        <f t="shared" si="345"/>
        <v>1.9929660023446694</v>
      </c>
      <c r="DP248" s="2">
        <f t="shared" si="378"/>
        <v>3.6866359447004644</v>
      </c>
      <c r="DQ248" s="2">
        <f t="shared" si="408"/>
        <v>-1.4336382038422115</v>
      </c>
      <c r="DR248" s="2">
        <f t="shared" si="379"/>
        <v>4.5045045045045047</v>
      </c>
      <c r="DS248" s="2">
        <f t="shared" si="380"/>
        <v>3.335599339804058</v>
      </c>
      <c r="DT248" s="2" t="e">
        <v>#N/A</v>
      </c>
      <c r="DU248" s="2" t="e">
        <v>#N/A</v>
      </c>
      <c r="DV248" s="2">
        <f t="shared" si="346"/>
        <v>11.660329531051939</v>
      </c>
      <c r="DW248" s="2">
        <f t="shared" si="381"/>
        <v>-7.2064056939501793</v>
      </c>
      <c r="DX248" s="2">
        <f t="shared" si="382"/>
        <v>38.11074918566775</v>
      </c>
      <c r="DY248" s="2">
        <f t="shared" si="383"/>
        <v>1.3732833957553092</v>
      </c>
      <c r="DZ248" s="2">
        <f t="shared" si="384"/>
        <v>-3.6343612334801767</v>
      </c>
      <c r="EA248" s="2">
        <f t="shared" si="426"/>
        <v>24.847250509164965</v>
      </c>
      <c r="EB248" s="2">
        <f t="shared" si="426"/>
        <v>6.0179257362356076</v>
      </c>
      <c r="EC248" s="2">
        <f t="shared" si="426"/>
        <v>8.5501858736059422</v>
      </c>
      <c r="ED248" s="2">
        <f t="shared" si="426"/>
        <v>-6.4423076923076916</v>
      </c>
      <c r="EE248" s="2" t="e">
        <f t="shared" si="426"/>
        <v>#N/A</v>
      </c>
      <c r="EF248" s="2">
        <f t="shared" si="293"/>
        <v>1.3084112149532867</v>
      </c>
      <c r="EG248" s="2">
        <f t="shared" si="293"/>
        <v>1.8018018018018056</v>
      </c>
      <c r="EH248" s="2">
        <f t="shared" si="293"/>
        <v>-12.521588946459417</v>
      </c>
      <c r="EI248" s="2">
        <f t="shared" si="411"/>
        <v>10.673443456162634</v>
      </c>
      <c r="EJ248" s="2">
        <f t="shared" si="411"/>
        <v>3.8863976083706842</v>
      </c>
      <c r="EK248" s="2">
        <f t="shared" si="411"/>
        <v>-7.2064056939501793</v>
      </c>
      <c r="EL248" s="2">
        <f t="shared" si="410"/>
        <v>14.78968792401627</v>
      </c>
      <c r="EM248" s="2">
        <f t="shared" si="410"/>
        <v>2.9585798816567976</v>
      </c>
      <c r="EN248" s="2">
        <f t="shared" si="410"/>
        <v>3.4482758620689724</v>
      </c>
      <c r="EO248" s="2">
        <f t="shared" si="410"/>
        <v>1.3732833957553092</v>
      </c>
      <c r="EP248" s="2">
        <f t="shared" si="410"/>
        <v>-1.5439429928741033</v>
      </c>
      <c r="EQ248" s="2">
        <f t="shared" si="410"/>
        <v>-0.10438413361169019</v>
      </c>
      <c r="ER248" s="2">
        <f t="shared" si="347"/>
        <v>8.5501858736059422</v>
      </c>
      <c r="ES248" s="2">
        <f t="shared" si="347"/>
        <v>4.1198501872659277</v>
      </c>
      <c r="ET248" s="2">
        <f t="shared" si="347"/>
        <v>3.2842582106455298</v>
      </c>
      <c r="EU248" s="2">
        <f t="shared" si="331"/>
        <v>3</v>
      </c>
      <c r="EV248" s="2">
        <f t="shared" si="331"/>
        <v>3.9</v>
      </c>
      <c r="EW248" s="2">
        <f t="shared" si="385"/>
        <v>9.2215568862275443</v>
      </c>
      <c r="EX248" s="2">
        <f t="shared" si="385"/>
        <v>5.3056516724336644</v>
      </c>
      <c r="EY248" s="2">
        <f t="shared" si="386"/>
        <v>-23.396120811263842</v>
      </c>
      <c r="EZ248" s="2">
        <f t="shared" si="386"/>
        <v>26.376859243949212</v>
      </c>
      <c r="FA248" s="2">
        <f t="shared" si="387"/>
        <v>24.158653846153832</v>
      </c>
      <c r="FB248" s="2">
        <f t="shared" si="412"/>
        <v>1.0999174706166848</v>
      </c>
      <c r="FC248" s="2">
        <f t="shared" si="412"/>
        <v>0.93847758081333499</v>
      </c>
      <c r="FD248" s="2">
        <f t="shared" si="412"/>
        <v>1.3969732246798428</v>
      </c>
      <c r="FE248" s="2">
        <f t="shared" si="412"/>
        <v>1.6250408986803411</v>
      </c>
      <c r="FF248" s="2">
        <f t="shared" si="412"/>
        <v>2.8153153153153143</v>
      </c>
      <c r="FG248" s="2">
        <f t="shared" si="412"/>
        <v>1.8716577540106805</v>
      </c>
      <c r="FH248" s="2">
        <v>3.3</v>
      </c>
      <c r="FI248" s="2">
        <v>3</v>
      </c>
      <c r="FL248" s="2">
        <f t="shared" si="419"/>
        <v>0.80947809385740754</v>
      </c>
      <c r="FM248" s="2">
        <f t="shared" si="419"/>
        <v>0.50636051106376367</v>
      </c>
      <c r="FN248" s="2">
        <f t="shared" si="363"/>
        <v>1.2743666156888267</v>
      </c>
      <c r="FQ248" s="2">
        <f t="shared" si="420"/>
        <v>3.2774402576120965</v>
      </c>
      <c r="FR248" s="2">
        <f t="shared" si="420"/>
        <v>2.0408781005563092</v>
      </c>
      <c r="FS248" s="2">
        <f t="shared" si="365"/>
        <v>5.1957375502248437</v>
      </c>
      <c r="FT248" s="2">
        <f t="shared" si="421"/>
        <v>1.5807303181575083</v>
      </c>
      <c r="FU248" s="2">
        <f t="shared" si="421"/>
        <v>1.7387334398160981</v>
      </c>
      <c r="FX248" s="2">
        <f t="shared" si="424"/>
        <v>5.1495593486720059</v>
      </c>
      <c r="FY248" s="2">
        <f t="shared" si="424"/>
        <v>2.3214604745719347</v>
      </c>
      <c r="FZ248" s="2">
        <f t="shared" si="373"/>
        <v>4.9254999322186688</v>
      </c>
      <c r="GA248" s="2">
        <f t="shared" si="425"/>
        <v>2.0770379033008268</v>
      </c>
      <c r="GB248" s="2">
        <f t="shared" si="425"/>
        <v>1.7809278800705597</v>
      </c>
      <c r="GE248" s="2"/>
      <c r="GF248" s="2"/>
      <c r="GG248" s="2">
        <f t="shared" ref="GG248:GH263" si="427">100*((AVERAGE(CM246:CM248)/AVERAGE(CM234:CM236))-1)</f>
        <v>6.0644614665789076</v>
      </c>
      <c r="GH248" s="2">
        <f t="shared" si="427"/>
        <v>28.777352606775274</v>
      </c>
      <c r="GI248" s="2">
        <f t="shared" si="392"/>
        <v>30.168776371308013</v>
      </c>
      <c r="GJ248" s="2">
        <f t="shared" si="393"/>
        <v>4.5103092783505216</v>
      </c>
      <c r="GK248" s="2">
        <v>3.6</v>
      </c>
      <c r="GN248" s="2">
        <f t="shared" si="320"/>
        <v>-0.40000000000000036</v>
      </c>
      <c r="GQ248" s="2">
        <f t="shared" si="294"/>
        <v>2.0999999999999996</v>
      </c>
      <c r="GT248" s="27">
        <f t="shared" ca="1" si="305"/>
        <v>108.21192052980133</v>
      </c>
      <c r="GU248" s="27">
        <f t="shared" ca="1" si="306"/>
        <v>94.696969696969688</v>
      </c>
      <c r="GV248" s="27">
        <f t="shared" ca="1" si="306"/>
        <v>137.88617886178861</v>
      </c>
      <c r="GW248" s="27">
        <f t="shared" ca="1" si="307"/>
        <v>103.09278350515466</v>
      </c>
      <c r="GX248" s="27">
        <f t="shared" ca="1" si="307"/>
        <v>103.83631713554988</v>
      </c>
      <c r="GY248" s="27">
        <f t="shared" ca="1" si="308"/>
        <v>103.37349397590361</v>
      </c>
      <c r="GZ248" s="27">
        <f t="shared" ca="1" si="309"/>
        <v>98.553054662379409</v>
      </c>
      <c r="HA248" s="27">
        <f t="shared" ca="1" si="310"/>
        <v>96.239928379588179</v>
      </c>
      <c r="HB248" s="27">
        <f t="shared" ca="1" si="310"/>
        <v>101.75233644859813</v>
      </c>
      <c r="HC248" s="27">
        <f t="shared" ca="1" si="310"/>
        <v>93.004484304932731</v>
      </c>
      <c r="HD248" s="27">
        <f t="shared" ca="1" si="303"/>
        <v>99.777034559643255</v>
      </c>
      <c r="HE248" s="27">
        <f t="shared" ca="1" si="311"/>
        <v>88.39441535776615</v>
      </c>
      <c r="HG248" s="27">
        <f t="shared" ca="1" si="312"/>
        <v>100.53262316910786</v>
      </c>
      <c r="HH248" s="27">
        <f t="shared" ca="1" si="313"/>
        <v>101.76211453744494</v>
      </c>
      <c r="HI248" s="27">
        <f t="shared" ca="1" si="313"/>
        <v>100.1628664495114</v>
      </c>
      <c r="HJ248" s="27">
        <f t="shared" ca="1" si="314"/>
        <v>100.57603686635946</v>
      </c>
      <c r="HK248" s="27">
        <f t="shared" ca="1" si="314"/>
        <v>100.64350064350064</v>
      </c>
      <c r="HL248" s="27">
        <f t="shared" ca="1" si="315"/>
        <v>100.60606060606061</v>
      </c>
      <c r="HM248" s="27">
        <f t="shared" ca="1" si="316"/>
        <v>126.68024439918536</v>
      </c>
      <c r="HN248" s="27">
        <f t="shared" ca="1" si="317"/>
        <v>100.72137060414788</v>
      </c>
      <c r="HO248" s="27">
        <f t="shared" ca="1" si="317"/>
        <v>99.883313885647595</v>
      </c>
      <c r="HP248" s="27">
        <f t="shared" ca="1" si="317"/>
        <v>99.19928825622776</v>
      </c>
      <c r="HQ248" s="27">
        <f t="shared" ca="1" si="304"/>
        <v>105.40540540540542</v>
      </c>
      <c r="HR248" s="27">
        <f t="shared" ca="1" si="318"/>
        <v>98.963730569948183</v>
      </c>
      <c r="HT248" s="27">
        <f t="shared" ca="1" si="414"/>
        <v>149.86289749085864</v>
      </c>
      <c r="HU248" s="27">
        <f t="shared" ca="1" si="414"/>
        <v>40.569947332264697</v>
      </c>
      <c r="HV248" s="27">
        <f t="shared" ca="1" si="414"/>
        <v>35.699991748040162</v>
      </c>
      <c r="HW248" s="27">
        <f t="shared" ca="1" si="415"/>
        <v>541.53920875420863</v>
      </c>
      <c r="HX248" s="27">
        <f t="shared" ca="1" si="415"/>
        <v>458.20512069172571</v>
      </c>
      <c r="HY248" s="27">
        <f t="shared" ca="1" si="367"/>
        <v>1000</v>
      </c>
      <c r="HZ248" s="27">
        <f t="shared" ca="1" si="416"/>
        <v>5.5891209120912091</v>
      </c>
      <c r="IA248" s="27">
        <f t="shared" ca="1" si="416"/>
        <v>20.436554683072938</v>
      </c>
      <c r="IB248" s="27">
        <f t="shared" ca="1" si="416"/>
        <v>19.356039039368351</v>
      </c>
      <c r="IC248" s="27">
        <f t="shared" ca="1" si="416"/>
        <v>51.297726493060978</v>
      </c>
      <c r="ID248" s="27">
        <f t="shared" ca="1" si="416"/>
        <v>26.119478208110014</v>
      </c>
      <c r="IE248" s="27">
        <f t="shared" ca="1" si="416"/>
        <v>18.235467543390165</v>
      </c>
      <c r="IG248" s="28">
        <f t="shared" ca="1" si="351"/>
        <v>1.3273356029084209</v>
      </c>
      <c r="IH248" s="28">
        <f t="shared" ca="1" si="351"/>
        <v>-0.1312475614861692</v>
      </c>
      <c r="II248" s="28">
        <f t="shared" ca="1" si="351"/>
        <v>1.3398670532489942</v>
      </c>
      <c r="IJ248" s="28">
        <f t="shared" ca="1" si="352"/>
        <v>2.0139521720643017</v>
      </c>
      <c r="IK248" s="24">
        <f t="shared" ca="1" si="368"/>
        <v>-0.52200292260694425</v>
      </c>
      <c r="IL248" s="28">
        <f t="shared" ca="1" si="353"/>
        <v>2.0432393867421106</v>
      </c>
      <c r="IM248" s="28">
        <f t="shared" ca="1" si="369"/>
        <v>4.0000000000000027</v>
      </c>
      <c r="IN248" s="3">
        <f t="shared" ca="1" si="370"/>
        <v>4.0571915588064122</v>
      </c>
      <c r="IO248" s="2">
        <f t="shared" si="388"/>
        <v>4.0999999999999996</v>
      </c>
      <c r="IQ248" s="2">
        <f t="shared" ca="1" si="354"/>
        <v>2.5359550946712459</v>
      </c>
      <c r="IS248" s="3">
        <f t="shared" ca="1" si="355"/>
        <v>-0.47961925308822473</v>
      </c>
      <c r="IT248" s="3">
        <f t="shared" ca="1" si="356"/>
        <v>-3.7959823572537577E-2</v>
      </c>
      <c r="IU248" s="3">
        <f t="shared" si="357"/>
        <v>-0.40000000000000036</v>
      </c>
      <c r="IV248" s="3">
        <f t="shared" ca="1" si="358"/>
        <v>0.11757907666076195</v>
      </c>
      <c r="IX248" s="28">
        <f ca="1">$HL248/100*(GZ248-100)*AL248/1000+(HM248-100)*HZ248/$HY248</f>
        <v>0.13747339428476613</v>
      </c>
      <c r="IY248" s="28">
        <f ca="1">$HL248/100*(HA248-100)*AM248/1000+(HN248-100)*IA248/$HY248</f>
        <v>-6.8480588733352166E-2</v>
      </c>
      <c r="IZ248" s="28">
        <f ca="1">$HL248/100*(HB248-100)*AN248/1000+(HO248-100)*IB248/$HY248</f>
        <v>3.123759573571841E-2</v>
      </c>
      <c r="JA248" s="28">
        <f ca="1">$HL248/100*(HC248-100)*AO248/1000+(HP248-100)*IC248/$HY248</f>
        <v>-0.42815989382553249</v>
      </c>
      <c r="JB248" s="28">
        <f ca="1">$HL248/100*(HD248-100)*AP248/1000+(HQ248-100)*ID248/$HY248</f>
        <v>0.13490549980292235</v>
      </c>
      <c r="JC248" s="28">
        <f ca="1">$HL248/100*(HE248-100)*AQ248/1000+(HR248-100)*IE248/$HY248</f>
        <v>-0.24073936641613289</v>
      </c>
      <c r="JE248" s="3">
        <f t="shared" ca="1" si="328"/>
        <v>4.5036420340021477E-2</v>
      </c>
      <c r="JF248" s="3">
        <f t="shared" ca="1" si="328"/>
        <v>-5.2880257457443847E-4</v>
      </c>
      <c r="JG248" s="3">
        <f t="shared" ca="1" si="328"/>
        <v>-8.9788030186869205E-3</v>
      </c>
      <c r="JH248" s="3">
        <f t="shared" ca="1" si="326"/>
        <v>-2.6009441712239567E-2</v>
      </c>
      <c r="JI248" s="3">
        <f t="shared" ca="1" si="326"/>
        <v>9.7584064829169537E-3</v>
      </c>
      <c r="JJ248" s="3">
        <f t="shared" ca="1" si="326"/>
        <v>-3.7498033236797929E-2</v>
      </c>
      <c r="JK248" s="3">
        <f>IO248-IO247</f>
        <v>-0.40000000000000036</v>
      </c>
      <c r="JL248" s="3">
        <f t="shared" ca="1" si="359"/>
        <v>-0.43605761732133491</v>
      </c>
      <c r="JN248" s="10">
        <f>COUNTIF(EI248:ET248,"&gt;2")</f>
        <v>8</v>
      </c>
      <c r="JP248" s="2">
        <f>AVERAGE(CS248,CS236,CS224,CS212,CS200,CS188,CS176,CS164,CS152,CS140)</f>
        <v>5.1299144725708491E-2</v>
      </c>
      <c r="JQ248" s="2">
        <f>CS248-JP248</f>
        <v>-0.16771358011570678</v>
      </c>
      <c r="JR248" s="2">
        <f>AVERAGE(CT248,CT236,CT224,CT212,CT200,CT188,CT176,CT164,CT152,CT140)</f>
        <v>7.4242602133837959E-2</v>
      </c>
      <c r="JS248" s="2">
        <f>CT248-JR248</f>
        <v>4.0832196485257904E-2</v>
      </c>
      <c r="KH248" s="2">
        <f>(DN248*$DN$4)+(FB248*$FB$3)+(FC248*$FC$3)+(FD248*$FD$3)+(FE248*$FE$3)+(FF248*$FF$3)+(FG248*$FG$3)</f>
        <v>1.5105527939590597</v>
      </c>
      <c r="KI248" s="2">
        <f>F248-KH248</f>
        <v>2.5894472060409397</v>
      </c>
      <c r="KJ248" s="2">
        <f>MAX(DN248,FB248:FG248)</f>
        <v>3.9999999999999964</v>
      </c>
      <c r="KK248" s="2">
        <f>MIN(DN248,FB248:FG248)</f>
        <v>0.93847758081333499</v>
      </c>
      <c r="KL248" s="2">
        <f t="shared" si="389"/>
        <v>3.0615224191866615</v>
      </c>
      <c r="KO248" s="2">
        <f>BO248</f>
        <v>83.83</v>
      </c>
      <c r="KP248" s="2">
        <f>100*((BO242/BO230)-1)</f>
        <v>-10.5070720677379</v>
      </c>
      <c r="KQ248" s="2">
        <f t="shared" si="395"/>
        <v>-10.5070720677379</v>
      </c>
      <c r="KR248" s="2">
        <f>100*((BO236/BO224)-1)</f>
        <v>-1.517201391573253</v>
      </c>
      <c r="KS248" s="2">
        <f t="shared" si="404"/>
        <v>-1.517201391573253</v>
      </c>
      <c r="KT248" s="3">
        <f>BP248</f>
        <v>1.5338000000000001</v>
      </c>
      <c r="KU248" s="3">
        <f>BQ248</f>
        <v>52.452631578947368</v>
      </c>
      <c r="KV248" s="3">
        <f t="shared" si="339"/>
        <v>34.197829951067526</v>
      </c>
      <c r="KW248" s="2">
        <f t="shared" si="332"/>
        <v>73.607914143303503</v>
      </c>
      <c r="KX248" s="2">
        <f t="shared" si="332"/>
        <v>62.560488249583038</v>
      </c>
      <c r="LA248">
        <v>2</v>
      </c>
      <c r="LB248">
        <v>0</v>
      </c>
      <c r="LE248" s="2" t="e">
        <v>#N/A</v>
      </c>
      <c r="LF248" s="2" t="e">
        <v>#N/A</v>
      </c>
      <c r="LG248" s="2" t="e">
        <v>#N/A</v>
      </c>
      <c r="LH248" s="2" t="e">
        <v>#N/A</v>
      </c>
      <c r="LI248" s="2" t="e">
        <v>#N/A</v>
      </c>
      <c r="LJ248" s="2" t="e">
        <v>#N/A</v>
      </c>
      <c r="LK248" s="2">
        <v>101.56122955505489</v>
      </c>
      <c r="LL248" s="2" t="e">
        <v>#N/A</v>
      </c>
      <c r="LM248" s="2" t="e">
        <v>#N/A</v>
      </c>
      <c r="LN248" s="2">
        <v>90.847601614075217</v>
      </c>
      <c r="LO248" s="2">
        <v>72.475288485529859</v>
      </c>
      <c r="LP248" s="2">
        <v>84.694966225152044</v>
      </c>
      <c r="LQ248" s="2" t="e">
        <v>#N/A</v>
      </c>
      <c r="LR248" s="2" t="e">
        <v>#N/A</v>
      </c>
      <c r="LS248" s="2" t="e">
        <v>#N/A</v>
      </c>
      <c r="LT248" s="2" t="e">
        <v>#N/A</v>
      </c>
      <c r="LU248" s="2" t="e">
        <v>#N/A</v>
      </c>
      <c r="LV248" s="2" t="e">
        <v>#N/A</v>
      </c>
      <c r="LW248" s="2" t="e">
        <v>#N/A</v>
      </c>
      <c r="LX248" s="2" t="e">
        <v>#N/A</v>
      </c>
      <c r="LY248" s="2">
        <v>93.13856681903043</v>
      </c>
      <c r="LZ248" s="2" t="e">
        <v>#N/A</v>
      </c>
      <c r="MA248" s="2" t="e">
        <v>#N/A</v>
      </c>
      <c r="MB248" s="2" t="e">
        <v>#N/A</v>
      </c>
      <c r="MC248" s="2" t="e">
        <v>#N/A</v>
      </c>
      <c r="MD248" s="2" t="e">
        <v>#N/A</v>
      </c>
      <c r="ME248" s="2" t="e">
        <v>#N/A</v>
      </c>
      <c r="MF248" s="2" t="e">
        <v>#N/A</v>
      </c>
      <c r="MG248" s="2" t="e">
        <v>#N/A</v>
      </c>
      <c r="MH248" s="2">
        <v>87.910905956216112</v>
      </c>
      <c r="MI248" s="2" t="e">
        <v>#N/A</v>
      </c>
      <c r="MJ248" s="2" t="e">
        <v>#N/A</v>
      </c>
      <c r="MK248" s="2" t="e">
        <v>#N/A</v>
      </c>
      <c r="ML248" s="2" t="e">
        <v>#N/A</v>
      </c>
      <c r="MM248" s="2" t="e">
        <v>#N/A</v>
      </c>
      <c r="MN248" s="2" t="e">
        <v>#N/A</v>
      </c>
      <c r="MO248" s="2" t="e">
        <v>#N/A</v>
      </c>
      <c r="MP248" s="2">
        <v>65.714386554748756</v>
      </c>
      <c r="MQ248" s="2" t="e">
        <v>#N/A</v>
      </c>
      <c r="MR248" s="2" t="e">
        <v>#N/A</v>
      </c>
      <c r="MS248" s="10" t="e">
        <v>#N/A</v>
      </c>
      <c r="MT248" s="2" t="e">
        <v>#N/A</v>
      </c>
      <c r="MU248" s="2" t="e">
        <v>#N/A</v>
      </c>
      <c r="MV248" s="2" t="e">
        <v>#N/A</v>
      </c>
      <c r="MX248" s="22" t="e">
        <v>#N/A</v>
      </c>
      <c r="MY248" s="22" t="e">
        <v>#N/A</v>
      </c>
      <c r="MZ248" s="22" t="e">
        <v>#N/A</v>
      </c>
      <c r="NA248" s="22" t="e">
        <v>#N/A</v>
      </c>
      <c r="NB248" s="22" t="e">
        <v>#N/A</v>
      </c>
      <c r="NC248" s="22" t="e">
        <v>#N/A</v>
      </c>
      <c r="ND248" s="22">
        <v>1</v>
      </c>
      <c r="NE248" s="22" t="e">
        <v>#N/A</v>
      </c>
      <c r="NF248" s="22" t="e">
        <v>#N/A</v>
      </c>
      <c r="NG248" s="22">
        <v>2</v>
      </c>
      <c r="NH248" s="23">
        <v>8</v>
      </c>
      <c r="NI248" s="22">
        <v>23</v>
      </c>
      <c r="NJ248" s="22" t="e">
        <v>#N/A</v>
      </c>
      <c r="NK248" s="22" t="e">
        <v>#N/A</v>
      </c>
      <c r="NL248" s="23" t="e">
        <v>#N/A</v>
      </c>
      <c r="NM248" s="3" t="e">
        <v>#N/A</v>
      </c>
      <c r="NN248" s="22" t="e">
        <v>#N/A</v>
      </c>
      <c r="NO248" s="22" t="e">
        <v>#N/A</v>
      </c>
      <c r="NP248" s="22" t="e">
        <v>#N/A</v>
      </c>
      <c r="NQ248" s="22" t="e">
        <v>#N/A</v>
      </c>
      <c r="NR248" s="23">
        <v>1</v>
      </c>
      <c r="NS248" s="22" t="e">
        <v>#N/A</v>
      </c>
      <c r="NT248" s="22" t="e">
        <v>#N/A</v>
      </c>
      <c r="NU248" s="23" t="e">
        <v>#N/A</v>
      </c>
      <c r="NV248" s="3" t="e">
        <v>#N/A</v>
      </c>
      <c r="NW248" s="22" t="e">
        <v>#N/A</v>
      </c>
      <c r="NX248" s="22" t="e">
        <v>#N/A</v>
      </c>
      <c r="NY248" s="22" t="e">
        <v>#N/A</v>
      </c>
      <c r="NZ248" s="22" t="e">
        <v>#N/A</v>
      </c>
      <c r="OA248" s="23">
        <v>12</v>
      </c>
      <c r="OB248" s="22" t="e">
        <v>#N/A</v>
      </c>
      <c r="OC248" s="22" t="e">
        <v>#N/A</v>
      </c>
      <c r="OD248" s="22" t="e">
        <v>#N/A</v>
      </c>
      <c r="OE248" s="22" t="e">
        <v>#N/A</v>
      </c>
      <c r="OF248" s="22" t="e">
        <v>#N/A</v>
      </c>
      <c r="OG248" s="22" t="e">
        <v>#N/A</v>
      </c>
      <c r="OH248" s="23" t="e">
        <v>#N/A</v>
      </c>
      <c r="OI248" s="22">
        <v>2</v>
      </c>
      <c r="OJ248" s="22" t="e">
        <v>#N/A</v>
      </c>
      <c r="OK248" s="22" t="e">
        <v>#N/A</v>
      </c>
      <c r="OL248" s="22" t="e">
        <v>#N/A</v>
      </c>
      <c r="OM248" s="23" t="e">
        <v>#N/A</v>
      </c>
      <c r="ON248" s="22" t="e">
        <v>#N/A</v>
      </c>
      <c r="OO248" s="22" t="e">
        <v>#N/A</v>
      </c>
      <c r="OQ248">
        <f t="shared" si="390"/>
        <v>-10</v>
      </c>
      <c r="OR248" s="23" t="e">
        <f t="shared" ca="1" si="396"/>
        <v>#N/A</v>
      </c>
      <c r="OS248" s="23" t="e">
        <f t="shared" ca="1" si="396"/>
        <v>#N/A</v>
      </c>
      <c r="OT248" s="23" t="e">
        <f t="shared" ca="1" si="396"/>
        <v>#N/A</v>
      </c>
      <c r="OU248" s="23" t="e">
        <f t="shared" ca="1" si="396"/>
        <v>#N/A</v>
      </c>
      <c r="OV248" s="23" t="e">
        <f t="shared" ca="1" si="396"/>
        <v>#N/A</v>
      </c>
      <c r="OW248" s="23" t="e">
        <f t="shared" ca="1" si="396"/>
        <v>#N/A</v>
      </c>
      <c r="OX248" s="23">
        <f t="shared" ca="1" si="396"/>
        <v>1.0394966986030345</v>
      </c>
      <c r="OY248" s="23" t="e">
        <f t="shared" ca="1" si="396"/>
        <v>#N/A</v>
      </c>
      <c r="OZ248" s="23" t="e">
        <f t="shared" ca="1" si="396"/>
        <v>#N/A</v>
      </c>
      <c r="PA248" s="23">
        <f t="shared" ca="1" si="396"/>
        <v>1.0191898314726469</v>
      </c>
      <c r="PB248" s="23">
        <f t="shared" ca="1" si="396"/>
        <v>1.0399486673837506</v>
      </c>
      <c r="PC248" s="23">
        <f t="shared" ca="1" si="423"/>
        <v>1.0554723965226771</v>
      </c>
      <c r="PD248" s="23" t="e">
        <f t="shared" ca="1" si="423"/>
        <v>#N/A</v>
      </c>
      <c r="PE248" s="23" t="e">
        <f t="shared" ca="1" si="423"/>
        <v>#N/A</v>
      </c>
      <c r="PF248" s="23" t="e">
        <f t="shared" ca="1" si="423"/>
        <v>#N/A</v>
      </c>
      <c r="PG248" s="23" t="e">
        <f t="shared" ca="1" si="423"/>
        <v>#N/A</v>
      </c>
      <c r="PH248" s="23" t="e">
        <f t="shared" ca="1" si="375"/>
        <v>#N/A</v>
      </c>
      <c r="PI248" s="23" t="e">
        <f t="shared" ca="1" si="375"/>
        <v>#N/A</v>
      </c>
      <c r="PJ248" s="23" t="e">
        <f t="shared" ca="1" si="371"/>
        <v>#N/A</v>
      </c>
      <c r="PK248" s="23" t="e">
        <f t="shared" ca="1" si="371"/>
        <v>#N/A</v>
      </c>
      <c r="PL248" s="23">
        <f t="shared" ca="1" si="371"/>
        <v>1.0341471602286738</v>
      </c>
      <c r="PM248" s="23" t="e">
        <f t="shared" ca="1" si="371"/>
        <v>#N/A</v>
      </c>
      <c r="PN248" s="23" t="e">
        <f t="shared" ca="1" si="422"/>
        <v>#N/A</v>
      </c>
      <c r="PO248" s="23" t="e">
        <f t="shared" ca="1" si="422"/>
        <v>#N/A</v>
      </c>
      <c r="PP248" s="23" t="e">
        <f t="shared" ca="1" si="422"/>
        <v>#N/A</v>
      </c>
      <c r="PQ248" s="23" t="e">
        <f t="shared" ca="1" si="422"/>
        <v>#N/A</v>
      </c>
      <c r="PR248" s="23" t="e">
        <f t="shared" ca="1" si="422"/>
        <v>#N/A</v>
      </c>
      <c r="PS248" s="23" t="e">
        <f t="shared" ca="1" si="422"/>
        <v>#N/A</v>
      </c>
      <c r="PT248" s="23" t="e">
        <f t="shared" ca="1" si="422"/>
        <v>#N/A</v>
      </c>
      <c r="PU248" s="23">
        <f t="shared" ca="1" si="422"/>
        <v>1.0273580533093518</v>
      </c>
      <c r="PV248" s="23" t="e">
        <f t="shared" ca="1" si="422"/>
        <v>#N/A</v>
      </c>
      <c r="PW248" s="23" t="e">
        <f t="shared" ca="1" si="422"/>
        <v>#N/A</v>
      </c>
      <c r="PX248" s="23" t="e">
        <f t="shared" ca="1" si="422"/>
        <v>#N/A</v>
      </c>
      <c r="PY248" s="23" t="e">
        <f t="shared" ca="1" si="422"/>
        <v>#N/A</v>
      </c>
      <c r="PZ248" s="23" t="e">
        <f t="shared" ca="1" si="422"/>
        <v>#N/A</v>
      </c>
      <c r="QA248" s="23" t="e">
        <f t="shared" ca="1" si="422"/>
        <v>#N/A</v>
      </c>
      <c r="QB248" s="23" t="e">
        <f t="shared" ca="1" si="422"/>
        <v>#N/A</v>
      </c>
      <c r="QC248" s="23">
        <f t="shared" ca="1" si="417"/>
        <v>1.0420094077577144</v>
      </c>
      <c r="QD248" s="23" t="e">
        <f t="shared" ca="1" si="405"/>
        <v>#N/A</v>
      </c>
      <c r="QE248" s="23" t="e">
        <f t="shared" ca="1" si="405"/>
        <v>#N/A</v>
      </c>
      <c r="QF248" s="23" t="e">
        <f t="shared" ca="1" si="405"/>
        <v>#N/A</v>
      </c>
      <c r="QG248" s="23" t="e">
        <f t="shared" ca="1" si="327"/>
        <v>#N/A</v>
      </c>
      <c r="QH248" s="23" t="e">
        <f t="shared" ca="1" si="327"/>
        <v>#N/A</v>
      </c>
      <c r="QI248" s="23" t="e">
        <f t="shared" ca="1" si="327"/>
        <v>#N/A</v>
      </c>
      <c r="QJ248" s="26" t="e">
        <f t="shared" ca="1" si="344"/>
        <v>#N/A</v>
      </c>
    </row>
    <row r="249" spans="1:452" x14ac:dyDescent="0.35">
      <c r="A249" t="s">
        <v>1314</v>
      </c>
      <c r="B249" s="25">
        <v>39783</v>
      </c>
      <c r="C249" t="s">
        <v>872</v>
      </c>
      <c r="D249" s="2">
        <v>87.1</v>
      </c>
      <c r="E249" s="2">
        <v>85.5</v>
      </c>
      <c r="F249" s="2">
        <v>3.1</v>
      </c>
      <c r="G249" s="2">
        <v>86.7</v>
      </c>
      <c r="H249" s="2">
        <v>85.320177914184967</v>
      </c>
      <c r="I249" s="2">
        <v>86.431502805424472</v>
      </c>
      <c r="J249" s="2">
        <v>88.9</v>
      </c>
      <c r="K249" s="2">
        <v>81.8</v>
      </c>
      <c r="L249" s="2">
        <v>81.686475740545305</v>
      </c>
      <c r="M249" s="2">
        <v>85.9</v>
      </c>
      <c r="N249" s="2">
        <v>82.1</v>
      </c>
      <c r="O249" s="2">
        <v>88.8</v>
      </c>
      <c r="P249" s="2">
        <v>82.1</v>
      </c>
      <c r="Q249" s="2">
        <v>100</v>
      </c>
      <c r="R249" s="2">
        <v>81.599999999999994</v>
      </c>
      <c r="S249" s="2">
        <v>82.1</v>
      </c>
      <c r="T249" s="2">
        <v>84.4</v>
      </c>
      <c r="U249" s="2">
        <v>83.5</v>
      </c>
      <c r="V249" s="2">
        <v>83.1</v>
      </c>
      <c r="W249" s="2">
        <v>58.4</v>
      </c>
      <c r="X249" s="2">
        <v>98</v>
      </c>
      <c r="Y249" s="2" t="e">
        <v>#N/A</v>
      </c>
      <c r="Z249" s="2">
        <v>54.7</v>
      </c>
      <c r="AA249" s="2">
        <v>88.5</v>
      </c>
      <c r="AB249" s="2">
        <v>99.1</v>
      </c>
      <c r="AC249" s="2">
        <v>104.6</v>
      </c>
      <c r="AD249" s="2">
        <v>86.6</v>
      </c>
      <c r="AE249" s="2">
        <v>99.5</v>
      </c>
      <c r="AF249" s="2">
        <v>91.9</v>
      </c>
      <c r="AG249" s="22">
        <v>547</v>
      </c>
      <c r="AH249" s="22">
        <v>453</v>
      </c>
      <c r="AI249" s="22">
        <v>151</v>
      </c>
      <c r="AJ249" s="22">
        <v>38</v>
      </c>
      <c r="AK249" s="22">
        <v>35</v>
      </c>
      <c r="AL249" s="22">
        <v>8</v>
      </c>
      <c r="AM249" s="22">
        <v>22</v>
      </c>
      <c r="AN249" s="22">
        <v>19</v>
      </c>
      <c r="AO249" s="22">
        <v>55</v>
      </c>
      <c r="AP249" s="22">
        <v>28</v>
      </c>
      <c r="AQ249" s="22">
        <v>19</v>
      </c>
      <c r="AR249" s="2">
        <v>87.7</v>
      </c>
      <c r="AS249" s="2">
        <v>69.400000000000006</v>
      </c>
      <c r="AT249" s="2">
        <v>100</v>
      </c>
      <c r="AU249" s="2">
        <v>84.3</v>
      </c>
      <c r="AV249" s="2">
        <v>87.3</v>
      </c>
      <c r="AW249" s="2">
        <v>83.2</v>
      </c>
      <c r="AX249" s="2">
        <v>81.599999999999994</v>
      </c>
      <c r="AY249" s="2">
        <v>81.2</v>
      </c>
      <c r="AZ249" s="2">
        <v>94.9</v>
      </c>
      <c r="BA249" s="2">
        <v>58.4</v>
      </c>
      <c r="BB249" s="2">
        <v>83.2</v>
      </c>
      <c r="BC249" s="2">
        <v>90.8</v>
      </c>
      <c r="BD249" s="3">
        <v>1.07</v>
      </c>
      <c r="BE249" s="3">
        <v>0.68</v>
      </c>
      <c r="BF249" s="3">
        <v>0.65</v>
      </c>
      <c r="BG249" s="3">
        <v>-0.22</v>
      </c>
      <c r="BH249" s="3">
        <v>0.87</v>
      </c>
      <c r="BI249" s="2">
        <v>212.9</v>
      </c>
      <c r="BJ249" s="2">
        <v>0.9</v>
      </c>
      <c r="BK249" s="2">
        <v>2.8</v>
      </c>
      <c r="BL249" s="2">
        <v>90.8</v>
      </c>
      <c r="BM249" s="2">
        <v>89.5</v>
      </c>
      <c r="BN249" s="10">
        <v>436</v>
      </c>
      <c r="BO249" s="3">
        <v>78.59</v>
      </c>
      <c r="BP249" s="22">
        <v>1.4859</v>
      </c>
      <c r="BQ249" s="3">
        <v>39.94681818181818</v>
      </c>
      <c r="BR249" s="23">
        <v>5.8131818181818184</v>
      </c>
      <c r="BS249" s="2">
        <v>99.6</v>
      </c>
      <c r="BT249" s="3">
        <v>82.23</v>
      </c>
      <c r="BU249" s="2">
        <v>1.8</v>
      </c>
      <c r="BV249" s="2">
        <v>1.8</v>
      </c>
      <c r="BW249" s="2">
        <v>3.2</v>
      </c>
      <c r="BX249" s="2">
        <v>3.2</v>
      </c>
      <c r="BY249" s="23">
        <v>211.398</v>
      </c>
      <c r="BZ249" s="2">
        <v>96.4</v>
      </c>
      <c r="CA249" s="2">
        <v>86.7</v>
      </c>
      <c r="CB249" s="3">
        <v>92.95</v>
      </c>
      <c r="CC249" s="2">
        <v>91.1</v>
      </c>
      <c r="CD249" s="2">
        <v>113.9</v>
      </c>
      <c r="CE249" s="2">
        <v>96.588951335445344</v>
      </c>
      <c r="CF249" s="3">
        <v>93.009221182606439</v>
      </c>
      <c r="CG249" s="2">
        <v>91.308770108572389</v>
      </c>
      <c r="CH249" s="23">
        <v>216.9605044696473</v>
      </c>
      <c r="CI249" s="3">
        <v>92.827378310336741</v>
      </c>
      <c r="CM249" s="2">
        <f t="shared" si="329"/>
        <v>26.883920978409165</v>
      </c>
      <c r="CN249" s="2">
        <f t="shared" si="329"/>
        <v>3.9122295027806842</v>
      </c>
      <c r="CO249" s="2">
        <f t="shared" si="330"/>
        <v>96.11203044399285</v>
      </c>
      <c r="CR249" s="2">
        <f t="shared" si="333"/>
        <v>-0.22909507445590246</v>
      </c>
      <c r="CS249" s="2">
        <f t="shared" si="333"/>
        <v>-0.34965034965034636</v>
      </c>
      <c r="CT249" s="2">
        <f t="shared" si="334"/>
        <v>-0.3448275862068933</v>
      </c>
      <c r="CU249" s="2">
        <f t="shared" si="334"/>
        <v>-0.61314769307386263</v>
      </c>
      <c r="CV249" s="2">
        <f t="shared" si="334"/>
        <v>-0.66951019854916738</v>
      </c>
      <c r="CW249" s="2">
        <f t="shared" si="335"/>
        <v>0.79455164585698401</v>
      </c>
      <c r="CX249" s="2">
        <f t="shared" si="336"/>
        <v>0.73891625615762846</v>
      </c>
      <c r="CY249" s="2">
        <f t="shared" si="376"/>
        <v>-6.1714285714285779</v>
      </c>
      <c r="CZ249" s="2">
        <f t="shared" si="341"/>
        <v>-0.47169811320753707</v>
      </c>
      <c r="DA249" s="2">
        <f t="shared" si="342"/>
        <v>-2.171767028627841</v>
      </c>
      <c r="DB249" s="2">
        <f t="shared" si="343"/>
        <v>0.3623188405797067</v>
      </c>
      <c r="DC249" s="2">
        <f t="shared" si="413"/>
        <v>-1.4351851851851827</v>
      </c>
      <c r="DF249" s="2">
        <f t="shared" si="337"/>
        <v>-7.1146472586080423</v>
      </c>
      <c r="DG249" s="2">
        <f t="shared" si="337"/>
        <v>-7.7447852901535219</v>
      </c>
      <c r="DH249" s="2">
        <f t="shared" si="338"/>
        <v>3.593395095119134</v>
      </c>
      <c r="DI249" s="2">
        <f t="shared" si="418"/>
        <v>5.495302313343231</v>
      </c>
      <c r="DJ249" s="2">
        <f t="shared" si="418"/>
        <v>34.788935135201918</v>
      </c>
      <c r="DM249" s="2">
        <f t="shared" si="377"/>
        <v>3.07692307692307</v>
      </c>
      <c r="DN249" s="2">
        <f t="shared" si="377"/>
        <v>3.0120481927710845</v>
      </c>
      <c r="DO249" s="2">
        <f t="shared" si="345"/>
        <v>1.0489510489510556</v>
      </c>
      <c r="DP249" s="2">
        <f t="shared" si="378"/>
        <v>1.8327605956472033</v>
      </c>
      <c r="DQ249" s="2">
        <f t="shared" si="408"/>
        <v>-2.7839515199194222</v>
      </c>
      <c r="DR249" s="2">
        <f t="shared" si="379"/>
        <v>4.6035805626598387</v>
      </c>
      <c r="DS249" s="2">
        <f t="shared" si="380"/>
        <v>3.3263766472494929</v>
      </c>
      <c r="DT249" s="2" t="e">
        <v>#N/A</v>
      </c>
      <c r="DU249" s="2" t="e">
        <v>#N/A</v>
      </c>
      <c r="DV249" s="2">
        <f t="shared" si="346"/>
        <v>11.557788944723612</v>
      </c>
      <c r="DW249" s="2">
        <f t="shared" si="381"/>
        <v>-10.313901345291477</v>
      </c>
      <c r="DX249" s="2">
        <f t="shared" si="382"/>
        <v>37.235772357723597</v>
      </c>
      <c r="DY249" s="2">
        <f t="shared" si="383"/>
        <v>0.24570024570023108</v>
      </c>
      <c r="DZ249" s="2">
        <f t="shared" si="384"/>
        <v>-11.147186147186162</v>
      </c>
      <c r="EA249" s="2">
        <f t="shared" si="426"/>
        <v>34.244372990353696</v>
      </c>
      <c r="EB249" s="2">
        <f t="shared" si="426"/>
        <v>6.1302681992337238</v>
      </c>
      <c r="EC249" s="2">
        <f t="shared" si="426"/>
        <v>8.5501858736059422</v>
      </c>
      <c r="ED249" s="2">
        <f t="shared" si="426"/>
        <v>-6.7554709800190293</v>
      </c>
      <c r="EE249" s="2" t="e">
        <f t="shared" si="426"/>
        <v>#N/A</v>
      </c>
      <c r="EF249" s="2">
        <f t="shared" si="293"/>
        <v>1.6728624535315983</v>
      </c>
      <c r="EG249" s="2">
        <f t="shared" si="293"/>
        <v>-0.33783783783783994</v>
      </c>
      <c r="EH249" s="2">
        <f t="shared" si="293"/>
        <v>-13.525305410122169</v>
      </c>
      <c r="EI249" s="2">
        <f t="shared" si="411"/>
        <v>10.453400503778344</v>
      </c>
      <c r="EJ249" s="2">
        <f t="shared" si="411"/>
        <v>4.3609022556390986</v>
      </c>
      <c r="EK249" s="2">
        <f t="shared" si="411"/>
        <v>-10.313901345291477</v>
      </c>
      <c r="EL249" s="2">
        <f t="shared" si="410"/>
        <v>14.382632293080055</v>
      </c>
      <c r="EM249" s="2">
        <f t="shared" si="410"/>
        <v>0.8083140877598094</v>
      </c>
      <c r="EN249" s="2">
        <f t="shared" si="410"/>
        <v>2.2113022113022129</v>
      </c>
      <c r="EO249" s="2">
        <f t="shared" si="410"/>
        <v>0.24570024570023108</v>
      </c>
      <c r="EP249" s="2">
        <f t="shared" si="410"/>
        <v>-3.4482758620689502</v>
      </c>
      <c r="EQ249" s="2">
        <f t="shared" si="410"/>
        <v>-1.2486992715920797</v>
      </c>
      <c r="ER249" s="2">
        <f t="shared" si="347"/>
        <v>8.5501858736059422</v>
      </c>
      <c r="ES249" s="2">
        <f t="shared" si="347"/>
        <v>3.6114570361145848</v>
      </c>
      <c r="ET249" s="2">
        <f t="shared" si="347"/>
        <v>2.5988700564971712</v>
      </c>
      <c r="EU249" s="2">
        <f t="shared" si="331"/>
        <v>0.9</v>
      </c>
      <c r="EV249" s="2">
        <f t="shared" si="331"/>
        <v>2.8</v>
      </c>
      <c r="EW249" s="2">
        <f t="shared" si="385"/>
        <v>7.9667063020214091</v>
      </c>
      <c r="EX249" s="2">
        <f t="shared" si="385"/>
        <v>2.6376146788990695</v>
      </c>
      <c r="EY249" s="2">
        <f t="shared" si="386"/>
        <v>-40.319939372690648</v>
      </c>
      <c r="EZ249" s="2">
        <f t="shared" si="386"/>
        <v>10.669683292871014</v>
      </c>
      <c r="FA249" s="2">
        <f t="shared" si="387"/>
        <v>16.491228070175424</v>
      </c>
      <c r="FB249" s="2">
        <f t="shared" si="412"/>
        <v>-2.2228002553859039E-2</v>
      </c>
      <c r="FC249" s="2">
        <f t="shared" si="412"/>
        <v>0.41666666666666519</v>
      </c>
      <c r="FD249" s="2">
        <f t="shared" si="412"/>
        <v>1.0489510489510634</v>
      </c>
      <c r="FE249" s="2">
        <f t="shared" si="412"/>
        <v>0.99967401934151212</v>
      </c>
      <c r="FF249" s="2">
        <f t="shared" si="412"/>
        <v>2.2446689113355678</v>
      </c>
      <c r="FG249" s="2">
        <f t="shared" si="412"/>
        <v>1.1545293072824148</v>
      </c>
      <c r="FH249" s="2">
        <v>3.3</v>
      </c>
      <c r="FI249" s="2">
        <v>3.1</v>
      </c>
      <c r="FL249" s="2">
        <f t="shared" si="419"/>
        <v>0.10350461984793835</v>
      </c>
      <c r="FM249" s="2">
        <f t="shared" si="419"/>
        <v>0.15816487599327189</v>
      </c>
      <c r="FN249" s="2">
        <f t="shared" si="363"/>
        <v>1.1024998160151123</v>
      </c>
      <c r="FQ249" s="2">
        <f t="shared" si="420"/>
        <v>0.41466171543287356</v>
      </c>
      <c r="FR249" s="2">
        <f t="shared" si="420"/>
        <v>0.63416205494788436</v>
      </c>
      <c r="FS249" s="2">
        <f t="shared" si="365"/>
        <v>4.4834671301616114</v>
      </c>
      <c r="FT249" s="2">
        <f t="shared" si="421"/>
        <v>0.97046228106523191</v>
      </c>
      <c r="FU249" s="2">
        <f t="shared" si="421"/>
        <v>1.8502561550607588</v>
      </c>
      <c r="FX249" s="2">
        <f t="shared" si="424"/>
        <v>4.3934095719188049</v>
      </c>
      <c r="FY249" s="2">
        <f t="shared" si="424"/>
        <v>2.1152890720353756</v>
      </c>
      <c r="FZ249" s="2">
        <f t="shared" si="373"/>
        <v>4.9331004826187463</v>
      </c>
      <c r="GA249" s="2">
        <f t="shared" si="425"/>
        <v>1.9674710283239971</v>
      </c>
      <c r="GB249" s="2">
        <f t="shared" si="425"/>
        <v>1.7464240763667815</v>
      </c>
      <c r="GE249" s="2"/>
      <c r="GF249" s="2"/>
      <c r="GG249" s="2">
        <f t="shared" si="427"/>
        <v>-20.408440256225457</v>
      </c>
      <c r="GH249" s="2">
        <f t="shared" si="427"/>
        <v>18.837293264366583</v>
      </c>
      <c r="GI249" s="2">
        <f t="shared" si="392"/>
        <v>23.936816524908867</v>
      </c>
      <c r="GJ249" s="2">
        <f t="shared" si="393"/>
        <v>4.49293966623876</v>
      </c>
      <c r="GK249" s="2">
        <v>3.5</v>
      </c>
      <c r="GN249" s="2">
        <f t="shared" si="320"/>
        <v>-0.99999999999999956</v>
      </c>
      <c r="GQ249" s="2">
        <f t="shared" si="294"/>
        <v>1.1000000000000001</v>
      </c>
      <c r="GT249" s="27">
        <f t="shared" ca="1" si="305"/>
        <v>108.74172185430461</v>
      </c>
      <c r="GU249" s="27">
        <f t="shared" ca="1" si="306"/>
        <v>88.852813852813838</v>
      </c>
      <c r="GV249" s="27">
        <f t="shared" ca="1" si="306"/>
        <v>137.23577235772359</v>
      </c>
      <c r="GW249" s="27">
        <f t="shared" ca="1" si="307"/>
        <v>101.83276059564722</v>
      </c>
      <c r="GX249" s="27">
        <f t="shared" ca="1" si="307"/>
        <v>104.60358056265984</v>
      </c>
      <c r="GY249" s="27">
        <f t="shared" ca="1" si="308"/>
        <v>103.01204819277108</v>
      </c>
      <c r="GZ249" s="27">
        <f t="shared" ca="1" si="309"/>
        <v>134.2443729903537</v>
      </c>
      <c r="HA249" s="27">
        <f t="shared" ca="1" si="310"/>
        <v>93.64368845120859</v>
      </c>
      <c r="HB249" s="27">
        <f t="shared" ca="1" si="310"/>
        <v>101.16822429906543</v>
      </c>
      <c r="HC249" s="27">
        <f t="shared" ca="1" si="310"/>
        <v>89.237668161434982</v>
      </c>
      <c r="HD249" s="27">
        <f t="shared" ca="1" si="303"/>
        <v>102.4526198439242</v>
      </c>
      <c r="HE249" s="27">
        <f t="shared" ca="1" si="311"/>
        <v>86.474694589877828</v>
      </c>
      <c r="HG249" s="27">
        <f t="shared" ca="1" si="312"/>
        <v>100</v>
      </c>
      <c r="HH249" s="27">
        <f t="shared" ca="1" si="313"/>
        <v>100</v>
      </c>
      <c r="HI249" s="27">
        <f t="shared" ca="1" si="313"/>
        <v>100</v>
      </c>
      <c r="HJ249" s="27">
        <f t="shared" ca="1" si="314"/>
        <v>100</v>
      </c>
      <c r="HK249" s="27">
        <f t="shared" ca="1" si="314"/>
        <v>100</v>
      </c>
      <c r="HL249" s="27">
        <f t="shared" ca="1" si="315"/>
        <v>100</v>
      </c>
      <c r="HM249" s="27">
        <f t="shared" ca="1" si="316"/>
        <v>100</v>
      </c>
      <c r="HN249" s="27">
        <f t="shared" ca="1" si="317"/>
        <v>100</v>
      </c>
      <c r="HO249" s="27">
        <f t="shared" ca="1" si="317"/>
        <v>100</v>
      </c>
      <c r="HP249" s="27">
        <f t="shared" ca="1" si="317"/>
        <v>100</v>
      </c>
      <c r="HQ249" s="27">
        <f t="shared" ca="1" si="304"/>
        <v>100</v>
      </c>
      <c r="HR249" s="27">
        <f t="shared" ca="1" si="318"/>
        <v>100</v>
      </c>
      <c r="HT249" s="27">
        <f t="shared" ca="1" si="414"/>
        <v>149.75350500476247</v>
      </c>
      <c r="HU249" s="27">
        <f t="shared" ca="1" si="414"/>
        <v>41.036132439076205</v>
      </c>
      <c r="HV249" s="27">
        <f t="shared" ca="1" si="414"/>
        <v>35.542724604925006</v>
      </c>
      <c r="HW249" s="27">
        <f t="shared" ca="1" si="415"/>
        <v>541.37759789156632</v>
      </c>
      <c r="HX249" s="27">
        <f t="shared" ca="1" si="415"/>
        <v>458.37563941366517</v>
      </c>
      <c r="HY249" s="27">
        <f t="shared" ca="1" si="367"/>
        <v>1000.0000000000001</v>
      </c>
      <c r="HZ249" s="27">
        <f t="shared" ca="1" si="416"/>
        <v>7.0376595490874401</v>
      </c>
      <c r="IA249" s="27">
        <f t="shared" ca="1" si="416"/>
        <v>20.459978113701467</v>
      </c>
      <c r="IB249" s="27">
        <f t="shared" ca="1" si="416"/>
        <v>19.216986643800777</v>
      </c>
      <c r="IC249" s="27">
        <f t="shared" ca="1" si="416"/>
        <v>50.580431503027548</v>
      </c>
      <c r="ID249" s="27">
        <f t="shared" ca="1" si="416"/>
        <v>27.365490437835884</v>
      </c>
      <c r="IE249" s="27">
        <f t="shared" ca="1" si="416"/>
        <v>17.937785118607312</v>
      </c>
      <c r="IG249" s="28">
        <f t="shared" ca="1" si="351"/>
        <v>1.3199999999999967</v>
      </c>
      <c r="IH249" s="28">
        <f t="shared" ca="1" si="351"/>
        <v>-0.42359307359307413</v>
      </c>
      <c r="II249" s="28">
        <f t="shared" ca="1" si="351"/>
        <v>1.3032520325203256</v>
      </c>
      <c r="IJ249" s="28">
        <f t="shared" ca="1" si="352"/>
        <v>1.0025200458190269</v>
      </c>
      <c r="IK249" s="24">
        <f t="shared" ca="1" si="368"/>
        <v>-1.1971389131082213</v>
      </c>
      <c r="IL249" s="28">
        <f t="shared" ca="1" si="353"/>
        <v>2.0854219948849089</v>
      </c>
      <c r="IM249" s="28">
        <f t="shared" ca="1" si="369"/>
        <v>3.0120481927710756</v>
      </c>
      <c r="IN249" s="3">
        <f t="shared" ca="1" si="370"/>
        <v>3.0879420407039357</v>
      </c>
      <c r="IO249" s="2">
        <f t="shared" si="388"/>
        <v>3.1</v>
      </c>
      <c r="IQ249" s="2">
        <f t="shared" ca="1" si="354"/>
        <v>2.1996589589272482</v>
      </c>
      <c r="IS249" s="3">
        <f t="shared" ca="1" si="355"/>
        <v>-0.29234551210690496</v>
      </c>
      <c r="IT249" s="3">
        <f t="shared" ca="1" si="356"/>
        <v>-3.6615020728668624E-2</v>
      </c>
      <c r="IU249" s="3">
        <f t="shared" si="357"/>
        <v>-0.99999999999999956</v>
      </c>
      <c r="IV249" s="3">
        <f t="shared" ca="1" si="358"/>
        <v>-0.67103946716442597</v>
      </c>
      <c r="IX249" s="28">
        <f ca="1">$HL249/100*(GZ249-100)*AL249/1000+(HM249-100)*HZ249/$HY249</f>
        <v>0.27395498392282958</v>
      </c>
      <c r="IY249" s="28">
        <f ca="1">$HL249/100*(HA249-100)*AM249/1000+(HN249-100)*IA249/$HY249</f>
        <v>-0.13983885407341104</v>
      </c>
      <c r="IZ249" s="28">
        <f ca="1">$HL249/100*(HB249-100)*AN249/1000+(HO249-100)*IB249/$HY249</f>
        <v>2.2196261682243146E-2</v>
      </c>
      <c r="JA249" s="28">
        <f ca="1">$HL249/100*(HC249-100)*AO249/1000+(HP249-100)*IC249/$HY249</f>
        <v>-0.59192825112107594</v>
      </c>
      <c r="JB249" s="28">
        <f ca="1">$HL249/100*(HD249-100)*AP249/1000+(HQ249-100)*ID249/$HY249</f>
        <v>6.8673355629877503E-2</v>
      </c>
      <c r="JC249" s="28">
        <f ca="1">$HL249/100*(HE249-100)*AQ249/1000+(HR249-100)*IE249/$HY249</f>
        <v>-0.25698080279232122</v>
      </c>
      <c r="JE249" s="3">
        <f t="shared" ca="1" si="328"/>
        <v>0.13648158963806345</v>
      </c>
      <c r="JF249" s="3">
        <f t="shared" ca="1" si="328"/>
        <v>-7.1358265340058874E-2</v>
      </c>
      <c r="JG249" s="3">
        <f t="shared" ca="1" si="328"/>
        <v>-9.041334053475264E-3</v>
      </c>
      <c r="JH249" s="3">
        <f t="shared" ca="1" si="326"/>
        <v>-0.16376835729554345</v>
      </c>
      <c r="JI249" s="3">
        <f t="shared" ca="1" si="326"/>
        <v>-6.6232144173044849E-2</v>
      </c>
      <c r="JJ249" s="3">
        <f t="shared" ca="1" si="326"/>
        <v>-1.6241436376188328E-2</v>
      </c>
      <c r="JK249" s="3">
        <f>IO249-IO248</f>
        <v>-0.99999999999999956</v>
      </c>
      <c r="JL249" s="3">
        <f t="shared" ca="1" si="359"/>
        <v>-1.1274402555845879</v>
      </c>
      <c r="JN249" s="10">
        <f>COUNTIF(EI249:ET249,"&gt;2")</f>
        <v>7</v>
      </c>
      <c r="JP249" s="2">
        <f>AVERAGE(CS249,CS237,CS225,CS213,CS201,CS189,CS177,CS165,CS153,CS141)</f>
        <v>0.29918690295176587</v>
      </c>
      <c r="JQ249" s="2">
        <f>CS249-JP249</f>
        <v>-0.64883725260211222</v>
      </c>
      <c r="JR249" s="2">
        <f>AVERAGE(CT249,CT237,CT225,CT213,CT201,CT189,CT177,CT165,CT153,CT141)</f>
        <v>0.30729548996150169</v>
      </c>
      <c r="JS249" s="2">
        <f>CT249-JR249</f>
        <v>-0.65212307616839493</v>
      </c>
      <c r="KH249" s="2">
        <f>(DN249*$DN$4)+(FB249*$FB$3)+(FC249*$FC$3)+(FD249*$FD$3)+(FE249*$FE$3)+(FF249*$FF$3)+(FG249*$FG$3)</f>
        <v>0.62894413979284214</v>
      </c>
      <c r="KI249" s="2">
        <f>F249-KH249</f>
        <v>2.4710558602071577</v>
      </c>
      <c r="KJ249" s="2">
        <f>MAX(DN249,FB249:FG249)</f>
        <v>3.0120481927710845</v>
      </c>
      <c r="KK249" s="2">
        <f>MIN(DN249,FB249:FG249)</f>
        <v>-2.2228002553859039E-2</v>
      </c>
      <c r="KL249" s="2">
        <f t="shared" si="389"/>
        <v>3.0342761953249435</v>
      </c>
      <c r="KO249" s="2">
        <f>BO249</f>
        <v>78.59</v>
      </c>
      <c r="KP249" s="2">
        <f>100*((BO243/BO231)-1)</f>
        <v>-10.886826748301914</v>
      </c>
      <c r="KQ249" s="2">
        <f t="shared" si="395"/>
        <v>-10.886826748301914</v>
      </c>
      <c r="KR249" s="2">
        <f>100*((BO237/BO225)-1)</f>
        <v>-4.3141381289458653</v>
      </c>
      <c r="KS249" s="2">
        <f t="shared" si="404"/>
        <v>-4.3141381289458653</v>
      </c>
      <c r="KT249" s="3">
        <f>BP249</f>
        <v>1.4859</v>
      </c>
      <c r="KU249" s="3">
        <f>BQ249</f>
        <v>39.94681818181818</v>
      </c>
      <c r="KV249" s="3">
        <f t="shared" si="339"/>
        <v>26.883920978409165</v>
      </c>
      <c r="KW249" s="2">
        <f t="shared" si="332"/>
        <v>56.058235297494619</v>
      </c>
      <c r="KX249" s="2">
        <f t="shared" si="332"/>
        <v>49.180641721390394</v>
      </c>
      <c r="LA249">
        <v>2</v>
      </c>
      <c r="LB249">
        <v>0</v>
      </c>
      <c r="LE249" s="2" t="e">
        <v>#N/A</v>
      </c>
      <c r="LF249" s="2" t="e">
        <v>#N/A</v>
      </c>
      <c r="LG249" s="2" t="e">
        <v>#N/A</v>
      </c>
      <c r="LH249" s="2" t="e">
        <v>#N/A</v>
      </c>
      <c r="LI249" s="2" t="e">
        <v>#N/A</v>
      </c>
      <c r="LJ249" s="2" t="e">
        <v>#N/A</v>
      </c>
      <c r="LK249" s="2">
        <v>101.75199816580164</v>
      </c>
      <c r="LL249" s="2" t="e">
        <v>#N/A</v>
      </c>
      <c r="LM249" s="2" t="e">
        <v>#N/A</v>
      </c>
      <c r="LN249" s="2">
        <v>91.053588542484405</v>
      </c>
      <c r="LO249" s="2">
        <v>72.888021178343337</v>
      </c>
      <c r="LP249" s="2">
        <v>84.72019111007269</v>
      </c>
      <c r="LQ249" s="2" t="e">
        <v>#N/A</v>
      </c>
      <c r="LR249" s="2" t="e">
        <v>#N/A</v>
      </c>
      <c r="LS249" s="2" t="e">
        <v>#N/A</v>
      </c>
      <c r="LT249" s="2" t="e">
        <v>#N/A</v>
      </c>
      <c r="LU249" s="2" t="e">
        <v>#N/A</v>
      </c>
      <c r="LV249" s="2" t="e">
        <v>#N/A</v>
      </c>
      <c r="LW249" s="2" t="e">
        <v>#N/A</v>
      </c>
      <c r="LX249" s="2" t="e">
        <v>#N/A</v>
      </c>
      <c r="LY249" s="2">
        <v>92.907550387800256</v>
      </c>
      <c r="LZ249" s="2" t="e">
        <v>#N/A</v>
      </c>
      <c r="MA249" s="2" t="e">
        <v>#N/A</v>
      </c>
      <c r="MB249" s="2" t="e">
        <v>#N/A</v>
      </c>
      <c r="MC249" s="2" t="e">
        <v>#N/A</v>
      </c>
      <c r="MD249" s="2" t="e">
        <v>#N/A</v>
      </c>
      <c r="ME249" s="2" t="e">
        <v>#N/A</v>
      </c>
      <c r="MF249" s="2" t="e">
        <v>#N/A</v>
      </c>
      <c r="MG249" s="2" t="e">
        <v>#N/A</v>
      </c>
      <c r="MH249" s="2">
        <v>86.918424461081386</v>
      </c>
      <c r="MI249" s="2" t="e">
        <v>#N/A</v>
      </c>
      <c r="MJ249" s="2" t="e">
        <v>#N/A</v>
      </c>
      <c r="MK249" s="2" t="e">
        <v>#N/A</v>
      </c>
      <c r="ML249" s="2" t="e">
        <v>#N/A</v>
      </c>
      <c r="MM249" s="2" t="e">
        <v>#N/A</v>
      </c>
      <c r="MN249" s="2" t="e">
        <v>#N/A</v>
      </c>
      <c r="MO249" s="2" t="e">
        <v>#N/A</v>
      </c>
      <c r="MP249" s="2">
        <v>66.008288129479652</v>
      </c>
      <c r="MQ249" s="2" t="e">
        <v>#N/A</v>
      </c>
      <c r="MR249" s="2" t="e">
        <v>#N/A</v>
      </c>
      <c r="MS249" s="10" t="e">
        <v>#N/A</v>
      </c>
      <c r="MT249" s="2" t="e">
        <v>#N/A</v>
      </c>
      <c r="MU249" s="2" t="e">
        <v>#N/A</v>
      </c>
      <c r="MV249" s="2" t="e">
        <v>#N/A</v>
      </c>
      <c r="MX249" s="22" t="e">
        <v>#N/A</v>
      </c>
      <c r="MY249" s="22" t="e">
        <v>#N/A</v>
      </c>
      <c r="MZ249" s="22" t="e">
        <v>#N/A</v>
      </c>
      <c r="NA249" s="22" t="e">
        <v>#N/A</v>
      </c>
      <c r="NB249" s="22" t="e">
        <v>#N/A</v>
      </c>
      <c r="NC249" s="22" t="e">
        <v>#N/A</v>
      </c>
      <c r="ND249" s="22">
        <v>1</v>
      </c>
      <c r="NE249" s="22" t="e">
        <v>#N/A</v>
      </c>
      <c r="NF249" s="22" t="e">
        <v>#N/A</v>
      </c>
      <c r="NG249" s="22">
        <v>2</v>
      </c>
      <c r="NH249" s="23">
        <v>8</v>
      </c>
      <c r="NI249" s="22">
        <v>23</v>
      </c>
      <c r="NJ249" s="22" t="e">
        <v>#N/A</v>
      </c>
      <c r="NK249" s="22" t="e">
        <v>#N/A</v>
      </c>
      <c r="NL249" s="23" t="e">
        <v>#N/A</v>
      </c>
      <c r="NM249" s="3" t="e">
        <v>#N/A</v>
      </c>
      <c r="NN249" s="22" t="e">
        <v>#N/A</v>
      </c>
      <c r="NO249" s="22" t="e">
        <v>#N/A</v>
      </c>
      <c r="NP249" s="22" t="e">
        <v>#N/A</v>
      </c>
      <c r="NQ249" s="22" t="e">
        <v>#N/A</v>
      </c>
      <c r="NR249" s="23">
        <v>1</v>
      </c>
      <c r="NS249" s="22" t="e">
        <v>#N/A</v>
      </c>
      <c r="NT249" s="22" t="e">
        <v>#N/A</v>
      </c>
      <c r="NU249" s="23" t="e">
        <v>#N/A</v>
      </c>
      <c r="NV249" s="3" t="e">
        <v>#N/A</v>
      </c>
      <c r="NW249" s="22" t="e">
        <v>#N/A</v>
      </c>
      <c r="NX249" s="22" t="e">
        <v>#N/A</v>
      </c>
      <c r="NY249" s="22" t="e">
        <v>#N/A</v>
      </c>
      <c r="NZ249" s="22" t="e">
        <v>#N/A</v>
      </c>
      <c r="OA249" s="23">
        <v>12</v>
      </c>
      <c r="OB249" s="22" t="e">
        <v>#N/A</v>
      </c>
      <c r="OC249" s="22" t="e">
        <v>#N/A</v>
      </c>
      <c r="OD249" s="22" t="e">
        <v>#N/A</v>
      </c>
      <c r="OE249" s="22" t="e">
        <v>#N/A</v>
      </c>
      <c r="OF249" s="22" t="e">
        <v>#N/A</v>
      </c>
      <c r="OG249" s="22" t="e">
        <v>#N/A</v>
      </c>
      <c r="OH249" s="23" t="e">
        <v>#N/A</v>
      </c>
      <c r="OI249" s="22">
        <v>2</v>
      </c>
      <c r="OJ249" s="22" t="e">
        <v>#N/A</v>
      </c>
      <c r="OK249" s="22" t="e">
        <v>#N/A</v>
      </c>
      <c r="OL249" s="22" t="e">
        <v>#N/A</v>
      </c>
      <c r="OM249" s="23" t="e">
        <v>#N/A</v>
      </c>
      <c r="ON249" s="22" t="e">
        <v>#N/A</v>
      </c>
      <c r="OO249" s="22" t="e">
        <v>#N/A</v>
      </c>
      <c r="OQ249">
        <f t="shared" si="390"/>
        <v>-11</v>
      </c>
      <c r="OR249" s="23" t="e">
        <f t="shared" ca="1" si="396"/>
        <v>#N/A</v>
      </c>
      <c r="OS249" s="23" t="e">
        <f t="shared" ca="1" si="396"/>
        <v>#N/A</v>
      </c>
      <c r="OT249" s="23" t="e">
        <f t="shared" ca="1" si="396"/>
        <v>#N/A</v>
      </c>
      <c r="OU249" s="23" t="e">
        <f t="shared" ca="1" si="396"/>
        <v>#N/A</v>
      </c>
      <c r="OV249" s="23" t="e">
        <f t="shared" ca="1" si="396"/>
        <v>#N/A</v>
      </c>
      <c r="OW249" s="23" t="e">
        <f t="shared" ca="1" si="396"/>
        <v>#N/A</v>
      </c>
      <c r="OX249" s="23">
        <f t="shared" ca="1" si="396"/>
        <v>1.0414492482318358</v>
      </c>
      <c r="OY249" s="23" t="e">
        <f t="shared" ca="1" si="396"/>
        <v>#N/A</v>
      </c>
      <c r="OZ249" s="23" t="e">
        <f t="shared" ca="1" si="396"/>
        <v>#N/A</v>
      </c>
      <c r="PA249" s="23">
        <f t="shared" ca="1" si="396"/>
        <v>1.0215007321361864</v>
      </c>
      <c r="PB249" s="23">
        <f t="shared" ca="1" si="396"/>
        <v>1.0458709730805784</v>
      </c>
      <c r="PC249" s="23">
        <f t="shared" ca="1" si="423"/>
        <v>1.0557867501487053</v>
      </c>
      <c r="PD249" s="23" t="e">
        <f t="shared" ca="1" si="423"/>
        <v>#N/A</v>
      </c>
      <c r="PE249" s="23" t="e">
        <f t="shared" ca="1" si="423"/>
        <v>#N/A</v>
      </c>
      <c r="PF249" s="23" t="e">
        <f t="shared" ca="1" si="423"/>
        <v>#N/A</v>
      </c>
      <c r="PG249" s="23" t="e">
        <f t="shared" ca="1" si="423"/>
        <v>#N/A</v>
      </c>
      <c r="PH249" s="23" t="e">
        <f t="shared" ca="1" si="375"/>
        <v>#N/A</v>
      </c>
      <c r="PI249" s="23" t="e">
        <f t="shared" ca="1" si="375"/>
        <v>#N/A</v>
      </c>
      <c r="PJ249" s="23" t="e">
        <f t="shared" ca="1" si="371"/>
        <v>#N/A</v>
      </c>
      <c r="PK249" s="23" t="e">
        <f t="shared" ca="1" si="371"/>
        <v>#N/A</v>
      </c>
      <c r="PL249" s="23">
        <f t="shared" ca="1" si="371"/>
        <v>1.0315821112432515</v>
      </c>
      <c r="PM249" s="23" t="e">
        <f t="shared" ca="1" si="371"/>
        <v>#N/A</v>
      </c>
      <c r="PN249" s="23" t="e">
        <f t="shared" ca="1" si="422"/>
        <v>#N/A</v>
      </c>
      <c r="PO249" s="23" t="e">
        <f t="shared" ca="1" si="422"/>
        <v>#N/A</v>
      </c>
      <c r="PP249" s="23" t="e">
        <f t="shared" ca="1" si="422"/>
        <v>#N/A</v>
      </c>
      <c r="PQ249" s="23" t="e">
        <f t="shared" ca="1" si="422"/>
        <v>#N/A</v>
      </c>
      <c r="PR249" s="23" t="e">
        <f t="shared" ca="1" si="422"/>
        <v>#N/A</v>
      </c>
      <c r="PS249" s="23" t="e">
        <f t="shared" ca="1" si="422"/>
        <v>#N/A</v>
      </c>
      <c r="PT249" s="23" t="e">
        <f t="shared" ca="1" si="422"/>
        <v>#N/A</v>
      </c>
      <c r="PU249" s="23">
        <f t="shared" ca="1" si="422"/>
        <v>1.0157595622496076</v>
      </c>
      <c r="PV249" s="23" t="e">
        <f t="shared" ca="1" si="422"/>
        <v>#N/A</v>
      </c>
      <c r="PW249" s="23" t="e">
        <f t="shared" ca="1" si="422"/>
        <v>#N/A</v>
      </c>
      <c r="PX249" s="23" t="e">
        <f t="shared" ca="1" si="422"/>
        <v>#N/A</v>
      </c>
      <c r="PY249" s="23" t="e">
        <f t="shared" ca="1" si="422"/>
        <v>#N/A</v>
      </c>
      <c r="PZ249" s="23" t="e">
        <f t="shared" ca="1" si="422"/>
        <v>#N/A</v>
      </c>
      <c r="QA249" s="23" t="e">
        <f t="shared" ca="1" si="422"/>
        <v>#N/A</v>
      </c>
      <c r="QB249" s="23" t="e">
        <f t="shared" ca="1" si="422"/>
        <v>#N/A</v>
      </c>
      <c r="QC249" s="23">
        <f t="shared" ca="1" si="417"/>
        <v>1.0466696993906472</v>
      </c>
      <c r="QD249" s="23" t="e">
        <f t="shared" ca="1" si="405"/>
        <v>#N/A</v>
      </c>
      <c r="QE249" s="23" t="e">
        <f t="shared" ca="1" si="405"/>
        <v>#N/A</v>
      </c>
      <c r="QF249" s="23" t="e">
        <f t="shared" ca="1" si="405"/>
        <v>#N/A</v>
      </c>
      <c r="QG249" s="23" t="e">
        <f t="shared" ca="1" si="327"/>
        <v>#N/A</v>
      </c>
      <c r="QH249" s="23" t="e">
        <f t="shared" ca="1" si="327"/>
        <v>#N/A</v>
      </c>
      <c r="QI249" s="23" t="e">
        <f t="shared" ca="1" si="327"/>
        <v>#N/A</v>
      </c>
      <c r="QJ249" s="26" t="e">
        <f t="shared" ca="1" si="344"/>
        <v>#N/A</v>
      </c>
    </row>
    <row r="250" spans="1:452" x14ac:dyDescent="0.35">
      <c r="A250" s="12" t="s">
        <v>1315</v>
      </c>
      <c r="B250" s="21">
        <v>39814</v>
      </c>
      <c r="C250" t="s">
        <v>874</v>
      </c>
      <c r="D250" s="2">
        <v>86.6</v>
      </c>
      <c r="E250" s="2">
        <v>84.9</v>
      </c>
      <c r="F250" s="2">
        <v>3</v>
      </c>
      <c r="G250" s="2">
        <v>86</v>
      </c>
      <c r="H250" s="2">
        <v>85.406531823742696</v>
      </c>
      <c r="I250" s="2">
        <v>86.506345472622584</v>
      </c>
      <c r="J250" s="2">
        <v>88</v>
      </c>
      <c r="K250" s="2">
        <v>81.5</v>
      </c>
      <c r="L250" s="2">
        <v>81.734333993898559</v>
      </c>
      <c r="M250" s="2">
        <v>85.8</v>
      </c>
      <c r="N250" s="2">
        <v>79.400000000000006</v>
      </c>
      <c r="O250" s="2">
        <v>88.3</v>
      </c>
      <c r="P250" s="2">
        <v>82.2</v>
      </c>
      <c r="Q250" s="2">
        <v>95.2</v>
      </c>
      <c r="R250" s="2">
        <v>79.8</v>
      </c>
      <c r="S250" s="2">
        <v>79.400000000000006</v>
      </c>
      <c r="T250" s="2">
        <v>84.3</v>
      </c>
      <c r="U250" s="2">
        <v>60.7</v>
      </c>
      <c r="V250" s="2">
        <v>83.5</v>
      </c>
      <c r="W250" s="2">
        <v>58.4</v>
      </c>
      <c r="X250" s="2">
        <v>98.2</v>
      </c>
      <c r="Y250" s="2" t="e">
        <v>#N/A</v>
      </c>
      <c r="Z250" s="2">
        <v>55.1</v>
      </c>
      <c r="AA250" s="2">
        <v>88.4</v>
      </c>
      <c r="AB250" s="2">
        <v>97.2</v>
      </c>
      <c r="AC250" s="2">
        <v>105.5</v>
      </c>
      <c r="AD250" s="2">
        <v>86.4</v>
      </c>
      <c r="AE250" s="2">
        <v>94.5</v>
      </c>
      <c r="AF250" s="2">
        <v>86.2</v>
      </c>
      <c r="AG250" s="22">
        <v>554</v>
      </c>
      <c r="AH250" s="22">
        <v>446</v>
      </c>
      <c r="AI250" s="22">
        <v>162</v>
      </c>
      <c r="AJ250" s="22">
        <v>34</v>
      </c>
      <c r="AK250" s="22">
        <v>46</v>
      </c>
      <c r="AL250" s="22">
        <v>9</v>
      </c>
      <c r="AM250" s="22">
        <v>20</v>
      </c>
      <c r="AN250" s="22">
        <v>17</v>
      </c>
      <c r="AO250" s="22">
        <v>48</v>
      </c>
      <c r="AP250" s="22">
        <v>28</v>
      </c>
      <c r="AQ250" s="22">
        <v>18</v>
      </c>
      <c r="AR250" s="2">
        <v>87.3</v>
      </c>
      <c r="AS250" s="2">
        <v>70.8</v>
      </c>
      <c r="AT250" s="2">
        <v>95.2</v>
      </c>
      <c r="AU250" s="2">
        <v>84.3</v>
      </c>
      <c r="AV250" s="2">
        <v>84.9</v>
      </c>
      <c r="AW250" s="2">
        <v>83.6</v>
      </c>
      <c r="AX250" s="2">
        <v>79.8</v>
      </c>
      <c r="AY250" s="2">
        <v>82.1</v>
      </c>
      <c r="AZ250" s="2">
        <v>94.6</v>
      </c>
      <c r="BA250" s="2">
        <v>58.4</v>
      </c>
      <c r="BB250" s="2">
        <v>83.2</v>
      </c>
      <c r="BC250" s="2">
        <v>91.1</v>
      </c>
      <c r="BD250" s="3">
        <v>1.04</v>
      </c>
      <c r="BE250" s="3">
        <v>0.76</v>
      </c>
      <c r="BF250" s="3">
        <v>0.72</v>
      </c>
      <c r="BG250" s="3">
        <v>-0.2</v>
      </c>
      <c r="BH250" s="3">
        <v>0.68</v>
      </c>
      <c r="BI250" s="2">
        <v>210.1</v>
      </c>
      <c r="BJ250" s="2">
        <v>0.1</v>
      </c>
      <c r="BK250" s="2">
        <v>2.4</v>
      </c>
      <c r="BL250" s="2">
        <v>91.4</v>
      </c>
      <c r="BM250" s="2">
        <v>88.9</v>
      </c>
      <c r="BN250" s="10">
        <v>421</v>
      </c>
      <c r="BO250" s="3">
        <v>77.260000000000005</v>
      </c>
      <c r="BP250" s="22">
        <v>1.4452</v>
      </c>
      <c r="BQ250" s="3">
        <v>43.439499999999995</v>
      </c>
      <c r="BR250" s="23">
        <v>5.23</v>
      </c>
      <c r="BS250" s="2">
        <v>100.4</v>
      </c>
      <c r="BT250" s="3">
        <v>88.64</v>
      </c>
      <c r="BU250" s="2">
        <v>1.6</v>
      </c>
      <c r="BV250" s="2">
        <v>1.7</v>
      </c>
      <c r="BW250" s="2">
        <v>3</v>
      </c>
      <c r="BX250" s="2">
        <v>3</v>
      </c>
      <c r="BY250" s="23">
        <v>211.93299999999999</v>
      </c>
      <c r="BZ250" s="2">
        <v>95.9</v>
      </c>
      <c r="CA250" s="2">
        <v>86.9</v>
      </c>
      <c r="CB250" s="3">
        <v>92.57</v>
      </c>
      <c r="CC250" s="2">
        <v>91</v>
      </c>
      <c r="CD250" s="2">
        <v>113.7</v>
      </c>
      <c r="CE250" s="2">
        <v>96.191775431776577</v>
      </c>
      <c r="CF250" s="3">
        <v>93.037440764817504</v>
      </c>
      <c r="CG250" s="2">
        <v>91.150014964322253</v>
      </c>
      <c r="CH250" s="23">
        <v>217.3590743687665</v>
      </c>
      <c r="CI250" s="3">
        <v>92.946250042929876</v>
      </c>
      <c r="CM250" s="2">
        <f t="shared" si="329"/>
        <v>30.057777470246329</v>
      </c>
      <c r="CN250" s="2">
        <f t="shared" si="329"/>
        <v>3.6188762800996406</v>
      </c>
      <c r="CO250" s="2">
        <f t="shared" si="330"/>
        <v>93.479444375569315</v>
      </c>
      <c r="CR250" s="2">
        <f t="shared" si="333"/>
        <v>-0.57405281285878307</v>
      </c>
      <c r="CS250" s="2">
        <f t="shared" si="333"/>
        <v>-0.70175438596490558</v>
      </c>
      <c r="CT250" s="2">
        <f t="shared" si="334"/>
        <v>-0.80738177623991092</v>
      </c>
      <c r="CU250" s="2">
        <f t="shared" si="334"/>
        <v>0.10121159105479627</v>
      </c>
      <c r="CV250" s="2">
        <f t="shared" si="334"/>
        <v>8.6591884635627336E-2</v>
      </c>
      <c r="CW250" s="2">
        <f t="shared" si="335"/>
        <v>-0.56306306306306309</v>
      </c>
      <c r="CX250" s="2">
        <f t="shared" si="336"/>
        <v>-0.36674816625916523</v>
      </c>
      <c r="CY250" s="2">
        <f t="shared" si="376"/>
        <v>-3.2886723507917042</v>
      </c>
      <c r="CZ250" s="2">
        <f t="shared" si="341"/>
        <v>-0.11848341232228497</v>
      </c>
      <c r="DA250" s="2">
        <f t="shared" si="342"/>
        <v>-1.9172552976791035</v>
      </c>
      <c r="DB250" s="2">
        <f t="shared" si="343"/>
        <v>0.48134777376655319</v>
      </c>
      <c r="DC250" s="2">
        <f t="shared" si="413"/>
        <v>-1.3151714419915508</v>
      </c>
      <c r="DF250" s="2">
        <f t="shared" si="337"/>
        <v>1.2213228529306175</v>
      </c>
      <c r="DG250" s="2">
        <f t="shared" si="337"/>
        <v>1.0440657096012274</v>
      </c>
      <c r="DH250" s="2">
        <f t="shared" si="338"/>
        <v>0.70532267688494521</v>
      </c>
      <c r="DI250" s="2">
        <f t="shared" si="418"/>
        <v>4.2809971073526798</v>
      </c>
      <c r="DJ250" s="2">
        <f t="shared" si="418"/>
        <v>20.556689838759823</v>
      </c>
      <c r="DM250" s="2">
        <f t="shared" si="377"/>
        <v>2.9726516052318672</v>
      </c>
      <c r="DN250" s="2">
        <f t="shared" si="377"/>
        <v>3.0339805825242716</v>
      </c>
      <c r="DO250" s="2">
        <f t="shared" si="345"/>
        <v>1.2956419316843277</v>
      </c>
      <c r="DP250" s="2">
        <f t="shared" si="378"/>
        <v>1.9698725376593313</v>
      </c>
      <c r="DQ250" s="2">
        <f t="shared" si="408"/>
        <v>-2.2709365993827553</v>
      </c>
      <c r="DR250" s="2">
        <f t="shared" si="379"/>
        <v>4.3533930857874594</v>
      </c>
      <c r="DS250" s="2">
        <f t="shared" si="380"/>
        <v>3.1739481838731214</v>
      </c>
      <c r="DT250" s="2" t="e">
        <v>#N/A</v>
      </c>
      <c r="DU250" s="2" t="e">
        <v>#N/A</v>
      </c>
      <c r="DV250" s="2">
        <f t="shared" si="346"/>
        <v>11.209068010075551</v>
      </c>
      <c r="DW250" s="2">
        <f t="shared" si="381"/>
        <v>-10.018903591682415</v>
      </c>
      <c r="DX250" s="2">
        <f t="shared" si="382"/>
        <v>36.187399030694678</v>
      </c>
      <c r="DY250" s="2">
        <f t="shared" si="383"/>
        <v>-1.9656019656019708</v>
      </c>
      <c r="DZ250" s="2">
        <f t="shared" si="384"/>
        <v>-15.170940170940161</v>
      </c>
      <c r="EA250" s="2">
        <f t="shared" si="426"/>
        <v>21.157684630738526</v>
      </c>
      <c r="EB250" s="2">
        <f t="shared" si="426"/>
        <v>6.7774936061381075</v>
      </c>
      <c r="EC250" s="2">
        <f t="shared" si="426"/>
        <v>8.5501858736059422</v>
      </c>
      <c r="ED250" s="2">
        <f t="shared" si="426"/>
        <v>-8.2242990654205599</v>
      </c>
      <c r="EE250" s="2" t="e">
        <f t="shared" si="426"/>
        <v>#N/A</v>
      </c>
      <c r="EF250" s="2">
        <f t="shared" si="293"/>
        <v>1.8484288354898348</v>
      </c>
      <c r="EG250" s="2">
        <f t="shared" si="293"/>
        <v>-0.22573363431149795</v>
      </c>
      <c r="EH250" s="2">
        <f t="shared" si="293"/>
        <v>-15.478260869565219</v>
      </c>
      <c r="EI250" s="2">
        <f t="shared" si="411"/>
        <v>10.22727272727273</v>
      </c>
      <c r="EJ250" s="2">
        <f t="shared" si="411"/>
        <v>5.3571428571428381</v>
      </c>
      <c r="EK250" s="2">
        <f t="shared" si="411"/>
        <v>-10.018903591682415</v>
      </c>
      <c r="EL250" s="2">
        <f t="shared" si="410"/>
        <v>13.611859838274931</v>
      </c>
      <c r="EM250" s="2">
        <f t="shared" si="410"/>
        <v>2.1660649819494671</v>
      </c>
      <c r="EN250" s="2">
        <f t="shared" si="410"/>
        <v>2.2004889975550057</v>
      </c>
      <c r="EO250" s="2">
        <f t="shared" si="410"/>
        <v>-1.9656019656019708</v>
      </c>
      <c r="EP250" s="2">
        <f t="shared" si="410"/>
        <v>-2.0286396181384281</v>
      </c>
      <c r="EQ250" s="2">
        <f t="shared" si="410"/>
        <v>-0.630252100840345</v>
      </c>
      <c r="ER250" s="2">
        <f t="shared" si="347"/>
        <v>8.5501858736059422</v>
      </c>
      <c r="ES250" s="2">
        <f t="shared" si="347"/>
        <v>3.6114570361145848</v>
      </c>
      <c r="ET250" s="2">
        <f t="shared" si="347"/>
        <v>3.0542986425339258</v>
      </c>
      <c r="EU250" s="2">
        <f t="shared" si="331"/>
        <v>0.1</v>
      </c>
      <c r="EV250" s="2">
        <f t="shared" si="331"/>
        <v>2.4</v>
      </c>
      <c r="EW250" s="2">
        <f t="shared" si="385"/>
        <v>7.0257611241217877</v>
      </c>
      <c r="EX250" s="2">
        <f t="shared" si="385"/>
        <v>0.79365079365079083</v>
      </c>
      <c r="EY250" s="2">
        <f t="shared" si="386"/>
        <v>-35.768026115143805</v>
      </c>
      <c r="EZ250" s="2">
        <f t="shared" si="386"/>
        <v>-10.713519964603524</v>
      </c>
      <c r="FA250" s="2">
        <f t="shared" si="387"/>
        <v>14.481185860889401</v>
      </c>
      <c r="FB250" s="2">
        <f t="shared" si="412"/>
        <v>-0.11358601902212717</v>
      </c>
      <c r="FC250" s="2">
        <f t="shared" si="412"/>
        <v>0</v>
      </c>
      <c r="FD250" s="2">
        <f t="shared" si="412"/>
        <v>0.92915214866435836</v>
      </c>
      <c r="FE250" s="2">
        <f t="shared" si="412"/>
        <v>0.70713664055699343</v>
      </c>
      <c r="FF250" s="2">
        <f t="shared" si="412"/>
        <v>1.6759776536312776</v>
      </c>
      <c r="FG250" s="2">
        <f t="shared" si="412"/>
        <v>1.1565836298932375</v>
      </c>
      <c r="FH250" s="2">
        <v>3</v>
      </c>
      <c r="FI250" s="2">
        <v>2.8</v>
      </c>
      <c r="FL250" s="2">
        <f t="shared" si="419"/>
        <v>-0.35704579929691782</v>
      </c>
      <c r="FM250" s="2">
        <f t="shared" si="419"/>
        <v>-9.206849012146634E-2</v>
      </c>
      <c r="FN250" s="2">
        <f t="shared" si="363"/>
        <v>0.87283319792863523</v>
      </c>
      <c r="FQ250" s="2">
        <f t="shared" si="420"/>
        <v>-1.4205524854909446</v>
      </c>
      <c r="FR250" s="2">
        <f t="shared" si="420"/>
        <v>-0.36776567617298195</v>
      </c>
      <c r="FS250" s="2">
        <f t="shared" si="365"/>
        <v>3.5373096225220335</v>
      </c>
      <c r="FT250" s="2">
        <f t="shared" si="421"/>
        <v>0.84005344689959127</v>
      </c>
      <c r="FU250" s="2">
        <f t="shared" si="421"/>
        <v>1.7891869740290334</v>
      </c>
      <c r="FX250" s="2">
        <f t="shared" si="424"/>
        <v>3.5479277418259958</v>
      </c>
      <c r="FY250" s="2">
        <f t="shared" si="424"/>
        <v>1.7315223989351036</v>
      </c>
      <c r="FZ250" s="2">
        <f t="shared" si="373"/>
        <v>4.7691945003412339</v>
      </c>
      <c r="GA250" s="2">
        <f t="shared" si="425"/>
        <v>1.8426715361784751</v>
      </c>
      <c r="GB250" s="2">
        <f t="shared" si="425"/>
        <v>1.7522353258164536</v>
      </c>
      <c r="GE250" s="2"/>
      <c r="GF250" s="2"/>
      <c r="GG250" s="2">
        <f t="shared" si="427"/>
        <v>-33.223691875093273</v>
      </c>
      <c r="GH250" s="2">
        <f t="shared" si="427"/>
        <v>7.7261879895140773</v>
      </c>
      <c r="GI250" s="2">
        <f t="shared" si="392"/>
        <v>18.291731669266763</v>
      </c>
      <c r="GJ250" s="2">
        <f t="shared" si="393"/>
        <v>4.4871794871794934</v>
      </c>
      <c r="GK250" s="2">
        <v>3.2</v>
      </c>
      <c r="GN250" s="2">
        <f t="shared" si="320"/>
        <v>-0.10000000000000009</v>
      </c>
      <c r="GQ250" s="2">
        <f t="shared" si="294"/>
        <v>1</v>
      </c>
      <c r="GT250" s="27">
        <f t="shared" ca="1" si="305"/>
        <v>100.12180267965896</v>
      </c>
      <c r="GU250" s="27">
        <f t="shared" ca="1" si="306"/>
        <v>96.7113276492083</v>
      </c>
      <c r="GV250" s="27">
        <f t="shared" ca="1" si="306"/>
        <v>99.881516587677709</v>
      </c>
      <c r="GW250" s="27">
        <f t="shared" ca="1" si="307"/>
        <v>98.987626546681668</v>
      </c>
      <c r="GX250" s="27">
        <f t="shared" ca="1" si="307"/>
        <v>99.633251833740829</v>
      </c>
      <c r="GY250" s="27">
        <f t="shared" ca="1" si="308"/>
        <v>99.298245614035096</v>
      </c>
      <c r="GZ250" s="27">
        <f t="shared" ca="1" si="309"/>
        <v>72.694610778443121</v>
      </c>
      <c r="HA250" s="27">
        <f t="shared" ca="1" si="310"/>
        <v>100.86042065009562</v>
      </c>
      <c r="HB250" s="27">
        <f t="shared" ca="1" si="310"/>
        <v>99.769053117782931</v>
      </c>
      <c r="HC250" s="27">
        <f t="shared" ca="1" si="310"/>
        <v>94.9748743718593</v>
      </c>
      <c r="HD250" s="27">
        <f t="shared" ca="1" si="303"/>
        <v>93.797606093579972</v>
      </c>
      <c r="HE250" s="27">
        <f t="shared" ca="1" si="311"/>
        <v>98.082744702320895</v>
      </c>
      <c r="HG250" s="27">
        <f t="shared" ca="1" si="312"/>
        <v>108.74172185430461</v>
      </c>
      <c r="HH250" s="27">
        <f t="shared" ca="1" si="313"/>
        <v>87.713675213675216</v>
      </c>
      <c r="HI250" s="27">
        <f t="shared" ca="1" si="313"/>
        <v>136.34894991922457</v>
      </c>
      <c r="HJ250" s="27">
        <f t="shared" ca="1" si="314"/>
        <v>103.01274623406722</v>
      </c>
      <c r="HK250" s="27">
        <f t="shared" ca="1" si="314"/>
        <v>104.73751600512165</v>
      </c>
      <c r="HL250" s="27">
        <f t="shared" ca="1" si="315"/>
        <v>103.7621359223301</v>
      </c>
      <c r="HM250" s="27">
        <f t="shared" ca="1" si="316"/>
        <v>166.66666666666666</v>
      </c>
      <c r="HN250" s="27">
        <f t="shared" ca="1" si="317"/>
        <v>94.319206492335425</v>
      </c>
      <c r="HO250" s="27">
        <f t="shared" ca="1" si="317"/>
        <v>101.16822429906543</v>
      </c>
      <c r="HP250" s="27">
        <f t="shared" ca="1" si="317"/>
        <v>94.134342478713336</v>
      </c>
      <c r="HQ250" s="27">
        <f t="shared" ca="1" si="304"/>
        <v>110.99033816425121</v>
      </c>
      <c r="HR250" s="27">
        <f t="shared" ca="1" si="318"/>
        <v>86.173913043478251</v>
      </c>
      <c r="HT250" s="27">
        <f t="shared" ca="1" si="414"/>
        <v>152.09951456310677</v>
      </c>
      <c r="HU250" s="27">
        <f t="shared" ca="1" si="414"/>
        <v>38.773799016517451</v>
      </c>
      <c r="HV250" s="27">
        <f t="shared" ca="1" si="414"/>
        <v>35.484154234746228</v>
      </c>
      <c r="HW250" s="27">
        <f t="shared" ca="1" si="415"/>
        <v>544.6716350270799</v>
      </c>
      <c r="HX250" s="27">
        <f t="shared" ca="1" si="415"/>
        <v>455.71504171529307</v>
      </c>
      <c r="HY250" s="27">
        <f t="shared" ca="1" si="367"/>
        <v>999.99999999999989</v>
      </c>
      <c r="HZ250" s="27">
        <f t="shared" ca="1" si="416"/>
        <v>6.4906502669122448</v>
      </c>
      <c r="IA250" s="27">
        <f t="shared" ca="1" si="416"/>
        <v>22.001481951482383</v>
      </c>
      <c r="IB250" s="27">
        <f t="shared" ca="1" si="416"/>
        <v>19.138349514563103</v>
      </c>
      <c r="IC250" s="27">
        <f t="shared" ca="1" si="416"/>
        <v>52.518666463494263</v>
      </c>
      <c r="ID250" s="27">
        <f t="shared" ca="1" si="416"/>
        <v>26.034353995519041</v>
      </c>
      <c r="IE250" s="27">
        <f t="shared" ca="1" si="416"/>
        <v>19.205150036428943</v>
      </c>
      <c r="IG250" s="28">
        <f t="shared" ca="1" si="351"/>
        <v>1.3500860305334457</v>
      </c>
      <c r="IH250" s="28">
        <f t="shared" ca="1" si="351"/>
        <v>-0.59240897485534538</v>
      </c>
      <c r="II250" s="28">
        <f t="shared" ca="1" si="351"/>
        <v>1.2841564629152245</v>
      </c>
      <c r="IJ250" s="28">
        <f t="shared" ca="1" si="352"/>
        <v>1.0590024006858112</v>
      </c>
      <c r="IK250" s="24">
        <f t="shared" ca="1" si="368"/>
        <v>-0.98283111790751354</v>
      </c>
      <c r="IL250" s="28">
        <f t="shared" ca="1" si="353"/>
        <v>1.9892339079790244</v>
      </c>
      <c r="IM250" s="28">
        <f t="shared" ca="1" si="369"/>
        <v>3.0339805825242863</v>
      </c>
      <c r="IN250" s="3">
        <f t="shared" ca="1" si="370"/>
        <v>3.0482363086648356</v>
      </c>
      <c r="IO250" s="2">
        <f t="shared" si="388"/>
        <v>3</v>
      </c>
      <c r="IQ250" s="2">
        <f t="shared" ref="IQ250:IQ313" ca="1" si="428">SUM(IG250:II250)</f>
        <v>2.0418335185933247</v>
      </c>
      <c r="IS250" s="3">
        <f t="shared" ca="1" si="355"/>
        <v>-0.16881590126227125</v>
      </c>
      <c r="IT250" s="3">
        <f t="shared" ca="1" si="356"/>
        <v>-1.909556960510117E-2</v>
      </c>
      <c r="IU250" s="3">
        <f t="shared" si="357"/>
        <v>-0.10000000000000009</v>
      </c>
      <c r="IV250" s="3">
        <f t="shared" ca="1" si="358"/>
        <v>8.7911470867372332E-2</v>
      </c>
      <c r="IX250" s="28">
        <f ca="1">$HL250/100*(GZ250-100)*AL250/1000+(HM250-100)*HZ250/$HY250</f>
        <v>0.17771612209041154</v>
      </c>
      <c r="IY250" s="28">
        <f ca="1">$HL250/100*(HA250-100)*AM250/1000+(HN250-100)*IA250/$HY250</f>
        <v>-0.10713005893986019</v>
      </c>
      <c r="IZ250" s="28">
        <f ca="1">$HL250/100*(HB250-100)*AN250/1000+(HO250-100)*IB250/$HY250</f>
        <v>1.8284082843733885E-2</v>
      </c>
      <c r="JA250" s="28">
        <f ca="1">$HL250/100*(HC250-100)*AO250/1000+(HP250-100)*IC250/$HY250</f>
        <v>-0.55833703980742233</v>
      </c>
      <c r="JB250" s="28">
        <f ca="1">$HL250/100*(HD250-100)*AP250/1000+(HQ250-100)*ID250/$HY250</f>
        <v>0.10592573522127868</v>
      </c>
      <c r="JC250" s="28">
        <f ca="1">$HL250/100*(HE250-100)*AQ250/1000+(HR250-100)*IE250/$HY250</f>
        <v>-0.30134100527991903</v>
      </c>
      <c r="JE250" s="3">
        <f t="shared" ca="1" si="328"/>
        <v>-9.6238861832418032E-2</v>
      </c>
      <c r="JF250" s="3">
        <f t="shared" ca="1" si="328"/>
        <v>3.270879513355085E-2</v>
      </c>
      <c r="JG250" s="3">
        <f t="shared" ca="1" si="328"/>
        <v>-3.9121788385092608E-3</v>
      </c>
      <c r="JH250" s="3">
        <f t="shared" ca="1" si="326"/>
        <v>3.3591211313653613E-2</v>
      </c>
      <c r="JI250" s="3">
        <f t="shared" ca="1" si="326"/>
        <v>3.725237959140118E-2</v>
      </c>
      <c r="JJ250" s="3">
        <f t="shared" ca="1" si="326"/>
        <v>-4.4360202487597811E-2</v>
      </c>
      <c r="JK250" s="3">
        <f>IO250-IO249</f>
        <v>-0.10000000000000009</v>
      </c>
      <c r="JL250" s="3">
        <f t="shared" ca="1" si="359"/>
        <v>1.5104067092720427E-4</v>
      </c>
      <c r="JN250" s="10">
        <f>COUNTIF(EI250:ET250,"&gt;2")</f>
        <v>8</v>
      </c>
      <c r="JP250" s="2">
        <f>AVERAGE(CS250,CS238,CS226,CS214,CS202,CS190,CS178,CS166,CS154,CS142)</f>
        <v>-0.66885141417253391</v>
      </c>
      <c r="JQ250" s="2">
        <f>CS250-JP250</f>
        <v>-3.2902971792371671E-2</v>
      </c>
      <c r="JR250" s="2">
        <f>AVERAGE(CT250,CT238,CT226,CT214,CT202,CT190,CT178,CT166,CT154,CT142)</f>
        <v>-0.86980084024106874</v>
      </c>
      <c r="JS250" s="2">
        <f>CT250-JR250</f>
        <v>6.241906400115782E-2</v>
      </c>
      <c r="KH250" s="2">
        <f>(DN250*$DN$4)+(FB250*$FB$3)+(FC250*$FC$3)+(FD250*$FD$3)+(FE250*$FE$3)+(FF250*$FF$3)+(FG250*$FG$3)</f>
        <v>0.47048829290052108</v>
      </c>
      <c r="KI250" s="2">
        <f>F250-KH250</f>
        <v>2.5295117070994788</v>
      </c>
      <c r="KJ250" s="2">
        <f>MAX(DN250,FB250:FG250)</f>
        <v>3.0339805825242716</v>
      </c>
      <c r="KK250" s="2">
        <f>MIN(DN250,FB250:FG250)</f>
        <v>-0.11358601902212717</v>
      </c>
      <c r="KL250" s="2">
        <f t="shared" si="389"/>
        <v>3.1475666015463988</v>
      </c>
      <c r="KO250" s="2">
        <f>BO250</f>
        <v>77.260000000000005</v>
      </c>
      <c r="KP250" s="2">
        <f>100*((BO244/BO232)-1)</f>
        <v>-11.390841725251766</v>
      </c>
      <c r="KQ250" s="2">
        <f t="shared" si="395"/>
        <v>-11.390841725251766</v>
      </c>
      <c r="KR250" s="2">
        <f>100*((BO238/BO226)-1)</f>
        <v>-8.447769675158634</v>
      </c>
      <c r="KS250" s="2">
        <f t="shared" si="404"/>
        <v>-8.447769675158634</v>
      </c>
      <c r="KT250" s="3">
        <f>BP250</f>
        <v>1.4452</v>
      </c>
      <c r="KU250" s="3">
        <f>BQ250</f>
        <v>43.439499999999995</v>
      </c>
      <c r="KV250" s="3">
        <f t="shared" si="339"/>
        <v>30.057777470246329</v>
      </c>
      <c r="KW250" s="2">
        <f t="shared" si="332"/>
        <v>60.959591352731913</v>
      </c>
      <c r="KX250" s="2">
        <f t="shared" si="332"/>
        <v>54.986799949779488</v>
      </c>
      <c r="LA250">
        <v>2</v>
      </c>
      <c r="LB250">
        <v>0</v>
      </c>
      <c r="LE250" s="2" t="e">
        <v>#N/A</v>
      </c>
      <c r="LF250" s="2" t="e">
        <v>#N/A</v>
      </c>
      <c r="LG250" s="2" t="e">
        <v>#N/A</v>
      </c>
      <c r="LH250" s="2" t="e">
        <v>#N/A</v>
      </c>
      <c r="LI250" s="2" t="e">
        <v>#N/A</v>
      </c>
      <c r="LJ250" s="2" t="e">
        <v>#N/A</v>
      </c>
      <c r="LK250" s="2">
        <v>100.14129598964698</v>
      </c>
      <c r="LL250" s="2" t="e">
        <v>#N/A</v>
      </c>
      <c r="LM250" s="2" t="e">
        <v>#N/A</v>
      </c>
      <c r="LN250" s="2">
        <v>91.38171232090636</v>
      </c>
      <c r="LO250" s="2">
        <v>72.511906886087928</v>
      </c>
      <c r="LP250" s="2">
        <v>83.590460690104209</v>
      </c>
      <c r="LQ250" s="2" t="e">
        <v>#N/A</v>
      </c>
      <c r="LR250" s="2" t="e">
        <v>#N/A</v>
      </c>
      <c r="LS250" s="2" t="e">
        <v>#N/A</v>
      </c>
      <c r="LT250" s="2" t="e">
        <v>#N/A</v>
      </c>
      <c r="LU250" s="2" t="e">
        <v>#N/A</v>
      </c>
      <c r="LV250" s="2" t="e">
        <v>#N/A</v>
      </c>
      <c r="LW250" s="2" t="e">
        <v>#N/A</v>
      </c>
      <c r="LX250" s="2" t="e">
        <v>#N/A</v>
      </c>
      <c r="LY250" s="2">
        <v>91.633851999271613</v>
      </c>
      <c r="LZ250" s="2" t="e">
        <v>#N/A</v>
      </c>
      <c r="MA250" s="2" t="e">
        <v>#N/A</v>
      </c>
      <c r="MB250" s="2" t="e">
        <v>#N/A</v>
      </c>
      <c r="MC250" s="2" t="e">
        <v>#N/A</v>
      </c>
      <c r="MD250" s="2" t="e">
        <v>#N/A</v>
      </c>
      <c r="ME250" s="2" t="e">
        <v>#N/A</v>
      </c>
      <c r="MF250" s="2" t="e">
        <v>#N/A</v>
      </c>
      <c r="MG250" s="2" t="e">
        <v>#N/A</v>
      </c>
      <c r="MH250" s="2">
        <v>87.242114410478308</v>
      </c>
      <c r="MI250" s="2" t="e">
        <v>#N/A</v>
      </c>
      <c r="MJ250" s="2" t="e">
        <v>#N/A</v>
      </c>
      <c r="MK250" s="2" t="e">
        <v>#N/A</v>
      </c>
      <c r="ML250" s="2" t="e">
        <v>#N/A</v>
      </c>
      <c r="MM250" s="2" t="e">
        <v>#N/A</v>
      </c>
      <c r="MN250" s="2" t="e">
        <v>#N/A</v>
      </c>
      <c r="MO250" s="2" t="e">
        <v>#N/A</v>
      </c>
      <c r="MP250" s="2">
        <v>66.263781926458577</v>
      </c>
      <c r="MQ250" s="2" t="e">
        <v>#N/A</v>
      </c>
      <c r="MR250" s="2" t="e">
        <v>#N/A</v>
      </c>
      <c r="MS250" s="10" t="e">
        <v>#N/A</v>
      </c>
      <c r="MT250" s="2" t="e">
        <v>#N/A</v>
      </c>
      <c r="MU250" s="2" t="e">
        <v>#N/A</v>
      </c>
      <c r="MV250" s="2" t="e">
        <v>#N/A</v>
      </c>
      <c r="MX250" s="22" t="e">
        <v>#N/A</v>
      </c>
      <c r="MY250" s="22" t="e">
        <v>#N/A</v>
      </c>
      <c r="MZ250" s="22" t="e">
        <v>#N/A</v>
      </c>
      <c r="NA250" s="22" t="e">
        <v>#N/A</v>
      </c>
      <c r="NB250" s="22" t="e">
        <v>#N/A</v>
      </c>
      <c r="NC250" s="22" t="e">
        <v>#N/A</v>
      </c>
      <c r="ND250" s="22">
        <v>1</v>
      </c>
      <c r="NE250" s="22" t="e">
        <v>#N/A</v>
      </c>
      <c r="NF250" s="22" t="e">
        <v>#N/A</v>
      </c>
      <c r="NG250" s="22">
        <v>2</v>
      </c>
      <c r="NH250" s="23">
        <v>8</v>
      </c>
      <c r="NI250" s="22">
        <v>23</v>
      </c>
      <c r="NJ250" s="22" t="e">
        <v>#N/A</v>
      </c>
      <c r="NK250" s="22" t="e">
        <v>#N/A</v>
      </c>
      <c r="NL250" s="23" t="e">
        <v>#N/A</v>
      </c>
      <c r="NM250" s="3" t="e">
        <v>#N/A</v>
      </c>
      <c r="NN250" s="22" t="e">
        <v>#N/A</v>
      </c>
      <c r="NO250" s="22" t="e">
        <v>#N/A</v>
      </c>
      <c r="NP250" s="22" t="e">
        <v>#N/A</v>
      </c>
      <c r="NQ250" s="22" t="e">
        <v>#N/A</v>
      </c>
      <c r="NR250" s="23">
        <v>1</v>
      </c>
      <c r="NS250" s="22" t="e">
        <v>#N/A</v>
      </c>
      <c r="NT250" s="22" t="e">
        <v>#N/A</v>
      </c>
      <c r="NU250" s="23" t="e">
        <v>#N/A</v>
      </c>
      <c r="NV250" s="3" t="e">
        <v>#N/A</v>
      </c>
      <c r="NW250" s="22" t="e">
        <v>#N/A</v>
      </c>
      <c r="NX250" s="22" t="e">
        <v>#N/A</v>
      </c>
      <c r="NY250" s="22" t="e">
        <v>#N/A</v>
      </c>
      <c r="NZ250" s="22" t="e">
        <v>#N/A</v>
      </c>
      <c r="OA250" s="23">
        <v>11</v>
      </c>
      <c r="OB250" s="22" t="e">
        <v>#N/A</v>
      </c>
      <c r="OC250" s="22" t="e">
        <v>#N/A</v>
      </c>
      <c r="OD250" s="22" t="e">
        <v>#N/A</v>
      </c>
      <c r="OE250" s="22" t="e">
        <v>#N/A</v>
      </c>
      <c r="OF250" s="22" t="e">
        <v>#N/A</v>
      </c>
      <c r="OG250" s="22" t="e">
        <v>#N/A</v>
      </c>
      <c r="OH250" s="23" t="e">
        <v>#N/A</v>
      </c>
      <c r="OI250" s="22">
        <v>2</v>
      </c>
      <c r="OJ250" s="22" t="e">
        <v>#N/A</v>
      </c>
      <c r="OK250" s="22" t="e">
        <v>#N/A</v>
      </c>
      <c r="OL250" s="22" t="e">
        <v>#N/A</v>
      </c>
      <c r="OM250" s="23" t="e">
        <v>#N/A</v>
      </c>
      <c r="ON250" s="22" t="e">
        <v>#N/A</v>
      </c>
      <c r="OO250" s="22" t="e">
        <v>#N/A</v>
      </c>
      <c r="OQ250">
        <f t="shared" si="390"/>
        <v>-1</v>
      </c>
      <c r="OR250" s="23" t="e">
        <f t="shared" ca="1" si="396"/>
        <v>#N/A</v>
      </c>
      <c r="OS250" s="23" t="e">
        <f t="shared" ca="1" si="396"/>
        <v>#N/A</v>
      </c>
      <c r="OT250" s="23" t="e">
        <f t="shared" ca="1" si="396"/>
        <v>#N/A</v>
      </c>
      <c r="OU250" s="23" t="e">
        <f t="shared" ca="1" si="396"/>
        <v>#N/A</v>
      </c>
      <c r="OV250" s="23" t="e">
        <f t="shared" ca="1" si="396"/>
        <v>#N/A</v>
      </c>
      <c r="OW250" s="23" t="e">
        <f t="shared" ca="1" si="396"/>
        <v>#N/A</v>
      </c>
      <c r="OX250" s="23">
        <f t="shared" ca="1" si="396"/>
        <v>0.98417031404601929</v>
      </c>
      <c r="OY250" s="23" t="e">
        <f t="shared" ca="1" si="396"/>
        <v>#N/A</v>
      </c>
      <c r="OZ250" s="23" t="e">
        <f t="shared" ca="1" si="396"/>
        <v>#N/A</v>
      </c>
      <c r="PA250" s="23">
        <f t="shared" ca="1" si="396"/>
        <v>1.0036036336807181</v>
      </c>
      <c r="PB250" s="23">
        <f t="shared" ca="1" si="396"/>
        <v>0.99483983395110798</v>
      </c>
      <c r="PC250" s="23">
        <f t="shared" ca="1" si="423"/>
        <v>0.98666515732358673</v>
      </c>
      <c r="PD250" s="23" t="e">
        <f t="shared" ca="1" si="423"/>
        <v>#N/A</v>
      </c>
      <c r="PE250" s="23" t="e">
        <f t="shared" ca="1" si="423"/>
        <v>#N/A</v>
      </c>
      <c r="PF250" s="23" t="e">
        <f t="shared" ca="1" si="423"/>
        <v>#N/A</v>
      </c>
      <c r="PG250" s="23" t="e">
        <f t="shared" ca="1" si="423"/>
        <v>#N/A</v>
      </c>
      <c r="PH250" s="23" t="e">
        <f t="shared" ca="1" si="375"/>
        <v>#N/A</v>
      </c>
      <c r="PI250" s="23" t="e">
        <f t="shared" ca="1" si="375"/>
        <v>#N/A</v>
      </c>
      <c r="PJ250" s="23" t="e">
        <f t="shared" ca="1" si="371"/>
        <v>#N/A</v>
      </c>
      <c r="PK250" s="23" t="e">
        <f t="shared" ca="1" si="371"/>
        <v>#N/A</v>
      </c>
      <c r="PL250" s="23">
        <f t="shared" ca="1" si="371"/>
        <v>0.98629069022687421</v>
      </c>
      <c r="PM250" s="23" t="e">
        <f t="shared" ca="1" si="371"/>
        <v>#N/A</v>
      </c>
      <c r="PN250" s="23" t="e">
        <f t="shared" ca="1" si="422"/>
        <v>#N/A</v>
      </c>
      <c r="PO250" s="23" t="e">
        <f t="shared" ca="1" si="422"/>
        <v>#N/A</v>
      </c>
      <c r="PP250" s="23" t="e">
        <f t="shared" ca="1" si="422"/>
        <v>#N/A</v>
      </c>
      <c r="PQ250" s="23" t="e">
        <f t="shared" ca="1" si="422"/>
        <v>#N/A</v>
      </c>
      <c r="PR250" s="23" t="e">
        <f t="shared" ca="1" si="422"/>
        <v>#N/A</v>
      </c>
      <c r="PS250" s="23" t="e">
        <f t="shared" ca="1" si="422"/>
        <v>#N/A</v>
      </c>
      <c r="PT250" s="23" t="e">
        <f t="shared" ca="1" si="422"/>
        <v>#N/A</v>
      </c>
      <c r="PU250" s="23">
        <f t="shared" ca="1" si="422"/>
        <v>1.0037240660010107</v>
      </c>
      <c r="PV250" s="23" t="e">
        <f t="shared" ca="1" si="422"/>
        <v>#N/A</v>
      </c>
      <c r="PW250" s="23" t="e">
        <f t="shared" ca="1" si="422"/>
        <v>#N/A</v>
      </c>
      <c r="PX250" s="23" t="e">
        <f t="shared" ca="1" si="422"/>
        <v>#N/A</v>
      </c>
      <c r="PY250" s="23" t="e">
        <f t="shared" ca="1" si="422"/>
        <v>#N/A</v>
      </c>
      <c r="PZ250" s="23" t="e">
        <f t="shared" ca="1" si="422"/>
        <v>#N/A</v>
      </c>
      <c r="QA250" s="23" t="e">
        <f t="shared" ca="1" si="422"/>
        <v>#N/A</v>
      </c>
      <c r="QB250" s="23" t="e">
        <f t="shared" ca="1" si="422"/>
        <v>#N/A</v>
      </c>
      <c r="QC250" s="23">
        <f t="shared" ca="1" si="417"/>
        <v>1.0038706320708963</v>
      </c>
      <c r="QD250" s="23" t="e">
        <f t="shared" ca="1" si="405"/>
        <v>#N/A</v>
      </c>
      <c r="QE250" s="23" t="e">
        <f t="shared" ca="1" si="405"/>
        <v>#N/A</v>
      </c>
      <c r="QF250" s="23" t="e">
        <f t="shared" ca="1" si="405"/>
        <v>#N/A</v>
      </c>
      <c r="QG250" s="23" t="e">
        <f t="shared" ca="1" si="327"/>
        <v>#N/A</v>
      </c>
      <c r="QH250" s="23" t="e">
        <f t="shared" ca="1" si="327"/>
        <v>#N/A</v>
      </c>
      <c r="QI250" s="23" t="e">
        <f t="shared" ca="1" si="327"/>
        <v>#N/A</v>
      </c>
      <c r="QJ250" s="26" t="e">
        <f t="shared" ca="1" si="344"/>
        <v>#N/A</v>
      </c>
    </row>
    <row r="251" spans="1:452" x14ac:dyDescent="0.35">
      <c r="A251" t="s">
        <v>1316</v>
      </c>
      <c r="B251" s="25">
        <v>39845</v>
      </c>
      <c r="C251" t="s">
        <v>875</v>
      </c>
      <c r="D251" s="2">
        <v>87.2</v>
      </c>
      <c r="E251" s="2">
        <v>85.6</v>
      </c>
      <c r="F251" s="2">
        <v>3.2</v>
      </c>
      <c r="G251" s="2">
        <v>86.6</v>
      </c>
      <c r="H251" s="2">
        <v>85.8021453949479</v>
      </c>
      <c r="I251" s="2">
        <v>86.916566261106496</v>
      </c>
      <c r="J251" s="2">
        <v>89.2</v>
      </c>
      <c r="K251" s="2">
        <v>81.599999999999994</v>
      </c>
      <c r="L251" s="2">
        <v>81.881257026227658</v>
      </c>
      <c r="M251" s="2">
        <v>85.8</v>
      </c>
      <c r="N251" s="2">
        <v>82</v>
      </c>
      <c r="O251" s="2">
        <v>89.6</v>
      </c>
      <c r="P251" s="2">
        <v>83.5</v>
      </c>
      <c r="Q251" s="2">
        <v>96</v>
      </c>
      <c r="R251" s="2">
        <v>80.599999999999994</v>
      </c>
      <c r="S251" s="2">
        <v>82</v>
      </c>
      <c r="T251" s="2">
        <v>84.1</v>
      </c>
      <c r="U251" s="2">
        <v>59.4</v>
      </c>
      <c r="V251" s="2">
        <v>83.9</v>
      </c>
      <c r="W251" s="2">
        <v>58.4</v>
      </c>
      <c r="X251" s="2">
        <v>99.2</v>
      </c>
      <c r="Y251" s="2" t="e">
        <v>#N/A</v>
      </c>
      <c r="Z251" s="2">
        <v>56.2</v>
      </c>
      <c r="AA251" s="2">
        <v>88.9</v>
      </c>
      <c r="AB251" s="2">
        <v>97.3</v>
      </c>
      <c r="AC251" s="2">
        <v>108.1</v>
      </c>
      <c r="AD251" s="2">
        <v>86.1</v>
      </c>
      <c r="AE251" s="2">
        <v>95</v>
      </c>
      <c r="AF251" s="2">
        <v>87.9</v>
      </c>
      <c r="AG251" s="22">
        <v>554</v>
      </c>
      <c r="AH251" s="22">
        <v>446</v>
      </c>
      <c r="AI251" s="22">
        <v>162</v>
      </c>
      <c r="AJ251" s="22">
        <v>34</v>
      </c>
      <c r="AK251" s="22">
        <v>46</v>
      </c>
      <c r="AL251" s="22">
        <v>9</v>
      </c>
      <c r="AM251" s="22">
        <v>20</v>
      </c>
      <c r="AN251" s="22">
        <v>17</v>
      </c>
      <c r="AO251" s="22">
        <v>48</v>
      </c>
      <c r="AP251" s="22">
        <v>28</v>
      </c>
      <c r="AQ251" s="22">
        <v>18</v>
      </c>
      <c r="AR251" s="2">
        <v>88.7</v>
      </c>
      <c r="AS251" s="2">
        <v>71.8</v>
      </c>
      <c r="AT251" s="2">
        <v>96</v>
      </c>
      <c r="AU251" s="2">
        <v>84.3</v>
      </c>
      <c r="AV251" s="2">
        <v>87</v>
      </c>
      <c r="AW251" s="2">
        <v>83.8</v>
      </c>
      <c r="AX251" s="2">
        <v>80.599999999999994</v>
      </c>
      <c r="AY251" s="2">
        <v>81.900000000000006</v>
      </c>
      <c r="AZ251" s="2">
        <v>95.7</v>
      </c>
      <c r="BA251" s="2">
        <v>58.4</v>
      </c>
      <c r="BB251" s="2">
        <v>83.5</v>
      </c>
      <c r="BC251" s="2">
        <v>91.5</v>
      </c>
      <c r="BD251" s="3">
        <v>1.05</v>
      </c>
      <c r="BE251" s="3">
        <v>0.89</v>
      </c>
      <c r="BF251" s="3">
        <v>0.86</v>
      </c>
      <c r="BG251" s="3">
        <v>-0.06</v>
      </c>
      <c r="BH251" s="3">
        <v>0.41</v>
      </c>
      <c r="BI251" s="2">
        <v>211.4</v>
      </c>
      <c r="BJ251" s="2">
        <v>0</v>
      </c>
      <c r="BK251" s="2">
        <v>2.5</v>
      </c>
      <c r="BL251" s="2">
        <v>91.3</v>
      </c>
      <c r="BM251" s="2">
        <v>88.8</v>
      </c>
      <c r="BN251" s="10">
        <v>409</v>
      </c>
      <c r="BO251" s="3">
        <v>79.150000000000006</v>
      </c>
      <c r="BP251" s="22">
        <v>1.4411</v>
      </c>
      <c r="BQ251" s="3">
        <v>43.324736842105253</v>
      </c>
      <c r="BR251" s="23">
        <v>4.5149999999999979</v>
      </c>
      <c r="BS251" s="2">
        <v>99.3</v>
      </c>
      <c r="BT251" s="3">
        <v>87.7</v>
      </c>
      <c r="BU251" s="2">
        <v>1.7</v>
      </c>
      <c r="BV251" s="2">
        <v>1.8</v>
      </c>
      <c r="BW251" s="2">
        <v>0.8</v>
      </c>
      <c r="BX251" s="2">
        <v>2.8</v>
      </c>
      <c r="BY251" s="23">
        <v>212.70500000000001</v>
      </c>
      <c r="BZ251" s="2">
        <v>95.6</v>
      </c>
      <c r="CA251" s="2">
        <v>87</v>
      </c>
      <c r="CB251" s="3">
        <v>92.92</v>
      </c>
      <c r="CC251" s="2">
        <v>91.2</v>
      </c>
      <c r="CD251" s="2">
        <v>114.1</v>
      </c>
      <c r="CE251" s="2">
        <v>96.036236347840429</v>
      </c>
      <c r="CF251" s="3">
        <v>93.1272574979469</v>
      </c>
      <c r="CG251" s="2">
        <v>91.324091687324227</v>
      </c>
      <c r="CH251" s="23">
        <v>217.81751763682726</v>
      </c>
      <c r="CI251" s="3">
        <v>93.165311814724575</v>
      </c>
      <c r="CM251" s="2">
        <f t="shared" si="329"/>
        <v>30.063657513083928</v>
      </c>
      <c r="CN251" s="2">
        <f t="shared" si="329"/>
        <v>3.1330233849143001</v>
      </c>
      <c r="CO251" s="2">
        <f t="shared" si="330"/>
        <v>93.21424528759546</v>
      </c>
      <c r="CR251" s="2">
        <f t="shared" si="333"/>
        <v>0.69284064665128009</v>
      </c>
      <c r="CS251" s="2">
        <f t="shared" si="333"/>
        <v>0.82449941107183589</v>
      </c>
      <c r="CT251" s="2">
        <f t="shared" si="334"/>
        <v>0.69767441860464452</v>
      </c>
      <c r="CU251" s="2">
        <f t="shared" si="334"/>
        <v>0.46321231263862661</v>
      </c>
      <c r="CV251" s="2">
        <f t="shared" si="334"/>
        <v>0.47420889906132713</v>
      </c>
      <c r="CW251" s="2">
        <f t="shared" si="335"/>
        <v>1.4722536806341984</v>
      </c>
      <c r="CX251" s="2">
        <f t="shared" si="336"/>
        <v>0.1226993865030605</v>
      </c>
      <c r="CY251" s="2">
        <f t="shared" si="376"/>
        <v>3.2745591939546528</v>
      </c>
      <c r="CZ251" s="2">
        <f t="shared" si="341"/>
        <v>-0.23724792408066769</v>
      </c>
      <c r="DA251" s="2">
        <f t="shared" si="342"/>
        <v>0.10288065843620814</v>
      </c>
      <c r="DB251" s="2">
        <f t="shared" si="343"/>
        <v>0.4790419161676715</v>
      </c>
      <c r="DC251" s="2">
        <f t="shared" si="413"/>
        <v>0.61875297477392266</v>
      </c>
      <c r="DF251" s="2">
        <f t="shared" si="337"/>
        <v>5.7023706051232859</v>
      </c>
      <c r="DG251" s="2">
        <f t="shared" si="337"/>
        <v>5.8412949241900769</v>
      </c>
      <c r="DH251" s="2">
        <f t="shared" si="338"/>
        <v>2.1785362930542007</v>
      </c>
      <c r="DI251" s="2">
        <f t="shared" si="418"/>
        <v>4.5988463181195982</v>
      </c>
      <c r="DJ251" s="2">
        <f t="shared" si="418"/>
        <v>8.1542946566154342</v>
      </c>
      <c r="DM251" s="2">
        <f t="shared" si="377"/>
        <v>3.0732860520094665</v>
      </c>
      <c r="DN251" s="2">
        <f t="shared" si="377"/>
        <v>3.1325301204819209</v>
      </c>
      <c r="DO251" s="2">
        <f t="shared" si="345"/>
        <v>1.6431924882629008</v>
      </c>
      <c r="DP251" s="2">
        <f t="shared" si="378"/>
        <v>2.1764032073310489</v>
      </c>
      <c r="DQ251" s="2">
        <f t="shared" si="408"/>
        <v>-1.5009551404669244</v>
      </c>
      <c r="DR251" s="2">
        <f t="shared" si="379"/>
        <v>4.2145593869731766</v>
      </c>
      <c r="DS251" s="2">
        <f t="shared" si="380"/>
        <v>3.1236405530227538</v>
      </c>
      <c r="DT251" s="2" t="e">
        <v>#N/A</v>
      </c>
      <c r="DU251" s="2" t="e">
        <v>#N/A</v>
      </c>
      <c r="DV251" s="2">
        <f t="shared" si="346"/>
        <v>12.421580928481802</v>
      </c>
      <c r="DW251" s="2">
        <f t="shared" si="381"/>
        <v>-9.3484419263456182</v>
      </c>
      <c r="DX251" s="2">
        <f t="shared" si="382"/>
        <v>22.95321637426899</v>
      </c>
      <c r="DY251" s="2">
        <f t="shared" si="383"/>
        <v>-1.3463892288861801</v>
      </c>
      <c r="DZ251" s="2">
        <f t="shared" si="384"/>
        <v>-12.579957356076754</v>
      </c>
      <c r="EA251" s="2">
        <f t="shared" si="426"/>
        <v>12.287334593572785</v>
      </c>
      <c r="EB251" s="2">
        <f t="shared" si="426"/>
        <v>6.8789808917197437</v>
      </c>
      <c r="EC251" s="2">
        <f t="shared" si="426"/>
        <v>8.5501858736059422</v>
      </c>
      <c r="ED251" s="2">
        <f t="shared" si="426"/>
        <v>-9.0742438130155705</v>
      </c>
      <c r="EE251" s="2" t="e">
        <f t="shared" si="426"/>
        <v>#N/A</v>
      </c>
      <c r="EF251" s="2">
        <f t="shared" si="426"/>
        <v>4.6554934823091143</v>
      </c>
      <c r="EG251" s="2">
        <f t="shared" si="426"/>
        <v>-0.22446689113354568</v>
      </c>
      <c r="EH251" s="2">
        <f t="shared" si="426"/>
        <v>-15.095986038394415</v>
      </c>
      <c r="EI251" s="2">
        <f t="shared" si="411"/>
        <v>11.432160804020119</v>
      </c>
      <c r="EJ251" s="2">
        <f t="shared" si="411"/>
        <v>5.5882352941176494</v>
      </c>
      <c r="EK251" s="2">
        <f t="shared" si="411"/>
        <v>-9.3484419263456182</v>
      </c>
      <c r="EL251" s="2">
        <f t="shared" si="410"/>
        <v>10.052219321148836</v>
      </c>
      <c r="EM251" s="2">
        <f t="shared" si="410"/>
        <v>3.3254156769596088</v>
      </c>
      <c r="EN251" s="2">
        <f t="shared" si="410"/>
        <v>2.3199023199023117</v>
      </c>
      <c r="EO251" s="2">
        <f t="shared" si="410"/>
        <v>-1.3463892288861801</v>
      </c>
      <c r="EP251" s="2">
        <f t="shared" si="410"/>
        <v>-0.72727272727272085</v>
      </c>
      <c r="EQ251" s="2">
        <f t="shared" si="410"/>
        <v>0.31446540880502027</v>
      </c>
      <c r="ER251" s="2">
        <f t="shared" si="347"/>
        <v>8.5501858736059422</v>
      </c>
      <c r="ES251" s="2">
        <f t="shared" si="347"/>
        <v>3.5980148883374863</v>
      </c>
      <c r="ET251" s="2">
        <f t="shared" si="347"/>
        <v>3.1567080045095786</v>
      </c>
      <c r="EU251" s="2">
        <f t="shared" si="331"/>
        <v>0</v>
      </c>
      <c r="EV251" s="2">
        <f t="shared" si="331"/>
        <v>2.5</v>
      </c>
      <c r="EW251" s="2">
        <f t="shared" si="385"/>
        <v>6.1627906976744251</v>
      </c>
      <c r="EX251" s="2">
        <f t="shared" si="385"/>
        <v>0</v>
      </c>
      <c r="EY251" s="2">
        <f t="shared" si="386"/>
        <v>-37.844840451859774</v>
      </c>
      <c r="EZ251" s="2">
        <f t="shared" si="386"/>
        <v>-28.022562900155545</v>
      </c>
      <c r="FA251" s="2">
        <f t="shared" si="387"/>
        <v>11.198208286674127</v>
      </c>
      <c r="FB251" s="2">
        <f t="shared" si="412"/>
        <v>8.4631406715107715E-3</v>
      </c>
      <c r="FC251" s="2">
        <f t="shared" si="412"/>
        <v>-0.10449320794149175</v>
      </c>
      <c r="FD251" s="2">
        <f t="shared" si="412"/>
        <v>0.92807424593968069</v>
      </c>
      <c r="FE251" s="2">
        <f t="shared" si="412"/>
        <v>0.86843247937471446</v>
      </c>
      <c r="FF251" s="2">
        <f t="shared" si="412"/>
        <v>1.6722408026755842</v>
      </c>
      <c r="FG251" s="2">
        <f t="shared" si="412"/>
        <v>1.3321492007104752</v>
      </c>
      <c r="FH251" s="2">
        <v>3.1</v>
      </c>
      <c r="FI251" s="2">
        <v>2.4</v>
      </c>
      <c r="FL251" s="2">
        <f t="shared" si="419"/>
        <v>-0.48487727626608246</v>
      </c>
      <c r="FM251" s="2">
        <f t="shared" si="419"/>
        <v>-0.28234088500279642</v>
      </c>
      <c r="FN251" s="2">
        <f t="shared" si="363"/>
        <v>0.67321144225795937</v>
      </c>
      <c r="FQ251" s="2">
        <f t="shared" si="420"/>
        <v>-1.9254482904247028</v>
      </c>
      <c r="FR251" s="2">
        <f t="shared" si="420"/>
        <v>-1.1245895540126227</v>
      </c>
      <c r="FS251" s="2">
        <f t="shared" si="365"/>
        <v>2.7201608366385965</v>
      </c>
      <c r="FT251" s="2">
        <f t="shared" si="421"/>
        <v>1.1060782891397114</v>
      </c>
      <c r="FU251" s="2">
        <f t="shared" si="421"/>
        <v>1.8034058631145378</v>
      </c>
      <c r="FX251" s="2">
        <f t="shared" si="424"/>
        <v>2.7021964723356495</v>
      </c>
      <c r="FY251" s="2">
        <f t="shared" si="424"/>
        <v>1.4225376990024019</v>
      </c>
      <c r="FZ251" s="2">
        <f t="shared" si="373"/>
        <v>4.4842550089872146</v>
      </c>
      <c r="GA251" s="2">
        <f t="shared" si="425"/>
        <v>1.6815367598569386</v>
      </c>
      <c r="GB251" s="2">
        <f t="shared" si="425"/>
        <v>1.7877500918761058</v>
      </c>
      <c r="GE251" s="2"/>
      <c r="GF251" s="2"/>
      <c r="GG251" s="2">
        <f t="shared" si="427"/>
        <v>-37.946895352549113</v>
      </c>
      <c r="GH251" s="2">
        <f t="shared" si="427"/>
        <v>-10.692737710833045</v>
      </c>
      <c r="GI251" s="2">
        <f t="shared" si="392"/>
        <v>14.019047619047619</v>
      </c>
      <c r="GJ251" s="2">
        <f t="shared" si="393"/>
        <v>4.3904518329070719</v>
      </c>
      <c r="GK251" s="2">
        <v>3.1</v>
      </c>
      <c r="GN251" s="2">
        <f t="shared" si="320"/>
        <v>0.20000000000000018</v>
      </c>
      <c r="GQ251" s="2">
        <f t="shared" ref="GQ251:GQ314" si="429">F251-2</f>
        <v>1.2000000000000002</v>
      </c>
      <c r="GT251" s="27">
        <f t="shared" ca="1" si="305"/>
        <v>101.70523751522533</v>
      </c>
      <c r="GU251" s="27">
        <f t="shared" ca="1" si="306"/>
        <v>99.878197320341059</v>
      </c>
      <c r="GV251" s="27">
        <f t="shared" ca="1" si="306"/>
        <v>99.644549763033169</v>
      </c>
      <c r="GW251" s="27">
        <f t="shared" ca="1" si="307"/>
        <v>100.33745781777277</v>
      </c>
      <c r="GX251" s="27">
        <f t="shared" ca="1" si="307"/>
        <v>99.755501222493876</v>
      </c>
      <c r="GY251" s="27">
        <f t="shared" ca="1" si="308"/>
        <v>100.11695906432747</v>
      </c>
      <c r="GZ251" s="27">
        <f t="shared" ca="1" si="309"/>
        <v>71.137724550898213</v>
      </c>
      <c r="HA251" s="27">
        <f t="shared" ca="1" si="310"/>
        <v>103.34608030592733</v>
      </c>
      <c r="HB251" s="27">
        <f t="shared" ca="1" si="310"/>
        <v>99.422632794457272</v>
      </c>
      <c r="HC251" s="27">
        <f t="shared" ca="1" si="310"/>
        <v>95.477386934673376</v>
      </c>
      <c r="HD251" s="27">
        <f t="shared" ca="1" si="303"/>
        <v>95.647442872687705</v>
      </c>
      <c r="HE251" s="27">
        <f t="shared" ca="1" si="311"/>
        <v>98.183652875882956</v>
      </c>
      <c r="HG251" s="27">
        <f t="shared" ca="1" si="312"/>
        <v>108.02631578947368</v>
      </c>
      <c r="HH251" s="27">
        <f t="shared" ca="1" si="313"/>
        <v>87.526652452025587</v>
      </c>
      <c r="HI251" s="27">
        <f t="shared" ca="1" si="313"/>
        <v>123.39181286549707</v>
      </c>
      <c r="HJ251" s="27">
        <f t="shared" ca="1" si="314"/>
        <v>101.83276059564722</v>
      </c>
      <c r="HK251" s="27">
        <f t="shared" ca="1" si="314"/>
        <v>104.46998722860792</v>
      </c>
      <c r="HL251" s="27">
        <f t="shared" ca="1" si="315"/>
        <v>103.01204819277108</v>
      </c>
      <c r="HM251" s="27">
        <f t="shared" ca="1" si="316"/>
        <v>157.84499054820415</v>
      </c>
      <c r="HN251" s="27">
        <f t="shared" ca="1" si="317"/>
        <v>96.583564173591867</v>
      </c>
      <c r="HO251" s="27">
        <f t="shared" ca="1" si="317"/>
        <v>101.52403282532238</v>
      </c>
      <c r="HP251" s="27">
        <f t="shared" ca="1" si="317"/>
        <v>94.223484848484844</v>
      </c>
      <c r="HQ251" s="27">
        <f t="shared" ca="1" si="304"/>
        <v>108.8862559241706</v>
      </c>
      <c r="HR251" s="27">
        <f t="shared" ca="1" si="318"/>
        <v>86.474694589877828</v>
      </c>
      <c r="HT251" s="27">
        <f t="shared" ca="1" si="414"/>
        <v>152.00000000000003</v>
      </c>
      <c r="HU251" s="27">
        <f t="shared" ca="1" si="414"/>
        <v>38.575757575757578</v>
      </c>
      <c r="HV251" s="27">
        <f t="shared" ca="1" si="414"/>
        <v>38.926829268292686</v>
      </c>
      <c r="HW251" s="27">
        <f t="shared" ca="1" si="415"/>
        <v>547</v>
      </c>
      <c r="HX251" s="27">
        <f t="shared" ca="1" si="415"/>
        <v>453.57928388746802</v>
      </c>
      <c r="HY251" s="27">
        <f t="shared" ca="1" si="367"/>
        <v>1000</v>
      </c>
      <c r="HZ251" s="27">
        <f t="shared" ca="1" si="416"/>
        <v>6.8038585209003211</v>
      </c>
      <c r="IA251" s="27">
        <f t="shared" ca="1" si="416"/>
        <v>21.330349149507612</v>
      </c>
      <c r="IB251" s="27">
        <f t="shared" ca="1" si="416"/>
        <v>18.933411214953271</v>
      </c>
      <c r="IC251" s="27">
        <f t="shared" ca="1" si="416"/>
        <v>52.089686098654703</v>
      </c>
      <c r="ID251" s="27">
        <f t="shared" ca="1" si="416"/>
        <v>26.345596432552956</v>
      </c>
      <c r="IE251" s="27">
        <f t="shared" ca="1" si="416"/>
        <v>19</v>
      </c>
      <c r="IG251" s="28">
        <f t="shared" ca="1" si="351"/>
        <v>1.5045692147395922</v>
      </c>
      <c r="IH251" s="28">
        <f t="shared" ca="1" si="351"/>
        <v>-0.48543485996122321</v>
      </c>
      <c r="II251" s="28">
        <f t="shared" ca="1" si="351"/>
        <v>0.89372590349839964</v>
      </c>
      <c r="IJ251" s="28">
        <f t="shared" ca="1" si="352"/>
        <v>1.1951027500894236</v>
      </c>
      <c r="IK251" s="24">
        <f t="shared" ca="1" si="368"/>
        <v>-0.71775750818734507</v>
      </c>
      <c r="IL251" s="28">
        <f t="shared" ca="1" si="353"/>
        <v>1.9151626196002645</v>
      </c>
      <c r="IM251" s="28">
        <f t="shared" ca="1" si="369"/>
        <v>3.1325301204819076</v>
      </c>
      <c r="IN251" s="3">
        <f t="shared" ca="1" si="370"/>
        <v>3.1102653696896878</v>
      </c>
      <c r="IO251" s="2">
        <f t="shared" si="388"/>
        <v>3.2</v>
      </c>
      <c r="IQ251" s="2">
        <f t="shared" ca="1" si="428"/>
        <v>1.9128602582767686</v>
      </c>
      <c r="IS251" s="3">
        <f t="shared" ca="1" si="355"/>
        <v>0.10697411489412217</v>
      </c>
      <c r="IT251" s="3">
        <f t="shared" ca="1" si="356"/>
        <v>-0.39043055941682481</v>
      </c>
      <c r="IU251" s="3">
        <f t="shared" si="357"/>
        <v>0.20000000000000018</v>
      </c>
      <c r="IV251" s="3">
        <f t="shared" ca="1" si="358"/>
        <v>0.48345644452270281</v>
      </c>
      <c r="IX251" s="28">
        <f ca="1">$HL251/100*(GZ251-100)*AL251/1000+(HM251-100)*HZ251/$HY251</f>
        <v>0.12598454197636577</v>
      </c>
      <c r="IY251" s="28">
        <f ca="1">$HL251/100*(HA251-100)*AM251/1000+(HN251-100)*IA251/$HY251</f>
        <v>-3.9364518779583801E-3</v>
      </c>
      <c r="IZ251" s="28">
        <f ca="1">$HL251/100*(HB251-100)*AN251/1000+(HO251-100)*IB251/$HY251</f>
        <v>1.8744257858525831E-2</v>
      </c>
      <c r="JA251" s="28">
        <f ca="1">$HL251/100*(HC251-100)*AO251/1000+(HP251-100)*IC251/$HY251</f>
        <v>-0.52452100580703476</v>
      </c>
      <c r="JB251" s="28">
        <f ca="1">$HL251/100*(HD251-100)*AP251/1000+(HQ251-100)*ID251/$HY251</f>
        <v>0.10857128149764614</v>
      </c>
      <c r="JC251" s="28">
        <f ca="1">$HL251/100*(HE251-100)*AQ251/1000+(HR251-100)*IE251/$HY251</f>
        <v>-0.29065981753950354</v>
      </c>
      <c r="JE251" s="3">
        <f t="shared" ca="1" si="328"/>
        <v>-5.1731580114045772E-2</v>
      </c>
      <c r="JF251" s="3">
        <f t="shared" ca="1" si="328"/>
        <v>0.10319360706190181</v>
      </c>
      <c r="JG251" s="3">
        <f t="shared" ca="1" si="328"/>
        <v>4.6017501479194561E-4</v>
      </c>
      <c r="JH251" s="3">
        <f t="shared" ca="1" si="326"/>
        <v>3.3816034000387574E-2</v>
      </c>
      <c r="JI251" s="3">
        <f t="shared" ca="1" si="326"/>
        <v>2.6455462763674553E-3</v>
      </c>
      <c r="JJ251" s="3">
        <f t="shared" ca="1" si="326"/>
        <v>1.0681187740415488E-2</v>
      </c>
      <c r="JK251" s="3">
        <f>IO251-IO250</f>
        <v>0.20000000000000018</v>
      </c>
      <c r="JL251" s="3">
        <f t="shared" ca="1" si="359"/>
        <v>0.251271405099254</v>
      </c>
      <c r="JN251" s="10">
        <f>COUNTIF(EI251:ET251,"&gt;2")</f>
        <v>8</v>
      </c>
      <c r="JP251" s="2">
        <f>AVERAGE(CS251,CS239,CS227,CS215,CS203,CS191,CS179,CS167,CS155,CS143)</f>
        <v>0.40469696321805165</v>
      </c>
      <c r="JQ251" s="2">
        <f>CS251-JP251</f>
        <v>0.41980244785378423</v>
      </c>
      <c r="JR251" s="2">
        <f>AVERAGE(CT251,CT239,CT227,CT215,CT203,CT191,CT179,CT167,CT155,CT143)</f>
        <v>0.30537285361920075</v>
      </c>
      <c r="JS251" s="2">
        <f>CT251-JR251</f>
        <v>0.39230156498544377</v>
      </c>
      <c r="KH251" s="2">
        <f>(DN251*$DN$4)+(FB251*$FB$3)+(FC251*$FC$3)+(FD251*$FD$3)+(FE251*$FE$3)+(FF251*$FF$3)+(FG251*$FG$3)</f>
        <v>0.54947508132021139</v>
      </c>
      <c r="KI251" s="2">
        <f>F251-KH251</f>
        <v>2.650524918679789</v>
      </c>
      <c r="KJ251" s="2">
        <f>MAX(DN251,FB251:FG251)</f>
        <v>3.1325301204819209</v>
      </c>
      <c r="KK251" s="2">
        <f>MIN(DN251,FB251:FG251)</f>
        <v>-0.10449320794149175</v>
      </c>
      <c r="KL251" s="2">
        <f t="shared" si="389"/>
        <v>3.2370233284234127</v>
      </c>
      <c r="KO251" s="2">
        <f>BO251</f>
        <v>79.150000000000006</v>
      </c>
      <c r="KP251" s="2">
        <f>100*((BO245/BO233)-1)</f>
        <v>-12.252510760401725</v>
      </c>
      <c r="KQ251" s="2">
        <f t="shared" si="395"/>
        <v>-12.252510760401725</v>
      </c>
      <c r="KR251" s="2">
        <f>100*((BO239/BO227)-1)</f>
        <v>-8.4340790099952443</v>
      </c>
      <c r="KS251" s="2">
        <f t="shared" si="404"/>
        <v>-8.4340790099952443</v>
      </c>
      <c r="KT251" s="3">
        <f>BP251</f>
        <v>1.4411</v>
      </c>
      <c r="KU251" s="3">
        <f>BQ251</f>
        <v>43.324736842105253</v>
      </c>
      <c r="KV251" s="3">
        <f t="shared" si="339"/>
        <v>30.063657513083928</v>
      </c>
      <c r="KW251" s="2">
        <f t="shared" si="332"/>
        <v>60.798541727215671</v>
      </c>
      <c r="KX251" s="2">
        <f t="shared" si="332"/>
        <v>54.997556724445452</v>
      </c>
      <c r="LA251">
        <v>2</v>
      </c>
      <c r="LB251">
        <v>0</v>
      </c>
      <c r="LE251" s="2" t="e">
        <v>#N/A</v>
      </c>
      <c r="LF251" s="2" t="e">
        <v>#N/A</v>
      </c>
      <c r="LG251" s="2" t="e">
        <v>#N/A</v>
      </c>
      <c r="LH251" s="2" t="e">
        <v>#N/A</v>
      </c>
      <c r="LI251" s="2" t="e">
        <v>#N/A</v>
      </c>
      <c r="LJ251" s="2" t="e">
        <v>#N/A</v>
      </c>
      <c r="LK251" s="2">
        <v>100.29983349587047</v>
      </c>
      <c r="LL251" s="2" t="e">
        <v>#N/A</v>
      </c>
      <c r="LM251" s="2" t="e">
        <v>#N/A</v>
      </c>
      <c r="LN251" s="2">
        <v>91.436763192457988</v>
      </c>
      <c r="LO251" s="2">
        <v>72.963724113098579</v>
      </c>
      <c r="LP251" s="2">
        <v>84.170656165575707</v>
      </c>
      <c r="LQ251" s="2" t="e">
        <v>#N/A</v>
      </c>
      <c r="LR251" s="2" t="e">
        <v>#N/A</v>
      </c>
      <c r="LS251" s="2" t="e">
        <v>#N/A</v>
      </c>
      <c r="LT251" s="2" t="e">
        <v>#N/A</v>
      </c>
      <c r="LU251" s="2" t="e">
        <v>#N/A</v>
      </c>
      <c r="LV251" s="2" t="e">
        <v>#N/A</v>
      </c>
      <c r="LW251" s="2" t="e">
        <v>#N/A</v>
      </c>
      <c r="LX251" s="2" t="e">
        <v>#N/A</v>
      </c>
      <c r="LY251" s="2">
        <v>92.128718979805129</v>
      </c>
      <c r="LZ251" s="2" t="e">
        <v>#N/A</v>
      </c>
      <c r="MA251" s="2" t="e">
        <v>#N/A</v>
      </c>
      <c r="MB251" s="2" t="e">
        <v>#N/A</v>
      </c>
      <c r="MC251" s="2" t="e">
        <v>#N/A</v>
      </c>
      <c r="MD251" s="2" t="e">
        <v>#N/A</v>
      </c>
      <c r="ME251" s="2" t="e">
        <v>#N/A</v>
      </c>
      <c r="MF251" s="2" t="e">
        <v>#N/A</v>
      </c>
      <c r="MG251" s="2" t="e">
        <v>#N/A</v>
      </c>
      <c r="MH251" s="2">
        <v>87.59480523200773</v>
      </c>
      <c r="MI251" s="2" t="e">
        <v>#N/A</v>
      </c>
      <c r="MJ251" s="2" t="e">
        <v>#N/A</v>
      </c>
      <c r="MK251" s="2" t="e">
        <v>#N/A</v>
      </c>
      <c r="ML251" s="2" t="e">
        <v>#N/A</v>
      </c>
      <c r="MM251" s="2" t="e">
        <v>#N/A</v>
      </c>
      <c r="MN251" s="2" t="e">
        <v>#N/A</v>
      </c>
      <c r="MO251" s="2" t="e">
        <v>#N/A</v>
      </c>
      <c r="MP251" s="2">
        <v>66.542648459251765</v>
      </c>
      <c r="MQ251" s="2" t="e">
        <v>#N/A</v>
      </c>
      <c r="MR251" s="2" t="e">
        <v>#N/A</v>
      </c>
      <c r="MS251" s="10" t="e">
        <v>#N/A</v>
      </c>
      <c r="MT251" s="2" t="e">
        <v>#N/A</v>
      </c>
      <c r="MU251" s="2" t="e">
        <v>#N/A</v>
      </c>
      <c r="MV251" s="2" t="e">
        <v>#N/A</v>
      </c>
      <c r="MX251" s="22" t="e">
        <v>#N/A</v>
      </c>
      <c r="MY251" s="22" t="e">
        <v>#N/A</v>
      </c>
      <c r="MZ251" s="22" t="e">
        <v>#N/A</v>
      </c>
      <c r="NA251" s="22" t="e">
        <v>#N/A</v>
      </c>
      <c r="NB251" s="22" t="e">
        <v>#N/A</v>
      </c>
      <c r="NC251" s="22" t="e">
        <v>#N/A</v>
      </c>
      <c r="ND251" s="22">
        <v>1</v>
      </c>
      <c r="NE251" s="22" t="e">
        <v>#N/A</v>
      </c>
      <c r="NF251" s="22" t="e">
        <v>#N/A</v>
      </c>
      <c r="NG251" s="22">
        <v>2</v>
      </c>
      <c r="NH251" s="23">
        <v>8</v>
      </c>
      <c r="NI251" s="22">
        <v>23</v>
      </c>
      <c r="NJ251" s="22" t="e">
        <v>#N/A</v>
      </c>
      <c r="NK251" s="22" t="e">
        <v>#N/A</v>
      </c>
      <c r="NL251" s="23" t="e">
        <v>#N/A</v>
      </c>
      <c r="NM251" s="3" t="e">
        <v>#N/A</v>
      </c>
      <c r="NN251" s="22" t="e">
        <v>#N/A</v>
      </c>
      <c r="NO251" s="22" t="e">
        <v>#N/A</v>
      </c>
      <c r="NP251" s="22" t="e">
        <v>#N/A</v>
      </c>
      <c r="NQ251" s="22" t="e">
        <v>#N/A</v>
      </c>
      <c r="NR251" s="23">
        <v>1</v>
      </c>
      <c r="NS251" s="22" t="e">
        <v>#N/A</v>
      </c>
      <c r="NT251" s="22" t="e">
        <v>#N/A</v>
      </c>
      <c r="NU251" s="23" t="e">
        <v>#N/A</v>
      </c>
      <c r="NV251" s="3" t="e">
        <v>#N/A</v>
      </c>
      <c r="NW251" s="22" t="e">
        <v>#N/A</v>
      </c>
      <c r="NX251" s="22" t="e">
        <v>#N/A</v>
      </c>
      <c r="NY251" s="22" t="e">
        <v>#N/A</v>
      </c>
      <c r="NZ251" s="22" t="e">
        <v>#N/A</v>
      </c>
      <c r="OA251" s="23">
        <v>11</v>
      </c>
      <c r="OB251" s="22" t="e">
        <v>#N/A</v>
      </c>
      <c r="OC251" s="22" t="e">
        <v>#N/A</v>
      </c>
      <c r="OD251" s="22" t="e">
        <v>#N/A</v>
      </c>
      <c r="OE251" s="22" t="e">
        <v>#N/A</v>
      </c>
      <c r="OF251" s="22" t="e">
        <v>#N/A</v>
      </c>
      <c r="OG251" s="22" t="e">
        <v>#N/A</v>
      </c>
      <c r="OH251" s="23" t="e">
        <v>#N/A</v>
      </c>
      <c r="OI251" s="22">
        <v>2</v>
      </c>
      <c r="OJ251" s="22" t="e">
        <v>#N/A</v>
      </c>
      <c r="OK251" s="22" t="e">
        <v>#N/A</v>
      </c>
      <c r="OL251" s="22" t="e">
        <v>#N/A</v>
      </c>
      <c r="OM251" s="23" t="e">
        <v>#N/A</v>
      </c>
      <c r="ON251" s="22" t="e">
        <v>#N/A</v>
      </c>
      <c r="OO251" s="22" t="e">
        <v>#N/A</v>
      </c>
      <c r="OQ251">
        <f t="shared" si="390"/>
        <v>-1</v>
      </c>
      <c r="OR251" s="23" t="e">
        <f t="shared" ca="1" si="396"/>
        <v>#N/A</v>
      </c>
      <c r="OS251" s="23" t="e">
        <f t="shared" ca="1" si="396"/>
        <v>#N/A</v>
      </c>
      <c r="OT251" s="23" t="e">
        <f t="shared" ca="1" si="396"/>
        <v>#N/A</v>
      </c>
      <c r="OU251" s="23" t="e">
        <f t="shared" ca="1" si="396"/>
        <v>#N/A</v>
      </c>
      <c r="OV251" s="23" t="e">
        <f t="shared" ca="1" si="396"/>
        <v>#N/A</v>
      </c>
      <c r="OW251" s="23" t="e">
        <f t="shared" ca="1" si="396"/>
        <v>#N/A</v>
      </c>
      <c r="OX251" s="23">
        <f t="shared" ca="1" si="396"/>
        <v>1.0015831381515163</v>
      </c>
      <c r="OY251" s="23" t="e">
        <f t="shared" ca="1" si="396"/>
        <v>#N/A</v>
      </c>
      <c r="OZ251" s="23" t="e">
        <f t="shared" ca="1" si="396"/>
        <v>#N/A</v>
      </c>
      <c r="PA251" s="23">
        <f t="shared" ca="1" si="396"/>
        <v>1.0006024276647203</v>
      </c>
      <c r="PB251" s="23">
        <f t="shared" ca="1" si="396"/>
        <v>1.0062309384267114</v>
      </c>
      <c r="PC251" s="23">
        <f t="shared" ca="1" si="423"/>
        <v>1.0069409292720908</v>
      </c>
      <c r="PD251" s="23" t="e">
        <f t="shared" ca="1" si="423"/>
        <v>#N/A</v>
      </c>
      <c r="PE251" s="23" t="e">
        <f t="shared" ca="1" si="423"/>
        <v>#N/A</v>
      </c>
      <c r="PF251" s="23" t="e">
        <f t="shared" ca="1" si="423"/>
        <v>#N/A</v>
      </c>
      <c r="PG251" s="23" t="e">
        <f t="shared" ca="1" si="423"/>
        <v>#N/A</v>
      </c>
      <c r="PH251" s="23" t="e">
        <f t="shared" ca="1" si="375"/>
        <v>#N/A</v>
      </c>
      <c r="PI251" s="23" t="e">
        <f t="shared" ca="1" si="375"/>
        <v>#N/A</v>
      </c>
      <c r="PJ251" s="23" t="e">
        <f t="shared" ca="1" si="371"/>
        <v>#N/A</v>
      </c>
      <c r="PK251" s="23" t="e">
        <f t="shared" ca="1" si="371"/>
        <v>#N/A</v>
      </c>
      <c r="PL251" s="23">
        <f t="shared" ca="1" si="371"/>
        <v>1.0054004821333653</v>
      </c>
      <c r="PM251" s="23" t="e">
        <f t="shared" ca="1" si="371"/>
        <v>#N/A</v>
      </c>
      <c r="PN251" s="23" t="e">
        <f t="shared" ca="1" si="422"/>
        <v>#N/A</v>
      </c>
      <c r="PO251" s="23" t="e">
        <f t="shared" ca="1" si="422"/>
        <v>#N/A</v>
      </c>
      <c r="PP251" s="23" t="e">
        <f t="shared" ca="1" si="422"/>
        <v>#N/A</v>
      </c>
      <c r="PQ251" s="23" t="e">
        <f t="shared" ca="1" si="422"/>
        <v>#N/A</v>
      </c>
      <c r="PR251" s="23" t="e">
        <f t="shared" ca="1" si="422"/>
        <v>#N/A</v>
      </c>
      <c r="PS251" s="23" t="e">
        <f t="shared" ca="1" si="422"/>
        <v>#N/A</v>
      </c>
      <c r="PT251" s="23" t="e">
        <f t="shared" ca="1" si="422"/>
        <v>#N/A</v>
      </c>
      <c r="PU251" s="23">
        <f t="shared" ca="1" si="422"/>
        <v>1.0040426670526346</v>
      </c>
      <c r="PV251" s="23" t="e">
        <f t="shared" ca="1" si="422"/>
        <v>#N/A</v>
      </c>
      <c r="PW251" s="23" t="e">
        <f t="shared" ca="1" si="422"/>
        <v>#N/A</v>
      </c>
      <c r="PX251" s="23" t="e">
        <f t="shared" ca="1" si="422"/>
        <v>#N/A</v>
      </c>
      <c r="PY251" s="23" t="e">
        <f t="shared" ca="1" si="422"/>
        <v>#N/A</v>
      </c>
      <c r="PZ251" s="23" t="e">
        <f t="shared" ca="1" si="422"/>
        <v>#N/A</v>
      </c>
      <c r="QA251" s="23" t="e">
        <f t="shared" ca="1" si="422"/>
        <v>#N/A</v>
      </c>
      <c r="QB251" s="23" t="e">
        <f t="shared" ca="1" si="422"/>
        <v>#N/A</v>
      </c>
      <c r="QC251" s="23">
        <f t="shared" ca="1" si="417"/>
        <v>1.0042084306794121</v>
      </c>
      <c r="QD251" s="23" t="e">
        <f t="shared" ca="1" si="405"/>
        <v>#N/A</v>
      </c>
      <c r="QE251" s="23" t="e">
        <f t="shared" ca="1" si="405"/>
        <v>#N/A</v>
      </c>
      <c r="QF251" s="23" t="e">
        <f t="shared" ca="1" si="405"/>
        <v>#N/A</v>
      </c>
      <c r="QG251" s="23" t="e">
        <f t="shared" ca="1" si="327"/>
        <v>#N/A</v>
      </c>
      <c r="QH251" s="23" t="e">
        <f t="shared" ca="1" si="327"/>
        <v>#N/A</v>
      </c>
      <c r="QI251" s="23" t="e">
        <f t="shared" ca="1" si="327"/>
        <v>#N/A</v>
      </c>
      <c r="QJ251" s="26" t="e">
        <f t="shared" ca="1" si="344"/>
        <v>#N/A</v>
      </c>
    </row>
    <row r="252" spans="1:452" x14ac:dyDescent="0.35">
      <c r="A252" t="s">
        <v>1317</v>
      </c>
      <c r="B252" s="21">
        <v>39873</v>
      </c>
      <c r="C252" t="s">
        <v>876</v>
      </c>
      <c r="D252" s="2">
        <v>87.3</v>
      </c>
      <c r="E252" s="2">
        <v>85.8</v>
      </c>
      <c r="F252" s="2">
        <v>2.9</v>
      </c>
      <c r="G252" s="2">
        <v>86.9</v>
      </c>
      <c r="H252" s="2">
        <v>85.878675155786141</v>
      </c>
      <c r="I252" s="2">
        <v>87.01846798105754</v>
      </c>
      <c r="J252" s="2">
        <v>89.4</v>
      </c>
      <c r="K252" s="2">
        <v>81.7</v>
      </c>
      <c r="L252" s="2">
        <v>82.014309803279446</v>
      </c>
      <c r="M252" s="2">
        <v>85.7</v>
      </c>
      <c r="N252" s="2">
        <v>82.6</v>
      </c>
      <c r="O252" s="2">
        <v>89</v>
      </c>
      <c r="P252" s="2">
        <v>83.3</v>
      </c>
      <c r="Q252" s="2">
        <v>97</v>
      </c>
      <c r="R252" s="2">
        <v>81</v>
      </c>
      <c r="S252" s="2">
        <v>82.6</v>
      </c>
      <c r="T252" s="2">
        <v>81.7</v>
      </c>
      <c r="U252" s="2">
        <v>59</v>
      </c>
      <c r="V252" s="2">
        <v>84.2</v>
      </c>
      <c r="W252" s="2">
        <v>58.4</v>
      </c>
      <c r="X252" s="2">
        <v>107.2</v>
      </c>
      <c r="Y252" s="2" t="e">
        <v>#N/A</v>
      </c>
      <c r="Z252" s="2">
        <v>57.3</v>
      </c>
      <c r="AA252" s="2">
        <v>89.2</v>
      </c>
      <c r="AB252" s="2">
        <v>99.7</v>
      </c>
      <c r="AC252" s="2">
        <v>108.5</v>
      </c>
      <c r="AD252" s="2">
        <v>86.2</v>
      </c>
      <c r="AE252" s="2">
        <v>96</v>
      </c>
      <c r="AF252" s="2">
        <v>91.1</v>
      </c>
      <c r="AG252" s="22">
        <v>554</v>
      </c>
      <c r="AH252" s="22">
        <v>446</v>
      </c>
      <c r="AI252" s="22">
        <v>162</v>
      </c>
      <c r="AJ252" s="22">
        <v>34</v>
      </c>
      <c r="AK252" s="22">
        <v>46</v>
      </c>
      <c r="AL252" s="22">
        <v>9</v>
      </c>
      <c r="AM252" s="22">
        <v>20</v>
      </c>
      <c r="AN252" s="22">
        <v>17</v>
      </c>
      <c r="AO252" s="22">
        <v>48</v>
      </c>
      <c r="AP252" s="22">
        <v>28</v>
      </c>
      <c r="AQ252" s="22">
        <v>18</v>
      </c>
      <c r="AR252" s="2">
        <v>88.3</v>
      </c>
      <c r="AS252" s="2">
        <v>72</v>
      </c>
      <c r="AT252" s="2">
        <v>97</v>
      </c>
      <c r="AU252" s="2">
        <v>83.4</v>
      </c>
      <c r="AV252" s="2">
        <v>88.8</v>
      </c>
      <c r="AW252" s="2">
        <v>84</v>
      </c>
      <c r="AX252" s="2">
        <v>81</v>
      </c>
      <c r="AY252" s="2">
        <v>81.7</v>
      </c>
      <c r="AZ252" s="2">
        <v>95.8</v>
      </c>
      <c r="BA252" s="2">
        <v>58.4</v>
      </c>
      <c r="BB252" s="2">
        <v>83.7</v>
      </c>
      <c r="BC252" s="2">
        <v>91.8</v>
      </c>
      <c r="BD252" s="3">
        <v>1.04</v>
      </c>
      <c r="BE252" s="3">
        <v>0.9</v>
      </c>
      <c r="BF252" s="3">
        <v>0.78</v>
      </c>
      <c r="BG252" s="3">
        <v>-0.03</v>
      </c>
      <c r="BH252" s="3">
        <v>0.18</v>
      </c>
      <c r="BI252" s="2">
        <v>211.3</v>
      </c>
      <c r="BJ252" s="2">
        <v>-0.4</v>
      </c>
      <c r="BK252" s="2">
        <v>2.2000000000000002</v>
      </c>
      <c r="BL252" s="2">
        <v>91.9</v>
      </c>
      <c r="BM252" s="2">
        <v>88.8</v>
      </c>
      <c r="BN252" s="10">
        <v>433</v>
      </c>
      <c r="BO252" s="3">
        <v>77.22</v>
      </c>
      <c r="BP252" s="22">
        <v>1.4174</v>
      </c>
      <c r="BQ252" s="3">
        <v>46.540454545454544</v>
      </c>
      <c r="BR252" s="23">
        <v>3.9392857142857145</v>
      </c>
      <c r="BS252" s="2">
        <v>96.6</v>
      </c>
      <c r="BT252" s="3">
        <v>87.29</v>
      </c>
      <c r="BU252" s="2">
        <v>1.4</v>
      </c>
      <c r="BV252" s="2">
        <v>1.8</v>
      </c>
      <c r="BW252" s="2">
        <v>-1.5</v>
      </c>
      <c r="BX252" s="2">
        <v>2.4</v>
      </c>
      <c r="BY252" s="23">
        <v>212.495</v>
      </c>
      <c r="BZ252" s="2">
        <v>95.9</v>
      </c>
      <c r="CA252" s="2">
        <v>86.8</v>
      </c>
      <c r="CB252" s="3">
        <v>93.09</v>
      </c>
      <c r="CC252" s="2">
        <v>91.3</v>
      </c>
      <c r="CD252" s="2">
        <v>114</v>
      </c>
      <c r="CE252" s="2">
        <v>96.038855808140994</v>
      </c>
      <c r="CF252" s="3">
        <v>92.976572304811825</v>
      </c>
      <c r="CG252" s="2">
        <v>91.310372418285013</v>
      </c>
      <c r="CH252" s="23">
        <v>218.22290269878835</v>
      </c>
      <c r="CI252" s="3">
        <v>93.016178790395543</v>
      </c>
      <c r="CM252" s="2">
        <f t="shared" si="329"/>
        <v>32.835088574470539</v>
      </c>
      <c r="CN252" s="2">
        <f t="shared" si="329"/>
        <v>2.7792336068052168</v>
      </c>
      <c r="CO252" s="2">
        <f t="shared" si="330"/>
        <v>91.681265193697726</v>
      </c>
      <c r="CR252" s="2">
        <f t="shared" si="333"/>
        <v>0.11467889908256229</v>
      </c>
      <c r="CS252" s="2">
        <f t="shared" si="333"/>
        <v>0.23364485981308744</v>
      </c>
      <c r="CT252" s="2">
        <f t="shared" si="334"/>
        <v>0.34642032332564826</v>
      </c>
      <c r="CU252" s="2">
        <f t="shared" si="334"/>
        <v>8.9193295209547621E-2</v>
      </c>
      <c r="CV252" s="2">
        <f t="shared" si="334"/>
        <v>0.117240848706472</v>
      </c>
      <c r="CW252" s="2">
        <f t="shared" si="335"/>
        <v>-0.66964285714285088</v>
      </c>
      <c r="CX252" s="2">
        <f t="shared" si="336"/>
        <v>0.12254901960785358</v>
      </c>
      <c r="CY252" s="2">
        <f t="shared" si="376"/>
        <v>0.73170731707316383</v>
      </c>
      <c r="CZ252" s="2">
        <f t="shared" si="341"/>
        <v>-2.8537455410225823</v>
      </c>
      <c r="DA252" s="2">
        <f t="shared" si="342"/>
        <v>2.4665981500513934</v>
      </c>
      <c r="DB252" s="2">
        <f t="shared" si="343"/>
        <v>0.35756853396900734</v>
      </c>
      <c r="DC252" s="2">
        <f t="shared" si="413"/>
        <v>-4.7303689687792957E-2</v>
      </c>
      <c r="DF252" s="2">
        <f t="shared" si="337"/>
        <v>1.0755857774580102</v>
      </c>
      <c r="DG252" s="2">
        <f t="shared" si="337"/>
        <v>1.4159977066713347</v>
      </c>
      <c r="DH252" s="2">
        <f t="shared" si="338"/>
        <v>1.967459232682911</v>
      </c>
      <c r="DI252" s="2">
        <f t="shared" si="418"/>
        <v>5.2534114702222245</v>
      </c>
      <c r="DJ252" s="2">
        <f t="shared" si="418"/>
        <v>0</v>
      </c>
      <c r="DM252" s="2">
        <f t="shared" si="377"/>
        <v>2.8268551236749015</v>
      </c>
      <c r="DN252" s="2">
        <f t="shared" si="377"/>
        <v>2.8776978417266084</v>
      </c>
      <c r="DO252" s="2">
        <f t="shared" si="345"/>
        <v>1.6374269005848021</v>
      </c>
      <c r="DP252" s="2">
        <f t="shared" si="378"/>
        <v>1.9384264538198435</v>
      </c>
      <c r="DQ252" s="2">
        <f t="shared" si="408"/>
        <v>-1.0826239809715843</v>
      </c>
      <c r="DR252" s="2">
        <f t="shared" si="379"/>
        <v>3.9440203562341076</v>
      </c>
      <c r="DS252" s="2">
        <f t="shared" si="380"/>
        <v>2.9478512914747119</v>
      </c>
      <c r="DT252" s="2" t="e">
        <v>#N/A</v>
      </c>
      <c r="DU252" s="2" t="e">
        <v>#N/A</v>
      </c>
      <c r="DV252" s="2">
        <f t="shared" si="346"/>
        <v>11.250000000000004</v>
      </c>
      <c r="DW252" s="2">
        <f t="shared" si="381"/>
        <v>-8.7488240827845676</v>
      </c>
      <c r="DX252" s="2">
        <f t="shared" si="382"/>
        <v>18.577648766328014</v>
      </c>
      <c r="DY252" s="2">
        <f t="shared" si="383"/>
        <v>-1.937046004842613</v>
      </c>
      <c r="DZ252" s="2">
        <f t="shared" si="384"/>
        <v>-14.047866805411036</v>
      </c>
      <c r="EA252" s="2">
        <f t="shared" si="426"/>
        <v>2.7874564459930307</v>
      </c>
      <c r="EB252" s="2">
        <f t="shared" si="426"/>
        <v>6.9885641677255306</v>
      </c>
      <c r="EC252" s="2">
        <f t="shared" si="426"/>
        <v>8.5501858736059422</v>
      </c>
      <c r="ED252" s="2">
        <f t="shared" si="426"/>
        <v>-3.7701974865350096</v>
      </c>
      <c r="EE252" s="2" t="e">
        <f t="shared" si="426"/>
        <v>#N/A</v>
      </c>
      <c r="EF252" s="2">
        <f t="shared" si="426"/>
        <v>8.1132075471697984</v>
      </c>
      <c r="EG252" s="2">
        <f t="shared" si="426"/>
        <v>0.11223344556678949</v>
      </c>
      <c r="EH252" s="2">
        <f t="shared" si="426"/>
        <v>-12.46707638279192</v>
      </c>
      <c r="EI252" s="2">
        <f t="shared" si="411"/>
        <v>10.513141426783479</v>
      </c>
      <c r="EJ252" s="2">
        <f t="shared" si="411"/>
        <v>5.8823529411764719</v>
      </c>
      <c r="EK252" s="2">
        <f t="shared" si="411"/>
        <v>-8.7488240827845676</v>
      </c>
      <c r="EL252" s="2">
        <f t="shared" si="410"/>
        <v>8.5937500000000213</v>
      </c>
      <c r="EM252" s="2">
        <f t="shared" si="410"/>
        <v>3.2558139534883734</v>
      </c>
      <c r="EN252" s="2">
        <f t="shared" si="410"/>
        <v>2.3142509135201106</v>
      </c>
      <c r="EO252" s="2">
        <f t="shared" si="410"/>
        <v>-1.937046004842613</v>
      </c>
      <c r="EP252" s="2">
        <f t="shared" si="410"/>
        <v>-0.72904009720533569</v>
      </c>
      <c r="EQ252" s="2">
        <f t="shared" si="410"/>
        <v>0.84210526315788847</v>
      </c>
      <c r="ER252" s="2">
        <f t="shared" si="347"/>
        <v>8.5501858736059422</v>
      </c>
      <c r="ES252" s="2">
        <f t="shared" si="347"/>
        <v>3.4610630407911014</v>
      </c>
      <c r="ET252" s="2">
        <f t="shared" si="347"/>
        <v>3.0303030303030276</v>
      </c>
      <c r="EU252" s="2">
        <f t="shared" si="331"/>
        <v>-0.4</v>
      </c>
      <c r="EV252" s="2">
        <f t="shared" si="331"/>
        <v>2.2000000000000002</v>
      </c>
      <c r="EW252" s="2">
        <f t="shared" si="385"/>
        <v>5.3899082568807266</v>
      </c>
      <c r="EX252" s="2">
        <f t="shared" si="385"/>
        <v>-1.442841287458374</v>
      </c>
      <c r="EY252" s="2">
        <f t="shared" si="386"/>
        <v>-36.532125157519026</v>
      </c>
      <c r="EZ252" s="2">
        <f t="shared" si="386"/>
        <v>-41.023720750506243</v>
      </c>
      <c r="FA252" s="2">
        <f t="shared" si="387"/>
        <v>7.572383073496658</v>
      </c>
      <c r="FB252" s="2">
        <f t="shared" si="412"/>
        <v>-0.44647876766238381</v>
      </c>
      <c r="FC252" s="2">
        <f t="shared" si="412"/>
        <v>-0.20811654526533552</v>
      </c>
      <c r="FD252" s="2">
        <f t="shared" si="412"/>
        <v>0.57937427578216294</v>
      </c>
      <c r="FE252" s="2">
        <f t="shared" si="412"/>
        <v>0.3016916280573323</v>
      </c>
      <c r="FF252" s="2">
        <f t="shared" si="412"/>
        <v>1.3318534961154205</v>
      </c>
      <c r="FG252" s="2">
        <f t="shared" si="412"/>
        <v>1.0638297872340496</v>
      </c>
      <c r="FH252" s="2">
        <v>2.2999999999999998</v>
      </c>
      <c r="FI252" s="2">
        <v>2.1</v>
      </c>
      <c r="FL252" s="2">
        <f t="shared" si="419"/>
        <v>1.3449920755892464E-2</v>
      </c>
      <c r="FM252" s="2">
        <f t="shared" si="419"/>
        <v>7.6958394406734243E-2</v>
      </c>
      <c r="FN252" s="2">
        <f t="shared" si="363"/>
        <v>0.5147792579378363</v>
      </c>
      <c r="FQ252" s="2">
        <f t="shared" si="420"/>
        <v>5.3810538018939091E-2</v>
      </c>
      <c r="FR252" s="2">
        <f t="shared" si="420"/>
        <v>0.30818911564756135</v>
      </c>
      <c r="FS252" s="2">
        <f t="shared" si="365"/>
        <v>2.0750715291638189</v>
      </c>
      <c r="FT252" s="2">
        <f t="shared" si="421"/>
        <v>1.7179429591829054</v>
      </c>
      <c r="FU252" s="2">
        <f t="shared" si="421"/>
        <v>1.4462166187242387</v>
      </c>
      <c r="FX252" s="2">
        <f t="shared" si="424"/>
        <v>1.6146673510035292</v>
      </c>
      <c r="FY252" s="2">
        <f t="shared" si="424"/>
        <v>1.0659537552020204</v>
      </c>
      <c r="FZ252" s="2">
        <f t="shared" si="373"/>
        <v>4.0236250486158864</v>
      </c>
      <c r="GA252" s="2">
        <f t="shared" si="425"/>
        <v>1.5575279398358122</v>
      </c>
      <c r="GB252" s="2">
        <f t="shared" si="425"/>
        <v>1.7700760578484243</v>
      </c>
      <c r="GE252" s="2"/>
      <c r="GF252" s="2"/>
      <c r="GG252" s="2">
        <f t="shared" si="427"/>
        <v>-36.720947239604726</v>
      </c>
      <c r="GH252" s="2">
        <f t="shared" si="427"/>
        <v>-27.345041808947844</v>
      </c>
      <c r="GI252" s="2">
        <f t="shared" si="392"/>
        <v>11.056971514242854</v>
      </c>
      <c r="GJ252" s="2">
        <f t="shared" si="393"/>
        <v>4.1702127659574595</v>
      </c>
      <c r="GK252" s="2">
        <v>2.8</v>
      </c>
      <c r="GN252" s="2">
        <f t="shared" si="320"/>
        <v>-0.30000000000000027</v>
      </c>
      <c r="GQ252" s="2">
        <f t="shared" si="429"/>
        <v>0.89999999999999991</v>
      </c>
      <c r="GT252" s="27">
        <f t="shared" ca="1" si="305"/>
        <v>101.46163215590744</v>
      </c>
      <c r="GU252" s="27">
        <f t="shared" ca="1" si="306"/>
        <v>100.60901339829475</v>
      </c>
      <c r="GV252" s="27">
        <f t="shared" ca="1" si="306"/>
        <v>96.800947867298575</v>
      </c>
      <c r="GW252" s="27">
        <f t="shared" ca="1" si="307"/>
        <v>100.56242969628796</v>
      </c>
      <c r="GX252" s="27">
        <f t="shared" ca="1" si="307"/>
        <v>99.877750611246952</v>
      </c>
      <c r="GY252" s="27">
        <f t="shared" ca="1" si="308"/>
        <v>100.35087719298245</v>
      </c>
      <c r="GZ252" s="27">
        <f t="shared" ca="1" si="309"/>
        <v>70.658682634730539</v>
      </c>
      <c r="HA252" s="27">
        <f t="shared" ca="1" si="310"/>
        <v>103.72848948374762</v>
      </c>
      <c r="HB252" s="27">
        <f t="shared" ca="1" si="310"/>
        <v>99.53810623556582</v>
      </c>
      <c r="HC252" s="27">
        <f t="shared" ca="1" si="310"/>
        <v>96.482412060301499</v>
      </c>
      <c r="HD252" s="27">
        <f t="shared" ca="1" si="303"/>
        <v>99.129488574537532</v>
      </c>
      <c r="HE252" s="27">
        <f t="shared" ca="1" si="311"/>
        <v>100.60544904137237</v>
      </c>
      <c r="HG252" s="27">
        <f t="shared" ca="1" si="312"/>
        <v>107.60157273918742</v>
      </c>
      <c r="HH252" s="27">
        <f t="shared" ca="1" si="313"/>
        <v>85.431841831425587</v>
      </c>
      <c r="HI252" s="27">
        <f t="shared" ca="1" si="313"/>
        <v>122.49637155297532</v>
      </c>
      <c r="HJ252" s="27">
        <f t="shared" ca="1" si="314"/>
        <v>101.36830102622578</v>
      </c>
      <c r="HK252" s="27">
        <f t="shared" ca="1" si="314"/>
        <v>104.07124681933844</v>
      </c>
      <c r="HL252" s="27">
        <f t="shared" ca="1" si="315"/>
        <v>102.51798561151078</v>
      </c>
      <c r="HM252" s="27">
        <f t="shared" ca="1" si="316"/>
        <v>145.47038327526133</v>
      </c>
      <c r="HN252" s="27">
        <f t="shared" ca="1" si="317"/>
        <v>98.123827392120077</v>
      </c>
      <c r="HO252" s="27">
        <f t="shared" ca="1" si="317"/>
        <v>101.16822429906543</v>
      </c>
      <c r="HP252" s="27">
        <f t="shared" ca="1" si="317"/>
        <v>93.867924528301884</v>
      </c>
      <c r="HQ252" s="27">
        <f t="shared" ca="1" si="304"/>
        <v>104.19501133786848</v>
      </c>
      <c r="HR252" s="27">
        <f t="shared" ca="1" si="318"/>
        <v>87.006145741878825</v>
      </c>
      <c r="HT252" s="27">
        <f t="shared" ca="1" si="414"/>
        <v>151.8681055155875</v>
      </c>
      <c r="HU252" s="27">
        <f t="shared" ca="1" si="414"/>
        <v>39.332092767344555</v>
      </c>
      <c r="HV252" s="27">
        <f t="shared" ca="1" si="414"/>
        <v>39.023317931021026</v>
      </c>
      <c r="HW252" s="27">
        <f t="shared" ca="1" si="415"/>
        <v>546.87077829145608</v>
      </c>
      <c r="HX252" s="27">
        <f t="shared" ca="1" si="415"/>
        <v>453.13336031941702</v>
      </c>
      <c r="HY252" s="27">
        <f t="shared" ca="1" si="367"/>
        <v>1000</v>
      </c>
      <c r="HZ252" s="27">
        <f t="shared" ca="1" si="416"/>
        <v>7.3472283266634255</v>
      </c>
      <c r="IA252" s="27">
        <f t="shared" ca="1" si="416"/>
        <v>20.89482576874936</v>
      </c>
      <c r="IB252" s="27">
        <f t="shared" ca="1" si="416"/>
        <v>18.908872901678652</v>
      </c>
      <c r="IC252" s="27">
        <f t="shared" ca="1" si="416"/>
        <v>52.036218558785244</v>
      </c>
      <c r="ID252" s="27">
        <f t="shared" ca="1" si="416"/>
        <v>27.399725704386316</v>
      </c>
      <c r="IE252" s="27">
        <f t="shared" ca="1" si="416"/>
        <v>18.793373678020931</v>
      </c>
      <c r="IG252" s="28">
        <f t="shared" ca="1" si="351"/>
        <v>1.3971830574517254</v>
      </c>
      <c r="IH252" s="28">
        <f t="shared" ca="1" si="351"/>
        <v>-0.55176830742249383</v>
      </c>
      <c r="II252" s="28">
        <f t="shared" ca="1" si="351"/>
        <v>0.72702128437118463</v>
      </c>
      <c r="IJ252" s="28">
        <f t="shared" ca="1" si="352"/>
        <v>1.0677155908429989</v>
      </c>
      <c r="IK252" s="24">
        <f t="shared" ca="1" si="368"/>
        <v>-0.5047204435574173</v>
      </c>
      <c r="IL252" s="28">
        <f t="shared" ca="1" si="353"/>
        <v>1.7889216375322501</v>
      </c>
      <c r="IM252" s="28">
        <f t="shared" ca="1" si="369"/>
        <v>2.8776978417266039</v>
      </c>
      <c r="IN252" s="3">
        <f t="shared" ca="1" si="370"/>
        <v>2.856637228375249</v>
      </c>
      <c r="IO252" s="2">
        <f t="shared" si="388"/>
        <v>2.9</v>
      </c>
      <c r="IQ252" s="2">
        <f t="shared" ca="1" si="428"/>
        <v>1.5724360344004162</v>
      </c>
      <c r="IS252" s="3">
        <f t="shared" ca="1" si="355"/>
        <v>-6.6333447461270623E-2</v>
      </c>
      <c r="IT252" s="3">
        <f t="shared" ca="1" si="356"/>
        <v>-0.16670461912721501</v>
      </c>
      <c r="IU252" s="3">
        <f t="shared" si="357"/>
        <v>-0.30000000000000027</v>
      </c>
      <c r="IV252" s="3">
        <f t="shared" ca="1" si="358"/>
        <v>-6.6961933411514629E-2</v>
      </c>
      <c r="IX252" s="28">
        <f ca="1">$HL252/100*(GZ252-100)*AL252/1000+(HM252-100)*HZ252/$HY252</f>
        <v>6.3360140391450992E-2</v>
      </c>
      <c r="IY252" s="28">
        <f ca="1">$HL252/100*(HA252-100)*AM252/1000+(HN252-100)*IA252/$HY252</f>
        <v>3.7245146495750517E-2</v>
      </c>
      <c r="IZ252" s="28">
        <f ca="1">$HL252/100*(HB252-100)*AN252/1000+(HO252-100)*IB252/$HY252</f>
        <v>1.4039893681308157E-2</v>
      </c>
      <c r="JA252" s="28">
        <f ca="1">$HL252/100*(HC252-100)*AO252/1000+(HP252-100)*IC252/$HY252</f>
        <v>-0.49218571376308196</v>
      </c>
      <c r="JB252" s="28">
        <f ca="1">$HL252/100*(HD252-100)*AP252/1000+(HQ252-100)*ID252/$HY252</f>
        <v>8.9954098203126234E-2</v>
      </c>
      <c r="JC252" s="28">
        <f ca="1">$HL252/100*(HE252-100)*AQ252/1000+(HR252-100)*IE252/$HY252</f>
        <v>-0.2330258636904699</v>
      </c>
      <c r="JE252" s="3">
        <f t="shared" ca="1" si="328"/>
        <v>-6.2624401584914779E-2</v>
      </c>
      <c r="JF252" s="3">
        <f t="shared" ca="1" si="328"/>
        <v>4.1181598373708897E-2</v>
      </c>
      <c r="JG252" s="3">
        <f t="shared" ca="1" si="328"/>
        <v>-4.7043641772176736E-3</v>
      </c>
      <c r="JH252" s="3">
        <f t="shared" ca="1" si="326"/>
        <v>3.2335292043952801E-2</v>
      </c>
      <c r="JI252" s="3">
        <f t="shared" ca="1" si="326"/>
        <v>-1.8617183294519904E-2</v>
      </c>
      <c r="JJ252" s="3">
        <f t="shared" ca="1" si="326"/>
        <v>5.7633953849033637E-2</v>
      </c>
      <c r="JK252" s="3">
        <f>IO252-IO251</f>
        <v>-0.30000000000000027</v>
      </c>
      <c r="JL252" s="3">
        <f t="shared" ca="1" si="359"/>
        <v>-0.23267123423786781</v>
      </c>
      <c r="JN252" s="10">
        <f>COUNTIF(EI252:ET252,"&gt;2")</f>
        <v>8</v>
      </c>
      <c r="JP252" s="2">
        <f>AVERAGE(CS252,CS240,CS228,CS216,CS204,CS192,CS180,CS168,CS156,CS144)</f>
        <v>0.32141462337825033</v>
      </c>
      <c r="JQ252" s="2">
        <f>CS252-JP252</f>
        <v>-8.7769763565162889E-2</v>
      </c>
      <c r="JR252" s="2">
        <f>AVERAGE(CT252,CT240,CT228,CT216,CT204,CT192,CT180,CT168,CT156,CT144)</f>
        <v>0.31904360129566955</v>
      </c>
      <c r="JS252" s="2">
        <f>CT252-JR252</f>
        <v>2.7376722029978706E-2</v>
      </c>
      <c r="KH252" s="2">
        <f>(DN252*$DN$4)+(FB252*$FB$3)+(FC252*$FC$3)+(FD252*$FD$3)+(FE252*$FE$3)+(FF252*$FF$3)+(FG252*$FG$3)</f>
        <v>0.17133165161203812</v>
      </c>
      <c r="KI252" s="2">
        <f>F252-KH252</f>
        <v>2.7286683483879619</v>
      </c>
      <c r="KJ252" s="2">
        <f>MAX(DN252,FB252:FG252)</f>
        <v>2.8776978417266084</v>
      </c>
      <c r="KK252" s="2">
        <f>MIN(DN252,FB252:FG252)</f>
        <v>-0.44647876766238381</v>
      </c>
      <c r="KL252" s="2">
        <f t="shared" si="389"/>
        <v>3.3241766093889922</v>
      </c>
      <c r="KO252" s="2">
        <f>BO252</f>
        <v>77.22</v>
      </c>
      <c r="KP252" s="2">
        <f>100*((BO246/BO234)-1)</f>
        <v>-12.843592721641494</v>
      </c>
      <c r="KQ252" s="2">
        <f t="shared" si="395"/>
        <v>-12.843592721641494</v>
      </c>
      <c r="KR252" s="2">
        <f>100*((BO240/BO228)-1)</f>
        <v>-8.4564147118447721</v>
      </c>
      <c r="KS252" s="2">
        <f t="shared" si="404"/>
        <v>-8.4564147118447721</v>
      </c>
      <c r="KT252" s="3">
        <f>BP252</f>
        <v>1.4174</v>
      </c>
      <c r="KU252" s="3">
        <f>BQ252</f>
        <v>46.540454545454544</v>
      </c>
      <c r="KV252" s="3">
        <f t="shared" si="339"/>
        <v>32.835088574470539</v>
      </c>
      <c r="KW252" s="2">
        <f t="shared" si="332"/>
        <v>65.311228040408011</v>
      </c>
      <c r="KX252" s="2">
        <f t="shared" si="332"/>
        <v>60.067529895213681</v>
      </c>
      <c r="LA252">
        <v>2</v>
      </c>
      <c r="LB252">
        <v>0</v>
      </c>
      <c r="LE252" s="2" t="e">
        <v>#N/A</v>
      </c>
      <c r="LF252" s="2" t="e">
        <v>#N/A</v>
      </c>
      <c r="LG252" s="2" t="e">
        <v>#N/A</v>
      </c>
      <c r="LH252" s="2" t="e">
        <v>#N/A</v>
      </c>
      <c r="LI252" s="2" t="e">
        <v>#N/A</v>
      </c>
      <c r="LJ252" s="2" t="e">
        <v>#N/A</v>
      </c>
      <c r="LK252" s="2">
        <v>100.47381736493249</v>
      </c>
      <c r="LL252" s="2" t="e">
        <v>#N/A</v>
      </c>
      <c r="LM252" s="2" t="e">
        <v>#N/A</v>
      </c>
      <c r="LN252" s="2">
        <v>91.556174795283823</v>
      </c>
      <c r="LO252" s="2">
        <v>73.269316146555937</v>
      </c>
      <c r="LP252" s="2">
        <v>84.360871686392798</v>
      </c>
      <c r="LQ252" s="2" t="e">
        <v>#N/A</v>
      </c>
      <c r="LR252" s="2" t="e">
        <v>#N/A</v>
      </c>
      <c r="LS252" s="2" t="e">
        <v>#N/A</v>
      </c>
      <c r="LT252" s="2" t="e">
        <v>#N/A</v>
      </c>
      <c r="LU252" s="2" t="e">
        <v>#N/A</v>
      </c>
      <c r="LV252" s="2" t="e">
        <v>#N/A</v>
      </c>
      <c r="LW252" s="2" t="e">
        <v>#N/A</v>
      </c>
      <c r="LX252" s="2" t="e">
        <v>#N/A</v>
      </c>
      <c r="LY252" s="2">
        <v>92.063127895505104</v>
      </c>
      <c r="LZ252" s="2" t="e">
        <v>#N/A</v>
      </c>
      <c r="MA252" s="2" t="e">
        <v>#N/A</v>
      </c>
      <c r="MB252" s="2" t="e">
        <v>#N/A</v>
      </c>
      <c r="MC252" s="2" t="e">
        <v>#N/A</v>
      </c>
      <c r="MD252" s="2" t="e">
        <v>#N/A</v>
      </c>
      <c r="ME252" s="2" t="e">
        <v>#N/A</v>
      </c>
      <c r="MF252" s="2" t="e">
        <v>#N/A</v>
      </c>
      <c r="MG252" s="2" t="e">
        <v>#N/A</v>
      </c>
      <c r="MH252" s="2">
        <v>87.48452689873973</v>
      </c>
      <c r="MI252" s="2" t="e">
        <v>#N/A</v>
      </c>
      <c r="MJ252" s="2" t="e">
        <v>#N/A</v>
      </c>
      <c r="MK252" s="2" t="e">
        <v>#N/A</v>
      </c>
      <c r="ML252" s="2" t="e">
        <v>#N/A</v>
      </c>
      <c r="MM252" s="2" t="e">
        <v>#N/A</v>
      </c>
      <c r="MN252" s="2" t="e">
        <v>#N/A</v>
      </c>
      <c r="MO252" s="2" t="e">
        <v>#N/A</v>
      </c>
      <c r="MP252" s="2">
        <v>66.878131144848624</v>
      </c>
      <c r="MQ252" s="2" t="e">
        <v>#N/A</v>
      </c>
      <c r="MR252" s="2" t="e">
        <v>#N/A</v>
      </c>
      <c r="MS252" s="10" t="e">
        <v>#N/A</v>
      </c>
      <c r="MT252" s="2" t="e">
        <v>#N/A</v>
      </c>
      <c r="MU252" s="2" t="e">
        <v>#N/A</v>
      </c>
      <c r="MV252" s="2" t="e">
        <v>#N/A</v>
      </c>
      <c r="MX252" s="22" t="e">
        <v>#N/A</v>
      </c>
      <c r="MY252" s="22" t="e">
        <v>#N/A</v>
      </c>
      <c r="MZ252" s="22" t="e">
        <v>#N/A</v>
      </c>
      <c r="NA252" s="22" t="e">
        <v>#N/A</v>
      </c>
      <c r="NB252" s="22" t="e">
        <v>#N/A</v>
      </c>
      <c r="NC252" s="22" t="e">
        <v>#N/A</v>
      </c>
      <c r="ND252" s="22">
        <v>1</v>
      </c>
      <c r="NE252" s="22" t="e">
        <v>#N/A</v>
      </c>
      <c r="NF252" s="22" t="e">
        <v>#N/A</v>
      </c>
      <c r="NG252" s="22">
        <v>2</v>
      </c>
      <c r="NH252" s="23">
        <v>8</v>
      </c>
      <c r="NI252" s="22">
        <v>23</v>
      </c>
      <c r="NJ252" s="22" t="e">
        <v>#N/A</v>
      </c>
      <c r="NK252" s="22" t="e">
        <v>#N/A</v>
      </c>
      <c r="NL252" s="23" t="e">
        <v>#N/A</v>
      </c>
      <c r="NM252" s="3" t="e">
        <v>#N/A</v>
      </c>
      <c r="NN252" s="22" t="e">
        <v>#N/A</v>
      </c>
      <c r="NO252" s="22" t="e">
        <v>#N/A</v>
      </c>
      <c r="NP252" s="22" t="e">
        <v>#N/A</v>
      </c>
      <c r="NQ252" s="22" t="e">
        <v>#N/A</v>
      </c>
      <c r="NR252" s="23">
        <v>1</v>
      </c>
      <c r="NS252" s="22" t="e">
        <v>#N/A</v>
      </c>
      <c r="NT252" s="22" t="e">
        <v>#N/A</v>
      </c>
      <c r="NU252" s="23" t="e">
        <v>#N/A</v>
      </c>
      <c r="NV252" s="3" t="e">
        <v>#N/A</v>
      </c>
      <c r="NW252" s="22" t="e">
        <v>#N/A</v>
      </c>
      <c r="NX252" s="22" t="e">
        <v>#N/A</v>
      </c>
      <c r="NY252" s="22" t="e">
        <v>#N/A</v>
      </c>
      <c r="NZ252" s="22" t="e">
        <v>#N/A</v>
      </c>
      <c r="OA252" s="23">
        <v>11</v>
      </c>
      <c r="OB252" s="22" t="e">
        <v>#N/A</v>
      </c>
      <c r="OC252" s="22" t="e">
        <v>#N/A</v>
      </c>
      <c r="OD252" s="22" t="e">
        <v>#N/A</v>
      </c>
      <c r="OE252" s="22" t="e">
        <v>#N/A</v>
      </c>
      <c r="OF252" s="22" t="e">
        <v>#N/A</v>
      </c>
      <c r="OG252" s="22" t="e">
        <v>#N/A</v>
      </c>
      <c r="OH252" s="23" t="e">
        <v>#N/A</v>
      </c>
      <c r="OI252" s="22">
        <v>2</v>
      </c>
      <c r="OJ252" s="22" t="e">
        <v>#N/A</v>
      </c>
      <c r="OK252" s="22" t="e">
        <v>#N/A</v>
      </c>
      <c r="OL252" s="22" t="e">
        <v>#N/A</v>
      </c>
      <c r="OM252" s="23" t="e">
        <v>#N/A</v>
      </c>
      <c r="ON252" s="22" t="e">
        <v>#N/A</v>
      </c>
      <c r="OO252" s="22" t="e">
        <v>#N/A</v>
      </c>
      <c r="OQ252">
        <f t="shared" si="390"/>
        <v>-2</v>
      </c>
      <c r="OR252" s="23" t="e">
        <f t="shared" ca="1" si="396"/>
        <v>#N/A</v>
      </c>
      <c r="OS252" s="23" t="e">
        <f t="shared" ca="1" si="396"/>
        <v>#N/A</v>
      </c>
      <c r="OT252" s="23" t="e">
        <f t="shared" ca="1" si="396"/>
        <v>#N/A</v>
      </c>
      <c r="OU252" s="23" t="e">
        <f t="shared" ca="1" si="396"/>
        <v>#N/A</v>
      </c>
      <c r="OV252" s="23" t="e">
        <f t="shared" ca="1" si="396"/>
        <v>#N/A</v>
      </c>
      <c r="OW252" s="23" t="e">
        <f t="shared" ca="1" si="396"/>
        <v>#N/A</v>
      </c>
      <c r="OX252" s="23">
        <f t="shared" ca="1" si="396"/>
        <v>1.00332052198845</v>
      </c>
      <c r="OY252" s="23" t="e">
        <f t="shared" ca="1" si="396"/>
        <v>#N/A</v>
      </c>
      <c r="OZ252" s="23" t="e">
        <f t="shared" ca="1" si="396"/>
        <v>#N/A</v>
      </c>
      <c r="PA252" s="23">
        <f t="shared" ca="1" si="396"/>
        <v>1.001909161799954</v>
      </c>
      <c r="PB252" s="23">
        <f t="shared" ca="1" si="396"/>
        <v>1.0104453088188379</v>
      </c>
      <c r="PC252" s="23">
        <f t="shared" ca="1" si="423"/>
        <v>1.009216494201949</v>
      </c>
      <c r="PD252" s="23" t="e">
        <f t="shared" ca="1" si="423"/>
        <v>#N/A</v>
      </c>
      <c r="PE252" s="23" t="e">
        <f t="shared" ca="1" si="423"/>
        <v>#N/A</v>
      </c>
      <c r="PF252" s="23" t="e">
        <f t="shared" ca="1" si="423"/>
        <v>#N/A</v>
      </c>
      <c r="PG252" s="23" t="e">
        <f t="shared" ca="1" si="423"/>
        <v>#N/A</v>
      </c>
      <c r="PH252" s="23" t="e">
        <f t="shared" ca="1" si="375"/>
        <v>#N/A</v>
      </c>
      <c r="PI252" s="23" t="e">
        <f t="shared" ca="1" si="375"/>
        <v>#N/A</v>
      </c>
      <c r="PJ252" s="23" t="e">
        <f t="shared" ca="1" si="371"/>
        <v>#N/A</v>
      </c>
      <c r="PK252" s="23" t="e">
        <f t="shared" ca="1" si="371"/>
        <v>#N/A</v>
      </c>
      <c r="PL252" s="23">
        <f t="shared" ca="1" si="371"/>
        <v>1.0046846867927903</v>
      </c>
      <c r="PM252" s="23" t="e">
        <f t="shared" ca="1" si="371"/>
        <v>#N/A</v>
      </c>
      <c r="PN252" s="23" t="e">
        <f t="shared" ca="1" si="422"/>
        <v>#N/A</v>
      </c>
      <c r="PO252" s="23" t="e">
        <f t="shared" ca="1" si="422"/>
        <v>#N/A</v>
      </c>
      <c r="PP252" s="23" t="e">
        <f t="shared" ca="1" si="422"/>
        <v>#N/A</v>
      </c>
      <c r="PQ252" s="23" t="e">
        <f t="shared" ca="1" si="422"/>
        <v>#N/A</v>
      </c>
      <c r="PR252" s="23" t="e">
        <f t="shared" ca="1" si="422"/>
        <v>#N/A</v>
      </c>
      <c r="PS252" s="23" t="e">
        <f t="shared" ca="1" si="422"/>
        <v>#N/A</v>
      </c>
      <c r="PT252" s="23" t="e">
        <f t="shared" ca="1" si="422"/>
        <v>#N/A</v>
      </c>
      <c r="PU252" s="23">
        <f t="shared" ca="1" si="422"/>
        <v>1.0027786177570257</v>
      </c>
      <c r="PV252" s="23" t="e">
        <f t="shared" ca="1" si="422"/>
        <v>#N/A</v>
      </c>
      <c r="PW252" s="23" t="e">
        <f t="shared" ca="1" si="422"/>
        <v>#N/A</v>
      </c>
      <c r="PX252" s="23" t="e">
        <f t="shared" ca="1" si="422"/>
        <v>#N/A</v>
      </c>
      <c r="PY252" s="23" t="e">
        <f t="shared" ca="1" si="422"/>
        <v>#N/A</v>
      </c>
      <c r="PZ252" s="23" t="e">
        <f t="shared" ca="1" si="422"/>
        <v>#N/A</v>
      </c>
      <c r="QA252" s="23" t="e">
        <f t="shared" ca="1" si="422"/>
        <v>#N/A</v>
      </c>
      <c r="QB252" s="23" t="e">
        <f t="shared" ca="1" si="422"/>
        <v>#N/A</v>
      </c>
      <c r="QC252" s="23">
        <f t="shared" ca="1" si="417"/>
        <v>1.0092712670561403</v>
      </c>
      <c r="QD252" s="23" t="e">
        <f t="shared" ca="1" si="405"/>
        <v>#N/A</v>
      </c>
      <c r="QE252" s="23" t="e">
        <f t="shared" ca="1" si="405"/>
        <v>#N/A</v>
      </c>
      <c r="QF252" s="23" t="e">
        <f t="shared" ca="1" si="405"/>
        <v>#N/A</v>
      </c>
      <c r="QG252" s="23" t="e">
        <f t="shared" ca="1" si="327"/>
        <v>#N/A</v>
      </c>
      <c r="QH252" s="23" t="e">
        <f t="shared" ca="1" si="327"/>
        <v>#N/A</v>
      </c>
      <c r="QI252" s="23" t="e">
        <f t="shared" ca="1" si="327"/>
        <v>#N/A</v>
      </c>
      <c r="QJ252" s="26" t="e">
        <f t="shared" ca="1" si="344"/>
        <v>#N/A</v>
      </c>
    </row>
    <row r="253" spans="1:452" x14ac:dyDescent="0.35">
      <c r="A253" t="s">
        <v>1318</v>
      </c>
      <c r="B253" s="25">
        <v>39904</v>
      </c>
      <c r="C253" t="s">
        <v>877</v>
      </c>
      <c r="D253" s="2">
        <v>87.5</v>
      </c>
      <c r="E253" s="2">
        <v>86</v>
      </c>
      <c r="F253" s="2">
        <v>2.2999999999999998</v>
      </c>
      <c r="G253" s="2">
        <v>87.2</v>
      </c>
      <c r="H253" s="2">
        <v>85.895235695209635</v>
      </c>
      <c r="I253" s="2">
        <v>87.113710753196671</v>
      </c>
      <c r="J253" s="2">
        <v>89.4</v>
      </c>
      <c r="K253" s="2">
        <v>82.1</v>
      </c>
      <c r="L253" s="2">
        <v>82.089406877982213</v>
      </c>
      <c r="M253" s="2">
        <v>86.2</v>
      </c>
      <c r="N253" s="2">
        <v>85.9</v>
      </c>
      <c r="O253" s="2">
        <v>88.6</v>
      </c>
      <c r="P253" s="2">
        <v>83</v>
      </c>
      <c r="Q253" s="2">
        <v>97.2</v>
      </c>
      <c r="R253" s="2">
        <v>82.3</v>
      </c>
      <c r="S253" s="2">
        <v>85.9</v>
      </c>
      <c r="T253" s="2">
        <v>79.7</v>
      </c>
      <c r="U253" s="2">
        <v>58.3</v>
      </c>
      <c r="V253" s="2">
        <v>84.7</v>
      </c>
      <c r="W253" s="2">
        <v>58.4</v>
      </c>
      <c r="X253" s="2">
        <v>110.9</v>
      </c>
      <c r="Y253" s="2" t="e">
        <v>#N/A</v>
      </c>
      <c r="Z253" s="2">
        <v>58.6</v>
      </c>
      <c r="AA253" s="2">
        <v>89.9</v>
      </c>
      <c r="AB253" s="2">
        <v>102.9</v>
      </c>
      <c r="AC253" s="2">
        <v>106.4</v>
      </c>
      <c r="AD253" s="2">
        <v>86.2</v>
      </c>
      <c r="AE253" s="2">
        <v>96.2</v>
      </c>
      <c r="AF253" s="2">
        <v>89.1</v>
      </c>
      <c r="AG253" s="22">
        <v>554</v>
      </c>
      <c r="AH253" s="22">
        <v>446</v>
      </c>
      <c r="AI253" s="22">
        <v>162</v>
      </c>
      <c r="AJ253" s="22">
        <v>34</v>
      </c>
      <c r="AK253" s="22">
        <v>46</v>
      </c>
      <c r="AL253" s="22">
        <v>9</v>
      </c>
      <c r="AM253" s="22">
        <v>20</v>
      </c>
      <c r="AN253" s="22">
        <v>17</v>
      </c>
      <c r="AO253" s="22">
        <v>48</v>
      </c>
      <c r="AP253" s="22">
        <v>28</v>
      </c>
      <c r="AQ253" s="22">
        <v>18</v>
      </c>
      <c r="AR253" s="2">
        <v>87.9</v>
      </c>
      <c r="AS253" s="2">
        <v>72.099999999999994</v>
      </c>
      <c r="AT253" s="2">
        <v>97.2</v>
      </c>
      <c r="AU253" s="2">
        <v>83.3</v>
      </c>
      <c r="AV253" s="2">
        <v>87.9</v>
      </c>
      <c r="AW253" s="2">
        <v>84.6</v>
      </c>
      <c r="AX253" s="2">
        <v>82.3</v>
      </c>
      <c r="AY253" s="2">
        <v>83.5</v>
      </c>
      <c r="AZ253" s="2">
        <v>95.9</v>
      </c>
      <c r="BA253" s="2">
        <v>58.4</v>
      </c>
      <c r="BB253" s="2">
        <v>83.9</v>
      </c>
      <c r="BC253" s="2">
        <v>91.8</v>
      </c>
      <c r="BD253" s="3">
        <v>0.82</v>
      </c>
      <c r="BE253" s="3">
        <v>0.64</v>
      </c>
      <c r="BF253" s="3">
        <v>0.85</v>
      </c>
      <c r="BG253" s="3">
        <v>-0.05</v>
      </c>
      <c r="BH253" s="3">
        <v>0.03</v>
      </c>
      <c r="BI253" s="2">
        <v>211.5</v>
      </c>
      <c r="BJ253" s="2">
        <v>-1.2</v>
      </c>
      <c r="BK253" s="2">
        <v>1.7</v>
      </c>
      <c r="BL253" s="2">
        <v>90.9</v>
      </c>
      <c r="BM253" s="2">
        <v>89</v>
      </c>
      <c r="BN253" s="10">
        <v>438</v>
      </c>
      <c r="BO253" s="3">
        <v>79.11</v>
      </c>
      <c r="BP253" s="22">
        <v>1.4715</v>
      </c>
      <c r="BQ253" s="3">
        <v>50.181904761904761</v>
      </c>
      <c r="BR253" s="23">
        <v>3.496666666666667</v>
      </c>
      <c r="BS253" s="2">
        <v>87.2</v>
      </c>
      <c r="BT253" s="3">
        <v>90.58</v>
      </c>
      <c r="BU253" s="2">
        <v>1.8</v>
      </c>
      <c r="BV253" s="2">
        <v>1.9</v>
      </c>
      <c r="BW253" s="2">
        <v>-2.2000000000000002</v>
      </c>
      <c r="BX253" s="2">
        <v>2</v>
      </c>
      <c r="BY253" s="23">
        <v>212.709</v>
      </c>
      <c r="BZ253" s="2">
        <v>96</v>
      </c>
      <c r="CA253" s="2">
        <v>86.7</v>
      </c>
      <c r="CB253" s="3">
        <v>93.24</v>
      </c>
      <c r="CC253" s="2">
        <v>91.4</v>
      </c>
      <c r="CD253" s="2">
        <v>113.7</v>
      </c>
      <c r="CE253" s="2">
        <v>95.932675826154323</v>
      </c>
      <c r="CF253" s="3">
        <v>92.998300965317384</v>
      </c>
      <c r="CG253" s="2">
        <v>91.317436856850122</v>
      </c>
      <c r="CH253" s="23">
        <v>218.73129554739188</v>
      </c>
      <c r="CI253" s="3">
        <v>93.225171781058577</v>
      </c>
      <c r="CM253" s="2">
        <f t="shared" si="329"/>
        <v>34.102551656068471</v>
      </c>
      <c r="CN253" s="2">
        <f t="shared" si="329"/>
        <v>2.3762600521010309</v>
      </c>
      <c r="CO253" s="2">
        <f t="shared" si="330"/>
        <v>95.180599500865114</v>
      </c>
      <c r="CR253" s="2">
        <f t="shared" si="333"/>
        <v>0.22909507445590246</v>
      </c>
      <c r="CS253" s="2">
        <f t="shared" si="333"/>
        <v>0.23310023310023645</v>
      </c>
      <c r="CT253" s="2">
        <f t="shared" si="334"/>
        <v>0.34522439585730397</v>
      </c>
      <c r="CU253" s="2">
        <f t="shared" si="334"/>
        <v>1.9283645670421908E-2</v>
      </c>
      <c r="CV253" s="2">
        <f t="shared" si="334"/>
        <v>0.10945121690703977</v>
      </c>
      <c r="CW253" s="2">
        <f t="shared" si="335"/>
        <v>-0.44943820224719738</v>
      </c>
      <c r="CX253" s="2">
        <f t="shared" si="336"/>
        <v>0.4895960832313237</v>
      </c>
      <c r="CY253" s="2">
        <f t="shared" si="376"/>
        <v>3.9951573849879072</v>
      </c>
      <c r="CZ253" s="2">
        <f t="shared" si="341"/>
        <v>-2.4479804161566707</v>
      </c>
      <c r="DA253" s="2">
        <f t="shared" si="342"/>
        <v>3.2096288866599827</v>
      </c>
      <c r="DB253" s="2">
        <f t="shared" si="343"/>
        <v>0.59382422802850354</v>
      </c>
      <c r="DC253" s="2">
        <f t="shared" si="413"/>
        <v>9.4652153336483025E-2</v>
      </c>
      <c r="DF253" s="2">
        <f t="shared" si="337"/>
        <v>0.23164933280479527</v>
      </c>
      <c r="DG253" s="2">
        <f t="shared" si="337"/>
        <v>1.3213500354334995</v>
      </c>
      <c r="DH253" s="2">
        <f t="shared" si="338"/>
        <v>1.1043403935220963</v>
      </c>
      <c r="DI253" s="2">
        <f t="shared" si="418"/>
        <v>5.5656149342902417</v>
      </c>
      <c r="DJ253" s="2">
        <f t="shared" si="418"/>
        <v>0</v>
      </c>
      <c r="DM253" s="2">
        <f t="shared" si="377"/>
        <v>2.2196261682243059</v>
      </c>
      <c r="DN253" s="2">
        <f t="shared" si="377"/>
        <v>2.3809523809523809</v>
      </c>
      <c r="DO253" s="2">
        <f t="shared" si="345"/>
        <v>1.5133876600698453</v>
      </c>
      <c r="DP253" s="2">
        <f t="shared" si="378"/>
        <v>1.1312217194570136</v>
      </c>
      <c r="DQ253" s="2">
        <f t="shared" si="408"/>
        <v>-1.0990453647636316</v>
      </c>
      <c r="DR253" s="2">
        <f t="shared" si="379"/>
        <v>3.5308953341740197</v>
      </c>
      <c r="DS253" s="2">
        <f t="shared" si="380"/>
        <v>2.5058141117384798</v>
      </c>
      <c r="DT253" s="2" t="e">
        <v>#N/A</v>
      </c>
      <c r="DU253" s="2" t="e">
        <v>#N/A</v>
      </c>
      <c r="DV253" s="2">
        <f t="shared" si="346"/>
        <v>9.1133004926108327</v>
      </c>
      <c r="DW253" s="2">
        <f t="shared" si="381"/>
        <v>-8.4745762711864394</v>
      </c>
      <c r="DX253" s="2">
        <f t="shared" si="382"/>
        <v>12.889518413597756</v>
      </c>
      <c r="DY253" s="2">
        <f t="shared" si="383"/>
        <v>-0.84337349397590744</v>
      </c>
      <c r="DZ253" s="2">
        <f t="shared" si="384"/>
        <v>-12.436289500509679</v>
      </c>
      <c r="EA253" s="2">
        <f t="shared" si="426"/>
        <v>6.58135283363801</v>
      </c>
      <c r="EB253" s="2">
        <f t="shared" si="426"/>
        <v>6.809583858764201</v>
      </c>
      <c r="EC253" s="2">
        <f t="shared" si="426"/>
        <v>8.5501858736059422</v>
      </c>
      <c r="ED253" s="2">
        <f t="shared" si="426"/>
        <v>1.0018214936247771</v>
      </c>
      <c r="EE253" s="2" t="e">
        <f t="shared" si="426"/>
        <v>#N/A</v>
      </c>
      <c r="EF253" s="2">
        <f t="shared" si="426"/>
        <v>10.357815442561202</v>
      </c>
      <c r="EG253" s="2">
        <f t="shared" si="426"/>
        <v>0.78475336322869627</v>
      </c>
      <c r="EH253" s="2">
        <f t="shared" si="426"/>
        <v>-9.6575943810359952</v>
      </c>
      <c r="EI253" s="2">
        <f t="shared" si="411"/>
        <v>8.6526576019777544</v>
      </c>
      <c r="EJ253" s="2">
        <f t="shared" si="411"/>
        <v>2.853067047075597</v>
      </c>
      <c r="EK253" s="2">
        <f t="shared" si="411"/>
        <v>-8.4745762711864394</v>
      </c>
      <c r="EL253" s="2">
        <f t="shared" si="410"/>
        <v>6.2499999999999778</v>
      </c>
      <c r="EM253" s="2">
        <f t="shared" si="410"/>
        <v>3.5335689045936425</v>
      </c>
      <c r="EN253" s="2">
        <f t="shared" si="410"/>
        <v>2.6699029126213469</v>
      </c>
      <c r="EO253" s="2">
        <f t="shared" si="410"/>
        <v>-0.84337349397590744</v>
      </c>
      <c r="EP253" s="2">
        <f t="shared" si="410"/>
        <v>1.2121212121212199</v>
      </c>
      <c r="EQ253" s="2">
        <f t="shared" si="410"/>
        <v>0.524109014675056</v>
      </c>
      <c r="ER253" s="2">
        <f t="shared" si="347"/>
        <v>8.5501858736059422</v>
      </c>
      <c r="ES253" s="2">
        <f t="shared" si="347"/>
        <v>2.4420024420024333</v>
      </c>
      <c r="ET253" s="2">
        <f t="shared" si="347"/>
        <v>2.3411371237458178</v>
      </c>
      <c r="EU253" s="2">
        <f t="shared" si="331"/>
        <v>-1.2</v>
      </c>
      <c r="EV253" s="2">
        <f t="shared" si="331"/>
        <v>1.7</v>
      </c>
      <c r="EW253" s="2">
        <f t="shared" si="385"/>
        <v>2.5959367945824097</v>
      </c>
      <c r="EX253" s="2">
        <f t="shared" si="385"/>
        <v>-2.9443838604144013</v>
      </c>
      <c r="EY253" s="2">
        <f t="shared" si="386"/>
        <v>-38.039624367270818</v>
      </c>
      <c r="EZ253" s="2">
        <f t="shared" si="386"/>
        <v>-53.530653989652151</v>
      </c>
      <c r="FA253" s="2">
        <f t="shared" si="387"/>
        <v>-6.737967914438503</v>
      </c>
      <c r="FB253" s="2">
        <f t="shared" si="412"/>
        <v>-0.57632442437670628</v>
      </c>
      <c r="FC253" s="2">
        <f t="shared" si="412"/>
        <v>0</v>
      </c>
      <c r="FD253" s="2">
        <f t="shared" si="412"/>
        <v>0.46349942062573479</v>
      </c>
      <c r="FE253" s="2">
        <f t="shared" si="412"/>
        <v>0.12886597938144284</v>
      </c>
      <c r="FF253" s="2">
        <f t="shared" si="412"/>
        <v>1.218161683277974</v>
      </c>
      <c r="FG253" s="2">
        <f t="shared" si="412"/>
        <v>0.3530450132391838</v>
      </c>
      <c r="FH253" s="2">
        <v>2</v>
      </c>
      <c r="FI253" s="2">
        <v>1.6</v>
      </c>
      <c r="FL253" s="2">
        <f t="shared" si="419"/>
        <v>0.39084451513047291</v>
      </c>
      <c r="FM253" s="2">
        <f t="shared" si="419"/>
        <v>0.42193411638653533</v>
      </c>
      <c r="FN253" s="2">
        <f t="shared" si="363"/>
        <v>0.4564318822058322</v>
      </c>
      <c r="FQ253" s="2">
        <f t="shared" si="420"/>
        <v>1.5725675320327204</v>
      </c>
      <c r="FR253" s="2">
        <f t="shared" si="420"/>
        <v>1.6984482476565477</v>
      </c>
      <c r="FS253" s="2">
        <f t="shared" si="365"/>
        <v>1.8382654114035057</v>
      </c>
      <c r="FT253" s="2">
        <f t="shared" si="421"/>
        <v>2.2029338952549216</v>
      </c>
      <c r="FU253" s="2">
        <f t="shared" si="421"/>
        <v>1.3046005417934659</v>
      </c>
      <c r="FX253" s="2">
        <f t="shared" si="424"/>
        <v>0.84545775155391301</v>
      </c>
      <c r="FY253" s="2">
        <f t="shared" si="424"/>
        <v>0.82136626870941143</v>
      </c>
      <c r="FZ253" s="2">
        <f t="shared" si="373"/>
        <v>3.5515591553656689</v>
      </c>
      <c r="GA253" s="2">
        <f t="shared" si="425"/>
        <v>1.5160548353404524</v>
      </c>
      <c r="GB253" s="2">
        <f t="shared" si="425"/>
        <v>1.6575880085972772</v>
      </c>
      <c r="GE253" s="2"/>
      <c r="GF253" s="2"/>
      <c r="GG253" s="2">
        <f t="shared" si="427"/>
        <v>-37.47619651071026</v>
      </c>
      <c r="GH253" s="2">
        <f t="shared" si="427"/>
        <v>-41.543106884605884</v>
      </c>
      <c r="GI253" s="2">
        <f t="shared" si="392"/>
        <v>3.8517975055025522</v>
      </c>
      <c r="GJ253" s="2">
        <f t="shared" si="393"/>
        <v>3.8950042337002388</v>
      </c>
      <c r="GK253" s="2">
        <v>2.5</v>
      </c>
      <c r="GN253" s="2">
        <f t="shared" si="320"/>
        <v>-0.60000000000000009</v>
      </c>
      <c r="GQ253" s="2">
        <f t="shared" si="429"/>
        <v>0.29999999999999982</v>
      </c>
      <c r="GT253" s="27">
        <f t="shared" ca="1" si="305"/>
        <v>101.09622411693057</v>
      </c>
      <c r="GU253" s="27">
        <f t="shared" ca="1" si="306"/>
        <v>104.6285018270402</v>
      </c>
      <c r="GV253" s="27">
        <f t="shared" ca="1" si="306"/>
        <v>94.431279620853076</v>
      </c>
      <c r="GW253" s="27">
        <f t="shared" ca="1" si="307"/>
        <v>100.56242969628796</v>
      </c>
      <c r="GX253" s="27">
        <f t="shared" ca="1" si="307"/>
        <v>100.36674816625917</v>
      </c>
      <c r="GY253" s="27">
        <f t="shared" ca="1" si="308"/>
        <v>100.58479532163742</v>
      </c>
      <c r="GZ253" s="27">
        <f t="shared" ca="1" si="309"/>
        <v>69.820359281437135</v>
      </c>
      <c r="HA253" s="27">
        <f t="shared" ca="1" si="310"/>
        <v>101.72084130019121</v>
      </c>
      <c r="HB253" s="27">
        <f t="shared" ca="1" si="310"/>
        <v>99.53810623556582</v>
      </c>
      <c r="HC253" s="27">
        <f t="shared" ca="1" si="310"/>
        <v>96.683417085427138</v>
      </c>
      <c r="HD253" s="27">
        <f t="shared" ca="1" si="303"/>
        <v>96.953210010881392</v>
      </c>
      <c r="HE253" s="27">
        <f t="shared" ca="1" si="311"/>
        <v>103.83451059535824</v>
      </c>
      <c r="HG253" s="27">
        <f t="shared" ca="1" si="312"/>
        <v>105.79896907216495</v>
      </c>
      <c r="HH253" s="27">
        <f t="shared" ca="1" si="313"/>
        <v>83.690112130479093</v>
      </c>
      <c r="HI253" s="27">
        <f t="shared" ca="1" si="313"/>
        <v>119.54674220963174</v>
      </c>
      <c r="HJ253" s="27">
        <f t="shared" ca="1" si="314"/>
        <v>100.56561085972851</v>
      </c>
      <c r="HK253" s="27">
        <f t="shared" ca="1" si="314"/>
        <v>103.15258511979823</v>
      </c>
      <c r="HL253" s="27">
        <f t="shared" ca="1" si="315"/>
        <v>101.78571428571428</v>
      </c>
      <c r="HM253" s="27">
        <f t="shared" ca="1" si="316"/>
        <v>152.6508226691042</v>
      </c>
      <c r="HN253" s="27">
        <f t="shared" ca="1" si="317"/>
        <v>95.875343721356558</v>
      </c>
      <c r="HO253" s="27">
        <f t="shared" ca="1" si="317"/>
        <v>100.58072009291521</v>
      </c>
      <c r="HP253" s="27">
        <f t="shared" ca="1" si="317"/>
        <v>94.045368620037806</v>
      </c>
      <c r="HQ253" s="27">
        <f t="shared" ca="1" si="304"/>
        <v>106.86046511627907</v>
      </c>
      <c r="HR253" s="27">
        <f t="shared" ca="1" si="318"/>
        <v>87.006145741878825</v>
      </c>
      <c r="HT253" s="27">
        <f t="shared" ca="1" si="414"/>
        <v>153.35238095238094</v>
      </c>
      <c r="HU253" s="27">
        <f t="shared" ca="1" si="414"/>
        <v>39.863868274582558</v>
      </c>
      <c r="HV253" s="27">
        <f t="shared" ca="1" si="414"/>
        <v>39.700542005420054</v>
      </c>
      <c r="HW253" s="27">
        <f t="shared" ca="1" si="415"/>
        <v>547.29836906125581</v>
      </c>
      <c r="HX253" s="27">
        <f t="shared" ca="1" si="415"/>
        <v>453.9034070149799</v>
      </c>
      <c r="HY253" s="27">
        <f t="shared" ca="1" si="367"/>
        <v>1000</v>
      </c>
      <c r="HZ253" s="27">
        <f t="shared" ca="1" si="416"/>
        <v>6.9516153728372378</v>
      </c>
      <c r="IA253" s="27">
        <f t="shared" ca="1" si="416"/>
        <v>21.232105554845035</v>
      </c>
      <c r="IB253" s="27">
        <f t="shared" ca="1" si="416"/>
        <v>18.883469626168225</v>
      </c>
      <c r="IC253" s="27">
        <f t="shared" ca="1" si="416"/>
        <v>51.56705103566091</v>
      </c>
      <c r="ID253" s="27">
        <f t="shared" ca="1" si="416"/>
        <v>26.525455221107396</v>
      </c>
      <c r="IE253" s="27">
        <f t="shared" ca="1" si="416"/>
        <v>18.6591352946065</v>
      </c>
      <c r="IG253" s="28">
        <f t="shared" ca="1" si="351"/>
        <v>1.0700452409953021</v>
      </c>
      <c r="IH253" s="28">
        <f t="shared" ca="1" si="351"/>
        <v>-0.4899959976608666</v>
      </c>
      <c r="II253" s="28">
        <f t="shared" ca="1" si="351"/>
        <v>0.51528081669611592</v>
      </c>
      <c r="IJ253" s="28">
        <f t="shared" ca="1" si="352"/>
        <v>0.62670798943455663</v>
      </c>
      <c r="IK253" s="24">
        <f t="shared" ca="1" si="368"/>
        <v>-0.46862207059599476</v>
      </c>
      <c r="IL253" s="28">
        <f t="shared" ca="1" si="353"/>
        <v>1.5974596961140148</v>
      </c>
      <c r="IM253" s="28">
        <f t="shared" ca="1" si="369"/>
        <v>2.3809523809523609</v>
      </c>
      <c r="IN253" s="3">
        <f t="shared" ca="1" si="370"/>
        <v>2.2241676855485712</v>
      </c>
      <c r="IO253" s="2">
        <f t="shared" si="388"/>
        <v>2.2999999999999998</v>
      </c>
      <c r="IQ253" s="2">
        <f t="shared" ca="1" si="428"/>
        <v>1.0953300600305513</v>
      </c>
      <c r="IS253" s="3">
        <f t="shared" ca="1" si="355"/>
        <v>6.1772309761627231E-2</v>
      </c>
      <c r="IT253" s="3">
        <f t="shared" ca="1" si="356"/>
        <v>-0.21174046767506871</v>
      </c>
      <c r="IU253" s="3">
        <f t="shared" si="357"/>
        <v>-0.60000000000000009</v>
      </c>
      <c r="IV253" s="3">
        <f t="shared" ca="1" si="358"/>
        <v>-0.45003184208655855</v>
      </c>
      <c r="IX253" s="28">
        <f ca="1">$HL253/100*(GZ253-100)*AL253/1000+(HM253-100)*HZ253/$HY253</f>
        <v>8.9541202390808761E-2</v>
      </c>
      <c r="IY253" s="28">
        <f ca="1">$HL253/100*(HA253-100)*AM253/1000+(HN253-100)*IA253/$HY253</f>
        <v>-5.2543725303147958E-2</v>
      </c>
      <c r="IZ253" s="28">
        <f ca="1">$HL253/100*(HB253-100)*AN253/1000+(HO253-100)*IB253/$HY253</f>
        <v>2.9735984905714663E-3</v>
      </c>
      <c r="JA253" s="28">
        <f ca="1">$HL253/100*(HC253-100)*AO253/1000+(HP253-100)*IC253/$HY253</f>
        <v>-0.46910154552390393</v>
      </c>
      <c r="JB253" s="28">
        <f ca="1">$HL253/100*(HD253-100)*AP253/1000+(HQ253-100)*ID253/$HY253</f>
        <v>9.5143445547949568E-2</v>
      </c>
      <c r="JC253" s="28">
        <f ca="1">$HL253/100*(HE253-100)*AQ253/1000+(HR253-100)*IE253/$HY253</f>
        <v>-0.17220037262143972</v>
      </c>
      <c r="JE253" s="3">
        <f t="shared" ca="1" si="328"/>
        <v>2.6181061999357769E-2</v>
      </c>
      <c r="JF253" s="3">
        <f t="shared" ca="1" si="328"/>
        <v>-8.9788871798898467E-2</v>
      </c>
      <c r="JG253" s="3">
        <f t="shared" ca="1" si="328"/>
        <v>-1.1066295190736691E-2</v>
      </c>
      <c r="JH253" s="3">
        <f t="shared" ca="1" si="326"/>
        <v>2.3084168239178027E-2</v>
      </c>
      <c r="JI253" s="3">
        <f t="shared" ca="1" si="326"/>
        <v>5.1893473448233335E-3</v>
      </c>
      <c r="JJ253" s="3">
        <f t="shared" ca="1" si="326"/>
        <v>6.082549106903018E-2</v>
      </c>
      <c r="JK253" s="3">
        <f>IO253-IO252</f>
        <v>-0.60000000000000009</v>
      </c>
      <c r="JL253" s="3">
        <f t="shared" ca="1" si="359"/>
        <v>-0.61511476680862121</v>
      </c>
      <c r="JN253" s="10">
        <f>COUNTIF(EI253:ET253,"&gt;2")</f>
        <v>8</v>
      </c>
      <c r="JP253" s="2">
        <f>AVERAGE(CS253,CS241,CS229,CS217,CS205,CS193,CS181,CS169,CS157,CS145)</f>
        <v>0.42465989230087675</v>
      </c>
      <c r="JQ253" s="2">
        <f>CS253-JP253</f>
        <v>-0.1915596592006403</v>
      </c>
      <c r="JR253" s="2">
        <f>AVERAGE(CT253,CT241,CT229,CT217,CT205,CT193,CT181,CT169,CT157,CT145)</f>
        <v>0.36823203574597552</v>
      </c>
      <c r="JS253" s="2">
        <f>CT253-JR253</f>
        <v>-2.3007639888671549E-2</v>
      </c>
      <c r="KH253" s="2">
        <f>(DN253*$DN$4)+(FB253*$FB$3)+(FC253*$FC$3)+(FD253*$FD$3)+(FE253*$FE$3)+(FF253*$FF$3)+(FG253*$FG$3)</f>
        <v>2.5394327694363037E-2</v>
      </c>
      <c r="KI253" s="2">
        <f>F253-KH253</f>
        <v>2.2746056723056367</v>
      </c>
      <c r="KJ253" s="2">
        <f>MAX(DN253,FB253:FG253)</f>
        <v>2.3809523809523809</v>
      </c>
      <c r="KK253" s="2">
        <f>MIN(DN253,FB253:FG253)</f>
        <v>-0.57632442437670628</v>
      </c>
      <c r="KL253" s="2">
        <f t="shared" si="389"/>
        <v>2.9572768053290872</v>
      </c>
      <c r="KO253" s="2">
        <f>BO253</f>
        <v>79.11</v>
      </c>
      <c r="KP253" s="2">
        <f>100*((BO247/BO235)-1)</f>
        <v>-12.836720801322576</v>
      </c>
      <c r="KQ253" s="2">
        <f t="shared" si="395"/>
        <v>-12.836720801322576</v>
      </c>
      <c r="KR253" s="2">
        <f>100*((BO241/BO229)-1)</f>
        <v>-10.831016965398256</v>
      </c>
      <c r="KS253" s="2">
        <f t="shared" si="404"/>
        <v>-10.831016965398256</v>
      </c>
      <c r="KT253" s="3">
        <f>BP253</f>
        <v>1.4715</v>
      </c>
      <c r="KU253" s="3">
        <f>BQ253</f>
        <v>50.181904761904761</v>
      </c>
      <c r="KV253" s="3">
        <f t="shared" si="339"/>
        <v>34.102551656068471</v>
      </c>
      <c r="KW253" s="2">
        <f t="shared" si="332"/>
        <v>70.421354011612152</v>
      </c>
      <c r="KX253" s="2">
        <f t="shared" si="332"/>
        <v>62.386188983715648</v>
      </c>
      <c r="LA253">
        <v>2</v>
      </c>
      <c r="LB253">
        <v>0</v>
      </c>
      <c r="LE253" s="2" t="e">
        <v>#N/A</v>
      </c>
      <c r="LF253" s="2" t="e">
        <v>#N/A</v>
      </c>
      <c r="LG253" s="2" t="e">
        <v>#N/A</v>
      </c>
      <c r="LH253" s="2" t="e">
        <v>#N/A</v>
      </c>
      <c r="LI253" s="2" t="e">
        <v>#N/A</v>
      </c>
      <c r="LJ253" s="2" t="e">
        <v>#N/A</v>
      </c>
      <c r="LK253" s="2">
        <v>100.78156471650647</v>
      </c>
      <c r="LL253" s="2" t="e">
        <v>#N/A</v>
      </c>
      <c r="LM253" s="2" t="e">
        <v>#N/A</v>
      </c>
      <c r="LN253" s="2">
        <v>91.613037033540252</v>
      </c>
      <c r="LO253" s="2">
        <v>73.514027297049779</v>
      </c>
      <c r="LP253" s="2">
        <v>84.57324418658915</v>
      </c>
      <c r="LQ253" s="2" t="e">
        <v>#N/A</v>
      </c>
      <c r="LR253" s="2" t="e">
        <v>#N/A</v>
      </c>
      <c r="LS253" s="2" t="e">
        <v>#N/A</v>
      </c>
      <c r="LT253" s="2" t="e">
        <v>#N/A</v>
      </c>
      <c r="LU253" s="2" t="e">
        <v>#N/A</v>
      </c>
      <c r="LV253" s="2" t="e">
        <v>#N/A</v>
      </c>
      <c r="LW253" s="2" t="e">
        <v>#N/A</v>
      </c>
      <c r="LX253" s="2" t="e">
        <v>#N/A</v>
      </c>
      <c r="LY253" s="2">
        <v>91.991667336263873</v>
      </c>
      <c r="LZ253" s="2" t="e">
        <v>#N/A</v>
      </c>
      <c r="MA253" s="2" t="e">
        <v>#N/A</v>
      </c>
      <c r="MB253" s="2" t="e">
        <v>#N/A</v>
      </c>
      <c r="MC253" s="2" t="e">
        <v>#N/A</v>
      </c>
      <c r="MD253" s="2" t="e">
        <v>#N/A</v>
      </c>
      <c r="ME253" s="2" t="e">
        <v>#N/A</v>
      </c>
      <c r="MF253" s="2" t="e">
        <v>#N/A</v>
      </c>
      <c r="MG253" s="2" t="e">
        <v>#N/A</v>
      </c>
      <c r="MH253" s="2">
        <v>87.811588167505761</v>
      </c>
      <c r="MI253" s="2" t="e">
        <v>#N/A</v>
      </c>
      <c r="MJ253" s="2" t="e">
        <v>#N/A</v>
      </c>
      <c r="MK253" s="2" t="e">
        <v>#N/A</v>
      </c>
      <c r="ML253" s="2" t="e">
        <v>#N/A</v>
      </c>
      <c r="MM253" s="2" t="e">
        <v>#N/A</v>
      </c>
      <c r="MN253" s="2" t="e">
        <v>#N/A</v>
      </c>
      <c r="MO253" s="2" t="e">
        <v>#N/A</v>
      </c>
      <c r="MP253" s="2">
        <v>66.898357343988152</v>
      </c>
      <c r="MQ253" s="2" t="e">
        <v>#N/A</v>
      </c>
      <c r="MR253" s="2" t="e">
        <v>#N/A</v>
      </c>
      <c r="MS253" s="10" t="e">
        <v>#N/A</v>
      </c>
      <c r="MT253" s="2" t="e">
        <v>#N/A</v>
      </c>
      <c r="MU253" s="2" t="e">
        <v>#N/A</v>
      </c>
      <c r="MV253" s="2" t="e">
        <v>#N/A</v>
      </c>
      <c r="MX253" s="22" t="e">
        <v>#N/A</v>
      </c>
      <c r="MY253" s="22" t="e">
        <v>#N/A</v>
      </c>
      <c r="MZ253" s="22" t="e">
        <v>#N/A</v>
      </c>
      <c r="NA253" s="22" t="e">
        <v>#N/A</v>
      </c>
      <c r="NB253" s="22" t="e">
        <v>#N/A</v>
      </c>
      <c r="NC253" s="22" t="e">
        <v>#N/A</v>
      </c>
      <c r="ND253" s="22">
        <v>1</v>
      </c>
      <c r="NE253" s="22" t="e">
        <v>#N/A</v>
      </c>
      <c r="NF253" s="22" t="e">
        <v>#N/A</v>
      </c>
      <c r="NG253" s="22">
        <v>2</v>
      </c>
      <c r="NH253" s="23">
        <v>8</v>
      </c>
      <c r="NI253" s="22">
        <v>23</v>
      </c>
      <c r="NJ253" s="22" t="e">
        <v>#N/A</v>
      </c>
      <c r="NK253" s="22" t="e">
        <v>#N/A</v>
      </c>
      <c r="NL253" s="23" t="e">
        <v>#N/A</v>
      </c>
      <c r="NM253" s="3" t="e">
        <v>#N/A</v>
      </c>
      <c r="NN253" s="22" t="e">
        <v>#N/A</v>
      </c>
      <c r="NO253" s="22" t="e">
        <v>#N/A</v>
      </c>
      <c r="NP253" s="22" t="e">
        <v>#N/A</v>
      </c>
      <c r="NQ253" s="22" t="e">
        <v>#N/A</v>
      </c>
      <c r="NR253" s="23">
        <v>1</v>
      </c>
      <c r="NS253" s="22" t="e">
        <v>#N/A</v>
      </c>
      <c r="NT253" s="22" t="e">
        <v>#N/A</v>
      </c>
      <c r="NU253" s="23" t="e">
        <v>#N/A</v>
      </c>
      <c r="NV253" s="3" t="e">
        <v>#N/A</v>
      </c>
      <c r="NW253" s="22" t="e">
        <v>#N/A</v>
      </c>
      <c r="NX253" s="22" t="e">
        <v>#N/A</v>
      </c>
      <c r="NY253" s="22" t="e">
        <v>#N/A</v>
      </c>
      <c r="NZ253" s="22" t="e">
        <v>#N/A</v>
      </c>
      <c r="OA253" s="23">
        <v>11</v>
      </c>
      <c r="OB253" s="22" t="e">
        <v>#N/A</v>
      </c>
      <c r="OC253" s="22" t="e">
        <v>#N/A</v>
      </c>
      <c r="OD253" s="22" t="e">
        <v>#N/A</v>
      </c>
      <c r="OE253" s="22" t="e">
        <v>#N/A</v>
      </c>
      <c r="OF253" s="22" t="e">
        <v>#N/A</v>
      </c>
      <c r="OG253" s="22" t="e">
        <v>#N/A</v>
      </c>
      <c r="OH253" s="23" t="e">
        <v>#N/A</v>
      </c>
      <c r="OI253" s="22">
        <v>2</v>
      </c>
      <c r="OJ253" s="22" t="e">
        <v>#N/A</v>
      </c>
      <c r="OK253" s="22" t="e">
        <v>#N/A</v>
      </c>
      <c r="OL253" s="22" t="e">
        <v>#N/A</v>
      </c>
      <c r="OM253" s="23" t="e">
        <v>#N/A</v>
      </c>
      <c r="ON253" s="22" t="e">
        <v>#N/A</v>
      </c>
      <c r="OO253" s="22" t="e">
        <v>#N/A</v>
      </c>
      <c r="OQ253">
        <f t="shared" si="390"/>
        <v>-3</v>
      </c>
      <c r="OR253" s="23" t="e">
        <f t="shared" ca="1" si="396"/>
        <v>#N/A</v>
      </c>
      <c r="OS253" s="23" t="e">
        <f t="shared" ca="1" si="396"/>
        <v>#N/A</v>
      </c>
      <c r="OT253" s="23" t="e">
        <f t="shared" ca="1" si="396"/>
        <v>#N/A</v>
      </c>
      <c r="OU253" s="23" t="e">
        <f t="shared" ca="1" si="396"/>
        <v>#N/A</v>
      </c>
      <c r="OV253" s="23" t="e">
        <f t="shared" ca="1" si="396"/>
        <v>#N/A</v>
      </c>
      <c r="OW253" s="23" t="e">
        <f t="shared" ca="1" si="396"/>
        <v>#N/A</v>
      </c>
      <c r="OX253" s="23">
        <f t="shared" ca="1" si="396"/>
        <v>1.0063936532929001</v>
      </c>
      <c r="OY253" s="23" t="e">
        <f t="shared" ca="1" si="396"/>
        <v>#N/A</v>
      </c>
      <c r="OZ253" s="23" t="e">
        <f t="shared" ca="1" si="396"/>
        <v>#N/A</v>
      </c>
      <c r="PA253" s="23">
        <f t="shared" ca="1" si="396"/>
        <v>1.0025314114472001</v>
      </c>
      <c r="PB253" s="23">
        <f t="shared" ca="1" si="396"/>
        <v>1.0138200807839204</v>
      </c>
      <c r="PC253" s="23">
        <f t="shared" ca="1" si="423"/>
        <v>1.011757125016076</v>
      </c>
      <c r="PD253" s="23" t="e">
        <f t="shared" ca="1" si="423"/>
        <v>#N/A</v>
      </c>
      <c r="PE253" s="23" t="e">
        <f t="shared" ca="1" si="423"/>
        <v>#N/A</v>
      </c>
      <c r="PF253" s="23" t="e">
        <f t="shared" ca="1" si="423"/>
        <v>#N/A</v>
      </c>
      <c r="PG253" s="23" t="e">
        <f t="shared" ca="1" si="423"/>
        <v>#N/A</v>
      </c>
      <c r="PH253" s="23" t="e">
        <f t="shared" ca="1" si="375"/>
        <v>#N/A</v>
      </c>
      <c r="PI253" s="23" t="e">
        <f t="shared" ca="1" si="375"/>
        <v>#N/A</v>
      </c>
      <c r="PJ253" s="23" t="e">
        <f t="shared" ca="1" si="371"/>
        <v>#N/A</v>
      </c>
      <c r="PK253" s="23" t="e">
        <f t="shared" ca="1" si="371"/>
        <v>#N/A</v>
      </c>
      <c r="PL253" s="23">
        <f t="shared" ca="1" si="371"/>
        <v>1.0039048378867135</v>
      </c>
      <c r="PM253" s="23" t="e">
        <f t="shared" ca="1" si="371"/>
        <v>#N/A</v>
      </c>
      <c r="PN253" s="23" t="e">
        <f t="shared" ca="1" si="422"/>
        <v>#N/A</v>
      </c>
      <c r="PO253" s="23" t="e">
        <f t="shared" ca="1" si="422"/>
        <v>#N/A</v>
      </c>
      <c r="PP253" s="23" t="e">
        <f t="shared" ca="1" si="422"/>
        <v>#N/A</v>
      </c>
      <c r="PQ253" s="23" t="e">
        <f t="shared" ca="1" si="422"/>
        <v>#N/A</v>
      </c>
      <c r="PR253" s="23" t="e">
        <f t="shared" ca="1" si="422"/>
        <v>#N/A</v>
      </c>
      <c r="PS253" s="23" t="e">
        <f t="shared" ca="1" si="422"/>
        <v>#N/A</v>
      </c>
      <c r="PT253" s="23" t="e">
        <f t="shared" ca="1" si="422"/>
        <v>#N/A</v>
      </c>
      <c r="PU253" s="23">
        <f t="shared" ca="1" si="422"/>
        <v>1.0065275098027548</v>
      </c>
      <c r="PV253" s="23" t="e">
        <f t="shared" ca="1" si="422"/>
        <v>#N/A</v>
      </c>
      <c r="PW253" s="23" t="e">
        <f t="shared" ca="1" si="422"/>
        <v>#N/A</v>
      </c>
      <c r="PX253" s="23" t="e">
        <f t="shared" ca="1" si="422"/>
        <v>#N/A</v>
      </c>
      <c r="PY253" s="23" t="e">
        <f t="shared" ca="1" si="422"/>
        <v>#N/A</v>
      </c>
      <c r="PZ253" s="23" t="e">
        <f t="shared" ca="1" si="422"/>
        <v>#N/A</v>
      </c>
      <c r="QA253" s="23" t="e">
        <f t="shared" ca="1" si="422"/>
        <v>#N/A</v>
      </c>
      <c r="QB253" s="23" t="e">
        <f t="shared" ca="1" si="422"/>
        <v>#N/A</v>
      </c>
      <c r="QC253" s="23">
        <f t="shared" ca="1" si="417"/>
        <v>1.0095765046769265</v>
      </c>
      <c r="QD253" s="23" t="e">
        <f t="shared" ca="1" si="405"/>
        <v>#N/A</v>
      </c>
      <c r="QE253" s="23" t="e">
        <f t="shared" ca="1" si="405"/>
        <v>#N/A</v>
      </c>
      <c r="QF253" s="23" t="e">
        <f t="shared" ca="1" si="405"/>
        <v>#N/A</v>
      </c>
      <c r="QG253" s="23" t="e">
        <f t="shared" ca="1" si="327"/>
        <v>#N/A</v>
      </c>
      <c r="QH253" s="23" t="e">
        <f t="shared" ca="1" si="327"/>
        <v>#N/A</v>
      </c>
      <c r="QI253" s="23" t="e">
        <f t="shared" ca="1" si="327"/>
        <v>#N/A</v>
      </c>
      <c r="QJ253" s="26" t="e">
        <f t="shared" ca="1" si="344"/>
        <v>#N/A</v>
      </c>
    </row>
    <row r="254" spans="1:452" x14ac:dyDescent="0.35">
      <c r="A254" t="s">
        <v>1319</v>
      </c>
      <c r="B254" s="21">
        <v>39934</v>
      </c>
      <c r="C254" t="s">
        <v>878</v>
      </c>
      <c r="D254" s="2">
        <v>87.9</v>
      </c>
      <c r="E254" s="2">
        <v>86.4</v>
      </c>
      <c r="F254" s="2">
        <v>2.2000000000000002</v>
      </c>
      <c r="G254" s="2">
        <v>87.6</v>
      </c>
      <c r="H254" s="2">
        <v>86.130819557975229</v>
      </c>
      <c r="I254" s="2">
        <v>87.394163362365703</v>
      </c>
      <c r="J254" s="2">
        <v>90.1</v>
      </c>
      <c r="K254" s="2">
        <v>82.4</v>
      </c>
      <c r="L254" s="2">
        <v>82.341209433811514</v>
      </c>
      <c r="M254" s="2">
        <v>86</v>
      </c>
      <c r="N254" s="2">
        <v>87.9</v>
      </c>
      <c r="O254" s="2">
        <v>89.6</v>
      </c>
      <c r="P254" s="2">
        <v>84</v>
      </c>
      <c r="Q254" s="2">
        <v>97.6</v>
      </c>
      <c r="R254" s="2">
        <v>83.5</v>
      </c>
      <c r="S254" s="2">
        <v>87.9</v>
      </c>
      <c r="T254" s="2">
        <v>78.900000000000006</v>
      </c>
      <c r="U254" s="2">
        <v>62.3</v>
      </c>
      <c r="V254" s="2">
        <v>85.4</v>
      </c>
      <c r="W254" s="2">
        <v>58.4</v>
      </c>
      <c r="X254" s="2">
        <v>114.6</v>
      </c>
      <c r="Y254" s="2" t="e">
        <v>#N/A</v>
      </c>
      <c r="Z254" s="2">
        <v>59.2</v>
      </c>
      <c r="AA254" s="2">
        <v>90.5</v>
      </c>
      <c r="AB254" s="2">
        <v>105.6</v>
      </c>
      <c r="AC254" s="2">
        <v>105.5</v>
      </c>
      <c r="AD254" s="2">
        <v>86.4</v>
      </c>
      <c r="AE254" s="2">
        <v>96.5</v>
      </c>
      <c r="AF254" s="2">
        <v>90.8</v>
      </c>
      <c r="AG254" s="22">
        <v>554</v>
      </c>
      <c r="AH254" s="22">
        <v>446</v>
      </c>
      <c r="AI254" s="22">
        <v>162</v>
      </c>
      <c r="AJ254" s="22">
        <v>34</v>
      </c>
      <c r="AK254" s="22">
        <v>46</v>
      </c>
      <c r="AL254" s="22">
        <v>9</v>
      </c>
      <c r="AM254" s="22">
        <v>20</v>
      </c>
      <c r="AN254" s="22">
        <v>17</v>
      </c>
      <c r="AO254" s="22">
        <v>48</v>
      </c>
      <c r="AP254" s="22">
        <v>28</v>
      </c>
      <c r="AQ254" s="22">
        <v>18</v>
      </c>
      <c r="AR254" s="2">
        <v>88.7</v>
      </c>
      <c r="AS254" s="2">
        <v>73.2</v>
      </c>
      <c r="AT254" s="2">
        <v>97.6</v>
      </c>
      <c r="AU254" s="2">
        <v>82.9</v>
      </c>
      <c r="AV254" s="2">
        <v>88.8</v>
      </c>
      <c r="AW254" s="2">
        <v>84.6</v>
      </c>
      <c r="AX254" s="2">
        <v>83.5</v>
      </c>
      <c r="AY254" s="2">
        <v>83.5</v>
      </c>
      <c r="AZ254" s="2">
        <v>96.2</v>
      </c>
      <c r="BA254" s="2">
        <v>58.4</v>
      </c>
      <c r="BB254" s="2">
        <v>84.2</v>
      </c>
      <c r="BC254" s="2">
        <v>91.9</v>
      </c>
      <c r="BD254" s="3">
        <v>0.84</v>
      </c>
      <c r="BE254" s="3">
        <v>0.67</v>
      </c>
      <c r="BF254" s="3">
        <v>0.77</v>
      </c>
      <c r="BG254" s="3">
        <v>0.02</v>
      </c>
      <c r="BH254" s="3">
        <v>-0.1</v>
      </c>
      <c r="BI254" s="2">
        <v>212.8</v>
      </c>
      <c r="BJ254" s="2">
        <v>-1.1000000000000001</v>
      </c>
      <c r="BK254" s="2">
        <v>1.6</v>
      </c>
      <c r="BL254" s="2">
        <v>91.4</v>
      </c>
      <c r="BM254" s="2">
        <v>89.1</v>
      </c>
      <c r="BN254" s="10">
        <v>437</v>
      </c>
      <c r="BO254" s="3">
        <v>80.64</v>
      </c>
      <c r="BP254" s="22">
        <v>1.5428999999999999</v>
      </c>
      <c r="BQ254" s="3">
        <v>57.302499999999995</v>
      </c>
      <c r="BR254" s="23">
        <v>3.8302499999999995</v>
      </c>
      <c r="BS254" s="2">
        <v>87.1</v>
      </c>
      <c r="BT254" s="3">
        <v>96.59</v>
      </c>
      <c r="BU254" s="2">
        <v>1.5</v>
      </c>
      <c r="BV254" s="2">
        <v>1.8</v>
      </c>
      <c r="BW254" s="2">
        <v>-0.8</v>
      </c>
      <c r="BX254" s="2">
        <v>1.9</v>
      </c>
      <c r="BY254" s="23">
        <v>213.02199999999999</v>
      </c>
      <c r="BZ254" s="2">
        <v>95.8</v>
      </c>
      <c r="CA254" s="2">
        <v>86.9</v>
      </c>
      <c r="CB254" s="3">
        <v>93.38</v>
      </c>
      <c r="CC254" s="2">
        <v>91.6</v>
      </c>
      <c r="CD254" s="2">
        <v>114.2</v>
      </c>
      <c r="CE254" s="2">
        <v>95.659762337902563</v>
      </c>
      <c r="CF254" s="3">
        <v>93.019385503297244</v>
      </c>
      <c r="CG254" s="2">
        <v>91.475308190916039</v>
      </c>
      <c r="CH254" s="23">
        <v>218.94866311977844</v>
      </c>
      <c r="CI254" s="3">
        <v>93.274308585465803</v>
      </c>
      <c r="CM254" s="2">
        <f t="shared" si="329"/>
        <v>37.139477607103501</v>
      </c>
      <c r="CN254" s="2">
        <f t="shared" si="329"/>
        <v>2.4825004860976083</v>
      </c>
      <c r="CO254" s="2">
        <f t="shared" si="330"/>
        <v>99.798944593873443</v>
      </c>
      <c r="CR254" s="2">
        <f t="shared" si="333"/>
        <v>0.45714285714286368</v>
      </c>
      <c r="CS254" s="2">
        <f t="shared" si="333"/>
        <v>0.46511627906977404</v>
      </c>
      <c r="CT254" s="2">
        <f t="shared" si="334"/>
        <v>0.45871559633026543</v>
      </c>
      <c r="CU254" s="2">
        <f t="shared" si="334"/>
        <v>0.27426883558657339</v>
      </c>
      <c r="CV254" s="2">
        <f t="shared" si="334"/>
        <v>0.32193854072361477</v>
      </c>
      <c r="CW254" s="2">
        <f t="shared" si="335"/>
        <v>1.1286681715575622</v>
      </c>
      <c r="CX254" s="2">
        <f t="shared" si="336"/>
        <v>0.36540803897687135</v>
      </c>
      <c r="CY254" s="2">
        <f t="shared" si="376"/>
        <v>2.3282887077997669</v>
      </c>
      <c r="CZ254" s="2">
        <f t="shared" si="341"/>
        <v>-1.0037641154328698</v>
      </c>
      <c r="DA254" s="2">
        <f t="shared" si="342"/>
        <v>2.6239067055393472</v>
      </c>
      <c r="DB254" s="2">
        <f t="shared" si="343"/>
        <v>0.82644628099173889</v>
      </c>
      <c r="DC254" s="2">
        <f t="shared" si="413"/>
        <v>0.61465721040189669</v>
      </c>
      <c r="DF254" s="2">
        <f t="shared" si="337"/>
        <v>3.3413301720313315</v>
      </c>
      <c r="DG254" s="2">
        <f t="shared" si="337"/>
        <v>3.9324072303526636</v>
      </c>
      <c r="DH254" s="2">
        <f t="shared" si="338"/>
        <v>3.7436411850418683</v>
      </c>
      <c r="DI254" s="2">
        <f t="shared" si="418"/>
        <v>6.2073370584395438</v>
      </c>
      <c r="DJ254" s="2">
        <f t="shared" si="418"/>
        <v>0</v>
      </c>
      <c r="DM254" s="2">
        <f t="shared" si="377"/>
        <v>2.090592334494787</v>
      </c>
      <c r="DN254" s="2">
        <f t="shared" si="377"/>
        <v>2.1276595744680984</v>
      </c>
      <c r="DO254" s="2">
        <f t="shared" si="345"/>
        <v>1.6241299303944219</v>
      </c>
      <c r="DP254" s="2">
        <f t="shared" si="378"/>
        <v>1.122334455667789</v>
      </c>
      <c r="DQ254" s="2">
        <f t="shared" si="408"/>
        <v>-0.74703925677913496</v>
      </c>
      <c r="DR254" s="2">
        <f t="shared" si="379"/>
        <v>3.5175879396985068</v>
      </c>
      <c r="DS254" s="2">
        <f t="shared" si="380"/>
        <v>2.4886640761439751</v>
      </c>
      <c r="DT254" s="2" t="e">
        <v>#N/A</v>
      </c>
      <c r="DU254" s="2" t="e">
        <v>#N/A</v>
      </c>
      <c r="DV254" s="2">
        <f t="shared" si="346"/>
        <v>8.4745762711864394</v>
      </c>
      <c r="DW254" s="2">
        <f t="shared" si="381"/>
        <v>-8.0113100848256398</v>
      </c>
      <c r="DX254" s="2">
        <f t="shared" si="382"/>
        <v>10.970464135021118</v>
      </c>
      <c r="DY254" s="2">
        <f t="shared" si="383"/>
        <v>-1.0663507109004766</v>
      </c>
      <c r="DZ254" s="2">
        <f t="shared" si="384"/>
        <v>-13.90793339862878</v>
      </c>
      <c r="EA254" s="2">
        <f t="shared" si="426"/>
        <v>4.0066777963272182</v>
      </c>
      <c r="EB254" s="2">
        <f t="shared" si="426"/>
        <v>7.2864321608040239</v>
      </c>
      <c r="EC254" s="2">
        <f t="shared" si="426"/>
        <v>8.5501858736059422</v>
      </c>
      <c r="ED254" s="2">
        <f t="shared" si="426"/>
        <v>4.9450549450549275</v>
      </c>
      <c r="EE254" s="2" t="e">
        <f t="shared" si="426"/>
        <v>#N/A</v>
      </c>
      <c r="EF254" s="2">
        <f t="shared" si="426"/>
        <v>10.037174721189611</v>
      </c>
      <c r="EG254" s="2">
        <f t="shared" si="426"/>
        <v>1.230425055928408</v>
      </c>
      <c r="EH254" s="2">
        <f t="shared" si="426"/>
        <v>-6.8783068783068835</v>
      </c>
      <c r="EI254" s="2">
        <f t="shared" si="411"/>
        <v>7.7764277035236917</v>
      </c>
      <c r="EJ254" s="2">
        <f t="shared" si="411"/>
        <v>3.9772727272727293</v>
      </c>
      <c r="EK254" s="2">
        <f t="shared" si="411"/>
        <v>-8.0113100848256398</v>
      </c>
      <c r="EL254" s="2">
        <f t="shared" si="410"/>
        <v>5.4707379134860235</v>
      </c>
      <c r="EM254" s="2">
        <f t="shared" si="410"/>
        <v>3.2558139534883734</v>
      </c>
      <c r="EN254" s="2">
        <f t="shared" si="410"/>
        <v>2.5454545454545396</v>
      </c>
      <c r="EO254" s="2">
        <f t="shared" si="410"/>
        <v>-1.0663507109004766</v>
      </c>
      <c r="EP254" s="2">
        <f t="shared" si="410"/>
        <v>1.3349514563106624</v>
      </c>
      <c r="EQ254" s="2">
        <f t="shared" si="410"/>
        <v>0.83857442348007627</v>
      </c>
      <c r="ER254" s="2">
        <f t="shared" si="347"/>
        <v>8.5501858736059422</v>
      </c>
      <c r="ES254" s="2">
        <f t="shared" si="347"/>
        <v>2.4330900243308973</v>
      </c>
      <c r="ET254" s="2">
        <f t="shared" si="347"/>
        <v>2.3385300668151476</v>
      </c>
      <c r="EU254" s="2">
        <f t="shared" si="331"/>
        <v>-1.1000000000000001</v>
      </c>
      <c r="EV254" s="2">
        <f t="shared" si="331"/>
        <v>1.6</v>
      </c>
      <c r="EW254" s="2">
        <f t="shared" si="385"/>
        <v>1.4428412874583962</v>
      </c>
      <c r="EX254" s="2">
        <f t="shared" si="385"/>
        <v>-5.5143160127253505</v>
      </c>
      <c r="EY254" s="2">
        <f t="shared" si="386"/>
        <v>-40.596624423929825</v>
      </c>
      <c r="EZ254" s="2">
        <f t="shared" si="386"/>
        <v>-56.701920502513659</v>
      </c>
      <c r="FA254" s="2">
        <f t="shared" si="387"/>
        <v>-12.286002014098695</v>
      </c>
      <c r="FB254" s="2">
        <f t="shared" si="412"/>
        <v>-1.0157614958551719</v>
      </c>
      <c r="FC254" s="2">
        <f t="shared" si="412"/>
        <v>-1.0330578512396715</v>
      </c>
      <c r="FD254" s="2">
        <f t="shared" si="412"/>
        <v>0.23068050749712743</v>
      </c>
      <c r="FE254" s="2">
        <f t="shared" si="412"/>
        <v>-0.25635547959839133</v>
      </c>
      <c r="FF254" s="2">
        <f t="shared" si="412"/>
        <v>0.88105726872247381</v>
      </c>
      <c r="FG254" s="2">
        <f t="shared" si="412"/>
        <v>8.7642418930777843E-2</v>
      </c>
      <c r="FH254" s="2">
        <v>2.6</v>
      </c>
      <c r="FI254" s="2">
        <v>1.9</v>
      </c>
      <c r="FL254" s="2">
        <f t="shared" si="419"/>
        <v>0.53634328012837074</v>
      </c>
      <c r="FM254" s="2">
        <f t="shared" si="419"/>
        <v>0.64340933381159537</v>
      </c>
      <c r="FN254" s="2">
        <f t="shared" si="363"/>
        <v>0.46589878735781021</v>
      </c>
      <c r="FQ254" s="2">
        <f t="shared" si="420"/>
        <v>2.1626947647982675</v>
      </c>
      <c r="FR254" s="2">
        <f t="shared" si="420"/>
        <v>2.5985825831708276</v>
      </c>
      <c r="FS254" s="2">
        <f t="shared" si="365"/>
        <v>1.8766593488600991</v>
      </c>
      <c r="FT254" s="2">
        <f t="shared" si="421"/>
        <v>2.3298835589541378</v>
      </c>
      <c r="FU254" s="2">
        <f t="shared" si="421"/>
        <v>0.82958663917747089</v>
      </c>
      <c r="FX254" s="2">
        <f t="shared" si="424"/>
        <v>0.36878493141598856</v>
      </c>
      <c r="FY254" s="2">
        <f t="shared" si="424"/>
        <v>0.58303428567052507</v>
      </c>
      <c r="FZ254" s="2">
        <f t="shared" si="373"/>
        <v>3.1171711866532448</v>
      </c>
      <c r="GA254" s="2">
        <f t="shared" si="425"/>
        <v>1.5299133975162471</v>
      </c>
      <c r="GB254" s="2">
        <f t="shared" si="425"/>
        <v>1.5425765432624416</v>
      </c>
      <c r="GE254" s="2"/>
      <c r="GF254" s="2"/>
      <c r="GG254" s="2">
        <f t="shared" si="427"/>
        <v>-38.523249204508268</v>
      </c>
      <c r="GH254" s="2">
        <f t="shared" si="427"/>
        <v>-50.911307532384455</v>
      </c>
      <c r="GI254" s="2">
        <f t="shared" si="392"/>
        <v>-4.140127388535042</v>
      </c>
      <c r="GJ254" s="2">
        <f t="shared" si="393"/>
        <v>3.663157894736857</v>
      </c>
      <c r="GK254" s="2">
        <v>2.2999999999999998</v>
      </c>
      <c r="GN254" s="2">
        <f t="shared" si="320"/>
        <v>-9.9999999999999645E-2</v>
      </c>
      <c r="GQ254" s="2">
        <f t="shared" si="429"/>
        <v>0.20000000000000018</v>
      </c>
      <c r="GT254" s="27">
        <f t="shared" ca="1" si="305"/>
        <v>102.31425091352011</v>
      </c>
      <c r="GU254" s="27">
        <f t="shared" ca="1" si="306"/>
        <v>107.06455542021926</v>
      </c>
      <c r="GV254" s="27">
        <f t="shared" ca="1" si="306"/>
        <v>93.483412322274887</v>
      </c>
      <c r="GW254" s="27">
        <f t="shared" ca="1" si="307"/>
        <v>101.34983127109109</v>
      </c>
      <c r="GX254" s="27">
        <f t="shared" ca="1" si="307"/>
        <v>100.73349633251836</v>
      </c>
      <c r="GY254" s="27">
        <f t="shared" ca="1" si="308"/>
        <v>101.05263157894737</v>
      </c>
      <c r="GZ254" s="27">
        <f t="shared" ca="1" si="309"/>
        <v>74.610778443113773</v>
      </c>
      <c r="HA254" s="27">
        <f t="shared" ca="1" si="310"/>
        <v>100.86042065009562</v>
      </c>
      <c r="HB254" s="27">
        <f t="shared" ca="1" si="310"/>
        <v>99.769053117782931</v>
      </c>
      <c r="HC254" s="27">
        <f t="shared" ca="1" si="310"/>
        <v>96.984924623115575</v>
      </c>
      <c r="HD254" s="27">
        <f t="shared" ca="1" si="303"/>
        <v>98.803046789989111</v>
      </c>
      <c r="HE254" s="27">
        <f t="shared" ca="1" si="311"/>
        <v>106.55903128153381</v>
      </c>
      <c r="HG254" s="27">
        <f t="shared" ca="1" si="312"/>
        <v>104.32020330368488</v>
      </c>
      <c r="HH254" s="27">
        <f t="shared" ca="1" si="313"/>
        <v>80.411361410381971</v>
      </c>
      <c r="HI254" s="27">
        <f t="shared" ca="1" si="313"/>
        <v>118.7060478199719</v>
      </c>
      <c r="HJ254" s="27">
        <f t="shared" ca="1" si="314"/>
        <v>99.775533108866455</v>
      </c>
      <c r="HK254" s="27">
        <f t="shared" ca="1" si="314"/>
        <v>102.76381909547739</v>
      </c>
      <c r="HL254" s="27">
        <f t="shared" ca="1" si="315"/>
        <v>101.06382978723406</v>
      </c>
      <c r="HM254" s="27">
        <f t="shared" ca="1" si="316"/>
        <v>139.39899833055091</v>
      </c>
      <c r="HN254" s="27">
        <f t="shared" ca="1" si="317"/>
        <v>96.851851851851848</v>
      </c>
      <c r="HO254" s="27">
        <f t="shared" ca="1" si="317"/>
        <v>100.11560693641617</v>
      </c>
      <c r="HP254" s="27">
        <f t="shared" ca="1" si="317"/>
        <v>94.134342478713336</v>
      </c>
      <c r="HQ254" s="27">
        <f t="shared" ca="1" si="304"/>
        <v>103.95927601809956</v>
      </c>
      <c r="HR254" s="27">
        <f t="shared" ca="1" si="318"/>
        <v>87.38977072310405</v>
      </c>
      <c r="HT254" s="27">
        <f t="shared" ref="HT254:HV269" ca="1" si="430">AI242*GT242/$GY242</f>
        <v>154.42316784869979</v>
      </c>
      <c r="HU254" s="27">
        <f t="shared" ca="1" si="430"/>
        <v>41.195055929098487</v>
      </c>
      <c r="HV254" s="27">
        <f t="shared" ca="1" si="430"/>
        <v>39.698149109150663</v>
      </c>
      <c r="HW254" s="27">
        <f t="shared" ref="HW254:HX269" ca="1" si="431">AG242*GW242/$GY242</f>
        <v>547.71989471375298</v>
      </c>
      <c r="HX254" s="27">
        <f t="shared" ca="1" si="431"/>
        <v>452.38921840706683</v>
      </c>
      <c r="HY254" s="27">
        <f t="shared" ca="1" si="367"/>
        <v>999.99999999999989</v>
      </c>
      <c r="HZ254" s="27">
        <f t="shared" ref="HZ254:IE269" ca="1" si="432">AL242*GZ242/$GY242</f>
        <v>7.5584745311775476</v>
      </c>
      <c r="IA254" s="27">
        <f t="shared" ca="1" si="432"/>
        <v>20.868968932741573</v>
      </c>
      <c r="IB254" s="27">
        <f t="shared" ca="1" si="432"/>
        <v>18.836650206579616</v>
      </c>
      <c r="IC254" s="27">
        <f t="shared" ca="1" si="432"/>
        <v>51.152932820235556</v>
      </c>
      <c r="ID254" s="27">
        <f t="shared" ca="1" si="432"/>
        <v>27.072326720800362</v>
      </c>
      <c r="IE254" s="27">
        <f t="shared" ca="1" si="432"/>
        <v>18.445471761167429</v>
      </c>
      <c r="IG254" s="28">
        <f t="shared" ca="1" si="351"/>
        <v>1.0460365177679321</v>
      </c>
      <c r="IH254" s="28">
        <f t="shared" ca="1" si="351"/>
        <v>-0.56420491326029443</v>
      </c>
      <c r="II254" s="28">
        <f t="shared" ca="1" si="351"/>
        <v>0.43964347398675635</v>
      </c>
      <c r="IJ254" s="28">
        <f t="shared" ca="1" si="352"/>
        <v>0.63281693076122947</v>
      </c>
      <c r="IK254" s="24">
        <f t="shared" ca="1" si="368"/>
        <v>-0.28865814773316451</v>
      </c>
      <c r="IL254" s="28">
        <f t="shared" ca="1" si="353"/>
        <v>1.5809415307279544</v>
      </c>
      <c r="IM254" s="28">
        <f t="shared" ca="1" si="369"/>
        <v>2.1276595744681002</v>
      </c>
      <c r="IN254" s="3">
        <f t="shared" ca="1" si="370"/>
        <v>2.2137584614891841</v>
      </c>
      <c r="IO254" s="2">
        <f t="shared" si="388"/>
        <v>2.2000000000000002</v>
      </c>
      <c r="IQ254" s="2">
        <f t="shared" ca="1" si="428"/>
        <v>0.92147507849439392</v>
      </c>
      <c r="IS254" s="3">
        <f t="shared" ca="1" si="355"/>
        <v>-7.4208915599427827E-2</v>
      </c>
      <c r="IT254" s="3">
        <f t="shared" ca="1" si="356"/>
        <v>-7.5637342709359567E-2</v>
      </c>
      <c r="IU254" s="3">
        <f t="shared" si="357"/>
        <v>-9.9999999999999645E-2</v>
      </c>
      <c r="IV254" s="3">
        <f t="shared" ca="1" si="358"/>
        <v>4.984625830878775E-2</v>
      </c>
      <c r="IX254" s="28">
        <f ca="1">$HL254/100*(GZ254-100)*AL254/1000+(HM254-100)*HZ254/$HY254</f>
        <v>6.6862448508378747E-2</v>
      </c>
      <c r="IY254" s="28">
        <f ca="1">$HL254/100*(HA254-100)*AM254/1000+(HN254-100)*IA254/$HY254</f>
        <v>-4.8307124674034731E-2</v>
      </c>
      <c r="IZ254" s="28">
        <f ca="1">$HL254/100*(HB254-100)*AN254/1000+(HO254-100)*IB254/$HY254</f>
        <v>-1.7902165643015932E-3</v>
      </c>
      <c r="JA254" s="28">
        <f ca="1">$HL254/100*(HC254-100)*AO254/1000+(HP254-100)*IC254/$HY254</f>
        <v>-0.44630881618174767</v>
      </c>
      <c r="JB254" s="28">
        <f ca="1">$HL254/100*(HD254-100)*AP254/1000+(HQ254-100)*ID254/$HY254</f>
        <v>7.3315584805470041E-2</v>
      </c>
      <c r="JC254" s="28">
        <f ca="1">$HL254/100*(HE254-100)*AQ254/1000+(HR254-100)*IE254/$HY254</f>
        <v>-0.11328308024773735</v>
      </c>
      <c r="JE254" s="3">
        <f t="shared" ca="1" si="328"/>
        <v>-2.2678753882430014E-2</v>
      </c>
      <c r="JF254" s="3">
        <f t="shared" ca="1" si="328"/>
        <v>4.2366006291132269E-3</v>
      </c>
      <c r="JG254" s="3">
        <f t="shared" ca="1" si="328"/>
        <v>-4.7638150548730595E-3</v>
      </c>
      <c r="JH254" s="3">
        <f t="shared" ca="1" si="326"/>
        <v>2.2792729342156259E-2</v>
      </c>
      <c r="JI254" s="3">
        <f t="shared" ca="1" si="326"/>
        <v>-2.1827860742479527E-2</v>
      </c>
      <c r="JJ254" s="3">
        <f t="shared" ca="1" si="326"/>
        <v>5.8917292373702371E-2</v>
      </c>
      <c r="JK254" s="3">
        <f>IO254-IO253</f>
        <v>-9.9999999999999645E-2</v>
      </c>
      <c r="JL254" s="3">
        <f t="shared" ca="1" si="359"/>
        <v>-7.2557431062696576E-2</v>
      </c>
      <c r="JN254" s="10">
        <f>COUNTIF(EI254:ET254,"&gt;2")</f>
        <v>8</v>
      </c>
      <c r="JP254" s="2">
        <f>AVERAGE(CS254,CS242,CS230,CS218,CS206,CS194,CS182,CS170,CS158,CS146)</f>
        <v>0.40633451623711531</v>
      </c>
      <c r="JQ254" s="2">
        <f>CS254-JP254</f>
        <v>5.8781762832658735E-2</v>
      </c>
      <c r="JR254" s="2">
        <f>AVERAGE(CT254,CT242,CT230,CT218,CT206,CT194,CT182,CT170,CT158,CT146)</f>
        <v>0.30532464841749973</v>
      </c>
      <c r="JS254" s="2">
        <f>CT254-JR254</f>
        <v>0.1533909479127657</v>
      </c>
      <c r="KH254" s="2">
        <f>(DN254*$DN$4)+(FB254*$FB$3)+(FC254*$FC$3)+(FD254*$FD$3)+(FE254*$FE$3)+(FF254*$FF$3)+(FG254*$FG$3)</f>
        <v>-0.43459438084347407</v>
      </c>
      <c r="KI254" s="2">
        <f>F254-KH254</f>
        <v>2.6345943808434744</v>
      </c>
      <c r="KJ254" s="2">
        <f>MAX(DN254,FB254:FG254)</f>
        <v>2.1276595744680984</v>
      </c>
      <c r="KK254" s="2">
        <f>MIN(DN254,FB254:FG254)</f>
        <v>-1.0330578512396715</v>
      </c>
      <c r="KL254" s="2">
        <f t="shared" si="389"/>
        <v>3.1607174257077699</v>
      </c>
      <c r="KO254" s="2">
        <f>BO254</f>
        <v>80.64</v>
      </c>
      <c r="KP254" s="2">
        <f>100*((BO248/BO236)-1)</f>
        <v>-17.741144146796195</v>
      </c>
      <c r="KQ254" s="2">
        <f t="shared" si="395"/>
        <v>-17.741144146796195</v>
      </c>
      <c r="KR254" s="2">
        <f>100*((BO242/BO230)-1)</f>
        <v>-10.5070720677379</v>
      </c>
      <c r="KS254" s="2">
        <f t="shared" si="404"/>
        <v>-10.5070720677379</v>
      </c>
      <c r="KT254" s="3">
        <f>BP254</f>
        <v>1.5428999999999999</v>
      </c>
      <c r="KU254" s="3">
        <f>BQ254</f>
        <v>57.302499999999995</v>
      </c>
      <c r="KV254" s="3">
        <f t="shared" si="339"/>
        <v>37.139477607103501</v>
      </c>
      <c r="KW254" s="2">
        <f t="shared" si="332"/>
        <v>80.413839558234329</v>
      </c>
      <c r="KX254" s="2">
        <f t="shared" si="332"/>
        <v>67.941850572372971</v>
      </c>
      <c r="LA254">
        <v>2</v>
      </c>
      <c r="LB254">
        <v>0</v>
      </c>
      <c r="LE254" s="2" t="e">
        <v>#N/A</v>
      </c>
      <c r="LF254" s="2" t="e">
        <v>#N/A</v>
      </c>
      <c r="LG254" s="2" t="e">
        <v>#N/A</v>
      </c>
      <c r="LH254" s="2" t="e">
        <v>#N/A</v>
      </c>
      <c r="LI254" s="2" t="e">
        <v>#N/A</v>
      </c>
      <c r="LJ254" s="2" t="e">
        <v>#N/A</v>
      </c>
      <c r="LK254" s="2">
        <v>100.82841275661239</v>
      </c>
      <c r="LL254" s="2" t="e">
        <v>#N/A</v>
      </c>
      <c r="LM254" s="2" t="e">
        <v>#N/A</v>
      </c>
      <c r="LN254" s="2">
        <v>91.579493852491851</v>
      </c>
      <c r="LO254" s="2">
        <v>73.946687856118189</v>
      </c>
      <c r="LP254" s="2">
        <v>84.791159968872265</v>
      </c>
      <c r="LQ254" s="2" t="e">
        <v>#N/A</v>
      </c>
      <c r="LR254" s="2" t="e">
        <v>#N/A</v>
      </c>
      <c r="LS254" s="2" t="e">
        <v>#N/A</v>
      </c>
      <c r="LT254" s="2" t="e">
        <v>#N/A</v>
      </c>
      <c r="LU254" s="2" t="e">
        <v>#N/A</v>
      </c>
      <c r="LV254" s="2" t="e">
        <v>#N/A</v>
      </c>
      <c r="LW254" s="2" t="e">
        <v>#N/A</v>
      </c>
      <c r="LX254" s="2" t="e">
        <v>#N/A</v>
      </c>
      <c r="LY254" s="2">
        <v>92.066940519044792</v>
      </c>
      <c r="LZ254" s="2" t="e">
        <v>#N/A</v>
      </c>
      <c r="MA254" s="2" t="e">
        <v>#N/A</v>
      </c>
      <c r="MB254" s="2" t="e">
        <v>#N/A</v>
      </c>
      <c r="MC254" s="2" t="e">
        <v>#N/A</v>
      </c>
      <c r="MD254" s="2" t="e">
        <v>#N/A</v>
      </c>
      <c r="ME254" s="2" t="e">
        <v>#N/A</v>
      </c>
      <c r="MF254" s="2" t="e">
        <v>#N/A</v>
      </c>
      <c r="MG254" s="2" t="e">
        <v>#N/A</v>
      </c>
      <c r="MH254" s="2">
        <v>87.824381782450828</v>
      </c>
      <c r="MI254" s="2" t="e">
        <v>#N/A</v>
      </c>
      <c r="MJ254" s="2" t="e">
        <v>#N/A</v>
      </c>
      <c r="MK254" s="2" t="e">
        <v>#N/A</v>
      </c>
      <c r="ML254" s="2" t="e">
        <v>#N/A</v>
      </c>
      <c r="MM254" s="2" t="e">
        <v>#N/A</v>
      </c>
      <c r="MN254" s="2" t="e">
        <v>#N/A</v>
      </c>
      <c r="MO254" s="2" t="e">
        <v>#N/A</v>
      </c>
      <c r="MP254" s="2">
        <v>67.390142439844283</v>
      </c>
      <c r="MQ254" s="2" t="e">
        <v>#N/A</v>
      </c>
      <c r="MR254" s="2" t="e">
        <v>#N/A</v>
      </c>
      <c r="MS254" s="10" t="e">
        <v>#N/A</v>
      </c>
      <c r="MT254" s="2" t="e">
        <v>#N/A</v>
      </c>
      <c r="MU254" s="2" t="e">
        <v>#N/A</v>
      </c>
      <c r="MV254" s="2" t="e">
        <v>#N/A</v>
      </c>
      <c r="MX254" s="22" t="e">
        <v>#N/A</v>
      </c>
      <c r="MY254" s="22" t="e">
        <v>#N/A</v>
      </c>
      <c r="MZ254" s="22" t="e">
        <v>#N/A</v>
      </c>
      <c r="NA254" s="22" t="e">
        <v>#N/A</v>
      </c>
      <c r="NB254" s="22" t="e">
        <v>#N/A</v>
      </c>
      <c r="NC254" s="22" t="e">
        <v>#N/A</v>
      </c>
      <c r="ND254" s="22">
        <v>1</v>
      </c>
      <c r="NE254" s="22" t="e">
        <v>#N/A</v>
      </c>
      <c r="NF254" s="22" t="e">
        <v>#N/A</v>
      </c>
      <c r="NG254" s="22">
        <v>2</v>
      </c>
      <c r="NH254" s="23">
        <v>8</v>
      </c>
      <c r="NI254" s="22">
        <v>23</v>
      </c>
      <c r="NJ254" s="22" t="e">
        <v>#N/A</v>
      </c>
      <c r="NK254" s="22" t="e">
        <v>#N/A</v>
      </c>
      <c r="NL254" s="23" t="e">
        <v>#N/A</v>
      </c>
      <c r="NM254" s="3" t="e">
        <v>#N/A</v>
      </c>
      <c r="NN254" s="22" t="e">
        <v>#N/A</v>
      </c>
      <c r="NO254" s="22" t="e">
        <v>#N/A</v>
      </c>
      <c r="NP254" s="22" t="e">
        <v>#N/A</v>
      </c>
      <c r="NQ254" s="22" t="e">
        <v>#N/A</v>
      </c>
      <c r="NR254" s="23">
        <v>1</v>
      </c>
      <c r="NS254" s="22" t="e">
        <v>#N/A</v>
      </c>
      <c r="NT254" s="22" t="e">
        <v>#N/A</v>
      </c>
      <c r="NU254" s="23" t="e">
        <v>#N/A</v>
      </c>
      <c r="NV254" s="3" t="e">
        <v>#N/A</v>
      </c>
      <c r="NW254" s="22" t="e">
        <v>#N/A</v>
      </c>
      <c r="NX254" s="22" t="e">
        <v>#N/A</v>
      </c>
      <c r="NY254" s="22" t="e">
        <v>#N/A</v>
      </c>
      <c r="NZ254" s="22" t="e">
        <v>#N/A</v>
      </c>
      <c r="OA254" s="23">
        <v>11</v>
      </c>
      <c r="OB254" s="22" t="e">
        <v>#N/A</v>
      </c>
      <c r="OC254" s="22" t="e">
        <v>#N/A</v>
      </c>
      <c r="OD254" s="22" t="e">
        <v>#N/A</v>
      </c>
      <c r="OE254" s="22" t="e">
        <v>#N/A</v>
      </c>
      <c r="OF254" s="22" t="e">
        <v>#N/A</v>
      </c>
      <c r="OG254" s="22" t="e">
        <v>#N/A</v>
      </c>
      <c r="OH254" s="23" t="e">
        <v>#N/A</v>
      </c>
      <c r="OI254" s="22">
        <v>2</v>
      </c>
      <c r="OJ254" s="22" t="e">
        <v>#N/A</v>
      </c>
      <c r="OK254" s="22" t="e">
        <v>#N/A</v>
      </c>
      <c r="OL254" s="22" t="e">
        <v>#N/A</v>
      </c>
      <c r="OM254" s="23" t="e">
        <v>#N/A</v>
      </c>
      <c r="ON254" s="22" t="e">
        <v>#N/A</v>
      </c>
      <c r="OO254" s="22" t="e">
        <v>#N/A</v>
      </c>
      <c r="OQ254">
        <f t="shared" si="390"/>
        <v>-4</v>
      </c>
      <c r="OR254" s="23" t="e">
        <f t="shared" ca="1" si="396"/>
        <v>#N/A</v>
      </c>
      <c r="OS254" s="23" t="e">
        <f t="shared" ca="1" si="396"/>
        <v>#N/A</v>
      </c>
      <c r="OT254" s="23" t="e">
        <f t="shared" ca="1" si="396"/>
        <v>#N/A</v>
      </c>
      <c r="OU254" s="23" t="e">
        <f t="shared" ca="1" si="396"/>
        <v>#N/A</v>
      </c>
      <c r="OV254" s="23" t="e">
        <f t="shared" ca="1" si="396"/>
        <v>#N/A</v>
      </c>
      <c r="OW254" s="23" t="e">
        <f t="shared" ca="1" si="396"/>
        <v>#N/A</v>
      </c>
      <c r="OX254" s="23">
        <f t="shared" ref="OX254:PM317" ca="1" si="433">LK254/OFFSET(LK254,$OQ254,0)</f>
        <v>1.0068614726839211</v>
      </c>
      <c r="OY254" s="23" t="e">
        <f t="shared" ca="1" si="433"/>
        <v>#N/A</v>
      </c>
      <c r="OZ254" s="23" t="e">
        <f t="shared" ca="1" si="433"/>
        <v>#N/A</v>
      </c>
      <c r="PA254" s="23">
        <f t="shared" ca="1" si="433"/>
        <v>1.0021643447749253</v>
      </c>
      <c r="PB254" s="23">
        <f t="shared" ca="1" si="433"/>
        <v>1.0197868326961008</v>
      </c>
      <c r="PC254" s="23">
        <f t="shared" ca="1" si="423"/>
        <v>1.014364070599149</v>
      </c>
      <c r="PD254" s="23" t="e">
        <f t="shared" ca="1" si="423"/>
        <v>#N/A</v>
      </c>
      <c r="PE254" s="23" t="e">
        <f t="shared" ca="1" si="423"/>
        <v>#N/A</v>
      </c>
      <c r="PF254" s="23" t="e">
        <f t="shared" ca="1" si="423"/>
        <v>#N/A</v>
      </c>
      <c r="PG254" s="23" t="e">
        <f t="shared" ca="1" si="423"/>
        <v>#N/A</v>
      </c>
      <c r="PH254" s="23" t="e">
        <f t="shared" ca="1" si="375"/>
        <v>#N/A</v>
      </c>
      <c r="PI254" s="23" t="e">
        <f t="shared" ca="1" si="375"/>
        <v>#N/A</v>
      </c>
      <c r="PJ254" s="23" t="e">
        <f t="shared" ca="1" si="371"/>
        <v>#N/A</v>
      </c>
      <c r="PK254" s="23" t="e">
        <f t="shared" ca="1" si="371"/>
        <v>#N/A</v>
      </c>
      <c r="PL254" s="23">
        <f t="shared" ca="1" si="371"/>
        <v>1.0047262939440396</v>
      </c>
      <c r="PM254" s="23" t="e">
        <f t="shared" ca="1" si="371"/>
        <v>#N/A</v>
      </c>
      <c r="PN254" s="23" t="e">
        <f t="shared" ca="1" si="422"/>
        <v>#N/A</v>
      </c>
      <c r="PO254" s="23" t="e">
        <f t="shared" ca="1" si="422"/>
        <v>#N/A</v>
      </c>
      <c r="PP254" s="23" t="e">
        <f t="shared" ca="1" si="422"/>
        <v>#N/A</v>
      </c>
      <c r="PQ254" s="23" t="e">
        <f t="shared" ca="1" si="422"/>
        <v>#N/A</v>
      </c>
      <c r="PR254" s="23" t="e">
        <f t="shared" ca="1" si="422"/>
        <v>#N/A</v>
      </c>
      <c r="PS254" s="23" t="e">
        <f t="shared" ca="1" si="422"/>
        <v>#N/A</v>
      </c>
      <c r="PT254" s="23" t="e">
        <f t="shared" ca="1" si="422"/>
        <v>#N/A</v>
      </c>
      <c r="PU254" s="23">
        <f t="shared" ca="1" si="422"/>
        <v>1.0066741547463296</v>
      </c>
      <c r="PV254" s="23" t="e">
        <f t="shared" ca="1" si="422"/>
        <v>#N/A</v>
      </c>
      <c r="PW254" s="23" t="e">
        <f t="shared" ca="1" si="422"/>
        <v>#N/A</v>
      </c>
      <c r="PX254" s="23" t="e">
        <f t="shared" ca="1" si="422"/>
        <v>#N/A</v>
      </c>
      <c r="PY254" s="23" t="e">
        <f t="shared" ca="1" si="422"/>
        <v>#N/A</v>
      </c>
      <c r="PZ254" s="23" t="e">
        <f t="shared" ca="1" si="422"/>
        <v>#N/A</v>
      </c>
      <c r="QA254" s="23" t="e">
        <f t="shared" ca="1" si="422"/>
        <v>#N/A</v>
      </c>
      <c r="QB254" s="23" t="e">
        <f t="shared" ca="1" si="422"/>
        <v>#N/A</v>
      </c>
      <c r="QC254" s="23">
        <f t="shared" ca="1" si="417"/>
        <v>1.0169981320208341</v>
      </c>
      <c r="QD254" s="23" t="e">
        <f t="shared" ca="1" si="405"/>
        <v>#N/A</v>
      </c>
      <c r="QE254" s="23" t="e">
        <f t="shared" ca="1" si="405"/>
        <v>#N/A</v>
      </c>
      <c r="QF254" s="23" t="e">
        <f t="shared" ca="1" si="405"/>
        <v>#N/A</v>
      </c>
      <c r="QG254" s="23" t="e">
        <f t="shared" ca="1" si="327"/>
        <v>#N/A</v>
      </c>
      <c r="QH254" s="23" t="e">
        <f t="shared" ca="1" si="327"/>
        <v>#N/A</v>
      </c>
      <c r="QI254" s="23" t="e">
        <f t="shared" ca="1" si="327"/>
        <v>#N/A</v>
      </c>
      <c r="QJ254" s="26" t="e">
        <f t="shared" ca="1" si="344"/>
        <v>#N/A</v>
      </c>
    </row>
    <row r="255" spans="1:452" x14ac:dyDescent="0.35">
      <c r="A255" t="s">
        <v>1320</v>
      </c>
      <c r="B255" s="25">
        <v>39965</v>
      </c>
      <c r="C255" t="s">
        <v>879</v>
      </c>
      <c r="D255" s="2">
        <v>88.1</v>
      </c>
      <c r="E255" s="2">
        <v>86.7</v>
      </c>
      <c r="F255" s="2">
        <v>1.8</v>
      </c>
      <c r="G255" s="2">
        <v>87.8</v>
      </c>
      <c r="H255" s="2">
        <v>86.489108000833426</v>
      </c>
      <c r="I255" s="2">
        <v>87.653145263881257</v>
      </c>
      <c r="J255" s="2">
        <v>90.5</v>
      </c>
      <c r="K255" s="2">
        <v>82.5</v>
      </c>
      <c r="L255" s="2">
        <v>82.461496927209168</v>
      </c>
      <c r="M255" s="2">
        <v>86</v>
      </c>
      <c r="N255" s="2">
        <v>91.3</v>
      </c>
      <c r="O255" s="2">
        <v>89.3</v>
      </c>
      <c r="P255" s="2">
        <v>83.7</v>
      </c>
      <c r="Q255" s="2">
        <v>96.1</v>
      </c>
      <c r="R255" s="2">
        <v>84.7</v>
      </c>
      <c r="S255" s="2">
        <v>91.3</v>
      </c>
      <c r="T255" s="2">
        <v>79.2</v>
      </c>
      <c r="U255" s="2">
        <v>64.2</v>
      </c>
      <c r="V255" s="2">
        <v>85.7</v>
      </c>
      <c r="W255" s="2">
        <v>58.4</v>
      </c>
      <c r="X255" s="2">
        <v>101.1</v>
      </c>
      <c r="Y255" s="2" t="e">
        <v>#N/A</v>
      </c>
      <c r="Z255" s="2">
        <v>58.3</v>
      </c>
      <c r="AA255" s="2">
        <v>90.6</v>
      </c>
      <c r="AB255" s="2">
        <v>107.5</v>
      </c>
      <c r="AC255" s="2">
        <v>109.5</v>
      </c>
      <c r="AD255" s="2">
        <v>86.4</v>
      </c>
      <c r="AE255" s="2">
        <v>94.8</v>
      </c>
      <c r="AF255" s="2">
        <v>92.4</v>
      </c>
      <c r="AG255" s="22">
        <v>554</v>
      </c>
      <c r="AH255" s="22">
        <v>446</v>
      </c>
      <c r="AI255" s="22">
        <v>162</v>
      </c>
      <c r="AJ255" s="22">
        <v>34</v>
      </c>
      <c r="AK255" s="22">
        <v>46</v>
      </c>
      <c r="AL255" s="22">
        <v>9</v>
      </c>
      <c r="AM255" s="22">
        <v>20</v>
      </c>
      <c r="AN255" s="22">
        <v>17</v>
      </c>
      <c r="AO255" s="22">
        <v>48</v>
      </c>
      <c r="AP255" s="22">
        <v>28</v>
      </c>
      <c r="AQ255" s="22">
        <v>18</v>
      </c>
      <c r="AR255" s="2">
        <v>88.5</v>
      </c>
      <c r="AS255" s="2">
        <v>72.7</v>
      </c>
      <c r="AT255" s="2">
        <v>96.1</v>
      </c>
      <c r="AU255" s="2">
        <v>83.1</v>
      </c>
      <c r="AV255" s="2">
        <v>89.7</v>
      </c>
      <c r="AW255" s="2">
        <v>84.8</v>
      </c>
      <c r="AX255" s="2">
        <v>84.7</v>
      </c>
      <c r="AY255" s="2">
        <v>83.5</v>
      </c>
      <c r="AZ255" s="2">
        <v>96.8</v>
      </c>
      <c r="BA255" s="2">
        <v>58.4</v>
      </c>
      <c r="BB255" s="2">
        <v>84.3</v>
      </c>
      <c r="BC255" s="2">
        <v>91.8</v>
      </c>
      <c r="BD255" s="3">
        <v>0.77</v>
      </c>
      <c r="BE255" s="3">
        <v>0.68</v>
      </c>
      <c r="BF255" s="3">
        <v>0.56000000000000005</v>
      </c>
      <c r="BG255" s="3">
        <v>-0.06</v>
      </c>
      <c r="BH255" s="3">
        <v>-0.15</v>
      </c>
      <c r="BI255" s="2">
        <v>213.4</v>
      </c>
      <c r="BJ255" s="2">
        <v>-1.6</v>
      </c>
      <c r="BK255" s="2">
        <v>1</v>
      </c>
      <c r="BL255" s="2">
        <v>91.6</v>
      </c>
      <c r="BM255" s="2">
        <v>89.6</v>
      </c>
      <c r="BN255" s="10">
        <v>438</v>
      </c>
      <c r="BO255" s="3">
        <v>84.18</v>
      </c>
      <c r="BP255" s="22">
        <v>1.6366000000000001</v>
      </c>
      <c r="BQ255" s="3">
        <v>68.609545454545454</v>
      </c>
      <c r="BR255" s="23">
        <v>3.8086363636363632</v>
      </c>
      <c r="BS255" s="2">
        <v>85.1</v>
      </c>
      <c r="BT255" s="3">
        <v>96.93</v>
      </c>
      <c r="BU255" s="2">
        <v>1.4</v>
      </c>
      <c r="BV255" s="2">
        <v>1.7</v>
      </c>
      <c r="BW255" s="2">
        <v>0.6</v>
      </c>
      <c r="BX255" s="2">
        <v>1.6</v>
      </c>
      <c r="BY255" s="23">
        <v>214.79</v>
      </c>
      <c r="BZ255" s="2">
        <v>95.6</v>
      </c>
      <c r="CA255" s="2">
        <v>87.3</v>
      </c>
      <c r="CB255" s="3">
        <v>93.5</v>
      </c>
      <c r="CC255" s="2">
        <v>91.7</v>
      </c>
      <c r="CD255" s="2">
        <v>114.7</v>
      </c>
      <c r="CE255" s="2">
        <v>95.497976234440856</v>
      </c>
      <c r="CF255" s="3">
        <v>93.147022948364594</v>
      </c>
      <c r="CG255" s="2">
        <v>91.554316917306807</v>
      </c>
      <c r="CH255" s="23">
        <v>219.12497521618013</v>
      </c>
      <c r="CI255" s="3">
        <v>93.307834329165615</v>
      </c>
      <c r="CM255" s="2">
        <f t="shared" si="329"/>
        <v>41.922000155533091</v>
      </c>
      <c r="CN255" s="2">
        <f t="shared" si="329"/>
        <v>2.3271638541099615</v>
      </c>
      <c r="CO255" s="2">
        <f t="shared" si="330"/>
        <v>105.85971399464209</v>
      </c>
      <c r="CR255" s="2">
        <f t="shared" si="333"/>
        <v>0.22753128555175042</v>
      </c>
      <c r="CS255" s="2">
        <f t="shared" si="333"/>
        <v>0.34722222222221888</v>
      </c>
      <c r="CT255" s="2">
        <f t="shared" si="334"/>
        <v>0.22831050228310826</v>
      </c>
      <c r="CU255" s="2">
        <f t="shared" si="334"/>
        <v>0.41598169470224294</v>
      </c>
      <c r="CV255" s="2">
        <f t="shared" si="334"/>
        <v>0.29633775477857455</v>
      </c>
      <c r="CW255" s="2">
        <f t="shared" si="335"/>
        <v>-0.33482142857142544</v>
      </c>
      <c r="CX255" s="2">
        <f t="shared" si="336"/>
        <v>0.12135922330096396</v>
      </c>
      <c r="CY255" s="2">
        <f t="shared" si="376"/>
        <v>3.868031854379967</v>
      </c>
      <c r="CZ255" s="2">
        <f t="shared" si="341"/>
        <v>0.38022813688212564</v>
      </c>
      <c r="DA255" s="2">
        <f t="shared" si="342"/>
        <v>1.7992424242424296</v>
      </c>
      <c r="DB255" s="2">
        <f t="shared" si="343"/>
        <v>0.35128805620608566</v>
      </c>
      <c r="DC255" s="2">
        <f t="shared" si="413"/>
        <v>0.2819548872180424</v>
      </c>
      <c r="DF255" s="2">
        <f t="shared" si="337"/>
        <v>5.1075857652556067</v>
      </c>
      <c r="DG255" s="2">
        <f t="shared" si="337"/>
        <v>3.6145880063570557</v>
      </c>
      <c r="DH255" s="2">
        <f t="shared" si="338"/>
        <v>1.7671639487713886</v>
      </c>
      <c r="DI255" s="2">
        <f t="shared" ref="DI255:DJ270" si="434">100*((AVERAGE(V253:V255)/AVERAGE(V250:V252))^4-1)</f>
        <v>6.8463309939234218</v>
      </c>
      <c r="DJ255" s="2">
        <f t="shared" si="434"/>
        <v>0</v>
      </c>
      <c r="DM255" s="2">
        <f t="shared" si="377"/>
        <v>1.7321016166281757</v>
      </c>
      <c r="DN255" s="2">
        <f t="shared" si="377"/>
        <v>1.7605633802816902</v>
      </c>
      <c r="DO255" s="2">
        <f t="shared" si="345"/>
        <v>1.6203703703703605</v>
      </c>
      <c r="DP255" s="2">
        <f t="shared" si="378"/>
        <v>0.6674082313681805</v>
      </c>
      <c r="DQ255" s="2">
        <f t="shared" si="408"/>
        <v>-0.53020239970152472</v>
      </c>
      <c r="DR255" s="2">
        <f t="shared" si="379"/>
        <v>3.2540675844805933</v>
      </c>
      <c r="DS255" s="2">
        <f t="shared" si="380"/>
        <v>2.2829064204264342</v>
      </c>
      <c r="DT255" s="2" t="e">
        <v>#N/A</v>
      </c>
      <c r="DU255" s="2" t="e">
        <v>#N/A</v>
      </c>
      <c r="DV255" s="2">
        <f t="shared" si="346"/>
        <v>5.555555555555558</v>
      </c>
      <c r="DW255" s="2">
        <f t="shared" si="381"/>
        <v>-8.1261950286806943</v>
      </c>
      <c r="DX255" s="2">
        <f t="shared" si="382"/>
        <v>11.079943899018252</v>
      </c>
      <c r="DY255" s="2">
        <f t="shared" si="383"/>
        <v>-1.2820512820512775</v>
      </c>
      <c r="DZ255" s="2">
        <f t="shared" si="384"/>
        <v>-14.752567693744167</v>
      </c>
      <c r="EA255" s="2">
        <f t="shared" si="426"/>
        <v>1.2618296529968598</v>
      </c>
      <c r="EB255" s="2">
        <f t="shared" si="426"/>
        <v>6.8578553615959992</v>
      </c>
      <c r="EC255" s="2">
        <f t="shared" si="426"/>
        <v>8.5501858736059422</v>
      </c>
      <c r="ED255" s="2">
        <f t="shared" si="426"/>
        <v>-2.9750479846449185</v>
      </c>
      <c r="EE255" s="2" t="e">
        <f t="shared" si="426"/>
        <v>#N/A</v>
      </c>
      <c r="EF255" s="2">
        <f t="shared" si="426"/>
        <v>7.7634011090572885</v>
      </c>
      <c r="EG255" s="2">
        <f t="shared" si="426"/>
        <v>1.4557670772676445</v>
      </c>
      <c r="EH255" s="2">
        <f t="shared" si="426"/>
        <v>-3.9320822162645319</v>
      </c>
      <c r="EI255" s="2">
        <f t="shared" si="411"/>
        <v>5.3571428571428603</v>
      </c>
      <c r="EJ255" s="2">
        <f t="shared" si="411"/>
        <v>3.2670454545454586</v>
      </c>
      <c r="EK255" s="2">
        <f t="shared" si="411"/>
        <v>-8.1261950286806943</v>
      </c>
      <c r="EL255" s="2">
        <f t="shared" si="410"/>
        <v>5.5908513341804245</v>
      </c>
      <c r="EM255" s="2">
        <f t="shared" si="410"/>
        <v>1.931818181818179</v>
      </c>
      <c r="EN255" s="2">
        <f t="shared" si="410"/>
        <v>2.5392986698911768</v>
      </c>
      <c r="EO255" s="2">
        <f t="shared" si="410"/>
        <v>-1.2820512820512775</v>
      </c>
      <c r="EP255" s="2">
        <f t="shared" si="410"/>
        <v>0.60240963855422436</v>
      </c>
      <c r="EQ255" s="2">
        <f t="shared" si="410"/>
        <v>1.1494252873563093</v>
      </c>
      <c r="ER255" s="2">
        <f t="shared" si="347"/>
        <v>8.5501858736059422</v>
      </c>
      <c r="ES255" s="2">
        <f t="shared" si="347"/>
        <v>2.3058252427184289</v>
      </c>
      <c r="ET255" s="2">
        <f t="shared" si="347"/>
        <v>2.0000000000000018</v>
      </c>
      <c r="EU255" s="2">
        <f t="shared" si="331"/>
        <v>-1.6</v>
      </c>
      <c r="EV255" s="2">
        <f t="shared" si="331"/>
        <v>1</v>
      </c>
      <c r="EW255" s="2">
        <f t="shared" si="385"/>
        <v>-0.21786492374727962</v>
      </c>
      <c r="EX255" s="2">
        <f t="shared" si="385"/>
        <v>-6.4718162839248468</v>
      </c>
      <c r="EY255" s="2">
        <f t="shared" si="386"/>
        <v>-37.720083849304345</v>
      </c>
      <c r="EZ255" s="2">
        <f t="shared" si="386"/>
        <v>-63.950049610643319</v>
      </c>
      <c r="FA255" s="2">
        <f t="shared" si="387"/>
        <v>-19.029495718363464</v>
      </c>
      <c r="FB255" s="2">
        <f t="shared" si="412"/>
        <v>-1.2291746182109153</v>
      </c>
      <c r="FC255" s="2">
        <f t="shared" si="412"/>
        <v>-1.747173689619741</v>
      </c>
      <c r="FD255" s="2">
        <f t="shared" si="412"/>
        <v>0.11467889908256534</v>
      </c>
      <c r="FE255" s="2">
        <f t="shared" si="412"/>
        <v>-0.48957002979991282</v>
      </c>
      <c r="FF255" s="2">
        <f t="shared" si="412"/>
        <v>0.4381161007667167</v>
      </c>
      <c r="FG255" s="2">
        <f t="shared" si="412"/>
        <v>-0.17406440382942145</v>
      </c>
      <c r="FH255" s="2">
        <v>2.4</v>
      </c>
      <c r="FI255" s="2">
        <v>1.4</v>
      </c>
      <c r="FL255" s="2">
        <f t="shared" ref="FL255:FM270" si="435">100*((AVERAGE(H253:H255)/AVERAGE(H250:H252))-1)</f>
        <v>0.55537966623180335</v>
      </c>
      <c r="FM255" s="2">
        <f t="shared" si="435"/>
        <v>0.66027897200520158</v>
      </c>
      <c r="FN255" s="2">
        <f t="shared" si="363"/>
        <v>0.5138675753098676</v>
      </c>
      <c r="FQ255" s="2">
        <f t="shared" ref="FQ255:FR270" si="436">100*((AVERAGE(H253:H255)/AVERAGE(H250:H252))^4-1)</f>
        <v>2.2400940764683908</v>
      </c>
      <c r="FR255" s="2">
        <f t="shared" si="436"/>
        <v>2.6673893216274225</v>
      </c>
      <c r="FS255" s="2">
        <f t="shared" si="365"/>
        <v>2.0713682407895284</v>
      </c>
      <c r="FT255" s="2">
        <f t="shared" ref="FT255:FU270" si="437">100*((AVERAGE(CH253:CH255)/AVERAGE(CH250:CH252))^4-1)</f>
        <v>2.1011065589003008</v>
      </c>
      <c r="FU255" s="2">
        <f t="shared" si="437"/>
        <v>0.97741607244512529</v>
      </c>
      <c r="FX255" s="2">
        <f t="shared" si="424"/>
        <v>0.68728336862309281</v>
      </c>
      <c r="FY255" s="2">
        <f t="shared" si="424"/>
        <v>0.97575628211907794</v>
      </c>
      <c r="FZ255" s="2">
        <f t="shared" si="373"/>
        <v>2.6685725154161677</v>
      </c>
      <c r="GA255" s="2">
        <f t="shared" si="425"/>
        <v>1.6265737189845364</v>
      </c>
      <c r="GB255" s="2">
        <f t="shared" si="425"/>
        <v>1.4291727292366385</v>
      </c>
      <c r="GE255" s="2"/>
      <c r="GF255" s="2"/>
      <c r="GG255" s="2">
        <f t="shared" si="427"/>
        <v>-38.788015149476621</v>
      </c>
      <c r="GH255" s="2">
        <f t="shared" si="427"/>
        <v>-58.468882202544762</v>
      </c>
      <c r="GI255" s="2">
        <f t="shared" si="392"/>
        <v>-12.923799932863389</v>
      </c>
      <c r="GJ255" s="2">
        <f t="shared" si="393"/>
        <v>3.4338358458961382</v>
      </c>
      <c r="GK255" s="2">
        <v>2.2999999999999998</v>
      </c>
      <c r="GN255" s="2">
        <f t="shared" si="320"/>
        <v>-0.40000000000000013</v>
      </c>
      <c r="GQ255" s="2">
        <f t="shared" si="429"/>
        <v>-0.19999999999999996</v>
      </c>
      <c r="GT255" s="27">
        <f t="shared" ca="1" si="305"/>
        <v>101.94884287454325</v>
      </c>
      <c r="GU255" s="27">
        <f t="shared" ca="1" si="306"/>
        <v>111.20584652862364</v>
      </c>
      <c r="GV255" s="27">
        <f t="shared" ca="1" si="306"/>
        <v>93.838862559241704</v>
      </c>
      <c r="GW255" s="27">
        <f t="shared" ca="1" si="307"/>
        <v>101.79977502812147</v>
      </c>
      <c r="GX255" s="27">
        <f t="shared" ca="1" si="307"/>
        <v>100.8557457212714</v>
      </c>
      <c r="GY255" s="27">
        <f t="shared" ca="1" si="308"/>
        <v>101.40350877192984</v>
      </c>
      <c r="GZ255" s="27">
        <f t="shared" ca="1" si="309"/>
        <v>76.886227544910184</v>
      </c>
      <c r="HA255" s="27">
        <f t="shared" ca="1" si="310"/>
        <v>104.68451242829828</v>
      </c>
      <c r="HB255" s="27">
        <f t="shared" ca="1" si="310"/>
        <v>99.769053117782931</v>
      </c>
      <c r="HC255" s="27">
        <f t="shared" ca="1" si="310"/>
        <v>95.276381909547737</v>
      </c>
      <c r="HD255" s="27">
        <f t="shared" ca="1" si="303"/>
        <v>100.54406964091405</v>
      </c>
      <c r="HE255" s="27">
        <f t="shared" ca="1" si="311"/>
        <v>108.47628657921294</v>
      </c>
      <c r="HG255" s="27">
        <f t="shared" ca="1" si="312"/>
        <v>102.88220551378447</v>
      </c>
      <c r="HH255" s="27">
        <f t="shared" ca="1" si="313"/>
        <v>76.657329598506067</v>
      </c>
      <c r="HI255" s="27">
        <f t="shared" ca="1" si="313"/>
        <v>118.37307152875177</v>
      </c>
      <c r="HJ255" s="27">
        <f t="shared" ca="1" si="314"/>
        <v>98.887652947719687</v>
      </c>
      <c r="HK255" s="27">
        <f t="shared" ca="1" si="314"/>
        <v>102.37797246558196</v>
      </c>
      <c r="HL255" s="27">
        <f t="shared" ca="1" si="315"/>
        <v>100.35211267605632</v>
      </c>
      <c r="HM255" s="27">
        <f t="shared" ca="1" si="316"/>
        <v>131.70347003154575</v>
      </c>
      <c r="HN255" s="27">
        <f t="shared" ca="1" si="317"/>
        <v>95.875343721356558</v>
      </c>
      <c r="HO255" s="27">
        <f t="shared" ca="1" si="317"/>
        <v>100.23148148148147</v>
      </c>
      <c r="HP255" s="27">
        <f t="shared" ca="1" si="317"/>
        <v>95.673076923076934</v>
      </c>
      <c r="HQ255" s="27">
        <f t="shared" ca="1" si="304"/>
        <v>98.605150214592271</v>
      </c>
      <c r="HR255" s="27">
        <f t="shared" ca="1" si="318"/>
        <v>88.561215370866833</v>
      </c>
      <c r="HT255" s="27">
        <f t="shared" ca="1" si="430"/>
        <v>155.47887323943664</v>
      </c>
      <c r="HU255" s="27">
        <f t="shared" ca="1" si="430"/>
        <v>42.908130601792571</v>
      </c>
      <c r="HV255" s="27">
        <f t="shared" ca="1" si="430"/>
        <v>39.529466773540975</v>
      </c>
      <c r="HW255" s="27">
        <f t="shared" ca="1" si="431"/>
        <v>548.74587924646016</v>
      </c>
      <c r="HX255" s="27">
        <f t="shared" ca="1" si="431"/>
        <v>450.89635639926519</v>
      </c>
      <c r="HY255" s="27">
        <f t="shared" ca="1" si="367"/>
        <v>1000</v>
      </c>
      <c r="HZ255" s="27">
        <f t="shared" ca="1" si="432"/>
        <v>7.943782739308304</v>
      </c>
      <c r="IA255" s="27">
        <f t="shared" ca="1" si="432"/>
        <v>20.933061814635948</v>
      </c>
      <c r="IB255" s="27">
        <f t="shared" ca="1" si="432"/>
        <v>18.682374621561145</v>
      </c>
      <c r="IC255" s="27">
        <f t="shared" ca="1" si="432"/>
        <v>49.975788963978189</v>
      </c>
      <c r="ID255" s="27">
        <f t="shared" ca="1" si="432"/>
        <v>28.341315077383662</v>
      </c>
      <c r="IE255" s="27">
        <f t="shared" ca="1" si="432"/>
        <v>18.073304574392257</v>
      </c>
      <c r="IG255" s="28">
        <f t="shared" ca="1" si="351"/>
        <v>0.76494627529693204</v>
      </c>
      <c r="IH255" s="28">
        <f t="shared" ca="1" si="351"/>
        <v>-0.61925002320174793</v>
      </c>
      <c r="II255" s="28">
        <f t="shared" ca="1" si="351"/>
        <v>0.44186746753656747</v>
      </c>
      <c r="IJ255" s="28">
        <f t="shared" ca="1" si="352"/>
        <v>0.39019033310056717</v>
      </c>
      <c r="IK255" s="24">
        <f t="shared" ca="1" si="368"/>
        <v>-0.19737338653118441</v>
      </c>
      <c r="IL255" s="28">
        <f t="shared" ca="1" si="353"/>
        <v>1.4552255944008252</v>
      </c>
      <c r="IM255" s="28">
        <f t="shared" ca="1" si="369"/>
        <v>1.7605633802816856</v>
      </c>
      <c r="IN255" s="3">
        <f t="shared" ca="1" si="370"/>
        <v>1.8454159275013924</v>
      </c>
      <c r="IO255" s="2">
        <f t="shared" si="388"/>
        <v>1.8</v>
      </c>
      <c r="IQ255" s="2">
        <f t="shared" ca="1" si="428"/>
        <v>0.58756371963175158</v>
      </c>
      <c r="IS255" s="3">
        <f t="shared" ca="1" si="355"/>
        <v>-5.5045109941453507E-2</v>
      </c>
      <c r="IT255" s="3">
        <f t="shared" ca="1" si="356"/>
        <v>2.2239935498111207E-3</v>
      </c>
      <c r="IU255" s="3">
        <f t="shared" si="357"/>
        <v>-0.40000000000000013</v>
      </c>
      <c r="IV255" s="3">
        <f t="shared" ca="1" si="358"/>
        <v>-0.34717888360835775</v>
      </c>
      <c r="IX255" s="28">
        <f ca="1">$HL255/100*(GZ255-100)*AL255/1000+(HM255-100)*HZ255/$HY255</f>
        <v>4.3089047212400228E-2</v>
      </c>
      <c r="IY255" s="28">
        <f ca="1">$HL255/100*(HA255-100)*AM255/1000+(HN255-100)*IA255/$HY255</f>
        <v>7.6784589624255412E-3</v>
      </c>
      <c r="IZ255" s="28">
        <f ca="1">$HL255/100*(HB255-100)*AN255/1000+(HO255-100)*IB255/$HY255</f>
        <v>3.8470247209743038E-4</v>
      </c>
      <c r="JA255" s="28">
        <f ca="1">$HL255/100*(HC255-100)*AO255/1000+(HP255-100)*IC255/$HY255</f>
        <v>-0.44377342088450156</v>
      </c>
      <c r="JB255" s="28">
        <f ca="1">$HL255/100*(HD255-100)*AP255/1000+(HQ255-100)*ID255/$HY255</f>
        <v>-2.4244286639445643E-2</v>
      </c>
      <c r="JC255" s="28">
        <f ca="1">$HL255/100*(HE255-100)*AQ255/1000+(HR255-100)*IE255/$HY255</f>
        <v>-5.3626250706290512E-2</v>
      </c>
      <c r="JE255" s="3">
        <f t="shared" ca="1" si="328"/>
        <v>-2.3773401295978519E-2</v>
      </c>
      <c r="JF255" s="3">
        <f t="shared" ca="1" si="328"/>
        <v>5.5985583636460272E-2</v>
      </c>
      <c r="JG255" s="3">
        <f t="shared" ca="1" si="328"/>
        <v>2.1749190363990235E-3</v>
      </c>
      <c r="JH255" s="3">
        <f t="shared" ca="1" si="326"/>
        <v>2.5353952972461125E-3</v>
      </c>
      <c r="JI255" s="3">
        <f t="shared" ca="1" si="326"/>
        <v>-9.755987144491568E-2</v>
      </c>
      <c r="JJ255" s="3">
        <f t="shared" ca="1" si="326"/>
        <v>5.965682954144684E-2</v>
      </c>
      <c r="JK255" s="3">
        <f>IO255-IO254</f>
        <v>-0.40000000000000013</v>
      </c>
      <c r="JL255" s="3">
        <f t="shared" ca="1" si="359"/>
        <v>-0.37840151774042069</v>
      </c>
      <c r="JN255" s="10">
        <f>COUNTIF(EI255:ET255,"&gt;2")</f>
        <v>6</v>
      </c>
      <c r="JP255" s="2">
        <f>AVERAGE(CS255,CS243,CS231,CS219,CS207,CS195,CS183,CS171,CS159,CS147)</f>
        <v>0.1691301190370208</v>
      </c>
      <c r="JQ255" s="2">
        <f>CS255-JP255</f>
        <v>0.17809210318519808</v>
      </c>
      <c r="JR255" s="2">
        <f>AVERAGE(CT255,CT243,CT231,CT219,CT207,CT195,CT183,CT171,CT159,CT147)</f>
        <v>8.1620040958144138E-2</v>
      </c>
      <c r="JS255" s="2">
        <f>CT255-JR255</f>
        <v>0.14669046132496411</v>
      </c>
      <c r="KH255" s="2">
        <f>(DN255*$DN$4)+(FB255*$FB$3)+(FC255*$FC$3)+(FD255*$FD$3)+(FE255*$FE$3)+(FF255*$FF$3)+(FG255*$FG$3)</f>
        <v>-0.7281963787618716</v>
      </c>
      <c r="KI255" s="2">
        <f>F255-KH255</f>
        <v>2.5281963787618715</v>
      </c>
      <c r="KJ255" s="2">
        <f>MAX(DN255,FB255:FG255)</f>
        <v>1.7605633802816902</v>
      </c>
      <c r="KK255" s="2">
        <f>MIN(DN255,FB255:FG255)</f>
        <v>-1.747173689619741</v>
      </c>
      <c r="KL255" s="2">
        <f t="shared" si="389"/>
        <v>3.507737069901431</v>
      </c>
      <c r="KO255" s="2">
        <f>BO255</f>
        <v>84.18</v>
      </c>
      <c r="KP255" s="2">
        <f>100*((BO249/BO237)-1)</f>
        <v>-21.433569929021289</v>
      </c>
      <c r="KQ255" s="2">
        <f t="shared" si="395"/>
        <v>-21.433569929021289</v>
      </c>
      <c r="KR255" s="2">
        <f>100*((BO243/BO231)-1)</f>
        <v>-10.886826748301914</v>
      </c>
      <c r="KS255" s="2">
        <f t="shared" si="404"/>
        <v>-10.886826748301914</v>
      </c>
      <c r="KT255" s="3">
        <f>BP255</f>
        <v>1.6366000000000001</v>
      </c>
      <c r="KU255" s="3">
        <f>BQ255</f>
        <v>68.609545454545454</v>
      </c>
      <c r="KV255" s="3">
        <f t="shared" si="339"/>
        <v>41.922000155533091</v>
      </c>
      <c r="KW255" s="2">
        <f t="shared" si="332"/>
        <v>96.281261382054964</v>
      </c>
      <c r="KX255" s="2">
        <f t="shared" si="332"/>
        <v>76.690854416257395</v>
      </c>
      <c r="LA255">
        <v>2</v>
      </c>
      <c r="LB255">
        <v>0</v>
      </c>
      <c r="LE255" s="2" t="e">
        <v>#N/A</v>
      </c>
      <c r="LF255" s="2" t="e">
        <v>#N/A</v>
      </c>
      <c r="LG255" s="2" t="e">
        <v>#N/A</v>
      </c>
      <c r="LH255" s="2" t="e">
        <v>#N/A</v>
      </c>
      <c r="LI255" s="2" t="e">
        <v>#N/A</v>
      </c>
      <c r="LJ255" s="2" t="e">
        <v>#N/A</v>
      </c>
      <c r="LK255" s="2">
        <v>100.88693624516283</v>
      </c>
      <c r="LL255" s="2" t="e">
        <v>#N/A</v>
      </c>
      <c r="LM255" s="2" t="e">
        <v>#N/A</v>
      </c>
      <c r="LN255" s="2">
        <v>91.765032320250384</v>
      </c>
      <c r="LO255" s="2">
        <v>73.986281352660185</v>
      </c>
      <c r="LP255" s="2">
        <v>85.046248479745486</v>
      </c>
      <c r="LQ255" s="2" t="e">
        <v>#N/A</v>
      </c>
      <c r="LR255" s="2" t="e">
        <v>#N/A</v>
      </c>
      <c r="LS255" s="2" t="e">
        <v>#N/A</v>
      </c>
      <c r="LT255" s="2" t="e">
        <v>#N/A</v>
      </c>
      <c r="LU255" s="2" t="e">
        <v>#N/A</v>
      </c>
      <c r="LV255" s="2" t="e">
        <v>#N/A</v>
      </c>
      <c r="LW255" s="2" t="e">
        <v>#N/A</v>
      </c>
      <c r="LX255" s="2" t="e">
        <v>#N/A</v>
      </c>
      <c r="LY255" s="2">
        <v>92.154995193199596</v>
      </c>
      <c r="LZ255" s="2" t="e">
        <v>#N/A</v>
      </c>
      <c r="MA255" s="2" t="e">
        <v>#N/A</v>
      </c>
      <c r="MB255" s="2" t="e">
        <v>#N/A</v>
      </c>
      <c r="MC255" s="2" t="e">
        <v>#N/A</v>
      </c>
      <c r="MD255" s="2" t="e">
        <v>#N/A</v>
      </c>
      <c r="ME255" s="2" t="e">
        <v>#N/A</v>
      </c>
      <c r="MF255" s="2" t="e">
        <v>#N/A</v>
      </c>
      <c r="MG255" s="2" t="e">
        <v>#N/A</v>
      </c>
      <c r="MH255" s="2">
        <v>87.983712468782088</v>
      </c>
      <c r="MI255" s="2" t="e">
        <v>#N/A</v>
      </c>
      <c r="MJ255" s="2" t="e">
        <v>#N/A</v>
      </c>
      <c r="MK255" s="2" t="e">
        <v>#N/A</v>
      </c>
      <c r="ML255" s="2" t="e">
        <v>#N/A</v>
      </c>
      <c r="MM255" s="2" t="e">
        <v>#N/A</v>
      </c>
      <c r="MN255" s="2" t="e">
        <v>#N/A</v>
      </c>
      <c r="MO255" s="2" t="e">
        <v>#N/A</v>
      </c>
      <c r="MP255" s="2">
        <v>67.723388358785542</v>
      </c>
      <c r="MQ255" s="2" t="e">
        <v>#N/A</v>
      </c>
      <c r="MR255" s="2" t="e">
        <v>#N/A</v>
      </c>
      <c r="MS255" s="10" t="e">
        <v>#N/A</v>
      </c>
      <c r="MT255" s="2" t="e">
        <v>#N/A</v>
      </c>
      <c r="MU255" s="2" t="e">
        <v>#N/A</v>
      </c>
      <c r="MV255" s="2" t="e">
        <v>#N/A</v>
      </c>
      <c r="MX255" s="22" t="e">
        <v>#N/A</v>
      </c>
      <c r="MY255" s="22" t="e">
        <v>#N/A</v>
      </c>
      <c r="MZ255" s="22" t="e">
        <v>#N/A</v>
      </c>
      <c r="NA255" s="22" t="e">
        <v>#N/A</v>
      </c>
      <c r="NB255" s="22" t="e">
        <v>#N/A</v>
      </c>
      <c r="NC255" s="22" t="e">
        <v>#N/A</v>
      </c>
      <c r="ND255" s="22">
        <v>1</v>
      </c>
      <c r="NE255" s="22" t="e">
        <v>#N/A</v>
      </c>
      <c r="NF255" s="22" t="e">
        <v>#N/A</v>
      </c>
      <c r="NG255" s="22">
        <v>2</v>
      </c>
      <c r="NH255" s="23">
        <v>8</v>
      </c>
      <c r="NI255" s="22">
        <v>23</v>
      </c>
      <c r="NJ255" s="22" t="e">
        <v>#N/A</v>
      </c>
      <c r="NK255" s="22" t="e">
        <v>#N/A</v>
      </c>
      <c r="NL255" s="23" t="e">
        <v>#N/A</v>
      </c>
      <c r="NM255" s="3" t="e">
        <v>#N/A</v>
      </c>
      <c r="NN255" s="22" t="e">
        <v>#N/A</v>
      </c>
      <c r="NO255" s="22" t="e">
        <v>#N/A</v>
      </c>
      <c r="NP255" s="22" t="e">
        <v>#N/A</v>
      </c>
      <c r="NQ255" s="22" t="e">
        <v>#N/A</v>
      </c>
      <c r="NR255" s="23">
        <v>1</v>
      </c>
      <c r="NS255" s="22" t="e">
        <v>#N/A</v>
      </c>
      <c r="NT255" s="22" t="e">
        <v>#N/A</v>
      </c>
      <c r="NU255" s="23" t="e">
        <v>#N/A</v>
      </c>
      <c r="NV255" s="3" t="e">
        <v>#N/A</v>
      </c>
      <c r="NW255" s="22" t="e">
        <v>#N/A</v>
      </c>
      <c r="NX255" s="22" t="e">
        <v>#N/A</v>
      </c>
      <c r="NY255" s="22" t="e">
        <v>#N/A</v>
      </c>
      <c r="NZ255" s="22" t="e">
        <v>#N/A</v>
      </c>
      <c r="OA255" s="23">
        <v>11</v>
      </c>
      <c r="OB255" s="22" t="e">
        <v>#N/A</v>
      </c>
      <c r="OC255" s="22" t="e">
        <v>#N/A</v>
      </c>
      <c r="OD255" s="22" t="e">
        <v>#N/A</v>
      </c>
      <c r="OE255" s="22" t="e">
        <v>#N/A</v>
      </c>
      <c r="OF255" s="22" t="e">
        <v>#N/A</v>
      </c>
      <c r="OG255" s="22" t="e">
        <v>#N/A</v>
      </c>
      <c r="OH255" s="23" t="e">
        <v>#N/A</v>
      </c>
      <c r="OI255" s="22">
        <v>2</v>
      </c>
      <c r="OJ255" s="22" t="e">
        <v>#N/A</v>
      </c>
      <c r="OK255" s="22" t="e">
        <v>#N/A</v>
      </c>
      <c r="OL255" s="22" t="e">
        <v>#N/A</v>
      </c>
      <c r="OM255" s="23" t="e">
        <v>#N/A</v>
      </c>
      <c r="ON255" s="22" t="e">
        <v>#N/A</v>
      </c>
      <c r="OO255" s="22" t="e">
        <v>#N/A</v>
      </c>
      <c r="OQ255">
        <f t="shared" si="390"/>
        <v>-5</v>
      </c>
      <c r="OR255" s="23" t="e">
        <f t="shared" ref="OR255:PG318" ca="1" si="438">LE255/OFFSET(LE255,$OQ255,0)</f>
        <v>#N/A</v>
      </c>
      <c r="OS255" s="23" t="e">
        <f t="shared" ca="1" si="438"/>
        <v>#N/A</v>
      </c>
      <c r="OT255" s="23" t="e">
        <f t="shared" ca="1" si="438"/>
        <v>#N/A</v>
      </c>
      <c r="OU255" s="23" t="e">
        <f t="shared" ca="1" si="438"/>
        <v>#N/A</v>
      </c>
      <c r="OV255" s="23" t="e">
        <f t="shared" ca="1" si="438"/>
        <v>#N/A</v>
      </c>
      <c r="OW255" s="23" t="e">
        <f t="shared" ca="1" si="438"/>
        <v>#N/A</v>
      </c>
      <c r="OX255" s="23">
        <f t="shared" ca="1" si="433"/>
        <v>1.0074458818227492</v>
      </c>
      <c r="OY255" s="23" t="e">
        <f t="shared" ca="1" si="433"/>
        <v>#N/A</v>
      </c>
      <c r="OZ255" s="23" t="e">
        <f t="shared" ca="1" si="433"/>
        <v>#N/A</v>
      </c>
      <c r="PA255" s="23">
        <f t="shared" ca="1" si="433"/>
        <v>1.0041947123730612</v>
      </c>
      <c r="PB255" s="23">
        <f t="shared" ca="1" si="433"/>
        <v>1.0203328602140944</v>
      </c>
      <c r="PC255" s="23">
        <f t="shared" ca="1" si="423"/>
        <v>1.0174157167890046</v>
      </c>
      <c r="PD255" s="23" t="e">
        <f t="shared" ca="1" si="423"/>
        <v>#N/A</v>
      </c>
      <c r="PE255" s="23" t="e">
        <f t="shared" ca="1" si="423"/>
        <v>#N/A</v>
      </c>
      <c r="PF255" s="23" t="e">
        <f t="shared" ca="1" si="423"/>
        <v>#N/A</v>
      </c>
      <c r="PG255" s="23" t="e">
        <f t="shared" ca="1" si="423"/>
        <v>#N/A</v>
      </c>
      <c r="PH255" s="23" t="e">
        <f t="shared" ca="1" si="375"/>
        <v>#N/A</v>
      </c>
      <c r="PI255" s="23" t="e">
        <f t="shared" ca="1" si="375"/>
        <v>#N/A</v>
      </c>
      <c r="PJ255" s="23" t="e">
        <f t="shared" ca="1" si="371"/>
        <v>#N/A</v>
      </c>
      <c r="PK255" s="23" t="e">
        <f t="shared" ca="1" si="371"/>
        <v>#N/A</v>
      </c>
      <c r="PL255" s="23">
        <f t="shared" ca="1" si="371"/>
        <v>1.0056872343850842</v>
      </c>
      <c r="PM255" s="23" t="e">
        <f t="shared" ca="1" si="371"/>
        <v>#N/A</v>
      </c>
      <c r="PN255" s="23" t="e">
        <f t="shared" ca="1" si="422"/>
        <v>#N/A</v>
      </c>
      <c r="PO255" s="23" t="e">
        <f t="shared" ca="1" si="422"/>
        <v>#N/A</v>
      </c>
      <c r="PP255" s="23" t="e">
        <f t="shared" ca="1" si="422"/>
        <v>#N/A</v>
      </c>
      <c r="PQ255" s="23" t="e">
        <f t="shared" ca="1" si="422"/>
        <v>#N/A</v>
      </c>
      <c r="PR255" s="23" t="e">
        <f t="shared" ca="1" si="422"/>
        <v>#N/A</v>
      </c>
      <c r="PS255" s="23" t="e">
        <f t="shared" ca="1" si="422"/>
        <v>#N/A</v>
      </c>
      <c r="PT255" s="23" t="e">
        <f t="shared" ca="1" si="422"/>
        <v>#N/A</v>
      </c>
      <c r="PU255" s="23">
        <f t="shared" ca="1" si="422"/>
        <v>1.0085004594777991</v>
      </c>
      <c r="PV255" s="23" t="e">
        <f t="shared" ca="1" si="422"/>
        <v>#N/A</v>
      </c>
      <c r="PW255" s="23" t="e">
        <f t="shared" ca="1" si="422"/>
        <v>#N/A</v>
      </c>
      <c r="PX255" s="23" t="e">
        <f t="shared" ca="1" si="422"/>
        <v>#N/A</v>
      </c>
      <c r="PY255" s="23" t="e">
        <f t="shared" ca="1" si="422"/>
        <v>#N/A</v>
      </c>
      <c r="PZ255" s="23" t="e">
        <f t="shared" ca="1" si="422"/>
        <v>#N/A</v>
      </c>
      <c r="QA255" s="23" t="e">
        <f t="shared" ca="1" si="422"/>
        <v>#N/A</v>
      </c>
      <c r="QB255" s="23" t="e">
        <f t="shared" ca="1" si="422"/>
        <v>#N/A</v>
      </c>
      <c r="QC255" s="23">
        <f t="shared" ca="1" si="417"/>
        <v>1.0220272129041303</v>
      </c>
      <c r="QD255" s="23" t="e">
        <f t="shared" ca="1" si="405"/>
        <v>#N/A</v>
      </c>
      <c r="QE255" s="23" t="e">
        <f t="shared" ca="1" si="405"/>
        <v>#N/A</v>
      </c>
      <c r="QF255" s="23" t="e">
        <f t="shared" ca="1" si="405"/>
        <v>#N/A</v>
      </c>
      <c r="QG255" s="23" t="e">
        <f t="shared" ca="1" si="327"/>
        <v>#N/A</v>
      </c>
      <c r="QH255" s="23" t="e">
        <f t="shared" ca="1" si="327"/>
        <v>#N/A</v>
      </c>
      <c r="QI255" s="23" t="e">
        <f t="shared" ca="1" si="327"/>
        <v>#N/A</v>
      </c>
      <c r="QJ255" s="26" t="e">
        <f t="shared" ca="1" si="344"/>
        <v>#N/A</v>
      </c>
    </row>
    <row r="256" spans="1:452" x14ac:dyDescent="0.35">
      <c r="A256" t="s">
        <v>1321</v>
      </c>
      <c r="B256" s="21">
        <v>39995</v>
      </c>
      <c r="C256" t="s">
        <v>880</v>
      </c>
      <c r="D256" s="2">
        <v>88</v>
      </c>
      <c r="E256" s="2">
        <v>86.7</v>
      </c>
      <c r="F256" s="2">
        <v>1.8</v>
      </c>
      <c r="G256" s="2">
        <v>87.8</v>
      </c>
      <c r="H256" s="2">
        <v>86.824255068230514</v>
      </c>
      <c r="I256" s="2">
        <v>87.957137848910165</v>
      </c>
      <c r="J256" s="2">
        <v>89.9</v>
      </c>
      <c r="K256" s="2">
        <v>83.1</v>
      </c>
      <c r="L256" s="2">
        <v>82.694008254651095</v>
      </c>
      <c r="M256" s="2">
        <v>86.7</v>
      </c>
      <c r="N256" s="2">
        <v>91.9</v>
      </c>
      <c r="O256" s="2">
        <v>88.8</v>
      </c>
      <c r="P256" s="2">
        <v>83.5</v>
      </c>
      <c r="Q256" s="2">
        <v>93.1</v>
      </c>
      <c r="R256" s="2">
        <v>86.1</v>
      </c>
      <c r="S256" s="2">
        <v>91.9</v>
      </c>
      <c r="T256" s="2">
        <v>78.599999999999994</v>
      </c>
      <c r="U256" s="2">
        <v>72.099999999999994</v>
      </c>
      <c r="V256" s="2">
        <v>86.3</v>
      </c>
      <c r="W256" s="2">
        <v>58.4</v>
      </c>
      <c r="X256" s="2">
        <v>105.9</v>
      </c>
      <c r="Y256" s="2" t="e">
        <v>#N/A</v>
      </c>
      <c r="Z256" s="2">
        <v>59.1</v>
      </c>
      <c r="AA256" s="2">
        <v>91</v>
      </c>
      <c r="AB256" s="2">
        <v>110.7</v>
      </c>
      <c r="AC256" s="2">
        <v>109.5</v>
      </c>
      <c r="AD256" s="2">
        <v>86.5</v>
      </c>
      <c r="AE256" s="2">
        <v>91.4</v>
      </c>
      <c r="AF256" s="2">
        <v>87.9</v>
      </c>
      <c r="AG256" s="22">
        <v>554</v>
      </c>
      <c r="AH256" s="22">
        <v>446</v>
      </c>
      <c r="AI256" s="22">
        <v>162</v>
      </c>
      <c r="AJ256" s="22">
        <v>34</v>
      </c>
      <c r="AK256" s="22">
        <v>46</v>
      </c>
      <c r="AL256" s="22">
        <v>9</v>
      </c>
      <c r="AM256" s="22">
        <v>20</v>
      </c>
      <c r="AN256" s="22">
        <v>17</v>
      </c>
      <c r="AO256" s="22">
        <v>48</v>
      </c>
      <c r="AP256" s="22">
        <v>28</v>
      </c>
      <c r="AQ256" s="22">
        <v>18</v>
      </c>
      <c r="AR256" s="2">
        <v>88.2</v>
      </c>
      <c r="AS256" s="2">
        <v>72.900000000000006</v>
      </c>
      <c r="AT256" s="2">
        <v>93.1</v>
      </c>
      <c r="AU256" s="2">
        <v>83.2</v>
      </c>
      <c r="AV256" s="2">
        <v>87.3</v>
      </c>
      <c r="AW256" s="2">
        <v>85.4</v>
      </c>
      <c r="AX256" s="2">
        <v>86.1</v>
      </c>
      <c r="AY256" s="2">
        <v>83.5</v>
      </c>
      <c r="AZ256" s="2">
        <v>97</v>
      </c>
      <c r="BA256" s="2">
        <v>58.4</v>
      </c>
      <c r="BB256" s="2">
        <v>84.4</v>
      </c>
      <c r="BC256" s="2">
        <v>92.2</v>
      </c>
      <c r="BD256" s="3">
        <v>0.82</v>
      </c>
      <c r="BE256" s="3">
        <v>0.75</v>
      </c>
      <c r="BF256" s="3">
        <v>0.51</v>
      </c>
      <c r="BG256" s="3">
        <v>-0.09</v>
      </c>
      <c r="BH256" s="3">
        <v>-0.22</v>
      </c>
      <c r="BI256" s="2">
        <v>213.4</v>
      </c>
      <c r="BJ256" s="2">
        <v>-1.4</v>
      </c>
      <c r="BK256" s="2">
        <v>1.2</v>
      </c>
      <c r="BL256" s="2">
        <v>91.1</v>
      </c>
      <c r="BM256" s="2">
        <v>89.4</v>
      </c>
      <c r="BN256" s="10">
        <v>437</v>
      </c>
      <c r="BO256" s="3">
        <v>83.76</v>
      </c>
      <c r="BP256" s="22">
        <v>1.6366000000000001</v>
      </c>
      <c r="BQ256" s="3">
        <v>64.435454545454533</v>
      </c>
      <c r="BR256" s="23">
        <v>3.3847727272727268</v>
      </c>
      <c r="BS256" s="2">
        <v>84.5</v>
      </c>
      <c r="BT256" s="3">
        <v>92.17</v>
      </c>
      <c r="BU256" s="2">
        <v>1.3</v>
      </c>
      <c r="BV256" s="2">
        <v>1.5</v>
      </c>
      <c r="BW256" s="2">
        <v>0.5</v>
      </c>
      <c r="BX256" s="2">
        <v>1.3</v>
      </c>
      <c r="BY256" s="23">
        <v>214.726</v>
      </c>
      <c r="BZ256" s="2">
        <v>95.3</v>
      </c>
      <c r="CA256" s="2">
        <v>87</v>
      </c>
      <c r="CB256" s="3">
        <v>93.08</v>
      </c>
      <c r="CC256" s="2">
        <v>91.7</v>
      </c>
      <c r="CD256" s="2">
        <v>114.3</v>
      </c>
      <c r="CE256" s="2">
        <v>95.383575226379278</v>
      </c>
      <c r="CF256" s="3">
        <v>93.158672654405137</v>
      </c>
      <c r="CG256" s="2">
        <v>91.509001315656349</v>
      </c>
      <c r="CH256" s="23">
        <v>219.26087298195972</v>
      </c>
      <c r="CI256" s="3">
        <v>93.399674268060522</v>
      </c>
      <c r="CM256" s="2">
        <f t="shared" si="329"/>
        <v>39.371535222690049</v>
      </c>
      <c r="CN256" s="2">
        <f t="shared" si="329"/>
        <v>2.0681734860520145</v>
      </c>
      <c r="CO256" s="2">
        <f t="shared" si="330"/>
        <v>105.85971399464209</v>
      </c>
      <c r="CR256" s="2">
        <f t="shared" si="333"/>
        <v>-0.11350737797956223</v>
      </c>
      <c r="CS256" s="2">
        <f t="shared" si="333"/>
        <v>0</v>
      </c>
      <c r="CT256" s="2">
        <f t="shared" si="334"/>
        <v>0</v>
      </c>
      <c r="CU256" s="2">
        <f t="shared" si="334"/>
        <v>0.38750205100260537</v>
      </c>
      <c r="CV256" s="2">
        <f t="shared" si="334"/>
        <v>0.34681309394401455</v>
      </c>
      <c r="CW256" s="2">
        <f t="shared" si="335"/>
        <v>-0.55991041433370659</v>
      </c>
      <c r="CX256" s="2">
        <f t="shared" si="336"/>
        <v>0.72727272727272041</v>
      </c>
      <c r="CY256" s="2">
        <f t="shared" si="376"/>
        <v>0.65717415115006417</v>
      </c>
      <c r="CZ256" s="2">
        <f t="shared" si="341"/>
        <v>-0.75757575757576834</v>
      </c>
      <c r="DA256" s="2">
        <f t="shared" si="342"/>
        <v>2.9767441860465143</v>
      </c>
      <c r="DB256" s="2">
        <f t="shared" si="343"/>
        <v>0.70011668611434574</v>
      </c>
      <c r="DC256" s="2">
        <f t="shared" si="413"/>
        <v>0</v>
      </c>
      <c r="DF256" s="2">
        <f t="shared" si="337"/>
        <v>4.7504201189428441</v>
      </c>
      <c r="DG256" s="2">
        <f t="shared" si="337"/>
        <v>4.2420663988203877</v>
      </c>
      <c r="DH256" s="2">
        <f t="shared" si="338"/>
        <v>3.4365306407702523</v>
      </c>
      <c r="DI256" s="2">
        <f t="shared" si="434"/>
        <v>7.4795629655080242</v>
      </c>
      <c r="DJ256" s="2">
        <f t="shared" si="434"/>
        <v>0</v>
      </c>
      <c r="DM256" s="2">
        <f t="shared" si="377"/>
        <v>1.6166281755196372</v>
      </c>
      <c r="DN256" s="2">
        <f t="shared" si="377"/>
        <v>1.8801410105758032</v>
      </c>
      <c r="DO256" s="2">
        <f t="shared" si="345"/>
        <v>1.7381228273464659</v>
      </c>
      <c r="DP256" s="2">
        <f t="shared" si="378"/>
        <v>0.78475336322870271</v>
      </c>
      <c r="DQ256" s="2">
        <f t="shared" si="408"/>
        <v>3.0508899655239397E-2</v>
      </c>
      <c r="DR256" s="2">
        <f t="shared" si="379"/>
        <v>3.1017369727047148</v>
      </c>
      <c r="DS256" s="2">
        <f t="shared" si="380"/>
        <v>2.2105510098709407</v>
      </c>
      <c r="DT256" s="2" t="e">
        <v>#N/A</v>
      </c>
      <c r="DU256" s="2" t="e">
        <v>#N/A</v>
      </c>
      <c r="DV256" s="2">
        <f t="shared" si="346"/>
        <v>4.1031652989448997</v>
      </c>
      <c r="DW256" s="2">
        <f t="shared" si="381"/>
        <v>-8.0947680157946742</v>
      </c>
      <c r="DX256" s="2">
        <f t="shared" si="382"/>
        <v>9.6234309623430825</v>
      </c>
      <c r="DY256" s="2">
        <f t="shared" si="383"/>
        <v>-1.4874141876430325</v>
      </c>
      <c r="DZ256" s="2">
        <f t="shared" si="384"/>
        <v>-15.143120960295464</v>
      </c>
      <c r="EA256" s="2">
        <f t="shared" si="426"/>
        <v>-5.874673629242821</v>
      </c>
      <c r="EB256" s="2">
        <f t="shared" si="426"/>
        <v>6.8069306930693019</v>
      </c>
      <c r="EC256" s="2">
        <f t="shared" si="426"/>
        <v>8.5501858736059422</v>
      </c>
      <c r="ED256" s="2">
        <f t="shared" si="426"/>
        <v>3.9254170755642859</v>
      </c>
      <c r="EE256" s="2" t="e">
        <f t="shared" si="426"/>
        <v>#N/A</v>
      </c>
      <c r="EF256" s="2">
        <f t="shared" si="426"/>
        <v>8.6397058823529438</v>
      </c>
      <c r="EG256" s="2">
        <f t="shared" si="426"/>
        <v>1.5625</v>
      </c>
      <c r="EH256" s="2">
        <f t="shared" si="426"/>
        <v>9.0415913200736497E-2</v>
      </c>
      <c r="EI256" s="2">
        <f t="shared" si="411"/>
        <v>4.1322314049586861</v>
      </c>
      <c r="EJ256" s="2">
        <f t="shared" si="411"/>
        <v>3.9942938659058624</v>
      </c>
      <c r="EK256" s="2">
        <f t="shared" si="411"/>
        <v>-8.0947680157946742</v>
      </c>
      <c r="EL256" s="2">
        <f t="shared" si="410"/>
        <v>5.1833122629582951</v>
      </c>
      <c r="EM256" s="2">
        <f t="shared" si="410"/>
        <v>2.4647887323943518</v>
      </c>
      <c r="EN256" s="2">
        <f t="shared" si="410"/>
        <v>2.5210084033613578</v>
      </c>
      <c r="EO256" s="2">
        <f t="shared" si="410"/>
        <v>-1.4874141876430325</v>
      </c>
      <c r="EP256" s="2">
        <f t="shared" si="410"/>
        <v>1.4580801944106936</v>
      </c>
      <c r="EQ256" s="2">
        <f t="shared" si="410"/>
        <v>1.9978969505783484</v>
      </c>
      <c r="ER256" s="2">
        <f t="shared" si="347"/>
        <v>8.5501858736059422</v>
      </c>
      <c r="ES256" s="2">
        <f t="shared" si="347"/>
        <v>2.0556227327690468</v>
      </c>
      <c r="ET256" s="2">
        <f t="shared" si="347"/>
        <v>2.1040974529346723</v>
      </c>
      <c r="EU256" s="2">
        <f t="shared" si="331"/>
        <v>-1.4</v>
      </c>
      <c r="EV256" s="2">
        <f t="shared" si="331"/>
        <v>1.2</v>
      </c>
      <c r="EW256" s="2">
        <f t="shared" si="385"/>
        <v>-1.5135135135135203</v>
      </c>
      <c r="EX256" s="2">
        <f t="shared" si="385"/>
        <v>-7.3575129533678734</v>
      </c>
      <c r="EY256" s="2">
        <f t="shared" si="386"/>
        <v>-41.024951554915688</v>
      </c>
      <c r="EZ256" s="2">
        <f t="shared" si="386"/>
        <v>-62.836691145680525</v>
      </c>
      <c r="FA256" s="2">
        <f t="shared" si="387"/>
        <v>-21.541318477251625</v>
      </c>
      <c r="FB256" s="2">
        <f t="shared" si="412"/>
        <v>-1.9587610037622771</v>
      </c>
      <c r="FC256" s="2">
        <f t="shared" si="412"/>
        <v>-2.2564102564102573</v>
      </c>
      <c r="FD256" s="2">
        <f t="shared" si="412"/>
        <v>-0.34364261168384758</v>
      </c>
      <c r="FE256" s="2">
        <f t="shared" si="412"/>
        <v>-0.7252559726962482</v>
      </c>
      <c r="FF256" s="2">
        <f t="shared" si="412"/>
        <v>0</v>
      </c>
      <c r="FG256" s="2">
        <f t="shared" si="412"/>
        <v>-0.95320623916811398</v>
      </c>
      <c r="FH256" s="2">
        <v>1.8</v>
      </c>
      <c r="FI256" s="2">
        <v>0.6</v>
      </c>
      <c r="FL256" s="2">
        <f t="shared" si="435"/>
        <v>0.72527175402969934</v>
      </c>
      <c r="FM256" s="2">
        <f t="shared" si="435"/>
        <v>0.74917099480065197</v>
      </c>
      <c r="FN256" s="2">
        <f t="shared" si="363"/>
        <v>0.61456636370809115</v>
      </c>
      <c r="FQ256" s="2">
        <f t="shared" si="436"/>
        <v>2.9328010425696105</v>
      </c>
      <c r="FR256" s="2">
        <f t="shared" si="436"/>
        <v>3.0305279160190324</v>
      </c>
      <c r="FS256" s="2">
        <f t="shared" si="365"/>
        <v>2.4810199530817867</v>
      </c>
      <c r="FT256" s="2">
        <f t="shared" si="437"/>
        <v>1.5748273513003008</v>
      </c>
      <c r="FU256" s="2">
        <f t="shared" si="437"/>
        <v>0.82594044453432325</v>
      </c>
      <c r="FX256" s="2">
        <f t="shared" si="424"/>
        <v>1.1527138343035981</v>
      </c>
      <c r="FY256" s="2">
        <f t="shared" si="424"/>
        <v>1.5090043904424144</v>
      </c>
      <c r="FZ256" s="2">
        <f t="shared" si="373"/>
        <v>2.4203961350509395</v>
      </c>
      <c r="GA256" s="2">
        <f t="shared" si="425"/>
        <v>1.7039108938398106</v>
      </c>
      <c r="GB256" s="2">
        <f t="shared" si="425"/>
        <v>1.3051190021696524</v>
      </c>
      <c r="GE256" s="2"/>
      <c r="GF256" s="2"/>
      <c r="GG256" s="2">
        <f t="shared" si="427"/>
        <v>-39.757166031038196</v>
      </c>
      <c r="GH256" s="2">
        <f t="shared" si="427"/>
        <v>-61.260334873089974</v>
      </c>
      <c r="GI256" s="2">
        <f t="shared" si="392"/>
        <v>-17.750720922781149</v>
      </c>
      <c r="GJ256" s="2">
        <f t="shared" si="393"/>
        <v>3.290295710120783</v>
      </c>
      <c r="GK256" s="2">
        <v>2.2999999999999998</v>
      </c>
      <c r="GN256" s="2">
        <f t="shared" si="320"/>
        <v>0</v>
      </c>
      <c r="GQ256" s="2">
        <f t="shared" si="429"/>
        <v>-0.19999999999999996</v>
      </c>
      <c r="GT256" s="27">
        <f t="shared" ca="1" si="305"/>
        <v>101.70523751522533</v>
      </c>
      <c r="GU256" s="27">
        <f t="shared" ca="1" si="306"/>
        <v>111.93666260657736</v>
      </c>
      <c r="GV256" s="27">
        <f t="shared" ca="1" si="306"/>
        <v>93.127962085308042</v>
      </c>
      <c r="GW256" s="27">
        <f t="shared" ca="1" si="307"/>
        <v>101.12485939257594</v>
      </c>
      <c r="GX256" s="27">
        <f t="shared" ca="1" si="307"/>
        <v>101.58924205378972</v>
      </c>
      <c r="GY256" s="27">
        <f t="shared" ca="1" si="308"/>
        <v>101.40350877192984</v>
      </c>
      <c r="GZ256" s="27">
        <f t="shared" ca="1" si="309"/>
        <v>86.347305389221546</v>
      </c>
      <c r="HA256" s="27">
        <f t="shared" ca="1" si="310"/>
        <v>104.68451242829828</v>
      </c>
      <c r="HB256" s="27">
        <f t="shared" ca="1" si="310"/>
        <v>99.884526558891466</v>
      </c>
      <c r="HC256" s="27">
        <f t="shared" ca="1" si="310"/>
        <v>91.859296482412063</v>
      </c>
      <c r="HD256" s="27">
        <f t="shared" ca="1" si="303"/>
        <v>95.647442872687705</v>
      </c>
      <c r="HE256" s="27">
        <f t="shared" ca="1" si="311"/>
        <v>111.70534813319878</v>
      </c>
      <c r="HG256" s="27">
        <f t="shared" ca="1" si="312"/>
        <v>102.36907730673315</v>
      </c>
      <c r="HH256" s="27">
        <f t="shared" ca="1" si="313"/>
        <v>75.807940904893812</v>
      </c>
      <c r="HI256" s="27">
        <f t="shared" ca="1" si="313"/>
        <v>117.71269177126918</v>
      </c>
      <c r="HJ256" s="27">
        <f t="shared" ca="1" si="314"/>
        <v>99.663677130044846</v>
      </c>
      <c r="HK256" s="27">
        <f t="shared" ca="1" si="314"/>
        <v>101.48883374689828</v>
      </c>
      <c r="HL256" s="27">
        <f t="shared" ca="1" si="315"/>
        <v>100.47003525264395</v>
      </c>
      <c r="HM256" s="27">
        <f t="shared" ca="1" si="316"/>
        <v>109.00783289817232</v>
      </c>
      <c r="HN256" s="27">
        <f t="shared" ca="1" si="317"/>
        <v>99.904489016236866</v>
      </c>
      <c r="HO256" s="27">
        <f t="shared" ca="1" si="317"/>
        <v>98.971428571428561</v>
      </c>
      <c r="HP256" s="27">
        <f t="shared" ca="1" si="317"/>
        <v>99.202392821535398</v>
      </c>
      <c r="HQ256" s="27">
        <f t="shared" ca="1" si="304"/>
        <v>105.75373993095512</v>
      </c>
      <c r="HR256" s="27">
        <f t="shared" ca="1" si="318"/>
        <v>89.602169981916816</v>
      </c>
      <c r="HT256" s="27">
        <f t="shared" ca="1" si="430"/>
        <v>156.4418331374853</v>
      </c>
      <c r="HU256" s="27">
        <f t="shared" ca="1" si="430"/>
        <v>43.439879744227575</v>
      </c>
      <c r="HV256" s="27">
        <f t="shared" ca="1" si="430"/>
        <v>39.797942162735382</v>
      </c>
      <c r="HW256" s="27">
        <f t="shared" ca="1" si="431"/>
        <v>545.11291210529237</v>
      </c>
      <c r="HX256" s="27">
        <f t="shared" ca="1" si="431"/>
        <v>455.38112225424572</v>
      </c>
      <c r="HY256" s="27">
        <f t="shared" ca="1" si="367"/>
        <v>1000</v>
      </c>
      <c r="HZ256" s="27">
        <f t="shared" ca="1" si="432"/>
        <v>9.6089714767192742</v>
      </c>
      <c r="IA256" s="27">
        <f t="shared" ca="1" si="432"/>
        <v>20.112438155332551</v>
      </c>
      <c r="IB256" s="27">
        <f t="shared" ca="1" si="432"/>
        <v>18.942461864546384</v>
      </c>
      <c r="IC256" s="27">
        <f t="shared" ca="1" si="432"/>
        <v>48.254440831941317</v>
      </c>
      <c r="ID256" s="27">
        <f t="shared" ca="1" si="432"/>
        <v>26.456591825211866</v>
      </c>
      <c r="IE256" s="27">
        <f t="shared" ca="1" si="432"/>
        <v>17.884328671945333</v>
      </c>
      <c r="IG256" s="28">
        <f t="shared" ca="1" si="351"/>
        <v>0.64816973940523903</v>
      </c>
      <c r="IH256" s="28">
        <f t="shared" ca="1" si="351"/>
        <v>-0.64314598747686691</v>
      </c>
      <c r="II256" s="28">
        <f t="shared" ca="1" si="351"/>
        <v>0.38732909254789044</v>
      </c>
      <c r="IJ256" s="28">
        <f t="shared" ca="1" si="352"/>
        <v>0.44276729300924045</v>
      </c>
      <c r="IK256" s="24">
        <f t="shared" ca="1" si="368"/>
        <v>5.0414448532977885E-2</v>
      </c>
      <c r="IL256" s="28">
        <f t="shared" ca="1" si="353"/>
        <v>1.3901203575673304</v>
      </c>
      <c r="IM256" s="28">
        <f t="shared" ca="1" si="369"/>
        <v>1.8801410105758096</v>
      </c>
      <c r="IN256" s="3">
        <f t="shared" ca="1" si="370"/>
        <v>1.8328876505765708</v>
      </c>
      <c r="IO256" s="2">
        <f t="shared" si="388"/>
        <v>1.8</v>
      </c>
      <c r="IQ256" s="2">
        <f t="shared" ca="1" si="428"/>
        <v>0.39235284447626256</v>
      </c>
      <c r="IS256" s="3">
        <f t="shared" ca="1" si="355"/>
        <v>-2.3895964275118975E-2</v>
      </c>
      <c r="IT256" s="3">
        <f t="shared" ca="1" si="356"/>
        <v>-5.453837498867703E-2</v>
      </c>
      <c r="IU256" s="3">
        <f t="shared" si="357"/>
        <v>0</v>
      </c>
      <c r="IV256" s="3">
        <f t="shared" ca="1" si="358"/>
        <v>7.8434339263796005E-2</v>
      </c>
      <c r="IX256" s="28">
        <f ca="1">$HL256/100*(GZ256-100)*AL256/1000+(HM256-100)*HZ256/$HY256</f>
        <v>-3.689579440987302E-2</v>
      </c>
      <c r="IY256" s="28">
        <f ca="1">$HL256/100*(HA256-100)*AM256/1000+(HN256-100)*IA256/$HY256</f>
        <v>9.2209667008424326E-2</v>
      </c>
      <c r="IZ256" s="28">
        <f ca="1">$HL256/100*(HB256-100)*AN256/1000+(HO256-100)*IB256/$HY256</f>
        <v>-2.1455950579492636E-2</v>
      </c>
      <c r="JA256" s="28">
        <f ca="1">$HL256/100*(HC256-100)*AO256/1000+(HP256-100)*IC256/$HY256</f>
        <v>-0.43107853770917548</v>
      </c>
      <c r="JB256" s="28">
        <f ca="1">$HL256/100*(HD256-100)*AP256/1000+(HQ256-100)*ID256/$HY256</f>
        <v>2.9779909776042696E-2</v>
      </c>
      <c r="JC256" s="28">
        <f ca="1">$HL256/100*(HE256-100)*AQ256/1000+(HR256-100)*IE256/$HY256</f>
        <v>2.5728403607232359E-2</v>
      </c>
      <c r="JE256" s="3">
        <f t="shared" ca="1" si="328"/>
        <v>-7.9984841622273248E-2</v>
      </c>
      <c r="JF256" s="3">
        <f t="shared" ca="1" si="328"/>
        <v>8.4531208045998785E-2</v>
      </c>
      <c r="JG256" s="3">
        <f t="shared" ca="1" si="328"/>
        <v>-2.1840653051590067E-2</v>
      </c>
      <c r="JH256" s="3">
        <f t="shared" ca="1" si="326"/>
        <v>1.2694883175326077E-2</v>
      </c>
      <c r="JI256" s="3">
        <f t="shared" ca="1" si="326"/>
        <v>5.4024196415488335E-2</v>
      </c>
      <c r="JJ256" s="3">
        <f t="shared" ca="1" si="326"/>
        <v>7.9354654313522871E-2</v>
      </c>
      <c r="JK256" s="3">
        <f>IO256-IO255</f>
        <v>0</v>
      </c>
      <c r="JL256" s="3">
        <f t="shared" ca="1" si="359"/>
        <v>0.10182549467386331</v>
      </c>
      <c r="JN256" s="10">
        <f>COUNTIF(EI256:ET256,"&gt;2")</f>
        <v>8</v>
      </c>
      <c r="JP256" s="2">
        <f>AVERAGE(CS256,CS244,CS232,CS220,CS208,CS196,CS184,CS172,CS160,CS148)</f>
        <v>-0.26092097543731085</v>
      </c>
      <c r="JQ256" s="2">
        <f>CS256-JP256</f>
        <v>0.26092097543731085</v>
      </c>
      <c r="JR256" s="2">
        <f>AVERAGE(CT256,CT244,CT232,CT220,CT208,CT196,CT184,CT172,CT160,CT148)</f>
        <v>-0.29952002416292478</v>
      </c>
      <c r="JS256" s="2">
        <f>CT256-JR256</f>
        <v>0.29952002416292478</v>
      </c>
      <c r="KH256" s="2">
        <f>(DN256*$DN$4)+(FB256*$FB$3)+(FC256*$FC$3)+(FD256*$FD$3)+(FE256*$FE$3)+(FF256*$FF$3)+(FG256*$FG$3)</f>
        <v>-1.2863454723412877</v>
      </c>
      <c r="KI256" s="2">
        <f>F256-KH256</f>
        <v>3.0863454723412875</v>
      </c>
      <c r="KJ256" s="2">
        <f>MAX(DN256,FB256:FG256)</f>
        <v>1.8801410105758032</v>
      </c>
      <c r="KK256" s="2">
        <f>MIN(DN256,FB256:FG256)</f>
        <v>-2.2564102564102573</v>
      </c>
      <c r="KL256" s="2">
        <f t="shared" si="389"/>
        <v>4.1365512669860607</v>
      </c>
      <c r="KO256" s="2">
        <f>BO256</f>
        <v>83.76</v>
      </c>
      <c r="KP256" s="2">
        <f>100*((BO250/BO238)-1)</f>
        <v>-20.078617978690382</v>
      </c>
      <c r="KQ256" s="2">
        <f t="shared" si="395"/>
        <v>-20.078617978690382</v>
      </c>
      <c r="KR256" s="2">
        <f>100*((BO244/BO232)-1)</f>
        <v>-11.390841725251766</v>
      </c>
      <c r="KS256" s="2">
        <f t="shared" si="404"/>
        <v>-11.390841725251766</v>
      </c>
      <c r="KT256" s="3">
        <f>BP256</f>
        <v>1.6366000000000001</v>
      </c>
      <c r="KU256" s="3">
        <f>BQ256</f>
        <v>64.435454545454533</v>
      </c>
      <c r="KV256" s="3">
        <f t="shared" si="339"/>
        <v>39.371535222690049</v>
      </c>
      <c r="KW256" s="2">
        <f t="shared" si="332"/>
        <v>90.423669188605771</v>
      </c>
      <c r="KX256" s="2">
        <f t="shared" si="332"/>
        <v>72.025110078373757</v>
      </c>
      <c r="LA256">
        <v>2</v>
      </c>
      <c r="LB256">
        <v>0</v>
      </c>
      <c r="LE256" s="2" t="e">
        <v>#N/A</v>
      </c>
      <c r="LF256" s="2" t="e">
        <v>#N/A</v>
      </c>
      <c r="LG256" s="2" t="e">
        <v>#N/A</v>
      </c>
      <c r="LH256" s="2" t="e">
        <v>#N/A</v>
      </c>
      <c r="LI256" s="2" t="e">
        <v>#N/A</v>
      </c>
      <c r="LJ256" s="2" t="e">
        <v>#N/A</v>
      </c>
      <c r="LK256" s="2">
        <v>100.54006646691623</v>
      </c>
      <c r="LL256" s="2" t="e">
        <v>#N/A</v>
      </c>
      <c r="LM256" s="2" t="e">
        <v>#N/A</v>
      </c>
      <c r="LN256" s="2">
        <v>91.89264920144582</v>
      </c>
      <c r="LO256" s="2">
        <v>75.045343835208428</v>
      </c>
      <c r="LP256" s="2">
        <v>85.282613478724372</v>
      </c>
      <c r="LQ256" s="2" t="e">
        <v>#N/A</v>
      </c>
      <c r="LR256" s="2" t="e">
        <v>#N/A</v>
      </c>
      <c r="LS256" s="2" t="e">
        <v>#N/A</v>
      </c>
      <c r="LT256" s="2" t="e">
        <v>#N/A</v>
      </c>
      <c r="LU256" s="2" t="e">
        <v>#N/A</v>
      </c>
      <c r="LV256" s="2" t="e">
        <v>#N/A</v>
      </c>
      <c r="LW256" s="2" t="e">
        <v>#N/A</v>
      </c>
      <c r="LX256" s="2" t="e">
        <v>#N/A</v>
      </c>
      <c r="LY256" s="2">
        <v>92.193980484833517</v>
      </c>
      <c r="LZ256" s="2" t="e">
        <v>#N/A</v>
      </c>
      <c r="MA256" s="2" t="e">
        <v>#N/A</v>
      </c>
      <c r="MB256" s="2" t="e">
        <v>#N/A</v>
      </c>
      <c r="MC256" s="2" t="e">
        <v>#N/A</v>
      </c>
      <c r="MD256" s="2" t="e">
        <v>#N/A</v>
      </c>
      <c r="ME256" s="2" t="e">
        <v>#N/A</v>
      </c>
      <c r="MF256" s="2" t="e">
        <v>#N/A</v>
      </c>
      <c r="MG256" s="2" t="e">
        <v>#N/A</v>
      </c>
      <c r="MH256" s="2">
        <v>88.339691160647931</v>
      </c>
      <c r="MI256" s="2" t="e">
        <v>#N/A</v>
      </c>
      <c r="MJ256" s="2" t="e">
        <v>#N/A</v>
      </c>
      <c r="MK256" s="2" t="e">
        <v>#N/A</v>
      </c>
      <c r="ML256" s="2" t="e">
        <v>#N/A</v>
      </c>
      <c r="MM256" s="2" t="e">
        <v>#N/A</v>
      </c>
      <c r="MN256" s="2" t="e">
        <v>#N/A</v>
      </c>
      <c r="MO256" s="2" t="e">
        <v>#N/A</v>
      </c>
      <c r="MP256" s="2">
        <v>68.698556582073053</v>
      </c>
      <c r="MQ256" s="2" t="e">
        <v>#N/A</v>
      </c>
      <c r="MR256" s="2" t="e">
        <v>#N/A</v>
      </c>
      <c r="MS256" s="10" t="e">
        <v>#N/A</v>
      </c>
      <c r="MT256" s="2" t="e">
        <v>#N/A</v>
      </c>
      <c r="MU256" s="2" t="e">
        <v>#N/A</v>
      </c>
      <c r="MV256" s="2" t="e">
        <v>#N/A</v>
      </c>
      <c r="MX256" s="22" t="e">
        <v>#N/A</v>
      </c>
      <c r="MY256" s="22" t="e">
        <v>#N/A</v>
      </c>
      <c r="MZ256" s="22" t="e">
        <v>#N/A</v>
      </c>
      <c r="NA256" s="22" t="e">
        <v>#N/A</v>
      </c>
      <c r="NB256" s="22" t="e">
        <v>#N/A</v>
      </c>
      <c r="NC256" s="22" t="e">
        <v>#N/A</v>
      </c>
      <c r="ND256" s="22">
        <v>1</v>
      </c>
      <c r="NE256" s="22" t="e">
        <v>#N/A</v>
      </c>
      <c r="NF256" s="22" t="e">
        <v>#N/A</v>
      </c>
      <c r="NG256" s="22">
        <v>2</v>
      </c>
      <c r="NH256" s="23">
        <v>8</v>
      </c>
      <c r="NI256" s="22">
        <v>23</v>
      </c>
      <c r="NJ256" s="22" t="e">
        <v>#N/A</v>
      </c>
      <c r="NK256" s="22" t="e">
        <v>#N/A</v>
      </c>
      <c r="NL256" s="23" t="e">
        <v>#N/A</v>
      </c>
      <c r="NM256" s="3" t="e">
        <v>#N/A</v>
      </c>
      <c r="NN256" s="22" t="e">
        <v>#N/A</v>
      </c>
      <c r="NO256" s="22" t="e">
        <v>#N/A</v>
      </c>
      <c r="NP256" s="22" t="e">
        <v>#N/A</v>
      </c>
      <c r="NQ256" s="22" t="e">
        <v>#N/A</v>
      </c>
      <c r="NR256" s="23">
        <v>1</v>
      </c>
      <c r="NS256" s="22" t="e">
        <v>#N/A</v>
      </c>
      <c r="NT256" s="22" t="e">
        <v>#N/A</v>
      </c>
      <c r="NU256" s="23" t="e">
        <v>#N/A</v>
      </c>
      <c r="NV256" s="3" t="e">
        <v>#N/A</v>
      </c>
      <c r="NW256" s="22" t="e">
        <v>#N/A</v>
      </c>
      <c r="NX256" s="22" t="e">
        <v>#N/A</v>
      </c>
      <c r="NY256" s="22" t="e">
        <v>#N/A</v>
      </c>
      <c r="NZ256" s="22" t="e">
        <v>#N/A</v>
      </c>
      <c r="OA256" s="23">
        <v>11</v>
      </c>
      <c r="OB256" s="22" t="e">
        <v>#N/A</v>
      </c>
      <c r="OC256" s="22" t="e">
        <v>#N/A</v>
      </c>
      <c r="OD256" s="22" t="e">
        <v>#N/A</v>
      </c>
      <c r="OE256" s="22" t="e">
        <v>#N/A</v>
      </c>
      <c r="OF256" s="22" t="e">
        <v>#N/A</v>
      </c>
      <c r="OG256" s="22" t="e">
        <v>#N/A</v>
      </c>
      <c r="OH256" s="23" t="e">
        <v>#N/A</v>
      </c>
      <c r="OI256" s="22">
        <v>2</v>
      </c>
      <c r="OJ256" s="22" t="e">
        <v>#N/A</v>
      </c>
      <c r="OK256" s="22" t="e">
        <v>#N/A</v>
      </c>
      <c r="OL256" s="22" t="e">
        <v>#N/A</v>
      </c>
      <c r="OM256" s="23" t="e">
        <v>#N/A</v>
      </c>
      <c r="ON256" s="22" t="e">
        <v>#N/A</v>
      </c>
      <c r="OO256" s="22" t="e">
        <v>#N/A</v>
      </c>
      <c r="OQ256">
        <f t="shared" si="390"/>
        <v>-6</v>
      </c>
      <c r="OR256" s="23" t="e">
        <f t="shared" ca="1" si="438"/>
        <v>#N/A</v>
      </c>
      <c r="OS256" s="23" t="e">
        <f t="shared" ca="1" si="438"/>
        <v>#N/A</v>
      </c>
      <c r="OT256" s="23" t="e">
        <f t="shared" ca="1" si="438"/>
        <v>#N/A</v>
      </c>
      <c r="OU256" s="23" t="e">
        <f t="shared" ca="1" si="438"/>
        <v>#N/A</v>
      </c>
      <c r="OV256" s="23" t="e">
        <f t="shared" ca="1" si="438"/>
        <v>#N/A</v>
      </c>
      <c r="OW256" s="23" t="e">
        <f t="shared" ca="1" si="438"/>
        <v>#N/A</v>
      </c>
      <c r="OX256" s="23">
        <f t="shared" ca="1" si="433"/>
        <v>1.0039820782558124</v>
      </c>
      <c r="OY256" s="23" t="e">
        <f t="shared" ca="1" si="433"/>
        <v>#N/A</v>
      </c>
      <c r="OZ256" s="23" t="e">
        <f t="shared" ca="1" si="433"/>
        <v>#N/A</v>
      </c>
      <c r="PA256" s="23">
        <f t="shared" ca="1" si="433"/>
        <v>1.0055912377604088</v>
      </c>
      <c r="PB256" s="23">
        <f t="shared" ca="1" si="433"/>
        <v>1.0349382199133224</v>
      </c>
      <c r="PC256" s="23">
        <f t="shared" ca="1" si="423"/>
        <v>1.0202433719667308</v>
      </c>
      <c r="PD256" s="23" t="e">
        <f t="shared" ca="1" si="423"/>
        <v>#N/A</v>
      </c>
      <c r="PE256" s="23" t="e">
        <f t="shared" ca="1" si="423"/>
        <v>#N/A</v>
      </c>
      <c r="PF256" s="23" t="e">
        <f t="shared" ca="1" si="423"/>
        <v>#N/A</v>
      </c>
      <c r="PG256" s="23" t="e">
        <f t="shared" ca="1" si="423"/>
        <v>#N/A</v>
      </c>
      <c r="PH256" s="23" t="e">
        <f t="shared" ca="1" si="375"/>
        <v>#N/A</v>
      </c>
      <c r="PI256" s="23" t="e">
        <f t="shared" ca="1" si="375"/>
        <v>#N/A</v>
      </c>
      <c r="PJ256" s="23" t="e">
        <f t="shared" ca="1" si="371"/>
        <v>#N/A</v>
      </c>
      <c r="PK256" s="23" t="e">
        <f t="shared" ca="1" si="371"/>
        <v>#N/A</v>
      </c>
      <c r="PL256" s="23">
        <f t="shared" ca="1" si="371"/>
        <v>1.0061126807761651</v>
      </c>
      <c r="PM256" s="23" t="e">
        <f t="shared" ca="1" si="371"/>
        <v>#N/A</v>
      </c>
      <c r="PN256" s="23" t="e">
        <f t="shared" ca="1" si="422"/>
        <v>#N/A</v>
      </c>
      <c r="PO256" s="23" t="e">
        <f t="shared" ca="1" si="422"/>
        <v>#N/A</v>
      </c>
      <c r="PP256" s="23" t="e">
        <f t="shared" ca="1" si="422"/>
        <v>#N/A</v>
      </c>
      <c r="PQ256" s="23" t="e">
        <f t="shared" ca="1" si="422"/>
        <v>#N/A</v>
      </c>
      <c r="PR256" s="23" t="e">
        <f t="shared" ca="1" si="422"/>
        <v>#N/A</v>
      </c>
      <c r="PS256" s="23" t="e">
        <f t="shared" ca="1" si="422"/>
        <v>#N/A</v>
      </c>
      <c r="PT256" s="23" t="e">
        <f t="shared" ca="1" si="422"/>
        <v>#N/A</v>
      </c>
      <c r="PU256" s="23">
        <f t="shared" ca="1" si="422"/>
        <v>1.0125808132641705</v>
      </c>
      <c r="PV256" s="23" t="e">
        <f t="shared" ca="1" si="422"/>
        <v>#N/A</v>
      </c>
      <c r="PW256" s="23" t="e">
        <f t="shared" ca="1" si="422"/>
        <v>#N/A</v>
      </c>
      <c r="PX256" s="23" t="e">
        <f t="shared" ca="1" si="422"/>
        <v>#N/A</v>
      </c>
      <c r="PY256" s="23" t="e">
        <f t="shared" ca="1" si="422"/>
        <v>#N/A</v>
      </c>
      <c r="PZ256" s="23" t="e">
        <f t="shared" ca="1" si="422"/>
        <v>#N/A</v>
      </c>
      <c r="QA256" s="23" t="e">
        <f t="shared" ca="1" si="422"/>
        <v>#N/A</v>
      </c>
      <c r="QB256" s="23" t="e">
        <f t="shared" ca="1" si="422"/>
        <v>#N/A</v>
      </c>
      <c r="QC256" s="23">
        <f t="shared" ca="1" si="417"/>
        <v>1.0367436718042544</v>
      </c>
      <c r="QD256" s="23" t="e">
        <f t="shared" ca="1" si="405"/>
        <v>#N/A</v>
      </c>
      <c r="QE256" s="23" t="e">
        <f t="shared" ca="1" si="405"/>
        <v>#N/A</v>
      </c>
      <c r="QF256" s="23" t="e">
        <f t="shared" ca="1" si="405"/>
        <v>#N/A</v>
      </c>
      <c r="QG256" s="23" t="e">
        <f t="shared" ca="1" si="327"/>
        <v>#N/A</v>
      </c>
      <c r="QH256" s="23" t="e">
        <f t="shared" ca="1" si="327"/>
        <v>#N/A</v>
      </c>
      <c r="QI256" s="23" t="e">
        <f t="shared" ca="1" si="327"/>
        <v>#N/A</v>
      </c>
      <c r="QJ256" s="26" t="e">
        <f t="shared" ca="1" si="344"/>
        <v>#N/A</v>
      </c>
    </row>
    <row r="257" spans="1:452" x14ac:dyDescent="0.35">
      <c r="A257" t="s">
        <v>1322</v>
      </c>
      <c r="B257" s="25">
        <v>40026</v>
      </c>
      <c r="C257" t="s">
        <v>881</v>
      </c>
      <c r="D257" s="2">
        <v>88.3</v>
      </c>
      <c r="E257" s="2">
        <v>87</v>
      </c>
      <c r="F257" s="2">
        <v>1.6</v>
      </c>
      <c r="G257" s="2">
        <v>88.3</v>
      </c>
      <c r="H257" s="2">
        <v>86.881966954123882</v>
      </c>
      <c r="I257" s="2">
        <v>88.113252640164561</v>
      </c>
      <c r="J257" s="2">
        <v>90.3</v>
      </c>
      <c r="K257" s="2">
        <v>83.4</v>
      </c>
      <c r="L257" s="2">
        <v>82.81010502885708</v>
      </c>
      <c r="M257" s="2">
        <v>86.7</v>
      </c>
      <c r="N257" s="2">
        <v>92.9</v>
      </c>
      <c r="O257" s="2">
        <v>88.1</v>
      </c>
      <c r="P257" s="2">
        <v>83.2</v>
      </c>
      <c r="Q257" s="2">
        <v>94.2</v>
      </c>
      <c r="R257" s="2">
        <v>87.5</v>
      </c>
      <c r="S257" s="2">
        <v>92.9</v>
      </c>
      <c r="T257" s="2">
        <v>79</v>
      </c>
      <c r="U257" s="2">
        <v>78</v>
      </c>
      <c r="V257" s="2">
        <v>86.9</v>
      </c>
      <c r="W257" s="2">
        <v>58.4</v>
      </c>
      <c r="X257" s="2">
        <v>105.8</v>
      </c>
      <c r="Y257" s="2" t="e">
        <v>#N/A</v>
      </c>
      <c r="Z257" s="2">
        <v>59.4</v>
      </c>
      <c r="AA257" s="2">
        <v>91.5</v>
      </c>
      <c r="AB257" s="2">
        <v>113.2</v>
      </c>
      <c r="AC257" s="2">
        <v>109.1</v>
      </c>
      <c r="AD257" s="2">
        <v>86.3</v>
      </c>
      <c r="AE257" s="2">
        <v>92.6</v>
      </c>
      <c r="AF257" s="2">
        <v>89.4</v>
      </c>
      <c r="AG257" s="22">
        <v>554</v>
      </c>
      <c r="AH257" s="22">
        <v>446</v>
      </c>
      <c r="AI257" s="22">
        <v>162</v>
      </c>
      <c r="AJ257" s="22">
        <v>34</v>
      </c>
      <c r="AK257" s="22">
        <v>46</v>
      </c>
      <c r="AL257" s="22">
        <v>9</v>
      </c>
      <c r="AM257" s="22">
        <v>20</v>
      </c>
      <c r="AN257" s="22">
        <v>17</v>
      </c>
      <c r="AO257" s="22">
        <v>48</v>
      </c>
      <c r="AP257" s="22">
        <v>28</v>
      </c>
      <c r="AQ257" s="22">
        <v>18</v>
      </c>
      <c r="AR257" s="2">
        <v>87.6</v>
      </c>
      <c r="AS257" s="2">
        <v>73.2</v>
      </c>
      <c r="AT257" s="2">
        <v>94.2</v>
      </c>
      <c r="AU257" s="2">
        <v>83.3</v>
      </c>
      <c r="AV257" s="2">
        <v>88.5</v>
      </c>
      <c r="AW257" s="2">
        <v>85.8</v>
      </c>
      <c r="AX257" s="2">
        <v>87.5</v>
      </c>
      <c r="AY257" s="2">
        <v>83.5</v>
      </c>
      <c r="AZ257" s="2">
        <v>97.2</v>
      </c>
      <c r="BA257" s="2">
        <v>58.4</v>
      </c>
      <c r="BB257" s="2">
        <v>84.5</v>
      </c>
      <c r="BC257" s="2">
        <v>92.3</v>
      </c>
      <c r="BD257" s="3">
        <v>0.79</v>
      </c>
      <c r="BE257" s="3">
        <v>0.73</v>
      </c>
      <c r="BF257" s="3">
        <v>0.41</v>
      </c>
      <c r="BG257" s="3">
        <v>-0.14000000000000001</v>
      </c>
      <c r="BH257" s="3">
        <v>-0.19</v>
      </c>
      <c r="BI257" s="2">
        <v>214.4</v>
      </c>
      <c r="BJ257" s="2">
        <v>-1.3</v>
      </c>
      <c r="BK257" s="2">
        <v>1.4</v>
      </c>
      <c r="BL257" s="2">
        <v>91.9</v>
      </c>
      <c r="BM257" s="2">
        <v>89.5</v>
      </c>
      <c r="BN257" s="10">
        <v>438</v>
      </c>
      <c r="BO257" s="3">
        <v>83.72</v>
      </c>
      <c r="BP257" s="22">
        <v>1.6538999999999999</v>
      </c>
      <c r="BQ257" s="3">
        <v>72.508571428571415</v>
      </c>
      <c r="BR257" s="23">
        <v>3.1478571428571431</v>
      </c>
      <c r="BS257" s="2">
        <v>84.2</v>
      </c>
      <c r="BT257" s="3">
        <v>95.6</v>
      </c>
      <c r="BU257" s="2">
        <v>1.3</v>
      </c>
      <c r="BV257" s="2">
        <v>1.4</v>
      </c>
      <c r="BW257" s="2">
        <v>0.3</v>
      </c>
      <c r="BX257" s="2">
        <v>0.8</v>
      </c>
      <c r="BY257" s="23">
        <v>215.44499999999999</v>
      </c>
      <c r="BZ257" s="2">
        <v>95.6</v>
      </c>
      <c r="CA257" s="2">
        <v>87.3</v>
      </c>
      <c r="CB257" s="3">
        <v>93.56</v>
      </c>
      <c r="CC257" s="2">
        <v>92</v>
      </c>
      <c r="CD257" s="2">
        <v>114.5</v>
      </c>
      <c r="CE257" s="2">
        <v>95.340217954584361</v>
      </c>
      <c r="CF257" s="3">
        <v>93.434444985972107</v>
      </c>
      <c r="CG257" s="2">
        <v>91.728097296510199</v>
      </c>
      <c r="CH257" s="23">
        <v>219.49595331240812</v>
      </c>
      <c r="CI257" s="3">
        <v>93.513176622885453</v>
      </c>
      <c r="CM257" s="2">
        <f t="shared" si="329"/>
        <v>43.840964646333767</v>
      </c>
      <c r="CN257" s="2">
        <f t="shared" si="329"/>
        <v>1.9032935140317693</v>
      </c>
      <c r="CO257" s="2">
        <f t="shared" si="330"/>
        <v>106.97872478048305</v>
      </c>
      <c r="CR257" s="2">
        <f t="shared" si="333"/>
        <v>0.34090909090908766</v>
      </c>
      <c r="CS257" s="2">
        <f t="shared" si="333"/>
        <v>0.34602076124567144</v>
      </c>
      <c r="CT257" s="2">
        <f t="shared" si="334"/>
        <v>0.56947608200455579</v>
      </c>
      <c r="CU257" s="2">
        <f t="shared" si="334"/>
        <v>6.6469773737783372E-2</v>
      </c>
      <c r="CV257" s="2">
        <f t="shared" si="334"/>
        <v>0.17748962173208119</v>
      </c>
      <c r="CW257" s="2">
        <f t="shared" si="335"/>
        <v>-0.78828828828829156</v>
      </c>
      <c r="CX257" s="2">
        <f t="shared" si="336"/>
        <v>0.36101083032492348</v>
      </c>
      <c r="CY257" s="2">
        <f t="shared" si="376"/>
        <v>1.0881392818280737</v>
      </c>
      <c r="CZ257" s="2">
        <f t="shared" si="341"/>
        <v>0.50890585241731001</v>
      </c>
      <c r="DA257" s="2">
        <f t="shared" si="342"/>
        <v>2.2583559168925023</v>
      </c>
      <c r="DB257" s="2">
        <f t="shared" si="343"/>
        <v>0.69524913093859619</v>
      </c>
      <c r="DC257" s="2">
        <f t="shared" si="413"/>
        <v>0.46860356138706649</v>
      </c>
      <c r="DF257" s="2">
        <f t="shared" si="337"/>
        <v>0.80055978780189108</v>
      </c>
      <c r="DG257" s="2">
        <f t="shared" si="337"/>
        <v>2.1507906571963442</v>
      </c>
      <c r="DH257" s="2">
        <f t="shared" si="338"/>
        <v>1.6977883807665073</v>
      </c>
      <c r="DI257" s="2">
        <f t="shared" si="434"/>
        <v>7.4342511566021008</v>
      </c>
      <c r="DJ257" s="2">
        <f t="shared" si="434"/>
        <v>0</v>
      </c>
      <c r="DM257" s="2">
        <f t="shared" si="377"/>
        <v>1.3777267508610826</v>
      </c>
      <c r="DN257" s="2">
        <f t="shared" si="377"/>
        <v>1.5169194865810935</v>
      </c>
      <c r="DO257" s="2">
        <f t="shared" si="345"/>
        <v>1.7281105990783412</v>
      </c>
      <c r="DP257" s="2">
        <f t="shared" si="378"/>
        <v>0.55679287305122493</v>
      </c>
      <c r="DQ257" s="2">
        <f t="shared" si="408"/>
        <v>0.40531210243941784</v>
      </c>
      <c r="DR257" s="2">
        <f t="shared" si="379"/>
        <v>2.8360049321825049</v>
      </c>
      <c r="DS257" s="2">
        <f t="shared" si="380"/>
        <v>2.0176615707633947</v>
      </c>
      <c r="DT257" s="2" t="e">
        <v>#N/A</v>
      </c>
      <c r="DU257" s="2" t="e">
        <v>#N/A</v>
      </c>
      <c r="DV257" s="2">
        <f t="shared" si="346"/>
        <v>1.8497109826589586</v>
      </c>
      <c r="DW257" s="2">
        <f t="shared" si="381"/>
        <v>-8.2765335929892885</v>
      </c>
      <c r="DX257" s="2">
        <f t="shared" si="382"/>
        <v>4.2216358839050061</v>
      </c>
      <c r="DY257" s="2">
        <f t="shared" si="383"/>
        <v>0.22909507445589838</v>
      </c>
      <c r="DZ257" s="2">
        <f t="shared" si="384"/>
        <v>-10.0677637947725</v>
      </c>
      <c r="EA257" s="2">
        <f t="shared" si="426"/>
        <v>-8.3431257344300782</v>
      </c>
      <c r="EB257" s="2">
        <f t="shared" si="426"/>
        <v>6.1050061050061055</v>
      </c>
      <c r="EC257" s="2">
        <f t="shared" si="426"/>
        <v>8.5501858736059422</v>
      </c>
      <c r="ED257" s="2">
        <f t="shared" si="426"/>
        <v>4.1338582677165281</v>
      </c>
      <c r="EE257" s="2" t="e">
        <f t="shared" si="426"/>
        <v>#N/A</v>
      </c>
      <c r="EF257" s="2">
        <f t="shared" si="426"/>
        <v>10.820895522388053</v>
      </c>
      <c r="EG257" s="2">
        <f t="shared" si="426"/>
        <v>1.8930957683741756</v>
      </c>
      <c r="EH257" s="2">
        <f t="shared" si="426"/>
        <v>4.4280442804428111</v>
      </c>
      <c r="EI257" s="2">
        <f t="shared" si="411"/>
        <v>2.0979020979021046</v>
      </c>
      <c r="EJ257" s="2">
        <f t="shared" si="411"/>
        <v>4.1251778093883473</v>
      </c>
      <c r="EK257" s="2">
        <f t="shared" si="411"/>
        <v>-8.2765335929892885</v>
      </c>
      <c r="EL257" s="2">
        <f t="shared" si="410"/>
        <v>3.2218091697645557</v>
      </c>
      <c r="EM257" s="2">
        <f t="shared" si="410"/>
        <v>3.0267753201396852</v>
      </c>
      <c r="EN257" s="2">
        <f t="shared" si="410"/>
        <v>2.8776978417266008</v>
      </c>
      <c r="EO257" s="2">
        <f t="shared" si="410"/>
        <v>0.22909507445589838</v>
      </c>
      <c r="EP257" s="2">
        <f t="shared" si="410"/>
        <v>1.2121212121212199</v>
      </c>
      <c r="EQ257" s="2">
        <f t="shared" si="410"/>
        <v>1.8867924528301883</v>
      </c>
      <c r="ER257" s="2">
        <f t="shared" si="347"/>
        <v>8.5501858736059422</v>
      </c>
      <c r="ES257" s="2">
        <f t="shared" si="347"/>
        <v>2.0531400966183666</v>
      </c>
      <c r="ET257" s="2">
        <f t="shared" si="347"/>
        <v>2.1017699115044142</v>
      </c>
      <c r="EU257" s="2">
        <f t="shared" si="331"/>
        <v>-1.3</v>
      </c>
      <c r="EV257" s="2">
        <f t="shared" si="331"/>
        <v>1.4</v>
      </c>
      <c r="EW257" s="2">
        <f t="shared" si="385"/>
        <v>-0.21715526601518986</v>
      </c>
      <c r="EX257" s="2">
        <f t="shared" si="385"/>
        <v>-6.1844863731656208</v>
      </c>
      <c r="EY257" s="2">
        <f t="shared" si="386"/>
        <v>-26.873224513178229</v>
      </c>
      <c r="EZ257" s="2">
        <f t="shared" si="386"/>
        <v>-56.422653107216846</v>
      </c>
      <c r="FA257" s="2">
        <f t="shared" si="387"/>
        <v>-18.568665377176018</v>
      </c>
      <c r="FB257" s="2">
        <f t="shared" si="412"/>
        <v>-1.4838355663267633</v>
      </c>
      <c r="FC257" s="2">
        <f t="shared" si="412"/>
        <v>-2.249488752556239</v>
      </c>
      <c r="FD257" s="2">
        <f t="shared" si="412"/>
        <v>0.11467889908256534</v>
      </c>
      <c r="FE257" s="2">
        <f t="shared" si="412"/>
        <v>-0.18137202603222269</v>
      </c>
      <c r="FF257" s="2">
        <f t="shared" si="412"/>
        <v>0.21786492374729072</v>
      </c>
      <c r="FG257" s="2">
        <f t="shared" si="412"/>
        <v>-0.77989601386482255</v>
      </c>
      <c r="FH257" s="2">
        <v>1.4</v>
      </c>
      <c r="FI257" s="2">
        <v>0.4</v>
      </c>
      <c r="FL257" s="2">
        <f t="shared" si="435"/>
        <v>0.88815727054889493</v>
      </c>
      <c r="FM257" s="2">
        <f t="shared" si="435"/>
        <v>0.84014238822804899</v>
      </c>
      <c r="FN257" s="2">
        <f t="shared" si="363"/>
        <v>0.61704824668782354</v>
      </c>
      <c r="FQ257" s="2">
        <f t="shared" si="436"/>
        <v>3.6002393443444358</v>
      </c>
      <c r="FR257" s="2">
        <f t="shared" si="436"/>
        <v>3.40315760725447</v>
      </c>
      <c r="FS257" s="2">
        <f t="shared" si="365"/>
        <v>2.4911320201324694</v>
      </c>
      <c r="FT257" s="2">
        <f t="shared" si="437"/>
        <v>1.2123223427106922</v>
      </c>
      <c r="FU257" s="2">
        <f t="shared" si="437"/>
        <v>1.0127489794230726</v>
      </c>
      <c r="FX257" s="2">
        <f t="shared" si="424"/>
        <v>1.4802121681313229</v>
      </c>
      <c r="FY257" s="2">
        <f t="shared" si="424"/>
        <v>1.8551369932249484</v>
      </c>
      <c r="FZ257" s="2">
        <f t="shared" si="373"/>
        <v>2.2402878909384194</v>
      </c>
      <c r="GA257" s="2">
        <f t="shared" si="425"/>
        <v>1.7428896447581055</v>
      </c>
      <c r="GB257" s="2">
        <f t="shared" si="425"/>
        <v>1.1176898484286601</v>
      </c>
      <c r="GE257" s="2"/>
      <c r="GF257" s="2"/>
      <c r="GG257" s="2">
        <f t="shared" si="427"/>
        <v>-35.505618756002058</v>
      </c>
      <c r="GH257" s="2">
        <f t="shared" si="427"/>
        <v>-61.565834541678242</v>
      </c>
      <c r="GI257" s="2">
        <f t="shared" si="392"/>
        <v>-19.734345351043647</v>
      </c>
      <c r="GJ257" s="2">
        <f t="shared" si="393"/>
        <v>3.06291390728477</v>
      </c>
      <c r="GK257" s="2">
        <v>1.9</v>
      </c>
      <c r="GN257" s="2">
        <f t="shared" si="320"/>
        <v>-0.19999999999999996</v>
      </c>
      <c r="GQ257" s="2">
        <f t="shared" si="429"/>
        <v>-0.39999999999999991</v>
      </c>
      <c r="GT257" s="27">
        <f t="shared" ca="1" si="305"/>
        <v>101.33982947624848</v>
      </c>
      <c r="GU257" s="27">
        <f t="shared" ca="1" si="306"/>
        <v>113.15468940316688</v>
      </c>
      <c r="GV257" s="27">
        <f t="shared" ca="1" si="306"/>
        <v>93.60189573459715</v>
      </c>
      <c r="GW257" s="27">
        <f t="shared" ca="1" si="307"/>
        <v>101.5748031496063</v>
      </c>
      <c r="GX257" s="27">
        <f t="shared" ca="1" si="307"/>
        <v>101.9559902200489</v>
      </c>
      <c r="GY257" s="27">
        <f t="shared" ca="1" si="308"/>
        <v>101.75438596491229</v>
      </c>
      <c r="GZ257" s="27">
        <f t="shared" ca="1" si="309"/>
        <v>93.41317365269461</v>
      </c>
      <c r="HA257" s="27">
        <f t="shared" ca="1" si="310"/>
        <v>104.30210325047801</v>
      </c>
      <c r="HB257" s="27">
        <f t="shared" ca="1" si="310"/>
        <v>99.653579676674369</v>
      </c>
      <c r="HC257" s="27">
        <f t="shared" ca="1" si="310"/>
        <v>93.065326633165824</v>
      </c>
      <c r="HD257" s="27">
        <f t="shared" ca="1" si="310"/>
        <v>97.279651795429814</v>
      </c>
      <c r="HE257" s="27">
        <f t="shared" ca="1" si="311"/>
        <v>114.22805247225025</v>
      </c>
      <c r="HG257" s="27">
        <f t="shared" ca="1" si="312"/>
        <v>101.35802469135801</v>
      </c>
      <c r="HH257" s="27">
        <f t="shared" ca="1" si="313"/>
        <v>79.477250726040666</v>
      </c>
      <c r="HI257" s="27">
        <f t="shared" ca="1" si="313"/>
        <v>111.34564643799474</v>
      </c>
      <c r="HJ257" s="27">
        <f t="shared" ca="1" si="314"/>
        <v>98.997772828507806</v>
      </c>
      <c r="HK257" s="27">
        <f t="shared" ca="1" si="314"/>
        <v>100.86313193588164</v>
      </c>
      <c r="HL257" s="27">
        <f t="shared" ca="1" si="315"/>
        <v>99.766627771295219</v>
      </c>
      <c r="HM257" s="27">
        <f t="shared" ca="1" si="316"/>
        <v>98.119858989424216</v>
      </c>
      <c r="HN257" s="27">
        <f t="shared" ca="1" si="317"/>
        <v>98.031865042174317</v>
      </c>
      <c r="HO257" s="27">
        <f t="shared" ca="1" si="317"/>
        <v>100</v>
      </c>
      <c r="HP257" s="27">
        <f t="shared" ca="1" si="317"/>
        <v>97.740667976424362</v>
      </c>
      <c r="HQ257" s="27">
        <f t="shared" ca="1" si="317"/>
        <v>105.14874141876429</v>
      </c>
      <c r="HR257" s="27">
        <f t="shared" ca="1" si="318"/>
        <v>91.420664206642059</v>
      </c>
      <c r="HT257" s="27">
        <f t="shared" ca="1" si="430"/>
        <v>156.89614935822635</v>
      </c>
      <c r="HU257" s="27">
        <f t="shared" ca="1" si="430"/>
        <v>41.144256365959976</v>
      </c>
      <c r="HV257" s="27">
        <f t="shared" ca="1" si="430"/>
        <v>41.779131210215255</v>
      </c>
      <c r="HW257" s="27">
        <f t="shared" ca="1" si="431"/>
        <v>544.93749340048464</v>
      </c>
      <c r="HX257" s="27">
        <f t="shared" ca="1" si="431"/>
        <v>454.99809004825602</v>
      </c>
      <c r="HY257" s="27">
        <f t="shared" ca="1" si="367"/>
        <v>1000</v>
      </c>
      <c r="HZ257" s="27">
        <f t="shared" ca="1" si="432"/>
        <v>10.600502012929269</v>
      </c>
      <c r="IA257" s="27">
        <f t="shared" ca="1" si="432"/>
        <v>20.353129580086684</v>
      </c>
      <c r="IB257" s="27">
        <f t="shared" ca="1" si="432"/>
        <v>18.616369862266765</v>
      </c>
      <c r="IC257" s="27">
        <f t="shared" ca="1" si="432"/>
        <v>48.633202693722495</v>
      </c>
      <c r="ID257" s="27">
        <f t="shared" ca="1" si="432"/>
        <v>26.422523412021658</v>
      </c>
      <c r="IE257" s="27">
        <f t="shared" ca="1" si="432"/>
        <v>17.405862000851222</v>
      </c>
      <c r="IG257" s="28">
        <f t="shared" ca="1" si="351"/>
        <v>0.42961467999437042</v>
      </c>
      <c r="IH257" s="28">
        <f t="shared" ca="1" si="351"/>
        <v>-0.39817759707696604</v>
      </c>
      <c r="II257" s="28">
        <f t="shared" ca="1" si="351"/>
        <v>0.18038529932103786</v>
      </c>
      <c r="IJ257" s="28">
        <f t="shared" ca="1" si="352"/>
        <v>0.32425374735387036</v>
      </c>
      <c r="IK257" s="24">
        <f t="shared" ca="1" si="368"/>
        <v>0.11243136511542812</v>
      </c>
      <c r="IL257" s="28">
        <f t="shared" ca="1" si="353"/>
        <v>1.263059147293091</v>
      </c>
      <c r="IM257" s="28">
        <f t="shared" ca="1" si="369"/>
        <v>1.5169194865811078</v>
      </c>
      <c r="IN257" s="3">
        <f t="shared" ca="1" si="370"/>
        <v>1.5873128946469612</v>
      </c>
      <c r="IO257" s="2">
        <f t="shared" si="388"/>
        <v>1.6</v>
      </c>
      <c r="IQ257" s="2">
        <f t="shared" ca="1" si="428"/>
        <v>0.21182238223844224</v>
      </c>
      <c r="IS257" s="3">
        <f t="shared" ca="1" si="355"/>
        <v>0.24496839039990087</v>
      </c>
      <c r="IT257" s="3">
        <f t="shared" ca="1" si="356"/>
        <v>-0.20694379322685258</v>
      </c>
      <c r="IU257" s="3">
        <f t="shared" si="357"/>
        <v>-0.19999999999999996</v>
      </c>
      <c r="IV257" s="3">
        <f t="shared" ca="1" si="358"/>
        <v>-0.23802459717304825</v>
      </c>
      <c r="IX257" s="28">
        <f ca="1">$HL257/100*(GZ257-100)*AL257/1000+(HM257-100)*HZ257/$HY257</f>
        <v>-7.9073529281919394E-2</v>
      </c>
      <c r="IY257" s="28">
        <f ca="1">$HL257/100*(HA257-100)*AM257/1000+(HN257-100)*IA257/$HY257</f>
        <v>4.5783560897099264E-2</v>
      </c>
      <c r="IZ257" s="28">
        <f ca="1">$HL257/100*(HB257-100)*AN257/1000+(HO257-100)*IB257/$HY257</f>
        <v>-5.8754018664387998E-3</v>
      </c>
      <c r="JA257" s="28">
        <f ca="1">$HL257/100*(HC257-100)*AO257/1000+(HP257-100)*IC257/$HY257</f>
        <v>-0.441966060977113</v>
      </c>
      <c r="JB257" s="28">
        <f ca="1">$HL257/100*(HD257-100)*AP257/1000+(HQ257-100)*ID257/$HY257</f>
        <v>6.0050749994318808E-2</v>
      </c>
      <c r="JC257" s="28">
        <f ca="1">$HL257/100*(HE257-100)*AQ257/1000+(HR257-100)*IE257/$HY257</f>
        <v>0.1061765318055489</v>
      </c>
      <c r="JE257" s="3">
        <f t="shared" ca="1" si="328"/>
        <v>-4.2177734872046374E-2</v>
      </c>
      <c r="JF257" s="3">
        <f t="shared" ca="1" si="328"/>
        <v>-4.6426106111325062E-2</v>
      </c>
      <c r="JG257" s="3">
        <f t="shared" ca="1" si="328"/>
        <v>1.5580548713053836E-2</v>
      </c>
      <c r="JH257" s="3">
        <f t="shared" ca="1" si="326"/>
        <v>-1.0887523267937516E-2</v>
      </c>
      <c r="JI257" s="3">
        <f t="shared" ca="1" si="326"/>
        <v>3.0270840218276113E-2</v>
      </c>
      <c r="JJ257" s="3">
        <f t="shared" ca="1" si="326"/>
        <v>8.0448128198316537E-2</v>
      </c>
      <c r="JK257" s="3">
        <f>IO257-IO256</f>
        <v>-0.19999999999999996</v>
      </c>
      <c r="JL257" s="3">
        <f t="shared" ca="1" si="359"/>
        <v>-0.17340281384100742</v>
      </c>
      <c r="JN257" s="10">
        <f>COUNTIF(EI257:ET257,"&gt;2")</f>
        <v>8</v>
      </c>
      <c r="JP257" s="2">
        <f>AVERAGE(CS257,CS245,CS233,CS221,CS209,CS197,CS185,CS173,CS161,CS149)</f>
        <v>0.35115386545914029</v>
      </c>
      <c r="JQ257" s="2">
        <f>CS257-JP257</f>
        <v>-5.1331042134688531E-3</v>
      </c>
      <c r="JR257" s="2">
        <f>AVERAGE(CT257,CT245,CT233,CT221,CT209,CT197,CT185,CT173,CT161,CT149)</f>
        <v>0.42599300738512175</v>
      </c>
      <c r="JS257" s="2">
        <f>CT257-JR257</f>
        <v>0.14348307461943405</v>
      </c>
      <c r="KH257" s="2">
        <f>(DN257*$DN$4)+(FB257*$FB$3)+(FC257*$FC$3)+(FD257*$FD$3)+(FE257*$FE$3)+(FF257*$FF$3)+(FG257*$FG$3)</f>
        <v>-0.96285946871688988</v>
      </c>
      <c r="KI257" s="2">
        <f>F257-KH257</f>
        <v>2.5628594687168897</v>
      </c>
      <c r="KJ257" s="2">
        <f>MAX(DN257,FB257:FG257)</f>
        <v>1.5169194865810935</v>
      </c>
      <c r="KK257" s="2">
        <f>MIN(DN257,FB257:FG257)</f>
        <v>-2.249488752556239</v>
      </c>
      <c r="KL257" s="2">
        <f t="shared" si="389"/>
        <v>3.7664082391373324</v>
      </c>
      <c r="KO257" s="2">
        <f>BO257</f>
        <v>83.72</v>
      </c>
      <c r="KP257" s="2">
        <f>100*((BO251/BO239)-1)</f>
        <v>-17.71493918286723</v>
      </c>
      <c r="KQ257" s="2">
        <f t="shared" si="395"/>
        <v>-17.71493918286723</v>
      </c>
      <c r="KR257" s="2">
        <f>100*((BO245/BO233)-1)</f>
        <v>-12.252510760401725</v>
      </c>
      <c r="KS257" s="2">
        <f t="shared" si="404"/>
        <v>-12.252510760401725</v>
      </c>
      <c r="KT257" s="3">
        <f>BP257</f>
        <v>1.6538999999999999</v>
      </c>
      <c r="KU257" s="3">
        <f>BQ257</f>
        <v>72.508571428571415</v>
      </c>
      <c r="KV257" s="3">
        <f t="shared" si="339"/>
        <v>43.840964646333767</v>
      </c>
      <c r="KW257" s="2">
        <f t="shared" si="332"/>
        <v>101.75284899356775</v>
      </c>
      <c r="KX257" s="2">
        <f t="shared" si="332"/>
        <v>80.201350715288072</v>
      </c>
      <c r="LA257">
        <v>2</v>
      </c>
      <c r="LB257">
        <v>0</v>
      </c>
      <c r="LE257" s="2" t="e">
        <v>#N/A</v>
      </c>
      <c r="LF257" s="2" t="e">
        <v>#N/A</v>
      </c>
      <c r="LG257" s="2" t="e">
        <v>#N/A</v>
      </c>
      <c r="LH257" s="2" t="e">
        <v>#N/A</v>
      </c>
      <c r="LI257" s="2" t="e">
        <v>#N/A</v>
      </c>
      <c r="LJ257" s="2" t="e">
        <v>#N/A</v>
      </c>
      <c r="LK257" s="2">
        <v>100.68986980706094</v>
      </c>
      <c r="LL257" s="2" t="e">
        <v>#N/A</v>
      </c>
      <c r="LM257" s="2" t="e">
        <v>#N/A</v>
      </c>
      <c r="LN257" s="2">
        <v>91.988245126647698</v>
      </c>
      <c r="LO257" s="2">
        <v>75.48267969678497</v>
      </c>
      <c r="LP257" s="2">
        <v>85.542034207948049</v>
      </c>
      <c r="LQ257" s="2" t="e">
        <v>#N/A</v>
      </c>
      <c r="LR257" s="2" t="e">
        <v>#N/A</v>
      </c>
      <c r="LS257" s="2" t="e">
        <v>#N/A</v>
      </c>
      <c r="LT257" s="2" t="e">
        <v>#N/A</v>
      </c>
      <c r="LU257" s="2" t="e">
        <v>#N/A</v>
      </c>
      <c r="LV257" s="2" t="e">
        <v>#N/A</v>
      </c>
      <c r="LW257" s="2" t="e">
        <v>#N/A</v>
      </c>
      <c r="LX257" s="2" t="e">
        <v>#N/A</v>
      </c>
      <c r="LY257" s="2">
        <v>92.056646104295623</v>
      </c>
      <c r="LZ257" s="2" t="e">
        <v>#N/A</v>
      </c>
      <c r="MA257" s="2" t="e">
        <v>#N/A</v>
      </c>
      <c r="MB257" s="2" t="e">
        <v>#N/A</v>
      </c>
      <c r="MC257" s="2" t="e">
        <v>#N/A</v>
      </c>
      <c r="MD257" s="2" t="e">
        <v>#N/A</v>
      </c>
      <c r="ME257" s="2" t="e">
        <v>#N/A</v>
      </c>
      <c r="MF257" s="2" t="e">
        <v>#N/A</v>
      </c>
      <c r="MG257" s="2" t="e">
        <v>#N/A</v>
      </c>
      <c r="MH257" s="2">
        <v>88.40602638920403</v>
      </c>
      <c r="MI257" s="2" t="e">
        <v>#N/A</v>
      </c>
      <c r="MJ257" s="2" t="e">
        <v>#N/A</v>
      </c>
      <c r="MK257" s="2" t="e">
        <v>#N/A</v>
      </c>
      <c r="ML257" s="2" t="e">
        <v>#N/A</v>
      </c>
      <c r="MM257" s="2" t="e">
        <v>#N/A</v>
      </c>
      <c r="MN257" s="2" t="e">
        <v>#N/A</v>
      </c>
      <c r="MO257" s="2" t="e">
        <v>#N/A</v>
      </c>
      <c r="MP257" s="2">
        <v>69.109041448344584</v>
      </c>
      <c r="MQ257" s="2" t="e">
        <v>#N/A</v>
      </c>
      <c r="MR257" s="2" t="e">
        <v>#N/A</v>
      </c>
      <c r="MS257" s="10" t="e">
        <v>#N/A</v>
      </c>
      <c r="MT257" s="2" t="e">
        <v>#N/A</v>
      </c>
      <c r="MU257" s="2" t="e">
        <v>#N/A</v>
      </c>
      <c r="MV257" s="2" t="e">
        <v>#N/A</v>
      </c>
      <c r="MX257" s="22" t="e">
        <v>#N/A</v>
      </c>
      <c r="MY257" s="22" t="e">
        <v>#N/A</v>
      </c>
      <c r="MZ257" s="22" t="e">
        <v>#N/A</v>
      </c>
      <c r="NA257" s="22" t="e">
        <v>#N/A</v>
      </c>
      <c r="NB257" s="22" t="e">
        <v>#N/A</v>
      </c>
      <c r="NC257" s="22" t="e">
        <v>#N/A</v>
      </c>
      <c r="ND257" s="22">
        <v>1</v>
      </c>
      <c r="NE257" s="22" t="e">
        <v>#N/A</v>
      </c>
      <c r="NF257" s="22" t="e">
        <v>#N/A</v>
      </c>
      <c r="NG257" s="22">
        <v>2</v>
      </c>
      <c r="NH257" s="23">
        <v>8</v>
      </c>
      <c r="NI257" s="22">
        <v>23</v>
      </c>
      <c r="NJ257" s="22" t="e">
        <v>#N/A</v>
      </c>
      <c r="NK257" s="22" t="e">
        <v>#N/A</v>
      </c>
      <c r="NL257" s="23" t="e">
        <v>#N/A</v>
      </c>
      <c r="NM257" s="3" t="e">
        <v>#N/A</v>
      </c>
      <c r="NN257" s="22" t="e">
        <v>#N/A</v>
      </c>
      <c r="NO257" s="22" t="e">
        <v>#N/A</v>
      </c>
      <c r="NP257" s="22" t="e">
        <v>#N/A</v>
      </c>
      <c r="NQ257" s="22" t="e">
        <v>#N/A</v>
      </c>
      <c r="NR257" s="23">
        <v>1</v>
      </c>
      <c r="NS257" s="22" t="e">
        <v>#N/A</v>
      </c>
      <c r="NT257" s="22" t="e">
        <v>#N/A</v>
      </c>
      <c r="NU257" s="23" t="e">
        <v>#N/A</v>
      </c>
      <c r="NV257" s="3" t="e">
        <v>#N/A</v>
      </c>
      <c r="NW257" s="22" t="e">
        <v>#N/A</v>
      </c>
      <c r="NX257" s="22" t="e">
        <v>#N/A</v>
      </c>
      <c r="NY257" s="22" t="e">
        <v>#N/A</v>
      </c>
      <c r="NZ257" s="22" t="e">
        <v>#N/A</v>
      </c>
      <c r="OA257" s="23">
        <v>11</v>
      </c>
      <c r="OB257" s="22" t="e">
        <v>#N/A</v>
      </c>
      <c r="OC257" s="22" t="e">
        <v>#N/A</v>
      </c>
      <c r="OD257" s="22" t="e">
        <v>#N/A</v>
      </c>
      <c r="OE257" s="22" t="e">
        <v>#N/A</v>
      </c>
      <c r="OF257" s="22" t="e">
        <v>#N/A</v>
      </c>
      <c r="OG257" s="22" t="e">
        <v>#N/A</v>
      </c>
      <c r="OH257" s="23" t="e">
        <v>#N/A</v>
      </c>
      <c r="OI257" s="22">
        <v>2</v>
      </c>
      <c r="OJ257" s="22" t="e">
        <v>#N/A</v>
      </c>
      <c r="OK257" s="22" t="e">
        <v>#N/A</v>
      </c>
      <c r="OL257" s="22" t="e">
        <v>#N/A</v>
      </c>
      <c r="OM257" s="23" t="e">
        <v>#N/A</v>
      </c>
      <c r="ON257" s="22" t="e">
        <v>#N/A</v>
      </c>
      <c r="OO257" s="22" t="e">
        <v>#N/A</v>
      </c>
      <c r="OQ257">
        <f t="shared" si="390"/>
        <v>-7</v>
      </c>
      <c r="OR257" s="23" t="e">
        <f t="shared" ca="1" si="438"/>
        <v>#N/A</v>
      </c>
      <c r="OS257" s="23" t="e">
        <f t="shared" ca="1" si="438"/>
        <v>#N/A</v>
      </c>
      <c r="OT257" s="23" t="e">
        <f t="shared" ca="1" si="438"/>
        <v>#N/A</v>
      </c>
      <c r="OU257" s="23" t="e">
        <f t="shared" ca="1" si="438"/>
        <v>#N/A</v>
      </c>
      <c r="OV257" s="23" t="e">
        <f t="shared" ca="1" si="438"/>
        <v>#N/A</v>
      </c>
      <c r="OW257" s="23" t="e">
        <f t="shared" ca="1" si="438"/>
        <v>#N/A</v>
      </c>
      <c r="OX257" s="23">
        <f t="shared" ca="1" si="433"/>
        <v>1.0054779979826771</v>
      </c>
      <c r="OY257" s="23" t="e">
        <f t="shared" ca="1" si="433"/>
        <v>#N/A</v>
      </c>
      <c r="OZ257" s="23" t="e">
        <f t="shared" ca="1" si="433"/>
        <v>#N/A</v>
      </c>
      <c r="PA257" s="23">
        <f t="shared" ca="1" si="433"/>
        <v>1.0066373543495373</v>
      </c>
      <c r="PB257" s="23">
        <f t="shared" ca="1" si="433"/>
        <v>1.040969448167512</v>
      </c>
      <c r="PC257" s="23">
        <f t="shared" ca="1" si="423"/>
        <v>1.0233468448640202</v>
      </c>
      <c r="PD257" s="23" t="e">
        <f t="shared" ca="1" si="423"/>
        <v>#N/A</v>
      </c>
      <c r="PE257" s="23" t="e">
        <f t="shared" ca="1" si="423"/>
        <v>#N/A</v>
      </c>
      <c r="PF257" s="23" t="e">
        <f t="shared" ca="1" si="423"/>
        <v>#N/A</v>
      </c>
      <c r="PG257" s="23" t="e">
        <f t="shared" ca="1" si="423"/>
        <v>#N/A</v>
      </c>
      <c r="PH257" s="23" t="e">
        <f t="shared" ca="1" si="375"/>
        <v>#N/A</v>
      </c>
      <c r="PI257" s="23" t="e">
        <f t="shared" ca="1" si="375"/>
        <v>#N/A</v>
      </c>
      <c r="PJ257" s="23" t="e">
        <f t="shared" ca="1" si="371"/>
        <v>#N/A</v>
      </c>
      <c r="PK257" s="23" t="e">
        <f t="shared" ca="1" si="371"/>
        <v>#N/A</v>
      </c>
      <c r="PL257" s="23">
        <f t="shared" ca="1" si="371"/>
        <v>1.004613951021369</v>
      </c>
      <c r="PM257" s="23" t="e">
        <f t="shared" ca="1" si="371"/>
        <v>#N/A</v>
      </c>
      <c r="PN257" s="23" t="e">
        <f t="shared" ca="1" si="371"/>
        <v>#N/A</v>
      </c>
      <c r="PO257" s="23" t="e">
        <f t="shared" ca="1" si="371"/>
        <v>#N/A</v>
      </c>
      <c r="PP257" s="23" t="e">
        <f t="shared" ca="1" si="371"/>
        <v>#N/A</v>
      </c>
      <c r="PQ257" s="23" t="e">
        <f t="shared" ca="1" si="371"/>
        <v>#N/A</v>
      </c>
      <c r="PR257" s="23" t="e">
        <f t="shared" ca="1" si="371"/>
        <v>#N/A</v>
      </c>
      <c r="PS257" s="23" t="e">
        <f t="shared" ca="1" si="371"/>
        <v>#N/A</v>
      </c>
      <c r="PT257" s="23" t="e">
        <f t="shared" ca="1" si="371"/>
        <v>#N/A</v>
      </c>
      <c r="PU257" s="23">
        <f t="shared" ca="1" si="371"/>
        <v>1.0133411711372498</v>
      </c>
      <c r="PV257" s="23" t="e">
        <f t="shared" ca="1" si="371"/>
        <v>#N/A</v>
      </c>
      <c r="PW257" s="23" t="e">
        <f t="shared" ca="1" si="371"/>
        <v>#N/A</v>
      </c>
      <c r="PX257" s="23" t="e">
        <f t="shared" ca="1" si="371"/>
        <v>#N/A</v>
      </c>
      <c r="PY257" s="23" t="e">
        <f t="shared" ca="1" si="371"/>
        <v>#N/A</v>
      </c>
      <c r="PZ257" s="23" t="e">
        <f t="shared" ref="PZ257:QF320" ca="1" si="439">MM257/OFFSET(MM257,$OQ257,0)</f>
        <v>#N/A</v>
      </c>
      <c r="QA257" s="23" t="e">
        <f t="shared" ca="1" si="439"/>
        <v>#N/A</v>
      </c>
      <c r="QB257" s="23" t="e">
        <f t="shared" ca="1" si="439"/>
        <v>#N/A</v>
      </c>
      <c r="QC257" s="23">
        <f t="shared" ca="1" si="417"/>
        <v>1.0429383811060431</v>
      </c>
      <c r="QD257" s="23" t="e">
        <f t="shared" ca="1" si="405"/>
        <v>#N/A</v>
      </c>
      <c r="QE257" s="23" t="e">
        <f t="shared" ca="1" si="405"/>
        <v>#N/A</v>
      </c>
      <c r="QF257" s="23" t="e">
        <f t="shared" ca="1" si="405"/>
        <v>#N/A</v>
      </c>
      <c r="QG257" s="23" t="e">
        <f t="shared" ca="1" si="327"/>
        <v>#N/A</v>
      </c>
      <c r="QH257" s="23" t="e">
        <f t="shared" ca="1" si="327"/>
        <v>#N/A</v>
      </c>
      <c r="QI257" s="23" t="e">
        <f t="shared" ca="1" si="327"/>
        <v>#N/A</v>
      </c>
      <c r="QJ257" s="26" t="e">
        <f t="shared" ca="1" si="344"/>
        <v>#N/A</v>
      </c>
    </row>
    <row r="258" spans="1:452" x14ac:dyDescent="0.35">
      <c r="A258" t="s">
        <v>1323</v>
      </c>
      <c r="B258" s="21">
        <v>40057</v>
      </c>
      <c r="C258" t="s">
        <v>882</v>
      </c>
      <c r="D258" s="2">
        <v>88.3</v>
      </c>
      <c r="E258" s="2">
        <v>87.1</v>
      </c>
      <c r="F258" s="2">
        <v>1.1000000000000001</v>
      </c>
      <c r="G258" s="2">
        <v>88.4</v>
      </c>
      <c r="H258" s="2">
        <v>87.060352403874177</v>
      </c>
      <c r="I258" s="2">
        <v>88.280018076908576</v>
      </c>
      <c r="J258" s="2">
        <v>90.9</v>
      </c>
      <c r="K258" s="2">
        <v>82.9</v>
      </c>
      <c r="L258" s="2">
        <v>82.974048201202393</v>
      </c>
      <c r="M258" s="2">
        <v>86.6</v>
      </c>
      <c r="N258" s="2">
        <v>95</v>
      </c>
      <c r="O258" s="2">
        <v>87.3</v>
      </c>
      <c r="P258" s="2">
        <v>82.7</v>
      </c>
      <c r="Q258" s="2">
        <v>97.6</v>
      </c>
      <c r="R258" s="2">
        <v>86.2</v>
      </c>
      <c r="S258" s="2">
        <v>95</v>
      </c>
      <c r="T258" s="2">
        <v>78.900000000000006</v>
      </c>
      <c r="U258" s="2">
        <v>59.5</v>
      </c>
      <c r="V258" s="2">
        <v>87.4</v>
      </c>
      <c r="W258" s="2">
        <v>59.5</v>
      </c>
      <c r="X258" s="2">
        <v>105.8</v>
      </c>
      <c r="Y258" s="2" t="e">
        <v>#N/A</v>
      </c>
      <c r="Z258" s="2">
        <v>60.7</v>
      </c>
      <c r="AA258" s="2">
        <v>91.5</v>
      </c>
      <c r="AB258" s="2">
        <v>115.6</v>
      </c>
      <c r="AC258" s="2">
        <v>109.5</v>
      </c>
      <c r="AD258" s="2">
        <v>86</v>
      </c>
      <c r="AE258" s="2">
        <v>96.1</v>
      </c>
      <c r="AF258" s="2">
        <v>92.1</v>
      </c>
      <c r="AG258" s="22">
        <v>554</v>
      </c>
      <c r="AH258" s="22">
        <v>446</v>
      </c>
      <c r="AI258" s="22">
        <v>162</v>
      </c>
      <c r="AJ258" s="22">
        <v>34</v>
      </c>
      <c r="AK258" s="22">
        <v>46</v>
      </c>
      <c r="AL258" s="22">
        <v>9</v>
      </c>
      <c r="AM258" s="22">
        <v>20</v>
      </c>
      <c r="AN258" s="22">
        <v>17</v>
      </c>
      <c r="AO258" s="22">
        <v>48</v>
      </c>
      <c r="AP258" s="22">
        <v>28</v>
      </c>
      <c r="AQ258" s="22">
        <v>18</v>
      </c>
      <c r="AR258" s="2">
        <v>86.8</v>
      </c>
      <c r="AS258" s="2">
        <v>73.2</v>
      </c>
      <c r="AT258" s="2">
        <v>97.6</v>
      </c>
      <c r="AU258" s="2">
        <v>83.3</v>
      </c>
      <c r="AV258" s="2">
        <v>89.9</v>
      </c>
      <c r="AW258" s="2">
        <v>86</v>
      </c>
      <c r="AX258" s="2">
        <v>86.2</v>
      </c>
      <c r="AY258" s="2">
        <v>83.2</v>
      </c>
      <c r="AZ258" s="2">
        <v>97.4</v>
      </c>
      <c r="BA258" s="2">
        <v>59.5</v>
      </c>
      <c r="BB258" s="2">
        <v>84.5</v>
      </c>
      <c r="BC258" s="2">
        <v>92.4</v>
      </c>
      <c r="BD258" s="3">
        <v>0.77</v>
      </c>
      <c r="BE258" s="3">
        <v>0.51</v>
      </c>
      <c r="BF258" s="3">
        <v>0.43</v>
      </c>
      <c r="BG258" s="3">
        <v>-7.0000000000000007E-2</v>
      </c>
      <c r="BH258" s="3">
        <v>-0.55000000000000004</v>
      </c>
      <c r="BI258" s="2">
        <v>215.3</v>
      </c>
      <c r="BJ258" s="2">
        <v>-1.4</v>
      </c>
      <c r="BK258" s="2">
        <v>1.3</v>
      </c>
      <c r="BL258" s="2">
        <v>91.8</v>
      </c>
      <c r="BM258" s="2">
        <v>89.7</v>
      </c>
      <c r="BN258" s="10">
        <v>439</v>
      </c>
      <c r="BO258" s="3">
        <v>81.33</v>
      </c>
      <c r="BP258" s="22">
        <v>1.6328</v>
      </c>
      <c r="BQ258" s="3">
        <v>67.646190476190469</v>
      </c>
      <c r="BR258" s="23">
        <v>3.0111904761904764</v>
      </c>
      <c r="BS258" s="2">
        <v>84.8</v>
      </c>
      <c r="BT258" s="3">
        <v>92.48</v>
      </c>
      <c r="BU258" s="2">
        <v>1.2</v>
      </c>
      <c r="BV258" s="2">
        <v>1.5</v>
      </c>
      <c r="BW258" s="2">
        <v>0.2</v>
      </c>
      <c r="BX258" s="2">
        <v>0.5</v>
      </c>
      <c r="BY258" s="23">
        <v>215.86099999999999</v>
      </c>
      <c r="BZ258" s="2">
        <v>95.6</v>
      </c>
      <c r="CA258" s="2">
        <v>87.1</v>
      </c>
      <c r="CB258" s="3">
        <v>93.33</v>
      </c>
      <c r="CC258" s="2">
        <v>91.7</v>
      </c>
      <c r="CD258" s="2">
        <v>114.6</v>
      </c>
      <c r="CE258" s="2">
        <v>95.316759778069652</v>
      </c>
      <c r="CF258" s="3">
        <v>93.414941929516687</v>
      </c>
      <c r="CG258" s="2">
        <v>91.770529141420738</v>
      </c>
      <c r="CH258" s="23">
        <v>219.87742374336742</v>
      </c>
      <c r="CI258" s="3">
        <v>93.478828615175473</v>
      </c>
      <c r="CM258" s="2">
        <f t="shared" si="329"/>
        <v>41.429563005996123</v>
      </c>
      <c r="CN258" s="2">
        <f t="shared" si="329"/>
        <v>1.8441881897295911</v>
      </c>
      <c r="CO258" s="2">
        <f t="shared" si="330"/>
        <v>105.61391971798339</v>
      </c>
      <c r="CR258" s="2">
        <f t="shared" si="333"/>
        <v>0</v>
      </c>
      <c r="CS258" s="2">
        <f t="shared" si="333"/>
        <v>0.11494252873562566</v>
      </c>
      <c r="CT258" s="2">
        <f t="shared" si="334"/>
        <v>0.11325028312571747</v>
      </c>
      <c r="CU258" s="2">
        <f t="shared" si="334"/>
        <v>0.20531930388326369</v>
      </c>
      <c r="CV258" s="2">
        <f t="shared" si="334"/>
        <v>0.18926260437240799</v>
      </c>
      <c r="CW258" s="2">
        <f t="shared" si="335"/>
        <v>-0.90805902383654624</v>
      </c>
      <c r="CX258" s="2">
        <f t="shared" si="336"/>
        <v>-0.59952038369304561</v>
      </c>
      <c r="CY258" s="2">
        <f t="shared" si="376"/>
        <v>2.2604951560818023</v>
      </c>
      <c r="CZ258" s="2">
        <f t="shared" si="341"/>
        <v>-0.12658227848100545</v>
      </c>
      <c r="DA258" s="2">
        <f t="shared" si="342"/>
        <v>2.1201413427561762</v>
      </c>
      <c r="DB258" s="2">
        <f t="shared" si="343"/>
        <v>0.57537399309551207</v>
      </c>
      <c r="DC258" s="2">
        <f t="shared" si="413"/>
        <v>0.41977611940298765</v>
      </c>
      <c r="DF258" s="2">
        <f t="shared" si="337"/>
        <v>2.491845919863489</v>
      </c>
      <c r="DG258" s="2">
        <f t="shared" si="337"/>
        <v>2.2949424574730815</v>
      </c>
      <c r="DH258" s="2">
        <f t="shared" si="338"/>
        <v>2.4017376062227092</v>
      </c>
      <c r="DI258" s="2">
        <f t="shared" si="434"/>
        <v>7.7197867392470254</v>
      </c>
      <c r="DJ258" s="2">
        <f t="shared" si="434"/>
        <v>2.5351667104070552</v>
      </c>
      <c r="DM258" s="2">
        <f t="shared" si="377"/>
        <v>0.91428571428571104</v>
      </c>
      <c r="DN258" s="2">
        <f t="shared" si="377"/>
        <v>1.1614401858304297</v>
      </c>
      <c r="DO258" s="2">
        <f t="shared" si="345"/>
        <v>1.7261219792865361</v>
      </c>
      <c r="DP258" s="2">
        <f t="shared" si="378"/>
        <v>0</v>
      </c>
      <c r="DQ258" s="2">
        <f t="shared" si="408"/>
        <v>0.65668710438283129</v>
      </c>
      <c r="DR258" s="2">
        <f t="shared" si="379"/>
        <v>2.4721878862793574</v>
      </c>
      <c r="DS258" s="2">
        <f t="shared" si="380"/>
        <v>1.7322372296106767</v>
      </c>
      <c r="DT258" s="2" t="e">
        <v>#N/A</v>
      </c>
      <c r="DU258" s="2" t="e">
        <v>#N/A</v>
      </c>
      <c r="DV258" s="2">
        <f t="shared" si="346"/>
        <v>1.1587485515643037</v>
      </c>
      <c r="DW258" s="2">
        <f t="shared" si="381"/>
        <v>-6.9590085795996242</v>
      </c>
      <c r="DX258" s="2">
        <f t="shared" si="382"/>
        <v>-7.3943661971830998</v>
      </c>
      <c r="DY258" s="2">
        <f t="shared" si="383"/>
        <v>1.1737089201877993</v>
      </c>
      <c r="DZ258" s="2">
        <f t="shared" si="384"/>
        <v>-6.5880039331366769</v>
      </c>
      <c r="EA258" s="2">
        <f t="shared" si="426"/>
        <v>-13.391557496360996</v>
      </c>
      <c r="EB258" s="2">
        <f t="shared" si="426"/>
        <v>6.0679611650485521</v>
      </c>
      <c r="EC258" s="2">
        <f t="shared" si="426"/>
        <v>8.1818181818181799</v>
      </c>
      <c r="ED258" s="2">
        <f t="shared" si="426"/>
        <v>8.9598352214212085</v>
      </c>
      <c r="EE258" s="2" t="e">
        <f t="shared" si="426"/>
        <v>#N/A</v>
      </c>
      <c r="EF258" s="2">
        <f t="shared" si="426"/>
        <v>11.376146788990837</v>
      </c>
      <c r="EG258" s="2">
        <f t="shared" si="426"/>
        <v>1.5538290788013276</v>
      </c>
      <c r="EH258" s="2">
        <f t="shared" si="426"/>
        <v>9.6774193548387011</v>
      </c>
      <c r="EI258" s="2">
        <f t="shared" si="411"/>
        <v>1.5204678362572999</v>
      </c>
      <c r="EJ258" s="2">
        <f t="shared" si="411"/>
        <v>4.2735042735042805</v>
      </c>
      <c r="EK258" s="2">
        <f t="shared" si="411"/>
        <v>-6.9590085795996242</v>
      </c>
      <c r="EL258" s="2">
        <f t="shared" si="410"/>
        <v>-1.1862396204033177</v>
      </c>
      <c r="EM258" s="2">
        <f t="shared" si="410"/>
        <v>2.9782359679267012</v>
      </c>
      <c r="EN258" s="2">
        <f t="shared" si="410"/>
        <v>3.1175059952038398</v>
      </c>
      <c r="EO258" s="2">
        <f t="shared" si="410"/>
        <v>1.1737089201877993</v>
      </c>
      <c r="EP258" s="2">
        <f t="shared" si="410"/>
        <v>1.0935601458080368</v>
      </c>
      <c r="EQ258" s="2">
        <f t="shared" si="410"/>
        <v>1.4583333333333393</v>
      </c>
      <c r="ER258" s="2">
        <f t="shared" si="347"/>
        <v>8.1818181818181799</v>
      </c>
      <c r="ES258" s="2">
        <f t="shared" si="347"/>
        <v>1.5625</v>
      </c>
      <c r="ET258" s="2">
        <f t="shared" si="347"/>
        <v>1.9867549668874274</v>
      </c>
      <c r="EU258" s="2">
        <f t="shared" si="331"/>
        <v>-1.4</v>
      </c>
      <c r="EV258" s="2">
        <f t="shared" si="331"/>
        <v>1.3</v>
      </c>
      <c r="EW258" s="2">
        <f t="shared" si="385"/>
        <v>-1.1840688912809538</v>
      </c>
      <c r="EX258" s="2">
        <f t="shared" si="385"/>
        <v>-5.6782334384857913</v>
      </c>
      <c r="EY258" s="2">
        <f t="shared" si="386"/>
        <v>-23.365666184723434</v>
      </c>
      <c r="EZ258" s="2">
        <f t="shared" si="386"/>
        <v>-56.751462536321554</v>
      </c>
      <c r="FA258" s="2">
        <f t="shared" si="387"/>
        <v>-16.944172380019584</v>
      </c>
      <c r="FB258" s="2">
        <f t="shared" si="412"/>
        <v>-1.3779428628864721</v>
      </c>
      <c r="FC258" s="2">
        <f t="shared" si="412"/>
        <v>-2.249488752556239</v>
      </c>
      <c r="FD258" s="2">
        <f t="shared" si="412"/>
        <v>-0.34324942791763569</v>
      </c>
      <c r="FE258" s="2">
        <f t="shared" si="412"/>
        <v>-0.36297640653357721</v>
      </c>
      <c r="FF258" s="2">
        <f t="shared" si="412"/>
        <v>0.21857923497268228</v>
      </c>
      <c r="FG258" s="2">
        <f t="shared" si="412"/>
        <v>-0.77922077922077948</v>
      </c>
      <c r="FH258" s="2">
        <v>1.5</v>
      </c>
      <c r="FI258" s="2">
        <v>0.5</v>
      </c>
      <c r="FL258" s="2">
        <f t="shared" si="435"/>
        <v>0.87090101171283241</v>
      </c>
      <c r="FM258" s="2">
        <f t="shared" si="435"/>
        <v>0.83513147443587954</v>
      </c>
      <c r="FN258" s="2">
        <f t="shared" si="363"/>
        <v>0.64240539112414563</v>
      </c>
      <c r="FQ258" s="2">
        <f t="shared" si="436"/>
        <v>3.5293769568767841</v>
      </c>
      <c r="FR258" s="2">
        <f t="shared" si="436"/>
        <v>3.3826060421161097</v>
      </c>
      <c r="FS258" s="2">
        <f t="shared" si="365"/>
        <v>2.5944888603449456</v>
      </c>
      <c r="FT258" s="2">
        <f t="shared" si="437"/>
        <v>1.1187326441014278</v>
      </c>
      <c r="FU258" s="2">
        <f t="shared" si="437"/>
        <v>0.83800238039770658</v>
      </c>
      <c r="FX258" s="2">
        <f t="shared" si="424"/>
        <v>2.0100805473000527</v>
      </c>
      <c r="FY258" s="2">
        <f t="shared" si="424"/>
        <v>2.2514960988667454</v>
      </c>
      <c r="FZ258" s="2">
        <f t="shared" si="373"/>
        <v>2.2031988778296929</v>
      </c>
      <c r="GA258" s="2">
        <f t="shared" si="425"/>
        <v>1.7586629987039526</v>
      </c>
      <c r="GB258" s="2">
        <f t="shared" si="425"/>
        <v>1.0592852448484846</v>
      </c>
      <c r="GE258" s="2"/>
      <c r="GF258" s="2"/>
      <c r="GG258" s="2">
        <f t="shared" si="427"/>
        <v>-31.050512695598933</v>
      </c>
      <c r="GH258" s="2">
        <f t="shared" si="427"/>
        <v>-59.035680040818349</v>
      </c>
      <c r="GI258" s="2">
        <f t="shared" si="392"/>
        <v>-19.061302681992352</v>
      </c>
      <c r="GJ258" s="2">
        <f t="shared" si="393"/>
        <v>2.8029678483100007</v>
      </c>
      <c r="GK258" s="2">
        <v>1.6</v>
      </c>
      <c r="GN258" s="2">
        <f t="shared" si="320"/>
        <v>-0.5</v>
      </c>
      <c r="GQ258" s="2">
        <f t="shared" si="429"/>
        <v>-0.89999999999999991</v>
      </c>
      <c r="GT258" s="27">
        <f t="shared" ref="GT258:GT321" ca="1" si="440">P258/OFFSET(P258,-MONTH($B258),0)*100</f>
        <v>100.73081607795373</v>
      </c>
      <c r="GU258" s="27">
        <f t="shared" ref="GU258:GV321" ca="1" si="441">S258/OFFSET(S258,-MONTH($B258),0)*100</f>
        <v>115.71254567600488</v>
      </c>
      <c r="GV258" s="27">
        <f t="shared" ca="1" si="441"/>
        <v>93.483412322274887</v>
      </c>
      <c r="GW258" s="27">
        <f t="shared" ref="GW258:GX321" ca="1" si="442">J258/OFFSET(J258,-MONTH($B258),0)*100</f>
        <v>102.24971878515186</v>
      </c>
      <c r="GX258" s="27">
        <f t="shared" ca="1" si="442"/>
        <v>101.34474327628362</v>
      </c>
      <c r="GY258" s="27">
        <f t="shared" ref="GY258:GY321" ca="1" si="443">E258/OFFSET(E258,-MONTH($B258),0)*100</f>
        <v>101.87134502923976</v>
      </c>
      <c r="GZ258" s="27">
        <f t="shared" ref="GZ258:GZ321" ca="1" si="444">U258/OFFSET(U258,-MONTH($B258),0)*100</f>
        <v>71.257485029940113</v>
      </c>
      <c r="HA258" s="27">
        <f t="shared" ref="HA258:HD321" ca="1" si="445">AC258/OFFSET(AC258,-MONTH($B258),0)*100</f>
        <v>104.68451242829828</v>
      </c>
      <c r="HB258" s="27">
        <f t="shared" ca="1" si="445"/>
        <v>99.307159353348737</v>
      </c>
      <c r="HC258" s="27">
        <f t="shared" ca="1" si="445"/>
        <v>96.582914572864325</v>
      </c>
      <c r="HD258" s="27">
        <f t="shared" ca="1" si="445"/>
        <v>100.21762785636561</v>
      </c>
      <c r="HE258" s="27">
        <f t="shared" ref="HE258:HE321" ca="1" si="446">AB258/OFFSET(AB258,-MONTH($B258),0)*100</f>
        <v>116.64984863773967</v>
      </c>
      <c r="HG258" s="27">
        <f t="shared" ref="HG258:HG321" ca="1" si="447">OFFSET(P258,-MONTH($B258),0)/P246*100</f>
        <v>101.6089108910891</v>
      </c>
      <c r="HH258" s="27">
        <f t="shared" ref="HH258:HI321" ca="1" si="448">OFFSET(S258,-MONTH($B258),0)/S246*100</f>
        <v>80.727630285152401</v>
      </c>
      <c r="HI258" s="27">
        <f t="shared" ca="1" si="448"/>
        <v>99.061032863849775</v>
      </c>
      <c r="HJ258" s="27">
        <f t="shared" ref="HJ258:HK321" ca="1" si="449">OFFSET(J258,-MONTH($B258),0)/J246*100</f>
        <v>97.799779977997801</v>
      </c>
      <c r="HK258" s="27">
        <f t="shared" ca="1" si="449"/>
        <v>101.11248454882571</v>
      </c>
      <c r="HL258" s="27">
        <f t="shared" ref="HL258:HL321" ca="1" si="450">OFFSET(E258,-MONTH($B258),0)/E246*100</f>
        <v>99.303135888501743</v>
      </c>
      <c r="HM258" s="27">
        <f t="shared" ref="HM258:HM321" ca="1" si="451">OFFSET(U258,-MONTH($B258),0)/U246*100</f>
        <v>121.5429403202329</v>
      </c>
      <c r="HN258" s="27">
        <f t="shared" ref="HN258:HQ321" ca="1" si="452">OFFSET(AC258,-MONTH($B258),0)/AC246*100</f>
        <v>96.139705882352942</v>
      </c>
      <c r="HO258" s="27">
        <f t="shared" ca="1" si="452"/>
        <v>99.084668192219667</v>
      </c>
      <c r="HP258" s="27">
        <f t="shared" ca="1" si="452"/>
        <v>95.397890699904124</v>
      </c>
      <c r="HQ258" s="27">
        <f t="shared" ca="1" si="452"/>
        <v>102.22469410456063</v>
      </c>
      <c r="HR258" s="27">
        <f t="shared" ref="HR258:HR321" ca="1" si="453">OFFSET(AB258,-MONTH($B258),0)/AB246*100</f>
        <v>94.022770398481953</v>
      </c>
      <c r="HT258" s="27">
        <f t="shared" ca="1" si="430"/>
        <v>155.7816492450639</v>
      </c>
      <c r="HU258" s="27">
        <f t="shared" ca="1" si="430"/>
        <v>40.318792705552291</v>
      </c>
      <c r="HV258" s="27">
        <f t="shared" ca="1" si="430"/>
        <v>46.742018639698607</v>
      </c>
      <c r="HW258" s="27">
        <f t="shared" ca="1" si="431"/>
        <v>549.05001376965186</v>
      </c>
      <c r="HX258" s="27">
        <f t="shared" ca="1" si="431"/>
        <v>451.76742383061395</v>
      </c>
      <c r="HY258" s="27">
        <f t="shared" ca="1" si="367"/>
        <v>1000</v>
      </c>
      <c r="HZ258" s="27">
        <f t="shared" ca="1" si="432"/>
        <v>8.5178753487121455</v>
      </c>
      <c r="IA258" s="27">
        <f t="shared" ca="1" si="432"/>
        <v>20.657289882785005</v>
      </c>
      <c r="IB258" s="27">
        <f t="shared" ca="1" si="432"/>
        <v>18.701059407122781</v>
      </c>
      <c r="IC258" s="27">
        <f t="shared" ca="1" si="432"/>
        <v>49.596047978417012</v>
      </c>
      <c r="ID258" s="27">
        <f t="shared" ca="1" si="432"/>
        <v>27.052052460323935</v>
      </c>
      <c r="IE258" s="27">
        <f t="shared" ca="1" si="432"/>
        <v>16.845524401392108</v>
      </c>
      <c r="IG258" s="28">
        <f t="shared" ca="1" si="351"/>
        <v>0.36820596394584193</v>
      </c>
      <c r="IH258" s="28">
        <f t="shared" ca="1" si="351"/>
        <v>-0.24653495961537919</v>
      </c>
      <c r="II258" s="28">
        <f t="shared" ca="1" si="351"/>
        <v>-0.34156331155761577</v>
      </c>
      <c r="IJ258" s="28">
        <f t="shared" ca="1" si="352"/>
        <v>2.9628048113417016E-2</v>
      </c>
      <c r="IK258" s="24">
        <f t="shared" ca="1" si="368"/>
        <v>0.24952035534057004</v>
      </c>
      <c r="IL258" s="28">
        <f t="shared" ca="1" si="353"/>
        <v>1.0981602990520916</v>
      </c>
      <c r="IM258" s="28">
        <f t="shared" ca="1" si="369"/>
        <v>1.1614401858304266</v>
      </c>
      <c r="IN258" s="3">
        <f t="shared" ca="1" si="370"/>
        <v>1.1277883471655086</v>
      </c>
      <c r="IO258" s="2">
        <f t="shared" si="388"/>
        <v>1.1000000000000001</v>
      </c>
      <c r="IQ258" s="2">
        <f t="shared" ca="1" si="428"/>
        <v>-0.21989230722715303</v>
      </c>
      <c r="IS258" s="3">
        <f t="shared" ca="1" si="355"/>
        <v>0.15164263746158685</v>
      </c>
      <c r="IT258" s="3">
        <f t="shared" ca="1" si="356"/>
        <v>-0.52194861087865363</v>
      </c>
      <c r="IU258" s="3">
        <f t="shared" si="357"/>
        <v>-0.5</v>
      </c>
      <c r="IV258" s="3">
        <f t="shared" ca="1" si="358"/>
        <v>-0.12969402658293328</v>
      </c>
      <c r="IX258" s="28">
        <f ca="1">$HL258/100*(GZ258-100)*AL258/1000+(HM258-100)*HZ258/$HY258</f>
        <v>-7.3379887993935022E-2</v>
      </c>
      <c r="IY258" s="28">
        <f ca="1">$HL258/100*(HA258-100)*AM258/1000+(HN258-100)*IA258/$HY258</f>
        <v>1.3294140226690773E-2</v>
      </c>
      <c r="IZ258" s="28">
        <f ca="1">$HL258/100*(HB258-100)*AN258/1000+(HO258-100)*IB258/$HY258</f>
        <v>-2.8813886824722024E-2</v>
      </c>
      <c r="JA258" s="28">
        <f ca="1">$HL258/100*(HC258-100)*AO258/1000+(HP258-100)*IC258/$HY258</f>
        <v>-0.39112353693594121</v>
      </c>
      <c r="JB258" s="28">
        <f ca="1">$HL258/100*(HD258-100)*AP258/1000+(HQ258-100)*ID258/$HY258</f>
        <v>6.6233657631010731E-2</v>
      </c>
      <c r="JC258" s="28">
        <f ca="1">$HL258/100*(HE258-100)*AQ258/1000+(HR258-100)*IE258/$HY258</f>
        <v>0.19691922561826511</v>
      </c>
      <c r="JE258" s="3">
        <f t="shared" ca="1" si="328"/>
        <v>5.6936412879843717E-3</v>
      </c>
      <c r="JF258" s="3">
        <f t="shared" ca="1" si="328"/>
        <v>-3.2489420670408491E-2</v>
      </c>
      <c r="JG258" s="3">
        <f t="shared" ca="1" si="328"/>
        <v>-2.2938484958283226E-2</v>
      </c>
      <c r="JH258" s="3">
        <f t="shared" ca="1" si="326"/>
        <v>5.0842524041171788E-2</v>
      </c>
      <c r="JI258" s="3">
        <f t="shared" ca="1" si="326"/>
        <v>6.1829076366919228E-3</v>
      </c>
      <c r="JJ258" s="3">
        <f t="shared" ca="1" si="326"/>
        <v>9.0742693812716213E-2</v>
      </c>
      <c r="JK258" s="3">
        <f>IO258-IO257</f>
        <v>-0.5</v>
      </c>
      <c r="JL258" s="3">
        <f t="shared" ca="1" si="359"/>
        <v>-0.48275515632970112</v>
      </c>
      <c r="JN258" s="10">
        <f>COUNTIF(EI258:ET258,"&gt;2")</f>
        <v>4</v>
      </c>
      <c r="JP258" s="2">
        <f>AVERAGE(CS258,CS246,CS234,CS222,CS210,CS198,CS186,CS174,CS162,CS150)</f>
        <v>0.29771089410938983</v>
      </c>
      <c r="JQ258" s="2">
        <f>CS258-JP258</f>
        <v>-0.18276836537376417</v>
      </c>
      <c r="JR258" s="2">
        <f>AVERAGE(CT258,CT246,CT234,CT222,CT210,CT198,CT186,CT174,CT162,CT150)</f>
        <v>0.21258130232262556</v>
      </c>
      <c r="JS258" s="2">
        <f>CT258-JR258</f>
        <v>-9.9331019196908094E-2</v>
      </c>
      <c r="KH258" s="2">
        <f>(DN258*$DN$4)+(FB258*$FB$3)+(FC258*$FC$3)+(FD258*$FD$3)+(FE258*$FE$3)+(FF258*$FF$3)+(FG258*$FG$3)</f>
        <v>-0.99337592919677575</v>
      </c>
      <c r="KI258" s="2">
        <f>F258-KH258</f>
        <v>2.093375929196776</v>
      </c>
      <c r="KJ258" s="2">
        <f>MAX(DN258,FB258:FG258)</f>
        <v>1.1614401858304297</v>
      </c>
      <c r="KK258" s="2">
        <f>MIN(DN258,FB258:FG258)</f>
        <v>-2.249488752556239</v>
      </c>
      <c r="KL258" s="2">
        <f t="shared" si="389"/>
        <v>3.410928938386669</v>
      </c>
      <c r="KO258" s="2">
        <f>BO258</f>
        <v>81.33</v>
      </c>
      <c r="KP258" s="2">
        <f>100*((BO252/BO240)-1)</f>
        <v>-18.570072761784239</v>
      </c>
      <c r="KQ258" s="2">
        <f t="shared" si="395"/>
        <v>-18.570072761784239</v>
      </c>
      <c r="KR258" s="2">
        <f>100*((BO246/BO234)-1)</f>
        <v>-12.843592721641494</v>
      </c>
      <c r="KS258" s="2">
        <f t="shared" si="404"/>
        <v>-12.843592721641494</v>
      </c>
      <c r="KT258" s="3">
        <f>BP258</f>
        <v>1.6328</v>
      </c>
      <c r="KU258" s="3">
        <f>BQ258</f>
        <v>67.646190476190469</v>
      </c>
      <c r="KV258" s="3">
        <f t="shared" si="339"/>
        <v>41.429563005996123</v>
      </c>
      <c r="KW258" s="2">
        <f t="shared" si="332"/>
        <v>94.929364472372754</v>
      </c>
      <c r="KX258" s="2">
        <f t="shared" si="332"/>
        <v>75.790004609373554</v>
      </c>
      <c r="LA258">
        <v>2</v>
      </c>
      <c r="LB258">
        <v>0</v>
      </c>
      <c r="LE258" s="2" t="e">
        <v>#N/A</v>
      </c>
      <c r="LF258" s="2" t="e">
        <v>#N/A</v>
      </c>
      <c r="LG258" s="2" t="e">
        <v>#N/A</v>
      </c>
      <c r="LH258" s="2" t="e">
        <v>#N/A</v>
      </c>
      <c r="LI258" s="2" t="e">
        <v>#N/A</v>
      </c>
      <c r="LJ258" s="2" t="e">
        <v>#N/A</v>
      </c>
      <c r="LK258" s="2">
        <v>100.68001334751412</v>
      </c>
      <c r="LL258" s="2" t="e">
        <v>#N/A</v>
      </c>
      <c r="LM258" s="2" t="e">
        <v>#N/A</v>
      </c>
      <c r="LN258" s="2">
        <v>92.167853180948413</v>
      </c>
      <c r="LO258" s="2">
        <v>75.757927916258254</v>
      </c>
      <c r="LP258" s="2">
        <v>85.754893703574709</v>
      </c>
      <c r="LQ258" s="2" t="e">
        <v>#N/A</v>
      </c>
      <c r="LR258" s="2" t="e">
        <v>#N/A</v>
      </c>
      <c r="LS258" s="2" t="e">
        <v>#N/A</v>
      </c>
      <c r="LT258" s="2" t="e">
        <v>#N/A</v>
      </c>
      <c r="LU258" s="2" t="e">
        <v>#N/A</v>
      </c>
      <c r="LV258" s="2" t="e">
        <v>#N/A</v>
      </c>
      <c r="LW258" s="2" t="e">
        <v>#N/A</v>
      </c>
      <c r="LX258" s="2" t="e">
        <v>#N/A</v>
      </c>
      <c r="LY258" s="2">
        <v>92.040806641064421</v>
      </c>
      <c r="LZ258" s="2" t="e">
        <v>#N/A</v>
      </c>
      <c r="MA258" s="2" t="e">
        <v>#N/A</v>
      </c>
      <c r="MB258" s="2" t="e">
        <v>#N/A</v>
      </c>
      <c r="MC258" s="2" t="e">
        <v>#N/A</v>
      </c>
      <c r="MD258" s="2" t="e">
        <v>#N/A</v>
      </c>
      <c r="ME258" s="2" t="e">
        <v>#N/A</v>
      </c>
      <c r="MF258" s="2" t="e">
        <v>#N/A</v>
      </c>
      <c r="MG258" s="2" t="e">
        <v>#N/A</v>
      </c>
      <c r="MH258" s="2">
        <v>88.528987511799855</v>
      </c>
      <c r="MI258" s="2" t="e">
        <v>#N/A</v>
      </c>
      <c r="MJ258" s="2" t="e">
        <v>#N/A</v>
      </c>
      <c r="MK258" s="2" t="e">
        <v>#N/A</v>
      </c>
      <c r="ML258" s="2" t="e">
        <v>#N/A</v>
      </c>
      <c r="MM258" s="2" t="e">
        <v>#N/A</v>
      </c>
      <c r="MN258" s="2" t="e">
        <v>#N/A</v>
      </c>
      <c r="MO258" s="2" t="e">
        <v>#N/A</v>
      </c>
      <c r="MP258" s="2">
        <v>69.465632954298613</v>
      </c>
      <c r="MQ258" s="2" t="e">
        <v>#N/A</v>
      </c>
      <c r="MR258" s="2" t="e">
        <v>#N/A</v>
      </c>
      <c r="MS258" s="10" t="e">
        <v>#N/A</v>
      </c>
      <c r="MT258" s="2" t="e">
        <v>#N/A</v>
      </c>
      <c r="MU258" s="2" t="e">
        <v>#N/A</v>
      </c>
      <c r="MV258" s="2" t="e">
        <v>#N/A</v>
      </c>
      <c r="MX258" s="22" t="e">
        <v>#N/A</v>
      </c>
      <c r="MY258" s="22" t="e">
        <v>#N/A</v>
      </c>
      <c r="MZ258" s="22" t="e">
        <v>#N/A</v>
      </c>
      <c r="NA258" s="22" t="e">
        <v>#N/A</v>
      </c>
      <c r="NB258" s="22" t="e">
        <v>#N/A</v>
      </c>
      <c r="NC258" s="22" t="e">
        <v>#N/A</v>
      </c>
      <c r="ND258" s="22">
        <v>1</v>
      </c>
      <c r="NE258" s="22" t="e">
        <v>#N/A</v>
      </c>
      <c r="NF258" s="22" t="e">
        <v>#N/A</v>
      </c>
      <c r="NG258" s="22">
        <v>2</v>
      </c>
      <c r="NH258" s="23">
        <v>8</v>
      </c>
      <c r="NI258" s="22">
        <v>23</v>
      </c>
      <c r="NJ258" s="22" t="e">
        <v>#N/A</v>
      </c>
      <c r="NK258" s="22" t="e">
        <v>#N/A</v>
      </c>
      <c r="NL258" s="23" t="e">
        <v>#N/A</v>
      </c>
      <c r="NM258" s="3" t="e">
        <v>#N/A</v>
      </c>
      <c r="NN258" s="22" t="e">
        <v>#N/A</v>
      </c>
      <c r="NO258" s="22" t="e">
        <v>#N/A</v>
      </c>
      <c r="NP258" s="22" t="e">
        <v>#N/A</v>
      </c>
      <c r="NQ258" s="22" t="e">
        <v>#N/A</v>
      </c>
      <c r="NR258" s="23">
        <v>1</v>
      </c>
      <c r="NS258" s="22" t="e">
        <v>#N/A</v>
      </c>
      <c r="NT258" s="22" t="e">
        <v>#N/A</v>
      </c>
      <c r="NU258" s="23" t="e">
        <v>#N/A</v>
      </c>
      <c r="NV258" s="3" t="e">
        <v>#N/A</v>
      </c>
      <c r="NW258" s="22" t="e">
        <v>#N/A</v>
      </c>
      <c r="NX258" s="22" t="e">
        <v>#N/A</v>
      </c>
      <c r="NY258" s="22" t="e">
        <v>#N/A</v>
      </c>
      <c r="NZ258" s="22" t="e">
        <v>#N/A</v>
      </c>
      <c r="OA258" s="23">
        <v>11</v>
      </c>
      <c r="OB258" s="22" t="e">
        <v>#N/A</v>
      </c>
      <c r="OC258" s="22" t="e">
        <v>#N/A</v>
      </c>
      <c r="OD258" s="22" t="e">
        <v>#N/A</v>
      </c>
      <c r="OE258" s="22" t="e">
        <v>#N/A</v>
      </c>
      <c r="OF258" s="22" t="e">
        <v>#N/A</v>
      </c>
      <c r="OG258" s="22" t="e">
        <v>#N/A</v>
      </c>
      <c r="OH258" s="23" t="e">
        <v>#N/A</v>
      </c>
      <c r="OI258" s="22">
        <v>2</v>
      </c>
      <c r="OJ258" s="22" t="e">
        <v>#N/A</v>
      </c>
      <c r="OK258" s="22" t="e">
        <v>#N/A</v>
      </c>
      <c r="OL258" s="22" t="e">
        <v>#N/A</v>
      </c>
      <c r="OM258" s="23" t="e">
        <v>#N/A</v>
      </c>
      <c r="ON258" s="22" t="e">
        <v>#N/A</v>
      </c>
      <c r="OO258" s="22" t="e">
        <v>#N/A</v>
      </c>
      <c r="OQ258">
        <f t="shared" si="390"/>
        <v>-8</v>
      </c>
      <c r="OR258" s="23" t="e">
        <f t="shared" ca="1" si="438"/>
        <v>#N/A</v>
      </c>
      <c r="OS258" s="23" t="e">
        <f t="shared" ca="1" si="438"/>
        <v>#N/A</v>
      </c>
      <c r="OT258" s="23" t="e">
        <f t="shared" ca="1" si="438"/>
        <v>#N/A</v>
      </c>
      <c r="OU258" s="23" t="e">
        <f t="shared" ca="1" si="438"/>
        <v>#N/A</v>
      </c>
      <c r="OV258" s="23" t="e">
        <f t="shared" ca="1" si="438"/>
        <v>#N/A</v>
      </c>
      <c r="OW258" s="23" t="e">
        <f t="shared" ca="1" si="438"/>
        <v>#N/A</v>
      </c>
      <c r="OX258" s="23">
        <f t="shared" ca="1" si="433"/>
        <v>1.0053795724585273</v>
      </c>
      <c r="OY258" s="23" t="e">
        <f t="shared" ca="1" si="433"/>
        <v>#N/A</v>
      </c>
      <c r="OZ258" s="23" t="e">
        <f t="shared" ca="1" si="433"/>
        <v>#N/A</v>
      </c>
      <c r="PA258" s="23">
        <f t="shared" ca="1" si="433"/>
        <v>1.00860282478929</v>
      </c>
      <c r="PB258" s="23">
        <f t="shared" ca="1" si="433"/>
        <v>1.0447653519203355</v>
      </c>
      <c r="PC258" s="23">
        <f t="shared" ca="1" si="423"/>
        <v>1.0258933016471188</v>
      </c>
      <c r="PD258" s="23" t="e">
        <f t="shared" ca="1" si="423"/>
        <v>#N/A</v>
      </c>
      <c r="PE258" s="23" t="e">
        <f t="shared" ca="1" si="423"/>
        <v>#N/A</v>
      </c>
      <c r="PF258" s="23" t="e">
        <f t="shared" ca="1" si="423"/>
        <v>#N/A</v>
      </c>
      <c r="PG258" s="23" t="e">
        <f t="shared" ca="1" si="423"/>
        <v>#N/A</v>
      </c>
      <c r="PH258" s="23" t="e">
        <f t="shared" ca="1" si="375"/>
        <v>#N/A</v>
      </c>
      <c r="PI258" s="23" t="e">
        <f t="shared" ca="1" si="375"/>
        <v>#N/A</v>
      </c>
      <c r="PJ258" s="23" t="e">
        <f t="shared" ca="1" si="371"/>
        <v>#N/A</v>
      </c>
      <c r="PK258" s="23" t="e">
        <f t="shared" ca="1" si="371"/>
        <v>#N/A</v>
      </c>
      <c r="PL258" s="23">
        <f t="shared" ca="1" si="371"/>
        <v>1.0044410949983424</v>
      </c>
      <c r="PM258" s="23" t="e">
        <f t="shared" ca="1" si="371"/>
        <v>#N/A</v>
      </c>
      <c r="PN258" s="23" t="e">
        <f t="shared" ca="1" si="371"/>
        <v>#N/A</v>
      </c>
      <c r="PO258" s="23" t="e">
        <f t="shared" ca="1" si="371"/>
        <v>#N/A</v>
      </c>
      <c r="PP258" s="23" t="e">
        <f t="shared" ca="1" si="371"/>
        <v>#N/A</v>
      </c>
      <c r="PQ258" s="23" t="e">
        <f t="shared" ca="1" si="371"/>
        <v>#N/A</v>
      </c>
      <c r="PR258" s="23" t="e">
        <f t="shared" ca="1" si="371"/>
        <v>#N/A</v>
      </c>
      <c r="PS258" s="23" t="e">
        <f t="shared" ca="1" si="371"/>
        <v>#N/A</v>
      </c>
      <c r="PT258" s="23" t="e">
        <f t="shared" ca="1" si="371"/>
        <v>#N/A</v>
      </c>
      <c r="PU258" s="23">
        <f t="shared" ca="1" si="371"/>
        <v>1.0147505950539752</v>
      </c>
      <c r="PV258" s="23" t="e">
        <f t="shared" ca="1" si="371"/>
        <v>#N/A</v>
      </c>
      <c r="PW258" s="23" t="e">
        <f t="shared" ca="1" si="371"/>
        <v>#N/A</v>
      </c>
      <c r="PX258" s="23" t="e">
        <f t="shared" ca="1" si="371"/>
        <v>#N/A</v>
      </c>
      <c r="PY258" s="23" t="e">
        <f t="shared" ca="1" si="371"/>
        <v>#N/A</v>
      </c>
      <c r="PZ258" s="23" t="e">
        <f t="shared" ca="1" si="439"/>
        <v>#N/A</v>
      </c>
      <c r="QA258" s="23" t="e">
        <f t="shared" ca="1" si="439"/>
        <v>#N/A</v>
      </c>
      <c r="QB258" s="23" t="e">
        <f t="shared" ca="1" si="439"/>
        <v>#N/A</v>
      </c>
      <c r="QC258" s="23">
        <f t="shared" ca="1" si="417"/>
        <v>1.0483197749170661</v>
      </c>
      <c r="QD258" s="23" t="e">
        <f t="shared" ca="1" si="405"/>
        <v>#N/A</v>
      </c>
      <c r="QE258" s="23" t="e">
        <f t="shared" ca="1" si="405"/>
        <v>#N/A</v>
      </c>
      <c r="QF258" s="23" t="e">
        <f t="shared" ca="1" si="405"/>
        <v>#N/A</v>
      </c>
      <c r="QG258" s="23" t="e">
        <f t="shared" ca="1" si="327"/>
        <v>#N/A</v>
      </c>
      <c r="QH258" s="23" t="e">
        <f t="shared" ca="1" si="327"/>
        <v>#N/A</v>
      </c>
      <c r="QI258" s="23" t="e">
        <f t="shared" ca="1" si="327"/>
        <v>#N/A</v>
      </c>
      <c r="QJ258" s="26" t="e">
        <f t="shared" ca="1" si="344"/>
        <v>#N/A</v>
      </c>
    </row>
    <row r="259" spans="1:452" x14ac:dyDescent="0.35">
      <c r="A259" t="s">
        <v>1324</v>
      </c>
      <c r="B259" s="25">
        <v>40087</v>
      </c>
      <c r="C259" t="s">
        <v>883</v>
      </c>
      <c r="D259" s="2">
        <v>88.4</v>
      </c>
      <c r="E259" s="2">
        <v>87.2</v>
      </c>
      <c r="F259" s="2">
        <v>1.5</v>
      </c>
      <c r="G259" s="2">
        <v>88.5</v>
      </c>
      <c r="H259" s="2">
        <v>87.208407355793227</v>
      </c>
      <c r="I259" s="2">
        <v>88.402964309701574</v>
      </c>
      <c r="J259" s="2">
        <v>91</v>
      </c>
      <c r="K259" s="2">
        <v>83.1</v>
      </c>
      <c r="L259" s="2">
        <v>83.156631955570901</v>
      </c>
      <c r="M259" s="2">
        <v>86.8</v>
      </c>
      <c r="N259" s="2">
        <v>94.4</v>
      </c>
      <c r="O259" s="2">
        <v>88.2</v>
      </c>
      <c r="P259" s="2">
        <v>83.3</v>
      </c>
      <c r="Q259" s="2">
        <v>97.2</v>
      </c>
      <c r="R259" s="2">
        <v>86.3</v>
      </c>
      <c r="S259" s="2">
        <v>94.4</v>
      </c>
      <c r="T259" s="2">
        <v>79</v>
      </c>
      <c r="U259" s="2">
        <v>60.4</v>
      </c>
      <c r="V259" s="2">
        <v>87.7</v>
      </c>
      <c r="W259" s="2">
        <v>61.5</v>
      </c>
      <c r="X259" s="2">
        <v>111</v>
      </c>
      <c r="Y259" s="2" t="e">
        <v>#N/A</v>
      </c>
      <c r="Z259" s="2">
        <v>61.3</v>
      </c>
      <c r="AA259" s="2">
        <v>91.6</v>
      </c>
      <c r="AB259" s="2">
        <v>116.9</v>
      </c>
      <c r="AC259" s="2">
        <v>109.9</v>
      </c>
      <c r="AD259" s="2">
        <v>86.3</v>
      </c>
      <c r="AE259" s="2">
        <v>95.5</v>
      </c>
      <c r="AF259" s="2">
        <v>90.5</v>
      </c>
      <c r="AG259" s="22">
        <v>554</v>
      </c>
      <c r="AH259" s="22">
        <v>446</v>
      </c>
      <c r="AI259" s="22">
        <v>162</v>
      </c>
      <c r="AJ259" s="22">
        <v>34</v>
      </c>
      <c r="AK259" s="22">
        <v>46</v>
      </c>
      <c r="AL259" s="22">
        <v>9</v>
      </c>
      <c r="AM259" s="22">
        <v>20</v>
      </c>
      <c r="AN259" s="22">
        <v>17</v>
      </c>
      <c r="AO259" s="22">
        <v>48</v>
      </c>
      <c r="AP259" s="22">
        <v>28</v>
      </c>
      <c r="AQ259" s="22">
        <v>18</v>
      </c>
      <c r="AR259" s="2">
        <v>87.7</v>
      </c>
      <c r="AS259" s="2">
        <v>73.099999999999994</v>
      </c>
      <c r="AT259" s="2">
        <v>97.2</v>
      </c>
      <c r="AU259" s="2">
        <v>83.5</v>
      </c>
      <c r="AV259" s="2">
        <v>89.2</v>
      </c>
      <c r="AW259" s="2">
        <v>86.4</v>
      </c>
      <c r="AX259" s="2">
        <v>86.3</v>
      </c>
      <c r="AY259" s="2">
        <v>84.5</v>
      </c>
      <c r="AZ259" s="2">
        <v>97.5</v>
      </c>
      <c r="BA259" s="2">
        <v>61.5</v>
      </c>
      <c r="BB259" s="2">
        <v>84.7</v>
      </c>
      <c r="BC259" s="2">
        <v>92</v>
      </c>
      <c r="BD259" s="3">
        <v>0.68</v>
      </c>
      <c r="BE259" s="3">
        <v>0.56999999999999995</v>
      </c>
      <c r="BF259" s="3">
        <v>0.53</v>
      </c>
      <c r="BG259" s="3">
        <v>0.05</v>
      </c>
      <c r="BH259" s="3">
        <v>-0.32</v>
      </c>
      <c r="BI259" s="2">
        <v>216</v>
      </c>
      <c r="BJ259" s="2">
        <v>-0.8</v>
      </c>
      <c r="BK259" s="2">
        <v>1.9</v>
      </c>
      <c r="BL259" s="2">
        <v>93.2</v>
      </c>
      <c r="BM259" s="2">
        <v>90.1</v>
      </c>
      <c r="BN259" s="10">
        <v>439</v>
      </c>
      <c r="BO259" s="3">
        <v>79.540000000000006</v>
      </c>
      <c r="BP259" s="22">
        <v>1.6198999999999999</v>
      </c>
      <c r="BQ259" s="3">
        <v>72.769545454545451</v>
      </c>
      <c r="BR259" s="23">
        <v>4.0231818181818193</v>
      </c>
      <c r="BS259" s="2">
        <v>88.4</v>
      </c>
      <c r="BT259" s="3">
        <v>93.55</v>
      </c>
      <c r="BU259" s="2">
        <v>1.2</v>
      </c>
      <c r="BV259" s="2">
        <v>1.7</v>
      </c>
      <c r="BW259" s="2">
        <v>0.1</v>
      </c>
      <c r="BX259" s="2">
        <v>0.3</v>
      </c>
      <c r="BY259" s="23">
        <v>216.50899999999999</v>
      </c>
      <c r="BZ259" s="2">
        <v>95.2</v>
      </c>
      <c r="CA259" s="2">
        <v>87.3</v>
      </c>
      <c r="CB259" s="3">
        <v>93.42</v>
      </c>
      <c r="CC259" s="2">
        <v>91.8</v>
      </c>
      <c r="CD259" s="2">
        <v>114.8</v>
      </c>
      <c r="CE259" s="2">
        <v>94.876468917428468</v>
      </c>
      <c r="CF259" s="3">
        <v>93.584085833978833</v>
      </c>
      <c r="CG259" s="2">
        <v>91.868440418950385</v>
      </c>
      <c r="CH259" s="23">
        <v>220.47876162198321</v>
      </c>
      <c r="CI259" s="3">
        <v>93.608421691584468</v>
      </c>
      <c r="CM259" s="2">
        <f t="shared" si="329"/>
        <v>44.922245480921944</v>
      </c>
      <c r="CN259" s="2">
        <f t="shared" si="329"/>
        <v>2.4835988753514537</v>
      </c>
      <c r="CO259" s="2">
        <f t="shared" si="330"/>
        <v>104.77951283143145</v>
      </c>
      <c r="CR259" s="2">
        <f t="shared" si="333"/>
        <v>0.11325028312571747</v>
      </c>
      <c r="CS259" s="2">
        <f t="shared" si="333"/>
        <v>0.1148105625717664</v>
      </c>
      <c r="CT259" s="2">
        <f t="shared" si="334"/>
        <v>0.11312217194569493</v>
      </c>
      <c r="CU259" s="2">
        <f t="shared" si="334"/>
        <v>0.17006013395422687</v>
      </c>
      <c r="CV259" s="2">
        <f t="shared" si="334"/>
        <v>0.13926847260711772</v>
      </c>
      <c r="CW259" s="2">
        <f t="shared" si="335"/>
        <v>1.0309278350515529</v>
      </c>
      <c r="CX259" s="2">
        <f t="shared" si="336"/>
        <v>0.24125452352230231</v>
      </c>
      <c r="CY259" s="2">
        <f t="shared" si="376"/>
        <v>-0.63157894736841502</v>
      </c>
      <c r="CZ259" s="2">
        <f t="shared" si="341"/>
        <v>0.12674271229403589</v>
      </c>
      <c r="DA259" s="2">
        <f t="shared" si="342"/>
        <v>1.1245674740484528</v>
      </c>
      <c r="DB259" s="2">
        <f t="shared" si="343"/>
        <v>0.34324942791761687</v>
      </c>
      <c r="DC259" s="2">
        <f t="shared" si="413"/>
        <v>0.32512772875057533</v>
      </c>
      <c r="DF259" s="2">
        <f t="shared" si="337"/>
        <v>2.0599177197796026</v>
      </c>
      <c r="DG259" s="2">
        <f t="shared" si="337"/>
        <v>1.6840824514742003</v>
      </c>
      <c r="DH259" s="2">
        <f t="shared" si="338"/>
        <v>2.6727846389811516</v>
      </c>
      <c r="DI259" s="2">
        <f t="shared" si="434"/>
        <v>7.3423243264199689</v>
      </c>
      <c r="DJ259" s="2">
        <f t="shared" si="434"/>
        <v>9.9393962161468785</v>
      </c>
      <c r="DM259" s="2">
        <f t="shared" si="377"/>
        <v>1.2600229095074553</v>
      </c>
      <c r="DN259" s="2">
        <f t="shared" si="377"/>
        <v>1.5133876600698453</v>
      </c>
      <c r="DO259" s="2">
        <f t="shared" si="345"/>
        <v>1.841196777905632</v>
      </c>
      <c r="DP259" s="2">
        <f t="shared" si="378"/>
        <v>0.88691796008868873</v>
      </c>
      <c r="DQ259" s="2">
        <f t="shared" si="408"/>
        <v>1.095512407307015</v>
      </c>
      <c r="DR259" s="2">
        <f t="shared" si="379"/>
        <v>2.3399014778325018</v>
      </c>
      <c r="DS259" s="2">
        <f t="shared" si="380"/>
        <v>1.6770172940551018</v>
      </c>
      <c r="DT259" s="2" t="e">
        <v>#N/A</v>
      </c>
      <c r="DU259" s="2" t="e">
        <v>#N/A</v>
      </c>
      <c r="DV259" s="2">
        <f t="shared" si="346"/>
        <v>1.730103806228378</v>
      </c>
      <c r="DW259" s="2">
        <f t="shared" si="381"/>
        <v>-6.8072866730584769</v>
      </c>
      <c r="DX259" s="2">
        <f t="shared" si="382"/>
        <v>-7.1680376028202097</v>
      </c>
      <c r="DY259" s="2">
        <f t="shared" si="383"/>
        <v>3.6014405762304857</v>
      </c>
      <c r="DZ259" s="2">
        <f t="shared" si="384"/>
        <v>-1.0482180293501009</v>
      </c>
      <c r="EA259" s="2">
        <f t="shared" si="426"/>
        <v>-6.2111801242236142</v>
      </c>
      <c r="EB259" s="2">
        <f t="shared" si="426"/>
        <v>6.3030303030302992</v>
      </c>
      <c r="EC259" s="2">
        <f t="shared" si="426"/>
        <v>5.3082191780821963</v>
      </c>
      <c r="ED259" s="2">
        <f t="shared" si="426"/>
        <v>14.197530864197528</v>
      </c>
      <c r="EE259" s="2" t="e">
        <f t="shared" si="426"/>
        <v>#N/A</v>
      </c>
      <c r="EF259" s="2">
        <f t="shared" si="426"/>
        <v>12.683823529411754</v>
      </c>
      <c r="EG259" s="2">
        <f t="shared" si="426"/>
        <v>1.439645625692143</v>
      </c>
      <c r="EH259" s="2">
        <f t="shared" si="426"/>
        <v>13.275193798449614</v>
      </c>
      <c r="EI259" s="2">
        <f t="shared" si="411"/>
        <v>2.0954598370197974</v>
      </c>
      <c r="EJ259" s="2">
        <f t="shared" si="411"/>
        <v>4.2796005706134066</v>
      </c>
      <c r="EK259" s="2">
        <f t="shared" si="411"/>
        <v>-6.8072866730584769</v>
      </c>
      <c r="EL259" s="2">
        <f t="shared" si="410"/>
        <v>-1.3002364066193817</v>
      </c>
      <c r="EM259" s="2">
        <f t="shared" si="410"/>
        <v>3.240740740740744</v>
      </c>
      <c r="EN259" s="2">
        <f t="shared" si="410"/>
        <v>3.4730538922155718</v>
      </c>
      <c r="EO259" s="2">
        <f t="shared" si="410"/>
        <v>3.6014405762304857</v>
      </c>
      <c r="EP259" s="2">
        <f t="shared" si="410"/>
        <v>2.6731470230862753</v>
      </c>
      <c r="EQ259" s="2">
        <f t="shared" si="410"/>
        <v>1.9874476987447709</v>
      </c>
      <c r="ER259" s="2">
        <f t="shared" si="347"/>
        <v>5.3082191780821963</v>
      </c>
      <c r="ES259" s="2">
        <f t="shared" si="347"/>
        <v>1.5587529976019088</v>
      </c>
      <c r="ET259" s="2">
        <f t="shared" si="347"/>
        <v>1.3215859030837107</v>
      </c>
      <c r="EU259" s="2">
        <f t="shared" si="331"/>
        <v>-0.8</v>
      </c>
      <c r="EV259" s="2">
        <f t="shared" si="331"/>
        <v>1.9</v>
      </c>
      <c r="EW259" s="2">
        <f t="shared" si="385"/>
        <v>1.5250544662309462</v>
      </c>
      <c r="EX259" s="2">
        <f t="shared" si="385"/>
        <v>-3.2223415682062329</v>
      </c>
      <c r="EY259" s="2">
        <f t="shared" si="386"/>
        <v>6.0579620772378551</v>
      </c>
      <c r="EZ259" s="2">
        <f t="shared" si="386"/>
        <v>-37.641309808855361</v>
      </c>
      <c r="FA259" s="2">
        <f t="shared" si="387"/>
        <v>-14.258001939864196</v>
      </c>
      <c r="FB259" s="2">
        <f t="shared" si="412"/>
        <v>-0.22396829420033848</v>
      </c>
      <c r="FC259" s="2">
        <f t="shared" si="412"/>
        <v>-2.5588536335721557</v>
      </c>
      <c r="FD259" s="2">
        <f t="shared" si="412"/>
        <v>0</v>
      </c>
      <c r="FE259" s="2">
        <f t="shared" si="412"/>
        <v>-0.21362956633198538</v>
      </c>
      <c r="FF259" s="2">
        <f t="shared" si="412"/>
        <v>0.32786885245901232</v>
      </c>
      <c r="FG259" s="2">
        <f t="shared" si="412"/>
        <v>8.7183958151704211E-2</v>
      </c>
      <c r="FH259" s="2">
        <v>1.1000000000000001</v>
      </c>
      <c r="FI259" s="2">
        <v>0.1</v>
      </c>
      <c r="FL259" s="2">
        <f t="shared" si="435"/>
        <v>0.6577692625335807</v>
      </c>
      <c r="FM259" s="2">
        <f t="shared" si="435"/>
        <v>0.68127690449022449</v>
      </c>
      <c r="FN259" s="2">
        <f t="shared" si="363"/>
        <v>0.58347060170114151</v>
      </c>
      <c r="FQ259" s="2">
        <f t="shared" si="436"/>
        <v>2.6571506977789872</v>
      </c>
      <c r="FR259" s="2">
        <f t="shared" si="436"/>
        <v>2.753082609280777</v>
      </c>
      <c r="FS259" s="2">
        <f t="shared" si="365"/>
        <v>2.3543882534981186</v>
      </c>
      <c r="FT259" s="2">
        <f t="shared" si="437"/>
        <v>1.5408461053171285</v>
      </c>
      <c r="FU259" s="2">
        <f t="shared" si="437"/>
        <v>0.88671895726148975</v>
      </c>
      <c r="FX259" s="2">
        <f t="shared" si="424"/>
        <v>2.5230031940204567</v>
      </c>
      <c r="FY259" s="2">
        <f t="shared" si="424"/>
        <v>2.6274030666913806</v>
      </c>
      <c r="FZ259" s="2">
        <f t="shared" si="373"/>
        <v>2.2886643636609749</v>
      </c>
      <c r="GA259" s="2">
        <f t="shared" si="425"/>
        <v>1.7225986389742154</v>
      </c>
      <c r="GB259" s="2">
        <f t="shared" si="425"/>
        <v>0.96046012900119493</v>
      </c>
      <c r="GE259" s="2"/>
      <c r="GF259" s="2"/>
      <c r="GG259" s="2">
        <f t="shared" si="427"/>
        <v>-16.740395977260714</v>
      </c>
      <c r="GH259" s="2">
        <f t="shared" si="427"/>
        <v>-50.604010554286383</v>
      </c>
      <c r="GI259" s="2">
        <f t="shared" si="392"/>
        <v>-16.591056383668189</v>
      </c>
      <c r="GJ259" s="2">
        <f t="shared" si="393"/>
        <v>2.5493421052631637</v>
      </c>
      <c r="GK259" s="2">
        <v>1.3</v>
      </c>
      <c r="GN259" s="2">
        <f t="shared" si="320"/>
        <v>0.39999999999999991</v>
      </c>
      <c r="GQ259" s="2">
        <f t="shared" si="429"/>
        <v>-0.5</v>
      </c>
      <c r="GT259" s="27">
        <f t="shared" ca="1" si="440"/>
        <v>101.46163215590744</v>
      </c>
      <c r="GU259" s="27">
        <f t="shared" ca="1" si="441"/>
        <v>114.98172959805117</v>
      </c>
      <c r="GV259" s="27">
        <f t="shared" ca="1" si="441"/>
        <v>93.60189573459715</v>
      </c>
      <c r="GW259" s="27">
        <f t="shared" ca="1" si="442"/>
        <v>102.36220472440945</v>
      </c>
      <c r="GX259" s="27">
        <f t="shared" ca="1" si="442"/>
        <v>101.58924205378972</v>
      </c>
      <c r="GY259" s="27">
        <f t="shared" ca="1" si="443"/>
        <v>101.98830409356725</v>
      </c>
      <c r="GZ259" s="27">
        <f t="shared" ca="1" si="444"/>
        <v>72.335329341317362</v>
      </c>
      <c r="HA259" s="27">
        <f t="shared" ca="1" si="445"/>
        <v>105.06692160611857</v>
      </c>
      <c r="HB259" s="27">
        <f t="shared" ca="1" si="445"/>
        <v>99.653579676674369</v>
      </c>
      <c r="HC259" s="27">
        <f t="shared" ca="1" si="445"/>
        <v>95.979899497487438</v>
      </c>
      <c r="HD259" s="27">
        <f t="shared" ca="1" si="445"/>
        <v>98.476605005440689</v>
      </c>
      <c r="HE259" s="27">
        <f t="shared" ca="1" si="446"/>
        <v>117.96165489404642</v>
      </c>
      <c r="HG259" s="27">
        <f t="shared" ca="1" si="447"/>
        <v>101.35802469135801</v>
      </c>
      <c r="HH259" s="27">
        <f t="shared" ca="1" si="448"/>
        <v>86.05870020964359</v>
      </c>
      <c r="HI259" s="27">
        <f t="shared" ca="1" si="448"/>
        <v>99.177438307873103</v>
      </c>
      <c r="HJ259" s="27">
        <f t="shared" ca="1" si="449"/>
        <v>98.558758314855879</v>
      </c>
      <c r="HK259" s="27">
        <f t="shared" ca="1" si="449"/>
        <v>100.73891625615762</v>
      </c>
      <c r="HL259" s="27">
        <f t="shared" ca="1" si="450"/>
        <v>99.534342258440049</v>
      </c>
      <c r="HM259" s="27">
        <f t="shared" ca="1" si="451"/>
        <v>129.65838509316768</v>
      </c>
      <c r="HN259" s="27">
        <f t="shared" ca="1" si="452"/>
        <v>96.851851851851848</v>
      </c>
      <c r="HO259" s="27">
        <f t="shared" ca="1" si="452"/>
        <v>98.745724059293039</v>
      </c>
      <c r="HP259" s="27">
        <f t="shared" ca="1" si="452"/>
        <v>96.04247104247105</v>
      </c>
      <c r="HQ259" s="27">
        <f t="shared" ca="1" si="452"/>
        <v>104.07701019252549</v>
      </c>
      <c r="HR259" s="27">
        <f t="shared" ca="1" si="453"/>
        <v>96.02713178294573</v>
      </c>
      <c r="HT259" s="27">
        <f t="shared" ca="1" si="430"/>
        <v>156.53084982537831</v>
      </c>
      <c r="HU259" s="27">
        <f t="shared" ca="1" si="430"/>
        <v>37.909226977911494</v>
      </c>
      <c r="HV259" s="27">
        <f t="shared" ca="1" si="430"/>
        <v>46.795858296184811</v>
      </c>
      <c r="HW259" s="27">
        <f t="shared" ca="1" si="431"/>
        <v>546.09040854399279</v>
      </c>
      <c r="HX259" s="27">
        <f t="shared" ca="1" si="431"/>
        <v>454.49845028865417</v>
      </c>
      <c r="HY259" s="27">
        <f t="shared" ca="1" si="367"/>
        <v>1000</v>
      </c>
      <c r="HZ259" s="27">
        <f t="shared" ca="1" si="432"/>
        <v>8.0033239877371809</v>
      </c>
      <c r="IA259" s="27">
        <f t="shared" ca="1" si="432"/>
        <v>20.553140532129646</v>
      </c>
      <c r="IB259" s="27">
        <f t="shared" ca="1" si="432"/>
        <v>18.808941607824789</v>
      </c>
      <c r="IC259" s="27">
        <f t="shared" ca="1" si="432"/>
        <v>49.377887521729818</v>
      </c>
      <c r="ID259" s="27">
        <f t="shared" ca="1" si="432"/>
        <v>26.632456136935556</v>
      </c>
      <c r="IE259" s="27">
        <f t="shared" ca="1" si="432"/>
        <v>16.53231262456649</v>
      </c>
      <c r="IG259" s="28">
        <f t="shared" ca="1" si="351"/>
        <v>0.44825456334660929</v>
      </c>
      <c r="IH259" s="28">
        <f t="shared" ca="1" si="351"/>
        <v>-2.1497053631549967E-2</v>
      </c>
      <c r="II259" s="28">
        <f t="shared" ca="1" si="351"/>
        <v>-0.33143478627322476</v>
      </c>
      <c r="IJ259" s="28">
        <f t="shared" ca="1" si="352"/>
        <v>0.51551927347127868</v>
      </c>
      <c r="IK259" s="24">
        <f t="shared" ca="1" si="368"/>
        <v>0.42019655002944412</v>
      </c>
      <c r="IL259" s="28">
        <f t="shared" ca="1" si="353"/>
        <v>1.0413376581265512</v>
      </c>
      <c r="IM259" s="28">
        <f t="shared" ca="1" si="369"/>
        <v>1.5133876600698504</v>
      </c>
      <c r="IN259" s="3">
        <f t="shared" ca="1" si="370"/>
        <v>1.5568569315978298</v>
      </c>
      <c r="IO259" s="2">
        <f t="shared" si="388"/>
        <v>1.5</v>
      </c>
      <c r="IQ259" s="2">
        <f t="shared" ca="1" si="428"/>
        <v>9.5322723441834567E-2</v>
      </c>
      <c r="IS259" s="3">
        <f t="shared" ca="1" si="355"/>
        <v>0.22503790598382922</v>
      </c>
      <c r="IT259" s="3">
        <f t="shared" ca="1" si="356"/>
        <v>1.012852528439101E-2</v>
      </c>
      <c r="IU259" s="3">
        <f t="shared" si="357"/>
        <v>0.39999999999999991</v>
      </c>
      <c r="IV259" s="3">
        <f t="shared" ca="1" si="358"/>
        <v>0.16483356873177968</v>
      </c>
      <c r="IX259" s="28">
        <f ca="1">$HL259/100*(GZ259-100)*AL259/1000+(HM259-100)*HZ259/$HY259</f>
        <v>-1.0456966949055013E-2</v>
      </c>
      <c r="IY259" s="28">
        <f ca="1">$HL259/100*(HA259-100)*AM259/1000+(HN259-100)*IA259/$HY259</f>
        <v>3.6162210563165417E-2</v>
      </c>
      <c r="IZ259" s="28">
        <f ca="1">$HL259/100*(HB259-100)*AN259/1000+(HO259-100)*IB259/$HY259</f>
        <v>-2.9453325163476124E-2</v>
      </c>
      <c r="JA259" s="28">
        <f ca="1">$HL259/100*(HC259-100)*AO259/1000+(HP259-100)*IC259/$HY259</f>
        <v>-0.38748068820745107</v>
      </c>
      <c r="JB259" s="28">
        <f ca="1">$HL259/100*(HD259-100)*AP259/1000+(HQ259-100)*ID259/$HY259</f>
        <v>6.6124361862961306E-2</v>
      </c>
      <c r="JC259" s="28">
        <f ca="1">$HL259/100*(HE259-100)*AQ259/1000+(HR259-100)*IE259/$HY259</f>
        <v>0.25612357165481486</v>
      </c>
      <c r="JE259" s="3">
        <f t="shared" ca="1" si="328"/>
        <v>6.2922921044880009E-2</v>
      </c>
      <c r="JF259" s="3">
        <f t="shared" ca="1" si="328"/>
        <v>2.2868070336474644E-2</v>
      </c>
      <c r="JG259" s="3">
        <f t="shared" ca="1" si="328"/>
        <v>-6.3943833875410028E-4</v>
      </c>
      <c r="JH259" s="3">
        <f t="shared" ca="1" si="326"/>
        <v>3.6428487284901334E-3</v>
      </c>
      <c r="JI259" s="3">
        <f t="shared" ca="1" si="326"/>
        <v>-1.0929576804942498E-4</v>
      </c>
      <c r="JJ259" s="3">
        <f t="shared" ca="1" si="326"/>
        <v>5.9204346036549754E-2</v>
      </c>
      <c r="JK259" s="3">
        <f>IO259-IO258</f>
        <v>0.39999999999999991</v>
      </c>
      <c r="JL259" s="3">
        <f t="shared" ca="1" si="359"/>
        <v>0.33771651729387397</v>
      </c>
      <c r="JN259" s="10">
        <f>COUNTIF(EI259:ET259,"&gt;2")</f>
        <v>7</v>
      </c>
      <c r="JP259" s="2">
        <f>AVERAGE(CS259,CS247,CS235,CS223,CS211,CS199,CS187,CS175,CS163,CS151)</f>
        <v>8.7866588452869265E-2</v>
      </c>
      <c r="JQ259" s="2">
        <f>CS259-JP259</f>
        <v>2.6943974118897138E-2</v>
      </c>
      <c r="JR259" s="2">
        <f>AVERAGE(CT259,CT247,CT235,CT223,CT211,CT199,CT187,CT175,CT163,CT151)</f>
        <v>0.11967463444069119</v>
      </c>
      <c r="JS259" s="2">
        <f>CT259-JR259</f>
        <v>-6.5524624949962612E-3</v>
      </c>
      <c r="KH259" s="2">
        <f>(DN259*$DN$4)+(FB259*$FB$3)+(FC259*$FC$3)+(FD259*$FD$3)+(FE259*$FE$3)+(FF259*$FF$3)+(FG259*$FG$3)</f>
        <v>-0.30049475149674193</v>
      </c>
      <c r="KI259" s="2">
        <f>F259-KH259</f>
        <v>1.800494751496742</v>
      </c>
      <c r="KJ259" s="2">
        <f>MAX(DN259,FB259:FG259)</f>
        <v>1.5133876600698453</v>
      </c>
      <c r="KK259" s="2">
        <f>MIN(DN259,FB259:FG259)</f>
        <v>-2.5588536335721557</v>
      </c>
      <c r="KL259" s="2">
        <f t="shared" si="389"/>
        <v>4.0722412936420014</v>
      </c>
      <c r="KO259" s="2">
        <f>BO259</f>
        <v>79.540000000000006</v>
      </c>
      <c r="KP259" s="2">
        <f>100*((BO253/BO241)-1)</f>
        <v>-14.962915188648829</v>
      </c>
      <c r="KQ259" s="2">
        <f t="shared" si="395"/>
        <v>-14.962915188648829</v>
      </c>
      <c r="KR259" s="2">
        <f>100*((BO247/BO235)-1)</f>
        <v>-12.836720801322576</v>
      </c>
      <c r="KS259" s="2">
        <f t="shared" si="404"/>
        <v>-12.836720801322576</v>
      </c>
      <c r="KT259" s="3">
        <f>BP259</f>
        <v>1.6198999999999999</v>
      </c>
      <c r="KU259" s="3">
        <f>BQ259</f>
        <v>72.769545454545451</v>
      </c>
      <c r="KV259" s="3">
        <f t="shared" si="339"/>
        <v>44.922245480921944</v>
      </c>
      <c r="KW259" s="2">
        <f t="shared" si="332"/>
        <v>102.11907949753429</v>
      </c>
      <c r="KX259" s="2">
        <f t="shared" si="332"/>
        <v>82.179413564408748</v>
      </c>
      <c r="LA259">
        <v>2</v>
      </c>
      <c r="LB259">
        <v>0</v>
      </c>
      <c r="LE259" s="2" t="e">
        <v>#N/A</v>
      </c>
      <c r="LF259" s="2" t="e">
        <v>#N/A</v>
      </c>
      <c r="LG259" s="2" t="e">
        <v>#N/A</v>
      </c>
      <c r="LH259" s="2" t="e">
        <v>#N/A</v>
      </c>
      <c r="LI259" s="2" t="e">
        <v>#N/A</v>
      </c>
      <c r="LJ259" s="2" t="e">
        <v>#N/A</v>
      </c>
      <c r="LK259" s="2">
        <v>101.87064252703297</v>
      </c>
      <c r="LL259" s="2" t="e">
        <v>#N/A</v>
      </c>
      <c r="LM259" s="2" t="e">
        <v>#N/A</v>
      </c>
      <c r="LN259" s="2">
        <v>92.258699105301318</v>
      </c>
      <c r="LO259" s="2">
        <v>76.028242425963683</v>
      </c>
      <c r="LP259" s="2">
        <v>85.836701851508209</v>
      </c>
      <c r="LQ259" s="2" t="e">
        <v>#N/A</v>
      </c>
      <c r="LR259" s="2" t="e">
        <v>#N/A</v>
      </c>
      <c r="LS259" s="2" t="e">
        <v>#N/A</v>
      </c>
      <c r="LT259" s="2" t="e">
        <v>#N/A</v>
      </c>
      <c r="LU259" s="2" t="e">
        <v>#N/A</v>
      </c>
      <c r="LV259" s="2" t="e">
        <v>#N/A</v>
      </c>
      <c r="LW259" s="2" t="e">
        <v>#N/A</v>
      </c>
      <c r="LX259" s="2" t="e">
        <v>#N/A</v>
      </c>
      <c r="LY259" s="2">
        <v>92.374567407679052</v>
      </c>
      <c r="LZ259" s="2" t="e">
        <v>#N/A</v>
      </c>
      <c r="MA259" s="2" t="e">
        <v>#N/A</v>
      </c>
      <c r="MB259" s="2" t="e">
        <v>#N/A</v>
      </c>
      <c r="MC259" s="2" t="e">
        <v>#N/A</v>
      </c>
      <c r="MD259" s="2" t="e">
        <v>#N/A</v>
      </c>
      <c r="ME259" s="2" t="e">
        <v>#N/A</v>
      </c>
      <c r="MF259" s="2" t="e">
        <v>#N/A</v>
      </c>
      <c r="MG259" s="2" t="e">
        <v>#N/A</v>
      </c>
      <c r="MH259" s="2">
        <v>88.709797596619509</v>
      </c>
      <c r="MI259" s="2" t="e">
        <v>#N/A</v>
      </c>
      <c r="MJ259" s="2" t="e">
        <v>#N/A</v>
      </c>
      <c r="MK259" s="2" t="e">
        <v>#N/A</v>
      </c>
      <c r="ML259" s="2" t="e">
        <v>#N/A</v>
      </c>
      <c r="MM259" s="2" t="e">
        <v>#N/A</v>
      </c>
      <c r="MN259" s="2" t="e">
        <v>#N/A</v>
      </c>
      <c r="MO259" s="2" t="e">
        <v>#N/A</v>
      </c>
      <c r="MP259" s="2">
        <v>69.915294966823623</v>
      </c>
      <c r="MQ259" s="2" t="e">
        <v>#N/A</v>
      </c>
      <c r="MR259" s="2" t="e">
        <v>#N/A</v>
      </c>
      <c r="MS259" s="10" t="e">
        <v>#N/A</v>
      </c>
      <c r="MT259" s="2" t="e">
        <v>#N/A</v>
      </c>
      <c r="MU259" s="2" t="e">
        <v>#N/A</v>
      </c>
      <c r="MV259" s="2" t="e">
        <v>#N/A</v>
      </c>
      <c r="MX259" s="22" t="e">
        <v>#N/A</v>
      </c>
      <c r="MY259" s="22" t="e">
        <v>#N/A</v>
      </c>
      <c r="MZ259" s="22" t="e">
        <v>#N/A</v>
      </c>
      <c r="NA259" s="22" t="e">
        <v>#N/A</v>
      </c>
      <c r="NB259" s="22" t="e">
        <v>#N/A</v>
      </c>
      <c r="NC259" s="22" t="e">
        <v>#N/A</v>
      </c>
      <c r="ND259" s="22">
        <v>1</v>
      </c>
      <c r="NE259" s="22" t="e">
        <v>#N/A</v>
      </c>
      <c r="NF259" s="22" t="e">
        <v>#N/A</v>
      </c>
      <c r="NG259" s="22">
        <v>2</v>
      </c>
      <c r="NH259" s="23">
        <v>8</v>
      </c>
      <c r="NI259" s="22">
        <v>23</v>
      </c>
      <c r="NJ259" s="22" t="e">
        <v>#N/A</v>
      </c>
      <c r="NK259" s="22" t="e">
        <v>#N/A</v>
      </c>
      <c r="NL259" s="23" t="e">
        <v>#N/A</v>
      </c>
      <c r="NM259" s="3" t="e">
        <v>#N/A</v>
      </c>
      <c r="NN259" s="22" t="e">
        <v>#N/A</v>
      </c>
      <c r="NO259" s="22" t="e">
        <v>#N/A</v>
      </c>
      <c r="NP259" s="22" t="e">
        <v>#N/A</v>
      </c>
      <c r="NQ259" s="22" t="e">
        <v>#N/A</v>
      </c>
      <c r="NR259" s="23">
        <v>1</v>
      </c>
      <c r="NS259" s="22" t="e">
        <v>#N/A</v>
      </c>
      <c r="NT259" s="22" t="e">
        <v>#N/A</v>
      </c>
      <c r="NU259" s="23" t="e">
        <v>#N/A</v>
      </c>
      <c r="NV259" s="3" t="e">
        <v>#N/A</v>
      </c>
      <c r="NW259" s="22" t="e">
        <v>#N/A</v>
      </c>
      <c r="NX259" s="22" t="e">
        <v>#N/A</v>
      </c>
      <c r="NY259" s="22" t="e">
        <v>#N/A</v>
      </c>
      <c r="NZ259" s="22" t="e">
        <v>#N/A</v>
      </c>
      <c r="OA259" s="23">
        <v>11</v>
      </c>
      <c r="OB259" s="22" t="e">
        <v>#N/A</v>
      </c>
      <c r="OC259" s="22" t="e">
        <v>#N/A</v>
      </c>
      <c r="OD259" s="22" t="e">
        <v>#N/A</v>
      </c>
      <c r="OE259" s="22" t="e">
        <v>#N/A</v>
      </c>
      <c r="OF259" s="22" t="e">
        <v>#N/A</v>
      </c>
      <c r="OG259" s="22" t="e">
        <v>#N/A</v>
      </c>
      <c r="OH259" s="23" t="e">
        <v>#N/A</v>
      </c>
      <c r="OI259" s="22">
        <v>2</v>
      </c>
      <c r="OJ259" s="22" t="e">
        <v>#N/A</v>
      </c>
      <c r="OK259" s="22" t="e">
        <v>#N/A</v>
      </c>
      <c r="OL259" s="22" t="e">
        <v>#N/A</v>
      </c>
      <c r="OM259" s="23" t="e">
        <v>#N/A</v>
      </c>
      <c r="ON259" s="22" t="e">
        <v>#N/A</v>
      </c>
      <c r="OO259" s="22" t="e">
        <v>#N/A</v>
      </c>
      <c r="OQ259">
        <f t="shared" si="390"/>
        <v>-9</v>
      </c>
      <c r="OR259" s="23" t="e">
        <f t="shared" ca="1" si="438"/>
        <v>#N/A</v>
      </c>
      <c r="OS259" s="23" t="e">
        <f t="shared" ca="1" si="438"/>
        <v>#N/A</v>
      </c>
      <c r="OT259" s="23" t="e">
        <f t="shared" ca="1" si="438"/>
        <v>#N/A</v>
      </c>
      <c r="OU259" s="23" t="e">
        <f t="shared" ca="1" si="438"/>
        <v>#N/A</v>
      </c>
      <c r="OV259" s="23" t="e">
        <f t="shared" ca="1" si="438"/>
        <v>#N/A</v>
      </c>
      <c r="OW259" s="23" t="e">
        <f t="shared" ca="1" si="438"/>
        <v>#N/A</v>
      </c>
      <c r="OX259" s="23">
        <f t="shared" ca="1" si="433"/>
        <v>1.017269064877738</v>
      </c>
      <c r="OY259" s="23" t="e">
        <f t="shared" ca="1" si="433"/>
        <v>#N/A</v>
      </c>
      <c r="OZ259" s="23" t="e">
        <f t="shared" ca="1" si="433"/>
        <v>#N/A</v>
      </c>
      <c r="PA259" s="23">
        <f t="shared" ca="1" si="433"/>
        <v>1.0095969616033811</v>
      </c>
      <c r="PB259" s="23">
        <f t="shared" ca="1" si="433"/>
        <v>1.0484932156783535</v>
      </c>
      <c r="PC259" s="23">
        <f t="shared" ca="1" si="423"/>
        <v>1.0268719796835613</v>
      </c>
      <c r="PD259" s="23" t="e">
        <f t="shared" ca="1" si="423"/>
        <v>#N/A</v>
      </c>
      <c r="PE259" s="23" t="e">
        <f t="shared" ca="1" si="423"/>
        <v>#N/A</v>
      </c>
      <c r="PF259" s="23" t="e">
        <f t="shared" ca="1" si="423"/>
        <v>#N/A</v>
      </c>
      <c r="PG259" s="23" t="e">
        <f t="shared" ca="1" si="423"/>
        <v>#N/A</v>
      </c>
      <c r="PH259" s="23" t="e">
        <f t="shared" ca="1" si="375"/>
        <v>#N/A</v>
      </c>
      <c r="PI259" s="23" t="e">
        <f t="shared" ca="1" si="375"/>
        <v>#N/A</v>
      </c>
      <c r="PJ259" s="23" t="e">
        <f t="shared" ca="1" si="371"/>
        <v>#N/A</v>
      </c>
      <c r="PK259" s="23" t="e">
        <f t="shared" ca="1" si="371"/>
        <v>#N/A</v>
      </c>
      <c r="PL259" s="23">
        <f t="shared" ca="1" si="371"/>
        <v>1.0080834254180795</v>
      </c>
      <c r="PM259" s="23" t="e">
        <f t="shared" ca="1" si="371"/>
        <v>#N/A</v>
      </c>
      <c r="PN259" s="23" t="e">
        <f t="shared" ca="1" si="371"/>
        <v>#N/A</v>
      </c>
      <c r="PO259" s="23" t="e">
        <f t="shared" ca="1" si="371"/>
        <v>#N/A</v>
      </c>
      <c r="PP259" s="23" t="e">
        <f t="shared" ca="1" si="371"/>
        <v>#N/A</v>
      </c>
      <c r="PQ259" s="23" t="e">
        <f t="shared" ca="1" si="371"/>
        <v>#N/A</v>
      </c>
      <c r="PR259" s="23" t="e">
        <f t="shared" ca="1" si="371"/>
        <v>#N/A</v>
      </c>
      <c r="PS259" s="23" t="e">
        <f t="shared" ca="1" si="371"/>
        <v>#N/A</v>
      </c>
      <c r="PT259" s="23" t="e">
        <f t="shared" ca="1" si="371"/>
        <v>#N/A</v>
      </c>
      <c r="PU259" s="23">
        <f t="shared" ca="1" si="371"/>
        <v>1.0168231042548519</v>
      </c>
      <c r="PV259" s="23" t="e">
        <f t="shared" ca="1" si="371"/>
        <v>#N/A</v>
      </c>
      <c r="PW259" s="23" t="e">
        <f t="shared" ca="1" si="371"/>
        <v>#N/A</v>
      </c>
      <c r="PX259" s="23" t="e">
        <f t="shared" ca="1" si="371"/>
        <v>#N/A</v>
      </c>
      <c r="PY259" s="23" t="e">
        <f t="shared" ca="1" si="371"/>
        <v>#N/A</v>
      </c>
      <c r="PZ259" s="23" t="e">
        <f t="shared" ca="1" si="439"/>
        <v>#N/A</v>
      </c>
      <c r="QA259" s="23" t="e">
        <f t="shared" ca="1" si="439"/>
        <v>#N/A</v>
      </c>
      <c r="QB259" s="23" t="e">
        <f t="shared" ca="1" si="439"/>
        <v>#N/A</v>
      </c>
      <c r="QC259" s="23">
        <f t="shared" ca="1" si="417"/>
        <v>1.0551057143767857</v>
      </c>
      <c r="QD259" s="23" t="e">
        <f t="shared" ca="1" si="405"/>
        <v>#N/A</v>
      </c>
      <c r="QE259" s="23" t="e">
        <f t="shared" ca="1" si="405"/>
        <v>#N/A</v>
      </c>
      <c r="QF259" s="23" t="e">
        <f t="shared" ca="1" si="405"/>
        <v>#N/A</v>
      </c>
      <c r="QG259" s="23" t="e">
        <f t="shared" ca="1" si="327"/>
        <v>#N/A</v>
      </c>
      <c r="QH259" s="23" t="e">
        <f t="shared" ca="1" si="327"/>
        <v>#N/A</v>
      </c>
      <c r="QI259" s="23" t="e">
        <f t="shared" ca="1" si="327"/>
        <v>#N/A</v>
      </c>
      <c r="QJ259" s="26" t="e">
        <f t="shared" ca="1" si="344"/>
        <v>#N/A</v>
      </c>
    </row>
    <row r="260" spans="1:452" x14ac:dyDescent="0.35">
      <c r="A260" t="s">
        <v>1325</v>
      </c>
      <c r="B260" s="21">
        <v>40118</v>
      </c>
      <c r="C260" t="s">
        <v>884</v>
      </c>
      <c r="D260" s="2">
        <v>88.6</v>
      </c>
      <c r="E260" s="2">
        <v>87.5</v>
      </c>
      <c r="F260" s="2">
        <v>1.9</v>
      </c>
      <c r="G260" s="2">
        <v>88.6</v>
      </c>
      <c r="H260" s="2">
        <v>87.572993018713291</v>
      </c>
      <c r="I260" s="2">
        <v>88.623309204582171</v>
      </c>
      <c r="J260" s="2">
        <v>91.4</v>
      </c>
      <c r="K260" s="2">
        <v>83.1</v>
      </c>
      <c r="L260" s="2">
        <v>83.365479414584712</v>
      </c>
      <c r="M260" s="2">
        <v>86.8</v>
      </c>
      <c r="N260" s="2">
        <v>97</v>
      </c>
      <c r="O260" s="2">
        <v>89</v>
      </c>
      <c r="P260" s="2">
        <v>83.5</v>
      </c>
      <c r="Q260" s="2">
        <v>97.8</v>
      </c>
      <c r="R260" s="2">
        <v>86.8</v>
      </c>
      <c r="S260" s="2">
        <v>97</v>
      </c>
      <c r="T260" s="2">
        <v>79.099999999999994</v>
      </c>
      <c r="U260" s="2">
        <v>58.8</v>
      </c>
      <c r="V260" s="2">
        <v>88.1</v>
      </c>
      <c r="W260" s="2">
        <v>61.5</v>
      </c>
      <c r="X260" s="2">
        <v>109.5</v>
      </c>
      <c r="Y260" s="2" t="e">
        <v>#N/A</v>
      </c>
      <c r="Z260" s="2">
        <v>62.1</v>
      </c>
      <c r="AA260" s="2">
        <v>92.2</v>
      </c>
      <c r="AB260" s="2">
        <v>117</v>
      </c>
      <c r="AC260" s="2">
        <v>111.2</v>
      </c>
      <c r="AD260" s="2">
        <v>85.6</v>
      </c>
      <c r="AE260" s="2">
        <v>96.3</v>
      </c>
      <c r="AF260" s="2">
        <v>92</v>
      </c>
      <c r="AG260" s="22">
        <v>554</v>
      </c>
      <c r="AH260" s="22">
        <v>446</v>
      </c>
      <c r="AI260" s="22">
        <v>162</v>
      </c>
      <c r="AJ260" s="22">
        <v>34</v>
      </c>
      <c r="AK260" s="22">
        <v>46</v>
      </c>
      <c r="AL260" s="22">
        <v>9</v>
      </c>
      <c r="AM260" s="22">
        <v>20</v>
      </c>
      <c r="AN260" s="22">
        <v>17</v>
      </c>
      <c r="AO260" s="22">
        <v>48</v>
      </c>
      <c r="AP260" s="22">
        <v>28</v>
      </c>
      <c r="AQ260" s="22">
        <v>18</v>
      </c>
      <c r="AR260" s="2">
        <v>88.2</v>
      </c>
      <c r="AS260" s="2">
        <v>72.599999999999994</v>
      </c>
      <c r="AT260" s="2">
        <v>97.8</v>
      </c>
      <c r="AU260" s="2">
        <v>83.5</v>
      </c>
      <c r="AV260" s="2">
        <v>90</v>
      </c>
      <c r="AW260" s="2">
        <v>86.2</v>
      </c>
      <c r="AX260" s="2">
        <v>86.8</v>
      </c>
      <c r="AY260" s="2">
        <v>84.2</v>
      </c>
      <c r="AZ260" s="2">
        <v>97.7</v>
      </c>
      <c r="BA260" s="2">
        <v>61.5</v>
      </c>
      <c r="BB260" s="2">
        <v>84.8</v>
      </c>
      <c r="BC260" s="2">
        <v>92.2</v>
      </c>
      <c r="BD260" s="3">
        <v>0.67</v>
      </c>
      <c r="BE260" s="3">
        <v>0.57999999999999996</v>
      </c>
      <c r="BF260" s="3">
        <v>0.48</v>
      </c>
      <c r="BG260" s="3">
        <v>7.0000000000000007E-2</v>
      </c>
      <c r="BH260" s="3">
        <v>0.12</v>
      </c>
      <c r="BI260" s="2">
        <v>216.6</v>
      </c>
      <c r="BJ260" s="2">
        <v>0.3</v>
      </c>
      <c r="BK260" s="2">
        <v>2.7</v>
      </c>
      <c r="BL260" s="2">
        <v>93.5</v>
      </c>
      <c r="BM260" s="2">
        <v>90.7</v>
      </c>
      <c r="BN260" s="10">
        <v>440</v>
      </c>
      <c r="BO260" s="3">
        <v>81.11</v>
      </c>
      <c r="BP260" s="22">
        <v>1.6597</v>
      </c>
      <c r="BQ260" s="3">
        <v>76.661999999999992</v>
      </c>
      <c r="BR260" s="23">
        <v>3.6975000000000007</v>
      </c>
      <c r="BS260" s="2">
        <v>87.9</v>
      </c>
      <c r="BT260" s="3">
        <v>96.77</v>
      </c>
      <c r="BU260" s="2">
        <v>1</v>
      </c>
      <c r="BV260" s="2">
        <v>1.7</v>
      </c>
      <c r="BW260" s="2">
        <v>0.1</v>
      </c>
      <c r="BX260" s="2">
        <v>0.2</v>
      </c>
      <c r="BY260" s="23">
        <v>217.23400000000001</v>
      </c>
      <c r="BZ260" s="2">
        <v>95</v>
      </c>
      <c r="CA260" s="2">
        <v>87.4</v>
      </c>
      <c r="CB260" s="3">
        <v>93.55</v>
      </c>
      <c r="CC260" s="2">
        <v>91.8</v>
      </c>
      <c r="CD260" s="2">
        <v>115.4</v>
      </c>
      <c r="CE260" s="2">
        <v>95.107198358244801</v>
      </c>
      <c r="CF260" s="3">
        <v>93.73490257702295</v>
      </c>
      <c r="CG260" s="2">
        <v>92.018183222821932</v>
      </c>
      <c r="CH260" s="23">
        <v>220.61227154504809</v>
      </c>
      <c r="CI260" s="3">
        <v>93.682317170133231</v>
      </c>
      <c r="CM260" s="2">
        <f t="shared" si="329"/>
        <v>46.190275350967042</v>
      </c>
      <c r="CN260" s="2">
        <f t="shared" si="329"/>
        <v>2.2278122552268487</v>
      </c>
      <c r="CO260" s="2">
        <f t="shared" si="330"/>
        <v>107.3538844659095</v>
      </c>
      <c r="CR260" s="2">
        <f t="shared" si="333"/>
        <v>0.22624434389138987</v>
      </c>
      <c r="CS260" s="2">
        <f t="shared" si="333"/>
        <v>0.34403669724770314</v>
      </c>
      <c r="CT260" s="2">
        <f t="shared" si="334"/>
        <v>0.11299435028247946</v>
      </c>
      <c r="CU260" s="2">
        <f t="shared" si="334"/>
        <v>0.41806251710643627</v>
      </c>
      <c r="CV260" s="2">
        <f t="shared" si="334"/>
        <v>0.24925057276208987</v>
      </c>
      <c r="CW260" s="2">
        <f t="shared" si="335"/>
        <v>0.9070294784580466</v>
      </c>
      <c r="CX260" s="2">
        <f t="shared" si="336"/>
        <v>0</v>
      </c>
      <c r="CY260" s="2">
        <f t="shared" si="376"/>
        <v>2.7542372881355868</v>
      </c>
      <c r="CZ260" s="2">
        <f t="shared" si="341"/>
        <v>0.12658227848100545</v>
      </c>
      <c r="DA260" s="2">
        <f t="shared" si="342"/>
        <v>8.5543199315649548E-2</v>
      </c>
      <c r="DB260" s="2">
        <f t="shared" si="343"/>
        <v>0.45610034207524686</v>
      </c>
      <c r="DC260" s="2">
        <f t="shared" si="413"/>
        <v>0.27777777777777513</v>
      </c>
      <c r="DF260" s="2">
        <f t="shared" si="337"/>
        <v>5.1337252475162298</v>
      </c>
      <c r="DG260" s="2">
        <f t="shared" si="337"/>
        <v>3.0323525188638012</v>
      </c>
      <c r="DH260" s="2">
        <f t="shared" si="338"/>
        <v>3.0557746036159683</v>
      </c>
      <c r="DI260" s="2">
        <f t="shared" si="434"/>
        <v>6.8108418435469664</v>
      </c>
      <c r="DJ260" s="2">
        <f t="shared" si="434"/>
        <v>17.737569926697571</v>
      </c>
      <c r="DM260" s="2">
        <f t="shared" si="377"/>
        <v>1.4891179839633415</v>
      </c>
      <c r="DN260" s="2">
        <f t="shared" si="377"/>
        <v>1.9813519813519846</v>
      </c>
      <c r="DO260" s="2">
        <f t="shared" si="345"/>
        <v>1.8390804597701083</v>
      </c>
      <c r="DP260" s="2">
        <f t="shared" si="378"/>
        <v>1.555555555555562</v>
      </c>
      <c r="DQ260" s="2">
        <f t="shared" si="408"/>
        <v>1.2239501831550452</v>
      </c>
      <c r="DR260" s="2">
        <f t="shared" si="379"/>
        <v>2.3399014778325018</v>
      </c>
      <c r="DS260" s="2">
        <f t="shared" si="380"/>
        <v>1.6476540910084252</v>
      </c>
      <c r="DT260" s="2" t="e">
        <v>#N/A</v>
      </c>
      <c r="DU260" s="2" t="e">
        <v>#N/A</v>
      </c>
      <c r="DV260" s="2">
        <f t="shared" si="346"/>
        <v>1.0215664018161208</v>
      </c>
      <c r="DW260" s="2">
        <f t="shared" si="381"/>
        <v>-6.2320230105465058</v>
      </c>
      <c r="DX260" s="2">
        <f t="shared" si="382"/>
        <v>-6.7216981132075526</v>
      </c>
      <c r="DY260" s="2">
        <f t="shared" si="383"/>
        <v>6.8965517241379226</v>
      </c>
      <c r="DZ260" s="2">
        <f t="shared" si="384"/>
        <v>10.857142857142854</v>
      </c>
      <c r="EA260" s="2">
        <f t="shared" si="426"/>
        <v>-4.0783034257748767</v>
      </c>
      <c r="EB260" s="2">
        <f t="shared" si="426"/>
        <v>6.4009661835748854</v>
      </c>
      <c r="EC260" s="2">
        <f t="shared" si="426"/>
        <v>5.3082191780821963</v>
      </c>
      <c r="ED260" s="2">
        <f t="shared" si="426"/>
        <v>12.53854059609456</v>
      </c>
      <c r="EE260" s="2" t="e">
        <f t="shared" si="426"/>
        <v>#N/A</v>
      </c>
      <c r="EF260" s="2">
        <f t="shared" si="426"/>
        <v>14.575645756457556</v>
      </c>
      <c r="EG260" s="2">
        <f t="shared" si="426"/>
        <v>1.9911504424778625</v>
      </c>
      <c r="EH260" s="2">
        <f t="shared" si="426"/>
        <v>15.498519249753206</v>
      </c>
      <c r="EI260" s="2">
        <f t="shared" si="411"/>
        <v>1.2629161882893314</v>
      </c>
      <c r="EJ260" s="2">
        <f t="shared" si="411"/>
        <v>4.4604316546762446</v>
      </c>
      <c r="EK260" s="2">
        <f t="shared" si="411"/>
        <v>-6.2320230105465058</v>
      </c>
      <c r="EL260" s="2">
        <f t="shared" si="410"/>
        <v>-1.3002364066193817</v>
      </c>
      <c r="EM260" s="2">
        <f t="shared" si="410"/>
        <v>3.4482758620689724</v>
      </c>
      <c r="EN260" s="2">
        <f t="shared" si="410"/>
        <v>2.6190476190476319</v>
      </c>
      <c r="EO260" s="2">
        <f t="shared" si="410"/>
        <v>6.8965517241379226</v>
      </c>
      <c r="EP260" s="2">
        <f t="shared" si="410"/>
        <v>1.5681544028950611</v>
      </c>
      <c r="EQ260" s="2">
        <f t="shared" si="410"/>
        <v>2.0898641588296796</v>
      </c>
      <c r="ER260" s="2">
        <f t="shared" si="347"/>
        <v>5.3082191780821963</v>
      </c>
      <c r="ES260" s="2">
        <f t="shared" si="347"/>
        <v>1.6786570743405171</v>
      </c>
      <c r="ET260" s="2">
        <f t="shared" si="347"/>
        <v>1.0964912280701844</v>
      </c>
      <c r="EU260" s="2">
        <f t="shared" si="331"/>
        <v>0.3</v>
      </c>
      <c r="EV260" s="2">
        <f t="shared" si="331"/>
        <v>2.7</v>
      </c>
      <c r="EW260" s="2">
        <f t="shared" si="385"/>
        <v>2.5219298245614086</v>
      </c>
      <c r="EX260" s="2">
        <f t="shared" si="385"/>
        <v>-0.65717415115005284</v>
      </c>
      <c r="EY260" s="2">
        <f t="shared" si="386"/>
        <v>35.067854940091479</v>
      </c>
      <c r="EZ260" s="2">
        <f t="shared" si="386"/>
        <v>-48.893783242870846</v>
      </c>
      <c r="FA260" s="2">
        <f t="shared" si="387"/>
        <v>-14.908034849951591</v>
      </c>
      <c r="FB260" s="2">
        <f t="shared" si="412"/>
        <v>1.9145871744709275</v>
      </c>
      <c r="FC260" s="2">
        <f t="shared" si="412"/>
        <v>-1.8595041322314043</v>
      </c>
      <c r="FD260" s="2">
        <f t="shared" si="412"/>
        <v>0.34443168771527422</v>
      </c>
      <c r="FE260" s="2">
        <f t="shared" si="412"/>
        <v>0.39708091865207074</v>
      </c>
      <c r="FF260" s="2">
        <f t="shared" si="412"/>
        <v>0.54764512595837367</v>
      </c>
      <c r="FG260" s="2">
        <f t="shared" si="412"/>
        <v>0.96237970253718608</v>
      </c>
      <c r="FH260" s="2">
        <v>1.1000000000000001</v>
      </c>
      <c r="FI260" s="2">
        <v>0</v>
      </c>
      <c r="FL260" s="2">
        <f t="shared" si="435"/>
        <v>0.63276414493917965</v>
      </c>
      <c r="FM260" s="2">
        <f t="shared" si="435"/>
        <v>0.6001572190807547</v>
      </c>
      <c r="FN260" s="2">
        <f t="shared" si="363"/>
        <v>0.61724259236595191</v>
      </c>
      <c r="FQ260" s="2">
        <f t="shared" si="436"/>
        <v>2.55518150894809</v>
      </c>
      <c r="FR260" s="2">
        <f t="shared" si="436"/>
        <v>2.4223267952522054</v>
      </c>
      <c r="FS260" s="2">
        <f t="shared" si="365"/>
        <v>2.4919238845972691</v>
      </c>
      <c r="FT260" s="2">
        <f t="shared" si="437"/>
        <v>1.8899725835398673</v>
      </c>
      <c r="FU260" s="2">
        <f t="shared" si="437"/>
        <v>0.78580501354190702</v>
      </c>
      <c r="FX260" s="2">
        <f t="shared" si="424"/>
        <v>2.9779114613391444</v>
      </c>
      <c r="FY260" s="2">
        <f t="shared" si="424"/>
        <v>2.9556824214194366</v>
      </c>
      <c r="FZ260" s="2">
        <f t="shared" si="373"/>
        <v>2.3377809224622847</v>
      </c>
      <c r="GA260" s="2">
        <f t="shared" si="425"/>
        <v>1.6597308663568233</v>
      </c>
      <c r="GB260" s="2">
        <f t="shared" si="425"/>
        <v>0.91015811137746816</v>
      </c>
      <c r="GE260" s="2"/>
      <c r="GF260" s="2"/>
      <c r="GG260" s="2">
        <f t="shared" si="427"/>
        <v>1.4749995086065892</v>
      </c>
      <c r="GH260" s="2">
        <f t="shared" si="427"/>
        <v>-47.996637963830089</v>
      </c>
      <c r="GI260" s="2">
        <f t="shared" si="392"/>
        <v>-15.364667747163674</v>
      </c>
      <c r="GJ260" s="2">
        <f t="shared" si="393"/>
        <v>2.3838882038635267</v>
      </c>
      <c r="GK260" s="2">
        <v>1.2</v>
      </c>
      <c r="GN260" s="2">
        <f t="shared" ref="GN260:GN323" si="454">F260-F259</f>
        <v>0.39999999999999991</v>
      </c>
      <c r="GQ260" s="2">
        <f t="shared" si="429"/>
        <v>-0.10000000000000009</v>
      </c>
      <c r="GT260" s="27">
        <f t="shared" ca="1" si="440"/>
        <v>101.70523751522533</v>
      </c>
      <c r="GU260" s="27">
        <f t="shared" ca="1" si="441"/>
        <v>118.14859926918393</v>
      </c>
      <c r="GV260" s="27">
        <f t="shared" ca="1" si="441"/>
        <v>93.720379146919413</v>
      </c>
      <c r="GW260" s="27">
        <f t="shared" ca="1" si="442"/>
        <v>102.81214848143982</v>
      </c>
      <c r="GX260" s="27">
        <f t="shared" ca="1" si="442"/>
        <v>101.58924205378972</v>
      </c>
      <c r="GY260" s="27">
        <f t="shared" ca="1" si="443"/>
        <v>102.3391812865497</v>
      </c>
      <c r="GZ260" s="27">
        <f t="shared" ca="1" si="444"/>
        <v>70.419161676646695</v>
      </c>
      <c r="HA260" s="27">
        <f t="shared" ca="1" si="445"/>
        <v>106.30975143403442</v>
      </c>
      <c r="HB260" s="27">
        <f t="shared" ca="1" si="445"/>
        <v>98.845265588914557</v>
      </c>
      <c r="HC260" s="27">
        <f t="shared" ca="1" si="445"/>
        <v>96.783919597989936</v>
      </c>
      <c r="HD260" s="27">
        <f t="shared" ca="1" si="445"/>
        <v>100.1088139281828</v>
      </c>
      <c r="HE260" s="27">
        <f t="shared" ca="1" si="446"/>
        <v>118.06256306760847</v>
      </c>
      <c r="HG260" s="27">
        <f t="shared" ca="1" si="447"/>
        <v>100.48959608323132</v>
      </c>
      <c r="HH260" s="27">
        <f t="shared" ca="1" si="448"/>
        <v>93.828571428571422</v>
      </c>
      <c r="HI260" s="27">
        <f t="shared" ca="1" si="448"/>
        <v>99.528301886792462</v>
      </c>
      <c r="HJ260" s="27">
        <f t="shared" ca="1" si="449"/>
        <v>98.777777777777786</v>
      </c>
      <c r="HK260" s="27">
        <f t="shared" ca="1" si="449"/>
        <v>100.73891625615762</v>
      </c>
      <c r="HL260" s="27">
        <f t="shared" ca="1" si="450"/>
        <v>99.650349650349654</v>
      </c>
      <c r="HM260" s="27">
        <f t="shared" ca="1" si="451"/>
        <v>136.21533442088091</v>
      </c>
      <c r="HN260" s="27">
        <f t="shared" ca="1" si="452"/>
        <v>97.302325581395337</v>
      </c>
      <c r="HO260" s="27">
        <f t="shared" ca="1" si="452"/>
        <v>99.425947187141219</v>
      </c>
      <c r="HP260" s="27">
        <f t="shared" ca="1" si="452"/>
        <v>95.949855351976851</v>
      </c>
      <c r="HQ260" s="27">
        <f t="shared" ca="1" si="452"/>
        <v>102.68156424581005</v>
      </c>
      <c r="HR260" s="27">
        <f t="shared" ca="1" si="453"/>
        <v>97.828232971372159</v>
      </c>
      <c r="HT260" s="27">
        <f t="shared" ca="1" si="430"/>
        <v>158.06759906759908</v>
      </c>
      <c r="HU260" s="27">
        <f t="shared" ca="1" si="430"/>
        <v>34.810517765063217</v>
      </c>
      <c r="HV260" s="27">
        <f t="shared" ca="1" si="430"/>
        <v>46.685238880360835</v>
      </c>
      <c r="HW260" s="27">
        <f t="shared" ca="1" si="431"/>
        <v>545.51462283421051</v>
      </c>
      <c r="HX260" s="27">
        <f t="shared" ca="1" si="431"/>
        <v>455.02816876218412</v>
      </c>
      <c r="HY260" s="27">
        <f t="shared" ca="1" si="367"/>
        <v>1000.0000000000001</v>
      </c>
      <c r="HZ260" s="27">
        <f t="shared" ca="1" si="432"/>
        <v>7.6269496848274976</v>
      </c>
      <c r="IA260" s="27">
        <f t="shared" ca="1" si="432"/>
        <v>20.481830911553381</v>
      </c>
      <c r="IB260" s="27">
        <f t="shared" ca="1" si="432"/>
        <v>18.702032002265646</v>
      </c>
      <c r="IC260" s="27">
        <f t="shared" ca="1" si="432"/>
        <v>49.483155110957803</v>
      </c>
      <c r="ID260" s="27">
        <f t="shared" ca="1" si="432"/>
        <v>27.02585411615512</v>
      </c>
      <c r="IE260" s="27">
        <f t="shared" ca="1" si="432"/>
        <v>16.246852333239769</v>
      </c>
      <c r="IG260" s="28">
        <f t="shared" ca="1" si="351"/>
        <v>0.35267185108841387</v>
      </c>
      <c r="IH260" s="28">
        <f t="shared" ca="1" si="351"/>
        <v>0.40006422544347486</v>
      </c>
      <c r="II260" s="28">
        <f t="shared" ca="1" si="351"/>
        <v>-0.30987388938781879</v>
      </c>
      <c r="IJ260" s="28">
        <f t="shared" ca="1" si="352"/>
        <v>0.88574285554560406</v>
      </c>
      <c r="IK260" s="24">
        <f t="shared" ca="1" si="368"/>
        <v>0.44288066840153417</v>
      </c>
      <c r="IL260" s="28">
        <f t="shared" ca="1" si="353"/>
        <v>1.0425513383807781</v>
      </c>
      <c r="IM260" s="28">
        <f t="shared" ca="1" si="369"/>
        <v>1.9813519813519802</v>
      </c>
      <c r="IN260" s="3">
        <f t="shared" ca="1" si="370"/>
        <v>1.9282941939263822</v>
      </c>
      <c r="IO260" s="2">
        <f t="shared" si="388"/>
        <v>1.9</v>
      </c>
      <c r="IQ260" s="2">
        <f t="shared" ca="1" si="428"/>
        <v>0.44286218714406989</v>
      </c>
      <c r="IS260" s="3">
        <f t="shared" ca="1" si="355"/>
        <v>0.42156127907502483</v>
      </c>
      <c r="IT260" s="3">
        <f t="shared" ca="1" si="356"/>
        <v>2.1560896885405967E-2</v>
      </c>
      <c r="IU260" s="3">
        <f t="shared" si="357"/>
        <v>0.39999999999999991</v>
      </c>
      <c r="IV260" s="3">
        <f t="shared" ca="1" si="358"/>
        <v>-4.3122175960430886E-2</v>
      </c>
      <c r="IX260" s="28">
        <f ca="1">$HL260/100*(GZ260-100)*AL260/1000+(HM260-100)*HZ260/$HY260</f>
        <v>1.0915854078724307E-2</v>
      </c>
      <c r="IY260" s="28">
        <f ca="1">$HL260/100*(HA260-100)*AM260/1000+(HN260-100)*IA260/$HY260</f>
        <v>7.0500476025381342E-2</v>
      </c>
      <c r="IZ260" s="28">
        <f ca="1">$HL260/100*(HB260-100)*AN260/1000+(HO260-100)*IB260/$HY260</f>
        <v>-3.0297801006127875E-2</v>
      </c>
      <c r="JA260" s="28">
        <f ca="1">$HL260/100*(HC260-100)*AO260/1000+(HP260-100)*IC260/$HY260</f>
        <v>-0.35424603339063621</v>
      </c>
      <c r="JB260" s="28">
        <f ca="1">$HL260/100*(HD260-100)*AP260/1000+(HQ260-100)*ID260/$HY260</f>
        <v>7.5507700987628254E-2</v>
      </c>
      <c r="JC260" s="28">
        <f ca="1">$HL260/100*(HE260-100)*AQ260/1000+(HR260-100)*IE260/$HY260</f>
        <v>0.28870495233204624</v>
      </c>
      <c r="JE260" s="3">
        <f t="shared" ca="1" si="328"/>
        <v>2.1372821027779321E-2</v>
      </c>
      <c r="JF260" s="3">
        <f t="shared" ca="1" si="328"/>
        <v>3.4338265462215925E-2</v>
      </c>
      <c r="JG260" s="3">
        <f t="shared" ca="1" si="328"/>
        <v>-8.4447584265175124E-4</v>
      </c>
      <c r="JH260" s="3">
        <f t="shared" ca="1" si="326"/>
        <v>3.3234654816814868E-2</v>
      </c>
      <c r="JI260" s="3">
        <f t="shared" ca="1" si="326"/>
        <v>9.3833391246669479E-3</v>
      </c>
      <c r="JJ260" s="3">
        <f t="shared" ca="1" si="326"/>
        <v>3.2581380677231375E-2</v>
      </c>
      <c r="JK260" s="3">
        <f>IO260-IO259</f>
        <v>0.39999999999999991</v>
      </c>
      <c r="JL260" s="3">
        <f t="shared" ca="1" si="359"/>
        <v>0.37947165481487233</v>
      </c>
      <c r="JN260" s="10">
        <f>COUNTIF(EI260:ET260,"&gt;2")</f>
        <v>6</v>
      </c>
      <c r="JP260" s="2">
        <f>AVERAGE(CS260,CS248,CS236,CS224,CS212,CS200,CS188,CS176,CS164,CS152)</f>
        <v>7.1871555805940984E-2</v>
      </c>
      <c r="JQ260" s="2">
        <f>CS260-JP260</f>
        <v>0.27216514144176218</v>
      </c>
      <c r="JR260" s="2">
        <f>AVERAGE(CT260,CT248,CT236,CT224,CT212,CT200,CT188,CT176,CT164,CT152)</f>
        <v>7.2622140521259759E-2</v>
      </c>
      <c r="JS260" s="2">
        <f>CT260-JR260</f>
        <v>4.0372209761219705E-2</v>
      </c>
      <c r="KH260" s="2">
        <f>(DN260*$DN$4)+(FB260*$FB$3)+(FC260*$FC$3)+(FD260*$FD$3)+(FE260*$FE$3)+(FF260*$FF$3)+(FG260*$FG$3)</f>
        <v>1.0873907901986917</v>
      </c>
      <c r="KI260" s="2">
        <f>F260-KH260</f>
        <v>0.81260920980130824</v>
      </c>
      <c r="KJ260" s="2">
        <f>MAX(DN260,FB260:FG260)</f>
        <v>1.9813519813519846</v>
      </c>
      <c r="KK260" s="2">
        <f>MIN(DN260,FB260:FG260)</f>
        <v>-1.8595041322314043</v>
      </c>
      <c r="KL260" s="2">
        <f t="shared" si="389"/>
        <v>3.840856113583389</v>
      </c>
      <c r="KO260" s="2">
        <f>BO260</f>
        <v>81.11</v>
      </c>
      <c r="KP260" s="2">
        <f>100*((BO254/BO242)-1)</f>
        <v>-13.299645199440924</v>
      </c>
      <c r="KQ260" s="2">
        <f t="shared" si="395"/>
        <v>-13.299645199440924</v>
      </c>
      <c r="KR260" s="2">
        <f>100*((BO248/BO236)-1)</f>
        <v>-17.741144146796195</v>
      </c>
      <c r="KS260" s="2">
        <f t="shared" si="404"/>
        <v>-17.741144146796195</v>
      </c>
      <c r="KT260" s="3">
        <f>BP260</f>
        <v>1.6597</v>
      </c>
      <c r="KU260" s="3">
        <f>BQ260</f>
        <v>76.661999999999992</v>
      </c>
      <c r="KV260" s="3">
        <f t="shared" si="339"/>
        <v>46.190275350967042</v>
      </c>
      <c r="KW260" s="2">
        <f t="shared" si="332"/>
        <v>107.58144528098006</v>
      </c>
      <c r="KX260" s="2">
        <f t="shared" si="332"/>
        <v>84.499109518759795</v>
      </c>
      <c r="LA260">
        <v>2</v>
      </c>
      <c r="LB260">
        <v>0</v>
      </c>
      <c r="LE260" s="2" t="e">
        <v>#N/A</v>
      </c>
      <c r="LF260" s="2" t="e">
        <v>#N/A</v>
      </c>
      <c r="LG260" s="2" t="e">
        <v>#N/A</v>
      </c>
      <c r="LH260" s="2" t="e">
        <v>#N/A</v>
      </c>
      <c r="LI260" s="2" t="e">
        <v>#N/A</v>
      </c>
      <c r="LJ260" s="2" t="e">
        <v>#N/A</v>
      </c>
      <c r="LK260" s="2">
        <v>101.73273390524007</v>
      </c>
      <c r="LL260" s="2" t="e">
        <v>#N/A</v>
      </c>
      <c r="LM260" s="2" t="e">
        <v>#N/A</v>
      </c>
      <c r="LN260" s="2">
        <v>92.753392585560277</v>
      </c>
      <c r="LO260" s="2">
        <v>76.456962587611841</v>
      </c>
      <c r="LP260" s="2">
        <v>85.94398992415816</v>
      </c>
      <c r="LQ260" s="2" t="e">
        <v>#N/A</v>
      </c>
      <c r="LR260" s="2" t="e">
        <v>#N/A</v>
      </c>
      <c r="LS260" s="2" t="e">
        <v>#N/A</v>
      </c>
      <c r="LT260" s="2" t="e">
        <v>#N/A</v>
      </c>
      <c r="LU260" s="2" t="e">
        <v>#N/A</v>
      </c>
      <c r="LV260" s="2" t="e">
        <v>#N/A</v>
      </c>
      <c r="LW260" s="2" t="e">
        <v>#N/A</v>
      </c>
      <c r="LX260" s="2" t="e">
        <v>#N/A</v>
      </c>
      <c r="LY260" s="2">
        <v>92.450496873435199</v>
      </c>
      <c r="LZ260" s="2" t="e">
        <v>#N/A</v>
      </c>
      <c r="MA260" s="2" t="e">
        <v>#N/A</v>
      </c>
      <c r="MB260" s="2" t="e">
        <v>#N/A</v>
      </c>
      <c r="MC260" s="2" t="e">
        <v>#N/A</v>
      </c>
      <c r="MD260" s="2" t="e">
        <v>#N/A</v>
      </c>
      <c r="ME260" s="2" t="e">
        <v>#N/A</v>
      </c>
      <c r="MF260" s="2" t="e">
        <v>#N/A</v>
      </c>
      <c r="MG260" s="2" t="e">
        <v>#N/A</v>
      </c>
      <c r="MH260" s="2">
        <v>88.734642983704973</v>
      </c>
      <c r="MI260" s="2" t="e">
        <v>#N/A</v>
      </c>
      <c r="MJ260" s="2" t="e">
        <v>#N/A</v>
      </c>
      <c r="MK260" s="2" t="e">
        <v>#N/A</v>
      </c>
      <c r="ML260" s="2" t="e">
        <v>#N/A</v>
      </c>
      <c r="MM260" s="2" t="e">
        <v>#N/A</v>
      </c>
      <c r="MN260" s="2" t="e">
        <v>#N/A</v>
      </c>
      <c r="MO260" s="2" t="e">
        <v>#N/A</v>
      </c>
      <c r="MP260" s="2">
        <v>70.123497471980968</v>
      </c>
      <c r="MQ260" s="2" t="e">
        <v>#N/A</v>
      </c>
      <c r="MR260" s="2" t="e">
        <v>#N/A</v>
      </c>
      <c r="MS260" s="10" t="e">
        <v>#N/A</v>
      </c>
      <c r="MT260" s="2" t="e">
        <v>#N/A</v>
      </c>
      <c r="MU260" s="2" t="e">
        <v>#N/A</v>
      </c>
      <c r="MV260" s="2" t="e">
        <v>#N/A</v>
      </c>
      <c r="MX260" s="22" t="e">
        <v>#N/A</v>
      </c>
      <c r="MY260" s="22" t="e">
        <v>#N/A</v>
      </c>
      <c r="MZ260" s="22" t="e">
        <v>#N/A</v>
      </c>
      <c r="NA260" s="22" t="e">
        <v>#N/A</v>
      </c>
      <c r="NB260" s="22" t="e">
        <v>#N/A</v>
      </c>
      <c r="NC260" s="22" t="e">
        <v>#N/A</v>
      </c>
      <c r="ND260" s="22">
        <v>1</v>
      </c>
      <c r="NE260" s="22" t="e">
        <v>#N/A</v>
      </c>
      <c r="NF260" s="22" t="e">
        <v>#N/A</v>
      </c>
      <c r="NG260" s="22">
        <v>2</v>
      </c>
      <c r="NH260" s="23">
        <v>8</v>
      </c>
      <c r="NI260" s="22">
        <v>23</v>
      </c>
      <c r="NJ260" s="22" t="e">
        <v>#N/A</v>
      </c>
      <c r="NK260" s="22" t="e">
        <v>#N/A</v>
      </c>
      <c r="NL260" s="23" t="e">
        <v>#N/A</v>
      </c>
      <c r="NM260" s="3" t="e">
        <v>#N/A</v>
      </c>
      <c r="NN260" s="22" t="e">
        <v>#N/A</v>
      </c>
      <c r="NO260" s="22" t="e">
        <v>#N/A</v>
      </c>
      <c r="NP260" s="22" t="e">
        <v>#N/A</v>
      </c>
      <c r="NQ260" s="22" t="e">
        <v>#N/A</v>
      </c>
      <c r="NR260" s="23">
        <v>1</v>
      </c>
      <c r="NS260" s="22" t="e">
        <v>#N/A</v>
      </c>
      <c r="NT260" s="22" t="e">
        <v>#N/A</v>
      </c>
      <c r="NU260" s="23" t="e">
        <v>#N/A</v>
      </c>
      <c r="NV260" s="3" t="e">
        <v>#N/A</v>
      </c>
      <c r="NW260" s="22" t="e">
        <v>#N/A</v>
      </c>
      <c r="NX260" s="22" t="e">
        <v>#N/A</v>
      </c>
      <c r="NY260" s="22" t="e">
        <v>#N/A</v>
      </c>
      <c r="NZ260" s="22" t="e">
        <v>#N/A</v>
      </c>
      <c r="OA260" s="23">
        <v>11</v>
      </c>
      <c r="OB260" s="22" t="e">
        <v>#N/A</v>
      </c>
      <c r="OC260" s="22" t="e">
        <v>#N/A</v>
      </c>
      <c r="OD260" s="22" t="e">
        <v>#N/A</v>
      </c>
      <c r="OE260" s="22" t="e">
        <v>#N/A</v>
      </c>
      <c r="OF260" s="22" t="e">
        <v>#N/A</v>
      </c>
      <c r="OG260" s="22" t="e">
        <v>#N/A</v>
      </c>
      <c r="OH260" s="23" t="e">
        <v>#N/A</v>
      </c>
      <c r="OI260" s="22">
        <v>2</v>
      </c>
      <c r="OJ260" s="22" t="e">
        <v>#N/A</v>
      </c>
      <c r="OK260" s="22" t="e">
        <v>#N/A</v>
      </c>
      <c r="OL260" s="22" t="e">
        <v>#N/A</v>
      </c>
      <c r="OM260" s="23" t="e">
        <v>#N/A</v>
      </c>
      <c r="ON260" s="22" t="e">
        <v>#N/A</v>
      </c>
      <c r="OO260" s="22" t="e">
        <v>#N/A</v>
      </c>
      <c r="OQ260">
        <f t="shared" si="390"/>
        <v>-10</v>
      </c>
      <c r="OR260" s="23" t="e">
        <f t="shared" ca="1" si="438"/>
        <v>#N/A</v>
      </c>
      <c r="OS260" s="23" t="e">
        <f t="shared" ca="1" si="438"/>
        <v>#N/A</v>
      </c>
      <c r="OT260" s="23" t="e">
        <f t="shared" ca="1" si="438"/>
        <v>#N/A</v>
      </c>
      <c r="OU260" s="23" t="e">
        <f t="shared" ca="1" si="438"/>
        <v>#N/A</v>
      </c>
      <c r="OV260" s="23" t="e">
        <f t="shared" ca="1" si="438"/>
        <v>#N/A</v>
      </c>
      <c r="OW260" s="23" t="e">
        <f t="shared" ca="1" si="438"/>
        <v>#N/A</v>
      </c>
      <c r="OX260" s="23">
        <f t="shared" ca="1" si="433"/>
        <v>1.0158919245039291</v>
      </c>
      <c r="OY260" s="23" t="e">
        <f t="shared" ca="1" si="433"/>
        <v>#N/A</v>
      </c>
      <c r="OZ260" s="23" t="e">
        <f t="shared" ca="1" si="433"/>
        <v>#N/A</v>
      </c>
      <c r="PA260" s="23">
        <f t="shared" ca="1" si="433"/>
        <v>1.0150104460708393</v>
      </c>
      <c r="PB260" s="23">
        <f t="shared" ca="1" si="433"/>
        <v>1.0544056262059329</v>
      </c>
      <c r="PC260" s="23">
        <f t="shared" ca="1" si="423"/>
        <v>1.0281554762902816</v>
      </c>
      <c r="PD260" s="23" t="e">
        <f t="shared" ca="1" si="423"/>
        <v>#N/A</v>
      </c>
      <c r="PE260" s="23" t="e">
        <f t="shared" ca="1" si="423"/>
        <v>#N/A</v>
      </c>
      <c r="PF260" s="23" t="e">
        <f t="shared" ca="1" si="423"/>
        <v>#N/A</v>
      </c>
      <c r="PG260" s="23" t="e">
        <f t="shared" ca="1" si="423"/>
        <v>#N/A</v>
      </c>
      <c r="PH260" s="23" t="e">
        <f t="shared" ca="1" si="375"/>
        <v>#N/A</v>
      </c>
      <c r="PI260" s="23" t="e">
        <f t="shared" ca="1" si="375"/>
        <v>#N/A</v>
      </c>
      <c r="PJ260" s="23" t="e">
        <f t="shared" ca="1" si="371"/>
        <v>#N/A</v>
      </c>
      <c r="PK260" s="23" t="e">
        <f t="shared" ca="1" si="371"/>
        <v>#N/A</v>
      </c>
      <c r="PL260" s="23">
        <f t="shared" ca="1" si="371"/>
        <v>1.0089120434898893</v>
      </c>
      <c r="PM260" s="23" t="e">
        <f t="shared" ca="1" si="371"/>
        <v>#N/A</v>
      </c>
      <c r="PN260" s="23" t="e">
        <f t="shared" ca="1" si="371"/>
        <v>#N/A</v>
      </c>
      <c r="PO260" s="23" t="e">
        <f t="shared" ca="1" si="371"/>
        <v>#N/A</v>
      </c>
      <c r="PP260" s="23" t="e">
        <f t="shared" ca="1" si="371"/>
        <v>#N/A</v>
      </c>
      <c r="PQ260" s="23" t="e">
        <f t="shared" ca="1" si="371"/>
        <v>#N/A</v>
      </c>
      <c r="PR260" s="23" t="e">
        <f t="shared" ca="1" si="371"/>
        <v>#N/A</v>
      </c>
      <c r="PS260" s="23" t="e">
        <f t="shared" ca="1" si="371"/>
        <v>#N/A</v>
      </c>
      <c r="PT260" s="23" t="e">
        <f t="shared" ca="1" si="371"/>
        <v>#N/A</v>
      </c>
      <c r="PU260" s="23">
        <f t="shared" ca="1" si="371"/>
        <v>1.0171078908771543</v>
      </c>
      <c r="PV260" s="23" t="e">
        <f t="shared" ca="1" si="371"/>
        <v>#N/A</v>
      </c>
      <c r="PW260" s="23" t="e">
        <f t="shared" ca="1" si="371"/>
        <v>#N/A</v>
      </c>
      <c r="PX260" s="23" t="e">
        <f t="shared" ca="1" si="371"/>
        <v>#N/A</v>
      </c>
      <c r="PY260" s="23" t="e">
        <f t="shared" ca="1" si="371"/>
        <v>#N/A</v>
      </c>
      <c r="PZ260" s="23" t="e">
        <f t="shared" ca="1" si="439"/>
        <v>#N/A</v>
      </c>
      <c r="QA260" s="23" t="e">
        <f t="shared" ca="1" si="439"/>
        <v>#N/A</v>
      </c>
      <c r="QB260" s="23" t="e">
        <f t="shared" ca="1" si="439"/>
        <v>#N/A</v>
      </c>
      <c r="QC260" s="23">
        <f t="shared" ca="1" si="417"/>
        <v>1.0582477400672061</v>
      </c>
      <c r="QD260" s="23" t="e">
        <f t="shared" ca="1" si="405"/>
        <v>#N/A</v>
      </c>
      <c r="QE260" s="23" t="e">
        <f t="shared" ca="1" si="405"/>
        <v>#N/A</v>
      </c>
      <c r="QF260" s="23" t="e">
        <f t="shared" ca="1" si="405"/>
        <v>#N/A</v>
      </c>
      <c r="QG260" s="23" t="e">
        <f t="shared" ca="1" si="327"/>
        <v>#N/A</v>
      </c>
      <c r="QH260" s="23" t="e">
        <f t="shared" ca="1" si="327"/>
        <v>#N/A</v>
      </c>
      <c r="QI260" s="23" t="e">
        <f t="shared" ca="1" si="327"/>
        <v>#N/A</v>
      </c>
      <c r="QJ260" s="26" t="e">
        <f t="shared" ca="1" si="344"/>
        <v>#N/A</v>
      </c>
    </row>
    <row r="261" spans="1:452" x14ac:dyDescent="0.35">
      <c r="A261" t="s">
        <v>1326</v>
      </c>
      <c r="B261" s="25">
        <v>40148</v>
      </c>
      <c r="C261" t="s">
        <v>885</v>
      </c>
      <c r="D261" s="2">
        <v>88.9</v>
      </c>
      <c r="E261" s="2">
        <v>88</v>
      </c>
      <c r="F261" s="2">
        <v>2.9</v>
      </c>
      <c r="G261" s="2">
        <v>89.2</v>
      </c>
      <c r="H261" s="2">
        <v>87.820370467500851</v>
      </c>
      <c r="I261" s="2">
        <v>88.945227974335523</v>
      </c>
      <c r="J261" s="2">
        <v>91.7</v>
      </c>
      <c r="K261" s="2">
        <v>83.9</v>
      </c>
      <c r="L261" s="2">
        <v>83.775756758099433</v>
      </c>
      <c r="M261" s="2">
        <v>86.7</v>
      </c>
      <c r="N261" s="2">
        <v>97.2</v>
      </c>
      <c r="O261" s="2">
        <v>89.8</v>
      </c>
      <c r="P261" s="2">
        <v>84</v>
      </c>
      <c r="Q261" s="2">
        <v>96.5</v>
      </c>
      <c r="R261" s="2">
        <v>88.7</v>
      </c>
      <c r="S261" s="2">
        <v>97.2</v>
      </c>
      <c r="T261" s="2">
        <v>79.2</v>
      </c>
      <c r="U261" s="2">
        <v>83.3</v>
      </c>
      <c r="V261" s="2">
        <v>88.4</v>
      </c>
      <c r="W261" s="2">
        <v>61.5</v>
      </c>
      <c r="X261" s="2">
        <v>110.4</v>
      </c>
      <c r="Y261" s="2" t="e">
        <v>#N/A</v>
      </c>
      <c r="Z261" s="2">
        <v>66.900000000000006</v>
      </c>
      <c r="AA261" s="2">
        <v>92.5</v>
      </c>
      <c r="AB261" s="2">
        <v>114.8</v>
      </c>
      <c r="AC261" s="2">
        <v>109.7</v>
      </c>
      <c r="AD261" s="2">
        <v>84.8</v>
      </c>
      <c r="AE261" s="2">
        <v>95</v>
      </c>
      <c r="AF261" s="2">
        <v>95.8</v>
      </c>
      <c r="AG261" s="22">
        <v>554</v>
      </c>
      <c r="AH261" s="22">
        <v>446</v>
      </c>
      <c r="AI261" s="22">
        <v>162</v>
      </c>
      <c r="AJ261" s="22">
        <v>34</v>
      </c>
      <c r="AK261" s="22">
        <v>46</v>
      </c>
      <c r="AL261" s="22">
        <v>9</v>
      </c>
      <c r="AM261" s="22">
        <v>20</v>
      </c>
      <c r="AN261" s="22">
        <v>17</v>
      </c>
      <c r="AO261" s="22">
        <v>48</v>
      </c>
      <c r="AP261" s="22">
        <v>28</v>
      </c>
      <c r="AQ261" s="22">
        <v>18</v>
      </c>
      <c r="AR261" s="2">
        <v>89.1</v>
      </c>
      <c r="AS261" s="2">
        <v>72.5</v>
      </c>
      <c r="AT261" s="2">
        <v>96.5</v>
      </c>
      <c r="AU261" s="2">
        <v>83.6</v>
      </c>
      <c r="AV261" s="2">
        <v>92</v>
      </c>
      <c r="AW261" s="2">
        <v>85.8</v>
      </c>
      <c r="AX261" s="2">
        <v>88.7</v>
      </c>
      <c r="AY261" s="2">
        <v>84.3</v>
      </c>
      <c r="AZ261" s="2">
        <v>97.7</v>
      </c>
      <c r="BA261" s="2">
        <v>61.5</v>
      </c>
      <c r="BB261" s="2">
        <v>84.7</v>
      </c>
      <c r="BC261" s="2">
        <v>92.5</v>
      </c>
      <c r="BD261" s="3">
        <v>0.67</v>
      </c>
      <c r="BE261" s="3">
        <v>0.74</v>
      </c>
      <c r="BF261" s="3">
        <v>0.78</v>
      </c>
      <c r="BG261" s="3">
        <v>0.35</v>
      </c>
      <c r="BH261" s="3">
        <v>0.36</v>
      </c>
      <c r="BI261" s="2">
        <v>218</v>
      </c>
      <c r="BJ261" s="2">
        <v>2.4</v>
      </c>
      <c r="BK261" s="2">
        <v>3.8</v>
      </c>
      <c r="BL261" s="2">
        <v>93.7</v>
      </c>
      <c r="BM261" s="2">
        <v>90.9</v>
      </c>
      <c r="BN261" s="10">
        <v>440</v>
      </c>
      <c r="BO261" s="3">
        <v>80.489999999999995</v>
      </c>
      <c r="BP261" s="22">
        <v>1.6238999999999999</v>
      </c>
      <c r="BQ261" s="3">
        <v>74.456363636363648</v>
      </c>
      <c r="BR261" s="23">
        <v>5.3294999999999995</v>
      </c>
      <c r="BS261" s="2">
        <v>88.1</v>
      </c>
      <c r="BT261" s="3">
        <v>97.55</v>
      </c>
      <c r="BU261" s="2">
        <v>1.1000000000000001</v>
      </c>
      <c r="BV261" s="2">
        <v>1.8</v>
      </c>
      <c r="BW261" s="2">
        <v>0.1</v>
      </c>
      <c r="BX261" s="2">
        <v>0.2</v>
      </c>
      <c r="BY261" s="23">
        <v>217.34700000000001</v>
      </c>
      <c r="BZ261" s="2">
        <v>94.8</v>
      </c>
      <c r="CA261" s="2">
        <v>87.5</v>
      </c>
      <c r="CB261" s="3">
        <v>93.8</v>
      </c>
      <c r="CC261" s="2">
        <v>92</v>
      </c>
      <c r="CD261" s="2">
        <v>115.4</v>
      </c>
      <c r="CE261" s="2">
        <v>95.028450156434019</v>
      </c>
      <c r="CF261" s="3">
        <v>93.840357760245467</v>
      </c>
      <c r="CG261" s="2">
        <v>92.202842508152813</v>
      </c>
      <c r="CH261" s="23">
        <v>220.90491701206932</v>
      </c>
      <c r="CI261" s="3">
        <v>93.830014567035391</v>
      </c>
      <c r="CM261" s="2">
        <f t="shared" si="329"/>
        <v>45.850337851076823</v>
      </c>
      <c r="CN261" s="2">
        <f t="shared" si="329"/>
        <v>3.2819139109551081</v>
      </c>
      <c r="CO261" s="2">
        <f t="shared" si="330"/>
        <v>105.03824364896694</v>
      </c>
      <c r="CR261" s="2">
        <f t="shared" si="333"/>
        <v>0.33860045146728152</v>
      </c>
      <c r="CS261" s="2">
        <f t="shared" si="333"/>
        <v>0.5714285714285714</v>
      </c>
      <c r="CT261" s="2">
        <f t="shared" si="334"/>
        <v>0.67720090293454693</v>
      </c>
      <c r="CU261" s="2">
        <f t="shared" si="334"/>
        <v>0.28248143663960262</v>
      </c>
      <c r="CV261" s="2">
        <f t="shared" si="334"/>
        <v>0.3632439057429242</v>
      </c>
      <c r="CW261" s="2">
        <f t="shared" si="335"/>
        <v>0.89887640449437878</v>
      </c>
      <c r="CX261" s="2">
        <f t="shared" si="336"/>
        <v>0.96269554753310638</v>
      </c>
      <c r="CY261" s="2">
        <f t="shared" si="376"/>
        <v>0.20618556701031218</v>
      </c>
      <c r="CZ261" s="2">
        <f t="shared" si="341"/>
        <v>0.12642225031606641</v>
      </c>
      <c r="DA261" s="2">
        <f t="shared" si="342"/>
        <v>-1.8803418803418828</v>
      </c>
      <c r="DB261" s="2">
        <f t="shared" si="343"/>
        <v>0.34052213393871894</v>
      </c>
      <c r="DC261" s="2">
        <f t="shared" si="413"/>
        <v>0.6463527239150535</v>
      </c>
      <c r="DF261" s="2">
        <f t="shared" si="337"/>
        <v>3.4429415068361058</v>
      </c>
      <c r="DG261" s="2">
        <f t="shared" si="337"/>
        <v>4.4470744160433728</v>
      </c>
      <c r="DH261" s="2">
        <f t="shared" si="338"/>
        <v>6.0682223546542069</v>
      </c>
      <c r="DI261" s="2">
        <f t="shared" si="434"/>
        <v>5.6412685484853453</v>
      </c>
      <c r="DJ261" s="2">
        <f t="shared" si="434"/>
        <v>19.943366109931482</v>
      </c>
      <c r="DM261" s="2">
        <f t="shared" si="377"/>
        <v>2.066590126291632</v>
      </c>
      <c r="DN261" s="2">
        <f t="shared" si="377"/>
        <v>2.9239766081871341</v>
      </c>
      <c r="DO261" s="2">
        <f t="shared" si="345"/>
        <v>2.8835063437139561</v>
      </c>
      <c r="DP261" s="2">
        <f t="shared" si="378"/>
        <v>3.1496062992125951</v>
      </c>
      <c r="DQ261" s="2">
        <f t="shared" si="408"/>
        <v>2.3358166305328929</v>
      </c>
      <c r="DR261" s="2">
        <f t="shared" si="379"/>
        <v>2.5672371638141915</v>
      </c>
      <c r="DS261" s="2">
        <f t="shared" si="380"/>
        <v>1.8353046760399585</v>
      </c>
      <c r="DT261" s="2" t="e">
        <v>#N/A</v>
      </c>
      <c r="DU261" s="2" t="e">
        <v>#N/A</v>
      </c>
      <c r="DV261" s="2">
        <f t="shared" si="346"/>
        <v>1.1261261261261257</v>
      </c>
      <c r="DW261" s="2">
        <f t="shared" si="381"/>
        <v>-3.5000000000000031</v>
      </c>
      <c r="DX261" s="2">
        <f t="shared" si="382"/>
        <v>-6.1611374407583019</v>
      </c>
      <c r="DY261" s="2">
        <f t="shared" si="383"/>
        <v>8.7009803921568754</v>
      </c>
      <c r="DZ261" s="2">
        <f t="shared" si="384"/>
        <v>18.39220462850184</v>
      </c>
      <c r="EA261" s="2">
        <f t="shared" si="426"/>
        <v>-0.23952095808383866</v>
      </c>
      <c r="EB261" s="2">
        <f t="shared" si="426"/>
        <v>6.3778580024067555</v>
      </c>
      <c r="EC261" s="2">
        <f t="shared" si="426"/>
        <v>5.3082191780821963</v>
      </c>
      <c r="ED261" s="2">
        <f t="shared" si="426"/>
        <v>12.653061224489793</v>
      </c>
      <c r="EE261" s="2" t="e">
        <f t="shared" si="426"/>
        <v>#N/A</v>
      </c>
      <c r="EF261" s="2">
        <f t="shared" si="426"/>
        <v>22.303473491773307</v>
      </c>
      <c r="EG261" s="2">
        <f t="shared" si="426"/>
        <v>4.5197740112994378</v>
      </c>
      <c r="EH261" s="2">
        <f t="shared" si="426"/>
        <v>15.842583249243191</v>
      </c>
      <c r="EI261" s="2">
        <f t="shared" si="411"/>
        <v>1.5963511972633793</v>
      </c>
      <c r="EJ261" s="2">
        <f t="shared" si="411"/>
        <v>4.4668587896253609</v>
      </c>
      <c r="EK261" s="2">
        <f t="shared" si="411"/>
        <v>-3.5000000000000031</v>
      </c>
      <c r="EL261" s="2">
        <f t="shared" si="410"/>
        <v>-0.83036773428233346</v>
      </c>
      <c r="EM261" s="2">
        <f t="shared" si="410"/>
        <v>5.3837342497136342</v>
      </c>
      <c r="EN261" s="2">
        <f t="shared" si="410"/>
        <v>3.125</v>
      </c>
      <c r="EO261" s="2">
        <f t="shared" si="410"/>
        <v>8.7009803921568754</v>
      </c>
      <c r="EP261" s="2">
        <f t="shared" si="410"/>
        <v>3.8177339901477758</v>
      </c>
      <c r="EQ261" s="2">
        <f t="shared" si="410"/>
        <v>2.9504741833508819</v>
      </c>
      <c r="ER261" s="2">
        <f t="shared" si="347"/>
        <v>5.3082191780821963</v>
      </c>
      <c r="ES261" s="2">
        <f t="shared" si="347"/>
        <v>1.8028846153846256</v>
      </c>
      <c r="ET261" s="2">
        <f t="shared" si="347"/>
        <v>1.8722466960352513</v>
      </c>
      <c r="EU261" s="2">
        <f t="shared" si="331"/>
        <v>2.4</v>
      </c>
      <c r="EV261" s="2">
        <f t="shared" si="331"/>
        <v>3.8</v>
      </c>
      <c r="EW261" s="2">
        <f t="shared" si="385"/>
        <v>3.1938325991189398</v>
      </c>
      <c r="EX261" s="2">
        <f t="shared" si="385"/>
        <v>1.5642458100558754</v>
      </c>
      <c r="EY261" s="2">
        <f t="shared" si="386"/>
        <v>70.549295572992648</v>
      </c>
      <c r="EZ261" s="2">
        <f t="shared" si="386"/>
        <v>-16.111416556149592</v>
      </c>
      <c r="FA261" s="2">
        <f t="shared" si="387"/>
        <v>-11.546184738955823</v>
      </c>
      <c r="FB261" s="2">
        <f t="shared" si="412"/>
        <v>2.8141231232083674</v>
      </c>
      <c r="FC261" s="2">
        <f t="shared" si="412"/>
        <v>-1.6597510373444035</v>
      </c>
      <c r="FD261" s="2">
        <f t="shared" si="412"/>
        <v>0.92272202998846531</v>
      </c>
      <c r="FE261" s="2">
        <f t="shared" si="412"/>
        <v>0.91447014523937664</v>
      </c>
      <c r="FF261" s="2">
        <f t="shared" si="412"/>
        <v>0.98792535675082949</v>
      </c>
      <c r="FG261" s="2">
        <f t="shared" si="412"/>
        <v>1.3169446883230851</v>
      </c>
      <c r="FH261" s="2">
        <v>1.2</v>
      </c>
      <c r="FI261" s="2">
        <v>0.4</v>
      </c>
      <c r="FL261" s="2">
        <f t="shared" si="435"/>
        <v>0.70376980631694508</v>
      </c>
      <c r="FM261" s="2">
        <f t="shared" si="435"/>
        <v>0.61323639763972704</v>
      </c>
      <c r="FN261" s="2">
        <f t="shared" si="363"/>
        <v>0.73234067439624795</v>
      </c>
      <c r="FQ261" s="2">
        <f t="shared" si="436"/>
        <v>2.844936415604038</v>
      </c>
      <c r="FR261" s="2">
        <f t="shared" si="436"/>
        <v>2.4756015099395956</v>
      </c>
      <c r="FS261" s="2">
        <f t="shared" si="365"/>
        <v>2.9616994654487083</v>
      </c>
      <c r="FT261" s="2">
        <f t="shared" si="437"/>
        <v>2.0573028157231166</v>
      </c>
      <c r="FU261" s="2">
        <f t="shared" si="437"/>
        <v>1.0441429095169763</v>
      </c>
      <c r="FX261" s="2">
        <f t="shared" ref="FX261:FY276" si="455">100*((AVERAGE(H256:H261)/AVERAGE(H250:H255))^2-1)</f>
        <v>3.0350173027885008</v>
      </c>
      <c r="FY261" s="2">
        <f t="shared" si="455"/>
        <v>2.9760768556419404</v>
      </c>
      <c r="FZ261" s="2">
        <f t="shared" si="373"/>
        <v>2.5557120013203871</v>
      </c>
      <c r="GA261" s="2">
        <f t="shared" ref="GA261:GB276" si="456">100*((AVERAGE(CH256:CH261)/AVERAGE(CH250:CH255))^2-1)</f>
        <v>1.5978044682155801</v>
      </c>
      <c r="GB261" s="2">
        <f t="shared" si="456"/>
        <v>0.92437216299428027</v>
      </c>
      <c r="GE261" s="2"/>
      <c r="GF261" s="2"/>
      <c r="GG261" s="2">
        <f t="shared" si="427"/>
        <v>32.410497264818147</v>
      </c>
      <c r="GH261" s="2">
        <f t="shared" si="427"/>
        <v>-34.770588130576499</v>
      </c>
      <c r="GI261" s="2">
        <f t="shared" si="392"/>
        <v>-13.594771241830072</v>
      </c>
      <c r="GJ261" s="2">
        <f t="shared" si="393"/>
        <v>2.4160524160524277</v>
      </c>
      <c r="GK261" s="2">
        <v>1.1000000000000001</v>
      </c>
      <c r="GN261" s="2">
        <f t="shared" si="454"/>
        <v>1</v>
      </c>
      <c r="GQ261" s="2">
        <f t="shared" si="429"/>
        <v>0.89999999999999991</v>
      </c>
      <c r="GT261" s="27">
        <f t="shared" ca="1" si="440"/>
        <v>102.31425091352011</v>
      </c>
      <c r="GU261" s="27">
        <f t="shared" ca="1" si="441"/>
        <v>118.39220462850184</v>
      </c>
      <c r="GV261" s="27">
        <f t="shared" ca="1" si="441"/>
        <v>93.838862559241704</v>
      </c>
      <c r="GW261" s="27">
        <f t="shared" ca="1" si="442"/>
        <v>103.14960629921259</v>
      </c>
      <c r="GX261" s="27">
        <f t="shared" ca="1" si="442"/>
        <v>102.5672371638142</v>
      </c>
      <c r="GY261" s="27">
        <f t="shared" ca="1" si="443"/>
        <v>102.92397660818713</v>
      </c>
      <c r="GZ261" s="27">
        <f t="shared" ca="1" si="444"/>
        <v>99.760479041916156</v>
      </c>
      <c r="HA261" s="27">
        <f t="shared" ca="1" si="445"/>
        <v>104.87571701720842</v>
      </c>
      <c r="HB261" s="27">
        <f t="shared" ca="1" si="445"/>
        <v>97.921478060046198</v>
      </c>
      <c r="HC261" s="27">
        <f t="shared" ca="1" si="445"/>
        <v>95.477386934673376</v>
      </c>
      <c r="HD261" s="27">
        <f t="shared" ca="1" si="445"/>
        <v>104.24374319912948</v>
      </c>
      <c r="HE261" s="27">
        <f t="shared" ca="1" si="446"/>
        <v>115.84258324924319</v>
      </c>
      <c r="HG261" s="27">
        <f t="shared" ca="1" si="447"/>
        <v>100</v>
      </c>
      <c r="HH261" s="27">
        <f t="shared" ca="1" si="448"/>
        <v>100</v>
      </c>
      <c r="HI261" s="27">
        <f t="shared" ca="1" si="448"/>
        <v>100</v>
      </c>
      <c r="HJ261" s="27">
        <f t="shared" ca="1" si="449"/>
        <v>100</v>
      </c>
      <c r="HK261" s="27">
        <f t="shared" ca="1" si="449"/>
        <v>100</v>
      </c>
      <c r="HL261" s="27">
        <f t="shared" ca="1" si="450"/>
        <v>100</v>
      </c>
      <c r="HM261" s="27">
        <f t="shared" ca="1" si="451"/>
        <v>100</v>
      </c>
      <c r="HN261" s="27">
        <f t="shared" ca="1" si="452"/>
        <v>100</v>
      </c>
      <c r="HO261" s="27">
        <f t="shared" ca="1" si="452"/>
        <v>100</v>
      </c>
      <c r="HP261" s="27">
        <f t="shared" ca="1" si="452"/>
        <v>100</v>
      </c>
      <c r="HQ261" s="27">
        <f t="shared" ca="1" si="452"/>
        <v>100</v>
      </c>
      <c r="HR261" s="27">
        <f t="shared" ca="1" si="453"/>
        <v>100</v>
      </c>
      <c r="HT261" s="27">
        <f t="shared" ca="1" si="430"/>
        <v>159.39883040935669</v>
      </c>
      <c r="HU261" s="27">
        <f t="shared" ca="1" si="430"/>
        <v>32.776815776815774</v>
      </c>
      <c r="HV261" s="27">
        <f t="shared" ca="1" si="430"/>
        <v>46.628060666571585</v>
      </c>
      <c r="HW261" s="27">
        <f t="shared" ca="1" si="431"/>
        <v>540.7379138950854</v>
      </c>
      <c r="HX261" s="27">
        <f t="shared" ca="1" si="431"/>
        <v>459.99883340063712</v>
      </c>
      <c r="HY261" s="27">
        <f t="shared" ca="1" si="367"/>
        <v>1000</v>
      </c>
      <c r="HZ261" s="27">
        <f t="shared" ca="1" si="432"/>
        <v>10.425527914104663</v>
      </c>
      <c r="IA261" s="27">
        <f t="shared" ca="1" si="432"/>
        <v>19.999225159287359</v>
      </c>
      <c r="IB261" s="27">
        <f t="shared" ca="1" si="432"/>
        <v>18.659916926272071</v>
      </c>
      <c r="IC261" s="27">
        <f t="shared" ca="1" si="432"/>
        <v>47.645608790286637</v>
      </c>
      <c r="ID261" s="27">
        <f t="shared" ca="1" si="432"/>
        <v>27.847940177459634</v>
      </c>
      <c r="IE261" s="27">
        <f t="shared" ca="1" si="432"/>
        <v>15.949777002133022</v>
      </c>
      <c r="IG261" s="28">
        <f t="shared" ca="1" si="351"/>
        <v>0.37490864799025819</v>
      </c>
      <c r="IH261" s="28">
        <f t="shared" ca="1" si="351"/>
        <v>0.62533495736906275</v>
      </c>
      <c r="II261" s="28">
        <f t="shared" ca="1" si="351"/>
        <v>-0.28341232227488161</v>
      </c>
      <c r="IJ261" s="28">
        <f t="shared" ca="1" si="352"/>
        <v>1.7448818897637763</v>
      </c>
      <c r="IK261" s="24">
        <f t="shared" ca="1" si="368"/>
        <v>1.0280506066793371</v>
      </c>
      <c r="IL261" s="28">
        <f t="shared" ca="1" si="353"/>
        <v>1.1449877750611324</v>
      </c>
      <c r="IM261" s="28">
        <f t="shared" ca="1" si="369"/>
        <v>2.9239766081871319</v>
      </c>
      <c r="IN261" s="3">
        <f t="shared" ca="1" si="370"/>
        <v>2.8898696648249089</v>
      </c>
      <c r="IO261" s="2">
        <f t="shared" si="388"/>
        <v>2.9</v>
      </c>
      <c r="IQ261" s="2">
        <f t="shared" ca="1" si="428"/>
        <v>0.71683128308443922</v>
      </c>
      <c r="IS261" s="3">
        <f t="shared" ca="1" si="355"/>
        <v>0.22527073192558789</v>
      </c>
      <c r="IT261" s="3">
        <f t="shared" ca="1" si="356"/>
        <v>2.6461567112937179E-2</v>
      </c>
      <c r="IU261" s="3">
        <f t="shared" si="357"/>
        <v>1</v>
      </c>
      <c r="IV261" s="3">
        <f t="shared" ca="1" si="358"/>
        <v>0.74826770096147488</v>
      </c>
      <c r="IX261" s="28">
        <f ca="1">$HL261/100*(GZ261-100)*AL261/1000+(HM261-100)*HZ261/$HY261</f>
        <v>-2.1556886227545959E-3</v>
      </c>
      <c r="IY261" s="28">
        <f ca="1">$HL261/100*(HA261-100)*AM261/1000+(HN261-100)*IA261/$HY261</f>
        <v>9.7514340344168324E-2</v>
      </c>
      <c r="IZ261" s="28">
        <f ca="1">$HL261/100*(HB261-100)*AN261/1000+(HO261-100)*IB261/$HY261</f>
        <v>-3.5334872979214636E-2</v>
      </c>
      <c r="JA261" s="28">
        <f ca="1">$HL261/100*(HC261-100)*AO261/1000+(HP261-100)*IC261/$HY261</f>
        <v>-0.21708542713567794</v>
      </c>
      <c r="JB261" s="28">
        <f ca="1">$HL261/100*(HD261-100)*AP261/1000+(HQ261-100)*ID261/$HY261</f>
        <v>0.11882480957562552</v>
      </c>
      <c r="JC261" s="28">
        <f ca="1">$HL261/100*(HE261-100)*AQ261/1000+(HR261-100)*IE261/$HY261</f>
        <v>0.28516649848637748</v>
      </c>
      <c r="JE261" s="3">
        <f t="shared" ca="1" si="328"/>
        <v>-1.3071542701478903E-2</v>
      </c>
      <c r="JF261" s="3">
        <f t="shared" ca="1" si="328"/>
        <v>2.7013864318786981E-2</v>
      </c>
      <c r="JG261" s="3">
        <f t="shared" ca="1" si="328"/>
        <v>-5.0370719730867611E-3</v>
      </c>
      <c r="JH261" s="3">
        <f t="shared" ca="1" si="326"/>
        <v>0.13716060625495827</v>
      </c>
      <c r="JI261" s="3">
        <f t="shared" ca="1" si="326"/>
        <v>4.3317108587997269E-2</v>
      </c>
      <c r="JJ261" s="3">
        <f t="shared" ca="1" si="326"/>
        <v>-3.5384538456687542E-3</v>
      </c>
      <c r="JK261" s="3">
        <f>IO261-IO260</f>
        <v>1</v>
      </c>
      <c r="JL261" s="3">
        <f t="shared" ca="1" si="359"/>
        <v>1.0181086146745657</v>
      </c>
      <c r="JN261" s="10">
        <f>COUNTIF(EI261:ET261,"&gt;2")</f>
        <v>7</v>
      </c>
      <c r="JP261" s="2">
        <f>AVERAGE(CS261,CS249,CS237,CS225,CS213,CS201,CS189,CS177,CS165,CS153)</f>
        <v>0.32870545070235935</v>
      </c>
      <c r="JQ261" s="2">
        <f>CS261-JP261</f>
        <v>0.24272312072621205</v>
      </c>
      <c r="JR261" s="2">
        <f>AVERAGE(CT261,CT249,CT237,CT225,CT213,CT201,CT189,CT177,CT165,CT153)</f>
        <v>0.36211235444850554</v>
      </c>
      <c r="JS261" s="2">
        <f>CT261-JR261</f>
        <v>0.3150885484860414</v>
      </c>
      <c r="KH261" s="2">
        <f>(DN261*$DN$4)+(FB261*$FB$3)+(FC261*$FC$3)+(FD261*$FD$3)+(FE261*$FE$3)+(FF261*$FF$3)+(FG261*$FG$3)</f>
        <v>1.7993561140893033</v>
      </c>
      <c r="KI261" s="2">
        <f>F261-KH261</f>
        <v>1.1006438859106966</v>
      </c>
      <c r="KJ261" s="2">
        <f>MAX(DN261,FB261:FG261)</f>
        <v>2.9239766081871341</v>
      </c>
      <c r="KK261" s="2">
        <f>MIN(DN261,FB261:FG261)</f>
        <v>-1.6597510373444035</v>
      </c>
      <c r="KL261" s="2">
        <f t="shared" si="389"/>
        <v>4.5837276455315372</v>
      </c>
      <c r="KO261" s="2">
        <f>BO261</f>
        <v>80.489999999999995</v>
      </c>
      <c r="KP261" s="2">
        <f>100*((BO255/BO243)-1)</f>
        <v>-9.6296296296296333</v>
      </c>
      <c r="KQ261" s="2">
        <f t="shared" si="395"/>
        <v>-9.6296296296296333</v>
      </c>
      <c r="KR261" s="2">
        <f>100*((BO249/BO237)-1)</f>
        <v>-21.433569929021289</v>
      </c>
      <c r="KS261" s="2">
        <f t="shared" si="404"/>
        <v>-21.433569929021289</v>
      </c>
      <c r="KT261" s="3">
        <f>BP261</f>
        <v>1.6238999999999999</v>
      </c>
      <c r="KU261" s="3">
        <f>BQ261</f>
        <v>74.456363636363648</v>
      </c>
      <c r="KV261" s="3">
        <f t="shared" si="339"/>
        <v>45.850337851076823</v>
      </c>
      <c r="KW261" s="2">
        <f t="shared" si="332"/>
        <v>104.48622799256751</v>
      </c>
      <c r="KX261" s="2">
        <f t="shared" si="332"/>
        <v>83.877238014108642</v>
      </c>
      <c r="LA261">
        <v>2</v>
      </c>
      <c r="LB261">
        <v>0</v>
      </c>
      <c r="LE261" s="2" t="e">
        <v>#N/A</v>
      </c>
      <c r="LF261" s="2" t="e">
        <v>#N/A</v>
      </c>
      <c r="LG261" s="2" t="e">
        <v>#N/A</v>
      </c>
      <c r="LH261" s="2" t="e">
        <v>#N/A</v>
      </c>
      <c r="LI261" s="2" t="e">
        <v>#N/A</v>
      </c>
      <c r="LJ261" s="2" t="e">
        <v>#N/A</v>
      </c>
      <c r="LK261" s="2">
        <v>101.93366497087032</v>
      </c>
      <c r="LL261" s="2" t="e">
        <v>#N/A</v>
      </c>
      <c r="LM261" s="2" t="e">
        <v>#N/A</v>
      </c>
      <c r="LN261" s="2">
        <v>92.663828105411667</v>
      </c>
      <c r="LO261" s="2">
        <v>76.90101202431984</v>
      </c>
      <c r="LP261" s="2">
        <v>85.927656506994225</v>
      </c>
      <c r="LQ261" s="2" t="e">
        <v>#N/A</v>
      </c>
      <c r="LR261" s="2" t="e">
        <v>#N/A</v>
      </c>
      <c r="LS261" s="2" t="e">
        <v>#N/A</v>
      </c>
      <c r="LT261" s="2" t="e">
        <v>#N/A</v>
      </c>
      <c r="LU261" s="2" t="e">
        <v>#N/A</v>
      </c>
      <c r="LV261" s="2" t="e">
        <v>#N/A</v>
      </c>
      <c r="LW261" s="2" t="e">
        <v>#N/A</v>
      </c>
      <c r="LX261" s="2" t="e">
        <v>#N/A</v>
      </c>
      <c r="LY261" s="2">
        <v>92.793772705206123</v>
      </c>
      <c r="LZ261" s="2" t="e">
        <v>#N/A</v>
      </c>
      <c r="MA261" s="2" t="e">
        <v>#N/A</v>
      </c>
      <c r="MB261" s="2" t="e">
        <v>#N/A</v>
      </c>
      <c r="MC261" s="2" t="e">
        <v>#N/A</v>
      </c>
      <c r="MD261" s="2" t="e">
        <v>#N/A</v>
      </c>
      <c r="ME261" s="2" t="e">
        <v>#N/A</v>
      </c>
      <c r="MF261" s="2" t="e">
        <v>#N/A</v>
      </c>
      <c r="MG261" s="2" t="e">
        <v>#N/A</v>
      </c>
      <c r="MH261" s="2">
        <v>89.16627420916241</v>
      </c>
      <c r="MI261" s="2" t="e">
        <v>#N/A</v>
      </c>
      <c r="MJ261" s="2" t="e">
        <v>#N/A</v>
      </c>
      <c r="MK261" s="2" t="e">
        <v>#N/A</v>
      </c>
      <c r="ML261" s="2" t="e">
        <v>#N/A</v>
      </c>
      <c r="MM261" s="2" t="e">
        <v>#N/A</v>
      </c>
      <c r="MN261" s="2" t="e">
        <v>#N/A</v>
      </c>
      <c r="MO261" s="2" t="e">
        <v>#N/A</v>
      </c>
      <c r="MP261" s="2">
        <v>70.455740979700238</v>
      </c>
      <c r="MQ261" s="2" t="e">
        <v>#N/A</v>
      </c>
      <c r="MR261" s="2" t="e">
        <v>#N/A</v>
      </c>
      <c r="MS261" s="10" t="e">
        <v>#N/A</v>
      </c>
      <c r="MT261" s="2" t="e">
        <v>#N/A</v>
      </c>
      <c r="MU261" s="2" t="e">
        <v>#N/A</v>
      </c>
      <c r="MV261" s="2" t="e">
        <v>#N/A</v>
      </c>
      <c r="MX261" s="22" t="e">
        <v>#N/A</v>
      </c>
      <c r="MY261" s="22" t="e">
        <v>#N/A</v>
      </c>
      <c r="MZ261" s="22" t="e">
        <v>#N/A</v>
      </c>
      <c r="NA261" s="22" t="e">
        <v>#N/A</v>
      </c>
      <c r="NB261" s="22" t="e">
        <v>#N/A</v>
      </c>
      <c r="NC261" s="22" t="e">
        <v>#N/A</v>
      </c>
      <c r="ND261" s="22">
        <v>1</v>
      </c>
      <c r="NE261" s="22" t="e">
        <v>#N/A</v>
      </c>
      <c r="NF261" s="22" t="e">
        <v>#N/A</v>
      </c>
      <c r="NG261" s="22">
        <v>2</v>
      </c>
      <c r="NH261" s="23">
        <v>8</v>
      </c>
      <c r="NI261" s="22">
        <v>23</v>
      </c>
      <c r="NJ261" s="22" t="e">
        <v>#N/A</v>
      </c>
      <c r="NK261" s="22" t="e">
        <v>#N/A</v>
      </c>
      <c r="NL261" s="23" t="e">
        <v>#N/A</v>
      </c>
      <c r="NM261" s="3" t="e">
        <v>#N/A</v>
      </c>
      <c r="NN261" s="22" t="e">
        <v>#N/A</v>
      </c>
      <c r="NO261" s="22" t="e">
        <v>#N/A</v>
      </c>
      <c r="NP261" s="22" t="e">
        <v>#N/A</v>
      </c>
      <c r="NQ261" s="22" t="e">
        <v>#N/A</v>
      </c>
      <c r="NR261" s="23">
        <v>1</v>
      </c>
      <c r="NS261" s="22" t="e">
        <v>#N/A</v>
      </c>
      <c r="NT261" s="22" t="e">
        <v>#N/A</v>
      </c>
      <c r="NU261" s="23" t="e">
        <v>#N/A</v>
      </c>
      <c r="NV261" s="3" t="e">
        <v>#N/A</v>
      </c>
      <c r="NW261" s="22" t="e">
        <v>#N/A</v>
      </c>
      <c r="NX261" s="22" t="e">
        <v>#N/A</v>
      </c>
      <c r="NY261" s="22" t="e">
        <v>#N/A</v>
      </c>
      <c r="NZ261" s="22" t="e">
        <v>#N/A</v>
      </c>
      <c r="OA261" s="23">
        <v>11</v>
      </c>
      <c r="OB261" s="22" t="e">
        <v>#N/A</v>
      </c>
      <c r="OC261" s="22" t="e">
        <v>#N/A</v>
      </c>
      <c r="OD261" s="22" t="e">
        <v>#N/A</v>
      </c>
      <c r="OE261" s="22" t="e">
        <v>#N/A</v>
      </c>
      <c r="OF261" s="22" t="e">
        <v>#N/A</v>
      </c>
      <c r="OG261" s="22" t="e">
        <v>#N/A</v>
      </c>
      <c r="OH261" s="23" t="e">
        <v>#N/A</v>
      </c>
      <c r="OI261" s="22">
        <v>2</v>
      </c>
      <c r="OJ261" s="22" t="e">
        <v>#N/A</v>
      </c>
      <c r="OK261" s="22" t="e">
        <v>#N/A</v>
      </c>
      <c r="OL261" s="22" t="e">
        <v>#N/A</v>
      </c>
      <c r="OM261" s="23" t="e">
        <v>#N/A</v>
      </c>
      <c r="ON261" s="22" t="e">
        <v>#N/A</v>
      </c>
      <c r="OO261" s="22" t="e">
        <v>#N/A</v>
      </c>
      <c r="OQ261">
        <f t="shared" si="390"/>
        <v>-11</v>
      </c>
      <c r="OR261" s="23" t="e">
        <f t="shared" ca="1" si="438"/>
        <v>#N/A</v>
      </c>
      <c r="OS261" s="23" t="e">
        <f t="shared" ca="1" si="438"/>
        <v>#N/A</v>
      </c>
      <c r="OT261" s="23" t="e">
        <f t="shared" ca="1" si="438"/>
        <v>#N/A</v>
      </c>
      <c r="OU261" s="23" t="e">
        <f t="shared" ca="1" si="438"/>
        <v>#N/A</v>
      </c>
      <c r="OV261" s="23" t="e">
        <f t="shared" ca="1" si="438"/>
        <v>#N/A</v>
      </c>
      <c r="OW261" s="23" t="e">
        <f t="shared" ca="1" si="438"/>
        <v>#N/A</v>
      </c>
      <c r="OX261" s="23">
        <f t="shared" ca="1" si="433"/>
        <v>1.0178984000906943</v>
      </c>
      <c r="OY261" s="23" t="e">
        <f t="shared" ca="1" si="433"/>
        <v>#N/A</v>
      </c>
      <c r="OZ261" s="23" t="e">
        <f t="shared" ca="1" si="433"/>
        <v>#N/A</v>
      </c>
      <c r="PA261" s="23">
        <f t="shared" ca="1" si="433"/>
        <v>1.0140303322398128</v>
      </c>
      <c r="PB261" s="23">
        <f t="shared" ca="1" si="433"/>
        <v>1.0605294402907779</v>
      </c>
      <c r="PC261" s="23">
        <f t="shared" ca="1" si="423"/>
        <v>1.0279600781906768</v>
      </c>
      <c r="PD261" s="23" t="e">
        <f t="shared" ca="1" si="423"/>
        <v>#N/A</v>
      </c>
      <c r="PE261" s="23" t="e">
        <f t="shared" ca="1" si="423"/>
        <v>#N/A</v>
      </c>
      <c r="PF261" s="23" t="e">
        <f t="shared" ca="1" si="423"/>
        <v>#N/A</v>
      </c>
      <c r="PG261" s="23" t="e">
        <f t="shared" ca="1" si="423"/>
        <v>#N/A</v>
      </c>
      <c r="PH261" s="23" t="e">
        <f t="shared" ca="1" si="375"/>
        <v>#N/A</v>
      </c>
      <c r="PI261" s="23" t="e">
        <f t="shared" ca="1" si="375"/>
        <v>#N/A</v>
      </c>
      <c r="PJ261" s="23" t="e">
        <f t="shared" ca="1" si="371"/>
        <v>#N/A</v>
      </c>
      <c r="PK261" s="23" t="e">
        <f t="shared" ca="1" si="371"/>
        <v>#N/A</v>
      </c>
      <c r="PL261" s="23">
        <f t="shared" ca="1" si="371"/>
        <v>1.0126582117921195</v>
      </c>
      <c r="PM261" s="23" t="e">
        <f t="shared" ca="1" si="371"/>
        <v>#N/A</v>
      </c>
      <c r="PN261" s="23" t="e">
        <f t="shared" ca="1" si="371"/>
        <v>#N/A</v>
      </c>
      <c r="PO261" s="23" t="e">
        <f t="shared" ca="1" si="371"/>
        <v>#N/A</v>
      </c>
      <c r="PP261" s="23" t="e">
        <f t="shared" ca="1" si="371"/>
        <v>#N/A</v>
      </c>
      <c r="PQ261" s="23" t="e">
        <f t="shared" ca="1" si="371"/>
        <v>#N/A</v>
      </c>
      <c r="PR261" s="23" t="e">
        <f t="shared" ca="1" si="371"/>
        <v>#N/A</v>
      </c>
      <c r="PS261" s="23" t="e">
        <f t="shared" ca="1" si="371"/>
        <v>#N/A</v>
      </c>
      <c r="PT261" s="23" t="e">
        <f t="shared" ca="1" si="371"/>
        <v>#N/A</v>
      </c>
      <c r="PU261" s="23">
        <f t="shared" ca="1" si="371"/>
        <v>1.022055400785346</v>
      </c>
      <c r="PV261" s="23" t="e">
        <f t="shared" ca="1" si="371"/>
        <v>#N/A</v>
      </c>
      <c r="PW261" s="23" t="e">
        <f t="shared" ca="1" si="371"/>
        <v>#N/A</v>
      </c>
      <c r="PX261" s="23" t="e">
        <f t="shared" ca="1" si="371"/>
        <v>#N/A</v>
      </c>
      <c r="PY261" s="23" t="e">
        <f t="shared" ca="1" si="371"/>
        <v>#N/A</v>
      </c>
      <c r="PZ261" s="23" t="e">
        <f t="shared" ca="1" si="439"/>
        <v>#N/A</v>
      </c>
      <c r="QA261" s="23" t="e">
        <f t="shared" ca="1" si="439"/>
        <v>#N/A</v>
      </c>
      <c r="QB261" s="23" t="e">
        <f t="shared" ca="1" si="439"/>
        <v>#N/A</v>
      </c>
      <c r="QC261" s="23">
        <f t="shared" ca="1" si="417"/>
        <v>1.0632616933620542</v>
      </c>
      <c r="QD261" s="23" t="e">
        <f t="shared" ca="1" si="405"/>
        <v>#N/A</v>
      </c>
      <c r="QE261" s="23" t="e">
        <f t="shared" ca="1" si="405"/>
        <v>#N/A</v>
      </c>
      <c r="QF261" s="23" t="e">
        <f t="shared" ca="1" si="405"/>
        <v>#N/A</v>
      </c>
      <c r="QG261" s="23" t="e">
        <f t="shared" ca="1" si="327"/>
        <v>#N/A</v>
      </c>
      <c r="QH261" s="23" t="e">
        <f t="shared" ca="1" si="327"/>
        <v>#N/A</v>
      </c>
      <c r="QI261" s="23" t="e">
        <f t="shared" ca="1" si="327"/>
        <v>#N/A</v>
      </c>
      <c r="QJ261" s="26" t="e">
        <f t="shared" ca="1" si="344"/>
        <v>#N/A</v>
      </c>
    </row>
    <row r="262" spans="1:452" x14ac:dyDescent="0.35">
      <c r="A262" s="12" t="s">
        <v>1327</v>
      </c>
      <c r="B262" s="21">
        <v>40179</v>
      </c>
      <c r="C262" t="s">
        <v>887</v>
      </c>
      <c r="D262" s="2">
        <v>88.8</v>
      </c>
      <c r="E262" s="2">
        <v>87.8</v>
      </c>
      <c r="F262" s="2">
        <v>3.5</v>
      </c>
      <c r="G262" s="2">
        <v>88.7</v>
      </c>
      <c r="H262" s="2">
        <v>88.28989805474545</v>
      </c>
      <c r="I262" s="2">
        <v>89.223588983092725</v>
      </c>
      <c r="J262" s="2">
        <v>91.4</v>
      </c>
      <c r="K262" s="2">
        <v>83.9</v>
      </c>
      <c r="L262" s="2">
        <v>84.146710594435007</v>
      </c>
      <c r="M262" s="2">
        <v>86.7</v>
      </c>
      <c r="N262" s="2">
        <v>99.4</v>
      </c>
      <c r="O262" s="2">
        <v>89.5</v>
      </c>
      <c r="P262" s="2">
        <v>84.7</v>
      </c>
      <c r="Q262" s="2">
        <v>91</v>
      </c>
      <c r="R262" s="2">
        <v>88.5</v>
      </c>
      <c r="S262" s="2">
        <v>99.4</v>
      </c>
      <c r="T262" s="2">
        <v>79.900000000000006</v>
      </c>
      <c r="U262" s="2">
        <v>59.7</v>
      </c>
      <c r="V262" s="2">
        <v>88.7</v>
      </c>
      <c r="W262" s="2">
        <v>61.5</v>
      </c>
      <c r="X262" s="2">
        <v>111.6</v>
      </c>
      <c r="Y262" s="2" t="e">
        <v>#N/A</v>
      </c>
      <c r="Z262" s="2">
        <v>67.099999999999994</v>
      </c>
      <c r="AA262" s="2">
        <v>93.7</v>
      </c>
      <c r="AB262" s="2">
        <v>115.5</v>
      </c>
      <c r="AC262" s="2">
        <v>110.3</v>
      </c>
      <c r="AD262" s="2">
        <v>84.4</v>
      </c>
      <c r="AE262" s="2">
        <v>89.3</v>
      </c>
      <c r="AF262" s="2">
        <v>89.9</v>
      </c>
      <c r="AG262" s="22">
        <v>549</v>
      </c>
      <c r="AH262" s="22">
        <v>451</v>
      </c>
      <c r="AI262" s="22">
        <v>148</v>
      </c>
      <c r="AJ262" s="22">
        <v>41</v>
      </c>
      <c r="AK262" s="22">
        <v>47</v>
      </c>
      <c r="AL262" s="22">
        <v>10</v>
      </c>
      <c r="AM262" s="22">
        <v>24</v>
      </c>
      <c r="AN262" s="22">
        <v>17</v>
      </c>
      <c r="AO262" s="22">
        <v>47</v>
      </c>
      <c r="AP262" s="22">
        <v>25</v>
      </c>
      <c r="AQ262" s="22">
        <v>23</v>
      </c>
      <c r="AR262" s="2">
        <v>88.9</v>
      </c>
      <c r="AS262" s="2">
        <v>75.2</v>
      </c>
      <c r="AT262" s="2">
        <v>91</v>
      </c>
      <c r="AU262" s="2">
        <v>84</v>
      </c>
      <c r="AV262" s="2">
        <v>89.2</v>
      </c>
      <c r="AW262" s="2">
        <v>86.7</v>
      </c>
      <c r="AX262" s="2">
        <v>88.5</v>
      </c>
      <c r="AY262" s="2">
        <v>85.4</v>
      </c>
      <c r="AZ262" s="2">
        <v>98</v>
      </c>
      <c r="BA262" s="2">
        <v>61.5</v>
      </c>
      <c r="BB262" s="2">
        <v>85</v>
      </c>
      <c r="BC262" s="2">
        <v>92.9</v>
      </c>
      <c r="BD262" s="3">
        <v>0.85</v>
      </c>
      <c r="BE262" s="3">
        <v>0.87</v>
      </c>
      <c r="BF262" s="3">
        <v>0.74</v>
      </c>
      <c r="BG262" s="3">
        <v>0.39</v>
      </c>
      <c r="BH262" s="3">
        <v>0.63</v>
      </c>
      <c r="BI262" s="2">
        <v>217.9</v>
      </c>
      <c r="BJ262" s="2">
        <v>3.7</v>
      </c>
      <c r="BK262" s="2">
        <v>4.5999999999999996</v>
      </c>
      <c r="BL262" s="2">
        <v>94.1</v>
      </c>
      <c r="BM262" s="2">
        <v>91</v>
      </c>
      <c r="BN262" s="10">
        <v>439</v>
      </c>
      <c r="BO262" s="3">
        <v>81.03</v>
      </c>
      <c r="BP262" s="22">
        <v>1.6162000000000001</v>
      </c>
      <c r="BQ262" s="3">
        <v>76.167368421052629</v>
      </c>
      <c r="BR262" s="23">
        <v>5.8142105263157893</v>
      </c>
      <c r="BS262" s="2">
        <v>89.5</v>
      </c>
      <c r="BT262" s="3">
        <v>98.46</v>
      </c>
      <c r="BU262" s="2">
        <v>0.8</v>
      </c>
      <c r="BV262" s="2">
        <v>1.6</v>
      </c>
      <c r="BW262" s="2">
        <v>0.2</v>
      </c>
      <c r="BX262" s="2">
        <v>0.5</v>
      </c>
      <c r="BY262" s="23">
        <v>217.488</v>
      </c>
      <c r="BZ262" s="2">
        <v>94.9</v>
      </c>
      <c r="CA262" s="2">
        <v>87.7</v>
      </c>
      <c r="CB262" s="3">
        <v>93.59</v>
      </c>
      <c r="CC262" s="2">
        <v>92.2</v>
      </c>
      <c r="CD262" s="2">
        <v>115.8</v>
      </c>
      <c r="CE262" s="2">
        <v>95.195107244029217</v>
      </c>
      <c r="CF262" s="3">
        <v>94.066216386576556</v>
      </c>
      <c r="CG262" s="2">
        <v>92.337808034525509</v>
      </c>
      <c r="CH262" s="23">
        <v>220.62727333555247</v>
      </c>
      <c r="CI262" s="3">
        <v>93.791591981170896</v>
      </c>
      <c r="CM262" s="2">
        <f t="shared" si="329"/>
        <v>47.127439933827887</v>
      </c>
      <c r="CN262" s="2">
        <f t="shared" si="329"/>
        <v>3.5974573235464602</v>
      </c>
      <c r="CO262" s="2">
        <f t="shared" si="330"/>
        <v>104.54018682521115</v>
      </c>
      <c r="CR262" s="2">
        <f t="shared" si="333"/>
        <v>-0.11248593925760238</v>
      </c>
      <c r="CS262" s="2">
        <f t="shared" si="333"/>
        <v>-0.22727272727273051</v>
      </c>
      <c r="CT262" s="2">
        <f t="shared" si="334"/>
        <v>-0.5605381165919282</v>
      </c>
      <c r="CU262" s="2">
        <f t="shared" si="334"/>
        <v>0.5346454185345918</v>
      </c>
      <c r="CV262" s="2">
        <f t="shared" si="334"/>
        <v>0.31295777760839566</v>
      </c>
      <c r="CW262" s="2">
        <f t="shared" si="335"/>
        <v>-0.33407572383073181</v>
      </c>
      <c r="CX262" s="2">
        <f t="shared" si="336"/>
        <v>0</v>
      </c>
      <c r="CY262" s="2">
        <f t="shared" si="376"/>
        <v>2.2633744855967106</v>
      </c>
      <c r="CZ262" s="2">
        <f t="shared" si="341"/>
        <v>0.88383838383838742</v>
      </c>
      <c r="DA262" s="2">
        <f t="shared" si="342"/>
        <v>0.60975609756097804</v>
      </c>
      <c r="DB262" s="2">
        <f t="shared" si="343"/>
        <v>0.33936651583710081</v>
      </c>
      <c r="DC262" s="2">
        <f t="shared" si="413"/>
        <v>-4.5871559633024916E-2</v>
      </c>
      <c r="DF262" s="2">
        <f t="shared" si="337"/>
        <v>6.6078061678085387</v>
      </c>
      <c r="DG262" s="2">
        <f t="shared" si="337"/>
        <v>3.8208145417105932</v>
      </c>
      <c r="DH262" s="2">
        <f t="shared" si="338"/>
        <v>5.444858219914539</v>
      </c>
      <c r="DI262" s="2">
        <f t="shared" si="434"/>
        <v>4.975732478243966</v>
      </c>
      <c r="DJ262" s="2">
        <f t="shared" si="434"/>
        <v>11.86538641443744</v>
      </c>
      <c r="DM262" s="2">
        <f t="shared" si="377"/>
        <v>2.540415704387994</v>
      </c>
      <c r="DN262" s="2">
        <f t="shared" si="377"/>
        <v>3.4157832744405079</v>
      </c>
      <c r="DO262" s="2">
        <f t="shared" si="345"/>
        <v>3.1395348837209331</v>
      </c>
      <c r="DP262" s="2">
        <f t="shared" si="378"/>
        <v>3.86363636363637</v>
      </c>
      <c r="DQ262" s="2">
        <f t="shared" si="408"/>
        <v>2.5529008160457924</v>
      </c>
      <c r="DR262" s="2">
        <f t="shared" si="379"/>
        <v>2.9447852760736266</v>
      </c>
      <c r="DS262" s="2">
        <f t="shared" si="380"/>
        <v>2.2378914465613691</v>
      </c>
      <c r="DT262" s="2" t="e">
        <v>#N/A</v>
      </c>
      <c r="DU262" s="2" t="e">
        <v>#N/A</v>
      </c>
      <c r="DV262" s="2">
        <f t="shared" si="346"/>
        <v>1.3590033975084959</v>
      </c>
      <c r="DW262" s="2">
        <f t="shared" si="381"/>
        <v>-4.4117647058823595</v>
      </c>
      <c r="DX262" s="2">
        <f t="shared" si="382"/>
        <v>-5.2194543297746083</v>
      </c>
      <c r="DY262" s="2">
        <f t="shared" si="383"/>
        <v>10.902255639097746</v>
      </c>
      <c r="DZ262" s="2">
        <f t="shared" si="384"/>
        <v>25.188916876574297</v>
      </c>
      <c r="EA262" s="2">
        <f t="shared" si="426"/>
        <v>-1.6474464579901205</v>
      </c>
      <c r="EB262" s="2">
        <f t="shared" si="426"/>
        <v>6.2275449101796498</v>
      </c>
      <c r="EC262" s="2">
        <f t="shared" si="426"/>
        <v>5.3082191780821963</v>
      </c>
      <c r="ED262" s="2">
        <f t="shared" si="426"/>
        <v>13.645621181262712</v>
      </c>
      <c r="EE262" s="2" t="e">
        <f t="shared" si="426"/>
        <v>#N/A</v>
      </c>
      <c r="EF262" s="2">
        <f t="shared" si="426"/>
        <v>21.778584392014501</v>
      </c>
      <c r="EG262" s="2">
        <f t="shared" si="426"/>
        <v>5.9954751131221728</v>
      </c>
      <c r="EH262" s="2">
        <f t="shared" si="426"/>
        <v>18.827160493827154</v>
      </c>
      <c r="EI262" s="2">
        <f t="shared" si="411"/>
        <v>1.8327605956472093</v>
      </c>
      <c r="EJ262" s="2">
        <f t="shared" si="411"/>
        <v>6.2146892655367214</v>
      </c>
      <c r="EK262" s="2">
        <f t="shared" si="411"/>
        <v>-4.4117647058823595</v>
      </c>
      <c r="EL262" s="2">
        <f t="shared" si="410"/>
        <v>-0.3558718861209953</v>
      </c>
      <c r="EM262" s="2">
        <f t="shared" si="410"/>
        <v>5.0647820965842083</v>
      </c>
      <c r="EN262" s="2">
        <f t="shared" si="410"/>
        <v>3.7081339712918826</v>
      </c>
      <c r="EO262" s="2">
        <f t="shared" si="410"/>
        <v>10.902255639097746</v>
      </c>
      <c r="EP262" s="2">
        <f t="shared" si="410"/>
        <v>4.0194884287454435</v>
      </c>
      <c r="EQ262" s="2">
        <f t="shared" si="410"/>
        <v>3.5940803382663811</v>
      </c>
      <c r="ER262" s="2">
        <f t="shared" si="347"/>
        <v>5.3082191780821963</v>
      </c>
      <c r="ES262" s="2">
        <f t="shared" si="347"/>
        <v>2.1634615384615419</v>
      </c>
      <c r="ET262" s="2">
        <f t="shared" si="347"/>
        <v>1.975850713501659</v>
      </c>
      <c r="EU262" s="2">
        <f t="shared" si="331"/>
        <v>3.7</v>
      </c>
      <c r="EV262" s="2">
        <f t="shared" si="331"/>
        <v>4.5999999999999996</v>
      </c>
      <c r="EW262" s="2">
        <f t="shared" si="385"/>
        <v>2.9540481400437413</v>
      </c>
      <c r="EX262" s="2">
        <f t="shared" si="385"/>
        <v>2.3622047244094446</v>
      </c>
      <c r="EY262" s="2">
        <f t="shared" si="386"/>
        <v>56.789503084446345</v>
      </c>
      <c r="EZ262" s="2">
        <f t="shared" si="386"/>
        <v>-0.59186761014639044</v>
      </c>
      <c r="FA262" s="2">
        <f t="shared" si="387"/>
        <v>-10.856573705179285</v>
      </c>
      <c r="FB262" s="2">
        <f t="shared" si="412"/>
        <v>2.6211113889767157</v>
      </c>
      <c r="FC262" s="2">
        <f t="shared" si="412"/>
        <v>-1.0427528675703845</v>
      </c>
      <c r="FD262" s="2">
        <f t="shared" si="412"/>
        <v>0.9205983889528202</v>
      </c>
      <c r="FE262" s="2">
        <f t="shared" si="412"/>
        <v>1.101868856000876</v>
      </c>
      <c r="FF262" s="2">
        <f t="shared" si="412"/>
        <v>1.318681318681314</v>
      </c>
      <c r="FG262" s="2">
        <f t="shared" si="412"/>
        <v>1.846965699208436</v>
      </c>
      <c r="FH262" s="2">
        <v>1.8</v>
      </c>
      <c r="FI262" s="2">
        <v>1</v>
      </c>
      <c r="FL262" s="2">
        <f t="shared" si="435"/>
        <v>0.96975982377556225</v>
      </c>
      <c r="FM262" s="2">
        <f t="shared" si="435"/>
        <v>0.75374603986868571</v>
      </c>
      <c r="FN262" s="2">
        <f t="shared" si="363"/>
        <v>0.94285939515237338</v>
      </c>
      <c r="FQ262" s="2">
        <f t="shared" si="436"/>
        <v>3.9358310245560801</v>
      </c>
      <c r="FR262" s="2">
        <f t="shared" si="436"/>
        <v>3.0492437590344812</v>
      </c>
      <c r="FS262" s="2">
        <f t="shared" si="365"/>
        <v>3.8251126759492937</v>
      </c>
      <c r="FT262" s="2">
        <f t="shared" si="437"/>
        <v>1.3968560828358401</v>
      </c>
      <c r="FU262" s="2">
        <f t="shared" si="437"/>
        <v>1.0066226046831162</v>
      </c>
      <c r="FX262" s="2">
        <f t="shared" si="455"/>
        <v>3.0454491167474451</v>
      </c>
      <c r="FY262" s="2">
        <f t="shared" si="455"/>
        <v>2.8964015754296746</v>
      </c>
      <c r="FZ262" s="2">
        <f t="shared" si="373"/>
        <v>2.7531589065814988</v>
      </c>
      <c r="GA262" s="2">
        <f t="shared" si="456"/>
        <v>1.5132386254907981</v>
      </c>
      <c r="GB262" s="2">
        <f t="shared" si="456"/>
        <v>0.90153043346656858</v>
      </c>
      <c r="GE262" s="2"/>
      <c r="GF262" s="2"/>
      <c r="GG262" s="2">
        <f t="shared" si="427"/>
        <v>52.697798177650725</v>
      </c>
      <c r="GH262" s="2">
        <f t="shared" si="427"/>
        <v>-23.406524931419803</v>
      </c>
      <c r="GI262" s="2">
        <f t="shared" si="392"/>
        <v>-12.462908011869423</v>
      </c>
      <c r="GJ262" s="2">
        <f t="shared" si="393"/>
        <v>2.6175869120654394</v>
      </c>
      <c r="GK262" s="2">
        <v>1.4</v>
      </c>
      <c r="GN262" s="2">
        <f t="shared" si="454"/>
        <v>0.60000000000000009</v>
      </c>
      <c r="GQ262" s="2">
        <f t="shared" si="429"/>
        <v>1.5</v>
      </c>
      <c r="GT262" s="27">
        <f t="shared" ca="1" si="440"/>
        <v>100.83333333333333</v>
      </c>
      <c r="GU262" s="27">
        <f t="shared" ca="1" si="441"/>
        <v>102.2633744855967</v>
      </c>
      <c r="GV262" s="27">
        <f t="shared" ca="1" si="441"/>
        <v>100.88383838383838</v>
      </c>
      <c r="GW262" s="27">
        <f t="shared" ca="1" si="442"/>
        <v>99.672846237731733</v>
      </c>
      <c r="GX262" s="27">
        <f t="shared" ca="1" si="442"/>
        <v>100</v>
      </c>
      <c r="GY262" s="27">
        <f t="shared" ca="1" si="443"/>
        <v>99.772727272727266</v>
      </c>
      <c r="GZ262" s="27">
        <f t="shared" ca="1" si="444"/>
        <v>71.668667466986804</v>
      </c>
      <c r="HA262" s="27">
        <f t="shared" ca="1" si="445"/>
        <v>100.54694621695532</v>
      </c>
      <c r="HB262" s="27">
        <f t="shared" ca="1" si="445"/>
        <v>99.528301886792462</v>
      </c>
      <c r="HC262" s="27">
        <f t="shared" ca="1" si="445"/>
        <v>94</v>
      </c>
      <c r="HD262" s="27">
        <f t="shared" ca="1" si="445"/>
        <v>93.841336116910242</v>
      </c>
      <c r="HE262" s="27">
        <f t="shared" ca="1" si="446"/>
        <v>100.60975609756098</v>
      </c>
      <c r="HG262" s="27">
        <f t="shared" ca="1" si="447"/>
        <v>102.1897810218978</v>
      </c>
      <c r="HH262" s="27">
        <f t="shared" ca="1" si="448"/>
        <v>122.41813602015112</v>
      </c>
      <c r="HI262" s="27">
        <f t="shared" ca="1" si="448"/>
        <v>93.950177935943074</v>
      </c>
      <c r="HJ262" s="27">
        <f t="shared" ca="1" si="449"/>
        <v>104.20454545454545</v>
      </c>
      <c r="HK262" s="27">
        <f t="shared" ca="1" si="449"/>
        <v>102.94478527607363</v>
      </c>
      <c r="HL262" s="27">
        <f t="shared" ca="1" si="450"/>
        <v>103.65135453474676</v>
      </c>
      <c r="HM262" s="27">
        <f t="shared" ca="1" si="451"/>
        <v>137.23228995057659</v>
      </c>
      <c r="HN262" s="27">
        <f t="shared" ca="1" si="452"/>
        <v>103.98104265402843</v>
      </c>
      <c r="HO262" s="27">
        <f t="shared" ca="1" si="452"/>
        <v>98.148148148148138</v>
      </c>
      <c r="HP262" s="27">
        <f t="shared" ca="1" si="452"/>
        <v>100.52910052910053</v>
      </c>
      <c r="HQ262" s="27">
        <f t="shared" ca="1" si="452"/>
        <v>111.1368909512761</v>
      </c>
      <c r="HR262" s="27">
        <f t="shared" ca="1" si="453"/>
        <v>118.10699588477365</v>
      </c>
      <c r="HT262" s="27">
        <f t="shared" ca="1" si="430"/>
        <v>163.34359115617858</v>
      </c>
      <c r="HU262" s="27">
        <f t="shared" ca="1" si="430"/>
        <v>33.114231976001001</v>
      </c>
      <c r="HV262" s="27">
        <f t="shared" ca="1" si="430"/>
        <v>46.270200793796988</v>
      </c>
      <c r="HW262" s="27">
        <f t="shared" ca="1" si="431"/>
        <v>552.26700902669847</v>
      </c>
      <c r="HX262" s="27">
        <f t="shared" ca="1" si="431"/>
        <v>447.50468694652989</v>
      </c>
      <c r="HY262" s="27">
        <f t="shared" ca="1" si="367"/>
        <v>1000</v>
      </c>
      <c r="HZ262" s="27">
        <f t="shared" ca="1" si="432"/>
        <v>6.5887518249719639</v>
      </c>
      <c r="IA262" s="27">
        <f t="shared" ca="1" si="432"/>
        <v>20.314643028464488</v>
      </c>
      <c r="IB262" s="27">
        <f t="shared" ca="1" si="432"/>
        <v>17.080602910093933</v>
      </c>
      <c r="IC262" s="27">
        <f t="shared" ca="1" si="432"/>
        <v>45.910115950778625</v>
      </c>
      <c r="ID262" s="27">
        <f t="shared" ca="1" si="432"/>
        <v>26.448936276564247</v>
      </c>
      <c r="IE262" s="27">
        <f t="shared" ca="1" si="432"/>
        <v>17.779663615650396</v>
      </c>
      <c r="IG262" s="28">
        <f t="shared" ca="1" si="351"/>
        <v>0.48552336655528694</v>
      </c>
      <c r="IH262" s="28">
        <f t="shared" ca="1" si="351"/>
        <v>0.83854610745393643</v>
      </c>
      <c r="II262" s="28">
        <f t="shared" ca="1" si="351"/>
        <v>-0.236869290203572</v>
      </c>
      <c r="IJ262" s="28">
        <f t="shared" ca="1" si="352"/>
        <v>2.1358662235032759</v>
      </c>
      <c r="IK262" s="24">
        <f t="shared" ca="1" si="368"/>
        <v>1.0486660396976246</v>
      </c>
      <c r="IL262" s="28">
        <f t="shared" ca="1" si="353"/>
        <v>1.3178052130940809</v>
      </c>
      <c r="IM262" s="28">
        <f t="shared" ca="1" si="369"/>
        <v>3.4157832744405092</v>
      </c>
      <c r="IN262" s="3">
        <f t="shared" ca="1" si="370"/>
        <v>3.4536714365973569</v>
      </c>
      <c r="IO262" s="2">
        <f t="shared" si="388"/>
        <v>3.5</v>
      </c>
      <c r="IQ262" s="2">
        <f t="shared" ca="1" si="428"/>
        <v>1.0872001838056513</v>
      </c>
      <c r="IS262" s="3">
        <f t="shared" ca="1" si="355"/>
        <v>0.21321115008487368</v>
      </c>
      <c r="IT262" s="3">
        <f t="shared" ca="1" si="356"/>
        <v>4.6543032071309609E-2</v>
      </c>
      <c r="IU262" s="3">
        <f t="shared" si="357"/>
        <v>0.60000000000000009</v>
      </c>
      <c r="IV262" s="3">
        <f t="shared" ca="1" si="358"/>
        <v>0.3402458178438168</v>
      </c>
      <c r="IX262" s="28">
        <f ca="1">$HL262/100*(GZ262-100)*AL262/1000+(HM262-100)*HZ262/$HY262</f>
        <v>-4.8343780922368768E-2</v>
      </c>
      <c r="IY262" s="28">
        <f ca="1">$HL262/100*(HA262-100)*AM262/1000+(HN262-100)*IA262/$HY262</f>
        <v>9.4479472296496211E-2</v>
      </c>
      <c r="IZ262" s="28">
        <f ca="1">$HL262/100*(HB262-100)*AN262/1000+(HO262-100)*IB262/$HY262</f>
        <v>-3.9942411351929503E-2</v>
      </c>
      <c r="JA262" s="28">
        <f ca="1">$HL262/100*(HC262-100)*AO262/1000+(HP262-100)*IC262/$HY262</f>
        <v>-0.26800575314736208</v>
      </c>
      <c r="JB262" s="28">
        <f ca="1">$HL262/100*(HD262-100)*AP262/1000+(HQ262-100)*ID262/$HY262</f>
        <v>0.13497045568772739</v>
      </c>
      <c r="JC262" s="28">
        <f ca="1">$HL262/100*(HE262-100)*AQ262/1000+(HR262-100)*IE262/$HY262</f>
        <v>0.33647276637428525</v>
      </c>
      <c r="JE262" s="3">
        <f t="shared" ca="1" si="328"/>
        <v>-4.6188092299614174E-2</v>
      </c>
      <c r="JF262" s="3">
        <f t="shared" ca="1" si="328"/>
        <v>-3.0348680476721124E-3</v>
      </c>
      <c r="JG262" s="3">
        <f t="shared" ca="1" si="328"/>
        <v>-4.6075383727148672E-3</v>
      </c>
      <c r="JH262" s="3">
        <f t="shared" ca="1" si="326"/>
        <v>-5.0920326011684142E-2</v>
      </c>
      <c r="JI262" s="3">
        <f t="shared" ca="1" si="326"/>
        <v>1.6145646112101869E-2</v>
      </c>
      <c r="JJ262" s="3">
        <f t="shared" ca="1" si="326"/>
        <v>5.1306267887907764E-2</v>
      </c>
      <c r="JK262" s="3">
        <f>IO262-IO261</f>
        <v>0.60000000000000009</v>
      </c>
      <c r="JL262" s="3">
        <f t="shared" ca="1" si="359"/>
        <v>0.65079563067232915</v>
      </c>
      <c r="JN262" s="10">
        <f>COUNTIF(EI262:ET262,"&gt;2")</f>
        <v>8</v>
      </c>
      <c r="JP262" s="2">
        <f>AVERAGE(CS262,CS250,CS238,CS226,CS214,CS202,CS190,CS178,CS166,CS154)</f>
        <v>-0.59515995411743949</v>
      </c>
      <c r="JQ262" s="2">
        <f>CS262-JP262</f>
        <v>0.36788722684470898</v>
      </c>
      <c r="JR262" s="2">
        <f>AVERAGE(CT262,CT250,CT238,CT226,CT214,CT202,CT190,CT178,CT166,CT154)</f>
        <v>-0.79698867251881844</v>
      </c>
      <c r="JS262" s="2">
        <f>CT262-JR262</f>
        <v>0.23645055592689024</v>
      </c>
      <c r="KH262" s="2">
        <f>(DN262*$DN$4)+(FB262*$FB$3)+(FC262*$FC$3)+(FD262*$FD$3)+(FE262*$FE$3)+(FF262*$FF$3)+(FG262*$FG$3)</f>
        <v>1.8671671784471697</v>
      </c>
      <c r="KI262" s="2">
        <f>F262-KH262</f>
        <v>1.6328328215528303</v>
      </c>
      <c r="KJ262" s="2">
        <f>MAX(DN262,FB262:FG262)</f>
        <v>3.4157832744405079</v>
      </c>
      <c r="KK262" s="2">
        <f>MIN(DN262,FB262:FG262)</f>
        <v>-1.0427528675703845</v>
      </c>
      <c r="KL262" s="2">
        <f t="shared" si="389"/>
        <v>4.4585361420108924</v>
      </c>
      <c r="KO262" s="2">
        <f>BO262</f>
        <v>81.03</v>
      </c>
      <c r="KP262" s="2">
        <f>100*((BO256/BO244)-1)</f>
        <v>-10.196204567385003</v>
      </c>
      <c r="KQ262" s="2">
        <f t="shared" si="395"/>
        <v>-10.196204567385003</v>
      </c>
      <c r="KR262" s="2">
        <f>100*((BO250/BO238)-1)</f>
        <v>-20.078617978690382</v>
      </c>
      <c r="KS262" s="2">
        <f t="shared" si="404"/>
        <v>-20.078617978690382</v>
      </c>
      <c r="KT262" s="3">
        <f>BP262</f>
        <v>1.6162000000000001</v>
      </c>
      <c r="KU262" s="3">
        <f>BQ262</f>
        <v>76.167368421052629</v>
      </c>
      <c r="KV262" s="3">
        <f t="shared" si="339"/>
        <v>47.127439933827887</v>
      </c>
      <c r="KW262" s="2">
        <f t="shared" si="332"/>
        <v>106.88731807134857</v>
      </c>
      <c r="KX262" s="2">
        <f t="shared" si="332"/>
        <v>86.213530403297852</v>
      </c>
      <c r="LA262">
        <v>2</v>
      </c>
      <c r="LB262">
        <v>0</v>
      </c>
      <c r="LE262" s="2" t="e">
        <v>#N/A</v>
      </c>
      <c r="LF262" s="2" t="e">
        <v>#N/A</v>
      </c>
      <c r="LG262" s="2" t="e">
        <v>#N/A</v>
      </c>
      <c r="LH262" s="2" t="e">
        <v>#N/A</v>
      </c>
      <c r="LI262" s="2" t="e">
        <v>#N/A</v>
      </c>
      <c r="LJ262" s="2" t="e">
        <v>#N/A</v>
      </c>
      <c r="LK262" s="2">
        <v>102.55598111842022</v>
      </c>
      <c r="LL262" s="2" t="e">
        <v>#N/A</v>
      </c>
      <c r="LM262" s="2" t="e">
        <v>#N/A</v>
      </c>
      <c r="LN262" s="2">
        <v>92.6178352961321</v>
      </c>
      <c r="LO262" s="2">
        <v>77.661263342828747</v>
      </c>
      <c r="LP262" s="2">
        <v>87.324447258740165</v>
      </c>
      <c r="LQ262" s="2" t="e">
        <v>#N/A</v>
      </c>
      <c r="LR262" s="2" t="e">
        <v>#N/A</v>
      </c>
      <c r="LS262" s="2" t="e">
        <v>#N/A</v>
      </c>
      <c r="LT262" s="2" t="e">
        <v>#N/A</v>
      </c>
      <c r="LU262" s="2" t="e">
        <v>#N/A</v>
      </c>
      <c r="LV262" s="2" t="e">
        <v>#N/A</v>
      </c>
      <c r="LW262" s="2" t="e">
        <v>#N/A</v>
      </c>
      <c r="LX262" s="2" t="e">
        <v>#N/A</v>
      </c>
      <c r="LY262" s="2">
        <v>93.517777746990078</v>
      </c>
      <c r="LZ262" s="2" t="e">
        <v>#N/A</v>
      </c>
      <c r="MA262" s="2" t="e">
        <v>#N/A</v>
      </c>
      <c r="MB262" s="2" t="e">
        <v>#N/A</v>
      </c>
      <c r="MC262" s="2" t="e">
        <v>#N/A</v>
      </c>
      <c r="MD262" s="2" t="e">
        <v>#N/A</v>
      </c>
      <c r="ME262" s="2" t="e">
        <v>#N/A</v>
      </c>
      <c r="MF262" s="2" t="e">
        <v>#N/A</v>
      </c>
      <c r="MG262" s="2" t="e">
        <v>#N/A</v>
      </c>
      <c r="MH262" s="2">
        <v>89.398479307326497</v>
      </c>
      <c r="MI262" s="2" t="e">
        <v>#N/A</v>
      </c>
      <c r="MJ262" s="2" t="e">
        <v>#N/A</v>
      </c>
      <c r="MK262" s="2" t="e">
        <v>#N/A</v>
      </c>
      <c r="ML262" s="2" t="e">
        <v>#N/A</v>
      </c>
      <c r="MM262" s="2" t="e">
        <v>#N/A</v>
      </c>
      <c r="MN262" s="2" t="e">
        <v>#N/A</v>
      </c>
      <c r="MO262" s="2" t="e">
        <v>#N/A</v>
      </c>
      <c r="MP262" s="2">
        <v>73.011269522537162</v>
      </c>
      <c r="MQ262" s="2" t="e">
        <v>#N/A</v>
      </c>
      <c r="MR262" s="2" t="e">
        <v>#N/A</v>
      </c>
      <c r="MS262" s="10" t="e">
        <v>#N/A</v>
      </c>
      <c r="MT262" s="2" t="e">
        <v>#N/A</v>
      </c>
      <c r="MU262" s="2" t="e">
        <v>#N/A</v>
      </c>
      <c r="MV262" s="2" t="e">
        <v>#N/A</v>
      </c>
      <c r="MX262" s="22" t="e">
        <v>#N/A</v>
      </c>
      <c r="MY262" s="22" t="e">
        <v>#N/A</v>
      </c>
      <c r="MZ262" s="22" t="e">
        <v>#N/A</v>
      </c>
      <c r="NA262" s="22" t="e">
        <v>#N/A</v>
      </c>
      <c r="NB262" s="22" t="e">
        <v>#N/A</v>
      </c>
      <c r="NC262" s="22" t="e">
        <v>#N/A</v>
      </c>
      <c r="ND262" s="22">
        <v>1</v>
      </c>
      <c r="NE262" s="22" t="e">
        <v>#N/A</v>
      </c>
      <c r="NF262" s="22" t="e">
        <v>#N/A</v>
      </c>
      <c r="NG262" s="22">
        <v>2</v>
      </c>
      <c r="NH262" s="23">
        <v>8</v>
      </c>
      <c r="NI262" s="22">
        <v>25</v>
      </c>
      <c r="NJ262" s="22" t="e">
        <v>#N/A</v>
      </c>
      <c r="NK262" s="22" t="e">
        <v>#N/A</v>
      </c>
      <c r="NL262" s="23" t="e">
        <v>#N/A</v>
      </c>
      <c r="NM262" s="3" t="e">
        <v>#N/A</v>
      </c>
      <c r="NN262" s="22" t="e">
        <v>#N/A</v>
      </c>
      <c r="NO262" s="22" t="e">
        <v>#N/A</v>
      </c>
      <c r="NP262" s="22" t="e">
        <v>#N/A</v>
      </c>
      <c r="NQ262" s="22" t="e">
        <v>#N/A</v>
      </c>
      <c r="NR262" s="23">
        <v>1</v>
      </c>
      <c r="NS262" s="22" t="e">
        <v>#N/A</v>
      </c>
      <c r="NT262" s="22" t="e">
        <v>#N/A</v>
      </c>
      <c r="NU262" s="23" t="e">
        <v>#N/A</v>
      </c>
      <c r="NV262" s="3" t="e">
        <v>#N/A</v>
      </c>
      <c r="NW262" s="22" t="e">
        <v>#N/A</v>
      </c>
      <c r="NX262" s="22" t="e">
        <v>#N/A</v>
      </c>
      <c r="NY262" s="22" t="e">
        <v>#N/A</v>
      </c>
      <c r="NZ262" s="22" t="e">
        <v>#N/A</v>
      </c>
      <c r="OA262" s="23">
        <v>11</v>
      </c>
      <c r="OB262" s="22" t="e">
        <v>#N/A</v>
      </c>
      <c r="OC262" s="22" t="e">
        <v>#N/A</v>
      </c>
      <c r="OD262" s="22" t="e">
        <v>#N/A</v>
      </c>
      <c r="OE262" s="22" t="e">
        <v>#N/A</v>
      </c>
      <c r="OF262" s="22" t="e">
        <v>#N/A</v>
      </c>
      <c r="OG262" s="22" t="e">
        <v>#N/A</v>
      </c>
      <c r="OH262" s="23" t="e">
        <v>#N/A</v>
      </c>
      <c r="OI262" s="22">
        <v>2</v>
      </c>
      <c r="OJ262" s="22" t="e">
        <v>#N/A</v>
      </c>
      <c r="OK262" s="22" t="e">
        <v>#N/A</v>
      </c>
      <c r="OL262" s="22" t="e">
        <v>#N/A</v>
      </c>
      <c r="OM262" s="23" t="e">
        <v>#N/A</v>
      </c>
      <c r="ON262" s="22" t="e">
        <v>#N/A</v>
      </c>
      <c r="OO262" s="22" t="e">
        <v>#N/A</v>
      </c>
      <c r="OQ262">
        <f t="shared" si="390"/>
        <v>-1</v>
      </c>
      <c r="OR262" s="23" t="e">
        <f t="shared" ca="1" si="438"/>
        <v>#N/A</v>
      </c>
      <c r="OS262" s="23" t="e">
        <f t="shared" ca="1" si="438"/>
        <v>#N/A</v>
      </c>
      <c r="OT262" s="23" t="e">
        <f t="shared" ca="1" si="438"/>
        <v>#N/A</v>
      </c>
      <c r="OU262" s="23" t="e">
        <f t="shared" ca="1" si="438"/>
        <v>#N/A</v>
      </c>
      <c r="OV262" s="23" t="e">
        <f t="shared" ca="1" si="438"/>
        <v>#N/A</v>
      </c>
      <c r="OW262" s="23" t="e">
        <f t="shared" ca="1" si="438"/>
        <v>#N/A</v>
      </c>
      <c r="OX262" s="23">
        <f t="shared" ca="1" si="433"/>
        <v>1.0061051091190309</v>
      </c>
      <c r="OY262" s="23" t="e">
        <f t="shared" ca="1" si="433"/>
        <v>#N/A</v>
      </c>
      <c r="OZ262" s="23" t="e">
        <f t="shared" ca="1" si="433"/>
        <v>#N/A</v>
      </c>
      <c r="PA262" s="23">
        <f t="shared" ca="1" si="433"/>
        <v>0.99950365951612485</v>
      </c>
      <c r="PB262" s="23">
        <f t="shared" ca="1" si="433"/>
        <v>1.0098861029067925</v>
      </c>
      <c r="PC262" s="23">
        <f t="shared" ca="1" si="423"/>
        <v>1.0162554270478941</v>
      </c>
      <c r="PD262" s="23" t="e">
        <f t="shared" ca="1" si="423"/>
        <v>#N/A</v>
      </c>
      <c r="PE262" s="23" t="e">
        <f t="shared" ca="1" si="423"/>
        <v>#N/A</v>
      </c>
      <c r="PF262" s="23" t="e">
        <f t="shared" ca="1" si="423"/>
        <v>#N/A</v>
      </c>
      <c r="PG262" s="23" t="e">
        <f t="shared" ca="1" si="423"/>
        <v>#N/A</v>
      </c>
      <c r="PH262" s="23" t="e">
        <f t="shared" ca="1" si="375"/>
        <v>#N/A</v>
      </c>
      <c r="PI262" s="23" t="e">
        <f t="shared" ca="1" si="375"/>
        <v>#N/A</v>
      </c>
      <c r="PJ262" s="23" t="e">
        <f t="shared" ca="1" si="371"/>
        <v>#N/A</v>
      </c>
      <c r="PK262" s="23" t="e">
        <f t="shared" ca="1" si="371"/>
        <v>#N/A</v>
      </c>
      <c r="PL262" s="23">
        <f t="shared" ca="1" si="371"/>
        <v>1.0078023020368405</v>
      </c>
      <c r="PM262" s="23" t="e">
        <f t="shared" ca="1" si="371"/>
        <v>#N/A</v>
      </c>
      <c r="PN262" s="23" t="e">
        <f t="shared" ca="1" si="371"/>
        <v>#N/A</v>
      </c>
      <c r="PO262" s="23" t="e">
        <f t="shared" ca="1" si="371"/>
        <v>#N/A</v>
      </c>
      <c r="PP262" s="23" t="e">
        <f t="shared" ca="1" si="371"/>
        <v>#N/A</v>
      </c>
      <c r="PQ262" s="23" t="e">
        <f t="shared" ca="1" si="371"/>
        <v>#N/A</v>
      </c>
      <c r="PR262" s="23" t="e">
        <f t="shared" ca="1" si="371"/>
        <v>#N/A</v>
      </c>
      <c r="PS262" s="23" t="e">
        <f t="shared" ca="1" si="371"/>
        <v>#N/A</v>
      </c>
      <c r="PT262" s="23" t="e">
        <f t="shared" ca="1" si="371"/>
        <v>#N/A</v>
      </c>
      <c r="PU262" s="23">
        <f t="shared" ca="1" si="371"/>
        <v>1.0026041807872268</v>
      </c>
      <c r="PV262" s="23" t="e">
        <f t="shared" ca="1" si="371"/>
        <v>#N/A</v>
      </c>
      <c r="PW262" s="23" t="e">
        <f t="shared" ca="1" si="371"/>
        <v>#N/A</v>
      </c>
      <c r="PX262" s="23" t="e">
        <f t="shared" ca="1" si="371"/>
        <v>#N/A</v>
      </c>
      <c r="PY262" s="23" t="e">
        <f t="shared" ca="1" si="371"/>
        <v>#N/A</v>
      </c>
      <c r="PZ262" s="23" t="e">
        <f t="shared" ca="1" si="439"/>
        <v>#N/A</v>
      </c>
      <c r="QA262" s="23" t="e">
        <f t="shared" ca="1" si="439"/>
        <v>#N/A</v>
      </c>
      <c r="QB262" s="23" t="e">
        <f t="shared" ca="1" si="439"/>
        <v>#N/A</v>
      </c>
      <c r="QC262" s="23">
        <f t="shared" ca="1" si="417"/>
        <v>1.0362714025472137</v>
      </c>
      <c r="QD262" s="23" t="e">
        <f t="shared" ca="1" si="405"/>
        <v>#N/A</v>
      </c>
      <c r="QE262" s="23" t="e">
        <f t="shared" ca="1" si="405"/>
        <v>#N/A</v>
      </c>
      <c r="QF262" s="23" t="e">
        <f t="shared" ca="1" si="405"/>
        <v>#N/A</v>
      </c>
      <c r="QG262" s="23" t="e">
        <f t="shared" ca="1" si="327"/>
        <v>#N/A</v>
      </c>
      <c r="QH262" s="23" t="e">
        <f t="shared" ca="1" si="327"/>
        <v>#N/A</v>
      </c>
      <c r="QI262" s="23" t="e">
        <f t="shared" ca="1" si="327"/>
        <v>#N/A</v>
      </c>
      <c r="QJ262" s="26" t="e">
        <f t="shared" ca="1" si="344"/>
        <v>#N/A</v>
      </c>
    </row>
    <row r="263" spans="1:452" x14ac:dyDescent="0.35">
      <c r="A263" t="s">
        <v>1328</v>
      </c>
      <c r="B263" s="25">
        <v>40210</v>
      </c>
      <c r="C263" t="s">
        <v>888</v>
      </c>
      <c r="D263" s="2">
        <v>89</v>
      </c>
      <c r="E263" s="2">
        <v>88.2</v>
      </c>
      <c r="F263" s="2">
        <v>3</v>
      </c>
      <c r="G263" s="2">
        <v>89</v>
      </c>
      <c r="H263" s="2">
        <v>88.338356866909464</v>
      </c>
      <c r="I263" s="2">
        <v>89.293981388250046</v>
      </c>
      <c r="J263" s="2">
        <v>91.8</v>
      </c>
      <c r="K263" s="2">
        <v>84.1</v>
      </c>
      <c r="L263" s="2">
        <v>84.393156947049818</v>
      </c>
      <c r="M263" s="2">
        <v>86.8</v>
      </c>
      <c r="N263" s="2">
        <v>100.2</v>
      </c>
      <c r="O263" s="2">
        <v>90.4</v>
      </c>
      <c r="P263" s="2">
        <v>85.3</v>
      </c>
      <c r="Q263" s="2">
        <v>92.8</v>
      </c>
      <c r="R263" s="2">
        <v>89.1</v>
      </c>
      <c r="S263" s="2">
        <v>100.2</v>
      </c>
      <c r="T263" s="2">
        <v>78.3</v>
      </c>
      <c r="U263" s="2">
        <v>60.7</v>
      </c>
      <c r="V263" s="2">
        <v>88.9</v>
      </c>
      <c r="W263" s="2">
        <v>61.5</v>
      </c>
      <c r="X263" s="2">
        <v>110.4</v>
      </c>
      <c r="Y263" s="2" t="e">
        <v>#N/A</v>
      </c>
      <c r="Z263" s="2">
        <v>68</v>
      </c>
      <c r="AA263" s="2">
        <v>93.7</v>
      </c>
      <c r="AB263" s="2">
        <v>115.7</v>
      </c>
      <c r="AC263" s="2">
        <v>108.5</v>
      </c>
      <c r="AD263" s="2">
        <v>85.1</v>
      </c>
      <c r="AE263" s="2">
        <v>91.3</v>
      </c>
      <c r="AF263" s="2">
        <v>91.4</v>
      </c>
      <c r="AG263" s="22">
        <v>549</v>
      </c>
      <c r="AH263" s="22">
        <v>451</v>
      </c>
      <c r="AI263" s="22">
        <v>148</v>
      </c>
      <c r="AJ263" s="22">
        <v>41</v>
      </c>
      <c r="AK263" s="22">
        <v>47</v>
      </c>
      <c r="AL263" s="22">
        <v>10</v>
      </c>
      <c r="AM263" s="22">
        <v>24</v>
      </c>
      <c r="AN263" s="22">
        <v>17</v>
      </c>
      <c r="AO263" s="22">
        <v>47</v>
      </c>
      <c r="AP263" s="22">
        <v>25</v>
      </c>
      <c r="AQ263" s="22">
        <v>23</v>
      </c>
      <c r="AR263" s="2">
        <v>89.9</v>
      </c>
      <c r="AS263" s="2">
        <v>74.900000000000006</v>
      </c>
      <c r="AT263" s="2">
        <v>92.8</v>
      </c>
      <c r="AU263" s="2">
        <v>83.4</v>
      </c>
      <c r="AV263" s="2">
        <v>90.1</v>
      </c>
      <c r="AW263" s="2">
        <v>86.6</v>
      </c>
      <c r="AX263" s="2">
        <v>89.1</v>
      </c>
      <c r="AY263" s="2">
        <v>85.6</v>
      </c>
      <c r="AZ263" s="2">
        <v>98</v>
      </c>
      <c r="BA263" s="2">
        <v>61.5</v>
      </c>
      <c r="BB263" s="2">
        <v>85.5</v>
      </c>
      <c r="BC263" s="2">
        <v>93</v>
      </c>
      <c r="BD263" s="3">
        <v>0.75</v>
      </c>
      <c r="BE263" s="3">
        <v>0.71</v>
      </c>
      <c r="BF263" s="3">
        <v>0.6</v>
      </c>
      <c r="BG263" s="3">
        <v>0.45</v>
      </c>
      <c r="BH263" s="3">
        <v>0.46</v>
      </c>
      <c r="BI263" s="2">
        <v>219.2</v>
      </c>
      <c r="BJ263" s="2">
        <v>3.7</v>
      </c>
      <c r="BK263" s="2">
        <v>4.2</v>
      </c>
      <c r="BL263" s="2">
        <v>94.3</v>
      </c>
      <c r="BM263" s="2">
        <v>91.1</v>
      </c>
      <c r="BN263" s="10">
        <v>446</v>
      </c>
      <c r="BO263" s="3">
        <v>80.31</v>
      </c>
      <c r="BP263" s="22">
        <v>1.5615000000000001</v>
      </c>
      <c r="BQ263" s="3">
        <v>73.752105263157887</v>
      </c>
      <c r="BR263" s="23">
        <v>5.325263157894736</v>
      </c>
      <c r="BS263" s="2">
        <v>87.9</v>
      </c>
      <c r="BT263" s="3">
        <v>95.37</v>
      </c>
      <c r="BU263" s="2">
        <v>0.8</v>
      </c>
      <c r="BV263" s="2">
        <v>1.3</v>
      </c>
      <c r="BW263" s="2">
        <v>2</v>
      </c>
      <c r="BX263" s="2">
        <v>0.7</v>
      </c>
      <c r="BY263" s="23">
        <v>217.28100000000001</v>
      </c>
      <c r="BZ263" s="2">
        <v>94.9</v>
      </c>
      <c r="CA263" s="2">
        <v>87.6</v>
      </c>
      <c r="CB263" s="3">
        <v>94.11</v>
      </c>
      <c r="CC263" s="2">
        <v>92.2</v>
      </c>
      <c r="CD263" s="2">
        <v>115.9</v>
      </c>
      <c r="CE263" s="2">
        <v>95.269365541991974</v>
      </c>
      <c r="CF263" s="3">
        <v>94.305656584573413</v>
      </c>
      <c r="CG263" s="2">
        <v>92.320739426779838</v>
      </c>
      <c r="CH263" s="23">
        <v>220.73292140576154</v>
      </c>
      <c r="CI263" s="3">
        <v>93.964417592410939</v>
      </c>
      <c r="CM263" s="2">
        <f t="shared" si="329"/>
        <v>47.231575576790192</v>
      </c>
      <c r="CN263" s="2">
        <f t="shared" si="329"/>
        <v>3.4103510457218928</v>
      </c>
      <c r="CO263" s="2">
        <f t="shared" si="330"/>
        <v>101.00204289541344</v>
      </c>
      <c r="CR263" s="2">
        <f t="shared" si="333"/>
        <v>0.22522522522522842</v>
      </c>
      <c r="CS263" s="2">
        <f t="shared" si="333"/>
        <v>0.45558086560365113</v>
      </c>
      <c r="CT263" s="2">
        <f t="shared" si="334"/>
        <v>0.33821871476888066</v>
      </c>
      <c r="CU263" s="2">
        <f t="shared" si="334"/>
        <v>5.4886021200258692E-2</v>
      </c>
      <c r="CV263" s="2">
        <f t="shared" si="334"/>
        <v>7.8894388759299883E-2</v>
      </c>
      <c r="CW263" s="2">
        <f t="shared" si="335"/>
        <v>1.0055865921787774</v>
      </c>
      <c r="CX263" s="2">
        <f t="shared" si="336"/>
        <v>0.23837902264599356</v>
      </c>
      <c r="CY263" s="2">
        <f t="shared" si="376"/>
        <v>0.80482897384305552</v>
      </c>
      <c r="CZ263" s="2">
        <f t="shared" si="341"/>
        <v>-2.0025031289111492</v>
      </c>
      <c r="DA263" s="2">
        <f t="shared" si="342"/>
        <v>0.17316017316017562</v>
      </c>
      <c r="DB263" s="2">
        <f t="shared" si="343"/>
        <v>0.22547914317925913</v>
      </c>
      <c r="DC263" s="2">
        <f t="shared" si="413"/>
        <v>0.59660394676456308</v>
      </c>
      <c r="DF263" s="2">
        <f t="shared" si="337"/>
        <v>0.66062413015364196</v>
      </c>
      <c r="DG263" s="2">
        <f t="shared" si="337"/>
        <v>0.95085154194871624</v>
      </c>
      <c r="DH263" s="2">
        <f t="shared" si="338"/>
        <v>3.5716929915644569</v>
      </c>
      <c r="DI263" s="2">
        <f t="shared" si="434"/>
        <v>4.3237060475878941</v>
      </c>
      <c r="DJ263" s="2">
        <f t="shared" si="434"/>
        <v>4.4561480888904326</v>
      </c>
      <c r="DM263" s="2">
        <f t="shared" si="377"/>
        <v>2.0642201834862353</v>
      </c>
      <c r="DN263" s="2">
        <f t="shared" si="377"/>
        <v>3.0373831775701037</v>
      </c>
      <c r="DO263" s="2">
        <f t="shared" si="345"/>
        <v>2.7713625866050875</v>
      </c>
      <c r="DP263" s="2">
        <f t="shared" si="378"/>
        <v>2.9147982062780202</v>
      </c>
      <c r="DQ263" s="2">
        <f t="shared" si="408"/>
        <v>1.9943247180763704</v>
      </c>
      <c r="DR263" s="2">
        <f t="shared" si="379"/>
        <v>3.0637254901960786</v>
      </c>
      <c r="DS263" s="2">
        <f t="shared" si="380"/>
        <v>2.3333494043149425</v>
      </c>
      <c r="DT263" s="2" t="e">
        <v>#N/A</v>
      </c>
      <c r="DU263" s="2" t="e">
        <v>#N/A</v>
      </c>
      <c r="DV263" s="2">
        <f t="shared" si="346"/>
        <v>0.89285714285716189</v>
      </c>
      <c r="DW263" s="2">
        <f t="shared" si="381"/>
        <v>-3.3333333333333326</v>
      </c>
      <c r="DX263" s="2">
        <f t="shared" si="382"/>
        <v>-6.8965517241379226</v>
      </c>
      <c r="DY263" s="2">
        <f t="shared" si="383"/>
        <v>10.545905707196024</v>
      </c>
      <c r="DZ263" s="2">
        <f t="shared" si="384"/>
        <v>22.195121951219509</v>
      </c>
      <c r="EA263" s="2">
        <f t="shared" si="426"/>
        <v>2.1885521885522063</v>
      </c>
      <c r="EB263" s="2">
        <f t="shared" si="426"/>
        <v>5.9594755661501742</v>
      </c>
      <c r="EC263" s="2">
        <f t="shared" si="426"/>
        <v>5.3082191780821963</v>
      </c>
      <c r="ED263" s="2">
        <f t="shared" si="426"/>
        <v>11.290322580645174</v>
      </c>
      <c r="EE263" s="2" t="e">
        <f t="shared" si="426"/>
        <v>#N/A</v>
      </c>
      <c r="EF263" s="2">
        <f t="shared" si="426"/>
        <v>20.996441281138779</v>
      </c>
      <c r="EG263" s="2">
        <f t="shared" si="426"/>
        <v>5.399325084364448</v>
      </c>
      <c r="EH263" s="2">
        <f t="shared" si="426"/>
        <v>18.910585817060642</v>
      </c>
      <c r="EI263" s="2">
        <f t="shared" si="411"/>
        <v>1.3528748590755368</v>
      </c>
      <c r="EJ263" s="2">
        <f t="shared" si="411"/>
        <v>4.3175487465181073</v>
      </c>
      <c r="EK263" s="2">
        <f t="shared" si="411"/>
        <v>-3.3333333333333326</v>
      </c>
      <c r="EL263" s="2">
        <f t="shared" si="410"/>
        <v>-1.0676156583629748</v>
      </c>
      <c r="EM263" s="2">
        <f t="shared" si="410"/>
        <v>3.5632183908046011</v>
      </c>
      <c r="EN263" s="2">
        <f t="shared" si="410"/>
        <v>3.3412887828162319</v>
      </c>
      <c r="EO263" s="2">
        <f t="shared" si="410"/>
        <v>10.545905707196024</v>
      </c>
      <c r="EP263" s="2">
        <f t="shared" si="410"/>
        <v>4.5177045177045017</v>
      </c>
      <c r="EQ263" s="2">
        <f t="shared" si="410"/>
        <v>2.4033437826541215</v>
      </c>
      <c r="ER263" s="2">
        <f t="shared" si="347"/>
        <v>5.3082191780821963</v>
      </c>
      <c r="ES263" s="2">
        <f t="shared" si="347"/>
        <v>2.39520958083832</v>
      </c>
      <c r="ET263" s="2">
        <f t="shared" si="347"/>
        <v>1.6393442622950838</v>
      </c>
      <c r="EU263" s="2">
        <f t="shared" si="331"/>
        <v>3.7</v>
      </c>
      <c r="EV263" s="2">
        <f t="shared" si="331"/>
        <v>4.2</v>
      </c>
      <c r="EW263" s="2">
        <f t="shared" si="385"/>
        <v>3.2858707557502642</v>
      </c>
      <c r="EX263" s="2">
        <f t="shared" si="385"/>
        <v>2.5900900900900803</v>
      </c>
      <c r="EY263" s="2">
        <f t="shared" si="386"/>
        <v>57.10522100058737</v>
      </c>
      <c r="EZ263" s="2">
        <f t="shared" si="386"/>
        <v>8.8517584050901821</v>
      </c>
      <c r="FA263" s="2">
        <f t="shared" si="387"/>
        <v>-11.480362537764343</v>
      </c>
      <c r="FB263" s="2">
        <f t="shared" si="412"/>
        <v>2.151336357866529</v>
      </c>
      <c r="FC263" s="2">
        <f t="shared" si="412"/>
        <v>-0.73221757322174952</v>
      </c>
      <c r="FD263" s="2">
        <f t="shared" si="412"/>
        <v>0.68965517241379448</v>
      </c>
      <c r="FE263" s="2">
        <f t="shared" si="412"/>
        <v>1.2806715454154016</v>
      </c>
      <c r="FF263" s="2">
        <f t="shared" si="412"/>
        <v>1.0964912280701844</v>
      </c>
      <c r="FG263" s="2">
        <f t="shared" si="412"/>
        <v>1.5775635407537347</v>
      </c>
      <c r="FH263" s="2">
        <v>1.2</v>
      </c>
      <c r="FI263" s="2">
        <v>0.6</v>
      </c>
      <c r="FL263" s="2">
        <f t="shared" si="435"/>
        <v>0.99559088003109419</v>
      </c>
      <c r="FM263" s="2">
        <f t="shared" si="435"/>
        <v>0.81283664309357295</v>
      </c>
      <c r="FN263" s="2">
        <f t="shared" si="363"/>
        <v>1.1300633777570734</v>
      </c>
      <c r="FQ263" s="2">
        <f t="shared" si="436"/>
        <v>4.0422313069784499</v>
      </c>
      <c r="FR263" s="2">
        <f t="shared" si="436"/>
        <v>3.291204030980821</v>
      </c>
      <c r="FS263" s="2">
        <f t="shared" si="365"/>
        <v>4.5974549920505092</v>
      </c>
      <c r="FT263" s="2">
        <f t="shared" si="437"/>
        <v>0.78701208255274047</v>
      </c>
      <c r="FU263" s="2">
        <f t="shared" si="437"/>
        <v>1.1682531998273404</v>
      </c>
      <c r="FX263" s="2">
        <f t="shared" si="455"/>
        <v>3.1866645671950966</v>
      </c>
      <c r="FY263" s="2">
        <f t="shared" si="455"/>
        <v>2.8835923733836255</v>
      </c>
      <c r="FZ263" s="2">
        <f t="shared" si="373"/>
        <v>3.016377989531871</v>
      </c>
      <c r="GA263" s="2">
        <f t="shared" si="456"/>
        <v>1.4435980140670823</v>
      </c>
      <c r="GB263" s="2">
        <f t="shared" si="456"/>
        <v>0.93807577777440532</v>
      </c>
      <c r="GE263" s="2"/>
      <c r="GF263" s="2"/>
      <c r="GG263" s="2">
        <f t="shared" si="427"/>
        <v>61.150255420312185</v>
      </c>
      <c r="GH263" s="2">
        <f t="shared" si="427"/>
        <v>-3.5108997807515308</v>
      </c>
      <c r="GI263" s="2">
        <f t="shared" si="392"/>
        <v>-11.293017039759434</v>
      </c>
      <c r="GJ263" s="2">
        <f t="shared" si="393"/>
        <v>2.8583095140873871</v>
      </c>
      <c r="GK263" s="2">
        <v>1.4</v>
      </c>
      <c r="GN263" s="2">
        <f t="shared" si="454"/>
        <v>-0.5</v>
      </c>
      <c r="GQ263" s="2">
        <f t="shared" si="429"/>
        <v>1</v>
      </c>
      <c r="GT263" s="27">
        <f t="shared" ca="1" si="440"/>
        <v>101.54761904761904</v>
      </c>
      <c r="GU263" s="27">
        <f t="shared" ca="1" si="441"/>
        <v>103.08641975308642</v>
      </c>
      <c r="GV263" s="27">
        <f t="shared" ca="1" si="441"/>
        <v>98.86363636363636</v>
      </c>
      <c r="GW263" s="27">
        <f t="shared" ca="1" si="442"/>
        <v>100.10905125408942</v>
      </c>
      <c r="GX263" s="27">
        <f t="shared" ca="1" si="442"/>
        <v>100.23837902264599</v>
      </c>
      <c r="GY263" s="27">
        <f t="shared" ca="1" si="443"/>
        <v>100.22727272727272</v>
      </c>
      <c r="GZ263" s="27">
        <f t="shared" ca="1" si="444"/>
        <v>72.869147659063628</v>
      </c>
      <c r="HA263" s="27">
        <f t="shared" ca="1" si="445"/>
        <v>98.906107566089332</v>
      </c>
      <c r="HB263" s="27">
        <f t="shared" ca="1" si="445"/>
        <v>100.35377358490565</v>
      </c>
      <c r="HC263" s="27">
        <f t="shared" ca="1" si="445"/>
        <v>96.10526315789474</v>
      </c>
      <c r="HD263" s="27">
        <f t="shared" ca="1" si="445"/>
        <v>95.407098121085596</v>
      </c>
      <c r="HE263" s="27">
        <f t="shared" ca="1" si="446"/>
        <v>100.78397212543555</v>
      </c>
      <c r="HG263" s="27">
        <f t="shared" ca="1" si="447"/>
        <v>100.59880239520957</v>
      </c>
      <c r="HH263" s="27">
        <f t="shared" ca="1" si="448"/>
        <v>118.53658536585365</v>
      </c>
      <c r="HI263" s="27">
        <f t="shared" ca="1" si="448"/>
        <v>94.17360285374555</v>
      </c>
      <c r="HJ263" s="27">
        <f t="shared" ca="1" si="449"/>
        <v>102.80269058295963</v>
      </c>
      <c r="HK263" s="27">
        <f t="shared" ca="1" si="449"/>
        <v>102.8186274509804</v>
      </c>
      <c r="HL263" s="27">
        <f t="shared" ca="1" si="450"/>
        <v>102.80373831775702</v>
      </c>
      <c r="HM263" s="27">
        <f t="shared" ca="1" si="451"/>
        <v>140.23569023569021</v>
      </c>
      <c r="HN263" s="27">
        <f t="shared" ca="1" si="452"/>
        <v>101.48011100832564</v>
      </c>
      <c r="HO263" s="27">
        <f t="shared" ca="1" si="452"/>
        <v>98.490127758420442</v>
      </c>
      <c r="HP263" s="27">
        <f t="shared" ca="1" si="452"/>
        <v>100</v>
      </c>
      <c r="HQ263" s="27">
        <f t="shared" ca="1" si="452"/>
        <v>108.98748577929464</v>
      </c>
      <c r="HR263" s="27">
        <f t="shared" ca="1" si="453"/>
        <v>117.98561151079137</v>
      </c>
      <c r="HT263" s="27">
        <f t="shared" ca="1" si="430"/>
        <v>164.57000523637689</v>
      </c>
      <c r="HU263" s="27">
        <f t="shared" ca="1" si="430"/>
        <v>33.918915842316764</v>
      </c>
      <c r="HV263" s="27">
        <f t="shared" ca="1" si="430"/>
        <v>45.782945586216066</v>
      </c>
      <c r="HW263" s="27">
        <f t="shared" ca="1" si="431"/>
        <v>555.22013603439757</v>
      </c>
      <c r="HX263" s="27">
        <f t="shared" ca="1" si="431"/>
        <v>444.38978132212139</v>
      </c>
      <c r="HY263" s="27">
        <f t="shared" ca="1" si="367"/>
        <v>1000</v>
      </c>
      <c r="HZ263" s="27">
        <f t="shared" ca="1" si="432"/>
        <v>6.3949157759247868</v>
      </c>
      <c r="IA263" s="27">
        <f t="shared" ca="1" si="432"/>
        <v>20.645069780740158</v>
      </c>
      <c r="IB263" s="27">
        <f t="shared" ca="1" si="432"/>
        <v>16.882102426021454</v>
      </c>
      <c r="IC263" s="27">
        <f t="shared" ca="1" si="432"/>
        <v>45.77560700699761</v>
      </c>
      <c r="ID263" s="27">
        <f t="shared" ca="1" si="432"/>
        <v>26.749997457618502</v>
      </c>
      <c r="IE263" s="27">
        <f t="shared" ca="1" si="432"/>
        <v>17.652411422428024</v>
      </c>
      <c r="IG263" s="28">
        <f t="shared" ca="1" si="351"/>
        <v>0.33401442822396032</v>
      </c>
      <c r="IH263" s="28">
        <f t="shared" ca="1" si="351"/>
        <v>0.75883202936868199</v>
      </c>
      <c r="II263" s="28">
        <f t="shared" ca="1" si="351"/>
        <v>-0.32165616556672705</v>
      </c>
      <c r="IJ263" s="28">
        <f t="shared" ca="1" si="352"/>
        <v>1.6176579592047602</v>
      </c>
      <c r="IK263" s="24">
        <f t="shared" ca="1" si="368"/>
        <v>0.84646766717884492</v>
      </c>
      <c r="IL263" s="28">
        <f t="shared" ca="1" si="353"/>
        <v>1.3630924451067872</v>
      </c>
      <c r="IM263" s="28">
        <f t="shared" ca="1" si="369"/>
        <v>3.0373831775701001</v>
      </c>
      <c r="IN263" s="3">
        <f t="shared" ca="1" si="370"/>
        <v>2.9807504043115474</v>
      </c>
      <c r="IO263" s="2">
        <f t="shared" si="388"/>
        <v>3</v>
      </c>
      <c r="IQ263" s="2">
        <f t="shared" ca="1" si="428"/>
        <v>0.77119029202591516</v>
      </c>
      <c r="IS263" s="3">
        <f t="shared" ca="1" si="355"/>
        <v>-7.9714078085254436E-2</v>
      </c>
      <c r="IT263" s="3">
        <f t="shared" ca="1" si="356"/>
        <v>-8.4786875363155045E-2</v>
      </c>
      <c r="IU263" s="3">
        <f t="shared" si="357"/>
        <v>-0.5</v>
      </c>
      <c r="IV263" s="3">
        <f t="shared" ca="1" si="358"/>
        <v>-0.33549904655159052</v>
      </c>
      <c r="IX263" s="28">
        <f ca="1">$HL263/100*(GZ263-100)*AL263/1000+(HM263-100)*HZ263/$HY263</f>
        <v>-2.1611454196094559E-2</v>
      </c>
      <c r="IY263" s="28">
        <f ca="1">$HL263/100*(HA263-100)*AM263/1000+(HN263-100)*IA263/$HY263</f>
        <v>3.5674994844780532E-3</v>
      </c>
      <c r="IZ263" s="28">
        <f ca="1">$HL263/100*(HB263-100)*AN263/1000+(HO263-100)*IB263/$HY263</f>
        <v>-1.9307045834668857E-2</v>
      </c>
      <c r="JA263" s="28">
        <f ca="1">$HL263/100*(HC263-100)*AO263/1000+(HP263-100)*IC263/$HY263</f>
        <v>-0.18818494835218877</v>
      </c>
      <c r="JB263" s="28">
        <f ca="1">$HL263/100*(HD263-100)*AP263/1000+(HQ263-100)*ID263/$HY263</f>
        <v>0.12237335102675144</v>
      </c>
      <c r="JC263" s="28">
        <f ca="1">$HL263/100*(HE263-100)*AQ263/1000+(HR263-100)*IE263/$HY263</f>
        <v>0.33602632507573582</v>
      </c>
      <c r="JE263" s="3">
        <f t="shared" ca="1" si="328"/>
        <v>2.6732326726274208E-2</v>
      </c>
      <c r="JF263" s="3">
        <f t="shared" ca="1" si="328"/>
        <v>-9.0911972812018155E-2</v>
      </c>
      <c r="JG263" s="3">
        <f t="shared" ca="1" si="328"/>
        <v>2.0635365517260647E-2</v>
      </c>
      <c r="JH263" s="3">
        <f t="shared" ca="1" si="326"/>
        <v>7.9820804795173311E-2</v>
      </c>
      <c r="JI263" s="3">
        <f t="shared" ca="1" si="326"/>
        <v>-1.2597104660975952E-2</v>
      </c>
      <c r="JJ263" s="3">
        <f t="shared" ca="1" si="326"/>
        <v>-4.4644129854942705E-4</v>
      </c>
      <c r="JK263" s="3">
        <f>IO263-IO262</f>
        <v>-0.5</v>
      </c>
      <c r="JL263" s="3">
        <f t="shared" ca="1" si="359"/>
        <v>-0.54736769224353488</v>
      </c>
      <c r="JN263" s="10">
        <f>COUNTIF(EI263:ET263,"&gt;2")</f>
        <v>8</v>
      </c>
      <c r="JP263" s="2">
        <f>AVERAGE(CS263,CS251,CS239,CS227,CS215,CS203,CS191,CS179,CS167,CS155)</f>
        <v>0.40853043225407781</v>
      </c>
      <c r="JQ263" s="2">
        <f>CS263-JP263</f>
        <v>4.7050433349573317E-2</v>
      </c>
      <c r="JR263" s="2">
        <f>AVERAGE(CT263,CT251,CT239,CT227,CT215,CT203,CT191,CT179,CT167,CT155)</f>
        <v>0.30003023423446851</v>
      </c>
      <c r="JS263" s="2">
        <f>CT263-JR263</f>
        <v>3.818848053441215E-2</v>
      </c>
      <c r="KH263" s="2">
        <f>(DN263*$DN$4)+(FB263*$FB$3)+(FC263*$FC$3)+(FD263*$FD$3)+(FE263*$FE$3)+(FF263*$FF$3)+(FG263*$FG$3)</f>
        <v>1.5903734341891858</v>
      </c>
      <c r="KI263" s="2">
        <f>F263-KH263</f>
        <v>1.4096265658108142</v>
      </c>
      <c r="KJ263" s="2">
        <f>MAX(DN263,FB263:FG263)</f>
        <v>3.0373831775701037</v>
      </c>
      <c r="KK263" s="2">
        <f>MIN(DN263,FB263:FG263)</f>
        <v>-0.73221757322174952</v>
      </c>
      <c r="KL263" s="2">
        <f t="shared" si="389"/>
        <v>3.7696007507918532</v>
      </c>
      <c r="KO263" s="2">
        <f>BO263</f>
        <v>80.31</v>
      </c>
      <c r="KP263" s="2">
        <f>100*((BO257/BO245)-1)</f>
        <v>-8.7420972313058556</v>
      </c>
      <c r="KQ263" s="2">
        <f t="shared" si="395"/>
        <v>-8.7420972313058556</v>
      </c>
      <c r="KR263" s="2">
        <f>100*((BO251/BO239)-1)</f>
        <v>-17.71493918286723</v>
      </c>
      <c r="KS263" s="2">
        <f t="shared" si="404"/>
        <v>-17.71493918286723</v>
      </c>
      <c r="KT263" s="3">
        <f>BP263</f>
        <v>1.5615000000000001</v>
      </c>
      <c r="KU263" s="3">
        <f>BQ263</f>
        <v>73.752105263157887</v>
      </c>
      <c r="KV263" s="3">
        <f t="shared" si="339"/>
        <v>47.231575576790192</v>
      </c>
      <c r="KW263" s="2">
        <f t="shared" si="332"/>
        <v>103.49792696153901</v>
      </c>
      <c r="KX263" s="2">
        <f t="shared" si="332"/>
        <v>86.404033036863424</v>
      </c>
      <c r="LA263">
        <v>2</v>
      </c>
      <c r="LB263">
        <v>0</v>
      </c>
      <c r="LE263" s="2" t="e">
        <v>#N/A</v>
      </c>
      <c r="LF263" s="2" t="e">
        <v>#N/A</v>
      </c>
      <c r="LG263" s="2" t="e">
        <v>#N/A</v>
      </c>
      <c r="LH263" s="2" t="e">
        <v>#N/A</v>
      </c>
      <c r="LI263" s="2" t="e">
        <v>#N/A</v>
      </c>
      <c r="LJ263" s="2" t="e">
        <v>#N/A</v>
      </c>
      <c r="LK263" s="2">
        <v>102.62156774526053</v>
      </c>
      <c r="LL263" s="2" t="e">
        <v>#N/A</v>
      </c>
      <c r="LM263" s="2" t="e">
        <v>#N/A</v>
      </c>
      <c r="LN263" s="2">
        <v>92.765531265696509</v>
      </c>
      <c r="LO263" s="2">
        <v>77.926016672451325</v>
      </c>
      <c r="LP263" s="2">
        <v>87.367236343215382</v>
      </c>
      <c r="LQ263" s="2" t="e">
        <v>#N/A</v>
      </c>
      <c r="LR263" s="2" t="e">
        <v>#N/A</v>
      </c>
      <c r="LS263" s="2" t="e">
        <v>#N/A</v>
      </c>
      <c r="LT263" s="2" t="e">
        <v>#N/A</v>
      </c>
      <c r="LU263" s="2" t="e">
        <v>#N/A</v>
      </c>
      <c r="LV263" s="2" t="e">
        <v>#N/A</v>
      </c>
      <c r="LW263" s="2" t="e">
        <v>#N/A</v>
      </c>
      <c r="LX263" s="2" t="e">
        <v>#N/A</v>
      </c>
      <c r="LY263" s="2">
        <v>93.720595046200685</v>
      </c>
      <c r="LZ263" s="2" t="e">
        <v>#N/A</v>
      </c>
      <c r="MA263" s="2" t="e">
        <v>#N/A</v>
      </c>
      <c r="MB263" s="2" t="e">
        <v>#N/A</v>
      </c>
      <c r="MC263" s="2" t="e">
        <v>#N/A</v>
      </c>
      <c r="MD263" s="2" t="e">
        <v>#N/A</v>
      </c>
      <c r="ME263" s="2" t="e">
        <v>#N/A</v>
      </c>
      <c r="MF263" s="2" t="e">
        <v>#N/A</v>
      </c>
      <c r="MG263" s="2" t="e">
        <v>#N/A</v>
      </c>
      <c r="MH263" s="2">
        <v>89.480755128804688</v>
      </c>
      <c r="MI263" s="2" t="e">
        <v>#N/A</v>
      </c>
      <c r="MJ263" s="2" t="e">
        <v>#N/A</v>
      </c>
      <c r="MK263" s="2" t="e">
        <v>#N/A</v>
      </c>
      <c r="ML263" s="2" t="e">
        <v>#N/A</v>
      </c>
      <c r="MM263" s="2" t="e">
        <v>#N/A</v>
      </c>
      <c r="MN263" s="2" t="e">
        <v>#N/A</v>
      </c>
      <c r="MO263" s="2" t="e">
        <v>#N/A</v>
      </c>
      <c r="MP263" s="2">
        <v>73.285868911407164</v>
      </c>
      <c r="MQ263" s="2" t="e">
        <v>#N/A</v>
      </c>
      <c r="MR263" s="2" t="e">
        <v>#N/A</v>
      </c>
      <c r="MS263" s="10" t="e">
        <v>#N/A</v>
      </c>
      <c r="MT263" s="2" t="e">
        <v>#N/A</v>
      </c>
      <c r="MU263" s="2" t="e">
        <v>#N/A</v>
      </c>
      <c r="MV263" s="2" t="e">
        <v>#N/A</v>
      </c>
      <c r="MX263" s="22" t="e">
        <v>#N/A</v>
      </c>
      <c r="MY263" s="22" t="e">
        <v>#N/A</v>
      </c>
      <c r="MZ263" s="22" t="e">
        <v>#N/A</v>
      </c>
      <c r="NA263" s="22" t="e">
        <v>#N/A</v>
      </c>
      <c r="NB263" s="22" t="e">
        <v>#N/A</v>
      </c>
      <c r="NC263" s="22" t="e">
        <v>#N/A</v>
      </c>
      <c r="ND263" s="22">
        <v>1</v>
      </c>
      <c r="NE263" s="22" t="e">
        <v>#N/A</v>
      </c>
      <c r="NF263" s="22" t="e">
        <v>#N/A</v>
      </c>
      <c r="NG263" s="22">
        <v>2</v>
      </c>
      <c r="NH263" s="23">
        <v>8</v>
      </c>
      <c r="NI263" s="22">
        <v>25</v>
      </c>
      <c r="NJ263" s="22" t="e">
        <v>#N/A</v>
      </c>
      <c r="NK263" s="22" t="e">
        <v>#N/A</v>
      </c>
      <c r="NL263" s="23" t="e">
        <v>#N/A</v>
      </c>
      <c r="NM263" s="3" t="e">
        <v>#N/A</v>
      </c>
      <c r="NN263" s="22" t="e">
        <v>#N/A</v>
      </c>
      <c r="NO263" s="22" t="e">
        <v>#N/A</v>
      </c>
      <c r="NP263" s="22" t="e">
        <v>#N/A</v>
      </c>
      <c r="NQ263" s="22" t="e">
        <v>#N/A</v>
      </c>
      <c r="NR263" s="23">
        <v>1</v>
      </c>
      <c r="NS263" s="22" t="e">
        <v>#N/A</v>
      </c>
      <c r="NT263" s="22" t="e">
        <v>#N/A</v>
      </c>
      <c r="NU263" s="23" t="e">
        <v>#N/A</v>
      </c>
      <c r="NV263" s="3" t="e">
        <v>#N/A</v>
      </c>
      <c r="NW263" s="22" t="e">
        <v>#N/A</v>
      </c>
      <c r="NX263" s="22" t="e">
        <v>#N/A</v>
      </c>
      <c r="NY263" s="22" t="e">
        <v>#N/A</v>
      </c>
      <c r="NZ263" s="22" t="e">
        <v>#N/A</v>
      </c>
      <c r="OA263" s="23">
        <v>11</v>
      </c>
      <c r="OB263" s="22" t="e">
        <v>#N/A</v>
      </c>
      <c r="OC263" s="22" t="e">
        <v>#N/A</v>
      </c>
      <c r="OD263" s="22" t="e">
        <v>#N/A</v>
      </c>
      <c r="OE263" s="22" t="e">
        <v>#N/A</v>
      </c>
      <c r="OF263" s="22" t="e">
        <v>#N/A</v>
      </c>
      <c r="OG263" s="22" t="e">
        <v>#N/A</v>
      </c>
      <c r="OH263" s="23" t="e">
        <v>#N/A</v>
      </c>
      <c r="OI263" s="22">
        <v>2</v>
      </c>
      <c r="OJ263" s="22" t="e">
        <v>#N/A</v>
      </c>
      <c r="OK263" s="22" t="e">
        <v>#N/A</v>
      </c>
      <c r="OL263" s="22" t="e">
        <v>#N/A</v>
      </c>
      <c r="OM263" s="23" t="e">
        <v>#N/A</v>
      </c>
      <c r="ON263" s="22" t="e">
        <v>#N/A</v>
      </c>
      <c r="OO263" s="22" t="e">
        <v>#N/A</v>
      </c>
      <c r="OQ263">
        <f t="shared" si="390"/>
        <v>-1</v>
      </c>
      <c r="OR263" s="23" t="e">
        <f t="shared" ca="1" si="438"/>
        <v>#N/A</v>
      </c>
      <c r="OS263" s="23" t="e">
        <f t="shared" ca="1" si="438"/>
        <v>#N/A</v>
      </c>
      <c r="OT263" s="23" t="e">
        <f t="shared" ca="1" si="438"/>
        <v>#N/A</v>
      </c>
      <c r="OU263" s="23" t="e">
        <f t="shared" ca="1" si="438"/>
        <v>#N/A</v>
      </c>
      <c r="OV263" s="23" t="e">
        <f t="shared" ca="1" si="438"/>
        <v>#N/A</v>
      </c>
      <c r="OW263" s="23" t="e">
        <f t="shared" ca="1" si="438"/>
        <v>#N/A</v>
      </c>
      <c r="OX263" s="23">
        <f t="shared" ca="1" si="433"/>
        <v>1.0006395202515257</v>
      </c>
      <c r="OY263" s="23" t="e">
        <f t="shared" ca="1" si="433"/>
        <v>#N/A</v>
      </c>
      <c r="OZ263" s="23" t="e">
        <f t="shared" ca="1" si="433"/>
        <v>#N/A</v>
      </c>
      <c r="PA263" s="23">
        <f t="shared" ca="1" si="433"/>
        <v>1.0015946817272523</v>
      </c>
      <c r="PB263" s="23">
        <f t="shared" ca="1" si="433"/>
        <v>1.0034090783258811</v>
      </c>
      <c r="PC263" s="23">
        <f t="shared" ca="1" si="423"/>
        <v>1.0004900012060589</v>
      </c>
      <c r="PD263" s="23" t="e">
        <f t="shared" ca="1" si="423"/>
        <v>#N/A</v>
      </c>
      <c r="PE263" s="23" t="e">
        <f t="shared" ca="1" si="423"/>
        <v>#N/A</v>
      </c>
      <c r="PF263" s="23" t="e">
        <f t="shared" ca="1" si="423"/>
        <v>#N/A</v>
      </c>
      <c r="PG263" s="23" t="e">
        <f t="shared" ca="1" si="423"/>
        <v>#N/A</v>
      </c>
      <c r="PH263" s="23" t="e">
        <f t="shared" ca="1" si="375"/>
        <v>#N/A</v>
      </c>
      <c r="PI263" s="23" t="e">
        <f t="shared" ca="1" si="375"/>
        <v>#N/A</v>
      </c>
      <c r="PJ263" s="23" t="e">
        <f t="shared" ca="1" si="371"/>
        <v>#N/A</v>
      </c>
      <c r="PK263" s="23" t="e">
        <f t="shared" ca="1" si="371"/>
        <v>#N/A</v>
      </c>
      <c r="PL263" s="23">
        <f t="shared" ca="1" si="371"/>
        <v>1.0021687566160877</v>
      </c>
      <c r="PM263" s="23" t="e">
        <f t="shared" ca="1" si="371"/>
        <v>#N/A</v>
      </c>
      <c r="PN263" s="23" t="e">
        <f t="shared" ca="1" si="371"/>
        <v>#N/A</v>
      </c>
      <c r="PO263" s="23" t="e">
        <f t="shared" ca="1" si="371"/>
        <v>#N/A</v>
      </c>
      <c r="PP263" s="23" t="e">
        <f t="shared" ca="1" si="371"/>
        <v>#N/A</v>
      </c>
      <c r="PQ263" s="23" t="e">
        <f t="shared" ca="1" si="371"/>
        <v>#N/A</v>
      </c>
      <c r="PR263" s="23" t="e">
        <f t="shared" ref="PR263:PY326" ca="1" si="457">ME263/OFFSET(ME263,$OQ263,0)</f>
        <v>#N/A</v>
      </c>
      <c r="PS263" s="23" t="e">
        <f t="shared" ca="1" si="457"/>
        <v>#N/A</v>
      </c>
      <c r="PT263" s="23" t="e">
        <f t="shared" ca="1" si="457"/>
        <v>#N/A</v>
      </c>
      <c r="PU263" s="23">
        <f t="shared" ca="1" si="457"/>
        <v>1.0009203268569631</v>
      </c>
      <c r="PV263" s="23" t="e">
        <f t="shared" ca="1" si="457"/>
        <v>#N/A</v>
      </c>
      <c r="PW263" s="23" t="e">
        <f t="shared" ca="1" si="457"/>
        <v>#N/A</v>
      </c>
      <c r="PX263" s="23" t="e">
        <f t="shared" ca="1" si="457"/>
        <v>#N/A</v>
      </c>
      <c r="PY263" s="23" t="e">
        <f t="shared" ca="1" si="457"/>
        <v>#N/A</v>
      </c>
      <c r="PZ263" s="23" t="e">
        <f t="shared" ca="1" si="439"/>
        <v>#N/A</v>
      </c>
      <c r="QA263" s="23" t="e">
        <f t="shared" ca="1" si="439"/>
        <v>#N/A</v>
      </c>
      <c r="QB263" s="23" t="e">
        <f t="shared" ca="1" si="439"/>
        <v>#N/A</v>
      </c>
      <c r="QC263" s="23">
        <f t="shared" ca="1" si="417"/>
        <v>1.0037610548435298</v>
      </c>
      <c r="QD263" s="23" t="e">
        <f t="shared" ca="1" si="405"/>
        <v>#N/A</v>
      </c>
      <c r="QE263" s="23" t="e">
        <f t="shared" ca="1" si="405"/>
        <v>#N/A</v>
      </c>
      <c r="QF263" s="23" t="e">
        <f t="shared" ca="1" si="405"/>
        <v>#N/A</v>
      </c>
      <c r="QG263" s="23" t="e">
        <f t="shared" ca="1" si="327"/>
        <v>#N/A</v>
      </c>
      <c r="QH263" s="23" t="e">
        <f t="shared" ca="1" si="327"/>
        <v>#N/A</v>
      </c>
      <c r="QI263" s="23" t="e">
        <f t="shared" ca="1" si="327"/>
        <v>#N/A</v>
      </c>
      <c r="QJ263" s="26" t="e">
        <f t="shared" ca="1" si="344"/>
        <v>#N/A</v>
      </c>
    </row>
    <row r="264" spans="1:452" x14ac:dyDescent="0.35">
      <c r="A264" t="s">
        <v>1329</v>
      </c>
      <c r="B264" s="21">
        <v>40238</v>
      </c>
      <c r="C264" t="s">
        <v>889</v>
      </c>
      <c r="D264" s="2">
        <v>89.4</v>
      </c>
      <c r="E264" s="2">
        <v>88.7</v>
      </c>
      <c r="F264" s="2">
        <v>3.4</v>
      </c>
      <c r="G264" s="2">
        <v>89.5</v>
      </c>
      <c r="H264" s="2">
        <v>88.738907115988454</v>
      </c>
      <c r="I264" s="2">
        <v>89.602129192992408</v>
      </c>
      <c r="J264" s="2">
        <v>92.5</v>
      </c>
      <c r="K264" s="2">
        <v>84.4</v>
      </c>
      <c r="L264" s="2">
        <v>84.725685496410378</v>
      </c>
      <c r="M264" s="2">
        <v>86.8</v>
      </c>
      <c r="N264" s="2">
        <v>102.9</v>
      </c>
      <c r="O264" s="2">
        <v>90.6</v>
      </c>
      <c r="P264" s="2">
        <v>85.7</v>
      </c>
      <c r="Q264" s="2">
        <v>94.5</v>
      </c>
      <c r="R264" s="2">
        <v>90.1</v>
      </c>
      <c r="S264" s="2">
        <v>102.9</v>
      </c>
      <c r="T264" s="2">
        <v>78.5</v>
      </c>
      <c r="U264" s="2">
        <v>65.400000000000006</v>
      </c>
      <c r="V264" s="2">
        <v>89.3</v>
      </c>
      <c r="W264" s="2">
        <v>61.5</v>
      </c>
      <c r="X264" s="2">
        <v>109.8</v>
      </c>
      <c r="Y264" s="2" t="e">
        <v>#N/A</v>
      </c>
      <c r="Z264" s="2">
        <v>69.5</v>
      </c>
      <c r="AA264" s="2">
        <v>93.8</v>
      </c>
      <c r="AB264" s="2">
        <v>115.3</v>
      </c>
      <c r="AC264" s="2">
        <v>109.4</v>
      </c>
      <c r="AD264" s="2">
        <v>85.6</v>
      </c>
      <c r="AE264" s="2">
        <v>93</v>
      </c>
      <c r="AF264" s="2">
        <v>94</v>
      </c>
      <c r="AG264" s="22">
        <v>549</v>
      </c>
      <c r="AH264" s="22">
        <v>451</v>
      </c>
      <c r="AI264" s="22">
        <v>148</v>
      </c>
      <c r="AJ264" s="22">
        <v>41</v>
      </c>
      <c r="AK264" s="22">
        <v>47</v>
      </c>
      <c r="AL264" s="22">
        <v>10</v>
      </c>
      <c r="AM264" s="22">
        <v>24</v>
      </c>
      <c r="AN264" s="22">
        <v>17</v>
      </c>
      <c r="AO264" s="22">
        <v>47</v>
      </c>
      <c r="AP264" s="22">
        <v>25</v>
      </c>
      <c r="AQ264" s="22">
        <v>23</v>
      </c>
      <c r="AR264" s="2">
        <v>90.1</v>
      </c>
      <c r="AS264" s="2">
        <v>75.5</v>
      </c>
      <c r="AT264" s="2">
        <v>94.5</v>
      </c>
      <c r="AU264" s="2">
        <v>83.5</v>
      </c>
      <c r="AV264" s="2">
        <v>91.6</v>
      </c>
      <c r="AW264" s="2">
        <v>86.7</v>
      </c>
      <c r="AX264" s="2">
        <v>90.1</v>
      </c>
      <c r="AY264" s="2">
        <v>85.7</v>
      </c>
      <c r="AZ264" s="2">
        <v>98.2</v>
      </c>
      <c r="BA264" s="2">
        <v>61.5</v>
      </c>
      <c r="BB264" s="2">
        <v>85.8</v>
      </c>
      <c r="BC264" s="2">
        <v>93.1</v>
      </c>
      <c r="BD264" s="3">
        <v>0.79</v>
      </c>
      <c r="BE264" s="3">
        <v>0.76</v>
      </c>
      <c r="BF264" s="3">
        <v>0.64</v>
      </c>
      <c r="BG264" s="3">
        <v>0.51</v>
      </c>
      <c r="BH264" s="3">
        <v>0.69</v>
      </c>
      <c r="BI264" s="2">
        <v>220.7</v>
      </c>
      <c r="BJ264" s="2">
        <v>4.4000000000000004</v>
      </c>
      <c r="BK264" s="2">
        <v>4.8</v>
      </c>
      <c r="BL264" s="2">
        <v>96.6</v>
      </c>
      <c r="BM264" s="2">
        <v>92.2</v>
      </c>
      <c r="BN264" s="10">
        <v>441</v>
      </c>
      <c r="BO264" s="3">
        <v>77.53</v>
      </c>
      <c r="BP264" s="22">
        <v>1.5053000000000001</v>
      </c>
      <c r="BQ264" s="3">
        <v>78.827391304347842</v>
      </c>
      <c r="BR264" s="23">
        <v>4.2923913043478255</v>
      </c>
      <c r="BS264" s="2">
        <v>89.5</v>
      </c>
      <c r="BT264" s="3">
        <v>92.6</v>
      </c>
      <c r="BU264" s="2">
        <v>1.1000000000000001</v>
      </c>
      <c r="BV264" s="2">
        <v>1.1000000000000001</v>
      </c>
      <c r="BW264" s="2">
        <v>4</v>
      </c>
      <c r="BX264" s="2">
        <v>1</v>
      </c>
      <c r="BY264" s="23">
        <v>217.35300000000001</v>
      </c>
      <c r="BZ264" s="2">
        <v>95.1</v>
      </c>
      <c r="CA264" s="2">
        <v>87.9</v>
      </c>
      <c r="CB264" s="3">
        <v>94.57</v>
      </c>
      <c r="CC264" s="2">
        <v>92.5</v>
      </c>
      <c r="CD264" s="2">
        <v>115.6</v>
      </c>
      <c r="CE264" s="2">
        <v>95.175762600650273</v>
      </c>
      <c r="CF264" s="3">
        <v>94.38780524994587</v>
      </c>
      <c r="CG264" s="2">
        <v>92.482864555939301</v>
      </c>
      <c r="CH264" s="23">
        <v>220.76958510500504</v>
      </c>
      <c r="CI264" s="3">
        <v>94.046058917484018</v>
      </c>
      <c r="CM264" s="2">
        <f t="shared" si="329"/>
        <v>52.366565670861512</v>
      </c>
      <c r="CN264" s="2">
        <f t="shared" si="329"/>
        <v>2.85151883634347</v>
      </c>
      <c r="CO264" s="2">
        <f t="shared" si="330"/>
        <v>97.366874909039936</v>
      </c>
      <c r="CR264" s="2">
        <f t="shared" si="333"/>
        <v>0.44943820224719738</v>
      </c>
      <c r="CS264" s="2">
        <f t="shared" si="333"/>
        <v>0.56689342403628118</v>
      </c>
      <c r="CT264" s="2">
        <f t="shared" si="334"/>
        <v>0.5617977528089888</v>
      </c>
      <c r="CU264" s="2">
        <f t="shared" si="334"/>
        <v>0.45342732566608435</v>
      </c>
      <c r="CV264" s="2">
        <f t="shared" si="334"/>
        <v>0.34509358856173694</v>
      </c>
      <c r="CW264" s="2">
        <f t="shared" si="335"/>
        <v>0.22123893805308475</v>
      </c>
      <c r="CX264" s="2">
        <f t="shared" si="336"/>
        <v>0.35671819262783755</v>
      </c>
      <c r="CY264" s="2">
        <f t="shared" si="376"/>
        <v>2.6946107784431166</v>
      </c>
      <c r="CZ264" s="2">
        <f t="shared" si="341"/>
        <v>0.25542784163474186</v>
      </c>
      <c r="DA264" s="2">
        <f t="shared" si="342"/>
        <v>-0.3457216940363057</v>
      </c>
      <c r="DB264" s="2">
        <f t="shared" si="343"/>
        <v>0.4499437570303616</v>
      </c>
      <c r="DC264" s="2">
        <f t="shared" si="413"/>
        <v>0.68430656934306577</v>
      </c>
      <c r="DF264" s="2">
        <f t="shared" si="337"/>
        <v>5.578893474316593</v>
      </c>
      <c r="DG264" s="2">
        <f t="shared" si="337"/>
        <v>4.2206333830730136</v>
      </c>
      <c r="DH264" s="2">
        <f t="shared" si="338"/>
        <v>4.8321030436032864</v>
      </c>
      <c r="DI264" s="2">
        <f t="shared" si="434"/>
        <v>4.1509035645478809</v>
      </c>
      <c r="DJ264" s="2">
        <f t="shared" si="434"/>
        <v>0</v>
      </c>
      <c r="DM264" s="2">
        <f t="shared" si="377"/>
        <v>2.4054982817869512</v>
      </c>
      <c r="DN264" s="2">
        <f t="shared" si="377"/>
        <v>3.379953379953387</v>
      </c>
      <c r="DO264" s="2">
        <f t="shared" si="345"/>
        <v>2.9919447640966559</v>
      </c>
      <c r="DP264" s="2">
        <f t="shared" si="378"/>
        <v>3.4675615212527897</v>
      </c>
      <c r="DQ264" s="2">
        <f t="shared" si="408"/>
        <v>2.0002166961213854</v>
      </c>
      <c r="DR264" s="2">
        <f t="shared" si="379"/>
        <v>3.3047735618115088</v>
      </c>
      <c r="DS264" s="2">
        <f t="shared" si="380"/>
        <v>2.4750016140842015</v>
      </c>
      <c r="DT264" s="2" t="e">
        <v>#N/A</v>
      </c>
      <c r="DU264" s="2" t="e">
        <v>#N/A</v>
      </c>
      <c r="DV264" s="2">
        <f t="shared" si="346"/>
        <v>1.7977528089887507</v>
      </c>
      <c r="DW264" s="2">
        <f t="shared" si="381"/>
        <v>-2.5773195876288679</v>
      </c>
      <c r="DX264" s="2">
        <f t="shared" si="382"/>
        <v>-3.9167686658506784</v>
      </c>
      <c r="DY264" s="2">
        <f t="shared" si="383"/>
        <v>11.234567901234559</v>
      </c>
      <c r="DZ264" s="2">
        <f t="shared" si="384"/>
        <v>24.5762711864407</v>
      </c>
      <c r="EA264" s="2">
        <f t="shared" si="426"/>
        <v>10.847457627118651</v>
      </c>
      <c r="EB264" s="2">
        <f t="shared" si="426"/>
        <v>6.0570071258907232</v>
      </c>
      <c r="EC264" s="2">
        <f t="shared" si="426"/>
        <v>5.3082191780821963</v>
      </c>
      <c r="ED264" s="2">
        <f t="shared" si="426"/>
        <v>2.4253731343283569</v>
      </c>
      <c r="EE264" s="2" t="e">
        <f t="shared" si="426"/>
        <v>#N/A</v>
      </c>
      <c r="EF264" s="2">
        <f t="shared" si="426"/>
        <v>21.291448516579404</v>
      </c>
      <c r="EG264" s="2">
        <f t="shared" si="426"/>
        <v>5.1569506726457437</v>
      </c>
      <c r="EH264" s="2">
        <f t="shared" si="426"/>
        <v>15.646940822467403</v>
      </c>
      <c r="EI264" s="2">
        <f t="shared" si="411"/>
        <v>2.0385050962627327</v>
      </c>
      <c r="EJ264" s="2">
        <f t="shared" si="411"/>
        <v>4.861111111111116</v>
      </c>
      <c r="EK264" s="2">
        <f t="shared" si="411"/>
        <v>-2.5773195876288679</v>
      </c>
      <c r="EL264" s="2">
        <f t="shared" si="410"/>
        <v>0.11990407673860837</v>
      </c>
      <c r="EM264" s="2">
        <f t="shared" si="410"/>
        <v>3.1531531531531432</v>
      </c>
      <c r="EN264" s="2">
        <f t="shared" si="410"/>
        <v>3.2142857142857251</v>
      </c>
      <c r="EO264" s="2">
        <f t="shared" si="410"/>
        <v>11.234567901234559</v>
      </c>
      <c r="EP264" s="2">
        <f t="shared" si="410"/>
        <v>4.8959608323133397</v>
      </c>
      <c r="EQ264" s="2">
        <f t="shared" si="410"/>
        <v>2.5052192066805867</v>
      </c>
      <c r="ER264" s="2">
        <f t="shared" si="347"/>
        <v>5.3082191780821963</v>
      </c>
      <c r="ES264" s="2">
        <f t="shared" si="347"/>
        <v>2.5089605734766929</v>
      </c>
      <c r="ET264" s="2">
        <f t="shared" si="347"/>
        <v>1.4161220043573008</v>
      </c>
      <c r="EU264" s="2">
        <f t="shared" si="331"/>
        <v>4.4000000000000004</v>
      </c>
      <c r="EV264" s="2">
        <f t="shared" si="331"/>
        <v>4.8</v>
      </c>
      <c r="EW264" s="2">
        <f t="shared" si="385"/>
        <v>5.1142546245919407</v>
      </c>
      <c r="EX264" s="2">
        <f t="shared" si="385"/>
        <v>3.8288288288288452</v>
      </c>
      <c r="EY264" s="2">
        <f t="shared" si="386"/>
        <v>59.48355233485438</v>
      </c>
      <c r="EZ264" s="2">
        <f t="shared" si="386"/>
        <v>2.6009051330286193</v>
      </c>
      <c r="FA264" s="2">
        <f t="shared" si="387"/>
        <v>-7.3498964803312532</v>
      </c>
      <c r="FB264" s="2">
        <f t="shared" si="412"/>
        <v>2.2861714393279886</v>
      </c>
      <c r="FC264" s="2">
        <f t="shared" si="412"/>
        <v>-0.83420229405631874</v>
      </c>
      <c r="FD264" s="2">
        <f t="shared" si="412"/>
        <v>1.2672811059907918</v>
      </c>
      <c r="FE264" s="2">
        <f t="shared" si="412"/>
        <v>1.5898592759694852</v>
      </c>
      <c r="FF264" s="2">
        <f t="shared" si="412"/>
        <v>1.3143483023001057</v>
      </c>
      <c r="FG264" s="2">
        <f t="shared" si="412"/>
        <v>1.4035087719298289</v>
      </c>
      <c r="FH264" s="2">
        <v>1.8</v>
      </c>
      <c r="FI264" s="2">
        <v>1.3</v>
      </c>
      <c r="FL264" s="2">
        <f t="shared" si="435"/>
        <v>1.0530740850562603</v>
      </c>
      <c r="FM264" s="2">
        <f t="shared" si="435"/>
        <v>0.80767979414810842</v>
      </c>
      <c r="FN264" s="2">
        <f t="shared" si="363"/>
        <v>1.1856612810299483</v>
      </c>
      <c r="FQ264" s="2">
        <f t="shared" si="436"/>
        <v>4.2793026006786583</v>
      </c>
      <c r="FR264" s="2">
        <f t="shared" si="436"/>
        <v>3.2700711560242235</v>
      </c>
      <c r="FS264" s="2">
        <f t="shared" si="365"/>
        <v>4.8276613783496458</v>
      </c>
      <c r="FT264" s="2">
        <f t="shared" si="437"/>
        <v>8.0888866665684844E-2</v>
      </c>
      <c r="FU264" s="2">
        <f t="shared" si="437"/>
        <v>0.97295682025726471</v>
      </c>
      <c r="FX264" s="2">
        <f t="shared" si="455"/>
        <v>3.3738372462814636</v>
      </c>
      <c r="FY264" s="2">
        <f t="shared" si="455"/>
        <v>2.8999686365721145</v>
      </c>
      <c r="FZ264" s="2">
        <f t="shared" si="373"/>
        <v>3.3352431047485753</v>
      </c>
      <c r="GA264" s="2">
        <f t="shared" si="456"/>
        <v>1.325067271514313</v>
      </c>
      <c r="GB264" s="2">
        <f t="shared" si="456"/>
        <v>0.97481420435039379</v>
      </c>
      <c r="GE264" s="2"/>
      <c r="GF264" s="2"/>
      <c r="GG264" s="2">
        <f t="shared" ref="GG264:GH279" si="458">100*((AVERAGE(CM262:CM264)/AVERAGE(CM250:CM252))-1)</f>
        <v>57.843232046264006</v>
      </c>
      <c r="GH264" s="2">
        <f t="shared" si="458"/>
        <v>3.4433883614138683</v>
      </c>
      <c r="GI264" s="2">
        <f t="shared" si="392"/>
        <v>-9.9223759703003687</v>
      </c>
      <c r="GJ264" s="2">
        <f t="shared" si="393"/>
        <v>3.1045751633986818</v>
      </c>
      <c r="GK264" s="2">
        <v>1.6</v>
      </c>
      <c r="GN264" s="2">
        <f t="shared" si="454"/>
        <v>0.39999999999999991</v>
      </c>
      <c r="GQ264" s="2">
        <f t="shared" si="429"/>
        <v>1.4</v>
      </c>
      <c r="GT264" s="27">
        <f t="shared" ca="1" si="440"/>
        <v>102.02380952380952</v>
      </c>
      <c r="GU264" s="27">
        <f t="shared" ca="1" si="441"/>
        <v>105.8641975308642</v>
      </c>
      <c r="GV264" s="27">
        <f t="shared" ca="1" si="441"/>
        <v>99.116161616161619</v>
      </c>
      <c r="GW264" s="27">
        <f t="shared" ca="1" si="442"/>
        <v>100.87241003271536</v>
      </c>
      <c r="GX264" s="27">
        <f t="shared" ca="1" si="442"/>
        <v>100.59594755661503</v>
      </c>
      <c r="GY264" s="27">
        <f t="shared" ca="1" si="443"/>
        <v>100.79545454545456</v>
      </c>
      <c r="GZ264" s="27">
        <f t="shared" ca="1" si="444"/>
        <v>78.511404561824733</v>
      </c>
      <c r="HA264" s="27">
        <f t="shared" ca="1" si="445"/>
        <v>99.72652689152234</v>
      </c>
      <c r="HB264" s="27">
        <f t="shared" ca="1" si="445"/>
        <v>100.94339622641509</v>
      </c>
      <c r="HC264" s="27">
        <f t="shared" ca="1" si="445"/>
        <v>97.894736842105274</v>
      </c>
      <c r="HD264" s="27">
        <f t="shared" ca="1" si="445"/>
        <v>98.121085594989566</v>
      </c>
      <c r="HE264" s="27">
        <f t="shared" ca="1" si="446"/>
        <v>100.4355400696864</v>
      </c>
      <c r="HG264" s="27">
        <f t="shared" ca="1" si="447"/>
        <v>100.84033613445378</v>
      </c>
      <c r="HH264" s="27">
        <f t="shared" ca="1" si="448"/>
        <v>117.67554479418887</v>
      </c>
      <c r="HI264" s="27">
        <f t="shared" ca="1" si="448"/>
        <v>96.940024479804165</v>
      </c>
      <c r="HJ264" s="27">
        <f t="shared" ca="1" si="449"/>
        <v>102.57270693512304</v>
      </c>
      <c r="HK264" s="27">
        <f t="shared" ca="1" si="449"/>
        <v>102.69277845777233</v>
      </c>
      <c r="HL264" s="27">
        <f t="shared" ca="1" si="450"/>
        <v>102.56410256410258</v>
      </c>
      <c r="HM264" s="27">
        <f t="shared" ca="1" si="451"/>
        <v>141.18644067796612</v>
      </c>
      <c r="HN264" s="27">
        <f t="shared" ca="1" si="452"/>
        <v>101.10599078341014</v>
      </c>
      <c r="HO264" s="27">
        <f t="shared" ca="1" si="452"/>
        <v>98.375870069605568</v>
      </c>
      <c r="HP264" s="27">
        <f t="shared" ca="1" si="452"/>
        <v>98.958333333333343</v>
      </c>
      <c r="HQ264" s="27">
        <f t="shared" ca="1" si="452"/>
        <v>105.15916575192097</v>
      </c>
      <c r="HR264" s="27">
        <f t="shared" ca="1" si="453"/>
        <v>115.14543630892678</v>
      </c>
      <c r="HT264" s="27">
        <f t="shared" ca="1" si="430"/>
        <v>163.79313135098764</v>
      </c>
      <c r="HU264" s="27">
        <f t="shared" ca="1" si="430"/>
        <v>34.087459434597072</v>
      </c>
      <c r="HV264" s="27">
        <f t="shared" ca="1" si="430"/>
        <v>44.372742186723229</v>
      </c>
      <c r="HW264" s="27">
        <f t="shared" ca="1" si="431"/>
        <v>555.16790296317856</v>
      </c>
      <c r="HX264" s="27">
        <f t="shared" ca="1" si="431"/>
        <v>443.89723357327273</v>
      </c>
      <c r="HY264" s="27">
        <f t="shared" ca="1" si="367"/>
        <v>1000.0000000000001</v>
      </c>
      <c r="HZ264" s="27">
        <f t="shared" ca="1" si="432"/>
        <v>6.3370461873455888</v>
      </c>
      <c r="IA264" s="27">
        <f t="shared" ca="1" si="432"/>
        <v>20.673160491516136</v>
      </c>
      <c r="IB264" s="27">
        <f t="shared" ca="1" si="432"/>
        <v>16.862312052843233</v>
      </c>
      <c r="IC264" s="27">
        <f t="shared" ca="1" si="432"/>
        <v>46.149629265207153</v>
      </c>
      <c r="ID264" s="27">
        <f t="shared" ca="1" si="432"/>
        <v>27.659206951916417</v>
      </c>
      <c r="IE264" s="27">
        <f t="shared" ca="1" si="432"/>
        <v>18.045662712665745</v>
      </c>
      <c r="IG264" s="28">
        <f t="shared" ca="1" si="351"/>
        <v>0.44484519405347539</v>
      </c>
      <c r="IH264" s="28">
        <f t="shared" ca="1" si="351"/>
        <v>0.84911144053111887</v>
      </c>
      <c r="II264" s="28">
        <f t="shared" ca="1" si="351"/>
        <v>-0.17838504746087649</v>
      </c>
      <c r="IJ264" s="28">
        <f t="shared" ca="1" si="352"/>
        <v>1.9195182709938883</v>
      </c>
      <c r="IK264" s="24">
        <f t="shared" ca="1" si="368"/>
        <v>0.80394668387017043</v>
      </c>
      <c r="IL264" s="28">
        <f t="shared" ca="1" si="353"/>
        <v>1.470980854731744</v>
      </c>
      <c r="IM264" s="28">
        <f t="shared" ca="1" si="369"/>
        <v>3.3799533799534154</v>
      </c>
      <c r="IN264" s="3">
        <f t="shared" ca="1" si="370"/>
        <v>3.3904991257256323</v>
      </c>
      <c r="IO264" s="2">
        <f t="shared" si="388"/>
        <v>3.4</v>
      </c>
      <c r="IQ264" s="2">
        <f t="shared" ca="1" si="428"/>
        <v>1.1155715871237177</v>
      </c>
      <c r="IS264" s="3">
        <f t="shared" ca="1" si="355"/>
        <v>9.0279411162436873E-2</v>
      </c>
      <c r="IT264" s="3">
        <f t="shared" ca="1" si="356"/>
        <v>0.14327111810585055</v>
      </c>
      <c r="IU264" s="3">
        <f t="shared" si="357"/>
        <v>0.39999999999999991</v>
      </c>
      <c r="IV264" s="3">
        <f t="shared" ca="1" si="358"/>
        <v>0.16644947073171248</v>
      </c>
      <c r="IX264" s="28">
        <f ca="1">$HL264/100*(GZ264-100)*AL264/1000+(HM264-100)*HZ264/$HY264</f>
        <v>4.0604526220688941E-2</v>
      </c>
      <c r="IY264" s="28">
        <f ca="1">$HL264/100*(HA264-100)*AM264/1000+(HN264-100)*IA264/$HY264</f>
        <v>1.6132679220432988E-2</v>
      </c>
      <c r="IZ264" s="28">
        <f ca="1">$HL264/100*(HB264-100)*AN264/1000+(HO264-100)*IB264/$HY264</f>
        <v>-1.0937625855487288E-2</v>
      </c>
      <c r="JA264" s="28">
        <f ca="1">$HL264/100*(HC264-100)*AO264/1000+(HP264-100)*IC264/$HY264</f>
        <v>-0.14955701091643867</v>
      </c>
      <c r="JB264" s="28">
        <f ca="1">$HL264/100*(HD264-100)*AP264/1000+(HQ264-100)*ID264/$HY264</f>
        <v>9.4521140795456482E-2</v>
      </c>
      <c r="JC264" s="28">
        <f ca="1">$HL264/100*(HE264-100)*AQ264/1000+(HR264-100)*IE264/$HY264</f>
        <v>0.28358371383401498</v>
      </c>
      <c r="JE264" s="3">
        <f t="shared" ca="1" si="328"/>
        <v>6.2215980416783501E-2</v>
      </c>
      <c r="JF264" s="3">
        <f t="shared" ca="1" si="328"/>
        <v>1.2565179735954935E-2</v>
      </c>
      <c r="JG264" s="3">
        <f t="shared" ca="1" si="328"/>
        <v>8.3694199791815686E-3</v>
      </c>
      <c r="JH264" s="3">
        <f t="shared" ca="1" si="328"/>
        <v>3.8627937435750104E-2</v>
      </c>
      <c r="JI264" s="3">
        <f t="shared" ca="1" si="328"/>
        <v>-2.7852210231294958E-2</v>
      </c>
      <c r="JJ264" s="3">
        <f t="shared" ca="1" si="328"/>
        <v>-5.2442611241720838E-2</v>
      </c>
      <c r="JK264" s="3">
        <f>IO264-IO263</f>
        <v>0.39999999999999991</v>
      </c>
      <c r="JL264" s="3">
        <f t="shared" ca="1" si="359"/>
        <v>0.32941459960403485</v>
      </c>
      <c r="JN264" s="10">
        <f>COUNTIF(EI264:ET264,"&gt;2")</f>
        <v>9</v>
      </c>
      <c r="JP264" s="2">
        <f>AVERAGE(CS264,CS252,CS240,CS228,CS216,CS204,CS192,CS180,CS168,CS156)</f>
        <v>0.36425355026941392</v>
      </c>
      <c r="JQ264" s="2">
        <f>CS264-JP264</f>
        <v>0.20263987376686726</v>
      </c>
      <c r="JR264" s="2">
        <f>AVERAGE(CT264,CT252,CT240,CT228,CT216,CT204,CT192,CT180,CT168,CT156)</f>
        <v>0.34921557423586769</v>
      </c>
      <c r="JS264" s="2">
        <f>CT264-JR264</f>
        <v>0.21258217857312112</v>
      </c>
      <c r="KH264" s="2">
        <f>(DN264*$DN$4)+(FB264*$FB$3)+(FC264*$FC$3)+(FD264*$FD$3)+(FE264*$FE$3)+(FF264*$FF$3)+(FG264*$FG$3)</f>
        <v>1.7589568520848917</v>
      </c>
      <c r="KI264" s="2">
        <f>F264-KH264</f>
        <v>1.6410431479151082</v>
      </c>
      <c r="KJ264" s="2">
        <f>MAX(DN264,FB264:FG264)</f>
        <v>3.379953379953387</v>
      </c>
      <c r="KK264" s="2">
        <f>MIN(DN264,FB264:FG264)</f>
        <v>-0.83420229405631874</v>
      </c>
      <c r="KL264" s="2">
        <f t="shared" si="389"/>
        <v>4.2141556740097057</v>
      </c>
      <c r="KO264" s="2">
        <f>BO264</f>
        <v>77.53</v>
      </c>
      <c r="KP264" s="2">
        <f>100*((BO258/BO246)-1)</f>
        <v>-9.6835091615768967</v>
      </c>
      <c r="KQ264" s="2">
        <f t="shared" si="395"/>
        <v>-9.6835091615768967</v>
      </c>
      <c r="KR264" s="2">
        <f>100*((BO252/BO240)-1)</f>
        <v>-18.570072761784239</v>
      </c>
      <c r="KS264" s="2">
        <f t="shared" si="404"/>
        <v>-18.570072761784239</v>
      </c>
      <c r="KT264" s="3">
        <f>BP264</f>
        <v>1.5053000000000001</v>
      </c>
      <c r="KU264" s="3">
        <f>BQ264</f>
        <v>78.827391304347842</v>
      </c>
      <c r="KV264" s="3">
        <f t="shared" si="339"/>
        <v>52.366565670861512</v>
      </c>
      <c r="KW264" s="2">
        <f t="shared" si="332"/>
        <v>110.62018580588951</v>
      </c>
      <c r="KX264" s="2">
        <f t="shared" si="332"/>
        <v>95.797830476687409</v>
      </c>
      <c r="LA264">
        <v>2</v>
      </c>
      <c r="LB264">
        <v>0</v>
      </c>
      <c r="LE264" s="2" t="e">
        <v>#N/A</v>
      </c>
      <c r="LF264" s="2" t="e">
        <v>#N/A</v>
      </c>
      <c r="LG264" s="2" t="e">
        <v>#N/A</v>
      </c>
      <c r="LH264" s="2" t="e">
        <v>#N/A</v>
      </c>
      <c r="LI264" s="2" t="e">
        <v>#N/A</v>
      </c>
      <c r="LJ264" s="2" t="e">
        <v>#N/A</v>
      </c>
      <c r="LK264" s="2">
        <v>102.74093299528271</v>
      </c>
      <c r="LL264" s="2" t="e">
        <v>#N/A</v>
      </c>
      <c r="LM264" s="2" t="e">
        <v>#N/A</v>
      </c>
      <c r="LN264" s="2">
        <v>92.769331792257375</v>
      </c>
      <c r="LO264" s="2">
        <v>78.281294942443409</v>
      </c>
      <c r="LP264" s="2">
        <v>87.648727045193041</v>
      </c>
      <c r="LQ264" s="2" t="e">
        <v>#N/A</v>
      </c>
      <c r="LR264" s="2" t="e">
        <v>#N/A</v>
      </c>
      <c r="LS264" s="2" t="e">
        <v>#N/A</v>
      </c>
      <c r="LT264" s="2" t="e">
        <v>#N/A</v>
      </c>
      <c r="LU264" s="2" t="e">
        <v>#N/A</v>
      </c>
      <c r="LV264" s="2" t="e">
        <v>#N/A</v>
      </c>
      <c r="LW264" s="2" t="e">
        <v>#N/A</v>
      </c>
      <c r="LX264" s="2" t="e">
        <v>#N/A</v>
      </c>
      <c r="LY264" s="2">
        <v>94.106105547945788</v>
      </c>
      <c r="LZ264" s="2" t="e">
        <v>#N/A</v>
      </c>
      <c r="MA264" s="2" t="e">
        <v>#N/A</v>
      </c>
      <c r="MB264" s="2" t="e">
        <v>#N/A</v>
      </c>
      <c r="MC264" s="2" t="e">
        <v>#N/A</v>
      </c>
      <c r="MD264" s="2" t="e">
        <v>#N/A</v>
      </c>
      <c r="ME264" s="2" t="e">
        <v>#N/A</v>
      </c>
      <c r="MF264" s="2" t="e">
        <v>#N/A</v>
      </c>
      <c r="MG264" s="2" t="e">
        <v>#N/A</v>
      </c>
      <c r="MH264" s="2">
        <v>89.86997268636101</v>
      </c>
      <c r="MI264" s="2" t="e">
        <v>#N/A</v>
      </c>
      <c r="MJ264" s="2" t="e">
        <v>#N/A</v>
      </c>
      <c r="MK264" s="2" t="e">
        <v>#N/A</v>
      </c>
      <c r="ML264" s="2" t="e">
        <v>#N/A</v>
      </c>
      <c r="MM264" s="2" t="e">
        <v>#N/A</v>
      </c>
      <c r="MN264" s="2" t="e">
        <v>#N/A</v>
      </c>
      <c r="MO264" s="2" t="e">
        <v>#N/A</v>
      </c>
      <c r="MP264" s="2">
        <v>73.677740105266153</v>
      </c>
      <c r="MQ264" s="2" t="e">
        <v>#N/A</v>
      </c>
      <c r="MR264" s="2" t="e">
        <v>#N/A</v>
      </c>
      <c r="MS264" s="10" t="e">
        <v>#N/A</v>
      </c>
      <c r="MT264" s="2" t="e">
        <v>#N/A</v>
      </c>
      <c r="MU264" s="2" t="e">
        <v>#N/A</v>
      </c>
      <c r="MV264" s="2" t="e">
        <v>#N/A</v>
      </c>
      <c r="MX264" s="22" t="e">
        <v>#N/A</v>
      </c>
      <c r="MY264" s="22" t="e">
        <v>#N/A</v>
      </c>
      <c r="MZ264" s="22" t="e">
        <v>#N/A</v>
      </c>
      <c r="NA264" s="22" t="e">
        <v>#N/A</v>
      </c>
      <c r="NB264" s="22" t="e">
        <v>#N/A</v>
      </c>
      <c r="NC264" s="22" t="e">
        <v>#N/A</v>
      </c>
      <c r="ND264" s="22">
        <v>1</v>
      </c>
      <c r="NE264" s="22" t="e">
        <v>#N/A</v>
      </c>
      <c r="NF264" s="22" t="e">
        <v>#N/A</v>
      </c>
      <c r="NG264" s="22">
        <v>2</v>
      </c>
      <c r="NH264" s="23">
        <v>8</v>
      </c>
      <c r="NI264" s="22">
        <v>25</v>
      </c>
      <c r="NJ264" s="22" t="e">
        <v>#N/A</v>
      </c>
      <c r="NK264" s="22" t="e">
        <v>#N/A</v>
      </c>
      <c r="NL264" s="23" t="e">
        <v>#N/A</v>
      </c>
      <c r="NM264" s="3" t="e">
        <v>#N/A</v>
      </c>
      <c r="NN264" s="22" t="e">
        <v>#N/A</v>
      </c>
      <c r="NO264" s="22" t="e">
        <v>#N/A</v>
      </c>
      <c r="NP264" s="22" t="e">
        <v>#N/A</v>
      </c>
      <c r="NQ264" s="22" t="e">
        <v>#N/A</v>
      </c>
      <c r="NR264" s="23">
        <v>1</v>
      </c>
      <c r="NS264" s="22" t="e">
        <v>#N/A</v>
      </c>
      <c r="NT264" s="22" t="e">
        <v>#N/A</v>
      </c>
      <c r="NU264" s="23" t="e">
        <v>#N/A</v>
      </c>
      <c r="NV264" s="3" t="e">
        <v>#N/A</v>
      </c>
      <c r="NW264" s="22" t="e">
        <v>#N/A</v>
      </c>
      <c r="NX264" s="22" t="e">
        <v>#N/A</v>
      </c>
      <c r="NY264" s="22" t="e">
        <v>#N/A</v>
      </c>
      <c r="NZ264" s="22" t="e">
        <v>#N/A</v>
      </c>
      <c r="OA264" s="23">
        <v>11</v>
      </c>
      <c r="OB264" s="22" t="e">
        <v>#N/A</v>
      </c>
      <c r="OC264" s="22" t="e">
        <v>#N/A</v>
      </c>
      <c r="OD264" s="22" t="e">
        <v>#N/A</v>
      </c>
      <c r="OE264" s="22" t="e">
        <v>#N/A</v>
      </c>
      <c r="OF264" s="22" t="e">
        <v>#N/A</v>
      </c>
      <c r="OG264" s="22" t="e">
        <v>#N/A</v>
      </c>
      <c r="OH264" s="23" t="e">
        <v>#N/A</v>
      </c>
      <c r="OI264" s="22">
        <v>2</v>
      </c>
      <c r="OJ264" s="22" t="e">
        <v>#N/A</v>
      </c>
      <c r="OK264" s="22" t="e">
        <v>#N/A</v>
      </c>
      <c r="OL264" s="22" t="e">
        <v>#N/A</v>
      </c>
      <c r="OM264" s="23" t="e">
        <v>#N/A</v>
      </c>
      <c r="ON264" s="22" t="e">
        <v>#N/A</v>
      </c>
      <c r="OO264" s="22" t="e">
        <v>#N/A</v>
      </c>
      <c r="OQ264">
        <f t="shared" si="390"/>
        <v>-2</v>
      </c>
      <c r="OR264" s="23" t="e">
        <f t="shared" ca="1" si="438"/>
        <v>#N/A</v>
      </c>
      <c r="OS264" s="23" t="e">
        <f t="shared" ca="1" si="438"/>
        <v>#N/A</v>
      </c>
      <c r="OT264" s="23" t="e">
        <f t="shared" ca="1" si="438"/>
        <v>#N/A</v>
      </c>
      <c r="OU264" s="23" t="e">
        <f t="shared" ca="1" si="438"/>
        <v>#N/A</v>
      </c>
      <c r="OV264" s="23" t="e">
        <f t="shared" ca="1" si="438"/>
        <v>#N/A</v>
      </c>
      <c r="OW264" s="23" t="e">
        <f t="shared" ca="1" si="438"/>
        <v>#N/A</v>
      </c>
      <c r="OX264" s="23">
        <f t="shared" ca="1" si="433"/>
        <v>1.0018034236018758</v>
      </c>
      <c r="OY264" s="23" t="e">
        <f t="shared" ca="1" si="433"/>
        <v>#N/A</v>
      </c>
      <c r="OZ264" s="23" t="e">
        <f t="shared" ca="1" si="433"/>
        <v>#N/A</v>
      </c>
      <c r="PA264" s="23">
        <f t="shared" ca="1" si="433"/>
        <v>1.0016357162272351</v>
      </c>
      <c r="PB264" s="23">
        <f t="shared" ca="1" si="433"/>
        <v>1.0079837949181638</v>
      </c>
      <c r="PC264" s="23">
        <f t="shared" ca="1" si="423"/>
        <v>1.0037135051710324</v>
      </c>
      <c r="PD264" s="23" t="e">
        <f t="shared" ca="1" si="423"/>
        <v>#N/A</v>
      </c>
      <c r="PE264" s="23" t="e">
        <f t="shared" ca="1" si="423"/>
        <v>#N/A</v>
      </c>
      <c r="PF264" s="23" t="e">
        <f t="shared" ca="1" si="423"/>
        <v>#N/A</v>
      </c>
      <c r="PG264" s="23" t="e">
        <f t="shared" ca="1" si="423"/>
        <v>#N/A</v>
      </c>
      <c r="PH264" s="23" t="e">
        <f t="shared" ca="1" si="375"/>
        <v>#N/A</v>
      </c>
      <c r="PI264" s="23" t="e">
        <f t="shared" ca="1" si="375"/>
        <v>#N/A</v>
      </c>
      <c r="PJ264" s="23" t="e">
        <f t="shared" ca="1" si="375"/>
        <v>#N/A</v>
      </c>
      <c r="PK264" s="23" t="e">
        <f t="shared" ca="1" si="375"/>
        <v>#N/A</v>
      </c>
      <c r="PL264" s="23">
        <f t="shared" ca="1" si="375"/>
        <v>1.0062910797832196</v>
      </c>
      <c r="PM264" s="23" t="e">
        <f t="shared" ca="1" si="375"/>
        <v>#N/A</v>
      </c>
      <c r="PN264" s="23" t="e">
        <f t="shared" ca="1" si="375"/>
        <v>#N/A</v>
      </c>
      <c r="PO264" s="23" t="e">
        <f t="shared" ca="1" si="375"/>
        <v>#N/A</v>
      </c>
      <c r="PP264" s="23" t="e">
        <f t="shared" ca="1" si="375"/>
        <v>#N/A</v>
      </c>
      <c r="PQ264" s="23" t="e">
        <f t="shared" ca="1" si="375"/>
        <v>#N/A</v>
      </c>
      <c r="PR264" s="23" t="e">
        <f t="shared" ca="1" si="457"/>
        <v>#N/A</v>
      </c>
      <c r="PS264" s="23" t="e">
        <f t="shared" ca="1" si="457"/>
        <v>#N/A</v>
      </c>
      <c r="PT264" s="23" t="e">
        <f t="shared" ca="1" si="457"/>
        <v>#N/A</v>
      </c>
      <c r="PU264" s="23">
        <f t="shared" ca="1" si="457"/>
        <v>1.0052740648687508</v>
      </c>
      <c r="PV264" s="23" t="e">
        <f t="shared" ca="1" si="457"/>
        <v>#N/A</v>
      </c>
      <c r="PW264" s="23" t="e">
        <f t="shared" ca="1" si="457"/>
        <v>#N/A</v>
      </c>
      <c r="PX264" s="23" t="e">
        <f t="shared" ca="1" si="457"/>
        <v>#N/A</v>
      </c>
      <c r="PY264" s="23" t="e">
        <f t="shared" ca="1" si="457"/>
        <v>#N/A</v>
      </c>
      <c r="PZ264" s="23" t="e">
        <f t="shared" ca="1" si="439"/>
        <v>#N/A</v>
      </c>
      <c r="QA264" s="23" t="e">
        <f t="shared" ca="1" si="439"/>
        <v>#N/A</v>
      </c>
      <c r="QB264" s="23" t="e">
        <f t="shared" ca="1" si="439"/>
        <v>#N/A</v>
      </c>
      <c r="QC264" s="23">
        <f t="shared" ca="1" si="417"/>
        <v>1.0091283248063954</v>
      </c>
      <c r="QD264" s="23" t="e">
        <f t="shared" ca="1" si="405"/>
        <v>#N/A</v>
      </c>
      <c r="QE264" s="23" t="e">
        <f t="shared" ca="1" si="405"/>
        <v>#N/A</v>
      </c>
      <c r="QF264" s="23" t="e">
        <f t="shared" ca="1" si="405"/>
        <v>#N/A</v>
      </c>
      <c r="QG264" s="23" t="e">
        <f t="shared" ca="1" si="405"/>
        <v>#N/A</v>
      </c>
      <c r="QH264" s="23" t="e">
        <f t="shared" ca="1" si="405"/>
        <v>#N/A</v>
      </c>
      <c r="QI264" s="23" t="e">
        <f t="shared" ca="1" si="405"/>
        <v>#N/A</v>
      </c>
      <c r="QJ264" s="26" t="e">
        <f t="shared" ca="1" si="344"/>
        <v>#N/A</v>
      </c>
    </row>
    <row r="265" spans="1:452" x14ac:dyDescent="0.35">
      <c r="A265" t="s">
        <v>1330</v>
      </c>
      <c r="B265" s="25">
        <v>40269</v>
      </c>
      <c r="C265" t="s">
        <v>890</v>
      </c>
      <c r="D265" s="2">
        <v>89.9</v>
      </c>
      <c r="E265" s="2">
        <v>89.2</v>
      </c>
      <c r="F265" s="2">
        <v>3.7</v>
      </c>
      <c r="G265" s="2">
        <v>89.9</v>
      </c>
      <c r="H265" s="2">
        <v>89.058645707309211</v>
      </c>
      <c r="I265" s="2">
        <v>89.779050528916812</v>
      </c>
      <c r="J265" s="2">
        <v>93</v>
      </c>
      <c r="K265" s="2">
        <v>84.9</v>
      </c>
      <c r="L265" s="2">
        <v>84.87578261320445</v>
      </c>
      <c r="M265" s="2">
        <v>87.4</v>
      </c>
      <c r="N265" s="2">
        <v>107.5</v>
      </c>
      <c r="O265" s="2">
        <v>90.9</v>
      </c>
      <c r="P265" s="2">
        <v>86.3</v>
      </c>
      <c r="Q265" s="2">
        <v>96.6</v>
      </c>
      <c r="R265" s="2">
        <v>91.3</v>
      </c>
      <c r="S265" s="2">
        <v>107.5</v>
      </c>
      <c r="T265" s="2">
        <v>77.400000000000006</v>
      </c>
      <c r="U265" s="2">
        <v>64.7</v>
      </c>
      <c r="V265" s="2">
        <v>89.7</v>
      </c>
      <c r="W265" s="2">
        <v>61.5</v>
      </c>
      <c r="X265" s="2">
        <v>110.9</v>
      </c>
      <c r="Y265" s="2" t="e">
        <v>#N/A</v>
      </c>
      <c r="Z265" s="2">
        <v>73.900000000000006</v>
      </c>
      <c r="AA265" s="2">
        <v>93.9</v>
      </c>
      <c r="AB265" s="2">
        <v>115.9</v>
      </c>
      <c r="AC265" s="2">
        <v>107.4</v>
      </c>
      <c r="AD265" s="2">
        <v>86.5</v>
      </c>
      <c r="AE265" s="2">
        <v>95.3</v>
      </c>
      <c r="AF265" s="2">
        <v>91.3</v>
      </c>
      <c r="AG265" s="22">
        <v>549</v>
      </c>
      <c r="AH265" s="22">
        <v>451</v>
      </c>
      <c r="AI265" s="22">
        <v>148</v>
      </c>
      <c r="AJ265" s="22">
        <v>41</v>
      </c>
      <c r="AK265" s="22">
        <v>47</v>
      </c>
      <c r="AL265" s="22">
        <v>10</v>
      </c>
      <c r="AM265" s="22">
        <v>24</v>
      </c>
      <c r="AN265" s="22">
        <v>17</v>
      </c>
      <c r="AO265" s="22">
        <v>47</v>
      </c>
      <c r="AP265" s="22">
        <v>25</v>
      </c>
      <c r="AQ265" s="22">
        <v>23</v>
      </c>
      <c r="AR265" s="2">
        <v>90.4</v>
      </c>
      <c r="AS265" s="2">
        <v>77.099999999999994</v>
      </c>
      <c r="AT265" s="2">
        <v>96.6</v>
      </c>
      <c r="AU265" s="2">
        <v>83.4</v>
      </c>
      <c r="AV265" s="2">
        <v>90.1</v>
      </c>
      <c r="AW265" s="2">
        <v>86.8</v>
      </c>
      <c r="AX265" s="2">
        <v>91.3</v>
      </c>
      <c r="AY265" s="2">
        <v>88.2</v>
      </c>
      <c r="AZ265" s="2">
        <v>98.3</v>
      </c>
      <c r="BA265" s="2">
        <v>61.5</v>
      </c>
      <c r="BB265" s="2">
        <v>86.3</v>
      </c>
      <c r="BC265" s="2">
        <v>93.9</v>
      </c>
      <c r="BD265" s="3">
        <v>0.86</v>
      </c>
      <c r="BE265" s="3">
        <v>0.82</v>
      </c>
      <c r="BF265" s="3">
        <v>0.69</v>
      </c>
      <c r="BG265" s="3">
        <v>0.57999999999999996</v>
      </c>
      <c r="BH265" s="3">
        <v>0.78</v>
      </c>
      <c r="BI265" s="2">
        <v>222.8</v>
      </c>
      <c r="BJ265" s="2">
        <v>5.3</v>
      </c>
      <c r="BK265" s="2">
        <v>5.4</v>
      </c>
      <c r="BL265" s="2">
        <v>97.5</v>
      </c>
      <c r="BM265" s="2">
        <v>93.4</v>
      </c>
      <c r="BN265" s="10">
        <v>442</v>
      </c>
      <c r="BO265" s="3">
        <v>79.430000000000007</v>
      </c>
      <c r="BP265" s="22">
        <v>1.534</v>
      </c>
      <c r="BQ265" s="3">
        <v>84.817619047619033</v>
      </c>
      <c r="BR265" s="23">
        <v>4.0340000000000007</v>
      </c>
      <c r="BS265" s="2">
        <v>83.2</v>
      </c>
      <c r="BT265" s="3">
        <v>91.71</v>
      </c>
      <c r="BU265" s="2">
        <v>0.9</v>
      </c>
      <c r="BV265" s="2">
        <v>0.9</v>
      </c>
      <c r="BW265" s="2">
        <v>4</v>
      </c>
      <c r="BX265" s="2">
        <v>0.9</v>
      </c>
      <c r="BY265" s="23">
        <v>217.40299999999999</v>
      </c>
      <c r="BZ265" s="2">
        <v>95.1</v>
      </c>
      <c r="CA265" s="2">
        <v>88.1</v>
      </c>
      <c r="CB265" s="3">
        <v>94.81</v>
      </c>
      <c r="CC265" s="2">
        <v>92.8</v>
      </c>
      <c r="CD265" s="2">
        <v>115.6</v>
      </c>
      <c r="CE265" s="2">
        <v>94.964453976319604</v>
      </c>
      <c r="CF265" s="3">
        <v>94.543900679517677</v>
      </c>
      <c r="CG265" s="2">
        <v>92.691102068543088</v>
      </c>
      <c r="CH265" s="23">
        <v>220.86331908085248</v>
      </c>
      <c r="CI265" s="3">
        <v>94.017884487717566</v>
      </c>
      <c r="CM265" s="2">
        <f t="shared" si="329"/>
        <v>55.291798596883332</v>
      </c>
      <c r="CN265" s="2">
        <f t="shared" si="329"/>
        <v>2.6297262059973927</v>
      </c>
      <c r="CO265" s="2">
        <f t="shared" si="330"/>
        <v>99.223268524857005</v>
      </c>
      <c r="CR265" s="2">
        <f t="shared" si="333"/>
        <v>0.55928411633109609</v>
      </c>
      <c r="CS265" s="2">
        <f t="shared" si="333"/>
        <v>0.56369785794813976</v>
      </c>
      <c r="CT265" s="2">
        <f t="shared" si="334"/>
        <v>0.44692737430168233</v>
      </c>
      <c r="CU265" s="2">
        <f t="shared" si="334"/>
        <v>0.36031387100906526</v>
      </c>
      <c r="CV265" s="2">
        <f t="shared" si="334"/>
        <v>0.19745215601220498</v>
      </c>
      <c r="CW265" s="2">
        <f t="shared" si="335"/>
        <v>0.33112582781458211</v>
      </c>
      <c r="CX265" s="2">
        <f t="shared" si="336"/>
        <v>0.59241706161137442</v>
      </c>
      <c r="CY265" s="2">
        <f t="shared" si="376"/>
        <v>4.4703595724003824</v>
      </c>
      <c r="CZ265" s="2">
        <f t="shared" si="341"/>
        <v>-1.4012738853503113</v>
      </c>
      <c r="DA265" s="2">
        <f t="shared" si="342"/>
        <v>0.52038161318300824</v>
      </c>
      <c r="DB265" s="2">
        <f t="shared" si="343"/>
        <v>0.4479283314669717</v>
      </c>
      <c r="DC265" s="2">
        <f t="shared" si="413"/>
        <v>0.95151789759856042</v>
      </c>
      <c r="DF265" s="2">
        <f t="shared" si="337"/>
        <v>4.4104891791339362</v>
      </c>
      <c r="DG265" s="2">
        <f t="shared" si="337"/>
        <v>2.3953276395349832</v>
      </c>
      <c r="DH265" s="2">
        <f t="shared" si="338"/>
        <v>2.1467153630549962</v>
      </c>
      <c r="DI265" s="2">
        <f t="shared" si="434"/>
        <v>4.135012980692454</v>
      </c>
      <c r="DJ265" s="2">
        <f t="shared" si="434"/>
        <v>0</v>
      </c>
      <c r="DM265" s="2">
        <f t="shared" si="377"/>
        <v>2.7428571428571491</v>
      </c>
      <c r="DN265" s="2">
        <f t="shared" si="377"/>
        <v>3.720930232558143</v>
      </c>
      <c r="DO265" s="2">
        <f t="shared" si="345"/>
        <v>3.0963302752293611</v>
      </c>
      <c r="DP265" s="2">
        <f t="shared" si="378"/>
        <v>4.0268456375838859</v>
      </c>
      <c r="DQ265" s="2">
        <f t="shared" si="408"/>
        <v>2.2792523904712008</v>
      </c>
      <c r="DR265" s="2">
        <f t="shared" si="379"/>
        <v>3.4104750304506841</v>
      </c>
      <c r="DS265" s="2">
        <f t="shared" si="380"/>
        <v>2.5894604141370614</v>
      </c>
      <c r="DT265" s="2" t="e">
        <v>#N/A</v>
      </c>
      <c r="DU265" s="2" t="e">
        <v>#N/A</v>
      </c>
      <c r="DV265" s="2">
        <f t="shared" si="346"/>
        <v>2.5959367945824097</v>
      </c>
      <c r="DW265" s="2">
        <f t="shared" si="381"/>
        <v>-0.61728395061729779</v>
      </c>
      <c r="DX265" s="2">
        <f t="shared" si="382"/>
        <v>-2.8858218318695061</v>
      </c>
      <c r="DY265" s="2">
        <f t="shared" si="383"/>
        <v>10.935601458080191</v>
      </c>
      <c r="DZ265" s="2">
        <f t="shared" si="384"/>
        <v>25.14551804423748</v>
      </c>
      <c r="EA265" s="2">
        <f t="shared" si="426"/>
        <v>10.977701543739293</v>
      </c>
      <c r="EB265" s="2">
        <f t="shared" si="426"/>
        <v>5.9031877213695294</v>
      </c>
      <c r="EC265" s="2">
        <f t="shared" si="426"/>
        <v>5.3082191780821963</v>
      </c>
      <c r="ED265" s="2">
        <f t="shared" si="426"/>
        <v>0</v>
      </c>
      <c r="EE265" s="2" t="e">
        <f t="shared" si="426"/>
        <v>#N/A</v>
      </c>
      <c r="EF265" s="2">
        <f t="shared" si="426"/>
        <v>26.109215017064848</v>
      </c>
      <c r="EG265" s="2">
        <f t="shared" si="426"/>
        <v>4.4493882091212411</v>
      </c>
      <c r="EH265" s="2">
        <f t="shared" si="426"/>
        <v>12.633624878522841</v>
      </c>
      <c r="EI265" s="2">
        <f t="shared" si="411"/>
        <v>2.8441410693970326</v>
      </c>
      <c r="EJ265" s="2">
        <f t="shared" si="411"/>
        <v>6.9348127600554754</v>
      </c>
      <c r="EK265" s="2">
        <f t="shared" si="411"/>
        <v>-0.61728395061729779</v>
      </c>
      <c r="EL265" s="2">
        <f t="shared" si="410"/>
        <v>0.12004801920768582</v>
      </c>
      <c r="EM265" s="2">
        <f t="shared" si="410"/>
        <v>2.5028441410693825</v>
      </c>
      <c r="EN265" s="2">
        <f t="shared" si="410"/>
        <v>2.6004728132387633</v>
      </c>
      <c r="EO265" s="2">
        <f t="shared" si="410"/>
        <v>10.935601458080191</v>
      </c>
      <c r="EP265" s="2">
        <f t="shared" si="410"/>
        <v>5.6287425149700532</v>
      </c>
      <c r="EQ265" s="2">
        <f t="shared" si="410"/>
        <v>2.5026068821689229</v>
      </c>
      <c r="ER265" s="2">
        <f t="shared" si="347"/>
        <v>5.3082191780821963</v>
      </c>
      <c r="ES265" s="2">
        <f t="shared" si="347"/>
        <v>2.8605482717520836</v>
      </c>
      <c r="ET265" s="2">
        <f t="shared" si="347"/>
        <v>2.2875816993464193</v>
      </c>
      <c r="EU265" s="2">
        <f t="shared" si="331"/>
        <v>5.3</v>
      </c>
      <c r="EV265" s="2">
        <f t="shared" si="331"/>
        <v>5.4</v>
      </c>
      <c r="EW265" s="2">
        <f t="shared" si="385"/>
        <v>7.2607260726072598</v>
      </c>
      <c r="EX265" s="2">
        <f t="shared" si="385"/>
        <v>4.9438202247191088</v>
      </c>
      <c r="EY265" s="2">
        <f t="shared" si="386"/>
        <v>62.133904684062792</v>
      </c>
      <c r="EZ265" s="2">
        <f t="shared" si="386"/>
        <v>10.666599965447944</v>
      </c>
      <c r="FA265" s="2">
        <f t="shared" si="387"/>
        <v>-4.587155963302747</v>
      </c>
      <c r="FB265" s="2">
        <f t="shared" si="412"/>
        <v>2.2067707525304403</v>
      </c>
      <c r="FC265" s="2">
        <f t="shared" si="412"/>
        <v>-0.93750000000000222</v>
      </c>
      <c r="FD265" s="2">
        <f t="shared" si="412"/>
        <v>1.6147635524798032</v>
      </c>
      <c r="FE265" s="2">
        <f t="shared" si="412"/>
        <v>1.6838266838266946</v>
      </c>
      <c r="FF265" s="2">
        <f t="shared" si="412"/>
        <v>1.5317286652078765</v>
      </c>
      <c r="FG265" s="2">
        <f t="shared" si="412"/>
        <v>1.6710642040457246</v>
      </c>
      <c r="FH265" s="2">
        <v>1.2</v>
      </c>
      <c r="FI265" s="2">
        <v>0.7</v>
      </c>
      <c r="FL265" s="2">
        <f t="shared" si="435"/>
        <v>0.93014935226238826</v>
      </c>
      <c r="FM265" s="2">
        <f t="shared" si="435"/>
        <v>0.7058060427935553</v>
      </c>
      <c r="FN265" s="2">
        <f t="shared" si="363"/>
        <v>1.0771222115376178</v>
      </c>
      <c r="FQ265" s="2">
        <f t="shared" si="436"/>
        <v>3.7728307244677017</v>
      </c>
      <c r="FR265" s="2">
        <f t="shared" si="436"/>
        <v>2.8532547918903584</v>
      </c>
      <c r="FS265" s="2">
        <f t="shared" si="365"/>
        <v>4.3786015952523405</v>
      </c>
      <c r="FT265" s="2">
        <f t="shared" si="437"/>
        <v>0.13379239346147376</v>
      </c>
      <c r="FU265" s="2">
        <f t="shared" si="437"/>
        <v>1.0340993812735233</v>
      </c>
      <c r="FX265" s="2">
        <f t="shared" si="455"/>
        <v>3.57513400927012</v>
      </c>
      <c r="FY265" s="2">
        <f t="shared" si="455"/>
        <v>2.9262132280063691</v>
      </c>
      <c r="FZ265" s="2">
        <f t="shared" si="373"/>
        <v>3.5951630373768806</v>
      </c>
      <c r="GA265" s="2">
        <f t="shared" si="456"/>
        <v>1.1151035310695834</v>
      </c>
      <c r="GB265" s="2">
        <f t="shared" si="456"/>
        <v>0.98354382456757872</v>
      </c>
      <c r="GE265" s="2"/>
      <c r="GF265" s="2"/>
      <c r="GG265" s="2">
        <f t="shared" si="458"/>
        <v>59.67821405226281</v>
      </c>
      <c r="GH265" s="2">
        <f t="shared" si="458"/>
        <v>7.2760789542181126</v>
      </c>
      <c r="GI265" s="2">
        <f t="shared" si="392"/>
        <v>-7.9477216531260941</v>
      </c>
      <c r="GJ265" s="2">
        <f t="shared" si="393"/>
        <v>3.2599837000815146</v>
      </c>
      <c r="GK265" s="2">
        <v>1.4</v>
      </c>
      <c r="GN265" s="2">
        <f t="shared" si="454"/>
        <v>0.30000000000000027</v>
      </c>
      <c r="GQ265" s="2">
        <f t="shared" si="429"/>
        <v>1.7000000000000002</v>
      </c>
      <c r="GT265" s="27">
        <f t="shared" ca="1" si="440"/>
        <v>102.73809523809523</v>
      </c>
      <c r="GU265" s="27">
        <f t="shared" ca="1" si="441"/>
        <v>110.59670781893003</v>
      </c>
      <c r="GV265" s="27">
        <f t="shared" ca="1" si="441"/>
        <v>97.727272727272734</v>
      </c>
      <c r="GW265" s="27">
        <f t="shared" ca="1" si="442"/>
        <v>101.41766630316249</v>
      </c>
      <c r="GX265" s="27">
        <f t="shared" ca="1" si="442"/>
        <v>101.19189511323003</v>
      </c>
      <c r="GY265" s="27">
        <f t="shared" ca="1" si="443"/>
        <v>101.36363636363637</v>
      </c>
      <c r="GZ265" s="27">
        <f t="shared" ca="1" si="444"/>
        <v>77.671068427370955</v>
      </c>
      <c r="HA265" s="27">
        <f t="shared" ca="1" si="445"/>
        <v>97.903372835004561</v>
      </c>
      <c r="HB265" s="27">
        <f t="shared" ca="1" si="445"/>
        <v>102.00471698113208</v>
      </c>
      <c r="HC265" s="27">
        <f t="shared" ca="1" si="445"/>
        <v>100.31578947368421</v>
      </c>
      <c r="HD265" s="27">
        <f t="shared" ca="1" si="445"/>
        <v>95.302713987473908</v>
      </c>
      <c r="HE265" s="27">
        <f t="shared" ca="1" si="446"/>
        <v>100.9581881533101</v>
      </c>
      <c r="HG265" s="27">
        <f t="shared" ca="1" si="447"/>
        <v>101.20481927710843</v>
      </c>
      <c r="HH265" s="27">
        <f t="shared" ca="1" si="448"/>
        <v>113.15483119906868</v>
      </c>
      <c r="HI265" s="27">
        <f t="shared" ca="1" si="448"/>
        <v>99.37264742785446</v>
      </c>
      <c r="HJ265" s="27">
        <f t="shared" ca="1" si="449"/>
        <v>102.57270693512304</v>
      </c>
      <c r="HK265" s="27">
        <f t="shared" ca="1" si="449"/>
        <v>102.19244823386116</v>
      </c>
      <c r="HL265" s="27">
        <f t="shared" ca="1" si="450"/>
        <v>102.32558139534885</v>
      </c>
      <c r="HM265" s="27">
        <f t="shared" ca="1" si="451"/>
        <v>142.88164665523155</v>
      </c>
      <c r="HN265" s="27">
        <f t="shared" ca="1" si="452"/>
        <v>103.10150375939848</v>
      </c>
      <c r="HO265" s="27">
        <f t="shared" ca="1" si="452"/>
        <v>98.375870069605568</v>
      </c>
      <c r="HP265" s="27">
        <f t="shared" ca="1" si="452"/>
        <v>98.752598752598757</v>
      </c>
      <c r="HQ265" s="27">
        <f t="shared" ca="1" si="452"/>
        <v>107.51964085297419</v>
      </c>
      <c r="HR265" s="27">
        <f t="shared" ca="1" si="453"/>
        <v>111.56462585034012</v>
      </c>
      <c r="HT265" s="27">
        <f t="shared" ca="1" si="430"/>
        <v>162.82369770274482</v>
      </c>
      <c r="HU265" s="27">
        <f t="shared" ca="1" si="430"/>
        <v>35.366866838512315</v>
      </c>
      <c r="HV265" s="27">
        <f t="shared" ca="1" si="430"/>
        <v>43.185839854513397</v>
      </c>
      <c r="HW265" s="27">
        <f t="shared" ca="1" si="431"/>
        <v>553.87681481675259</v>
      </c>
      <c r="HX265" s="27">
        <f t="shared" ca="1" si="431"/>
        <v>445.03316370046059</v>
      </c>
      <c r="HY265" s="27">
        <f t="shared" ca="1" si="367"/>
        <v>1000</v>
      </c>
      <c r="HZ265" s="27">
        <f t="shared" ca="1" si="432"/>
        <v>6.2472984264030096</v>
      </c>
      <c r="IA265" s="27">
        <f t="shared" ca="1" si="432"/>
        <v>20.225888212014766</v>
      </c>
      <c r="IB265" s="27">
        <f t="shared" ca="1" si="432"/>
        <v>16.823097373650576</v>
      </c>
      <c r="IC265" s="27">
        <f t="shared" ca="1" si="432"/>
        <v>46.138226013789883</v>
      </c>
      <c r="ID265" s="27">
        <f t="shared" ca="1" si="432"/>
        <v>26.989067996052334</v>
      </c>
      <c r="IE265" s="27">
        <f t="shared" ca="1" si="432"/>
        <v>18.581547884448412</v>
      </c>
      <c r="IG265" s="28">
        <f t="shared" ca="1" si="351"/>
        <v>0.6108353667501587</v>
      </c>
      <c r="IH265" s="28">
        <f t="shared" ca="1" si="351"/>
        <v>0.90981402156451763</v>
      </c>
      <c r="II265" s="28">
        <f t="shared" ca="1" si="351"/>
        <v>-0.13639507329438938</v>
      </c>
      <c r="IJ265" s="28">
        <f t="shared" ca="1" si="352"/>
        <v>2.2213614952222929</v>
      </c>
      <c r="IK265" s="24">
        <f t="shared" ca="1" si="368"/>
        <v>0.83710718020200592</v>
      </c>
      <c r="IL265" s="28">
        <f t="shared" ca="1" si="353"/>
        <v>1.5257579092748752</v>
      </c>
      <c r="IM265" s="28">
        <f t="shared" ca="1" si="369"/>
        <v>3.7209302325581621</v>
      </c>
      <c r="IN265" s="3">
        <f t="shared" ca="1" si="370"/>
        <v>3.7471194044971678</v>
      </c>
      <c r="IO265" s="2">
        <f t="shared" si="388"/>
        <v>3.7</v>
      </c>
      <c r="IQ265" s="2">
        <f t="shared" ca="1" si="428"/>
        <v>1.3842543150202871</v>
      </c>
      <c r="IS265" s="3">
        <f t="shared" ca="1" si="355"/>
        <v>6.0702581033398761E-2</v>
      </c>
      <c r="IT265" s="3">
        <f t="shared" ca="1" si="356"/>
        <v>4.1989974166487115E-2</v>
      </c>
      <c r="IU265" s="3">
        <f t="shared" si="357"/>
        <v>0.30000000000000027</v>
      </c>
      <c r="IV265" s="3">
        <f t="shared" ca="1" si="358"/>
        <v>0.19730744480011439</v>
      </c>
      <c r="IX265" s="28">
        <f ca="1">$HL265/100*(GZ265-100)*AL265/1000+(HM265-100)*HZ265/$HY265</f>
        <v>3.9412353160175134E-2</v>
      </c>
      <c r="IY265" s="28">
        <f ca="1">$HL265/100*(HA265-100)*AM265/1000+(HN265-100)*IA265/$HY265</f>
        <v>1.1241405856151597E-2</v>
      </c>
      <c r="IZ265" s="28">
        <f ca="1">$HL265/100*(HB265-100)*AN265/1000+(HO265-100)*IB265/$HY265</f>
        <v>7.5498552401837699E-3</v>
      </c>
      <c r="JA265" s="28">
        <f ca="1">$HL265/100*(HC265-100)*AO265/1000+(HP265-100)*IC265/$HY265</f>
        <v>-4.2365610180646225E-2</v>
      </c>
      <c r="JB265" s="28">
        <f ca="1">$HL265/100*(HD265-100)*AP265/1000+(HQ265-100)*ID265/$HY265</f>
        <v>8.278496773382038E-2</v>
      </c>
      <c r="JC265" s="28">
        <f ca="1">$HL265/100*(HE265-100)*AQ265/1000+(HR265-100)*IE265/$HY265</f>
        <v>0.23743949577475107</v>
      </c>
      <c r="JE265" s="3">
        <f t="shared" ref="JE265:JJ307" ca="1" si="459">IX265-IX264</f>
        <v>-1.192173060513807E-3</v>
      </c>
      <c r="JF265" s="3">
        <f t="shared" ca="1" si="459"/>
        <v>-4.8912733642813913E-3</v>
      </c>
      <c r="JG265" s="3">
        <f t="shared" ca="1" si="459"/>
        <v>1.8487481095671058E-2</v>
      </c>
      <c r="JH265" s="3">
        <f t="shared" ca="1" si="459"/>
        <v>0.10719140073579245</v>
      </c>
      <c r="JI265" s="3">
        <f t="shared" ca="1" si="459"/>
        <v>-1.1736173061636102E-2</v>
      </c>
      <c r="JJ265" s="3">
        <f t="shared" ca="1" si="459"/>
        <v>-4.6144218059263914E-2</v>
      </c>
      <c r="JK265" s="3">
        <f>IO265-IO264</f>
        <v>0.30000000000000027</v>
      </c>
      <c r="JL265" s="3">
        <f t="shared" ca="1" si="359"/>
        <v>0.28270469196484299</v>
      </c>
      <c r="JN265" s="10">
        <f>COUNTIF(EI265:ET265,"&gt;2")</f>
        <v>10</v>
      </c>
      <c r="JP265" s="2">
        <f>AVERAGE(CS265,CS253,CS241,CS229,CS217,CS205,CS193,CS181,CS169,CS157)</f>
        <v>0.4395359021620811</v>
      </c>
      <c r="JQ265" s="2">
        <f>CS265-JP265</f>
        <v>0.12416195578605865</v>
      </c>
      <c r="JR265" s="2">
        <f>AVERAGE(CT265,CT253,CT241,CT229,CT217,CT205,CT193,CT181,CT169,CT157)</f>
        <v>0.38698443595175946</v>
      </c>
      <c r="JS265" s="2">
        <f>CT265-JR265</f>
        <v>5.994293834992287E-2</v>
      </c>
      <c r="KH265" s="2">
        <f>(DN265*$DN$4)+(FB265*$FB$3)+(FC265*$FC$3)+(FD265*$FD$3)+(FE265*$FE$3)+(FF265*$FF$3)+(FG265*$FG$3)</f>
        <v>1.7959350634616078</v>
      </c>
      <c r="KI265" s="2">
        <f>F265-KH265</f>
        <v>1.9040649365383924</v>
      </c>
      <c r="KJ265" s="2">
        <f>MAX(DN265,FB265:FG265)</f>
        <v>3.720930232558143</v>
      </c>
      <c r="KK265" s="2">
        <f>MIN(DN265,FB265:FG265)</f>
        <v>-0.93750000000000222</v>
      </c>
      <c r="KL265" s="2">
        <f t="shared" si="389"/>
        <v>4.6584302325581453</v>
      </c>
      <c r="KO265" s="2">
        <f>BO265</f>
        <v>79.430000000000007</v>
      </c>
      <c r="KP265" s="2">
        <f>100*((BO259/BO247)-1)</f>
        <v>-11.25739149838223</v>
      </c>
      <c r="KQ265" s="2">
        <f t="shared" si="395"/>
        <v>-11.25739149838223</v>
      </c>
      <c r="KR265" s="2">
        <f>100*((BO253/BO241)-1)</f>
        <v>-14.962915188648829</v>
      </c>
      <c r="KS265" s="2">
        <f t="shared" si="404"/>
        <v>-14.962915188648829</v>
      </c>
      <c r="KT265" s="3">
        <f>BP265</f>
        <v>1.534</v>
      </c>
      <c r="KU265" s="3">
        <f>BQ265</f>
        <v>84.817619047619033</v>
      </c>
      <c r="KV265" s="3">
        <f t="shared" si="339"/>
        <v>55.291798596883332</v>
      </c>
      <c r="KW265" s="2">
        <f t="shared" si="332"/>
        <v>119.02640216058073</v>
      </c>
      <c r="KX265" s="2">
        <f t="shared" si="332"/>
        <v>101.14916418287683</v>
      </c>
      <c r="LA265">
        <v>2</v>
      </c>
      <c r="LB265">
        <v>0</v>
      </c>
      <c r="LE265" s="2" t="e">
        <v>#N/A</v>
      </c>
      <c r="LF265" s="2" t="e">
        <v>#N/A</v>
      </c>
      <c r="LG265" s="2" t="e">
        <v>#N/A</v>
      </c>
      <c r="LH265" s="2" t="e">
        <v>#N/A</v>
      </c>
      <c r="LI265" s="2" t="e">
        <v>#N/A</v>
      </c>
      <c r="LJ265" s="2" t="e">
        <v>#N/A</v>
      </c>
      <c r="LK265" s="2">
        <v>103.39967425973019</v>
      </c>
      <c r="LL265" s="2" t="e">
        <v>#N/A</v>
      </c>
      <c r="LM265" s="2" t="e">
        <v>#N/A</v>
      </c>
      <c r="LN265" s="2">
        <v>92.920702958290931</v>
      </c>
      <c r="LO265" s="2">
        <v>77.894001805916886</v>
      </c>
      <c r="LP265" s="2">
        <v>88.029850365544576</v>
      </c>
      <c r="LQ265" s="2" t="e">
        <v>#N/A</v>
      </c>
      <c r="LR265" s="2" t="e">
        <v>#N/A</v>
      </c>
      <c r="LS265" s="2" t="e">
        <v>#N/A</v>
      </c>
      <c r="LT265" s="2" t="e">
        <v>#N/A</v>
      </c>
      <c r="LU265" s="2" t="e">
        <v>#N/A</v>
      </c>
      <c r="LV265" s="2" t="e">
        <v>#N/A</v>
      </c>
      <c r="LW265" s="2" t="e">
        <v>#N/A</v>
      </c>
      <c r="LX265" s="2" t="e">
        <v>#N/A</v>
      </c>
      <c r="LY265" s="2">
        <v>94.472142151792056</v>
      </c>
      <c r="LZ265" s="2" t="e">
        <v>#N/A</v>
      </c>
      <c r="MA265" s="2" t="e">
        <v>#N/A</v>
      </c>
      <c r="MB265" s="2" t="e">
        <v>#N/A</v>
      </c>
      <c r="MC265" s="2" t="e">
        <v>#N/A</v>
      </c>
      <c r="MD265" s="2" t="e">
        <v>#N/A</v>
      </c>
      <c r="ME265" s="2" t="e">
        <v>#N/A</v>
      </c>
      <c r="MF265" s="2" t="e">
        <v>#N/A</v>
      </c>
      <c r="MG265" s="2" t="e">
        <v>#N/A</v>
      </c>
      <c r="MH265" s="2">
        <v>90.189650621563601</v>
      </c>
      <c r="MI265" s="2" t="e">
        <v>#N/A</v>
      </c>
      <c r="MJ265" s="2" t="e">
        <v>#N/A</v>
      </c>
      <c r="MK265" s="2" t="e">
        <v>#N/A</v>
      </c>
      <c r="ML265" s="2" t="e">
        <v>#N/A</v>
      </c>
      <c r="MM265" s="2" t="e">
        <v>#N/A</v>
      </c>
      <c r="MN265" s="2" t="e">
        <v>#N/A</v>
      </c>
      <c r="MO265" s="2" t="e">
        <v>#N/A</v>
      </c>
      <c r="MP265" s="2">
        <v>72.377429868329187</v>
      </c>
      <c r="MQ265" s="2" t="e">
        <v>#N/A</v>
      </c>
      <c r="MR265" s="2" t="e">
        <v>#N/A</v>
      </c>
      <c r="MS265" s="10" t="e">
        <v>#N/A</v>
      </c>
      <c r="MT265" s="2" t="e">
        <v>#N/A</v>
      </c>
      <c r="MU265" s="2" t="e">
        <v>#N/A</v>
      </c>
      <c r="MV265" s="2" t="e">
        <v>#N/A</v>
      </c>
      <c r="MX265" s="22" t="e">
        <v>#N/A</v>
      </c>
      <c r="MY265" s="22" t="e">
        <v>#N/A</v>
      </c>
      <c r="MZ265" s="22" t="e">
        <v>#N/A</v>
      </c>
      <c r="NA265" s="22" t="e">
        <v>#N/A</v>
      </c>
      <c r="NB265" s="22" t="e">
        <v>#N/A</v>
      </c>
      <c r="NC265" s="22" t="e">
        <v>#N/A</v>
      </c>
      <c r="ND265" s="22">
        <v>1</v>
      </c>
      <c r="NE265" s="22" t="e">
        <v>#N/A</v>
      </c>
      <c r="NF265" s="22" t="e">
        <v>#N/A</v>
      </c>
      <c r="NG265" s="22">
        <v>2</v>
      </c>
      <c r="NH265" s="23">
        <v>8</v>
      </c>
      <c r="NI265" s="22">
        <v>25</v>
      </c>
      <c r="NJ265" s="22" t="e">
        <v>#N/A</v>
      </c>
      <c r="NK265" s="22" t="e">
        <v>#N/A</v>
      </c>
      <c r="NL265" s="23" t="e">
        <v>#N/A</v>
      </c>
      <c r="NM265" s="3" t="e">
        <v>#N/A</v>
      </c>
      <c r="NN265" s="22" t="e">
        <v>#N/A</v>
      </c>
      <c r="NO265" s="22" t="e">
        <v>#N/A</v>
      </c>
      <c r="NP265" s="22" t="e">
        <v>#N/A</v>
      </c>
      <c r="NQ265" s="22" t="e">
        <v>#N/A</v>
      </c>
      <c r="NR265" s="23">
        <v>1</v>
      </c>
      <c r="NS265" s="22" t="e">
        <v>#N/A</v>
      </c>
      <c r="NT265" s="22" t="e">
        <v>#N/A</v>
      </c>
      <c r="NU265" s="23" t="e">
        <v>#N/A</v>
      </c>
      <c r="NV265" s="3" t="e">
        <v>#N/A</v>
      </c>
      <c r="NW265" s="22" t="e">
        <v>#N/A</v>
      </c>
      <c r="NX265" s="22" t="e">
        <v>#N/A</v>
      </c>
      <c r="NY265" s="22" t="e">
        <v>#N/A</v>
      </c>
      <c r="NZ265" s="22" t="e">
        <v>#N/A</v>
      </c>
      <c r="OA265" s="23">
        <v>11</v>
      </c>
      <c r="OB265" s="22" t="e">
        <v>#N/A</v>
      </c>
      <c r="OC265" s="22" t="e">
        <v>#N/A</v>
      </c>
      <c r="OD265" s="22" t="e">
        <v>#N/A</v>
      </c>
      <c r="OE265" s="22" t="e">
        <v>#N/A</v>
      </c>
      <c r="OF265" s="22" t="e">
        <v>#N/A</v>
      </c>
      <c r="OG265" s="22" t="e">
        <v>#N/A</v>
      </c>
      <c r="OH265" s="23" t="e">
        <v>#N/A</v>
      </c>
      <c r="OI265" s="22">
        <v>2</v>
      </c>
      <c r="OJ265" s="22" t="e">
        <v>#N/A</v>
      </c>
      <c r="OK265" s="22" t="e">
        <v>#N/A</v>
      </c>
      <c r="OL265" s="22" t="e">
        <v>#N/A</v>
      </c>
      <c r="OM265" s="23" t="e">
        <v>#N/A</v>
      </c>
      <c r="ON265" s="22" t="e">
        <v>#N/A</v>
      </c>
      <c r="OO265" s="22" t="e">
        <v>#N/A</v>
      </c>
      <c r="OQ265">
        <f t="shared" si="390"/>
        <v>-3</v>
      </c>
      <c r="OR265" s="23" t="e">
        <f t="shared" ca="1" si="438"/>
        <v>#N/A</v>
      </c>
      <c r="OS265" s="23" t="e">
        <f t="shared" ca="1" si="438"/>
        <v>#N/A</v>
      </c>
      <c r="OT265" s="23" t="e">
        <f t="shared" ca="1" si="438"/>
        <v>#N/A</v>
      </c>
      <c r="OU265" s="23" t="e">
        <f t="shared" ca="1" si="438"/>
        <v>#N/A</v>
      </c>
      <c r="OV265" s="23" t="e">
        <f t="shared" ca="1" si="438"/>
        <v>#N/A</v>
      </c>
      <c r="OW265" s="23" t="e">
        <f t="shared" ca="1" si="438"/>
        <v>#N/A</v>
      </c>
      <c r="OX265" s="23">
        <f t="shared" ca="1" si="433"/>
        <v>1.0082266595483667</v>
      </c>
      <c r="OY265" s="23" t="e">
        <f t="shared" ca="1" si="433"/>
        <v>#N/A</v>
      </c>
      <c r="OZ265" s="23" t="e">
        <f t="shared" ca="1" si="433"/>
        <v>#N/A</v>
      </c>
      <c r="PA265" s="23">
        <f t="shared" ca="1" si="433"/>
        <v>1.0032700792583897</v>
      </c>
      <c r="PB265" s="23">
        <f t="shared" ca="1" si="433"/>
        <v>1.0029968410642605</v>
      </c>
      <c r="PC265" s="23">
        <f t="shared" ca="1" si="423"/>
        <v>1.0080779567343188</v>
      </c>
      <c r="PD265" s="23" t="e">
        <f t="shared" ca="1" si="423"/>
        <v>#N/A</v>
      </c>
      <c r="PE265" s="23" t="e">
        <f t="shared" ca="1" si="423"/>
        <v>#N/A</v>
      </c>
      <c r="PF265" s="23" t="e">
        <f t="shared" ca="1" si="423"/>
        <v>#N/A</v>
      </c>
      <c r="PG265" s="23" t="e">
        <f t="shared" ca="1" si="423"/>
        <v>#N/A</v>
      </c>
      <c r="PH265" s="23" t="e">
        <f t="shared" ca="1" si="375"/>
        <v>#N/A</v>
      </c>
      <c r="PI265" s="23" t="e">
        <f t="shared" ca="1" si="375"/>
        <v>#N/A</v>
      </c>
      <c r="PJ265" s="23" t="e">
        <f t="shared" ca="1" si="375"/>
        <v>#N/A</v>
      </c>
      <c r="PK265" s="23" t="e">
        <f t="shared" ca="1" si="375"/>
        <v>#N/A</v>
      </c>
      <c r="PL265" s="23">
        <f t="shared" ca="1" si="375"/>
        <v>1.0102051655609694</v>
      </c>
      <c r="PM265" s="23" t="e">
        <f t="shared" ca="1" si="375"/>
        <v>#N/A</v>
      </c>
      <c r="PN265" s="23" t="e">
        <f t="shared" ca="1" si="375"/>
        <v>#N/A</v>
      </c>
      <c r="PO265" s="23" t="e">
        <f t="shared" ca="1" si="375"/>
        <v>#N/A</v>
      </c>
      <c r="PP265" s="23" t="e">
        <f t="shared" ca="1" si="375"/>
        <v>#N/A</v>
      </c>
      <c r="PQ265" s="23" t="e">
        <f t="shared" ca="1" si="375"/>
        <v>#N/A</v>
      </c>
      <c r="PR265" s="23" t="e">
        <f t="shared" ca="1" si="457"/>
        <v>#N/A</v>
      </c>
      <c r="PS265" s="23" t="e">
        <f t="shared" ca="1" si="457"/>
        <v>#N/A</v>
      </c>
      <c r="PT265" s="23" t="e">
        <f t="shared" ca="1" si="457"/>
        <v>#N/A</v>
      </c>
      <c r="PU265" s="23">
        <f t="shared" ca="1" si="457"/>
        <v>1.0088499415243661</v>
      </c>
      <c r="PV265" s="23" t="e">
        <f t="shared" ca="1" si="457"/>
        <v>#N/A</v>
      </c>
      <c r="PW265" s="23" t="e">
        <f t="shared" ca="1" si="457"/>
        <v>#N/A</v>
      </c>
      <c r="PX265" s="23" t="e">
        <f t="shared" ca="1" si="457"/>
        <v>#N/A</v>
      </c>
      <c r="PY265" s="23" t="e">
        <f t="shared" ca="1" si="457"/>
        <v>#N/A</v>
      </c>
      <c r="PZ265" s="23" t="e">
        <f t="shared" ca="1" si="439"/>
        <v>#N/A</v>
      </c>
      <c r="QA265" s="23" t="e">
        <f t="shared" ca="1" si="439"/>
        <v>#N/A</v>
      </c>
      <c r="QB265" s="23" t="e">
        <f t="shared" ca="1" si="439"/>
        <v>#N/A</v>
      </c>
      <c r="QC265" s="23">
        <f t="shared" ca="1" si="417"/>
        <v>0.99131860521871462</v>
      </c>
      <c r="QD265" s="23" t="e">
        <f t="shared" ca="1" si="405"/>
        <v>#N/A</v>
      </c>
      <c r="QE265" s="23" t="e">
        <f t="shared" ca="1" si="405"/>
        <v>#N/A</v>
      </c>
      <c r="QF265" s="23" t="e">
        <f t="shared" ca="1" si="405"/>
        <v>#N/A</v>
      </c>
      <c r="QG265" s="23" t="e">
        <f t="shared" ca="1" si="405"/>
        <v>#N/A</v>
      </c>
      <c r="QH265" s="23" t="e">
        <f t="shared" ca="1" si="405"/>
        <v>#N/A</v>
      </c>
      <c r="QI265" s="23" t="e">
        <f t="shared" ca="1" si="405"/>
        <v>#N/A</v>
      </c>
      <c r="QJ265" s="26" t="e">
        <f t="shared" ca="1" si="344"/>
        <v>#N/A</v>
      </c>
    </row>
    <row r="266" spans="1:452" x14ac:dyDescent="0.35">
      <c r="A266" t="s">
        <v>1331</v>
      </c>
      <c r="B266" s="21">
        <v>40299</v>
      </c>
      <c r="C266" t="s">
        <v>891</v>
      </c>
      <c r="D266" s="2">
        <v>90.1</v>
      </c>
      <c r="E266" s="2">
        <v>89.4</v>
      </c>
      <c r="F266" s="2">
        <v>3.4</v>
      </c>
      <c r="G266" s="2">
        <v>90.2</v>
      </c>
      <c r="H266" s="2">
        <v>89.115351954102692</v>
      </c>
      <c r="I266" s="2">
        <v>89.959195131054159</v>
      </c>
      <c r="J266" s="2">
        <v>93.1</v>
      </c>
      <c r="K266" s="2">
        <v>85.2</v>
      </c>
      <c r="L266" s="2">
        <v>85.126522753413539</v>
      </c>
      <c r="M266" s="2">
        <v>87.5</v>
      </c>
      <c r="N266" s="2">
        <v>107.9</v>
      </c>
      <c r="O266" s="2">
        <v>90.6</v>
      </c>
      <c r="P266" s="2">
        <v>86.2</v>
      </c>
      <c r="Q266" s="2">
        <v>96.9</v>
      </c>
      <c r="R266" s="2">
        <v>91.9</v>
      </c>
      <c r="S266" s="2">
        <v>107.9</v>
      </c>
      <c r="T266" s="2">
        <v>77.3</v>
      </c>
      <c r="U266" s="2">
        <v>68.599999999999994</v>
      </c>
      <c r="V266" s="2">
        <v>89.6</v>
      </c>
      <c r="W266" s="2">
        <v>61.5</v>
      </c>
      <c r="X266" s="2">
        <v>111.5</v>
      </c>
      <c r="Y266" s="2" t="e">
        <v>#N/A</v>
      </c>
      <c r="Z266" s="2">
        <v>74.900000000000006</v>
      </c>
      <c r="AA266" s="2">
        <v>93.2</v>
      </c>
      <c r="AB266" s="2">
        <v>118</v>
      </c>
      <c r="AC266" s="2">
        <v>105.5</v>
      </c>
      <c r="AD266" s="2">
        <v>86.9</v>
      </c>
      <c r="AE266" s="2">
        <v>95.5</v>
      </c>
      <c r="AF266" s="2">
        <v>93.1</v>
      </c>
      <c r="AG266" s="22">
        <v>549</v>
      </c>
      <c r="AH266" s="22">
        <v>451</v>
      </c>
      <c r="AI266" s="22">
        <v>148</v>
      </c>
      <c r="AJ266" s="22">
        <v>41</v>
      </c>
      <c r="AK266" s="22">
        <v>47</v>
      </c>
      <c r="AL266" s="22">
        <v>10</v>
      </c>
      <c r="AM266" s="22">
        <v>24</v>
      </c>
      <c r="AN266" s="22">
        <v>17</v>
      </c>
      <c r="AO266" s="22">
        <v>47</v>
      </c>
      <c r="AP266" s="22">
        <v>25</v>
      </c>
      <c r="AQ266" s="22">
        <v>23</v>
      </c>
      <c r="AR266" s="2">
        <v>90.3</v>
      </c>
      <c r="AS266" s="2">
        <v>77</v>
      </c>
      <c r="AT266" s="2">
        <v>96.9</v>
      </c>
      <c r="AU266" s="2">
        <v>83.5</v>
      </c>
      <c r="AV266" s="2">
        <v>91.2</v>
      </c>
      <c r="AW266" s="2">
        <v>86.8</v>
      </c>
      <c r="AX266" s="2">
        <v>91.9</v>
      </c>
      <c r="AY266" s="2">
        <v>87.9</v>
      </c>
      <c r="AZ266" s="2">
        <v>98.1</v>
      </c>
      <c r="BA266" s="2">
        <v>61.5</v>
      </c>
      <c r="BB266" s="2">
        <v>86.6</v>
      </c>
      <c r="BC266" s="2">
        <v>94</v>
      </c>
      <c r="BD266" s="3">
        <v>0.77</v>
      </c>
      <c r="BE266" s="3">
        <v>0.77</v>
      </c>
      <c r="BF266" s="3">
        <v>0.71</v>
      </c>
      <c r="BG266" s="3">
        <v>0.41</v>
      </c>
      <c r="BH266" s="3">
        <v>0.75</v>
      </c>
      <c r="BI266" s="2">
        <v>223.6</v>
      </c>
      <c r="BJ266" s="2">
        <v>5.0999999999999996</v>
      </c>
      <c r="BK266" s="2">
        <v>5.0999999999999996</v>
      </c>
      <c r="BL266" s="2">
        <v>97.5</v>
      </c>
      <c r="BM266" s="2">
        <v>93.6</v>
      </c>
      <c r="BN266" s="10">
        <v>443</v>
      </c>
      <c r="BO266" s="3">
        <v>79.209999999999994</v>
      </c>
      <c r="BP266" s="22">
        <v>1.4626999999999999</v>
      </c>
      <c r="BQ266" s="3">
        <v>75.945499999999996</v>
      </c>
      <c r="BR266" s="23">
        <v>4.1475</v>
      </c>
      <c r="BS266" s="2">
        <v>84.7</v>
      </c>
      <c r="BT266" s="3">
        <v>90.39</v>
      </c>
      <c r="BU266" s="2">
        <v>0.9</v>
      </c>
      <c r="BV266" s="2">
        <v>0.9</v>
      </c>
      <c r="BW266" s="2">
        <v>2.5</v>
      </c>
      <c r="BX266" s="2">
        <v>0.8</v>
      </c>
      <c r="BY266" s="23">
        <v>217.29</v>
      </c>
      <c r="BZ266" s="2">
        <v>95.1</v>
      </c>
      <c r="CA266" s="2">
        <v>88.2</v>
      </c>
      <c r="CB266" s="3">
        <v>94.92</v>
      </c>
      <c r="CC266" s="2">
        <v>92.9</v>
      </c>
      <c r="CD266" s="2">
        <v>115.7</v>
      </c>
      <c r="CE266" s="2">
        <v>94.93911682990624</v>
      </c>
      <c r="CF266" s="3">
        <v>94.574743170147258</v>
      </c>
      <c r="CG266" s="2">
        <v>92.78174239434091</v>
      </c>
      <c r="CH266" s="23">
        <v>221.02991747727316</v>
      </c>
      <c r="CI266" s="3">
        <v>94.130134957135581</v>
      </c>
      <c r="CM266" s="2">
        <f t="shared" ref="CM266:CN329" si="460">BQ266/$BP266</f>
        <v>51.921446639775759</v>
      </c>
      <c r="CN266" s="2">
        <f t="shared" si="460"/>
        <v>2.8355096738907504</v>
      </c>
      <c r="CO266" s="2">
        <f t="shared" ref="CO266:CO329" si="461">100*(BP266/AVERAGE($BP$262:$BP$273))</f>
        <v>94.611391702287051</v>
      </c>
      <c r="CR266" s="2">
        <f t="shared" si="333"/>
        <v>0.22246941045604962</v>
      </c>
      <c r="CS266" s="2">
        <f t="shared" si="333"/>
        <v>0.22421524663677447</v>
      </c>
      <c r="CT266" s="2">
        <f t="shared" si="334"/>
        <v>0.33370411568409025</v>
      </c>
      <c r="CU266" s="2">
        <f t="shared" si="334"/>
        <v>6.3672927365015841E-2</v>
      </c>
      <c r="CV266" s="2">
        <f t="shared" si="334"/>
        <v>0.20065327164417268</v>
      </c>
      <c r="CW266" s="2">
        <f t="shared" si="335"/>
        <v>-0.33003300330034252</v>
      </c>
      <c r="CX266" s="2">
        <f t="shared" si="336"/>
        <v>0.35335689045936058</v>
      </c>
      <c r="CY266" s="2">
        <f t="shared" si="376"/>
        <v>0.37209302325581922</v>
      </c>
      <c r="CZ266" s="2">
        <f t="shared" si="341"/>
        <v>-0.12919896640827974</v>
      </c>
      <c r="DA266" s="2">
        <f t="shared" si="342"/>
        <v>1.8119068162208751</v>
      </c>
      <c r="DB266" s="2">
        <f t="shared" si="343"/>
        <v>-0.11148272017838184</v>
      </c>
      <c r="DC266" s="2">
        <f t="shared" si="413"/>
        <v>0.35906642728904081</v>
      </c>
      <c r="DF266" s="2">
        <f t="shared" si="337"/>
        <v>0.7667566152327332</v>
      </c>
      <c r="DG266" s="2">
        <f t="shared" si="337"/>
        <v>2.4345905403656554</v>
      </c>
      <c r="DH266" s="2">
        <f t="shared" si="338"/>
        <v>3.6032126679151899</v>
      </c>
      <c r="DI266" s="2">
        <f t="shared" si="434"/>
        <v>3.9674726476901068</v>
      </c>
      <c r="DJ266" s="2">
        <f t="shared" si="434"/>
        <v>0</v>
      </c>
      <c r="DM266" s="2">
        <f t="shared" si="377"/>
        <v>2.5028441410693838</v>
      </c>
      <c r="DN266" s="2">
        <f t="shared" si="377"/>
        <v>3.4722222222222219</v>
      </c>
      <c r="DO266" s="2">
        <f t="shared" si="345"/>
        <v>2.9680365296803752</v>
      </c>
      <c r="DP266" s="2">
        <f t="shared" si="378"/>
        <v>3.3296337402885685</v>
      </c>
      <c r="DQ266" s="2">
        <f t="shared" si="408"/>
        <v>1.9728488619691433</v>
      </c>
      <c r="DR266" s="2">
        <f t="shared" si="379"/>
        <v>3.3980582524271807</v>
      </c>
      <c r="DS266" s="2">
        <f t="shared" si="380"/>
        <v>2.6513758405178085</v>
      </c>
      <c r="DT266" s="2" t="e">
        <v>#N/A</v>
      </c>
      <c r="DU266" s="2" t="e">
        <v>#N/A</v>
      </c>
      <c r="DV266" s="2">
        <f t="shared" si="346"/>
        <v>1.1160714285714191</v>
      </c>
      <c r="DW266" s="2">
        <f t="shared" si="381"/>
        <v>-0.71721311475408944</v>
      </c>
      <c r="DX266" s="2">
        <f t="shared" si="382"/>
        <v>-2.0278833967046994</v>
      </c>
      <c r="DY266" s="2">
        <f t="shared" si="383"/>
        <v>10.059880239520957</v>
      </c>
      <c r="DZ266" s="2">
        <f t="shared" si="384"/>
        <v>22.753128555176328</v>
      </c>
      <c r="EA266" s="2">
        <f t="shared" si="426"/>
        <v>10.1123595505618</v>
      </c>
      <c r="EB266" s="2">
        <f t="shared" si="426"/>
        <v>4.9180327868852292</v>
      </c>
      <c r="EC266" s="2">
        <f t="shared" si="426"/>
        <v>5.3082191780821963</v>
      </c>
      <c r="ED266" s="2">
        <f t="shared" si="426"/>
        <v>-2.7050610820244292</v>
      </c>
      <c r="EE266" s="2" t="e">
        <f t="shared" si="426"/>
        <v>#N/A</v>
      </c>
      <c r="EF266" s="2">
        <f t="shared" si="426"/>
        <v>26.520270270270263</v>
      </c>
      <c r="EG266" s="2">
        <f t="shared" si="426"/>
        <v>2.9834254143646488</v>
      </c>
      <c r="EH266" s="2">
        <f t="shared" si="426"/>
        <v>11.742424242424242</v>
      </c>
      <c r="EI266" s="2">
        <f t="shared" si="411"/>
        <v>1.8038331454340417</v>
      </c>
      <c r="EJ266" s="2">
        <f t="shared" si="411"/>
        <v>5.1912568306010876</v>
      </c>
      <c r="EK266" s="2">
        <f t="shared" si="411"/>
        <v>-0.71721311475408944</v>
      </c>
      <c r="EL266" s="2">
        <f t="shared" si="410"/>
        <v>0.72376357056693763</v>
      </c>
      <c r="EM266" s="2">
        <f t="shared" si="410"/>
        <v>2.7027027027027195</v>
      </c>
      <c r="EN266" s="2">
        <f t="shared" si="410"/>
        <v>2.6004728132387633</v>
      </c>
      <c r="EO266" s="2">
        <f t="shared" si="410"/>
        <v>10.059880239520957</v>
      </c>
      <c r="EP266" s="2">
        <f t="shared" si="410"/>
        <v>5.2694610778443174</v>
      </c>
      <c r="EQ266" s="2">
        <f t="shared" si="410"/>
        <v>1.9750519750519668</v>
      </c>
      <c r="ER266" s="2">
        <f t="shared" si="347"/>
        <v>5.3082191780821963</v>
      </c>
      <c r="ES266" s="2">
        <f t="shared" si="347"/>
        <v>2.8503562945368044</v>
      </c>
      <c r="ET266" s="2">
        <f t="shared" si="347"/>
        <v>2.285092491838947</v>
      </c>
      <c r="EU266" s="2">
        <f t="shared" ref="EU266:EV329" si="462">BJ266</f>
        <v>5.0999999999999996</v>
      </c>
      <c r="EV266" s="2">
        <f t="shared" si="462"/>
        <v>5.0999999999999996</v>
      </c>
      <c r="EW266" s="2">
        <f t="shared" si="385"/>
        <v>6.6739606126914541</v>
      </c>
      <c r="EX266" s="2">
        <f t="shared" si="385"/>
        <v>5.0505050505050608</v>
      </c>
      <c r="EY266" s="2">
        <f t="shared" si="386"/>
        <v>39.80123034860614</v>
      </c>
      <c r="EZ266" s="2">
        <f t="shared" si="386"/>
        <v>14.219904075348587</v>
      </c>
      <c r="FA266" s="2">
        <f t="shared" si="387"/>
        <v>-2.7554535017221493</v>
      </c>
      <c r="FB266" s="2">
        <f t="shared" si="412"/>
        <v>2.0035489292185682</v>
      </c>
      <c r="FC266" s="2">
        <f t="shared" si="412"/>
        <v>-0.73068893528184242</v>
      </c>
      <c r="FD266" s="2">
        <f t="shared" si="412"/>
        <v>1.4959723820483273</v>
      </c>
      <c r="FE266" s="2">
        <f t="shared" si="412"/>
        <v>1.6491754122938573</v>
      </c>
      <c r="FF266" s="2">
        <f t="shared" si="412"/>
        <v>1.4192139737991383</v>
      </c>
      <c r="FG266" s="2">
        <f t="shared" si="412"/>
        <v>1.3134851138353776</v>
      </c>
      <c r="FH266" s="2">
        <v>1.1000000000000001</v>
      </c>
      <c r="FI266" s="2">
        <v>0.4</v>
      </c>
      <c r="FL266" s="2">
        <f t="shared" si="435"/>
        <v>0.93185562398678812</v>
      </c>
      <c r="FM266" s="2">
        <f t="shared" si="435"/>
        <v>0.70199538735793432</v>
      </c>
      <c r="FN266" s="2">
        <f t="shared" si="363"/>
        <v>0.95609083668151129</v>
      </c>
      <c r="FQ266" s="2">
        <f t="shared" si="436"/>
        <v>3.7798482167850755</v>
      </c>
      <c r="FR266" s="2">
        <f t="shared" si="436"/>
        <v>2.8376880203489163</v>
      </c>
      <c r="FS266" s="2">
        <f t="shared" si="365"/>
        <v>3.8795603523603006</v>
      </c>
      <c r="FT266" s="2">
        <f t="shared" si="437"/>
        <v>0.24042837292126418</v>
      </c>
      <c r="FU266" s="2">
        <f t="shared" si="437"/>
        <v>0.86655806207989183</v>
      </c>
      <c r="FX266" s="2">
        <f t="shared" si="455"/>
        <v>3.6042352988515436</v>
      </c>
      <c r="FY266" s="2">
        <f t="shared" si="455"/>
        <v>2.9603075732224093</v>
      </c>
      <c r="FZ266" s="2">
        <f t="shared" si="373"/>
        <v>3.8893945971150368</v>
      </c>
      <c r="GA266" s="2">
        <f t="shared" si="456"/>
        <v>0.92378628604554702</v>
      </c>
      <c r="GB266" s="2">
        <f t="shared" si="456"/>
        <v>0.99708929580688554</v>
      </c>
      <c r="GE266" s="2"/>
      <c r="GF266" s="2"/>
      <c r="GG266" s="2">
        <f t="shared" si="458"/>
        <v>53.32843013241466</v>
      </c>
      <c r="GH266" s="2">
        <f t="shared" si="458"/>
        <v>8.8866338248209775</v>
      </c>
      <c r="GI266" s="2">
        <f t="shared" si="392"/>
        <v>-4.9833887043189362</v>
      </c>
      <c r="GJ266" s="2">
        <f t="shared" si="393"/>
        <v>3.3712428919577375</v>
      </c>
      <c r="GK266" s="2">
        <v>1.4</v>
      </c>
      <c r="GN266" s="2">
        <f t="shared" si="454"/>
        <v>-0.30000000000000027</v>
      </c>
      <c r="GQ266" s="2">
        <f t="shared" si="429"/>
        <v>1.4</v>
      </c>
      <c r="GT266" s="27">
        <f t="shared" ca="1" si="440"/>
        <v>102.61904761904763</v>
      </c>
      <c r="GU266" s="27">
        <f t="shared" ca="1" si="441"/>
        <v>111.00823045267489</v>
      </c>
      <c r="GV266" s="27">
        <f t="shared" ca="1" si="441"/>
        <v>97.601010101010104</v>
      </c>
      <c r="GW266" s="27">
        <f t="shared" ca="1" si="442"/>
        <v>101.52671755725189</v>
      </c>
      <c r="GX266" s="27">
        <f t="shared" ca="1" si="442"/>
        <v>101.54946364719903</v>
      </c>
      <c r="GY266" s="27">
        <f t="shared" ca="1" si="443"/>
        <v>101.59090909090909</v>
      </c>
      <c r="GZ266" s="27">
        <f t="shared" ca="1" si="444"/>
        <v>82.35294117647058</v>
      </c>
      <c r="HA266" s="27">
        <f t="shared" ca="1" si="445"/>
        <v>96.171376481312663</v>
      </c>
      <c r="HB266" s="27">
        <f t="shared" ca="1" si="445"/>
        <v>102.47641509433963</v>
      </c>
      <c r="HC266" s="27">
        <f t="shared" ca="1" si="445"/>
        <v>100.52631578947368</v>
      </c>
      <c r="HD266" s="27">
        <f t="shared" ca="1" si="445"/>
        <v>97.181628392484342</v>
      </c>
      <c r="HE266" s="27">
        <f t="shared" ca="1" si="446"/>
        <v>102.78745644599303</v>
      </c>
      <c r="HG266" s="27">
        <f t="shared" ca="1" si="447"/>
        <v>100</v>
      </c>
      <c r="HH266" s="27">
        <f t="shared" ca="1" si="448"/>
        <v>110.580204778157</v>
      </c>
      <c r="HI266" s="27">
        <f t="shared" ca="1" si="448"/>
        <v>100.38022813688212</v>
      </c>
      <c r="HJ266" s="27">
        <f t="shared" ca="1" si="449"/>
        <v>101.77580466148726</v>
      </c>
      <c r="HK266" s="27">
        <f t="shared" ca="1" si="449"/>
        <v>101.82038834951457</v>
      </c>
      <c r="HL266" s="27">
        <f t="shared" ca="1" si="450"/>
        <v>101.85185185185183</v>
      </c>
      <c r="HM266" s="27">
        <f t="shared" ca="1" si="451"/>
        <v>133.70786516853931</v>
      </c>
      <c r="HN266" s="27">
        <f t="shared" ca="1" si="452"/>
        <v>103.98104265402843</v>
      </c>
      <c r="HO266" s="27">
        <f t="shared" ca="1" si="452"/>
        <v>98.148148148148138</v>
      </c>
      <c r="HP266" s="27">
        <f t="shared" ca="1" si="452"/>
        <v>98.445595854922274</v>
      </c>
      <c r="HQ266" s="27">
        <f t="shared" ca="1" si="452"/>
        <v>105.50660792951543</v>
      </c>
      <c r="HR266" s="27">
        <f t="shared" ca="1" si="453"/>
        <v>108.71212121212122</v>
      </c>
      <c r="HT266" s="27">
        <f t="shared" ca="1" si="430"/>
        <v>164.02253349573692</v>
      </c>
      <c r="HU266" s="27">
        <f t="shared" ca="1" si="430"/>
        <v>36.022761875761269</v>
      </c>
      <c r="HV266" s="27">
        <f t="shared" ca="1" si="430"/>
        <v>42.554428317535546</v>
      </c>
      <c r="HW266" s="27">
        <f t="shared" ca="1" si="431"/>
        <v>555.62933539557548</v>
      </c>
      <c r="HX266" s="27">
        <f t="shared" ca="1" si="431"/>
        <v>444.59148329258358</v>
      </c>
      <c r="HY266" s="27">
        <f t="shared" ca="1" si="367"/>
        <v>1000</v>
      </c>
      <c r="HZ266" s="27">
        <f t="shared" ca="1" si="432"/>
        <v>6.64502245508982</v>
      </c>
      <c r="IA266" s="27">
        <f t="shared" ca="1" si="432"/>
        <v>19.961958253664758</v>
      </c>
      <c r="IB266" s="27">
        <f t="shared" ca="1" si="432"/>
        <v>16.784064665127023</v>
      </c>
      <c r="IC266" s="27">
        <f t="shared" ca="1" si="432"/>
        <v>46.067839195979893</v>
      </c>
      <c r="ID266" s="27">
        <f t="shared" ca="1" si="432"/>
        <v>27.37667754805948</v>
      </c>
      <c r="IE266" s="27">
        <f t="shared" ca="1" si="432"/>
        <v>18.980827447023209</v>
      </c>
      <c r="IG266" s="28">
        <f t="shared" ca="1" si="351"/>
        <v>0.39479717813051379</v>
      </c>
      <c r="IH266" s="28">
        <f t="shared" ca="1" si="351"/>
        <v>0.84082374677926475</v>
      </c>
      <c r="II266" s="28">
        <f t="shared" ca="1" si="351"/>
        <v>-9.8660143984163257E-2</v>
      </c>
      <c r="IJ266" s="28">
        <f t="shared" ca="1" si="352"/>
        <v>1.8403787312845419</v>
      </c>
      <c r="IK266" s="24">
        <f t="shared" ca="1" si="368"/>
        <v>0.70341795035892662</v>
      </c>
      <c r="IL266" s="28">
        <f t="shared" ca="1" si="353"/>
        <v>1.5210781521972225</v>
      </c>
      <c r="IM266" s="28">
        <f t="shared" ca="1" si="369"/>
        <v>3.4722222222222063</v>
      </c>
      <c r="IN266" s="3">
        <f t="shared" ca="1" si="370"/>
        <v>3.3614568834817646</v>
      </c>
      <c r="IO266" s="2">
        <f t="shared" si="388"/>
        <v>3.4</v>
      </c>
      <c r="IQ266" s="2">
        <f t="shared" ca="1" si="428"/>
        <v>1.1369607809256153</v>
      </c>
      <c r="IS266" s="3">
        <f t="shared" ca="1" si="355"/>
        <v>-6.8990274785252881E-2</v>
      </c>
      <c r="IT266" s="3">
        <f t="shared" ca="1" si="356"/>
        <v>3.7734929310226123E-2</v>
      </c>
      <c r="IU266" s="3">
        <f t="shared" si="357"/>
        <v>-0.30000000000000027</v>
      </c>
      <c r="IV266" s="3">
        <f t="shared" ca="1" si="358"/>
        <v>-0.26874465452497354</v>
      </c>
      <c r="IX266" s="28">
        <f ca="1">$HL266/100*(GZ266-100)*AL266/1000+(HM266-100)*HZ266/$HY266</f>
        <v>4.4250958866580398E-2</v>
      </c>
      <c r="IY266" s="28">
        <f ca="1">$HL266/100*(HA266-100)*AM266/1000+(HN266-100)*IA266/$HY266</f>
        <v>-1.411916763547176E-2</v>
      </c>
      <c r="IZ266" s="28">
        <f ca="1">$HL266/100*(HB266-100)*AN266/1000+(HO266-100)*IB266/$HY266</f>
        <v>1.1797067531385947E-2</v>
      </c>
      <c r="JA266" s="28">
        <f ca="1">$HL266/100*(HC266-100)*AO266/1000+(HP266-100)*IC266/$HY266</f>
        <v>-4.6413108427126093E-2</v>
      </c>
      <c r="JB266" s="28">
        <f ca="1">$HL266/100*(HD266-100)*AP266/1000+(HQ266-100)*ID266/$HY266</f>
        <v>7.8988537811893661E-2</v>
      </c>
      <c r="JC266" s="28">
        <f ca="1">$HL266/100*(HE266-100)*AQ266/1000+(HR266-100)*IE266/$HY266</f>
        <v>0.23066201765040095</v>
      </c>
      <c r="JE266" s="3">
        <f t="shared" ca="1" si="459"/>
        <v>4.8386057064052634E-3</v>
      </c>
      <c r="JF266" s="3">
        <f t="shared" ca="1" si="459"/>
        <v>-2.5360573491623357E-2</v>
      </c>
      <c r="JG266" s="3">
        <f t="shared" ca="1" si="459"/>
        <v>4.2472122912021772E-3</v>
      </c>
      <c r="JH266" s="3">
        <f t="shared" ca="1" si="459"/>
        <v>-4.0474982464798678E-3</v>
      </c>
      <c r="JI266" s="3">
        <f t="shared" ca="1" si="459"/>
        <v>-3.7964299219267195E-3</v>
      </c>
      <c r="JJ266" s="3">
        <f t="shared" ca="1" si="459"/>
        <v>-6.777478124350117E-3</v>
      </c>
      <c r="JK266" s="3">
        <f>IO266-IO265</f>
        <v>-0.30000000000000027</v>
      </c>
      <c r="JL266" s="3">
        <f t="shared" ca="1" si="359"/>
        <v>-0.3090858179976077</v>
      </c>
      <c r="JN266" s="10">
        <f>COUNTIF(EI266:ET266,"&gt;2")</f>
        <v>8</v>
      </c>
      <c r="JP266" s="2">
        <f>AVERAGE(CS266,CS254,CS242,CS230,CS218,CS206,CS194,CS182,CS170,CS158)</f>
        <v>0.40120783153440109</v>
      </c>
      <c r="JQ266" s="2">
        <f>CS266-JP266</f>
        <v>-0.17699258489762662</v>
      </c>
      <c r="JR266" s="2">
        <f>AVERAGE(CT266,CT254,CT242,CT230,CT218,CT206,CT194,CT182,CT170,CT158)</f>
        <v>0.31282183876986697</v>
      </c>
      <c r="JS266" s="2">
        <f>CT266-JR266</f>
        <v>2.0882276914223286E-2</v>
      </c>
      <c r="KH266" s="2">
        <f>(DN266*$DN$4)+(FB266*$FB$3)+(FC266*$FC$3)+(FD266*$FD$3)+(FE266*$FE$3)+(FF266*$FF$3)+(FG266*$FG$3)</f>
        <v>1.6567935024939555</v>
      </c>
      <c r="KI266" s="2">
        <f>F266-KH266</f>
        <v>1.7432064975060444</v>
      </c>
      <c r="KJ266" s="2">
        <f>MAX(DN266,FB266:FG266)</f>
        <v>3.4722222222222219</v>
      </c>
      <c r="KK266" s="2">
        <f>MIN(DN266,FB266:FG266)</f>
        <v>-0.73068893528184242</v>
      </c>
      <c r="KL266" s="2">
        <f t="shared" si="389"/>
        <v>4.2029111575040643</v>
      </c>
      <c r="KO266" s="2">
        <f>BO266</f>
        <v>79.209999999999994</v>
      </c>
      <c r="KP266" s="2">
        <f>100*((BO260/BO248)-1)</f>
        <v>-3.2446618155791418</v>
      </c>
      <c r="KQ266" s="2">
        <f t="shared" si="395"/>
        <v>-3.2446618155791418</v>
      </c>
      <c r="KR266" s="2">
        <f>100*((BO254/BO242)-1)</f>
        <v>-13.299645199440924</v>
      </c>
      <c r="KS266" s="2">
        <f t="shared" si="404"/>
        <v>-13.299645199440924</v>
      </c>
      <c r="KT266" s="3">
        <f>BP266</f>
        <v>1.4626999999999999</v>
      </c>
      <c r="KU266" s="3">
        <f>BQ266</f>
        <v>75.945499999999996</v>
      </c>
      <c r="KV266" s="3">
        <f t="shared" si="339"/>
        <v>51.921446639775759</v>
      </c>
      <c r="KW266" s="2">
        <f t="shared" ref="KW266:KX329" si="463">100*(KU266/KU$373)</f>
        <v>106.57596530988849</v>
      </c>
      <c r="KX266" s="2">
        <f t="shared" si="463"/>
        <v>94.983543021788918</v>
      </c>
      <c r="LA266">
        <v>2</v>
      </c>
      <c r="LB266">
        <v>0</v>
      </c>
      <c r="LE266" s="2" t="e">
        <v>#N/A</v>
      </c>
      <c r="LF266" s="2" t="e">
        <v>#N/A</v>
      </c>
      <c r="LG266" s="2" t="e">
        <v>#N/A</v>
      </c>
      <c r="LH266" s="2" t="e">
        <v>#N/A</v>
      </c>
      <c r="LI266" s="2" t="e">
        <v>#N/A</v>
      </c>
      <c r="LJ266" s="2" t="e">
        <v>#N/A</v>
      </c>
      <c r="LK266" s="2">
        <v>103.50547201391774</v>
      </c>
      <c r="LL266" s="2" t="e">
        <v>#N/A</v>
      </c>
      <c r="LM266" s="2" t="e">
        <v>#N/A</v>
      </c>
      <c r="LN266" s="2">
        <v>93.099668227340032</v>
      </c>
      <c r="LO266" s="2">
        <v>78.14871738791993</v>
      </c>
      <c r="LP266" s="2">
        <v>88.258626209651908</v>
      </c>
      <c r="LQ266" s="2" t="e">
        <v>#N/A</v>
      </c>
      <c r="LR266" s="2" t="e">
        <v>#N/A</v>
      </c>
      <c r="LS266" s="2" t="e">
        <v>#N/A</v>
      </c>
      <c r="LT266" s="2" t="e">
        <v>#N/A</v>
      </c>
      <c r="LU266" s="2" t="e">
        <v>#N/A</v>
      </c>
      <c r="LV266" s="2" t="e">
        <v>#N/A</v>
      </c>
      <c r="LW266" s="2" t="e">
        <v>#N/A</v>
      </c>
      <c r="LX266" s="2" t="e">
        <v>#N/A</v>
      </c>
      <c r="LY266" s="2">
        <v>94.679230959773349</v>
      </c>
      <c r="LZ266" s="2" t="e">
        <v>#N/A</v>
      </c>
      <c r="MA266" s="2" t="e">
        <v>#N/A</v>
      </c>
      <c r="MB266" s="2" t="e">
        <v>#N/A</v>
      </c>
      <c r="MC266" s="2" t="e">
        <v>#N/A</v>
      </c>
      <c r="MD266" s="2" t="e">
        <v>#N/A</v>
      </c>
      <c r="ME266" s="2" t="e">
        <v>#N/A</v>
      </c>
      <c r="MF266" s="2" t="e">
        <v>#N/A</v>
      </c>
      <c r="MG266" s="2" t="e">
        <v>#N/A</v>
      </c>
      <c r="MH266" s="2">
        <v>90.38335201263024</v>
      </c>
      <c r="MI266" s="2" t="e">
        <v>#N/A</v>
      </c>
      <c r="MJ266" s="2" t="e">
        <v>#N/A</v>
      </c>
      <c r="MK266" s="2" t="e">
        <v>#N/A</v>
      </c>
      <c r="ML266" s="2" t="e">
        <v>#N/A</v>
      </c>
      <c r="MM266" s="2" t="e">
        <v>#N/A</v>
      </c>
      <c r="MN266" s="2" t="e">
        <v>#N/A</v>
      </c>
      <c r="MO266" s="2" t="e">
        <v>#N/A</v>
      </c>
      <c r="MP266" s="2">
        <v>72.938727323261844</v>
      </c>
      <c r="MQ266" s="2" t="e">
        <v>#N/A</v>
      </c>
      <c r="MR266" s="2" t="e">
        <v>#N/A</v>
      </c>
      <c r="MS266" s="10" t="e">
        <v>#N/A</v>
      </c>
      <c r="MT266" s="2" t="e">
        <v>#N/A</v>
      </c>
      <c r="MU266" s="2" t="e">
        <v>#N/A</v>
      </c>
      <c r="MV266" s="2" t="e">
        <v>#N/A</v>
      </c>
      <c r="MX266" s="22" t="e">
        <v>#N/A</v>
      </c>
      <c r="MY266" s="22" t="e">
        <v>#N/A</v>
      </c>
      <c r="MZ266" s="22" t="e">
        <v>#N/A</v>
      </c>
      <c r="NA266" s="22" t="e">
        <v>#N/A</v>
      </c>
      <c r="NB266" s="22" t="e">
        <v>#N/A</v>
      </c>
      <c r="NC266" s="22" t="e">
        <v>#N/A</v>
      </c>
      <c r="ND266" s="22">
        <v>1</v>
      </c>
      <c r="NE266" s="22" t="e">
        <v>#N/A</v>
      </c>
      <c r="NF266" s="22" t="e">
        <v>#N/A</v>
      </c>
      <c r="NG266" s="22">
        <v>2</v>
      </c>
      <c r="NH266" s="23">
        <v>8</v>
      </c>
      <c r="NI266" s="22">
        <v>25</v>
      </c>
      <c r="NJ266" s="22" t="e">
        <v>#N/A</v>
      </c>
      <c r="NK266" s="22" t="e">
        <v>#N/A</v>
      </c>
      <c r="NL266" s="23" t="e">
        <v>#N/A</v>
      </c>
      <c r="NM266" s="3" t="e">
        <v>#N/A</v>
      </c>
      <c r="NN266" s="22" t="e">
        <v>#N/A</v>
      </c>
      <c r="NO266" s="22" t="e">
        <v>#N/A</v>
      </c>
      <c r="NP266" s="22" t="e">
        <v>#N/A</v>
      </c>
      <c r="NQ266" s="22" t="e">
        <v>#N/A</v>
      </c>
      <c r="NR266" s="23">
        <v>1</v>
      </c>
      <c r="NS266" s="22" t="e">
        <v>#N/A</v>
      </c>
      <c r="NT266" s="22" t="e">
        <v>#N/A</v>
      </c>
      <c r="NU266" s="23" t="e">
        <v>#N/A</v>
      </c>
      <c r="NV266" s="3" t="e">
        <v>#N/A</v>
      </c>
      <c r="NW266" s="22" t="e">
        <v>#N/A</v>
      </c>
      <c r="NX266" s="22" t="e">
        <v>#N/A</v>
      </c>
      <c r="NY266" s="22" t="e">
        <v>#N/A</v>
      </c>
      <c r="NZ266" s="22" t="e">
        <v>#N/A</v>
      </c>
      <c r="OA266" s="23">
        <v>11</v>
      </c>
      <c r="OB266" s="22" t="e">
        <v>#N/A</v>
      </c>
      <c r="OC266" s="22" t="e">
        <v>#N/A</v>
      </c>
      <c r="OD266" s="22" t="e">
        <v>#N/A</v>
      </c>
      <c r="OE266" s="22" t="e">
        <v>#N/A</v>
      </c>
      <c r="OF266" s="22" t="e">
        <v>#N/A</v>
      </c>
      <c r="OG266" s="22" t="e">
        <v>#N/A</v>
      </c>
      <c r="OH266" s="23" t="e">
        <v>#N/A</v>
      </c>
      <c r="OI266" s="22">
        <v>2</v>
      </c>
      <c r="OJ266" s="22" t="e">
        <v>#N/A</v>
      </c>
      <c r="OK266" s="22" t="e">
        <v>#N/A</v>
      </c>
      <c r="OL266" s="22" t="e">
        <v>#N/A</v>
      </c>
      <c r="OM266" s="23" t="e">
        <v>#N/A</v>
      </c>
      <c r="ON266" s="22" t="e">
        <v>#N/A</v>
      </c>
      <c r="OO266" s="22" t="e">
        <v>#N/A</v>
      </c>
      <c r="OQ266">
        <f t="shared" si="390"/>
        <v>-4</v>
      </c>
      <c r="OR266" s="23" t="e">
        <f t="shared" ca="1" si="438"/>
        <v>#N/A</v>
      </c>
      <c r="OS266" s="23" t="e">
        <f t="shared" ca="1" si="438"/>
        <v>#N/A</v>
      </c>
      <c r="OT266" s="23" t="e">
        <f t="shared" ca="1" si="438"/>
        <v>#N/A</v>
      </c>
      <c r="OU266" s="23" t="e">
        <f t="shared" ca="1" si="438"/>
        <v>#N/A</v>
      </c>
      <c r="OV266" s="23" t="e">
        <f t="shared" ca="1" si="438"/>
        <v>#N/A</v>
      </c>
      <c r="OW266" s="23" t="e">
        <f t="shared" ca="1" si="438"/>
        <v>#N/A</v>
      </c>
      <c r="OX266" s="23">
        <f t="shared" ca="1" si="433"/>
        <v>1.0092582693387835</v>
      </c>
      <c r="OY266" s="23" t="e">
        <f t="shared" ca="1" si="433"/>
        <v>#N/A</v>
      </c>
      <c r="OZ266" s="23" t="e">
        <f t="shared" ca="1" si="433"/>
        <v>#N/A</v>
      </c>
      <c r="PA266" s="23">
        <f t="shared" ca="1" si="433"/>
        <v>1.0052023773786911</v>
      </c>
      <c r="PB266" s="23">
        <f t="shared" ca="1" si="433"/>
        <v>1.0062766690124441</v>
      </c>
      <c r="PC266" s="23">
        <f t="shared" ca="1" si="423"/>
        <v>1.0106977940340556</v>
      </c>
      <c r="PD266" s="23" t="e">
        <f t="shared" ca="1" si="423"/>
        <v>#N/A</v>
      </c>
      <c r="PE266" s="23" t="e">
        <f t="shared" ca="1" si="423"/>
        <v>#N/A</v>
      </c>
      <c r="PF266" s="23" t="e">
        <f t="shared" ca="1" si="423"/>
        <v>#N/A</v>
      </c>
      <c r="PG266" s="23" t="e">
        <f t="shared" ca="1" si="423"/>
        <v>#N/A</v>
      </c>
      <c r="PH266" s="23" t="e">
        <f t="shared" ca="1" si="375"/>
        <v>#N/A</v>
      </c>
      <c r="PI266" s="23" t="e">
        <f t="shared" ca="1" si="375"/>
        <v>#N/A</v>
      </c>
      <c r="PJ266" s="23" t="e">
        <f t="shared" ca="1" si="375"/>
        <v>#N/A</v>
      </c>
      <c r="PK266" s="23" t="e">
        <f t="shared" ca="1" si="375"/>
        <v>#N/A</v>
      </c>
      <c r="PL266" s="23">
        <f t="shared" ca="1" si="375"/>
        <v>1.0124195980781916</v>
      </c>
      <c r="PM266" s="23" t="e">
        <f t="shared" ca="1" si="375"/>
        <v>#N/A</v>
      </c>
      <c r="PN266" s="23" t="e">
        <f t="shared" ca="1" si="375"/>
        <v>#N/A</v>
      </c>
      <c r="PO266" s="23" t="e">
        <f t="shared" ca="1" si="375"/>
        <v>#N/A</v>
      </c>
      <c r="PP266" s="23" t="e">
        <f t="shared" ca="1" si="375"/>
        <v>#N/A</v>
      </c>
      <c r="PQ266" s="23" t="e">
        <f t="shared" ca="1" si="375"/>
        <v>#N/A</v>
      </c>
      <c r="PR266" s="23" t="e">
        <f t="shared" ca="1" si="457"/>
        <v>#N/A</v>
      </c>
      <c r="PS266" s="23" t="e">
        <f t="shared" ca="1" si="457"/>
        <v>#N/A</v>
      </c>
      <c r="PT266" s="23" t="e">
        <f t="shared" ca="1" si="457"/>
        <v>#N/A</v>
      </c>
      <c r="PU266" s="23">
        <f t="shared" ca="1" si="457"/>
        <v>1.011016660606922</v>
      </c>
      <c r="PV266" s="23" t="e">
        <f t="shared" ca="1" si="457"/>
        <v>#N/A</v>
      </c>
      <c r="PW266" s="23" t="e">
        <f t="shared" ca="1" si="457"/>
        <v>#N/A</v>
      </c>
      <c r="PX266" s="23" t="e">
        <f t="shared" ca="1" si="457"/>
        <v>#N/A</v>
      </c>
      <c r="PY266" s="23" t="e">
        <f t="shared" ca="1" si="457"/>
        <v>#N/A</v>
      </c>
      <c r="PZ266" s="23" t="e">
        <f t="shared" ca="1" si="439"/>
        <v>#N/A</v>
      </c>
      <c r="QA266" s="23" t="e">
        <f t="shared" ca="1" si="439"/>
        <v>#N/A</v>
      </c>
      <c r="QB266" s="23" t="e">
        <f t="shared" ca="1" si="439"/>
        <v>#N/A</v>
      </c>
      <c r="QC266" s="23">
        <f t="shared" ca="1" si="417"/>
        <v>0.99900642462801004</v>
      </c>
      <c r="QD266" s="23" t="e">
        <f t="shared" ca="1" si="405"/>
        <v>#N/A</v>
      </c>
      <c r="QE266" s="23" t="e">
        <f t="shared" ca="1" si="405"/>
        <v>#N/A</v>
      </c>
      <c r="QF266" s="23" t="e">
        <f t="shared" ca="1" si="405"/>
        <v>#N/A</v>
      </c>
      <c r="QG266" s="23" t="e">
        <f t="shared" ca="1" si="405"/>
        <v>#N/A</v>
      </c>
      <c r="QH266" s="23" t="e">
        <f t="shared" ca="1" si="405"/>
        <v>#N/A</v>
      </c>
      <c r="QI266" s="23" t="e">
        <f t="shared" ca="1" si="405"/>
        <v>#N/A</v>
      </c>
      <c r="QJ266" s="26" t="e">
        <f t="shared" ca="1" si="344"/>
        <v>#N/A</v>
      </c>
    </row>
    <row r="267" spans="1:452" x14ac:dyDescent="0.35">
      <c r="A267" t="s">
        <v>1332</v>
      </c>
      <c r="B267" s="25">
        <v>40330</v>
      </c>
      <c r="C267" t="s">
        <v>892</v>
      </c>
      <c r="D267" s="2">
        <v>90.2</v>
      </c>
      <c r="E267" s="2">
        <v>89.5</v>
      </c>
      <c r="F267" s="2">
        <v>3.2</v>
      </c>
      <c r="G267" s="2">
        <v>90.5</v>
      </c>
      <c r="H267" s="2">
        <v>89.341408998942029</v>
      </c>
      <c r="I267" s="2">
        <v>90.389224616656293</v>
      </c>
      <c r="J267" s="2">
        <v>93</v>
      </c>
      <c r="K267" s="2">
        <v>85.7</v>
      </c>
      <c r="L267" s="2">
        <v>85.655938012739966</v>
      </c>
      <c r="M267" s="2">
        <v>87.6</v>
      </c>
      <c r="N267" s="2">
        <v>105.8</v>
      </c>
      <c r="O267" s="2">
        <v>90.8</v>
      </c>
      <c r="P267" s="2">
        <v>86.1</v>
      </c>
      <c r="Q267" s="2">
        <v>94.8</v>
      </c>
      <c r="R267" s="2">
        <v>92.2</v>
      </c>
      <c r="S267" s="2">
        <v>105.8</v>
      </c>
      <c r="T267" s="2">
        <v>77.2</v>
      </c>
      <c r="U267" s="2">
        <v>75.5</v>
      </c>
      <c r="V267" s="2">
        <v>90.1</v>
      </c>
      <c r="W267" s="2">
        <v>61.5</v>
      </c>
      <c r="X267" s="2">
        <v>112.8</v>
      </c>
      <c r="Y267" s="2" t="e">
        <v>#N/A</v>
      </c>
      <c r="Z267" s="2">
        <v>79.2</v>
      </c>
      <c r="AA267" s="2">
        <v>93.3</v>
      </c>
      <c r="AB267" s="2">
        <v>118.3</v>
      </c>
      <c r="AC267" s="2">
        <v>107.8</v>
      </c>
      <c r="AD267" s="2">
        <v>87.9</v>
      </c>
      <c r="AE267" s="2">
        <v>93.3</v>
      </c>
      <c r="AF267" s="2">
        <v>95</v>
      </c>
      <c r="AG267" s="22">
        <v>549</v>
      </c>
      <c r="AH267" s="22">
        <v>451</v>
      </c>
      <c r="AI267" s="22">
        <v>148</v>
      </c>
      <c r="AJ267" s="22">
        <v>41</v>
      </c>
      <c r="AK267" s="22">
        <v>47</v>
      </c>
      <c r="AL267" s="22">
        <v>10</v>
      </c>
      <c r="AM267" s="22">
        <v>24</v>
      </c>
      <c r="AN267" s="22">
        <v>17</v>
      </c>
      <c r="AO267" s="22">
        <v>47</v>
      </c>
      <c r="AP267" s="22">
        <v>25</v>
      </c>
      <c r="AQ267" s="22">
        <v>23</v>
      </c>
      <c r="AR267" s="2">
        <v>90.2</v>
      </c>
      <c r="AS267" s="2">
        <v>76.7</v>
      </c>
      <c r="AT267" s="2">
        <v>94.8</v>
      </c>
      <c r="AU267" s="2">
        <v>83.5</v>
      </c>
      <c r="AV267" s="2">
        <v>91.8</v>
      </c>
      <c r="AW267" s="2">
        <v>87</v>
      </c>
      <c r="AX267" s="2">
        <v>92.2</v>
      </c>
      <c r="AY267" s="2">
        <v>88.9</v>
      </c>
      <c r="AZ267" s="2">
        <v>98.6</v>
      </c>
      <c r="BA267" s="2">
        <v>61.5</v>
      </c>
      <c r="BB267" s="2">
        <v>86.8</v>
      </c>
      <c r="BC267" s="2">
        <v>94.6</v>
      </c>
      <c r="BD267" s="3">
        <v>0.8</v>
      </c>
      <c r="BE267" s="3">
        <v>0.81</v>
      </c>
      <c r="BF267" s="3">
        <v>0.78</v>
      </c>
      <c r="BG267" s="3">
        <v>0.37</v>
      </c>
      <c r="BH267" s="3">
        <v>0.49</v>
      </c>
      <c r="BI267" s="2">
        <v>224.1</v>
      </c>
      <c r="BJ267" s="2">
        <v>5</v>
      </c>
      <c r="BK267" s="2">
        <v>5</v>
      </c>
      <c r="BL267" s="2">
        <v>97.3</v>
      </c>
      <c r="BM267" s="2">
        <v>93.4</v>
      </c>
      <c r="BN267" s="10">
        <v>442</v>
      </c>
      <c r="BO267" s="3">
        <v>81.040000000000006</v>
      </c>
      <c r="BP267" s="22">
        <v>1.4761</v>
      </c>
      <c r="BQ267" s="3">
        <v>74.760909090909095</v>
      </c>
      <c r="BR267" s="23">
        <v>4.8081818181818168</v>
      </c>
      <c r="BS267" s="2">
        <v>84.7</v>
      </c>
      <c r="BT267" s="3">
        <v>89.11</v>
      </c>
      <c r="BU267" s="2">
        <v>1</v>
      </c>
      <c r="BV267" s="2">
        <v>0.9</v>
      </c>
      <c r="BW267" s="2">
        <v>1.2</v>
      </c>
      <c r="BX267" s="2">
        <v>0.6</v>
      </c>
      <c r="BY267" s="23">
        <v>217.19900000000001</v>
      </c>
      <c r="BZ267" s="2">
        <v>94.9</v>
      </c>
      <c r="CA267" s="2">
        <v>88.2</v>
      </c>
      <c r="CB267" s="3">
        <v>94.91</v>
      </c>
      <c r="CC267" s="2">
        <v>92.9</v>
      </c>
      <c r="CD267" s="2">
        <v>116</v>
      </c>
      <c r="CE267" s="2">
        <v>94.818201606074425</v>
      </c>
      <c r="CF267" s="3">
        <v>94.576933189799533</v>
      </c>
      <c r="CG267" s="2">
        <v>92.770900229188257</v>
      </c>
      <c r="CH267" s="23">
        <v>221.21986130812795</v>
      </c>
      <c r="CI267" s="3">
        <v>94.216280753437573</v>
      </c>
      <c r="CM267" s="2">
        <f t="shared" si="460"/>
        <v>50.647591010710045</v>
      </c>
      <c r="CN267" s="2">
        <f t="shared" si="460"/>
        <v>3.2573550695629137</v>
      </c>
      <c r="CO267" s="2">
        <f t="shared" si="461"/>
        <v>95.478139941030918</v>
      </c>
      <c r="CR267" s="2">
        <f t="shared" ref="CR267:CS330" si="464">((D267-D266)/D266)*100</f>
        <v>0.11098779134296176</v>
      </c>
      <c r="CS267" s="2">
        <f t="shared" si="464"/>
        <v>0.11185682326621288</v>
      </c>
      <c r="CT267" s="2">
        <f t="shared" ref="CT267:CV330" si="465">((G267-G266)/G266)*100</f>
        <v>0.33259423503325625</v>
      </c>
      <c r="CU267" s="2">
        <f t="shared" si="465"/>
        <v>0.25366790332126321</v>
      </c>
      <c r="CV267" s="2">
        <f t="shared" si="465"/>
        <v>0.47802727111515303</v>
      </c>
      <c r="CW267" s="2">
        <f t="shared" ref="CW267:CW330" si="466">((O267-O266)/O266)*100</f>
        <v>0.22075055187638284</v>
      </c>
      <c r="CX267" s="2">
        <f t="shared" ref="CX267:CX330" si="467">((K267-K266)/K266)*100</f>
        <v>0.58685446009389663</v>
      </c>
      <c r="CY267" s="2">
        <f t="shared" si="376"/>
        <v>-1.9462465245597853</v>
      </c>
      <c r="CZ267" s="2">
        <f t="shared" si="341"/>
        <v>-0.12936610608019963</v>
      </c>
      <c r="DA267" s="2">
        <f t="shared" si="342"/>
        <v>0.25423728813559082</v>
      </c>
      <c r="DB267" s="2">
        <f t="shared" si="343"/>
        <v>0.5580357142857143</v>
      </c>
      <c r="DC267" s="2">
        <f t="shared" si="413"/>
        <v>0.22361359570661896</v>
      </c>
      <c r="DF267" s="2">
        <f t="shared" ref="DF267:DG330" si="468">100*((H267/H266)^12-1)</f>
        <v>3.0868452883754172</v>
      </c>
      <c r="DG267" s="2">
        <f t="shared" si="468"/>
        <v>5.8895730960107473</v>
      </c>
      <c r="DH267" s="2">
        <f t="shared" ref="DH267:DH330" si="469">100*((L267/L266)^12-1)</f>
        <v>7.7236301391248263</v>
      </c>
      <c r="DI267" s="2">
        <f t="shared" si="434"/>
        <v>3.7996933253712228</v>
      </c>
      <c r="DJ267" s="2">
        <f t="shared" si="434"/>
        <v>0</v>
      </c>
      <c r="DM267" s="2">
        <f t="shared" si="377"/>
        <v>2.3836549375709519</v>
      </c>
      <c r="DN267" s="2">
        <f t="shared" si="377"/>
        <v>3.2295271049596272</v>
      </c>
      <c r="DO267" s="2">
        <f t="shared" si="345"/>
        <v>3.0751708428246047</v>
      </c>
      <c r="DP267" s="2">
        <f t="shared" si="378"/>
        <v>2.7624309392265194</v>
      </c>
      <c r="DQ267" s="2">
        <f t="shared" si="408"/>
        <v>1.7014660318334189</v>
      </c>
      <c r="DR267" s="2">
        <f t="shared" si="379"/>
        <v>3.8787878787878824</v>
      </c>
      <c r="DS267" s="2">
        <f t="shared" si="380"/>
        <v>3.0374382907135042</v>
      </c>
      <c r="DT267" s="2" t="e">
        <v>#N/A</v>
      </c>
      <c r="DU267" s="2" t="e">
        <v>#N/A</v>
      </c>
      <c r="DV267" s="2">
        <f t="shared" si="346"/>
        <v>1.6797312430011146</v>
      </c>
      <c r="DW267" s="2">
        <f t="shared" si="381"/>
        <v>-1.3527575442247586</v>
      </c>
      <c r="DX267" s="2">
        <f t="shared" si="382"/>
        <v>-2.5252525252525304</v>
      </c>
      <c r="DY267" s="2">
        <f t="shared" si="383"/>
        <v>8.8547815820543043</v>
      </c>
      <c r="DZ267" s="2">
        <f t="shared" si="384"/>
        <v>15.881708652792991</v>
      </c>
      <c r="EA267" s="2">
        <f t="shared" si="426"/>
        <v>17.601246105919</v>
      </c>
      <c r="EB267" s="2">
        <f t="shared" si="426"/>
        <v>5.134189031505243</v>
      </c>
      <c r="EC267" s="2">
        <f t="shared" si="426"/>
        <v>5.3082191780821963</v>
      </c>
      <c r="ED267" s="2">
        <f t="shared" si="426"/>
        <v>11.572700296735917</v>
      </c>
      <c r="EE267" s="2" t="e">
        <f t="shared" si="426"/>
        <v>#N/A</v>
      </c>
      <c r="EF267" s="2">
        <f t="shared" si="426"/>
        <v>35.849056603773597</v>
      </c>
      <c r="EG267" s="2">
        <f t="shared" si="426"/>
        <v>2.9801324503311299</v>
      </c>
      <c r="EH267" s="2">
        <f t="shared" si="426"/>
        <v>10.046511627906973</v>
      </c>
      <c r="EI267" s="2">
        <f t="shared" si="411"/>
        <v>1.9209039548022666</v>
      </c>
      <c r="EJ267" s="2">
        <f t="shared" si="411"/>
        <v>5.502063273727642</v>
      </c>
      <c r="EK267" s="2">
        <f t="shared" si="411"/>
        <v>-1.3527575442247586</v>
      </c>
      <c r="EL267" s="2">
        <f t="shared" si="410"/>
        <v>0.48134777376656057</v>
      </c>
      <c r="EM267" s="2">
        <f t="shared" si="410"/>
        <v>2.3411371237458178</v>
      </c>
      <c r="EN267" s="2">
        <f t="shared" si="410"/>
        <v>2.5943396226415061</v>
      </c>
      <c r="EO267" s="2">
        <f t="shared" si="410"/>
        <v>8.8547815820543043</v>
      </c>
      <c r="EP267" s="2">
        <f t="shared" si="410"/>
        <v>6.4670658682634885</v>
      </c>
      <c r="EQ267" s="2">
        <f t="shared" si="410"/>
        <v>1.8595041322313932</v>
      </c>
      <c r="ER267" s="2">
        <f t="shared" si="347"/>
        <v>5.3082191780821963</v>
      </c>
      <c r="ES267" s="2">
        <f t="shared" si="347"/>
        <v>2.9655990510083052</v>
      </c>
      <c r="ET267" s="2">
        <f t="shared" si="347"/>
        <v>3.0501089324618702</v>
      </c>
      <c r="EU267" s="2">
        <f t="shared" si="462"/>
        <v>5</v>
      </c>
      <c r="EV267" s="2">
        <f t="shared" si="462"/>
        <v>5</v>
      </c>
      <c r="EW267" s="2">
        <f t="shared" si="385"/>
        <v>6.2227074235807978</v>
      </c>
      <c r="EX267" s="2">
        <f t="shared" si="385"/>
        <v>4.2410714285714413</v>
      </c>
      <c r="EY267" s="2">
        <f t="shared" si="386"/>
        <v>20.813870575842031</v>
      </c>
      <c r="EZ267" s="2">
        <f t="shared" si="386"/>
        <v>39.971023690925691</v>
      </c>
      <c r="FA267" s="2">
        <f t="shared" si="387"/>
        <v>-0.47003525264394108</v>
      </c>
      <c r="FB267" s="2">
        <f t="shared" si="412"/>
        <v>1.1215605940686268</v>
      </c>
      <c r="FC267" s="2">
        <f t="shared" si="412"/>
        <v>-0.73221757322174952</v>
      </c>
      <c r="FD267" s="2">
        <f t="shared" si="412"/>
        <v>1.0309278350515427</v>
      </c>
      <c r="FE267" s="2">
        <f t="shared" si="412"/>
        <v>1.5080213903743367</v>
      </c>
      <c r="FF267" s="2">
        <f t="shared" si="412"/>
        <v>1.3086150490730697</v>
      </c>
      <c r="FG267" s="2">
        <f t="shared" si="412"/>
        <v>1.1333914559720881</v>
      </c>
      <c r="FH267" s="2">
        <v>1.2</v>
      </c>
      <c r="FI267" s="2">
        <v>0.8</v>
      </c>
      <c r="FL267" s="2">
        <f t="shared" si="435"/>
        <v>0.80953672120360753</v>
      </c>
      <c r="FM267" s="2">
        <f t="shared" si="435"/>
        <v>0.74883371701315316</v>
      </c>
      <c r="FN267" s="2">
        <f t="shared" si="363"/>
        <v>0.94473579717520018</v>
      </c>
      <c r="FQ267" s="2">
        <f t="shared" si="436"/>
        <v>3.2776805083361893</v>
      </c>
      <c r="FR267" s="2">
        <f t="shared" si="436"/>
        <v>3.029148262622039</v>
      </c>
      <c r="FS267" s="2">
        <f t="shared" si="365"/>
        <v>3.832832809292297</v>
      </c>
      <c r="FT267" s="2">
        <f t="shared" si="437"/>
        <v>0.59535799988932325</v>
      </c>
      <c r="FU267" s="2">
        <f t="shared" si="437"/>
        <v>0.80044342783796019</v>
      </c>
      <c r="FX267" s="2">
        <f t="shared" si="455"/>
        <v>3.6688126956603506</v>
      </c>
      <c r="FY267" s="2">
        <f t="shared" si="455"/>
        <v>3.0111817525243723</v>
      </c>
      <c r="FZ267" s="2">
        <f t="shared" si="373"/>
        <v>4.1104608350839511</v>
      </c>
      <c r="GA267" s="2">
        <f t="shared" si="456"/>
        <v>0.69977697626621982</v>
      </c>
      <c r="GB267" s="2">
        <f t="shared" si="456"/>
        <v>0.94751509937807121</v>
      </c>
      <c r="GE267" s="2"/>
      <c r="GF267" s="2"/>
      <c r="GG267" s="2">
        <f t="shared" si="458"/>
        <v>39.497362420073109</v>
      </c>
      <c r="GH267" s="2">
        <f t="shared" si="458"/>
        <v>21.384396401209194</v>
      </c>
      <c r="GI267" s="2">
        <f t="shared" si="392"/>
        <v>-2.6214340786430035</v>
      </c>
      <c r="GJ267" s="2">
        <f t="shared" si="393"/>
        <v>3.5627530364372495</v>
      </c>
      <c r="GK267" s="2">
        <v>1.2</v>
      </c>
      <c r="GN267" s="2">
        <f t="shared" si="454"/>
        <v>-0.19999999999999973</v>
      </c>
      <c r="GQ267" s="2">
        <f t="shared" si="429"/>
        <v>1.2000000000000002</v>
      </c>
      <c r="GT267" s="27">
        <f t="shared" ca="1" si="440"/>
        <v>102.49999999999999</v>
      </c>
      <c r="GU267" s="27">
        <f t="shared" ca="1" si="441"/>
        <v>108.84773662551439</v>
      </c>
      <c r="GV267" s="27">
        <f t="shared" ca="1" si="441"/>
        <v>97.474747474747474</v>
      </c>
      <c r="GW267" s="27">
        <f t="shared" ca="1" si="442"/>
        <v>101.41766630316249</v>
      </c>
      <c r="GX267" s="27">
        <f t="shared" ca="1" si="442"/>
        <v>102.14541120381406</v>
      </c>
      <c r="GY267" s="27">
        <f t="shared" ca="1" si="443"/>
        <v>101.70454545454545</v>
      </c>
      <c r="GZ267" s="27">
        <f t="shared" ca="1" si="444"/>
        <v>90.636254501800721</v>
      </c>
      <c r="HA267" s="27">
        <f t="shared" ca="1" si="445"/>
        <v>98.268003646308117</v>
      </c>
      <c r="HB267" s="27">
        <f t="shared" ca="1" si="445"/>
        <v>103.65566037735849</v>
      </c>
      <c r="HC267" s="27">
        <f t="shared" ca="1" si="445"/>
        <v>98.210526315789465</v>
      </c>
      <c r="HD267" s="27">
        <f t="shared" ca="1" si="445"/>
        <v>99.164926931106478</v>
      </c>
      <c r="HE267" s="27">
        <f t="shared" ca="1" si="446"/>
        <v>103.04878048780488</v>
      </c>
      <c r="HG267" s="27">
        <f t="shared" ca="1" si="447"/>
        <v>100.35842293906809</v>
      </c>
      <c r="HH267" s="27">
        <f t="shared" ca="1" si="448"/>
        <v>106.46221248630887</v>
      </c>
      <c r="HI267" s="27">
        <f t="shared" ca="1" si="448"/>
        <v>100</v>
      </c>
      <c r="HJ267" s="27">
        <f t="shared" ca="1" si="449"/>
        <v>101.32596685082873</v>
      </c>
      <c r="HK267" s="27">
        <f t="shared" ca="1" si="449"/>
        <v>101.6969696969697</v>
      </c>
      <c r="HL267" s="27">
        <f t="shared" ca="1" si="450"/>
        <v>101.49942329873124</v>
      </c>
      <c r="HM267" s="27">
        <f t="shared" ca="1" si="451"/>
        <v>129.75077881619936</v>
      </c>
      <c r="HN267" s="27">
        <f t="shared" ca="1" si="452"/>
        <v>100.1826484018265</v>
      </c>
      <c r="HO267" s="27">
        <f t="shared" ca="1" si="452"/>
        <v>98.148148148148138</v>
      </c>
      <c r="HP267" s="27">
        <f t="shared" ca="1" si="452"/>
        <v>100.21097046413503</v>
      </c>
      <c r="HQ267" s="27">
        <f t="shared" ca="1" si="452"/>
        <v>103.67965367965365</v>
      </c>
      <c r="HR267" s="27">
        <f t="shared" ca="1" si="453"/>
        <v>106.7906976744186</v>
      </c>
      <c r="HT267" s="27">
        <f t="shared" ca="1" si="430"/>
        <v>162.87121368573222</v>
      </c>
      <c r="HU267" s="27">
        <f t="shared" ca="1" si="430"/>
        <v>37.286666189009097</v>
      </c>
      <c r="HV267" s="27">
        <f t="shared" ca="1" si="430"/>
        <v>42.568425195559122</v>
      </c>
      <c r="HW267" s="27">
        <f t="shared" ca="1" si="431"/>
        <v>556.16493007578185</v>
      </c>
      <c r="HX267" s="27">
        <f t="shared" ca="1" si="431"/>
        <v>443.59079026404174</v>
      </c>
      <c r="HY267" s="27">
        <f t="shared" ca="1" si="367"/>
        <v>1000</v>
      </c>
      <c r="HZ267" s="27">
        <f t="shared" ca="1" si="432"/>
        <v>6.8239852474980829</v>
      </c>
      <c r="IA267" s="27">
        <f t="shared" ca="1" si="432"/>
        <v>20.647118368211078</v>
      </c>
      <c r="IB267" s="27">
        <f t="shared" ca="1" si="432"/>
        <v>16.725988316804784</v>
      </c>
      <c r="IC267" s="27">
        <f t="shared" ca="1" si="432"/>
        <v>45.099685277599058</v>
      </c>
      <c r="ID267" s="27">
        <f t="shared" ca="1" si="432"/>
        <v>27.762687741677993</v>
      </c>
      <c r="IE267" s="27">
        <f t="shared" ca="1" si="432"/>
        <v>19.255479243991775</v>
      </c>
      <c r="IG267" s="28">
        <f t="shared" ca="1" si="351"/>
        <v>0.43392464530413083</v>
      </c>
      <c r="IH267" s="28">
        <f t="shared" ca="1" si="351"/>
        <v>0.60915082746484228</v>
      </c>
      <c r="II267" s="28">
        <f t="shared" ca="1" si="351"/>
        <v>-0.12046648724849419</v>
      </c>
      <c r="IJ267" s="28">
        <f t="shared" ca="1" si="352"/>
        <v>1.527425054857662</v>
      </c>
      <c r="IK267" s="24">
        <f t="shared" ca="1" si="368"/>
        <v>0.60481606933718313</v>
      </c>
      <c r="IL267" s="28">
        <f t="shared" ca="1" si="353"/>
        <v>1.7348487085981183</v>
      </c>
      <c r="IM267" s="28">
        <f t="shared" ca="1" si="369"/>
        <v>3.2295271049596166</v>
      </c>
      <c r="IN267" s="3">
        <f t="shared" ca="1" si="370"/>
        <v>3.2622737634557804</v>
      </c>
      <c r="IO267" s="2">
        <f t="shared" si="388"/>
        <v>3.2</v>
      </c>
      <c r="IQ267" s="2">
        <f t="shared" ca="1" si="428"/>
        <v>0.92260898552047887</v>
      </c>
      <c r="IS267" s="3">
        <f t="shared" ca="1" si="355"/>
        <v>-0.23167291931442247</v>
      </c>
      <c r="IT267" s="3">
        <f t="shared" ca="1" si="356"/>
        <v>-2.1806343264330938E-2</v>
      </c>
      <c r="IU267" s="3">
        <f t="shared" si="357"/>
        <v>-0.19999999999999973</v>
      </c>
      <c r="IV267" s="3">
        <f t="shared" ca="1" si="358"/>
        <v>5.347926257875367E-2</v>
      </c>
      <c r="IX267" s="28">
        <f ca="1">$HL267/100*(GZ267-100)*AL267/1000+(HM267-100)*HZ267/$HY267</f>
        <v>0.1079773989449911</v>
      </c>
      <c r="IY267" s="28">
        <f ca="1">$HL267/100*(HA267-100)*AM267/1000+(HN267-100)*IA267/$HY267</f>
        <v>-3.842002828097929E-2</v>
      </c>
      <c r="IZ267" s="28">
        <f ca="1">$HL267/100*(HB267-100)*AN267/1000+(HO267-100)*IB267/$HY267</f>
        <v>3.2104008974716922E-2</v>
      </c>
      <c r="JA267" s="28">
        <f ca="1">$HL267/100*(HC267-100)*AO267/1000+(HP267-100)*IC267/$HY267</f>
        <v>-7.5851655533784951E-2</v>
      </c>
      <c r="JB267" s="28">
        <f ca="1">$HL267/100*(HD267-100)*AP267/1000+(HQ267-100)*ID267/$HY267</f>
        <v>8.0967217379492307E-2</v>
      </c>
      <c r="JC267" s="28">
        <f ca="1">$HL267/100*(HE267-100)*AQ267/1000+(HR267-100)*IE267/$HY267</f>
        <v>0.20193151421561295</v>
      </c>
      <c r="JE267" s="3">
        <f t="shared" ca="1" si="459"/>
        <v>6.3726440078410704E-2</v>
      </c>
      <c r="JF267" s="3">
        <f t="shared" ca="1" si="459"/>
        <v>-2.430086064550753E-2</v>
      </c>
      <c r="JG267" s="3">
        <f t="shared" ca="1" si="459"/>
        <v>2.0306941443330975E-2</v>
      </c>
      <c r="JH267" s="3">
        <f t="shared" ca="1" si="459"/>
        <v>-2.9438547106658858E-2</v>
      </c>
      <c r="JI267" s="3">
        <f t="shared" ca="1" si="459"/>
        <v>1.9786795675986457E-3</v>
      </c>
      <c r="JJ267" s="3">
        <f t="shared" ca="1" si="459"/>
        <v>-2.8730503434788002E-2</v>
      </c>
      <c r="JK267" s="3">
        <f>IO267-IO266</f>
        <v>-0.19999999999999973</v>
      </c>
      <c r="JL267" s="3">
        <f t="shared" ca="1" si="359"/>
        <v>-0.2840333815217414</v>
      </c>
      <c r="JN267" s="10">
        <f>COUNTIF(EI267:ET267,"&gt;2")</f>
        <v>8</v>
      </c>
      <c r="JP267" s="2">
        <f>AVERAGE(CS267,CS255,CS243,CS231,CS219,CS207,CS195,CS183,CS171,CS159)</f>
        <v>0.16657953762737715</v>
      </c>
      <c r="JQ267" s="2">
        <f>CS267-JP267</f>
        <v>-5.4722714361164271E-2</v>
      </c>
      <c r="JR267" s="2">
        <f>AVERAGE(CT267,CT255,CT243,CT231,CT219,CT207,CT195,CT183,CT171,CT159)</f>
        <v>0.12778269026792061</v>
      </c>
      <c r="JS267" s="2">
        <f>CT267-JR267</f>
        <v>0.20481154476533564</v>
      </c>
      <c r="KH267" s="2">
        <f>(DN267*$DN$4)+(FB267*$FB$3)+(FC267*$FC$3)+(FD267*$FD$3)+(FE267*$FE$3)+(FF267*$FF$3)+(FG267*$FG$3)</f>
        <v>1.098832846110138</v>
      </c>
      <c r="KI267" s="2">
        <f>F267-KH267</f>
        <v>2.101167153889862</v>
      </c>
      <c r="KJ267" s="2">
        <f>MAX(DN267,FB267:FG267)</f>
        <v>3.2295271049596272</v>
      </c>
      <c r="KK267" s="2">
        <f>MIN(DN267,FB267:FG267)</f>
        <v>-0.73221757322174952</v>
      </c>
      <c r="KL267" s="2">
        <f t="shared" si="389"/>
        <v>3.9617446781813768</v>
      </c>
      <c r="KO267" s="2">
        <f>BO267</f>
        <v>81.040000000000006</v>
      </c>
      <c r="KP267" s="2">
        <f>100*((BO261/BO249)-1)</f>
        <v>2.4176103830003681</v>
      </c>
      <c r="KQ267" s="2">
        <f t="shared" si="395"/>
        <v>2.4176103830003681</v>
      </c>
      <c r="KR267" s="2">
        <f>100*((BO255/BO243)-1)</f>
        <v>-9.6296296296296333</v>
      </c>
      <c r="KS267" s="2">
        <f t="shared" si="404"/>
        <v>-9.6296296296296333</v>
      </c>
      <c r="KT267" s="3">
        <f>BP267</f>
        <v>1.4761</v>
      </c>
      <c r="KU267" s="3">
        <f>BQ267</f>
        <v>74.760909090909095</v>
      </c>
      <c r="KV267" s="3">
        <f t="shared" ref="KV267:KV330" si="470">KU267/KT267</f>
        <v>50.647591010710045</v>
      </c>
      <c r="KW267" s="2">
        <f t="shared" si="463"/>
        <v>104.91360322610892</v>
      </c>
      <c r="KX267" s="2">
        <f t="shared" si="463"/>
        <v>92.653189597964641</v>
      </c>
      <c r="LA267">
        <v>2</v>
      </c>
      <c r="LB267">
        <v>0</v>
      </c>
      <c r="LE267" s="2" t="e">
        <v>#N/A</v>
      </c>
      <c r="LF267" s="2" t="e">
        <v>#N/A</v>
      </c>
      <c r="LG267" s="2" t="e">
        <v>#N/A</v>
      </c>
      <c r="LH267" s="2" t="e">
        <v>#N/A</v>
      </c>
      <c r="LI267" s="2" t="e">
        <v>#N/A</v>
      </c>
      <c r="LJ267" s="2" t="e">
        <v>#N/A</v>
      </c>
      <c r="LK267" s="2">
        <v>103.53262800900518</v>
      </c>
      <c r="LL267" s="2" t="e">
        <v>#N/A</v>
      </c>
      <c r="LM267" s="2" t="e">
        <v>#N/A</v>
      </c>
      <c r="LN267" s="2">
        <v>93.339866005497413</v>
      </c>
      <c r="LO267" s="2">
        <v>78.199534817335447</v>
      </c>
      <c r="LP267" s="2">
        <v>88.34884642490313</v>
      </c>
      <c r="LQ267" s="2" t="e">
        <v>#N/A</v>
      </c>
      <c r="LR267" s="2" t="e">
        <v>#N/A</v>
      </c>
      <c r="LS267" s="2" t="e">
        <v>#N/A</v>
      </c>
      <c r="LT267" s="2" t="e">
        <v>#N/A</v>
      </c>
      <c r="LU267" s="2" t="e">
        <v>#N/A</v>
      </c>
      <c r="LV267" s="2" t="e">
        <v>#N/A</v>
      </c>
      <c r="LW267" s="2" t="e">
        <v>#N/A</v>
      </c>
      <c r="LX267" s="2" t="e">
        <v>#N/A</v>
      </c>
      <c r="LY267" s="2">
        <v>94.56674089803343</v>
      </c>
      <c r="LZ267" s="2" t="e">
        <v>#N/A</v>
      </c>
      <c r="MA267" s="2" t="e">
        <v>#N/A</v>
      </c>
      <c r="MB267" s="2" t="e">
        <v>#N/A</v>
      </c>
      <c r="MC267" s="2" t="e">
        <v>#N/A</v>
      </c>
      <c r="MD267" s="2" t="e">
        <v>#N/A</v>
      </c>
      <c r="ME267" s="2" t="e">
        <v>#N/A</v>
      </c>
      <c r="MF267" s="2" t="e">
        <v>#N/A</v>
      </c>
      <c r="MG267" s="2" t="e">
        <v>#N/A</v>
      </c>
      <c r="MH267" s="2">
        <v>90.65040123767514</v>
      </c>
      <c r="MI267" s="2" t="e">
        <v>#N/A</v>
      </c>
      <c r="MJ267" s="2" t="e">
        <v>#N/A</v>
      </c>
      <c r="MK267" s="2" t="e">
        <v>#N/A</v>
      </c>
      <c r="ML267" s="2" t="e">
        <v>#N/A</v>
      </c>
      <c r="MM267" s="2" t="e">
        <v>#N/A</v>
      </c>
      <c r="MN267" s="2" t="e">
        <v>#N/A</v>
      </c>
      <c r="MO267" s="2" t="e">
        <v>#N/A</v>
      </c>
      <c r="MP267" s="2">
        <v>73.28173834177251</v>
      </c>
      <c r="MQ267" s="2" t="e">
        <v>#N/A</v>
      </c>
      <c r="MR267" s="2" t="e">
        <v>#N/A</v>
      </c>
      <c r="MS267" s="10" t="e">
        <v>#N/A</v>
      </c>
      <c r="MT267" s="2" t="e">
        <v>#N/A</v>
      </c>
      <c r="MU267" s="2" t="e">
        <v>#N/A</v>
      </c>
      <c r="MV267" s="2" t="e">
        <v>#N/A</v>
      </c>
      <c r="MX267" s="22" t="e">
        <v>#N/A</v>
      </c>
      <c r="MY267" s="22" t="e">
        <v>#N/A</v>
      </c>
      <c r="MZ267" s="22" t="e">
        <v>#N/A</v>
      </c>
      <c r="NA267" s="22" t="e">
        <v>#N/A</v>
      </c>
      <c r="NB267" s="22" t="e">
        <v>#N/A</v>
      </c>
      <c r="NC267" s="22" t="e">
        <v>#N/A</v>
      </c>
      <c r="ND267" s="22">
        <v>1</v>
      </c>
      <c r="NE267" s="22" t="e">
        <v>#N/A</v>
      </c>
      <c r="NF267" s="22" t="e">
        <v>#N/A</v>
      </c>
      <c r="NG267" s="22">
        <v>2</v>
      </c>
      <c r="NH267" s="23">
        <v>8</v>
      </c>
      <c r="NI267" s="22">
        <v>25</v>
      </c>
      <c r="NJ267" s="22" t="e">
        <v>#N/A</v>
      </c>
      <c r="NK267" s="22" t="e">
        <v>#N/A</v>
      </c>
      <c r="NL267" s="23" t="e">
        <v>#N/A</v>
      </c>
      <c r="NM267" s="3" t="e">
        <v>#N/A</v>
      </c>
      <c r="NN267" s="22" t="e">
        <v>#N/A</v>
      </c>
      <c r="NO267" s="22" t="e">
        <v>#N/A</v>
      </c>
      <c r="NP267" s="22" t="e">
        <v>#N/A</v>
      </c>
      <c r="NQ267" s="22" t="e">
        <v>#N/A</v>
      </c>
      <c r="NR267" s="23">
        <v>1</v>
      </c>
      <c r="NS267" s="22" t="e">
        <v>#N/A</v>
      </c>
      <c r="NT267" s="22" t="e">
        <v>#N/A</v>
      </c>
      <c r="NU267" s="23" t="e">
        <v>#N/A</v>
      </c>
      <c r="NV267" s="3" t="e">
        <v>#N/A</v>
      </c>
      <c r="NW267" s="22" t="e">
        <v>#N/A</v>
      </c>
      <c r="NX267" s="22" t="e">
        <v>#N/A</v>
      </c>
      <c r="NY267" s="22" t="e">
        <v>#N/A</v>
      </c>
      <c r="NZ267" s="22" t="e">
        <v>#N/A</v>
      </c>
      <c r="OA267" s="23">
        <v>11</v>
      </c>
      <c r="OB267" s="22" t="e">
        <v>#N/A</v>
      </c>
      <c r="OC267" s="22" t="e">
        <v>#N/A</v>
      </c>
      <c r="OD267" s="22" t="e">
        <v>#N/A</v>
      </c>
      <c r="OE267" s="22" t="e">
        <v>#N/A</v>
      </c>
      <c r="OF267" s="22" t="e">
        <v>#N/A</v>
      </c>
      <c r="OG267" s="22" t="e">
        <v>#N/A</v>
      </c>
      <c r="OH267" s="23" t="e">
        <v>#N/A</v>
      </c>
      <c r="OI267" s="22">
        <v>2</v>
      </c>
      <c r="OJ267" s="22" t="e">
        <v>#N/A</v>
      </c>
      <c r="OK267" s="22" t="e">
        <v>#N/A</v>
      </c>
      <c r="OL267" s="22" t="e">
        <v>#N/A</v>
      </c>
      <c r="OM267" s="23" t="e">
        <v>#N/A</v>
      </c>
      <c r="ON267" s="22" t="e">
        <v>#N/A</v>
      </c>
      <c r="OO267" s="22" t="e">
        <v>#N/A</v>
      </c>
      <c r="OQ267">
        <f t="shared" si="390"/>
        <v>-5</v>
      </c>
      <c r="OR267" s="23" t="e">
        <f t="shared" ca="1" si="438"/>
        <v>#N/A</v>
      </c>
      <c r="OS267" s="23" t="e">
        <f t="shared" ca="1" si="438"/>
        <v>#N/A</v>
      </c>
      <c r="OT267" s="23" t="e">
        <f t="shared" ca="1" si="438"/>
        <v>#N/A</v>
      </c>
      <c r="OU267" s="23" t="e">
        <f t="shared" ca="1" si="438"/>
        <v>#N/A</v>
      </c>
      <c r="OV267" s="23" t="e">
        <f t="shared" ca="1" si="438"/>
        <v>#N/A</v>
      </c>
      <c r="OW267" s="23" t="e">
        <f t="shared" ca="1" si="438"/>
        <v>#N/A</v>
      </c>
      <c r="OX267" s="23">
        <f t="shared" ca="1" si="433"/>
        <v>1.0095230612581945</v>
      </c>
      <c r="OY267" s="23" t="e">
        <f t="shared" ca="1" si="433"/>
        <v>#N/A</v>
      </c>
      <c r="OZ267" s="23" t="e">
        <f t="shared" ca="1" si="433"/>
        <v>#N/A</v>
      </c>
      <c r="PA267" s="23">
        <f t="shared" ca="1" si="433"/>
        <v>1.0077958063590746</v>
      </c>
      <c r="PB267" s="23">
        <f t="shared" ca="1" si="433"/>
        <v>1.0069310162021257</v>
      </c>
      <c r="PC267" s="23">
        <f t="shared" ca="1" si="423"/>
        <v>1.0117309550569236</v>
      </c>
      <c r="PD267" s="23" t="e">
        <f t="shared" ca="1" si="423"/>
        <v>#N/A</v>
      </c>
      <c r="PE267" s="23" t="e">
        <f t="shared" ca="1" si="423"/>
        <v>#N/A</v>
      </c>
      <c r="PF267" s="23" t="e">
        <f t="shared" ca="1" si="423"/>
        <v>#N/A</v>
      </c>
      <c r="PG267" s="23" t="e">
        <f t="shared" ca="1" si="423"/>
        <v>#N/A</v>
      </c>
      <c r="PH267" s="23" t="e">
        <f t="shared" ca="1" si="375"/>
        <v>#N/A</v>
      </c>
      <c r="PI267" s="23" t="e">
        <f t="shared" ca="1" si="375"/>
        <v>#N/A</v>
      </c>
      <c r="PJ267" s="23" t="e">
        <f t="shared" ca="1" si="375"/>
        <v>#N/A</v>
      </c>
      <c r="PK267" s="23" t="e">
        <f t="shared" ca="1" si="375"/>
        <v>#N/A</v>
      </c>
      <c r="PL267" s="23">
        <f t="shared" ca="1" si="375"/>
        <v>1.0112167245235584</v>
      </c>
      <c r="PM267" s="23" t="e">
        <f t="shared" ca="1" si="375"/>
        <v>#N/A</v>
      </c>
      <c r="PN267" s="23" t="e">
        <f t="shared" ca="1" si="375"/>
        <v>#N/A</v>
      </c>
      <c r="PO267" s="23" t="e">
        <f t="shared" ca="1" si="375"/>
        <v>#N/A</v>
      </c>
      <c r="PP267" s="23" t="e">
        <f t="shared" ca="1" si="375"/>
        <v>#N/A</v>
      </c>
      <c r="PQ267" s="23" t="e">
        <f t="shared" ca="1" si="375"/>
        <v>#N/A</v>
      </c>
      <c r="PR267" s="23" t="e">
        <f t="shared" ca="1" si="457"/>
        <v>#N/A</v>
      </c>
      <c r="PS267" s="23" t="e">
        <f t="shared" ca="1" si="457"/>
        <v>#N/A</v>
      </c>
      <c r="PT267" s="23" t="e">
        <f t="shared" ca="1" si="457"/>
        <v>#N/A</v>
      </c>
      <c r="PU267" s="23">
        <f t="shared" ca="1" si="457"/>
        <v>1.0140038392157085</v>
      </c>
      <c r="PV267" s="23" t="e">
        <f t="shared" ca="1" si="457"/>
        <v>#N/A</v>
      </c>
      <c r="PW267" s="23" t="e">
        <f t="shared" ca="1" si="457"/>
        <v>#N/A</v>
      </c>
      <c r="PX267" s="23" t="e">
        <f t="shared" ca="1" si="457"/>
        <v>#N/A</v>
      </c>
      <c r="PY267" s="23" t="e">
        <f t="shared" ca="1" si="457"/>
        <v>#N/A</v>
      </c>
      <c r="PZ267" s="23" t="e">
        <f t="shared" ca="1" si="439"/>
        <v>#N/A</v>
      </c>
      <c r="QA267" s="23" t="e">
        <f t="shared" ca="1" si="439"/>
        <v>#N/A</v>
      </c>
      <c r="QB267" s="23" t="e">
        <f t="shared" ca="1" si="439"/>
        <v>#N/A</v>
      </c>
      <c r="QC267" s="23">
        <f t="shared" ca="1" si="417"/>
        <v>1.0037044804316388</v>
      </c>
      <c r="QD267" s="23" t="e">
        <f t="shared" ca="1" si="405"/>
        <v>#N/A</v>
      </c>
      <c r="QE267" s="23" t="e">
        <f t="shared" ca="1" si="405"/>
        <v>#N/A</v>
      </c>
      <c r="QF267" s="23" t="e">
        <f t="shared" ca="1" si="405"/>
        <v>#N/A</v>
      </c>
      <c r="QG267" s="23" t="e">
        <f t="shared" ca="1" si="405"/>
        <v>#N/A</v>
      </c>
      <c r="QH267" s="23" t="e">
        <f t="shared" ca="1" si="405"/>
        <v>#N/A</v>
      </c>
      <c r="QI267" s="23" t="e">
        <f t="shared" ca="1" si="405"/>
        <v>#N/A</v>
      </c>
      <c r="QJ267" s="26" t="e">
        <f t="shared" ca="1" si="344"/>
        <v>#N/A</v>
      </c>
    </row>
    <row r="268" spans="1:452" x14ac:dyDescent="0.35">
      <c r="A268" t="s">
        <v>1333</v>
      </c>
      <c r="B268" s="21">
        <v>40360</v>
      </c>
      <c r="C268" t="s">
        <v>893</v>
      </c>
      <c r="D268" s="2">
        <v>90</v>
      </c>
      <c r="E268" s="2">
        <v>89.3</v>
      </c>
      <c r="F268" s="2">
        <v>3.1</v>
      </c>
      <c r="G268" s="2">
        <v>90.1</v>
      </c>
      <c r="H268" s="2">
        <v>89.477659984500448</v>
      </c>
      <c r="I268" s="2">
        <v>90.291689155281176</v>
      </c>
      <c r="J268" s="2">
        <v>92.2</v>
      </c>
      <c r="K268" s="2">
        <v>86.1</v>
      </c>
      <c r="L268" s="2">
        <v>85.688870925283894</v>
      </c>
      <c r="M268" s="2">
        <v>87.6</v>
      </c>
      <c r="N268" s="2">
        <v>105.1</v>
      </c>
      <c r="O268" s="2">
        <v>91.5</v>
      </c>
      <c r="P268" s="2">
        <v>86.7</v>
      </c>
      <c r="Q268" s="2">
        <v>90.1</v>
      </c>
      <c r="R268" s="2">
        <v>92.9</v>
      </c>
      <c r="S268" s="2">
        <v>105.1</v>
      </c>
      <c r="T268" s="2">
        <v>77.099999999999994</v>
      </c>
      <c r="U268" s="2">
        <v>82.7</v>
      </c>
      <c r="V268" s="2">
        <v>90.4</v>
      </c>
      <c r="W268" s="2">
        <v>61.5</v>
      </c>
      <c r="X268" s="2">
        <v>113.5</v>
      </c>
      <c r="Y268" s="2" t="e">
        <v>#N/A</v>
      </c>
      <c r="Z268" s="2">
        <v>78</v>
      </c>
      <c r="AA268" s="2">
        <v>93.4</v>
      </c>
      <c r="AB268" s="2">
        <v>116.5</v>
      </c>
      <c r="AC268" s="2">
        <v>107.3</v>
      </c>
      <c r="AD268" s="2">
        <v>88.2</v>
      </c>
      <c r="AE268" s="2">
        <v>88.4</v>
      </c>
      <c r="AF268" s="2">
        <v>91</v>
      </c>
      <c r="AG268" s="22">
        <v>549</v>
      </c>
      <c r="AH268" s="22">
        <v>451</v>
      </c>
      <c r="AI268" s="22">
        <v>148</v>
      </c>
      <c r="AJ268" s="22">
        <v>41</v>
      </c>
      <c r="AK268" s="22">
        <v>47</v>
      </c>
      <c r="AL268" s="22">
        <v>10</v>
      </c>
      <c r="AM268" s="22">
        <v>24</v>
      </c>
      <c r="AN268" s="22">
        <v>17</v>
      </c>
      <c r="AO268" s="22">
        <v>47</v>
      </c>
      <c r="AP268" s="22">
        <v>25</v>
      </c>
      <c r="AQ268" s="22">
        <v>23</v>
      </c>
      <c r="AR268" s="2">
        <v>91.1</v>
      </c>
      <c r="AS268" s="2">
        <v>76.7</v>
      </c>
      <c r="AT268" s="2">
        <v>90.1</v>
      </c>
      <c r="AU268" s="2">
        <v>83.6</v>
      </c>
      <c r="AV268" s="2">
        <v>90.1</v>
      </c>
      <c r="AW268" s="2">
        <v>87.7</v>
      </c>
      <c r="AX268" s="2">
        <v>92.9</v>
      </c>
      <c r="AY268" s="2">
        <v>88.9</v>
      </c>
      <c r="AZ268" s="2">
        <v>98.3</v>
      </c>
      <c r="BA268" s="2">
        <v>61.5</v>
      </c>
      <c r="BB268" s="2">
        <v>86.9</v>
      </c>
      <c r="BC268" s="2">
        <v>94.1</v>
      </c>
      <c r="BD268" s="3">
        <v>0.74</v>
      </c>
      <c r="BE268" s="3">
        <v>0.72</v>
      </c>
      <c r="BF268" s="3">
        <v>0.85</v>
      </c>
      <c r="BG268" s="3">
        <v>0.28000000000000003</v>
      </c>
      <c r="BH268" s="3">
        <v>0.46</v>
      </c>
      <c r="BI268" s="2">
        <v>223.6</v>
      </c>
      <c r="BJ268" s="2">
        <v>4.8</v>
      </c>
      <c r="BK268" s="2">
        <v>4.8</v>
      </c>
      <c r="BL268" s="2">
        <v>97.3</v>
      </c>
      <c r="BM268" s="2">
        <v>93.4</v>
      </c>
      <c r="BN268" s="10">
        <v>443</v>
      </c>
      <c r="BO268" s="3">
        <v>81.430000000000007</v>
      </c>
      <c r="BP268" s="22">
        <v>1.5299</v>
      </c>
      <c r="BQ268" s="3">
        <v>75.58</v>
      </c>
      <c r="BR268" s="23">
        <v>4.6238095238095243</v>
      </c>
      <c r="BS268" s="2">
        <v>86.3</v>
      </c>
      <c r="BT268" s="3">
        <v>93.82</v>
      </c>
      <c r="BU268" s="2">
        <v>1</v>
      </c>
      <c r="BV268" s="2">
        <v>0.9</v>
      </c>
      <c r="BW268" s="2">
        <v>1.7</v>
      </c>
      <c r="BX268" s="2">
        <v>1</v>
      </c>
      <c r="BY268" s="23">
        <v>217.60499999999999</v>
      </c>
      <c r="BZ268" s="2">
        <v>94.4</v>
      </c>
      <c r="CA268" s="2">
        <v>88</v>
      </c>
      <c r="CB268" s="3">
        <v>94.64</v>
      </c>
      <c r="CC268" s="2">
        <v>93.2</v>
      </c>
      <c r="CD268" s="2">
        <v>116.6</v>
      </c>
      <c r="CE268" s="2">
        <v>94.481516924543826</v>
      </c>
      <c r="CF268" s="3">
        <v>94.751951432908243</v>
      </c>
      <c r="CG268" s="2">
        <v>93.041504540677877</v>
      </c>
      <c r="CH268" s="23">
        <v>221.35938974308917</v>
      </c>
      <c r="CI268" s="3">
        <v>94.349012200531192</v>
      </c>
      <c r="CM268" s="2">
        <f t="shared" si="460"/>
        <v>49.401921694228378</v>
      </c>
      <c r="CN268" s="2">
        <f t="shared" si="460"/>
        <v>3.0222952636182261</v>
      </c>
      <c r="CO268" s="2">
        <f t="shared" si="461"/>
        <v>98.958069436883136</v>
      </c>
      <c r="CR268" s="2">
        <f t="shared" si="464"/>
        <v>-0.22172949002217607</v>
      </c>
      <c r="CS268" s="2">
        <f t="shared" si="464"/>
        <v>-0.22346368715084117</v>
      </c>
      <c r="CT268" s="2">
        <f t="shared" si="465"/>
        <v>-0.44198895027624935</v>
      </c>
      <c r="CU268" s="2">
        <f t="shared" si="465"/>
        <v>0.15250597352906398</v>
      </c>
      <c r="CV268" s="2">
        <f t="shared" si="465"/>
        <v>-0.1079060715353712</v>
      </c>
      <c r="CW268" s="2">
        <f t="shared" si="466"/>
        <v>0.7709251101321617</v>
      </c>
      <c r="CX268" s="2">
        <f t="shared" si="467"/>
        <v>0.46674445740955833</v>
      </c>
      <c r="CY268" s="2">
        <f t="shared" si="376"/>
        <v>-0.66162570888469074</v>
      </c>
      <c r="CZ268" s="2">
        <f t="shared" ref="CZ268:CZ331" si="471">((T268-T267)/T267)*100</f>
        <v>-0.12953367875648772</v>
      </c>
      <c r="DA268" s="2">
        <f t="shared" ref="DA268:DA331" si="472">((AB268-AB267)/AB267)*100</f>
        <v>-1.5215553677092115</v>
      </c>
      <c r="DB268" s="2">
        <f t="shared" ref="DB268:DB331" si="473">((V268-V267)/V267)*100</f>
        <v>0.3329633740288695</v>
      </c>
      <c r="DC268" s="2">
        <f t="shared" si="413"/>
        <v>-0.22311468094600626</v>
      </c>
      <c r="DF268" s="2">
        <f t="shared" si="468"/>
        <v>1.8455003121505387</v>
      </c>
      <c r="DG268" s="2">
        <f t="shared" si="468"/>
        <v>-1.2872155774673932</v>
      </c>
      <c r="DH268" s="2">
        <f t="shared" si="469"/>
        <v>0.46235173488302639</v>
      </c>
      <c r="DI268" s="2">
        <f t="shared" si="434"/>
        <v>3.3254920949904232</v>
      </c>
      <c r="DJ268" s="2">
        <f t="shared" si="434"/>
        <v>0</v>
      </c>
      <c r="DM268" s="2">
        <f t="shared" si="377"/>
        <v>2.2727272727272729</v>
      </c>
      <c r="DN268" s="2">
        <f t="shared" si="377"/>
        <v>2.9988465974625078</v>
      </c>
      <c r="DO268" s="2">
        <f t="shared" si="345"/>
        <v>2.6195899772209534</v>
      </c>
      <c r="DP268" s="2">
        <f t="shared" si="378"/>
        <v>2.5583982202447131</v>
      </c>
      <c r="DQ268" s="2">
        <f t="shared" si="408"/>
        <v>1.2414759148894885</v>
      </c>
      <c r="DR268" s="2">
        <f t="shared" si="379"/>
        <v>3.6101083032490973</v>
      </c>
      <c r="DS268" s="2">
        <f t="shared" si="380"/>
        <v>2.8251930777154004</v>
      </c>
      <c r="DT268" s="2" t="e">
        <v>#N/A</v>
      </c>
      <c r="DU268" s="2" t="e">
        <v>#N/A</v>
      </c>
      <c r="DV268" s="2">
        <f t="shared" si="346"/>
        <v>3.0405405405405483</v>
      </c>
      <c r="DW268" s="2">
        <f t="shared" si="381"/>
        <v>-3.2223415682062329</v>
      </c>
      <c r="DX268" s="2">
        <f t="shared" si="382"/>
        <v>-1.9083969465648831</v>
      </c>
      <c r="DY268" s="2">
        <f t="shared" si="383"/>
        <v>7.8977932636469461</v>
      </c>
      <c r="DZ268" s="2">
        <f t="shared" si="384"/>
        <v>14.363438520130556</v>
      </c>
      <c r="EA268" s="2">
        <f t="shared" si="426"/>
        <v>14.701803051317629</v>
      </c>
      <c r="EB268" s="2">
        <f t="shared" si="426"/>
        <v>4.7508690614136873</v>
      </c>
      <c r="EC268" s="2">
        <f t="shared" si="426"/>
        <v>5.3082191780821963</v>
      </c>
      <c r="ED268" s="2">
        <f t="shared" si="426"/>
        <v>7.1765816808309735</v>
      </c>
      <c r="EE268" s="2" t="e">
        <f t="shared" si="426"/>
        <v>#N/A</v>
      </c>
      <c r="EF268" s="2">
        <f t="shared" si="426"/>
        <v>31.979695431472077</v>
      </c>
      <c r="EG268" s="2">
        <f t="shared" si="426"/>
        <v>2.6373626373626502</v>
      </c>
      <c r="EH268" s="2">
        <f t="shared" si="426"/>
        <v>5.2393857271906041</v>
      </c>
      <c r="EI268" s="2">
        <f t="shared" si="411"/>
        <v>3.287981859410416</v>
      </c>
      <c r="EJ268" s="2">
        <f t="shared" si="411"/>
        <v>5.2126200274348333</v>
      </c>
      <c r="EK268" s="2">
        <f t="shared" si="411"/>
        <v>-3.2223415682062329</v>
      </c>
      <c r="EL268" s="2">
        <f t="shared" si="410"/>
        <v>0.48076923076922906</v>
      </c>
      <c r="EM268" s="2">
        <f t="shared" si="410"/>
        <v>3.2073310423825774</v>
      </c>
      <c r="EN268" s="2">
        <f t="shared" si="410"/>
        <v>2.6932084309133408</v>
      </c>
      <c r="EO268" s="2">
        <f t="shared" si="410"/>
        <v>7.8977932636469461</v>
      </c>
      <c r="EP268" s="2">
        <f t="shared" si="410"/>
        <v>6.4670658682634885</v>
      </c>
      <c r="EQ268" s="2">
        <f t="shared" si="410"/>
        <v>1.3402061855670055</v>
      </c>
      <c r="ER268" s="2">
        <f t="shared" si="347"/>
        <v>5.3082191780821963</v>
      </c>
      <c r="ES268" s="2">
        <f t="shared" si="347"/>
        <v>2.962085308056861</v>
      </c>
      <c r="ET268" s="2">
        <f t="shared" si="347"/>
        <v>2.0607375271149531</v>
      </c>
      <c r="EU268" s="2">
        <f t="shared" si="462"/>
        <v>4.8</v>
      </c>
      <c r="EV268" s="2">
        <f t="shared" si="462"/>
        <v>4.8</v>
      </c>
      <c r="EW268" s="2">
        <f t="shared" si="385"/>
        <v>6.8057080131723513</v>
      </c>
      <c r="EX268" s="2">
        <f t="shared" si="385"/>
        <v>4.4742729306487705</v>
      </c>
      <c r="EY268" s="2">
        <f t="shared" si="386"/>
        <v>25.476239152995372</v>
      </c>
      <c r="EZ268" s="2">
        <f t="shared" si="386"/>
        <v>46.133546532769707</v>
      </c>
      <c r="FA268" s="2">
        <f t="shared" si="387"/>
        <v>2.130177514792897</v>
      </c>
      <c r="FB268" s="2">
        <f t="shared" si="412"/>
        <v>1.3407784804821077</v>
      </c>
      <c r="FC268" s="2">
        <f t="shared" si="412"/>
        <v>-0.94438614900314022</v>
      </c>
      <c r="FD268" s="2">
        <f t="shared" si="412"/>
        <v>1.1494252873563315</v>
      </c>
      <c r="FE268" s="2">
        <f t="shared" si="412"/>
        <v>1.6759776536312776</v>
      </c>
      <c r="FF268" s="2">
        <f t="shared" si="412"/>
        <v>1.6357688113413316</v>
      </c>
      <c r="FG268" s="2">
        <f t="shared" si="412"/>
        <v>2.0122484689413689</v>
      </c>
      <c r="FH268" s="2">
        <v>2.1</v>
      </c>
      <c r="FI268" s="2">
        <v>1.8</v>
      </c>
      <c r="FL268" s="2">
        <f t="shared" si="435"/>
        <v>0.67578676227177947</v>
      </c>
      <c r="FM268" s="2">
        <f t="shared" si="435"/>
        <v>0.73134702319086475</v>
      </c>
      <c r="FN268" s="2">
        <f t="shared" si="363"/>
        <v>0.97510198659525038</v>
      </c>
      <c r="FQ268" s="2">
        <f t="shared" si="436"/>
        <v>2.7306719719484063</v>
      </c>
      <c r="FR268" s="2">
        <f t="shared" si="436"/>
        <v>2.9576369567323679</v>
      </c>
      <c r="FS268" s="2">
        <f t="shared" si="365"/>
        <v>3.9578291436061619</v>
      </c>
      <c r="FT268" s="2">
        <f t="shared" si="437"/>
        <v>0.7529664940491454</v>
      </c>
      <c r="FU268" s="2">
        <f t="shared" si="437"/>
        <v>0.94946098729253858</v>
      </c>
      <c r="FX268" s="2">
        <f t="shared" si="455"/>
        <v>3.5506906639812819</v>
      </c>
      <c r="FY268" s="2">
        <f t="shared" si="455"/>
        <v>2.9282304426798245</v>
      </c>
      <c r="FZ268" s="2">
        <f t="shared" si="373"/>
        <v>4.1348994912158599</v>
      </c>
      <c r="GA268" s="2">
        <f t="shared" si="456"/>
        <v>0.60278215573288385</v>
      </c>
      <c r="GB268" s="2">
        <f t="shared" si="456"/>
        <v>1.0060472861249226</v>
      </c>
      <c r="GE268" s="2"/>
      <c r="GF268" s="2"/>
      <c r="GG268" s="2">
        <f t="shared" si="458"/>
        <v>28.31807239721471</v>
      </c>
      <c r="GH268" s="2">
        <f t="shared" si="458"/>
        <v>32.529440753461891</v>
      </c>
      <c r="GI268" s="2">
        <f t="shared" si="392"/>
        <v>-0.38955979742889557</v>
      </c>
      <c r="GJ268" s="2">
        <f t="shared" si="393"/>
        <v>3.629032258064524</v>
      </c>
      <c r="GK268" s="2">
        <v>1.5</v>
      </c>
      <c r="GN268" s="2">
        <f t="shared" si="454"/>
        <v>-0.10000000000000009</v>
      </c>
      <c r="GQ268" s="2">
        <f t="shared" si="429"/>
        <v>1.1000000000000001</v>
      </c>
      <c r="GT268" s="27">
        <f t="shared" ca="1" si="440"/>
        <v>103.21428571428572</v>
      </c>
      <c r="GU268" s="27">
        <f t="shared" ca="1" si="441"/>
        <v>108.1275720164609</v>
      </c>
      <c r="GV268" s="27">
        <f t="shared" ca="1" si="441"/>
        <v>97.348484848484844</v>
      </c>
      <c r="GW268" s="27">
        <f t="shared" ca="1" si="442"/>
        <v>100.5452562704471</v>
      </c>
      <c r="GX268" s="27">
        <f t="shared" ca="1" si="442"/>
        <v>102.62216924910605</v>
      </c>
      <c r="GY268" s="27">
        <f t="shared" ca="1" si="443"/>
        <v>101.47727272727272</v>
      </c>
      <c r="GZ268" s="27">
        <f t="shared" ca="1" si="444"/>
        <v>99.279711884753908</v>
      </c>
      <c r="HA268" s="27">
        <f t="shared" ca="1" si="445"/>
        <v>97.812215132178665</v>
      </c>
      <c r="HB268" s="27">
        <f t="shared" ca="1" si="445"/>
        <v>104.00943396226417</v>
      </c>
      <c r="HC268" s="27">
        <f t="shared" ca="1" si="445"/>
        <v>93.05263157894737</v>
      </c>
      <c r="HD268" s="27">
        <f t="shared" ca="1" si="445"/>
        <v>94.989561586638843</v>
      </c>
      <c r="HE268" s="27">
        <f t="shared" ca="1" si="446"/>
        <v>101.4808362369338</v>
      </c>
      <c r="HG268" s="27">
        <f t="shared" ca="1" si="447"/>
        <v>100.59880239520957</v>
      </c>
      <c r="HH268" s="27">
        <f t="shared" ca="1" si="448"/>
        <v>105.76713819368879</v>
      </c>
      <c r="HI268" s="27">
        <f t="shared" ca="1" si="448"/>
        <v>100.76335877862597</v>
      </c>
      <c r="HJ268" s="27">
        <f t="shared" ca="1" si="449"/>
        <v>102.00222469410456</v>
      </c>
      <c r="HK268" s="27">
        <f t="shared" ca="1" si="449"/>
        <v>100.9626955475331</v>
      </c>
      <c r="HL268" s="27">
        <f t="shared" ca="1" si="450"/>
        <v>101.49942329873124</v>
      </c>
      <c r="HM268" s="27">
        <f t="shared" ca="1" si="451"/>
        <v>115.53398058252429</v>
      </c>
      <c r="HN268" s="27">
        <f t="shared" ca="1" si="452"/>
        <v>100.1826484018265</v>
      </c>
      <c r="HO268" s="27">
        <f t="shared" ca="1" si="452"/>
        <v>98.034682080924853</v>
      </c>
      <c r="HP268" s="27">
        <f t="shared" ca="1" si="452"/>
        <v>103.93873085339168</v>
      </c>
      <c r="HQ268" s="27">
        <f t="shared" ca="1" si="452"/>
        <v>108.98748577929464</v>
      </c>
      <c r="HR268" s="27">
        <f t="shared" ca="1" si="453"/>
        <v>103.7037037037037</v>
      </c>
      <c r="HT268" s="27">
        <f t="shared" ca="1" si="430"/>
        <v>162.48203515840666</v>
      </c>
      <c r="HU268" s="27">
        <f t="shared" ca="1" si="430"/>
        <v>37.531704521028871</v>
      </c>
      <c r="HV268" s="27">
        <f t="shared" ca="1" si="430"/>
        <v>42.245937125895786</v>
      </c>
      <c r="HW268" s="27">
        <f t="shared" ca="1" si="431"/>
        <v>552.47764877141219</v>
      </c>
      <c r="HX268" s="27">
        <f t="shared" ca="1" si="431"/>
        <v>446.81690510232562</v>
      </c>
      <c r="HY268" s="27">
        <f t="shared" ca="1" si="367"/>
        <v>1000</v>
      </c>
      <c r="HZ268" s="27">
        <f t="shared" ca="1" si="432"/>
        <v>7.6636968277976898</v>
      </c>
      <c r="IA268" s="27">
        <f t="shared" ca="1" si="432"/>
        <v>20.647118368211078</v>
      </c>
      <c r="IB268" s="27">
        <f t="shared" ca="1" si="432"/>
        <v>16.745347099578861</v>
      </c>
      <c r="IC268" s="27">
        <f t="shared" ca="1" si="432"/>
        <v>43.48218601658813</v>
      </c>
      <c r="ID268" s="27">
        <f t="shared" ca="1" si="432"/>
        <v>26.410608793219644</v>
      </c>
      <c r="IE268" s="27">
        <f t="shared" ca="1" si="432"/>
        <v>19.828665602882687</v>
      </c>
      <c r="IG268" s="28">
        <f t="shared" ca="1" si="351"/>
        <v>0.58014188838106007</v>
      </c>
      <c r="IH268" s="28">
        <f t="shared" ca="1" si="351"/>
        <v>0.55467751433823997</v>
      </c>
      <c r="II268" s="28">
        <f t="shared" ca="1" si="351"/>
        <v>-9.4241004644585707E-2</v>
      </c>
      <c r="IJ268" s="28">
        <f t="shared" ca="1" si="352"/>
        <v>1.4100185428431267</v>
      </c>
      <c r="IK268" s="24">
        <f t="shared" ca="1" si="368"/>
        <v>0.36944014476841236</v>
      </c>
      <c r="IL268" s="28">
        <f t="shared" ca="1" si="353"/>
        <v>1.6304791313619793</v>
      </c>
      <c r="IM268" s="28">
        <f t="shared" ca="1" si="369"/>
        <v>2.9988465974624936</v>
      </c>
      <c r="IN268" s="3">
        <f t="shared" ca="1" si="370"/>
        <v>3.0404976742051062</v>
      </c>
      <c r="IO268" s="2">
        <f t="shared" si="388"/>
        <v>3.1</v>
      </c>
      <c r="IQ268" s="2">
        <f t="shared" ca="1" si="428"/>
        <v>1.0405783980747143</v>
      </c>
      <c r="IS268" s="3">
        <f t="shared" ca="1" si="355"/>
        <v>-5.4473313126602307E-2</v>
      </c>
      <c r="IT268" s="3">
        <f t="shared" ca="1" si="356"/>
        <v>2.6225482603908487E-2</v>
      </c>
      <c r="IU268" s="3">
        <f t="shared" si="357"/>
        <v>-0.10000000000000009</v>
      </c>
      <c r="IV268" s="3">
        <f t="shared" ca="1" si="358"/>
        <v>-7.1752169477306268E-2</v>
      </c>
      <c r="IX268" s="28">
        <f ca="1">$HL268/100*(GZ268-100)*AL268/1000+(HM268-100)*HZ268/$HY268</f>
        <v>0.11173683488272149</v>
      </c>
      <c r="IY268" s="28">
        <f ca="1">$HL268/100*(HA268-100)*AM268/1000+(HN268-100)*IA268/$HY268</f>
        <v>-4.9522973400257284E-2</v>
      </c>
      <c r="IZ268" s="28">
        <f ca="1">$HL268/100*(HB268-100)*AN268/1000+(HO268-100)*IB268/$HY268</f>
        <v>3.6272459221171838E-2</v>
      </c>
      <c r="JA268" s="28">
        <f ca="1">$HL268/100*(HC268-100)*AO268/1000+(HP268-100)*IC268/$HY268</f>
        <v>-0.16015769980845801</v>
      </c>
      <c r="JB268" s="28">
        <f ca="1">$HL268/100*(HD268-100)*AP268/1000+(HQ268-100)*ID268/$HY268</f>
        <v>0.11022581859408376</v>
      </c>
      <c r="JC268" s="28">
        <f ca="1">$HL268/100*(HE268-100)*AQ268/1000+(HR268-100)*IE268/$HY268</f>
        <v>0.10800942776408673</v>
      </c>
      <c r="JE268" s="3">
        <f t="shared" ca="1" si="459"/>
        <v>3.7594359377303849E-3</v>
      </c>
      <c r="JF268" s="3">
        <f t="shared" ca="1" si="459"/>
        <v>-1.1102945119277993E-2</v>
      </c>
      <c r="JG268" s="3">
        <f t="shared" ca="1" si="459"/>
        <v>4.1684502464549161E-3</v>
      </c>
      <c r="JH268" s="3">
        <f t="shared" ca="1" si="459"/>
        <v>-8.4306044274673059E-2</v>
      </c>
      <c r="JI268" s="3">
        <f t="shared" ca="1" si="459"/>
        <v>2.9258601214591451E-2</v>
      </c>
      <c r="JJ268" s="3">
        <f t="shared" ca="1" si="459"/>
        <v>-9.3922086451526221E-2</v>
      </c>
      <c r="JK268" s="3">
        <f>IO268-IO267</f>
        <v>-0.10000000000000009</v>
      </c>
      <c r="JL268" s="3">
        <f t="shared" ca="1" si="359"/>
        <v>-0.10792788618418539</v>
      </c>
      <c r="JN268" s="10">
        <f>COUNTIF(EI268:ET268,"&gt;2")</f>
        <v>9</v>
      </c>
      <c r="JP268" s="2">
        <f>AVERAGE(CS268,CS256,CS244,CS232,CS220,CS208,CS196,CS184,CS172,CS160)</f>
        <v>-0.22839765965308012</v>
      </c>
      <c r="JQ268" s="2">
        <f>CS268-JP268</f>
        <v>4.9339725022389536E-3</v>
      </c>
      <c r="JR268" s="2">
        <f>AVERAGE(CT268,CT256,CT244,CT232,CT220,CT208,CT196,CT184,CT172,CT160)</f>
        <v>-0.25327964270476128</v>
      </c>
      <c r="JS268" s="2">
        <f>CT268-JR268</f>
        <v>-0.18870930757148807</v>
      </c>
      <c r="KH268" s="2">
        <f>(DN268*$DN$4)+(FB268*$FB$3)+(FC268*$FC$3)+(FD268*$FD$3)+(FE268*$FE$3)+(FF268*$FF$3)+(FG268*$FG$3)</f>
        <v>1.2488386908416416</v>
      </c>
      <c r="KI268" s="2">
        <f>F268-KH268</f>
        <v>1.8511613091583585</v>
      </c>
      <c r="KJ268" s="2">
        <f>MAX(DN268,FB268:FG268)</f>
        <v>2.9988465974625078</v>
      </c>
      <c r="KK268" s="2">
        <f>MIN(DN268,FB268:FG268)</f>
        <v>-0.94438614900314022</v>
      </c>
      <c r="KL268" s="2">
        <f t="shared" si="389"/>
        <v>3.943232746465648</v>
      </c>
      <c r="KO268" s="2">
        <f>BO268</f>
        <v>81.430000000000007</v>
      </c>
      <c r="KP268" s="2">
        <f>100*((BO262/BO250)-1)</f>
        <v>4.8796272327206847</v>
      </c>
      <c r="KQ268" s="2">
        <f t="shared" si="395"/>
        <v>4.8796272327206847</v>
      </c>
      <c r="KR268" s="2">
        <f>100*((BO256/BO244)-1)</f>
        <v>-10.196204567385003</v>
      </c>
      <c r="KS268" s="2">
        <f t="shared" si="404"/>
        <v>-10.196204567385003</v>
      </c>
      <c r="KT268" s="3">
        <f>BP268</f>
        <v>1.5299</v>
      </c>
      <c r="KU268" s="3">
        <f>BQ268</f>
        <v>75.58</v>
      </c>
      <c r="KV268" s="3">
        <f t="shared" si="470"/>
        <v>49.401921694228378</v>
      </c>
      <c r="KW268" s="2">
        <f t="shared" si="463"/>
        <v>106.0630512422905</v>
      </c>
      <c r="KX268" s="2">
        <f t="shared" si="463"/>
        <v>90.374399372148432</v>
      </c>
      <c r="LA268">
        <v>2</v>
      </c>
      <c r="LB268">
        <v>0</v>
      </c>
      <c r="LE268" s="2" t="e">
        <v>#N/A</v>
      </c>
      <c r="LF268" s="2" t="e">
        <v>#N/A</v>
      </c>
      <c r="LG268" s="2" t="e">
        <v>#N/A</v>
      </c>
      <c r="LH268" s="2" t="e">
        <v>#N/A</v>
      </c>
      <c r="LI268" s="2" t="e">
        <v>#N/A</v>
      </c>
      <c r="LJ268" s="2" t="e">
        <v>#N/A</v>
      </c>
      <c r="LK268" s="2">
        <v>103.74335863691938</v>
      </c>
      <c r="LL268" s="2" t="e">
        <v>#N/A</v>
      </c>
      <c r="LM268" s="2" t="e">
        <v>#N/A</v>
      </c>
      <c r="LN268" s="2">
        <v>93.557731194435874</v>
      </c>
      <c r="LO268" s="2">
        <v>79.654484381120994</v>
      </c>
      <c r="LP268" s="2">
        <v>88.679659263397411</v>
      </c>
      <c r="LQ268" s="2" t="e">
        <v>#N/A</v>
      </c>
      <c r="LR268" s="2" t="e">
        <v>#N/A</v>
      </c>
      <c r="LS268" s="2" t="e">
        <v>#N/A</v>
      </c>
      <c r="LT268" s="2" t="e">
        <v>#N/A</v>
      </c>
      <c r="LU268" s="2" t="e">
        <v>#N/A</v>
      </c>
      <c r="LV268" s="2" t="e">
        <v>#N/A</v>
      </c>
      <c r="LW268" s="2" t="e">
        <v>#N/A</v>
      </c>
      <c r="LX268" s="2" t="e">
        <v>#N/A</v>
      </c>
      <c r="LY268" s="2">
        <v>94.503181222749404</v>
      </c>
      <c r="LZ268" s="2" t="e">
        <v>#N/A</v>
      </c>
      <c r="MA268" s="2" t="e">
        <v>#N/A</v>
      </c>
      <c r="MB268" s="2" t="e">
        <v>#N/A</v>
      </c>
      <c r="MC268" s="2" t="e">
        <v>#N/A</v>
      </c>
      <c r="MD268" s="2" t="e">
        <v>#N/A</v>
      </c>
      <c r="ME268" s="2" t="e">
        <v>#N/A</v>
      </c>
      <c r="MF268" s="2" t="e">
        <v>#N/A</v>
      </c>
      <c r="MG268" s="2" t="e">
        <v>#N/A</v>
      </c>
      <c r="MH268" s="2">
        <v>90.8318055711825</v>
      </c>
      <c r="MI268" s="2" t="e">
        <v>#N/A</v>
      </c>
      <c r="MJ268" s="2" t="e">
        <v>#N/A</v>
      </c>
      <c r="MK268" s="2" t="e">
        <v>#N/A</v>
      </c>
      <c r="ML268" s="2" t="e">
        <v>#N/A</v>
      </c>
      <c r="MM268" s="2" t="e">
        <v>#N/A</v>
      </c>
      <c r="MN268" s="2" t="e">
        <v>#N/A</v>
      </c>
      <c r="MO268" s="2" t="e">
        <v>#N/A</v>
      </c>
      <c r="MP268" s="2">
        <v>75.289624564012783</v>
      </c>
      <c r="MQ268" s="2" t="e">
        <v>#N/A</v>
      </c>
      <c r="MR268" s="2" t="e">
        <v>#N/A</v>
      </c>
      <c r="MS268" s="10" t="e">
        <v>#N/A</v>
      </c>
      <c r="MT268" s="2" t="e">
        <v>#N/A</v>
      </c>
      <c r="MU268" s="2" t="e">
        <v>#N/A</v>
      </c>
      <c r="MV268" s="2" t="e">
        <v>#N/A</v>
      </c>
      <c r="MX268" s="22" t="e">
        <v>#N/A</v>
      </c>
      <c r="MY268" s="22" t="e">
        <v>#N/A</v>
      </c>
      <c r="MZ268" s="22" t="e">
        <v>#N/A</v>
      </c>
      <c r="NA268" s="22" t="e">
        <v>#N/A</v>
      </c>
      <c r="NB268" s="22" t="e">
        <v>#N/A</v>
      </c>
      <c r="NC268" s="22" t="e">
        <v>#N/A</v>
      </c>
      <c r="ND268" s="22">
        <v>1</v>
      </c>
      <c r="NE268" s="22" t="e">
        <v>#N/A</v>
      </c>
      <c r="NF268" s="22" t="e">
        <v>#N/A</v>
      </c>
      <c r="NG268" s="22">
        <v>2</v>
      </c>
      <c r="NH268" s="23">
        <v>8</v>
      </c>
      <c r="NI268" s="22">
        <v>25</v>
      </c>
      <c r="NJ268" s="22" t="e">
        <v>#N/A</v>
      </c>
      <c r="NK268" s="22" t="e">
        <v>#N/A</v>
      </c>
      <c r="NL268" s="23" t="e">
        <v>#N/A</v>
      </c>
      <c r="NM268" s="3" t="e">
        <v>#N/A</v>
      </c>
      <c r="NN268" s="22" t="e">
        <v>#N/A</v>
      </c>
      <c r="NO268" s="22" t="e">
        <v>#N/A</v>
      </c>
      <c r="NP268" s="22" t="e">
        <v>#N/A</v>
      </c>
      <c r="NQ268" s="22" t="e">
        <v>#N/A</v>
      </c>
      <c r="NR268" s="23">
        <v>1</v>
      </c>
      <c r="NS268" s="22" t="e">
        <v>#N/A</v>
      </c>
      <c r="NT268" s="22" t="e">
        <v>#N/A</v>
      </c>
      <c r="NU268" s="23" t="e">
        <v>#N/A</v>
      </c>
      <c r="NV268" s="3" t="e">
        <v>#N/A</v>
      </c>
      <c r="NW268" s="22" t="e">
        <v>#N/A</v>
      </c>
      <c r="NX268" s="22" t="e">
        <v>#N/A</v>
      </c>
      <c r="NY268" s="22" t="e">
        <v>#N/A</v>
      </c>
      <c r="NZ268" s="22" t="e">
        <v>#N/A</v>
      </c>
      <c r="OA268" s="23">
        <v>11</v>
      </c>
      <c r="OB268" s="22" t="e">
        <v>#N/A</v>
      </c>
      <c r="OC268" s="22" t="e">
        <v>#N/A</v>
      </c>
      <c r="OD268" s="22" t="e">
        <v>#N/A</v>
      </c>
      <c r="OE268" s="22" t="e">
        <v>#N/A</v>
      </c>
      <c r="OF268" s="22" t="e">
        <v>#N/A</v>
      </c>
      <c r="OG268" s="22" t="e">
        <v>#N/A</v>
      </c>
      <c r="OH268" s="23" t="e">
        <v>#N/A</v>
      </c>
      <c r="OI268" s="22">
        <v>2</v>
      </c>
      <c r="OJ268" s="22" t="e">
        <v>#N/A</v>
      </c>
      <c r="OK268" s="22" t="e">
        <v>#N/A</v>
      </c>
      <c r="OL268" s="22" t="e">
        <v>#N/A</v>
      </c>
      <c r="OM268" s="23" t="e">
        <v>#N/A</v>
      </c>
      <c r="ON268" s="22" t="e">
        <v>#N/A</v>
      </c>
      <c r="OO268" s="22" t="e">
        <v>#N/A</v>
      </c>
      <c r="OQ268">
        <f t="shared" si="390"/>
        <v>-6</v>
      </c>
      <c r="OR268" s="23" t="e">
        <f t="shared" ca="1" si="438"/>
        <v>#N/A</v>
      </c>
      <c r="OS268" s="23" t="e">
        <f t="shared" ca="1" si="438"/>
        <v>#N/A</v>
      </c>
      <c r="OT268" s="23" t="e">
        <f t="shared" ca="1" si="438"/>
        <v>#N/A</v>
      </c>
      <c r="OU268" s="23" t="e">
        <f t="shared" ca="1" si="438"/>
        <v>#N/A</v>
      </c>
      <c r="OV268" s="23" t="e">
        <f t="shared" ca="1" si="438"/>
        <v>#N/A</v>
      </c>
      <c r="OW268" s="23" t="e">
        <f t="shared" ca="1" si="438"/>
        <v>#N/A</v>
      </c>
      <c r="OX268" s="23">
        <f t="shared" ca="1" si="433"/>
        <v>1.0115778475867547</v>
      </c>
      <c r="OY268" s="23" t="e">
        <f t="shared" ca="1" si="433"/>
        <v>#N/A</v>
      </c>
      <c r="OZ268" s="23" t="e">
        <f t="shared" ca="1" si="433"/>
        <v>#N/A</v>
      </c>
      <c r="PA268" s="23">
        <f t="shared" ca="1" si="433"/>
        <v>1.0101481091120148</v>
      </c>
      <c r="PB268" s="23">
        <f t="shared" ca="1" si="433"/>
        <v>1.0256655757645012</v>
      </c>
      <c r="PC268" s="23">
        <f t="shared" ca="1" si="423"/>
        <v>1.0155192737795613</v>
      </c>
      <c r="PD268" s="23" t="e">
        <f t="shared" ca="1" si="423"/>
        <v>#N/A</v>
      </c>
      <c r="PE268" s="23" t="e">
        <f t="shared" ca="1" si="423"/>
        <v>#N/A</v>
      </c>
      <c r="PF268" s="23" t="e">
        <f t="shared" ca="1" si="423"/>
        <v>#N/A</v>
      </c>
      <c r="PG268" s="23" t="e">
        <f t="shared" ca="1" si="423"/>
        <v>#N/A</v>
      </c>
      <c r="PH268" s="23" t="e">
        <f t="shared" ca="1" si="375"/>
        <v>#N/A</v>
      </c>
      <c r="PI268" s="23" t="e">
        <f t="shared" ca="1" si="375"/>
        <v>#N/A</v>
      </c>
      <c r="PJ268" s="23" t="e">
        <f t="shared" ca="1" si="375"/>
        <v>#N/A</v>
      </c>
      <c r="PK268" s="23" t="e">
        <f t="shared" ca="1" si="375"/>
        <v>#N/A</v>
      </c>
      <c r="PL268" s="23">
        <f t="shared" ca="1" si="375"/>
        <v>1.0105370711270034</v>
      </c>
      <c r="PM268" s="23" t="e">
        <f t="shared" ca="1" si="375"/>
        <v>#N/A</v>
      </c>
      <c r="PN268" s="23" t="e">
        <f t="shared" ca="1" si="375"/>
        <v>#N/A</v>
      </c>
      <c r="PO268" s="23" t="e">
        <f t="shared" ca="1" si="375"/>
        <v>#N/A</v>
      </c>
      <c r="PP268" s="23" t="e">
        <f t="shared" ca="1" si="375"/>
        <v>#N/A</v>
      </c>
      <c r="PQ268" s="23" t="e">
        <f t="shared" ca="1" si="375"/>
        <v>#N/A</v>
      </c>
      <c r="PR268" s="23" t="e">
        <f t="shared" ca="1" si="457"/>
        <v>#N/A</v>
      </c>
      <c r="PS268" s="23" t="e">
        <f t="shared" ca="1" si="457"/>
        <v>#N/A</v>
      </c>
      <c r="PT268" s="23" t="e">
        <f t="shared" ca="1" si="457"/>
        <v>#N/A</v>
      </c>
      <c r="PU268" s="23">
        <f t="shared" ca="1" si="457"/>
        <v>1.016033004979074</v>
      </c>
      <c r="PV268" s="23" t="e">
        <f t="shared" ca="1" si="457"/>
        <v>#N/A</v>
      </c>
      <c r="PW268" s="23" t="e">
        <f t="shared" ca="1" si="457"/>
        <v>#N/A</v>
      </c>
      <c r="PX268" s="23" t="e">
        <f t="shared" ca="1" si="457"/>
        <v>#N/A</v>
      </c>
      <c r="PY268" s="23" t="e">
        <f t="shared" ca="1" si="457"/>
        <v>#N/A</v>
      </c>
      <c r="PZ268" s="23" t="e">
        <f t="shared" ca="1" si="439"/>
        <v>#N/A</v>
      </c>
      <c r="QA268" s="23" t="e">
        <f t="shared" ca="1" si="439"/>
        <v>#N/A</v>
      </c>
      <c r="QB268" s="23" t="e">
        <f t="shared" ca="1" si="439"/>
        <v>#N/A</v>
      </c>
      <c r="QC268" s="23">
        <f t="shared" ca="1" si="417"/>
        <v>1.0312055256178272</v>
      </c>
      <c r="QD268" s="23" t="e">
        <f t="shared" ca="1" si="405"/>
        <v>#N/A</v>
      </c>
      <c r="QE268" s="23" t="e">
        <f t="shared" ca="1" si="405"/>
        <v>#N/A</v>
      </c>
      <c r="QF268" s="23" t="e">
        <f t="shared" ca="1" si="405"/>
        <v>#N/A</v>
      </c>
      <c r="QG268" s="23" t="e">
        <f t="shared" ca="1" si="405"/>
        <v>#N/A</v>
      </c>
      <c r="QH268" s="23" t="e">
        <f t="shared" ca="1" si="405"/>
        <v>#N/A</v>
      </c>
      <c r="QI268" s="23" t="e">
        <f t="shared" ca="1" si="405"/>
        <v>#N/A</v>
      </c>
      <c r="QJ268" s="26" t="e">
        <f t="shared" ref="QJ268:QJ331" ca="1" si="474">SUMPRODUCT(OR268:QI268,MX268:OO268)/SUM(MX268:OO268)</f>
        <v>#N/A</v>
      </c>
    </row>
    <row r="269" spans="1:452" x14ac:dyDescent="0.35">
      <c r="A269" t="s">
        <v>1334</v>
      </c>
      <c r="B269" s="25">
        <v>40391</v>
      </c>
      <c r="C269" t="s">
        <v>894</v>
      </c>
      <c r="D269" s="2">
        <v>90.4</v>
      </c>
      <c r="E269" s="2">
        <v>89.8</v>
      </c>
      <c r="F269" s="2">
        <v>3.1</v>
      </c>
      <c r="G269" s="2">
        <v>90.8</v>
      </c>
      <c r="H269" s="2">
        <v>89.73043100575984</v>
      </c>
      <c r="I269" s="2">
        <v>90.637926081448171</v>
      </c>
      <c r="J269" s="2">
        <v>92.5</v>
      </c>
      <c r="K269" s="2">
        <v>86.7</v>
      </c>
      <c r="L269" s="2">
        <v>86.097988005380572</v>
      </c>
      <c r="M269" s="2">
        <v>87.7</v>
      </c>
      <c r="N269" s="2">
        <v>104.1</v>
      </c>
      <c r="O269" s="2">
        <v>91.6</v>
      </c>
      <c r="P269" s="2">
        <v>86.8</v>
      </c>
      <c r="Q269" s="2">
        <v>92.6</v>
      </c>
      <c r="R269" s="2">
        <v>94.1</v>
      </c>
      <c r="S269" s="2">
        <v>104.1</v>
      </c>
      <c r="T269" s="2">
        <v>77.099999999999994</v>
      </c>
      <c r="U269" s="2">
        <v>96.1</v>
      </c>
      <c r="V269" s="2">
        <v>91</v>
      </c>
      <c r="W269" s="2">
        <v>61.5</v>
      </c>
      <c r="X269" s="2">
        <v>112</v>
      </c>
      <c r="Y269" s="2" t="e">
        <v>#N/A</v>
      </c>
      <c r="Z269" s="2">
        <v>81.900000000000006</v>
      </c>
      <c r="AA269" s="2">
        <v>93.5</v>
      </c>
      <c r="AB269" s="2">
        <v>114</v>
      </c>
      <c r="AC269" s="2">
        <v>107.6</v>
      </c>
      <c r="AD269" s="2">
        <v>87.9</v>
      </c>
      <c r="AE269" s="2">
        <v>91</v>
      </c>
      <c r="AF269" s="2">
        <v>92.3</v>
      </c>
      <c r="AG269" s="22">
        <v>549</v>
      </c>
      <c r="AH269" s="22">
        <v>451</v>
      </c>
      <c r="AI269" s="22">
        <v>148</v>
      </c>
      <c r="AJ269" s="22">
        <v>41</v>
      </c>
      <c r="AK269" s="22">
        <v>47</v>
      </c>
      <c r="AL269" s="22">
        <v>10</v>
      </c>
      <c r="AM269" s="22">
        <v>24</v>
      </c>
      <c r="AN269" s="22">
        <v>17</v>
      </c>
      <c r="AO269" s="22">
        <v>47</v>
      </c>
      <c r="AP269" s="22">
        <v>25</v>
      </c>
      <c r="AQ269" s="22">
        <v>23</v>
      </c>
      <c r="AR269" s="2">
        <v>91.2</v>
      </c>
      <c r="AS269" s="2">
        <v>76.599999999999994</v>
      </c>
      <c r="AT269" s="2">
        <v>92.6</v>
      </c>
      <c r="AU269" s="2">
        <v>83.6</v>
      </c>
      <c r="AV269" s="2">
        <v>91</v>
      </c>
      <c r="AW269" s="2">
        <v>88.1</v>
      </c>
      <c r="AX269" s="2">
        <v>94.1</v>
      </c>
      <c r="AY269" s="2">
        <v>88.2</v>
      </c>
      <c r="AZ269" s="2">
        <v>98.5</v>
      </c>
      <c r="BA269" s="2">
        <v>61.5</v>
      </c>
      <c r="BB269" s="2">
        <v>87</v>
      </c>
      <c r="BC269" s="2">
        <v>94.5</v>
      </c>
      <c r="BD269" s="3">
        <v>0.73</v>
      </c>
      <c r="BE269" s="3">
        <v>0.77</v>
      </c>
      <c r="BF269" s="3">
        <v>0.98</v>
      </c>
      <c r="BG269" s="3">
        <v>0.28000000000000003</v>
      </c>
      <c r="BH269" s="3">
        <v>0.36</v>
      </c>
      <c r="BI269" s="2">
        <v>224.5</v>
      </c>
      <c r="BJ269" s="2">
        <v>4.7</v>
      </c>
      <c r="BK269" s="2">
        <v>4.7</v>
      </c>
      <c r="BL269" s="2">
        <v>97.3</v>
      </c>
      <c r="BM269" s="2">
        <v>93.3</v>
      </c>
      <c r="BN269" s="10">
        <v>445</v>
      </c>
      <c r="BO269" s="3">
        <v>82.65</v>
      </c>
      <c r="BP269" s="22">
        <v>1.5660000000000001</v>
      </c>
      <c r="BQ269" s="3">
        <v>77.039545454545447</v>
      </c>
      <c r="BR269" s="23">
        <v>4.3049999999999997</v>
      </c>
      <c r="BS269" s="2">
        <v>85.3</v>
      </c>
      <c r="BT269" s="3">
        <v>99.27</v>
      </c>
      <c r="BU269" s="2">
        <v>1</v>
      </c>
      <c r="BV269" s="2">
        <v>0.9</v>
      </c>
      <c r="BW269" s="2">
        <v>1.9</v>
      </c>
      <c r="BX269" s="2">
        <v>1.6</v>
      </c>
      <c r="BY269" s="23">
        <v>217.923</v>
      </c>
      <c r="BZ269" s="2">
        <v>94.5</v>
      </c>
      <c r="CA269" s="2">
        <v>88.1</v>
      </c>
      <c r="CB269" s="3">
        <v>94.86</v>
      </c>
      <c r="CC269" s="2">
        <v>93.4</v>
      </c>
      <c r="CD269" s="2">
        <v>116.5</v>
      </c>
      <c r="CE269" s="2">
        <v>94.304830174086064</v>
      </c>
      <c r="CF269" s="3">
        <v>94.725454469365346</v>
      </c>
      <c r="CG269" s="2">
        <v>93.116444246721287</v>
      </c>
      <c r="CH269" s="23">
        <v>221.50838650012938</v>
      </c>
      <c r="CI269" s="3">
        <v>94.416492097652863</v>
      </c>
      <c r="CM269" s="2">
        <f t="shared" si="460"/>
        <v>49.195112039939616</v>
      </c>
      <c r="CN269" s="2">
        <f t="shared" si="460"/>
        <v>2.7490421455938696</v>
      </c>
      <c r="CO269" s="2">
        <f t="shared" si="461"/>
        <v>101.29311506514085</v>
      </c>
      <c r="CR269" s="2">
        <f t="shared" si="464"/>
        <v>0.44444444444445075</v>
      </c>
      <c r="CS269" s="2">
        <f t="shared" si="464"/>
        <v>0.55991041433370659</v>
      </c>
      <c r="CT269" s="2">
        <f t="shared" si="465"/>
        <v>0.77691453940066912</v>
      </c>
      <c r="CU269" s="2">
        <f t="shared" si="465"/>
        <v>0.28249623571199478</v>
      </c>
      <c r="CV269" s="2">
        <f t="shared" si="465"/>
        <v>0.38346488963291636</v>
      </c>
      <c r="CW269" s="2">
        <f t="shared" si="466"/>
        <v>0.10928961748633259</v>
      </c>
      <c r="CX269" s="2">
        <f t="shared" si="467"/>
        <v>0.69686411149826777</v>
      </c>
      <c r="CY269" s="2">
        <f t="shared" si="376"/>
        <v>-0.95147478591817314</v>
      </c>
      <c r="CZ269" s="2">
        <f t="shared" si="471"/>
        <v>0</v>
      </c>
      <c r="DA269" s="2">
        <f t="shared" si="472"/>
        <v>-2.1459227467811157</v>
      </c>
      <c r="DB269" s="2">
        <f t="shared" si="473"/>
        <v>0.66371681415928574</v>
      </c>
      <c r="DC269" s="2">
        <f t="shared" si="413"/>
        <v>0.40250447227191666</v>
      </c>
      <c r="DF269" s="2">
        <f t="shared" si="468"/>
        <v>3.4431246926687642</v>
      </c>
      <c r="DG269" s="2">
        <f t="shared" si="468"/>
        <v>4.6998798646492368</v>
      </c>
      <c r="DH269" s="2">
        <f t="shared" si="469"/>
        <v>5.8822075487316328</v>
      </c>
      <c r="DI269" s="2">
        <f t="shared" si="434"/>
        <v>4.3891358326015206</v>
      </c>
      <c r="DJ269" s="2">
        <f t="shared" si="434"/>
        <v>0</v>
      </c>
      <c r="DM269" s="2">
        <f t="shared" si="377"/>
        <v>2.3782559456398742</v>
      </c>
      <c r="DN269" s="2">
        <f t="shared" si="377"/>
        <v>3.2183908045976977</v>
      </c>
      <c r="DO269" s="2">
        <f t="shared" ref="DO269:DO332" si="475">((G269-G257)/G257)*100</f>
        <v>2.8312570781426953</v>
      </c>
      <c r="DP269" s="2">
        <f t="shared" si="378"/>
        <v>2.4363233665559281</v>
      </c>
      <c r="DQ269" s="2">
        <f t="shared" si="408"/>
        <v>1.0818262530191056</v>
      </c>
      <c r="DR269" s="2">
        <f t="shared" si="379"/>
        <v>3.956834532374097</v>
      </c>
      <c r="DS269" s="2">
        <f t="shared" si="380"/>
        <v>3.0827986316077318</v>
      </c>
      <c r="DT269" s="2" t="e">
        <v>#N/A</v>
      </c>
      <c r="DU269" s="2" t="e">
        <v>#N/A</v>
      </c>
      <c r="DV269" s="2">
        <f t="shared" ref="DV269:DV332" si="476">100*((O269/O257)-1)</f>
        <v>3.9727582292849117</v>
      </c>
      <c r="DW269" s="2">
        <f t="shared" si="381"/>
        <v>-1.6985138004246392</v>
      </c>
      <c r="DX269" s="2">
        <f t="shared" si="382"/>
        <v>-2.4050632911392422</v>
      </c>
      <c r="DY269" s="2">
        <f t="shared" si="383"/>
        <v>7.54285714285714</v>
      </c>
      <c r="DZ269" s="2">
        <f t="shared" si="384"/>
        <v>12.055974165769623</v>
      </c>
      <c r="EA269" s="2">
        <f t="shared" si="426"/>
        <v>23.20512820512819</v>
      </c>
      <c r="EB269" s="2">
        <f t="shared" si="426"/>
        <v>4.718066743383198</v>
      </c>
      <c r="EC269" s="2">
        <f t="shared" si="426"/>
        <v>5.3082191780821963</v>
      </c>
      <c r="ED269" s="2">
        <f t="shared" si="426"/>
        <v>5.8601134215501061</v>
      </c>
      <c r="EE269" s="2" t="e">
        <f t="shared" si="426"/>
        <v>#N/A</v>
      </c>
      <c r="EF269" s="2">
        <f t="shared" si="426"/>
        <v>37.87878787878789</v>
      </c>
      <c r="EG269" s="2">
        <f t="shared" si="426"/>
        <v>2.1857923497267784</v>
      </c>
      <c r="EH269" s="2">
        <f t="shared" si="426"/>
        <v>0.70671378091873294</v>
      </c>
      <c r="EI269" s="2">
        <f t="shared" si="411"/>
        <v>4.1095890410959068</v>
      </c>
      <c r="EJ269" s="2">
        <f t="shared" si="411"/>
        <v>4.644808743169393</v>
      </c>
      <c r="EK269" s="2">
        <f t="shared" si="411"/>
        <v>-1.6985138004246392</v>
      </c>
      <c r="EL269" s="2">
        <f t="shared" si="410"/>
        <v>0.36014405762303525</v>
      </c>
      <c r="EM269" s="2">
        <f t="shared" si="410"/>
        <v>2.8248587570621542</v>
      </c>
      <c r="EN269" s="2">
        <f t="shared" si="410"/>
        <v>2.6806526806526731</v>
      </c>
      <c r="EO269" s="2">
        <f t="shared" si="410"/>
        <v>7.54285714285714</v>
      </c>
      <c r="EP269" s="2">
        <f t="shared" si="410"/>
        <v>5.6287425149700532</v>
      </c>
      <c r="EQ269" s="2">
        <f t="shared" si="410"/>
        <v>1.337448559670773</v>
      </c>
      <c r="ER269" s="2">
        <f t="shared" si="410"/>
        <v>5.3082191780821963</v>
      </c>
      <c r="ES269" s="2">
        <f t="shared" si="410"/>
        <v>2.9585798816567976</v>
      </c>
      <c r="ET269" s="2">
        <f t="shared" si="410"/>
        <v>2.3835319609967431</v>
      </c>
      <c r="EU269" s="2">
        <f t="shared" si="462"/>
        <v>4.7</v>
      </c>
      <c r="EV269" s="2">
        <f t="shared" si="462"/>
        <v>4.7</v>
      </c>
      <c r="EW269" s="2">
        <f t="shared" si="385"/>
        <v>5.8759521218715971</v>
      </c>
      <c r="EX269" s="2">
        <f t="shared" si="385"/>
        <v>4.2458100558659284</v>
      </c>
      <c r="EY269" s="2">
        <f t="shared" si="386"/>
        <v>12.212658724090364</v>
      </c>
      <c r="EZ269" s="2">
        <f t="shared" si="386"/>
        <v>44.436059143108238</v>
      </c>
      <c r="FA269" s="2">
        <f t="shared" si="387"/>
        <v>1.3064133016627011</v>
      </c>
      <c r="FB269" s="2">
        <f t="shared" si="412"/>
        <v>1.1501775395112546</v>
      </c>
      <c r="FC269" s="2">
        <f t="shared" si="412"/>
        <v>-1.1506276150627603</v>
      </c>
      <c r="FD269" s="2">
        <f t="shared" si="412"/>
        <v>0.91638029782359354</v>
      </c>
      <c r="FE269" s="2">
        <f t="shared" si="412"/>
        <v>1.3894826849080832</v>
      </c>
      <c r="FF269" s="2">
        <f t="shared" si="412"/>
        <v>1.5217391304347849</v>
      </c>
      <c r="FG269" s="2">
        <f t="shared" si="412"/>
        <v>1.7467248908296984</v>
      </c>
      <c r="FH269" s="2">
        <v>2.2999999999999998</v>
      </c>
      <c r="FI269" s="2">
        <v>2.2000000000000002</v>
      </c>
      <c r="FL269" s="2">
        <f t="shared" si="435"/>
        <v>0.61315701957791457</v>
      </c>
      <c r="FM269" s="2">
        <f t="shared" si="435"/>
        <v>0.73455938475703864</v>
      </c>
      <c r="FN269" s="2">
        <f t="shared" si="363"/>
        <v>1.0657666914335229</v>
      </c>
      <c r="FQ269" s="2">
        <f t="shared" si="436"/>
        <v>2.4752781208788655</v>
      </c>
      <c r="FR269" s="2">
        <f t="shared" si="436"/>
        <v>2.970771020239682</v>
      </c>
      <c r="FS269" s="2">
        <f t="shared" si="365"/>
        <v>4.3317037984651918</v>
      </c>
      <c r="FT269" s="2">
        <f t="shared" si="437"/>
        <v>0.86283265409581311</v>
      </c>
      <c r="FU269" s="2">
        <f t="shared" si="437"/>
        <v>1.1212297595145193</v>
      </c>
      <c r="FX269" s="2">
        <f t="shared" si="455"/>
        <v>3.5159108393540306</v>
      </c>
      <c r="FY269" s="2">
        <f t="shared" si="455"/>
        <v>2.9838629606288913</v>
      </c>
      <c r="FZ269" s="2">
        <f t="shared" si="373"/>
        <v>4.1712553578965972</v>
      </c>
      <c r="GA269" s="2">
        <f t="shared" si="456"/>
        <v>0.53226644644424059</v>
      </c>
      <c r="GB269" s="2">
        <f t="shared" si="456"/>
        <v>1.0055359337848513</v>
      </c>
      <c r="GE269" s="2"/>
      <c r="GF269" s="2"/>
      <c r="GG269" s="2">
        <f t="shared" si="458"/>
        <v>19.267368084412915</v>
      </c>
      <c r="GH269" s="2">
        <f t="shared" si="458"/>
        <v>43.343731166012667</v>
      </c>
      <c r="GI269" s="2">
        <f t="shared" si="392"/>
        <v>0.98502758077225749</v>
      </c>
      <c r="GJ269" s="2">
        <f t="shared" si="393"/>
        <v>3.8152610441767099</v>
      </c>
      <c r="GK269" s="2">
        <v>1.9</v>
      </c>
      <c r="GN269" s="2">
        <f t="shared" si="454"/>
        <v>0</v>
      </c>
      <c r="GQ269" s="2">
        <f t="shared" si="429"/>
        <v>1.1000000000000001</v>
      </c>
      <c r="GT269" s="27">
        <f t="shared" ca="1" si="440"/>
        <v>103.33333333333331</v>
      </c>
      <c r="GU269" s="27">
        <f t="shared" ca="1" si="441"/>
        <v>107.09876543209876</v>
      </c>
      <c r="GV269" s="27">
        <f t="shared" ca="1" si="441"/>
        <v>97.348484848484844</v>
      </c>
      <c r="GW269" s="27">
        <f t="shared" ca="1" si="442"/>
        <v>100.87241003271536</v>
      </c>
      <c r="GX269" s="27">
        <f t="shared" ca="1" si="442"/>
        <v>103.3373063170441</v>
      </c>
      <c r="GY269" s="27">
        <f t="shared" ca="1" si="443"/>
        <v>102.04545454545455</v>
      </c>
      <c r="GZ269" s="27">
        <f t="shared" ca="1" si="444"/>
        <v>115.36614645858343</v>
      </c>
      <c r="HA269" s="27">
        <f t="shared" ca="1" si="445"/>
        <v>98.085688240656339</v>
      </c>
      <c r="HB269" s="27">
        <f t="shared" ca="1" si="445"/>
        <v>103.65566037735849</v>
      </c>
      <c r="HC269" s="27">
        <f t="shared" ca="1" si="445"/>
        <v>95.78947368421052</v>
      </c>
      <c r="HD269" s="27">
        <f t="shared" ca="1" si="445"/>
        <v>96.346555323590806</v>
      </c>
      <c r="HE269" s="27">
        <f t="shared" ca="1" si="446"/>
        <v>99.303135888501743</v>
      </c>
      <c r="HG269" s="27">
        <f t="shared" ca="1" si="447"/>
        <v>100.96153846153845</v>
      </c>
      <c r="HH269" s="27">
        <f t="shared" ca="1" si="448"/>
        <v>104.6286329386437</v>
      </c>
      <c r="HI269" s="27">
        <f t="shared" ca="1" si="448"/>
        <v>100.25316455696202</v>
      </c>
      <c r="HJ269" s="27">
        <f t="shared" ca="1" si="449"/>
        <v>101.55038759689923</v>
      </c>
      <c r="HK269" s="27">
        <f t="shared" ca="1" si="449"/>
        <v>100.59952038369305</v>
      </c>
      <c r="HL269" s="27">
        <f t="shared" ca="1" si="450"/>
        <v>101.14942528735634</v>
      </c>
      <c r="HM269" s="27">
        <f t="shared" ca="1" si="451"/>
        <v>106.7948717948718</v>
      </c>
      <c r="HN269" s="27">
        <f t="shared" ca="1" si="452"/>
        <v>100.5499541704858</v>
      </c>
      <c r="HO269" s="27">
        <f t="shared" ca="1" si="452"/>
        <v>98.261877172653527</v>
      </c>
      <c r="HP269" s="27">
        <f t="shared" ca="1" si="452"/>
        <v>102.59179265658749</v>
      </c>
      <c r="HQ269" s="27">
        <f t="shared" ca="1" si="452"/>
        <v>107.15883668903803</v>
      </c>
      <c r="HR269" s="27">
        <f t="shared" ca="1" si="453"/>
        <v>101.41342756183744</v>
      </c>
      <c r="HT269" s="27">
        <f t="shared" ca="1" si="430"/>
        <v>161.33999747994454</v>
      </c>
      <c r="HU269" s="27">
        <f t="shared" ca="1" si="430"/>
        <v>37.80927380402369</v>
      </c>
      <c r="HV269" s="27">
        <f t="shared" ca="1" si="430"/>
        <v>42.314512175192021</v>
      </c>
      <c r="HW269" s="27">
        <f t="shared" ca="1" si="431"/>
        <v>553.02226445832196</v>
      </c>
      <c r="HX269" s="27">
        <f t="shared" ca="1" si="431"/>
        <v>446.88365230587641</v>
      </c>
      <c r="HY269" s="27">
        <f t="shared" ca="1" si="367"/>
        <v>1000</v>
      </c>
      <c r="HZ269" s="27">
        <f t="shared" ca="1" si="432"/>
        <v>8.2622341523848846</v>
      </c>
      <c r="IA269" s="27">
        <f t="shared" ca="1" si="432"/>
        <v>20.500758225093954</v>
      </c>
      <c r="IB269" s="27">
        <f t="shared" ca="1" si="432"/>
        <v>16.649020466671974</v>
      </c>
      <c r="IC269" s="27">
        <f t="shared" ca="1" si="432"/>
        <v>43.901160977300293</v>
      </c>
      <c r="ID269" s="27">
        <f t="shared" ca="1" si="432"/>
        <v>26.768676597501031</v>
      </c>
      <c r="IE269" s="27">
        <f t="shared" ca="1" si="432"/>
        <v>20.206548592504959</v>
      </c>
      <c r="IG269" s="28">
        <f t="shared" ca="1" si="351"/>
        <v>0.65413844437910551</v>
      </c>
      <c r="IH269" s="28">
        <f t="shared" ca="1" si="351"/>
        <v>0.46940002803518449</v>
      </c>
      <c r="II269" s="28">
        <f t="shared" ca="1" si="351"/>
        <v>-0.11534110511884703</v>
      </c>
      <c r="IJ269" s="28">
        <f t="shared" ca="1" si="352"/>
        <v>1.341857175723522</v>
      </c>
      <c r="IK269" s="24">
        <f t="shared" ca="1" si="368"/>
        <v>0.33365980842807907</v>
      </c>
      <c r="IL269" s="28">
        <f t="shared" ca="1" si="353"/>
        <v>1.7903412967522714</v>
      </c>
      <c r="IM269" s="28">
        <f t="shared" ca="1" si="369"/>
        <v>3.2183908045977176</v>
      </c>
      <c r="IN269" s="3">
        <f t="shared" ca="1" si="370"/>
        <v>3.1321984724757934</v>
      </c>
      <c r="IO269" s="2">
        <f t="shared" si="388"/>
        <v>3.1</v>
      </c>
      <c r="IQ269" s="2">
        <f t="shared" ca="1" si="428"/>
        <v>1.008197367295443</v>
      </c>
      <c r="IS269" s="3">
        <f t="shared" ca="1" si="355"/>
        <v>-8.5277486303055483E-2</v>
      </c>
      <c r="IT269" s="3">
        <f t="shared" ca="1" si="356"/>
        <v>-2.1100100474261321E-2</v>
      </c>
      <c r="IU269" s="3">
        <f t="shared" si="357"/>
        <v>0</v>
      </c>
      <c r="IV269" s="3">
        <f t="shared" ca="1" si="358"/>
        <v>0.1063775867773168</v>
      </c>
      <c r="IX269" s="28">
        <f ca="1">$HL269/100*(GZ269-100)*AL269/1000+(HM269-100)*HZ269/$HY269</f>
        <v>0.21156851012137251</v>
      </c>
      <c r="IY269" s="28">
        <f ca="1">$HL269/100*(HA269-100)*AM269/1000+(HN269-100)*IA269/$HY269</f>
        <v>-3.5197090742813852E-2</v>
      </c>
      <c r="IZ269" s="28">
        <f ca="1">$HL269/100*(HB269-100)*AN269/1000+(HO269-100)*IB269/$HY269</f>
        <v>3.3922508330565905E-2</v>
      </c>
      <c r="JA269" s="28">
        <f ca="1">$HL269/100*(HC269-100)*AO269/1000+(HP269-100)*IC269/$HY269</f>
        <v>-8.6386682353083971E-2</v>
      </c>
      <c r="JB269" s="28">
        <f ca="1">$HL269/100*(HD269-100)*AP269/1000+(HQ269-100)*ID269/$HY269</f>
        <v>9.9246626808698613E-2</v>
      </c>
      <c r="JC269" s="28">
        <f ca="1">$HL269/100*(HE269-100)*AQ269/1000+(HR269-100)*IE269/$HY269</f>
        <v>1.2348389702524408E-2</v>
      </c>
      <c r="JE269" s="3">
        <f t="shared" ca="1" si="459"/>
        <v>9.9831675238651024E-2</v>
      </c>
      <c r="JF269" s="3">
        <f t="shared" ca="1" si="459"/>
        <v>1.4325882657443431E-2</v>
      </c>
      <c r="JG269" s="3">
        <f t="shared" ca="1" si="459"/>
        <v>-2.3499508906059327E-3</v>
      </c>
      <c r="JH269" s="3">
        <f t="shared" ca="1" si="459"/>
        <v>7.3771017455374038E-2</v>
      </c>
      <c r="JI269" s="3">
        <f t="shared" ca="1" si="459"/>
        <v>-1.0979191785385145E-2</v>
      </c>
      <c r="JJ269" s="3">
        <f t="shared" ca="1" si="459"/>
        <v>-9.5661038061562315E-2</v>
      </c>
      <c r="JK269" s="3">
        <f>IO269-IO268</f>
        <v>0</v>
      </c>
      <c r="JL269" s="3">
        <f t="shared" ca="1" si="359"/>
        <v>-9.7481724348045085E-2</v>
      </c>
      <c r="JN269" s="10">
        <f>COUNTIF(EI269:ET269,"&gt;2")</f>
        <v>9</v>
      </c>
      <c r="JP269" s="2">
        <f>AVERAGE(CS269,CS257,CS245,CS233,CS221,CS209,CS197,CS185,CS173,CS161)</f>
        <v>0.40714490689251093</v>
      </c>
      <c r="JQ269" s="2">
        <f>CS269-JP269</f>
        <v>0.15276550744119566</v>
      </c>
      <c r="JR269" s="2">
        <f>AVERAGE(CT269,CT257,CT245,CT233,CT221,CT209,CT197,CT185,CT173,CT161)</f>
        <v>0.46457103238125158</v>
      </c>
      <c r="JS269" s="2">
        <f>CT269-JR269</f>
        <v>0.31234350701941754</v>
      </c>
      <c r="KH269" s="2">
        <f>(DN269*$DN$4)+(FB269*$FB$3)+(FC269*$FC$3)+(FD269*$FD$3)+(FE269*$FE$3)+(FF269*$FF$3)+(FG269*$FG$3)</f>
        <v>1.0806278311216724</v>
      </c>
      <c r="KI269" s="2">
        <f>F269-KH269</f>
        <v>2.0193721688783279</v>
      </c>
      <c r="KJ269" s="2">
        <f>MAX(DN269,FB269:FG269)</f>
        <v>3.2183908045976977</v>
      </c>
      <c r="KK269" s="2">
        <f>MIN(DN269,FB269:FG269)</f>
        <v>-1.1506276150627603</v>
      </c>
      <c r="KL269" s="2">
        <f t="shared" si="389"/>
        <v>4.369018419660458</v>
      </c>
      <c r="KO269" s="2">
        <f>BO269</f>
        <v>82.65</v>
      </c>
      <c r="KP269" s="2">
        <f>100*((BO263/BO251)-1)</f>
        <v>1.4655716993051016</v>
      </c>
      <c r="KQ269" s="2">
        <f t="shared" si="395"/>
        <v>1.4655716993051016</v>
      </c>
      <c r="KR269" s="2">
        <f>100*((BO257/BO245)-1)</f>
        <v>-8.7420972313058556</v>
      </c>
      <c r="KS269" s="2">
        <f t="shared" si="404"/>
        <v>-8.7420972313058556</v>
      </c>
      <c r="KT269" s="3">
        <f>BP269</f>
        <v>1.5660000000000001</v>
      </c>
      <c r="KU269" s="3">
        <f>BQ269</f>
        <v>77.039545454545447</v>
      </c>
      <c r="KV269" s="3">
        <f t="shared" si="470"/>
        <v>49.195112039939616</v>
      </c>
      <c r="KW269" s="2">
        <f t="shared" si="463"/>
        <v>108.11126299587485</v>
      </c>
      <c r="KX269" s="2">
        <f t="shared" si="463"/>
        <v>89.996067970257002</v>
      </c>
      <c r="LA269">
        <v>2</v>
      </c>
      <c r="LB269">
        <v>0</v>
      </c>
      <c r="LE269" s="2" t="e">
        <v>#N/A</v>
      </c>
      <c r="LF269" s="2" t="e">
        <v>#N/A</v>
      </c>
      <c r="LG269" s="2" t="e">
        <v>#N/A</v>
      </c>
      <c r="LH269" s="2" t="e">
        <v>#N/A</v>
      </c>
      <c r="LI269" s="2" t="e">
        <v>#N/A</v>
      </c>
      <c r="LJ269" s="2" t="e">
        <v>#N/A</v>
      </c>
      <c r="LK269" s="2">
        <v>103.91832932189277</v>
      </c>
      <c r="LL269" s="2" t="e">
        <v>#N/A</v>
      </c>
      <c r="LM269" s="2" t="e">
        <v>#N/A</v>
      </c>
      <c r="LN269" s="2">
        <v>93.667913968854165</v>
      </c>
      <c r="LO269" s="2">
        <v>80.106072535721808</v>
      </c>
      <c r="LP269" s="2">
        <v>89.036983413202663</v>
      </c>
      <c r="LQ269" s="2" t="e">
        <v>#N/A</v>
      </c>
      <c r="LR269" s="2" t="e">
        <v>#N/A</v>
      </c>
      <c r="LS269" s="2" t="e">
        <v>#N/A</v>
      </c>
      <c r="LT269" s="2" t="e">
        <v>#N/A</v>
      </c>
      <c r="LU269" s="2" t="e">
        <v>#N/A</v>
      </c>
      <c r="LV269" s="2" t="e">
        <v>#N/A</v>
      </c>
      <c r="LW269" s="2" t="e">
        <v>#N/A</v>
      </c>
      <c r="LX269" s="2" t="e">
        <v>#N/A</v>
      </c>
      <c r="LY269" s="2">
        <v>94.96481849436509</v>
      </c>
      <c r="LZ269" s="2" t="e">
        <v>#N/A</v>
      </c>
      <c r="MA269" s="2" t="e">
        <v>#N/A</v>
      </c>
      <c r="MB269" s="2" t="e">
        <v>#N/A</v>
      </c>
      <c r="MC269" s="2" t="e">
        <v>#N/A</v>
      </c>
      <c r="MD269" s="2" t="e">
        <v>#N/A</v>
      </c>
      <c r="ME269" s="2" t="e">
        <v>#N/A</v>
      </c>
      <c r="MF269" s="2" t="e">
        <v>#N/A</v>
      </c>
      <c r="MG269" s="2" t="e">
        <v>#N/A</v>
      </c>
      <c r="MH269" s="2">
        <v>90.80709932814824</v>
      </c>
      <c r="MI269" s="2" t="e">
        <v>#N/A</v>
      </c>
      <c r="MJ269" s="2" t="e">
        <v>#N/A</v>
      </c>
      <c r="MK269" s="2" t="e">
        <v>#N/A</v>
      </c>
      <c r="ML269" s="2" t="e">
        <v>#N/A</v>
      </c>
      <c r="MM269" s="2" t="e">
        <v>#N/A</v>
      </c>
      <c r="MN269" s="2" t="e">
        <v>#N/A</v>
      </c>
      <c r="MO269" s="2" t="e">
        <v>#N/A</v>
      </c>
      <c r="MP269" s="2">
        <v>75.739869119281806</v>
      </c>
      <c r="MQ269" s="2" t="e">
        <v>#N/A</v>
      </c>
      <c r="MR269" s="2" t="e">
        <v>#N/A</v>
      </c>
      <c r="MS269" s="10" t="e">
        <v>#N/A</v>
      </c>
      <c r="MT269" s="2" t="e">
        <v>#N/A</v>
      </c>
      <c r="MU269" s="2" t="e">
        <v>#N/A</v>
      </c>
      <c r="MV269" s="2" t="e">
        <v>#N/A</v>
      </c>
      <c r="MX269" s="22" t="e">
        <v>#N/A</v>
      </c>
      <c r="MY269" s="22" t="e">
        <v>#N/A</v>
      </c>
      <c r="MZ269" s="22" t="e">
        <v>#N/A</v>
      </c>
      <c r="NA269" s="22" t="e">
        <v>#N/A</v>
      </c>
      <c r="NB269" s="22" t="e">
        <v>#N/A</v>
      </c>
      <c r="NC269" s="22" t="e">
        <v>#N/A</v>
      </c>
      <c r="ND269" s="22">
        <v>1</v>
      </c>
      <c r="NE269" s="22" t="e">
        <v>#N/A</v>
      </c>
      <c r="NF269" s="22" t="e">
        <v>#N/A</v>
      </c>
      <c r="NG269" s="22">
        <v>2</v>
      </c>
      <c r="NH269" s="23">
        <v>8</v>
      </c>
      <c r="NI269" s="22">
        <v>25</v>
      </c>
      <c r="NJ269" s="22" t="e">
        <v>#N/A</v>
      </c>
      <c r="NK269" s="22" t="e">
        <v>#N/A</v>
      </c>
      <c r="NL269" s="23" t="e">
        <v>#N/A</v>
      </c>
      <c r="NM269" s="3" t="e">
        <v>#N/A</v>
      </c>
      <c r="NN269" s="22" t="e">
        <v>#N/A</v>
      </c>
      <c r="NO269" s="22" t="e">
        <v>#N/A</v>
      </c>
      <c r="NP269" s="22" t="e">
        <v>#N/A</v>
      </c>
      <c r="NQ269" s="22" t="e">
        <v>#N/A</v>
      </c>
      <c r="NR269" s="23">
        <v>1</v>
      </c>
      <c r="NS269" s="22" t="e">
        <v>#N/A</v>
      </c>
      <c r="NT269" s="22" t="e">
        <v>#N/A</v>
      </c>
      <c r="NU269" s="23" t="e">
        <v>#N/A</v>
      </c>
      <c r="NV269" s="3" t="e">
        <v>#N/A</v>
      </c>
      <c r="NW269" s="22" t="e">
        <v>#N/A</v>
      </c>
      <c r="NX269" s="22" t="e">
        <v>#N/A</v>
      </c>
      <c r="NY269" s="22" t="e">
        <v>#N/A</v>
      </c>
      <c r="NZ269" s="22" t="e">
        <v>#N/A</v>
      </c>
      <c r="OA269" s="23">
        <v>11</v>
      </c>
      <c r="OB269" s="22" t="e">
        <v>#N/A</v>
      </c>
      <c r="OC269" s="22" t="e">
        <v>#N/A</v>
      </c>
      <c r="OD269" s="22" t="e">
        <v>#N/A</v>
      </c>
      <c r="OE269" s="22" t="e">
        <v>#N/A</v>
      </c>
      <c r="OF269" s="22" t="e">
        <v>#N/A</v>
      </c>
      <c r="OG269" s="22" t="e">
        <v>#N/A</v>
      </c>
      <c r="OH269" s="23" t="e">
        <v>#N/A</v>
      </c>
      <c r="OI269" s="22">
        <v>2</v>
      </c>
      <c r="OJ269" s="22" t="e">
        <v>#N/A</v>
      </c>
      <c r="OK269" s="22" t="e">
        <v>#N/A</v>
      </c>
      <c r="OL269" s="22" t="e">
        <v>#N/A</v>
      </c>
      <c r="OM269" s="23" t="e">
        <v>#N/A</v>
      </c>
      <c r="ON269" s="22" t="e">
        <v>#N/A</v>
      </c>
      <c r="OO269" s="22" t="e">
        <v>#N/A</v>
      </c>
      <c r="OQ269">
        <f t="shared" si="390"/>
        <v>-7</v>
      </c>
      <c r="OR269" s="23" t="e">
        <f t="shared" ca="1" si="438"/>
        <v>#N/A</v>
      </c>
      <c r="OS269" s="23" t="e">
        <f t="shared" ca="1" si="438"/>
        <v>#N/A</v>
      </c>
      <c r="OT269" s="23" t="e">
        <f t="shared" ca="1" si="438"/>
        <v>#N/A</v>
      </c>
      <c r="OU269" s="23" t="e">
        <f t="shared" ca="1" si="438"/>
        <v>#N/A</v>
      </c>
      <c r="OV269" s="23" t="e">
        <f t="shared" ca="1" si="438"/>
        <v>#N/A</v>
      </c>
      <c r="OW269" s="23" t="e">
        <f t="shared" ca="1" si="438"/>
        <v>#N/A</v>
      </c>
      <c r="OX269" s="23">
        <f t="shared" ca="1" si="433"/>
        <v>1.013283946861173</v>
      </c>
      <c r="OY269" s="23" t="e">
        <f t="shared" ca="1" si="433"/>
        <v>#N/A</v>
      </c>
      <c r="OZ269" s="23" t="e">
        <f t="shared" ca="1" si="433"/>
        <v>#N/A</v>
      </c>
      <c r="PA269" s="23">
        <f t="shared" ca="1" si="433"/>
        <v>1.011337758752022</v>
      </c>
      <c r="PB269" s="23">
        <f t="shared" ca="1" si="433"/>
        <v>1.0314804200660588</v>
      </c>
      <c r="PC269" s="23">
        <f t="shared" ca="1" si="423"/>
        <v>1.0196111880260552</v>
      </c>
      <c r="PD269" s="23" t="e">
        <f t="shared" ca="1" si="423"/>
        <v>#N/A</v>
      </c>
      <c r="PE269" s="23" t="e">
        <f t="shared" ca="1" si="423"/>
        <v>#N/A</v>
      </c>
      <c r="PF269" s="23" t="e">
        <f t="shared" ca="1" si="423"/>
        <v>#N/A</v>
      </c>
      <c r="PG269" s="23" t="e">
        <f t="shared" ca="1" si="423"/>
        <v>#N/A</v>
      </c>
      <c r="PH269" s="23" t="e">
        <f t="shared" ca="1" si="375"/>
        <v>#N/A</v>
      </c>
      <c r="PI269" s="23" t="e">
        <f t="shared" ca="1" si="375"/>
        <v>#N/A</v>
      </c>
      <c r="PJ269" s="23" t="e">
        <f t="shared" ca="1" si="375"/>
        <v>#N/A</v>
      </c>
      <c r="PK269" s="23" t="e">
        <f t="shared" ca="1" si="375"/>
        <v>#N/A</v>
      </c>
      <c r="PL269" s="23">
        <f t="shared" ca="1" si="375"/>
        <v>1.0154734295685464</v>
      </c>
      <c r="PM269" s="23" t="e">
        <f t="shared" ca="1" si="375"/>
        <v>#N/A</v>
      </c>
      <c r="PN269" s="23" t="e">
        <f t="shared" ca="1" si="375"/>
        <v>#N/A</v>
      </c>
      <c r="PO269" s="23" t="e">
        <f t="shared" ca="1" si="375"/>
        <v>#N/A</v>
      </c>
      <c r="PP269" s="23" t="e">
        <f t="shared" ca="1" si="375"/>
        <v>#N/A</v>
      </c>
      <c r="PQ269" s="23" t="e">
        <f t="shared" ca="1" si="375"/>
        <v>#N/A</v>
      </c>
      <c r="PR269" s="23" t="e">
        <f t="shared" ca="1" si="457"/>
        <v>#N/A</v>
      </c>
      <c r="PS269" s="23" t="e">
        <f t="shared" ca="1" si="457"/>
        <v>#N/A</v>
      </c>
      <c r="PT269" s="23" t="e">
        <f t="shared" ca="1" si="457"/>
        <v>#N/A</v>
      </c>
      <c r="PU269" s="23">
        <f t="shared" ca="1" si="457"/>
        <v>1.0157566440921137</v>
      </c>
      <c r="PV269" s="23" t="e">
        <f t="shared" ca="1" si="457"/>
        <v>#N/A</v>
      </c>
      <c r="PW269" s="23" t="e">
        <f t="shared" ca="1" si="457"/>
        <v>#N/A</v>
      </c>
      <c r="PX269" s="23" t="e">
        <f t="shared" ca="1" si="457"/>
        <v>#N/A</v>
      </c>
      <c r="PY269" s="23" t="e">
        <f t="shared" ca="1" si="457"/>
        <v>#N/A</v>
      </c>
      <c r="PZ269" s="23" t="e">
        <f t="shared" ca="1" si="439"/>
        <v>#N/A</v>
      </c>
      <c r="QA269" s="23" t="e">
        <f t="shared" ca="1" si="439"/>
        <v>#N/A</v>
      </c>
      <c r="QB269" s="23" t="e">
        <f t="shared" ca="1" si="439"/>
        <v>#N/A</v>
      </c>
      <c r="QC269" s="23">
        <f t="shared" ca="1" si="417"/>
        <v>1.0373723072422727</v>
      </c>
      <c r="QD269" s="23" t="e">
        <f t="shared" ca="1" si="405"/>
        <v>#N/A</v>
      </c>
      <c r="QE269" s="23" t="e">
        <f t="shared" ca="1" si="405"/>
        <v>#N/A</v>
      </c>
      <c r="QF269" s="23" t="e">
        <f t="shared" ca="1" si="405"/>
        <v>#N/A</v>
      </c>
      <c r="QG269" s="23" t="e">
        <f t="shared" ca="1" si="405"/>
        <v>#N/A</v>
      </c>
      <c r="QH269" s="23" t="e">
        <f t="shared" ca="1" si="405"/>
        <v>#N/A</v>
      </c>
      <c r="QI269" s="23" t="e">
        <f t="shared" ca="1" si="405"/>
        <v>#N/A</v>
      </c>
      <c r="QJ269" s="26" t="e">
        <f t="shared" ca="1" si="474"/>
        <v>#N/A</v>
      </c>
    </row>
    <row r="270" spans="1:452" x14ac:dyDescent="0.35">
      <c r="A270" t="s">
        <v>1335</v>
      </c>
      <c r="B270" s="21">
        <v>40422</v>
      </c>
      <c r="C270" t="s">
        <v>895</v>
      </c>
      <c r="D270" s="2">
        <v>90.4</v>
      </c>
      <c r="E270" s="2">
        <v>89.8</v>
      </c>
      <c r="F270" s="2">
        <v>3.1</v>
      </c>
      <c r="G270" s="2">
        <v>90.8</v>
      </c>
      <c r="H270" s="2">
        <v>89.756413140073803</v>
      </c>
      <c r="I270" s="2">
        <v>90.681858851850166</v>
      </c>
      <c r="J270" s="2">
        <v>93.2</v>
      </c>
      <c r="K270" s="2">
        <v>85.9</v>
      </c>
      <c r="L270" s="2">
        <v>85.959657392284953</v>
      </c>
      <c r="M270" s="2">
        <v>87.9</v>
      </c>
      <c r="N270" s="2">
        <v>103.2</v>
      </c>
      <c r="O270" s="2">
        <v>91.6</v>
      </c>
      <c r="P270" s="2">
        <v>86.9</v>
      </c>
      <c r="Q270" s="2">
        <v>98.5</v>
      </c>
      <c r="R270" s="2">
        <v>90.9</v>
      </c>
      <c r="S270" s="2">
        <v>103.2</v>
      </c>
      <c r="T270" s="2">
        <v>77.099999999999994</v>
      </c>
      <c r="U270" s="2">
        <v>69.400000000000006</v>
      </c>
      <c r="V270" s="2">
        <v>91.5</v>
      </c>
      <c r="W270" s="2">
        <v>63.3</v>
      </c>
      <c r="X270" s="2">
        <v>111.6</v>
      </c>
      <c r="Y270" s="2" t="e">
        <v>#N/A</v>
      </c>
      <c r="Z270" s="2">
        <v>82.9</v>
      </c>
      <c r="AA270" s="2">
        <v>93.7</v>
      </c>
      <c r="AB270" s="2">
        <v>112.7</v>
      </c>
      <c r="AC270" s="2">
        <v>106.2</v>
      </c>
      <c r="AD270" s="2">
        <v>88.8</v>
      </c>
      <c r="AE270" s="2">
        <v>97.4</v>
      </c>
      <c r="AF270" s="2">
        <v>94.9</v>
      </c>
      <c r="AG270" s="22">
        <v>549</v>
      </c>
      <c r="AH270" s="22">
        <v>451</v>
      </c>
      <c r="AI270" s="22">
        <v>148</v>
      </c>
      <c r="AJ270" s="22">
        <v>41</v>
      </c>
      <c r="AK270" s="22">
        <v>47</v>
      </c>
      <c r="AL270" s="22">
        <v>10</v>
      </c>
      <c r="AM270" s="22">
        <v>24</v>
      </c>
      <c r="AN270" s="22">
        <v>17</v>
      </c>
      <c r="AO270" s="22">
        <v>47</v>
      </c>
      <c r="AP270" s="22">
        <v>25</v>
      </c>
      <c r="AQ270" s="22">
        <v>23</v>
      </c>
      <c r="AR270" s="2">
        <v>91.3</v>
      </c>
      <c r="AS270" s="2">
        <v>77</v>
      </c>
      <c r="AT270" s="2">
        <v>98.5</v>
      </c>
      <c r="AU270" s="2">
        <v>83.7</v>
      </c>
      <c r="AV270" s="2">
        <v>92.6</v>
      </c>
      <c r="AW270" s="2">
        <v>88.3</v>
      </c>
      <c r="AX270" s="2">
        <v>90.9</v>
      </c>
      <c r="AY270" s="2">
        <v>86.9</v>
      </c>
      <c r="AZ270" s="2">
        <v>98.4</v>
      </c>
      <c r="BA270" s="2">
        <v>63.3</v>
      </c>
      <c r="BB270" s="2">
        <v>87.2</v>
      </c>
      <c r="BC270" s="2">
        <v>94.8</v>
      </c>
      <c r="BD270" s="3">
        <v>0.78</v>
      </c>
      <c r="BE270" s="3">
        <v>0.79</v>
      </c>
      <c r="BF270" s="3">
        <v>0.83</v>
      </c>
      <c r="BG270" s="3">
        <v>0.44</v>
      </c>
      <c r="BH270" s="3">
        <v>0.24</v>
      </c>
      <c r="BI270" s="2">
        <v>225.3</v>
      </c>
      <c r="BJ270" s="2">
        <v>4.5999999999999996</v>
      </c>
      <c r="BK270" s="2">
        <v>4.5999999999999996</v>
      </c>
      <c r="BL270" s="2">
        <v>97.8</v>
      </c>
      <c r="BM270" s="2">
        <v>93.5</v>
      </c>
      <c r="BN270" s="10">
        <v>446</v>
      </c>
      <c r="BO270" s="3">
        <v>81.22</v>
      </c>
      <c r="BP270" s="22">
        <v>1.5578000000000001</v>
      </c>
      <c r="BQ270" s="3">
        <v>77.840476190476195</v>
      </c>
      <c r="BR270" s="23">
        <v>3.9020000000000001</v>
      </c>
      <c r="BS270" s="2">
        <v>85</v>
      </c>
      <c r="BT270" s="3">
        <v>104.65</v>
      </c>
      <c r="BU270" s="2">
        <v>1.2</v>
      </c>
      <c r="BV270" s="2">
        <v>0.8</v>
      </c>
      <c r="BW270" s="2">
        <v>2</v>
      </c>
      <c r="BX270" s="2">
        <v>2</v>
      </c>
      <c r="BY270" s="23">
        <v>218.27500000000001</v>
      </c>
      <c r="BZ270" s="2">
        <v>94.7</v>
      </c>
      <c r="CA270" s="2">
        <v>88.2</v>
      </c>
      <c r="CB270" s="3">
        <v>94.79</v>
      </c>
      <c r="CC270" s="2">
        <v>93.2</v>
      </c>
      <c r="CD270" s="2">
        <v>116.7</v>
      </c>
      <c r="CE270" s="2">
        <v>94.464574895146512</v>
      </c>
      <c r="CF270" s="3">
        <v>94.902391313512794</v>
      </c>
      <c r="CG270" s="2">
        <v>93.276080555391076</v>
      </c>
      <c r="CH270" s="23">
        <v>221.66310057554435</v>
      </c>
      <c r="CI270" s="3">
        <v>94.530836391809402</v>
      </c>
      <c r="CM270" s="2">
        <f t="shared" si="460"/>
        <v>49.968209134982793</v>
      </c>
      <c r="CN270" s="2">
        <f t="shared" si="460"/>
        <v>2.5048144819617408</v>
      </c>
      <c r="CO270" s="2">
        <f t="shared" si="461"/>
        <v>100.76271688919311</v>
      </c>
      <c r="CR270" s="2">
        <f t="shared" si="464"/>
        <v>0</v>
      </c>
      <c r="CS270" s="2">
        <f t="shared" si="464"/>
        <v>0</v>
      </c>
      <c r="CT270" s="2">
        <f t="shared" si="465"/>
        <v>0</v>
      </c>
      <c r="CU270" s="2">
        <f t="shared" si="465"/>
        <v>2.8955766759100544E-2</v>
      </c>
      <c r="CV270" s="2">
        <f t="shared" si="465"/>
        <v>4.8470626261368853E-2</v>
      </c>
      <c r="CW270" s="2">
        <f t="shared" si="466"/>
        <v>0</v>
      </c>
      <c r="CX270" s="2">
        <f t="shared" si="467"/>
        <v>-0.92272202998846276</v>
      </c>
      <c r="CY270" s="2">
        <f t="shared" si="376"/>
        <v>-0.86455331412102943</v>
      </c>
      <c r="CZ270" s="2">
        <f t="shared" si="471"/>
        <v>0</v>
      </c>
      <c r="DA270" s="2">
        <f t="shared" si="472"/>
        <v>-1.14035087719298</v>
      </c>
      <c r="DB270" s="2">
        <f t="shared" si="473"/>
        <v>0.5494505494505495</v>
      </c>
      <c r="DC270" s="2">
        <f t="shared" si="413"/>
        <v>0.35634743875278907</v>
      </c>
      <c r="DF270" s="2">
        <f t="shared" si="468"/>
        <v>0.34802310360673161</v>
      </c>
      <c r="DG270" s="2">
        <f t="shared" si="468"/>
        <v>0.58320062822678764</v>
      </c>
      <c r="DH270" s="2">
        <f t="shared" si="469"/>
        <v>-1.9110517079041878</v>
      </c>
      <c r="DI270" s="2">
        <f t="shared" si="434"/>
        <v>5.2988861214606775</v>
      </c>
      <c r="DJ270" s="2">
        <f t="shared" si="434"/>
        <v>3.9599202338768347</v>
      </c>
      <c r="DM270" s="2">
        <f t="shared" si="377"/>
        <v>2.3782559456398742</v>
      </c>
      <c r="DN270" s="2">
        <f t="shared" si="377"/>
        <v>3.099885189437432</v>
      </c>
      <c r="DO270" s="2">
        <f t="shared" si="475"/>
        <v>2.7149321266968225</v>
      </c>
      <c r="DP270" s="2">
        <f t="shared" si="378"/>
        <v>2.5302530253025273</v>
      </c>
      <c r="DQ270" s="2">
        <f t="shared" si="408"/>
        <v>1.1502647146848228</v>
      </c>
      <c r="DR270" s="2">
        <f t="shared" si="379"/>
        <v>3.6188178528347401</v>
      </c>
      <c r="DS270" s="2">
        <f t="shared" si="380"/>
        <v>2.7533876832284188</v>
      </c>
      <c r="DT270" s="2" t="e">
        <v>#N/A</v>
      </c>
      <c r="DU270" s="2" t="e">
        <v>#N/A</v>
      </c>
      <c r="DV270" s="2">
        <f t="shared" si="476"/>
        <v>4.9255441008018375</v>
      </c>
      <c r="DW270" s="2">
        <f t="shared" si="381"/>
        <v>0.92213114754098324</v>
      </c>
      <c r="DX270" s="2">
        <f t="shared" si="382"/>
        <v>-2.2813688212927952</v>
      </c>
      <c r="DY270" s="2">
        <f t="shared" si="383"/>
        <v>5.4524361948955935</v>
      </c>
      <c r="DZ270" s="2">
        <f t="shared" si="384"/>
        <v>8.6315789473684355</v>
      </c>
      <c r="EA270" s="2">
        <f t="shared" si="426"/>
        <v>16.638655462184882</v>
      </c>
      <c r="EB270" s="2">
        <f t="shared" si="426"/>
        <v>4.6910755148741323</v>
      </c>
      <c r="EC270" s="2">
        <f t="shared" si="426"/>
        <v>6.386554621848739</v>
      </c>
      <c r="ED270" s="2">
        <f t="shared" si="426"/>
        <v>5.4820415879017093</v>
      </c>
      <c r="EE270" s="2" t="e">
        <f t="shared" si="426"/>
        <v>#N/A</v>
      </c>
      <c r="EF270" s="2">
        <f t="shared" si="426"/>
        <v>36.573311367380555</v>
      </c>
      <c r="EG270" s="2">
        <f t="shared" si="426"/>
        <v>2.4043715846994607</v>
      </c>
      <c r="EH270" s="2">
        <f t="shared" si="426"/>
        <v>-2.5086505190311303</v>
      </c>
      <c r="EI270" s="2">
        <f t="shared" si="411"/>
        <v>5.1843317972350311</v>
      </c>
      <c r="EJ270" s="2">
        <f t="shared" si="411"/>
        <v>5.1912568306010876</v>
      </c>
      <c r="EK270" s="2">
        <f t="shared" si="411"/>
        <v>0.92213114754098324</v>
      </c>
      <c r="EL270" s="2">
        <f t="shared" si="410"/>
        <v>0.48019207683074328</v>
      </c>
      <c r="EM270" s="2">
        <f t="shared" si="410"/>
        <v>3.0033370411568283</v>
      </c>
      <c r="EN270" s="2">
        <f t="shared" si="410"/>
        <v>2.6744186046511631</v>
      </c>
      <c r="EO270" s="2">
        <f t="shared" si="410"/>
        <v>5.4524361948955935</v>
      </c>
      <c r="EP270" s="2">
        <f t="shared" si="410"/>
        <v>4.4471153846153966</v>
      </c>
      <c r="EQ270" s="2">
        <f t="shared" si="410"/>
        <v>1.0266940451745477</v>
      </c>
      <c r="ER270" s="2">
        <f t="shared" si="410"/>
        <v>6.386554621848739</v>
      </c>
      <c r="ES270" s="2">
        <f t="shared" si="410"/>
        <v>3.1952662721893565</v>
      </c>
      <c r="ET270" s="2">
        <f t="shared" si="410"/>
        <v>2.5974025974025983</v>
      </c>
      <c r="EU270" s="2">
        <f t="shared" si="462"/>
        <v>4.5999999999999996</v>
      </c>
      <c r="EV270" s="2">
        <f t="shared" si="462"/>
        <v>4.5999999999999996</v>
      </c>
      <c r="EW270" s="2">
        <f t="shared" si="385"/>
        <v>6.5359477124182996</v>
      </c>
      <c r="EX270" s="2">
        <f t="shared" si="385"/>
        <v>4.2363433667781392</v>
      </c>
      <c r="EY270" s="2">
        <f t="shared" si="386"/>
        <v>20.610031845498501</v>
      </c>
      <c r="EZ270" s="2">
        <f t="shared" si="386"/>
        <v>35.822065010025675</v>
      </c>
      <c r="FA270" s="2">
        <f t="shared" si="387"/>
        <v>0.23584905660378741</v>
      </c>
      <c r="FB270" s="2">
        <f t="shared" si="412"/>
        <v>1.1183122472331775</v>
      </c>
      <c r="FC270" s="2">
        <f t="shared" si="412"/>
        <v>-0.94142259414224938</v>
      </c>
      <c r="FD270" s="2">
        <f t="shared" si="412"/>
        <v>1.2629161882893314</v>
      </c>
      <c r="FE270" s="2">
        <f t="shared" si="412"/>
        <v>1.5643415836279928</v>
      </c>
      <c r="FF270" s="2">
        <f t="shared" si="412"/>
        <v>1.6357688113413316</v>
      </c>
      <c r="FG270" s="2">
        <f t="shared" si="412"/>
        <v>1.832460732984309</v>
      </c>
      <c r="FH270" s="2">
        <v>2.2999999999999998</v>
      </c>
      <c r="FI270" s="2">
        <v>1.8</v>
      </c>
      <c r="FL270" s="2">
        <f t="shared" si="435"/>
        <v>0.54168748188023752</v>
      </c>
      <c r="FM270" s="2">
        <f t="shared" si="435"/>
        <v>0.54937167642834517</v>
      </c>
      <c r="FN270" s="2">
        <f t="shared" si="363"/>
        <v>0.81682206526501044</v>
      </c>
      <c r="FQ270" s="2">
        <f t="shared" si="436"/>
        <v>2.1844191112317501</v>
      </c>
      <c r="FR270" s="2">
        <f t="shared" si="436"/>
        <v>2.2156616733128853</v>
      </c>
      <c r="FS270" s="2">
        <f t="shared" si="365"/>
        <v>3.3075385963046822</v>
      </c>
      <c r="FT270" s="2">
        <f t="shared" si="437"/>
        <v>0.85797273325431966</v>
      </c>
      <c r="FU270" s="2">
        <f t="shared" si="437"/>
        <v>1.3268893197390774</v>
      </c>
      <c r="FX270" s="2">
        <f t="shared" si="455"/>
        <v>3.2500311346146615</v>
      </c>
      <c r="FY270" s="2">
        <f t="shared" si="455"/>
        <v>2.8843380942163099</v>
      </c>
      <c r="FZ270" s="2">
        <f t="shared" si="373"/>
        <v>3.9468733027799852</v>
      </c>
      <c r="GA270" s="2">
        <f t="shared" si="456"/>
        <v>0.53211241566126777</v>
      </c>
      <c r="GB270" s="2">
        <f t="shared" si="456"/>
        <v>0.97508100913472617</v>
      </c>
      <c r="GE270" s="2"/>
      <c r="GF270" s="2"/>
      <c r="GG270" s="2">
        <f t="shared" si="458"/>
        <v>19.193504537965556</v>
      </c>
      <c r="GH270" s="2">
        <f t="shared" si="458"/>
        <v>42.308159976028769</v>
      </c>
      <c r="GI270" s="2">
        <f t="shared" si="392"/>
        <v>1.2228796844181655</v>
      </c>
      <c r="GJ270" s="2">
        <f t="shared" si="393"/>
        <v>3.7289494787489996</v>
      </c>
      <c r="GK270" s="2">
        <v>2.2000000000000002</v>
      </c>
      <c r="GN270" s="2">
        <f t="shared" si="454"/>
        <v>0</v>
      </c>
      <c r="GQ270" s="2">
        <f t="shared" si="429"/>
        <v>1.1000000000000001</v>
      </c>
      <c r="GT270" s="27">
        <f t="shared" ca="1" si="440"/>
        <v>103.45238095238096</v>
      </c>
      <c r="GU270" s="27">
        <f t="shared" ca="1" si="441"/>
        <v>106.17283950617285</v>
      </c>
      <c r="GV270" s="27">
        <f t="shared" ca="1" si="441"/>
        <v>97.348484848484844</v>
      </c>
      <c r="GW270" s="27">
        <f t="shared" ca="1" si="442"/>
        <v>101.63576881134134</v>
      </c>
      <c r="GX270" s="27">
        <f t="shared" ca="1" si="442"/>
        <v>102.38379022646006</v>
      </c>
      <c r="GY270" s="27">
        <f t="shared" ca="1" si="443"/>
        <v>102.04545454545455</v>
      </c>
      <c r="GZ270" s="27">
        <f t="shared" ca="1" si="444"/>
        <v>83.313325330132059</v>
      </c>
      <c r="HA270" s="27">
        <f t="shared" ca="1" si="445"/>
        <v>96.809480401093893</v>
      </c>
      <c r="HB270" s="27">
        <f t="shared" ca="1" si="445"/>
        <v>104.71698113207549</v>
      </c>
      <c r="HC270" s="27">
        <f t="shared" ca="1" si="445"/>
        <v>102.52631578947368</v>
      </c>
      <c r="HD270" s="27">
        <f t="shared" ca="1" si="445"/>
        <v>99.06054279749479</v>
      </c>
      <c r="HE270" s="27">
        <f t="shared" ca="1" si="446"/>
        <v>98.170731707317088</v>
      </c>
      <c r="HG270" s="27">
        <f t="shared" ca="1" si="447"/>
        <v>101.57194679564692</v>
      </c>
      <c r="HH270" s="27">
        <f t="shared" ca="1" si="448"/>
        <v>102.31578947368421</v>
      </c>
      <c r="HI270" s="27">
        <f t="shared" ca="1" si="448"/>
        <v>100.38022813688212</v>
      </c>
      <c r="HJ270" s="27">
        <f t="shared" ca="1" si="449"/>
        <v>100.88008800880088</v>
      </c>
      <c r="HK270" s="27">
        <f t="shared" ca="1" si="449"/>
        <v>101.20627261761157</v>
      </c>
      <c r="HL270" s="27">
        <f t="shared" ca="1" si="450"/>
        <v>101.03329506314583</v>
      </c>
      <c r="HM270" s="27">
        <f t="shared" ca="1" si="451"/>
        <v>140</v>
      </c>
      <c r="HN270" s="27">
        <f t="shared" ca="1" si="452"/>
        <v>100.1826484018265</v>
      </c>
      <c r="HO270" s="27">
        <f t="shared" ca="1" si="452"/>
        <v>98.604651162790688</v>
      </c>
      <c r="HP270" s="27">
        <f t="shared" ca="1" si="452"/>
        <v>98.855359001040583</v>
      </c>
      <c r="HQ270" s="27">
        <f t="shared" ca="1" si="452"/>
        <v>104.01737242128122</v>
      </c>
      <c r="HR270" s="27">
        <f t="shared" ca="1" si="453"/>
        <v>99.307958477508649</v>
      </c>
      <c r="HT270" s="27">
        <f t="shared" ref="HT270:HV285" ca="1" si="477">AI258*GT258/$GY258</f>
        <v>160.18628398343711</v>
      </c>
      <c r="HU270" s="27">
        <f t="shared" ca="1" si="477"/>
        <v>38.619560307709094</v>
      </c>
      <c r="HV270" s="27">
        <f t="shared" ca="1" si="477"/>
        <v>42.212429467681645</v>
      </c>
      <c r="HW270" s="27">
        <f t="shared" ref="HW270:HX285" ca="1" si="478">AG258*GW258/$GY258</f>
        <v>556.05768423608356</v>
      </c>
      <c r="HX270" s="27">
        <f t="shared" ca="1" si="478"/>
        <v>443.69450004070308</v>
      </c>
      <c r="HY270" s="27">
        <f t="shared" ca="1" si="367"/>
        <v>1000</v>
      </c>
      <c r="HZ270" s="27">
        <f t="shared" ref="HZ270:IE285" ca="1" si="479">AL258*GZ258/$GY258</f>
        <v>6.2953656407048122</v>
      </c>
      <c r="IA270" s="27">
        <f t="shared" ca="1" si="479"/>
        <v>20.552298077197484</v>
      </c>
      <c r="IB270" s="27">
        <f t="shared" ca="1" si="479"/>
        <v>16.572095995418184</v>
      </c>
      <c r="IC270" s="27">
        <f t="shared" ca="1" si="479"/>
        <v>45.508183858442621</v>
      </c>
      <c r="ID270" s="27">
        <f t="shared" ca="1" si="479"/>
        <v>27.545465107708296</v>
      </c>
      <c r="IE270" s="27">
        <f t="shared" ca="1" si="479"/>
        <v>20.61126487410808</v>
      </c>
      <c r="IG270" s="28">
        <f t="shared" ref="IG270:II333" ca="1" si="480">$HL270/100*(GT270-100)*AI270/1000+(HG270-100)*HT270/$HY270</f>
        <v>0.76803634249414154</v>
      </c>
      <c r="IH270" s="28">
        <f t="shared" ca="1" si="480"/>
        <v>0.34513632047279308</v>
      </c>
      <c r="II270" s="28">
        <f t="shared" ca="1" si="480"/>
        <v>-0.10985856354392864</v>
      </c>
      <c r="IJ270" s="28">
        <f t="shared" ref="IJ270:IJ333" ca="1" si="481">$HL270/100*(GW270-100)*AG270/1000+(HJ270-100)*HW270/$HY270</f>
        <v>1.396696150310424</v>
      </c>
      <c r="IK270" s="24">
        <f t="shared" ca="1" si="368"/>
        <v>0.39338205088741807</v>
      </c>
      <c r="IL270" s="28">
        <f t="shared" ref="IL270:IL333" ca="1" si="482">$HL270/100*(GX270-100)*AH270/1000+(HK270-100)*HX270/$HY270</f>
        <v>1.6214147637307665</v>
      </c>
      <c r="IM270" s="28">
        <f t="shared" ca="1" si="369"/>
        <v>3.0998851894374493</v>
      </c>
      <c r="IN270" s="3">
        <f t="shared" ca="1" si="370"/>
        <v>3.0181109140411904</v>
      </c>
      <c r="IO270" s="2">
        <f t="shared" si="388"/>
        <v>3.1</v>
      </c>
      <c r="IQ270" s="2">
        <f t="shared" ca="1" si="428"/>
        <v>1.0033140994230061</v>
      </c>
      <c r="IS270" s="3">
        <f t="shared" ref="IS270:IS333" ca="1" si="483">IH270-IH269</f>
        <v>-0.12426370756239141</v>
      </c>
      <c r="IT270" s="3">
        <f t="shared" ref="IT270:IT333" ca="1" si="484">II270-II269</f>
        <v>5.4825415749183842E-3</v>
      </c>
      <c r="IU270" s="3">
        <f t="shared" ref="IU270:IU333" si="485">IO270-IO269</f>
        <v>0</v>
      </c>
      <c r="IV270" s="3">
        <f t="shared" ref="IV270:IV333" ca="1" si="486">IU270-IS270-IT270</f>
        <v>0.11878116598747303</v>
      </c>
      <c r="IX270" s="28">
        <f ca="1">$HL270/100*(GZ270-100)*AL270/1000+(HM270-100)*HZ270/$HY270</f>
        <v>8.3223653073843606E-2</v>
      </c>
      <c r="IY270" s="28">
        <f ca="1">$HL270/100*(HA270-100)*AM270/1000+(HN270-100)*IA270/$HY270</f>
        <v>-7.3609845532185358E-2</v>
      </c>
      <c r="IZ270" s="28">
        <f ca="1">$HL270/100*(HB270-100)*AN270/1000+(HO270-100)*IB270/$HY270</f>
        <v>5.7893410031798806E-2</v>
      </c>
      <c r="JA270" s="28">
        <f ca="1">$HL270/100*(HC270-100)*AO270/1000+(HP270-100)*IC270/$HY270</f>
        <v>6.7873211000315556E-2</v>
      </c>
      <c r="JB270" s="28">
        <f ca="1">$HL270/100*(HD270-100)*AP270/1000+(HQ270-100)*ID270/$HY270</f>
        <v>8.6931277670094925E-2</v>
      </c>
      <c r="JC270" s="28">
        <f ca="1">$HL270/100*(HE270-100)*AQ270/1000+(HR270-100)*IE270/$HY270</f>
        <v>-5.6771761851736879E-2</v>
      </c>
      <c r="JE270" s="3">
        <f t="shared" ca="1" si="459"/>
        <v>-0.1283448570475289</v>
      </c>
      <c r="JF270" s="3">
        <f t="shared" ca="1" si="459"/>
        <v>-3.8412754789371506E-2</v>
      </c>
      <c r="JG270" s="3">
        <f t="shared" ca="1" si="459"/>
        <v>2.3970901701232901E-2</v>
      </c>
      <c r="JH270" s="3">
        <f t="shared" ca="1" si="459"/>
        <v>0.15425989335339951</v>
      </c>
      <c r="JI270" s="3">
        <f t="shared" ca="1" si="459"/>
        <v>-1.2315349138603687E-2</v>
      </c>
      <c r="JJ270" s="3">
        <f t="shared" ca="1" si="459"/>
        <v>-6.9120151554261294E-2</v>
      </c>
      <c r="JK270" s="3">
        <f>IO270-IO269</f>
        <v>0</v>
      </c>
      <c r="JL270" s="3">
        <f t="shared" ref="JL270:JL333" ca="1" si="487">JK270-JE270-JG270</f>
        <v>0.10437395534629601</v>
      </c>
      <c r="JN270" s="10">
        <f>COUNTIF(EI270:ET270,"&gt;2")</f>
        <v>9</v>
      </c>
      <c r="JP270" s="2">
        <f>AVERAGE(CS270,CS258,CS246,CS234,CS222,CS210,CS198,CS186,CS174,CS162)</f>
        <v>0.21495227341973541</v>
      </c>
      <c r="JQ270" s="2">
        <f>CS270-JP270</f>
        <v>-0.21495227341973541</v>
      </c>
      <c r="JR270" s="2">
        <f>AVERAGE(CT270,CT258,CT246,CT234,CT222,CT210,CT198,CT186,CT174,CT162)</f>
        <v>0.13465922440054839</v>
      </c>
      <c r="JS270" s="2">
        <f>CT270-JR270</f>
        <v>-0.13465922440054839</v>
      </c>
      <c r="KH270" s="2">
        <f>(DN270*$DN$4)+(FB270*$FB$3)+(FC270*$FC$3)+(FD270*$FD$3)+(FE270*$FE$3)+(FF270*$FF$3)+(FG270*$FG$3)</f>
        <v>1.1347397552954961</v>
      </c>
      <c r="KI270" s="2">
        <f>F270-KH270</f>
        <v>1.965260244704504</v>
      </c>
      <c r="KJ270" s="2">
        <f>MAX(DN270,FB270:FG270)</f>
        <v>3.099885189437432</v>
      </c>
      <c r="KK270" s="2">
        <f>MIN(DN270,FB270:FG270)</f>
        <v>-0.94142259414224938</v>
      </c>
      <c r="KL270" s="2">
        <f t="shared" si="389"/>
        <v>4.0413077835796809</v>
      </c>
      <c r="KO270" s="2">
        <f>BO270</f>
        <v>81.22</v>
      </c>
      <c r="KP270" s="2">
        <f>100*((BO264/BO252)-1)</f>
        <v>0.40145040145040944</v>
      </c>
      <c r="KQ270" s="2">
        <f t="shared" si="395"/>
        <v>0.40145040145040944</v>
      </c>
      <c r="KR270" s="2">
        <f>100*((BO258/BO246)-1)</f>
        <v>-9.6835091615768967</v>
      </c>
      <c r="KS270" s="2">
        <f t="shared" si="404"/>
        <v>-9.6835091615768967</v>
      </c>
      <c r="KT270" s="3">
        <f>BP270</f>
        <v>1.5578000000000001</v>
      </c>
      <c r="KU270" s="3">
        <f>BQ270</f>
        <v>77.840476190476195</v>
      </c>
      <c r="KV270" s="3">
        <f t="shared" si="470"/>
        <v>49.968209134982793</v>
      </c>
      <c r="KW270" s="2">
        <f t="shared" si="463"/>
        <v>109.2352264476683</v>
      </c>
      <c r="KX270" s="2">
        <f t="shared" si="463"/>
        <v>91.410348695070226</v>
      </c>
      <c r="LA270">
        <v>2</v>
      </c>
      <c r="LB270">
        <v>0</v>
      </c>
      <c r="LE270" s="2" t="e">
        <v>#N/A</v>
      </c>
      <c r="LF270" s="2" t="e">
        <v>#N/A</v>
      </c>
      <c r="LG270" s="2" t="e">
        <v>#N/A</v>
      </c>
      <c r="LH270" s="2" t="e">
        <v>#N/A</v>
      </c>
      <c r="LI270" s="2" t="e">
        <v>#N/A</v>
      </c>
      <c r="LJ270" s="2" t="e">
        <v>#N/A</v>
      </c>
      <c r="LK270" s="2">
        <v>103.9824831146872</v>
      </c>
      <c r="LL270" s="2" t="e">
        <v>#N/A</v>
      </c>
      <c r="LM270" s="2" t="e">
        <v>#N/A</v>
      </c>
      <c r="LN270" s="2">
        <v>93.758246439075165</v>
      </c>
      <c r="LO270" s="2">
        <v>80.454348180980091</v>
      </c>
      <c r="LP270" s="2">
        <v>89.131259438971554</v>
      </c>
      <c r="LQ270" s="2" t="e">
        <v>#N/A</v>
      </c>
      <c r="LR270" s="2" t="e">
        <v>#N/A</v>
      </c>
      <c r="LS270" s="2" t="e">
        <v>#N/A</v>
      </c>
      <c r="LT270" s="2" t="e">
        <v>#N/A</v>
      </c>
      <c r="LU270" s="2" t="e">
        <v>#N/A</v>
      </c>
      <c r="LV270" s="2" t="e">
        <v>#N/A</v>
      </c>
      <c r="LW270" s="2" t="e">
        <v>#N/A</v>
      </c>
      <c r="LX270" s="2" t="e">
        <v>#N/A</v>
      </c>
      <c r="LY270" s="2">
        <v>94.848186246912917</v>
      </c>
      <c r="LZ270" s="2" t="e">
        <v>#N/A</v>
      </c>
      <c r="MA270" s="2" t="e">
        <v>#N/A</v>
      </c>
      <c r="MB270" s="2" t="e">
        <v>#N/A</v>
      </c>
      <c r="MC270" s="2" t="e">
        <v>#N/A</v>
      </c>
      <c r="MD270" s="2" t="e">
        <v>#N/A</v>
      </c>
      <c r="ME270" s="2" t="e">
        <v>#N/A</v>
      </c>
      <c r="MF270" s="2" t="e">
        <v>#N/A</v>
      </c>
      <c r="MG270" s="2" t="e">
        <v>#N/A</v>
      </c>
      <c r="MH270" s="2">
        <v>91.045017065429548</v>
      </c>
      <c r="MI270" s="2" t="e">
        <v>#N/A</v>
      </c>
      <c r="MJ270" s="2" t="e">
        <v>#N/A</v>
      </c>
      <c r="MK270" s="2" t="e">
        <v>#N/A</v>
      </c>
      <c r="ML270" s="2" t="e">
        <v>#N/A</v>
      </c>
      <c r="MM270" s="2" t="e">
        <v>#N/A</v>
      </c>
      <c r="MN270" s="2" t="e">
        <v>#N/A</v>
      </c>
      <c r="MO270" s="2" t="e">
        <v>#N/A</v>
      </c>
      <c r="MP270" s="2">
        <v>76.093747963674005</v>
      </c>
      <c r="MQ270" s="2" t="e">
        <v>#N/A</v>
      </c>
      <c r="MR270" s="2" t="e">
        <v>#N/A</v>
      </c>
      <c r="MS270" s="10" t="e">
        <v>#N/A</v>
      </c>
      <c r="MT270" s="2" t="e">
        <v>#N/A</v>
      </c>
      <c r="MU270" s="2" t="e">
        <v>#N/A</v>
      </c>
      <c r="MV270" s="2" t="e">
        <v>#N/A</v>
      </c>
      <c r="MX270" s="22" t="e">
        <v>#N/A</v>
      </c>
      <c r="MY270" s="22" t="e">
        <v>#N/A</v>
      </c>
      <c r="MZ270" s="22" t="e">
        <v>#N/A</v>
      </c>
      <c r="NA270" s="22" t="e">
        <v>#N/A</v>
      </c>
      <c r="NB270" s="22" t="e">
        <v>#N/A</v>
      </c>
      <c r="NC270" s="22" t="e">
        <v>#N/A</v>
      </c>
      <c r="ND270" s="22">
        <v>1</v>
      </c>
      <c r="NE270" s="22" t="e">
        <v>#N/A</v>
      </c>
      <c r="NF270" s="22" t="e">
        <v>#N/A</v>
      </c>
      <c r="NG270" s="22">
        <v>2</v>
      </c>
      <c r="NH270" s="23">
        <v>8</v>
      </c>
      <c r="NI270" s="22">
        <v>25</v>
      </c>
      <c r="NJ270" s="22" t="e">
        <v>#N/A</v>
      </c>
      <c r="NK270" s="22" t="e">
        <v>#N/A</v>
      </c>
      <c r="NL270" s="23" t="e">
        <v>#N/A</v>
      </c>
      <c r="NM270" s="3" t="e">
        <v>#N/A</v>
      </c>
      <c r="NN270" s="22" t="e">
        <v>#N/A</v>
      </c>
      <c r="NO270" s="22" t="e">
        <v>#N/A</v>
      </c>
      <c r="NP270" s="22" t="e">
        <v>#N/A</v>
      </c>
      <c r="NQ270" s="22" t="e">
        <v>#N/A</v>
      </c>
      <c r="NR270" s="23">
        <v>1</v>
      </c>
      <c r="NS270" s="22" t="e">
        <v>#N/A</v>
      </c>
      <c r="NT270" s="22" t="e">
        <v>#N/A</v>
      </c>
      <c r="NU270" s="23" t="e">
        <v>#N/A</v>
      </c>
      <c r="NV270" s="3" t="e">
        <v>#N/A</v>
      </c>
      <c r="NW270" s="22" t="e">
        <v>#N/A</v>
      </c>
      <c r="NX270" s="22" t="e">
        <v>#N/A</v>
      </c>
      <c r="NY270" s="22" t="e">
        <v>#N/A</v>
      </c>
      <c r="NZ270" s="22" t="e">
        <v>#N/A</v>
      </c>
      <c r="OA270" s="23">
        <v>11</v>
      </c>
      <c r="OB270" s="22" t="e">
        <v>#N/A</v>
      </c>
      <c r="OC270" s="22" t="e">
        <v>#N/A</v>
      </c>
      <c r="OD270" s="22" t="e">
        <v>#N/A</v>
      </c>
      <c r="OE270" s="22" t="e">
        <v>#N/A</v>
      </c>
      <c r="OF270" s="22" t="e">
        <v>#N/A</v>
      </c>
      <c r="OG270" s="22" t="e">
        <v>#N/A</v>
      </c>
      <c r="OH270" s="23" t="e">
        <v>#N/A</v>
      </c>
      <c r="OI270" s="22">
        <v>2</v>
      </c>
      <c r="OJ270" s="22" t="e">
        <v>#N/A</v>
      </c>
      <c r="OK270" s="22" t="e">
        <v>#N/A</v>
      </c>
      <c r="OL270" s="22" t="e">
        <v>#N/A</v>
      </c>
      <c r="OM270" s="23" t="e">
        <v>#N/A</v>
      </c>
      <c r="ON270" s="22" t="e">
        <v>#N/A</v>
      </c>
      <c r="OO270" s="22" t="e">
        <v>#N/A</v>
      </c>
      <c r="OQ270">
        <f t="shared" si="390"/>
        <v>-8</v>
      </c>
      <c r="OR270" s="23" t="e">
        <f t="shared" ca="1" si="438"/>
        <v>#N/A</v>
      </c>
      <c r="OS270" s="23" t="e">
        <f t="shared" ca="1" si="438"/>
        <v>#N/A</v>
      </c>
      <c r="OT270" s="23" t="e">
        <f t="shared" ca="1" si="438"/>
        <v>#N/A</v>
      </c>
      <c r="OU270" s="23" t="e">
        <f t="shared" ca="1" si="438"/>
        <v>#N/A</v>
      </c>
      <c r="OV270" s="23" t="e">
        <f t="shared" ca="1" si="438"/>
        <v>#N/A</v>
      </c>
      <c r="OW270" s="23" t="e">
        <f t="shared" ca="1" si="438"/>
        <v>#N/A</v>
      </c>
      <c r="OX270" s="23">
        <f t="shared" ca="1" si="433"/>
        <v>1.0139094958744514</v>
      </c>
      <c r="OY270" s="23" t="e">
        <f t="shared" ca="1" si="433"/>
        <v>#N/A</v>
      </c>
      <c r="OZ270" s="23" t="e">
        <f t="shared" ca="1" si="433"/>
        <v>#N/A</v>
      </c>
      <c r="PA270" s="23">
        <f t="shared" ca="1" si="433"/>
        <v>1.0123130835361975</v>
      </c>
      <c r="PB270" s="23">
        <f t="shared" ca="1" si="433"/>
        <v>1.0359649678350134</v>
      </c>
      <c r="PC270" s="23">
        <f t="shared" ca="1" si="423"/>
        <v>1.0206907943531305</v>
      </c>
      <c r="PD270" s="23" t="e">
        <f t="shared" ca="1" si="423"/>
        <v>#N/A</v>
      </c>
      <c r="PE270" s="23" t="e">
        <f t="shared" ca="1" si="423"/>
        <v>#N/A</v>
      </c>
      <c r="PF270" s="23" t="e">
        <f t="shared" ca="1" si="423"/>
        <v>#N/A</v>
      </c>
      <c r="PG270" s="23" t="e">
        <f t="shared" ca="1" si="423"/>
        <v>#N/A</v>
      </c>
      <c r="PH270" s="23" t="e">
        <f t="shared" ca="1" si="375"/>
        <v>#N/A</v>
      </c>
      <c r="PI270" s="23" t="e">
        <f t="shared" ca="1" si="375"/>
        <v>#N/A</v>
      </c>
      <c r="PJ270" s="23" t="e">
        <f t="shared" ca="1" si="375"/>
        <v>#N/A</v>
      </c>
      <c r="PK270" s="23" t="e">
        <f t="shared" ca="1" si="375"/>
        <v>#N/A</v>
      </c>
      <c r="PL270" s="23">
        <f t="shared" ca="1" si="375"/>
        <v>1.0142262629841592</v>
      </c>
      <c r="PM270" s="23" t="e">
        <f t="shared" ca="1" si="375"/>
        <v>#N/A</v>
      </c>
      <c r="PN270" s="23" t="e">
        <f t="shared" ca="1" si="375"/>
        <v>#N/A</v>
      </c>
      <c r="PO270" s="23" t="e">
        <f t="shared" ca="1" si="375"/>
        <v>#N/A</v>
      </c>
      <c r="PP270" s="23" t="e">
        <f t="shared" ca="1" si="375"/>
        <v>#N/A</v>
      </c>
      <c r="PQ270" s="23" t="e">
        <f t="shared" ca="1" si="375"/>
        <v>#N/A</v>
      </c>
      <c r="PR270" s="23" t="e">
        <f t="shared" ca="1" si="457"/>
        <v>#N/A</v>
      </c>
      <c r="PS270" s="23" t="e">
        <f t="shared" ca="1" si="457"/>
        <v>#N/A</v>
      </c>
      <c r="PT270" s="23" t="e">
        <f t="shared" ca="1" si="457"/>
        <v>#N/A</v>
      </c>
      <c r="PU270" s="23">
        <f t="shared" ca="1" si="457"/>
        <v>1.0184179615901823</v>
      </c>
      <c r="PV270" s="23" t="e">
        <f t="shared" ca="1" si="457"/>
        <v>#N/A</v>
      </c>
      <c r="PW270" s="23" t="e">
        <f t="shared" ca="1" si="457"/>
        <v>#N/A</v>
      </c>
      <c r="PX270" s="23" t="e">
        <f t="shared" ca="1" si="457"/>
        <v>#N/A</v>
      </c>
      <c r="PY270" s="23" t="e">
        <f t="shared" ca="1" si="457"/>
        <v>#N/A</v>
      </c>
      <c r="PZ270" s="23" t="e">
        <f t="shared" ca="1" si="439"/>
        <v>#N/A</v>
      </c>
      <c r="QA270" s="23" t="e">
        <f t="shared" ca="1" si="439"/>
        <v>#N/A</v>
      </c>
      <c r="QB270" s="23" t="e">
        <f t="shared" ca="1" si="439"/>
        <v>#N/A</v>
      </c>
      <c r="QC270" s="23">
        <f t="shared" ca="1" si="417"/>
        <v>1.0422192143938183</v>
      </c>
      <c r="QD270" s="23" t="e">
        <f t="shared" ca="1" si="405"/>
        <v>#N/A</v>
      </c>
      <c r="QE270" s="23" t="e">
        <f t="shared" ca="1" si="405"/>
        <v>#N/A</v>
      </c>
      <c r="QF270" s="23" t="e">
        <f t="shared" ca="1" si="405"/>
        <v>#N/A</v>
      </c>
      <c r="QG270" s="23" t="e">
        <f t="shared" ca="1" si="405"/>
        <v>#N/A</v>
      </c>
      <c r="QH270" s="23" t="e">
        <f t="shared" ca="1" si="405"/>
        <v>#N/A</v>
      </c>
      <c r="QI270" s="23" t="e">
        <f t="shared" ca="1" si="405"/>
        <v>#N/A</v>
      </c>
      <c r="QJ270" s="26" t="e">
        <f t="shared" ca="1" si="474"/>
        <v>#N/A</v>
      </c>
    </row>
    <row r="271" spans="1:452" x14ac:dyDescent="0.35">
      <c r="A271" t="s">
        <v>1336</v>
      </c>
      <c r="B271" s="25">
        <v>40452</v>
      </c>
      <c r="C271" t="s">
        <v>896</v>
      </c>
      <c r="D271" s="2">
        <v>90.6</v>
      </c>
      <c r="E271" s="2">
        <v>90</v>
      </c>
      <c r="F271" s="2">
        <v>3.2</v>
      </c>
      <c r="G271" s="2">
        <v>90.9</v>
      </c>
      <c r="H271" s="2">
        <v>90.012863466727367</v>
      </c>
      <c r="I271" s="2">
        <v>90.794643783075557</v>
      </c>
      <c r="J271" s="2">
        <v>93.4</v>
      </c>
      <c r="K271" s="2">
        <v>86.3</v>
      </c>
      <c r="L271" s="2">
        <v>86.358597423794137</v>
      </c>
      <c r="M271" s="2">
        <v>88</v>
      </c>
      <c r="N271" s="2">
        <v>105.1</v>
      </c>
      <c r="O271" s="2">
        <v>91.9</v>
      </c>
      <c r="P271" s="2">
        <v>87.4</v>
      </c>
      <c r="Q271" s="2">
        <v>97.9</v>
      </c>
      <c r="R271" s="2">
        <v>91.3</v>
      </c>
      <c r="S271" s="2">
        <v>105.1</v>
      </c>
      <c r="T271" s="2">
        <v>77.2</v>
      </c>
      <c r="U271" s="2">
        <v>71.3</v>
      </c>
      <c r="V271" s="2">
        <v>91.9</v>
      </c>
      <c r="W271" s="2">
        <v>64.7</v>
      </c>
      <c r="X271" s="2">
        <v>111.1</v>
      </c>
      <c r="Y271" s="2" t="e">
        <v>#N/A</v>
      </c>
      <c r="Z271" s="2">
        <v>84.6</v>
      </c>
      <c r="AA271" s="2">
        <v>93.8</v>
      </c>
      <c r="AB271" s="2">
        <v>112.5</v>
      </c>
      <c r="AC271" s="2">
        <v>108.2</v>
      </c>
      <c r="AD271" s="2">
        <v>88.9</v>
      </c>
      <c r="AE271" s="2">
        <v>96.8</v>
      </c>
      <c r="AF271" s="2">
        <v>92.7</v>
      </c>
      <c r="AG271" s="22">
        <v>549</v>
      </c>
      <c r="AH271" s="22">
        <v>451</v>
      </c>
      <c r="AI271" s="22">
        <v>148</v>
      </c>
      <c r="AJ271" s="22">
        <v>41</v>
      </c>
      <c r="AK271" s="22">
        <v>47</v>
      </c>
      <c r="AL271" s="22">
        <v>10</v>
      </c>
      <c r="AM271" s="22">
        <v>24</v>
      </c>
      <c r="AN271" s="22">
        <v>17</v>
      </c>
      <c r="AO271" s="22">
        <v>47</v>
      </c>
      <c r="AP271" s="22">
        <v>25</v>
      </c>
      <c r="AQ271" s="22">
        <v>23</v>
      </c>
      <c r="AR271" s="2">
        <v>91.7</v>
      </c>
      <c r="AS271" s="2">
        <v>77.7</v>
      </c>
      <c r="AT271" s="2">
        <v>97.9</v>
      </c>
      <c r="AU271" s="2">
        <v>83.9</v>
      </c>
      <c r="AV271" s="2">
        <v>91.7</v>
      </c>
      <c r="AW271" s="2">
        <v>88.9</v>
      </c>
      <c r="AX271" s="2">
        <v>91.3</v>
      </c>
      <c r="AY271" s="2">
        <v>87.8</v>
      </c>
      <c r="AZ271" s="2">
        <v>99</v>
      </c>
      <c r="BA271" s="2">
        <v>64.7</v>
      </c>
      <c r="BB271" s="2">
        <v>87.4</v>
      </c>
      <c r="BC271" s="2">
        <v>94.8</v>
      </c>
      <c r="BD271" s="3">
        <v>0.8</v>
      </c>
      <c r="BE271" s="3">
        <v>0.91</v>
      </c>
      <c r="BF271" s="3">
        <v>0.78</v>
      </c>
      <c r="BG271" s="3">
        <v>0.34</v>
      </c>
      <c r="BH271" s="3">
        <v>0.34</v>
      </c>
      <c r="BI271" s="2">
        <v>225.8</v>
      </c>
      <c r="BJ271" s="2">
        <v>4.5</v>
      </c>
      <c r="BK271" s="2">
        <v>4.5999999999999996</v>
      </c>
      <c r="BL271" s="2">
        <v>99.2</v>
      </c>
      <c r="BM271" s="2">
        <v>94.2</v>
      </c>
      <c r="BN271" s="10">
        <v>447</v>
      </c>
      <c r="BO271" s="3">
        <v>79.510000000000005</v>
      </c>
      <c r="BP271" s="22">
        <v>1.5862000000000001</v>
      </c>
      <c r="BQ271" s="3">
        <v>82.664761904761903</v>
      </c>
      <c r="BR271" s="23">
        <v>3.4315238095238088</v>
      </c>
      <c r="BS271" s="2">
        <v>87.6</v>
      </c>
      <c r="BT271" s="3">
        <v>110.38</v>
      </c>
      <c r="BU271" s="2">
        <v>1.1000000000000001</v>
      </c>
      <c r="BV271" s="2">
        <v>0.6</v>
      </c>
      <c r="BW271" s="2">
        <v>2.2000000000000002</v>
      </c>
      <c r="BX271" s="2">
        <v>2</v>
      </c>
      <c r="BY271" s="23">
        <v>219.035</v>
      </c>
      <c r="BZ271" s="2">
        <v>95</v>
      </c>
      <c r="CA271" s="2">
        <v>88.4</v>
      </c>
      <c r="CB271" s="3">
        <v>94.91</v>
      </c>
      <c r="CC271" s="2">
        <v>93.4</v>
      </c>
      <c r="CD271" s="2">
        <v>117.4</v>
      </c>
      <c r="CE271" s="2">
        <v>94.713760666458185</v>
      </c>
      <c r="CF271" s="3">
        <v>95.067368192383441</v>
      </c>
      <c r="CG271" s="2">
        <v>93.46031009148308</v>
      </c>
      <c r="CH271" s="23">
        <v>221.81170854622954</v>
      </c>
      <c r="CI271" s="3">
        <v>94.644294000407157</v>
      </c>
      <c r="CM271" s="2">
        <f t="shared" si="460"/>
        <v>52.114967787644623</v>
      </c>
      <c r="CN271" s="2">
        <f t="shared" si="460"/>
        <v>2.1633613727927177</v>
      </c>
      <c r="CO271" s="2">
        <f t="shared" si="461"/>
        <v>102.59970569369503</v>
      </c>
      <c r="CR271" s="2">
        <f t="shared" si="464"/>
        <v>0.22123893805308475</v>
      </c>
      <c r="CS271" s="2">
        <f t="shared" si="464"/>
        <v>0.22271714922049313</v>
      </c>
      <c r="CT271" s="2">
        <f t="shared" si="465"/>
        <v>0.11013215859031777</v>
      </c>
      <c r="CU271" s="2">
        <f t="shared" si="465"/>
        <v>0.28571810936043934</v>
      </c>
      <c r="CV271" s="2">
        <f t="shared" si="465"/>
        <v>0.12437430446772357</v>
      </c>
      <c r="CW271" s="2">
        <f t="shared" si="466"/>
        <v>0.32751091703058011</v>
      </c>
      <c r="CX271" s="2">
        <f t="shared" si="467"/>
        <v>0.46565774155994344</v>
      </c>
      <c r="CY271" s="2">
        <f t="shared" si="376"/>
        <v>1.8410852713178212</v>
      </c>
      <c r="CZ271" s="2">
        <f t="shared" si="471"/>
        <v>0.12970168612193067</v>
      </c>
      <c r="DA271" s="2">
        <f t="shared" si="472"/>
        <v>-0.17746228926353402</v>
      </c>
      <c r="DB271" s="2">
        <f t="shared" si="473"/>
        <v>0.43715846994536145</v>
      </c>
      <c r="DC271" s="2">
        <f t="shared" si="413"/>
        <v>0.22192632046160676</v>
      </c>
      <c r="DF271" s="2">
        <f t="shared" si="468"/>
        <v>3.4830127594838833</v>
      </c>
      <c r="DG271" s="2">
        <f t="shared" si="468"/>
        <v>1.5027436176464626</v>
      </c>
      <c r="DH271" s="2">
        <f t="shared" si="469"/>
        <v>5.7135974446253179</v>
      </c>
      <c r="DI271" s="2">
        <f t="shared" ref="DI271:DJ286" si="488">100*((AVERAGE(V269:V271)/AVERAGE(V266:V268))^4-1)</f>
        <v>6.5217006325380744</v>
      </c>
      <c r="DJ271" s="2">
        <f t="shared" si="488"/>
        <v>11.288778395333354</v>
      </c>
      <c r="DM271" s="2">
        <f t="shared" si="377"/>
        <v>2.488687782805417</v>
      </c>
      <c r="DN271" s="2">
        <f t="shared" si="377"/>
        <v>3.2110091743119233</v>
      </c>
      <c r="DO271" s="2">
        <f t="shared" si="475"/>
        <v>2.7118644067796676</v>
      </c>
      <c r="DP271" s="2">
        <f t="shared" si="378"/>
        <v>2.6373626373626435</v>
      </c>
      <c r="DQ271" s="2">
        <f t="shared" si="408"/>
        <v>1.2654473082075599</v>
      </c>
      <c r="DR271" s="2">
        <f t="shared" si="379"/>
        <v>3.8507821901323744</v>
      </c>
      <c r="DS271" s="2">
        <f t="shared" si="380"/>
        <v>3.0336386218632865</v>
      </c>
      <c r="DT271" s="2" t="e">
        <v>#N/A</v>
      </c>
      <c r="DU271" s="2" t="e">
        <v>#N/A</v>
      </c>
      <c r="DV271" s="2">
        <f t="shared" si="476"/>
        <v>4.1950113378684817</v>
      </c>
      <c r="DW271" s="2">
        <f t="shared" si="381"/>
        <v>0.72016460905350854</v>
      </c>
      <c r="DX271" s="2">
        <f t="shared" si="382"/>
        <v>-2.2784810126582289</v>
      </c>
      <c r="DY271" s="2">
        <f t="shared" si="383"/>
        <v>5.7937427578215628</v>
      </c>
      <c r="DZ271" s="2">
        <f t="shared" si="384"/>
        <v>11.334745762711851</v>
      </c>
      <c r="EA271" s="2">
        <f t="shared" si="426"/>
        <v>18.046357615894038</v>
      </c>
      <c r="EB271" s="2">
        <f t="shared" si="426"/>
        <v>4.7890535917902044</v>
      </c>
      <c r="EC271" s="2">
        <f t="shared" si="426"/>
        <v>5.2032520325203224</v>
      </c>
      <c r="ED271" s="2">
        <f t="shared" si="426"/>
        <v>9.009009009008917E-2</v>
      </c>
      <c r="EE271" s="2" t="e">
        <f t="shared" si="426"/>
        <v>#N/A</v>
      </c>
      <c r="EF271" s="2">
        <f t="shared" si="426"/>
        <v>38.009787928221847</v>
      </c>
      <c r="EG271" s="2">
        <f t="shared" si="426"/>
        <v>2.4017467248908408</v>
      </c>
      <c r="EH271" s="2">
        <f t="shared" si="426"/>
        <v>-3.763900769888795</v>
      </c>
      <c r="EI271" s="2">
        <f t="shared" si="411"/>
        <v>4.5610034207525629</v>
      </c>
      <c r="EJ271" s="2">
        <f t="shared" si="411"/>
        <v>6.2927496580027498</v>
      </c>
      <c r="EK271" s="2">
        <f t="shared" si="411"/>
        <v>0.72016460905350854</v>
      </c>
      <c r="EL271" s="2">
        <f t="shared" si="410"/>
        <v>0.47904191616767733</v>
      </c>
      <c r="EM271" s="2">
        <f t="shared" si="410"/>
        <v>2.8026905829596327</v>
      </c>
      <c r="EN271" s="2">
        <f t="shared" si="410"/>
        <v>2.8935185185185119</v>
      </c>
      <c r="EO271" s="2">
        <f t="shared" si="410"/>
        <v>5.7937427578215628</v>
      </c>
      <c r="EP271" s="2">
        <f t="shared" si="410"/>
        <v>3.9053254437869889</v>
      </c>
      <c r="EQ271" s="2">
        <f t="shared" si="410"/>
        <v>1.538461538461533</v>
      </c>
      <c r="ER271" s="2">
        <f t="shared" si="410"/>
        <v>5.2032520325203224</v>
      </c>
      <c r="ES271" s="2">
        <f t="shared" si="410"/>
        <v>3.1877213695395534</v>
      </c>
      <c r="ET271" s="2">
        <f t="shared" si="410"/>
        <v>3.0434782608695699</v>
      </c>
      <c r="EU271" s="2">
        <f t="shared" si="462"/>
        <v>4.5</v>
      </c>
      <c r="EV271" s="2">
        <f t="shared" si="462"/>
        <v>4.5999999999999996</v>
      </c>
      <c r="EW271" s="2">
        <f t="shared" si="385"/>
        <v>6.4377682403433445</v>
      </c>
      <c r="EX271" s="2">
        <f t="shared" si="385"/>
        <v>4.5504994450610514</v>
      </c>
      <c r="EY271" s="2">
        <f t="shared" si="386"/>
        <v>16.011493258451125</v>
      </c>
      <c r="EZ271" s="2">
        <f t="shared" si="386"/>
        <v>-12.894091140761176</v>
      </c>
      <c r="FA271" s="2">
        <f t="shared" si="387"/>
        <v>-0.90497737556561875</v>
      </c>
      <c r="FB271" s="2">
        <f t="shared" si="412"/>
        <v>1.1666951489314625</v>
      </c>
      <c r="FC271" s="2">
        <f t="shared" si="412"/>
        <v>-0.21008403361344463</v>
      </c>
      <c r="FD271" s="2">
        <f t="shared" si="412"/>
        <v>1.2600229095074633</v>
      </c>
      <c r="FE271" s="2">
        <f t="shared" si="412"/>
        <v>1.5949475487047726</v>
      </c>
      <c r="FF271" s="2">
        <f t="shared" si="412"/>
        <v>1.7429193899782147</v>
      </c>
      <c r="FG271" s="2">
        <f t="shared" si="412"/>
        <v>2.2648083623693527</v>
      </c>
      <c r="FH271" s="2">
        <v>2.2999999999999998</v>
      </c>
      <c r="FI271" s="2">
        <v>1.9</v>
      </c>
      <c r="FL271" s="2">
        <f t="shared" ref="FL271:FM286" si="489">100*((AVERAGE(H269:H271)/AVERAGE(H266:H268))-1)</f>
        <v>0.58420514599755169</v>
      </c>
      <c r="FM271" s="2">
        <f t="shared" si="489"/>
        <v>0.54475288949529244</v>
      </c>
      <c r="FN271" s="2">
        <f t="shared" ref="FN271:FN334" si="490">100*((AVERAGE(L269:L271)/AVERAGE(L266:L268))-1)</f>
        <v>0.75833471023663002</v>
      </c>
      <c r="FQ271" s="2">
        <f t="shared" ref="FQ271:FR286" si="491">100*((AVERAGE(H269:H271)/AVERAGE(H266:H268))^4-1)</f>
        <v>2.3573781943001748</v>
      </c>
      <c r="FR271" s="2">
        <f t="shared" si="491"/>
        <v>2.1968816520942624</v>
      </c>
      <c r="FS271" s="2">
        <f t="shared" ref="FS271:FS334" si="492">100*((AVERAGE(L269:L271)/AVERAGE(L266:L268))^4-1)</f>
        <v>3.0680179023004239</v>
      </c>
      <c r="FT271" s="2">
        <f t="shared" ref="FT271:FU286" si="493">100*((AVERAGE(CH269:CH271)/AVERAGE(CH266:CH268))^4-1)</f>
        <v>0.83079047885228352</v>
      </c>
      <c r="FU271" s="2">
        <f t="shared" si="493"/>
        <v>1.2741136178427537</v>
      </c>
      <c r="FX271" s="2">
        <f t="shared" si="455"/>
        <v>2.8952071445736527</v>
      </c>
      <c r="FY271" s="2">
        <f t="shared" si="455"/>
        <v>2.7403492739745294</v>
      </c>
      <c r="FZ271" s="2">
        <f t="shared" si="373"/>
        <v>3.8379690090009744</v>
      </c>
      <c r="GA271" s="2">
        <f t="shared" si="456"/>
        <v>0.61734017262005114</v>
      </c>
      <c r="GB271" s="2">
        <f t="shared" si="456"/>
        <v>1.0517823560999506</v>
      </c>
      <c r="GE271" s="2"/>
      <c r="GF271" s="2"/>
      <c r="GG271" s="2">
        <f t="shared" si="458"/>
        <v>16.195611570339796</v>
      </c>
      <c r="GH271" s="2">
        <f t="shared" si="458"/>
        <v>19.035822216961229</v>
      </c>
      <c r="GI271" s="2">
        <f t="shared" si="392"/>
        <v>0.19425019425018952</v>
      </c>
      <c r="GJ271" s="2">
        <f t="shared" si="393"/>
        <v>3.8091419406575788</v>
      </c>
      <c r="GK271" s="2">
        <v>2.2999999999999998</v>
      </c>
      <c r="GN271" s="2">
        <f t="shared" si="454"/>
        <v>0.10000000000000009</v>
      </c>
      <c r="GQ271" s="2">
        <f t="shared" si="429"/>
        <v>1.2000000000000002</v>
      </c>
      <c r="GT271" s="27">
        <f t="shared" ca="1" si="440"/>
        <v>104.04761904761905</v>
      </c>
      <c r="GU271" s="27">
        <f t="shared" ca="1" si="441"/>
        <v>108.1275720164609</v>
      </c>
      <c r="GV271" s="27">
        <f t="shared" ca="1" si="441"/>
        <v>97.474747474747474</v>
      </c>
      <c r="GW271" s="27">
        <f t="shared" ca="1" si="442"/>
        <v>101.85387131952017</v>
      </c>
      <c r="GX271" s="27">
        <f t="shared" ca="1" si="442"/>
        <v>102.86054827175208</v>
      </c>
      <c r="GY271" s="27">
        <f t="shared" ca="1" si="443"/>
        <v>102.27272727272727</v>
      </c>
      <c r="GZ271" s="27">
        <f t="shared" ca="1" si="444"/>
        <v>85.594237695078036</v>
      </c>
      <c r="HA271" s="27">
        <f t="shared" ca="1" si="445"/>
        <v>98.632634457611672</v>
      </c>
      <c r="HB271" s="27">
        <f t="shared" ca="1" si="445"/>
        <v>104.83490566037736</v>
      </c>
      <c r="HC271" s="27">
        <f t="shared" ca="1" si="445"/>
        <v>101.89473684210526</v>
      </c>
      <c r="HD271" s="27">
        <f t="shared" ca="1" si="445"/>
        <v>96.764091858037588</v>
      </c>
      <c r="HE271" s="27">
        <f t="shared" ca="1" si="446"/>
        <v>97.99651567944251</v>
      </c>
      <c r="HG271" s="27">
        <f t="shared" ca="1" si="447"/>
        <v>100.84033613445378</v>
      </c>
      <c r="HH271" s="27">
        <f t="shared" ca="1" si="448"/>
        <v>102.96610169491525</v>
      </c>
      <c r="HI271" s="27">
        <f t="shared" ca="1" si="448"/>
        <v>100.25316455696202</v>
      </c>
      <c r="HJ271" s="27">
        <f t="shared" ca="1" si="449"/>
        <v>100.76923076923077</v>
      </c>
      <c r="HK271" s="27">
        <f t="shared" ca="1" si="449"/>
        <v>100.9626955475331</v>
      </c>
      <c r="HL271" s="27">
        <f t="shared" ca="1" si="450"/>
        <v>100.91743119266054</v>
      </c>
      <c r="HM271" s="27">
        <f t="shared" ca="1" si="451"/>
        <v>137.91390728476819</v>
      </c>
      <c r="HN271" s="27">
        <f t="shared" ca="1" si="452"/>
        <v>99.818016378525925</v>
      </c>
      <c r="HO271" s="27">
        <f t="shared" ca="1" si="452"/>
        <v>98.261877172653527</v>
      </c>
      <c r="HP271" s="27">
        <f t="shared" ca="1" si="452"/>
        <v>99.476439790575924</v>
      </c>
      <c r="HQ271" s="27">
        <f t="shared" ca="1" si="452"/>
        <v>105.85635359116021</v>
      </c>
      <c r="HR271" s="27">
        <f t="shared" ca="1" si="453"/>
        <v>98.203592814371248</v>
      </c>
      <c r="HT271" s="27">
        <f t="shared" ca="1" si="477"/>
        <v>161.16342511370115</v>
      </c>
      <c r="HU271" s="27">
        <f t="shared" ca="1" si="477"/>
        <v>38.33163852540536</v>
      </c>
      <c r="HV271" s="27">
        <f t="shared" ca="1" si="477"/>
        <v>42.217460541762684</v>
      </c>
      <c r="HW271" s="27">
        <f t="shared" ca="1" si="478"/>
        <v>556.03102651159429</v>
      </c>
      <c r="HX271" s="27">
        <f t="shared" ca="1" si="478"/>
        <v>444.25488156389491</v>
      </c>
      <c r="HY271" s="27">
        <f t="shared" ref="HY271:HY334" ca="1" si="494">1000*GY259/$GY259</f>
        <v>1000</v>
      </c>
      <c r="HZ271" s="27">
        <f t="shared" ca="1" si="479"/>
        <v>6.3832610009339117</v>
      </c>
      <c r="IA271" s="27">
        <f t="shared" ca="1" si="479"/>
        <v>20.603719718631048</v>
      </c>
      <c r="IB271" s="27">
        <f t="shared" ca="1" si="479"/>
        <v>16.610834639913556</v>
      </c>
      <c r="IC271" s="27">
        <f t="shared" ca="1" si="479"/>
        <v>45.172191231386286</v>
      </c>
      <c r="ID271" s="27">
        <f t="shared" ca="1" si="479"/>
        <v>27.035893621906538</v>
      </c>
      <c r="IE271" s="27">
        <f t="shared" ca="1" si="479"/>
        <v>20.819149871781814</v>
      </c>
      <c r="IG271" s="28">
        <f t="shared" ca="1" si="480"/>
        <v>0.7399749184390314</v>
      </c>
      <c r="IH271" s="28">
        <f t="shared" ca="1" si="480"/>
        <v>0.44998315079026402</v>
      </c>
      <c r="II271" s="28">
        <f t="shared" ca="1" si="480"/>
        <v>-0.10908777434767722</v>
      </c>
      <c r="IJ271" s="28">
        <f t="shared" ca="1" si="481"/>
        <v>1.4548289172288911</v>
      </c>
      <c r="IK271" s="24">
        <f t="shared" ref="IK271:IK334" ca="1" si="495">+IJ271-IG271-IH271-II271</f>
        <v>0.37395862234727284</v>
      </c>
      <c r="IL271" s="28">
        <f t="shared" ca="1" si="482"/>
        <v>1.7296253135304958</v>
      </c>
      <c r="IM271" s="28">
        <f t="shared" ref="IM271:IM334" ca="1" si="496">$HL271/100*(GY271-100)*1000/1000+(HL271-100)*HY271/$HY271</f>
        <v>3.2110091743119136</v>
      </c>
      <c r="IN271" s="3">
        <f t="shared" ref="IN271:IN334" ca="1" si="497">+IG271+IH271+II271+IK271+IL271</f>
        <v>3.1844542307593868</v>
      </c>
      <c r="IO271" s="2">
        <f t="shared" si="388"/>
        <v>3.2</v>
      </c>
      <c r="IQ271" s="2">
        <f t="shared" ca="1" si="428"/>
        <v>1.0808702948816182</v>
      </c>
      <c r="IS271" s="3">
        <f t="shared" ca="1" si="483"/>
        <v>0.10484683031747094</v>
      </c>
      <c r="IT271" s="3">
        <f t="shared" ca="1" si="484"/>
        <v>7.7078919625142572E-4</v>
      </c>
      <c r="IU271" s="3">
        <f t="shared" si="485"/>
        <v>0.10000000000000009</v>
      </c>
      <c r="IV271" s="3">
        <f t="shared" ca="1" si="486"/>
        <v>-5.6176195137222773E-3</v>
      </c>
      <c r="IX271" s="28">
        <f ca="1">$HL271/100*(GZ271-100)*AL271/1000+(HM271-100)*HZ271/$HY271</f>
        <v>9.6635113145406404E-2</v>
      </c>
      <c r="IY271" s="28">
        <f ca="1">$HL271/100*(HA271-100)*AM271/1000+(HN271-100)*IA271/$HY271</f>
        <v>-3.6867383859638642E-2</v>
      </c>
      <c r="IZ271" s="28">
        <f ca="1">$HL271/100*(HB271-100)*AN271/1000+(HO271-100)*IB271/$HY271</f>
        <v>5.4075793212792031E-2</v>
      </c>
      <c r="JA271" s="28">
        <f ca="1">$HL271/100*(HC271-100)*AO271/1000+(HP271-100)*IC271/$HY271</f>
        <v>6.6219266297688553E-2</v>
      </c>
      <c r="JB271" s="28">
        <f ca="1">$HL271/100*(HD271-100)*AP271/1000+(HQ271-100)*ID271/$HY271</f>
        <v>7.669186838731247E-2</v>
      </c>
      <c r="JC271" s="28">
        <f ca="1">$HL271/100*(HE271-100)*AQ271/1000+(HR271-100)*IE271/$HY271</f>
        <v>-8.3902563373400768E-2</v>
      </c>
      <c r="JE271" s="3">
        <f t="shared" ca="1" si="459"/>
        <v>1.3411460071562797E-2</v>
      </c>
      <c r="JF271" s="3">
        <f t="shared" ca="1" si="459"/>
        <v>3.6742461672546717E-2</v>
      </c>
      <c r="JG271" s="3">
        <f t="shared" ca="1" si="459"/>
        <v>-3.817616819006775E-3</v>
      </c>
      <c r="JH271" s="3">
        <f t="shared" ca="1" si="459"/>
        <v>-1.6539447026270027E-3</v>
      </c>
      <c r="JI271" s="3">
        <f t="shared" ca="1" si="459"/>
        <v>-1.0239409282782455E-2</v>
      </c>
      <c r="JJ271" s="3">
        <f t="shared" ca="1" si="459"/>
        <v>-2.7130801521663889E-2</v>
      </c>
      <c r="JK271" s="3">
        <f>IO271-IO270</f>
        <v>0.10000000000000009</v>
      </c>
      <c r="JL271" s="3">
        <f t="shared" ca="1" si="487"/>
        <v>9.0406156747444066E-2</v>
      </c>
      <c r="JN271" s="10">
        <f>COUNTIF(EI271:ET271,"&gt;2")</f>
        <v>9</v>
      </c>
      <c r="JP271" s="2">
        <f>AVERAGE(CS271,CS259,CS247,CS235,CS223,CS211,CS199,CS187,CS175,CS163)</f>
        <v>0.11013830337491859</v>
      </c>
      <c r="JQ271" s="2">
        <f>CS271-JP271</f>
        <v>0.11257884584557454</v>
      </c>
      <c r="JR271" s="2">
        <f>AVERAGE(CT271,CT259,CT247,CT235,CT223,CT211,CT199,CT187,CT175,CT163)</f>
        <v>0.13068785029972296</v>
      </c>
      <c r="JS271" s="2">
        <f>CT271-JR271</f>
        <v>-2.0555691709405188E-2</v>
      </c>
      <c r="KH271" s="2">
        <f>(DN271*$DN$4)+(FB271*$FB$3)+(FC271*$FC$3)+(FD271*$FD$3)+(FE271*$FE$3)+(FF271*$FF$3)+(FG271*$FG$3)</f>
        <v>1.2863161822414753</v>
      </c>
      <c r="KI271" s="2">
        <f>F271-KH271</f>
        <v>1.9136838177585249</v>
      </c>
      <c r="KJ271" s="2">
        <f>MAX(DN271,FB271:FG271)</f>
        <v>3.2110091743119233</v>
      </c>
      <c r="KK271" s="2">
        <f>MIN(DN271,FB271:FG271)</f>
        <v>-0.21008403361344463</v>
      </c>
      <c r="KL271" s="2">
        <f t="shared" si="389"/>
        <v>3.421093207925368</v>
      </c>
      <c r="KO271" s="2">
        <f>BO271</f>
        <v>79.510000000000005</v>
      </c>
      <c r="KP271" s="2">
        <f>100*((BO265/BO253)-1)</f>
        <v>0.40450006320313925</v>
      </c>
      <c r="KQ271" s="2">
        <f t="shared" si="395"/>
        <v>0.40450006320313925</v>
      </c>
      <c r="KR271" s="2">
        <f>100*((BO259/BO247)-1)</f>
        <v>-11.25739149838223</v>
      </c>
      <c r="KS271" s="2">
        <f t="shared" si="404"/>
        <v>-11.25739149838223</v>
      </c>
      <c r="KT271" s="3">
        <f>BP271</f>
        <v>1.5862000000000001</v>
      </c>
      <c r="KU271" s="3">
        <f>BQ271</f>
        <v>82.664761904761903</v>
      </c>
      <c r="KV271" s="3">
        <f t="shared" si="470"/>
        <v>52.114967787644623</v>
      </c>
      <c r="KW271" s="2">
        <f t="shared" si="463"/>
        <v>116.00525109601092</v>
      </c>
      <c r="KX271" s="2">
        <f t="shared" si="463"/>
        <v>95.337564827108707</v>
      </c>
      <c r="LA271">
        <v>2</v>
      </c>
      <c r="LB271">
        <v>0</v>
      </c>
      <c r="LE271" s="2" t="e">
        <v>#N/A</v>
      </c>
      <c r="LF271" s="2" t="e">
        <v>#N/A</v>
      </c>
      <c r="LG271" s="2" t="e">
        <v>#N/A</v>
      </c>
      <c r="LH271" s="2" t="e">
        <v>#N/A</v>
      </c>
      <c r="LI271" s="2" t="e">
        <v>#N/A</v>
      </c>
      <c r="LJ271" s="2" t="e">
        <v>#N/A</v>
      </c>
      <c r="LK271" s="2">
        <v>104.36675562793515</v>
      </c>
      <c r="LL271" s="2" t="e">
        <v>#N/A</v>
      </c>
      <c r="LM271" s="2" t="e">
        <v>#N/A</v>
      </c>
      <c r="LN271" s="2">
        <v>93.773692615791276</v>
      </c>
      <c r="LO271" s="2">
        <v>81.524369947346159</v>
      </c>
      <c r="LP271" s="2">
        <v>89.386757004552905</v>
      </c>
      <c r="LQ271" s="2" t="e">
        <v>#N/A</v>
      </c>
      <c r="LR271" s="2" t="e">
        <v>#N/A</v>
      </c>
      <c r="LS271" s="2" t="e">
        <v>#N/A</v>
      </c>
      <c r="LT271" s="2" t="e">
        <v>#N/A</v>
      </c>
      <c r="LU271" s="2" t="e">
        <v>#N/A</v>
      </c>
      <c r="LV271" s="2" t="e">
        <v>#N/A</v>
      </c>
      <c r="LW271" s="2" t="e">
        <v>#N/A</v>
      </c>
      <c r="LX271" s="2" t="e">
        <v>#N/A</v>
      </c>
      <c r="LY271" s="2">
        <v>94.817316362208615</v>
      </c>
      <c r="LZ271" s="2" t="e">
        <v>#N/A</v>
      </c>
      <c r="MA271" s="2" t="e">
        <v>#N/A</v>
      </c>
      <c r="MB271" s="2" t="e">
        <v>#N/A</v>
      </c>
      <c r="MC271" s="2" t="e">
        <v>#N/A</v>
      </c>
      <c r="MD271" s="2" t="e">
        <v>#N/A</v>
      </c>
      <c r="ME271" s="2" t="e">
        <v>#N/A</v>
      </c>
      <c r="MF271" s="2" t="e">
        <v>#N/A</v>
      </c>
      <c r="MG271" s="2" t="e">
        <v>#N/A</v>
      </c>
      <c r="MH271" s="2">
        <v>90.930548404406665</v>
      </c>
      <c r="MI271" s="2" t="e">
        <v>#N/A</v>
      </c>
      <c r="MJ271" s="2" t="e">
        <v>#N/A</v>
      </c>
      <c r="MK271" s="2" t="e">
        <v>#N/A</v>
      </c>
      <c r="ML271" s="2" t="e">
        <v>#N/A</v>
      </c>
      <c r="MM271" s="2" t="e">
        <v>#N/A</v>
      </c>
      <c r="MN271" s="2" t="e">
        <v>#N/A</v>
      </c>
      <c r="MO271" s="2" t="e">
        <v>#N/A</v>
      </c>
      <c r="MP271" s="2">
        <v>77.13228268992205</v>
      </c>
      <c r="MQ271" s="2" t="e">
        <v>#N/A</v>
      </c>
      <c r="MR271" s="2" t="e">
        <v>#N/A</v>
      </c>
      <c r="MS271" s="10" t="e">
        <v>#N/A</v>
      </c>
      <c r="MT271" s="2" t="e">
        <v>#N/A</v>
      </c>
      <c r="MU271" s="2" t="e">
        <v>#N/A</v>
      </c>
      <c r="MV271" s="2" t="e">
        <v>#N/A</v>
      </c>
      <c r="MX271" s="22" t="e">
        <v>#N/A</v>
      </c>
      <c r="MY271" s="22" t="e">
        <v>#N/A</v>
      </c>
      <c r="MZ271" s="22" t="e">
        <v>#N/A</v>
      </c>
      <c r="NA271" s="22" t="e">
        <v>#N/A</v>
      </c>
      <c r="NB271" s="22" t="e">
        <v>#N/A</v>
      </c>
      <c r="NC271" s="22" t="e">
        <v>#N/A</v>
      </c>
      <c r="ND271" s="22">
        <v>1</v>
      </c>
      <c r="NE271" s="22" t="e">
        <v>#N/A</v>
      </c>
      <c r="NF271" s="22" t="e">
        <v>#N/A</v>
      </c>
      <c r="NG271" s="22">
        <v>2</v>
      </c>
      <c r="NH271" s="23">
        <v>8</v>
      </c>
      <c r="NI271" s="22">
        <v>25</v>
      </c>
      <c r="NJ271" s="22" t="e">
        <v>#N/A</v>
      </c>
      <c r="NK271" s="22" t="e">
        <v>#N/A</v>
      </c>
      <c r="NL271" s="23" t="e">
        <v>#N/A</v>
      </c>
      <c r="NM271" s="3" t="e">
        <v>#N/A</v>
      </c>
      <c r="NN271" s="22" t="e">
        <v>#N/A</v>
      </c>
      <c r="NO271" s="22" t="e">
        <v>#N/A</v>
      </c>
      <c r="NP271" s="22" t="e">
        <v>#N/A</v>
      </c>
      <c r="NQ271" s="22" t="e">
        <v>#N/A</v>
      </c>
      <c r="NR271" s="23">
        <v>1</v>
      </c>
      <c r="NS271" s="22" t="e">
        <v>#N/A</v>
      </c>
      <c r="NT271" s="22" t="e">
        <v>#N/A</v>
      </c>
      <c r="NU271" s="23" t="e">
        <v>#N/A</v>
      </c>
      <c r="NV271" s="3" t="e">
        <v>#N/A</v>
      </c>
      <c r="NW271" s="22" t="e">
        <v>#N/A</v>
      </c>
      <c r="NX271" s="22" t="e">
        <v>#N/A</v>
      </c>
      <c r="NY271" s="22" t="e">
        <v>#N/A</v>
      </c>
      <c r="NZ271" s="22" t="e">
        <v>#N/A</v>
      </c>
      <c r="OA271" s="23">
        <v>11</v>
      </c>
      <c r="OB271" s="22" t="e">
        <v>#N/A</v>
      </c>
      <c r="OC271" s="22" t="e">
        <v>#N/A</v>
      </c>
      <c r="OD271" s="22" t="e">
        <v>#N/A</v>
      </c>
      <c r="OE271" s="22" t="e">
        <v>#N/A</v>
      </c>
      <c r="OF271" s="22" t="e">
        <v>#N/A</v>
      </c>
      <c r="OG271" s="22" t="e">
        <v>#N/A</v>
      </c>
      <c r="OH271" s="23" t="e">
        <v>#N/A</v>
      </c>
      <c r="OI271" s="22">
        <v>2</v>
      </c>
      <c r="OJ271" s="22" t="e">
        <v>#N/A</v>
      </c>
      <c r="OK271" s="22" t="e">
        <v>#N/A</v>
      </c>
      <c r="OL271" s="22" t="e">
        <v>#N/A</v>
      </c>
      <c r="OM271" s="23" t="e">
        <v>#N/A</v>
      </c>
      <c r="ON271" s="22" t="e">
        <v>#N/A</v>
      </c>
      <c r="OO271" s="22" t="e">
        <v>#N/A</v>
      </c>
      <c r="OQ271">
        <f t="shared" si="390"/>
        <v>-9</v>
      </c>
      <c r="OR271" s="23" t="e">
        <f t="shared" ca="1" si="438"/>
        <v>#N/A</v>
      </c>
      <c r="OS271" s="23" t="e">
        <f t="shared" ca="1" si="438"/>
        <v>#N/A</v>
      </c>
      <c r="OT271" s="23" t="e">
        <f t="shared" ca="1" si="438"/>
        <v>#N/A</v>
      </c>
      <c r="OU271" s="23" t="e">
        <f t="shared" ca="1" si="438"/>
        <v>#N/A</v>
      </c>
      <c r="OV271" s="23" t="e">
        <f t="shared" ca="1" si="438"/>
        <v>#N/A</v>
      </c>
      <c r="OW271" s="23" t="e">
        <f t="shared" ca="1" si="438"/>
        <v>#N/A</v>
      </c>
      <c r="OX271" s="23">
        <f t="shared" ca="1" si="433"/>
        <v>1.0176564495777585</v>
      </c>
      <c r="OY271" s="23" t="e">
        <f t="shared" ca="1" si="433"/>
        <v>#N/A</v>
      </c>
      <c r="OZ271" s="23" t="e">
        <f t="shared" ca="1" si="433"/>
        <v>#N/A</v>
      </c>
      <c r="PA271" s="23">
        <f t="shared" ca="1" si="433"/>
        <v>1.0124798567788105</v>
      </c>
      <c r="PB271" s="23">
        <f t="shared" ca="1" si="433"/>
        <v>1.049743030672371</v>
      </c>
      <c r="PC271" s="23">
        <f t="shared" ca="1" si="423"/>
        <v>1.023616636698566</v>
      </c>
      <c r="PD271" s="23" t="e">
        <f t="shared" ca="1" si="423"/>
        <v>#N/A</v>
      </c>
      <c r="PE271" s="23" t="e">
        <f t="shared" ca="1" si="423"/>
        <v>#N/A</v>
      </c>
      <c r="PF271" s="23" t="e">
        <f t="shared" ca="1" si="423"/>
        <v>#N/A</v>
      </c>
      <c r="PG271" s="23" t="e">
        <f t="shared" ca="1" si="423"/>
        <v>#N/A</v>
      </c>
      <c r="PH271" s="23" t="e">
        <f t="shared" ca="1" si="375"/>
        <v>#N/A</v>
      </c>
      <c r="PI271" s="23" t="e">
        <f t="shared" ca="1" si="375"/>
        <v>#N/A</v>
      </c>
      <c r="PJ271" s="23" t="e">
        <f t="shared" ca="1" si="375"/>
        <v>#N/A</v>
      </c>
      <c r="PK271" s="23" t="e">
        <f t="shared" ca="1" si="375"/>
        <v>#N/A</v>
      </c>
      <c r="PL271" s="23">
        <f t="shared" ca="1" si="375"/>
        <v>1.0138961665527852</v>
      </c>
      <c r="PM271" s="23" t="e">
        <f t="shared" ca="1" si="375"/>
        <v>#N/A</v>
      </c>
      <c r="PN271" s="23" t="e">
        <f t="shared" ca="1" si="375"/>
        <v>#N/A</v>
      </c>
      <c r="PO271" s="23" t="e">
        <f t="shared" ca="1" si="375"/>
        <v>#N/A</v>
      </c>
      <c r="PP271" s="23" t="e">
        <f t="shared" ca="1" si="375"/>
        <v>#N/A</v>
      </c>
      <c r="PQ271" s="23" t="e">
        <f t="shared" ca="1" si="375"/>
        <v>#N/A</v>
      </c>
      <c r="PR271" s="23" t="e">
        <f t="shared" ca="1" si="457"/>
        <v>#N/A</v>
      </c>
      <c r="PS271" s="23" t="e">
        <f t="shared" ca="1" si="457"/>
        <v>#N/A</v>
      </c>
      <c r="PT271" s="23" t="e">
        <f t="shared" ca="1" si="457"/>
        <v>#N/A</v>
      </c>
      <c r="PU271" s="23">
        <f t="shared" ca="1" si="457"/>
        <v>1.0171375297314997</v>
      </c>
      <c r="PV271" s="23" t="e">
        <f t="shared" ca="1" si="457"/>
        <v>#N/A</v>
      </c>
      <c r="PW271" s="23" t="e">
        <f t="shared" ca="1" si="457"/>
        <v>#N/A</v>
      </c>
      <c r="PX271" s="23" t="e">
        <f t="shared" ca="1" si="457"/>
        <v>#N/A</v>
      </c>
      <c r="PY271" s="23" t="e">
        <f t="shared" ca="1" si="457"/>
        <v>#N/A</v>
      </c>
      <c r="PZ271" s="23" t="e">
        <f t="shared" ca="1" si="439"/>
        <v>#N/A</v>
      </c>
      <c r="QA271" s="23" t="e">
        <f t="shared" ca="1" si="439"/>
        <v>#N/A</v>
      </c>
      <c r="QB271" s="23" t="e">
        <f t="shared" ca="1" si="439"/>
        <v>#N/A</v>
      </c>
      <c r="QC271" s="23">
        <f t="shared" ca="1" si="417"/>
        <v>1.0564435215869354</v>
      </c>
      <c r="QD271" s="23" t="e">
        <f t="shared" ca="1" si="405"/>
        <v>#N/A</v>
      </c>
      <c r="QE271" s="23" t="e">
        <f t="shared" ca="1" si="405"/>
        <v>#N/A</v>
      </c>
      <c r="QF271" s="23" t="e">
        <f t="shared" ca="1" si="405"/>
        <v>#N/A</v>
      </c>
      <c r="QG271" s="23" t="e">
        <f t="shared" ca="1" si="405"/>
        <v>#N/A</v>
      </c>
      <c r="QH271" s="23" t="e">
        <f t="shared" ca="1" si="405"/>
        <v>#N/A</v>
      </c>
      <c r="QI271" s="23" t="e">
        <f t="shared" ca="1" si="405"/>
        <v>#N/A</v>
      </c>
      <c r="QJ271" s="26" t="e">
        <f t="shared" ca="1" si="474"/>
        <v>#N/A</v>
      </c>
    </row>
    <row r="272" spans="1:452" x14ac:dyDescent="0.35">
      <c r="A272" t="s">
        <v>1337</v>
      </c>
      <c r="B272" s="21">
        <v>40483</v>
      </c>
      <c r="C272" t="s">
        <v>897</v>
      </c>
      <c r="D272" s="2">
        <v>90.9</v>
      </c>
      <c r="E272" s="2">
        <v>90.3</v>
      </c>
      <c r="F272" s="2">
        <v>3.3</v>
      </c>
      <c r="G272" s="2">
        <v>91.1</v>
      </c>
      <c r="H272" s="2">
        <v>90.377887441560773</v>
      </c>
      <c r="I272" s="2">
        <v>91.104054048807072</v>
      </c>
      <c r="J272" s="2">
        <v>94.1</v>
      </c>
      <c r="K272" s="2">
        <v>86.1</v>
      </c>
      <c r="L272" s="2">
        <v>86.374102211390408</v>
      </c>
      <c r="M272" s="2">
        <v>88.1</v>
      </c>
      <c r="N272" s="2">
        <v>106.8</v>
      </c>
      <c r="O272" s="2">
        <v>93.4</v>
      </c>
      <c r="P272" s="2">
        <v>88.3</v>
      </c>
      <c r="Q272" s="2">
        <v>99.8</v>
      </c>
      <c r="R272" s="2">
        <v>91.2</v>
      </c>
      <c r="S272" s="2">
        <v>106.8</v>
      </c>
      <c r="T272" s="2">
        <v>77.3</v>
      </c>
      <c r="U272" s="2">
        <v>66.7</v>
      </c>
      <c r="V272" s="2">
        <v>91.8</v>
      </c>
      <c r="W272" s="2">
        <v>64.7</v>
      </c>
      <c r="X272" s="2">
        <v>110.9</v>
      </c>
      <c r="Y272" s="2" t="e">
        <v>#N/A</v>
      </c>
      <c r="Z272" s="2">
        <v>85.5</v>
      </c>
      <c r="AA272" s="2">
        <v>94.3</v>
      </c>
      <c r="AB272" s="2">
        <v>112</v>
      </c>
      <c r="AC272" s="2">
        <v>108.1</v>
      </c>
      <c r="AD272" s="2">
        <v>87.9</v>
      </c>
      <c r="AE272" s="2">
        <v>98.8</v>
      </c>
      <c r="AF272" s="2">
        <v>94.8</v>
      </c>
      <c r="AG272" s="22">
        <v>549</v>
      </c>
      <c r="AH272" s="22">
        <v>451</v>
      </c>
      <c r="AI272" s="22">
        <v>148</v>
      </c>
      <c r="AJ272" s="22">
        <v>41</v>
      </c>
      <c r="AK272" s="22">
        <v>47</v>
      </c>
      <c r="AL272" s="22">
        <v>10</v>
      </c>
      <c r="AM272" s="22">
        <v>24</v>
      </c>
      <c r="AN272" s="22">
        <v>17</v>
      </c>
      <c r="AO272" s="22">
        <v>47</v>
      </c>
      <c r="AP272" s="22">
        <v>25</v>
      </c>
      <c r="AQ272" s="22">
        <v>23</v>
      </c>
      <c r="AR272" s="2">
        <v>93.1</v>
      </c>
      <c r="AS272" s="2">
        <v>77.400000000000006</v>
      </c>
      <c r="AT272" s="2">
        <v>99.8</v>
      </c>
      <c r="AU272" s="2">
        <v>84.1</v>
      </c>
      <c r="AV272" s="2">
        <v>93.2</v>
      </c>
      <c r="AW272" s="2">
        <v>88.7</v>
      </c>
      <c r="AX272" s="2">
        <v>91.2</v>
      </c>
      <c r="AY272" s="2">
        <v>87.5</v>
      </c>
      <c r="AZ272" s="2">
        <v>98.7</v>
      </c>
      <c r="BA272" s="2">
        <v>64.7</v>
      </c>
      <c r="BB272" s="2">
        <v>87.5</v>
      </c>
      <c r="BC272" s="2">
        <v>94.8</v>
      </c>
      <c r="BD272" s="3">
        <v>0.8</v>
      </c>
      <c r="BE272" s="3">
        <v>0.87</v>
      </c>
      <c r="BF272" s="3">
        <v>0.86</v>
      </c>
      <c r="BG272" s="3">
        <v>0.43</v>
      </c>
      <c r="BH272" s="3">
        <v>0.3</v>
      </c>
      <c r="BI272" s="2">
        <v>226.8</v>
      </c>
      <c r="BJ272" s="2">
        <v>4.7</v>
      </c>
      <c r="BK272" s="2">
        <v>4.7</v>
      </c>
      <c r="BL272" s="2">
        <v>99.7</v>
      </c>
      <c r="BM272" s="2">
        <v>94.7</v>
      </c>
      <c r="BN272" s="10">
        <v>448</v>
      </c>
      <c r="BO272" s="3">
        <v>80.959999999999994</v>
      </c>
      <c r="BP272" s="22">
        <v>1.5961000000000001</v>
      </c>
      <c r="BQ272" s="3">
        <v>85.274761904761903</v>
      </c>
      <c r="BR272" s="23">
        <v>3.7324999999999995</v>
      </c>
      <c r="BS272" s="2">
        <v>89.1</v>
      </c>
      <c r="BT272" s="3">
        <v>113.97</v>
      </c>
      <c r="BU272" s="2">
        <v>1.1000000000000001</v>
      </c>
      <c r="BV272" s="2">
        <v>0.8</v>
      </c>
      <c r="BW272" s="2">
        <v>2.2999999999999998</v>
      </c>
      <c r="BX272" s="2">
        <v>2</v>
      </c>
      <c r="BY272" s="23">
        <v>219.59</v>
      </c>
      <c r="BZ272" s="2">
        <v>94.7</v>
      </c>
      <c r="CA272" s="2">
        <v>88.5</v>
      </c>
      <c r="CB272" s="3">
        <v>95.02</v>
      </c>
      <c r="CC272" s="2">
        <v>93.4</v>
      </c>
      <c r="CD272" s="2">
        <v>117.7</v>
      </c>
      <c r="CE272" s="2">
        <v>94.818601918883815</v>
      </c>
      <c r="CF272" s="3">
        <v>95.218825833529067</v>
      </c>
      <c r="CG272" s="2">
        <v>93.649899292122115</v>
      </c>
      <c r="CH272" s="23">
        <v>222.09394271912865</v>
      </c>
      <c r="CI272" s="3">
        <v>94.729703070004945</v>
      </c>
      <c r="CM272" s="2">
        <f t="shared" si="460"/>
        <v>53.426954391806213</v>
      </c>
      <c r="CN272" s="2">
        <f t="shared" si="460"/>
        <v>2.3385126245222727</v>
      </c>
      <c r="CO272" s="2">
        <f t="shared" si="461"/>
        <v>103.24006446709535</v>
      </c>
      <c r="CR272" s="2">
        <f t="shared" si="464"/>
        <v>0.33112582781458211</v>
      </c>
      <c r="CS272" s="2">
        <f t="shared" si="464"/>
        <v>0.33333333333333021</v>
      </c>
      <c r="CT272" s="2">
        <f t="shared" si="465"/>
        <v>0.22002200220020751</v>
      </c>
      <c r="CU272" s="2">
        <f t="shared" si="465"/>
        <v>0.40552423373169821</v>
      </c>
      <c r="CV272" s="2">
        <f t="shared" si="465"/>
        <v>0.34078030689866523</v>
      </c>
      <c r="CW272" s="2">
        <f t="shared" si="466"/>
        <v>1.6322089227421108</v>
      </c>
      <c r="CX272" s="2">
        <f t="shared" si="467"/>
        <v>-0.2317497103128654</v>
      </c>
      <c r="CY272" s="2">
        <f t="shared" si="376"/>
        <v>1.6175071360608972</v>
      </c>
      <c r="CZ272" s="2">
        <f t="shared" si="471"/>
        <v>0.12953367875646932</v>
      </c>
      <c r="DA272" s="2">
        <f t="shared" si="472"/>
        <v>-0.44444444444444442</v>
      </c>
      <c r="DB272" s="2">
        <f t="shared" si="473"/>
        <v>-0.10881392818281665</v>
      </c>
      <c r="DC272" s="2">
        <f t="shared" si="413"/>
        <v>0.44286979627989365</v>
      </c>
      <c r="DF272" s="2">
        <f t="shared" si="468"/>
        <v>4.9763083607221592</v>
      </c>
      <c r="DG272" s="2">
        <f t="shared" si="468"/>
        <v>4.1668876538255573</v>
      </c>
      <c r="DH272" s="2">
        <f t="shared" si="469"/>
        <v>0.21566038871156934</v>
      </c>
      <c r="DI272" s="2">
        <f t="shared" si="488"/>
        <v>5.5636462208293214</v>
      </c>
      <c r="DJ272" s="2">
        <f t="shared" si="488"/>
        <v>18.998469745465663</v>
      </c>
      <c r="DM272" s="2">
        <f t="shared" si="377"/>
        <v>2.5959367945824057</v>
      </c>
      <c r="DN272" s="2">
        <f t="shared" si="377"/>
        <v>3.1999999999999966</v>
      </c>
      <c r="DO272" s="2">
        <f t="shared" si="475"/>
        <v>2.8216704288939054</v>
      </c>
      <c r="DP272" s="2">
        <f t="shared" si="378"/>
        <v>2.954048140043751</v>
      </c>
      <c r="DQ272" s="2">
        <f t="shared" si="408"/>
        <v>1.487961896772255</v>
      </c>
      <c r="DR272" s="2">
        <f t="shared" si="379"/>
        <v>3.6101083032490973</v>
      </c>
      <c r="DS272" s="2">
        <f t="shared" si="380"/>
        <v>2.8813711675778944</v>
      </c>
      <c r="DT272" s="2" t="e">
        <v>#N/A</v>
      </c>
      <c r="DU272" s="2" t="e">
        <v>#N/A</v>
      </c>
      <c r="DV272" s="2">
        <f t="shared" si="476"/>
        <v>4.9438202247191088</v>
      </c>
      <c r="DW272" s="2">
        <f t="shared" si="381"/>
        <v>2.0449897750511203</v>
      </c>
      <c r="DX272" s="2">
        <f t="shared" si="382"/>
        <v>-2.2756005056890016</v>
      </c>
      <c r="DY272" s="2">
        <f t="shared" si="383"/>
        <v>5.069124423963145</v>
      </c>
      <c r="DZ272" s="2">
        <f t="shared" si="384"/>
        <v>10.10309278350514</v>
      </c>
      <c r="EA272" s="2">
        <f t="shared" si="426"/>
        <v>13.435374149659873</v>
      </c>
      <c r="EB272" s="2">
        <f t="shared" si="426"/>
        <v>4.1997729852440546</v>
      </c>
      <c r="EC272" s="2">
        <f t="shared" si="426"/>
        <v>5.2032520325203224</v>
      </c>
      <c r="ED272" s="2">
        <f t="shared" si="426"/>
        <v>1.2785388127853903</v>
      </c>
      <c r="EE272" s="2" t="e">
        <f t="shared" si="426"/>
        <v>#N/A</v>
      </c>
      <c r="EF272" s="2">
        <f t="shared" si="426"/>
        <v>37.681159420289845</v>
      </c>
      <c r="EG272" s="2">
        <f t="shared" si="426"/>
        <v>2.2776572668112838</v>
      </c>
      <c r="EH272" s="2">
        <f t="shared" si="426"/>
        <v>-4.273504273504269</v>
      </c>
      <c r="EI272" s="2">
        <f t="shared" si="411"/>
        <v>5.5555555555555358</v>
      </c>
      <c r="EJ272" s="2">
        <f t="shared" si="411"/>
        <v>6.6115702479339067</v>
      </c>
      <c r="EK272" s="2">
        <f t="shared" si="411"/>
        <v>2.0449897750511203</v>
      </c>
      <c r="EL272" s="2">
        <f t="shared" si="410"/>
        <v>0.71856287425149379</v>
      </c>
      <c r="EM272" s="2">
        <f t="shared" si="410"/>
        <v>3.5555555555555562</v>
      </c>
      <c r="EN272" s="2">
        <f t="shared" si="410"/>
        <v>2.9002320185614883</v>
      </c>
      <c r="EO272" s="2">
        <f t="shared" si="410"/>
        <v>5.069124423963145</v>
      </c>
      <c r="EP272" s="2">
        <f t="shared" si="410"/>
        <v>3.9192399049881255</v>
      </c>
      <c r="EQ272" s="2">
        <f t="shared" si="410"/>
        <v>1.0235414534288667</v>
      </c>
      <c r="ER272" s="2">
        <f t="shared" si="410"/>
        <v>5.2032520325203224</v>
      </c>
      <c r="ES272" s="2">
        <f t="shared" si="410"/>
        <v>3.1839622641509413</v>
      </c>
      <c r="ET272" s="2">
        <f t="shared" si="410"/>
        <v>2.8199566160520551</v>
      </c>
      <c r="EU272" s="2">
        <f t="shared" si="462"/>
        <v>4.7</v>
      </c>
      <c r="EV272" s="2">
        <f t="shared" si="462"/>
        <v>4.7</v>
      </c>
      <c r="EW272" s="2">
        <f t="shared" si="385"/>
        <v>6.6310160427807574</v>
      </c>
      <c r="EX272" s="2">
        <f t="shared" si="385"/>
        <v>4.4101433296582115</v>
      </c>
      <c r="EY272" s="2">
        <f t="shared" si="386"/>
        <v>15.667105220423117</v>
      </c>
      <c r="EZ272" s="2">
        <f t="shared" si="386"/>
        <v>4.9690169822749208</v>
      </c>
      <c r="FA272" s="2">
        <f t="shared" si="387"/>
        <v>1.3651877133105561</v>
      </c>
      <c r="FB272" s="2">
        <f t="shared" si="412"/>
        <v>1.084544776600338</v>
      </c>
      <c r="FC272" s="2">
        <f t="shared" si="412"/>
        <v>-0.31578947368420263</v>
      </c>
      <c r="FD272" s="2">
        <f t="shared" si="412"/>
        <v>1.2585812356979309</v>
      </c>
      <c r="FE272" s="2">
        <f t="shared" si="412"/>
        <v>1.571352218065214</v>
      </c>
      <c r="FF272" s="2">
        <f t="shared" si="412"/>
        <v>1.7429193899782147</v>
      </c>
      <c r="FG272" s="2">
        <f t="shared" si="412"/>
        <v>1.9930675909878737</v>
      </c>
      <c r="FH272" s="2">
        <v>2.6</v>
      </c>
      <c r="FI272" s="2">
        <v>2.2000000000000002</v>
      </c>
      <c r="FL272" s="2">
        <f t="shared" si="489"/>
        <v>0.59492349053853477</v>
      </c>
      <c r="FM272" s="2">
        <f t="shared" si="489"/>
        <v>0.46503104282364927</v>
      </c>
      <c r="FN272" s="2">
        <f t="shared" si="490"/>
        <v>0.48537387679943311</v>
      </c>
      <c r="FQ272" s="2">
        <f t="shared" si="491"/>
        <v>2.4010143504497039</v>
      </c>
      <c r="FR272" s="2">
        <f t="shared" si="491"/>
        <v>1.8731396762129426</v>
      </c>
      <c r="FS272" s="2">
        <f t="shared" si="492"/>
        <v>1.9556765699816792</v>
      </c>
      <c r="FT272" s="2">
        <f t="shared" si="493"/>
        <v>0.89510875951388513</v>
      </c>
      <c r="FU272" s="2">
        <f t="shared" si="493"/>
        <v>1.3111437947296078</v>
      </c>
      <c r="FX272" s="2">
        <f t="shared" si="455"/>
        <v>2.7799387269845655</v>
      </c>
      <c r="FY272" s="2">
        <f t="shared" si="455"/>
        <v>2.6613580738327647</v>
      </c>
      <c r="FZ272" s="2">
        <f t="shared" si="373"/>
        <v>3.6182475794527047</v>
      </c>
      <c r="GA272" s="2">
        <f t="shared" si="456"/>
        <v>0.71504168762381859</v>
      </c>
      <c r="GB272" s="2">
        <f t="shared" si="456"/>
        <v>1.105067273619964</v>
      </c>
      <c r="GE272" s="2"/>
      <c r="GF272" s="2"/>
      <c r="GG272" s="2">
        <f t="shared" si="458"/>
        <v>17.328871564024297</v>
      </c>
      <c r="GH272" s="2">
        <f t="shared" si="458"/>
        <v>6.8809751317695289</v>
      </c>
      <c r="GI272" s="2">
        <f t="shared" si="392"/>
        <v>0.22979701263883268</v>
      </c>
      <c r="GJ272" s="2">
        <f t="shared" si="393"/>
        <v>3.6932958651143988</v>
      </c>
      <c r="GK272" s="2">
        <v>2.4</v>
      </c>
      <c r="GN272" s="2">
        <f t="shared" si="454"/>
        <v>9.9999999999999645E-2</v>
      </c>
      <c r="GQ272" s="2">
        <f t="shared" si="429"/>
        <v>1.2999999999999998</v>
      </c>
      <c r="GT272" s="27">
        <f t="shared" ca="1" si="440"/>
        <v>105.11904761904762</v>
      </c>
      <c r="GU272" s="27">
        <f t="shared" ca="1" si="441"/>
        <v>109.87654320987654</v>
      </c>
      <c r="GV272" s="27">
        <f t="shared" ca="1" si="441"/>
        <v>97.601010101010104</v>
      </c>
      <c r="GW272" s="27">
        <f t="shared" ca="1" si="442"/>
        <v>102.61723009814612</v>
      </c>
      <c r="GX272" s="27">
        <f t="shared" ca="1" si="442"/>
        <v>102.62216924910605</v>
      </c>
      <c r="GY272" s="27">
        <f t="shared" ca="1" si="443"/>
        <v>102.61363636363636</v>
      </c>
      <c r="GZ272" s="27">
        <f t="shared" ca="1" si="444"/>
        <v>80.072028811524618</v>
      </c>
      <c r="HA272" s="27">
        <f t="shared" ca="1" si="445"/>
        <v>98.541476754785776</v>
      </c>
      <c r="HB272" s="27">
        <f t="shared" ca="1" si="445"/>
        <v>103.65566037735849</v>
      </c>
      <c r="HC272" s="27">
        <f t="shared" ca="1" si="445"/>
        <v>104</v>
      </c>
      <c r="HD272" s="27">
        <f t="shared" ca="1" si="445"/>
        <v>98.956158663883087</v>
      </c>
      <c r="HE272" s="27">
        <f t="shared" ca="1" si="446"/>
        <v>97.560975609756099</v>
      </c>
      <c r="HG272" s="27">
        <f t="shared" ca="1" si="447"/>
        <v>100.59880239520957</v>
      </c>
      <c r="HH272" s="27">
        <f t="shared" ca="1" si="448"/>
        <v>100.20618556701031</v>
      </c>
      <c r="HI272" s="27">
        <f t="shared" ca="1" si="448"/>
        <v>100.12642225031607</v>
      </c>
      <c r="HJ272" s="27">
        <f t="shared" ca="1" si="449"/>
        <v>100.32822757111597</v>
      </c>
      <c r="HK272" s="27">
        <f t="shared" ca="1" si="449"/>
        <v>100.9626955475331</v>
      </c>
      <c r="HL272" s="27">
        <f t="shared" ca="1" si="450"/>
        <v>100.57142857142858</v>
      </c>
      <c r="HM272" s="27">
        <f t="shared" ca="1" si="451"/>
        <v>141.66666666666669</v>
      </c>
      <c r="HN272" s="27">
        <f t="shared" ca="1" si="452"/>
        <v>98.65107913669064</v>
      </c>
      <c r="HO272" s="27">
        <f t="shared" ca="1" si="452"/>
        <v>99.065420560747668</v>
      </c>
      <c r="HP272" s="27">
        <f t="shared" ca="1" si="452"/>
        <v>98.650051921079964</v>
      </c>
      <c r="HQ272" s="27">
        <f t="shared" ca="1" si="452"/>
        <v>104.13043478260869</v>
      </c>
      <c r="HR272" s="27">
        <f t="shared" ca="1" si="453"/>
        <v>98.119658119658112</v>
      </c>
      <c r="HT272" s="27">
        <f t="shared" ca="1" si="477"/>
        <v>160.99648512267268</v>
      </c>
      <c r="HU272" s="27">
        <f t="shared" ca="1" si="477"/>
        <v>39.252340351487739</v>
      </c>
      <c r="HV272" s="27">
        <f t="shared" ca="1" si="477"/>
        <v>42.125971563981039</v>
      </c>
      <c r="HW272" s="27">
        <f t="shared" ca="1" si="478"/>
        <v>556.56034709946971</v>
      </c>
      <c r="HX272" s="27">
        <f t="shared" ca="1" si="478"/>
        <v>442.73172196996154</v>
      </c>
      <c r="HY272" s="27">
        <f t="shared" ca="1" si="494"/>
        <v>1000</v>
      </c>
      <c r="HZ272" s="27">
        <f t="shared" ca="1" si="479"/>
        <v>6.1928622754491007</v>
      </c>
      <c r="IA272" s="27">
        <f t="shared" ca="1" si="479"/>
        <v>20.775962851679871</v>
      </c>
      <c r="IB272" s="27">
        <f t="shared" ca="1" si="479"/>
        <v>16.419610689541408</v>
      </c>
      <c r="IC272" s="27">
        <f t="shared" ca="1" si="479"/>
        <v>45.394423546302939</v>
      </c>
      <c r="ID272" s="27">
        <f t="shared" ca="1" si="479"/>
        <v>27.389771490750814</v>
      </c>
      <c r="IE272" s="27">
        <f t="shared" ca="1" si="479"/>
        <v>20.765518235548505</v>
      </c>
      <c r="IG272" s="28">
        <f t="shared" ca="1" si="480"/>
        <v>0.85835338023150709</v>
      </c>
      <c r="IH272" s="28">
        <f t="shared" ca="1" si="480"/>
        <v>0.41534547063739108</v>
      </c>
      <c r="II272" s="28">
        <f t="shared" ca="1" si="480"/>
        <v>-0.10807116527495608</v>
      </c>
      <c r="IJ272" s="28">
        <f t="shared" ca="1" si="481"/>
        <v>1.6277483994980426</v>
      </c>
      <c r="IK272" s="24">
        <f t="shared" ca="1" si="495"/>
        <v>0.46212071390410053</v>
      </c>
      <c r="IL272" s="28">
        <f t="shared" ca="1" si="482"/>
        <v>1.6155718935895276</v>
      </c>
      <c r="IM272" s="28">
        <f t="shared" ca="1" si="496"/>
        <v>3.2000000000000086</v>
      </c>
      <c r="IN272" s="3">
        <f t="shared" ca="1" si="497"/>
        <v>3.2433202930875704</v>
      </c>
      <c r="IO272" s="2">
        <f t="shared" si="388"/>
        <v>3.3</v>
      </c>
      <c r="IQ272" s="2">
        <f t="shared" ca="1" si="428"/>
        <v>1.1656276855939423</v>
      </c>
      <c r="IS272" s="3">
        <f t="shared" ca="1" si="483"/>
        <v>-3.4637680152872941E-2</v>
      </c>
      <c r="IT272" s="3">
        <f t="shared" ca="1" si="484"/>
        <v>1.0166090727211363E-3</v>
      </c>
      <c r="IU272" s="3">
        <f t="shared" si="485"/>
        <v>9.9999999999999645E-2</v>
      </c>
      <c r="IV272" s="3">
        <f t="shared" ca="1" si="486"/>
        <v>0.13362107108015145</v>
      </c>
      <c r="IX272" s="28">
        <f ca="1">$HL272/100*(GZ272-100)*AL272/1000+(HM272-100)*HZ272/$HY272</f>
        <v>5.761747504818876E-2</v>
      </c>
      <c r="IY272" s="28">
        <f ca="1">$HL272/100*(HA272-100)*AM272/1000+(HN272-100)*IA272/$HY272</f>
        <v>-6.3229713676170515E-2</v>
      </c>
      <c r="IZ272" s="28">
        <f ca="1">$HL272/100*(HB272-100)*AN272/1000+(HO272-100)*IB272/$HY272</f>
        <v>4.7155917157921619E-2</v>
      </c>
      <c r="JA272" s="28">
        <f ca="1">$HL272/100*(HC272-100)*AO272/1000+(HP272-100)*IC272/$HY272</f>
        <v>0.12779417085427161</v>
      </c>
      <c r="JB272" s="28">
        <f ca="1">$HL272/100*(HD272-100)*AP272/1000+(HQ272-100)*ID272/$HY272</f>
        <v>8.6886511259304328E-2</v>
      </c>
      <c r="JC272" s="28">
        <f ca="1">$HL272/100*(HE272-100)*AQ272/1000+(HR272-100)*IE272/$HY272</f>
        <v>-9.5464392072203974E-2</v>
      </c>
      <c r="JE272" s="3">
        <f t="shared" ca="1" si="459"/>
        <v>-3.9017638097217644E-2</v>
      </c>
      <c r="JF272" s="3">
        <f t="shared" ca="1" si="459"/>
        <v>-2.6362329816531874E-2</v>
      </c>
      <c r="JG272" s="3">
        <f t="shared" ca="1" si="459"/>
        <v>-6.9198760548704122E-3</v>
      </c>
      <c r="JH272" s="3">
        <f t="shared" ca="1" si="459"/>
        <v>6.1574904556583057E-2</v>
      </c>
      <c r="JI272" s="3">
        <f t="shared" ca="1" si="459"/>
        <v>1.0194642871991857E-2</v>
      </c>
      <c r="JJ272" s="3">
        <f t="shared" ca="1" si="459"/>
        <v>-1.1561828698803206E-2</v>
      </c>
      <c r="JK272" s="3">
        <f>IO272-IO271</f>
        <v>9.9999999999999645E-2</v>
      </c>
      <c r="JL272" s="3">
        <f t="shared" ca="1" si="487"/>
        <v>0.14593751415208769</v>
      </c>
      <c r="JN272" s="10">
        <f>COUNTIF(EI272:ET272,"&gt;2")</f>
        <v>10</v>
      </c>
      <c r="JP272" s="2">
        <f>AVERAGE(CS272,CS260,CS248,CS236,CS224,CS212,CS200,CS188,CS176,CS164)</f>
        <v>9.1524998578397312E-2</v>
      </c>
      <c r="JQ272" s="2">
        <f>CS272-JP272</f>
        <v>0.24180833475493291</v>
      </c>
      <c r="JR272" s="2">
        <f>AVERAGE(CT272,CT260,CT248,CT236,CT224,CT212,CT200,CT188,CT176,CT164)</f>
        <v>8.1737742803135088E-2</v>
      </c>
      <c r="JS272" s="2">
        <f>CT272-JR272</f>
        <v>0.13828425939707242</v>
      </c>
      <c r="KH272" s="2">
        <f>(DN272*$DN$4)+(FB272*$FB$3)+(FC272*$FC$3)+(FD272*$FD$3)+(FE272*$FE$3)+(FF272*$FF$3)+(FG272*$FG$3)</f>
        <v>1.2148067141642034</v>
      </c>
      <c r="KI272" s="2">
        <f>F272-KH272</f>
        <v>2.0851932858357962</v>
      </c>
      <c r="KJ272" s="2">
        <f>MAX(DN272,FB272:FG272)</f>
        <v>3.1999999999999966</v>
      </c>
      <c r="KK272" s="2">
        <f>MIN(DN272,FB272:FG272)</f>
        <v>-0.31578947368420263</v>
      </c>
      <c r="KL272" s="2">
        <f t="shared" si="389"/>
        <v>3.5157894736841993</v>
      </c>
      <c r="KO272" s="2">
        <f>BO272</f>
        <v>80.959999999999994</v>
      </c>
      <c r="KP272" s="2">
        <f>100*((BO266/BO254)-1)</f>
        <v>-1.7733134920634996</v>
      </c>
      <c r="KQ272" s="2">
        <f t="shared" si="395"/>
        <v>-1.7733134920634996</v>
      </c>
      <c r="KR272" s="2">
        <f>100*((BO260/BO248)-1)</f>
        <v>-3.2446618155791418</v>
      </c>
      <c r="KS272" s="2">
        <f t="shared" si="404"/>
        <v>-3.2446618155791418</v>
      </c>
      <c r="KT272" s="3">
        <f>BP272</f>
        <v>1.5961000000000001</v>
      </c>
      <c r="KU272" s="3">
        <f>BQ272</f>
        <v>85.274761904761903</v>
      </c>
      <c r="KV272" s="3">
        <f t="shared" si="470"/>
        <v>53.426954391806213</v>
      </c>
      <c r="KW272" s="2">
        <f t="shared" si="463"/>
        <v>119.66792063480925</v>
      </c>
      <c r="KX272" s="2">
        <f t="shared" si="463"/>
        <v>97.737673917384456</v>
      </c>
      <c r="LA272">
        <v>2</v>
      </c>
      <c r="LB272">
        <v>0</v>
      </c>
      <c r="LE272" s="2" t="e">
        <v>#N/A</v>
      </c>
      <c r="LF272" s="2" t="e">
        <v>#N/A</v>
      </c>
      <c r="LG272" s="2" t="e">
        <v>#N/A</v>
      </c>
      <c r="LH272" s="2" t="e">
        <v>#N/A</v>
      </c>
      <c r="LI272" s="2" t="e">
        <v>#N/A</v>
      </c>
      <c r="LJ272" s="2" t="e">
        <v>#N/A</v>
      </c>
      <c r="LK272" s="2">
        <v>104.67516703948984</v>
      </c>
      <c r="LL272" s="2" t="e">
        <v>#N/A</v>
      </c>
      <c r="LM272" s="2" t="e">
        <v>#N/A</v>
      </c>
      <c r="LN272" s="2">
        <v>94.031489772244115</v>
      </c>
      <c r="LO272" s="2">
        <v>81.946131547092023</v>
      </c>
      <c r="LP272" s="2">
        <v>89.581813331359498</v>
      </c>
      <c r="LQ272" s="2" t="e">
        <v>#N/A</v>
      </c>
      <c r="LR272" s="2" t="e">
        <v>#N/A</v>
      </c>
      <c r="LS272" s="2" t="e">
        <v>#N/A</v>
      </c>
      <c r="LT272" s="2" t="e">
        <v>#N/A</v>
      </c>
      <c r="LU272" s="2" t="e">
        <v>#N/A</v>
      </c>
      <c r="LV272" s="2" t="e">
        <v>#N/A</v>
      </c>
      <c r="LW272" s="2" t="e">
        <v>#N/A</v>
      </c>
      <c r="LX272" s="2" t="e">
        <v>#N/A</v>
      </c>
      <c r="LY272" s="2">
        <v>95.03294133364048</v>
      </c>
      <c r="LZ272" s="2" t="e">
        <v>#N/A</v>
      </c>
      <c r="MA272" s="2" t="e">
        <v>#N/A</v>
      </c>
      <c r="MB272" s="2" t="e">
        <v>#N/A</v>
      </c>
      <c r="MC272" s="2" t="e">
        <v>#N/A</v>
      </c>
      <c r="MD272" s="2" t="e">
        <v>#N/A</v>
      </c>
      <c r="ME272" s="2" t="e">
        <v>#N/A</v>
      </c>
      <c r="MF272" s="2" t="e">
        <v>#N/A</v>
      </c>
      <c r="MG272" s="2" t="e">
        <v>#N/A</v>
      </c>
      <c r="MH272" s="2">
        <v>90.767237118871222</v>
      </c>
      <c r="MI272" s="2" t="e">
        <v>#N/A</v>
      </c>
      <c r="MJ272" s="2" t="e">
        <v>#N/A</v>
      </c>
      <c r="MK272" s="2" t="e">
        <v>#N/A</v>
      </c>
      <c r="ML272" s="2" t="e">
        <v>#N/A</v>
      </c>
      <c r="MM272" s="2" t="e">
        <v>#N/A</v>
      </c>
      <c r="MN272" s="2" t="e">
        <v>#N/A</v>
      </c>
      <c r="MO272" s="2" t="e">
        <v>#N/A</v>
      </c>
      <c r="MP272" s="2">
        <v>77.236931684572653</v>
      </c>
      <c r="MQ272" s="2" t="e">
        <v>#N/A</v>
      </c>
      <c r="MR272" s="2" t="e">
        <v>#N/A</v>
      </c>
      <c r="MS272" s="10" t="e">
        <v>#N/A</v>
      </c>
      <c r="MT272" s="2" t="e">
        <v>#N/A</v>
      </c>
      <c r="MU272" s="2" t="e">
        <v>#N/A</v>
      </c>
      <c r="MV272" s="2" t="e">
        <v>#N/A</v>
      </c>
      <c r="MX272" s="22" t="e">
        <v>#N/A</v>
      </c>
      <c r="MY272" s="22" t="e">
        <v>#N/A</v>
      </c>
      <c r="MZ272" s="22" t="e">
        <v>#N/A</v>
      </c>
      <c r="NA272" s="22" t="e">
        <v>#N/A</v>
      </c>
      <c r="NB272" s="22" t="e">
        <v>#N/A</v>
      </c>
      <c r="NC272" s="22" t="e">
        <v>#N/A</v>
      </c>
      <c r="ND272" s="22">
        <v>1</v>
      </c>
      <c r="NE272" s="22" t="e">
        <v>#N/A</v>
      </c>
      <c r="NF272" s="22" t="e">
        <v>#N/A</v>
      </c>
      <c r="NG272" s="22">
        <v>2</v>
      </c>
      <c r="NH272" s="23">
        <v>8</v>
      </c>
      <c r="NI272" s="22">
        <v>25</v>
      </c>
      <c r="NJ272" s="22" t="e">
        <v>#N/A</v>
      </c>
      <c r="NK272" s="22" t="e">
        <v>#N/A</v>
      </c>
      <c r="NL272" s="23" t="e">
        <v>#N/A</v>
      </c>
      <c r="NM272" s="3" t="e">
        <v>#N/A</v>
      </c>
      <c r="NN272" s="22" t="e">
        <v>#N/A</v>
      </c>
      <c r="NO272" s="22" t="e">
        <v>#N/A</v>
      </c>
      <c r="NP272" s="22" t="e">
        <v>#N/A</v>
      </c>
      <c r="NQ272" s="22" t="e">
        <v>#N/A</v>
      </c>
      <c r="NR272" s="23">
        <v>1</v>
      </c>
      <c r="NS272" s="22" t="e">
        <v>#N/A</v>
      </c>
      <c r="NT272" s="22" t="e">
        <v>#N/A</v>
      </c>
      <c r="NU272" s="23" t="e">
        <v>#N/A</v>
      </c>
      <c r="NV272" s="3" t="e">
        <v>#N/A</v>
      </c>
      <c r="NW272" s="22" t="e">
        <v>#N/A</v>
      </c>
      <c r="NX272" s="22" t="e">
        <v>#N/A</v>
      </c>
      <c r="NY272" s="22" t="e">
        <v>#N/A</v>
      </c>
      <c r="NZ272" s="22" t="e">
        <v>#N/A</v>
      </c>
      <c r="OA272" s="23">
        <v>11</v>
      </c>
      <c r="OB272" s="22" t="e">
        <v>#N/A</v>
      </c>
      <c r="OC272" s="22" t="e">
        <v>#N/A</v>
      </c>
      <c r="OD272" s="22" t="e">
        <v>#N/A</v>
      </c>
      <c r="OE272" s="22" t="e">
        <v>#N/A</v>
      </c>
      <c r="OF272" s="22" t="e">
        <v>#N/A</v>
      </c>
      <c r="OG272" s="22" t="e">
        <v>#N/A</v>
      </c>
      <c r="OH272" s="23" t="e">
        <v>#N/A</v>
      </c>
      <c r="OI272" s="22">
        <v>2</v>
      </c>
      <c r="OJ272" s="22" t="e">
        <v>#N/A</v>
      </c>
      <c r="OK272" s="22" t="e">
        <v>#N/A</v>
      </c>
      <c r="OL272" s="22" t="e">
        <v>#N/A</v>
      </c>
      <c r="OM272" s="23" t="e">
        <v>#N/A</v>
      </c>
      <c r="ON272" s="22" t="e">
        <v>#N/A</v>
      </c>
      <c r="OO272" s="22" t="e">
        <v>#N/A</v>
      </c>
      <c r="OQ272">
        <f t="shared" si="390"/>
        <v>-10</v>
      </c>
      <c r="OR272" s="23" t="e">
        <f t="shared" ca="1" si="438"/>
        <v>#N/A</v>
      </c>
      <c r="OS272" s="23" t="e">
        <f t="shared" ca="1" si="438"/>
        <v>#N/A</v>
      </c>
      <c r="OT272" s="23" t="e">
        <f t="shared" ca="1" si="438"/>
        <v>#N/A</v>
      </c>
      <c r="OU272" s="23" t="e">
        <f t="shared" ca="1" si="438"/>
        <v>#N/A</v>
      </c>
      <c r="OV272" s="23" t="e">
        <f t="shared" ca="1" si="438"/>
        <v>#N/A</v>
      </c>
      <c r="OW272" s="23" t="e">
        <f t="shared" ca="1" si="438"/>
        <v>#N/A</v>
      </c>
      <c r="OX272" s="23">
        <f t="shared" ca="1" si="433"/>
        <v>1.020663698966739</v>
      </c>
      <c r="OY272" s="23" t="e">
        <f t="shared" ca="1" si="433"/>
        <v>#N/A</v>
      </c>
      <c r="OZ272" s="23" t="e">
        <f t="shared" ca="1" si="433"/>
        <v>#N/A</v>
      </c>
      <c r="PA272" s="23">
        <f t="shared" ca="1" si="433"/>
        <v>1.0152633072409007</v>
      </c>
      <c r="PB272" s="23">
        <f t="shared" ca="1" si="433"/>
        <v>1.0551738153595069</v>
      </c>
      <c r="PC272" s="23">
        <f t="shared" ca="1" si="423"/>
        <v>1.025850333365762</v>
      </c>
      <c r="PD272" s="23" t="e">
        <f t="shared" ca="1" si="423"/>
        <v>#N/A</v>
      </c>
      <c r="PE272" s="23" t="e">
        <f t="shared" ca="1" si="423"/>
        <v>#N/A</v>
      </c>
      <c r="PF272" s="23" t="e">
        <f t="shared" ca="1" si="423"/>
        <v>#N/A</v>
      </c>
      <c r="PG272" s="23" t="e">
        <f t="shared" ca="1" si="423"/>
        <v>#N/A</v>
      </c>
      <c r="PH272" s="23" t="e">
        <f t="shared" ca="1" si="375"/>
        <v>#N/A</v>
      </c>
      <c r="PI272" s="23" t="e">
        <f t="shared" ca="1" si="375"/>
        <v>#N/A</v>
      </c>
      <c r="PJ272" s="23" t="e">
        <f t="shared" ca="1" si="375"/>
        <v>#N/A</v>
      </c>
      <c r="PK272" s="23" t="e">
        <f t="shared" ca="1" si="375"/>
        <v>#N/A</v>
      </c>
      <c r="PL272" s="23">
        <f t="shared" ca="1" si="375"/>
        <v>1.016201877580428</v>
      </c>
      <c r="PM272" s="23" t="e">
        <f t="shared" ca="1" si="375"/>
        <v>#N/A</v>
      </c>
      <c r="PN272" s="23" t="e">
        <f t="shared" ca="1" si="375"/>
        <v>#N/A</v>
      </c>
      <c r="PO272" s="23" t="e">
        <f t="shared" ca="1" si="375"/>
        <v>#N/A</v>
      </c>
      <c r="PP272" s="23" t="e">
        <f t="shared" ca="1" si="375"/>
        <v>#N/A</v>
      </c>
      <c r="PQ272" s="23" t="e">
        <f t="shared" ca="1" si="375"/>
        <v>#N/A</v>
      </c>
      <c r="PR272" s="23" t="e">
        <f t="shared" ca="1" si="457"/>
        <v>#N/A</v>
      </c>
      <c r="PS272" s="23" t="e">
        <f t="shared" ca="1" si="457"/>
        <v>#N/A</v>
      </c>
      <c r="PT272" s="23" t="e">
        <f t="shared" ca="1" si="457"/>
        <v>#N/A</v>
      </c>
      <c r="PU272" s="23">
        <f t="shared" ca="1" si="457"/>
        <v>1.0153107504976604</v>
      </c>
      <c r="PV272" s="23" t="e">
        <f t="shared" ca="1" si="457"/>
        <v>#N/A</v>
      </c>
      <c r="PW272" s="23" t="e">
        <f t="shared" ca="1" si="457"/>
        <v>#N/A</v>
      </c>
      <c r="PX272" s="23" t="e">
        <f t="shared" ca="1" si="457"/>
        <v>#N/A</v>
      </c>
      <c r="PY272" s="23" t="e">
        <f t="shared" ca="1" si="457"/>
        <v>#N/A</v>
      </c>
      <c r="PZ272" s="23" t="e">
        <f t="shared" ca="1" si="439"/>
        <v>#N/A</v>
      </c>
      <c r="QA272" s="23" t="e">
        <f t="shared" ca="1" si="439"/>
        <v>#N/A</v>
      </c>
      <c r="QB272" s="23" t="e">
        <f t="shared" ca="1" si="439"/>
        <v>#N/A</v>
      </c>
      <c r="QC272" s="23">
        <f t="shared" ca="1" si="417"/>
        <v>1.0578768481861709</v>
      </c>
      <c r="QD272" s="23" t="e">
        <f t="shared" ca="1" si="405"/>
        <v>#N/A</v>
      </c>
      <c r="QE272" s="23" t="e">
        <f t="shared" ca="1" si="405"/>
        <v>#N/A</v>
      </c>
      <c r="QF272" s="23" t="e">
        <f t="shared" ca="1" si="405"/>
        <v>#N/A</v>
      </c>
      <c r="QG272" s="23" t="e">
        <f t="shared" ca="1" si="405"/>
        <v>#N/A</v>
      </c>
      <c r="QH272" s="23" t="e">
        <f t="shared" ca="1" si="405"/>
        <v>#N/A</v>
      </c>
      <c r="QI272" s="23" t="e">
        <f t="shared" ca="1" si="405"/>
        <v>#N/A</v>
      </c>
      <c r="QJ272" s="26" t="e">
        <f t="shared" ca="1" si="474"/>
        <v>#N/A</v>
      </c>
    </row>
    <row r="273" spans="1:452" x14ac:dyDescent="0.35">
      <c r="A273" t="s">
        <v>1338</v>
      </c>
      <c r="B273" s="25">
        <v>40513</v>
      </c>
      <c r="C273" t="s">
        <v>898</v>
      </c>
      <c r="D273" s="2">
        <v>91.7</v>
      </c>
      <c r="E273" s="2">
        <v>91.2</v>
      </c>
      <c r="F273" s="2">
        <v>3.7</v>
      </c>
      <c r="G273" s="2">
        <v>91.7</v>
      </c>
      <c r="H273" s="2">
        <v>91.011597358812139</v>
      </c>
      <c r="I273" s="2">
        <v>91.44449013737227</v>
      </c>
      <c r="J273" s="2">
        <v>94.9</v>
      </c>
      <c r="K273" s="2">
        <v>87.2</v>
      </c>
      <c r="L273" s="2">
        <v>87.077850313791629</v>
      </c>
      <c r="M273" s="2">
        <v>88.1</v>
      </c>
      <c r="N273" s="2">
        <v>109.8</v>
      </c>
      <c r="O273" s="2">
        <v>94.9</v>
      </c>
      <c r="P273" s="2">
        <v>89.1</v>
      </c>
      <c r="Q273" s="2">
        <v>97.9</v>
      </c>
      <c r="R273" s="2">
        <v>94.5</v>
      </c>
      <c r="S273" s="2">
        <v>109.8</v>
      </c>
      <c r="T273" s="2">
        <v>80.5</v>
      </c>
      <c r="U273" s="2">
        <v>94.6</v>
      </c>
      <c r="V273" s="2">
        <v>91.7</v>
      </c>
      <c r="W273" s="2">
        <v>64.7</v>
      </c>
      <c r="X273" s="2">
        <v>113.6</v>
      </c>
      <c r="Y273" s="2" t="e">
        <v>#N/A</v>
      </c>
      <c r="Z273" s="2">
        <v>88.5</v>
      </c>
      <c r="AA273" s="2">
        <v>94.3</v>
      </c>
      <c r="AB273" s="2">
        <v>110.5</v>
      </c>
      <c r="AC273" s="2">
        <v>107.4</v>
      </c>
      <c r="AD273" s="2">
        <v>87.9</v>
      </c>
      <c r="AE273" s="2">
        <v>97</v>
      </c>
      <c r="AF273" s="2">
        <v>96.5</v>
      </c>
      <c r="AG273" s="22">
        <v>549</v>
      </c>
      <c r="AH273" s="22">
        <v>451</v>
      </c>
      <c r="AI273" s="22">
        <v>148</v>
      </c>
      <c r="AJ273" s="22">
        <v>41</v>
      </c>
      <c r="AK273" s="22">
        <v>47</v>
      </c>
      <c r="AL273" s="22">
        <v>10</v>
      </c>
      <c r="AM273" s="22">
        <v>24</v>
      </c>
      <c r="AN273" s="22">
        <v>17</v>
      </c>
      <c r="AO273" s="22">
        <v>47</v>
      </c>
      <c r="AP273" s="22">
        <v>25</v>
      </c>
      <c r="AQ273" s="22">
        <v>23</v>
      </c>
      <c r="AR273" s="2">
        <v>94.6</v>
      </c>
      <c r="AS273" s="2">
        <v>76.7</v>
      </c>
      <c r="AT273" s="2">
        <v>97.9</v>
      </c>
      <c r="AU273" s="2">
        <v>85.3</v>
      </c>
      <c r="AV273" s="2">
        <v>94.3</v>
      </c>
      <c r="AW273" s="2">
        <v>88.6</v>
      </c>
      <c r="AX273" s="2">
        <v>94.5</v>
      </c>
      <c r="AY273" s="2">
        <v>87.2</v>
      </c>
      <c r="AZ273" s="2">
        <v>99.2</v>
      </c>
      <c r="BA273" s="2">
        <v>64.7</v>
      </c>
      <c r="BB273" s="2">
        <v>87.7</v>
      </c>
      <c r="BC273" s="2">
        <v>95.2</v>
      </c>
      <c r="BD273" s="3">
        <v>0.76</v>
      </c>
      <c r="BE273" s="3">
        <v>0.98</v>
      </c>
      <c r="BF273" s="3">
        <v>0.93</v>
      </c>
      <c r="BG273" s="3">
        <v>0.44</v>
      </c>
      <c r="BH273" s="3">
        <v>0.6</v>
      </c>
      <c r="BI273" s="2">
        <v>228.4</v>
      </c>
      <c r="BJ273" s="2">
        <v>4.8</v>
      </c>
      <c r="BK273" s="2">
        <v>4.7</v>
      </c>
      <c r="BL273" s="2">
        <v>101.7</v>
      </c>
      <c r="BM273" s="2">
        <v>95.8</v>
      </c>
      <c r="BN273" s="10">
        <v>449</v>
      </c>
      <c r="BO273" s="3">
        <v>80.510000000000005</v>
      </c>
      <c r="BP273" s="22">
        <v>1.5603</v>
      </c>
      <c r="BQ273" s="3">
        <v>91.446818181818159</v>
      </c>
      <c r="BR273" s="23">
        <v>4.2370952380952387</v>
      </c>
      <c r="BS273" s="2">
        <v>94.5</v>
      </c>
      <c r="BT273" s="3">
        <v>120.27</v>
      </c>
      <c r="BU273" s="2">
        <v>1.1000000000000001</v>
      </c>
      <c r="BV273" s="2">
        <v>0.8</v>
      </c>
      <c r="BW273" s="2">
        <v>2.2000000000000002</v>
      </c>
      <c r="BX273" s="2">
        <v>1.9</v>
      </c>
      <c r="BY273" s="23">
        <v>220.47200000000001</v>
      </c>
      <c r="BZ273" s="2">
        <v>94.5</v>
      </c>
      <c r="CA273" s="2">
        <v>88.8</v>
      </c>
      <c r="CB273" s="3">
        <v>95.45</v>
      </c>
      <c r="CC273" s="2">
        <v>93.8</v>
      </c>
      <c r="CD273" s="2">
        <v>118.2</v>
      </c>
      <c r="CE273" s="2">
        <v>94.753122462320903</v>
      </c>
      <c r="CF273" s="3">
        <v>95.473124062722832</v>
      </c>
      <c r="CG273" s="2">
        <v>93.994845668838423</v>
      </c>
      <c r="CH273" s="23">
        <v>222.34313692669457</v>
      </c>
      <c r="CI273" s="3">
        <v>94.80048156932898</v>
      </c>
      <c r="CM273" s="2">
        <f t="shared" si="460"/>
        <v>58.608484382374002</v>
      </c>
      <c r="CN273" s="2">
        <f t="shared" si="460"/>
        <v>2.7155644671507009</v>
      </c>
      <c r="CO273" s="2">
        <f t="shared" si="461"/>
        <v>100.92442365015279</v>
      </c>
      <c r="CR273" s="2">
        <f t="shared" si="464"/>
        <v>0.8800880088008769</v>
      </c>
      <c r="CS273" s="2">
        <f t="shared" si="464"/>
        <v>0.99667774086379368</v>
      </c>
      <c r="CT273" s="2">
        <f t="shared" si="465"/>
        <v>0.65861690450055832</v>
      </c>
      <c r="CU273" s="2">
        <f t="shared" si="465"/>
        <v>0.70117805935785904</v>
      </c>
      <c r="CV273" s="2">
        <f t="shared" si="465"/>
        <v>0.3736783089617689</v>
      </c>
      <c r="CW273" s="2">
        <f t="shared" si="466"/>
        <v>1.6059957173447537</v>
      </c>
      <c r="CX273" s="2">
        <f t="shared" si="467"/>
        <v>1.2775842044134826</v>
      </c>
      <c r="CY273" s="2">
        <f t="shared" si="376"/>
        <v>2.8089887640449436</v>
      </c>
      <c r="CZ273" s="2">
        <f t="shared" si="471"/>
        <v>4.1397153945666272</v>
      </c>
      <c r="DA273" s="2">
        <f t="shared" si="472"/>
        <v>-1.3392857142857142</v>
      </c>
      <c r="DB273" s="2">
        <f t="shared" si="473"/>
        <v>-0.10893246187363215</v>
      </c>
      <c r="DC273" s="2">
        <f t="shared" si="413"/>
        <v>0.70546737213403621</v>
      </c>
      <c r="DF273" s="2">
        <f t="shared" si="468"/>
        <v>8.7463313226872721</v>
      </c>
      <c r="DG273" s="2">
        <f t="shared" si="468"/>
        <v>4.5774567653996456</v>
      </c>
      <c r="DH273" s="2">
        <f t="shared" si="469"/>
        <v>10.227468625568337</v>
      </c>
      <c r="DI273" s="2">
        <f t="shared" si="488"/>
        <v>3.7150070019067005</v>
      </c>
      <c r="DJ273" s="2">
        <f t="shared" si="488"/>
        <v>17.828601193290883</v>
      </c>
      <c r="DM273" s="2">
        <f t="shared" si="377"/>
        <v>3.1496062992125951</v>
      </c>
      <c r="DN273" s="2">
        <f t="shared" si="377"/>
        <v>3.6363636363636398</v>
      </c>
      <c r="DO273" s="2">
        <f t="shared" si="475"/>
        <v>2.8026905829596411</v>
      </c>
      <c r="DP273" s="2">
        <f t="shared" si="378"/>
        <v>3.4896401308615079</v>
      </c>
      <c r="DQ273" s="2">
        <f t="shared" si="408"/>
        <v>1.4181241715104327</v>
      </c>
      <c r="DR273" s="2">
        <f t="shared" si="379"/>
        <v>3.9332538736591141</v>
      </c>
      <c r="DS273" s="2">
        <f t="shared" si="380"/>
        <v>3.233936029904847</v>
      </c>
      <c r="DT273" s="2" t="e">
        <v>#N/A</v>
      </c>
      <c r="DU273" s="2" t="e">
        <v>#N/A</v>
      </c>
      <c r="DV273" s="2">
        <f t="shared" si="476"/>
        <v>5.6792873051225046</v>
      </c>
      <c r="DW273" s="2">
        <f t="shared" si="381"/>
        <v>1.4507772020725396</v>
      </c>
      <c r="DX273" s="2">
        <f t="shared" si="382"/>
        <v>1.6414141414141437</v>
      </c>
      <c r="DY273" s="2">
        <f t="shared" si="383"/>
        <v>6.5388951521984096</v>
      </c>
      <c r="DZ273" s="2">
        <f t="shared" si="384"/>
        <v>12.962962962962955</v>
      </c>
      <c r="EA273" s="2">
        <f t="shared" si="426"/>
        <v>13.565426170468186</v>
      </c>
      <c r="EB273" s="2">
        <f t="shared" si="426"/>
        <v>3.7330316742081315</v>
      </c>
      <c r="EC273" s="2">
        <f t="shared" si="426"/>
        <v>5.2032520325203224</v>
      </c>
      <c r="ED273" s="2">
        <f t="shared" si="426"/>
        <v>2.8985507246376718</v>
      </c>
      <c r="EE273" s="2" t="e">
        <f t="shared" si="426"/>
        <v>#N/A</v>
      </c>
      <c r="EF273" s="2">
        <f t="shared" si="426"/>
        <v>32.286995515695047</v>
      </c>
      <c r="EG273" s="2">
        <f t="shared" si="426"/>
        <v>1.9459459459459483</v>
      </c>
      <c r="EH273" s="2">
        <f t="shared" si="426"/>
        <v>-3.7456445993031329</v>
      </c>
      <c r="EI273" s="2">
        <f t="shared" si="411"/>
        <v>6.1728395061728447</v>
      </c>
      <c r="EJ273" s="2">
        <f t="shared" si="411"/>
        <v>5.7931034482758603</v>
      </c>
      <c r="EK273" s="2">
        <f t="shared" si="411"/>
        <v>1.4507772020725396</v>
      </c>
      <c r="EL273" s="2">
        <f t="shared" si="410"/>
        <v>2.0334928229665206</v>
      </c>
      <c r="EM273" s="2">
        <f t="shared" si="410"/>
        <v>2.4999999999999911</v>
      </c>
      <c r="EN273" s="2">
        <f t="shared" si="410"/>
        <v>3.2634032634032639</v>
      </c>
      <c r="EO273" s="2">
        <f t="shared" si="410"/>
        <v>6.5388951521984096</v>
      </c>
      <c r="EP273" s="2">
        <f t="shared" si="410"/>
        <v>3.4400948991696323</v>
      </c>
      <c r="EQ273" s="2">
        <f t="shared" si="410"/>
        <v>1.535312180143289</v>
      </c>
      <c r="ER273" s="2">
        <f t="shared" si="410"/>
        <v>5.2032520325203224</v>
      </c>
      <c r="ES273" s="2">
        <f t="shared" si="410"/>
        <v>3.541912632821731</v>
      </c>
      <c r="ET273" s="2">
        <f t="shared" si="410"/>
        <v>2.9189189189189113</v>
      </c>
      <c r="EU273" s="2">
        <f t="shared" si="462"/>
        <v>4.8</v>
      </c>
      <c r="EV273" s="2">
        <f t="shared" si="462"/>
        <v>4.7</v>
      </c>
      <c r="EW273" s="2">
        <f t="shared" si="385"/>
        <v>8.5378868729989232</v>
      </c>
      <c r="EX273" s="2">
        <f t="shared" si="385"/>
        <v>5.3905390539053855</v>
      </c>
      <c r="EY273" s="2">
        <f t="shared" si="386"/>
        <v>27.825632545469993</v>
      </c>
      <c r="EZ273" s="2">
        <f t="shared" si="386"/>
        <v>-17.25668189875179</v>
      </c>
      <c r="FA273" s="2">
        <f t="shared" si="387"/>
        <v>7.2644721906923948</v>
      </c>
      <c r="FB273" s="2">
        <f t="shared" si="412"/>
        <v>1.4377930222179369</v>
      </c>
      <c r="FC273" s="2">
        <f t="shared" si="412"/>
        <v>-0.31645569620253333</v>
      </c>
      <c r="FD273" s="2">
        <f t="shared" si="412"/>
        <v>1.4857142857142902</v>
      </c>
      <c r="FE273" s="2">
        <f t="shared" si="412"/>
        <v>1.7590618336887021</v>
      </c>
      <c r="FF273" s="2">
        <f t="shared" si="412"/>
        <v>1.9565217391304346</v>
      </c>
      <c r="FG273" s="2">
        <f t="shared" si="412"/>
        <v>2.4263431542461023</v>
      </c>
      <c r="FH273" s="2">
        <v>2.4</v>
      </c>
      <c r="FI273" s="2">
        <v>1.6</v>
      </c>
      <c r="FL273" s="2">
        <f t="shared" si="489"/>
        <v>0.90638136234693079</v>
      </c>
      <c r="FM273" s="2">
        <f t="shared" si="489"/>
        <v>0.63757022286572429</v>
      </c>
      <c r="FN273" s="2">
        <f t="shared" si="490"/>
        <v>0.8007998150556972</v>
      </c>
      <c r="FQ273" s="2">
        <f t="shared" si="491"/>
        <v>3.6751156015029096</v>
      </c>
      <c r="FR273" s="2">
        <f t="shared" si="491"/>
        <v>2.5747744718911614</v>
      </c>
      <c r="FS273" s="2">
        <f t="shared" si="492"/>
        <v>3.241881906963151</v>
      </c>
      <c r="FT273" s="2">
        <f t="shared" si="493"/>
        <v>1.0380763375356761</v>
      </c>
      <c r="FU273" s="2">
        <f t="shared" si="493"/>
        <v>1.245662909316847</v>
      </c>
      <c r="FX273" s="2">
        <f t="shared" si="455"/>
        <v>2.828706420297733</v>
      </c>
      <c r="FY273" s="2">
        <f t="shared" si="455"/>
        <v>2.5078759654378002</v>
      </c>
      <c r="FZ273" s="2">
        <f t="shared" si="373"/>
        <v>3.4215323978916246</v>
      </c>
      <c r="GA273" s="2">
        <f t="shared" si="456"/>
        <v>0.83733383192450273</v>
      </c>
      <c r="GB273" s="2">
        <f t="shared" si="456"/>
        <v>1.1748761654408302</v>
      </c>
      <c r="GE273" s="2"/>
      <c r="GF273" s="2"/>
      <c r="GG273" s="2">
        <f t="shared" si="458"/>
        <v>19.850306966643629</v>
      </c>
      <c r="GH273" s="2">
        <f t="shared" si="458"/>
        <v>-9.7066811750579731</v>
      </c>
      <c r="GI273" s="2">
        <f t="shared" si="392"/>
        <v>2.5718608169440271</v>
      </c>
      <c r="GJ273" s="2">
        <f t="shared" si="393"/>
        <v>3.7984806077568933</v>
      </c>
      <c r="GK273" s="2">
        <v>2.5</v>
      </c>
      <c r="GN273" s="2">
        <f t="shared" si="454"/>
        <v>0.40000000000000036</v>
      </c>
      <c r="GQ273" s="2">
        <f t="shared" si="429"/>
        <v>1.7000000000000002</v>
      </c>
      <c r="GT273" s="27">
        <f t="shared" ca="1" si="440"/>
        <v>106.07142857142857</v>
      </c>
      <c r="GU273" s="27">
        <f t="shared" ca="1" si="441"/>
        <v>112.96296296296295</v>
      </c>
      <c r="GV273" s="27">
        <f t="shared" ca="1" si="441"/>
        <v>101.64141414141415</v>
      </c>
      <c r="GW273" s="27">
        <f t="shared" ca="1" si="442"/>
        <v>103.4896401308615</v>
      </c>
      <c r="GX273" s="27">
        <f t="shared" ca="1" si="442"/>
        <v>103.9332538736591</v>
      </c>
      <c r="GY273" s="27">
        <f t="shared" ca="1" si="443"/>
        <v>103.63636363636364</v>
      </c>
      <c r="GZ273" s="27">
        <f t="shared" ca="1" si="444"/>
        <v>113.56542617046819</v>
      </c>
      <c r="HA273" s="27">
        <f t="shared" ca="1" si="445"/>
        <v>97.903372835004561</v>
      </c>
      <c r="HB273" s="27">
        <f t="shared" ca="1" si="445"/>
        <v>103.65566037735849</v>
      </c>
      <c r="HC273" s="27">
        <f t="shared" ca="1" si="445"/>
        <v>102.10526315789474</v>
      </c>
      <c r="HD273" s="27">
        <f t="shared" ca="1" si="445"/>
        <v>100.73068893528183</v>
      </c>
      <c r="HE273" s="27">
        <f t="shared" ca="1" si="446"/>
        <v>96.254355400696866</v>
      </c>
      <c r="HG273" s="27">
        <f t="shared" ca="1" si="447"/>
        <v>100</v>
      </c>
      <c r="HH273" s="27">
        <f t="shared" ca="1" si="448"/>
        <v>100</v>
      </c>
      <c r="HI273" s="27">
        <f t="shared" ca="1" si="448"/>
        <v>100</v>
      </c>
      <c r="HJ273" s="27">
        <f t="shared" ca="1" si="449"/>
        <v>100</v>
      </c>
      <c r="HK273" s="27">
        <f t="shared" ca="1" si="449"/>
        <v>100</v>
      </c>
      <c r="HL273" s="27">
        <f t="shared" ca="1" si="450"/>
        <v>100</v>
      </c>
      <c r="HM273" s="27">
        <f t="shared" ca="1" si="451"/>
        <v>100</v>
      </c>
      <c r="HN273" s="27">
        <f t="shared" ca="1" si="452"/>
        <v>100</v>
      </c>
      <c r="HO273" s="27">
        <f t="shared" ca="1" si="452"/>
        <v>100</v>
      </c>
      <c r="HP273" s="27">
        <f t="shared" ca="1" si="452"/>
        <v>100</v>
      </c>
      <c r="HQ273" s="27">
        <f t="shared" ca="1" si="452"/>
        <v>100</v>
      </c>
      <c r="HR273" s="27">
        <f t="shared" ca="1" si="453"/>
        <v>100</v>
      </c>
      <c r="HT273" s="27">
        <f t="shared" ca="1" si="477"/>
        <v>161.04030561399625</v>
      </c>
      <c r="HU273" s="27">
        <f t="shared" ca="1" si="477"/>
        <v>39.10978850625623</v>
      </c>
      <c r="HV273" s="27">
        <f t="shared" ca="1" si="477"/>
        <v>41.939573459715646</v>
      </c>
      <c r="HW273" s="27">
        <f t="shared" ca="1" si="478"/>
        <v>555.21447745168211</v>
      </c>
      <c r="HX273" s="27">
        <f t="shared" ca="1" si="478"/>
        <v>444.45414258724173</v>
      </c>
      <c r="HY273" s="27">
        <f t="shared" ca="1" si="494"/>
        <v>1000</v>
      </c>
      <c r="HZ273" s="27">
        <f t="shared" ca="1" si="479"/>
        <v>8.7233737071311914</v>
      </c>
      <c r="IA273" s="27">
        <f t="shared" ca="1" si="479"/>
        <v>20.379258647662091</v>
      </c>
      <c r="IB273" s="27">
        <f t="shared" ca="1" si="479"/>
        <v>16.173735040940585</v>
      </c>
      <c r="IC273" s="27">
        <f t="shared" ca="1" si="479"/>
        <v>44.52718136135222</v>
      </c>
      <c r="ID273" s="27">
        <f t="shared" ca="1" si="479"/>
        <v>28.359036502126816</v>
      </c>
      <c r="IE273" s="27">
        <f t="shared" ca="1" si="479"/>
        <v>20.259288138702871</v>
      </c>
      <c r="IG273" s="28">
        <f t="shared" ca="1" si="480"/>
        <v>0.89857142857142824</v>
      </c>
      <c r="IH273" s="28">
        <f t="shared" ca="1" si="480"/>
        <v>0.53148148148148089</v>
      </c>
      <c r="II273" s="28">
        <f t="shared" ca="1" si="480"/>
        <v>7.7146464646464838E-2</v>
      </c>
      <c r="IJ273" s="28">
        <f t="shared" ca="1" si="481"/>
        <v>1.915812431842965</v>
      </c>
      <c r="IK273" s="24">
        <f t="shared" ca="1" si="495"/>
        <v>0.40861305714359092</v>
      </c>
      <c r="IL273" s="28">
        <f t="shared" ca="1" si="482"/>
        <v>1.773897497020253</v>
      </c>
      <c r="IM273" s="28">
        <f t="shared" ca="1" si="496"/>
        <v>3.6363636363636402</v>
      </c>
      <c r="IN273" s="3">
        <f t="shared" ca="1" si="497"/>
        <v>3.689709928863218</v>
      </c>
      <c r="IO273" s="2">
        <f t="shared" si="388"/>
        <v>3.7</v>
      </c>
      <c r="IQ273" s="2">
        <f t="shared" ca="1" si="428"/>
        <v>1.5071993746993739</v>
      </c>
      <c r="IS273" s="3">
        <f t="shared" ca="1" si="483"/>
        <v>0.11613601084408981</v>
      </c>
      <c r="IT273" s="3">
        <f t="shared" ca="1" si="484"/>
        <v>0.18521762992142093</v>
      </c>
      <c r="IU273" s="3">
        <f t="shared" si="485"/>
        <v>0.40000000000000036</v>
      </c>
      <c r="IV273" s="3">
        <f t="shared" ca="1" si="486"/>
        <v>9.8646359234489611E-2</v>
      </c>
      <c r="IX273" s="28">
        <f ca="1">$HL273/100*(GZ273-100)*AL273/1000+(HM273-100)*HZ273/$HY273</f>
        <v>0.13565426170468187</v>
      </c>
      <c r="IY273" s="28">
        <f ca="1">$HL273/100*(HA273-100)*AM273/1000+(HN273-100)*IA273/$HY273</f>
        <v>-5.0319051959890546E-2</v>
      </c>
      <c r="IZ273" s="28">
        <f ca="1">$HL273/100*(HB273-100)*AN273/1000+(HO273-100)*IB273/$HY273</f>
        <v>6.2146226415094277E-2</v>
      </c>
      <c r="JA273" s="28">
        <f ca="1">$HL273/100*(HC273-100)*AO273/1000+(HP273-100)*IC273/$HY273</f>
        <v>9.894736842105277E-2</v>
      </c>
      <c r="JB273" s="28">
        <f ca="1">$HL273/100*(HD273-100)*AP273/1000+(HQ273-100)*ID273/$HY273</f>
        <v>1.8267223382045828E-2</v>
      </c>
      <c r="JC273" s="28">
        <f ca="1">$HL273/100*(HE273-100)*AQ273/1000+(HR273-100)*IE273/$HY273</f>
        <v>-8.6149825783972081E-2</v>
      </c>
      <c r="JE273" s="3">
        <f t="shared" ca="1" si="459"/>
        <v>7.8036786656493107E-2</v>
      </c>
      <c r="JF273" s="3">
        <f t="shared" ca="1" si="459"/>
        <v>1.291066171627997E-2</v>
      </c>
      <c r="JG273" s="3">
        <f t="shared" ca="1" si="459"/>
        <v>1.4990309257172658E-2</v>
      </c>
      <c r="JH273" s="3">
        <f t="shared" ca="1" si="459"/>
        <v>-2.8846802433218841E-2</v>
      </c>
      <c r="JI273" s="3">
        <f t="shared" ca="1" si="459"/>
        <v>-6.8619287877258503E-2</v>
      </c>
      <c r="JJ273" s="3">
        <f t="shared" ca="1" si="459"/>
        <v>9.314566288231893E-3</v>
      </c>
      <c r="JK273" s="3">
        <f>IO273-IO272</f>
        <v>0.40000000000000036</v>
      </c>
      <c r="JL273" s="3">
        <f t="shared" ca="1" si="487"/>
        <v>0.3069729040863346</v>
      </c>
      <c r="JN273" s="10">
        <f>COUNTIF(EI273:ET273,"&gt;2")</f>
        <v>10</v>
      </c>
      <c r="JP273" s="2">
        <f>AVERAGE(CS273,CS261,CS249,CS237,CS225,CS213,CS201,CS189,CS177,CS165)</f>
        <v>0.42837322478873868</v>
      </c>
      <c r="JQ273" s="2">
        <f>CS273-JP273</f>
        <v>0.56830451607505506</v>
      </c>
      <c r="JR273" s="2">
        <f>AVERAGE(CT273,CT261,CT249,CT237,CT225,CT213,CT201,CT189,CT177,CT165)</f>
        <v>0.41510403202854923</v>
      </c>
      <c r="JS273" s="2">
        <f>CT273-JR273</f>
        <v>0.24351287247200909</v>
      </c>
      <c r="KH273" s="2">
        <f>(DN273*$DN$4)+(FB273*$FB$3)+(FC273*$FC$3)+(FD273*$FD$3)+(FE273*$FE$3)+(FF273*$FF$3)+(FG273*$FG$3)</f>
        <v>1.5043951447542014</v>
      </c>
      <c r="KI273" s="2">
        <f>F273-KH273</f>
        <v>2.195604855245799</v>
      </c>
      <c r="KJ273" s="2">
        <f>MAX(DN273,FB273:FG273)</f>
        <v>3.6363636363636398</v>
      </c>
      <c r="KK273" s="2">
        <f>MIN(DN273,FB273:FG273)</f>
        <v>-0.31645569620253333</v>
      </c>
      <c r="KL273" s="2">
        <f t="shared" si="389"/>
        <v>3.9528193325661731</v>
      </c>
      <c r="KO273" s="2">
        <f>BO273</f>
        <v>80.510000000000005</v>
      </c>
      <c r="KP273" s="2">
        <f>100*((BO267/BO255)-1)</f>
        <v>-3.7301021620337327</v>
      </c>
      <c r="KQ273" s="2">
        <f t="shared" si="395"/>
        <v>-3.7301021620337327</v>
      </c>
      <c r="KR273" s="2">
        <f>100*((BO261/BO249)-1)</f>
        <v>2.4176103830003681</v>
      </c>
      <c r="KS273" s="2">
        <f t="shared" si="404"/>
        <v>2.4176103830003681</v>
      </c>
      <c r="KT273" s="3">
        <f>BP273</f>
        <v>1.5603</v>
      </c>
      <c r="KU273" s="3">
        <f>BQ273</f>
        <v>91.446818181818159</v>
      </c>
      <c r="KV273" s="3">
        <f t="shared" si="470"/>
        <v>58.608484382374002</v>
      </c>
      <c r="KW273" s="2">
        <f t="shared" si="463"/>
        <v>128.32930090979892</v>
      </c>
      <c r="KX273" s="2">
        <f t="shared" si="463"/>
        <v>107.21661005320378</v>
      </c>
      <c r="LA273">
        <v>2</v>
      </c>
      <c r="LB273">
        <v>0</v>
      </c>
      <c r="LE273" s="2" t="e">
        <v>#N/A</v>
      </c>
      <c r="LF273" s="2" t="e">
        <v>#N/A</v>
      </c>
      <c r="LG273" s="2" t="e">
        <v>#N/A</v>
      </c>
      <c r="LH273" s="2" t="e">
        <v>#N/A</v>
      </c>
      <c r="LI273" s="2" t="e">
        <v>#N/A</v>
      </c>
      <c r="LJ273" s="2" t="e">
        <v>#N/A</v>
      </c>
      <c r="LK273" s="2">
        <v>104.84745122861777</v>
      </c>
      <c r="LL273" s="2" t="e">
        <v>#N/A</v>
      </c>
      <c r="LM273" s="2" t="e">
        <v>#N/A</v>
      </c>
      <c r="LN273" s="2">
        <v>94.257749253157087</v>
      </c>
      <c r="LO273" s="2">
        <v>82.40241319960964</v>
      </c>
      <c r="LP273" s="2">
        <v>89.533513969635749</v>
      </c>
      <c r="LQ273" s="2" t="e">
        <v>#N/A</v>
      </c>
      <c r="LR273" s="2" t="e">
        <v>#N/A</v>
      </c>
      <c r="LS273" s="2" t="e">
        <v>#N/A</v>
      </c>
      <c r="LT273" s="2" t="e">
        <v>#N/A</v>
      </c>
      <c r="LU273" s="2" t="e">
        <v>#N/A</v>
      </c>
      <c r="LV273" s="2" t="e">
        <v>#N/A</v>
      </c>
      <c r="LW273" s="2" t="e">
        <v>#N/A</v>
      </c>
      <c r="LX273" s="2" t="e">
        <v>#N/A</v>
      </c>
      <c r="LY273" s="2">
        <v>94.68201031511822</v>
      </c>
      <c r="LZ273" s="2" t="e">
        <v>#N/A</v>
      </c>
      <c r="MA273" s="2" t="e">
        <v>#N/A</v>
      </c>
      <c r="MB273" s="2" t="e">
        <v>#N/A</v>
      </c>
      <c r="MC273" s="2" t="e">
        <v>#N/A</v>
      </c>
      <c r="MD273" s="2" t="e">
        <v>#N/A</v>
      </c>
      <c r="ME273" s="2" t="e">
        <v>#N/A</v>
      </c>
      <c r="MF273" s="2" t="e">
        <v>#N/A</v>
      </c>
      <c r="MG273" s="2" t="e">
        <v>#N/A</v>
      </c>
      <c r="MH273" s="2">
        <v>91.166120071469294</v>
      </c>
      <c r="MI273" s="2" t="e">
        <v>#N/A</v>
      </c>
      <c r="MJ273" s="2" t="e">
        <v>#N/A</v>
      </c>
      <c r="MK273" s="2" t="e">
        <v>#N/A</v>
      </c>
      <c r="ML273" s="2" t="e">
        <v>#N/A</v>
      </c>
      <c r="MM273" s="2" t="e">
        <v>#N/A</v>
      </c>
      <c r="MN273" s="2" t="e">
        <v>#N/A</v>
      </c>
      <c r="MO273" s="2" t="e">
        <v>#N/A</v>
      </c>
      <c r="MP273" s="2">
        <v>77.60004603682863</v>
      </c>
      <c r="MQ273" s="2" t="e">
        <v>#N/A</v>
      </c>
      <c r="MR273" s="2" t="e">
        <v>#N/A</v>
      </c>
      <c r="MS273" s="10" t="e">
        <v>#N/A</v>
      </c>
      <c r="MT273" s="2" t="e">
        <v>#N/A</v>
      </c>
      <c r="MU273" s="2" t="e">
        <v>#N/A</v>
      </c>
      <c r="MV273" s="2" t="e">
        <v>#N/A</v>
      </c>
      <c r="MX273" s="22" t="e">
        <v>#N/A</v>
      </c>
      <c r="MY273" s="22" t="e">
        <v>#N/A</v>
      </c>
      <c r="MZ273" s="22" t="e">
        <v>#N/A</v>
      </c>
      <c r="NA273" s="22" t="e">
        <v>#N/A</v>
      </c>
      <c r="NB273" s="22" t="e">
        <v>#N/A</v>
      </c>
      <c r="NC273" s="22" t="e">
        <v>#N/A</v>
      </c>
      <c r="ND273" s="22">
        <v>1</v>
      </c>
      <c r="NE273" s="22" t="e">
        <v>#N/A</v>
      </c>
      <c r="NF273" s="22" t="e">
        <v>#N/A</v>
      </c>
      <c r="NG273" s="22">
        <v>2</v>
      </c>
      <c r="NH273" s="23">
        <v>8</v>
      </c>
      <c r="NI273" s="22">
        <v>25</v>
      </c>
      <c r="NJ273" s="22" t="e">
        <v>#N/A</v>
      </c>
      <c r="NK273" s="22" t="e">
        <v>#N/A</v>
      </c>
      <c r="NL273" s="23" t="e">
        <v>#N/A</v>
      </c>
      <c r="NM273" s="3" t="e">
        <v>#N/A</v>
      </c>
      <c r="NN273" s="22" t="e">
        <v>#N/A</v>
      </c>
      <c r="NO273" s="22" t="e">
        <v>#N/A</v>
      </c>
      <c r="NP273" s="22" t="e">
        <v>#N/A</v>
      </c>
      <c r="NQ273" s="22" t="e">
        <v>#N/A</v>
      </c>
      <c r="NR273" s="23">
        <v>1</v>
      </c>
      <c r="NS273" s="22" t="e">
        <v>#N/A</v>
      </c>
      <c r="NT273" s="22" t="e">
        <v>#N/A</v>
      </c>
      <c r="NU273" s="23" t="e">
        <v>#N/A</v>
      </c>
      <c r="NV273" s="3" t="e">
        <v>#N/A</v>
      </c>
      <c r="NW273" s="22" t="e">
        <v>#N/A</v>
      </c>
      <c r="NX273" s="22" t="e">
        <v>#N/A</v>
      </c>
      <c r="NY273" s="22" t="e">
        <v>#N/A</v>
      </c>
      <c r="NZ273" s="22" t="e">
        <v>#N/A</v>
      </c>
      <c r="OA273" s="23">
        <v>11</v>
      </c>
      <c r="OB273" s="22" t="e">
        <v>#N/A</v>
      </c>
      <c r="OC273" s="22" t="e">
        <v>#N/A</v>
      </c>
      <c r="OD273" s="22" t="e">
        <v>#N/A</v>
      </c>
      <c r="OE273" s="22" t="e">
        <v>#N/A</v>
      </c>
      <c r="OF273" s="22" t="e">
        <v>#N/A</v>
      </c>
      <c r="OG273" s="22" t="e">
        <v>#N/A</v>
      </c>
      <c r="OH273" s="23" t="e">
        <v>#N/A</v>
      </c>
      <c r="OI273" s="22">
        <v>2</v>
      </c>
      <c r="OJ273" s="22" t="e">
        <v>#N/A</v>
      </c>
      <c r="OK273" s="22" t="e">
        <v>#N/A</v>
      </c>
      <c r="OL273" s="22" t="e">
        <v>#N/A</v>
      </c>
      <c r="OM273" s="23" t="e">
        <v>#N/A</v>
      </c>
      <c r="ON273" s="22" t="e">
        <v>#N/A</v>
      </c>
      <c r="OO273" s="22" t="e">
        <v>#N/A</v>
      </c>
      <c r="OQ273">
        <f t="shared" si="390"/>
        <v>-11</v>
      </c>
      <c r="OR273" s="23" t="e">
        <f t="shared" ca="1" si="438"/>
        <v>#N/A</v>
      </c>
      <c r="OS273" s="23" t="e">
        <f t="shared" ca="1" si="438"/>
        <v>#N/A</v>
      </c>
      <c r="OT273" s="23" t="e">
        <f t="shared" ca="1" si="438"/>
        <v>#N/A</v>
      </c>
      <c r="OU273" s="23" t="e">
        <f t="shared" ca="1" si="438"/>
        <v>#N/A</v>
      </c>
      <c r="OV273" s="23" t="e">
        <f t="shared" ca="1" si="438"/>
        <v>#N/A</v>
      </c>
      <c r="OW273" s="23" t="e">
        <f t="shared" ca="1" si="438"/>
        <v>#N/A</v>
      </c>
      <c r="OX273" s="23">
        <f t="shared" ca="1" si="433"/>
        <v>1.0223436028324044</v>
      </c>
      <c r="OY273" s="23" t="e">
        <f t="shared" ca="1" si="433"/>
        <v>#N/A</v>
      </c>
      <c r="OZ273" s="23" t="e">
        <f t="shared" ca="1" si="433"/>
        <v>#N/A</v>
      </c>
      <c r="PA273" s="23">
        <f t="shared" ca="1" si="433"/>
        <v>1.0177062436385131</v>
      </c>
      <c r="PB273" s="23">
        <f t="shared" ca="1" si="433"/>
        <v>1.0610490951692546</v>
      </c>
      <c r="PC273" s="23">
        <f t="shared" ca="1" si="423"/>
        <v>1.0252972309615678</v>
      </c>
      <c r="PD273" s="23" t="e">
        <f t="shared" ca="1" si="423"/>
        <v>#N/A</v>
      </c>
      <c r="PE273" s="23" t="e">
        <f t="shared" ca="1" si="423"/>
        <v>#N/A</v>
      </c>
      <c r="PF273" s="23" t="e">
        <f t="shared" ca="1" si="423"/>
        <v>#N/A</v>
      </c>
      <c r="PG273" s="23" t="e">
        <f t="shared" ca="1" si="423"/>
        <v>#N/A</v>
      </c>
      <c r="PH273" s="23" t="e">
        <f t="shared" ca="1" si="375"/>
        <v>#N/A</v>
      </c>
      <c r="PI273" s="23" t="e">
        <f t="shared" ca="1" si="375"/>
        <v>#N/A</v>
      </c>
      <c r="PJ273" s="23" t="e">
        <f t="shared" ca="1" si="375"/>
        <v>#N/A</v>
      </c>
      <c r="PK273" s="23" t="e">
        <f t="shared" ca="1" si="375"/>
        <v>#N/A</v>
      </c>
      <c r="PL273" s="23">
        <f t="shared" ca="1" si="375"/>
        <v>1.0124493181529393</v>
      </c>
      <c r="PM273" s="23" t="e">
        <f t="shared" ca="1" si="375"/>
        <v>#N/A</v>
      </c>
      <c r="PN273" s="23" t="e">
        <f t="shared" ca="1" si="375"/>
        <v>#N/A</v>
      </c>
      <c r="PO273" s="23" t="e">
        <f t="shared" ca="1" si="375"/>
        <v>#N/A</v>
      </c>
      <c r="PP273" s="23" t="e">
        <f t="shared" ca="1" si="375"/>
        <v>#N/A</v>
      </c>
      <c r="PQ273" s="23" t="e">
        <f t="shared" ca="1" si="375"/>
        <v>#N/A</v>
      </c>
      <c r="PR273" s="23" t="e">
        <f t="shared" ca="1" si="457"/>
        <v>#N/A</v>
      </c>
      <c r="PS273" s="23" t="e">
        <f t="shared" ca="1" si="457"/>
        <v>#N/A</v>
      </c>
      <c r="PT273" s="23" t="e">
        <f t="shared" ca="1" si="457"/>
        <v>#N/A</v>
      </c>
      <c r="PU273" s="23">
        <f t="shared" ca="1" si="457"/>
        <v>1.0197726043869959</v>
      </c>
      <c r="PV273" s="23" t="e">
        <f t="shared" ca="1" si="457"/>
        <v>#N/A</v>
      </c>
      <c r="PW273" s="23" t="e">
        <f t="shared" ca="1" si="457"/>
        <v>#N/A</v>
      </c>
      <c r="PX273" s="23" t="e">
        <f t="shared" ca="1" si="457"/>
        <v>#N/A</v>
      </c>
      <c r="PY273" s="23" t="e">
        <f t="shared" ca="1" si="457"/>
        <v>#N/A</v>
      </c>
      <c r="PZ273" s="23" t="e">
        <f t="shared" ca="1" si="439"/>
        <v>#N/A</v>
      </c>
      <c r="QA273" s="23" t="e">
        <f t="shared" ca="1" si="439"/>
        <v>#N/A</v>
      </c>
      <c r="QB273" s="23" t="e">
        <f t="shared" ca="1" si="439"/>
        <v>#N/A</v>
      </c>
      <c r="QC273" s="23">
        <f t="shared" ca="1" si="417"/>
        <v>1.0628502496162595</v>
      </c>
      <c r="QD273" s="23" t="e">
        <f t="shared" ca="1" si="405"/>
        <v>#N/A</v>
      </c>
      <c r="QE273" s="23" t="e">
        <f t="shared" ca="1" si="405"/>
        <v>#N/A</v>
      </c>
      <c r="QF273" s="23" t="e">
        <f t="shared" ca="1" si="405"/>
        <v>#N/A</v>
      </c>
      <c r="QG273" s="23" t="e">
        <f t="shared" ca="1" si="405"/>
        <v>#N/A</v>
      </c>
      <c r="QH273" s="23" t="e">
        <f t="shared" ca="1" si="405"/>
        <v>#N/A</v>
      </c>
      <c r="QI273" s="23" t="e">
        <f t="shared" ca="1" si="405"/>
        <v>#N/A</v>
      </c>
      <c r="QJ273" s="26" t="e">
        <f t="shared" ca="1" si="474"/>
        <v>#N/A</v>
      </c>
    </row>
    <row r="274" spans="1:452" x14ac:dyDescent="0.35">
      <c r="A274" s="12" t="s">
        <v>1339</v>
      </c>
      <c r="B274" s="21">
        <v>40544</v>
      </c>
      <c r="C274" t="s">
        <v>900</v>
      </c>
      <c r="D274" s="2">
        <v>91.8</v>
      </c>
      <c r="E274" s="2">
        <v>91.3</v>
      </c>
      <c r="F274" s="2">
        <v>4</v>
      </c>
      <c r="G274" s="2">
        <v>91.4</v>
      </c>
      <c r="H274" s="2">
        <v>91.762713619667721</v>
      </c>
      <c r="I274" s="2">
        <v>91.948075076404052</v>
      </c>
      <c r="J274" s="2">
        <v>94.9</v>
      </c>
      <c r="K274" s="2">
        <v>87.3</v>
      </c>
      <c r="L274" s="2">
        <v>87.569584310637438</v>
      </c>
      <c r="M274" s="2">
        <v>88.3</v>
      </c>
      <c r="N274" s="2">
        <v>114.6</v>
      </c>
      <c r="O274" s="2">
        <v>94.6</v>
      </c>
      <c r="P274" s="2">
        <v>90.1</v>
      </c>
      <c r="Q274" s="2">
        <v>92.2</v>
      </c>
      <c r="R274" s="2">
        <v>95.4</v>
      </c>
      <c r="S274" s="2">
        <v>114.6</v>
      </c>
      <c r="T274" s="2">
        <v>81.099999999999994</v>
      </c>
      <c r="U274" s="2">
        <v>65.400000000000006</v>
      </c>
      <c r="V274" s="2">
        <v>92</v>
      </c>
      <c r="W274" s="2">
        <v>64.7</v>
      </c>
      <c r="X274" s="2">
        <v>113.1</v>
      </c>
      <c r="Y274" s="2" t="e">
        <v>#N/A</v>
      </c>
      <c r="Z274" s="2">
        <v>86.6</v>
      </c>
      <c r="AA274" s="2">
        <v>96.5</v>
      </c>
      <c r="AB274" s="2">
        <v>112.7</v>
      </c>
      <c r="AC274" s="2">
        <v>108</v>
      </c>
      <c r="AD274" s="2">
        <v>88.8</v>
      </c>
      <c r="AE274" s="2">
        <v>91.2</v>
      </c>
      <c r="AF274" s="2">
        <v>92.5</v>
      </c>
      <c r="AG274" s="22">
        <v>561</v>
      </c>
      <c r="AH274" s="22">
        <v>439</v>
      </c>
      <c r="AI274" s="22">
        <v>160</v>
      </c>
      <c r="AJ274" s="22">
        <v>43</v>
      </c>
      <c r="AK274" s="22">
        <v>44</v>
      </c>
      <c r="AL274" s="22">
        <v>9</v>
      </c>
      <c r="AM274" s="22">
        <v>22</v>
      </c>
      <c r="AN274" s="22">
        <v>17</v>
      </c>
      <c r="AO274" s="22">
        <v>54</v>
      </c>
      <c r="AP274" s="22">
        <v>23</v>
      </c>
      <c r="AQ274" s="22">
        <v>16</v>
      </c>
      <c r="AR274" s="2">
        <v>94.5</v>
      </c>
      <c r="AS274" s="2">
        <v>80.2</v>
      </c>
      <c r="AT274" s="2">
        <v>92.2</v>
      </c>
      <c r="AU274" s="2">
        <v>85.8</v>
      </c>
      <c r="AV274" s="2">
        <v>92.6</v>
      </c>
      <c r="AW274" s="2">
        <v>89.2</v>
      </c>
      <c r="AX274" s="2">
        <v>95.4</v>
      </c>
      <c r="AY274" s="2">
        <v>88.4</v>
      </c>
      <c r="AZ274" s="2">
        <v>99</v>
      </c>
      <c r="BA274" s="2">
        <v>64.7</v>
      </c>
      <c r="BB274" s="2">
        <v>88.9</v>
      </c>
      <c r="BC274" s="2">
        <v>94.9</v>
      </c>
      <c r="BD274" s="3">
        <v>0.86</v>
      </c>
      <c r="BE274" s="3">
        <v>0.97</v>
      </c>
      <c r="BF274" s="3">
        <v>1.03</v>
      </c>
      <c r="BG274" s="3">
        <v>0.42</v>
      </c>
      <c r="BH274" s="3">
        <v>0.69</v>
      </c>
      <c r="BI274" s="2">
        <v>229</v>
      </c>
      <c r="BJ274" s="2">
        <v>5.0999999999999996</v>
      </c>
      <c r="BK274" s="2">
        <v>5.0999999999999996</v>
      </c>
      <c r="BL274" s="2">
        <v>103.6</v>
      </c>
      <c r="BM274" s="2">
        <v>97.1</v>
      </c>
      <c r="BN274" s="10">
        <v>458</v>
      </c>
      <c r="BO274" s="3">
        <v>80.81</v>
      </c>
      <c r="BP274" s="22">
        <v>1.5794999999999999</v>
      </c>
      <c r="BQ274" s="3">
        <v>96.523499999999984</v>
      </c>
      <c r="BR274" s="23">
        <v>4.4934000000000003</v>
      </c>
      <c r="BS274" s="2">
        <v>94</v>
      </c>
      <c r="BT274" s="3">
        <v>125.15</v>
      </c>
      <c r="BU274" s="2">
        <v>1.1000000000000001</v>
      </c>
      <c r="BV274" s="2">
        <v>1</v>
      </c>
      <c r="BW274" s="2">
        <v>3</v>
      </c>
      <c r="BX274" s="2">
        <v>1.9</v>
      </c>
      <c r="BY274" s="23">
        <v>221.18700000000001</v>
      </c>
      <c r="BZ274" s="2">
        <v>94.4</v>
      </c>
      <c r="CA274" s="2">
        <v>89.1</v>
      </c>
      <c r="CB274" s="3">
        <v>95.22</v>
      </c>
      <c r="CC274" s="2">
        <v>94.1</v>
      </c>
      <c r="CD274" s="2">
        <v>118.4</v>
      </c>
      <c r="CE274" s="2">
        <v>94.685123404650327</v>
      </c>
      <c r="CF274" s="3">
        <v>95.707876427904523</v>
      </c>
      <c r="CG274" s="2">
        <v>94.220374939335116</v>
      </c>
      <c r="CH274" s="23">
        <v>222.78507425765093</v>
      </c>
      <c r="CI274" s="3">
        <v>94.904382332860521</v>
      </c>
      <c r="CM274" s="2">
        <f t="shared" si="460"/>
        <v>61.110161443494768</v>
      </c>
      <c r="CN274" s="2">
        <f t="shared" si="460"/>
        <v>2.8448243114909784</v>
      </c>
      <c r="CO274" s="2">
        <f t="shared" si="461"/>
        <v>102.1663315743231</v>
      </c>
      <c r="CR274" s="2">
        <f t="shared" si="464"/>
        <v>0.10905125408941584</v>
      </c>
      <c r="CS274" s="2">
        <f t="shared" si="464"/>
        <v>0.10964912280701132</v>
      </c>
      <c r="CT274" s="2">
        <f t="shared" si="465"/>
        <v>-0.32715376226826298</v>
      </c>
      <c r="CU274" s="2">
        <f t="shared" si="465"/>
        <v>0.82529730567667681</v>
      </c>
      <c r="CV274" s="2">
        <f t="shared" si="465"/>
        <v>0.55070014418066404</v>
      </c>
      <c r="CW274" s="2">
        <f t="shared" si="466"/>
        <v>-0.31612223393046507</v>
      </c>
      <c r="CX274" s="2">
        <f t="shared" si="467"/>
        <v>0.11467889908256229</v>
      </c>
      <c r="CY274" s="2">
        <f t="shared" si="376"/>
        <v>4.3715846994535488</v>
      </c>
      <c r="CZ274" s="2">
        <f t="shared" si="471"/>
        <v>0.74534161490682527</v>
      </c>
      <c r="DA274" s="2">
        <f t="shared" si="472"/>
        <v>1.9909502262443466</v>
      </c>
      <c r="DB274" s="2">
        <f t="shared" si="473"/>
        <v>0.32715376226826298</v>
      </c>
      <c r="DC274" s="2">
        <f t="shared" si="413"/>
        <v>0.2626970227670728</v>
      </c>
      <c r="DF274" s="2">
        <f t="shared" si="468"/>
        <v>10.365703397653213</v>
      </c>
      <c r="DG274" s="2">
        <f t="shared" si="468"/>
        <v>6.8122805349687621</v>
      </c>
      <c r="DH274" s="2">
        <f t="shared" si="469"/>
        <v>6.990956083781863</v>
      </c>
      <c r="DI274" s="2">
        <f t="shared" si="488"/>
        <v>1.6131663648027539</v>
      </c>
      <c r="DJ274" s="2">
        <f t="shared" si="488"/>
        <v>10.069066782365255</v>
      </c>
      <c r="DM274" s="2">
        <f t="shared" si="377"/>
        <v>3.3783783783783785</v>
      </c>
      <c r="DN274" s="2">
        <f t="shared" si="377"/>
        <v>3.9863325740318909</v>
      </c>
      <c r="DO274" s="2">
        <f t="shared" si="475"/>
        <v>3.0439684329199581</v>
      </c>
      <c r="DP274" s="2">
        <f t="shared" si="378"/>
        <v>3.8293216630196936</v>
      </c>
      <c r="DQ274" s="2">
        <f t="shared" si="408"/>
        <v>1.634591367733927</v>
      </c>
      <c r="DR274" s="2">
        <f t="shared" si="379"/>
        <v>4.0524433849821104</v>
      </c>
      <c r="DS274" s="2">
        <f t="shared" si="380"/>
        <v>3.3970905033240957</v>
      </c>
      <c r="DT274" s="2" t="e">
        <v>#N/A</v>
      </c>
      <c r="DU274" s="2" t="e">
        <v>#N/A</v>
      </c>
      <c r="DV274" s="2">
        <f t="shared" si="476"/>
        <v>5.6983240223463572</v>
      </c>
      <c r="DW274" s="2">
        <f t="shared" si="381"/>
        <v>1.318681318681314</v>
      </c>
      <c r="DX274" s="2">
        <f t="shared" si="382"/>
        <v>1.5018773466833446</v>
      </c>
      <c r="DY274" s="2">
        <f t="shared" si="383"/>
        <v>7.7966101694915357</v>
      </c>
      <c r="DZ274" s="2">
        <f t="shared" si="384"/>
        <v>15.291750503018097</v>
      </c>
      <c r="EA274" s="2">
        <f t="shared" si="426"/>
        <v>9.5477386934673447</v>
      </c>
      <c r="EB274" s="2">
        <f t="shared" si="426"/>
        <v>3.7204058624577208</v>
      </c>
      <c r="EC274" s="2">
        <f t="shared" si="426"/>
        <v>5.2032520325203224</v>
      </c>
      <c r="ED274" s="2">
        <f t="shared" si="426"/>
        <v>1.3440860215053752</v>
      </c>
      <c r="EE274" s="2" t="e">
        <f t="shared" si="426"/>
        <v>#N/A</v>
      </c>
      <c r="EF274" s="2">
        <f t="shared" si="426"/>
        <v>29.061102831594642</v>
      </c>
      <c r="EG274" s="2">
        <f t="shared" si="426"/>
        <v>2.9882604055496254</v>
      </c>
      <c r="EH274" s="2">
        <f t="shared" si="426"/>
        <v>-2.4242424242424176</v>
      </c>
      <c r="EI274" s="2">
        <f t="shared" si="411"/>
        <v>6.2992125984251857</v>
      </c>
      <c r="EJ274" s="2">
        <f t="shared" si="411"/>
        <v>6.6489361702127603</v>
      </c>
      <c r="EK274" s="2">
        <f t="shared" si="411"/>
        <v>1.318681318681314</v>
      </c>
      <c r="EL274" s="2">
        <f t="shared" si="410"/>
        <v>2.1428571428571352</v>
      </c>
      <c r="EM274" s="2">
        <f t="shared" si="410"/>
        <v>3.811659192825112</v>
      </c>
      <c r="EN274" s="2">
        <f t="shared" si="410"/>
        <v>2.8835063437139485</v>
      </c>
      <c r="EO274" s="2">
        <f t="shared" si="410"/>
        <v>7.7966101694915357</v>
      </c>
      <c r="EP274" s="2">
        <f t="shared" si="410"/>
        <v>3.5128805620608938</v>
      </c>
      <c r="EQ274" s="2">
        <f t="shared" si="410"/>
        <v>1.0204081632652962</v>
      </c>
      <c r="ER274" s="2">
        <f t="shared" ref="ER274:ET337" si="498">100*((BA274/BA262)-1)</f>
        <v>5.2032520325203224</v>
      </c>
      <c r="ES274" s="2">
        <f t="shared" si="498"/>
        <v>4.5882352941176485</v>
      </c>
      <c r="ET274" s="2">
        <f t="shared" si="498"/>
        <v>2.152852529601712</v>
      </c>
      <c r="EU274" s="2">
        <f t="shared" si="462"/>
        <v>5.0999999999999996</v>
      </c>
      <c r="EV274" s="2">
        <f t="shared" si="462"/>
        <v>5.0999999999999996</v>
      </c>
      <c r="EW274" s="2">
        <f t="shared" si="385"/>
        <v>10.095642933049941</v>
      </c>
      <c r="EX274" s="2">
        <f t="shared" si="385"/>
        <v>6.7032967032967017</v>
      </c>
      <c r="EY274" s="2">
        <f t="shared" si="386"/>
        <v>29.670021391571801</v>
      </c>
      <c r="EZ274" s="2">
        <f t="shared" si="386"/>
        <v>-20.921249214807037</v>
      </c>
      <c r="FA274" s="2">
        <f t="shared" si="387"/>
        <v>5.027932960893855</v>
      </c>
      <c r="FB274" s="2">
        <f t="shared" si="412"/>
        <v>1.7007834915029774</v>
      </c>
      <c r="FC274" s="2">
        <f t="shared" si="412"/>
        <v>-0.52687038988409318</v>
      </c>
      <c r="FD274" s="2">
        <f t="shared" si="412"/>
        <v>1.5963511972633793</v>
      </c>
      <c r="FE274" s="2">
        <f t="shared" si="412"/>
        <v>1.7416390640025536</v>
      </c>
      <c r="FF274" s="2">
        <f t="shared" si="412"/>
        <v>2.0607375271149531</v>
      </c>
      <c r="FG274" s="2">
        <f t="shared" si="412"/>
        <v>2.2452504317789446</v>
      </c>
      <c r="FH274" s="2">
        <v>2.6</v>
      </c>
      <c r="FI274" s="2">
        <v>2</v>
      </c>
      <c r="FL274" s="2">
        <f t="shared" si="489"/>
        <v>1.3552856290035553</v>
      </c>
      <c r="FM274" s="2">
        <f t="shared" si="489"/>
        <v>0.87543705692008089</v>
      </c>
      <c r="FN274" s="2">
        <f t="shared" si="490"/>
        <v>1.008177344393868</v>
      </c>
      <c r="FQ274" s="2">
        <f t="shared" si="491"/>
        <v>5.5323495930053479</v>
      </c>
      <c r="FR274" s="2">
        <f t="shared" si="491"/>
        <v>3.5480005879684251</v>
      </c>
      <c r="FS274" s="2">
        <f t="shared" si="492"/>
        <v>4.094105597427955</v>
      </c>
      <c r="FT274" s="2">
        <f t="shared" si="493"/>
        <v>1.3535929059872887</v>
      </c>
      <c r="FU274" s="2">
        <f t="shared" si="493"/>
        <v>1.1942669754046564</v>
      </c>
      <c r="FX274" s="2">
        <f t="shared" si="455"/>
        <v>3.2394687953148482</v>
      </c>
      <c r="FY274" s="2">
        <f t="shared" si="455"/>
        <v>2.7238709830673891</v>
      </c>
      <c r="FZ274" s="2">
        <f t="shared" si="373"/>
        <v>3.5460410456070512</v>
      </c>
      <c r="GA274" s="2">
        <f t="shared" si="456"/>
        <v>0.94194727814325141</v>
      </c>
      <c r="GB274" s="2">
        <f t="shared" si="456"/>
        <v>1.1729828043542723</v>
      </c>
      <c r="GE274" s="2"/>
      <c r="GF274" s="2"/>
      <c r="GG274" s="2">
        <f t="shared" si="458"/>
        <v>24.414760655328351</v>
      </c>
      <c r="GH274" s="2">
        <f t="shared" si="458"/>
        <v>-13.267351952744022</v>
      </c>
      <c r="GI274" s="2">
        <f t="shared" si="392"/>
        <v>4.5574387947269424</v>
      </c>
      <c r="GJ274" s="2">
        <f t="shared" si="393"/>
        <v>3.8660821044240734</v>
      </c>
      <c r="GK274" s="2">
        <v>2.5</v>
      </c>
      <c r="GN274" s="2">
        <f t="shared" si="454"/>
        <v>0.29999999999999982</v>
      </c>
      <c r="GQ274" s="2">
        <f t="shared" si="429"/>
        <v>2</v>
      </c>
      <c r="GT274" s="27">
        <f t="shared" ca="1" si="440"/>
        <v>101.12233445566778</v>
      </c>
      <c r="GU274" s="27">
        <f t="shared" ca="1" si="441"/>
        <v>104.37158469945356</v>
      </c>
      <c r="GV274" s="27">
        <f t="shared" ca="1" si="441"/>
        <v>100.74534161490682</v>
      </c>
      <c r="GW274" s="27">
        <f t="shared" ca="1" si="442"/>
        <v>100</v>
      </c>
      <c r="GX274" s="27">
        <f t="shared" ca="1" si="442"/>
        <v>100.11467889908256</v>
      </c>
      <c r="GY274" s="27">
        <f t="shared" ca="1" si="443"/>
        <v>100.10964912280701</v>
      </c>
      <c r="GZ274" s="27">
        <f t="shared" ca="1" si="444"/>
        <v>69.133192389006354</v>
      </c>
      <c r="HA274" s="27">
        <f t="shared" ca="1" si="445"/>
        <v>100.55865921787711</v>
      </c>
      <c r="HB274" s="27">
        <f t="shared" ca="1" si="445"/>
        <v>101.02389078498292</v>
      </c>
      <c r="HC274" s="27">
        <f t="shared" ca="1" si="445"/>
        <v>94.020618556701024</v>
      </c>
      <c r="HD274" s="27">
        <f t="shared" ca="1" si="445"/>
        <v>95.854922279792746</v>
      </c>
      <c r="HE274" s="27">
        <f t="shared" ca="1" si="446"/>
        <v>101.99095022624434</v>
      </c>
      <c r="HG274" s="27">
        <f t="shared" ca="1" si="447"/>
        <v>105.19480519480517</v>
      </c>
      <c r="HH274" s="27">
        <f t="shared" ca="1" si="448"/>
        <v>110.46277665995974</v>
      </c>
      <c r="HI274" s="27">
        <f t="shared" ca="1" si="448"/>
        <v>100.75093867334166</v>
      </c>
      <c r="HJ274" s="27">
        <f t="shared" ca="1" si="449"/>
        <v>103.8293216630197</v>
      </c>
      <c r="HK274" s="27">
        <f t="shared" ca="1" si="449"/>
        <v>103.9332538736591</v>
      </c>
      <c r="HL274" s="27">
        <f t="shared" ca="1" si="450"/>
        <v>103.87243735763099</v>
      </c>
      <c r="HM274" s="27">
        <f t="shared" ca="1" si="451"/>
        <v>158.45896147403684</v>
      </c>
      <c r="HN274" s="27">
        <f t="shared" ca="1" si="452"/>
        <v>97.370806890299193</v>
      </c>
      <c r="HO274" s="27">
        <f t="shared" ca="1" si="452"/>
        <v>104.14691943127963</v>
      </c>
      <c r="HP274" s="27">
        <f t="shared" ca="1" si="452"/>
        <v>108.62262038073909</v>
      </c>
      <c r="HQ274" s="27">
        <f t="shared" ca="1" si="452"/>
        <v>107.34149054505005</v>
      </c>
      <c r="HR274" s="27">
        <f t="shared" ca="1" si="453"/>
        <v>95.67099567099568</v>
      </c>
      <c r="HT274" s="27">
        <f t="shared" ca="1" si="477"/>
        <v>149.57327258921791</v>
      </c>
      <c r="HU274" s="27">
        <f t="shared" ca="1" si="477"/>
        <v>42.02349147426343</v>
      </c>
      <c r="HV274" s="27">
        <f t="shared" ca="1" si="477"/>
        <v>47.523411794482406</v>
      </c>
      <c r="HW274" s="27">
        <f t="shared" ca="1" si="478"/>
        <v>548.45040403613848</v>
      </c>
      <c r="HX274" s="27">
        <f t="shared" ca="1" si="478"/>
        <v>452.02733485193625</v>
      </c>
      <c r="HY274" s="27">
        <f t="shared" ca="1" si="494"/>
        <v>1000</v>
      </c>
      <c r="HZ274" s="27">
        <f t="shared" ca="1" si="479"/>
        <v>7.1831921834793153</v>
      </c>
      <c r="IA274" s="27">
        <f t="shared" ca="1" si="479"/>
        <v>24.186235809818864</v>
      </c>
      <c r="IB274" s="27">
        <f t="shared" ca="1" si="479"/>
        <v>16.958353032191518</v>
      </c>
      <c r="IC274" s="27">
        <f t="shared" ca="1" si="479"/>
        <v>44.280637813211847</v>
      </c>
      <c r="ID274" s="27">
        <f t="shared" ca="1" si="479"/>
        <v>23.513774425649494</v>
      </c>
      <c r="IE274" s="27">
        <f t="shared" ca="1" si="479"/>
        <v>23.192955164175789</v>
      </c>
      <c r="IG274" s="28">
        <f t="shared" ca="1" si="480"/>
        <v>0.96353139815553923</v>
      </c>
      <c r="IH274" s="28">
        <f t="shared" ca="1" si="480"/>
        <v>0.63493988364139509</v>
      </c>
      <c r="II274" s="28">
        <f t="shared" ca="1" si="480"/>
        <v>6.9752165895573703E-2</v>
      </c>
      <c r="IJ274" s="28">
        <f t="shared" ca="1" si="481"/>
        <v>2.1001930132674911</v>
      </c>
      <c r="IK274" s="24">
        <f t="shared" ca="1" si="495"/>
        <v>0.43196956557498295</v>
      </c>
      <c r="IL274" s="28">
        <f t="shared" ca="1" si="482"/>
        <v>1.8302318437878251</v>
      </c>
      <c r="IM274" s="28">
        <f t="shared" ca="1" si="496"/>
        <v>3.9863325740318927</v>
      </c>
      <c r="IN274" s="3">
        <f t="shared" ca="1" si="497"/>
        <v>3.930424857055316</v>
      </c>
      <c r="IO274" s="2">
        <f t="shared" si="388"/>
        <v>4</v>
      </c>
      <c r="IQ274" s="2">
        <f t="shared" ca="1" si="428"/>
        <v>1.668223447692508</v>
      </c>
      <c r="IS274" s="3">
        <f t="shared" ca="1" si="483"/>
        <v>0.1034584021599142</v>
      </c>
      <c r="IT274" s="3">
        <f t="shared" ca="1" si="484"/>
        <v>-7.3942987508911345E-3</v>
      </c>
      <c r="IU274" s="3">
        <f t="shared" si="485"/>
        <v>0.29999999999999982</v>
      </c>
      <c r="IV274" s="3">
        <f t="shared" ca="1" si="486"/>
        <v>0.20393589659097677</v>
      </c>
      <c r="IX274" s="28">
        <f ca="1">$HL274/100*(GZ274-100)*AL274/1000+(HM274-100)*HZ274/$HY274</f>
        <v>0.13136300651435123</v>
      </c>
      <c r="IY274" s="28">
        <f ca="1">$HL274/100*(HA274-100)*AM274/1000+(HN274-100)*IA274/$HY274</f>
        <v>-5.082383972587004E-2</v>
      </c>
      <c r="IZ274" s="28">
        <f ca="1">$HL274/100*(HB274-100)*AN274/1000+(HO274-100)*IB274/$HY274</f>
        <v>8.8405109053807857E-2</v>
      </c>
      <c r="JA274" s="28">
        <f ca="1">$HL274/100*(HC274-100)*AO274/1000+(HP274-100)*IC274/$HY274</f>
        <v>4.6424950900841422E-2</v>
      </c>
      <c r="JB274" s="28">
        <f ca="1">$HL274/100*(HD274-100)*AP274/1000+(HQ274-100)*ID274/$HY274</f>
        <v>7.3597507682355248E-2</v>
      </c>
      <c r="JC274" s="28">
        <f ca="1">$HL274/100*(HE274-100)*AQ274/1000+(HR274-100)*IE274/$HY274</f>
        <v>-6.731362688288392E-2</v>
      </c>
      <c r="JE274" s="3">
        <f t="shared" ca="1" si="459"/>
        <v>-4.291255190330634E-3</v>
      </c>
      <c r="JF274" s="3">
        <f t="shared" ca="1" si="459"/>
        <v>-5.0478776597949471E-4</v>
      </c>
      <c r="JG274" s="3">
        <f t="shared" ca="1" si="459"/>
        <v>2.6258882638713579E-2</v>
      </c>
      <c r="JH274" s="3">
        <f t="shared" ca="1" si="459"/>
        <v>-5.2522417520211348E-2</v>
      </c>
      <c r="JI274" s="3">
        <f t="shared" ca="1" si="459"/>
        <v>5.5330284300309424E-2</v>
      </c>
      <c r="JJ274" s="3">
        <f t="shared" ca="1" si="459"/>
        <v>1.8836198901088161E-2</v>
      </c>
      <c r="JK274" s="3">
        <f>IO274-IO273</f>
        <v>0.29999999999999982</v>
      </c>
      <c r="JL274" s="3">
        <f t="shared" ca="1" si="487"/>
        <v>0.27803237255161689</v>
      </c>
      <c r="JN274" s="10">
        <f>COUNTIF(EI274:ET274,"&gt;2")</f>
        <v>10</v>
      </c>
      <c r="JP274" s="2">
        <f>AVERAGE(CS274,CS262,CS250,CS238,CS226,CS214,CS202,CS190,CS178,CS166)</f>
        <v>-0.50222782872198302</v>
      </c>
      <c r="JQ274" s="2">
        <f>CS274-JP274</f>
        <v>0.61187695152899435</v>
      </c>
      <c r="JR274" s="2">
        <f>AVERAGE(CT274,CT262,CT250,CT238,CT226,CT214,CT202,CT190,CT178,CT166)</f>
        <v>-0.72687628524950099</v>
      </c>
      <c r="JS274" s="2">
        <f>CT274-JR274</f>
        <v>0.399722522981238</v>
      </c>
      <c r="KH274" s="2">
        <f>(DN274*$DN$4)+(FB274*$FB$3)+(FC274*$FC$3)+(FD274*$FD$3)+(FE274*$FE$3)+(FF274*$FF$3)+(FG274*$FG$3)</f>
        <v>1.6544876929761914</v>
      </c>
      <c r="KI274" s="2">
        <f>F274-KH274</f>
        <v>2.3455123070238084</v>
      </c>
      <c r="KJ274" s="2">
        <f>MAX(DN274,FB274:FG274)</f>
        <v>3.9863325740318909</v>
      </c>
      <c r="KK274" s="2">
        <f>MIN(DN274,FB274:FG274)</f>
        <v>-0.52687038988409318</v>
      </c>
      <c r="KL274" s="2">
        <f t="shared" si="389"/>
        <v>4.5132029639159841</v>
      </c>
      <c r="KO274" s="2">
        <f>BO274</f>
        <v>80.81</v>
      </c>
      <c r="KP274" s="2">
        <f>100*((BO268/BO256)-1)</f>
        <v>-2.781757402101237</v>
      </c>
      <c r="KQ274" s="2">
        <f t="shared" si="395"/>
        <v>-2.781757402101237</v>
      </c>
      <c r="KR274" s="2">
        <f>100*((BO262/BO250)-1)</f>
        <v>4.8796272327206847</v>
      </c>
      <c r="KS274" s="2">
        <f t="shared" si="404"/>
        <v>4.8796272327206847</v>
      </c>
      <c r="KT274" s="3">
        <f>BP274</f>
        <v>1.5794999999999999</v>
      </c>
      <c r="KU274" s="3">
        <f>BQ274</f>
        <v>96.523499999999984</v>
      </c>
      <c r="KV274" s="3">
        <f t="shared" si="470"/>
        <v>61.110161443494768</v>
      </c>
      <c r="KW274" s="2">
        <f t="shared" si="463"/>
        <v>135.45351847823795</v>
      </c>
      <c r="KX274" s="2">
        <f t="shared" si="463"/>
        <v>111.79310331638557</v>
      </c>
      <c r="LA274">
        <v>2</v>
      </c>
      <c r="LB274">
        <v>0</v>
      </c>
      <c r="LE274" s="2" t="e">
        <v>#N/A</v>
      </c>
      <c r="LF274" s="2" t="e">
        <v>#N/A</v>
      </c>
      <c r="LG274" s="2" t="e">
        <v>#N/A</v>
      </c>
      <c r="LH274" s="2" t="e">
        <v>#N/A</v>
      </c>
      <c r="LI274" s="2" t="e">
        <v>#N/A</v>
      </c>
      <c r="LJ274" s="2" t="e">
        <v>#N/A</v>
      </c>
      <c r="LK274" s="2">
        <v>105.41173560928327</v>
      </c>
      <c r="LL274" s="2" t="e">
        <v>#N/A</v>
      </c>
      <c r="LM274" s="2" t="e">
        <v>#N/A</v>
      </c>
      <c r="LN274" s="2">
        <v>94.651064489802721</v>
      </c>
      <c r="LO274" s="2">
        <v>82.287624639160683</v>
      </c>
      <c r="LP274" s="2">
        <v>91.447567394325958</v>
      </c>
      <c r="LQ274" s="2" t="e">
        <v>#N/A</v>
      </c>
      <c r="LR274" s="2" t="e">
        <v>#N/A</v>
      </c>
      <c r="LS274" s="2" t="e">
        <v>#N/A</v>
      </c>
      <c r="LT274" s="2" t="e">
        <v>#N/A</v>
      </c>
      <c r="LU274" s="2" t="e">
        <v>#N/A</v>
      </c>
      <c r="LV274" s="2" t="e">
        <v>#N/A</v>
      </c>
      <c r="LW274" s="2" t="e">
        <v>#N/A</v>
      </c>
      <c r="LX274" s="2" t="e">
        <v>#N/A</v>
      </c>
      <c r="LY274" s="2">
        <v>96.019791683462316</v>
      </c>
      <c r="LZ274" s="2" t="e">
        <v>#N/A</v>
      </c>
      <c r="MA274" s="2" t="e">
        <v>#N/A</v>
      </c>
      <c r="MB274" s="2" t="e">
        <v>#N/A</v>
      </c>
      <c r="MC274" s="2" t="e">
        <v>#N/A</v>
      </c>
      <c r="MD274" s="2" t="e">
        <v>#N/A</v>
      </c>
      <c r="ME274" s="2" t="e">
        <v>#N/A</v>
      </c>
      <c r="MF274" s="2" t="e">
        <v>#N/A</v>
      </c>
      <c r="MG274" s="2" t="e">
        <v>#N/A</v>
      </c>
      <c r="MH274" s="2">
        <v>91.799733772872159</v>
      </c>
      <c r="MI274" s="2" t="e">
        <v>#N/A</v>
      </c>
      <c r="MJ274" s="2" t="e">
        <v>#N/A</v>
      </c>
      <c r="MK274" s="2" t="e">
        <v>#N/A</v>
      </c>
      <c r="ML274" s="2" t="e">
        <v>#N/A</v>
      </c>
      <c r="MM274" s="2" t="e">
        <v>#N/A</v>
      </c>
      <c r="MN274" s="2" t="e">
        <v>#N/A</v>
      </c>
      <c r="MO274" s="2" t="e">
        <v>#N/A</v>
      </c>
      <c r="MP274" s="2">
        <v>76.628916483171722</v>
      </c>
      <c r="MQ274" s="2" t="e">
        <v>#N/A</v>
      </c>
      <c r="MR274" s="2" t="e">
        <v>#N/A</v>
      </c>
      <c r="MS274" s="10" t="e">
        <v>#N/A</v>
      </c>
      <c r="MT274" s="2" t="e">
        <v>#N/A</v>
      </c>
      <c r="MU274" s="2" t="e">
        <v>#N/A</v>
      </c>
      <c r="MV274" s="2" t="e">
        <v>#N/A</v>
      </c>
      <c r="MX274" s="22" t="e">
        <v>#N/A</v>
      </c>
      <c r="MY274" s="22" t="e">
        <v>#N/A</v>
      </c>
      <c r="MZ274" s="22" t="e">
        <v>#N/A</v>
      </c>
      <c r="NA274" s="22" t="e">
        <v>#N/A</v>
      </c>
      <c r="NB274" s="22" t="e">
        <v>#N/A</v>
      </c>
      <c r="NC274" s="22" t="e">
        <v>#N/A</v>
      </c>
      <c r="ND274" s="22">
        <v>1</v>
      </c>
      <c r="NE274" s="22" t="e">
        <v>#N/A</v>
      </c>
      <c r="NF274" s="22" t="e">
        <v>#N/A</v>
      </c>
      <c r="NG274" s="22">
        <v>2</v>
      </c>
      <c r="NH274" s="23">
        <v>9</v>
      </c>
      <c r="NI274" s="22">
        <v>24</v>
      </c>
      <c r="NJ274" s="22" t="e">
        <v>#N/A</v>
      </c>
      <c r="NK274" s="22" t="e">
        <v>#N/A</v>
      </c>
      <c r="NL274" s="23" t="e">
        <v>#N/A</v>
      </c>
      <c r="NM274" s="3" t="e">
        <v>#N/A</v>
      </c>
      <c r="NN274" s="22" t="e">
        <v>#N/A</v>
      </c>
      <c r="NO274" s="22" t="e">
        <v>#N/A</v>
      </c>
      <c r="NP274" s="22" t="e">
        <v>#N/A</v>
      </c>
      <c r="NQ274" s="22" t="e">
        <v>#N/A</v>
      </c>
      <c r="NR274" s="23">
        <v>1</v>
      </c>
      <c r="NS274" s="22" t="e">
        <v>#N/A</v>
      </c>
      <c r="NT274" s="22" t="e">
        <v>#N/A</v>
      </c>
      <c r="NU274" s="23" t="e">
        <v>#N/A</v>
      </c>
      <c r="NV274" s="3" t="e">
        <v>#N/A</v>
      </c>
      <c r="NW274" s="22" t="e">
        <v>#N/A</v>
      </c>
      <c r="NX274" s="22" t="e">
        <v>#N/A</v>
      </c>
      <c r="NY274" s="22" t="e">
        <v>#N/A</v>
      </c>
      <c r="NZ274" s="22" t="e">
        <v>#N/A</v>
      </c>
      <c r="OA274" s="23">
        <v>10</v>
      </c>
      <c r="OB274" s="22" t="e">
        <v>#N/A</v>
      </c>
      <c r="OC274" s="22" t="e">
        <v>#N/A</v>
      </c>
      <c r="OD274" s="22" t="e">
        <v>#N/A</v>
      </c>
      <c r="OE274" s="22" t="e">
        <v>#N/A</v>
      </c>
      <c r="OF274" s="22" t="e">
        <v>#N/A</v>
      </c>
      <c r="OG274" s="22" t="e">
        <v>#N/A</v>
      </c>
      <c r="OH274" s="23" t="e">
        <v>#N/A</v>
      </c>
      <c r="OI274" s="22">
        <v>2</v>
      </c>
      <c r="OJ274" s="22" t="e">
        <v>#N/A</v>
      </c>
      <c r="OK274" s="22" t="e">
        <v>#N/A</v>
      </c>
      <c r="OL274" s="22" t="e">
        <v>#N/A</v>
      </c>
      <c r="OM274" s="23" t="e">
        <v>#N/A</v>
      </c>
      <c r="ON274" s="22" t="e">
        <v>#N/A</v>
      </c>
      <c r="OO274" s="22" t="e">
        <v>#N/A</v>
      </c>
      <c r="OQ274">
        <f t="shared" si="390"/>
        <v>-1</v>
      </c>
      <c r="OR274" s="23" t="e">
        <f t="shared" ca="1" si="438"/>
        <v>#N/A</v>
      </c>
      <c r="OS274" s="23" t="e">
        <f t="shared" ca="1" si="438"/>
        <v>#N/A</v>
      </c>
      <c r="OT274" s="23" t="e">
        <f t="shared" ca="1" si="438"/>
        <v>#N/A</v>
      </c>
      <c r="OU274" s="23" t="e">
        <f t="shared" ca="1" si="438"/>
        <v>#N/A</v>
      </c>
      <c r="OV274" s="23" t="e">
        <f t="shared" ca="1" si="438"/>
        <v>#N/A</v>
      </c>
      <c r="OW274" s="23" t="e">
        <f t="shared" ca="1" si="438"/>
        <v>#N/A</v>
      </c>
      <c r="OX274" s="23">
        <f t="shared" ca="1" si="433"/>
        <v>1.0053819561091197</v>
      </c>
      <c r="OY274" s="23" t="e">
        <f t="shared" ca="1" si="433"/>
        <v>#N/A</v>
      </c>
      <c r="OZ274" s="23" t="e">
        <f t="shared" ca="1" si="433"/>
        <v>#N/A</v>
      </c>
      <c r="PA274" s="23">
        <f t="shared" ca="1" si="433"/>
        <v>1.0041727628737376</v>
      </c>
      <c r="PB274" s="23">
        <f t="shared" ca="1" si="433"/>
        <v>0.99860697574267765</v>
      </c>
      <c r="PC274" s="23">
        <f t="shared" ca="1" si="423"/>
        <v>1.0213780666012879</v>
      </c>
      <c r="PD274" s="23" t="e">
        <f t="shared" ca="1" si="423"/>
        <v>#N/A</v>
      </c>
      <c r="PE274" s="23" t="e">
        <f t="shared" ca="1" si="423"/>
        <v>#N/A</v>
      </c>
      <c r="PF274" s="23" t="e">
        <f t="shared" ca="1" si="423"/>
        <v>#N/A</v>
      </c>
      <c r="PG274" s="23" t="e">
        <f t="shared" ca="1" si="423"/>
        <v>#N/A</v>
      </c>
      <c r="PH274" s="23" t="e">
        <f t="shared" ca="1" si="375"/>
        <v>#N/A</v>
      </c>
      <c r="PI274" s="23" t="e">
        <f t="shared" ca="1" si="375"/>
        <v>#N/A</v>
      </c>
      <c r="PJ274" s="23" t="e">
        <f t="shared" ca="1" si="375"/>
        <v>#N/A</v>
      </c>
      <c r="PK274" s="23" t="e">
        <f t="shared" ca="1" si="375"/>
        <v>#N/A</v>
      </c>
      <c r="PL274" s="23">
        <f t="shared" ca="1" si="375"/>
        <v>1.0141292032551033</v>
      </c>
      <c r="PM274" s="23" t="e">
        <f t="shared" ca="1" si="375"/>
        <v>#N/A</v>
      </c>
      <c r="PN274" s="23" t="e">
        <f t="shared" ca="1" si="375"/>
        <v>#N/A</v>
      </c>
      <c r="PO274" s="23" t="e">
        <f t="shared" ca="1" si="375"/>
        <v>#N/A</v>
      </c>
      <c r="PP274" s="23" t="e">
        <f t="shared" ca="1" si="375"/>
        <v>#N/A</v>
      </c>
      <c r="PQ274" s="23" t="e">
        <f t="shared" ca="1" si="375"/>
        <v>#N/A</v>
      </c>
      <c r="PR274" s="23" t="e">
        <f t="shared" ca="1" si="457"/>
        <v>#N/A</v>
      </c>
      <c r="PS274" s="23" t="e">
        <f t="shared" ca="1" si="457"/>
        <v>#N/A</v>
      </c>
      <c r="PT274" s="23" t="e">
        <f t="shared" ca="1" si="457"/>
        <v>#N/A</v>
      </c>
      <c r="PU274" s="23">
        <f t="shared" ca="1" si="457"/>
        <v>1.0069501005516759</v>
      </c>
      <c r="PV274" s="23" t="e">
        <f t="shared" ca="1" si="457"/>
        <v>#N/A</v>
      </c>
      <c r="PW274" s="23" t="e">
        <f t="shared" ca="1" si="457"/>
        <v>#N/A</v>
      </c>
      <c r="PX274" s="23" t="e">
        <f t="shared" ca="1" si="457"/>
        <v>#N/A</v>
      </c>
      <c r="PY274" s="23" t="e">
        <f t="shared" ca="1" si="457"/>
        <v>#N/A</v>
      </c>
      <c r="PZ274" s="23" t="e">
        <f t="shared" ca="1" si="439"/>
        <v>#N/A</v>
      </c>
      <c r="QA274" s="23" t="e">
        <f t="shared" ca="1" si="439"/>
        <v>#N/A</v>
      </c>
      <c r="QB274" s="23" t="e">
        <f t="shared" ca="1" si="439"/>
        <v>#N/A</v>
      </c>
      <c r="QC274" s="23">
        <f t="shared" ca="1" si="417"/>
        <v>0.98748545132053123</v>
      </c>
      <c r="QD274" s="23" t="e">
        <f t="shared" ca="1" si="405"/>
        <v>#N/A</v>
      </c>
      <c r="QE274" s="23" t="e">
        <f t="shared" ca="1" si="405"/>
        <v>#N/A</v>
      </c>
      <c r="QF274" s="23" t="e">
        <f t="shared" ca="1" si="405"/>
        <v>#N/A</v>
      </c>
      <c r="QG274" s="23" t="e">
        <f t="shared" ca="1" si="405"/>
        <v>#N/A</v>
      </c>
      <c r="QH274" s="23" t="e">
        <f t="shared" ca="1" si="405"/>
        <v>#N/A</v>
      </c>
      <c r="QI274" s="23" t="e">
        <f t="shared" ca="1" si="405"/>
        <v>#N/A</v>
      </c>
      <c r="QJ274" s="26" t="e">
        <f t="shared" ca="1" si="474"/>
        <v>#N/A</v>
      </c>
    </row>
    <row r="275" spans="1:452" x14ac:dyDescent="0.35">
      <c r="A275" t="s">
        <v>1340</v>
      </c>
      <c r="B275" s="25">
        <v>40575</v>
      </c>
      <c r="C275" t="s">
        <v>901</v>
      </c>
      <c r="D275" s="2">
        <v>92.3</v>
      </c>
      <c r="E275" s="2">
        <v>92</v>
      </c>
      <c r="F275" s="2">
        <v>4.4000000000000004</v>
      </c>
      <c r="G275" s="2">
        <v>92</v>
      </c>
      <c r="H275" s="2">
        <v>92.094955239469428</v>
      </c>
      <c r="I275" s="2">
        <v>92.274401668429761</v>
      </c>
      <c r="J275" s="2">
        <v>95.9</v>
      </c>
      <c r="K275" s="2">
        <v>87.6</v>
      </c>
      <c r="L275" s="2">
        <v>87.91402121600656</v>
      </c>
      <c r="M275" s="2">
        <v>88.4</v>
      </c>
      <c r="N275" s="2">
        <v>116.2</v>
      </c>
      <c r="O275" s="2">
        <v>95.6</v>
      </c>
      <c r="P275" s="2">
        <v>90.6</v>
      </c>
      <c r="Q275" s="2">
        <v>95.5</v>
      </c>
      <c r="R275" s="2">
        <v>96.2</v>
      </c>
      <c r="S275" s="2">
        <v>116.2</v>
      </c>
      <c r="T275" s="2">
        <v>81.599999999999994</v>
      </c>
      <c r="U275" s="2">
        <v>66.7</v>
      </c>
      <c r="V275" s="2">
        <v>92.2</v>
      </c>
      <c r="W275" s="2">
        <v>64.7</v>
      </c>
      <c r="X275" s="2">
        <v>113.4</v>
      </c>
      <c r="Y275" s="2" t="e">
        <v>#N/A</v>
      </c>
      <c r="Z275" s="2">
        <v>88.4</v>
      </c>
      <c r="AA275" s="2">
        <v>96.6</v>
      </c>
      <c r="AB275" s="2">
        <v>114</v>
      </c>
      <c r="AC275" s="2">
        <v>107.3</v>
      </c>
      <c r="AD275" s="2">
        <v>89.1</v>
      </c>
      <c r="AE275" s="2">
        <v>94.7</v>
      </c>
      <c r="AF275" s="2">
        <v>94.7</v>
      </c>
      <c r="AG275" s="22">
        <v>561</v>
      </c>
      <c r="AH275" s="22">
        <v>439</v>
      </c>
      <c r="AI275" s="22">
        <v>160</v>
      </c>
      <c r="AJ275" s="22">
        <v>43</v>
      </c>
      <c r="AK275" s="22">
        <v>44</v>
      </c>
      <c r="AL275" s="22">
        <v>9</v>
      </c>
      <c r="AM275" s="22">
        <v>22</v>
      </c>
      <c r="AN275" s="22">
        <v>17</v>
      </c>
      <c r="AO275" s="22">
        <v>54</v>
      </c>
      <c r="AP275" s="22">
        <v>23</v>
      </c>
      <c r="AQ275" s="22">
        <v>16</v>
      </c>
      <c r="AR275" s="2">
        <v>95.5</v>
      </c>
      <c r="AS275" s="2">
        <v>79.400000000000006</v>
      </c>
      <c r="AT275" s="2">
        <v>95.5</v>
      </c>
      <c r="AU275" s="2">
        <v>86</v>
      </c>
      <c r="AV275" s="2">
        <v>93.8</v>
      </c>
      <c r="AW275" s="2">
        <v>89</v>
      </c>
      <c r="AX275" s="2">
        <v>96.2</v>
      </c>
      <c r="AY275" s="2">
        <v>89.5</v>
      </c>
      <c r="AZ275" s="2">
        <v>99.3</v>
      </c>
      <c r="BA275" s="2">
        <v>64.7</v>
      </c>
      <c r="BB275" s="2">
        <v>89.3</v>
      </c>
      <c r="BC275" s="2">
        <v>95.5</v>
      </c>
      <c r="BD275" s="3">
        <v>0.84</v>
      </c>
      <c r="BE275" s="3">
        <v>1.04</v>
      </c>
      <c r="BF275" s="3">
        <v>1.1200000000000001</v>
      </c>
      <c r="BG275" s="3">
        <v>0.52</v>
      </c>
      <c r="BH275" s="3">
        <v>0.84</v>
      </c>
      <c r="BI275" s="2">
        <v>231.3</v>
      </c>
      <c r="BJ275" s="2">
        <v>5.5</v>
      </c>
      <c r="BK275" s="2">
        <v>5.5</v>
      </c>
      <c r="BL275" s="2">
        <v>104.4</v>
      </c>
      <c r="BM275" s="2">
        <v>97.9</v>
      </c>
      <c r="BN275" s="10">
        <v>453</v>
      </c>
      <c r="BO275" s="3">
        <v>81.5</v>
      </c>
      <c r="BP275" s="22">
        <v>1.613</v>
      </c>
      <c r="BQ275" s="3">
        <v>103.71631578947368</v>
      </c>
      <c r="BR275" s="23">
        <v>4.0871052631578948</v>
      </c>
      <c r="BS275" s="2">
        <v>93.7</v>
      </c>
      <c r="BT275" s="3">
        <v>129.26</v>
      </c>
      <c r="BU275" s="2">
        <v>1</v>
      </c>
      <c r="BV275" s="2">
        <v>1.1000000000000001</v>
      </c>
      <c r="BW275" s="2">
        <v>2.7</v>
      </c>
      <c r="BX275" s="2">
        <v>1.8</v>
      </c>
      <c r="BY275" s="23">
        <v>221.898</v>
      </c>
      <c r="BZ275" s="2">
        <v>94.4</v>
      </c>
      <c r="CA275" s="2">
        <v>89.2</v>
      </c>
      <c r="CB275" s="3">
        <v>95.67</v>
      </c>
      <c r="CC275" s="2">
        <v>94.4</v>
      </c>
      <c r="CD275" s="2">
        <v>118.3</v>
      </c>
      <c r="CE275" s="2">
        <v>94.716318919543625</v>
      </c>
      <c r="CF275" s="3">
        <v>95.859218886401379</v>
      </c>
      <c r="CG275" s="2">
        <v>94.521797897430744</v>
      </c>
      <c r="CH275" s="23">
        <v>223.20264015597587</v>
      </c>
      <c r="CI275" s="3">
        <v>94.984508857910782</v>
      </c>
      <c r="CM275" s="2">
        <f t="shared" si="460"/>
        <v>64.30025777400725</v>
      </c>
      <c r="CN275" s="2">
        <f t="shared" si="460"/>
        <v>2.533853231963977</v>
      </c>
      <c r="CO275" s="2">
        <f t="shared" si="461"/>
        <v>104.33320217118276</v>
      </c>
      <c r="CR275" s="2">
        <f t="shared" si="464"/>
        <v>0.54466230936819171</v>
      </c>
      <c r="CS275" s="2">
        <f t="shared" si="464"/>
        <v>0.76670317634173368</v>
      </c>
      <c r="CT275" s="2">
        <f t="shared" si="465"/>
        <v>0.65645514223194124</v>
      </c>
      <c r="CU275" s="2">
        <f t="shared" si="465"/>
        <v>0.36206603607949156</v>
      </c>
      <c r="CV275" s="2">
        <f t="shared" si="465"/>
        <v>0.35490312521991135</v>
      </c>
      <c r="CW275" s="2">
        <f t="shared" si="466"/>
        <v>1.0570824524312896</v>
      </c>
      <c r="CX275" s="2">
        <f t="shared" si="467"/>
        <v>0.34364261168384552</v>
      </c>
      <c r="CY275" s="2">
        <f t="shared" si="376"/>
        <v>1.3961605584642309</v>
      </c>
      <c r="CZ275" s="2">
        <f t="shared" si="471"/>
        <v>0.61652281134401976</v>
      </c>
      <c r="DA275" s="2">
        <f t="shared" si="472"/>
        <v>1.1535048802129522</v>
      </c>
      <c r="DB275" s="2">
        <f t="shared" si="473"/>
        <v>0.21739130434782916</v>
      </c>
      <c r="DC275" s="2">
        <f t="shared" si="413"/>
        <v>1.0043668122270792</v>
      </c>
      <c r="DF275" s="2">
        <f t="shared" si="468"/>
        <v>4.4323657922667348</v>
      </c>
      <c r="DG275" s="2">
        <f t="shared" si="468"/>
        <v>4.3429599609501102</v>
      </c>
      <c r="DH275" s="2">
        <f t="shared" si="469"/>
        <v>4.8234105230941182</v>
      </c>
      <c r="DI275" s="2">
        <f t="shared" si="488"/>
        <v>1.0213304021960523</v>
      </c>
      <c r="DJ275" s="2">
        <f t="shared" si="488"/>
        <v>2.9378949790281661</v>
      </c>
      <c r="DM275" s="2">
        <f t="shared" si="377"/>
        <v>3.7078651685393225</v>
      </c>
      <c r="DN275" s="2">
        <f t="shared" si="377"/>
        <v>4.3083900226757335</v>
      </c>
      <c r="DO275" s="2">
        <f t="shared" si="475"/>
        <v>3.3707865168539324</v>
      </c>
      <c r="DP275" s="2">
        <f t="shared" si="378"/>
        <v>4.4662309368191817</v>
      </c>
      <c r="DQ275" s="2">
        <f t="shared" si="408"/>
        <v>2.0233906823129768</v>
      </c>
      <c r="DR275" s="2">
        <f t="shared" si="379"/>
        <v>4.1617122473246138</v>
      </c>
      <c r="DS275" s="2">
        <f t="shared" si="380"/>
        <v>3.5032947883967451</v>
      </c>
      <c r="DT275" s="2" t="e">
        <v>#N/A</v>
      </c>
      <c r="DU275" s="2" t="e">
        <v>#N/A</v>
      </c>
      <c r="DV275" s="2">
        <f t="shared" si="476"/>
        <v>5.7522123893805288</v>
      </c>
      <c r="DW275" s="2">
        <f t="shared" si="381"/>
        <v>2.9094827586206851</v>
      </c>
      <c r="DX275" s="2">
        <f t="shared" si="382"/>
        <v>4.2145593869731712</v>
      </c>
      <c r="DY275" s="2">
        <f t="shared" si="383"/>
        <v>7.9685746352413211</v>
      </c>
      <c r="DZ275" s="2">
        <f t="shared" si="384"/>
        <v>15.968063872255488</v>
      </c>
      <c r="EA275" s="2">
        <f t="shared" si="426"/>
        <v>9.8846787479407006</v>
      </c>
      <c r="EB275" s="2">
        <f t="shared" si="426"/>
        <v>3.7120359955005622</v>
      </c>
      <c r="EC275" s="2">
        <f t="shared" si="426"/>
        <v>5.2032520325203224</v>
      </c>
      <c r="ED275" s="2">
        <f t="shared" si="426"/>
        <v>2.7173913043478271</v>
      </c>
      <c r="EE275" s="2" t="e">
        <f t="shared" si="426"/>
        <v>#N/A</v>
      </c>
      <c r="EF275" s="2">
        <f t="shared" si="426"/>
        <v>30.000000000000004</v>
      </c>
      <c r="EG275" s="2">
        <f t="shared" si="426"/>
        <v>3.094983991462108</v>
      </c>
      <c r="EH275" s="2">
        <f t="shared" si="426"/>
        <v>-1.4693171996542853</v>
      </c>
      <c r="EI275" s="2">
        <f t="shared" si="411"/>
        <v>6.2291434927697287</v>
      </c>
      <c r="EJ275" s="2">
        <f t="shared" si="411"/>
        <v>6.0080106809078826</v>
      </c>
      <c r="EK275" s="2">
        <f t="shared" si="411"/>
        <v>2.9094827586206851</v>
      </c>
      <c r="EL275" s="2">
        <f t="shared" si="411"/>
        <v>3.1175059952038398</v>
      </c>
      <c r="EM275" s="2">
        <f t="shared" si="411"/>
        <v>4.1065482796892372</v>
      </c>
      <c r="EN275" s="2">
        <f t="shared" si="411"/>
        <v>2.7713625866050862</v>
      </c>
      <c r="EO275" s="2">
        <f t="shared" si="411"/>
        <v>7.9685746352413211</v>
      </c>
      <c r="EP275" s="2">
        <f t="shared" si="411"/>
        <v>4.556074766355156</v>
      </c>
      <c r="EQ275" s="2">
        <f t="shared" si="411"/>
        <v>1.3265306122449028</v>
      </c>
      <c r="ER275" s="2">
        <f t="shared" si="498"/>
        <v>5.2032520325203224</v>
      </c>
      <c r="ES275" s="2">
        <f t="shared" si="498"/>
        <v>4.4444444444444509</v>
      </c>
      <c r="ET275" s="2">
        <f t="shared" si="498"/>
        <v>2.6881720430107503</v>
      </c>
      <c r="EU275" s="2">
        <f t="shared" si="462"/>
        <v>5.5</v>
      </c>
      <c r="EV275" s="2">
        <f t="shared" si="462"/>
        <v>5.5</v>
      </c>
      <c r="EW275" s="2">
        <f t="shared" si="385"/>
        <v>10.710498409331937</v>
      </c>
      <c r="EX275" s="2">
        <f t="shared" si="385"/>
        <v>7.4643249176729043</v>
      </c>
      <c r="EY275" s="2">
        <f t="shared" si="386"/>
        <v>36.138286704974298</v>
      </c>
      <c r="EZ275" s="2">
        <f t="shared" si="386"/>
        <v>-25.70110237939981</v>
      </c>
      <c r="FA275" s="2">
        <f t="shared" si="387"/>
        <v>6.5984072810011396</v>
      </c>
      <c r="FB275" s="2">
        <f t="shared" si="412"/>
        <v>2.1248981733331451</v>
      </c>
      <c r="FC275" s="2">
        <f t="shared" si="412"/>
        <v>-0.52687038988409318</v>
      </c>
      <c r="FD275" s="2">
        <f t="shared" si="412"/>
        <v>1.8264840182648401</v>
      </c>
      <c r="FE275" s="2">
        <f t="shared" si="412"/>
        <v>1.6576346828179878</v>
      </c>
      <c r="FF275" s="2">
        <f t="shared" si="412"/>
        <v>2.386117136659438</v>
      </c>
      <c r="FG275" s="2">
        <f t="shared" si="412"/>
        <v>2.070750647109576</v>
      </c>
      <c r="FH275" s="2">
        <v>2.5</v>
      </c>
      <c r="FI275" s="2">
        <v>1.9</v>
      </c>
      <c r="FL275" s="2">
        <f t="shared" si="489"/>
        <v>1.7479739927020121</v>
      </c>
      <c r="FM275" s="2">
        <f t="shared" si="489"/>
        <v>1.1322928663816567</v>
      </c>
      <c r="FN275" s="2">
        <f t="shared" si="490"/>
        <v>1.4956370792799767</v>
      </c>
      <c r="FQ275" s="2">
        <f t="shared" si="491"/>
        <v>7.1773664041466345</v>
      </c>
      <c r="FR275" s="2">
        <f t="shared" si="491"/>
        <v>4.6066790166365168</v>
      </c>
      <c r="FS275" s="2">
        <f t="shared" si="492"/>
        <v>6.1181073916959372</v>
      </c>
      <c r="FT275" s="2">
        <f t="shared" si="493"/>
        <v>1.6703555345686016</v>
      </c>
      <c r="FU275" s="2">
        <f t="shared" si="493"/>
        <v>1.1099455595539931</v>
      </c>
      <c r="FX275" s="2">
        <f t="shared" si="455"/>
        <v>3.600349753341936</v>
      </c>
      <c r="FY275" s="2">
        <f t="shared" si="455"/>
        <v>2.8267569327925512</v>
      </c>
      <c r="FZ275" s="2">
        <f t="shared" si="373"/>
        <v>3.5783243139354548</v>
      </c>
      <c r="GA275" s="2">
        <f t="shared" si="456"/>
        <v>1.0805958816149541</v>
      </c>
      <c r="GB275" s="2">
        <f t="shared" si="456"/>
        <v>1.2133145027484638</v>
      </c>
      <c r="GE275" s="2"/>
      <c r="GF275" s="2"/>
      <c r="GG275" s="2">
        <f t="shared" si="458"/>
        <v>31.245811486746256</v>
      </c>
      <c r="GH275" s="2">
        <f t="shared" si="458"/>
        <v>-21.336632902497787</v>
      </c>
      <c r="GI275" s="2">
        <f t="shared" si="392"/>
        <v>6.2900188323917083</v>
      </c>
      <c r="GJ275" s="2">
        <f t="shared" si="393"/>
        <v>4.049225883287022</v>
      </c>
      <c r="GK275" s="2">
        <v>2.5</v>
      </c>
      <c r="GN275" s="2">
        <f t="shared" si="454"/>
        <v>0.40000000000000036</v>
      </c>
      <c r="GQ275" s="2">
        <f t="shared" si="429"/>
        <v>2.4000000000000004</v>
      </c>
      <c r="GT275" s="27">
        <f t="shared" ca="1" si="440"/>
        <v>101.68350168350169</v>
      </c>
      <c r="GU275" s="27">
        <f t="shared" ca="1" si="441"/>
        <v>105.82877959927141</v>
      </c>
      <c r="GV275" s="27">
        <f t="shared" ca="1" si="441"/>
        <v>101.36645962732918</v>
      </c>
      <c r="GW275" s="27">
        <f t="shared" ca="1" si="442"/>
        <v>101.05374077976819</v>
      </c>
      <c r="GX275" s="27">
        <f t="shared" ca="1" si="442"/>
        <v>100.45871559633026</v>
      </c>
      <c r="GY275" s="27">
        <f t="shared" ca="1" si="443"/>
        <v>100.87719298245614</v>
      </c>
      <c r="GZ275" s="27">
        <f t="shared" ca="1" si="444"/>
        <v>70.507399577167035</v>
      </c>
      <c r="HA275" s="27">
        <f t="shared" ca="1" si="445"/>
        <v>99.906890130353815</v>
      </c>
      <c r="HB275" s="27">
        <f t="shared" ca="1" si="445"/>
        <v>101.36518771331056</v>
      </c>
      <c r="HC275" s="27">
        <f t="shared" ca="1" si="445"/>
        <v>97.628865979381459</v>
      </c>
      <c r="HD275" s="27">
        <f t="shared" ca="1" si="445"/>
        <v>98.134715025906743</v>
      </c>
      <c r="HE275" s="27">
        <f t="shared" ca="1" si="446"/>
        <v>103.16742081447966</v>
      </c>
      <c r="HG275" s="27">
        <f t="shared" ca="1" si="447"/>
        <v>104.45486518171161</v>
      </c>
      <c r="HH275" s="27">
        <f t="shared" ca="1" si="448"/>
        <v>109.58083832335328</v>
      </c>
      <c r="HI275" s="27">
        <f t="shared" ca="1" si="448"/>
        <v>102.80970625798211</v>
      </c>
      <c r="HJ275" s="27">
        <f t="shared" ca="1" si="449"/>
        <v>103.3769063180828</v>
      </c>
      <c r="HK275" s="27">
        <f t="shared" ca="1" si="449"/>
        <v>103.68608799048754</v>
      </c>
      <c r="HL275" s="27">
        <f t="shared" ca="1" si="450"/>
        <v>103.4013605442177</v>
      </c>
      <c r="HM275" s="27">
        <f t="shared" ca="1" si="451"/>
        <v>155.84843492586489</v>
      </c>
      <c r="HN275" s="27">
        <f t="shared" ca="1" si="452"/>
        <v>98.986175115207374</v>
      </c>
      <c r="HO275" s="27">
        <f t="shared" ca="1" si="452"/>
        <v>103.29024676850764</v>
      </c>
      <c r="HP275" s="27">
        <f t="shared" ca="1" si="452"/>
        <v>106.24315443592552</v>
      </c>
      <c r="HQ275" s="27">
        <f t="shared" ca="1" si="452"/>
        <v>105.57986870897153</v>
      </c>
      <c r="HR275" s="27">
        <f t="shared" ca="1" si="453"/>
        <v>95.50561797752809</v>
      </c>
      <c r="HT275" s="27">
        <f t="shared" ca="1" si="477"/>
        <v>149.94968145988554</v>
      </c>
      <c r="HU275" s="27">
        <f t="shared" ca="1" si="477"/>
        <v>42.169592116682068</v>
      </c>
      <c r="HV275" s="27">
        <f t="shared" ca="1" si="477"/>
        <v>46.360544217687078</v>
      </c>
      <c r="HW275" s="27">
        <f t="shared" ca="1" si="478"/>
        <v>548.35243584893067</v>
      </c>
      <c r="HX275" s="27">
        <f t="shared" ca="1" si="478"/>
        <v>451.04997581074537</v>
      </c>
      <c r="HY275" s="27">
        <f t="shared" ca="1" si="494"/>
        <v>1000</v>
      </c>
      <c r="HZ275" s="27">
        <f t="shared" ca="1" si="479"/>
        <v>7.2703911496571427</v>
      </c>
      <c r="IA275" s="27">
        <f t="shared" ca="1" si="479"/>
        <v>23.683639362764254</v>
      </c>
      <c r="IB275" s="27">
        <f t="shared" ca="1" si="479"/>
        <v>17.021456381294655</v>
      </c>
      <c r="IC275" s="27">
        <f t="shared" ca="1" si="479"/>
        <v>45.067048573815491</v>
      </c>
      <c r="ID275" s="27">
        <f t="shared" ca="1" si="479"/>
        <v>23.797688873740174</v>
      </c>
      <c r="IE275" s="27">
        <f t="shared" ca="1" si="479"/>
        <v>23.127750519487705</v>
      </c>
      <c r="IG275" s="28">
        <f t="shared" ca="1" si="480"/>
        <v>0.9465277982284801</v>
      </c>
      <c r="IH275" s="28">
        <f t="shared" ca="1" si="480"/>
        <v>0.66318265280881272</v>
      </c>
      <c r="II275" s="28">
        <f t="shared" ca="1" si="480"/>
        <v>0.19242877643350781</v>
      </c>
      <c r="IJ275" s="28">
        <f t="shared" ca="1" si="481"/>
        <v>2.4629904770753908</v>
      </c>
      <c r="IK275" s="24">
        <f t="shared" ca="1" si="495"/>
        <v>0.66085124960459019</v>
      </c>
      <c r="IL275" s="28">
        <f t="shared" ca="1" si="482"/>
        <v>1.8708355745370149</v>
      </c>
      <c r="IM275" s="28">
        <f t="shared" ca="1" si="496"/>
        <v>4.3083900226757414</v>
      </c>
      <c r="IN275" s="3">
        <f t="shared" ca="1" si="497"/>
        <v>4.3338260516124052</v>
      </c>
      <c r="IO275" s="2">
        <f t="shared" si="388"/>
        <v>4.4000000000000004</v>
      </c>
      <c r="IQ275" s="2">
        <f t="shared" ca="1" si="428"/>
        <v>1.8021392274708006</v>
      </c>
      <c r="IS275" s="3">
        <f t="shared" ca="1" si="483"/>
        <v>2.8242769167417636E-2</v>
      </c>
      <c r="IT275" s="3">
        <f t="shared" ca="1" si="484"/>
        <v>0.12267661053793411</v>
      </c>
      <c r="IU275" s="3">
        <f t="shared" si="485"/>
        <v>0.40000000000000036</v>
      </c>
      <c r="IV275" s="3">
        <f t="shared" ca="1" si="486"/>
        <v>0.24908062029464861</v>
      </c>
      <c r="IX275" s="28">
        <f ca="1">$HL275/100*(GZ275-100)*AL275/1000+(HM275-100)*HZ275/$HY275</f>
        <v>0.13157821613350013</v>
      </c>
      <c r="IY275" s="28">
        <f ca="1">$HL275/100*(HA275-100)*AM275/1000+(HN275-100)*IA275/$HY275</f>
        <v>-2.6129154132756835E-2</v>
      </c>
      <c r="IZ275" s="28">
        <f ca="1">$HL275/100*(HB275-100)*AN275/1000+(HO275-100)*IB275/$HY275</f>
        <v>8.0002377236123995E-2</v>
      </c>
      <c r="JA275" s="28">
        <f ca="1">$HL275/100*(HC275-100)*AO275/1000+(HP275-100)*IC275/$HY275</f>
        <v>0.14896416298478229</v>
      </c>
      <c r="JB275" s="28">
        <f ca="1">$HL275/100*(HD275-100)*AP275/1000+(HQ275-100)*ID275/$HY275</f>
        <v>8.8427188543919205E-2</v>
      </c>
      <c r="JC275" s="28">
        <f ca="1">$HL275/100*(HE275-100)*AQ275/1000+(HR275-100)*IE275/$HY275</f>
        <v>-5.1542446693677663E-2</v>
      </c>
      <c r="JE275" s="3">
        <f t="shared" ca="1" si="459"/>
        <v>2.1520961914889281E-4</v>
      </c>
      <c r="JF275" s="3">
        <f t="shared" ca="1" si="459"/>
        <v>2.4694685593113205E-2</v>
      </c>
      <c r="JG275" s="3">
        <f t="shared" ca="1" si="459"/>
        <v>-8.4027318176838617E-3</v>
      </c>
      <c r="JH275" s="3">
        <f t="shared" ca="1" si="459"/>
        <v>0.10253921208394087</v>
      </c>
      <c r="JI275" s="3">
        <f t="shared" ca="1" si="459"/>
        <v>1.4829680861563957E-2</v>
      </c>
      <c r="JJ275" s="3">
        <f t="shared" ca="1" si="459"/>
        <v>1.5771180189206258E-2</v>
      </c>
      <c r="JK275" s="3">
        <f>IO275-IO274</f>
        <v>0.40000000000000036</v>
      </c>
      <c r="JL275" s="3">
        <f t="shared" ca="1" si="487"/>
        <v>0.40818752219853532</v>
      </c>
      <c r="JN275" s="10">
        <f>COUNTIF(EI275:ET275,"&gt;2")</f>
        <v>11</v>
      </c>
      <c r="JP275" s="2">
        <f>AVERAGE(CS275,CS263,CS251,CS239,CS227,CS215,CS203,CS191,CS179,CS167)</f>
        <v>0.47142664520505451</v>
      </c>
      <c r="JQ275" s="2">
        <f>CS275-JP275</f>
        <v>0.29527653113667918</v>
      </c>
      <c r="JR275" s="2">
        <f>AVERAGE(CT275,CT263,CT251,CT239,CT227,CT215,CT203,CT191,CT179,CT167)</f>
        <v>0.33970172248363628</v>
      </c>
      <c r="JS275" s="2">
        <f>CT275-JR275</f>
        <v>0.31675341974830495</v>
      </c>
      <c r="KH275" s="2">
        <f>(DN275*$DN$4)+(FB275*$FB$3)+(FC275*$FC$3)+(FD275*$FD$3)+(FE275*$FE$3)+(FF275*$FF$3)+(FG275*$FG$3)</f>
        <v>1.9322701667132585</v>
      </c>
      <c r="KI275" s="2">
        <f>F275-KH275</f>
        <v>2.4677298332867421</v>
      </c>
      <c r="KJ275" s="2">
        <f>MAX(DN275,FB275:FG275)</f>
        <v>4.3083900226757335</v>
      </c>
      <c r="KK275" s="2">
        <f>MIN(DN275,FB275:FG275)</f>
        <v>-0.52687038988409318</v>
      </c>
      <c r="KL275" s="2">
        <f t="shared" si="389"/>
        <v>4.8352604125598262</v>
      </c>
      <c r="KO275" s="2">
        <f>BO275</f>
        <v>81.5</v>
      </c>
      <c r="KP275" s="2">
        <f>100*((BO269/BO257)-1)</f>
        <v>-1.2780697563306131</v>
      </c>
      <c r="KQ275" s="2">
        <f t="shared" si="395"/>
        <v>-1.2780697563306131</v>
      </c>
      <c r="KR275" s="2">
        <f>100*((BO263/BO251)-1)</f>
        <v>1.4655716993051016</v>
      </c>
      <c r="KS275" s="2">
        <f t="shared" si="404"/>
        <v>1.4655716993051016</v>
      </c>
      <c r="KT275" s="3">
        <f>BP275</f>
        <v>1.613</v>
      </c>
      <c r="KU275" s="3">
        <f>BQ275</f>
        <v>103.71631578947368</v>
      </c>
      <c r="KV275" s="3">
        <f t="shared" si="470"/>
        <v>64.30025777400725</v>
      </c>
      <c r="KW275" s="2">
        <f t="shared" si="463"/>
        <v>145.5473526890782</v>
      </c>
      <c r="KX275" s="2">
        <f t="shared" si="463"/>
        <v>117.62897022038584</v>
      </c>
      <c r="LA275">
        <v>2</v>
      </c>
      <c r="LB275">
        <v>0</v>
      </c>
      <c r="LE275" s="2" t="e">
        <v>#N/A</v>
      </c>
      <c r="LF275" s="2" t="e">
        <v>#N/A</v>
      </c>
      <c r="LG275" s="2" t="e">
        <v>#N/A</v>
      </c>
      <c r="LH275" s="2" t="e">
        <v>#N/A</v>
      </c>
      <c r="LI275" s="2" t="e">
        <v>#N/A</v>
      </c>
      <c r="LJ275" s="2" t="e">
        <v>#N/A</v>
      </c>
      <c r="LK275" s="2">
        <v>105.62814628571898</v>
      </c>
      <c r="LL275" s="2" t="e">
        <v>#N/A</v>
      </c>
      <c r="LM275" s="2" t="e">
        <v>#N/A</v>
      </c>
      <c r="LN275" s="2">
        <v>94.678503381286788</v>
      </c>
      <c r="LO275" s="2">
        <v>82.585982197225036</v>
      </c>
      <c r="LP275" s="2">
        <v>91.73865657258591</v>
      </c>
      <c r="LQ275" s="2" t="e">
        <v>#N/A</v>
      </c>
      <c r="LR275" s="2" t="e">
        <v>#N/A</v>
      </c>
      <c r="LS275" s="2" t="e">
        <v>#N/A</v>
      </c>
      <c r="LT275" s="2" t="e">
        <v>#N/A</v>
      </c>
      <c r="LU275" s="2" t="e">
        <v>#N/A</v>
      </c>
      <c r="LV275" s="2" t="e">
        <v>#N/A</v>
      </c>
      <c r="LW275" s="2" t="e">
        <v>#N/A</v>
      </c>
      <c r="LX275" s="2" t="e">
        <v>#N/A</v>
      </c>
      <c r="LY275" s="2">
        <v>96.214614114886771</v>
      </c>
      <c r="LZ275" s="2" t="e">
        <v>#N/A</v>
      </c>
      <c r="MA275" s="2" t="e">
        <v>#N/A</v>
      </c>
      <c r="MB275" s="2" t="e">
        <v>#N/A</v>
      </c>
      <c r="MC275" s="2" t="e">
        <v>#N/A</v>
      </c>
      <c r="MD275" s="2" t="e">
        <v>#N/A</v>
      </c>
      <c r="ME275" s="2" t="e">
        <v>#N/A</v>
      </c>
      <c r="MF275" s="2" t="e">
        <v>#N/A</v>
      </c>
      <c r="MG275" s="2" t="e">
        <v>#N/A</v>
      </c>
      <c r="MH275" s="2">
        <v>92.882405115078186</v>
      </c>
      <c r="MI275" s="2" t="e">
        <v>#N/A</v>
      </c>
      <c r="MJ275" s="2" t="e">
        <v>#N/A</v>
      </c>
      <c r="MK275" s="2" t="e">
        <v>#N/A</v>
      </c>
      <c r="ML275" s="2" t="e">
        <v>#N/A</v>
      </c>
      <c r="MM275" s="2" t="e">
        <v>#N/A</v>
      </c>
      <c r="MN275" s="2" t="e">
        <v>#N/A</v>
      </c>
      <c r="MO275" s="2" t="e">
        <v>#N/A</v>
      </c>
      <c r="MP275" s="2">
        <v>76.869375141155103</v>
      </c>
      <c r="MQ275" s="2" t="e">
        <v>#N/A</v>
      </c>
      <c r="MR275" s="2" t="e">
        <v>#N/A</v>
      </c>
      <c r="MS275" s="10" t="e">
        <v>#N/A</v>
      </c>
      <c r="MT275" s="2" t="e">
        <v>#N/A</v>
      </c>
      <c r="MU275" s="2" t="e">
        <v>#N/A</v>
      </c>
      <c r="MV275" s="2" t="e">
        <v>#N/A</v>
      </c>
      <c r="MX275" s="22" t="e">
        <v>#N/A</v>
      </c>
      <c r="MY275" s="22" t="e">
        <v>#N/A</v>
      </c>
      <c r="MZ275" s="22" t="e">
        <v>#N/A</v>
      </c>
      <c r="NA275" s="22" t="e">
        <v>#N/A</v>
      </c>
      <c r="NB275" s="22" t="e">
        <v>#N/A</v>
      </c>
      <c r="NC275" s="22" t="e">
        <v>#N/A</v>
      </c>
      <c r="ND275" s="22">
        <v>1</v>
      </c>
      <c r="NE275" s="22" t="e">
        <v>#N/A</v>
      </c>
      <c r="NF275" s="22" t="e">
        <v>#N/A</v>
      </c>
      <c r="NG275" s="22">
        <v>2</v>
      </c>
      <c r="NH275" s="23">
        <v>9</v>
      </c>
      <c r="NI275" s="22">
        <v>24</v>
      </c>
      <c r="NJ275" s="22" t="e">
        <v>#N/A</v>
      </c>
      <c r="NK275" s="22" t="e">
        <v>#N/A</v>
      </c>
      <c r="NL275" s="23" t="e">
        <v>#N/A</v>
      </c>
      <c r="NM275" s="3" t="e">
        <v>#N/A</v>
      </c>
      <c r="NN275" s="22" t="e">
        <v>#N/A</v>
      </c>
      <c r="NO275" s="22" t="e">
        <v>#N/A</v>
      </c>
      <c r="NP275" s="22" t="e">
        <v>#N/A</v>
      </c>
      <c r="NQ275" s="22" t="e">
        <v>#N/A</v>
      </c>
      <c r="NR275" s="23">
        <v>1</v>
      </c>
      <c r="NS275" s="22" t="e">
        <v>#N/A</v>
      </c>
      <c r="NT275" s="22" t="e">
        <v>#N/A</v>
      </c>
      <c r="NU275" s="23" t="e">
        <v>#N/A</v>
      </c>
      <c r="NV275" s="3" t="e">
        <v>#N/A</v>
      </c>
      <c r="NW275" s="22" t="e">
        <v>#N/A</v>
      </c>
      <c r="NX275" s="22" t="e">
        <v>#N/A</v>
      </c>
      <c r="NY275" s="22" t="e">
        <v>#N/A</v>
      </c>
      <c r="NZ275" s="22" t="e">
        <v>#N/A</v>
      </c>
      <c r="OA275" s="23">
        <v>10</v>
      </c>
      <c r="OB275" s="22" t="e">
        <v>#N/A</v>
      </c>
      <c r="OC275" s="22" t="e">
        <v>#N/A</v>
      </c>
      <c r="OD275" s="22" t="e">
        <v>#N/A</v>
      </c>
      <c r="OE275" s="22" t="e">
        <v>#N/A</v>
      </c>
      <c r="OF275" s="22" t="e">
        <v>#N/A</v>
      </c>
      <c r="OG275" s="22" t="e">
        <v>#N/A</v>
      </c>
      <c r="OH275" s="23" t="e">
        <v>#N/A</v>
      </c>
      <c r="OI275" s="22">
        <v>2</v>
      </c>
      <c r="OJ275" s="22" t="e">
        <v>#N/A</v>
      </c>
      <c r="OK275" s="22" t="e">
        <v>#N/A</v>
      </c>
      <c r="OL275" s="22" t="e">
        <v>#N/A</v>
      </c>
      <c r="OM275" s="23" t="e">
        <v>#N/A</v>
      </c>
      <c r="ON275" s="22" t="e">
        <v>#N/A</v>
      </c>
      <c r="OO275" s="22" t="e">
        <v>#N/A</v>
      </c>
      <c r="OQ275">
        <f t="shared" si="390"/>
        <v>-1</v>
      </c>
      <c r="OR275" s="23" t="e">
        <f t="shared" ca="1" si="438"/>
        <v>#N/A</v>
      </c>
      <c r="OS275" s="23" t="e">
        <f t="shared" ca="1" si="438"/>
        <v>#N/A</v>
      </c>
      <c r="OT275" s="23" t="e">
        <f t="shared" ca="1" si="438"/>
        <v>#N/A</v>
      </c>
      <c r="OU275" s="23" t="e">
        <f t="shared" ca="1" si="438"/>
        <v>#N/A</v>
      </c>
      <c r="OV275" s="23" t="e">
        <f t="shared" ca="1" si="438"/>
        <v>#N/A</v>
      </c>
      <c r="OW275" s="23" t="e">
        <f t="shared" ca="1" si="438"/>
        <v>#N/A</v>
      </c>
      <c r="OX275" s="23">
        <f t="shared" ca="1" si="433"/>
        <v>1.0020530036355522</v>
      </c>
      <c r="OY275" s="23" t="e">
        <f t="shared" ca="1" si="433"/>
        <v>#N/A</v>
      </c>
      <c r="OZ275" s="23" t="e">
        <f t="shared" ca="1" si="433"/>
        <v>#N/A</v>
      </c>
      <c r="PA275" s="23">
        <f t="shared" ca="1" si="433"/>
        <v>1.0002898952233867</v>
      </c>
      <c r="PB275" s="23">
        <f t="shared" ca="1" si="433"/>
        <v>1.003625788924795</v>
      </c>
      <c r="PC275" s="23">
        <f t="shared" ca="1" si="423"/>
        <v>1.0031831265341895</v>
      </c>
      <c r="PD275" s="23" t="e">
        <f t="shared" ca="1" si="423"/>
        <v>#N/A</v>
      </c>
      <c r="PE275" s="23" t="e">
        <f t="shared" ca="1" si="423"/>
        <v>#N/A</v>
      </c>
      <c r="PF275" s="23" t="e">
        <f t="shared" ca="1" si="423"/>
        <v>#N/A</v>
      </c>
      <c r="PG275" s="23" t="e">
        <f t="shared" ca="1" si="423"/>
        <v>#N/A</v>
      </c>
      <c r="PH275" s="23" t="e">
        <f t="shared" ca="1" si="375"/>
        <v>#N/A</v>
      </c>
      <c r="PI275" s="23" t="e">
        <f t="shared" ca="1" si="375"/>
        <v>#N/A</v>
      </c>
      <c r="PJ275" s="23" t="e">
        <f t="shared" ca="1" si="375"/>
        <v>#N/A</v>
      </c>
      <c r="PK275" s="23" t="e">
        <f t="shared" ca="1" si="375"/>
        <v>#N/A</v>
      </c>
      <c r="PL275" s="23">
        <f t="shared" ca="1" si="375"/>
        <v>1.0020289820255672</v>
      </c>
      <c r="PM275" s="23" t="e">
        <f t="shared" ca="1" si="375"/>
        <v>#N/A</v>
      </c>
      <c r="PN275" s="23" t="e">
        <f t="shared" ca="1" si="375"/>
        <v>#N/A</v>
      </c>
      <c r="PO275" s="23" t="e">
        <f t="shared" ca="1" si="375"/>
        <v>#N/A</v>
      </c>
      <c r="PP275" s="23" t="e">
        <f t="shared" ca="1" si="375"/>
        <v>#N/A</v>
      </c>
      <c r="PQ275" s="23" t="e">
        <f t="shared" ca="1" si="375"/>
        <v>#N/A</v>
      </c>
      <c r="PR275" s="23" t="e">
        <f t="shared" ca="1" si="457"/>
        <v>#N/A</v>
      </c>
      <c r="PS275" s="23" t="e">
        <f t="shared" ca="1" si="457"/>
        <v>#N/A</v>
      </c>
      <c r="PT275" s="23" t="e">
        <f t="shared" ca="1" si="457"/>
        <v>#N/A</v>
      </c>
      <c r="PU275" s="23">
        <f t="shared" ca="1" si="457"/>
        <v>1.0117938396737047</v>
      </c>
      <c r="PV275" s="23" t="e">
        <f t="shared" ca="1" si="457"/>
        <v>#N/A</v>
      </c>
      <c r="PW275" s="23" t="e">
        <f t="shared" ca="1" si="457"/>
        <v>#N/A</v>
      </c>
      <c r="PX275" s="23" t="e">
        <f t="shared" ca="1" si="457"/>
        <v>#N/A</v>
      </c>
      <c r="PY275" s="23" t="e">
        <f t="shared" ca="1" si="457"/>
        <v>#N/A</v>
      </c>
      <c r="PZ275" s="23" t="e">
        <f t="shared" ca="1" si="439"/>
        <v>#N/A</v>
      </c>
      <c r="QA275" s="23" t="e">
        <f t="shared" ca="1" si="439"/>
        <v>#N/A</v>
      </c>
      <c r="QB275" s="23" t="e">
        <f t="shared" ca="1" si="439"/>
        <v>#N/A</v>
      </c>
      <c r="QC275" s="23">
        <f t="shared" ca="1" si="417"/>
        <v>1.0031379623909493</v>
      </c>
      <c r="QD275" s="23" t="e">
        <f t="shared" ca="1" si="405"/>
        <v>#N/A</v>
      </c>
      <c r="QE275" s="23" t="e">
        <f t="shared" ca="1" si="405"/>
        <v>#N/A</v>
      </c>
      <c r="QF275" s="23" t="e">
        <f t="shared" ca="1" si="405"/>
        <v>#N/A</v>
      </c>
      <c r="QG275" s="23" t="e">
        <f t="shared" ca="1" si="405"/>
        <v>#N/A</v>
      </c>
      <c r="QH275" s="23" t="e">
        <f t="shared" ca="1" si="405"/>
        <v>#N/A</v>
      </c>
      <c r="QI275" s="23" t="e">
        <f t="shared" ca="1" si="405"/>
        <v>#N/A</v>
      </c>
      <c r="QJ275" s="26" t="e">
        <f t="shared" ca="1" si="474"/>
        <v>#N/A</v>
      </c>
    </row>
    <row r="276" spans="1:452" x14ac:dyDescent="0.35">
      <c r="A276" t="s">
        <v>1341</v>
      </c>
      <c r="B276" s="21">
        <v>40603</v>
      </c>
      <c r="C276" t="s">
        <v>902</v>
      </c>
      <c r="D276" s="2">
        <v>92.6</v>
      </c>
      <c r="E276" s="2">
        <v>92.2</v>
      </c>
      <c r="F276" s="2">
        <v>4</v>
      </c>
      <c r="G276" s="2">
        <v>92.4</v>
      </c>
      <c r="H276" s="2">
        <v>92.207891705545762</v>
      </c>
      <c r="I276" s="2">
        <v>92.495956116840006</v>
      </c>
      <c r="J276" s="2">
        <v>96.2</v>
      </c>
      <c r="K276" s="2">
        <v>87.9</v>
      </c>
      <c r="L276" s="2">
        <v>88.249171211393744</v>
      </c>
      <c r="M276" s="2">
        <v>88.5</v>
      </c>
      <c r="N276" s="2">
        <v>119.3</v>
      </c>
      <c r="O276" s="2">
        <v>94.2</v>
      </c>
      <c r="P276" s="2">
        <v>89.8</v>
      </c>
      <c r="Q276" s="2">
        <v>96.5</v>
      </c>
      <c r="R276" s="2">
        <v>97.3</v>
      </c>
      <c r="S276" s="2">
        <v>119.3</v>
      </c>
      <c r="T276" s="2">
        <v>82.3</v>
      </c>
      <c r="U276" s="2">
        <v>68.099999999999994</v>
      </c>
      <c r="V276" s="2">
        <v>92.2</v>
      </c>
      <c r="W276" s="2">
        <v>64.7</v>
      </c>
      <c r="X276" s="2">
        <v>115.3</v>
      </c>
      <c r="Y276" s="2" t="e">
        <v>#N/A</v>
      </c>
      <c r="Z276" s="2">
        <v>91.5</v>
      </c>
      <c r="AA276" s="2">
        <v>96.7</v>
      </c>
      <c r="AB276" s="2">
        <v>115.8</v>
      </c>
      <c r="AC276" s="2">
        <v>106</v>
      </c>
      <c r="AD276" s="2">
        <v>89.4</v>
      </c>
      <c r="AE276" s="2">
        <v>95.9</v>
      </c>
      <c r="AF276" s="2">
        <v>97.5</v>
      </c>
      <c r="AG276" s="22">
        <v>561</v>
      </c>
      <c r="AH276" s="22">
        <v>439</v>
      </c>
      <c r="AI276" s="22">
        <v>160</v>
      </c>
      <c r="AJ276" s="22">
        <v>43</v>
      </c>
      <c r="AK276" s="22">
        <v>44</v>
      </c>
      <c r="AL276" s="22">
        <v>9</v>
      </c>
      <c r="AM276" s="22">
        <v>22</v>
      </c>
      <c r="AN276" s="22">
        <v>17</v>
      </c>
      <c r="AO276" s="22">
        <v>54</v>
      </c>
      <c r="AP276" s="22">
        <v>23</v>
      </c>
      <c r="AQ276" s="22">
        <v>16</v>
      </c>
      <c r="AR276" s="2">
        <v>94.2</v>
      </c>
      <c r="AS276" s="2">
        <v>79.8</v>
      </c>
      <c r="AT276" s="2">
        <v>96.5</v>
      </c>
      <c r="AU276" s="2">
        <v>86.4</v>
      </c>
      <c r="AV276" s="2">
        <v>95.4</v>
      </c>
      <c r="AW276" s="2">
        <v>89.6</v>
      </c>
      <c r="AX276" s="2">
        <v>97.3</v>
      </c>
      <c r="AY276" s="2">
        <v>89.4</v>
      </c>
      <c r="AZ276" s="2">
        <v>98.9</v>
      </c>
      <c r="BA276" s="2">
        <v>64.7</v>
      </c>
      <c r="BB276" s="2">
        <v>89.5</v>
      </c>
      <c r="BC276" s="2">
        <v>95.7</v>
      </c>
      <c r="BD276" s="3">
        <v>0.81</v>
      </c>
      <c r="BE276" s="3">
        <v>0.98</v>
      </c>
      <c r="BF276" s="3">
        <v>0.92</v>
      </c>
      <c r="BG276" s="3">
        <v>0.46</v>
      </c>
      <c r="BH276" s="3">
        <v>0.87</v>
      </c>
      <c r="BI276" s="2">
        <v>232.5</v>
      </c>
      <c r="BJ276" s="2">
        <v>5.3</v>
      </c>
      <c r="BK276" s="2">
        <v>5.4</v>
      </c>
      <c r="BL276" s="2">
        <v>107</v>
      </c>
      <c r="BM276" s="2">
        <v>99.5</v>
      </c>
      <c r="BN276" s="10">
        <v>453</v>
      </c>
      <c r="BO276" s="3">
        <v>80.260000000000005</v>
      </c>
      <c r="BP276" s="22">
        <v>1.6158999999999999</v>
      </c>
      <c r="BQ276" s="3">
        <v>114.64347826086956</v>
      </c>
      <c r="BR276" s="23">
        <v>3.9713478260869568</v>
      </c>
      <c r="BS276" s="2">
        <v>97.4</v>
      </c>
      <c r="BT276" s="3">
        <v>123.63</v>
      </c>
      <c r="BU276" s="2">
        <v>1.3</v>
      </c>
      <c r="BV276" s="2">
        <v>1.2</v>
      </c>
      <c r="BW276" s="2">
        <v>3.1</v>
      </c>
      <c r="BX276" s="2">
        <v>1.7</v>
      </c>
      <c r="BY276" s="23">
        <v>223.04599999999999</v>
      </c>
      <c r="BZ276" s="2">
        <v>94.6</v>
      </c>
      <c r="CA276" s="2">
        <v>89.6</v>
      </c>
      <c r="CB276" s="3">
        <v>96.45</v>
      </c>
      <c r="CC276" s="2">
        <v>94.8</v>
      </c>
      <c r="CD276" s="2">
        <v>119.1</v>
      </c>
      <c r="CE276" s="2">
        <v>94.64383826692557</v>
      </c>
      <c r="CF276" s="3">
        <v>96.213119338490515</v>
      </c>
      <c r="CG276" s="2">
        <v>94.764672949627183</v>
      </c>
      <c r="CH276" s="23">
        <v>223.45628920514579</v>
      </c>
      <c r="CI276" s="3">
        <v>95.238892946270227</v>
      </c>
      <c r="CM276" s="2">
        <f t="shared" si="460"/>
        <v>70.947136741673106</v>
      </c>
      <c r="CN276" s="2">
        <f t="shared" si="460"/>
        <v>2.4576693026096645</v>
      </c>
      <c r="CO276" s="2">
        <f t="shared" si="461"/>
        <v>104.52078201389597</v>
      </c>
      <c r="CR276" s="2">
        <f t="shared" si="464"/>
        <v>0.32502708559046278</v>
      </c>
      <c r="CS276" s="2">
        <f t="shared" si="464"/>
        <v>0.21739130434782916</v>
      </c>
      <c r="CT276" s="2">
        <f t="shared" si="465"/>
        <v>0.43478260869565832</v>
      </c>
      <c r="CU276" s="2">
        <f t="shared" si="465"/>
        <v>0.12263045872889766</v>
      </c>
      <c r="CV276" s="2">
        <f t="shared" si="465"/>
        <v>0.24010391224898786</v>
      </c>
      <c r="CW276" s="2">
        <f t="shared" si="466"/>
        <v>-1.4644351464435057</v>
      </c>
      <c r="CX276" s="2">
        <f t="shared" si="467"/>
        <v>0.3424657534246705</v>
      </c>
      <c r="CY276" s="2">
        <f t="shared" si="376"/>
        <v>2.6678141135972413</v>
      </c>
      <c r="CZ276" s="2">
        <f t="shared" si="471"/>
        <v>0.85784313725490546</v>
      </c>
      <c r="DA276" s="2">
        <f t="shared" si="472"/>
        <v>1.5789473684210502</v>
      </c>
      <c r="DB276" s="2">
        <f t="shared" si="473"/>
        <v>0</v>
      </c>
      <c r="DC276" s="2">
        <f t="shared" si="413"/>
        <v>0.51880674448767339</v>
      </c>
      <c r="DF276" s="2">
        <f t="shared" si="468"/>
        <v>1.481531419508797</v>
      </c>
      <c r="DG276" s="2">
        <f t="shared" si="468"/>
        <v>2.9196020481936369</v>
      </c>
      <c r="DH276" s="2">
        <f t="shared" si="469"/>
        <v>4.6718455640507583</v>
      </c>
      <c r="DI276" s="2">
        <f t="shared" si="488"/>
        <v>1.4603628465059248</v>
      </c>
      <c r="DJ276" s="2">
        <f t="shared" si="488"/>
        <v>0</v>
      </c>
      <c r="DM276" s="2">
        <f t="shared" si="377"/>
        <v>3.5794183445190022</v>
      </c>
      <c r="DN276" s="2">
        <f t="shared" si="377"/>
        <v>3.9458850056369785</v>
      </c>
      <c r="DO276" s="2">
        <f t="shared" si="475"/>
        <v>3.240223463687157</v>
      </c>
      <c r="DP276" s="2">
        <f t="shared" si="378"/>
        <v>4.0000000000000027</v>
      </c>
      <c r="DQ276" s="2">
        <f t="shared" si="408"/>
        <v>1.8985811638917087</v>
      </c>
      <c r="DR276" s="2">
        <f t="shared" si="379"/>
        <v>4.1469194312796205</v>
      </c>
      <c r="DS276" s="2">
        <f t="shared" si="380"/>
        <v>3.5809684809294589</v>
      </c>
      <c r="DT276" s="2" t="e">
        <v>#N/A</v>
      </c>
      <c r="DU276" s="2" t="e">
        <v>#N/A</v>
      </c>
      <c r="DV276" s="2">
        <f t="shared" si="476"/>
        <v>3.9735099337748547</v>
      </c>
      <c r="DW276" s="2">
        <f t="shared" si="381"/>
        <v>2.1164021164021163</v>
      </c>
      <c r="DX276" s="2">
        <f t="shared" si="382"/>
        <v>4.84076433121019</v>
      </c>
      <c r="DY276" s="2">
        <f t="shared" si="383"/>
        <v>7.9911209766925673</v>
      </c>
      <c r="DZ276" s="2">
        <f t="shared" si="384"/>
        <v>15.937803692905717</v>
      </c>
      <c r="EA276" s="2">
        <f t="shared" si="426"/>
        <v>4.1284403669724634</v>
      </c>
      <c r="EB276" s="2">
        <f t="shared" si="426"/>
        <v>3.2474804031354942</v>
      </c>
      <c r="EC276" s="2">
        <f t="shared" si="426"/>
        <v>5.2032520325203224</v>
      </c>
      <c r="ED276" s="2">
        <f t="shared" si="426"/>
        <v>5.0091074681238634</v>
      </c>
      <c r="EE276" s="2" t="e">
        <f t="shared" si="426"/>
        <v>#N/A</v>
      </c>
      <c r="EF276" s="2">
        <f t="shared" si="426"/>
        <v>31.654676258992808</v>
      </c>
      <c r="EG276" s="2">
        <f t="shared" si="426"/>
        <v>3.0916844349680339</v>
      </c>
      <c r="EH276" s="2">
        <f t="shared" si="426"/>
        <v>0.43365134431916363</v>
      </c>
      <c r="EI276" s="2">
        <f t="shared" si="411"/>
        <v>4.5504994450610514</v>
      </c>
      <c r="EJ276" s="2">
        <f t="shared" si="411"/>
        <v>5.695364238410594</v>
      </c>
      <c r="EK276" s="2">
        <f t="shared" si="411"/>
        <v>2.1164021164021163</v>
      </c>
      <c r="EL276" s="2">
        <f t="shared" si="411"/>
        <v>3.4730538922155718</v>
      </c>
      <c r="EM276" s="2">
        <f t="shared" si="411"/>
        <v>4.1484716157205392</v>
      </c>
      <c r="EN276" s="2">
        <f t="shared" si="411"/>
        <v>3.3448673587081812</v>
      </c>
      <c r="EO276" s="2">
        <f t="shared" si="411"/>
        <v>7.9911209766925673</v>
      </c>
      <c r="EP276" s="2">
        <f t="shared" si="411"/>
        <v>4.3173862310385003</v>
      </c>
      <c r="EQ276" s="2">
        <f t="shared" si="411"/>
        <v>0.71283095723013723</v>
      </c>
      <c r="ER276" s="2">
        <f t="shared" si="498"/>
        <v>5.2032520325203224</v>
      </c>
      <c r="ES276" s="2">
        <f t="shared" si="498"/>
        <v>4.3123543123543051</v>
      </c>
      <c r="ET276" s="2">
        <f t="shared" si="498"/>
        <v>2.7926960257787403</v>
      </c>
      <c r="EU276" s="2">
        <f t="shared" si="462"/>
        <v>5.3</v>
      </c>
      <c r="EV276" s="2">
        <f t="shared" si="462"/>
        <v>5.4</v>
      </c>
      <c r="EW276" s="2">
        <f t="shared" si="385"/>
        <v>10.766045548654258</v>
      </c>
      <c r="EX276" s="2">
        <f t="shared" si="385"/>
        <v>7.9175704989153939</v>
      </c>
      <c r="EY276" s="2">
        <f t="shared" si="386"/>
        <v>35.481744568845073</v>
      </c>
      <c r="EZ276" s="2">
        <f t="shared" si="386"/>
        <v>-13.811921166855857</v>
      </c>
      <c r="FA276" s="2">
        <f t="shared" si="387"/>
        <v>8.8268156424581079</v>
      </c>
      <c r="FB276" s="2">
        <f t="shared" si="412"/>
        <v>2.6192415103541089</v>
      </c>
      <c r="FC276" s="2">
        <f t="shared" si="412"/>
        <v>-0.52576235541534899</v>
      </c>
      <c r="FD276" s="2">
        <f t="shared" si="412"/>
        <v>1.9340159271899804</v>
      </c>
      <c r="FE276" s="2">
        <f t="shared" si="412"/>
        <v>1.9879454372422556</v>
      </c>
      <c r="FF276" s="2">
        <f t="shared" si="412"/>
        <v>2.4864864864864833</v>
      </c>
      <c r="FG276" s="2">
        <f t="shared" si="412"/>
        <v>3.0276816608996615</v>
      </c>
      <c r="FH276" s="2">
        <v>2.1</v>
      </c>
      <c r="FI276" s="2">
        <v>1.2</v>
      </c>
      <c r="FL276" s="2">
        <f t="shared" si="489"/>
        <v>1.7181915806392833</v>
      </c>
      <c r="FM276" s="2">
        <f t="shared" si="489"/>
        <v>1.2348011733873898</v>
      </c>
      <c r="FN276" s="2">
        <f t="shared" si="490"/>
        <v>1.5096487767074507</v>
      </c>
      <c r="FQ276" s="2">
        <f t="shared" si="491"/>
        <v>7.0519349423186162</v>
      </c>
      <c r="FR276" s="2">
        <f t="shared" si="491"/>
        <v>5.031444151933262</v>
      </c>
      <c r="FS276" s="2">
        <f t="shared" si="492"/>
        <v>6.176718886225796</v>
      </c>
      <c r="FT276" s="2">
        <f t="shared" si="493"/>
        <v>1.9321758617278695</v>
      </c>
      <c r="FU276" s="2">
        <f t="shared" si="493"/>
        <v>1.3486267259402718</v>
      </c>
      <c r="FX276" s="2">
        <f t="shared" si="455"/>
        <v>4.1382814255117584</v>
      </c>
      <c r="FY276" s="2">
        <f t="shared" si="455"/>
        <v>3.0961800843403164</v>
      </c>
      <c r="FZ276" s="2">
        <f t="shared" si="373"/>
        <v>3.9885386796569167</v>
      </c>
      <c r="GA276" s="2">
        <f t="shared" si="456"/>
        <v>1.2161716819390822</v>
      </c>
      <c r="GB276" s="2">
        <f t="shared" si="456"/>
        <v>1.2917087310471143</v>
      </c>
      <c r="GE276" s="2"/>
      <c r="GF276" s="2"/>
      <c r="GG276" s="2">
        <f t="shared" si="458"/>
        <v>33.826395082604918</v>
      </c>
      <c r="GH276" s="2">
        <f t="shared" si="458"/>
        <v>-20.518442256341217</v>
      </c>
      <c r="GI276" s="2">
        <f t="shared" si="392"/>
        <v>6.8190333458224339</v>
      </c>
      <c r="GJ276" s="2">
        <f t="shared" si="393"/>
        <v>4.1204437400950589</v>
      </c>
      <c r="GK276" s="2">
        <v>2.4</v>
      </c>
      <c r="GN276" s="2">
        <f t="shared" si="454"/>
        <v>-0.40000000000000036</v>
      </c>
      <c r="GQ276" s="2">
        <f t="shared" si="429"/>
        <v>2</v>
      </c>
      <c r="GT276" s="27">
        <f t="shared" ca="1" si="440"/>
        <v>100.78563411896747</v>
      </c>
      <c r="GU276" s="27">
        <f t="shared" ca="1" si="441"/>
        <v>108.65209471766848</v>
      </c>
      <c r="GV276" s="27">
        <f t="shared" ca="1" si="441"/>
        <v>102.2360248447205</v>
      </c>
      <c r="GW276" s="27">
        <f t="shared" ca="1" si="442"/>
        <v>101.36986301369863</v>
      </c>
      <c r="GX276" s="27">
        <f t="shared" ca="1" si="442"/>
        <v>100.80275229357798</v>
      </c>
      <c r="GY276" s="27">
        <f t="shared" ca="1" si="443"/>
        <v>101.09649122807018</v>
      </c>
      <c r="GZ276" s="27">
        <f t="shared" ca="1" si="444"/>
        <v>71.987315010570825</v>
      </c>
      <c r="HA276" s="27">
        <f t="shared" ca="1" si="445"/>
        <v>98.696461824953445</v>
      </c>
      <c r="HB276" s="27">
        <f t="shared" ca="1" si="445"/>
        <v>101.70648464163823</v>
      </c>
      <c r="HC276" s="27">
        <f t="shared" ca="1" si="445"/>
        <v>98.86597938144331</v>
      </c>
      <c r="HD276" s="27">
        <f t="shared" ca="1" si="445"/>
        <v>101.03626943005182</v>
      </c>
      <c r="HE276" s="27">
        <f t="shared" ca="1" si="446"/>
        <v>104.79638009049775</v>
      </c>
      <c r="HG276" s="27">
        <f t="shared" ca="1" si="447"/>
        <v>103.96732788798133</v>
      </c>
      <c r="HH276" s="27">
        <f t="shared" ca="1" si="448"/>
        <v>106.70553935860056</v>
      </c>
      <c r="HI276" s="27">
        <f t="shared" ca="1" si="448"/>
        <v>102.54777070063695</v>
      </c>
      <c r="HJ276" s="27">
        <f t="shared" ca="1" si="449"/>
        <v>102.5945945945946</v>
      </c>
      <c r="HK276" s="27">
        <f t="shared" ca="1" si="449"/>
        <v>103.3175355450237</v>
      </c>
      <c r="HL276" s="27">
        <f t="shared" ca="1" si="450"/>
        <v>102.81848928974068</v>
      </c>
      <c r="HM276" s="27">
        <f t="shared" ca="1" si="451"/>
        <v>144.64831804281343</v>
      </c>
      <c r="HN276" s="27">
        <f t="shared" ca="1" si="452"/>
        <v>98.171846435100548</v>
      </c>
      <c r="HO276" s="27">
        <f t="shared" ca="1" si="452"/>
        <v>102.68691588785049</v>
      </c>
      <c r="HP276" s="27">
        <f t="shared" ca="1" si="452"/>
        <v>104.3010752688172</v>
      </c>
      <c r="HQ276" s="27">
        <f t="shared" ca="1" si="452"/>
        <v>102.65957446808511</v>
      </c>
      <c r="HR276" s="27">
        <f t="shared" ca="1" si="453"/>
        <v>95.836947094536001</v>
      </c>
      <c r="HT276" s="27">
        <f t="shared" ca="1" si="477"/>
        <v>149.8036184033929</v>
      </c>
      <c r="HU276" s="27">
        <f t="shared" ca="1" si="477"/>
        <v>43.061784068924233</v>
      </c>
      <c r="HV276" s="27">
        <f t="shared" ca="1" si="477"/>
        <v>46.216961042214706</v>
      </c>
      <c r="HW276" s="27">
        <f t="shared" ca="1" si="478"/>
        <v>549.41915146567578</v>
      </c>
      <c r="HX276" s="27">
        <f t="shared" ca="1" si="478"/>
        <v>450.10732430968847</v>
      </c>
      <c r="HY276" s="27">
        <f t="shared" ca="1" si="494"/>
        <v>1000</v>
      </c>
      <c r="HZ276" s="27">
        <f t="shared" ca="1" si="479"/>
        <v>7.7891810613760715</v>
      </c>
      <c r="IA276" s="27">
        <f t="shared" ca="1" si="479"/>
        <v>23.745481938545115</v>
      </c>
      <c r="IB276" s="27">
        <f t="shared" ca="1" si="479"/>
        <v>17.024951607070683</v>
      </c>
      <c r="IC276" s="27">
        <f t="shared" ca="1" si="479"/>
        <v>45.647421824007587</v>
      </c>
      <c r="ID276" s="27">
        <f t="shared" ca="1" si="479"/>
        <v>24.33668413855434</v>
      </c>
      <c r="IE276" s="27">
        <f t="shared" ca="1" si="479"/>
        <v>22.917872953894616</v>
      </c>
      <c r="IG276" s="28">
        <f t="shared" ca="1" si="480"/>
        <v>0.72356441420703133</v>
      </c>
      <c r="IH276" s="28">
        <f t="shared" ca="1" si="480"/>
        <v>0.67127847039256983</v>
      </c>
      <c r="II276" s="28">
        <f t="shared" ca="1" si="480"/>
        <v>0.21890828569716902</v>
      </c>
      <c r="IJ276" s="28">
        <f t="shared" ca="1" si="481"/>
        <v>2.2156730083889711</v>
      </c>
      <c r="IK276" s="24">
        <f t="shared" ca="1" si="495"/>
        <v>0.60192183809220079</v>
      </c>
      <c r="IL276" s="28">
        <f t="shared" ca="1" si="482"/>
        <v>1.8555878933299816</v>
      </c>
      <c r="IM276" s="28">
        <f t="shared" ca="1" si="496"/>
        <v>3.9458850056369652</v>
      </c>
      <c r="IN276" s="3">
        <f t="shared" ca="1" si="497"/>
        <v>4.0712609017189525</v>
      </c>
      <c r="IO276" s="2">
        <f t="shared" si="388"/>
        <v>4</v>
      </c>
      <c r="IQ276" s="2">
        <f t="shared" ca="1" si="428"/>
        <v>1.6137511702967702</v>
      </c>
      <c r="IS276" s="3">
        <f t="shared" ca="1" si="483"/>
        <v>8.0958175837571034E-3</v>
      </c>
      <c r="IT276" s="3">
        <f t="shared" ca="1" si="484"/>
        <v>2.6479509263661216E-2</v>
      </c>
      <c r="IU276" s="3">
        <f t="shared" si="485"/>
        <v>-0.40000000000000036</v>
      </c>
      <c r="IV276" s="3">
        <f t="shared" ca="1" si="486"/>
        <v>-0.43457532684741867</v>
      </c>
      <c r="IX276" s="28">
        <f ca="1">$HL276/100*(GZ276-100)*AL276/1000+(HM276-100)*HZ276/$HY276</f>
        <v>8.8553857680752579E-2</v>
      </c>
      <c r="IY276" s="28">
        <f ca="1">$HL276/100*(HA276-100)*AM276/1000+(HN276-100)*IA276/$HY276</f>
        <v>-7.2896509151961109E-2</v>
      </c>
      <c r="IZ276" s="28">
        <f ca="1">$HL276/100*(HB276-100)*AN276/1000+(HO276-100)*IB276/$HY276</f>
        <v>7.5572502347319728E-2</v>
      </c>
      <c r="JA276" s="28">
        <f ca="1">$HL276/100*(HC276-100)*AO276/1000+(HP276-100)*IC276/$HY276</f>
        <v>0.13336992220786087</v>
      </c>
      <c r="JB276" s="28">
        <f ca="1">$HL276/100*(HD276-100)*AP276/1000+(HQ276-100)*ID276/$HY276</f>
        <v>8.9231184950616771E-2</v>
      </c>
      <c r="JC276" s="28">
        <f ca="1">$HL276/100*(HE276-100)*AQ276/1000+(HR276-100)*IE276/$HY276</f>
        <v>-1.6503268793466863E-2</v>
      </c>
      <c r="JE276" s="3">
        <f t="shared" ca="1" si="459"/>
        <v>-4.3024358452747546E-2</v>
      </c>
      <c r="JF276" s="3">
        <f t="shared" ca="1" si="459"/>
        <v>-4.6767355019204274E-2</v>
      </c>
      <c r="JG276" s="3">
        <f t="shared" ca="1" si="459"/>
        <v>-4.4298748888042666E-3</v>
      </c>
      <c r="JH276" s="3">
        <f t="shared" ca="1" si="459"/>
        <v>-1.5594240776921425E-2</v>
      </c>
      <c r="JI276" s="3">
        <f t="shared" ca="1" si="459"/>
        <v>8.0399640669756578E-4</v>
      </c>
      <c r="JJ276" s="3">
        <f t="shared" ca="1" si="459"/>
        <v>3.5039177900210799E-2</v>
      </c>
      <c r="JK276" s="3">
        <f>IO276-IO275</f>
        <v>-0.40000000000000036</v>
      </c>
      <c r="JL276" s="3">
        <f t="shared" ca="1" si="487"/>
        <v>-0.35254576665844856</v>
      </c>
      <c r="JN276" s="10">
        <f>COUNTIF(EI276:ET276,"&gt;2")</f>
        <v>11</v>
      </c>
      <c r="JP276" s="2">
        <f>AVERAGE(CS276,CS264,CS252,CS240,CS228,CS216,CS204,CS192,CS180,CS168)</f>
        <v>0.34472720615123986</v>
      </c>
      <c r="JQ276" s="2">
        <f>CS276-JP276</f>
        <v>-0.1273359018034107</v>
      </c>
      <c r="JR276" s="2">
        <f>AVERAGE(CT276,CT264,CT252,CT240,CT228,CT216,CT204,CT192,CT180,CT168)</f>
        <v>0.35383373147849095</v>
      </c>
      <c r="JS276" s="2">
        <f>CT276-JR276</f>
        <v>8.094887721716737E-2</v>
      </c>
      <c r="KH276" s="2">
        <f>(DN276*$DN$4)+(FB276*$FB$3)+(FC276*$FC$3)+(FD276*$FD$3)+(FE276*$FE$3)+(FF276*$FF$3)+(FG276*$FG$3)</f>
        <v>2.245758183269789</v>
      </c>
      <c r="KI276" s="2">
        <f>F276-KH276</f>
        <v>1.754241816730211</v>
      </c>
      <c r="KJ276" s="2">
        <f>MAX(DN276,FB276:FG276)</f>
        <v>3.9458850056369785</v>
      </c>
      <c r="KK276" s="2">
        <f>MIN(DN276,FB276:FG276)</f>
        <v>-0.52576235541534899</v>
      </c>
      <c r="KL276" s="2">
        <f t="shared" si="389"/>
        <v>4.4716473610523275</v>
      </c>
      <c r="KO276" s="2">
        <f>BO276</f>
        <v>80.260000000000005</v>
      </c>
      <c r="KP276" s="2">
        <f>100*((BO270/BO258)-1)</f>
        <v>-0.13525144473134354</v>
      </c>
      <c r="KQ276" s="2">
        <f t="shared" si="395"/>
        <v>-0.13525144473134354</v>
      </c>
      <c r="KR276" s="2">
        <f>100*((BO264/BO252)-1)</f>
        <v>0.40145040145040944</v>
      </c>
      <c r="KS276" s="2">
        <f t="shared" si="404"/>
        <v>0.40145040145040944</v>
      </c>
      <c r="KT276" s="3">
        <f>BP276</f>
        <v>1.6158999999999999</v>
      </c>
      <c r="KU276" s="3">
        <f>BQ276</f>
        <v>114.64347826086956</v>
      </c>
      <c r="KV276" s="3">
        <f t="shared" si="470"/>
        <v>70.947136741673106</v>
      </c>
      <c r="KW276" s="2">
        <f t="shared" si="463"/>
        <v>160.88167649347744</v>
      </c>
      <c r="KX276" s="2">
        <f t="shared" si="463"/>
        <v>129.78857198892086</v>
      </c>
      <c r="LA276">
        <v>2</v>
      </c>
      <c r="LB276">
        <v>0</v>
      </c>
      <c r="LE276" s="2" t="e">
        <v>#N/A</v>
      </c>
      <c r="LF276" s="2" t="e">
        <v>#N/A</v>
      </c>
      <c r="LG276" s="2" t="e">
        <v>#N/A</v>
      </c>
      <c r="LH276" s="2" t="e">
        <v>#N/A</v>
      </c>
      <c r="LI276" s="2" t="e">
        <v>#N/A</v>
      </c>
      <c r="LJ276" s="2" t="e">
        <v>#N/A</v>
      </c>
      <c r="LK276" s="2">
        <v>105.79747626640743</v>
      </c>
      <c r="LL276" s="2" t="e">
        <v>#N/A</v>
      </c>
      <c r="LM276" s="2" t="e">
        <v>#N/A</v>
      </c>
      <c r="LN276" s="2">
        <v>94.889960555529242</v>
      </c>
      <c r="LO276" s="2">
        <v>82.871869874045487</v>
      </c>
      <c r="LP276" s="2">
        <v>91.8366890276682</v>
      </c>
      <c r="LQ276" s="2" t="e">
        <v>#N/A</v>
      </c>
      <c r="LR276" s="2" t="e">
        <v>#N/A</v>
      </c>
      <c r="LS276" s="2" t="e">
        <v>#N/A</v>
      </c>
      <c r="LT276" s="2" t="e">
        <v>#N/A</v>
      </c>
      <c r="LU276" s="2" t="e">
        <v>#N/A</v>
      </c>
      <c r="LV276" s="2" t="e">
        <v>#N/A</v>
      </c>
      <c r="LW276" s="2" t="e">
        <v>#N/A</v>
      </c>
      <c r="LX276" s="2" t="e">
        <v>#N/A</v>
      </c>
      <c r="LY276" s="2">
        <v>95.977150269654018</v>
      </c>
      <c r="LZ276" s="2" t="e">
        <v>#N/A</v>
      </c>
      <c r="MA276" s="2" t="e">
        <v>#N/A</v>
      </c>
      <c r="MB276" s="2" t="e">
        <v>#N/A</v>
      </c>
      <c r="MC276" s="2" t="e">
        <v>#N/A</v>
      </c>
      <c r="MD276" s="2" t="e">
        <v>#N/A</v>
      </c>
      <c r="ME276" s="2" t="e">
        <v>#N/A</v>
      </c>
      <c r="MF276" s="2" t="e">
        <v>#N/A</v>
      </c>
      <c r="MG276" s="2" t="e">
        <v>#N/A</v>
      </c>
      <c r="MH276" s="2">
        <v>93.056858216530344</v>
      </c>
      <c r="MI276" s="2" t="e">
        <v>#N/A</v>
      </c>
      <c r="MJ276" s="2" t="e">
        <v>#N/A</v>
      </c>
      <c r="MK276" s="2" t="e">
        <v>#N/A</v>
      </c>
      <c r="ML276" s="2" t="e">
        <v>#N/A</v>
      </c>
      <c r="MM276" s="2" t="e">
        <v>#N/A</v>
      </c>
      <c r="MN276" s="2" t="e">
        <v>#N/A</v>
      </c>
      <c r="MO276" s="2" t="e">
        <v>#N/A</v>
      </c>
      <c r="MP276" s="2">
        <v>77.274219136452231</v>
      </c>
      <c r="MQ276" s="2" t="e">
        <v>#N/A</v>
      </c>
      <c r="MR276" s="2" t="e">
        <v>#N/A</v>
      </c>
      <c r="MS276" s="10" t="e">
        <v>#N/A</v>
      </c>
      <c r="MT276" s="2" t="e">
        <v>#N/A</v>
      </c>
      <c r="MU276" s="2" t="e">
        <v>#N/A</v>
      </c>
      <c r="MV276" s="2" t="e">
        <v>#N/A</v>
      </c>
      <c r="MX276" s="22" t="e">
        <v>#N/A</v>
      </c>
      <c r="MY276" s="22" t="e">
        <v>#N/A</v>
      </c>
      <c r="MZ276" s="22" t="e">
        <v>#N/A</v>
      </c>
      <c r="NA276" s="22" t="e">
        <v>#N/A</v>
      </c>
      <c r="NB276" s="22" t="e">
        <v>#N/A</v>
      </c>
      <c r="NC276" s="22" t="e">
        <v>#N/A</v>
      </c>
      <c r="ND276" s="22">
        <v>1</v>
      </c>
      <c r="NE276" s="22" t="e">
        <v>#N/A</v>
      </c>
      <c r="NF276" s="22" t="e">
        <v>#N/A</v>
      </c>
      <c r="NG276" s="22">
        <v>2</v>
      </c>
      <c r="NH276" s="23">
        <v>9</v>
      </c>
      <c r="NI276" s="22">
        <v>24</v>
      </c>
      <c r="NJ276" s="22" t="e">
        <v>#N/A</v>
      </c>
      <c r="NK276" s="22" t="e">
        <v>#N/A</v>
      </c>
      <c r="NL276" s="23" t="e">
        <v>#N/A</v>
      </c>
      <c r="NM276" s="3" t="e">
        <v>#N/A</v>
      </c>
      <c r="NN276" s="22" t="e">
        <v>#N/A</v>
      </c>
      <c r="NO276" s="22" t="e">
        <v>#N/A</v>
      </c>
      <c r="NP276" s="22" t="e">
        <v>#N/A</v>
      </c>
      <c r="NQ276" s="22" t="e">
        <v>#N/A</v>
      </c>
      <c r="NR276" s="23">
        <v>1</v>
      </c>
      <c r="NS276" s="22" t="e">
        <v>#N/A</v>
      </c>
      <c r="NT276" s="22" t="e">
        <v>#N/A</v>
      </c>
      <c r="NU276" s="23" t="e">
        <v>#N/A</v>
      </c>
      <c r="NV276" s="3" t="e">
        <v>#N/A</v>
      </c>
      <c r="NW276" s="22" t="e">
        <v>#N/A</v>
      </c>
      <c r="NX276" s="22" t="e">
        <v>#N/A</v>
      </c>
      <c r="NY276" s="22" t="e">
        <v>#N/A</v>
      </c>
      <c r="NZ276" s="22" t="e">
        <v>#N/A</v>
      </c>
      <c r="OA276" s="23">
        <v>10</v>
      </c>
      <c r="OB276" s="22" t="e">
        <v>#N/A</v>
      </c>
      <c r="OC276" s="22" t="e">
        <v>#N/A</v>
      </c>
      <c r="OD276" s="22" t="e">
        <v>#N/A</v>
      </c>
      <c r="OE276" s="22" t="e">
        <v>#N/A</v>
      </c>
      <c r="OF276" s="22" t="e">
        <v>#N/A</v>
      </c>
      <c r="OG276" s="22" t="e">
        <v>#N/A</v>
      </c>
      <c r="OH276" s="23" t="e">
        <v>#N/A</v>
      </c>
      <c r="OI276" s="22">
        <v>2</v>
      </c>
      <c r="OJ276" s="22" t="e">
        <v>#N/A</v>
      </c>
      <c r="OK276" s="22" t="e">
        <v>#N/A</v>
      </c>
      <c r="OL276" s="22" t="e">
        <v>#N/A</v>
      </c>
      <c r="OM276" s="23" t="e">
        <v>#N/A</v>
      </c>
      <c r="ON276" s="22" t="e">
        <v>#N/A</v>
      </c>
      <c r="OO276" s="22" t="e">
        <v>#N/A</v>
      </c>
      <c r="OQ276">
        <f t="shared" si="390"/>
        <v>-2</v>
      </c>
      <c r="OR276" s="23" t="e">
        <f t="shared" ca="1" si="438"/>
        <v>#N/A</v>
      </c>
      <c r="OS276" s="23" t="e">
        <f t="shared" ca="1" si="438"/>
        <v>#N/A</v>
      </c>
      <c r="OT276" s="23" t="e">
        <f t="shared" ca="1" si="438"/>
        <v>#N/A</v>
      </c>
      <c r="OU276" s="23" t="e">
        <f t="shared" ca="1" si="438"/>
        <v>#N/A</v>
      </c>
      <c r="OV276" s="23" t="e">
        <f t="shared" ca="1" si="438"/>
        <v>#N/A</v>
      </c>
      <c r="OW276" s="23" t="e">
        <f t="shared" ca="1" si="438"/>
        <v>#N/A</v>
      </c>
      <c r="OX276" s="23">
        <f t="shared" ca="1" si="433"/>
        <v>1.0036593710832533</v>
      </c>
      <c r="OY276" s="23" t="e">
        <f t="shared" ca="1" si="433"/>
        <v>#N/A</v>
      </c>
      <c r="OZ276" s="23" t="e">
        <f t="shared" ca="1" si="433"/>
        <v>#N/A</v>
      </c>
      <c r="PA276" s="23">
        <f t="shared" ca="1" si="433"/>
        <v>1.0025239659692602</v>
      </c>
      <c r="PB276" s="23">
        <f t="shared" ca="1" si="433"/>
        <v>1.0071000376720896</v>
      </c>
      <c r="PC276" s="23">
        <f t="shared" ca="1" si="423"/>
        <v>1.0042551337824475</v>
      </c>
      <c r="PD276" s="23" t="e">
        <f t="shared" ca="1" si="423"/>
        <v>#N/A</v>
      </c>
      <c r="PE276" s="23" t="e">
        <f t="shared" ca="1" si="423"/>
        <v>#N/A</v>
      </c>
      <c r="PF276" s="23" t="e">
        <f t="shared" ca="1" si="423"/>
        <v>#N/A</v>
      </c>
      <c r="PG276" s="23" t="e">
        <f t="shared" ca="1" si="423"/>
        <v>#N/A</v>
      </c>
      <c r="PH276" s="23" t="e">
        <f t="shared" ca="1" si="375"/>
        <v>#N/A</v>
      </c>
      <c r="PI276" s="23" t="e">
        <f t="shared" ca="1" si="375"/>
        <v>#N/A</v>
      </c>
      <c r="PJ276" s="23" t="e">
        <f t="shared" ca="1" si="375"/>
        <v>#N/A</v>
      </c>
      <c r="PK276" s="23" t="e">
        <f t="shared" ca="1" si="375"/>
        <v>#N/A</v>
      </c>
      <c r="PL276" s="23">
        <f t="shared" ca="1" si="375"/>
        <v>0.99955591016122103</v>
      </c>
      <c r="PM276" s="23" t="e">
        <f t="shared" ca="1" si="375"/>
        <v>#N/A</v>
      </c>
      <c r="PN276" s="23" t="e">
        <f t="shared" ca="1" si="375"/>
        <v>#N/A</v>
      </c>
      <c r="PO276" s="23" t="e">
        <f t="shared" ca="1" si="375"/>
        <v>#N/A</v>
      </c>
      <c r="PP276" s="23" t="e">
        <f t="shared" ca="1" si="375"/>
        <v>#N/A</v>
      </c>
      <c r="PQ276" s="23" t="e">
        <f t="shared" ca="1" si="375"/>
        <v>#N/A</v>
      </c>
      <c r="PR276" s="23" t="e">
        <f t="shared" ca="1" si="457"/>
        <v>#N/A</v>
      </c>
      <c r="PS276" s="23" t="e">
        <f t="shared" ca="1" si="457"/>
        <v>#N/A</v>
      </c>
      <c r="PT276" s="23" t="e">
        <f t="shared" ca="1" si="457"/>
        <v>#N/A</v>
      </c>
      <c r="PU276" s="23">
        <f t="shared" ca="1" si="457"/>
        <v>1.0136942057671814</v>
      </c>
      <c r="PV276" s="23" t="e">
        <f t="shared" ca="1" si="457"/>
        <v>#N/A</v>
      </c>
      <c r="PW276" s="23" t="e">
        <f t="shared" ca="1" si="457"/>
        <v>#N/A</v>
      </c>
      <c r="PX276" s="23" t="e">
        <f t="shared" ca="1" si="457"/>
        <v>#N/A</v>
      </c>
      <c r="PY276" s="23" t="e">
        <f t="shared" ca="1" si="457"/>
        <v>#N/A</v>
      </c>
      <c r="PZ276" s="23" t="e">
        <f t="shared" ca="1" si="439"/>
        <v>#N/A</v>
      </c>
      <c r="QA276" s="23" t="e">
        <f t="shared" ca="1" si="439"/>
        <v>#N/A</v>
      </c>
      <c r="QB276" s="23" t="e">
        <f t="shared" ca="1" si="439"/>
        <v>#N/A</v>
      </c>
      <c r="QC276" s="23">
        <f t="shared" ca="1" si="417"/>
        <v>1.00842113764485</v>
      </c>
      <c r="QD276" s="23" t="e">
        <f t="shared" ca="1" si="405"/>
        <v>#N/A</v>
      </c>
      <c r="QE276" s="23" t="e">
        <f t="shared" ca="1" si="405"/>
        <v>#N/A</v>
      </c>
      <c r="QF276" s="23" t="e">
        <f t="shared" ca="1" si="405"/>
        <v>#N/A</v>
      </c>
      <c r="QG276" s="23" t="e">
        <f t="shared" ca="1" si="405"/>
        <v>#N/A</v>
      </c>
      <c r="QH276" s="23" t="e">
        <f t="shared" ca="1" si="405"/>
        <v>#N/A</v>
      </c>
      <c r="QI276" s="23" t="e">
        <f t="shared" ca="1" si="405"/>
        <v>#N/A</v>
      </c>
      <c r="QJ276" s="26" t="e">
        <f t="shared" ca="1" si="474"/>
        <v>#N/A</v>
      </c>
    </row>
    <row r="277" spans="1:452" x14ac:dyDescent="0.35">
      <c r="A277" t="s">
        <v>1342</v>
      </c>
      <c r="B277" s="25">
        <v>40634</v>
      </c>
      <c r="C277" t="s">
        <v>903</v>
      </c>
      <c r="D277" s="2">
        <v>93.3</v>
      </c>
      <c r="E277" s="2">
        <v>93.2</v>
      </c>
      <c r="F277" s="2">
        <v>4.5</v>
      </c>
      <c r="G277" s="2">
        <v>93.2</v>
      </c>
      <c r="H277" s="2">
        <v>93.028167513394024</v>
      </c>
      <c r="I277" s="2">
        <v>93.038338649806377</v>
      </c>
      <c r="J277" s="2">
        <v>96.8</v>
      </c>
      <c r="K277" s="2">
        <v>89.1</v>
      </c>
      <c r="L277" s="2">
        <v>89.044129187475733</v>
      </c>
      <c r="M277" s="2">
        <v>89.4</v>
      </c>
      <c r="N277" s="2">
        <v>121.1</v>
      </c>
      <c r="O277" s="2">
        <v>94.2</v>
      </c>
      <c r="P277" s="2">
        <v>91.1</v>
      </c>
      <c r="Q277" s="2">
        <v>97.8</v>
      </c>
      <c r="R277" s="2">
        <v>100</v>
      </c>
      <c r="S277" s="2">
        <v>121.1</v>
      </c>
      <c r="T277" s="2">
        <v>82.5</v>
      </c>
      <c r="U277" s="2">
        <v>87.9</v>
      </c>
      <c r="V277" s="2">
        <v>91.9</v>
      </c>
      <c r="W277" s="2">
        <v>64.7</v>
      </c>
      <c r="X277" s="2">
        <v>113</v>
      </c>
      <c r="Y277" s="2" t="e">
        <v>#N/A</v>
      </c>
      <c r="Z277" s="2">
        <v>93.3</v>
      </c>
      <c r="AA277" s="2">
        <v>96.7</v>
      </c>
      <c r="AB277" s="2">
        <v>117.7</v>
      </c>
      <c r="AC277" s="2">
        <v>103.5</v>
      </c>
      <c r="AD277" s="2">
        <v>89.4</v>
      </c>
      <c r="AE277" s="2">
        <v>97.2</v>
      </c>
      <c r="AF277" s="2">
        <v>95.1</v>
      </c>
      <c r="AG277" s="22">
        <v>561</v>
      </c>
      <c r="AH277" s="22">
        <v>439</v>
      </c>
      <c r="AI277" s="22">
        <v>160</v>
      </c>
      <c r="AJ277" s="22">
        <v>43</v>
      </c>
      <c r="AK277" s="22">
        <v>44</v>
      </c>
      <c r="AL277" s="22">
        <v>9</v>
      </c>
      <c r="AM277" s="22">
        <v>22</v>
      </c>
      <c r="AN277" s="22">
        <v>17</v>
      </c>
      <c r="AO277" s="22">
        <v>54</v>
      </c>
      <c r="AP277" s="22">
        <v>23</v>
      </c>
      <c r="AQ277" s="22">
        <v>16</v>
      </c>
      <c r="AR277" s="2">
        <v>94.3</v>
      </c>
      <c r="AS277" s="2">
        <v>84</v>
      </c>
      <c r="AT277" s="2">
        <v>97.8</v>
      </c>
      <c r="AU277" s="2">
        <v>87.1</v>
      </c>
      <c r="AV277" s="2">
        <v>94.7</v>
      </c>
      <c r="AW277" s="2">
        <v>90.3</v>
      </c>
      <c r="AX277" s="2">
        <v>100</v>
      </c>
      <c r="AY277" s="2">
        <v>90.4</v>
      </c>
      <c r="AZ277" s="2">
        <v>99.1</v>
      </c>
      <c r="BA277" s="2">
        <v>64.7</v>
      </c>
      <c r="BB277" s="2">
        <v>90</v>
      </c>
      <c r="BC277" s="2">
        <v>95.8</v>
      </c>
      <c r="BD277" s="3">
        <v>0.98</v>
      </c>
      <c r="BE277" s="3">
        <v>1.1200000000000001</v>
      </c>
      <c r="BF277" s="3">
        <v>1.17</v>
      </c>
      <c r="BG277" s="3">
        <v>0.38</v>
      </c>
      <c r="BH277" s="3">
        <v>0.83</v>
      </c>
      <c r="BI277" s="2">
        <v>234.4</v>
      </c>
      <c r="BJ277" s="2">
        <v>5.2</v>
      </c>
      <c r="BK277" s="2">
        <v>5.3</v>
      </c>
      <c r="BL277" s="2">
        <v>109.3</v>
      </c>
      <c r="BM277" s="2">
        <v>100.6</v>
      </c>
      <c r="BN277" s="10">
        <v>451</v>
      </c>
      <c r="BO277" s="3">
        <v>79.67</v>
      </c>
      <c r="BP277" s="22">
        <v>1.6345000000000001</v>
      </c>
      <c r="BQ277" s="3">
        <v>123.25888888888888</v>
      </c>
      <c r="BR277" s="23">
        <v>4.2380000000000004</v>
      </c>
      <c r="BS277" s="2">
        <v>97.9</v>
      </c>
      <c r="BT277" s="3">
        <v>125.11</v>
      </c>
      <c r="BU277" s="2">
        <v>1.6</v>
      </c>
      <c r="BV277" s="2">
        <v>1.3</v>
      </c>
      <c r="BW277" s="2">
        <v>2.5</v>
      </c>
      <c r="BX277" s="2">
        <v>1.6</v>
      </c>
      <c r="BY277" s="23">
        <v>224.09299999999999</v>
      </c>
      <c r="BZ277" s="2">
        <v>94.7</v>
      </c>
      <c r="CA277" s="2">
        <v>89.9</v>
      </c>
      <c r="CB277" s="3">
        <v>96.78</v>
      </c>
      <c r="CC277" s="2">
        <v>95.3</v>
      </c>
      <c r="CD277" s="2">
        <v>119.6</v>
      </c>
      <c r="CE277" s="2">
        <v>94.514961424514581</v>
      </c>
      <c r="CF277" s="3">
        <v>96.500228197040499</v>
      </c>
      <c r="CG277" s="2">
        <v>95.163676244308746</v>
      </c>
      <c r="CH277" s="23">
        <v>223.78146004704496</v>
      </c>
      <c r="CI277" s="3">
        <v>95.52044177433028</v>
      </c>
      <c r="CM277" s="2">
        <f t="shared" si="460"/>
        <v>75.410761021039377</v>
      </c>
      <c r="CN277" s="2">
        <f t="shared" si="460"/>
        <v>2.5928418476598352</v>
      </c>
      <c r="CO277" s="2">
        <f t="shared" si="461"/>
        <v>105.72388031543598</v>
      </c>
      <c r="CR277" s="2">
        <f t="shared" si="464"/>
        <v>0.75593952483801607</v>
      </c>
      <c r="CS277" s="2">
        <f t="shared" si="464"/>
        <v>1.0845986984815619</v>
      </c>
      <c r="CT277" s="2">
        <f t="shared" si="465"/>
        <v>0.86580086580086268</v>
      </c>
      <c r="CU277" s="2">
        <f t="shared" si="465"/>
        <v>0.88959393027628131</v>
      </c>
      <c r="CV277" s="2">
        <f t="shared" si="465"/>
        <v>0.58638513048207097</v>
      </c>
      <c r="CW277" s="2">
        <f t="shared" si="466"/>
        <v>0</v>
      </c>
      <c r="CX277" s="2">
        <f t="shared" si="467"/>
        <v>1.3651877133105672</v>
      </c>
      <c r="CY277" s="2">
        <f t="shared" si="376"/>
        <v>1.5088013411567454</v>
      </c>
      <c r="CZ277" s="2">
        <f t="shared" si="471"/>
        <v>0.24301336573511889</v>
      </c>
      <c r="DA277" s="2">
        <f t="shared" si="472"/>
        <v>1.6407599309153764</v>
      </c>
      <c r="DB277" s="2">
        <f t="shared" si="473"/>
        <v>-0.32537960954446543</v>
      </c>
      <c r="DC277" s="2">
        <f t="shared" si="413"/>
        <v>0.81720430107527131</v>
      </c>
      <c r="DF277" s="2">
        <f t="shared" si="468"/>
        <v>11.21323878667544</v>
      </c>
      <c r="DG277" s="2">
        <f t="shared" si="468"/>
        <v>7.2680558026939845</v>
      </c>
      <c r="DH277" s="2">
        <f t="shared" si="469"/>
        <v>11.361704000467455</v>
      </c>
      <c r="DI277" s="2">
        <f t="shared" si="488"/>
        <v>1.166593574004593</v>
      </c>
      <c r="DJ277" s="2">
        <f t="shared" si="488"/>
        <v>0</v>
      </c>
      <c r="DM277" s="2">
        <f t="shared" si="377"/>
        <v>3.7819799777530494</v>
      </c>
      <c r="DN277" s="2">
        <f t="shared" si="377"/>
        <v>4.4843049327354256</v>
      </c>
      <c r="DO277" s="2">
        <f t="shared" si="475"/>
        <v>3.6707452725250245</v>
      </c>
      <c r="DP277" s="2">
        <f t="shared" si="378"/>
        <v>4.0860215053763405</v>
      </c>
      <c r="DQ277" s="2">
        <f t="shared" si="408"/>
        <v>2.1133311608502763</v>
      </c>
      <c r="DR277" s="2">
        <f t="shared" si="379"/>
        <v>4.9469964664310817</v>
      </c>
      <c r="DS277" s="2">
        <f t="shared" si="380"/>
        <v>4.0928976637040959</v>
      </c>
      <c r="DT277" s="2" t="e">
        <v>#N/A</v>
      </c>
      <c r="DU277" s="2" t="e">
        <v>#N/A</v>
      </c>
      <c r="DV277" s="2">
        <f t="shared" si="476"/>
        <v>3.6303630363036188</v>
      </c>
      <c r="DW277" s="2">
        <f t="shared" si="381"/>
        <v>1.2422360248447228</v>
      </c>
      <c r="DX277" s="2">
        <f t="shared" si="382"/>
        <v>6.5891472868216949</v>
      </c>
      <c r="DY277" s="2">
        <f t="shared" si="383"/>
        <v>9.5290251916757995</v>
      </c>
      <c r="DZ277" s="2">
        <f t="shared" si="384"/>
        <v>12.651162790697668</v>
      </c>
      <c r="EA277" s="2">
        <f t="shared" si="426"/>
        <v>35.85780525502318</v>
      </c>
      <c r="EB277" s="2">
        <f t="shared" si="426"/>
        <v>2.4526198439241975</v>
      </c>
      <c r="EC277" s="2">
        <f t="shared" si="426"/>
        <v>5.2032520325203224</v>
      </c>
      <c r="ED277" s="2">
        <f t="shared" si="426"/>
        <v>1.8935978358881833</v>
      </c>
      <c r="EE277" s="2" t="e">
        <f t="shared" si="426"/>
        <v>#N/A</v>
      </c>
      <c r="EF277" s="2">
        <f t="shared" si="426"/>
        <v>26.251691474966155</v>
      </c>
      <c r="EG277" s="2">
        <f t="shared" si="426"/>
        <v>2.9818956336528091</v>
      </c>
      <c r="EH277" s="2">
        <f t="shared" si="426"/>
        <v>1.5530629853321765</v>
      </c>
      <c r="EI277" s="2">
        <f t="shared" si="411"/>
        <v>4.31415929203538</v>
      </c>
      <c r="EJ277" s="2">
        <f t="shared" si="411"/>
        <v>8.949416342412464</v>
      </c>
      <c r="EK277" s="2">
        <f t="shared" si="411"/>
        <v>1.2422360248447228</v>
      </c>
      <c r="EL277" s="2">
        <f t="shared" si="411"/>
        <v>4.4364508393285318</v>
      </c>
      <c r="EM277" s="2">
        <f t="shared" si="411"/>
        <v>5.1054384017758192</v>
      </c>
      <c r="EN277" s="2">
        <f t="shared" si="411"/>
        <v>4.0322580645161255</v>
      </c>
      <c r="EO277" s="2">
        <f t="shared" si="411"/>
        <v>9.5290251916757995</v>
      </c>
      <c r="EP277" s="2">
        <f t="shared" si="411"/>
        <v>2.4943310657596474</v>
      </c>
      <c r="EQ277" s="2">
        <f t="shared" si="411"/>
        <v>0.81383519837232576</v>
      </c>
      <c r="ER277" s="2">
        <f t="shared" si="498"/>
        <v>5.2032520325203224</v>
      </c>
      <c r="ES277" s="2">
        <f t="shared" si="498"/>
        <v>4.2873696407879525</v>
      </c>
      <c r="ET277" s="2">
        <f t="shared" si="498"/>
        <v>2.0234291799786863</v>
      </c>
      <c r="EU277" s="2">
        <f t="shared" si="462"/>
        <v>5.2</v>
      </c>
      <c r="EV277" s="2">
        <f t="shared" si="462"/>
        <v>5.3</v>
      </c>
      <c r="EW277" s="2">
        <f t="shared" si="385"/>
        <v>12.102564102564095</v>
      </c>
      <c r="EX277" s="2">
        <f t="shared" si="385"/>
        <v>7.7087794432548096</v>
      </c>
      <c r="EY277" s="2">
        <f t="shared" si="386"/>
        <v>36.386883651294546</v>
      </c>
      <c r="EZ277" s="2">
        <f t="shared" si="386"/>
        <v>-1.4025931008877834</v>
      </c>
      <c r="FA277" s="2">
        <f t="shared" si="387"/>
        <v>17.66826923076923</v>
      </c>
      <c r="FB277" s="2">
        <f t="shared" si="412"/>
        <v>3.0772344447868694</v>
      </c>
      <c r="FC277" s="2">
        <f t="shared" si="412"/>
        <v>-0.42060988433226809</v>
      </c>
      <c r="FD277" s="2">
        <f t="shared" si="412"/>
        <v>2.0431328036322416</v>
      </c>
      <c r="FE277" s="2">
        <f t="shared" si="412"/>
        <v>2.0778398903069206</v>
      </c>
      <c r="FF277" s="2">
        <f t="shared" si="412"/>
        <v>2.6939655172413701</v>
      </c>
      <c r="FG277" s="2">
        <f t="shared" si="412"/>
        <v>3.460207612456756</v>
      </c>
      <c r="FH277" s="2">
        <v>2.5</v>
      </c>
      <c r="FI277" s="2">
        <v>1.8</v>
      </c>
      <c r="FL277" s="2">
        <f t="shared" si="489"/>
        <v>1.529848949611079</v>
      </c>
      <c r="FM277" s="2">
        <f t="shared" si="489"/>
        <v>1.2066003513596879</v>
      </c>
      <c r="FN277" s="2">
        <f t="shared" si="490"/>
        <v>1.603616632480942</v>
      </c>
      <c r="FQ277" s="2">
        <f t="shared" si="491"/>
        <v>6.261259751140269</v>
      </c>
      <c r="FR277" s="2">
        <f t="shared" si="491"/>
        <v>4.9144592577675006</v>
      </c>
      <c r="FS277" s="2">
        <f t="shared" si="492"/>
        <v>6.5704178566456273</v>
      </c>
      <c r="FT277" s="2">
        <f t="shared" si="493"/>
        <v>1.9433373939369281</v>
      </c>
      <c r="FU277" s="2">
        <f t="shared" si="493"/>
        <v>1.8539862602751089</v>
      </c>
      <c r="FX277" s="2">
        <f t="shared" ref="FX277:FY292" si="499">100*((AVERAGE(H272:H277)/AVERAGE(H266:H271))^2-1)</f>
        <v>4.9150218568048354</v>
      </c>
      <c r="FY277" s="2">
        <f t="shared" si="499"/>
        <v>3.5503378726647439</v>
      </c>
      <c r="FZ277" s="2">
        <f t="shared" ref="FZ277:FZ340" si="500">100*((AVERAGE(L272:L277)/AVERAGE(L266:L271))^2-1)</f>
        <v>4.4538614419026512</v>
      </c>
      <c r="GA277" s="2">
        <f t="shared" ref="GA277:GB292" si="501">100*((AVERAGE(CH272:CH277)/AVERAGE(CH266:CH271))^2-1)</f>
        <v>1.3700424676033274</v>
      </c>
      <c r="GB277" s="2">
        <f t="shared" si="501"/>
        <v>1.3790639554193573</v>
      </c>
      <c r="GE277" s="2"/>
      <c r="GF277" s="2"/>
      <c r="GG277" s="2">
        <f t="shared" si="458"/>
        <v>36.005059946540065</v>
      </c>
      <c r="GH277" s="2">
        <f t="shared" si="458"/>
        <v>-14.701879087650838</v>
      </c>
      <c r="GI277" s="2">
        <f t="shared" si="392"/>
        <v>10.897927858787405</v>
      </c>
      <c r="GJ277" s="2">
        <f t="shared" si="393"/>
        <v>4.4198895027624419</v>
      </c>
      <c r="GK277" s="2">
        <v>2.4</v>
      </c>
      <c r="GN277" s="2">
        <f t="shared" si="454"/>
        <v>0.5</v>
      </c>
      <c r="GQ277" s="2">
        <f t="shared" si="429"/>
        <v>2.5</v>
      </c>
      <c r="GT277" s="27">
        <f t="shared" ca="1" si="440"/>
        <v>102.24466891133557</v>
      </c>
      <c r="GU277" s="27">
        <f t="shared" ca="1" si="441"/>
        <v>110.29143897996356</v>
      </c>
      <c r="GV277" s="27">
        <f t="shared" ca="1" si="441"/>
        <v>102.48447204968944</v>
      </c>
      <c r="GW277" s="27">
        <f t="shared" ca="1" si="442"/>
        <v>102.00210748155953</v>
      </c>
      <c r="GX277" s="27">
        <f t="shared" ca="1" si="442"/>
        <v>102.1788990825688</v>
      </c>
      <c r="GY277" s="27">
        <f t="shared" ca="1" si="443"/>
        <v>102.19298245614034</v>
      </c>
      <c r="GZ277" s="27">
        <f t="shared" ca="1" si="444"/>
        <v>92.917547568710361</v>
      </c>
      <c r="HA277" s="27">
        <f t="shared" ca="1" si="445"/>
        <v>96.368715083798875</v>
      </c>
      <c r="HB277" s="27">
        <f t="shared" ca="1" si="445"/>
        <v>101.70648464163823</v>
      </c>
      <c r="HC277" s="27">
        <f t="shared" ca="1" si="445"/>
        <v>100.20618556701031</v>
      </c>
      <c r="HD277" s="27">
        <f t="shared" ca="1" si="445"/>
        <v>98.549222797927456</v>
      </c>
      <c r="HE277" s="27">
        <f t="shared" ca="1" si="446"/>
        <v>106.5158371040724</v>
      </c>
      <c r="HG277" s="27">
        <f t="shared" ca="1" si="447"/>
        <v>103.24449594438008</v>
      </c>
      <c r="HH277" s="27">
        <f t="shared" ca="1" si="448"/>
        <v>102.13953488372091</v>
      </c>
      <c r="HI277" s="27">
        <f t="shared" ca="1" si="448"/>
        <v>104.00516795865633</v>
      </c>
      <c r="HJ277" s="27">
        <f t="shared" ca="1" si="449"/>
        <v>102.04301075268818</v>
      </c>
      <c r="HK277" s="27">
        <f t="shared" ca="1" si="449"/>
        <v>102.70906949352178</v>
      </c>
      <c r="HL277" s="27">
        <f t="shared" ca="1" si="450"/>
        <v>102.24215246636771</v>
      </c>
      <c r="HM277" s="27">
        <f t="shared" ca="1" si="451"/>
        <v>146.21329211746522</v>
      </c>
      <c r="HN277" s="27">
        <f t="shared" ca="1" si="452"/>
        <v>100</v>
      </c>
      <c r="HO277" s="27">
        <f t="shared" ca="1" si="452"/>
        <v>101.61849710982661</v>
      </c>
      <c r="HP277" s="27">
        <f t="shared" ca="1" si="452"/>
        <v>101.78384050367262</v>
      </c>
      <c r="HQ277" s="27">
        <f t="shared" ca="1" si="452"/>
        <v>105.69550930996714</v>
      </c>
      <c r="HR277" s="27">
        <f t="shared" ca="1" si="453"/>
        <v>95.340811044003445</v>
      </c>
      <c r="HT277" s="27">
        <f t="shared" ca="1" si="477"/>
        <v>150.00683322656414</v>
      </c>
      <c r="HU277" s="27">
        <f t="shared" ca="1" si="477"/>
        <v>44.734632489988734</v>
      </c>
      <c r="HV277" s="27">
        <f t="shared" ca="1" si="477"/>
        <v>45.313901345291484</v>
      </c>
      <c r="HW277" s="27">
        <f t="shared" ca="1" si="478"/>
        <v>549.29263390564859</v>
      </c>
      <c r="HX277" s="27">
        <f t="shared" ca="1" si="478"/>
        <v>450.23586695671224</v>
      </c>
      <c r="HY277" s="27">
        <f t="shared" ca="1" si="494"/>
        <v>999.99999999999989</v>
      </c>
      <c r="HZ277" s="27">
        <f t="shared" ca="1" si="479"/>
        <v>7.6626166161531879</v>
      </c>
      <c r="IA277" s="27">
        <f t="shared" ca="1" si="479"/>
        <v>23.180708904431569</v>
      </c>
      <c r="IB277" s="27">
        <f t="shared" ca="1" si="479"/>
        <v>17.107517556476857</v>
      </c>
      <c r="IC277" s="27">
        <f t="shared" ca="1" si="479"/>
        <v>46.514137361340559</v>
      </c>
      <c r="ID277" s="27">
        <f t="shared" ca="1" si="479"/>
        <v>23.505153674040649</v>
      </c>
      <c r="IE277" s="27">
        <f t="shared" ca="1" si="479"/>
        <v>22.908001437477537</v>
      </c>
      <c r="IG277" s="28">
        <f t="shared" ca="1" si="480"/>
        <v>0.85389621174374453</v>
      </c>
      <c r="IH277" s="28">
        <f t="shared" ca="1" si="480"/>
        <v>0.5481654222365</v>
      </c>
      <c r="II277" s="28">
        <f t="shared" ca="1" si="480"/>
        <v>0.29325760459509742</v>
      </c>
      <c r="IJ277" s="28">
        <f t="shared" ca="1" si="481"/>
        <v>2.2705765141740128</v>
      </c>
      <c r="IK277" s="24">
        <f t="shared" ca="1" si="495"/>
        <v>0.5752572755986709</v>
      </c>
      <c r="IL277" s="28">
        <f t="shared" ca="1" si="482"/>
        <v>2.1977039604585178</v>
      </c>
      <c r="IM277" s="28">
        <f t="shared" ca="1" si="496"/>
        <v>4.4843049327354176</v>
      </c>
      <c r="IN277" s="3">
        <f t="shared" ca="1" si="497"/>
        <v>4.4682804746325306</v>
      </c>
      <c r="IO277" s="2">
        <f t="shared" si="388"/>
        <v>4.5</v>
      </c>
      <c r="IQ277" s="2">
        <f t="shared" ca="1" si="428"/>
        <v>1.6953192385753419</v>
      </c>
      <c r="IS277" s="3">
        <f t="shared" ca="1" si="483"/>
        <v>-0.12311304815606983</v>
      </c>
      <c r="IT277" s="3">
        <f t="shared" ca="1" si="484"/>
        <v>7.4349318897928396E-2</v>
      </c>
      <c r="IU277" s="3">
        <f t="shared" si="485"/>
        <v>0.5</v>
      </c>
      <c r="IV277" s="3">
        <f t="shared" ca="1" si="486"/>
        <v>0.54876372925814143</v>
      </c>
      <c r="IX277" s="28">
        <f ca="1">$HL277/100*(GZ277-100)*AL277/1000+(HM277-100)*HZ277/$HY277</f>
        <v>0.28894347374801604</v>
      </c>
      <c r="IY277" s="28">
        <f ca="1">$HL277/100*(HA277-100)*AM277/1000+(HN277-100)*IA277/$HY277</f>
        <v>-8.1679484931232477E-2</v>
      </c>
      <c r="IZ277" s="28">
        <f ca="1">$HL277/100*(HB277-100)*AN277/1000+(HO277-100)*IB277/$HY277</f>
        <v>5.7349160416487091E-2</v>
      </c>
      <c r="JA277" s="28">
        <f ca="1">$HL277/100*(HC277-100)*AO277/1000+(HP277-100)*IC277/$HY277</f>
        <v>9.435746455501276E-2</v>
      </c>
      <c r="JB277" s="28">
        <f ca="1">$HL277/100*(HD277-100)*AP277/1000+(HQ277-100)*ID277/$HY277</f>
        <v>9.9757787288229524E-2</v>
      </c>
      <c r="JC277" s="28">
        <f ca="1">$HL277/100*(HE277-100)*AQ277/1000+(HR277-100)*IE277/$HY277</f>
        <v>-1.4179359895472032E-4</v>
      </c>
      <c r="JE277" s="3">
        <f t="shared" ca="1" si="459"/>
        <v>0.20038961606726347</v>
      </c>
      <c r="JF277" s="3">
        <f t="shared" ca="1" si="459"/>
        <v>-8.7829757792713681E-3</v>
      </c>
      <c r="JG277" s="3">
        <f t="shared" ca="1" si="459"/>
        <v>-1.8223341930832637E-2</v>
      </c>
      <c r="JH277" s="3">
        <f t="shared" ca="1" si="459"/>
        <v>-3.9012457652848109E-2</v>
      </c>
      <c r="JI277" s="3">
        <f t="shared" ca="1" si="459"/>
        <v>1.0526602337612753E-2</v>
      </c>
      <c r="JJ277" s="3">
        <f t="shared" ca="1" si="459"/>
        <v>1.6361475194512143E-2</v>
      </c>
      <c r="JK277" s="3">
        <f>IO277-IO276</f>
        <v>0.5</v>
      </c>
      <c r="JL277" s="3">
        <f t="shared" ca="1" si="487"/>
        <v>0.31783372586356917</v>
      </c>
      <c r="JN277" s="10">
        <f>COUNTIF(EI277:ET277,"&gt;2")</f>
        <v>10</v>
      </c>
      <c r="JP277" s="2">
        <f>AVERAGE(CS277,CS265,CS253,CS241,CS229,CS217,CS205,CS193,CS181,CS169)</f>
        <v>0.49320125146229132</v>
      </c>
      <c r="JQ277" s="2">
        <f>CS277-JP277</f>
        <v>0.59139744701927055</v>
      </c>
      <c r="JR277" s="2">
        <f>AVERAGE(CT277,CT265,CT253,CT241,CT229,CT217,CT205,CT193,CT181,CT169)</f>
        <v>0.42195161930603853</v>
      </c>
      <c r="JS277" s="2">
        <f>CT277-JR277</f>
        <v>0.44384924649482416</v>
      </c>
      <c r="KH277" s="2">
        <f>(DN277*$DN$4)+(FB277*$FB$3)+(FC277*$FC$3)+(FD277*$FD$3)+(FE277*$FE$3)+(FF277*$FF$3)+(FG277*$FG$3)</f>
        <v>2.5940820297819829</v>
      </c>
      <c r="KI277" s="2">
        <f>F277-KH277</f>
        <v>1.9059179702180171</v>
      </c>
      <c r="KJ277" s="2">
        <f>MAX(DN277,FB277:FG277)</f>
        <v>4.4843049327354256</v>
      </c>
      <c r="KK277" s="2">
        <f>MIN(DN277,FB277:FG277)</f>
        <v>-0.42060988433226809</v>
      </c>
      <c r="KL277" s="2">
        <f t="shared" si="389"/>
        <v>4.9049148170676933</v>
      </c>
      <c r="KO277" s="2">
        <f>BO277</f>
        <v>79.67</v>
      </c>
      <c r="KP277" s="2">
        <f>100*((BO271/BO259)-1)</f>
        <v>-3.7716872014081915E-2</v>
      </c>
      <c r="KQ277" s="2">
        <f t="shared" si="395"/>
        <v>-3.7716872014081915E-2</v>
      </c>
      <c r="KR277" s="2">
        <f>100*((BO265/BO253)-1)</f>
        <v>0.40450006320313925</v>
      </c>
      <c r="KS277" s="2">
        <f t="shared" si="404"/>
        <v>0.40450006320313925</v>
      </c>
      <c r="KT277" s="3">
        <f>BP277</f>
        <v>1.6345000000000001</v>
      </c>
      <c r="KU277" s="3">
        <f>BQ277</f>
        <v>123.25888888888888</v>
      </c>
      <c r="KV277" s="3">
        <f t="shared" si="470"/>
        <v>75.410761021039377</v>
      </c>
      <c r="KW277" s="2">
        <f t="shared" si="463"/>
        <v>172.97186885803137</v>
      </c>
      <c r="KX277" s="2">
        <f t="shared" si="463"/>
        <v>137.9541928683571</v>
      </c>
      <c r="LA277">
        <v>2</v>
      </c>
      <c r="LB277">
        <v>0</v>
      </c>
      <c r="LE277" s="2" t="e">
        <v>#N/A</v>
      </c>
      <c r="LF277" s="2" t="e">
        <v>#N/A</v>
      </c>
      <c r="LG277" s="2" t="e">
        <v>#N/A</v>
      </c>
      <c r="LH277" s="2" t="e">
        <v>#N/A</v>
      </c>
      <c r="LI277" s="2" t="e">
        <v>#N/A</v>
      </c>
      <c r="LJ277" s="2" t="e">
        <v>#N/A</v>
      </c>
      <c r="LK277" s="2">
        <v>105.71304621832461</v>
      </c>
      <c r="LL277" s="2" t="e">
        <v>#N/A</v>
      </c>
      <c r="LM277" s="2" t="e">
        <v>#N/A</v>
      </c>
      <c r="LN277" s="2">
        <v>95.012973925734187</v>
      </c>
      <c r="LO277" s="2">
        <v>83.628850162985685</v>
      </c>
      <c r="LP277" s="2">
        <v>91.99694969407895</v>
      </c>
      <c r="LQ277" s="2" t="e">
        <v>#N/A</v>
      </c>
      <c r="LR277" s="2" t="e">
        <v>#N/A</v>
      </c>
      <c r="LS277" s="2" t="e">
        <v>#N/A</v>
      </c>
      <c r="LT277" s="2" t="e">
        <v>#N/A</v>
      </c>
      <c r="LU277" s="2" t="e">
        <v>#N/A</v>
      </c>
      <c r="LV277" s="2" t="e">
        <v>#N/A</v>
      </c>
      <c r="LW277" s="2" t="e">
        <v>#N/A</v>
      </c>
      <c r="LX277" s="2" t="e">
        <v>#N/A</v>
      </c>
      <c r="LY277" s="2">
        <v>95.554741998576986</v>
      </c>
      <c r="LZ277" s="2" t="e">
        <v>#N/A</v>
      </c>
      <c r="MA277" s="2" t="e">
        <v>#N/A</v>
      </c>
      <c r="MB277" s="2" t="e">
        <v>#N/A</v>
      </c>
      <c r="MC277" s="2" t="e">
        <v>#N/A</v>
      </c>
      <c r="MD277" s="2" t="e">
        <v>#N/A</v>
      </c>
      <c r="ME277" s="2" t="e">
        <v>#N/A</v>
      </c>
      <c r="MF277" s="2" t="e">
        <v>#N/A</v>
      </c>
      <c r="MG277" s="2" t="e">
        <v>#N/A</v>
      </c>
      <c r="MH277" s="2">
        <v>93.289273224594766</v>
      </c>
      <c r="MI277" s="2" t="e">
        <v>#N/A</v>
      </c>
      <c r="MJ277" s="2" t="e">
        <v>#N/A</v>
      </c>
      <c r="MK277" s="2" t="e">
        <v>#N/A</v>
      </c>
      <c r="ML277" s="2" t="e">
        <v>#N/A</v>
      </c>
      <c r="MM277" s="2" t="e">
        <v>#N/A</v>
      </c>
      <c r="MN277" s="2" t="e">
        <v>#N/A</v>
      </c>
      <c r="MO277" s="2" t="e">
        <v>#N/A</v>
      </c>
      <c r="MP277" s="2">
        <v>78.922788192403559</v>
      </c>
      <c r="MQ277" s="2" t="e">
        <v>#N/A</v>
      </c>
      <c r="MR277" s="2" t="e">
        <v>#N/A</v>
      </c>
      <c r="MS277" s="10" t="e">
        <v>#N/A</v>
      </c>
      <c r="MT277" s="2" t="e">
        <v>#N/A</v>
      </c>
      <c r="MU277" s="2" t="e">
        <v>#N/A</v>
      </c>
      <c r="MV277" s="2" t="e">
        <v>#N/A</v>
      </c>
      <c r="MX277" s="22" t="e">
        <v>#N/A</v>
      </c>
      <c r="MY277" s="22" t="e">
        <v>#N/A</v>
      </c>
      <c r="MZ277" s="22" t="e">
        <v>#N/A</v>
      </c>
      <c r="NA277" s="22" t="e">
        <v>#N/A</v>
      </c>
      <c r="NB277" s="22" t="e">
        <v>#N/A</v>
      </c>
      <c r="NC277" s="22" t="e">
        <v>#N/A</v>
      </c>
      <c r="ND277" s="22">
        <v>1</v>
      </c>
      <c r="NE277" s="22" t="e">
        <v>#N/A</v>
      </c>
      <c r="NF277" s="22" t="e">
        <v>#N/A</v>
      </c>
      <c r="NG277" s="22">
        <v>2</v>
      </c>
      <c r="NH277" s="23">
        <v>9</v>
      </c>
      <c r="NI277" s="22">
        <v>24</v>
      </c>
      <c r="NJ277" s="22" t="e">
        <v>#N/A</v>
      </c>
      <c r="NK277" s="22" t="e">
        <v>#N/A</v>
      </c>
      <c r="NL277" s="23" t="e">
        <v>#N/A</v>
      </c>
      <c r="NM277" s="3" t="e">
        <v>#N/A</v>
      </c>
      <c r="NN277" s="22" t="e">
        <v>#N/A</v>
      </c>
      <c r="NO277" s="22" t="e">
        <v>#N/A</v>
      </c>
      <c r="NP277" s="22" t="e">
        <v>#N/A</v>
      </c>
      <c r="NQ277" s="22" t="e">
        <v>#N/A</v>
      </c>
      <c r="NR277" s="23">
        <v>1</v>
      </c>
      <c r="NS277" s="22" t="e">
        <v>#N/A</v>
      </c>
      <c r="NT277" s="22" t="e">
        <v>#N/A</v>
      </c>
      <c r="NU277" s="23" t="e">
        <v>#N/A</v>
      </c>
      <c r="NV277" s="3" t="e">
        <v>#N/A</v>
      </c>
      <c r="NW277" s="22" t="e">
        <v>#N/A</v>
      </c>
      <c r="NX277" s="22" t="e">
        <v>#N/A</v>
      </c>
      <c r="NY277" s="22" t="e">
        <v>#N/A</v>
      </c>
      <c r="NZ277" s="22" t="e">
        <v>#N/A</v>
      </c>
      <c r="OA277" s="23">
        <v>10</v>
      </c>
      <c r="OB277" s="22" t="e">
        <v>#N/A</v>
      </c>
      <c r="OC277" s="22" t="e">
        <v>#N/A</v>
      </c>
      <c r="OD277" s="22" t="e">
        <v>#N/A</v>
      </c>
      <c r="OE277" s="22" t="e">
        <v>#N/A</v>
      </c>
      <c r="OF277" s="22" t="e">
        <v>#N/A</v>
      </c>
      <c r="OG277" s="22" t="e">
        <v>#N/A</v>
      </c>
      <c r="OH277" s="23" t="e">
        <v>#N/A</v>
      </c>
      <c r="OI277" s="22">
        <v>2</v>
      </c>
      <c r="OJ277" s="22" t="e">
        <v>#N/A</v>
      </c>
      <c r="OK277" s="22" t="e">
        <v>#N/A</v>
      </c>
      <c r="OL277" s="22" t="e">
        <v>#N/A</v>
      </c>
      <c r="OM277" s="23" t="e">
        <v>#N/A</v>
      </c>
      <c r="ON277" s="22" t="e">
        <v>#N/A</v>
      </c>
      <c r="OO277" s="22" t="e">
        <v>#N/A</v>
      </c>
      <c r="OQ277">
        <f t="shared" si="390"/>
        <v>-3</v>
      </c>
      <c r="OR277" s="23" t="e">
        <f t="shared" ca="1" si="438"/>
        <v>#N/A</v>
      </c>
      <c r="OS277" s="23" t="e">
        <f t="shared" ca="1" si="438"/>
        <v>#N/A</v>
      </c>
      <c r="OT277" s="23" t="e">
        <f t="shared" ca="1" si="438"/>
        <v>#N/A</v>
      </c>
      <c r="OU277" s="23" t="e">
        <f t="shared" ca="1" si="438"/>
        <v>#N/A</v>
      </c>
      <c r="OV277" s="23" t="e">
        <f t="shared" ca="1" si="438"/>
        <v>#N/A</v>
      </c>
      <c r="OW277" s="23" t="e">
        <f t="shared" ca="1" si="438"/>
        <v>#N/A</v>
      </c>
      <c r="OX277" s="23">
        <f t="shared" ca="1" si="433"/>
        <v>1.0028584161649532</v>
      </c>
      <c r="OY277" s="23" t="e">
        <f t="shared" ca="1" si="433"/>
        <v>#N/A</v>
      </c>
      <c r="OZ277" s="23" t="e">
        <f t="shared" ca="1" si="433"/>
        <v>#N/A</v>
      </c>
      <c r="PA277" s="23">
        <f t="shared" ca="1" si="433"/>
        <v>1.0038236171762278</v>
      </c>
      <c r="PB277" s="23">
        <f t="shared" ca="1" si="433"/>
        <v>1.0162992373361901</v>
      </c>
      <c r="PC277" s="23">
        <f t="shared" ca="1" si="423"/>
        <v>1.0060076207099531</v>
      </c>
      <c r="PD277" s="23" t="e">
        <f t="shared" ca="1" si="423"/>
        <v>#N/A</v>
      </c>
      <c r="PE277" s="23" t="e">
        <f t="shared" ca="1" si="423"/>
        <v>#N/A</v>
      </c>
      <c r="PF277" s="23" t="e">
        <f t="shared" ca="1" si="423"/>
        <v>#N/A</v>
      </c>
      <c r="PG277" s="23" t="e">
        <f t="shared" ca="1" si="423"/>
        <v>#N/A</v>
      </c>
      <c r="PH277" s="23" t="e">
        <f t="shared" ca="1" si="423"/>
        <v>#N/A</v>
      </c>
      <c r="PI277" s="23" t="e">
        <f t="shared" ca="1" si="423"/>
        <v>#N/A</v>
      </c>
      <c r="PJ277" s="23" t="e">
        <f t="shared" ca="1" si="423"/>
        <v>#N/A</v>
      </c>
      <c r="PK277" s="23" t="e">
        <f t="shared" ca="1" si="423"/>
        <v>#N/A</v>
      </c>
      <c r="PL277" s="23">
        <f t="shared" ca="1" si="423"/>
        <v>0.99515673095377666</v>
      </c>
      <c r="PM277" s="23" t="e">
        <f t="shared" ca="1" si="423"/>
        <v>#N/A</v>
      </c>
      <c r="PN277" s="23" t="e">
        <f t="shared" ca="1" si="423"/>
        <v>#N/A</v>
      </c>
      <c r="PO277" s="23" t="e">
        <f t="shared" ca="1" si="423"/>
        <v>#N/A</v>
      </c>
      <c r="PP277" s="23" t="e">
        <f t="shared" ca="1" si="423"/>
        <v>#N/A</v>
      </c>
      <c r="PQ277" s="23" t="e">
        <f t="shared" ca="1" si="423"/>
        <v>#N/A</v>
      </c>
      <c r="PR277" s="23" t="e">
        <f t="shared" ca="1" si="457"/>
        <v>#N/A</v>
      </c>
      <c r="PS277" s="23" t="e">
        <f t="shared" ca="1" si="457"/>
        <v>#N/A</v>
      </c>
      <c r="PT277" s="23" t="e">
        <f t="shared" ca="1" si="457"/>
        <v>#N/A</v>
      </c>
      <c r="PU277" s="23">
        <f t="shared" ca="1" si="457"/>
        <v>1.0162259670099696</v>
      </c>
      <c r="PV277" s="23" t="e">
        <f t="shared" ca="1" si="457"/>
        <v>#N/A</v>
      </c>
      <c r="PW277" s="23" t="e">
        <f t="shared" ca="1" si="457"/>
        <v>#N/A</v>
      </c>
      <c r="PX277" s="23" t="e">
        <f t="shared" ca="1" si="457"/>
        <v>#N/A</v>
      </c>
      <c r="PY277" s="23" t="e">
        <f t="shared" ca="1" si="457"/>
        <v>#N/A</v>
      </c>
      <c r="PZ277" s="23" t="e">
        <f t="shared" ca="1" si="439"/>
        <v>#N/A</v>
      </c>
      <c r="QA277" s="23" t="e">
        <f t="shared" ca="1" si="439"/>
        <v>#N/A</v>
      </c>
      <c r="QB277" s="23" t="e">
        <f t="shared" ca="1" si="439"/>
        <v>#N/A</v>
      </c>
      <c r="QC277" s="23">
        <f t="shared" ca="1" si="417"/>
        <v>1.0299348054821522</v>
      </c>
      <c r="QD277" s="23" t="e">
        <f t="shared" ca="1" si="405"/>
        <v>#N/A</v>
      </c>
      <c r="QE277" s="23" t="e">
        <f t="shared" ca="1" si="405"/>
        <v>#N/A</v>
      </c>
      <c r="QF277" s="23" t="e">
        <f t="shared" ca="1" si="405"/>
        <v>#N/A</v>
      </c>
      <c r="QG277" s="23" t="e">
        <f t="shared" ca="1" si="405"/>
        <v>#N/A</v>
      </c>
      <c r="QH277" s="23" t="e">
        <f t="shared" ca="1" si="405"/>
        <v>#N/A</v>
      </c>
      <c r="QI277" s="23" t="e">
        <f t="shared" ca="1" si="405"/>
        <v>#N/A</v>
      </c>
      <c r="QJ277" s="26" t="e">
        <f t="shared" ca="1" si="474"/>
        <v>#N/A</v>
      </c>
    </row>
    <row r="278" spans="1:452" x14ac:dyDescent="0.35">
      <c r="A278" t="s">
        <v>1343</v>
      </c>
      <c r="B278" s="21">
        <v>40664</v>
      </c>
      <c r="C278" t="s">
        <v>904</v>
      </c>
      <c r="D278" s="2">
        <v>93.5</v>
      </c>
      <c r="E278" s="2">
        <v>93.4</v>
      </c>
      <c r="F278" s="2">
        <v>4.5</v>
      </c>
      <c r="G278" s="2">
        <v>93.2</v>
      </c>
      <c r="H278" s="2">
        <v>93.112576407180825</v>
      </c>
      <c r="I278" s="2">
        <v>92.938376884299899</v>
      </c>
      <c r="J278" s="2">
        <v>97.3</v>
      </c>
      <c r="K278" s="2">
        <v>89</v>
      </c>
      <c r="L278" s="2">
        <v>88.925030795608365</v>
      </c>
      <c r="M278" s="2">
        <v>89.5</v>
      </c>
      <c r="N278" s="2">
        <v>122.7</v>
      </c>
      <c r="O278" s="2">
        <v>95.5</v>
      </c>
      <c r="P278" s="2">
        <v>92.2</v>
      </c>
      <c r="Q278" s="2">
        <v>98.1</v>
      </c>
      <c r="R278" s="2">
        <v>99.3</v>
      </c>
      <c r="S278" s="2">
        <v>122.7</v>
      </c>
      <c r="T278" s="2">
        <v>82.2</v>
      </c>
      <c r="U278" s="2">
        <v>78.099999999999994</v>
      </c>
      <c r="V278" s="2">
        <v>92</v>
      </c>
      <c r="W278" s="2">
        <v>64.7</v>
      </c>
      <c r="X278" s="2">
        <v>114</v>
      </c>
      <c r="Y278" s="2" t="e">
        <v>#N/A</v>
      </c>
      <c r="Z278" s="2">
        <v>95</v>
      </c>
      <c r="AA278" s="2">
        <v>96.7</v>
      </c>
      <c r="AB278" s="2">
        <v>117.5</v>
      </c>
      <c r="AC278" s="2">
        <v>104.4</v>
      </c>
      <c r="AD278" s="2">
        <v>90.3</v>
      </c>
      <c r="AE278" s="2">
        <v>97.4</v>
      </c>
      <c r="AF278" s="2">
        <v>95.8</v>
      </c>
      <c r="AG278" s="22">
        <v>561</v>
      </c>
      <c r="AH278" s="22">
        <v>439</v>
      </c>
      <c r="AI278" s="22">
        <v>160</v>
      </c>
      <c r="AJ278" s="22">
        <v>43</v>
      </c>
      <c r="AK278" s="22">
        <v>44</v>
      </c>
      <c r="AL278" s="22">
        <v>9</v>
      </c>
      <c r="AM278" s="22">
        <v>22</v>
      </c>
      <c r="AN278" s="22">
        <v>17</v>
      </c>
      <c r="AO278" s="22">
        <v>54</v>
      </c>
      <c r="AP278" s="22">
        <v>23</v>
      </c>
      <c r="AQ278" s="22">
        <v>16</v>
      </c>
      <c r="AR278" s="2">
        <v>95.5</v>
      </c>
      <c r="AS278" s="2">
        <v>84.5</v>
      </c>
      <c r="AT278" s="2">
        <v>98.1</v>
      </c>
      <c r="AU278" s="2">
        <v>87.1</v>
      </c>
      <c r="AV278" s="2">
        <v>95.1</v>
      </c>
      <c r="AW278" s="2">
        <v>90.2</v>
      </c>
      <c r="AX278" s="2">
        <v>99.3</v>
      </c>
      <c r="AY278" s="2">
        <v>91.2</v>
      </c>
      <c r="AZ278" s="2">
        <v>99</v>
      </c>
      <c r="BA278" s="2">
        <v>64.7</v>
      </c>
      <c r="BB278" s="2">
        <v>90.5</v>
      </c>
      <c r="BC278" s="2">
        <v>96.4</v>
      </c>
      <c r="BD278" s="3">
        <v>1.02</v>
      </c>
      <c r="BE278" s="3">
        <v>1.0900000000000001</v>
      </c>
      <c r="BF278" s="3">
        <v>0.99</v>
      </c>
      <c r="BG278" s="3">
        <v>0.5</v>
      </c>
      <c r="BH278" s="3">
        <v>0.86</v>
      </c>
      <c r="BI278" s="2">
        <v>235.2</v>
      </c>
      <c r="BJ278" s="2">
        <v>5.2</v>
      </c>
      <c r="BK278" s="2">
        <v>5.3</v>
      </c>
      <c r="BL278" s="2">
        <v>108.6</v>
      </c>
      <c r="BM278" s="2">
        <v>100.5</v>
      </c>
      <c r="BN278" s="10">
        <v>453</v>
      </c>
      <c r="BO278" s="3">
        <v>79.760000000000005</v>
      </c>
      <c r="BP278" s="22">
        <v>1.6312</v>
      </c>
      <c r="BQ278" s="3">
        <v>114.9890476190476</v>
      </c>
      <c r="BR278" s="23">
        <v>4.3036666666666674</v>
      </c>
      <c r="BS278" s="2">
        <v>97</v>
      </c>
      <c r="BT278" s="3">
        <v>123.29</v>
      </c>
      <c r="BU278" s="2">
        <v>1.5</v>
      </c>
      <c r="BV278" s="2">
        <v>1.5</v>
      </c>
      <c r="BW278" s="2">
        <v>2.8</v>
      </c>
      <c r="BX278" s="2">
        <v>1.8</v>
      </c>
      <c r="BY278" s="23">
        <v>224.80600000000001</v>
      </c>
      <c r="BZ278" s="2">
        <v>94.7</v>
      </c>
      <c r="CA278" s="2">
        <v>90</v>
      </c>
      <c r="CB278" s="3">
        <v>96.83</v>
      </c>
      <c r="CC278" s="2">
        <v>95.3</v>
      </c>
      <c r="CD278" s="2">
        <v>120</v>
      </c>
      <c r="CE278" s="2">
        <v>94.507316324731889</v>
      </c>
      <c r="CF278" s="3">
        <v>96.504028416785815</v>
      </c>
      <c r="CG278" s="2">
        <v>95.198662834403677</v>
      </c>
      <c r="CH278" s="23">
        <v>224.25203600856386</v>
      </c>
      <c r="CI278" s="3">
        <v>95.508425048581586</v>
      </c>
      <c r="CM278" s="2">
        <f t="shared" si="460"/>
        <v>70.493530909175817</v>
      </c>
      <c r="CN278" s="2">
        <f t="shared" si="460"/>
        <v>2.6383439594572509</v>
      </c>
      <c r="CO278" s="2">
        <f t="shared" si="461"/>
        <v>105.51042739096918</v>
      </c>
      <c r="CR278" s="2">
        <f t="shared" si="464"/>
        <v>0.21436227224008877</v>
      </c>
      <c r="CS278" s="2">
        <f t="shared" si="464"/>
        <v>0.21459227467811462</v>
      </c>
      <c r="CT278" s="2">
        <f t="shared" si="465"/>
        <v>0</v>
      </c>
      <c r="CU278" s="2">
        <f t="shared" si="465"/>
        <v>9.0734769955183522E-2</v>
      </c>
      <c r="CV278" s="2">
        <f t="shared" si="465"/>
        <v>-0.10744147730617952</v>
      </c>
      <c r="CW278" s="2">
        <f t="shared" si="466"/>
        <v>1.3800424628450076</v>
      </c>
      <c r="CX278" s="2">
        <f t="shared" si="467"/>
        <v>-0.11223344556677253</v>
      </c>
      <c r="CY278" s="2">
        <f t="shared" ref="CY278:CY341" si="502">((N278-N277)/N277)*100</f>
        <v>1.3212221304706924</v>
      </c>
      <c r="CZ278" s="2">
        <f t="shared" si="471"/>
        <v>-0.3636363636363602</v>
      </c>
      <c r="DA278" s="2">
        <f t="shared" si="472"/>
        <v>-0.16992353440951813</v>
      </c>
      <c r="DB278" s="2">
        <f t="shared" si="473"/>
        <v>0.1088139281828012</v>
      </c>
      <c r="DC278" s="2">
        <f t="shared" si="413"/>
        <v>0.34129692832763775</v>
      </c>
      <c r="DF278" s="2">
        <f t="shared" si="468"/>
        <v>1.0942673540811798</v>
      </c>
      <c r="DG278" s="2">
        <f t="shared" si="468"/>
        <v>-1.2817061248549089</v>
      </c>
      <c r="DH278" s="2">
        <f t="shared" si="469"/>
        <v>-1.5932705197017172</v>
      </c>
      <c r="DI278" s="2">
        <f t="shared" si="488"/>
        <v>0.29027557116787506</v>
      </c>
      <c r="DJ278" s="2">
        <f t="shared" si="488"/>
        <v>0</v>
      </c>
      <c r="DM278" s="2">
        <f t="shared" ref="DM278:DN341" si="503">((D278-D266)/D266)*100</f>
        <v>3.7735849056603841</v>
      </c>
      <c r="DN278" s="2">
        <f t="shared" si="503"/>
        <v>4.4742729306487687</v>
      </c>
      <c r="DO278" s="2">
        <f t="shared" si="475"/>
        <v>3.325942350332594</v>
      </c>
      <c r="DP278" s="2">
        <f t="shared" ref="DP278:DP341" si="504">((J278-J266)/J266)*100</f>
        <v>4.5112781954887247</v>
      </c>
      <c r="DQ278" s="2">
        <f t="shared" si="408"/>
        <v>2.1122762739644916</v>
      </c>
      <c r="DR278" s="2">
        <f t="shared" ref="DR278:DR341" si="505">((K278-K266)/K266)*100</f>
        <v>4.4600938967136114</v>
      </c>
      <c r="DS278" s="2">
        <f t="shared" ref="DS278:DS341" si="506">DR278-(($EA$1/$DR$1)*EA278)-(($EB$1/$DR$1)*EB278)-(($EC$1/$DR$1)*EC278)</f>
        <v>3.827356409155545</v>
      </c>
      <c r="DT278" s="2" t="e">
        <v>#N/A</v>
      </c>
      <c r="DU278" s="2" t="e">
        <v>#N/A</v>
      </c>
      <c r="DV278" s="2">
        <f t="shared" si="476"/>
        <v>5.4083885209713189</v>
      </c>
      <c r="DW278" s="2">
        <f t="shared" ref="DW278:DW341" si="507">100*((Q278/Q266)-1)</f>
        <v>1.2383900928792491</v>
      </c>
      <c r="DX278" s="2">
        <f t="shared" ref="DX278:DX341" si="508">100*((T278/T266)-1)</f>
        <v>6.3389391979301601</v>
      </c>
      <c r="DY278" s="2">
        <f t="shared" ref="DY278:DY341" si="509">100*((R278/R266)-1)</f>
        <v>8.0522306855277392</v>
      </c>
      <c r="DZ278" s="2">
        <f t="shared" ref="DZ278:DZ341" si="510">100*((N278/N266)-1)</f>
        <v>13.716404077849864</v>
      </c>
      <c r="EA278" s="2">
        <f t="shared" si="426"/>
        <v>13.848396501457728</v>
      </c>
      <c r="EB278" s="2">
        <f t="shared" si="426"/>
        <v>2.6785714285714413</v>
      </c>
      <c r="EC278" s="2">
        <f t="shared" si="426"/>
        <v>5.2032520325203224</v>
      </c>
      <c r="ED278" s="2">
        <f t="shared" si="426"/>
        <v>2.2421524663677195</v>
      </c>
      <c r="EE278" s="2" t="e">
        <f t="shared" si="426"/>
        <v>#N/A</v>
      </c>
      <c r="EF278" s="2">
        <f t="shared" si="426"/>
        <v>26.835781041388508</v>
      </c>
      <c r="EG278" s="2">
        <f t="shared" si="426"/>
        <v>3.7553648068669565</v>
      </c>
      <c r="EH278" s="2">
        <f t="shared" si="426"/>
        <v>-0.4237288135593209</v>
      </c>
      <c r="EI278" s="2">
        <f t="shared" si="411"/>
        <v>5.75858250276855</v>
      </c>
      <c r="EJ278" s="2">
        <f t="shared" si="411"/>
        <v>9.740259740259738</v>
      </c>
      <c r="EK278" s="2">
        <f t="shared" si="411"/>
        <v>1.2383900928792491</v>
      </c>
      <c r="EL278" s="2">
        <f t="shared" si="411"/>
        <v>4.3113772455089849</v>
      </c>
      <c r="EM278" s="2">
        <f t="shared" si="411"/>
        <v>4.2763157894736725</v>
      </c>
      <c r="EN278" s="2">
        <f t="shared" si="411"/>
        <v>3.9170506912442393</v>
      </c>
      <c r="EO278" s="2">
        <f t="shared" si="411"/>
        <v>8.0522306855277392</v>
      </c>
      <c r="EP278" s="2">
        <f t="shared" si="411"/>
        <v>3.7542662116040848</v>
      </c>
      <c r="EQ278" s="2">
        <f t="shared" si="411"/>
        <v>0.91743119266056716</v>
      </c>
      <c r="ER278" s="2">
        <f t="shared" si="498"/>
        <v>5.2032520325203224</v>
      </c>
      <c r="ES278" s="2">
        <f t="shared" si="498"/>
        <v>4.503464203233265</v>
      </c>
      <c r="ET278" s="2">
        <f t="shared" si="498"/>
        <v>2.5531914893617058</v>
      </c>
      <c r="EU278" s="2">
        <f t="shared" si="462"/>
        <v>5.2</v>
      </c>
      <c r="EV278" s="2">
        <f t="shared" si="462"/>
        <v>5.3</v>
      </c>
      <c r="EW278" s="2">
        <f t="shared" ref="EW278:EX341" si="511">100*((BL278/BL266)-1)</f>
        <v>11.384615384615371</v>
      </c>
      <c r="EX278" s="2">
        <f t="shared" si="511"/>
        <v>7.3717948717948678</v>
      </c>
      <c r="EY278" s="2">
        <f t="shared" ref="EY278:EZ341" si="512">100*((CM278/CM266)-1)</f>
        <v>35.769581687988719</v>
      </c>
      <c r="EZ278" s="2">
        <f t="shared" si="512"/>
        <v>-6.9534488366939096</v>
      </c>
      <c r="FA278" s="2">
        <f t="shared" ref="FA278:FA341" si="513">100*((BS278/BS266)-1)</f>
        <v>14.521841794569056</v>
      </c>
      <c r="FB278" s="2">
        <f t="shared" si="412"/>
        <v>3.4589718808964998</v>
      </c>
      <c r="FC278" s="2">
        <f t="shared" si="412"/>
        <v>-0.42060988433226809</v>
      </c>
      <c r="FD278" s="2">
        <f t="shared" si="412"/>
        <v>2.0408163265306145</v>
      </c>
      <c r="FE278" s="2">
        <f t="shared" ref="FE278:FG341" si="514">100*((CB278/CB266)-1)</f>
        <v>2.0122208175305412</v>
      </c>
      <c r="FF278" s="2">
        <f t="shared" si="514"/>
        <v>2.5834230355220589</v>
      </c>
      <c r="FG278" s="2">
        <f t="shared" si="514"/>
        <v>3.7165082108902237</v>
      </c>
      <c r="FH278" s="2">
        <v>2.7</v>
      </c>
      <c r="FI278" s="2">
        <v>2.4</v>
      </c>
      <c r="FL278" s="2">
        <f t="shared" si="489"/>
        <v>1.2658270078883316</v>
      </c>
      <c r="FM278" s="2">
        <f t="shared" si="489"/>
        <v>1.0177878040567023</v>
      </c>
      <c r="FN278" s="2">
        <f t="shared" si="490"/>
        <v>1.39276930131913</v>
      </c>
      <c r="FQ278" s="2">
        <f t="shared" si="491"/>
        <v>5.1602609827772206</v>
      </c>
      <c r="FR278" s="2">
        <f t="shared" si="491"/>
        <v>4.1337275374475846</v>
      </c>
      <c r="FS278" s="2">
        <f t="shared" si="492"/>
        <v>5.6885500288078372</v>
      </c>
      <c r="FT278" s="2">
        <f t="shared" si="493"/>
        <v>1.9040875371235</v>
      </c>
      <c r="FU278" s="2">
        <f t="shared" si="493"/>
        <v>2.2362085659889175</v>
      </c>
      <c r="FX278" s="2">
        <f t="shared" si="499"/>
        <v>5.4639123616122109</v>
      </c>
      <c r="FY278" s="2">
        <f t="shared" si="499"/>
        <v>3.8009385246683403</v>
      </c>
      <c r="FZ278" s="2">
        <f t="shared" si="500"/>
        <v>4.9597557589308838</v>
      </c>
      <c r="GA278" s="2">
        <f t="shared" si="501"/>
        <v>1.5346966923495797</v>
      </c>
      <c r="GB278" s="2">
        <f t="shared" si="501"/>
        <v>1.4412505040203305</v>
      </c>
      <c r="GE278" s="2"/>
      <c r="GF278" s="2"/>
      <c r="GG278" s="2">
        <f t="shared" si="458"/>
        <v>35.889012174326766</v>
      </c>
      <c r="GH278" s="2">
        <f t="shared" si="458"/>
        <v>-7.5498151373805218</v>
      </c>
      <c r="GI278" s="2">
        <f t="shared" si="392"/>
        <v>13.558663558663575</v>
      </c>
      <c r="GJ278" s="2">
        <f t="shared" si="393"/>
        <v>4.5186640471512884</v>
      </c>
      <c r="GK278" s="2">
        <v>2.4</v>
      </c>
      <c r="GN278" s="2">
        <f t="shared" si="454"/>
        <v>0</v>
      </c>
      <c r="GQ278" s="2">
        <f t="shared" si="429"/>
        <v>2.5</v>
      </c>
      <c r="GT278" s="27">
        <f t="shared" ca="1" si="440"/>
        <v>103.47923681257016</v>
      </c>
      <c r="GU278" s="27">
        <f t="shared" ca="1" si="441"/>
        <v>111.74863387978142</v>
      </c>
      <c r="GV278" s="27">
        <f t="shared" ca="1" si="441"/>
        <v>102.11180124223603</v>
      </c>
      <c r="GW278" s="27">
        <f t="shared" ca="1" si="442"/>
        <v>102.52897787144362</v>
      </c>
      <c r="GX278" s="27">
        <f t="shared" ca="1" si="442"/>
        <v>102.06422018348624</v>
      </c>
      <c r="GY278" s="27">
        <f t="shared" ca="1" si="443"/>
        <v>102.41228070175438</v>
      </c>
      <c r="GZ278" s="27">
        <f t="shared" ca="1" si="444"/>
        <v>82.558139534883722</v>
      </c>
      <c r="HA278" s="27">
        <f t="shared" ca="1" si="445"/>
        <v>97.206703910614522</v>
      </c>
      <c r="HB278" s="27">
        <f t="shared" ca="1" si="445"/>
        <v>102.73037542662115</v>
      </c>
      <c r="HC278" s="27">
        <f t="shared" ca="1" si="445"/>
        <v>100.41237113402062</v>
      </c>
      <c r="HD278" s="27">
        <f t="shared" ca="1" si="445"/>
        <v>99.274611398963728</v>
      </c>
      <c r="HE278" s="27">
        <f t="shared" ca="1" si="446"/>
        <v>106.33484162895928</v>
      </c>
      <c r="HG278" s="27">
        <f t="shared" ca="1" si="447"/>
        <v>103.36426914153132</v>
      </c>
      <c r="HH278" s="27">
        <f t="shared" ca="1" si="448"/>
        <v>101.76088971269692</v>
      </c>
      <c r="HI278" s="27">
        <f t="shared" ca="1" si="448"/>
        <v>104.13971539456664</v>
      </c>
      <c r="HJ278" s="27">
        <f t="shared" ca="1" si="449"/>
        <v>101.93340494092375</v>
      </c>
      <c r="HK278" s="27">
        <f t="shared" ca="1" si="449"/>
        <v>102.34741784037557</v>
      </c>
      <c r="HL278" s="27">
        <f t="shared" ca="1" si="450"/>
        <v>102.01342281879194</v>
      </c>
      <c r="HM278" s="27">
        <f t="shared" ca="1" si="451"/>
        <v>137.90087463556853</v>
      </c>
      <c r="HN278" s="27">
        <f t="shared" ca="1" si="452"/>
        <v>101.80094786729859</v>
      </c>
      <c r="HO278" s="27">
        <f t="shared" ca="1" si="452"/>
        <v>101.15074798619102</v>
      </c>
      <c r="HP278" s="27">
        <f t="shared" ca="1" si="452"/>
        <v>101.57068062827226</v>
      </c>
      <c r="HQ278" s="27">
        <f t="shared" ca="1" si="452"/>
        <v>103.65198711063373</v>
      </c>
      <c r="HR278" s="27">
        <f t="shared" ca="1" si="453"/>
        <v>93.644067796610159</v>
      </c>
      <c r="HT278" s="27">
        <f t="shared" ca="1" si="477"/>
        <v>149.49781612868864</v>
      </c>
      <c r="HU278" s="27">
        <f t="shared" ca="1" si="477"/>
        <v>44.800637077544856</v>
      </c>
      <c r="HV278" s="27">
        <f t="shared" ca="1" si="477"/>
        <v>45.15411384538902</v>
      </c>
      <c r="HW278" s="27">
        <f t="shared" ca="1" si="478"/>
        <v>548.65310722885374</v>
      </c>
      <c r="HX278" s="27">
        <f t="shared" ca="1" si="478"/>
        <v>450.81600819127908</v>
      </c>
      <c r="HY278" s="27">
        <f t="shared" ca="1" si="494"/>
        <v>1000</v>
      </c>
      <c r="HZ278" s="27">
        <f t="shared" ca="1" si="479"/>
        <v>8.1063297802342404</v>
      </c>
      <c r="IA278" s="27">
        <f t="shared" ca="1" si="479"/>
        <v>22.719680886860438</v>
      </c>
      <c r="IB278" s="27">
        <f t="shared" ca="1" si="479"/>
        <v>17.148178633236252</v>
      </c>
      <c r="IC278" s="27">
        <f t="shared" ca="1" si="479"/>
        <v>46.507476745555167</v>
      </c>
      <c r="ID278" s="27">
        <f t="shared" ca="1" si="479"/>
        <v>23.914942110007331</v>
      </c>
      <c r="IE278" s="27">
        <f t="shared" ca="1" si="479"/>
        <v>23.270896179719227</v>
      </c>
      <c r="IG278" s="28">
        <f t="shared" ca="1" si="480"/>
        <v>1.0708370592039529</v>
      </c>
      <c r="IH278" s="28">
        <f t="shared" ca="1" si="480"/>
        <v>0.5942518738262873</v>
      </c>
      <c r="II278" s="28">
        <f t="shared" ca="1" si="480"/>
        <v>0.2817152923484999</v>
      </c>
      <c r="IJ278" s="28">
        <f t="shared" ca="1" si="481"/>
        <v>2.5080907830925212</v>
      </c>
      <c r="IK278" s="24">
        <f t="shared" ca="1" si="495"/>
        <v>0.56128655771378111</v>
      </c>
      <c r="IL278" s="28">
        <f t="shared" ca="1" si="482"/>
        <v>1.9826916907153087</v>
      </c>
      <c r="IM278" s="28">
        <f t="shared" ca="1" si="496"/>
        <v>4.4742729306487581</v>
      </c>
      <c r="IN278" s="3">
        <f t="shared" ca="1" si="497"/>
        <v>4.4907824738078297</v>
      </c>
      <c r="IO278" s="2">
        <f t="shared" ref="IO278:IO341" si="515">F278</f>
        <v>4.5</v>
      </c>
      <c r="IQ278" s="2">
        <f t="shared" ca="1" si="428"/>
        <v>1.9468042253787399</v>
      </c>
      <c r="IS278" s="3">
        <f t="shared" ca="1" si="483"/>
        <v>4.6086451589787303E-2</v>
      </c>
      <c r="IT278" s="3">
        <f t="shared" ca="1" si="484"/>
        <v>-1.1542312246597519E-2</v>
      </c>
      <c r="IU278" s="3">
        <f t="shared" si="485"/>
        <v>0</v>
      </c>
      <c r="IV278" s="3">
        <f t="shared" ca="1" si="486"/>
        <v>-3.4544139343189784E-2</v>
      </c>
      <c r="IX278" s="28">
        <f ca="1">$HL278/100*(GZ278-100)*AL278/1000+(HM278-100)*HZ278/$HY278</f>
        <v>0.14709963898154871</v>
      </c>
      <c r="IY278" s="28">
        <f ca="1">$HL278/100*(HA278-100)*AM278/1000+(HN278-100)*IA278/$HY278</f>
        <v>-2.1772852066507122E-2</v>
      </c>
      <c r="IZ278" s="28">
        <f ca="1">$HL278/100*(HB278-100)*AN278/1000+(HO278-100)*IB278/$HY278</f>
        <v>6.708417231353081E-2</v>
      </c>
      <c r="JA278" s="28">
        <f ca="1">$HL278/100*(HC278-100)*AO278/1000+(HP278-100)*IC278/$HY278</f>
        <v>9.5764783854745322E-2</v>
      </c>
      <c r="JB278" s="28">
        <f ca="1">$HL278/100*(HD278-100)*AP278/1000+(HQ278-100)*ID278/$HY278</f>
        <v>7.0317204302246111E-2</v>
      </c>
      <c r="JC278" s="28">
        <f ca="1">$HL278/100*(HE278-100)*AQ278/1000+(HR278-100)*IE278/$HY278</f>
        <v>-4.4510018016801808E-2</v>
      </c>
      <c r="JE278" s="3">
        <f t="shared" ca="1" si="459"/>
        <v>-0.14184383476646734</v>
      </c>
      <c r="JF278" s="3">
        <f t="shared" ca="1" si="459"/>
        <v>5.9906632864725355E-2</v>
      </c>
      <c r="JG278" s="3">
        <f t="shared" ca="1" si="459"/>
        <v>9.7350118970437188E-3</v>
      </c>
      <c r="JH278" s="3">
        <f t="shared" ca="1" si="459"/>
        <v>1.4073192997325623E-3</v>
      </c>
      <c r="JI278" s="3">
        <f t="shared" ca="1" si="459"/>
        <v>-2.9440582985983413E-2</v>
      </c>
      <c r="JJ278" s="3">
        <f t="shared" ca="1" si="459"/>
        <v>-4.4368224417847088E-2</v>
      </c>
      <c r="JK278" s="3">
        <f>IO278-IO277</f>
        <v>0</v>
      </c>
      <c r="JL278" s="3">
        <f t="shared" ca="1" si="487"/>
        <v>0.1321088228694236</v>
      </c>
      <c r="JN278" s="10">
        <f>COUNTIF(EI278:ET278,"&gt;2")</f>
        <v>10</v>
      </c>
      <c r="JP278" s="2">
        <f>AVERAGE(CS278,CS266,CS254,CS242,CS230,CS218,CS206,CS194,CS182,CS170)</f>
        <v>0.3409231897924041</v>
      </c>
      <c r="JQ278" s="2">
        <f>CS278-JP278</f>
        <v>-0.12633091511428948</v>
      </c>
      <c r="JR278" s="2">
        <f>AVERAGE(CT278,CT266,CT254,CT242,CT230,CT218,CT206,CT194,CT182,CT170)</f>
        <v>0.26147395686999642</v>
      </c>
      <c r="JS278" s="2">
        <f>CT278-JR278</f>
        <v>-0.26147395686999642</v>
      </c>
      <c r="KH278" s="2">
        <f>(DN278*$DN$4)+(FB278*$FB$3)+(FC278*$FC$3)+(FD278*$FD$3)+(FE278*$FE$3)+(FF278*$FF$3)+(FG278*$FG$3)</f>
        <v>2.7972685779106135</v>
      </c>
      <c r="KI278" s="2">
        <f>F278-KH278</f>
        <v>1.7027314220893865</v>
      </c>
      <c r="KJ278" s="2">
        <f>MAX(DN278,FB278:FG278)</f>
        <v>4.4742729306487687</v>
      </c>
      <c r="KK278" s="2">
        <f>MIN(DN278,FB278:FG278)</f>
        <v>-0.42060988433226809</v>
      </c>
      <c r="KL278" s="2">
        <f t="shared" ref="KL278:KL341" si="516">+KJ278-KK278</f>
        <v>4.8948828149810364</v>
      </c>
      <c r="KO278" s="2">
        <f>BO278</f>
        <v>79.760000000000005</v>
      </c>
      <c r="KP278" s="2">
        <f>100*((BO272/BO260)-1)</f>
        <v>-0.18493404019234161</v>
      </c>
      <c r="KQ278" s="2">
        <f t="shared" si="395"/>
        <v>-0.18493404019234161</v>
      </c>
      <c r="KR278" s="2">
        <f>100*((BO266/BO254)-1)</f>
        <v>-1.7733134920634996</v>
      </c>
      <c r="KS278" s="2">
        <f t="shared" si="404"/>
        <v>-1.7733134920634996</v>
      </c>
      <c r="KT278" s="3">
        <f>BP278</f>
        <v>1.6312</v>
      </c>
      <c r="KU278" s="3">
        <f>BQ278</f>
        <v>114.9890476190476</v>
      </c>
      <c r="KV278" s="3">
        <f t="shared" si="470"/>
        <v>70.493530909175817</v>
      </c>
      <c r="KW278" s="2">
        <f t="shared" si="463"/>
        <v>161.36662145966164</v>
      </c>
      <c r="KX278" s="2">
        <f t="shared" si="463"/>
        <v>128.95875903311361</v>
      </c>
      <c r="LA278">
        <v>2</v>
      </c>
      <c r="LB278">
        <v>0</v>
      </c>
      <c r="LE278" s="2" t="e">
        <v>#N/A</v>
      </c>
      <c r="LF278" s="2" t="e">
        <v>#N/A</v>
      </c>
      <c r="LG278" s="2" t="e">
        <v>#N/A</v>
      </c>
      <c r="LH278" s="2" t="e">
        <v>#N/A</v>
      </c>
      <c r="LI278" s="2" t="e">
        <v>#N/A</v>
      </c>
      <c r="LJ278" s="2" t="e">
        <v>#N/A</v>
      </c>
      <c r="LK278" s="2">
        <v>105.74893887327538</v>
      </c>
      <c r="LL278" s="2" t="e">
        <v>#N/A</v>
      </c>
      <c r="LM278" s="2" t="e">
        <v>#N/A</v>
      </c>
      <c r="LN278" s="2">
        <v>95.185953444726564</v>
      </c>
      <c r="LO278" s="2">
        <v>84.08560079273046</v>
      </c>
      <c r="LP278" s="2">
        <v>92.230549283971669</v>
      </c>
      <c r="LQ278" s="2" t="e">
        <v>#N/A</v>
      </c>
      <c r="LR278" s="2" t="e">
        <v>#N/A</v>
      </c>
      <c r="LS278" s="2" t="e">
        <v>#N/A</v>
      </c>
      <c r="LT278" s="2" t="e">
        <v>#N/A</v>
      </c>
      <c r="LU278" s="2" t="e">
        <v>#N/A</v>
      </c>
      <c r="LV278" s="2" t="e">
        <v>#N/A</v>
      </c>
      <c r="LW278" s="2" t="e">
        <v>#N/A</v>
      </c>
      <c r="LX278" s="2" t="e">
        <v>#N/A</v>
      </c>
      <c r="LY278" s="2">
        <v>95.599092554290678</v>
      </c>
      <c r="LZ278" s="2" t="e">
        <v>#N/A</v>
      </c>
      <c r="MA278" s="2" t="e">
        <v>#N/A</v>
      </c>
      <c r="MB278" s="2" t="e">
        <v>#N/A</v>
      </c>
      <c r="MC278" s="2" t="e">
        <v>#N/A</v>
      </c>
      <c r="MD278" s="2" t="e">
        <v>#N/A</v>
      </c>
      <c r="ME278" s="2" t="e">
        <v>#N/A</v>
      </c>
      <c r="MF278" s="2" t="e">
        <v>#N/A</v>
      </c>
      <c r="MG278" s="2" t="e">
        <v>#N/A</v>
      </c>
      <c r="MH278" s="2">
        <v>93.660146894925077</v>
      </c>
      <c r="MI278" s="2" t="e">
        <v>#N/A</v>
      </c>
      <c r="MJ278" s="2" t="e">
        <v>#N/A</v>
      </c>
      <c r="MK278" s="2" t="e">
        <v>#N/A</v>
      </c>
      <c r="ML278" s="2" t="e">
        <v>#N/A</v>
      </c>
      <c r="MM278" s="2" t="e">
        <v>#N/A</v>
      </c>
      <c r="MN278" s="2" t="e">
        <v>#N/A</v>
      </c>
      <c r="MO278" s="2" t="e">
        <v>#N/A</v>
      </c>
      <c r="MP278" s="2">
        <v>79.492524260977802</v>
      </c>
      <c r="MQ278" s="2" t="e">
        <v>#N/A</v>
      </c>
      <c r="MR278" s="2" t="e">
        <v>#N/A</v>
      </c>
      <c r="MS278" s="10" t="e">
        <v>#N/A</v>
      </c>
      <c r="MT278" s="2" t="e">
        <v>#N/A</v>
      </c>
      <c r="MU278" s="2" t="e">
        <v>#N/A</v>
      </c>
      <c r="MV278" s="2" t="e">
        <v>#N/A</v>
      </c>
      <c r="MX278" s="22" t="e">
        <v>#N/A</v>
      </c>
      <c r="MY278" s="22" t="e">
        <v>#N/A</v>
      </c>
      <c r="MZ278" s="22" t="e">
        <v>#N/A</v>
      </c>
      <c r="NA278" s="22" t="e">
        <v>#N/A</v>
      </c>
      <c r="NB278" s="22" t="e">
        <v>#N/A</v>
      </c>
      <c r="NC278" s="22" t="e">
        <v>#N/A</v>
      </c>
      <c r="ND278" s="22">
        <v>1</v>
      </c>
      <c r="NE278" s="22" t="e">
        <v>#N/A</v>
      </c>
      <c r="NF278" s="22" t="e">
        <v>#N/A</v>
      </c>
      <c r="NG278" s="22">
        <v>2</v>
      </c>
      <c r="NH278" s="23">
        <v>9</v>
      </c>
      <c r="NI278" s="22">
        <v>24</v>
      </c>
      <c r="NJ278" s="22" t="e">
        <v>#N/A</v>
      </c>
      <c r="NK278" s="22" t="e">
        <v>#N/A</v>
      </c>
      <c r="NL278" s="23" t="e">
        <v>#N/A</v>
      </c>
      <c r="NM278" s="3" t="e">
        <v>#N/A</v>
      </c>
      <c r="NN278" s="22" t="e">
        <v>#N/A</v>
      </c>
      <c r="NO278" s="22" t="e">
        <v>#N/A</v>
      </c>
      <c r="NP278" s="22" t="e">
        <v>#N/A</v>
      </c>
      <c r="NQ278" s="22" t="e">
        <v>#N/A</v>
      </c>
      <c r="NR278" s="23">
        <v>1</v>
      </c>
      <c r="NS278" s="22" t="e">
        <v>#N/A</v>
      </c>
      <c r="NT278" s="22" t="e">
        <v>#N/A</v>
      </c>
      <c r="NU278" s="23" t="e">
        <v>#N/A</v>
      </c>
      <c r="NV278" s="3" t="e">
        <v>#N/A</v>
      </c>
      <c r="NW278" s="22" t="e">
        <v>#N/A</v>
      </c>
      <c r="NX278" s="22" t="e">
        <v>#N/A</v>
      </c>
      <c r="NY278" s="22" t="e">
        <v>#N/A</v>
      </c>
      <c r="NZ278" s="22" t="e">
        <v>#N/A</v>
      </c>
      <c r="OA278" s="23">
        <v>10</v>
      </c>
      <c r="OB278" s="22" t="e">
        <v>#N/A</v>
      </c>
      <c r="OC278" s="22" t="e">
        <v>#N/A</v>
      </c>
      <c r="OD278" s="22" t="e">
        <v>#N/A</v>
      </c>
      <c r="OE278" s="22" t="e">
        <v>#N/A</v>
      </c>
      <c r="OF278" s="22" t="e">
        <v>#N/A</v>
      </c>
      <c r="OG278" s="22" t="e">
        <v>#N/A</v>
      </c>
      <c r="OH278" s="23" t="e">
        <v>#N/A</v>
      </c>
      <c r="OI278" s="22">
        <v>2</v>
      </c>
      <c r="OJ278" s="22" t="e">
        <v>#N/A</v>
      </c>
      <c r="OK278" s="22" t="e">
        <v>#N/A</v>
      </c>
      <c r="OL278" s="22" t="e">
        <v>#N/A</v>
      </c>
      <c r="OM278" s="23" t="e">
        <v>#N/A</v>
      </c>
      <c r="ON278" s="22" t="e">
        <v>#N/A</v>
      </c>
      <c r="OO278" s="22" t="e">
        <v>#N/A</v>
      </c>
      <c r="OQ278">
        <f t="shared" si="390"/>
        <v>-4</v>
      </c>
      <c r="OR278" s="23" t="e">
        <f t="shared" ca="1" si="438"/>
        <v>#N/A</v>
      </c>
      <c r="OS278" s="23" t="e">
        <f t="shared" ca="1" si="438"/>
        <v>#N/A</v>
      </c>
      <c r="OT278" s="23" t="e">
        <f t="shared" ca="1" si="438"/>
        <v>#N/A</v>
      </c>
      <c r="OU278" s="23" t="e">
        <f t="shared" ca="1" si="438"/>
        <v>#N/A</v>
      </c>
      <c r="OV278" s="23" t="e">
        <f t="shared" ca="1" si="438"/>
        <v>#N/A</v>
      </c>
      <c r="OW278" s="23" t="e">
        <f t="shared" ca="1" si="438"/>
        <v>#N/A</v>
      </c>
      <c r="OX278" s="23">
        <f t="shared" ca="1" si="433"/>
        <v>1.0031989157757726</v>
      </c>
      <c r="OY278" s="23" t="e">
        <f t="shared" ca="1" si="433"/>
        <v>#N/A</v>
      </c>
      <c r="OZ278" s="23" t="e">
        <f t="shared" ca="1" si="433"/>
        <v>#N/A</v>
      </c>
      <c r="PA278" s="23">
        <f t="shared" ca="1" si="433"/>
        <v>1.0056511668179016</v>
      </c>
      <c r="PB278" s="23">
        <f t="shared" ca="1" si="433"/>
        <v>1.0218498973746548</v>
      </c>
      <c r="PC278" s="23">
        <f t="shared" ca="1" si="423"/>
        <v>1.0085620854874078</v>
      </c>
      <c r="PD278" s="23" t="e">
        <f t="shared" ca="1" si="423"/>
        <v>#N/A</v>
      </c>
      <c r="PE278" s="23" t="e">
        <f t="shared" ca="1" si="423"/>
        <v>#N/A</v>
      </c>
      <c r="PF278" s="23" t="e">
        <f t="shared" ca="1" si="423"/>
        <v>#N/A</v>
      </c>
      <c r="PG278" s="23" t="e">
        <f t="shared" ca="1" si="423"/>
        <v>#N/A</v>
      </c>
      <c r="PH278" s="23" t="e">
        <f t="shared" ca="1" si="423"/>
        <v>#N/A</v>
      </c>
      <c r="PI278" s="23" t="e">
        <f t="shared" ca="1" si="423"/>
        <v>#N/A</v>
      </c>
      <c r="PJ278" s="23" t="e">
        <f t="shared" ca="1" si="423"/>
        <v>#N/A</v>
      </c>
      <c r="PK278" s="23" t="e">
        <f t="shared" ca="1" si="423"/>
        <v>#N/A</v>
      </c>
      <c r="PL278" s="23">
        <f t="shared" ca="1" si="423"/>
        <v>0.99561862068438445</v>
      </c>
      <c r="PM278" s="23" t="e">
        <f t="shared" ca="1" si="423"/>
        <v>#N/A</v>
      </c>
      <c r="PN278" s="23" t="e">
        <f t="shared" ca="1" si="423"/>
        <v>#N/A</v>
      </c>
      <c r="PO278" s="23" t="e">
        <f t="shared" ca="1" si="423"/>
        <v>#N/A</v>
      </c>
      <c r="PP278" s="23" t="e">
        <f t="shared" ca="1" si="423"/>
        <v>#N/A</v>
      </c>
      <c r="PQ278" s="23" t="e">
        <f t="shared" ca="1" si="423"/>
        <v>#N/A</v>
      </c>
      <c r="PR278" s="23" t="e">
        <f t="shared" ca="1" si="457"/>
        <v>#N/A</v>
      </c>
      <c r="PS278" s="23" t="e">
        <f t="shared" ca="1" si="457"/>
        <v>#N/A</v>
      </c>
      <c r="PT278" s="23" t="e">
        <f t="shared" ca="1" si="457"/>
        <v>#N/A</v>
      </c>
      <c r="PU278" s="23">
        <f t="shared" ca="1" si="457"/>
        <v>1.0202659969216892</v>
      </c>
      <c r="PV278" s="23" t="e">
        <f t="shared" ca="1" si="457"/>
        <v>#N/A</v>
      </c>
      <c r="PW278" s="23" t="e">
        <f t="shared" ca="1" si="457"/>
        <v>#N/A</v>
      </c>
      <c r="PX278" s="23" t="e">
        <f t="shared" ca="1" si="457"/>
        <v>#N/A</v>
      </c>
      <c r="PY278" s="23" t="e">
        <f t="shared" ca="1" si="457"/>
        <v>#N/A</v>
      </c>
      <c r="PZ278" s="23" t="e">
        <f t="shared" ca="1" si="439"/>
        <v>#N/A</v>
      </c>
      <c r="QA278" s="23" t="e">
        <f t="shared" ca="1" si="439"/>
        <v>#N/A</v>
      </c>
      <c r="QB278" s="23" t="e">
        <f t="shared" ca="1" si="439"/>
        <v>#N/A</v>
      </c>
      <c r="QC278" s="23">
        <f t="shared" ca="1" si="417"/>
        <v>1.0373698064546555</v>
      </c>
      <c r="QD278" s="23" t="e">
        <f t="shared" ca="1" si="405"/>
        <v>#N/A</v>
      </c>
      <c r="QE278" s="23" t="e">
        <f t="shared" ca="1" si="405"/>
        <v>#N/A</v>
      </c>
      <c r="QF278" s="23" t="e">
        <f t="shared" ca="1" si="405"/>
        <v>#N/A</v>
      </c>
      <c r="QG278" s="23" t="e">
        <f t="shared" ca="1" si="405"/>
        <v>#N/A</v>
      </c>
      <c r="QH278" s="23" t="e">
        <f t="shared" ca="1" si="405"/>
        <v>#N/A</v>
      </c>
      <c r="QI278" s="23" t="e">
        <f t="shared" ca="1" si="405"/>
        <v>#N/A</v>
      </c>
      <c r="QJ278" s="26" t="e">
        <f t="shared" ca="1" si="474"/>
        <v>#N/A</v>
      </c>
    </row>
    <row r="279" spans="1:452" x14ac:dyDescent="0.35">
      <c r="A279" t="s">
        <v>1344</v>
      </c>
      <c r="B279" s="25">
        <v>40695</v>
      </c>
      <c r="C279" t="s">
        <v>905</v>
      </c>
      <c r="D279" s="2">
        <v>93.5</v>
      </c>
      <c r="E279" s="2">
        <v>93.3</v>
      </c>
      <c r="F279" s="2">
        <v>4.2</v>
      </c>
      <c r="G279" s="2">
        <v>93</v>
      </c>
      <c r="H279" s="2">
        <v>93.197584280478992</v>
      </c>
      <c r="I279" s="2">
        <v>92.921659436454561</v>
      </c>
      <c r="J279" s="2">
        <v>96.8</v>
      </c>
      <c r="K279" s="2">
        <v>89.3</v>
      </c>
      <c r="L279" s="2">
        <v>89.252133805986475</v>
      </c>
      <c r="M279" s="2">
        <v>89.5</v>
      </c>
      <c r="N279" s="2">
        <v>121.8</v>
      </c>
      <c r="O279" s="2">
        <v>96.7</v>
      </c>
      <c r="P279" s="2">
        <v>92.6</v>
      </c>
      <c r="Q279" s="2">
        <v>96.3</v>
      </c>
      <c r="R279" s="2">
        <v>99.6</v>
      </c>
      <c r="S279" s="2">
        <v>121.8</v>
      </c>
      <c r="T279" s="2">
        <v>82.2</v>
      </c>
      <c r="U279" s="2">
        <v>84.7</v>
      </c>
      <c r="V279" s="2">
        <v>92.3</v>
      </c>
      <c r="W279" s="2">
        <v>64.7</v>
      </c>
      <c r="X279" s="2">
        <v>113.7</v>
      </c>
      <c r="Y279" s="2" t="e">
        <v>#N/A</v>
      </c>
      <c r="Z279" s="2">
        <v>97.6</v>
      </c>
      <c r="AA279" s="2">
        <v>96.8</v>
      </c>
      <c r="AB279" s="2">
        <v>114.3</v>
      </c>
      <c r="AC279" s="2">
        <v>101.7</v>
      </c>
      <c r="AD279" s="2">
        <v>90.5</v>
      </c>
      <c r="AE279" s="2">
        <v>95.7</v>
      </c>
      <c r="AF279" s="2">
        <v>96.9</v>
      </c>
      <c r="AG279" s="22">
        <v>561</v>
      </c>
      <c r="AH279" s="22">
        <v>439</v>
      </c>
      <c r="AI279" s="22">
        <v>160</v>
      </c>
      <c r="AJ279" s="22">
        <v>43</v>
      </c>
      <c r="AK279" s="22">
        <v>44</v>
      </c>
      <c r="AL279" s="22">
        <v>9</v>
      </c>
      <c r="AM279" s="22">
        <v>22</v>
      </c>
      <c r="AN279" s="22">
        <v>17</v>
      </c>
      <c r="AO279" s="22">
        <v>54</v>
      </c>
      <c r="AP279" s="22">
        <v>23</v>
      </c>
      <c r="AQ279" s="22">
        <v>16</v>
      </c>
      <c r="AR279" s="2">
        <v>96.5</v>
      </c>
      <c r="AS279" s="2">
        <v>84</v>
      </c>
      <c r="AT279" s="2">
        <v>96.3</v>
      </c>
      <c r="AU279" s="2">
        <v>87.1</v>
      </c>
      <c r="AV279" s="2">
        <v>95.5</v>
      </c>
      <c r="AW279" s="2">
        <v>90.2</v>
      </c>
      <c r="AX279" s="2">
        <v>99.6</v>
      </c>
      <c r="AY279" s="2">
        <v>90.4</v>
      </c>
      <c r="AZ279" s="2">
        <v>98.1</v>
      </c>
      <c r="BA279" s="2">
        <v>64.7</v>
      </c>
      <c r="BB279" s="2">
        <v>90.6</v>
      </c>
      <c r="BC279" s="2">
        <v>96.4</v>
      </c>
      <c r="BD279" s="3">
        <v>0.99</v>
      </c>
      <c r="BE279" s="3">
        <v>0.92</v>
      </c>
      <c r="BF279" s="3">
        <v>0.92</v>
      </c>
      <c r="BG279" s="3">
        <v>0.47</v>
      </c>
      <c r="BH279" s="3">
        <v>0.92</v>
      </c>
      <c r="BI279" s="2">
        <v>235.2</v>
      </c>
      <c r="BJ279" s="2">
        <v>5</v>
      </c>
      <c r="BK279" s="2">
        <v>5</v>
      </c>
      <c r="BL279" s="2">
        <v>108.8</v>
      </c>
      <c r="BM279" s="2">
        <v>100.7</v>
      </c>
      <c r="BN279" s="10">
        <v>456</v>
      </c>
      <c r="BO279" s="3">
        <v>78.89</v>
      </c>
      <c r="BP279" s="22">
        <v>1.6214</v>
      </c>
      <c r="BQ279" s="3">
        <v>113.83318181818184</v>
      </c>
      <c r="BR279" s="23">
        <v>4.5383181818181804</v>
      </c>
      <c r="BS279" s="2">
        <v>96.8</v>
      </c>
      <c r="BT279" s="3">
        <v>123.31</v>
      </c>
      <c r="BU279" s="2">
        <v>1.5</v>
      </c>
      <c r="BV279" s="2">
        <v>1.6</v>
      </c>
      <c r="BW279" s="2">
        <v>3</v>
      </c>
      <c r="BX279" s="2">
        <v>2</v>
      </c>
      <c r="BY279" s="23">
        <v>224.80600000000001</v>
      </c>
      <c r="BZ279" s="2">
        <v>94.6</v>
      </c>
      <c r="CA279" s="2">
        <v>89.9</v>
      </c>
      <c r="CB279" s="3">
        <v>96.91</v>
      </c>
      <c r="CC279" s="2">
        <v>95.4</v>
      </c>
      <c r="CD279" s="2">
        <v>119.6</v>
      </c>
      <c r="CE279" s="2">
        <v>94.52627079516337</v>
      </c>
      <c r="CF279" s="3">
        <v>96.610114017450556</v>
      </c>
      <c r="CG279" s="2">
        <v>95.287083074346285</v>
      </c>
      <c r="CH279" s="23">
        <v>224.72817174924302</v>
      </c>
      <c r="CI279" s="3">
        <v>95.632338217481887</v>
      </c>
      <c r="CM279" s="2">
        <f t="shared" si="460"/>
        <v>70.206723706785397</v>
      </c>
      <c r="CN279" s="2">
        <f t="shared" si="460"/>
        <v>2.7990120771050822</v>
      </c>
      <c r="CO279" s="2">
        <f t="shared" si="461"/>
        <v>104.87653688800727</v>
      </c>
      <c r="CR279" s="2">
        <f t="shared" si="464"/>
        <v>0</v>
      </c>
      <c r="CS279" s="2">
        <f t="shared" si="464"/>
        <v>-0.10706638115632602</v>
      </c>
      <c r="CT279" s="2">
        <f t="shared" si="465"/>
        <v>-0.21459227467811462</v>
      </c>
      <c r="CU279" s="2">
        <f t="shared" si="465"/>
        <v>9.1295801897294915E-2</v>
      </c>
      <c r="CV279" s="2">
        <f t="shared" si="465"/>
        <v>-1.7987669255456577E-2</v>
      </c>
      <c r="CW279" s="2">
        <f t="shared" si="466"/>
        <v>1.2565445026178041</v>
      </c>
      <c r="CX279" s="2">
        <f t="shared" si="467"/>
        <v>0.33707865168539008</v>
      </c>
      <c r="CY279" s="2">
        <f t="shared" si="502"/>
        <v>-0.73349633251834201</v>
      </c>
      <c r="CZ279" s="2">
        <f t="shared" si="471"/>
        <v>0</v>
      </c>
      <c r="DA279" s="2">
        <f t="shared" si="472"/>
        <v>-2.7234042553191515</v>
      </c>
      <c r="DB279" s="2">
        <f t="shared" si="473"/>
        <v>0.32608695652173603</v>
      </c>
      <c r="DC279" s="2">
        <f t="shared" si="413"/>
        <v>0</v>
      </c>
      <c r="DF279" s="2">
        <f t="shared" si="468"/>
        <v>1.1010674474363658</v>
      </c>
      <c r="DG279" s="2">
        <f t="shared" si="468"/>
        <v>-0.21563861193236722</v>
      </c>
      <c r="DH279" s="2">
        <f t="shared" si="469"/>
        <v>4.5045027535228321</v>
      </c>
      <c r="DI279" s="2">
        <f t="shared" si="488"/>
        <v>-0.28912160346861171</v>
      </c>
      <c r="DJ279" s="2">
        <f t="shared" si="488"/>
        <v>0</v>
      </c>
      <c r="DM279" s="2">
        <f t="shared" si="503"/>
        <v>3.6585365853658507</v>
      </c>
      <c r="DN279" s="2">
        <f t="shared" si="503"/>
        <v>4.2458100558659186</v>
      </c>
      <c r="DO279" s="2">
        <f t="shared" si="475"/>
        <v>2.7624309392265194</v>
      </c>
      <c r="DP279" s="2">
        <f t="shared" si="504"/>
        <v>4.0860215053763405</v>
      </c>
      <c r="DQ279" s="2">
        <f t="shared" si="408"/>
        <v>1.3626206805562611</v>
      </c>
      <c r="DR279" s="2">
        <f t="shared" si="505"/>
        <v>4.2007001166861073</v>
      </c>
      <c r="DS279" s="2">
        <f t="shared" si="506"/>
        <v>3.6014519705654484</v>
      </c>
      <c r="DT279" s="2" t="e">
        <v>#N/A</v>
      </c>
      <c r="DU279" s="2" t="e">
        <v>#N/A</v>
      </c>
      <c r="DV279" s="2">
        <f t="shared" si="476"/>
        <v>6.4977973568282055</v>
      </c>
      <c r="DW279" s="2">
        <f t="shared" si="507"/>
        <v>1.5822784810126667</v>
      </c>
      <c r="DX279" s="2">
        <f t="shared" si="508"/>
        <v>6.476683937823835</v>
      </c>
      <c r="DY279" s="2">
        <f t="shared" si="509"/>
        <v>8.0260303687635481</v>
      </c>
      <c r="DZ279" s="2">
        <f t="shared" si="510"/>
        <v>15.122873345935739</v>
      </c>
      <c r="EA279" s="2">
        <f t="shared" si="426"/>
        <v>12.185430463576164</v>
      </c>
      <c r="EB279" s="2">
        <f t="shared" si="426"/>
        <v>2.441731409544956</v>
      </c>
      <c r="EC279" s="2">
        <f t="shared" si="426"/>
        <v>5.2032520325203224</v>
      </c>
      <c r="ED279" s="2">
        <f t="shared" si="426"/>
        <v>0.79787234042554278</v>
      </c>
      <c r="EE279" s="2" t="e">
        <f t="shared" si="426"/>
        <v>#N/A</v>
      </c>
      <c r="EF279" s="2">
        <f t="shared" si="426"/>
        <v>23.232323232323225</v>
      </c>
      <c r="EG279" s="2">
        <f t="shared" si="426"/>
        <v>3.7513397642015001</v>
      </c>
      <c r="EH279" s="2">
        <f t="shared" si="426"/>
        <v>-3.3812341504649179</v>
      </c>
      <c r="EI279" s="2">
        <f t="shared" si="411"/>
        <v>6.984478935698446</v>
      </c>
      <c r="EJ279" s="2">
        <f t="shared" si="411"/>
        <v>9.5176010430247704</v>
      </c>
      <c r="EK279" s="2">
        <f t="shared" si="411"/>
        <v>1.5822784810126667</v>
      </c>
      <c r="EL279" s="2">
        <f t="shared" si="411"/>
        <v>4.3113772455089849</v>
      </c>
      <c r="EM279" s="2">
        <f t="shared" si="411"/>
        <v>4.0305010893246118</v>
      </c>
      <c r="EN279" s="2">
        <f t="shared" si="411"/>
        <v>3.6781609195402298</v>
      </c>
      <c r="EO279" s="2">
        <f t="shared" si="411"/>
        <v>8.0260303687635481</v>
      </c>
      <c r="EP279" s="2">
        <f t="shared" si="411"/>
        <v>1.6872890888638858</v>
      </c>
      <c r="EQ279" s="2">
        <f t="shared" si="411"/>
        <v>-0.50709939148072536</v>
      </c>
      <c r="ER279" s="2">
        <f t="shared" si="498"/>
        <v>5.2032520325203224</v>
      </c>
      <c r="ES279" s="2">
        <f t="shared" si="498"/>
        <v>4.3778801843317838</v>
      </c>
      <c r="ET279" s="2">
        <f t="shared" si="498"/>
        <v>1.9027484143763429</v>
      </c>
      <c r="EU279" s="2">
        <f t="shared" si="462"/>
        <v>5</v>
      </c>
      <c r="EV279" s="2">
        <f t="shared" si="462"/>
        <v>5</v>
      </c>
      <c r="EW279" s="2">
        <f t="shared" si="511"/>
        <v>11.819116135662888</v>
      </c>
      <c r="EX279" s="2">
        <f t="shared" si="511"/>
        <v>7.8158458244111273</v>
      </c>
      <c r="EY279" s="2">
        <f t="shared" si="512"/>
        <v>38.618090822798145</v>
      </c>
      <c r="EZ279" s="2">
        <f t="shared" si="512"/>
        <v>-14.071017210884962</v>
      </c>
      <c r="FA279" s="2">
        <f t="shared" si="513"/>
        <v>14.285714285714279</v>
      </c>
      <c r="FB279" s="2">
        <f t="shared" ref="FB279:FG342" si="517">100*((BY279/BY267)-1)</f>
        <v>3.5023181506360412</v>
      </c>
      <c r="FC279" s="2">
        <f t="shared" si="517"/>
        <v>-0.31612223393046035</v>
      </c>
      <c r="FD279" s="2">
        <f t="shared" si="517"/>
        <v>1.9274376417233618</v>
      </c>
      <c r="FE279" s="2">
        <f t="shared" si="514"/>
        <v>2.1072595090085411</v>
      </c>
      <c r="FF279" s="2">
        <f t="shared" si="514"/>
        <v>2.6910656620021456</v>
      </c>
      <c r="FG279" s="2">
        <f t="shared" si="514"/>
        <v>3.1034482758620641</v>
      </c>
      <c r="FH279" s="2">
        <v>2.2999999999999998</v>
      </c>
      <c r="FI279" s="2">
        <v>1.9</v>
      </c>
      <c r="FL279" s="2">
        <f t="shared" si="489"/>
        <v>1.1855037729721074</v>
      </c>
      <c r="FM279" s="2">
        <f t="shared" si="489"/>
        <v>0.78778348313959246</v>
      </c>
      <c r="FN279" s="2">
        <f t="shared" si="490"/>
        <v>1.3227468705939049</v>
      </c>
      <c r="FQ279" s="2">
        <f t="shared" si="491"/>
        <v>4.8270086707390414</v>
      </c>
      <c r="FR279" s="2">
        <f t="shared" si="491"/>
        <v>3.1885660469439969</v>
      </c>
      <c r="FS279" s="2">
        <f t="shared" si="492"/>
        <v>5.3968958432399905</v>
      </c>
      <c r="FT279" s="2">
        <f t="shared" si="493"/>
        <v>1.9971250902405036</v>
      </c>
      <c r="FU279" s="2">
        <f t="shared" si="493"/>
        <v>2.168621279676386</v>
      </c>
      <c r="FX279" s="2">
        <f t="shared" si="499"/>
        <v>5.6429285239502747</v>
      </c>
      <c r="FY279" s="2">
        <f t="shared" si="499"/>
        <v>3.9513192636821071</v>
      </c>
      <c r="FZ279" s="2">
        <f t="shared" si="500"/>
        <v>5.2440190191826552</v>
      </c>
      <c r="GA279" s="2">
        <f t="shared" si="501"/>
        <v>1.7245616639657957</v>
      </c>
      <c r="GB279" s="2">
        <f t="shared" si="501"/>
        <v>1.5276906791486189</v>
      </c>
      <c r="GE279" s="2"/>
      <c r="GF279" s="2"/>
      <c r="GG279" s="2">
        <f t="shared" si="458"/>
        <v>36.899702785276631</v>
      </c>
      <c r="GH279" s="2">
        <f t="shared" si="458"/>
        <v>-7.9379288704632289</v>
      </c>
      <c r="GI279" s="2">
        <f t="shared" si="392"/>
        <v>15.479018210609663</v>
      </c>
      <c r="GJ279" s="2">
        <f t="shared" si="393"/>
        <v>4.5347928068803611</v>
      </c>
      <c r="GK279" s="2">
        <v>2.5</v>
      </c>
      <c r="GN279" s="2">
        <f t="shared" si="454"/>
        <v>-0.29999999999999982</v>
      </c>
      <c r="GQ279" s="2">
        <f t="shared" si="429"/>
        <v>2.2000000000000002</v>
      </c>
      <c r="GT279" s="27">
        <f t="shared" ca="1" si="440"/>
        <v>103.92817059483725</v>
      </c>
      <c r="GU279" s="27">
        <f t="shared" ca="1" si="441"/>
        <v>110.92896174863387</v>
      </c>
      <c r="GV279" s="27">
        <f t="shared" ca="1" si="441"/>
        <v>102.11180124223603</v>
      </c>
      <c r="GW279" s="27">
        <f t="shared" ca="1" si="442"/>
        <v>102.00210748155953</v>
      </c>
      <c r="GX279" s="27">
        <f t="shared" ca="1" si="442"/>
        <v>102.40825688073394</v>
      </c>
      <c r="GY279" s="27">
        <f t="shared" ca="1" si="443"/>
        <v>102.30263157894737</v>
      </c>
      <c r="GZ279" s="27">
        <f t="shared" ca="1" si="444"/>
        <v>89.534883720930239</v>
      </c>
      <c r="HA279" s="27">
        <f t="shared" ca="1" si="445"/>
        <v>94.692737430167597</v>
      </c>
      <c r="HB279" s="27">
        <f t="shared" ca="1" si="445"/>
        <v>102.95790671217291</v>
      </c>
      <c r="HC279" s="27">
        <f t="shared" ca="1" si="445"/>
        <v>98.659793814432987</v>
      </c>
      <c r="HD279" s="27">
        <f t="shared" ca="1" si="445"/>
        <v>100.41450777202073</v>
      </c>
      <c r="HE279" s="27">
        <f t="shared" ca="1" si="446"/>
        <v>103.43891402714931</v>
      </c>
      <c r="HG279" s="27">
        <f t="shared" ca="1" si="447"/>
        <v>103.48432055749129</v>
      </c>
      <c r="HH279" s="27">
        <f t="shared" ca="1" si="448"/>
        <v>103.78071833648393</v>
      </c>
      <c r="HI279" s="27">
        <f t="shared" ca="1" si="448"/>
        <v>104.27461139896373</v>
      </c>
      <c r="HJ279" s="27">
        <f t="shared" ca="1" si="449"/>
        <v>102.04301075268818</v>
      </c>
      <c r="HK279" s="27">
        <f t="shared" ca="1" si="449"/>
        <v>101.7502917152859</v>
      </c>
      <c r="HL279" s="27">
        <f t="shared" ca="1" si="450"/>
        <v>101.89944134078213</v>
      </c>
      <c r="HM279" s="27">
        <f t="shared" ca="1" si="451"/>
        <v>125.29801324503312</v>
      </c>
      <c r="HN279" s="27">
        <f t="shared" ca="1" si="452"/>
        <v>99.62894248608535</v>
      </c>
      <c r="HO279" s="27">
        <f t="shared" ca="1" si="452"/>
        <v>100</v>
      </c>
      <c r="HP279" s="27">
        <f t="shared" ca="1" si="452"/>
        <v>103.9657020364416</v>
      </c>
      <c r="HQ279" s="27">
        <f t="shared" ca="1" si="452"/>
        <v>101.57894736842105</v>
      </c>
      <c r="HR279" s="27">
        <f t="shared" ca="1" si="453"/>
        <v>93.406593406593402</v>
      </c>
      <c r="HT279" s="27">
        <f t="shared" ca="1" si="477"/>
        <v>149.15754189944133</v>
      </c>
      <c r="HU279" s="27">
        <f t="shared" ca="1" si="477"/>
        <v>43.879623882106806</v>
      </c>
      <c r="HV279" s="27">
        <f t="shared" ca="1" si="477"/>
        <v>45.045313469894481</v>
      </c>
      <c r="HW279" s="27">
        <f t="shared" ca="1" si="478"/>
        <v>547.45142954618836</v>
      </c>
      <c r="HX279" s="27">
        <f t="shared" ca="1" si="478"/>
        <v>452.95498098960587</v>
      </c>
      <c r="HY279" s="27">
        <f t="shared" ca="1" si="494"/>
        <v>1000</v>
      </c>
      <c r="HZ279" s="27">
        <f t="shared" ca="1" si="479"/>
        <v>8.9117211130262159</v>
      </c>
      <c r="IA279" s="27">
        <f t="shared" ca="1" si="479"/>
        <v>23.18905292748634</v>
      </c>
      <c r="IB279" s="27">
        <f t="shared" ca="1" si="479"/>
        <v>17.326130494360704</v>
      </c>
      <c r="IC279" s="27">
        <f t="shared" ca="1" si="479"/>
        <v>45.385333725374885</v>
      </c>
      <c r="ID279" s="27">
        <f t="shared" ca="1" si="479"/>
        <v>24.375736228875336</v>
      </c>
      <c r="IE279" s="27">
        <f t="shared" ca="1" si="479"/>
        <v>23.303992369532633</v>
      </c>
      <c r="IG279" s="28">
        <f t="shared" ca="1" si="480"/>
        <v>1.1601581121134179</v>
      </c>
      <c r="IH279" s="28">
        <f t="shared" ca="1" si="480"/>
        <v>0.64476819015594378</v>
      </c>
      <c r="II279" s="28">
        <f t="shared" ca="1" si="480"/>
        <v>0.28723541182321843</v>
      </c>
      <c r="IJ279" s="28">
        <f t="shared" ca="1" si="481"/>
        <v>2.2629656431767815</v>
      </c>
      <c r="IK279" s="24">
        <f t="shared" ca="1" si="495"/>
        <v>0.17080392908420139</v>
      </c>
      <c r="IL279" s="28">
        <f t="shared" ca="1" si="482"/>
        <v>1.8701094856243567</v>
      </c>
      <c r="IM279" s="28">
        <f t="shared" ca="1" si="496"/>
        <v>4.2458100558659329</v>
      </c>
      <c r="IN279" s="3">
        <f t="shared" ca="1" si="497"/>
        <v>4.1330751288011385</v>
      </c>
      <c r="IO279" s="2">
        <f t="shared" si="515"/>
        <v>4.2</v>
      </c>
      <c r="IQ279" s="2">
        <f t="shared" ca="1" si="428"/>
        <v>2.0921617140925801</v>
      </c>
      <c r="IS279" s="3">
        <f t="shared" ca="1" si="483"/>
        <v>5.0516316329656474E-2</v>
      </c>
      <c r="IT279" s="3">
        <f t="shared" ca="1" si="484"/>
        <v>5.5201194747185323E-3</v>
      </c>
      <c r="IU279" s="3">
        <f t="shared" si="485"/>
        <v>-0.29999999999999982</v>
      </c>
      <c r="IV279" s="3">
        <f t="shared" ca="1" si="486"/>
        <v>-0.35603643580437483</v>
      </c>
      <c r="IX279" s="28">
        <f ca="1">$HL279/100*(GZ279-100)*AL279/1000+(HM279-100)*HZ279/$HY279</f>
        <v>0.12947378353706052</v>
      </c>
      <c r="IY279" s="28">
        <f ca="1">$HL279/100*(HA279-100)*AM279/1000+(HN279-100)*IA279/$HY279</f>
        <v>-0.12758203233055673</v>
      </c>
      <c r="IZ279" s="28">
        <f ca="1">$HL279/100*(HB279-100)*AN279/1000+(HO279-100)*IB279/$HY279</f>
        <v>5.1239537056456827E-2</v>
      </c>
      <c r="JA279" s="28">
        <f ca="1">$HL279/100*(HC279-100)*AO279/1000+(HP279-100)*IC279/$HY279</f>
        <v>0.10623892912030161</v>
      </c>
      <c r="JB279" s="28">
        <f ca="1">$HL279/100*(HD279-100)*AP279/1000+(HQ279-100)*ID279/$HY279</f>
        <v>4.8202769963983087E-2</v>
      </c>
      <c r="JC279" s="28">
        <f ca="1">$HL279/100*(HE279-100)*AQ279/1000+(HR279-100)*IE279/$HY279</f>
        <v>-9.758495003229449E-2</v>
      </c>
      <c r="JE279" s="3">
        <f t="shared" ca="1" si="459"/>
        <v>-1.7625855444488192E-2</v>
      </c>
      <c r="JF279" s="3">
        <f t="shared" ca="1" si="459"/>
        <v>-0.10580918026404962</v>
      </c>
      <c r="JG279" s="3">
        <f t="shared" ca="1" si="459"/>
        <v>-1.5844635257073983E-2</v>
      </c>
      <c r="JH279" s="3">
        <f t="shared" ca="1" si="459"/>
        <v>1.0474145265556289E-2</v>
      </c>
      <c r="JI279" s="3">
        <f t="shared" ca="1" si="459"/>
        <v>-2.2114434338263024E-2</v>
      </c>
      <c r="JJ279" s="3">
        <f t="shared" ca="1" si="459"/>
        <v>-5.3074932015492682E-2</v>
      </c>
      <c r="JK279" s="3">
        <f>IO279-IO278</f>
        <v>-0.29999999999999982</v>
      </c>
      <c r="JL279" s="3">
        <f t="shared" ca="1" si="487"/>
        <v>-0.26652950929843766</v>
      </c>
      <c r="JN279" s="10">
        <f>COUNTIF(EI279:ET279,"&gt;2")</f>
        <v>8</v>
      </c>
      <c r="JP279" s="2">
        <f>AVERAGE(CS279,CS267,CS255,CS243,CS231,CS219,CS207,CS195,CS183,CS171)</f>
        <v>0.14235938599823181</v>
      </c>
      <c r="JQ279" s="2">
        <f>CS279-JP279</f>
        <v>-0.24942576715455783</v>
      </c>
      <c r="JR279" s="2">
        <f>AVERAGE(CT279,CT267,CT255,CT243,CT231,CT219,CT207,CT195,CT183,CT171)</f>
        <v>9.3552070718371169E-2</v>
      </c>
      <c r="JS279" s="2">
        <f>CT279-JR279</f>
        <v>-0.30814434539648577</v>
      </c>
      <c r="KH279" s="2">
        <f>(DN279*$DN$4)+(FB279*$FB$3)+(FC279*$FC$3)+(FD279*$FD$3)+(FE279*$FE$3)+(FF279*$FF$3)+(FG279*$FG$3)</f>
        <v>2.7875034301682815</v>
      </c>
      <c r="KI279" s="2">
        <f>F279-KH279</f>
        <v>1.4124965698317187</v>
      </c>
      <c r="KJ279" s="2">
        <f>MAX(DN279,FB279:FG279)</f>
        <v>4.2458100558659186</v>
      </c>
      <c r="KK279" s="2">
        <f>MIN(DN279,FB279:FG279)</f>
        <v>-0.31612223393046035</v>
      </c>
      <c r="KL279" s="2">
        <f t="shared" si="516"/>
        <v>4.5619322897963794</v>
      </c>
      <c r="KO279" s="2">
        <f>BO279</f>
        <v>78.89</v>
      </c>
      <c r="KP279" s="2">
        <f>100*((BO273/BO261)-1)</f>
        <v>2.4847807181038739E-2</v>
      </c>
      <c r="KQ279" s="2">
        <f t="shared" si="395"/>
        <v>2.4847807181038739E-2</v>
      </c>
      <c r="KR279" s="2">
        <f>100*((BO267/BO255)-1)</f>
        <v>-3.7301021620337327</v>
      </c>
      <c r="KS279" s="2">
        <f t="shared" si="404"/>
        <v>-3.7301021620337327</v>
      </c>
      <c r="KT279" s="3">
        <f>BP279</f>
        <v>1.6214</v>
      </c>
      <c r="KU279" s="3">
        <f>BQ279</f>
        <v>113.83318181818184</v>
      </c>
      <c r="KV279" s="3">
        <f t="shared" si="470"/>
        <v>70.206723706785397</v>
      </c>
      <c r="KW279" s="2">
        <f t="shared" si="463"/>
        <v>159.74456994250849</v>
      </c>
      <c r="KX279" s="2">
        <f t="shared" si="463"/>
        <v>128.43408250712599</v>
      </c>
      <c r="LA279">
        <v>2</v>
      </c>
      <c r="LB279">
        <v>0</v>
      </c>
      <c r="LE279" s="2" t="e">
        <v>#N/A</v>
      </c>
      <c r="LF279" s="2" t="e">
        <v>#N/A</v>
      </c>
      <c r="LG279" s="2" t="e">
        <v>#N/A</v>
      </c>
      <c r="LH279" s="2" t="e">
        <v>#N/A</v>
      </c>
      <c r="LI279" s="2" t="e">
        <v>#N/A</v>
      </c>
      <c r="LJ279" s="2" t="e">
        <v>#N/A</v>
      </c>
      <c r="LK279" s="2">
        <v>105.94406755378047</v>
      </c>
      <c r="LL279" s="2" t="e">
        <v>#N/A</v>
      </c>
      <c r="LM279" s="2" t="e">
        <v>#N/A</v>
      </c>
      <c r="LN279" s="2">
        <v>95.444870829876308</v>
      </c>
      <c r="LO279" s="2">
        <v>84.153367029058174</v>
      </c>
      <c r="LP279" s="2">
        <v>92.451097441728351</v>
      </c>
      <c r="LQ279" s="2" t="e">
        <v>#N/A</v>
      </c>
      <c r="LR279" s="2" t="e">
        <v>#N/A</v>
      </c>
      <c r="LS279" s="2" t="e">
        <v>#N/A</v>
      </c>
      <c r="LT279" s="2" t="e">
        <v>#N/A</v>
      </c>
      <c r="LU279" s="2" t="e">
        <v>#N/A</v>
      </c>
      <c r="LV279" s="2" t="e">
        <v>#N/A</v>
      </c>
      <c r="LW279" s="2" t="e">
        <v>#N/A</v>
      </c>
      <c r="LX279" s="2" t="e">
        <v>#N/A</v>
      </c>
      <c r="LY279" s="2">
        <v>95.966678309576096</v>
      </c>
      <c r="LZ279" s="2" t="e">
        <v>#N/A</v>
      </c>
      <c r="MA279" s="2" t="e">
        <v>#N/A</v>
      </c>
      <c r="MB279" s="2" t="e">
        <v>#N/A</v>
      </c>
      <c r="MC279" s="2" t="e">
        <v>#N/A</v>
      </c>
      <c r="MD279" s="2" t="e">
        <v>#N/A</v>
      </c>
      <c r="ME279" s="2" t="e">
        <v>#N/A</v>
      </c>
      <c r="MF279" s="2" t="e">
        <v>#N/A</v>
      </c>
      <c r="MG279" s="2" t="e">
        <v>#N/A</v>
      </c>
      <c r="MH279" s="2">
        <v>93.926277319945299</v>
      </c>
      <c r="MI279" s="2" t="e">
        <v>#N/A</v>
      </c>
      <c r="MJ279" s="2" t="e">
        <v>#N/A</v>
      </c>
      <c r="MK279" s="2" t="e">
        <v>#N/A</v>
      </c>
      <c r="ML279" s="2" t="e">
        <v>#N/A</v>
      </c>
      <c r="MM279" s="2" t="e">
        <v>#N/A</v>
      </c>
      <c r="MN279" s="2" t="e">
        <v>#N/A</v>
      </c>
      <c r="MO279" s="2" t="e">
        <v>#N/A</v>
      </c>
      <c r="MP279" s="2">
        <v>79.823660457945067</v>
      </c>
      <c r="MQ279" s="2" t="e">
        <v>#N/A</v>
      </c>
      <c r="MR279" s="2" t="e">
        <v>#N/A</v>
      </c>
      <c r="MS279" s="10" t="e">
        <v>#N/A</v>
      </c>
      <c r="MT279" s="2" t="e">
        <v>#N/A</v>
      </c>
      <c r="MU279" s="2" t="e">
        <v>#N/A</v>
      </c>
      <c r="MV279" s="2" t="e">
        <v>#N/A</v>
      </c>
      <c r="MX279" s="22" t="e">
        <v>#N/A</v>
      </c>
      <c r="MY279" s="22" t="e">
        <v>#N/A</v>
      </c>
      <c r="MZ279" s="22" t="e">
        <v>#N/A</v>
      </c>
      <c r="NA279" s="22" t="e">
        <v>#N/A</v>
      </c>
      <c r="NB279" s="22" t="e">
        <v>#N/A</v>
      </c>
      <c r="NC279" s="22" t="e">
        <v>#N/A</v>
      </c>
      <c r="ND279" s="22">
        <v>1</v>
      </c>
      <c r="NE279" s="22" t="e">
        <v>#N/A</v>
      </c>
      <c r="NF279" s="22" t="e">
        <v>#N/A</v>
      </c>
      <c r="NG279" s="22">
        <v>2</v>
      </c>
      <c r="NH279" s="23">
        <v>9</v>
      </c>
      <c r="NI279" s="22">
        <v>24</v>
      </c>
      <c r="NJ279" s="22" t="e">
        <v>#N/A</v>
      </c>
      <c r="NK279" s="22" t="e">
        <v>#N/A</v>
      </c>
      <c r="NL279" s="23" t="e">
        <v>#N/A</v>
      </c>
      <c r="NM279" s="3" t="e">
        <v>#N/A</v>
      </c>
      <c r="NN279" s="22" t="e">
        <v>#N/A</v>
      </c>
      <c r="NO279" s="22" t="e">
        <v>#N/A</v>
      </c>
      <c r="NP279" s="22" t="e">
        <v>#N/A</v>
      </c>
      <c r="NQ279" s="22" t="e">
        <v>#N/A</v>
      </c>
      <c r="NR279" s="23">
        <v>1</v>
      </c>
      <c r="NS279" s="22" t="e">
        <v>#N/A</v>
      </c>
      <c r="NT279" s="22" t="e">
        <v>#N/A</v>
      </c>
      <c r="NU279" s="23" t="e">
        <v>#N/A</v>
      </c>
      <c r="NV279" s="3" t="e">
        <v>#N/A</v>
      </c>
      <c r="NW279" s="22" t="e">
        <v>#N/A</v>
      </c>
      <c r="NX279" s="22" t="e">
        <v>#N/A</v>
      </c>
      <c r="NY279" s="22" t="e">
        <v>#N/A</v>
      </c>
      <c r="NZ279" s="22" t="e">
        <v>#N/A</v>
      </c>
      <c r="OA279" s="23">
        <v>10</v>
      </c>
      <c r="OB279" s="22" t="e">
        <v>#N/A</v>
      </c>
      <c r="OC279" s="22" t="e">
        <v>#N/A</v>
      </c>
      <c r="OD279" s="22" t="e">
        <v>#N/A</v>
      </c>
      <c r="OE279" s="22" t="e">
        <v>#N/A</v>
      </c>
      <c r="OF279" s="22" t="e">
        <v>#N/A</v>
      </c>
      <c r="OG279" s="22" t="e">
        <v>#N/A</v>
      </c>
      <c r="OH279" s="23" t="e">
        <v>#N/A</v>
      </c>
      <c r="OI279" s="22">
        <v>2</v>
      </c>
      <c r="OJ279" s="22" t="e">
        <v>#N/A</v>
      </c>
      <c r="OK279" s="22" t="e">
        <v>#N/A</v>
      </c>
      <c r="OL279" s="22" t="e">
        <v>#N/A</v>
      </c>
      <c r="OM279" s="23" t="e">
        <v>#N/A</v>
      </c>
      <c r="ON279" s="22" t="e">
        <v>#N/A</v>
      </c>
      <c r="OO279" s="22" t="e">
        <v>#N/A</v>
      </c>
      <c r="OQ279">
        <f t="shared" ref="OQ279:OQ342" si="518">OQ267</f>
        <v>-5</v>
      </c>
      <c r="OR279" s="23" t="e">
        <f t="shared" ca="1" si="438"/>
        <v>#N/A</v>
      </c>
      <c r="OS279" s="23" t="e">
        <f t="shared" ca="1" si="438"/>
        <v>#N/A</v>
      </c>
      <c r="OT279" s="23" t="e">
        <f t="shared" ca="1" si="438"/>
        <v>#N/A</v>
      </c>
      <c r="OU279" s="23" t="e">
        <f t="shared" ca="1" si="438"/>
        <v>#N/A</v>
      </c>
      <c r="OV279" s="23" t="e">
        <f t="shared" ca="1" si="438"/>
        <v>#N/A</v>
      </c>
      <c r="OW279" s="23" t="e">
        <f t="shared" ca="1" si="438"/>
        <v>#N/A</v>
      </c>
      <c r="OX279" s="23">
        <f t="shared" ca="1" si="433"/>
        <v>1.0050500254209866</v>
      </c>
      <c r="OY279" s="23" t="e">
        <f t="shared" ca="1" si="433"/>
        <v>#N/A</v>
      </c>
      <c r="OZ279" s="23" t="e">
        <f t="shared" ca="1" si="433"/>
        <v>#N/A</v>
      </c>
      <c r="PA279" s="23">
        <f t="shared" ca="1" si="433"/>
        <v>1.0083866604602119</v>
      </c>
      <c r="PB279" s="23">
        <f t="shared" ca="1" si="433"/>
        <v>1.0226734262664521</v>
      </c>
      <c r="PC279" s="23">
        <f t="shared" ca="1" si="423"/>
        <v>1.0109738298786575</v>
      </c>
      <c r="PD279" s="23" t="e">
        <f t="shared" ca="1" si="423"/>
        <v>#N/A</v>
      </c>
      <c r="PE279" s="23" t="e">
        <f t="shared" ca="1" si="423"/>
        <v>#N/A</v>
      </c>
      <c r="PF279" s="23" t="e">
        <f t="shared" ca="1" si="423"/>
        <v>#N/A</v>
      </c>
      <c r="PG279" s="23" t="e">
        <f t="shared" ca="1" si="423"/>
        <v>#N/A</v>
      </c>
      <c r="PH279" s="23" t="e">
        <f t="shared" ca="1" si="423"/>
        <v>#N/A</v>
      </c>
      <c r="PI279" s="23" t="e">
        <f t="shared" ca="1" si="423"/>
        <v>#N/A</v>
      </c>
      <c r="PJ279" s="23" t="e">
        <f t="shared" ca="1" si="423"/>
        <v>#N/A</v>
      </c>
      <c r="PK279" s="23" t="e">
        <f t="shared" ca="1" si="423"/>
        <v>#N/A</v>
      </c>
      <c r="PL279" s="23">
        <f t="shared" ca="1" si="423"/>
        <v>0.99944684972800912</v>
      </c>
      <c r="PM279" s="23" t="e">
        <f t="shared" ca="1" si="423"/>
        <v>#N/A</v>
      </c>
      <c r="PN279" s="23" t="e">
        <f t="shared" ca="1" si="423"/>
        <v>#N/A</v>
      </c>
      <c r="PO279" s="23" t="e">
        <f t="shared" ca="1" si="423"/>
        <v>#N/A</v>
      </c>
      <c r="PP279" s="23" t="e">
        <f t="shared" ca="1" si="423"/>
        <v>#N/A</v>
      </c>
      <c r="PQ279" s="23" t="e">
        <f t="shared" ca="1" si="423"/>
        <v>#N/A</v>
      </c>
      <c r="PR279" s="23" t="e">
        <f t="shared" ca="1" si="457"/>
        <v>#N/A</v>
      </c>
      <c r="PS279" s="23" t="e">
        <f t="shared" ca="1" si="457"/>
        <v>#N/A</v>
      </c>
      <c r="PT279" s="23" t="e">
        <f t="shared" ca="1" si="457"/>
        <v>#N/A</v>
      </c>
      <c r="PU279" s="23">
        <f t="shared" ca="1" si="457"/>
        <v>1.023165029566802</v>
      </c>
      <c r="PV279" s="23" t="e">
        <f t="shared" ca="1" si="457"/>
        <v>#N/A</v>
      </c>
      <c r="PW279" s="23" t="e">
        <f t="shared" ca="1" si="457"/>
        <v>#N/A</v>
      </c>
      <c r="PX279" s="23" t="e">
        <f t="shared" ca="1" si="457"/>
        <v>#N/A</v>
      </c>
      <c r="PY279" s="23" t="e">
        <f t="shared" ca="1" si="457"/>
        <v>#N/A</v>
      </c>
      <c r="PZ279" s="23" t="e">
        <f t="shared" ca="1" si="439"/>
        <v>#N/A</v>
      </c>
      <c r="QA279" s="23" t="e">
        <f t="shared" ca="1" si="439"/>
        <v>#N/A</v>
      </c>
      <c r="QB279" s="23" t="e">
        <f t="shared" ca="1" si="439"/>
        <v>#N/A</v>
      </c>
      <c r="QC279" s="23">
        <f t="shared" ca="1" si="417"/>
        <v>1.0416911020198873</v>
      </c>
      <c r="QD279" s="23" t="e">
        <f t="shared" ca="1" si="405"/>
        <v>#N/A</v>
      </c>
      <c r="QE279" s="23" t="e">
        <f t="shared" ca="1" si="405"/>
        <v>#N/A</v>
      </c>
      <c r="QF279" s="23" t="e">
        <f t="shared" ca="1" si="405"/>
        <v>#N/A</v>
      </c>
      <c r="QG279" s="23" t="e">
        <f t="shared" ca="1" si="405"/>
        <v>#N/A</v>
      </c>
      <c r="QH279" s="23" t="e">
        <f t="shared" ca="1" si="405"/>
        <v>#N/A</v>
      </c>
      <c r="QI279" s="23" t="e">
        <f t="shared" ca="1" si="405"/>
        <v>#N/A</v>
      </c>
      <c r="QJ279" s="26" t="e">
        <f t="shared" ca="1" si="474"/>
        <v>#N/A</v>
      </c>
    </row>
    <row r="280" spans="1:452" x14ac:dyDescent="0.35">
      <c r="A280" t="s">
        <v>1345</v>
      </c>
      <c r="B280" s="21">
        <v>40725</v>
      </c>
      <c r="C280" t="s">
        <v>906</v>
      </c>
      <c r="D280" s="2">
        <v>93.5</v>
      </c>
      <c r="E280" s="2">
        <v>93.3</v>
      </c>
      <c r="F280" s="2">
        <v>4.4000000000000004</v>
      </c>
      <c r="G280" s="2">
        <v>93</v>
      </c>
      <c r="H280" s="2">
        <v>93.535800992782328</v>
      </c>
      <c r="I280" s="2">
        <v>93.239343382036338</v>
      </c>
      <c r="J280" s="2">
        <v>96.3</v>
      </c>
      <c r="K280" s="2">
        <v>89.9</v>
      </c>
      <c r="L280" s="2">
        <v>89.477304197300057</v>
      </c>
      <c r="M280" s="2">
        <v>90.2</v>
      </c>
      <c r="N280" s="2">
        <v>121</v>
      </c>
      <c r="O280" s="2">
        <v>96.8</v>
      </c>
      <c r="P280" s="2">
        <v>93</v>
      </c>
      <c r="Q280" s="2">
        <v>92.9</v>
      </c>
      <c r="R280" s="2">
        <v>100.1</v>
      </c>
      <c r="S280" s="2">
        <v>121</v>
      </c>
      <c r="T280" s="2">
        <v>82.1</v>
      </c>
      <c r="U280" s="2">
        <v>93.1</v>
      </c>
      <c r="V280" s="2">
        <v>92.5</v>
      </c>
      <c r="W280" s="2">
        <v>64.7</v>
      </c>
      <c r="X280" s="2">
        <v>111.3</v>
      </c>
      <c r="Y280" s="2" t="e">
        <v>#N/A</v>
      </c>
      <c r="Z280" s="2">
        <v>97.4</v>
      </c>
      <c r="AA280" s="2">
        <v>96.8</v>
      </c>
      <c r="AB280" s="2">
        <v>110.7</v>
      </c>
      <c r="AC280" s="2">
        <v>101.1</v>
      </c>
      <c r="AD280" s="2">
        <v>90.5</v>
      </c>
      <c r="AE280" s="2">
        <v>92.1</v>
      </c>
      <c r="AF280" s="2">
        <v>93.5</v>
      </c>
      <c r="AG280" s="22">
        <v>561</v>
      </c>
      <c r="AH280" s="22">
        <v>439</v>
      </c>
      <c r="AI280" s="22">
        <v>160</v>
      </c>
      <c r="AJ280" s="22">
        <v>43</v>
      </c>
      <c r="AK280" s="22">
        <v>44</v>
      </c>
      <c r="AL280" s="22">
        <v>9</v>
      </c>
      <c r="AM280" s="22">
        <v>22</v>
      </c>
      <c r="AN280" s="22">
        <v>17</v>
      </c>
      <c r="AO280" s="22">
        <v>54</v>
      </c>
      <c r="AP280" s="22">
        <v>23</v>
      </c>
      <c r="AQ280" s="22">
        <v>16</v>
      </c>
      <c r="AR280" s="2">
        <v>96.7</v>
      </c>
      <c r="AS280" s="2">
        <v>84.6</v>
      </c>
      <c r="AT280" s="2">
        <v>92.9</v>
      </c>
      <c r="AU280" s="2">
        <v>87.4</v>
      </c>
      <c r="AV280" s="2">
        <v>94.4</v>
      </c>
      <c r="AW280" s="2">
        <v>90.7</v>
      </c>
      <c r="AX280" s="2">
        <v>100.1</v>
      </c>
      <c r="AY280" s="2">
        <v>91.1</v>
      </c>
      <c r="AZ280" s="2">
        <v>98.1</v>
      </c>
      <c r="BA280" s="2">
        <v>64.7</v>
      </c>
      <c r="BB280" s="2">
        <v>90.8</v>
      </c>
      <c r="BC280" s="2">
        <v>96.7</v>
      </c>
      <c r="BD280" s="3">
        <v>1.06</v>
      </c>
      <c r="BE280" s="3">
        <v>1.02</v>
      </c>
      <c r="BF280" s="3">
        <v>0.97</v>
      </c>
      <c r="BG280" s="3">
        <v>0.46</v>
      </c>
      <c r="BH280" s="3">
        <v>0.91</v>
      </c>
      <c r="BI280" s="2">
        <v>234.7</v>
      </c>
      <c r="BJ280" s="2">
        <v>5</v>
      </c>
      <c r="BK280" s="2">
        <v>5</v>
      </c>
      <c r="BL280" s="2">
        <v>109.2</v>
      </c>
      <c r="BM280" s="2">
        <v>101.1</v>
      </c>
      <c r="BN280" s="10">
        <v>456</v>
      </c>
      <c r="BO280" s="3">
        <v>78.77</v>
      </c>
      <c r="BP280" s="22">
        <v>1.6145</v>
      </c>
      <c r="BQ280" s="3">
        <v>116.97349999999999</v>
      </c>
      <c r="BR280" s="23">
        <v>4.4175500000000012</v>
      </c>
      <c r="BS280" s="2">
        <v>97.8</v>
      </c>
      <c r="BT280" s="3">
        <v>123.99</v>
      </c>
      <c r="BU280" s="2">
        <v>1.2</v>
      </c>
      <c r="BV280" s="2">
        <v>1.8</v>
      </c>
      <c r="BW280" s="2">
        <v>3.1</v>
      </c>
      <c r="BX280" s="2">
        <v>2</v>
      </c>
      <c r="BY280" s="23">
        <v>225.39500000000001</v>
      </c>
      <c r="BZ280" s="2">
        <v>94.6</v>
      </c>
      <c r="CA280" s="2">
        <v>90</v>
      </c>
      <c r="CB280" s="3">
        <v>96.48</v>
      </c>
      <c r="CC280" s="2">
        <v>95.7</v>
      </c>
      <c r="CD280" s="2">
        <v>119.8</v>
      </c>
      <c r="CE280" s="2">
        <v>94.682579989929891</v>
      </c>
      <c r="CF280" s="3">
        <v>96.608954287620776</v>
      </c>
      <c r="CG280" s="2">
        <v>95.565393115619543</v>
      </c>
      <c r="CH280" s="23">
        <v>225.20792995669152</v>
      </c>
      <c r="CI280" s="3">
        <v>95.501642421919797</v>
      </c>
      <c r="CM280" s="2">
        <f t="shared" si="460"/>
        <v>72.451842675750996</v>
      </c>
      <c r="CN280" s="2">
        <f t="shared" si="460"/>
        <v>2.7361721895323634</v>
      </c>
      <c r="CO280" s="2">
        <f t="shared" si="461"/>
        <v>104.43022622775857</v>
      </c>
      <c r="CR280" s="2">
        <f t="shared" si="464"/>
        <v>0</v>
      </c>
      <c r="CS280" s="2">
        <f t="shared" si="464"/>
        <v>0</v>
      </c>
      <c r="CT280" s="2">
        <f t="shared" si="465"/>
        <v>0</v>
      </c>
      <c r="CU280" s="2">
        <f t="shared" si="465"/>
        <v>0.3629028744838162</v>
      </c>
      <c r="CV280" s="2">
        <f t="shared" si="465"/>
        <v>0.34188363349131584</v>
      </c>
      <c r="CW280" s="2">
        <f t="shared" si="466"/>
        <v>0.1034126163391875</v>
      </c>
      <c r="CX280" s="2">
        <f t="shared" si="467"/>
        <v>0.67189249720045752</v>
      </c>
      <c r="CY280" s="2">
        <f t="shared" si="502"/>
        <v>-0.65681444991789595</v>
      </c>
      <c r="CZ280" s="2">
        <f t="shared" si="471"/>
        <v>-0.12165450121655538</v>
      </c>
      <c r="DA280" s="2">
        <f t="shared" si="472"/>
        <v>-3.1496062992125937</v>
      </c>
      <c r="DB280" s="2">
        <f t="shared" si="473"/>
        <v>0.21668472372698031</v>
      </c>
      <c r="DC280" s="2">
        <f t="shared" si="413"/>
        <v>-0.21258503401360546</v>
      </c>
      <c r="DF280" s="2">
        <f t="shared" si="468"/>
        <v>4.4428155997403573</v>
      </c>
      <c r="DG280" s="2">
        <f t="shared" si="468"/>
        <v>4.1806332572868365</v>
      </c>
      <c r="DH280" s="2">
        <f t="shared" si="469"/>
        <v>3.0697916946879511</v>
      </c>
      <c r="DI280" s="2">
        <f t="shared" si="488"/>
        <v>0.72581810861915841</v>
      </c>
      <c r="DJ280" s="2">
        <f t="shared" si="488"/>
        <v>0</v>
      </c>
      <c r="DM280" s="2">
        <f t="shared" si="503"/>
        <v>3.8888888888888888</v>
      </c>
      <c r="DN280" s="2">
        <f t="shared" si="503"/>
        <v>4.4792833146696527</v>
      </c>
      <c r="DO280" s="2">
        <f t="shared" si="475"/>
        <v>3.2186459489456225</v>
      </c>
      <c r="DP280" s="2">
        <f t="shared" si="504"/>
        <v>4.4468546637743973</v>
      </c>
      <c r="DQ280" s="2">
        <f t="shared" si="408"/>
        <v>1.8754798981691996</v>
      </c>
      <c r="DR280" s="2">
        <f t="shared" si="505"/>
        <v>4.4134727061556465</v>
      </c>
      <c r="DS280" s="2">
        <f t="shared" si="506"/>
        <v>3.8178745851807045</v>
      </c>
      <c r="DT280" s="2" t="e">
        <v>#N/A</v>
      </c>
      <c r="DU280" s="2" t="e">
        <v>#N/A</v>
      </c>
      <c r="DV280" s="2">
        <f t="shared" si="476"/>
        <v>5.7923497267759583</v>
      </c>
      <c r="DW280" s="2">
        <f t="shared" si="507"/>
        <v>3.1076581576026774</v>
      </c>
      <c r="DX280" s="2">
        <f t="shared" si="508"/>
        <v>6.4850843060959784</v>
      </c>
      <c r="DY280" s="2">
        <f t="shared" si="509"/>
        <v>7.7502691065661766</v>
      </c>
      <c r="DZ280" s="2">
        <f t="shared" si="510"/>
        <v>15.128449096098961</v>
      </c>
      <c r="EA280" s="2">
        <f t="shared" si="426"/>
        <v>12.575574365175314</v>
      </c>
      <c r="EB280" s="2">
        <f t="shared" si="426"/>
        <v>2.3230088495575174</v>
      </c>
      <c r="EC280" s="2">
        <f t="shared" si="426"/>
        <v>5.2032520325203224</v>
      </c>
      <c r="ED280" s="2">
        <f t="shared" ref="ED280:EH330" si="519">100*((X280/X268)-1)</f>
        <v>-1.9383259911894268</v>
      </c>
      <c r="EE280" s="2" t="e">
        <f t="shared" si="519"/>
        <v>#N/A</v>
      </c>
      <c r="EF280" s="2">
        <f t="shared" si="519"/>
        <v>24.871794871794872</v>
      </c>
      <c r="EG280" s="2">
        <f t="shared" si="519"/>
        <v>3.6402569593147582</v>
      </c>
      <c r="EH280" s="2">
        <f t="shared" si="519"/>
        <v>-4.9785407725321917</v>
      </c>
      <c r="EI280" s="2">
        <f t="shared" si="411"/>
        <v>6.1470911086717983</v>
      </c>
      <c r="EJ280" s="2">
        <f t="shared" si="411"/>
        <v>10.2998696219035</v>
      </c>
      <c r="EK280" s="2">
        <f t="shared" si="411"/>
        <v>3.1076581576026774</v>
      </c>
      <c r="EL280" s="2">
        <f t="shared" si="411"/>
        <v>4.5454545454545636</v>
      </c>
      <c r="EM280" s="2">
        <f t="shared" si="411"/>
        <v>4.7724750277469585</v>
      </c>
      <c r="EN280" s="2">
        <f t="shared" si="411"/>
        <v>3.4207525655644222</v>
      </c>
      <c r="EO280" s="2">
        <f t="shared" si="411"/>
        <v>7.7502691065661766</v>
      </c>
      <c r="EP280" s="2">
        <f t="shared" si="411"/>
        <v>2.4746906636670341</v>
      </c>
      <c r="EQ280" s="2">
        <f t="shared" si="411"/>
        <v>-0.20345879959308144</v>
      </c>
      <c r="ER280" s="2">
        <f t="shared" si="498"/>
        <v>5.2032520325203224</v>
      </c>
      <c r="ES280" s="2">
        <f t="shared" si="498"/>
        <v>4.4879171461449818</v>
      </c>
      <c r="ET280" s="2">
        <f t="shared" si="498"/>
        <v>2.7630180658873682</v>
      </c>
      <c r="EU280" s="2">
        <f t="shared" si="462"/>
        <v>5</v>
      </c>
      <c r="EV280" s="2">
        <f t="shared" si="462"/>
        <v>5</v>
      </c>
      <c r="EW280" s="2">
        <f t="shared" si="511"/>
        <v>12.230215827338142</v>
      </c>
      <c r="EX280" s="2">
        <f t="shared" si="511"/>
        <v>8.2441113490363982</v>
      </c>
      <c r="EY280" s="2">
        <f t="shared" si="512"/>
        <v>46.657944045556299</v>
      </c>
      <c r="EZ280" s="2">
        <f t="shared" si="512"/>
        <v>-9.4670787970372654</v>
      </c>
      <c r="FA280" s="2">
        <f t="shared" si="513"/>
        <v>13.32560834298957</v>
      </c>
      <c r="FB280" s="2">
        <f t="shared" si="517"/>
        <v>3.5798809769996165</v>
      </c>
      <c r="FC280" s="2">
        <f t="shared" si="517"/>
        <v>0.21186440677964935</v>
      </c>
      <c r="FD280" s="2">
        <f t="shared" si="517"/>
        <v>2.2727272727272707</v>
      </c>
      <c r="FE280" s="2">
        <f t="shared" si="514"/>
        <v>1.9442096365173356</v>
      </c>
      <c r="FF280" s="2">
        <f t="shared" si="514"/>
        <v>2.682403433476388</v>
      </c>
      <c r="FG280" s="2">
        <f t="shared" si="514"/>
        <v>2.7444253859348233</v>
      </c>
      <c r="FH280" s="2">
        <v>1.8</v>
      </c>
      <c r="FI280" s="2">
        <v>1.7</v>
      </c>
      <c r="FL280" s="2">
        <f t="shared" si="489"/>
        <v>0.90683951340397861</v>
      </c>
      <c r="FM280" s="2">
        <f t="shared" si="489"/>
        <v>0.46459426370628609</v>
      </c>
      <c r="FN280" s="2">
        <f t="shared" si="490"/>
        <v>0.92272987379002913</v>
      </c>
      <c r="FQ280" s="2">
        <f t="shared" si="491"/>
        <v>3.6769985027289342</v>
      </c>
      <c r="FR280" s="2">
        <f t="shared" si="491"/>
        <v>1.871368083873004</v>
      </c>
      <c r="FS280" s="2">
        <f t="shared" si="492"/>
        <v>3.7423203014065098</v>
      </c>
      <c r="FT280" s="2">
        <f t="shared" si="493"/>
        <v>2.2548106560815073</v>
      </c>
      <c r="FU280" s="2">
        <f t="shared" si="493"/>
        <v>1.2638025374554829</v>
      </c>
      <c r="FX280" s="2">
        <f t="shared" si="499"/>
        <v>5.4250118602862551</v>
      </c>
      <c r="FY280" s="2">
        <f t="shared" si="499"/>
        <v>3.8030755564909757</v>
      </c>
      <c r="FZ280" s="2">
        <f t="shared" si="500"/>
        <v>5.2354572473169547</v>
      </c>
      <c r="GA280" s="2">
        <f t="shared" si="501"/>
        <v>1.8737505232928608</v>
      </c>
      <c r="GB280" s="2">
        <f t="shared" si="501"/>
        <v>1.5410533443560359</v>
      </c>
      <c r="GE280" s="2"/>
      <c r="GF280" s="2"/>
      <c r="GG280" s="2">
        <f t="shared" ref="GG280:GH295" si="520">100*((AVERAGE(CM278:CM280)/AVERAGE(CM266:CM268))-1)</f>
        <v>40.258440303861917</v>
      </c>
      <c r="GH280" s="2">
        <f t="shared" si="520"/>
        <v>-10.33039222840454</v>
      </c>
      <c r="GI280" s="2">
        <f t="shared" ref="GI280:GI343" si="521">100*((AVERAGE(BS278:BS280)/AVERAGE(BS266:BS268))-1)</f>
        <v>14.039890496675799</v>
      </c>
      <c r="GJ280" s="2">
        <f t="shared" ref="GJ280:GJ343" si="522">100*((AVERAGE(K278:K280)/AVERAGE(K266:K268))-1)</f>
        <v>4.3579766536965048</v>
      </c>
      <c r="GK280" s="2">
        <v>2.2999999999999998</v>
      </c>
      <c r="GN280" s="2">
        <f t="shared" si="454"/>
        <v>0.20000000000000018</v>
      </c>
      <c r="GQ280" s="2">
        <f t="shared" si="429"/>
        <v>2.4000000000000004</v>
      </c>
      <c r="GT280" s="27">
        <f t="shared" ca="1" si="440"/>
        <v>104.37710437710439</v>
      </c>
      <c r="GU280" s="27">
        <f t="shared" ca="1" si="441"/>
        <v>110.20036429872495</v>
      </c>
      <c r="GV280" s="27">
        <f t="shared" ca="1" si="441"/>
        <v>101.98757763975155</v>
      </c>
      <c r="GW280" s="27">
        <f t="shared" ca="1" si="442"/>
        <v>101.47523709167542</v>
      </c>
      <c r="GX280" s="27">
        <f t="shared" ca="1" si="442"/>
        <v>103.09633027522935</v>
      </c>
      <c r="GY280" s="27">
        <f t="shared" ca="1" si="443"/>
        <v>102.30263157894737</v>
      </c>
      <c r="GZ280" s="27">
        <f t="shared" ca="1" si="444"/>
        <v>98.414376321353075</v>
      </c>
      <c r="HA280" s="27">
        <f t="shared" ca="1" si="445"/>
        <v>94.13407821229049</v>
      </c>
      <c r="HB280" s="27">
        <f t="shared" ca="1" si="445"/>
        <v>102.95790671217291</v>
      </c>
      <c r="HC280" s="27">
        <f t="shared" ca="1" si="445"/>
        <v>94.948453608247419</v>
      </c>
      <c r="HD280" s="27">
        <f t="shared" ca="1" si="445"/>
        <v>96.891191709844563</v>
      </c>
      <c r="HE280" s="27">
        <f t="shared" ca="1" si="446"/>
        <v>100.18099547511312</v>
      </c>
      <c r="HG280" s="27">
        <f t="shared" ca="1" si="447"/>
        <v>102.76816608996539</v>
      </c>
      <c r="HH280" s="27">
        <f t="shared" ca="1" si="448"/>
        <v>104.47193149381542</v>
      </c>
      <c r="HI280" s="27">
        <f t="shared" ca="1" si="448"/>
        <v>104.40985732814528</v>
      </c>
      <c r="HJ280" s="27">
        <f t="shared" ca="1" si="449"/>
        <v>102.92841648590021</v>
      </c>
      <c r="HK280" s="27">
        <f t="shared" ca="1" si="449"/>
        <v>101.27758420441349</v>
      </c>
      <c r="HL280" s="27">
        <f t="shared" ca="1" si="450"/>
        <v>102.1276595744681</v>
      </c>
      <c r="HM280" s="27">
        <f t="shared" ca="1" si="451"/>
        <v>114.38935912938331</v>
      </c>
      <c r="HN280" s="27">
        <f t="shared" ca="1" si="452"/>
        <v>100.09319664492079</v>
      </c>
      <c r="HO280" s="27">
        <f t="shared" ca="1" si="452"/>
        <v>99.659863945578238</v>
      </c>
      <c r="HP280" s="27">
        <f t="shared" ca="1" si="452"/>
        <v>109.7285067873303</v>
      </c>
      <c r="HQ280" s="27">
        <f t="shared" ca="1" si="452"/>
        <v>106.04395604395604</v>
      </c>
      <c r="HR280" s="27">
        <f t="shared" ca="1" si="453"/>
        <v>94.849785407725321</v>
      </c>
      <c r="HT280" s="27">
        <f t="shared" ca="1" si="477"/>
        <v>150.5333546632539</v>
      </c>
      <c r="HU280" s="27">
        <f t="shared" ca="1" si="477"/>
        <v>43.686929432854527</v>
      </c>
      <c r="HV280" s="27">
        <f t="shared" ca="1" si="477"/>
        <v>45.087719298245617</v>
      </c>
      <c r="HW280" s="27">
        <f t="shared" ca="1" si="478"/>
        <v>543.95771791017251</v>
      </c>
      <c r="HX280" s="27">
        <f t="shared" ca="1" si="478"/>
        <v>456.08831502335067</v>
      </c>
      <c r="HY280" s="27">
        <f t="shared" ca="1" si="494"/>
        <v>1000</v>
      </c>
      <c r="HZ280" s="27">
        <f t="shared" ca="1" si="479"/>
        <v>9.7834430524729505</v>
      </c>
      <c r="IA280" s="27">
        <f t="shared" ca="1" si="479"/>
        <v>23.133191305617174</v>
      </c>
      <c r="IB280" s="27">
        <f t="shared" ca="1" si="479"/>
        <v>17.424200807116151</v>
      </c>
      <c r="IC280" s="27">
        <f t="shared" ca="1" si="479"/>
        <v>43.098060941828265</v>
      </c>
      <c r="ID280" s="27">
        <f t="shared" ca="1" si="479"/>
        <v>23.401683705554923</v>
      </c>
      <c r="IE280" s="27">
        <f t="shared" ca="1" si="479"/>
        <v>23.000807675649945</v>
      </c>
      <c r="IG280" s="28">
        <f t="shared" ca="1" si="480"/>
        <v>1.1319388089824827</v>
      </c>
      <c r="IH280" s="28">
        <f t="shared" ca="1" si="480"/>
        <v>0.64331286863224202</v>
      </c>
      <c r="II280" s="28">
        <f t="shared" ca="1" si="480"/>
        <v>0.28814453648768901</v>
      </c>
      <c r="IJ280" s="28">
        <f t="shared" ca="1" si="481"/>
        <v>2.4381514382211447</v>
      </c>
      <c r="IK280" s="24">
        <f t="shared" ca="1" si="495"/>
        <v>0.37475522411873097</v>
      </c>
      <c r="IL280" s="28">
        <f t="shared" ca="1" si="482"/>
        <v>1.9709012602750724</v>
      </c>
      <c r="IM280" s="28">
        <f t="shared" ca="1" si="496"/>
        <v>4.4792833146696669</v>
      </c>
      <c r="IN280" s="3">
        <f t="shared" ca="1" si="497"/>
        <v>4.4090526984962173</v>
      </c>
      <c r="IO280" s="2">
        <f t="shared" si="515"/>
        <v>4.4000000000000004</v>
      </c>
      <c r="IQ280" s="2">
        <f t="shared" ca="1" si="428"/>
        <v>2.0633962141024136</v>
      </c>
      <c r="IS280" s="3">
        <f t="shared" ca="1" si="483"/>
        <v>-1.455321523701758E-3</v>
      </c>
      <c r="IT280" s="3">
        <f t="shared" ca="1" si="484"/>
        <v>9.0912466447057305E-4</v>
      </c>
      <c r="IU280" s="3">
        <f t="shared" si="485"/>
        <v>0.20000000000000018</v>
      </c>
      <c r="IV280" s="3">
        <f t="shared" ca="1" si="486"/>
        <v>0.20054619685923136</v>
      </c>
      <c r="IX280" s="28">
        <f ca="1">$HL280/100*(GZ280-100)*AL280/1000+(HM280-100)*HZ280/$HY280</f>
        <v>0.12620323242995715</v>
      </c>
      <c r="IY280" s="28">
        <f ca="1">$HL280/100*(HA280-100)*AM280/1000+(HN280-100)*IA280/$HY280</f>
        <v>-0.12964009413764907</v>
      </c>
      <c r="IZ280" s="28">
        <f ca="1">$HL280/100*(HB280-100)*AN280/1000+(HO280-100)*IB280/$HY280</f>
        <v>4.5427696344166046E-2</v>
      </c>
      <c r="JA280" s="28">
        <f ca="1">$HL280/100*(HC280-100)*AO280/1000+(HP280-100)*IC280/$HY280</f>
        <v>0.14069236887371961</v>
      </c>
      <c r="JB280" s="28">
        <f ca="1">$HL280/100*(HD280-100)*AP280/1000+(HQ280-100)*ID280/$HY280</f>
        <v>6.8414825280902231E-2</v>
      </c>
      <c r="JC280" s="28">
        <f ca="1">$HL280/100*(HE280-100)*AQ280/1000+(HR280-100)*IE280/$HY280</f>
        <v>-0.11550155224253628</v>
      </c>
      <c r="JE280" s="3">
        <f t="shared" ca="1" si="459"/>
        <v>-3.2705511071033644E-3</v>
      </c>
      <c r="JF280" s="3">
        <f t="shared" ca="1" si="459"/>
        <v>-2.0580618070923373E-3</v>
      </c>
      <c r="JG280" s="3">
        <f t="shared" ca="1" si="459"/>
        <v>-5.8118407122907806E-3</v>
      </c>
      <c r="JH280" s="3">
        <f t="shared" ca="1" si="459"/>
        <v>3.4453439753417997E-2</v>
      </c>
      <c r="JI280" s="3">
        <f t="shared" ca="1" si="459"/>
        <v>2.0212055316919143E-2</v>
      </c>
      <c r="JJ280" s="3">
        <f t="shared" ca="1" si="459"/>
        <v>-1.7916602210241786E-2</v>
      </c>
      <c r="JK280" s="3">
        <f>IO280-IO279</f>
        <v>0.20000000000000018</v>
      </c>
      <c r="JL280" s="3">
        <f t="shared" ca="1" si="487"/>
        <v>0.20908239181939431</v>
      </c>
      <c r="JN280" s="10">
        <f>COUNTIF(EI280:ET280,"&gt;2")</f>
        <v>11</v>
      </c>
      <c r="JP280" s="2">
        <f>AVERAGE(CS280,CS268,CS256,CS244,CS232,CS220,CS208,CS196,CS184,CS172)</f>
        <v>-0.16092127638722317</v>
      </c>
      <c r="JQ280" s="2">
        <f>CS280-JP280</f>
        <v>0.16092127638722317</v>
      </c>
      <c r="JR280" s="2">
        <f>AVERAGE(CT280,CT268,CT256,CT244,CT232,CT220,CT208,CT196,CT184,CT172)</f>
        <v>-0.18950413250067963</v>
      </c>
      <c r="JS280" s="2">
        <f>CT280-JR280</f>
        <v>0.18950413250067963</v>
      </c>
      <c r="KH280" s="2">
        <f>(DN280*$DN$4)+(FB280*$FB$3)+(FC280*$FC$3)+(FD280*$FD$3)+(FE280*$FE$3)+(FF280*$FF$3)+(FG280*$FG$3)</f>
        <v>2.9190793575503342</v>
      </c>
      <c r="KI280" s="2">
        <f>F280-KH280</f>
        <v>1.4809206424496661</v>
      </c>
      <c r="KJ280" s="2">
        <f>MAX(DN280,FB280:FG280)</f>
        <v>4.4792833146696527</v>
      </c>
      <c r="KK280" s="2">
        <f>MIN(DN280,FB280:FG280)</f>
        <v>0.21186440677964935</v>
      </c>
      <c r="KL280" s="2">
        <f t="shared" si="516"/>
        <v>4.2674189078900033</v>
      </c>
      <c r="KO280" s="2">
        <f>BO280</f>
        <v>78.77</v>
      </c>
      <c r="KP280" s="2">
        <f>100*((BO274/BO262)-1)</f>
        <v>-0.27150438109342367</v>
      </c>
      <c r="KQ280" s="2">
        <f t="shared" si="395"/>
        <v>-0.27150438109342367</v>
      </c>
      <c r="KR280" s="2">
        <f>100*((BO268/BO256)-1)</f>
        <v>-2.781757402101237</v>
      </c>
      <c r="KS280" s="2">
        <f t="shared" si="404"/>
        <v>-2.781757402101237</v>
      </c>
      <c r="KT280" s="3">
        <f>BP280</f>
        <v>1.6145</v>
      </c>
      <c r="KU280" s="3">
        <f>BQ280</f>
        <v>116.97349999999999</v>
      </c>
      <c r="KV280" s="3">
        <f t="shared" si="470"/>
        <v>72.451842675750996</v>
      </c>
      <c r="KW280" s="2">
        <f t="shared" si="463"/>
        <v>164.15144647380347</v>
      </c>
      <c r="KX280" s="2">
        <f t="shared" si="463"/>
        <v>132.54123606271304</v>
      </c>
      <c r="LA280">
        <v>2</v>
      </c>
      <c r="LB280">
        <v>0</v>
      </c>
      <c r="LE280" s="2" t="e">
        <v>#N/A</v>
      </c>
      <c r="LF280" s="2" t="e">
        <v>#N/A</v>
      </c>
      <c r="LG280" s="2" t="e">
        <v>#N/A</v>
      </c>
      <c r="LH280" s="2" t="e">
        <v>#N/A</v>
      </c>
      <c r="LI280" s="2" t="e">
        <v>#N/A</v>
      </c>
      <c r="LJ280" s="2" t="e">
        <v>#N/A</v>
      </c>
      <c r="LK280" s="2">
        <v>106.16202799912514</v>
      </c>
      <c r="LL280" s="2" t="e">
        <v>#N/A</v>
      </c>
      <c r="LM280" s="2" t="e">
        <v>#N/A</v>
      </c>
      <c r="LN280" s="2">
        <v>95.545921838974692</v>
      </c>
      <c r="LO280" s="2">
        <v>83.95034935240335</v>
      </c>
      <c r="LP280" s="2">
        <v>92.790933231090321</v>
      </c>
      <c r="LQ280" s="2" t="e">
        <v>#N/A</v>
      </c>
      <c r="LR280" s="2" t="e">
        <v>#N/A</v>
      </c>
      <c r="LS280" s="2" t="e">
        <v>#N/A</v>
      </c>
      <c r="LT280" s="2" t="e">
        <v>#N/A</v>
      </c>
      <c r="LU280" s="2" t="e">
        <v>#N/A</v>
      </c>
      <c r="LV280" s="2" t="e">
        <v>#N/A</v>
      </c>
      <c r="LW280" s="2" t="e">
        <v>#N/A</v>
      </c>
      <c r="LX280" s="2" t="e">
        <v>#N/A</v>
      </c>
      <c r="LY280" s="2">
        <v>96.505928463591431</v>
      </c>
      <c r="LZ280" s="2" t="e">
        <v>#N/A</v>
      </c>
      <c r="MA280" s="2" t="e">
        <v>#N/A</v>
      </c>
      <c r="MB280" s="2" t="e">
        <v>#N/A</v>
      </c>
      <c r="MC280" s="2" t="e">
        <v>#N/A</v>
      </c>
      <c r="MD280" s="2" t="e">
        <v>#N/A</v>
      </c>
      <c r="ME280" s="2" t="e">
        <v>#N/A</v>
      </c>
      <c r="MF280" s="2" t="e">
        <v>#N/A</v>
      </c>
      <c r="MG280" s="2" t="e">
        <v>#N/A</v>
      </c>
      <c r="MH280" s="2">
        <v>94.130680757616133</v>
      </c>
      <c r="MI280" s="2" t="e">
        <v>#N/A</v>
      </c>
      <c r="MJ280" s="2" t="e">
        <v>#N/A</v>
      </c>
      <c r="MK280" s="2" t="e">
        <v>#N/A</v>
      </c>
      <c r="ML280" s="2" t="e">
        <v>#N/A</v>
      </c>
      <c r="MM280" s="2" t="e">
        <v>#N/A</v>
      </c>
      <c r="MN280" s="2" t="e">
        <v>#N/A</v>
      </c>
      <c r="MO280" s="2" t="e">
        <v>#N/A</v>
      </c>
      <c r="MP280" s="2">
        <v>79.707801090922331</v>
      </c>
      <c r="MQ280" s="2" t="e">
        <v>#N/A</v>
      </c>
      <c r="MR280" s="2" t="e">
        <v>#N/A</v>
      </c>
      <c r="MS280" s="10" t="e">
        <v>#N/A</v>
      </c>
      <c r="MT280" s="2" t="e">
        <v>#N/A</v>
      </c>
      <c r="MU280" s="2" t="e">
        <v>#N/A</v>
      </c>
      <c r="MV280" s="2" t="e">
        <v>#N/A</v>
      </c>
      <c r="MX280" s="22" t="e">
        <v>#N/A</v>
      </c>
      <c r="MY280" s="22" t="e">
        <v>#N/A</v>
      </c>
      <c r="MZ280" s="22" t="e">
        <v>#N/A</v>
      </c>
      <c r="NA280" s="22" t="e">
        <v>#N/A</v>
      </c>
      <c r="NB280" s="22" t="e">
        <v>#N/A</v>
      </c>
      <c r="NC280" s="22" t="e">
        <v>#N/A</v>
      </c>
      <c r="ND280" s="22">
        <v>1</v>
      </c>
      <c r="NE280" s="22" t="e">
        <v>#N/A</v>
      </c>
      <c r="NF280" s="22" t="e">
        <v>#N/A</v>
      </c>
      <c r="NG280" s="22">
        <v>2</v>
      </c>
      <c r="NH280" s="23">
        <v>9</v>
      </c>
      <c r="NI280" s="22">
        <v>24</v>
      </c>
      <c r="NJ280" s="22" t="e">
        <v>#N/A</v>
      </c>
      <c r="NK280" s="22" t="e">
        <v>#N/A</v>
      </c>
      <c r="NL280" s="23" t="e">
        <v>#N/A</v>
      </c>
      <c r="NM280" s="3" t="e">
        <v>#N/A</v>
      </c>
      <c r="NN280" s="22" t="e">
        <v>#N/A</v>
      </c>
      <c r="NO280" s="22" t="e">
        <v>#N/A</v>
      </c>
      <c r="NP280" s="22" t="e">
        <v>#N/A</v>
      </c>
      <c r="NQ280" s="22" t="e">
        <v>#N/A</v>
      </c>
      <c r="NR280" s="23">
        <v>1</v>
      </c>
      <c r="NS280" s="22" t="e">
        <v>#N/A</v>
      </c>
      <c r="NT280" s="22" t="e">
        <v>#N/A</v>
      </c>
      <c r="NU280" s="23" t="e">
        <v>#N/A</v>
      </c>
      <c r="NV280" s="3" t="e">
        <v>#N/A</v>
      </c>
      <c r="NW280" s="22" t="e">
        <v>#N/A</v>
      </c>
      <c r="NX280" s="22" t="e">
        <v>#N/A</v>
      </c>
      <c r="NY280" s="22" t="e">
        <v>#N/A</v>
      </c>
      <c r="NZ280" s="22" t="e">
        <v>#N/A</v>
      </c>
      <c r="OA280" s="23">
        <v>10</v>
      </c>
      <c r="OB280" s="22" t="e">
        <v>#N/A</v>
      </c>
      <c r="OC280" s="22" t="e">
        <v>#N/A</v>
      </c>
      <c r="OD280" s="22" t="e">
        <v>#N/A</v>
      </c>
      <c r="OE280" s="22" t="e">
        <v>#N/A</v>
      </c>
      <c r="OF280" s="22" t="e">
        <v>#N/A</v>
      </c>
      <c r="OG280" s="22" t="e">
        <v>#N/A</v>
      </c>
      <c r="OH280" s="23" t="e">
        <v>#N/A</v>
      </c>
      <c r="OI280" s="22">
        <v>2</v>
      </c>
      <c r="OJ280" s="22" t="e">
        <v>#N/A</v>
      </c>
      <c r="OK280" s="22" t="e">
        <v>#N/A</v>
      </c>
      <c r="OL280" s="22" t="e">
        <v>#N/A</v>
      </c>
      <c r="OM280" s="23" t="e">
        <v>#N/A</v>
      </c>
      <c r="ON280" s="22" t="e">
        <v>#N/A</v>
      </c>
      <c r="OO280" s="22" t="e">
        <v>#N/A</v>
      </c>
      <c r="OQ280">
        <f t="shared" si="518"/>
        <v>-6</v>
      </c>
      <c r="OR280" s="23" t="e">
        <f t="shared" ca="1" si="438"/>
        <v>#N/A</v>
      </c>
      <c r="OS280" s="23" t="e">
        <f t="shared" ca="1" si="438"/>
        <v>#N/A</v>
      </c>
      <c r="OT280" s="23" t="e">
        <f t="shared" ca="1" si="438"/>
        <v>#N/A</v>
      </c>
      <c r="OU280" s="23" t="e">
        <f t="shared" ca="1" si="438"/>
        <v>#N/A</v>
      </c>
      <c r="OV280" s="23" t="e">
        <f t="shared" ca="1" si="438"/>
        <v>#N/A</v>
      </c>
      <c r="OW280" s="23" t="e">
        <f t="shared" ca="1" si="438"/>
        <v>#N/A</v>
      </c>
      <c r="OX280" s="23">
        <f t="shared" ca="1" si="433"/>
        <v>1.0071177311093984</v>
      </c>
      <c r="OY280" s="23" t="e">
        <f t="shared" ca="1" si="433"/>
        <v>#N/A</v>
      </c>
      <c r="OZ280" s="23" t="e">
        <f t="shared" ca="1" si="433"/>
        <v>#N/A</v>
      </c>
      <c r="PA280" s="23">
        <f t="shared" ca="1" si="433"/>
        <v>1.0094542766528356</v>
      </c>
      <c r="PB280" s="23">
        <f t="shared" ca="1" si="433"/>
        <v>1.0202062548352062</v>
      </c>
      <c r="PC280" s="23">
        <f t="shared" ca="1" si="423"/>
        <v>1.0146900117197399</v>
      </c>
      <c r="PD280" s="23" t="e">
        <f t="shared" ca="1" si="423"/>
        <v>#N/A</v>
      </c>
      <c r="PE280" s="23" t="e">
        <f t="shared" ca="1" si="423"/>
        <v>#N/A</v>
      </c>
      <c r="PF280" s="23" t="e">
        <f t="shared" ca="1" si="423"/>
        <v>#N/A</v>
      </c>
      <c r="PG280" s="23" t="e">
        <f t="shared" ca="1" si="423"/>
        <v>#N/A</v>
      </c>
      <c r="PH280" s="23" t="e">
        <f t="shared" ca="1" si="423"/>
        <v>#N/A</v>
      </c>
      <c r="PI280" s="23" t="e">
        <f t="shared" ca="1" si="423"/>
        <v>#N/A</v>
      </c>
      <c r="PJ280" s="23" t="e">
        <f t="shared" ca="1" si="423"/>
        <v>#N/A</v>
      </c>
      <c r="PK280" s="23" t="e">
        <f t="shared" ca="1" si="423"/>
        <v>#N/A</v>
      </c>
      <c r="PL280" s="23">
        <f t="shared" ca="1" si="423"/>
        <v>1.0050628810124032</v>
      </c>
      <c r="PM280" s="23" t="e">
        <f t="shared" ca="1" si="423"/>
        <v>#N/A</v>
      </c>
      <c r="PN280" s="23" t="e">
        <f t="shared" ca="1" si="423"/>
        <v>#N/A</v>
      </c>
      <c r="PO280" s="23" t="e">
        <f t="shared" ca="1" si="423"/>
        <v>#N/A</v>
      </c>
      <c r="PP280" s="23" t="e">
        <f t="shared" ca="1" si="423"/>
        <v>#N/A</v>
      </c>
      <c r="PQ280" s="23" t="e">
        <f t="shared" ca="1" si="423"/>
        <v>#N/A</v>
      </c>
      <c r="PR280" s="23" t="e">
        <f t="shared" ca="1" si="457"/>
        <v>#N/A</v>
      </c>
      <c r="PS280" s="23" t="e">
        <f t="shared" ca="1" si="457"/>
        <v>#N/A</v>
      </c>
      <c r="PT280" s="23" t="e">
        <f t="shared" ca="1" si="457"/>
        <v>#N/A</v>
      </c>
      <c r="PU280" s="23">
        <f t="shared" ca="1" si="457"/>
        <v>1.0253916529922746</v>
      </c>
      <c r="PV280" s="23" t="e">
        <f t="shared" ca="1" si="457"/>
        <v>#N/A</v>
      </c>
      <c r="PW280" s="23" t="e">
        <f t="shared" ca="1" si="457"/>
        <v>#N/A</v>
      </c>
      <c r="PX280" s="23" t="e">
        <f t="shared" ca="1" si="457"/>
        <v>#N/A</v>
      </c>
      <c r="PY280" s="23" t="e">
        <f t="shared" ca="1" si="457"/>
        <v>#N/A</v>
      </c>
      <c r="PZ280" s="23" t="e">
        <f t="shared" ca="1" si="439"/>
        <v>#N/A</v>
      </c>
      <c r="QA280" s="23" t="e">
        <f t="shared" ca="1" si="439"/>
        <v>#N/A</v>
      </c>
      <c r="QB280" s="23" t="e">
        <f t="shared" ca="1" si="439"/>
        <v>#N/A</v>
      </c>
      <c r="QC280" s="23">
        <f t="shared" ca="1" si="417"/>
        <v>1.0401791484083787</v>
      </c>
      <c r="QD280" s="23" t="e">
        <f t="shared" ca="1" si="405"/>
        <v>#N/A</v>
      </c>
      <c r="QE280" s="23" t="e">
        <f t="shared" ca="1" si="405"/>
        <v>#N/A</v>
      </c>
      <c r="QF280" s="23" t="e">
        <f t="shared" ca="1" si="405"/>
        <v>#N/A</v>
      </c>
      <c r="QG280" s="23" t="e">
        <f t="shared" ca="1" si="405"/>
        <v>#N/A</v>
      </c>
      <c r="QH280" s="23" t="e">
        <f t="shared" ca="1" si="405"/>
        <v>#N/A</v>
      </c>
      <c r="QI280" s="23" t="e">
        <f t="shared" ca="1" si="405"/>
        <v>#N/A</v>
      </c>
      <c r="QJ280" s="26" t="e">
        <f t="shared" ca="1" si="474"/>
        <v>#N/A</v>
      </c>
    </row>
    <row r="281" spans="1:452" x14ac:dyDescent="0.35">
      <c r="A281" t="s">
        <v>1346</v>
      </c>
      <c r="B281" s="25">
        <v>40756</v>
      </c>
      <c r="C281" t="s">
        <v>907</v>
      </c>
      <c r="D281" s="2">
        <v>93.9</v>
      </c>
      <c r="E281" s="2">
        <v>93.8</v>
      </c>
      <c r="F281" s="2">
        <v>4.5</v>
      </c>
      <c r="G281" s="2">
        <v>93.6</v>
      </c>
      <c r="H281" s="2">
        <v>93.771927272093052</v>
      </c>
      <c r="I281" s="2">
        <v>93.475240227687209</v>
      </c>
      <c r="J281" s="2">
        <v>96.9</v>
      </c>
      <c r="K281" s="2">
        <v>90.4</v>
      </c>
      <c r="L281" s="2">
        <v>89.797319217546502</v>
      </c>
      <c r="M281" s="2">
        <v>90.3</v>
      </c>
      <c r="N281" s="2">
        <v>121.8</v>
      </c>
      <c r="O281" s="2">
        <v>96.7</v>
      </c>
      <c r="P281" s="2">
        <v>92.9</v>
      </c>
      <c r="Q281" s="2">
        <v>96.3</v>
      </c>
      <c r="R281" s="2">
        <v>101.1</v>
      </c>
      <c r="S281" s="2">
        <v>121.8</v>
      </c>
      <c r="T281" s="2">
        <v>83.1</v>
      </c>
      <c r="U281" s="2">
        <v>103.5</v>
      </c>
      <c r="V281" s="2">
        <v>93</v>
      </c>
      <c r="W281" s="2">
        <v>64.7</v>
      </c>
      <c r="X281" s="2">
        <v>111.6</v>
      </c>
      <c r="Y281" s="2" t="e">
        <v>#N/A</v>
      </c>
      <c r="Z281" s="2">
        <v>99.2</v>
      </c>
      <c r="AA281" s="2">
        <v>96.8</v>
      </c>
      <c r="AB281" s="2">
        <v>108.5</v>
      </c>
      <c r="AC281" s="2">
        <v>98.5</v>
      </c>
      <c r="AD281" s="2">
        <v>90.2</v>
      </c>
      <c r="AE281" s="2">
        <v>95.7</v>
      </c>
      <c r="AF281" s="2">
        <v>96.1</v>
      </c>
      <c r="AG281" s="22">
        <v>561</v>
      </c>
      <c r="AH281" s="22">
        <v>439</v>
      </c>
      <c r="AI281" s="22">
        <v>160</v>
      </c>
      <c r="AJ281" s="22">
        <v>43</v>
      </c>
      <c r="AK281" s="22">
        <v>44</v>
      </c>
      <c r="AL281" s="22">
        <v>9</v>
      </c>
      <c r="AM281" s="22">
        <v>22</v>
      </c>
      <c r="AN281" s="22">
        <v>17</v>
      </c>
      <c r="AO281" s="22">
        <v>54</v>
      </c>
      <c r="AP281" s="22">
        <v>23</v>
      </c>
      <c r="AQ281" s="22">
        <v>16</v>
      </c>
      <c r="AR281" s="2">
        <v>96.9</v>
      </c>
      <c r="AS281" s="2">
        <v>84.1</v>
      </c>
      <c r="AT281" s="2">
        <v>96.3</v>
      </c>
      <c r="AU281" s="2">
        <v>87.9</v>
      </c>
      <c r="AV281" s="2">
        <v>96.3</v>
      </c>
      <c r="AW281" s="2">
        <v>91.1</v>
      </c>
      <c r="AX281" s="2">
        <v>101.1</v>
      </c>
      <c r="AY281" s="2">
        <v>91.2</v>
      </c>
      <c r="AZ281" s="2">
        <v>97.7</v>
      </c>
      <c r="BA281" s="2">
        <v>64.7</v>
      </c>
      <c r="BB281" s="2">
        <v>91</v>
      </c>
      <c r="BC281" s="2">
        <v>97.1</v>
      </c>
      <c r="BD281" s="3">
        <v>1.04</v>
      </c>
      <c r="BE281" s="3">
        <v>0.9</v>
      </c>
      <c r="BF281" s="3">
        <v>0.99</v>
      </c>
      <c r="BG281" s="3">
        <v>0.56000000000000005</v>
      </c>
      <c r="BH281" s="3">
        <v>1.03</v>
      </c>
      <c r="BI281" s="2">
        <v>236.1</v>
      </c>
      <c r="BJ281" s="2">
        <v>5.2</v>
      </c>
      <c r="BK281" s="2">
        <v>5.3</v>
      </c>
      <c r="BL281" s="2">
        <v>108.2</v>
      </c>
      <c r="BM281" s="2">
        <v>100.9</v>
      </c>
      <c r="BN281" s="10">
        <v>454</v>
      </c>
      <c r="BO281" s="3">
        <v>79.66</v>
      </c>
      <c r="BP281" s="22">
        <v>1.6348</v>
      </c>
      <c r="BQ281" s="3">
        <v>110.21954545454547</v>
      </c>
      <c r="BR281" s="23">
        <v>4.0539130434782598</v>
      </c>
      <c r="BS281" s="2">
        <v>95.7</v>
      </c>
      <c r="BT281" s="3">
        <v>125.49</v>
      </c>
      <c r="BU281" s="2">
        <v>1.2</v>
      </c>
      <c r="BV281" s="2">
        <v>2</v>
      </c>
      <c r="BW281" s="2">
        <v>2.9</v>
      </c>
      <c r="BX281" s="2">
        <v>1.7</v>
      </c>
      <c r="BY281" s="23">
        <v>226.10599999999999</v>
      </c>
      <c r="BZ281" s="2">
        <v>94.7</v>
      </c>
      <c r="CA281" s="2">
        <v>90.1</v>
      </c>
      <c r="CB281" s="3">
        <v>96.98</v>
      </c>
      <c r="CC281" s="2">
        <v>96</v>
      </c>
      <c r="CD281" s="2">
        <v>120.1</v>
      </c>
      <c r="CE281" s="2">
        <v>94.552233489149955</v>
      </c>
      <c r="CF281" s="3">
        <v>96.823138104253715</v>
      </c>
      <c r="CG281" s="2">
        <v>95.700352573188624</v>
      </c>
      <c r="CH281" s="23">
        <v>225.85915032829436</v>
      </c>
      <c r="CI281" s="3">
        <v>95.537448051805455</v>
      </c>
      <c r="CM281" s="2">
        <f t="shared" si="460"/>
        <v>67.420813221522792</v>
      </c>
      <c r="CN281" s="2">
        <f t="shared" si="460"/>
        <v>2.4797608536079396</v>
      </c>
      <c r="CO281" s="2">
        <f t="shared" si="461"/>
        <v>105.74328512675113</v>
      </c>
      <c r="CR281" s="2">
        <f t="shared" si="464"/>
        <v>0.42780748663102214</v>
      </c>
      <c r="CS281" s="2">
        <f t="shared" si="464"/>
        <v>0.53590568060021437</v>
      </c>
      <c r="CT281" s="2">
        <f t="shared" si="465"/>
        <v>0.64516129032257452</v>
      </c>
      <c r="CU281" s="2">
        <f t="shared" si="465"/>
        <v>0.25244481450364126</v>
      </c>
      <c r="CV281" s="2">
        <f t="shared" si="465"/>
        <v>0.25300140165542917</v>
      </c>
      <c r="CW281" s="2">
        <f t="shared" si="466"/>
        <v>-0.10330578512396107</v>
      </c>
      <c r="CX281" s="2">
        <f t="shared" si="467"/>
        <v>0.55617352614015569</v>
      </c>
      <c r="CY281" s="2">
        <f t="shared" si="502"/>
        <v>0.66115702479338612</v>
      </c>
      <c r="CZ281" s="2">
        <f t="shared" si="471"/>
        <v>1.2180267965895251</v>
      </c>
      <c r="DA281" s="2">
        <f t="shared" si="472"/>
        <v>-1.9873532068654043</v>
      </c>
      <c r="DB281" s="2">
        <f t="shared" si="473"/>
        <v>0.54054054054054057</v>
      </c>
      <c r="DC281" s="2">
        <f t="shared" si="413"/>
        <v>0.59650617809970419</v>
      </c>
      <c r="DF281" s="2">
        <f t="shared" si="468"/>
        <v>3.0717544600224134</v>
      </c>
      <c r="DG281" s="2">
        <f t="shared" si="468"/>
        <v>3.0786215443481701</v>
      </c>
      <c r="DH281" s="2">
        <f t="shared" si="469"/>
        <v>4.3772297462891352</v>
      </c>
      <c r="DI281" s="2">
        <f t="shared" si="488"/>
        <v>2.4857158723736283</v>
      </c>
      <c r="DJ281" s="2">
        <f t="shared" si="488"/>
        <v>0</v>
      </c>
      <c r="DM281" s="2">
        <f t="shared" si="503"/>
        <v>3.8716814159292032</v>
      </c>
      <c r="DN281" s="2">
        <f t="shared" si="503"/>
        <v>4.4543429844097995</v>
      </c>
      <c r="DO281" s="2">
        <f t="shared" si="475"/>
        <v>3.0837004405286312</v>
      </c>
      <c r="DP281" s="2">
        <f t="shared" si="504"/>
        <v>4.7567567567567632</v>
      </c>
      <c r="DQ281" s="2">
        <f t="shared" si="408"/>
        <v>2.0349198429102691</v>
      </c>
      <c r="DR281" s="2">
        <f t="shared" si="505"/>
        <v>4.267589388696658</v>
      </c>
      <c r="DS281" s="2">
        <f t="shared" si="506"/>
        <v>3.7325954877824001</v>
      </c>
      <c r="DT281" s="2" t="e">
        <v>#N/A</v>
      </c>
      <c r="DU281" s="2" t="e">
        <v>#N/A</v>
      </c>
      <c r="DV281" s="2">
        <f t="shared" si="476"/>
        <v>5.5676855895196553</v>
      </c>
      <c r="DW281" s="2">
        <f t="shared" si="507"/>
        <v>3.9956803455723611</v>
      </c>
      <c r="DX281" s="2">
        <f t="shared" si="508"/>
        <v>7.7821011673151697</v>
      </c>
      <c r="DY281" s="2">
        <f t="shared" si="509"/>
        <v>7.4388947927736426</v>
      </c>
      <c r="DZ281" s="2">
        <f t="shared" si="510"/>
        <v>17.002881844380411</v>
      </c>
      <c r="EA281" s="2">
        <f t="shared" ref="EA281:EH344" si="523">100*((U281/U269)-1)</f>
        <v>7.7003121748179026</v>
      </c>
      <c r="EB281" s="2">
        <f t="shared" si="523"/>
        <v>2.19780219780219</v>
      </c>
      <c r="EC281" s="2">
        <f t="shared" si="523"/>
        <v>5.2032520325203224</v>
      </c>
      <c r="ED281" s="2">
        <f t="shared" si="519"/>
        <v>-0.35714285714286698</v>
      </c>
      <c r="EE281" s="2" t="e">
        <f t="shared" si="519"/>
        <v>#N/A</v>
      </c>
      <c r="EF281" s="2">
        <f t="shared" si="519"/>
        <v>21.123321123321116</v>
      </c>
      <c r="EG281" s="2">
        <f t="shared" si="519"/>
        <v>3.5294117647058698</v>
      </c>
      <c r="EH281" s="2">
        <f t="shared" si="519"/>
        <v>-4.8245614035087758</v>
      </c>
      <c r="EI281" s="2">
        <f t="shared" si="411"/>
        <v>6.25</v>
      </c>
      <c r="EJ281" s="2">
        <f t="shared" si="411"/>
        <v>9.7911227154046987</v>
      </c>
      <c r="EK281" s="2">
        <f t="shared" si="411"/>
        <v>3.9956803455723611</v>
      </c>
      <c r="EL281" s="2">
        <f t="shared" si="411"/>
        <v>5.1435406698564723</v>
      </c>
      <c r="EM281" s="2">
        <f t="shared" si="411"/>
        <v>5.8241758241758257</v>
      </c>
      <c r="EN281" s="2">
        <f t="shared" si="411"/>
        <v>3.4052213393870545</v>
      </c>
      <c r="EO281" s="2">
        <f t="shared" si="411"/>
        <v>7.4388947927736426</v>
      </c>
      <c r="EP281" s="2">
        <f t="shared" si="411"/>
        <v>3.4013605442176909</v>
      </c>
      <c r="EQ281" s="2">
        <f t="shared" si="411"/>
        <v>-0.81218274111675148</v>
      </c>
      <c r="ER281" s="2">
        <f t="shared" si="498"/>
        <v>5.2032520325203224</v>
      </c>
      <c r="ES281" s="2">
        <f t="shared" si="498"/>
        <v>4.5977011494252817</v>
      </c>
      <c r="ET281" s="2">
        <f t="shared" si="498"/>
        <v>2.7513227513227489</v>
      </c>
      <c r="EU281" s="2">
        <f t="shared" si="462"/>
        <v>5.2</v>
      </c>
      <c r="EV281" s="2">
        <f t="shared" si="462"/>
        <v>5.3</v>
      </c>
      <c r="EW281" s="2">
        <f t="shared" si="511"/>
        <v>11.202466598150052</v>
      </c>
      <c r="EX281" s="2">
        <f t="shared" si="511"/>
        <v>8.145766345123274</v>
      </c>
      <c r="EY281" s="2">
        <f t="shared" si="512"/>
        <v>37.047788745325818</v>
      </c>
      <c r="EZ281" s="2">
        <f t="shared" si="512"/>
        <v>-9.7954588443662338</v>
      </c>
      <c r="FA281" s="2">
        <f t="shared" si="513"/>
        <v>12.192262602579129</v>
      </c>
      <c r="FB281" s="2">
        <f t="shared" si="517"/>
        <v>3.7549960307080799</v>
      </c>
      <c r="FC281" s="2">
        <f t="shared" si="517"/>
        <v>0.21164021164021829</v>
      </c>
      <c r="FD281" s="2">
        <f t="shared" si="517"/>
        <v>2.2701475595913845</v>
      </c>
      <c r="FE281" s="2">
        <f t="shared" si="514"/>
        <v>2.2348724436010992</v>
      </c>
      <c r="FF281" s="2">
        <f t="shared" si="514"/>
        <v>2.7837259100642386</v>
      </c>
      <c r="FG281" s="2">
        <f t="shared" si="514"/>
        <v>3.0901287553648071</v>
      </c>
      <c r="FH281" s="2">
        <v>1.6</v>
      </c>
      <c r="FI281" s="2">
        <v>1.4</v>
      </c>
      <c r="FL281" s="2">
        <f t="shared" si="489"/>
        <v>0.77481138514747805</v>
      </c>
      <c r="FM281" s="2">
        <f t="shared" si="489"/>
        <v>0.41784042517836184</v>
      </c>
      <c r="FN281" s="2">
        <f t="shared" si="490"/>
        <v>0.86711760831708062</v>
      </c>
      <c r="FQ281" s="2">
        <f t="shared" si="491"/>
        <v>3.1354519197814179</v>
      </c>
      <c r="FR281" s="2">
        <f t="shared" si="491"/>
        <v>1.6818663488578522</v>
      </c>
      <c r="FS281" s="2">
        <f t="shared" si="492"/>
        <v>3.5138453672559855</v>
      </c>
      <c r="FT281" s="2">
        <f t="shared" si="493"/>
        <v>2.5894975181076862</v>
      </c>
      <c r="FU281" s="2">
        <f t="shared" si="493"/>
        <v>0.56523801553984843</v>
      </c>
      <c r="FX281" s="2">
        <f t="shared" si="499"/>
        <v>5.1422961634242981</v>
      </c>
      <c r="FY281" s="2">
        <f t="shared" si="499"/>
        <v>3.6297765846798224</v>
      </c>
      <c r="FZ281" s="2">
        <f t="shared" si="500"/>
        <v>5.2434603614493147</v>
      </c>
      <c r="GA281" s="2">
        <f t="shared" si="501"/>
        <v>2.017032503945182</v>
      </c>
      <c r="GB281" s="2">
        <f t="shared" si="501"/>
        <v>1.5341639247092198</v>
      </c>
      <c r="GE281" s="2"/>
      <c r="GF281" s="2"/>
      <c r="GG281" s="2">
        <f t="shared" si="520"/>
        <v>40.761772802989313</v>
      </c>
      <c r="GH281" s="2">
        <f t="shared" si="520"/>
        <v>-11.228063874284999</v>
      </c>
      <c r="GI281" s="2">
        <f t="shared" si="521"/>
        <v>13.265704252828714</v>
      </c>
      <c r="GJ281" s="2">
        <f t="shared" si="522"/>
        <v>4.2940038684719628</v>
      </c>
      <c r="GK281" s="2">
        <v>1.9</v>
      </c>
      <c r="GN281" s="2">
        <f t="shared" si="454"/>
        <v>9.9999999999999645E-2</v>
      </c>
      <c r="GQ281" s="2">
        <f t="shared" si="429"/>
        <v>2.5</v>
      </c>
      <c r="GT281" s="27">
        <f t="shared" ca="1" si="440"/>
        <v>104.2648709315376</v>
      </c>
      <c r="GU281" s="27">
        <f t="shared" ca="1" si="441"/>
        <v>110.92896174863387</v>
      </c>
      <c r="GV281" s="27">
        <f t="shared" ca="1" si="441"/>
        <v>103.22981366459626</v>
      </c>
      <c r="GW281" s="27">
        <f t="shared" ca="1" si="442"/>
        <v>102.10748155953635</v>
      </c>
      <c r="GX281" s="27">
        <f t="shared" ca="1" si="442"/>
        <v>103.6697247706422</v>
      </c>
      <c r="GY281" s="27">
        <f t="shared" ca="1" si="443"/>
        <v>102.85087719298245</v>
      </c>
      <c r="GZ281" s="27">
        <f t="shared" ca="1" si="444"/>
        <v>109.40803382663849</v>
      </c>
      <c r="HA281" s="27">
        <f t="shared" ca="1" si="445"/>
        <v>91.713221601489764</v>
      </c>
      <c r="HB281" s="27">
        <f t="shared" ca="1" si="445"/>
        <v>102.61660978384528</v>
      </c>
      <c r="HC281" s="27">
        <f t="shared" ca="1" si="445"/>
        <v>98.659793814432987</v>
      </c>
      <c r="HD281" s="27">
        <f t="shared" ca="1" si="445"/>
        <v>99.585492227979273</v>
      </c>
      <c r="HE281" s="27">
        <f t="shared" ca="1" si="446"/>
        <v>98.19004524886877</v>
      </c>
      <c r="HG281" s="27">
        <f t="shared" ca="1" si="447"/>
        <v>102.64976958525345</v>
      </c>
      <c r="HH281" s="27">
        <f t="shared" ca="1" si="448"/>
        <v>105.47550432276658</v>
      </c>
      <c r="HI281" s="27">
        <f t="shared" ca="1" si="448"/>
        <v>104.40985732814528</v>
      </c>
      <c r="HJ281" s="27">
        <f t="shared" ca="1" si="449"/>
        <v>102.5945945945946</v>
      </c>
      <c r="HK281" s="27">
        <f t="shared" ca="1" si="449"/>
        <v>100.57670126874278</v>
      </c>
      <c r="HL281" s="27">
        <f t="shared" ca="1" si="450"/>
        <v>101.55902004454344</v>
      </c>
      <c r="HM281" s="27">
        <f t="shared" ca="1" si="451"/>
        <v>98.439125910509887</v>
      </c>
      <c r="HN281" s="27">
        <f t="shared" ca="1" si="452"/>
        <v>99.814126394052067</v>
      </c>
      <c r="HO281" s="27">
        <f t="shared" ca="1" si="452"/>
        <v>100</v>
      </c>
      <c r="HP281" s="27">
        <f t="shared" ca="1" si="452"/>
        <v>106.5934065934066</v>
      </c>
      <c r="HQ281" s="27">
        <f t="shared" ca="1" si="452"/>
        <v>104.55037919826653</v>
      </c>
      <c r="HR281" s="27">
        <f t="shared" ca="1" si="453"/>
        <v>96.929824561403507</v>
      </c>
      <c r="HT281" s="27">
        <f t="shared" ca="1" si="477"/>
        <v>149.86785449146248</v>
      </c>
      <c r="HU281" s="27">
        <f t="shared" ca="1" si="477"/>
        <v>43.030328026616068</v>
      </c>
      <c r="HV281" s="27">
        <f t="shared" ca="1" si="477"/>
        <v>44.836674090571641</v>
      </c>
      <c r="HW281" s="27">
        <f t="shared" ca="1" si="478"/>
        <v>542.68907277288918</v>
      </c>
      <c r="HX281" s="27">
        <f t="shared" ca="1" si="478"/>
        <v>456.70946693884702</v>
      </c>
      <c r="HY281" s="27">
        <f t="shared" ca="1" si="494"/>
        <v>1000</v>
      </c>
      <c r="HZ281" s="27">
        <f t="shared" ca="1" si="479"/>
        <v>11.30536847255606</v>
      </c>
      <c r="IA281" s="27">
        <f t="shared" ca="1" si="479"/>
        <v>23.068705296688886</v>
      </c>
      <c r="IB281" s="27">
        <f t="shared" ca="1" si="479"/>
        <v>17.268248098499811</v>
      </c>
      <c r="IC281" s="27">
        <f t="shared" ca="1" si="479"/>
        <v>44.118626186847962</v>
      </c>
      <c r="ID281" s="27">
        <f t="shared" ca="1" si="479"/>
        <v>23.6038331527728</v>
      </c>
      <c r="IE281" s="27">
        <f t="shared" ca="1" si="479"/>
        <v>22.38190946974694</v>
      </c>
      <c r="IG281" s="28">
        <f t="shared" ca="1" si="480"/>
        <v>1.0901330625161358</v>
      </c>
      <c r="IH281" s="28">
        <f t="shared" ca="1" si="480"/>
        <v>0.71288464459688905</v>
      </c>
      <c r="II281" s="28">
        <f t="shared" ca="1" si="480"/>
        <v>0.34205068851723275</v>
      </c>
      <c r="IJ281" s="28">
        <f t="shared" ca="1" si="481"/>
        <v>2.6087875392929423</v>
      </c>
      <c r="IK281" s="24">
        <f t="shared" ca="1" si="495"/>
        <v>0.46371914366268463</v>
      </c>
      <c r="IL281" s="28">
        <f t="shared" ca="1" si="482"/>
        <v>1.8995100592893568</v>
      </c>
      <c r="IM281" s="28">
        <f t="shared" ca="1" si="496"/>
        <v>4.454342984409811</v>
      </c>
      <c r="IN281" s="3">
        <f t="shared" ca="1" si="497"/>
        <v>4.5082975985822991</v>
      </c>
      <c r="IO281" s="2">
        <f t="shared" si="515"/>
        <v>4.5</v>
      </c>
      <c r="IQ281" s="2">
        <f t="shared" ca="1" si="428"/>
        <v>2.1450683956302576</v>
      </c>
      <c r="IS281" s="3">
        <f t="shared" ca="1" si="483"/>
        <v>6.9571775964647031E-2</v>
      </c>
      <c r="IT281" s="3">
        <f t="shared" ca="1" si="484"/>
        <v>5.3906152029543741E-2</v>
      </c>
      <c r="IU281" s="3">
        <f t="shared" si="485"/>
        <v>9.9999999999999645E-2</v>
      </c>
      <c r="IV281" s="3">
        <f t="shared" ca="1" si="486"/>
        <v>-2.3477927994191128E-2</v>
      </c>
      <c r="IX281" s="28">
        <f ca="1">$HL281/100*(GZ281-100)*AL281/1000+(HM281-100)*HZ281/$HY281</f>
        <v>6.8346105917187719E-2</v>
      </c>
      <c r="IY281" s="28">
        <f ca="1">$HL281/100*(HA281-100)*AM281/1000+(HN281-100)*IA281/$HY281</f>
        <v>-0.1894392240034237</v>
      </c>
      <c r="IZ281" s="28">
        <f ca="1">$HL281/100*(HB281-100)*AN281/1000+(HO281-100)*IB281/$HY281</f>
        <v>4.5175855332669469E-2</v>
      </c>
      <c r="JA281" s="28">
        <f ca="1">$HL281/100*(HC281-100)*AO281/1000+(HP281-100)*IC281/$HY281</f>
        <v>0.21739262628594086</v>
      </c>
      <c r="JB281" s="28">
        <f ca="1">$HL281/100*(HD281-100)*AP281/1000+(HQ281-100)*ID281/$HY281</f>
        <v>9.7724080658458584E-2</v>
      </c>
      <c r="JC281" s="28">
        <f ca="1">$HL281/100*(HE281-100)*AQ281/1000+(HR281-100)*IE281/$HY281</f>
        <v>-9.8127145658883808E-2</v>
      </c>
      <c r="JE281" s="3">
        <f t="shared" ca="1" si="459"/>
        <v>-5.7857126512769433E-2</v>
      </c>
      <c r="JF281" s="3">
        <f t="shared" ca="1" si="459"/>
        <v>-5.9799129865774625E-2</v>
      </c>
      <c r="JG281" s="3">
        <f t="shared" ca="1" si="459"/>
        <v>-2.5184101149657717E-4</v>
      </c>
      <c r="JH281" s="3">
        <f t="shared" ca="1" si="459"/>
        <v>7.6700257412221251E-2</v>
      </c>
      <c r="JI281" s="3">
        <f t="shared" ca="1" si="459"/>
        <v>2.9309255377556354E-2</v>
      </c>
      <c r="JJ281" s="3">
        <f t="shared" ca="1" si="459"/>
        <v>1.7374406583652469E-2</v>
      </c>
      <c r="JK281" s="3">
        <f>IO281-IO280</f>
        <v>9.9999999999999645E-2</v>
      </c>
      <c r="JL281" s="3">
        <f t="shared" ca="1" si="487"/>
        <v>0.15810896752426565</v>
      </c>
      <c r="JN281" s="10">
        <f>COUNTIF(EI281:ET281,"&gt;2")</f>
        <v>11</v>
      </c>
      <c r="JP281" s="2">
        <f>AVERAGE(CS281,CS269,CS257,CS245,CS233,CS221,CS209,CS197,CS185,CS173)</f>
        <v>0.41997460538731346</v>
      </c>
      <c r="JQ281" s="2">
        <f>CS281-JP281</f>
        <v>0.11593107521290091</v>
      </c>
      <c r="JR281" s="2">
        <f>AVERAGE(CT281,CT269,CT257,CT245,CT233,CT221,CT209,CT197,CT185,CT173)</f>
        <v>0.46490230903866953</v>
      </c>
      <c r="JS281" s="2">
        <f>CT281-JR281</f>
        <v>0.180258981283905</v>
      </c>
      <c r="KH281" s="2">
        <f>(DN281*$DN$4)+(FB281*$FB$3)+(FC281*$FC$3)+(FD281*$FD$3)+(FE281*$FE$3)+(FF281*$FF$3)+(FG281*$FG$3)</f>
        <v>3.050402451559922</v>
      </c>
      <c r="KI281" s="2">
        <f>F281-KH281</f>
        <v>1.449597548440078</v>
      </c>
      <c r="KJ281" s="2">
        <f>MAX(DN281,FB281:FG281)</f>
        <v>4.4543429844097995</v>
      </c>
      <c r="KK281" s="2">
        <f>MIN(DN281,FB281:FG281)</f>
        <v>0.21164021164021829</v>
      </c>
      <c r="KL281" s="2">
        <f t="shared" si="516"/>
        <v>4.2427027727695812</v>
      </c>
      <c r="KO281" s="2">
        <f>BO281</f>
        <v>79.66</v>
      </c>
      <c r="KP281" s="2">
        <f>100*((BO275/BO263)-1)</f>
        <v>1.4817581870252727</v>
      </c>
      <c r="KQ281" s="2">
        <f t="shared" si="395"/>
        <v>1.4817581870252727</v>
      </c>
      <c r="KR281" s="2">
        <f>100*((BO269/BO257)-1)</f>
        <v>-1.2780697563306131</v>
      </c>
      <c r="KS281" s="2">
        <f t="shared" si="404"/>
        <v>-1.2780697563306131</v>
      </c>
      <c r="KT281" s="3">
        <f>BP281</f>
        <v>1.6348</v>
      </c>
      <c r="KU281" s="3">
        <f>BQ281</f>
        <v>110.21954545454547</v>
      </c>
      <c r="KV281" s="3">
        <f t="shared" si="470"/>
        <v>67.420813221522792</v>
      </c>
      <c r="KW281" s="2">
        <f t="shared" si="463"/>
        <v>154.67347575347213</v>
      </c>
      <c r="KX281" s="2">
        <f t="shared" si="463"/>
        <v>123.33762111097764</v>
      </c>
      <c r="LA281">
        <v>2</v>
      </c>
      <c r="LB281">
        <v>0</v>
      </c>
      <c r="LE281" s="2" t="e">
        <v>#N/A</v>
      </c>
      <c r="LF281" s="2" t="e">
        <v>#N/A</v>
      </c>
      <c r="LG281" s="2" t="e">
        <v>#N/A</v>
      </c>
      <c r="LH281" s="2" t="e">
        <v>#N/A</v>
      </c>
      <c r="LI281" s="2" t="e">
        <v>#N/A</v>
      </c>
      <c r="LJ281" s="2" t="e">
        <v>#N/A</v>
      </c>
      <c r="LK281" s="2">
        <v>106.13245463375227</v>
      </c>
      <c r="LL281" s="2" t="e">
        <v>#N/A</v>
      </c>
      <c r="LM281" s="2" t="e">
        <v>#N/A</v>
      </c>
      <c r="LN281" s="2">
        <v>95.66782442306345</v>
      </c>
      <c r="LO281" s="2">
        <v>84.299613035945129</v>
      </c>
      <c r="LP281" s="2">
        <v>93.045341493098306</v>
      </c>
      <c r="LQ281" s="2" t="e">
        <v>#N/A</v>
      </c>
      <c r="LR281" s="2" t="e">
        <v>#N/A</v>
      </c>
      <c r="LS281" s="2" t="e">
        <v>#N/A</v>
      </c>
      <c r="LT281" s="2" t="e">
        <v>#N/A</v>
      </c>
      <c r="LU281" s="2" t="e">
        <v>#N/A</v>
      </c>
      <c r="LV281" s="2" t="e">
        <v>#N/A</v>
      </c>
      <c r="LW281" s="2" t="e">
        <v>#N/A</v>
      </c>
      <c r="LX281" s="2" t="e">
        <v>#N/A</v>
      </c>
      <c r="LY281" s="2">
        <v>96.902361830053664</v>
      </c>
      <c r="LZ281" s="2" t="e">
        <v>#N/A</v>
      </c>
      <c r="MA281" s="2" t="e">
        <v>#N/A</v>
      </c>
      <c r="MB281" s="2" t="e">
        <v>#N/A</v>
      </c>
      <c r="MC281" s="2" t="e">
        <v>#N/A</v>
      </c>
      <c r="MD281" s="2" t="e">
        <v>#N/A</v>
      </c>
      <c r="ME281" s="2" t="e">
        <v>#N/A</v>
      </c>
      <c r="MF281" s="2" t="e">
        <v>#N/A</v>
      </c>
      <c r="MG281" s="2" t="e">
        <v>#N/A</v>
      </c>
      <c r="MH281" s="2">
        <v>94.417541795117387</v>
      </c>
      <c r="MI281" s="2" t="e">
        <v>#N/A</v>
      </c>
      <c r="MJ281" s="2" t="e">
        <v>#N/A</v>
      </c>
      <c r="MK281" s="2" t="e">
        <v>#N/A</v>
      </c>
      <c r="ML281" s="2" t="e">
        <v>#N/A</v>
      </c>
      <c r="MM281" s="2" t="e">
        <v>#N/A</v>
      </c>
      <c r="MN281" s="2" t="e">
        <v>#N/A</v>
      </c>
      <c r="MO281" s="2" t="e">
        <v>#N/A</v>
      </c>
      <c r="MP281" s="2">
        <v>80.180684925280403</v>
      </c>
      <c r="MQ281" s="2" t="e">
        <v>#N/A</v>
      </c>
      <c r="MR281" s="2" t="e">
        <v>#N/A</v>
      </c>
      <c r="MS281" s="10" t="e">
        <v>#N/A</v>
      </c>
      <c r="MT281" s="2" t="e">
        <v>#N/A</v>
      </c>
      <c r="MU281" s="2" t="e">
        <v>#N/A</v>
      </c>
      <c r="MV281" s="2" t="e">
        <v>#N/A</v>
      </c>
      <c r="MX281" s="22" t="e">
        <v>#N/A</v>
      </c>
      <c r="MY281" s="22" t="e">
        <v>#N/A</v>
      </c>
      <c r="MZ281" s="22" t="e">
        <v>#N/A</v>
      </c>
      <c r="NA281" s="22" t="e">
        <v>#N/A</v>
      </c>
      <c r="NB281" s="22" t="e">
        <v>#N/A</v>
      </c>
      <c r="NC281" s="22" t="e">
        <v>#N/A</v>
      </c>
      <c r="ND281" s="22">
        <v>1</v>
      </c>
      <c r="NE281" s="22" t="e">
        <v>#N/A</v>
      </c>
      <c r="NF281" s="22" t="e">
        <v>#N/A</v>
      </c>
      <c r="NG281" s="22">
        <v>2</v>
      </c>
      <c r="NH281" s="23">
        <v>9</v>
      </c>
      <c r="NI281" s="22">
        <v>24</v>
      </c>
      <c r="NJ281" s="22" t="e">
        <v>#N/A</v>
      </c>
      <c r="NK281" s="22" t="e">
        <v>#N/A</v>
      </c>
      <c r="NL281" s="23" t="e">
        <v>#N/A</v>
      </c>
      <c r="NM281" s="3" t="e">
        <v>#N/A</v>
      </c>
      <c r="NN281" s="22" t="e">
        <v>#N/A</v>
      </c>
      <c r="NO281" s="22" t="e">
        <v>#N/A</v>
      </c>
      <c r="NP281" s="22" t="e">
        <v>#N/A</v>
      </c>
      <c r="NQ281" s="22" t="e">
        <v>#N/A</v>
      </c>
      <c r="NR281" s="23">
        <v>1</v>
      </c>
      <c r="NS281" s="22" t="e">
        <v>#N/A</v>
      </c>
      <c r="NT281" s="22" t="e">
        <v>#N/A</v>
      </c>
      <c r="NU281" s="23" t="e">
        <v>#N/A</v>
      </c>
      <c r="NV281" s="3" t="e">
        <v>#N/A</v>
      </c>
      <c r="NW281" s="22" t="e">
        <v>#N/A</v>
      </c>
      <c r="NX281" s="22" t="e">
        <v>#N/A</v>
      </c>
      <c r="NY281" s="22" t="e">
        <v>#N/A</v>
      </c>
      <c r="NZ281" s="22" t="e">
        <v>#N/A</v>
      </c>
      <c r="OA281" s="23">
        <v>10</v>
      </c>
      <c r="OB281" s="22" t="e">
        <v>#N/A</v>
      </c>
      <c r="OC281" s="22" t="e">
        <v>#N/A</v>
      </c>
      <c r="OD281" s="22" t="e">
        <v>#N/A</v>
      </c>
      <c r="OE281" s="22" t="e">
        <v>#N/A</v>
      </c>
      <c r="OF281" s="22" t="e">
        <v>#N/A</v>
      </c>
      <c r="OG281" s="22" t="e">
        <v>#N/A</v>
      </c>
      <c r="OH281" s="23" t="e">
        <v>#N/A</v>
      </c>
      <c r="OI281" s="22">
        <v>2</v>
      </c>
      <c r="OJ281" s="22" t="e">
        <v>#N/A</v>
      </c>
      <c r="OK281" s="22" t="e">
        <v>#N/A</v>
      </c>
      <c r="OL281" s="22" t="e">
        <v>#N/A</v>
      </c>
      <c r="OM281" s="23" t="e">
        <v>#N/A</v>
      </c>
      <c r="ON281" s="22" t="e">
        <v>#N/A</v>
      </c>
      <c r="OO281" s="22" t="e">
        <v>#N/A</v>
      </c>
      <c r="OQ281">
        <f t="shared" si="518"/>
        <v>-7</v>
      </c>
      <c r="OR281" s="23" t="e">
        <f t="shared" ca="1" si="438"/>
        <v>#N/A</v>
      </c>
      <c r="OS281" s="23" t="e">
        <f t="shared" ca="1" si="438"/>
        <v>#N/A</v>
      </c>
      <c r="OT281" s="23" t="e">
        <f t="shared" ca="1" si="438"/>
        <v>#N/A</v>
      </c>
      <c r="OU281" s="23" t="e">
        <f t="shared" ca="1" si="438"/>
        <v>#N/A</v>
      </c>
      <c r="OV281" s="23" t="e">
        <f t="shared" ca="1" si="438"/>
        <v>#N/A</v>
      </c>
      <c r="OW281" s="23" t="e">
        <f t="shared" ca="1" si="438"/>
        <v>#N/A</v>
      </c>
      <c r="OX281" s="23">
        <f t="shared" ca="1" si="433"/>
        <v>1.0068371801327738</v>
      </c>
      <c r="OY281" s="23" t="e">
        <f t="shared" ca="1" si="433"/>
        <v>#N/A</v>
      </c>
      <c r="OZ281" s="23" t="e">
        <f t="shared" ca="1" si="433"/>
        <v>#N/A</v>
      </c>
      <c r="PA281" s="23">
        <f t="shared" ca="1" si="433"/>
        <v>1.0107421922694833</v>
      </c>
      <c r="PB281" s="23">
        <f t="shared" ca="1" si="433"/>
        <v>1.0244506802281292</v>
      </c>
      <c r="PC281" s="23">
        <f t="shared" ca="1" si="423"/>
        <v>1.0174720240712656</v>
      </c>
      <c r="PD281" s="23" t="e">
        <f t="shared" ca="1" si="423"/>
        <v>#N/A</v>
      </c>
      <c r="PE281" s="23" t="e">
        <f t="shared" ca="1" si="423"/>
        <v>#N/A</v>
      </c>
      <c r="PF281" s="23" t="e">
        <f t="shared" ca="1" si="423"/>
        <v>#N/A</v>
      </c>
      <c r="PG281" s="23" t="e">
        <f t="shared" ca="1" si="423"/>
        <v>#N/A</v>
      </c>
      <c r="PH281" s="23" t="e">
        <f t="shared" ca="1" si="423"/>
        <v>#N/A</v>
      </c>
      <c r="PI281" s="23" t="e">
        <f t="shared" ca="1" si="423"/>
        <v>#N/A</v>
      </c>
      <c r="PJ281" s="23" t="e">
        <f t="shared" ca="1" si="423"/>
        <v>#N/A</v>
      </c>
      <c r="PK281" s="23" t="e">
        <f t="shared" ca="1" si="423"/>
        <v>#N/A</v>
      </c>
      <c r="PL281" s="23">
        <f t="shared" ca="1" si="423"/>
        <v>1.0091915440672983</v>
      </c>
      <c r="PM281" s="23" t="e">
        <f t="shared" ca="1" si="423"/>
        <v>#N/A</v>
      </c>
      <c r="PN281" s="23" t="e">
        <f t="shared" ca="1" si="423"/>
        <v>#N/A</v>
      </c>
      <c r="PO281" s="23" t="e">
        <f t="shared" ca="1" si="423"/>
        <v>#N/A</v>
      </c>
      <c r="PP281" s="23" t="e">
        <f t="shared" ca="1" si="423"/>
        <v>#N/A</v>
      </c>
      <c r="PQ281" s="23" t="e">
        <f t="shared" ca="1" si="423"/>
        <v>#N/A</v>
      </c>
      <c r="PR281" s="23" t="e">
        <f t="shared" ca="1" si="457"/>
        <v>#N/A</v>
      </c>
      <c r="PS281" s="23" t="e">
        <f t="shared" ca="1" si="457"/>
        <v>#N/A</v>
      </c>
      <c r="PT281" s="23" t="e">
        <f t="shared" ca="1" si="457"/>
        <v>#N/A</v>
      </c>
      <c r="PU281" s="23">
        <f t="shared" ca="1" si="457"/>
        <v>1.0285165099576663</v>
      </c>
      <c r="PV281" s="23" t="e">
        <f t="shared" ca="1" si="457"/>
        <v>#N/A</v>
      </c>
      <c r="PW281" s="23" t="e">
        <f t="shared" ca="1" si="457"/>
        <v>#N/A</v>
      </c>
      <c r="PX281" s="23" t="e">
        <f t="shared" ca="1" si="457"/>
        <v>#N/A</v>
      </c>
      <c r="PY281" s="23" t="e">
        <f t="shared" ca="1" si="457"/>
        <v>#N/A</v>
      </c>
      <c r="PZ281" s="23" t="e">
        <f t="shared" ca="1" si="439"/>
        <v>#N/A</v>
      </c>
      <c r="QA281" s="23" t="e">
        <f t="shared" ca="1" si="439"/>
        <v>#N/A</v>
      </c>
      <c r="QB281" s="23" t="e">
        <f t="shared" ca="1" si="439"/>
        <v>#N/A</v>
      </c>
      <c r="QC281" s="23">
        <f t="shared" ca="1" si="417"/>
        <v>1.0463502370268889</v>
      </c>
      <c r="QD281" s="23" t="e">
        <f t="shared" ca="1" si="405"/>
        <v>#N/A</v>
      </c>
      <c r="QE281" s="23" t="e">
        <f t="shared" ca="1" si="405"/>
        <v>#N/A</v>
      </c>
      <c r="QF281" s="23" t="e">
        <f t="shared" ca="1" si="405"/>
        <v>#N/A</v>
      </c>
      <c r="QG281" s="23" t="e">
        <f t="shared" ca="1" si="405"/>
        <v>#N/A</v>
      </c>
      <c r="QH281" s="23" t="e">
        <f t="shared" ca="1" si="405"/>
        <v>#N/A</v>
      </c>
      <c r="QI281" s="23" t="e">
        <f t="shared" ca="1" si="405"/>
        <v>#N/A</v>
      </c>
      <c r="QJ281" s="26" t="e">
        <f t="shared" ca="1" si="474"/>
        <v>#N/A</v>
      </c>
    </row>
    <row r="282" spans="1:452" x14ac:dyDescent="0.35">
      <c r="A282" t="s">
        <v>1347</v>
      </c>
      <c r="B282" s="21">
        <v>40787</v>
      </c>
      <c r="C282" t="s">
        <v>908</v>
      </c>
      <c r="D282" s="2">
        <v>94.5</v>
      </c>
      <c r="E282" s="2">
        <v>94.4</v>
      </c>
      <c r="F282" s="2">
        <v>5.2</v>
      </c>
      <c r="G282" s="2">
        <v>93.8</v>
      </c>
      <c r="H282" s="2">
        <v>94.342483325572672</v>
      </c>
      <c r="I282" s="2">
        <v>93.683254425285739</v>
      </c>
      <c r="J282" s="2">
        <v>98.5</v>
      </c>
      <c r="K282" s="2">
        <v>89.9</v>
      </c>
      <c r="L282" s="2">
        <v>89.94095980132181</v>
      </c>
      <c r="M282" s="2">
        <v>90.5</v>
      </c>
      <c r="N282" s="2">
        <v>121.6</v>
      </c>
      <c r="O282" s="2">
        <v>97</v>
      </c>
      <c r="P282" s="2">
        <v>93.3</v>
      </c>
      <c r="Q282" s="2">
        <v>100.6</v>
      </c>
      <c r="R282" s="2">
        <v>99</v>
      </c>
      <c r="S282" s="2">
        <v>121.6</v>
      </c>
      <c r="T282" s="2">
        <v>91.3</v>
      </c>
      <c r="U282" s="2">
        <v>81.599999999999994</v>
      </c>
      <c r="V282" s="2">
        <v>93.1</v>
      </c>
      <c r="W282" s="2">
        <v>66.2</v>
      </c>
      <c r="X282" s="2">
        <v>110.6</v>
      </c>
      <c r="Y282" s="2" t="e">
        <v>#N/A</v>
      </c>
      <c r="Z282" s="2">
        <v>97.8</v>
      </c>
      <c r="AA282" s="2">
        <v>96.9</v>
      </c>
      <c r="AB282" s="2">
        <v>108.9</v>
      </c>
      <c r="AC282" s="2">
        <v>99.8</v>
      </c>
      <c r="AD282" s="2">
        <v>91.5</v>
      </c>
      <c r="AE282" s="2">
        <v>100.3</v>
      </c>
      <c r="AF282" s="2">
        <v>97.4</v>
      </c>
      <c r="AG282" s="22">
        <v>561</v>
      </c>
      <c r="AH282" s="22">
        <v>439</v>
      </c>
      <c r="AI282" s="22">
        <v>160</v>
      </c>
      <c r="AJ282" s="22">
        <v>43</v>
      </c>
      <c r="AK282" s="22">
        <v>44</v>
      </c>
      <c r="AL282" s="22">
        <v>9</v>
      </c>
      <c r="AM282" s="22">
        <v>22</v>
      </c>
      <c r="AN282" s="22">
        <v>17</v>
      </c>
      <c r="AO282" s="22">
        <v>54</v>
      </c>
      <c r="AP282" s="22">
        <v>23</v>
      </c>
      <c r="AQ282" s="22">
        <v>16</v>
      </c>
      <c r="AR282" s="2">
        <v>97.1</v>
      </c>
      <c r="AS282" s="2">
        <v>84.7</v>
      </c>
      <c r="AT282" s="2">
        <v>100.6</v>
      </c>
      <c r="AU282" s="2">
        <v>90.9</v>
      </c>
      <c r="AV282" s="2">
        <v>97.5</v>
      </c>
      <c r="AW282" s="2">
        <v>91.4</v>
      </c>
      <c r="AX282" s="2">
        <v>99</v>
      </c>
      <c r="AY282" s="2">
        <v>92.1</v>
      </c>
      <c r="AZ282" s="2">
        <v>97.8</v>
      </c>
      <c r="BA282" s="2">
        <v>66.2</v>
      </c>
      <c r="BB282" s="2">
        <v>91.3</v>
      </c>
      <c r="BC282" s="2">
        <v>97.1</v>
      </c>
      <c r="BD282" s="3">
        <v>1.02</v>
      </c>
      <c r="BE282" s="3">
        <v>0.97</v>
      </c>
      <c r="BF282" s="3">
        <v>1.1100000000000001</v>
      </c>
      <c r="BG282" s="3">
        <v>0.56999999999999995</v>
      </c>
      <c r="BH282" s="3">
        <v>1.51</v>
      </c>
      <c r="BI282" s="2">
        <v>237.9</v>
      </c>
      <c r="BJ282" s="2">
        <v>5.6</v>
      </c>
      <c r="BK282" s="2">
        <v>5.7</v>
      </c>
      <c r="BL282" s="2">
        <v>109.5</v>
      </c>
      <c r="BM282" s="2">
        <v>101.3</v>
      </c>
      <c r="BN282" s="10">
        <v>454</v>
      </c>
      <c r="BO282" s="3">
        <v>79.27</v>
      </c>
      <c r="BP282" s="22">
        <v>1.5783</v>
      </c>
      <c r="BQ282" s="3">
        <v>112.83380952380955</v>
      </c>
      <c r="BR282" s="23">
        <v>3.8943809523809523</v>
      </c>
      <c r="BS282" s="2">
        <v>97</v>
      </c>
      <c r="BT282" s="3">
        <v>123.28</v>
      </c>
      <c r="BU282" s="2">
        <v>1.6</v>
      </c>
      <c r="BV282" s="2">
        <v>2</v>
      </c>
      <c r="BW282" s="2">
        <v>2.4</v>
      </c>
      <c r="BX282" s="2">
        <v>1.6</v>
      </c>
      <c r="BY282" s="23">
        <v>226.59700000000001</v>
      </c>
      <c r="BZ282" s="2">
        <v>94.7</v>
      </c>
      <c r="CA282" s="2">
        <v>90.4</v>
      </c>
      <c r="CB282" s="3">
        <v>96.91</v>
      </c>
      <c r="CC282" s="2">
        <v>96</v>
      </c>
      <c r="CD282" s="2">
        <v>120.5</v>
      </c>
      <c r="CE282" s="2">
        <v>94.484972831921269</v>
      </c>
      <c r="CF282" s="3">
        <v>97.028030103674212</v>
      </c>
      <c r="CG282" s="2">
        <v>96.07216447907355</v>
      </c>
      <c r="CH282" s="23">
        <v>226.06687159093912</v>
      </c>
      <c r="CI282" s="3">
        <v>96.003336758224648</v>
      </c>
      <c r="CM282" s="2">
        <f t="shared" si="460"/>
        <v>71.490723895209754</v>
      </c>
      <c r="CN282" s="2">
        <f t="shared" si="460"/>
        <v>2.4674529255407416</v>
      </c>
      <c r="CO282" s="2">
        <f t="shared" si="461"/>
        <v>102.08871232906247</v>
      </c>
      <c r="CR282" s="2">
        <f t="shared" si="464"/>
        <v>0.63897763578274147</v>
      </c>
      <c r="CS282" s="2">
        <f t="shared" si="464"/>
        <v>0.63965884861408162</v>
      </c>
      <c r="CT282" s="2">
        <f t="shared" si="465"/>
        <v>0.21367521367521675</v>
      </c>
      <c r="CU282" s="2">
        <f t="shared" si="465"/>
        <v>0.60845081260201495</v>
      </c>
      <c r="CV282" s="2">
        <f t="shared" si="465"/>
        <v>0.2225340069646769</v>
      </c>
      <c r="CW282" s="2">
        <f t="shared" si="466"/>
        <v>0.31023784901757717</v>
      </c>
      <c r="CX282" s="2">
        <f t="shared" si="467"/>
        <v>-0.55309734513274333</v>
      </c>
      <c r="CY282" s="2">
        <f t="shared" si="502"/>
        <v>-0.16420361247947687</v>
      </c>
      <c r="CZ282" s="2">
        <f t="shared" si="471"/>
        <v>9.8676293622142044</v>
      </c>
      <c r="DA282" s="2">
        <f t="shared" si="472"/>
        <v>0.36866359447005131</v>
      </c>
      <c r="DB282" s="2">
        <f t="shared" si="473"/>
        <v>0.10752688172042399</v>
      </c>
      <c r="DC282" s="2">
        <f t="shared" si="413"/>
        <v>0.7623888182973364</v>
      </c>
      <c r="DF282" s="2">
        <f t="shared" si="468"/>
        <v>7.5507740706903803</v>
      </c>
      <c r="DG282" s="2">
        <f t="shared" si="468"/>
        <v>2.7033358596658674</v>
      </c>
      <c r="DH282" s="2">
        <f t="shared" si="469"/>
        <v>1.9365086933466724</v>
      </c>
      <c r="DI282" s="2">
        <f t="shared" si="488"/>
        <v>3.5213081612667674</v>
      </c>
      <c r="DJ282" s="2">
        <f t="shared" si="488"/>
        <v>3.1272080367519273</v>
      </c>
      <c r="DM282" s="2">
        <f t="shared" si="503"/>
        <v>4.5353982300884885</v>
      </c>
      <c r="DN282" s="2">
        <f t="shared" si="503"/>
        <v>5.1224944320712789</v>
      </c>
      <c r="DO282" s="2">
        <f t="shared" si="475"/>
        <v>3.303964757709251</v>
      </c>
      <c r="DP282" s="2">
        <f t="shared" si="504"/>
        <v>5.6866952789699541</v>
      </c>
      <c r="DQ282" s="2">
        <f t="shared" si="408"/>
        <v>2.068242541863865</v>
      </c>
      <c r="DR282" s="2">
        <f t="shared" si="505"/>
        <v>4.6565774155995339</v>
      </c>
      <c r="DS282" s="2">
        <f t="shared" si="506"/>
        <v>4.0819040775964499</v>
      </c>
      <c r="DT282" s="2" t="e">
        <v>#N/A</v>
      </c>
      <c r="DU282" s="2" t="e">
        <v>#N/A</v>
      </c>
      <c r="DV282" s="2">
        <f t="shared" si="476"/>
        <v>5.8951965065502154</v>
      </c>
      <c r="DW282" s="2">
        <f t="shared" si="507"/>
        <v>2.1319796954314629</v>
      </c>
      <c r="DX282" s="2">
        <f t="shared" si="508"/>
        <v>18.417639429312583</v>
      </c>
      <c r="DY282" s="2">
        <f t="shared" si="509"/>
        <v>8.9108910891088975</v>
      </c>
      <c r="DZ282" s="2">
        <f t="shared" si="510"/>
        <v>17.829457364341074</v>
      </c>
      <c r="EA282" s="2">
        <f t="shared" si="523"/>
        <v>17.579250720461069</v>
      </c>
      <c r="EB282" s="2">
        <f t="shared" si="523"/>
        <v>1.7486338797814138</v>
      </c>
      <c r="EC282" s="2">
        <f t="shared" si="523"/>
        <v>4.5813586097946279</v>
      </c>
      <c r="ED282" s="2">
        <f t="shared" si="519"/>
        <v>-0.8960573476702538</v>
      </c>
      <c r="EE282" s="2" t="e">
        <f t="shared" si="519"/>
        <v>#N/A</v>
      </c>
      <c r="EF282" s="2">
        <f t="shared" si="519"/>
        <v>17.973462002412543</v>
      </c>
      <c r="EG282" s="2">
        <f t="shared" si="519"/>
        <v>3.4151547491995782</v>
      </c>
      <c r="EH282" s="2">
        <f t="shared" si="519"/>
        <v>-3.3717834960070969</v>
      </c>
      <c r="EI282" s="2">
        <f t="shared" si="411"/>
        <v>6.3526834611171923</v>
      </c>
      <c r="EJ282" s="2">
        <f t="shared" si="411"/>
        <v>10.000000000000009</v>
      </c>
      <c r="EK282" s="2">
        <f t="shared" si="411"/>
        <v>2.1319796954314629</v>
      </c>
      <c r="EL282" s="2">
        <f t="shared" si="411"/>
        <v>8.602150537634401</v>
      </c>
      <c r="EM282" s="2">
        <f t="shared" si="411"/>
        <v>5.2915766738661052</v>
      </c>
      <c r="EN282" s="2">
        <f t="shared" si="411"/>
        <v>3.5107587768969495</v>
      </c>
      <c r="EO282" s="2">
        <f t="shared" si="411"/>
        <v>8.9108910891088975</v>
      </c>
      <c r="EP282" s="2">
        <f t="shared" si="411"/>
        <v>5.9838895281933091</v>
      </c>
      <c r="EQ282" s="2">
        <f t="shared" si="411"/>
        <v>-0.60975609756098725</v>
      </c>
      <c r="ER282" s="2">
        <f t="shared" si="498"/>
        <v>4.5813586097946279</v>
      </c>
      <c r="ES282" s="2">
        <f t="shared" si="498"/>
        <v>4.7018348623853123</v>
      </c>
      <c r="ET282" s="2">
        <f t="shared" si="498"/>
        <v>2.4261603375527407</v>
      </c>
      <c r="EU282" s="2">
        <f t="shared" si="462"/>
        <v>5.6</v>
      </c>
      <c r="EV282" s="2">
        <f t="shared" si="462"/>
        <v>5.7</v>
      </c>
      <c r="EW282" s="2">
        <f t="shared" si="511"/>
        <v>11.963190184049077</v>
      </c>
      <c r="EX282" s="2">
        <f t="shared" si="511"/>
        <v>8.3422459893048195</v>
      </c>
      <c r="EY282" s="2">
        <f t="shared" si="512"/>
        <v>43.072415707528378</v>
      </c>
      <c r="EZ282" s="2">
        <f t="shared" si="512"/>
        <v>-1.491589764034662</v>
      </c>
      <c r="FA282" s="2">
        <f t="shared" si="513"/>
        <v>14.117647058823524</v>
      </c>
      <c r="FB282" s="2">
        <f t="shared" si="517"/>
        <v>3.8126216928186851</v>
      </c>
      <c r="FC282" s="2">
        <f t="shared" si="517"/>
        <v>0</v>
      </c>
      <c r="FD282" s="2">
        <f t="shared" si="517"/>
        <v>2.4943310657596474</v>
      </c>
      <c r="FE282" s="2">
        <f t="shared" si="514"/>
        <v>2.2365228399620074</v>
      </c>
      <c r="FF282" s="2">
        <f t="shared" si="514"/>
        <v>3.0042918454935563</v>
      </c>
      <c r="FG282" s="2">
        <f t="shared" si="514"/>
        <v>3.2562125107112205</v>
      </c>
      <c r="FH282" s="2">
        <v>1.7</v>
      </c>
      <c r="FI282" s="2">
        <v>1.7</v>
      </c>
      <c r="FL282" s="2">
        <f t="shared" si="489"/>
        <v>0.82762841901531381</v>
      </c>
      <c r="FM282" s="2">
        <f t="shared" si="489"/>
        <v>0.53763779176079218</v>
      </c>
      <c r="FN282" s="2">
        <f t="shared" si="490"/>
        <v>0.74630632866854452</v>
      </c>
      <c r="FQ282" s="2">
        <f t="shared" si="491"/>
        <v>3.3518390330992132</v>
      </c>
      <c r="FR282" s="2">
        <f t="shared" si="491"/>
        <v>2.1679566769300385</v>
      </c>
      <c r="FS282" s="2">
        <f t="shared" si="492"/>
        <v>3.0188102820964513</v>
      </c>
      <c r="FT282" s="2">
        <f t="shared" si="493"/>
        <v>2.6250558108516397</v>
      </c>
      <c r="FU282" s="2">
        <f t="shared" si="493"/>
        <v>0.53301015040645439</v>
      </c>
      <c r="FX282" s="2">
        <f t="shared" si="499"/>
        <v>5.0003253079903942</v>
      </c>
      <c r="FY282" s="2">
        <f t="shared" si="499"/>
        <v>3.3858419901797721</v>
      </c>
      <c r="FZ282" s="2">
        <f t="shared" si="500"/>
        <v>4.9861463029118092</v>
      </c>
      <c r="GA282" s="2">
        <f t="shared" si="501"/>
        <v>2.1379675704815249</v>
      </c>
      <c r="GB282" s="2">
        <f t="shared" si="501"/>
        <v>1.5522100087950852</v>
      </c>
      <c r="GE282" s="2"/>
      <c r="GF282" s="2"/>
      <c r="GG282" s="2">
        <f t="shared" si="520"/>
        <v>42.269736656131855</v>
      </c>
      <c r="GH282" s="2">
        <f t="shared" si="520"/>
        <v>-7.162337403751029</v>
      </c>
      <c r="GI282" s="2">
        <f t="shared" si="521"/>
        <v>13.211223694466078</v>
      </c>
      <c r="GJ282" s="2">
        <f t="shared" si="522"/>
        <v>4.4453034402783143</v>
      </c>
      <c r="GK282" s="2">
        <v>1.7</v>
      </c>
      <c r="GN282" s="2">
        <f t="shared" si="454"/>
        <v>0.70000000000000018</v>
      </c>
      <c r="GQ282" s="2">
        <f t="shared" si="429"/>
        <v>3.2</v>
      </c>
      <c r="GT282" s="27">
        <f t="shared" ca="1" si="440"/>
        <v>104.71380471380472</v>
      </c>
      <c r="GU282" s="27">
        <f t="shared" ca="1" si="441"/>
        <v>110.74681238615665</v>
      </c>
      <c r="GV282" s="27">
        <f t="shared" ca="1" si="441"/>
        <v>113.41614906832298</v>
      </c>
      <c r="GW282" s="27">
        <f t="shared" ca="1" si="442"/>
        <v>103.79346680716543</v>
      </c>
      <c r="GX282" s="27">
        <f t="shared" ca="1" si="442"/>
        <v>103.09633027522935</v>
      </c>
      <c r="GY282" s="27">
        <f t="shared" ca="1" si="443"/>
        <v>103.50877192982458</v>
      </c>
      <c r="GZ282" s="27">
        <f t="shared" ca="1" si="444"/>
        <v>86.257928118393238</v>
      </c>
      <c r="HA282" s="27">
        <f t="shared" ca="1" si="445"/>
        <v>92.92364990689012</v>
      </c>
      <c r="HB282" s="27">
        <f t="shared" ca="1" si="445"/>
        <v>104.09556313993174</v>
      </c>
      <c r="HC282" s="27">
        <f t="shared" ca="1" si="445"/>
        <v>103.4020618556701</v>
      </c>
      <c r="HD282" s="27">
        <f t="shared" ca="1" si="445"/>
        <v>100.93264248704664</v>
      </c>
      <c r="HE282" s="27">
        <f t="shared" ca="1" si="446"/>
        <v>98.552036199095028</v>
      </c>
      <c r="HG282" s="27">
        <f t="shared" ca="1" si="447"/>
        <v>102.53164556962024</v>
      </c>
      <c r="HH282" s="27">
        <f t="shared" ca="1" si="448"/>
        <v>106.3953488372093</v>
      </c>
      <c r="HI282" s="27">
        <f t="shared" ca="1" si="448"/>
        <v>104.40985732814528</v>
      </c>
      <c r="HJ282" s="27">
        <f t="shared" ca="1" si="449"/>
        <v>101.82403433476395</v>
      </c>
      <c r="HK282" s="27">
        <f t="shared" ca="1" si="449"/>
        <v>101.51338766006985</v>
      </c>
      <c r="HL282" s="27">
        <f t="shared" ca="1" si="450"/>
        <v>101.55902004454344</v>
      </c>
      <c r="HM282" s="27">
        <f t="shared" ca="1" si="451"/>
        <v>136.31123919308354</v>
      </c>
      <c r="HN282" s="27">
        <f t="shared" ca="1" si="452"/>
        <v>101.12994350282487</v>
      </c>
      <c r="HO282" s="27">
        <f t="shared" ca="1" si="452"/>
        <v>98.986486486486484</v>
      </c>
      <c r="HP282" s="27">
        <f t="shared" ca="1" si="452"/>
        <v>99.589322381930174</v>
      </c>
      <c r="HQ282" s="27">
        <f t="shared" ca="1" si="452"/>
        <v>101.68598524762909</v>
      </c>
      <c r="HR282" s="27">
        <f t="shared" ca="1" si="453"/>
        <v>98.047914818101162</v>
      </c>
      <c r="HT282" s="27">
        <f t="shared" ca="1" si="477"/>
        <v>150.04051331000107</v>
      </c>
      <c r="HU282" s="27">
        <f t="shared" ca="1" si="477"/>
        <v>42.658307899584813</v>
      </c>
      <c r="HV282" s="27">
        <f t="shared" ca="1" si="477"/>
        <v>44.836674090571641</v>
      </c>
      <c r="HW282" s="27">
        <f t="shared" ca="1" si="478"/>
        <v>546.79590899927871</v>
      </c>
      <c r="HX282" s="27">
        <f t="shared" ca="1" si="478"/>
        <v>452.49530807435934</v>
      </c>
      <c r="HY282" s="27">
        <f t="shared" ca="1" si="494"/>
        <v>1000</v>
      </c>
      <c r="HZ282" s="27">
        <f t="shared" ca="1" si="479"/>
        <v>8.1643347762267489</v>
      </c>
      <c r="IA282" s="27">
        <f t="shared" ca="1" si="479"/>
        <v>22.768554856025649</v>
      </c>
      <c r="IB282" s="27">
        <f t="shared" ca="1" si="479"/>
        <v>17.445056099508346</v>
      </c>
      <c r="IC282" s="27">
        <f t="shared" ca="1" si="479"/>
        <v>47.221474621966948</v>
      </c>
      <c r="ID282" s="27">
        <f t="shared" ca="1" si="479"/>
        <v>24.268729861301615</v>
      </c>
      <c r="IE282" s="27">
        <f t="shared" ca="1" si="479"/>
        <v>22.126677168776148</v>
      </c>
      <c r="IG282" s="28">
        <f t="shared" ca="1" si="480"/>
        <v>1.1458164206493817</v>
      </c>
      <c r="IH282" s="28">
        <f t="shared" ca="1" si="480"/>
        <v>0.74213212567539721</v>
      </c>
      <c r="II282" s="28">
        <f t="shared" ca="1" si="480"/>
        <v>0.79723695475414336</v>
      </c>
      <c r="IJ282" s="28">
        <f t="shared" ca="1" si="481"/>
        <v>3.1586874402786771</v>
      </c>
      <c r="IK282" s="24">
        <f t="shared" ca="1" si="495"/>
        <v>0.47350193919975458</v>
      </c>
      <c r="IL282" s="28">
        <f t="shared" ca="1" si="482"/>
        <v>2.0652813941351709</v>
      </c>
      <c r="IM282" s="28">
        <f t="shared" ca="1" si="496"/>
        <v>5.1224944320712993</v>
      </c>
      <c r="IN282" s="3">
        <f t="shared" ca="1" si="497"/>
        <v>5.2239688344138475</v>
      </c>
      <c r="IO282" s="2">
        <f t="shared" si="515"/>
        <v>5.2</v>
      </c>
      <c r="IQ282" s="2">
        <f t="shared" ca="1" si="428"/>
        <v>2.6851855010789221</v>
      </c>
      <c r="IS282" s="3">
        <f t="shared" ca="1" si="483"/>
        <v>2.9247481078508164E-2</v>
      </c>
      <c r="IT282" s="3">
        <f t="shared" ca="1" si="484"/>
        <v>0.45518626623691061</v>
      </c>
      <c r="IU282" s="3">
        <f t="shared" si="485"/>
        <v>0.70000000000000018</v>
      </c>
      <c r="IV282" s="3">
        <f t="shared" ca="1" si="486"/>
        <v>0.21556625268458141</v>
      </c>
      <c r="IX282" s="28">
        <f ca="1">$HL282/100*(GZ282-100)*AL282/1000+(HM282-100)*HZ282/$HY282</f>
        <v>0.1708502910809904</v>
      </c>
      <c r="IY282" s="28">
        <f ca="1">$HL282/100*(HA282-100)*AM282/1000+(HN282-100)*IA282/$HY282</f>
        <v>-0.1323795991803598</v>
      </c>
      <c r="IZ282" s="28">
        <f ca="1">$HL282/100*(HB282-100)*AN282/1000+(HO282-100)*IB282/$HY282</f>
        <v>5.3029234332890481E-2</v>
      </c>
      <c r="JA282" s="28">
        <f ca="1">$HL282/100*(HC282-100)*AO282/1000+(HP282-100)*IC282/$HY282</f>
        <v>0.16718263410460499</v>
      </c>
      <c r="JB282" s="28">
        <f ca="1">$HL282/100*(HD282-100)*AP282/1000+(HQ282-100)*ID282/$HY282</f>
        <v>6.2701919643213394E-2</v>
      </c>
      <c r="JC282" s="28">
        <f ca="1">$HL282/100*(HE282-100)*AQ282/1000+(HR282-100)*IE282/$HY282</f>
        <v>-6.6721764174608261E-2</v>
      </c>
      <c r="JE282" s="3">
        <f t="shared" ca="1" si="459"/>
        <v>0.10250418516380268</v>
      </c>
      <c r="JF282" s="3">
        <f t="shared" ca="1" si="459"/>
        <v>5.7059624823063898E-2</v>
      </c>
      <c r="JG282" s="3">
        <f t="shared" ca="1" si="459"/>
        <v>7.8533790002210113E-3</v>
      </c>
      <c r="JH282" s="3">
        <f t="shared" ca="1" si="459"/>
        <v>-5.0209992181335872E-2</v>
      </c>
      <c r="JI282" s="3">
        <f t="shared" ca="1" si="459"/>
        <v>-3.502216101524519E-2</v>
      </c>
      <c r="JJ282" s="3">
        <f t="shared" ca="1" si="459"/>
        <v>3.1405381484275546E-2</v>
      </c>
      <c r="JK282" s="3">
        <f>IO282-IO281</f>
        <v>0.70000000000000018</v>
      </c>
      <c r="JL282" s="3">
        <f t="shared" ca="1" si="487"/>
        <v>0.58964243583597653</v>
      </c>
      <c r="JN282" s="10">
        <f>COUNTIF(EI282:ET282,"&gt;2")</f>
        <v>11</v>
      </c>
      <c r="JP282" s="2">
        <f>AVERAGE(CS282,CS270,CS258,CS246,CS234,CS222,CS210,CS198,CS186,CS174)</f>
        <v>0.25185455882241714</v>
      </c>
      <c r="JQ282" s="2">
        <f>CS282-JP282</f>
        <v>0.38780428979166448</v>
      </c>
      <c r="JR282" s="2">
        <f>AVERAGE(CT282,CT270,CT258,CT246,CT234,CT222,CT210,CT198,CT186,CT174)</f>
        <v>0.13051654168643884</v>
      </c>
      <c r="JS282" s="2">
        <f>CT282-JR282</f>
        <v>8.315867198877791E-2</v>
      </c>
      <c r="KH282" s="2">
        <f>(DN282*$DN$4)+(FB282*$FB$3)+(FC282*$FC$3)+(FD282*$FD$3)+(FE282*$FE$3)+(FF282*$FF$3)+(FG282*$FG$3)</f>
        <v>3.1517184023972242</v>
      </c>
      <c r="KI282" s="2">
        <f>F282-KH282</f>
        <v>2.0482815976027759</v>
      </c>
      <c r="KJ282" s="2">
        <f>MAX(DN282,FB282:FG282)</f>
        <v>5.1224944320712789</v>
      </c>
      <c r="KK282" s="2">
        <f>MIN(DN282,FB282:FG282)</f>
        <v>0</v>
      </c>
      <c r="KL282" s="2">
        <f t="shared" si="516"/>
        <v>5.1224944320712789</v>
      </c>
      <c r="KO282" s="2">
        <f>BO282</f>
        <v>79.27</v>
      </c>
      <c r="KP282" s="2">
        <f>100*((BO276/BO264)-1)</f>
        <v>3.5212175931897294</v>
      </c>
      <c r="KQ282" s="2">
        <f t="shared" si="395"/>
        <v>3.5212175931897294</v>
      </c>
      <c r="KR282" s="2">
        <f>100*((BO270/BO258)-1)</f>
        <v>-0.13525144473134354</v>
      </c>
      <c r="KS282" s="2">
        <f t="shared" si="404"/>
        <v>-0.13525144473134354</v>
      </c>
      <c r="KT282" s="3">
        <f>BP282</f>
        <v>1.5783</v>
      </c>
      <c r="KU282" s="3">
        <f>BQ282</f>
        <v>112.83380952380955</v>
      </c>
      <c r="KV282" s="3">
        <f t="shared" si="470"/>
        <v>71.490723895209754</v>
      </c>
      <c r="KW282" s="2">
        <f t="shared" si="463"/>
        <v>158.3421291530386</v>
      </c>
      <c r="KX282" s="2">
        <f t="shared" si="463"/>
        <v>130.78299408471213</v>
      </c>
      <c r="LA282">
        <v>2</v>
      </c>
      <c r="LB282">
        <v>0</v>
      </c>
      <c r="LE282" s="2" t="e">
        <v>#N/A</v>
      </c>
      <c r="LF282" s="2" t="e">
        <v>#N/A</v>
      </c>
      <c r="LG282" s="2" t="e">
        <v>#N/A</v>
      </c>
      <c r="LH282" s="2" t="e">
        <v>#N/A</v>
      </c>
      <c r="LI282" s="2" t="e">
        <v>#N/A</v>
      </c>
      <c r="LJ282" s="2" t="e">
        <v>#N/A</v>
      </c>
      <c r="LK282" s="2">
        <v>106.36344873323459</v>
      </c>
      <c r="LL282" s="2" t="e">
        <v>#N/A</v>
      </c>
      <c r="LM282" s="2" t="e">
        <v>#N/A</v>
      </c>
      <c r="LN282" s="2">
        <v>95.765966504838971</v>
      </c>
      <c r="LO282" s="2">
        <v>84.609306962064508</v>
      </c>
      <c r="LP282" s="2">
        <v>93.229839705007834</v>
      </c>
      <c r="LQ282" s="2" t="e">
        <v>#N/A</v>
      </c>
      <c r="LR282" s="2" t="e">
        <v>#N/A</v>
      </c>
      <c r="LS282" s="2" t="e">
        <v>#N/A</v>
      </c>
      <c r="LT282" s="2" t="e">
        <v>#N/A</v>
      </c>
      <c r="LU282" s="2" t="e">
        <v>#N/A</v>
      </c>
      <c r="LV282" s="2" t="e">
        <v>#N/A</v>
      </c>
      <c r="LW282" s="2" t="e">
        <v>#N/A</v>
      </c>
      <c r="LX282" s="2" t="e">
        <v>#N/A</v>
      </c>
      <c r="LY282" s="2">
        <v>96.942881662060657</v>
      </c>
      <c r="LZ282" s="2" t="e">
        <v>#N/A</v>
      </c>
      <c r="MA282" s="2" t="e">
        <v>#N/A</v>
      </c>
      <c r="MB282" s="2" t="e">
        <v>#N/A</v>
      </c>
      <c r="MC282" s="2" t="e">
        <v>#N/A</v>
      </c>
      <c r="MD282" s="2" t="e">
        <v>#N/A</v>
      </c>
      <c r="ME282" s="2" t="e">
        <v>#N/A</v>
      </c>
      <c r="MF282" s="2" t="e">
        <v>#N/A</v>
      </c>
      <c r="MG282" s="2" t="e">
        <v>#N/A</v>
      </c>
      <c r="MH282" s="2">
        <v>94.570183742647274</v>
      </c>
      <c r="MI282" s="2" t="e">
        <v>#N/A</v>
      </c>
      <c r="MJ282" s="2" t="e">
        <v>#N/A</v>
      </c>
      <c r="MK282" s="2" t="e">
        <v>#N/A</v>
      </c>
      <c r="ML282" s="2" t="e">
        <v>#N/A</v>
      </c>
      <c r="MM282" s="2" t="e">
        <v>#N/A</v>
      </c>
      <c r="MN282" s="2" t="e">
        <v>#N/A</v>
      </c>
      <c r="MO282" s="2" t="e">
        <v>#N/A</v>
      </c>
      <c r="MP282" s="2">
        <v>80.486759527815863</v>
      </c>
      <c r="MQ282" s="2" t="e">
        <v>#N/A</v>
      </c>
      <c r="MR282" s="2" t="e">
        <v>#N/A</v>
      </c>
      <c r="MS282" s="10" t="e">
        <v>#N/A</v>
      </c>
      <c r="MT282" s="2" t="e">
        <v>#N/A</v>
      </c>
      <c r="MU282" s="2" t="e">
        <v>#N/A</v>
      </c>
      <c r="MV282" s="2" t="e">
        <v>#N/A</v>
      </c>
      <c r="MX282" s="22" t="e">
        <v>#N/A</v>
      </c>
      <c r="MY282" s="22" t="e">
        <v>#N/A</v>
      </c>
      <c r="MZ282" s="22" t="e">
        <v>#N/A</v>
      </c>
      <c r="NA282" s="22" t="e">
        <v>#N/A</v>
      </c>
      <c r="NB282" s="22" t="e">
        <v>#N/A</v>
      </c>
      <c r="NC282" s="22" t="e">
        <v>#N/A</v>
      </c>
      <c r="ND282" s="22">
        <v>1</v>
      </c>
      <c r="NE282" s="22" t="e">
        <v>#N/A</v>
      </c>
      <c r="NF282" s="22" t="e">
        <v>#N/A</v>
      </c>
      <c r="NG282" s="22">
        <v>2</v>
      </c>
      <c r="NH282" s="23">
        <v>9</v>
      </c>
      <c r="NI282" s="22">
        <v>24</v>
      </c>
      <c r="NJ282" s="22" t="e">
        <v>#N/A</v>
      </c>
      <c r="NK282" s="22" t="e">
        <v>#N/A</v>
      </c>
      <c r="NL282" s="23" t="e">
        <v>#N/A</v>
      </c>
      <c r="NM282" s="3" t="e">
        <v>#N/A</v>
      </c>
      <c r="NN282" s="22" t="e">
        <v>#N/A</v>
      </c>
      <c r="NO282" s="22" t="e">
        <v>#N/A</v>
      </c>
      <c r="NP282" s="22" t="e">
        <v>#N/A</v>
      </c>
      <c r="NQ282" s="22" t="e">
        <v>#N/A</v>
      </c>
      <c r="NR282" s="23">
        <v>1</v>
      </c>
      <c r="NS282" s="22" t="e">
        <v>#N/A</v>
      </c>
      <c r="NT282" s="22" t="e">
        <v>#N/A</v>
      </c>
      <c r="NU282" s="23" t="e">
        <v>#N/A</v>
      </c>
      <c r="NV282" s="3" t="e">
        <v>#N/A</v>
      </c>
      <c r="NW282" s="22" t="e">
        <v>#N/A</v>
      </c>
      <c r="NX282" s="22" t="e">
        <v>#N/A</v>
      </c>
      <c r="NY282" s="22" t="e">
        <v>#N/A</v>
      </c>
      <c r="NZ282" s="22" t="e">
        <v>#N/A</v>
      </c>
      <c r="OA282" s="23">
        <v>10</v>
      </c>
      <c r="OB282" s="22" t="e">
        <v>#N/A</v>
      </c>
      <c r="OC282" s="22" t="e">
        <v>#N/A</v>
      </c>
      <c r="OD282" s="22" t="e">
        <v>#N/A</v>
      </c>
      <c r="OE282" s="22" t="e">
        <v>#N/A</v>
      </c>
      <c r="OF282" s="22" t="e">
        <v>#N/A</v>
      </c>
      <c r="OG282" s="22" t="e">
        <v>#N/A</v>
      </c>
      <c r="OH282" s="23" t="e">
        <v>#N/A</v>
      </c>
      <c r="OI282" s="22">
        <v>2</v>
      </c>
      <c r="OJ282" s="22" t="e">
        <v>#N/A</v>
      </c>
      <c r="OK282" s="22" t="e">
        <v>#N/A</v>
      </c>
      <c r="OL282" s="22" t="e">
        <v>#N/A</v>
      </c>
      <c r="OM282" s="23" t="e">
        <v>#N/A</v>
      </c>
      <c r="ON282" s="22" t="e">
        <v>#N/A</v>
      </c>
      <c r="OO282" s="22" t="e">
        <v>#N/A</v>
      </c>
      <c r="OQ282">
        <f t="shared" si="518"/>
        <v>-8</v>
      </c>
      <c r="OR282" s="23" t="e">
        <f t="shared" ca="1" si="438"/>
        <v>#N/A</v>
      </c>
      <c r="OS282" s="23" t="e">
        <f t="shared" ca="1" si="438"/>
        <v>#N/A</v>
      </c>
      <c r="OT282" s="23" t="e">
        <f t="shared" ca="1" si="438"/>
        <v>#N/A</v>
      </c>
      <c r="OU282" s="23" t="e">
        <f t="shared" ca="1" si="438"/>
        <v>#N/A</v>
      </c>
      <c r="OV282" s="23" t="e">
        <f t="shared" ca="1" si="438"/>
        <v>#N/A</v>
      </c>
      <c r="OW282" s="23" t="e">
        <f t="shared" ca="1" si="438"/>
        <v>#N/A</v>
      </c>
      <c r="OX282" s="23">
        <f t="shared" ca="1" si="433"/>
        <v>1.0090285310117548</v>
      </c>
      <c r="OY282" s="23" t="e">
        <f t="shared" ca="1" si="433"/>
        <v>#N/A</v>
      </c>
      <c r="OZ282" s="23" t="e">
        <f t="shared" ca="1" si="433"/>
        <v>#N/A</v>
      </c>
      <c r="PA282" s="23">
        <f t="shared" ca="1" si="433"/>
        <v>1.0117790752913969</v>
      </c>
      <c r="PB282" s="23">
        <f t="shared" ca="1" si="433"/>
        <v>1.0282142343163341</v>
      </c>
      <c r="PC282" s="23">
        <f t="shared" ca="1" si="423"/>
        <v>1.0194895540850928</v>
      </c>
      <c r="PD282" s="23" t="e">
        <f t="shared" ca="1" si="423"/>
        <v>#N/A</v>
      </c>
      <c r="PE282" s="23" t="e">
        <f t="shared" ca="1" si="423"/>
        <v>#N/A</v>
      </c>
      <c r="PF282" s="23" t="e">
        <f t="shared" ca="1" si="423"/>
        <v>#N/A</v>
      </c>
      <c r="PG282" s="23" t="e">
        <f t="shared" ca="1" si="423"/>
        <v>#N/A</v>
      </c>
      <c r="PH282" s="23" t="e">
        <f t="shared" ca="1" si="423"/>
        <v>#N/A</v>
      </c>
      <c r="PI282" s="23" t="e">
        <f t="shared" ca="1" si="423"/>
        <v>#N/A</v>
      </c>
      <c r="PJ282" s="23" t="e">
        <f t="shared" ca="1" si="423"/>
        <v>#N/A</v>
      </c>
      <c r="PK282" s="23" t="e">
        <f t="shared" ca="1" si="423"/>
        <v>#N/A</v>
      </c>
      <c r="PL282" s="23">
        <f t="shared" ca="1" si="423"/>
        <v>1.0096135386508793</v>
      </c>
      <c r="PM282" s="23" t="e">
        <f t="shared" ca="1" si="423"/>
        <v>#N/A</v>
      </c>
      <c r="PN282" s="23" t="e">
        <f t="shared" ca="1" si="423"/>
        <v>#N/A</v>
      </c>
      <c r="PO282" s="23" t="e">
        <f t="shared" ca="1" si="423"/>
        <v>#N/A</v>
      </c>
      <c r="PP282" s="23" t="e">
        <f t="shared" ca="1" si="423"/>
        <v>#N/A</v>
      </c>
      <c r="PQ282" s="23" t="e">
        <f t="shared" ca="1" si="423"/>
        <v>#N/A</v>
      </c>
      <c r="PR282" s="23" t="e">
        <f t="shared" ca="1" si="457"/>
        <v>#N/A</v>
      </c>
      <c r="PS282" s="23" t="e">
        <f t="shared" ca="1" si="457"/>
        <v>#N/A</v>
      </c>
      <c r="PT282" s="23" t="e">
        <f t="shared" ca="1" si="457"/>
        <v>#N/A</v>
      </c>
      <c r="PU282" s="23">
        <f t="shared" ca="1" si="457"/>
        <v>1.0301792810927934</v>
      </c>
      <c r="PV282" s="23" t="e">
        <f t="shared" ca="1" si="457"/>
        <v>#N/A</v>
      </c>
      <c r="PW282" s="23" t="e">
        <f t="shared" ca="1" si="457"/>
        <v>#N/A</v>
      </c>
      <c r="PX282" s="23" t="e">
        <f t="shared" ca="1" si="457"/>
        <v>#N/A</v>
      </c>
      <c r="PY282" s="23" t="e">
        <f t="shared" ca="1" si="457"/>
        <v>#N/A</v>
      </c>
      <c r="PZ282" s="23" t="e">
        <f t="shared" ca="1" si="439"/>
        <v>#N/A</v>
      </c>
      <c r="QA282" s="23" t="e">
        <f t="shared" ca="1" si="439"/>
        <v>#N/A</v>
      </c>
      <c r="QB282" s="23" t="e">
        <f t="shared" ca="1" si="439"/>
        <v>#N/A</v>
      </c>
      <c r="QC282" s="23">
        <f t="shared" ca="1" si="417"/>
        <v>1.0503444811919187</v>
      </c>
      <c r="QD282" s="23" t="e">
        <f t="shared" ca="1" si="405"/>
        <v>#N/A</v>
      </c>
      <c r="QE282" s="23" t="e">
        <f t="shared" ca="1" si="405"/>
        <v>#N/A</v>
      </c>
      <c r="QF282" s="23" t="e">
        <f t="shared" ca="1" si="405"/>
        <v>#N/A</v>
      </c>
      <c r="QG282" s="23" t="e">
        <f t="shared" ca="1" si="405"/>
        <v>#N/A</v>
      </c>
      <c r="QH282" s="23" t="e">
        <f t="shared" ca="1" si="405"/>
        <v>#N/A</v>
      </c>
      <c r="QI282" s="23" t="e">
        <f t="shared" ca="1" si="405"/>
        <v>#N/A</v>
      </c>
      <c r="QJ282" s="26" t="e">
        <f t="shared" ca="1" si="474"/>
        <v>#N/A</v>
      </c>
    </row>
    <row r="283" spans="1:452" x14ac:dyDescent="0.35">
      <c r="A283" t="s">
        <v>1348</v>
      </c>
      <c r="B283" s="25">
        <v>40817</v>
      </c>
      <c r="C283" t="s">
        <v>909</v>
      </c>
      <c r="D283" s="2">
        <v>94.5</v>
      </c>
      <c r="E283" s="2">
        <v>94.5</v>
      </c>
      <c r="F283" s="2">
        <v>5</v>
      </c>
      <c r="G283" s="2">
        <v>93.9</v>
      </c>
      <c r="H283" s="2">
        <v>94.491960668687824</v>
      </c>
      <c r="I283" s="2">
        <v>93.758217304862725</v>
      </c>
      <c r="J283" s="2">
        <v>98.6</v>
      </c>
      <c r="K283" s="2">
        <v>89.9</v>
      </c>
      <c r="L283" s="2">
        <v>89.932893385222684</v>
      </c>
      <c r="M283" s="2">
        <v>90.6</v>
      </c>
      <c r="N283" s="2">
        <v>121.3</v>
      </c>
      <c r="O283" s="2">
        <v>96.2</v>
      </c>
      <c r="P283" s="2">
        <v>92.7</v>
      </c>
      <c r="Q283" s="2">
        <v>101.4</v>
      </c>
      <c r="R283" s="2">
        <v>98.3</v>
      </c>
      <c r="S283" s="2">
        <v>121.3</v>
      </c>
      <c r="T283" s="2">
        <v>92.6</v>
      </c>
      <c r="U283" s="2">
        <v>76.7</v>
      </c>
      <c r="V283" s="2">
        <v>93.2</v>
      </c>
      <c r="W283" s="2">
        <v>68</v>
      </c>
      <c r="X283" s="2">
        <v>110.2</v>
      </c>
      <c r="Y283" s="2" t="e">
        <v>#N/A</v>
      </c>
      <c r="Z283" s="2">
        <v>98.3</v>
      </c>
      <c r="AA283" s="2">
        <v>97</v>
      </c>
      <c r="AB283" s="2">
        <v>108.7</v>
      </c>
      <c r="AC283" s="2">
        <v>102.9</v>
      </c>
      <c r="AD283" s="2">
        <v>90.6</v>
      </c>
      <c r="AE283" s="2">
        <v>101.3</v>
      </c>
      <c r="AF283" s="2">
        <v>96.9</v>
      </c>
      <c r="AG283" s="22">
        <v>561</v>
      </c>
      <c r="AH283" s="22">
        <v>439</v>
      </c>
      <c r="AI283" s="22">
        <v>160</v>
      </c>
      <c r="AJ283" s="22">
        <v>43</v>
      </c>
      <c r="AK283" s="22">
        <v>44</v>
      </c>
      <c r="AL283" s="22">
        <v>9</v>
      </c>
      <c r="AM283" s="22">
        <v>22</v>
      </c>
      <c r="AN283" s="22">
        <v>17</v>
      </c>
      <c r="AO283" s="22">
        <v>54</v>
      </c>
      <c r="AP283" s="22">
        <v>23</v>
      </c>
      <c r="AQ283" s="22">
        <v>16</v>
      </c>
      <c r="AR283" s="2">
        <v>96.2</v>
      </c>
      <c r="AS283" s="2">
        <v>84.7</v>
      </c>
      <c r="AT283" s="2">
        <v>101.4</v>
      </c>
      <c r="AU283" s="2">
        <v>91.5</v>
      </c>
      <c r="AV283" s="2">
        <v>96.9</v>
      </c>
      <c r="AW283" s="2">
        <v>91.5</v>
      </c>
      <c r="AX283" s="2">
        <v>98.3</v>
      </c>
      <c r="AY283" s="2">
        <v>91.9</v>
      </c>
      <c r="AZ283" s="2">
        <v>98.5</v>
      </c>
      <c r="BA283" s="2">
        <v>68</v>
      </c>
      <c r="BB283" s="2">
        <v>91.3</v>
      </c>
      <c r="BC283" s="2">
        <v>97.5</v>
      </c>
      <c r="BD283" s="3">
        <v>0.97</v>
      </c>
      <c r="BE283" s="3">
        <v>1.02</v>
      </c>
      <c r="BF283" s="3">
        <v>0.95</v>
      </c>
      <c r="BG283" s="3">
        <v>0.55000000000000004</v>
      </c>
      <c r="BH283" s="3">
        <v>1.49</v>
      </c>
      <c r="BI283" s="2">
        <v>238</v>
      </c>
      <c r="BJ283" s="2">
        <v>5.4</v>
      </c>
      <c r="BK283" s="2">
        <v>5.6</v>
      </c>
      <c r="BL283" s="2">
        <v>108.7</v>
      </c>
      <c r="BM283" s="2">
        <v>101.3</v>
      </c>
      <c r="BN283" s="10">
        <v>456</v>
      </c>
      <c r="BO283" s="3">
        <v>79.540000000000006</v>
      </c>
      <c r="BP283" s="22">
        <v>1.5760000000000001</v>
      </c>
      <c r="BQ283" s="3">
        <v>109.54999999999998</v>
      </c>
      <c r="BR283" s="23">
        <v>3.5680000000000005</v>
      </c>
      <c r="BS283" s="2">
        <v>100.6</v>
      </c>
      <c r="BT283" s="3">
        <v>117</v>
      </c>
      <c r="BU283" s="2">
        <v>1.6</v>
      </c>
      <c r="BV283" s="2">
        <v>2.1</v>
      </c>
      <c r="BW283" s="2">
        <v>2.1</v>
      </c>
      <c r="BX283" s="2">
        <v>1.7</v>
      </c>
      <c r="BY283" s="23">
        <v>226.75</v>
      </c>
      <c r="BZ283" s="2">
        <v>94.8</v>
      </c>
      <c r="CA283" s="2">
        <v>90.5</v>
      </c>
      <c r="CB283" s="3">
        <v>97.14</v>
      </c>
      <c r="CC283" s="2">
        <v>96.6</v>
      </c>
      <c r="CD283" s="2">
        <v>120.9</v>
      </c>
      <c r="CE283" s="2">
        <v>94.555618413739268</v>
      </c>
      <c r="CF283" s="3">
        <v>97.27875418385976</v>
      </c>
      <c r="CG283" s="2">
        <v>96.645465932464901</v>
      </c>
      <c r="CH283" s="23">
        <v>226.4859865788672</v>
      </c>
      <c r="CI283" s="3">
        <v>96.138074543128496</v>
      </c>
      <c r="CM283" s="2">
        <f t="shared" si="460"/>
        <v>69.511421319796938</v>
      </c>
      <c r="CN283" s="2">
        <f t="shared" si="460"/>
        <v>2.2639593908629445</v>
      </c>
      <c r="CO283" s="2">
        <f t="shared" si="461"/>
        <v>101.93994210897957</v>
      </c>
      <c r="CR283" s="2">
        <f t="shared" si="464"/>
        <v>0</v>
      </c>
      <c r="CS283" s="2">
        <f t="shared" si="464"/>
        <v>0.10593220338982448</v>
      </c>
      <c r="CT283" s="2">
        <f t="shared" si="465"/>
        <v>0.1066098081023545</v>
      </c>
      <c r="CU283" s="2">
        <f t="shared" si="465"/>
        <v>0.1584411792504023</v>
      </c>
      <c r="CV283" s="2">
        <f t="shared" si="465"/>
        <v>8.0017373474969261E-2</v>
      </c>
      <c r="CW283" s="2">
        <f t="shared" si="466"/>
        <v>-0.82474226804123418</v>
      </c>
      <c r="CX283" s="2">
        <f t="shared" si="467"/>
        <v>0</v>
      </c>
      <c r="CY283" s="2">
        <f t="shared" si="502"/>
        <v>-0.24671052631578716</v>
      </c>
      <c r="CZ283" s="2">
        <f t="shared" si="471"/>
        <v>1.4238773274917822</v>
      </c>
      <c r="DA283" s="2">
        <f t="shared" si="472"/>
        <v>-0.18365472910927716</v>
      </c>
      <c r="DB283" s="2">
        <f t="shared" si="473"/>
        <v>0.1074113856068835</v>
      </c>
      <c r="DC283" s="2">
        <f t="shared" si="413"/>
        <v>4.203446826397407E-2</v>
      </c>
      <c r="DF283" s="2">
        <f t="shared" si="468"/>
        <v>1.9179503483411908</v>
      </c>
      <c r="DG283" s="2">
        <f t="shared" si="468"/>
        <v>0.96444560819666236</v>
      </c>
      <c r="DH283" s="2">
        <f t="shared" si="469"/>
        <v>-0.10756974408753228</v>
      </c>
      <c r="DI283" s="2">
        <f t="shared" si="488"/>
        <v>3.6619560885640556</v>
      </c>
      <c r="DJ283" s="2">
        <f t="shared" si="488"/>
        <v>10.264824594302091</v>
      </c>
      <c r="DM283" s="2">
        <f t="shared" si="503"/>
        <v>4.3046357615894104</v>
      </c>
      <c r="DN283" s="2">
        <f t="shared" si="503"/>
        <v>5</v>
      </c>
      <c r="DO283" s="2">
        <f t="shared" si="475"/>
        <v>3.3003300330032999</v>
      </c>
      <c r="DP283" s="2">
        <f t="shared" si="504"/>
        <v>5.5674518201284666</v>
      </c>
      <c r="DQ283" s="2">
        <f t="shared" si="408"/>
        <v>2.2346173884910527</v>
      </c>
      <c r="DR283" s="2">
        <f t="shared" si="505"/>
        <v>4.1714947856315279</v>
      </c>
      <c r="DS283" s="2">
        <f t="shared" si="506"/>
        <v>3.6956401819962728</v>
      </c>
      <c r="DT283" s="2" t="e">
        <v>#N/A</v>
      </c>
      <c r="DU283" s="2" t="e">
        <v>#N/A</v>
      </c>
      <c r="DV283" s="2">
        <f t="shared" si="476"/>
        <v>4.6789989118607211</v>
      </c>
      <c r="DW283" s="2">
        <f t="shared" si="507"/>
        <v>3.5750766087844665</v>
      </c>
      <c r="DX283" s="2">
        <f t="shared" si="508"/>
        <v>19.948186528497391</v>
      </c>
      <c r="DY283" s="2">
        <f t="shared" si="509"/>
        <v>7.667031763417298</v>
      </c>
      <c r="DZ283" s="2">
        <f t="shared" si="510"/>
        <v>15.413891531874402</v>
      </c>
      <c r="EA283" s="2">
        <f t="shared" si="523"/>
        <v>7.5736325385694414</v>
      </c>
      <c r="EB283" s="2">
        <f t="shared" si="523"/>
        <v>1.4145810663764857</v>
      </c>
      <c r="EC283" s="2">
        <f t="shared" si="523"/>
        <v>5.1004636785162205</v>
      </c>
      <c r="ED283" s="2">
        <f t="shared" si="519"/>
        <v>-0.81008100810080474</v>
      </c>
      <c r="EE283" s="2" t="e">
        <f t="shared" si="519"/>
        <v>#N/A</v>
      </c>
      <c r="EF283" s="2">
        <f t="shared" si="519"/>
        <v>16.193853427895988</v>
      </c>
      <c r="EG283" s="2">
        <f t="shared" si="519"/>
        <v>3.4115138592750505</v>
      </c>
      <c r="EH283" s="2">
        <f t="shared" si="519"/>
        <v>-3.3777777777777795</v>
      </c>
      <c r="EI283" s="2">
        <f t="shared" si="411"/>
        <v>4.9073064340239947</v>
      </c>
      <c r="EJ283" s="2">
        <f t="shared" si="411"/>
        <v>9.0090090090090058</v>
      </c>
      <c r="EK283" s="2">
        <f t="shared" si="411"/>
        <v>3.5750766087844665</v>
      </c>
      <c r="EL283" s="2">
        <f t="shared" si="411"/>
        <v>9.0584028605482647</v>
      </c>
      <c r="EM283" s="2">
        <f t="shared" si="411"/>
        <v>5.6706652126499391</v>
      </c>
      <c r="EN283" s="2">
        <f t="shared" si="411"/>
        <v>2.924634420697414</v>
      </c>
      <c r="EO283" s="2">
        <f t="shared" si="411"/>
        <v>7.667031763417298</v>
      </c>
      <c r="EP283" s="2">
        <f t="shared" si="411"/>
        <v>4.6697038724373696</v>
      </c>
      <c r="EQ283" s="2">
        <f t="shared" si="411"/>
        <v>-0.5050505050505083</v>
      </c>
      <c r="ER283" s="2">
        <f t="shared" si="498"/>
        <v>5.1004636785162205</v>
      </c>
      <c r="ES283" s="2">
        <f t="shared" si="498"/>
        <v>4.4622425629290419</v>
      </c>
      <c r="ET283" s="2">
        <f t="shared" si="498"/>
        <v>2.8481012658227778</v>
      </c>
      <c r="EU283" s="2">
        <f t="shared" si="462"/>
        <v>5.4</v>
      </c>
      <c r="EV283" s="2">
        <f t="shared" si="462"/>
        <v>5.6</v>
      </c>
      <c r="EW283" s="2">
        <f t="shared" si="511"/>
        <v>9.5766129032258007</v>
      </c>
      <c r="EX283" s="2">
        <f t="shared" si="511"/>
        <v>7.537154989384276</v>
      </c>
      <c r="EY283" s="2">
        <f t="shared" si="512"/>
        <v>33.380915830243787</v>
      </c>
      <c r="EZ283" s="2">
        <f t="shared" si="512"/>
        <v>4.6500792394366997</v>
      </c>
      <c r="FA283" s="2">
        <f t="shared" si="513"/>
        <v>14.840182648401834</v>
      </c>
      <c r="FB283" s="2">
        <f t="shared" si="517"/>
        <v>3.5222681306640524</v>
      </c>
      <c r="FC283" s="2">
        <f t="shared" si="517"/>
        <v>-0.21052631578947212</v>
      </c>
      <c r="FD283" s="2">
        <f t="shared" si="517"/>
        <v>2.3755656108597201</v>
      </c>
      <c r="FE283" s="2">
        <f t="shared" si="514"/>
        <v>2.3495943525445151</v>
      </c>
      <c r="FF283" s="2">
        <f t="shared" si="514"/>
        <v>3.4261241970021228</v>
      </c>
      <c r="FG283" s="2">
        <f t="shared" si="514"/>
        <v>2.9812606473594627</v>
      </c>
      <c r="FH283" s="2">
        <v>2.1</v>
      </c>
      <c r="FI283" s="2">
        <v>1.9</v>
      </c>
      <c r="FL283" s="2">
        <f t="shared" si="489"/>
        <v>0.98640322316443374</v>
      </c>
      <c r="FM283" s="2">
        <f t="shared" si="489"/>
        <v>0.65114163169410766</v>
      </c>
      <c r="FN283" s="2">
        <f t="shared" si="490"/>
        <v>0.75347279432549374</v>
      </c>
      <c r="FQ283" s="2">
        <f t="shared" si="491"/>
        <v>4.004377223199107</v>
      </c>
      <c r="FR283" s="2">
        <f t="shared" si="491"/>
        <v>2.6301162618360241</v>
      </c>
      <c r="FS283" s="2">
        <f t="shared" si="492"/>
        <v>3.0481258797239175</v>
      </c>
      <c r="FT283" s="2">
        <f t="shared" si="493"/>
        <v>2.5296982823263869</v>
      </c>
      <c r="FU283" s="2">
        <f t="shared" si="493"/>
        <v>1.4542003371339041</v>
      </c>
      <c r="FX283" s="2">
        <f t="shared" si="499"/>
        <v>4.395862281744356</v>
      </c>
      <c r="FY283" s="2">
        <f t="shared" si="499"/>
        <v>2.8117061716543823</v>
      </c>
      <c r="FZ283" s="2">
        <f t="shared" si="500"/>
        <v>4.2619417598317666</v>
      </c>
      <c r="GA283" s="2">
        <f t="shared" si="501"/>
        <v>2.2458588923885303</v>
      </c>
      <c r="GB283" s="2">
        <f t="shared" si="501"/>
        <v>1.4584576263139359</v>
      </c>
      <c r="GE283" s="2"/>
      <c r="GF283" s="2"/>
      <c r="GG283" s="2">
        <f t="shared" si="520"/>
        <v>37.774534512419436</v>
      </c>
      <c r="GH283" s="2">
        <f t="shared" si="520"/>
        <v>-2.7779260408285822</v>
      </c>
      <c r="GI283" s="2">
        <f t="shared" si="521"/>
        <v>13.726250484683987</v>
      </c>
      <c r="GJ283" s="2">
        <f t="shared" si="522"/>
        <v>4.3646195442255786</v>
      </c>
      <c r="GK283" s="2">
        <v>1.8</v>
      </c>
      <c r="GN283" s="2">
        <f t="shared" si="454"/>
        <v>-0.20000000000000018</v>
      </c>
      <c r="GQ283" s="2">
        <f t="shared" si="429"/>
        <v>3</v>
      </c>
      <c r="GT283" s="27">
        <f t="shared" ca="1" si="440"/>
        <v>104.04040404040404</v>
      </c>
      <c r="GU283" s="27">
        <f t="shared" ca="1" si="441"/>
        <v>110.47358834244081</v>
      </c>
      <c r="GV283" s="27">
        <f t="shared" ca="1" si="441"/>
        <v>115.0310559006211</v>
      </c>
      <c r="GW283" s="27">
        <f t="shared" ca="1" si="442"/>
        <v>103.89884088514225</v>
      </c>
      <c r="GX283" s="27">
        <f t="shared" ca="1" si="442"/>
        <v>103.09633027522935</v>
      </c>
      <c r="GY283" s="27">
        <f t="shared" ca="1" si="443"/>
        <v>103.61842105263158</v>
      </c>
      <c r="GZ283" s="27">
        <f t="shared" ca="1" si="444"/>
        <v>81.078224101479918</v>
      </c>
      <c r="HA283" s="27">
        <f t="shared" ca="1" si="445"/>
        <v>95.810055865921782</v>
      </c>
      <c r="HB283" s="27">
        <f t="shared" ca="1" si="445"/>
        <v>103.07167235494879</v>
      </c>
      <c r="HC283" s="27">
        <f t="shared" ca="1" si="445"/>
        <v>104.43298969072166</v>
      </c>
      <c r="HD283" s="27">
        <f t="shared" ca="1" si="445"/>
        <v>100.41450777202073</v>
      </c>
      <c r="HE283" s="27">
        <f t="shared" ca="1" si="446"/>
        <v>98.371040723981906</v>
      </c>
      <c r="HG283" s="27">
        <f t="shared" ca="1" si="447"/>
        <v>101.94508009153316</v>
      </c>
      <c r="HH283" s="27">
        <f t="shared" ca="1" si="448"/>
        <v>104.47193149381542</v>
      </c>
      <c r="HI283" s="27">
        <f t="shared" ca="1" si="448"/>
        <v>104.27461139896373</v>
      </c>
      <c r="HJ283" s="27">
        <f t="shared" ca="1" si="449"/>
        <v>101.60599571734474</v>
      </c>
      <c r="HK283" s="27">
        <f t="shared" ca="1" si="449"/>
        <v>101.04287369640788</v>
      </c>
      <c r="HL283" s="27">
        <f t="shared" ca="1" si="450"/>
        <v>101.33333333333334</v>
      </c>
      <c r="HM283" s="27">
        <f t="shared" ca="1" si="451"/>
        <v>132.67882187938289</v>
      </c>
      <c r="HN283" s="27">
        <f t="shared" ca="1" si="452"/>
        <v>99.260628465804075</v>
      </c>
      <c r="HO283" s="27">
        <f t="shared" ca="1" si="452"/>
        <v>98.875140607424072</v>
      </c>
      <c r="HP283" s="27">
        <f t="shared" ca="1" si="452"/>
        <v>100.20661157024793</v>
      </c>
      <c r="HQ283" s="27">
        <f t="shared" ca="1" si="452"/>
        <v>104.09924487594391</v>
      </c>
      <c r="HR283" s="27">
        <f t="shared" ca="1" si="453"/>
        <v>98.222222222222229</v>
      </c>
      <c r="HT283" s="27">
        <f t="shared" ca="1" si="477"/>
        <v>150.56846560846563</v>
      </c>
      <c r="HU283" s="27">
        <f t="shared" ca="1" si="477"/>
        <v>43.347142203932329</v>
      </c>
      <c r="HV283" s="27">
        <f t="shared" ca="1" si="477"/>
        <v>44.795061728395069</v>
      </c>
      <c r="HW283" s="27">
        <f t="shared" ca="1" si="478"/>
        <v>546.75158124318421</v>
      </c>
      <c r="HX283" s="27">
        <f t="shared" ca="1" si="478"/>
        <v>453.5921599788108</v>
      </c>
      <c r="HY283" s="27">
        <f t="shared" ca="1" si="494"/>
        <v>1000</v>
      </c>
      <c r="HZ283" s="27">
        <f t="shared" ca="1" si="479"/>
        <v>8.3692143524076315</v>
      </c>
      <c r="IA283" s="27">
        <f t="shared" ca="1" si="479"/>
        <v>23.14579155271954</v>
      </c>
      <c r="IB283" s="27">
        <f t="shared" ca="1" si="479"/>
        <v>17.425890985324951</v>
      </c>
      <c r="IC283" s="27">
        <f t="shared" ca="1" si="479"/>
        <v>46.826292397660822</v>
      </c>
      <c r="ID283" s="27">
        <f t="shared" ca="1" si="479"/>
        <v>23.65344467640919</v>
      </c>
      <c r="IE283" s="27">
        <f t="shared" ca="1" si="479"/>
        <v>22.038327526132402</v>
      </c>
      <c r="IG283" s="28">
        <f t="shared" ca="1" si="480"/>
        <v>0.94795189995189677</v>
      </c>
      <c r="IH283" s="28">
        <f t="shared" ca="1" si="480"/>
        <v>0.65021460642994788</v>
      </c>
      <c r="II283" s="28">
        <f t="shared" ca="1" si="480"/>
        <v>0.8616661605705076</v>
      </c>
      <c r="IJ283" s="28">
        <f t="shared" ca="1" si="481"/>
        <v>3.0944937643136847</v>
      </c>
      <c r="IK283" s="24">
        <f t="shared" ca="1" si="495"/>
        <v>0.63466109736133247</v>
      </c>
      <c r="IL283" s="28">
        <f t="shared" ca="1" si="482"/>
        <v>1.8504521765754305</v>
      </c>
      <c r="IM283" s="28">
        <f t="shared" ca="1" si="496"/>
        <v>5.0000000000000053</v>
      </c>
      <c r="IN283" s="3">
        <f t="shared" ca="1" si="497"/>
        <v>4.9449459408891157</v>
      </c>
      <c r="IO283" s="2">
        <f t="shared" si="515"/>
        <v>5</v>
      </c>
      <c r="IQ283" s="2">
        <f t="shared" ca="1" si="428"/>
        <v>2.4598326669523525</v>
      </c>
      <c r="IS283" s="3">
        <f t="shared" ca="1" si="483"/>
        <v>-9.1917519245449331E-2</v>
      </c>
      <c r="IT283" s="3">
        <f t="shared" ca="1" si="484"/>
        <v>6.4429205816364243E-2</v>
      </c>
      <c r="IU283" s="3">
        <f t="shared" si="485"/>
        <v>-0.20000000000000018</v>
      </c>
      <c r="IV283" s="3">
        <f t="shared" ca="1" si="486"/>
        <v>-0.17251168657091509</v>
      </c>
      <c r="IX283" s="28">
        <f ca="1">$HL283/100*(GZ283-100)*AL283/1000+(HM283-100)*HZ283/$HY283</f>
        <v>0.10092946889820067</v>
      </c>
      <c r="IY283" s="28">
        <f ca="1">$HL283/100*(HA283-100)*AM283/1000+(HN283-100)*IA283/$HY283</f>
        <v>-0.11052116063956371</v>
      </c>
      <c r="IZ283" s="28">
        <f ca="1">$HL283/100*(HB283-100)*AN283/1000+(HO283-100)*IB283/$HY283</f>
        <v>3.3312998619070833E-2</v>
      </c>
      <c r="JA283" s="28">
        <f ca="1">$HL283/100*(HC283-100)*AO283/1000+(HP283-100)*IC283/$HY283</f>
        <v>0.2522480496774584</v>
      </c>
      <c r="JB283" s="28">
        <f ca="1">$HL283/100*(HD283-100)*AP283/1000+(HQ283-100)*ID283/$HY283</f>
        <v>0.10662205636142288</v>
      </c>
      <c r="JC283" s="28">
        <f ca="1">$HL283/100*(HE283-100)*AQ283/1000+(HR283-100)*IE283/$HY283</f>
        <v>-6.559010866385305E-2</v>
      </c>
      <c r="JE283" s="3">
        <f t="shared" ca="1" si="459"/>
        <v>-6.9920822182789721E-2</v>
      </c>
      <c r="JF283" s="3">
        <f t="shared" ca="1" si="459"/>
        <v>2.1858438540796082E-2</v>
      </c>
      <c r="JG283" s="3">
        <f t="shared" ca="1" si="459"/>
        <v>-1.9716235713819648E-2</v>
      </c>
      <c r="JH283" s="3">
        <f t="shared" ca="1" si="459"/>
        <v>8.5065415572853409E-2</v>
      </c>
      <c r="JI283" s="3">
        <f t="shared" ca="1" si="459"/>
        <v>4.392013671820949E-2</v>
      </c>
      <c r="JJ283" s="3">
        <f t="shared" ca="1" si="459"/>
        <v>1.1316555107552112E-3</v>
      </c>
      <c r="JK283" s="3">
        <f>IO283-IO282</f>
        <v>-0.20000000000000018</v>
      </c>
      <c r="JL283" s="3">
        <f t="shared" ca="1" si="487"/>
        <v>-0.11036294210339082</v>
      </c>
      <c r="JN283" s="10">
        <f>COUNTIF(EI283:ET283,"&gt;2")</f>
        <v>11</v>
      </c>
      <c r="JP283" s="2">
        <f>AVERAGE(CS283,CS271,CS259,CS247,CS235,CS223,CS211,CS199,CS187,CS175)</f>
        <v>0.14772207702024226</v>
      </c>
      <c r="JQ283" s="2">
        <f>CS283-JP283</f>
        <v>-4.1789873630417779E-2</v>
      </c>
      <c r="JR283" s="2">
        <f>AVERAGE(CT283,CT271,CT259,CT247,CT235,CT223,CT211,CT199,CT187,CT175)</f>
        <v>0.15407147742039026</v>
      </c>
      <c r="JS283" s="2">
        <f>CT283-JR283</f>
        <v>-4.7461669318035762E-2</v>
      </c>
      <c r="KH283" s="2">
        <f>(DN283*$DN$4)+(FB283*$FB$3)+(FC283*$FC$3)+(FD283*$FD$3)+(FE283*$FE$3)+(FF283*$FF$3)+(FG283*$FG$3)</f>
        <v>2.9665359815108587</v>
      </c>
      <c r="KI283" s="2">
        <f>F283-KH283</f>
        <v>2.0334640184891413</v>
      </c>
      <c r="KJ283" s="2">
        <f>MAX(DN283,FB283:FG283)</f>
        <v>5</v>
      </c>
      <c r="KK283" s="2">
        <f>MIN(DN283,FB283:FG283)</f>
        <v>-0.21052631578947212</v>
      </c>
      <c r="KL283" s="2">
        <f t="shared" si="516"/>
        <v>5.2105263157894726</v>
      </c>
      <c r="KO283" s="2">
        <f>BO283</f>
        <v>79.540000000000006</v>
      </c>
      <c r="KP283" s="2">
        <f>100*((BO277/BO265)-1)</f>
        <v>0.30215283897772061</v>
      </c>
      <c r="KQ283" s="2">
        <f t="shared" si="395"/>
        <v>0.30215283897772061</v>
      </c>
      <c r="KR283" s="2">
        <f>100*((BO271/BO259)-1)</f>
        <v>-3.7716872014081915E-2</v>
      </c>
      <c r="KS283" s="2">
        <f t="shared" si="404"/>
        <v>-3.7716872014081915E-2</v>
      </c>
      <c r="KT283" s="3">
        <f>BP283</f>
        <v>1.5760000000000001</v>
      </c>
      <c r="KU283" s="3">
        <f>BQ283</f>
        <v>109.54999999999998</v>
      </c>
      <c r="KV283" s="3">
        <f t="shared" si="470"/>
        <v>69.511421319796938</v>
      </c>
      <c r="KW283" s="2">
        <f t="shared" si="463"/>
        <v>153.73388811316383</v>
      </c>
      <c r="KX283" s="2">
        <f t="shared" si="463"/>
        <v>127.16211709664998</v>
      </c>
      <c r="LA283">
        <v>2</v>
      </c>
      <c r="LB283">
        <v>0</v>
      </c>
      <c r="LE283" s="2" t="e">
        <v>#N/A</v>
      </c>
      <c r="LF283" s="2" t="e">
        <v>#N/A</v>
      </c>
      <c r="LG283" s="2" t="e">
        <v>#N/A</v>
      </c>
      <c r="LH283" s="2" t="e">
        <v>#N/A</v>
      </c>
      <c r="LI283" s="2" t="e">
        <v>#N/A</v>
      </c>
      <c r="LJ283" s="2" t="e">
        <v>#N/A</v>
      </c>
      <c r="LK283" s="2">
        <v>106.88649748218999</v>
      </c>
      <c r="LL283" s="2" t="e">
        <v>#N/A</v>
      </c>
      <c r="LM283" s="2" t="e">
        <v>#N/A</v>
      </c>
      <c r="LN283" s="2">
        <v>95.897603654108792</v>
      </c>
      <c r="LO283" s="2">
        <v>85.513205136284583</v>
      </c>
      <c r="LP283" s="2">
        <v>93.428780601823277</v>
      </c>
      <c r="LQ283" s="2" t="e">
        <v>#N/A</v>
      </c>
      <c r="LR283" s="2" t="e">
        <v>#N/A</v>
      </c>
      <c r="LS283" s="2" t="e">
        <v>#N/A</v>
      </c>
      <c r="LT283" s="2" t="e">
        <v>#N/A</v>
      </c>
      <c r="LU283" s="2" t="e">
        <v>#N/A</v>
      </c>
      <c r="LV283" s="2" t="e">
        <v>#N/A</v>
      </c>
      <c r="LW283" s="2" t="e">
        <v>#N/A</v>
      </c>
      <c r="LX283" s="2" t="e">
        <v>#N/A</v>
      </c>
      <c r="LY283" s="2">
        <v>96.941710663064185</v>
      </c>
      <c r="LZ283" s="2" t="e">
        <v>#N/A</v>
      </c>
      <c r="MA283" s="2" t="e">
        <v>#N/A</v>
      </c>
      <c r="MB283" s="2" t="e">
        <v>#N/A</v>
      </c>
      <c r="MC283" s="2" t="e">
        <v>#N/A</v>
      </c>
      <c r="MD283" s="2" t="e">
        <v>#N/A</v>
      </c>
      <c r="ME283" s="2" t="e">
        <v>#N/A</v>
      </c>
      <c r="MF283" s="2" t="e">
        <v>#N/A</v>
      </c>
      <c r="MG283" s="2" t="e">
        <v>#N/A</v>
      </c>
      <c r="MH283" s="2">
        <v>94.853146706597684</v>
      </c>
      <c r="MI283" s="2" t="e">
        <v>#N/A</v>
      </c>
      <c r="MJ283" s="2" t="e">
        <v>#N/A</v>
      </c>
      <c r="MK283" s="2" t="e">
        <v>#N/A</v>
      </c>
      <c r="ML283" s="2" t="e">
        <v>#N/A</v>
      </c>
      <c r="MM283" s="2" t="e">
        <v>#N/A</v>
      </c>
      <c r="MN283" s="2" t="e">
        <v>#N/A</v>
      </c>
      <c r="MO283" s="2" t="e">
        <v>#N/A</v>
      </c>
      <c r="MP283" s="2">
        <v>83.096062850606103</v>
      </c>
      <c r="MQ283" s="2" t="e">
        <v>#N/A</v>
      </c>
      <c r="MR283" s="2" t="e">
        <v>#N/A</v>
      </c>
      <c r="MS283" s="10" t="e">
        <v>#N/A</v>
      </c>
      <c r="MT283" s="2" t="e">
        <v>#N/A</v>
      </c>
      <c r="MU283" s="2" t="e">
        <v>#N/A</v>
      </c>
      <c r="MV283" s="2" t="e">
        <v>#N/A</v>
      </c>
      <c r="MX283" s="22" t="e">
        <v>#N/A</v>
      </c>
      <c r="MY283" s="22" t="e">
        <v>#N/A</v>
      </c>
      <c r="MZ283" s="22" t="e">
        <v>#N/A</v>
      </c>
      <c r="NA283" s="22" t="e">
        <v>#N/A</v>
      </c>
      <c r="NB283" s="22" t="e">
        <v>#N/A</v>
      </c>
      <c r="NC283" s="22" t="e">
        <v>#N/A</v>
      </c>
      <c r="ND283" s="22">
        <v>1</v>
      </c>
      <c r="NE283" s="22" t="e">
        <v>#N/A</v>
      </c>
      <c r="NF283" s="22" t="e">
        <v>#N/A</v>
      </c>
      <c r="NG283" s="22">
        <v>2</v>
      </c>
      <c r="NH283" s="23">
        <v>9</v>
      </c>
      <c r="NI283" s="22">
        <v>24</v>
      </c>
      <c r="NJ283" s="22" t="e">
        <v>#N/A</v>
      </c>
      <c r="NK283" s="22" t="e">
        <v>#N/A</v>
      </c>
      <c r="NL283" s="23" t="e">
        <v>#N/A</v>
      </c>
      <c r="NM283" s="3" t="e">
        <v>#N/A</v>
      </c>
      <c r="NN283" s="22" t="e">
        <v>#N/A</v>
      </c>
      <c r="NO283" s="22" t="e">
        <v>#N/A</v>
      </c>
      <c r="NP283" s="22" t="e">
        <v>#N/A</v>
      </c>
      <c r="NQ283" s="22" t="e">
        <v>#N/A</v>
      </c>
      <c r="NR283" s="23">
        <v>1</v>
      </c>
      <c r="NS283" s="22" t="e">
        <v>#N/A</v>
      </c>
      <c r="NT283" s="22" t="e">
        <v>#N/A</v>
      </c>
      <c r="NU283" s="23" t="e">
        <v>#N/A</v>
      </c>
      <c r="NV283" s="3" t="e">
        <v>#N/A</v>
      </c>
      <c r="NW283" s="22" t="e">
        <v>#N/A</v>
      </c>
      <c r="NX283" s="22" t="e">
        <v>#N/A</v>
      </c>
      <c r="NY283" s="22" t="e">
        <v>#N/A</v>
      </c>
      <c r="NZ283" s="22" t="e">
        <v>#N/A</v>
      </c>
      <c r="OA283" s="23">
        <v>10</v>
      </c>
      <c r="OB283" s="22" t="e">
        <v>#N/A</v>
      </c>
      <c r="OC283" s="22" t="e">
        <v>#N/A</v>
      </c>
      <c r="OD283" s="22" t="e">
        <v>#N/A</v>
      </c>
      <c r="OE283" s="22" t="e">
        <v>#N/A</v>
      </c>
      <c r="OF283" s="22" t="e">
        <v>#N/A</v>
      </c>
      <c r="OG283" s="22" t="e">
        <v>#N/A</v>
      </c>
      <c r="OH283" s="23" t="e">
        <v>#N/A</v>
      </c>
      <c r="OI283" s="22">
        <v>2</v>
      </c>
      <c r="OJ283" s="22" t="e">
        <v>#N/A</v>
      </c>
      <c r="OK283" s="22" t="e">
        <v>#N/A</v>
      </c>
      <c r="OL283" s="22" t="e">
        <v>#N/A</v>
      </c>
      <c r="OM283" s="23" t="e">
        <v>#N/A</v>
      </c>
      <c r="ON283" s="22" t="e">
        <v>#N/A</v>
      </c>
      <c r="OO283" s="22" t="e">
        <v>#N/A</v>
      </c>
      <c r="OQ283">
        <f t="shared" si="518"/>
        <v>-9</v>
      </c>
      <c r="OR283" s="23" t="e">
        <f t="shared" ca="1" si="438"/>
        <v>#N/A</v>
      </c>
      <c r="OS283" s="23" t="e">
        <f t="shared" ca="1" si="438"/>
        <v>#N/A</v>
      </c>
      <c r="OT283" s="23" t="e">
        <f t="shared" ca="1" si="438"/>
        <v>#N/A</v>
      </c>
      <c r="OU283" s="23" t="e">
        <f t="shared" ca="1" si="438"/>
        <v>#N/A</v>
      </c>
      <c r="OV283" s="23" t="e">
        <f t="shared" ca="1" si="438"/>
        <v>#N/A</v>
      </c>
      <c r="OW283" s="23" t="e">
        <f t="shared" ca="1" si="438"/>
        <v>#N/A</v>
      </c>
      <c r="OX283" s="23">
        <f t="shared" ca="1" si="433"/>
        <v>1.0139904903792976</v>
      </c>
      <c r="OY283" s="23" t="e">
        <f t="shared" ca="1" si="433"/>
        <v>#N/A</v>
      </c>
      <c r="OZ283" s="23" t="e">
        <f t="shared" ca="1" si="433"/>
        <v>#N/A</v>
      </c>
      <c r="PA283" s="23">
        <f t="shared" ca="1" si="433"/>
        <v>1.0131698377722986</v>
      </c>
      <c r="PB283" s="23">
        <f t="shared" ca="1" si="433"/>
        <v>1.0391988529413552</v>
      </c>
      <c r="PC283" s="23">
        <f t="shared" ca="1" si="433"/>
        <v>1.0216650181513767</v>
      </c>
      <c r="PD283" s="23" t="e">
        <f t="shared" ca="1" si="433"/>
        <v>#N/A</v>
      </c>
      <c r="PE283" s="23" t="e">
        <f t="shared" ca="1" si="433"/>
        <v>#N/A</v>
      </c>
      <c r="PF283" s="23" t="e">
        <f t="shared" ca="1" si="433"/>
        <v>#N/A</v>
      </c>
      <c r="PG283" s="23" t="e">
        <f t="shared" ca="1" si="433"/>
        <v>#N/A</v>
      </c>
      <c r="PH283" s="23" t="e">
        <f t="shared" ca="1" si="433"/>
        <v>#N/A</v>
      </c>
      <c r="PI283" s="23" t="e">
        <f t="shared" ca="1" si="433"/>
        <v>#N/A</v>
      </c>
      <c r="PJ283" s="23" t="e">
        <f t="shared" ca="1" si="433"/>
        <v>#N/A</v>
      </c>
      <c r="PK283" s="23" t="e">
        <f t="shared" ca="1" si="433"/>
        <v>#N/A</v>
      </c>
      <c r="PL283" s="23">
        <f t="shared" ca="1" si="433"/>
        <v>1.009601343258909</v>
      </c>
      <c r="PM283" s="23" t="e">
        <f t="shared" ca="1" si="433"/>
        <v>#N/A</v>
      </c>
      <c r="PN283" s="23" t="e">
        <f t="shared" ref="PN283:PX346" ca="1" si="524">MA283/OFFSET(MA283,$OQ283,0)</f>
        <v>#N/A</v>
      </c>
      <c r="PO283" s="23" t="e">
        <f t="shared" ca="1" si="524"/>
        <v>#N/A</v>
      </c>
      <c r="PP283" s="23" t="e">
        <f t="shared" ca="1" si="524"/>
        <v>#N/A</v>
      </c>
      <c r="PQ283" s="23" t="e">
        <f t="shared" ca="1" si="524"/>
        <v>#N/A</v>
      </c>
      <c r="PR283" s="23" t="e">
        <f t="shared" ca="1" si="457"/>
        <v>#N/A</v>
      </c>
      <c r="PS283" s="23" t="e">
        <f t="shared" ca="1" si="457"/>
        <v>#N/A</v>
      </c>
      <c r="PT283" s="23" t="e">
        <f t="shared" ca="1" si="457"/>
        <v>#N/A</v>
      </c>
      <c r="PU283" s="23">
        <f t="shared" ca="1" si="457"/>
        <v>1.033261675260194</v>
      </c>
      <c r="PV283" s="23" t="e">
        <f t="shared" ca="1" si="457"/>
        <v>#N/A</v>
      </c>
      <c r="PW283" s="23" t="e">
        <f t="shared" ca="1" si="457"/>
        <v>#N/A</v>
      </c>
      <c r="PX283" s="23" t="e">
        <f t="shared" ca="1" si="457"/>
        <v>#N/A</v>
      </c>
      <c r="PY283" s="23" t="e">
        <f t="shared" ca="1" si="457"/>
        <v>#N/A</v>
      </c>
      <c r="PZ283" s="23" t="e">
        <f t="shared" ca="1" si="439"/>
        <v>#N/A</v>
      </c>
      <c r="QA283" s="23" t="e">
        <f t="shared" ca="1" si="439"/>
        <v>#N/A</v>
      </c>
      <c r="QB283" s="23" t="e">
        <f t="shared" ca="1" si="439"/>
        <v>#N/A</v>
      </c>
      <c r="QC283" s="23">
        <f t="shared" ca="1" si="417"/>
        <v>1.0843956389342215</v>
      </c>
      <c r="QD283" s="23" t="e">
        <f t="shared" ca="1" si="405"/>
        <v>#N/A</v>
      </c>
      <c r="QE283" s="23" t="e">
        <f t="shared" ca="1" si="405"/>
        <v>#N/A</v>
      </c>
      <c r="QF283" s="23" t="e">
        <f t="shared" ca="1" si="405"/>
        <v>#N/A</v>
      </c>
      <c r="QG283" s="23" t="e">
        <f t="shared" ca="1" si="405"/>
        <v>#N/A</v>
      </c>
      <c r="QH283" s="23" t="e">
        <f t="shared" ca="1" si="405"/>
        <v>#N/A</v>
      </c>
      <c r="QI283" s="23" t="e">
        <f t="shared" ca="1" si="405"/>
        <v>#N/A</v>
      </c>
      <c r="QJ283" s="26" t="e">
        <f t="shared" ca="1" si="474"/>
        <v>#N/A</v>
      </c>
    </row>
    <row r="284" spans="1:452" x14ac:dyDescent="0.35">
      <c r="A284" t="s">
        <v>1349</v>
      </c>
      <c r="B284" s="21">
        <v>40848</v>
      </c>
      <c r="C284" t="s">
        <v>910</v>
      </c>
      <c r="D284" s="2">
        <v>94.7</v>
      </c>
      <c r="E284" s="2">
        <v>94.6</v>
      </c>
      <c r="F284" s="2">
        <v>4.8</v>
      </c>
      <c r="G284" s="2">
        <v>94</v>
      </c>
      <c r="H284" s="2">
        <v>94.658814141385534</v>
      </c>
      <c r="I284" s="2">
        <v>93.960686377189333</v>
      </c>
      <c r="J284" s="2">
        <v>98.9</v>
      </c>
      <c r="K284" s="2">
        <v>89.8</v>
      </c>
      <c r="L284" s="2">
        <v>90.059596651702535</v>
      </c>
      <c r="M284" s="2">
        <v>90.6</v>
      </c>
      <c r="N284" s="2">
        <v>120.8</v>
      </c>
      <c r="O284" s="2">
        <v>96.9</v>
      </c>
      <c r="P284" s="2">
        <v>93.2</v>
      </c>
      <c r="Q284" s="2">
        <v>102.6</v>
      </c>
      <c r="R284" s="2">
        <v>97.7</v>
      </c>
      <c r="S284" s="2">
        <v>120.8</v>
      </c>
      <c r="T284" s="2">
        <v>93.5</v>
      </c>
      <c r="U284" s="2">
        <v>70.900000000000006</v>
      </c>
      <c r="V284" s="2">
        <v>93.2</v>
      </c>
      <c r="W284" s="2">
        <v>68</v>
      </c>
      <c r="X284" s="2">
        <v>110.4</v>
      </c>
      <c r="Y284" s="2" t="e">
        <v>#N/A</v>
      </c>
      <c r="Z284" s="2">
        <v>100</v>
      </c>
      <c r="AA284" s="2">
        <v>97.1</v>
      </c>
      <c r="AB284" s="2">
        <v>108.8</v>
      </c>
      <c r="AC284" s="2">
        <v>103</v>
      </c>
      <c r="AD284" s="2">
        <v>90.1</v>
      </c>
      <c r="AE284" s="2">
        <v>102.5</v>
      </c>
      <c r="AF284" s="2">
        <v>97.9</v>
      </c>
      <c r="AG284" s="22">
        <v>561</v>
      </c>
      <c r="AH284" s="22">
        <v>439</v>
      </c>
      <c r="AI284" s="22">
        <v>160</v>
      </c>
      <c r="AJ284" s="22">
        <v>43</v>
      </c>
      <c r="AK284" s="22">
        <v>44</v>
      </c>
      <c r="AL284" s="22">
        <v>9</v>
      </c>
      <c r="AM284" s="22">
        <v>22</v>
      </c>
      <c r="AN284" s="22">
        <v>17</v>
      </c>
      <c r="AO284" s="22">
        <v>54</v>
      </c>
      <c r="AP284" s="22">
        <v>23</v>
      </c>
      <c r="AQ284" s="22">
        <v>16</v>
      </c>
      <c r="AR284" s="2">
        <v>96.8</v>
      </c>
      <c r="AS284" s="2">
        <v>84.9</v>
      </c>
      <c r="AT284" s="2">
        <v>102.6</v>
      </c>
      <c r="AU284" s="2">
        <v>91.8</v>
      </c>
      <c r="AV284" s="2">
        <v>97.9</v>
      </c>
      <c r="AW284" s="2">
        <v>91.6</v>
      </c>
      <c r="AX284" s="2">
        <v>97.7</v>
      </c>
      <c r="AY284" s="2">
        <v>91.8</v>
      </c>
      <c r="AZ284" s="2">
        <v>98.2</v>
      </c>
      <c r="BA284" s="2">
        <v>68</v>
      </c>
      <c r="BB284" s="2">
        <v>91.5</v>
      </c>
      <c r="BC284" s="2">
        <v>97.5</v>
      </c>
      <c r="BD284" s="3">
        <v>0.99</v>
      </c>
      <c r="BE284" s="3">
        <v>1.06</v>
      </c>
      <c r="BF284" s="3">
        <v>0.75</v>
      </c>
      <c r="BG284" s="3">
        <v>0.52</v>
      </c>
      <c r="BH284" s="3">
        <v>1.44</v>
      </c>
      <c r="BI284" s="2">
        <v>238.5</v>
      </c>
      <c r="BJ284" s="2">
        <v>5.2</v>
      </c>
      <c r="BK284" s="2">
        <v>5.3</v>
      </c>
      <c r="BL284" s="2">
        <v>108.8</v>
      </c>
      <c r="BM284" s="2">
        <v>101.7</v>
      </c>
      <c r="BN284" s="10">
        <v>457</v>
      </c>
      <c r="BO284" s="3">
        <v>80.48</v>
      </c>
      <c r="BP284" s="22">
        <v>1.5804</v>
      </c>
      <c r="BQ284" s="3">
        <v>110.76809523809523</v>
      </c>
      <c r="BR284" s="23">
        <v>3.2424499999999994</v>
      </c>
      <c r="BS284" s="2">
        <v>103.2</v>
      </c>
      <c r="BT284" s="3">
        <v>116.13</v>
      </c>
      <c r="BU284" s="2">
        <v>1.6</v>
      </c>
      <c r="BV284" s="2">
        <v>2.2000000000000002</v>
      </c>
      <c r="BW284" s="2">
        <v>2</v>
      </c>
      <c r="BX284" s="2">
        <v>1.9</v>
      </c>
      <c r="BY284" s="23">
        <v>227.16900000000001</v>
      </c>
      <c r="BZ284" s="2">
        <v>94.2</v>
      </c>
      <c r="CA284" s="2">
        <v>90.6</v>
      </c>
      <c r="CB284" s="3">
        <v>97.41</v>
      </c>
      <c r="CC284" s="2">
        <v>96.5</v>
      </c>
      <c r="CD284" s="2">
        <v>121</v>
      </c>
      <c r="CE284" s="2">
        <v>94.325752391691736</v>
      </c>
      <c r="CF284" s="3">
        <v>97.621435440938725</v>
      </c>
      <c r="CG284" s="2">
        <v>96.781563738180935</v>
      </c>
      <c r="CH284" s="23">
        <v>226.85588855411402</v>
      </c>
      <c r="CI284" s="3">
        <v>96.233855078244773</v>
      </c>
      <c r="CM284" s="2">
        <f t="shared" si="460"/>
        <v>70.08864543033107</v>
      </c>
      <c r="CN284" s="2">
        <f t="shared" si="460"/>
        <v>2.0516641356618575</v>
      </c>
      <c r="CO284" s="2">
        <f t="shared" si="461"/>
        <v>102.22454600826858</v>
      </c>
      <c r="CR284" s="2">
        <f t="shared" si="464"/>
        <v>0.21164021164021465</v>
      </c>
      <c r="CS284" s="2">
        <f t="shared" si="464"/>
        <v>0.10582010582009981</v>
      </c>
      <c r="CT284" s="2">
        <f t="shared" si="465"/>
        <v>0.10649627263045187</v>
      </c>
      <c r="CU284" s="2">
        <f t="shared" si="465"/>
        <v>0.17657954339918877</v>
      </c>
      <c r="CV284" s="2">
        <f t="shared" si="465"/>
        <v>0.21594808236195701</v>
      </c>
      <c r="CW284" s="2">
        <f t="shared" si="466"/>
        <v>0.72765072765073058</v>
      </c>
      <c r="CX284" s="2">
        <f t="shared" si="467"/>
        <v>-0.11123470522804062</v>
      </c>
      <c r="CY284" s="2">
        <f t="shared" si="502"/>
        <v>-0.41220115416323161</v>
      </c>
      <c r="CZ284" s="2">
        <f t="shared" si="471"/>
        <v>0.97192224622030865</v>
      </c>
      <c r="DA284" s="2">
        <f t="shared" si="472"/>
        <v>9.1996320147188893E-2</v>
      </c>
      <c r="DB284" s="2">
        <f t="shared" si="473"/>
        <v>0</v>
      </c>
      <c r="DC284" s="2">
        <f t="shared" si="413"/>
        <v>0.21008403361344538</v>
      </c>
      <c r="DF284" s="2">
        <f t="shared" si="468"/>
        <v>2.1396551524008212</v>
      </c>
      <c r="DG284" s="2">
        <f t="shared" si="468"/>
        <v>2.6223777770466361</v>
      </c>
      <c r="DH284" s="2">
        <f t="shared" si="469"/>
        <v>1.7037995280183127</v>
      </c>
      <c r="DI284" s="2">
        <f t="shared" si="488"/>
        <v>2.4703650270828215</v>
      </c>
      <c r="DJ284" s="2">
        <f t="shared" si="488"/>
        <v>17.766688563817269</v>
      </c>
      <c r="DM284" s="2">
        <f t="shared" si="503"/>
        <v>4.1804180418041774</v>
      </c>
      <c r="DN284" s="2">
        <f t="shared" si="503"/>
        <v>4.7619047619047592</v>
      </c>
      <c r="DO284" s="2">
        <f t="shared" si="475"/>
        <v>3.1833150384193258</v>
      </c>
      <c r="DP284" s="2">
        <f t="shared" si="504"/>
        <v>5.1009564293305116</v>
      </c>
      <c r="DQ284" s="2">
        <f t="shared" si="408"/>
        <v>2.024153835839877</v>
      </c>
      <c r="DR284" s="2">
        <f t="shared" si="505"/>
        <v>4.2973286875725938</v>
      </c>
      <c r="DS284" s="2">
        <f t="shared" si="506"/>
        <v>3.827887068964194</v>
      </c>
      <c r="DT284" s="2" t="e">
        <v>#N/A</v>
      </c>
      <c r="DU284" s="2" t="e">
        <v>#N/A</v>
      </c>
      <c r="DV284" s="2">
        <f t="shared" si="476"/>
        <v>3.7473233404710982</v>
      </c>
      <c r="DW284" s="2">
        <f t="shared" si="507"/>
        <v>2.8056112224448926</v>
      </c>
      <c r="DX284" s="2">
        <f t="shared" si="508"/>
        <v>20.957309184993544</v>
      </c>
      <c r="DY284" s="2">
        <f t="shared" si="509"/>
        <v>7.1271929824561431</v>
      </c>
      <c r="DZ284" s="2">
        <f t="shared" si="510"/>
        <v>13.108614232209748</v>
      </c>
      <c r="EA284" s="2">
        <f t="shared" si="523"/>
        <v>6.2968515742128917</v>
      </c>
      <c r="EB284" s="2">
        <f t="shared" si="523"/>
        <v>1.5250544662309462</v>
      </c>
      <c r="EC284" s="2">
        <f t="shared" si="523"/>
        <v>5.1004636785162205</v>
      </c>
      <c r="ED284" s="2">
        <f t="shared" si="519"/>
        <v>-0.45085662759242195</v>
      </c>
      <c r="EE284" s="2" t="e">
        <f t="shared" si="519"/>
        <v>#N/A</v>
      </c>
      <c r="EF284" s="2">
        <f t="shared" si="519"/>
        <v>16.959064327485372</v>
      </c>
      <c r="EG284" s="2">
        <f t="shared" si="519"/>
        <v>2.9692470837751728</v>
      </c>
      <c r="EH284" s="2">
        <f t="shared" si="519"/>
        <v>-2.8571428571428581</v>
      </c>
      <c r="EI284" s="2">
        <f t="shared" si="411"/>
        <v>3.9742212674543476</v>
      </c>
      <c r="EJ284" s="2">
        <f t="shared" si="411"/>
        <v>9.6899224806201509</v>
      </c>
      <c r="EK284" s="2">
        <f t="shared" si="411"/>
        <v>2.8056112224448926</v>
      </c>
      <c r="EL284" s="2">
        <f t="shared" si="411"/>
        <v>9.155766944114152</v>
      </c>
      <c r="EM284" s="2">
        <f t="shared" si="411"/>
        <v>5.0429184549356298</v>
      </c>
      <c r="EN284" s="2">
        <f t="shared" si="411"/>
        <v>3.2694475760991937</v>
      </c>
      <c r="EO284" s="2">
        <f t="shared" si="411"/>
        <v>7.1271929824561431</v>
      </c>
      <c r="EP284" s="2">
        <f t="shared" si="411"/>
        <v>4.9142857142857155</v>
      </c>
      <c r="EQ284" s="2">
        <f t="shared" si="411"/>
        <v>-0.50658561296859084</v>
      </c>
      <c r="ER284" s="2">
        <f t="shared" si="498"/>
        <v>5.1004636785162205</v>
      </c>
      <c r="ES284" s="2">
        <f t="shared" si="498"/>
        <v>4.5714285714285818</v>
      </c>
      <c r="ET284" s="2">
        <f t="shared" si="498"/>
        <v>2.8481012658227778</v>
      </c>
      <c r="EU284" s="2">
        <f t="shared" si="462"/>
        <v>5.2</v>
      </c>
      <c r="EV284" s="2">
        <f t="shared" si="462"/>
        <v>5.3</v>
      </c>
      <c r="EW284" s="2">
        <f t="shared" si="511"/>
        <v>9.1273821464393112</v>
      </c>
      <c r="EX284" s="2">
        <f t="shared" si="511"/>
        <v>7.3917634635691565</v>
      </c>
      <c r="EY284" s="2">
        <f t="shared" si="512"/>
        <v>31.185927081555988</v>
      </c>
      <c r="EZ284" s="2">
        <f t="shared" si="512"/>
        <v>-12.266279251710888</v>
      </c>
      <c r="FA284" s="2">
        <f t="shared" si="513"/>
        <v>15.824915824915831</v>
      </c>
      <c r="FB284" s="2">
        <f t="shared" si="517"/>
        <v>3.4514322145817289</v>
      </c>
      <c r="FC284" s="2">
        <f t="shared" si="517"/>
        <v>-0.52798310454065245</v>
      </c>
      <c r="FD284" s="2">
        <f t="shared" si="517"/>
        <v>2.3728813559321882</v>
      </c>
      <c r="FE284" s="2">
        <f t="shared" si="514"/>
        <v>2.5152599452746838</v>
      </c>
      <c r="FF284" s="2">
        <f t="shared" si="514"/>
        <v>3.3190578158458273</v>
      </c>
      <c r="FG284" s="2">
        <f t="shared" si="514"/>
        <v>2.8037383177569986</v>
      </c>
      <c r="FH284" s="2">
        <v>1.9</v>
      </c>
      <c r="FI284" s="2">
        <v>2</v>
      </c>
      <c r="FL284" s="2">
        <f t="shared" si="489"/>
        <v>1.0652010698757985</v>
      </c>
      <c r="FM284" s="2">
        <f t="shared" si="489"/>
        <v>0.63150435791976545</v>
      </c>
      <c r="FN284" s="2">
        <f t="shared" si="490"/>
        <v>0.52385566040897835</v>
      </c>
      <c r="FQ284" s="2">
        <f t="shared" si="491"/>
        <v>4.3293682196690497</v>
      </c>
      <c r="FR284" s="2">
        <f t="shared" si="491"/>
        <v>2.550046192970834</v>
      </c>
      <c r="FS284" s="2">
        <f t="shared" si="492"/>
        <v>2.1119457057054758</v>
      </c>
      <c r="FT284" s="2">
        <f t="shared" si="493"/>
        <v>2.1560259877261512</v>
      </c>
      <c r="FU284" s="2">
        <f t="shared" si="493"/>
        <v>2.398687818176537</v>
      </c>
      <c r="FX284" s="2">
        <f t="shared" si="499"/>
        <v>3.9354154428785426</v>
      </c>
      <c r="FY284" s="2">
        <f t="shared" si="499"/>
        <v>2.5053994400291879</v>
      </c>
      <c r="FZ284" s="2">
        <f t="shared" si="500"/>
        <v>3.6949332905647614</v>
      </c>
      <c r="GA284" s="2">
        <f t="shared" si="501"/>
        <v>2.3095144208128859</v>
      </c>
      <c r="GB284" s="2">
        <f t="shared" si="501"/>
        <v>1.4376590982048798</v>
      </c>
      <c r="GE284" s="2"/>
      <c r="GF284" s="2"/>
      <c r="GG284" s="2">
        <f t="shared" si="520"/>
        <v>35.740860650759053</v>
      </c>
      <c r="GH284" s="2">
        <f t="shared" si="520"/>
        <v>-3.1914081505486025</v>
      </c>
      <c r="GI284" s="2">
        <f t="shared" si="521"/>
        <v>14.940771876194114</v>
      </c>
      <c r="GJ284" s="2">
        <f t="shared" si="522"/>
        <v>4.3747580332946567</v>
      </c>
      <c r="GK284" s="2">
        <v>1.9</v>
      </c>
      <c r="GN284" s="2">
        <f t="shared" si="454"/>
        <v>-0.20000000000000018</v>
      </c>
      <c r="GQ284" s="2">
        <f t="shared" si="429"/>
        <v>2.8</v>
      </c>
      <c r="GT284" s="27">
        <f t="shared" ca="1" si="440"/>
        <v>104.60157126823795</v>
      </c>
      <c r="GU284" s="27">
        <f t="shared" ca="1" si="441"/>
        <v>110.01821493624773</v>
      </c>
      <c r="GV284" s="27">
        <f t="shared" ca="1" si="441"/>
        <v>116.14906832298138</v>
      </c>
      <c r="GW284" s="27">
        <f t="shared" ca="1" si="442"/>
        <v>104.21496311907271</v>
      </c>
      <c r="GX284" s="27">
        <f t="shared" ca="1" si="442"/>
        <v>102.98165137614679</v>
      </c>
      <c r="GY284" s="27">
        <f t="shared" ca="1" si="443"/>
        <v>103.72807017543859</v>
      </c>
      <c r="GZ284" s="27">
        <f t="shared" ca="1" si="444"/>
        <v>74.947145877378446</v>
      </c>
      <c r="HA284" s="27">
        <f t="shared" ca="1" si="445"/>
        <v>95.903165735567967</v>
      </c>
      <c r="HB284" s="27">
        <f t="shared" ca="1" si="445"/>
        <v>102.50284414106939</v>
      </c>
      <c r="HC284" s="27">
        <f t="shared" ca="1" si="445"/>
        <v>105.67010309278351</v>
      </c>
      <c r="HD284" s="27">
        <f t="shared" ca="1" si="445"/>
        <v>101.45077720207254</v>
      </c>
      <c r="HE284" s="27">
        <f t="shared" ca="1" si="446"/>
        <v>98.461538461538453</v>
      </c>
      <c r="HG284" s="27">
        <f t="shared" ca="1" si="447"/>
        <v>100.90600226500565</v>
      </c>
      <c r="HH284" s="27">
        <f t="shared" ca="1" si="448"/>
        <v>102.80898876404494</v>
      </c>
      <c r="HI284" s="27">
        <f t="shared" ca="1" si="448"/>
        <v>104.13971539456664</v>
      </c>
      <c r="HJ284" s="27">
        <f t="shared" ca="1" si="449"/>
        <v>100.85015940488844</v>
      </c>
      <c r="HK284" s="27">
        <f t="shared" ca="1" si="449"/>
        <v>101.27758420441349</v>
      </c>
      <c r="HL284" s="27">
        <f t="shared" ca="1" si="450"/>
        <v>100.99667774086379</v>
      </c>
      <c r="HM284" s="27">
        <f t="shared" ca="1" si="451"/>
        <v>141.82908545727136</v>
      </c>
      <c r="HN284" s="27">
        <f t="shared" ca="1" si="452"/>
        <v>99.352451433857553</v>
      </c>
      <c r="HO284" s="27">
        <f t="shared" ca="1" si="452"/>
        <v>100</v>
      </c>
      <c r="HP284" s="27">
        <f t="shared" ca="1" si="452"/>
        <v>98.178137651821856</v>
      </c>
      <c r="HQ284" s="27">
        <f t="shared" ca="1" si="452"/>
        <v>101.79324894514767</v>
      </c>
      <c r="HR284" s="27">
        <f t="shared" ca="1" si="453"/>
        <v>98.660714285714292</v>
      </c>
      <c r="HT284" s="27">
        <f t="shared" ca="1" si="477"/>
        <v>151.61356325475927</v>
      </c>
      <c r="HU284" s="27">
        <f t="shared" ca="1" si="477"/>
        <v>43.901945504012694</v>
      </c>
      <c r="HV284" s="27">
        <f t="shared" ca="1" si="477"/>
        <v>44.704072843607733</v>
      </c>
      <c r="HW284" s="27">
        <f t="shared" ca="1" si="478"/>
        <v>549.0192270765931</v>
      </c>
      <c r="HX284" s="27">
        <f t="shared" ca="1" si="478"/>
        <v>451.03750311833016</v>
      </c>
      <c r="HY284" s="27">
        <f t="shared" ca="1" si="494"/>
        <v>999.99999999999989</v>
      </c>
      <c r="HZ284" s="27">
        <f t="shared" ca="1" si="479"/>
        <v>7.8032541920422664</v>
      </c>
      <c r="IA284" s="27">
        <f t="shared" ca="1" si="479"/>
        <v>23.047574629690761</v>
      </c>
      <c r="IB284" s="27">
        <f t="shared" ca="1" si="479"/>
        <v>17.172632106813765</v>
      </c>
      <c r="IC284" s="27">
        <f t="shared" ca="1" si="479"/>
        <v>47.634994462901439</v>
      </c>
      <c r="ID284" s="27">
        <f t="shared" ca="1" si="479"/>
        <v>24.108920161743388</v>
      </c>
      <c r="IE284" s="27">
        <f t="shared" ca="1" si="479"/>
        <v>21.867487777867815</v>
      </c>
      <c r="IG284" s="28">
        <f t="shared" ca="1" si="480"/>
        <v>0.88095168848214322</v>
      </c>
      <c r="IH284" s="28">
        <f t="shared" ca="1" si="480"/>
        <v>0.55839683458610057</v>
      </c>
      <c r="II284" s="28">
        <f t="shared" ca="1" si="480"/>
        <v>0.90270312821230159</v>
      </c>
      <c r="IJ284" s="28">
        <f t="shared" ca="1" si="481"/>
        <v>2.8549155543110443</v>
      </c>
      <c r="IK284" s="24">
        <f t="shared" ca="1" si="495"/>
        <v>0.51286390303049878</v>
      </c>
      <c r="IL284" s="28">
        <f t="shared" ca="1" si="482"/>
        <v>1.8982293067084739</v>
      </c>
      <c r="IM284" s="28">
        <f t="shared" ca="1" si="496"/>
        <v>4.7619047619047548</v>
      </c>
      <c r="IN284" s="3">
        <f t="shared" ca="1" si="497"/>
        <v>4.7531448610195177</v>
      </c>
      <c r="IO284" s="2">
        <f t="shared" si="515"/>
        <v>4.8</v>
      </c>
      <c r="IQ284" s="2">
        <f t="shared" ca="1" si="428"/>
        <v>2.3420516512805452</v>
      </c>
      <c r="IS284" s="3">
        <f t="shared" ca="1" si="483"/>
        <v>-9.1817771843847318E-2</v>
      </c>
      <c r="IT284" s="3">
        <f t="shared" ca="1" si="484"/>
        <v>4.1036967641793987E-2</v>
      </c>
      <c r="IU284" s="3">
        <f t="shared" si="485"/>
        <v>-0.20000000000000018</v>
      </c>
      <c r="IV284" s="3">
        <f t="shared" ca="1" si="486"/>
        <v>-0.14921919579794685</v>
      </c>
      <c r="IX284" s="28">
        <f ca="1">$HL284/100*(GZ284-100)*AL284/1000+(HM284-100)*HZ284/$HY284</f>
        <v>9.8680033355731805E-2</v>
      </c>
      <c r="IY284" s="28">
        <f ca="1">$HL284/100*(HA284-100)*AM284/1000+(HN284-100)*IA284/$HY284</f>
        <v>-0.10595308689628286</v>
      </c>
      <c r="IZ284" s="28">
        <f ca="1">$HL284/100*(HB284-100)*AN284/1000+(HO284-100)*IB284/$HY284</f>
        <v>4.297242033570299E-2</v>
      </c>
      <c r="JA284" s="28">
        <f ca="1">$HL284/100*(HC284-100)*AO284/1000+(HP284-100)*IC284/$HY284</f>
        <v>0.22245284753480421</v>
      </c>
      <c r="JB284" s="28">
        <f ca="1">$HL284/100*(HD284-100)*AP284/1000+(HQ284-100)*ID284/$HY284</f>
        <v>7.6933741485543591E-2</v>
      </c>
      <c r="JC284" s="28">
        <f ca="1">$HL284/100*(HE284-100)*AQ284/1000+(HR284-100)*IE284/$HY284</f>
        <v>-5.4147534662890004E-2</v>
      </c>
      <c r="JE284" s="3">
        <f t="shared" ca="1" si="459"/>
        <v>-2.2494355424688695E-3</v>
      </c>
      <c r="JF284" s="3">
        <f t="shared" ca="1" si="459"/>
        <v>4.5680737432808594E-3</v>
      </c>
      <c r="JG284" s="3">
        <f t="shared" ca="1" si="459"/>
        <v>9.6594217166321578E-3</v>
      </c>
      <c r="JH284" s="3">
        <f t="shared" ca="1" si="459"/>
        <v>-2.9795202142654187E-2</v>
      </c>
      <c r="JI284" s="3">
        <f t="shared" ca="1" si="459"/>
        <v>-2.9688314875879293E-2</v>
      </c>
      <c r="JJ284" s="3">
        <f t="shared" ca="1" si="459"/>
        <v>1.1442574000963046E-2</v>
      </c>
      <c r="JK284" s="3">
        <f>IO284-IO283</f>
        <v>-0.20000000000000018</v>
      </c>
      <c r="JL284" s="3">
        <f t="shared" ca="1" si="487"/>
        <v>-0.20740998617416345</v>
      </c>
      <c r="JN284" s="10">
        <f>COUNTIF(EI284:ET284,"&gt;2")</f>
        <v>11</v>
      </c>
      <c r="JP284" s="2">
        <f>AVERAGE(CS284,CS272,CS260,CS248,CS236,CS224,CS212,CS200,CS188,CS176)</f>
        <v>0.11563880888977245</v>
      </c>
      <c r="JQ284" s="2">
        <f>CS284-JP284</f>
        <v>-9.8187030696726407E-3</v>
      </c>
      <c r="JR284" s="2">
        <f>AVERAGE(CT284,CT272,CT260,CT248,CT236,CT224,CT212,CT200,CT188,CT176)</f>
        <v>7.9648516562996291E-2</v>
      </c>
      <c r="JS284" s="2">
        <f>CT284-JR284</f>
        <v>2.6847756067455583E-2</v>
      </c>
      <c r="KH284" s="2">
        <f>(DN284*$DN$4)+(FB284*$FB$3)+(FC284*$FC$3)+(FD284*$FD$3)+(FE284*$FE$3)+(FF284*$FF$3)+(FG284*$FG$3)</f>
        <v>2.8676015639380381</v>
      </c>
      <c r="KI284" s="2">
        <f>F284-KH284</f>
        <v>1.9323984360619617</v>
      </c>
      <c r="KJ284" s="2">
        <f>MAX(DN284,FB284:FG284)</f>
        <v>4.7619047619047592</v>
      </c>
      <c r="KK284" s="2">
        <f>MIN(DN284,FB284:FG284)</f>
        <v>-0.52798310454065245</v>
      </c>
      <c r="KL284" s="2">
        <f t="shared" si="516"/>
        <v>5.2898878664454116</v>
      </c>
      <c r="KO284" s="2">
        <f>BO284</f>
        <v>80.48</v>
      </c>
      <c r="KP284" s="2">
        <f>100*((BO278/BO266)-1)</f>
        <v>0.69435677313471889</v>
      </c>
      <c r="KQ284" s="2">
        <f t="shared" ref="KQ284:KQ347" si="525">100*((KO278/KO266)-1)</f>
        <v>0.69435677313471889</v>
      </c>
      <c r="KR284" s="2">
        <f>100*((BO272/BO260)-1)</f>
        <v>-0.18493404019234161</v>
      </c>
      <c r="KS284" s="2">
        <f t="shared" si="404"/>
        <v>-0.18493404019234161</v>
      </c>
      <c r="KT284" s="3">
        <f>BP284</f>
        <v>1.5804</v>
      </c>
      <c r="KU284" s="3">
        <f>BQ284</f>
        <v>110.76809523809523</v>
      </c>
      <c r="KV284" s="3">
        <f t="shared" si="470"/>
        <v>70.08864543033107</v>
      </c>
      <c r="KW284" s="2">
        <f t="shared" si="463"/>
        <v>155.44326754761852</v>
      </c>
      <c r="KX284" s="2">
        <f t="shared" si="463"/>
        <v>128.21807363646894</v>
      </c>
      <c r="LA284">
        <v>2</v>
      </c>
      <c r="LB284">
        <v>0</v>
      </c>
      <c r="LE284" s="2" t="e">
        <v>#N/A</v>
      </c>
      <c r="LF284" s="2" t="e">
        <v>#N/A</v>
      </c>
      <c r="LG284" s="2" t="e">
        <v>#N/A</v>
      </c>
      <c r="LH284" s="2" t="e">
        <v>#N/A</v>
      </c>
      <c r="LI284" s="2" t="e">
        <v>#N/A</v>
      </c>
      <c r="LJ284" s="2" t="e">
        <v>#N/A</v>
      </c>
      <c r="LK284" s="2">
        <v>106.75424210926504</v>
      </c>
      <c r="LL284" s="2" t="e">
        <v>#N/A</v>
      </c>
      <c r="LM284" s="2" t="e">
        <v>#N/A</v>
      </c>
      <c r="LN284" s="2">
        <v>95.994082453435894</v>
      </c>
      <c r="LO284" s="2">
        <v>86.057869415012021</v>
      </c>
      <c r="LP284" s="2">
        <v>93.687383745436492</v>
      </c>
      <c r="LQ284" s="2" t="e">
        <v>#N/A</v>
      </c>
      <c r="LR284" s="2" t="e">
        <v>#N/A</v>
      </c>
      <c r="LS284" s="2" t="e">
        <v>#N/A</v>
      </c>
      <c r="LT284" s="2" t="e">
        <v>#N/A</v>
      </c>
      <c r="LU284" s="2" t="e">
        <v>#N/A</v>
      </c>
      <c r="LV284" s="2" t="e">
        <v>#N/A</v>
      </c>
      <c r="LW284" s="2" t="e">
        <v>#N/A</v>
      </c>
      <c r="LX284" s="2" t="e">
        <v>#N/A</v>
      </c>
      <c r="LY284" s="2">
        <v>96.984155065670194</v>
      </c>
      <c r="LZ284" s="2" t="e">
        <v>#N/A</v>
      </c>
      <c r="MA284" s="2" t="e">
        <v>#N/A</v>
      </c>
      <c r="MB284" s="2" t="e">
        <v>#N/A</v>
      </c>
      <c r="MC284" s="2" t="e">
        <v>#N/A</v>
      </c>
      <c r="MD284" s="2" t="e">
        <v>#N/A</v>
      </c>
      <c r="ME284" s="2" t="e">
        <v>#N/A</v>
      </c>
      <c r="MF284" s="2" t="e">
        <v>#N/A</v>
      </c>
      <c r="MG284" s="2" t="e">
        <v>#N/A</v>
      </c>
      <c r="MH284" s="2">
        <v>95.289997253227909</v>
      </c>
      <c r="MI284" s="2" t="e">
        <v>#N/A</v>
      </c>
      <c r="MJ284" s="2" t="e">
        <v>#N/A</v>
      </c>
      <c r="MK284" s="2" t="e">
        <v>#N/A</v>
      </c>
      <c r="ML284" s="2" t="e">
        <v>#N/A</v>
      </c>
      <c r="MM284" s="2" t="e">
        <v>#N/A</v>
      </c>
      <c r="MN284" s="2" t="e">
        <v>#N/A</v>
      </c>
      <c r="MO284" s="2" t="e">
        <v>#N/A</v>
      </c>
      <c r="MP284" s="2">
        <v>83.108476524384983</v>
      </c>
      <c r="MQ284" s="2" t="e">
        <v>#N/A</v>
      </c>
      <c r="MR284" s="2" t="e">
        <v>#N/A</v>
      </c>
      <c r="MS284" s="10" t="e">
        <v>#N/A</v>
      </c>
      <c r="MT284" s="2" t="e">
        <v>#N/A</v>
      </c>
      <c r="MU284" s="2" t="e">
        <v>#N/A</v>
      </c>
      <c r="MV284" s="2" t="e">
        <v>#N/A</v>
      </c>
      <c r="MX284" s="22" t="e">
        <v>#N/A</v>
      </c>
      <c r="MY284" s="22" t="e">
        <v>#N/A</v>
      </c>
      <c r="MZ284" s="22" t="e">
        <v>#N/A</v>
      </c>
      <c r="NA284" s="22" t="e">
        <v>#N/A</v>
      </c>
      <c r="NB284" s="22" t="e">
        <v>#N/A</v>
      </c>
      <c r="NC284" s="22" t="e">
        <v>#N/A</v>
      </c>
      <c r="ND284" s="22">
        <v>1</v>
      </c>
      <c r="NE284" s="22" t="e">
        <v>#N/A</v>
      </c>
      <c r="NF284" s="22" t="e">
        <v>#N/A</v>
      </c>
      <c r="NG284" s="22">
        <v>2</v>
      </c>
      <c r="NH284" s="23">
        <v>9</v>
      </c>
      <c r="NI284" s="22">
        <v>24</v>
      </c>
      <c r="NJ284" s="22" t="e">
        <v>#N/A</v>
      </c>
      <c r="NK284" s="22" t="e">
        <v>#N/A</v>
      </c>
      <c r="NL284" s="23" t="e">
        <v>#N/A</v>
      </c>
      <c r="NM284" s="3" t="e">
        <v>#N/A</v>
      </c>
      <c r="NN284" s="22" t="e">
        <v>#N/A</v>
      </c>
      <c r="NO284" s="22" t="e">
        <v>#N/A</v>
      </c>
      <c r="NP284" s="22" t="e">
        <v>#N/A</v>
      </c>
      <c r="NQ284" s="22" t="e">
        <v>#N/A</v>
      </c>
      <c r="NR284" s="23">
        <v>1</v>
      </c>
      <c r="NS284" s="22" t="e">
        <v>#N/A</v>
      </c>
      <c r="NT284" s="22" t="e">
        <v>#N/A</v>
      </c>
      <c r="NU284" s="23" t="e">
        <v>#N/A</v>
      </c>
      <c r="NV284" s="3" t="e">
        <v>#N/A</v>
      </c>
      <c r="NW284" s="22" t="e">
        <v>#N/A</v>
      </c>
      <c r="NX284" s="22" t="e">
        <v>#N/A</v>
      </c>
      <c r="NY284" s="22" t="e">
        <v>#N/A</v>
      </c>
      <c r="NZ284" s="22" t="e">
        <v>#N/A</v>
      </c>
      <c r="OA284" s="23">
        <v>10</v>
      </c>
      <c r="OB284" s="22" t="e">
        <v>#N/A</v>
      </c>
      <c r="OC284" s="22" t="e">
        <v>#N/A</v>
      </c>
      <c r="OD284" s="22" t="e">
        <v>#N/A</v>
      </c>
      <c r="OE284" s="22" t="e">
        <v>#N/A</v>
      </c>
      <c r="OF284" s="22" t="e">
        <v>#N/A</v>
      </c>
      <c r="OG284" s="22" t="e">
        <v>#N/A</v>
      </c>
      <c r="OH284" s="23" t="e">
        <v>#N/A</v>
      </c>
      <c r="OI284" s="22">
        <v>2</v>
      </c>
      <c r="OJ284" s="22" t="e">
        <v>#N/A</v>
      </c>
      <c r="OK284" s="22" t="e">
        <v>#N/A</v>
      </c>
      <c r="OL284" s="22" t="e">
        <v>#N/A</v>
      </c>
      <c r="OM284" s="23" t="e">
        <v>#N/A</v>
      </c>
      <c r="ON284" s="22" t="e">
        <v>#N/A</v>
      </c>
      <c r="OO284" s="22" t="e">
        <v>#N/A</v>
      </c>
      <c r="OQ284">
        <f t="shared" si="518"/>
        <v>-10</v>
      </c>
      <c r="OR284" s="23" t="e">
        <f t="shared" ca="1" si="438"/>
        <v>#N/A</v>
      </c>
      <c r="OS284" s="23" t="e">
        <f t="shared" ca="1" si="438"/>
        <v>#N/A</v>
      </c>
      <c r="OT284" s="23" t="e">
        <f t="shared" ca="1" si="438"/>
        <v>#N/A</v>
      </c>
      <c r="OU284" s="23" t="e">
        <f t="shared" ca="1" si="438"/>
        <v>#N/A</v>
      </c>
      <c r="OV284" s="23" t="e">
        <f t="shared" ca="1" si="438"/>
        <v>#N/A</v>
      </c>
      <c r="OW284" s="23" t="e">
        <f t="shared" ca="1" si="438"/>
        <v>#N/A</v>
      </c>
      <c r="OX284" s="23">
        <f t="shared" ca="1" si="433"/>
        <v>1.0127358352675064</v>
      </c>
      <c r="OY284" s="23" t="e">
        <f t="shared" ca="1" si="433"/>
        <v>#N/A</v>
      </c>
      <c r="OZ284" s="23" t="e">
        <f t="shared" ca="1" si="433"/>
        <v>#N/A</v>
      </c>
      <c r="PA284" s="23">
        <f t="shared" ca="1" si="433"/>
        <v>1.0141891480129932</v>
      </c>
      <c r="PB284" s="23">
        <f t="shared" ca="1" si="433"/>
        <v>1.0458178832161487</v>
      </c>
      <c r="PC284" s="23">
        <f t="shared" ca="1" si="433"/>
        <v>1.0244929024897114</v>
      </c>
      <c r="PD284" s="23" t="e">
        <f t="shared" ca="1" si="433"/>
        <v>#N/A</v>
      </c>
      <c r="PE284" s="23" t="e">
        <f t="shared" ca="1" si="433"/>
        <v>#N/A</v>
      </c>
      <c r="PF284" s="23" t="e">
        <f t="shared" ca="1" si="433"/>
        <v>#N/A</v>
      </c>
      <c r="PG284" s="23" t="e">
        <f t="shared" ca="1" si="433"/>
        <v>#N/A</v>
      </c>
      <c r="PH284" s="23" t="e">
        <f t="shared" ca="1" si="433"/>
        <v>#N/A</v>
      </c>
      <c r="PI284" s="23" t="e">
        <f t="shared" ca="1" si="433"/>
        <v>#N/A</v>
      </c>
      <c r="PJ284" s="23" t="e">
        <f t="shared" ca="1" si="433"/>
        <v>#N/A</v>
      </c>
      <c r="PK284" s="23" t="e">
        <f t="shared" ca="1" si="433"/>
        <v>#N/A</v>
      </c>
      <c r="PL284" s="23">
        <f t="shared" ca="1" si="433"/>
        <v>1.0100433813206655</v>
      </c>
      <c r="PM284" s="23" t="e">
        <f t="shared" ca="1" si="433"/>
        <v>#N/A</v>
      </c>
      <c r="PN284" s="23" t="e">
        <f t="shared" ca="1" si="524"/>
        <v>#N/A</v>
      </c>
      <c r="PO284" s="23" t="e">
        <f t="shared" ca="1" si="524"/>
        <v>#N/A</v>
      </c>
      <c r="PP284" s="23" t="e">
        <f t="shared" ca="1" si="524"/>
        <v>#N/A</v>
      </c>
      <c r="PQ284" s="23" t="e">
        <f t="shared" ca="1" si="524"/>
        <v>#N/A</v>
      </c>
      <c r="PR284" s="23" t="e">
        <f t="shared" ca="1" si="457"/>
        <v>#N/A</v>
      </c>
      <c r="PS284" s="23" t="e">
        <f t="shared" ca="1" si="457"/>
        <v>#N/A</v>
      </c>
      <c r="PT284" s="23" t="e">
        <f t="shared" ca="1" si="457"/>
        <v>#N/A</v>
      </c>
      <c r="PU284" s="23">
        <f t="shared" ca="1" si="457"/>
        <v>1.0380204096124206</v>
      </c>
      <c r="PV284" s="23" t="e">
        <f t="shared" ca="1" si="457"/>
        <v>#N/A</v>
      </c>
      <c r="PW284" s="23" t="e">
        <f t="shared" ca="1" si="457"/>
        <v>#N/A</v>
      </c>
      <c r="PX284" s="23" t="e">
        <f t="shared" ca="1" si="457"/>
        <v>#N/A</v>
      </c>
      <c r="PY284" s="23" t="e">
        <f t="shared" ca="1" si="457"/>
        <v>#N/A</v>
      </c>
      <c r="PZ284" s="23" t="e">
        <f t="shared" ca="1" si="439"/>
        <v>#N/A</v>
      </c>
      <c r="QA284" s="23" t="e">
        <f t="shared" ca="1" si="439"/>
        <v>#N/A</v>
      </c>
      <c r="QB284" s="23" t="e">
        <f t="shared" ca="1" si="439"/>
        <v>#N/A</v>
      </c>
      <c r="QC284" s="23">
        <f t="shared" ca="1" si="417"/>
        <v>1.0845576361847191</v>
      </c>
      <c r="QD284" s="23" t="e">
        <f t="shared" ca="1" si="405"/>
        <v>#N/A</v>
      </c>
      <c r="QE284" s="23" t="e">
        <f t="shared" ca="1" si="405"/>
        <v>#N/A</v>
      </c>
      <c r="QF284" s="23" t="e">
        <f t="shared" ca="1" si="405"/>
        <v>#N/A</v>
      </c>
      <c r="QG284" s="23" t="e">
        <f t="shared" ca="1" si="405"/>
        <v>#N/A</v>
      </c>
      <c r="QH284" s="23" t="e">
        <f t="shared" ca="1" si="405"/>
        <v>#N/A</v>
      </c>
      <c r="QI284" s="23" t="e">
        <f t="shared" ca="1" si="405"/>
        <v>#N/A</v>
      </c>
      <c r="QJ284" s="26" t="e">
        <f t="shared" ca="1" si="474"/>
        <v>#N/A</v>
      </c>
    </row>
    <row r="285" spans="1:452" x14ac:dyDescent="0.35">
      <c r="A285" t="s">
        <v>1350</v>
      </c>
      <c r="B285" s="25">
        <v>40878</v>
      </c>
      <c r="C285" t="s">
        <v>911</v>
      </c>
      <c r="D285" s="2">
        <v>95</v>
      </c>
      <c r="E285" s="2">
        <v>95.1</v>
      </c>
      <c r="F285" s="2">
        <v>4.2</v>
      </c>
      <c r="G285" s="2">
        <v>94.5</v>
      </c>
      <c r="H285" s="2">
        <v>94.890042604531729</v>
      </c>
      <c r="I285" s="2">
        <v>94.238230570696558</v>
      </c>
      <c r="J285" s="2">
        <v>98.8</v>
      </c>
      <c r="K285" s="2">
        <v>90.8</v>
      </c>
      <c r="L285" s="2">
        <v>90.696910014455625</v>
      </c>
      <c r="M285" s="2">
        <v>90.7</v>
      </c>
      <c r="N285" s="2">
        <v>120.1</v>
      </c>
      <c r="O285" s="2">
        <v>98.3</v>
      </c>
      <c r="P285" s="2">
        <v>93.7</v>
      </c>
      <c r="Q285" s="2">
        <v>99.7</v>
      </c>
      <c r="R285" s="2">
        <v>99.9</v>
      </c>
      <c r="S285" s="2">
        <v>120.1</v>
      </c>
      <c r="T285" s="2">
        <v>93.5</v>
      </c>
      <c r="U285" s="2">
        <v>99.9</v>
      </c>
      <c r="V285" s="2">
        <v>93.2</v>
      </c>
      <c r="W285" s="2">
        <v>68</v>
      </c>
      <c r="X285" s="2">
        <v>111.8</v>
      </c>
      <c r="Y285" s="2" t="e">
        <v>#N/A</v>
      </c>
      <c r="Z285" s="2">
        <v>107.1</v>
      </c>
      <c r="AA285" s="2">
        <v>97.1</v>
      </c>
      <c r="AB285" s="2">
        <v>107.6</v>
      </c>
      <c r="AC285" s="2">
        <v>103.5</v>
      </c>
      <c r="AD285" s="2">
        <v>89.4</v>
      </c>
      <c r="AE285" s="2">
        <v>99.3</v>
      </c>
      <c r="AF285" s="2">
        <v>100.3</v>
      </c>
      <c r="AG285" s="22">
        <v>561</v>
      </c>
      <c r="AH285" s="22">
        <v>439</v>
      </c>
      <c r="AI285" s="22">
        <v>160</v>
      </c>
      <c r="AJ285" s="22">
        <v>43</v>
      </c>
      <c r="AK285" s="22">
        <v>44</v>
      </c>
      <c r="AL285" s="22">
        <v>9</v>
      </c>
      <c r="AM285" s="22">
        <v>22</v>
      </c>
      <c r="AN285" s="22">
        <v>17</v>
      </c>
      <c r="AO285" s="22">
        <v>54</v>
      </c>
      <c r="AP285" s="22">
        <v>23</v>
      </c>
      <c r="AQ285" s="22">
        <v>16</v>
      </c>
      <c r="AR285" s="2">
        <v>98.1</v>
      </c>
      <c r="AS285" s="2">
        <v>83.7</v>
      </c>
      <c r="AT285" s="2">
        <v>99.7</v>
      </c>
      <c r="AU285" s="2">
        <v>92</v>
      </c>
      <c r="AV285" s="2">
        <v>98.8</v>
      </c>
      <c r="AW285" s="2">
        <v>91.4</v>
      </c>
      <c r="AX285" s="2">
        <v>99.9</v>
      </c>
      <c r="AY285" s="2">
        <v>93</v>
      </c>
      <c r="AZ285" s="2">
        <v>98.5</v>
      </c>
      <c r="BA285" s="2">
        <v>68</v>
      </c>
      <c r="BB285" s="2">
        <v>91.6</v>
      </c>
      <c r="BC285" s="2">
        <v>97.7</v>
      </c>
      <c r="BD285" s="3">
        <v>0.95</v>
      </c>
      <c r="BE285" s="3">
        <v>0.99</v>
      </c>
      <c r="BF285" s="3">
        <v>0.71</v>
      </c>
      <c r="BG285" s="3">
        <v>0.45</v>
      </c>
      <c r="BH285" s="3">
        <v>1.1000000000000001</v>
      </c>
      <c r="BI285" s="2">
        <v>239.4</v>
      </c>
      <c r="BJ285" s="2">
        <v>4.8</v>
      </c>
      <c r="BK285" s="2">
        <v>5</v>
      </c>
      <c r="BL285" s="2">
        <v>108.4</v>
      </c>
      <c r="BM285" s="2">
        <v>101.3</v>
      </c>
      <c r="BN285" s="10">
        <v>457</v>
      </c>
      <c r="BO285" s="3">
        <v>80.88</v>
      </c>
      <c r="BP285" s="22">
        <v>1.5585</v>
      </c>
      <c r="BQ285" s="3">
        <v>107.87049999999999</v>
      </c>
      <c r="BR285" s="23">
        <v>3.1611904761904759</v>
      </c>
      <c r="BS285" s="2">
        <v>104.1</v>
      </c>
      <c r="BT285" s="3">
        <v>114.01</v>
      </c>
      <c r="BU285" s="2">
        <v>1.6</v>
      </c>
      <c r="BV285" s="2">
        <v>2.2000000000000002</v>
      </c>
      <c r="BW285" s="2">
        <v>2.1</v>
      </c>
      <c r="BX285" s="2">
        <v>2.1</v>
      </c>
      <c r="BY285" s="23">
        <v>227.22300000000001</v>
      </c>
      <c r="BZ285" s="2">
        <v>94.3</v>
      </c>
      <c r="CA285" s="2">
        <v>90.5</v>
      </c>
      <c r="CB285" s="3">
        <v>97.8</v>
      </c>
      <c r="CC285" s="2">
        <v>96.8</v>
      </c>
      <c r="CD285" s="2">
        <v>120.8</v>
      </c>
      <c r="CE285" s="2">
        <v>94.544668913010725</v>
      </c>
      <c r="CF285" s="3">
        <v>97.806571808329565</v>
      </c>
      <c r="CG285" s="2">
        <v>96.987856327671054</v>
      </c>
      <c r="CH285" s="23">
        <v>227.40328011319369</v>
      </c>
      <c r="CI285" s="3">
        <v>96.347622224282489</v>
      </c>
      <c r="CM285" s="2">
        <f t="shared" si="460"/>
        <v>69.214308630093029</v>
      </c>
      <c r="CN285" s="2">
        <f t="shared" si="460"/>
        <v>2.0283544922620957</v>
      </c>
      <c r="CO285" s="2">
        <f t="shared" si="461"/>
        <v>100.80799478226183</v>
      </c>
      <c r="CR285" s="2">
        <f t="shared" si="464"/>
        <v>0.3167898627243898</v>
      </c>
      <c r="CS285" s="2">
        <f t="shared" si="464"/>
        <v>0.52854122621564481</v>
      </c>
      <c r="CT285" s="2">
        <f t="shared" si="465"/>
        <v>0.53191489361702127</v>
      </c>
      <c r="CU285" s="2">
        <f t="shared" si="465"/>
        <v>0.2442756812913634</v>
      </c>
      <c r="CV285" s="2">
        <f t="shared" si="465"/>
        <v>0.29538331850096405</v>
      </c>
      <c r="CW285" s="2">
        <f t="shared" si="466"/>
        <v>1.4447884416924577</v>
      </c>
      <c r="CX285" s="2">
        <f t="shared" si="467"/>
        <v>1.1135857461024499</v>
      </c>
      <c r="CY285" s="2">
        <f t="shared" si="502"/>
        <v>-0.57947019867549909</v>
      </c>
      <c r="CZ285" s="2">
        <f t="shared" si="471"/>
        <v>0</v>
      </c>
      <c r="DA285" s="2">
        <f t="shared" si="472"/>
        <v>-1.102941176470591</v>
      </c>
      <c r="DB285" s="2">
        <f t="shared" si="473"/>
        <v>0</v>
      </c>
      <c r="DC285" s="2">
        <f t="shared" si="413"/>
        <v>0.37735849056604015</v>
      </c>
      <c r="DF285" s="2">
        <f t="shared" si="468"/>
        <v>2.9710132202107609</v>
      </c>
      <c r="DG285" s="2">
        <f t="shared" si="468"/>
        <v>3.6027564661732292</v>
      </c>
      <c r="DH285" s="2">
        <f t="shared" si="469"/>
        <v>8.8303243114919319</v>
      </c>
      <c r="DI285" s="2">
        <f t="shared" si="488"/>
        <v>1.443498863388526</v>
      </c>
      <c r="DJ285" s="2">
        <f t="shared" si="488"/>
        <v>18.316487434185103</v>
      </c>
      <c r="DM285" s="2">
        <f t="shared" si="503"/>
        <v>3.5986913849509237</v>
      </c>
      <c r="DN285" s="2">
        <f t="shared" si="503"/>
        <v>4.2763157894736743</v>
      </c>
      <c r="DO285" s="2">
        <f t="shared" si="475"/>
        <v>3.0534351145038134</v>
      </c>
      <c r="DP285" s="2">
        <f t="shared" si="504"/>
        <v>4.1095890410958811</v>
      </c>
      <c r="DQ285" s="2">
        <f t="shared" si="408"/>
        <v>1.6279843852476179</v>
      </c>
      <c r="DR285" s="2">
        <f t="shared" si="505"/>
        <v>4.1284403669724705</v>
      </c>
      <c r="DS285" s="2">
        <f t="shared" si="506"/>
        <v>3.6591428316050609</v>
      </c>
      <c r="DT285" s="2" t="e">
        <v>#N/A</v>
      </c>
      <c r="DU285" s="2" t="e">
        <v>#N/A</v>
      </c>
      <c r="DV285" s="2">
        <f t="shared" si="476"/>
        <v>3.5827186512118026</v>
      </c>
      <c r="DW285" s="2">
        <f t="shared" si="507"/>
        <v>1.8386108273748647</v>
      </c>
      <c r="DX285" s="2">
        <f t="shared" si="508"/>
        <v>16.149068322981375</v>
      </c>
      <c r="DY285" s="2">
        <f t="shared" si="509"/>
        <v>5.7142857142857162</v>
      </c>
      <c r="DZ285" s="2">
        <f t="shared" si="510"/>
        <v>9.3806921675774202</v>
      </c>
      <c r="EA285" s="2">
        <f t="shared" si="523"/>
        <v>5.602536997885843</v>
      </c>
      <c r="EB285" s="2">
        <f t="shared" si="523"/>
        <v>1.6357688113413316</v>
      </c>
      <c r="EC285" s="2">
        <f t="shared" si="523"/>
        <v>5.1004636785162205</v>
      </c>
      <c r="ED285" s="2">
        <f t="shared" si="519"/>
        <v>-1.5845070422535135</v>
      </c>
      <c r="EE285" s="2" t="e">
        <f t="shared" si="519"/>
        <v>#N/A</v>
      </c>
      <c r="EF285" s="2">
        <f t="shared" si="519"/>
        <v>21.016949152542374</v>
      </c>
      <c r="EG285" s="2">
        <f t="shared" si="519"/>
        <v>2.9692470837751728</v>
      </c>
      <c r="EH285" s="2">
        <f t="shared" si="519"/>
        <v>-2.6244343891402733</v>
      </c>
      <c r="EI285" s="2">
        <f t="shared" si="411"/>
        <v>3.6997885835095223</v>
      </c>
      <c r="EJ285" s="2">
        <f t="shared" si="411"/>
        <v>9.1264667535853938</v>
      </c>
      <c r="EK285" s="2">
        <f t="shared" si="411"/>
        <v>1.8386108273748647</v>
      </c>
      <c r="EL285" s="2">
        <f t="shared" si="411"/>
        <v>7.8546307151230899</v>
      </c>
      <c r="EM285" s="2">
        <f t="shared" si="411"/>
        <v>4.7720042417815467</v>
      </c>
      <c r="EN285" s="2">
        <f t="shared" si="411"/>
        <v>3.1602708803611934</v>
      </c>
      <c r="EO285" s="2">
        <f t="shared" si="411"/>
        <v>5.7142857142857162</v>
      </c>
      <c r="EP285" s="2">
        <f t="shared" si="411"/>
        <v>6.6513761467889898</v>
      </c>
      <c r="EQ285" s="2">
        <f t="shared" si="411"/>
        <v>-0.70564516129032473</v>
      </c>
      <c r="ER285" s="2">
        <f t="shared" si="498"/>
        <v>5.1004636785162205</v>
      </c>
      <c r="ES285" s="2">
        <f t="shared" si="498"/>
        <v>4.4469783352337311</v>
      </c>
      <c r="ET285" s="2">
        <f t="shared" si="498"/>
        <v>2.6260504201680579</v>
      </c>
      <c r="EU285" s="2">
        <f t="shared" si="462"/>
        <v>4.8</v>
      </c>
      <c r="EV285" s="2">
        <f t="shared" si="462"/>
        <v>5</v>
      </c>
      <c r="EW285" s="2">
        <f t="shared" si="511"/>
        <v>6.5880039331366769</v>
      </c>
      <c r="EX285" s="2">
        <f t="shared" si="511"/>
        <v>5.7411273486430048</v>
      </c>
      <c r="EY285" s="2">
        <f t="shared" si="512"/>
        <v>18.096056158907658</v>
      </c>
      <c r="EZ285" s="2">
        <f t="shared" si="512"/>
        <v>-25.306339923119502</v>
      </c>
      <c r="FA285" s="2">
        <f t="shared" si="513"/>
        <v>10.158730158730144</v>
      </c>
      <c r="FB285" s="2">
        <f t="shared" si="517"/>
        <v>3.0620668384193861</v>
      </c>
      <c r="FC285" s="2">
        <f t="shared" si="517"/>
        <v>-0.21164021164021829</v>
      </c>
      <c r="FD285" s="2">
        <f t="shared" si="517"/>
        <v>1.9144144144144226</v>
      </c>
      <c r="FE285" s="2">
        <f t="shared" si="514"/>
        <v>2.462022001047659</v>
      </c>
      <c r="FF285" s="2">
        <f t="shared" si="514"/>
        <v>3.1982942430703654</v>
      </c>
      <c r="FG285" s="2">
        <f t="shared" si="514"/>
        <v>2.1996615905245376</v>
      </c>
      <c r="FH285" s="2">
        <v>2</v>
      </c>
      <c r="FI285" s="2">
        <v>2.2999999999999998</v>
      </c>
      <c r="FL285" s="2">
        <f t="shared" si="489"/>
        <v>0.84878538193084996</v>
      </c>
      <c r="FM285" s="2">
        <f t="shared" si="489"/>
        <v>0.5561013696349093</v>
      </c>
      <c r="FN285" s="2">
        <f t="shared" si="490"/>
        <v>0.54744856059429914</v>
      </c>
      <c r="FQ285" s="2">
        <f t="shared" si="491"/>
        <v>3.4386128426573181</v>
      </c>
      <c r="FR285" s="2">
        <f t="shared" si="491"/>
        <v>2.2430292876306712</v>
      </c>
      <c r="FS285" s="2">
        <f t="shared" si="492"/>
        <v>2.2078419559043772</v>
      </c>
      <c r="FT285" s="2">
        <f t="shared" si="493"/>
        <v>2.1503540982097391</v>
      </c>
      <c r="FU285" s="2">
        <f t="shared" si="493"/>
        <v>2.3576731323318834</v>
      </c>
      <c r="FX285" s="2">
        <f t="shared" si="499"/>
        <v>3.7386878941911617</v>
      </c>
      <c r="FY285" s="2">
        <f t="shared" si="499"/>
        <v>2.4401790692434311</v>
      </c>
      <c r="FZ285" s="2">
        <f t="shared" si="500"/>
        <v>3.4000533135839284</v>
      </c>
      <c r="GA285" s="2">
        <f t="shared" si="501"/>
        <v>2.3491106181738219</v>
      </c>
      <c r="GB285" s="2">
        <f t="shared" si="501"/>
        <v>1.3944979135277258</v>
      </c>
      <c r="GE285" s="2"/>
      <c r="GF285" s="2"/>
      <c r="GG285" s="2">
        <f t="shared" si="520"/>
        <v>27.209173436664138</v>
      </c>
      <c r="GH285" s="2">
        <f t="shared" si="520"/>
        <v>-12.102083723736412</v>
      </c>
      <c r="GI285" s="2">
        <f t="shared" si="521"/>
        <v>13.532448377581119</v>
      </c>
      <c r="GJ285" s="2">
        <f t="shared" si="522"/>
        <v>4.1987673343605758</v>
      </c>
      <c r="GK285" s="2">
        <v>2</v>
      </c>
      <c r="GN285" s="2">
        <f t="shared" si="454"/>
        <v>-0.59999999999999964</v>
      </c>
      <c r="GQ285" s="2">
        <f t="shared" si="429"/>
        <v>2.2000000000000002</v>
      </c>
      <c r="GT285" s="27">
        <f t="shared" ca="1" si="440"/>
        <v>105.16273849607185</v>
      </c>
      <c r="GU285" s="27">
        <f t="shared" ca="1" si="441"/>
        <v>109.38069216757742</v>
      </c>
      <c r="GV285" s="27">
        <f t="shared" ca="1" si="441"/>
        <v>116.14906832298138</v>
      </c>
      <c r="GW285" s="27">
        <f t="shared" ca="1" si="442"/>
        <v>104.10958904109589</v>
      </c>
      <c r="GX285" s="27">
        <f t="shared" ca="1" si="442"/>
        <v>104.12844036697247</v>
      </c>
      <c r="GY285" s="27">
        <f t="shared" ca="1" si="443"/>
        <v>104.27631578947367</v>
      </c>
      <c r="GZ285" s="27">
        <f t="shared" ca="1" si="444"/>
        <v>105.60253699788585</v>
      </c>
      <c r="HA285" s="27">
        <f t="shared" ca="1" si="445"/>
        <v>96.368715083798875</v>
      </c>
      <c r="HB285" s="27">
        <f t="shared" ca="1" si="445"/>
        <v>101.70648464163823</v>
      </c>
      <c r="HC285" s="27">
        <f t="shared" ca="1" si="445"/>
        <v>102.37113402061854</v>
      </c>
      <c r="HD285" s="27">
        <f t="shared" ca="1" si="445"/>
        <v>103.93782383419689</v>
      </c>
      <c r="HE285" s="27">
        <f t="shared" ca="1" si="446"/>
        <v>97.375565610859724</v>
      </c>
      <c r="HG285" s="27">
        <f t="shared" ca="1" si="447"/>
        <v>100</v>
      </c>
      <c r="HH285" s="27">
        <f t="shared" ca="1" si="448"/>
        <v>100</v>
      </c>
      <c r="HI285" s="27">
        <f t="shared" ca="1" si="448"/>
        <v>100</v>
      </c>
      <c r="HJ285" s="27">
        <f t="shared" ca="1" si="449"/>
        <v>100</v>
      </c>
      <c r="HK285" s="27">
        <f t="shared" ca="1" si="449"/>
        <v>100</v>
      </c>
      <c r="HL285" s="27">
        <f t="shared" ca="1" si="450"/>
        <v>100</v>
      </c>
      <c r="HM285" s="27">
        <f t="shared" ca="1" si="451"/>
        <v>100</v>
      </c>
      <c r="HN285" s="27">
        <f t="shared" ca="1" si="452"/>
        <v>100</v>
      </c>
      <c r="HO285" s="27">
        <f t="shared" ca="1" si="452"/>
        <v>100</v>
      </c>
      <c r="HP285" s="27">
        <f t="shared" ca="1" si="452"/>
        <v>100</v>
      </c>
      <c r="HQ285" s="27">
        <f t="shared" ca="1" si="452"/>
        <v>100</v>
      </c>
      <c r="HR285" s="27">
        <f t="shared" ca="1" si="453"/>
        <v>100</v>
      </c>
      <c r="HT285" s="27">
        <f t="shared" ca="1" si="477"/>
        <v>151.47744360902254</v>
      </c>
      <c r="HU285" s="27">
        <f t="shared" ca="1" si="477"/>
        <v>44.689733593242359</v>
      </c>
      <c r="HV285" s="27">
        <f t="shared" ca="1" si="477"/>
        <v>46.09527290448343</v>
      </c>
      <c r="HW285" s="27">
        <f t="shared" ca="1" si="478"/>
        <v>548.22275153532678</v>
      </c>
      <c r="HX285" s="27">
        <f t="shared" ca="1" si="478"/>
        <v>452.2919933923007</v>
      </c>
      <c r="HY285" s="27">
        <f t="shared" ca="1" si="494"/>
        <v>1000.0000000000001</v>
      </c>
      <c r="HZ285" s="27">
        <f t="shared" ca="1" si="479"/>
        <v>10.958067437501315</v>
      </c>
      <c r="IA285" s="27">
        <f t="shared" ca="1" si="479"/>
        <v>22.672360024948421</v>
      </c>
      <c r="IB285" s="27">
        <f t="shared" ca="1" si="479"/>
        <v>17.003165342601786</v>
      </c>
      <c r="IC285" s="27">
        <f t="shared" ca="1" si="479"/>
        <v>46.305632502308399</v>
      </c>
      <c r="ID285" s="27">
        <f t="shared" ca="1" si="479"/>
        <v>24.299069699300443</v>
      </c>
      <c r="IE285" s="27">
        <f t="shared" ca="1" si="479"/>
        <v>21.361712207347637</v>
      </c>
      <c r="IG285" s="28">
        <f t="shared" ca="1" si="480"/>
        <v>0.82603815937149649</v>
      </c>
      <c r="IH285" s="28">
        <f t="shared" ca="1" si="480"/>
        <v>0.40336976320582912</v>
      </c>
      <c r="II285" s="28">
        <f t="shared" ca="1" si="480"/>
        <v>0.71055900621118062</v>
      </c>
      <c r="IJ285" s="28">
        <f t="shared" ca="1" si="481"/>
        <v>2.3054794520547932</v>
      </c>
      <c r="IK285" s="24">
        <f t="shared" ca="1" si="495"/>
        <v>0.36551252326628703</v>
      </c>
      <c r="IL285" s="28">
        <f t="shared" ca="1" si="482"/>
        <v>1.812385321100914</v>
      </c>
      <c r="IM285" s="28">
        <f t="shared" ca="1" si="496"/>
        <v>4.2763157894736707</v>
      </c>
      <c r="IN285" s="3">
        <f t="shared" ca="1" si="497"/>
        <v>4.1178647731557074</v>
      </c>
      <c r="IO285" s="2">
        <f t="shared" si="515"/>
        <v>4.2</v>
      </c>
      <c r="IQ285" s="2">
        <f t="shared" ca="1" si="428"/>
        <v>1.9399669287885062</v>
      </c>
      <c r="IS285" s="3">
        <f t="shared" ca="1" si="483"/>
        <v>-0.15502707138027144</v>
      </c>
      <c r="IT285" s="3">
        <f t="shared" ca="1" si="484"/>
        <v>-0.19214412200112096</v>
      </c>
      <c r="IU285" s="3">
        <f t="shared" si="485"/>
        <v>-0.59999999999999964</v>
      </c>
      <c r="IV285" s="3">
        <f t="shared" ca="1" si="486"/>
        <v>-0.25282880661860724</v>
      </c>
      <c r="IX285" s="28">
        <f ca="1">$HL285/100*(GZ285-100)*AL285/1000+(HM285-100)*HZ285/$HY285</f>
        <v>5.0422832980972644E-2</v>
      </c>
      <c r="IY285" s="28">
        <f ca="1">$HL285/100*(HA285-100)*AM285/1000+(HN285-100)*IA285/$HY285</f>
        <v>-7.9888268156424747E-2</v>
      </c>
      <c r="IZ285" s="28">
        <f ca="1">$HL285/100*(HB285-100)*AN285/1000+(HO285-100)*IB285/$HY285</f>
        <v>2.9010238907849852E-2</v>
      </c>
      <c r="JA285" s="28">
        <f ca="1">$HL285/100*(HC285-100)*AO285/1000+(HP285-100)*IC285/$HY285</f>
        <v>0.12804123711340124</v>
      </c>
      <c r="JB285" s="28">
        <f ca="1">$HL285/100*(HD285-100)*AP285/1000+(HQ285-100)*ID285/$HY285</f>
        <v>9.0569948186528498E-2</v>
      </c>
      <c r="JC285" s="28">
        <f ca="1">$HL285/100*(HE285-100)*AQ285/1000+(HR285-100)*IE285/$HY285</f>
        <v>-4.1990950226244425E-2</v>
      </c>
      <c r="JE285" s="3">
        <f t="shared" ca="1" si="459"/>
        <v>-4.8257200374759161E-2</v>
      </c>
      <c r="JF285" s="3">
        <f t="shared" ca="1" si="459"/>
        <v>2.6064818739858109E-2</v>
      </c>
      <c r="JG285" s="3">
        <f t="shared" ca="1" si="459"/>
        <v>-1.3962181427853139E-2</v>
      </c>
      <c r="JH285" s="3">
        <f t="shared" ca="1" si="459"/>
        <v>-9.4411610421402975E-2</v>
      </c>
      <c r="JI285" s="3">
        <f t="shared" ca="1" si="459"/>
        <v>1.3636206700984907E-2</v>
      </c>
      <c r="JJ285" s="3">
        <f t="shared" ca="1" si="459"/>
        <v>1.2156584436645579E-2</v>
      </c>
      <c r="JK285" s="3">
        <f>IO285-IO284</f>
        <v>-0.59999999999999964</v>
      </c>
      <c r="JL285" s="3">
        <f t="shared" ca="1" si="487"/>
        <v>-0.53778061819738743</v>
      </c>
      <c r="JN285" s="10">
        <f>COUNTIF(EI285:ET285,"&gt;2")</f>
        <v>10</v>
      </c>
      <c r="JP285" s="2">
        <f>AVERAGE(CS285,CS273,CS261,CS249,CS237,CS225,CS213,CS201,CS189,CS177)</f>
        <v>0.4541270764075927</v>
      </c>
      <c r="JQ285" s="2">
        <f>CS285-JP285</f>
        <v>7.441414980805211E-2</v>
      </c>
      <c r="JR285" s="2">
        <f>AVERAGE(CT285,CT273,CT261,CT249,CT237,CT225,CT213,CT201,CT189,CT177)</f>
        <v>0.4428502287693859</v>
      </c>
      <c r="JS285" s="2">
        <f>CT285-JR285</f>
        <v>8.9064664847635366E-2</v>
      </c>
      <c r="KH285" s="2">
        <f>(DN285*$DN$4)+(FB285*$FB$3)+(FC285*$FC$3)+(FD285*$FD$3)+(FE285*$FE$3)+(FF285*$FF$3)+(FG285*$FG$3)</f>
        <v>2.5773491633613883</v>
      </c>
      <c r="KI285" s="2">
        <f>F285-KH285</f>
        <v>1.6226508366386119</v>
      </c>
      <c r="KJ285" s="2">
        <f>MAX(DN285,FB285:FG285)</f>
        <v>4.2763157894736743</v>
      </c>
      <c r="KK285" s="2">
        <f>MIN(DN285,FB285:FG285)</f>
        <v>-0.21164021164021829</v>
      </c>
      <c r="KL285" s="2">
        <f t="shared" si="516"/>
        <v>4.4879560011138926</v>
      </c>
      <c r="KO285" s="2">
        <f>BO285</f>
        <v>80.88</v>
      </c>
      <c r="KP285" s="2">
        <f>100*((BO279/BO267)-1)</f>
        <v>-2.6530108588351475</v>
      </c>
      <c r="KQ285" s="2">
        <f t="shared" si="525"/>
        <v>-2.6530108588351475</v>
      </c>
      <c r="KR285" s="2">
        <f>100*((BO273/BO261)-1)</f>
        <v>2.4847807181038739E-2</v>
      </c>
      <c r="KS285" s="2">
        <f t="shared" si="404"/>
        <v>2.4847807181038739E-2</v>
      </c>
      <c r="KT285" s="3">
        <f>BP285</f>
        <v>1.5585</v>
      </c>
      <c r="KU285" s="3">
        <f>BQ285</f>
        <v>107.87049999999999</v>
      </c>
      <c r="KV285" s="3">
        <f t="shared" si="470"/>
        <v>69.214308630093029</v>
      </c>
      <c r="KW285" s="2">
        <f t="shared" si="463"/>
        <v>151.37700938120531</v>
      </c>
      <c r="KX285" s="2">
        <f t="shared" si="463"/>
        <v>126.61858802010858</v>
      </c>
      <c r="LA285">
        <v>2</v>
      </c>
      <c r="LB285">
        <v>0</v>
      </c>
      <c r="LE285" s="2" t="e">
        <v>#N/A</v>
      </c>
      <c r="LF285" s="2" t="e">
        <v>#N/A</v>
      </c>
      <c r="LG285" s="2" t="e">
        <v>#N/A</v>
      </c>
      <c r="LH285" s="2" t="e">
        <v>#N/A</v>
      </c>
      <c r="LI285" s="2" t="e">
        <v>#N/A</v>
      </c>
      <c r="LJ285" s="2" t="e">
        <v>#N/A</v>
      </c>
      <c r="LK285" s="2">
        <v>106.64050807038737</v>
      </c>
      <c r="LL285" s="2" t="e">
        <v>#N/A</v>
      </c>
      <c r="LM285" s="2" t="e">
        <v>#N/A</v>
      </c>
      <c r="LN285" s="2">
        <v>95.83785301772069</v>
      </c>
      <c r="LO285" s="2">
        <v>86.486901376582964</v>
      </c>
      <c r="LP285" s="2">
        <v>93.423769536866942</v>
      </c>
      <c r="LQ285" s="2" t="e">
        <v>#N/A</v>
      </c>
      <c r="LR285" s="2" t="e">
        <v>#N/A</v>
      </c>
      <c r="LS285" s="2" t="e">
        <v>#N/A</v>
      </c>
      <c r="LT285" s="2" t="e">
        <v>#N/A</v>
      </c>
      <c r="LU285" s="2" t="e">
        <v>#N/A</v>
      </c>
      <c r="LV285" s="2" t="e">
        <v>#N/A</v>
      </c>
      <c r="LW285" s="2" t="e">
        <v>#N/A</v>
      </c>
      <c r="LX285" s="2" t="e">
        <v>#N/A</v>
      </c>
      <c r="LY285" s="2">
        <v>97.168889588339596</v>
      </c>
      <c r="LZ285" s="2" t="e">
        <v>#N/A</v>
      </c>
      <c r="MA285" s="2" t="e">
        <v>#N/A</v>
      </c>
      <c r="MB285" s="2" t="e">
        <v>#N/A</v>
      </c>
      <c r="MC285" s="2" t="e">
        <v>#N/A</v>
      </c>
      <c r="MD285" s="2" t="e">
        <v>#N/A</v>
      </c>
      <c r="ME285" s="2" t="e">
        <v>#N/A</v>
      </c>
      <c r="MF285" s="2" t="e">
        <v>#N/A</v>
      </c>
      <c r="MG285" s="2" t="e">
        <v>#N/A</v>
      </c>
      <c r="MH285" s="2">
        <v>95.439384782261726</v>
      </c>
      <c r="MI285" s="2" t="e">
        <v>#N/A</v>
      </c>
      <c r="MJ285" s="2" t="e">
        <v>#N/A</v>
      </c>
      <c r="MK285" s="2" t="e">
        <v>#N/A</v>
      </c>
      <c r="ML285" s="2" t="e">
        <v>#N/A</v>
      </c>
      <c r="MM285" s="2" t="e">
        <v>#N/A</v>
      </c>
      <c r="MN285" s="2" t="e">
        <v>#N/A</v>
      </c>
      <c r="MO285" s="2" t="e">
        <v>#N/A</v>
      </c>
      <c r="MP285" s="2">
        <v>83.47922927784704</v>
      </c>
      <c r="MQ285" s="2" t="e">
        <v>#N/A</v>
      </c>
      <c r="MR285" s="2" t="e">
        <v>#N/A</v>
      </c>
      <c r="MS285" s="10" t="e">
        <v>#N/A</v>
      </c>
      <c r="MT285" s="2" t="e">
        <v>#N/A</v>
      </c>
      <c r="MU285" s="2" t="e">
        <v>#N/A</v>
      </c>
      <c r="MV285" s="2" t="e">
        <v>#N/A</v>
      </c>
      <c r="MX285" s="22" t="e">
        <v>#N/A</v>
      </c>
      <c r="MY285" s="22" t="e">
        <v>#N/A</v>
      </c>
      <c r="MZ285" s="22" t="e">
        <v>#N/A</v>
      </c>
      <c r="NA285" s="22" t="e">
        <v>#N/A</v>
      </c>
      <c r="NB285" s="22" t="e">
        <v>#N/A</v>
      </c>
      <c r="NC285" s="22" t="e">
        <v>#N/A</v>
      </c>
      <c r="ND285" s="22">
        <v>1</v>
      </c>
      <c r="NE285" s="22" t="e">
        <v>#N/A</v>
      </c>
      <c r="NF285" s="22" t="e">
        <v>#N/A</v>
      </c>
      <c r="NG285" s="22">
        <v>2</v>
      </c>
      <c r="NH285" s="23">
        <v>9</v>
      </c>
      <c r="NI285" s="22">
        <v>24</v>
      </c>
      <c r="NJ285" s="22" t="e">
        <v>#N/A</v>
      </c>
      <c r="NK285" s="22" t="e">
        <v>#N/A</v>
      </c>
      <c r="NL285" s="23" t="e">
        <v>#N/A</v>
      </c>
      <c r="NM285" s="3" t="e">
        <v>#N/A</v>
      </c>
      <c r="NN285" s="22" t="e">
        <v>#N/A</v>
      </c>
      <c r="NO285" s="22" t="e">
        <v>#N/A</v>
      </c>
      <c r="NP285" s="22" t="e">
        <v>#N/A</v>
      </c>
      <c r="NQ285" s="22" t="e">
        <v>#N/A</v>
      </c>
      <c r="NR285" s="23">
        <v>1</v>
      </c>
      <c r="NS285" s="22" t="e">
        <v>#N/A</v>
      </c>
      <c r="NT285" s="22" t="e">
        <v>#N/A</v>
      </c>
      <c r="NU285" s="23" t="e">
        <v>#N/A</v>
      </c>
      <c r="NV285" s="3" t="e">
        <v>#N/A</v>
      </c>
      <c r="NW285" s="22" t="e">
        <v>#N/A</v>
      </c>
      <c r="NX285" s="22" t="e">
        <v>#N/A</v>
      </c>
      <c r="NY285" s="22" t="e">
        <v>#N/A</v>
      </c>
      <c r="NZ285" s="22" t="e">
        <v>#N/A</v>
      </c>
      <c r="OA285" s="23">
        <v>10</v>
      </c>
      <c r="OB285" s="22" t="e">
        <v>#N/A</v>
      </c>
      <c r="OC285" s="22" t="e">
        <v>#N/A</v>
      </c>
      <c r="OD285" s="22" t="e">
        <v>#N/A</v>
      </c>
      <c r="OE285" s="22" t="e">
        <v>#N/A</v>
      </c>
      <c r="OF285" s="22" t="e">
        <v>#N/A</v>
      </c>
      <c r="OG285" s="22" t="e">
        <v>#N/A</v>
      </c>
      <c r="OH285" s="23" t="e">
        <v>#N/A</v>
      </c>
      <c r="OI285" s="22">
        <v>2</v>
      </c>
      <c r="OJ285" s="22" t="e">
        <v>#N/A</v>
      </c>
      <c r="OK285" s="22" t="e">
        <v>#N/A</v>
      </c>
      <c r="OL285" s="22" t="e">
        <v>#N/A</v>
      </c>
      <c r="OM285" s="23" t="e">
        <v>#N/A</v>
      </c>
      <c r="ON285" s="22" t="e">
        <v>#N/A</v>
      </c>
      <c r="OO285" s="22" t="e">
        <v>#N/A</v>
      </c>
      <c r="OQ285">
        <f t="shared" si="518"/>
        <v>-11</v>
      </c>
      <c r="OR285" s="23" t="e">
        <f t="shared" ca="1" si="438"/>
        <v>#N/A</v>
      </c>
      <c r="OS285" s="23" t="e">
        <f t="shared" ca="1" si="438"/>
        <v>#N/A</v>
      </c>
      <c r="OT285" s="23" t="e">
        <f t="shared" ca="1" si="438"/>
        <v>#N/A</v>
      </c>
      <c r="OU285" s="23" t="e">
        <f t="shared" ca="1" si="438"/>
        <v>#N/A</v>
      </c>
      <c r="OV285" s="23" t="e">
        <f t="shared" ca="1" si="438"/>
        <v>#N/A</v>
      </c>
      <c r="OW285" s="23" t="e">
        <f t="shared" ca="1" si="438"/>
        <v>#N/A</v>
      </c>
      <c r="OX285" s="23">
        <f t="shared" ca="1" si="433"/>
        <v>1.011656884824083</v>
      </c>
      <c r="OY285" s="23" t="e">
        <f t="shared" ca="1" si="433"/>
        <v>#N/A</v>
      </c>
      <c r="OZ285" s="23" t="e">
        <f t="shared" ca="1" si="433"/>
        <v>#N/A</v>
      </c>
      <c r="PA285" s="23">
        <f t="shared" ca="1" si="433"/>
        <v>1.0125385650369081</v>
      </c>
      <c r="PB285" s="23">
        <f t="shared" ca="1" si="433"/>
        <v>1.0510316922603675</v>
      </c>
      <c r="PC285" s="23">
        <f t="shared" ca="1" si="433"/>
        <v>1.0216102210135292</v>
      </c>
      <c r="PD285" s="23" t="e">
        <f t="shared" ca="1" si="433"/>
        <v>#N/A</v>
      </c>
      <c r="PE285" s="23" t="e">
        <f t="shared" ca="1" si="433"/>
        <v>#N/A</v>
      </c>
      <c r="PF285" s="23" t="e">
        <f t="shared" ca="1" si="433"/>
        <v>#N/A</v>
      </c>
      <c r="PG285" s="23" t="e">
        <f t="shared" ca="1" si="433"/>
        <v>#N/A</v>
      </c>
      <c r="PH285" s="23" t="e">
        <f t="shared" ca="1" si="433"/>
        <v>#N/A</v>
      </c>
      <c r="PI285" s="23" t="e">
        <f t="shared" ca="1" si="433"/>
        <v>#N/A</v>
      </c>
      <c r="PJ285" s="23" t="e">
        <f t="shared" ca="1" si="433"/>
        <v>#N/A</v>
      </c>
      <c r="PK285" s="23" t="e">
        <f t="shared" ca="1" si="433"/>
        <v>#N/A</v>
      </c>
      <c r="PL285" s="23">
        <f t="shared" ca="1" si="433"/>
        <v>1.0119673026230402</v>
      </c>
      <c r="PM285" s="23" t="e">
        <f t="shared" ca="1" si="433"/>
        <v>#N/A</v>
      </c>
      <c r="PN285" s="23" t="e">
        <f t="shared" ca="1" si="524"/>
        <v>#N/A</v>
      </c>
      <c r="PO285" s="23" t="e">
        <f t="shared" ca="1" si="524"/>
        <v>#N/A</v>
      </c>
      <c r="PP285" s="23" t="e">
        <f t="shared" ca="1" si="524"/>
        <v>#N/A</v>
      </c>
      <c r="PQ285" s="23" t="e">
        <f t="shared" ca="1" si="524"/>
        <v>#N/A</v>
      </c>
      <c r="PR285" s="23" t="e">
        <f t="shared" ca="1" si="457"/>
        <v>#N/A</v>
      </c>
      <c r="PS285" s="23" t="e">
        <f t="shared" ca="1" si="457"/>
        <v>#N/A</v>
      </c>
      <c r="PT285" s="23" t="e">
        <f t="shared" ca="1" si="457"/>
        <v>#N/A</v>
      </c>
      <c r="PU285" s="23">
        <f t="shared" ca="1" si="457"/>
        <v>1.0396477294628617</v>
      </c>
      <c r="PV285" s="23" t="e">
        <f t="shared" ca="1" si="457"/>
        <v>#N/A</v>
      </c>
      <c r="PW285" s="23" t="e">
        <f t="shared" ca="1" si="457"/>
        <v>#N/A</v>
      </c>
      <c r="PX285" s="23" t="e">
        <f t="shared" ca="1" si="457"/>
        <v>#N/A</v>
      </c>
      <c r="PY285" s="23" t="e">
        <f t="shared" ca="1" si="457"/>
        <v>#N/A</v>
      </c>
      <c r="PZ285" s="23" t="e">
        <f t="shared" ca="1" si="439"/>
        <v>#N/A</v>
      </c>
      <c r="QA285" s="23" t="e">
        <f t="shared" ca="1" si="439"/>
        <v>#N/A</v>
      </c>
      <c r="QB285" s="23" t="e">
        <f t="shared" ca="1" si="439"/>
        <v>#N/A</v>
      </c>
      <c r="QC285" s="23">
        <f t="shared" ca="1" si="417"/>
        <v>1.0893959240070907</v>
      </c>
      <c r="QD285" s="23" t="e">
        <f t="shared" ca="1" si="405"/>
        <v>#N/A</v>
      </c>
      <c r="QE285" s="23" t="e">
        <f t="shared" ca="1" si="405"/>
        <v>#N/A</v>
      </c>
      <c r="QF285" s="23" t="e">
        <f t="shared" ca="1" si="405"/>
        <v>#N/A</v>
      </c>
      <c r="QG285" s="23" t="e">
        <f t="shared" ca="1" si="405"/>
        <v>#N/A</v>
      </c>
      <c r="QH285" s="23" t="e">
        <f t="shared" ca="1" si="405"/>
        <v>#N/A</v>
      </c>
      <c r="QI285" s="23" t="e">
        <f t="shared" ca="1" si="405"/>
        <v>#N/A</v>
      </c>
      <c r="QJ285" s="26" t="e">
        <f t="shared" ca="1" si="474"/>
        <v>#N/A</v>
      </c>
    </row>
    <row r="286" spans="1:452" x14ac:dyDescent="0.35">
      <c r="A286" s="12" t="s">
        <v>1351</v>
      </c>
      <c r="B286" s="21">
        <v>40909</v>
      </c>
      <c r="C286" t="s">
        <v>913</v>
      </c>
      <c r="D286" s="2">
        <v>94.7</v>
      </c>
      <c r="E286" s="2">
        <v>94.6</v>
      </c>
      <c r="F286" s="2">
        <v>3.6</v>
      </c>
      <c r="G286" s="2">
        <v>93.8</v>
      </c>
      <c r="H286" s="2">
        <v>95.056757933935089</v>
      </c>
      <c r="I286" s="2">
        <v>94.381865123562889</v>
      </c>
      <c r="J286" s="2">
        <v>98.2</v>
      </c>
      <c r="K286" s="2">
        <v>90.5</v>
      </c>
      <c r="L286" s="2">
        <v>90.810199098577257</v>
      </c>
      <c r="M286" s="2">
        <v>91</v>
      </c>
      <c r="N286" s="2">
        <v>120.7</v>
      </c>
      <c r="O286" s="2">
        <v>97.8</v>
      </c>
      <c r="P286" s="2">
        <v>94</v>
      </c>
      <c r="Q286" s="2">
        <v>94.8</v>
      </c>
      <c r="R286" s="2">
        <v>99.2</v>
      </c>
      <c r="S286" s="2">
        <v>120.7</v>
      </c>
      <c r="T286" s="2">
        <v>93.6</v>
      </c>
      <c r="U286" s="2">
        <v>71.599999999999994</v>
      </c>
      <c r="V286" s="2">
        <v>93.2</v>
      </c>
      <c r="W286" s="2">
        <v>68</v>
      </c>
      <c r="X286" s="2">
        <v>110.4</v>
      </c>
      <c r="Y286" s="2" t="e">
        <v>#N/A</v>
      </c>
      <c r="Z286" s="2">
        <v>100</v>
      </c>
      <c r="AA286" s="2">
        <v>97.2</v>
      </c>
      <c r="AB286" s="2">
        <v>109.7</v>
      </c>
      <c r="AC286" s="2">
        <v>105.4</v>
      </c>
      <c r="AD286" s="2">
        <v>88.7</v>
      </c>
      <c r="AE286" s="2">
        <v>94.2</v>
      </c>
      <c r="AF286" s="2">
        <v>94.8</v>
      </c>
      <c r="AG286" s="22">
        <v>555</v>
      </c>
      <c r="AH286" s="22">
        <v>445</v>
      </c>
      <c r="AI286" s="22">
        <v>154</v>
      </c>
      <c r="AJ286" s="22">
        <v>46</v>
      </c>
      <c r="AK286" s="22">
        <v>56</v>
      </c>
      <c r="AL286" s="22">
        <v>8</v>
      </c>
      <c r="AM286" s="22">
        <v>20</v>
      </c>
      <c r="AN286" s="22">
        <v>17</v>
      </c>
      <c r="AO286" s="22">
        <v>56</v>
      </c>
      <c r="AP286" s="22">
        <v>20</v>
      </c>
      <c r="AQ286" s="22">
        <v>16</v>
      </c>
      <c r="AR286" s="2">
        <v>97.8</v>
      </c>
      <c r="AS286" s="2">
        <v>85.2</v>
      </c>
      <c r="AT286" s="2">
        <v>94.8</v>
      </c>
      <c r="AU286" s="2">
        <v>92.2</v>
      </c>
      <c r="AV286" s="2">
        <v>96.6</v>
      </c>
      <c r="AW286" s="2">
        <v>92.1</v>
      </c>
      <c r="AX286" s="2">
        <v>99.2</v>
      </c>
      <c r="AY286" s="2">
        <v>92.7</v>
      </c>
      <c r="AZ286" s="2">
        <v>98.5</v>
      </c>
      <c r="BA286" s="2">
        <v>68</v>
      </c>
      <c r="BB286" s="2">
        <v>91.6</v>
      </c>
      <c r="BC286" s="2">
        <v>97.7</v>
      </c>
      <c r="BD286" s="3">
        <v>0.73</v>
      </c>
      <c r="BE286" s="3">
        <v>0.89</v>
      </c>
      <c r="BF286" s="3">
        <v>0.67</v>
      </c>
      <c r="BG286" s="3">
        <v>0.38</v>
      </c>
      <c r="BH286" s="3">
        <v>0.91</v>
      </c>
      <c r="BI286" s="2">
        <v>238</v>
      </c>
      <c r="BJ286" s="2">
        <v>3.9</v>
      </c>
      <c r="BK286" s="2">
        <v>4</v>
      </c>
      <c r="BL286" s="2">
        <v>108.3</v>
      </c>
      <c r="BM286" s="2">
        <v>101.6</v>
      </c>
      <c r="BN286" s="10">
        <v>457</v>
      </c>
      <c r="BO286" s="3">
        <v>81.12</v>
      </c>
      <c r="BP286" s="22">
        <v>1.5509999999999999</v>
      </c>
      <c r="BQ286" s="3">
        <v>110.68599999999999</v>
      </c>
      <c r="BR286" s="23">
        <v>2.6662500000000002</v>
      </c>
      <c r="BS286" s="2">
        <v>103.9</v>
      </c>
      <c r="BT286" s="3">
        <v>115.96</v>
      </c>
      <c r="BU286" s="2">
        <v>1.5</v>
      </c>
      <c r="BV286" s="2">
        <v>2.2999999999999998</v>
      </c>
      <c r="BW286" s="2">
        <v>1.2</v>
      </c>
      <c r="BX286" s="2">
        <v>1.8</v>
      </c>
      <c r="BY286" s="23">
        <v>227.84200000000001</v>
      </c>
      <c r="BZ286" s="2">
        <v>94.5</v>
      </c>
      <c r="CA286" s="2">
        <v>90.9</v>
      </c>
      <c r="CB286" s="3">
        <v>97.46</v>
      </c>
      <c r="CC286" s="2">
        <v>97.1</v>
      </c>
      <c r="CD286" s="2">
        <v>121.5</v>
      </c>
      <c r="CE286" s="2">
        <v>94.776214748162346</v>
      </c>
      <c r="CF286" s="3">
        <v>97.967676529099279</v>
      </c>
      <c r="CG286" s="2">
        <v>97.213157113739214</v>
      </c>
      <c r="CH286" s="23">
        <v>227.8569529715887</v>
      </c>
      <c r="CI286" s="3">
        <v>96.435222243549134</v>
      </c>
      <c r="CM286" s="2">
        <f t="shared" si="460"/>
        <v>71.364281108961961</v>
      </c>
      <c r="CN286" s="2">
        <f t="shared" si="460"/>
        <v>1.7190522243713735</v>
      </c>
      <c r="CO286" s="2">
        <f t="shared" si="461"/>
        <v>100.32287449938279</v>
      </c>
      <c r="CR286" s="2">
        <f t="shared" si="464"/>
        <v>-0.31578947368420751</v>
      </c>
      <c r="CS286" s="2">
        <f t="shared" si="464"/>
        <v>-0.52576235541535232</v>
      </c>
      <c r="CT286" s="2">
        <f t="shared" si="465"/>
        <v>-0.7407407407407437</v>
      </c>
      <c r="CU286" s="2">
        <f t="shared" si="465"/>
        <v>0.17569317583528804</v>
      </c>
      <c r="CV286" s="2">
        <f t="shared" si="465"/>
        <v>0.15241643651042217</v>
      </c>
      <c r="CW286" s="2">
        <f t="shared" si="466"/>
        <v>-0.50864699898270604</v>
      </c>
      <c r="CX286" s="2">
        <f t="shared" si="467"/>
        <v>-0.33039647577092202</v>
      </c>
      <c r="CY286" s="2">
        <f t="shared" si="502"/>
        <v>0.49958368026645172</v>
      </c>
      <c r="CZ286" s="2">
        <f t="shared" si="471"/>
        <v>0.10695187165774794</v>
      </c>
      <c r="DA286" s="2">
        <f t="shared" si="472"/>
        <v>1.9516728624535395</v>
      </c>
      <c r="DB286" s="2">
        <f t="shared" si="473"/>
        <v>0</v>
      </c>
      <c r="DC286" s="2">
        <f t="shared" si="413"/>
        <v>-0.58479532163742931</v>
      </c>
      <c r="DF286" s="2">
        <f t="shared" si="468"/>
        <v>2.1288108366391834</v>
      </c>
      <c r="DG286" s="2">
        <f t="shared" si="468"/>
        <v>1.8444077107183432</v>
      </c>
      <c r="DH286" s="2">
        <f t="shared" si="469"/>
        <v>1.5092549354289053</v>
      </c>
      <c r="DI286" s="2">
        <f t="shared" si="488"/>
        <v>0.43033827059690832</v>
      </c>
      <c r="DJ286" s="2">
        <f t="shared" si="488"/>
        <v>10.657674001627914</v>
      </c>
      <c r="DM286" s="2">
        <f t="shared" si="503"/>
        <v>3.1590413943355182</v>
      </c>
      <c r="DN286" s="2">
        <f t="shared" si="503"/>
        <v>3.6144578313252982</v>
      </c>
      <c r="DO286" s="2">
        <f t="shared" si="475"/>
        <v>2.6258205689277805</v>
      </c>
      <c r="DP286" s="2">
        <f t="shared" si="504"/>
        <v>3.4773445732349813</v>
      </c>
      <c r="DQ286" s="2">
        <f t="shared" si="408"/>
        <v>1.318401397492948</v>
      </c>
      <c r="DR286" s="2">
        <f t="shared" si="505"/>
        <v>3.665521191294391</v>
      </c>
      <c r="DS286" s="2">
        <f t="shared" si="506"/>
        <v>3.1764775875753037</v>
      </c>
      <c r="DT286" s="2" t="e">
        <v>#N/A</v>
      </c>
      <c r="DU286" s="2" t="e">
        <v>#N/A</v>
      </c>
      <c r="DV286" s="2">
        <f t="shared" si="476"/>
        <v>3.3826638477801207</v>
      </c>
      <c r="DW286" s="2">
        <f t="shared" si="507"/>
        <v>2.8199566160520551</v>
      </c>
      <c r="DX286" s="2">
        <f t="shared" si="508"/>
        <v>15.413070283600504</v>
      </c>
      <c r="DY286" s="2">
        <f t="shared" si="509"/>
        <v>3.98322851153039</v>
      </c>
      <c r="DZ286" s="2">
        <f t="shared" si="510"/>
        <v>5.3228621291448563</v>
      </c>
      <c r="EA286" s="2">
        <f t="shared" si="523"/>
        <v>9.4801223241590016</v>
      </c>
      <c r="EB286" s="2">
        <f t="shared" si="523"/>
        <v>1.304347826086949</v>
      </c>
      <c r="EC286" s="2">
        <f t="shared" si="523"/>
        <v>5.1004636785162205</v>
      </c>
      <c r="ED286" s="2">
        <f t="shared" si="519"/>
        <v>-2.3872679045092715</v>
      </c>
      <c r="EE286" s="2" t="e">
        <f t="shared" si="519"/>
        <v>#N/A</v>
      </c>
      <c r="EF286" s="2">
        <f t="shared" si="519"/>
        <v>15.47344110854505</v>
      </c>
      <c r="EG286" s="2">
        <f t="shared" si="519"/>
        <v>0.72538860103628089</v>
      </c>
      <c r="EH286" s="2">
        <f t="shared" si="519"/>
        <v>-2.6619343389529759</v>
      </c>
      <c r="EI286" s="2">
        <f t="shared" si="411"/>
        <v>3.4920634920634797</v>
      </c>
      <c r="EJ286" s="2">
        <f t="shared" si="411"/>
        <v>6.2344139650872821</v>
      </c>
      <c r="EK286" s="2">
        <f t="shared" si="411"/>
        <v>2.8199566160520551</v>
      </c>
      <c r="EL286" s="2">
        <f t="shared" si="411"/>
        <v>7.4592074592074731</v>
      </c>
      <c r="EM286" s="2">
        <f t="shared" si="411"/>
        <v>4.3196544276457916</v>
      </c>
      <c r="EN286" s="2">
        <f t="shared" si="411"/>
        <v>3.2511210762331766</v>
      </c>
      <c r="EO286" s="2">
        <f t="shared" si="411"/>
        <v>3.98322851153039</v>
      </c>
      <c r="EP286" s="2">
        <f t="shared" si="411"/>
        <v>4.8642533936651633</v>
      </c>
      <c r="EQ286" s="2">
        <f t="shared" si="411"/>
        <v>-0.5050505050505083</v>
      </c>
      <c r="ER286" s="2">
        <f t="shared" si="498"/>
        <v>5.1004636785162205</v>
      </c>
      <c r="ES286" s="2">
        <f t="shared" si="498"/>
        <v>3.0371203599550034</v>
      </c>
      <c r="ET286" s="2">
        <f t="shared" si="498"/>
        <v>2.9504741833508819</v>
      </c>
      <c r="EU286" s="2">
        <f t="shared" si="462"/>
        <v>3.9</v>
      </c>
      <c r="EV286" s="2">
        <f t="shared" si="462"/>
        <v>4</v>
      </c>
      <c r="EW286" s="2">
        <f t="shared" si="511"/>
        <v>4.5366795366795332</v>
      </c>
      <c r="EX286" s="2">
        <f t="shared" si="511"/>
        <v>4.6343975283213101</v>
      </c>
      <c r="EY286" s="2">
        <f t="shared" si="512"/>
        <v>16.779729300745871</v>
      </c>
      <c r="EZ286" s="2">
        <f t="shared" si="512"/>
        <v>-39.572640130088921</v>
      </c>
      <c r="FA286" s="2">
        <f t="shared" si="513"/>
        <v>10.531914893617023</v>
      </c>
      <c r="FB286" s="2">
        <f t="shared" si="517"/>
        <v>3.0087663379855023</v>
      </c>
      <c r="FC286" s="2">
        <f t="shared" si="517"/>
        <v>0.10593220338981357</v>
      </c>
      <c r="FD286" s="2">
        <f t="shared" si="517"/>
        <v>2.0202020202020332</v>
      </c>
      <c r="FE286" s="2">
        <f t="shared" si="514"/>
        <v>2.3524469649233382</v>
      </c>
      <c r="FF286" s="2">
        <f t="shared" si="514"/>
        <v>3.1880977683315548</v>
      </c>
      <c r="FG286" s="2">
        <f t="shared" si="514"/>
        <v>2.6182432432432456</v>
      </c>
      <c r="FH286" s="2">
        <v>1</v>
      </c>
      <c r="FI286" s="2">
        <v>1.2</v>
      </c>
      <c r="FL286" s="2">
        <f t="shared" si="489"/>
        <v>0.70743041090695069</v>
      </c>
      <c r="FM286" s="2">
        <f t="shared" si="489"/>
        <v>0.59237134808229897</v>
      </c>
      <c r="FN286" s="2">
        <f t="shared" si="490"/>
        <v>0.70290544730677862</v>
      </c>
      <c r="FQ286" s="2">
        <f t="shared" si="491"/>
        <v>2.8598909768853265</v>
      </c>
      <c r="FR286" s="2">
        <f t="shared" si="491"/>
        <v>2.3906228904505333</v>
      </c>
      <c r="FS286" s="2">
        <f t="shared" si="492"/>
        <v>2.8414055129132976</v>
      </c>
      <c r="FT286" s="2">
        <f t="shared" si="493"/>
        <v>2.2019423131676152</v>
      </c>
      <c r="FU286" s="2">
        <f t="shared" si="493"/>
        <v>1.8732019855590032</v>
      </c>
      <c r="FX286" s="2">
        <f t="shared" si="499"/>
        <v>3.6345282658161393</v>
      </c>
      <c r="FY286" s="2">
        <f t="shared" si="499"/>
        <v>2.3804292500102298</v>
      </c>
      <c r="FZ286" s="2">
        <f t="shared" si="500"/>
        <v>3.1685213802663093</v>
      </c>
      <c r="GA286" s="2">
        <f t="shared" si="501"/>
        <v>2.3788883507741332</v>
      </c>
      <c r="GB286" s="2">
        <f t="shared" si="501"/>
        <v>1.5114029495224779</v>
      </c>
      <c r="GE286" s="2"/>
      <c r="GF286" s="2"/>
      <c r="GG286" s="2">
        <f t="shared" si="520"/>
        <v>21.670567952370522</v>
      </c>
      <c r="GH286" s="2">
        <f t="shared" si="520"/>
        <v>-26.583830379595895</v>
      </c>
      <c r="GI286" s="2">
        <f t="shared" si="521"/>
        <v>12.103746397694536</v>
      </c>
      <c r="GJ286" s="2">
        <f t="shared" si="522"/>
        <v>4.0291634689178846</v>
      </c>
      <c r="GK286" s="2">
        <v>1.6</v>
      </c>
      <c r="GN286" s="2">
        <f t="shared" si="454"/>
        <v>-0.60000000000000009</v>
      </c>
      <c r="GQ286" s="2">
        <f t="shared" si="429"/>
        <v>1.6</v>
      </c>
      <c r="GT286" s="27">
        <f t="shared" ca="1" si="440"/>
        <v>100.32017075773744</v>
      </c>
      <c r="GU286" s="27">
        <f t="shared" ca="1" si="441"/>
        <v>100.49958368026645</v>
      </c>
      <c r="GV286" s="27">
        <f t="shared" ca="1" si="441"/>
        <v>100.10695187165774</v>
      </c>
      <c r="GW286" s="27">
        <f t="shared" ca="1" si="442"/>
        <v>99.3927125506073</v>
      </c>
      <c r="GX286" s="27">
        <f t="shared" ca="1" si="442"/>
        <v>99.669603524229075</v>
      </c>
      <c r="GY286" s="27">
        <f t="shared" ca="1" si="443"/>
        <v>99.474237644584647</v>
      </c>
      <c r="GZ286" s="27">
        <f t="shared" ca="1" si="444"/>
        <v>71.67167167167166</v>
      </c>
      <c r="HA286" s="27">
        <f t="shared" ca="1" si="445"/>
        <v>101.83574879227054</v>
      </c>
      <c r="HB286" s="27">
        <f t="shared" ca="1" si="445"/>
        <v>99.217002237136469</v>
      </c>
      <c r="HC286" s="27">
        <f t="shared" ca="1" si="445"/>
        <v>94.86404833836859</v>
      </c>
      <c r="HD286" s="27">
        <f t="shared" ca="1" si="445"/>
        <v>94.516450648055823</v>
      </c>
      <c r="HE286" s="27">
        <f t="shared" ca="1" si="446"/>
        <v>101.95167286245355</v>
      </c>
      <c r="HG286" s="27">
        <f t="shared" ca="1" si="447"/>
        <v>103.99556048834629</v>
      </c>
      <c r="HH286" s="27">
        <f t="shared" ca="1" si="448"/>
        <v>104.79930191972078</v>
      </c>
      <c r="HI286" s="27">
        <f t="shared" ca="1" si="448"/>
        <v>115.28976572133169</v>
      </c>
      <c r="HJ286" s="27">
        <f t="shared" ca="1" si="449"/>
        <v>104.10958904109589</v>
      </c>
      <c r="HK286" s="27">
        <f t="shared" ca="1" si="449"/>
        <v>104.00916380297825</v>
      </c>
      <c r="HL286" s="27">
        <f t="shared" ca="1" si="450"/>
        <v>104.16210295728368</v>
      </c>
      <c r="HM286" s="27">
        <f t="shared" ca="1" si="451"/>
        <v>152.75229357798165</v>
      </c>
      <c r="HN286" s="27">
        <f t="shared" ca="1" si="452"/>
        <v>95.833333333333343</v>
      </c>
      <c r="HO286" s="27">
        <f t="shared" ca="1" si="452"/>
        <v>100.67567567567568</v>
      </c>
      <c r="HP286" s="27">
        <f t="shared" ca="1" si="452"/>
        <v>108.88157894736841</v>
      </c>
      <c r="HQ286" s="27">
        <f t="shared" ca="1" si="452"/>
        <v>108.43243243243244</v>
      </c>
      <c r="HR286" s="27">
        <f t="shared" ca="1" si="453"/>
        <v>95.474711623779939</v>
      </c>
      <c r="HT286" s="27">
        <f t="shared" ref="HT286:HV301" ca="1" si="526">AI274*GT274/$GY274</f>
        <v>161.61852183757989</v>
      </c>
      <c r="HU286" s="27">
        <f t="shared" ca="1" si="526"/>
        <v>44.830625033666713</v>
      </c>
      <c r="HV286" s="27">
        <f t="shared" ca="1" si="526"/>
        <v>44.279398338696396</v>
      </c>
      <c r="HW286" s="27">
        <f t="shared" ref="HW286:HX301" ca="1" si="527">AG274*GW274/$GY274</f>
        <v>560.38554216867476</v>
      </c>
      <c r="HX286" s="27">
        <f t="shared" ca="1" si="527"/>
        <v>439.02205653305464</v>
      </c>
      <c r="HY286" s="27">
        <f t="shared" ca="1" si="494"/>
        <v>1000</v>
      </c>
      <c r="HZ286" s="27">
        <f t="shared" ref="HZ286:IE301" ca="1" si="528">AL274*GZ274/$GY274</f>
        <v>6.2151724329568916</v>
      </c>
      <c r="IA286" s="27">
        <f t="shared" ca="1" si="528"/>
        <v>22.098674025711791</v>
      </c>
      <c r="IB286" s="27">
        <f t="shared" ca="1" si="528"/>
        <v>17.155250851373225</v>
      </c>
      <c r="IC286" s="27">
        <f t="shared" ca="1" si="528"/>
        <v>50.715524892447014</v>
      </c>
      <c r="ID286" s="27">
        <f t="shared" ca="1" si="528"/>
        <v>22.022484663098936</v>
      </c>
      <c r="IE286" s="27">
        <f t="shared" ca="1" si="528"/>
        <v>16.300678485228449</v>
      </c>
      <c r="IG286" s="28">
        <f t="shared" ca="1" si="480"/>
        <v>0.69711505556345865</v>
      </c>
      <c r="IH286" s="28">
        <f t="shared" ca="1" si="480"/>
        <v>0.23909304068661774</v>
      </c>
      <c r="II286" s="28">
        <f t="shared" ca="1" si="480"/>
        <v>0.68326021272576076</v>
      </c>
      <c r="IJ286" s="28">
        <f t="shared" ca="1" si="481"/>
        <v>1.95188160793785</v>
      </c>
      <c r="IK286" s="24">
        <f t="shared" ca="1" si="495"/>
        <v>0.33241329896201277</v>
      </c>
      <c r="IL286" s="28">
        <f t="shared" ca="1" si="482"/>
        <v>1.6069655145808059</v>
      </c>
      <c r="IM286" s="28">
        <f t="shared" ca="1" si="496"/>
        <v>3.6144578313253</v>
      </c>
      <c r="IN286" s="3">
        <f t="shared" ca="1" si="497"/>
        <v>3.5588471225186558</v>
      </c>
      <c r="IO286" s="2">
        <f t="shared" si="515"/>
        <v>3.6</v>
      </c>
      <c r="IQ286" s="2">
        <f t="shared" ca="1" si="428"/>
        <v>1.6194683089758373</v>
      </c>
      <c r="IS286" s="3">
        <f t="shared" ca="1" si="483"/>
        <v>-0.16427672251921138</v>
      </c>
      <c r="IT286" s="3">
        <f t="shared" ca="1" si="484"/>
        <v>-2.7298793485419859E-2</v>
      </c>
      <c r="IU286" s="3">
        <f t="shared" si="485"/>
        <v>-0.60000000000000009</v>
      </c>
      <c r="IV286" s="3">
        <f t="shared" ca="1" si="486"/>
        <v>-0.40842448399536885</v>
      </c>
      <c r="IX286" s="28">
        <f ca="1">$HL286/100*(GZ286-100)*AL286/1000+(HM286-100)*HZ286/$HY286</f>
        <v>9.1805540665674618E-2</v>
      </c>
      <c r="IY286" s="28">
        <f ca="1">$HL286/100*(HA286-100)*AM286/1000+(HN286-100)*IA286/$HY286</f>
        <v>-5.3834717499627045E-2</v>
      </c>
      <c r="IZ286" s="28">
        <f ca="1">$HL286/100*(HB286-100)*AN286/1000+(HO286-100)*IB286/$HY286</f>
        <v>-2.2735922000340133E-3</v>
      </c>
      <c r="JA286" s="28">
        <f ca="1">$HL286/100*(HC286-100)*AO286/1000+(HP286-100)*IC286/$HY286</f>
        <v>0.15084988376250541</v>
      </c>
      <c r="JB286" s="28">
        <f ca="1">$HL286/100*(HD286-100)*AP286/1000+(HQ286-100)*ID286/$HY286</f>
        <v>7.146750748215025E-2</v>
      </c>
      <c r="JC286" s="28">
        <f ca="1">$HL286/100*(HE286-100)*AQ286/1000+(HR286-100)*IE286/$HY286</f>
        <v>-4.1238814931653045E-2</v>
      </c>
      <c r="JE286" s="3">
        <f t="shared" ca="1" si="459"/>
        <v>4.1382707684701973E-2</v>
      </c>
      <c r="JF286" s="3">
        <f t="shared" ca="1" si="459"/>
        <v>2.6053550656797701E-2</v>
      </c>
      <c r="JG286" s="3">
        <f t="shared" ca="1" si="459"/>
        <v>-3.1283831107883867E-2</v>
      </c>
      <c r="JH286" s="3">
        <f t="shared" ca="1" si="459"/>
        <v>2.2808646649104175E-2</v>
      </c>
      <c r="JI286" s="3">
        <f t="shared" ca="1" si="459"/>
        <v>-1.9102440704378248E-2</v>
      </c>
      <c r="JJ286" s="3">
        <f t="shared" ca="1" si="459"/>
        <v>7.5213529459138007E-4</v>
      </c>
      <c r="JK286" s="3">
        <f>IO286-IO285</f>
        <v>-0.60000000000000009</v>
      </c>
      <c r="JL286" s="3">
        <f t="shared" ca="1" si="487"/>
        <v>-0.61009887657681816</v>
      </c>
      <c r="JN286" s="10">
        <f>COUNTIF(EI286:ET286,"&gt;2")</f>
        <v>11</v>
      </c>
      <c r="JP286" s="2">
        <f>AVERAGE(CS286,CS274,CS262,CS250,CS238,CS226,CS214,CS202,CS190,CS178)</f>
        <v>-0.51426352372297812</v>
      </c>
      <c r="JQ286" s="2">
        <f>CS286-JP286</f>
        <v>-1.1498831692374201E-2</v>
      </c>
      <c r="JR286" s="2">
        <f>AVERAGE(CT286,CT274,CT262,CT250,CT238,CT226,CT214,CT202,CT190,CT178)</f>
        <v>-0.73749858267382928</v>
      </c>
      <c r="JS286" s="2">
        <f>CT286-JR286</f>
        <v>-3.2421580669144134E-3</v>
      </c>
      <c r="KH286" s="2">
        <f>(DN286*$DN$4)+(FB286*$FB$3)+(FC286*$FC$3)+(FD286*$FD$3)+(FE286*$FE$3)+(FF286*$FF$3)+(FG286*$FG$3)</f>
        <v>2.5533088152697205</v>
      </c>
      <c r="KI286" s="2">
        <f>F286-KH286</f>
        <v>1.0466911847302796</v>
      </c>
      <c r="KJ286" s="2">
        <f>MAX(DN286,FB286:FG286)</f>
        <v>3.6144578313252982</v>
      </c>
      <c r="KK286" s="2">
        <f>MIN(DN286,FB286:FG286)</f>
        <v>0.10593220338981357</v>
      </c>
      <c r="KL286" s="2">
        <f t="shared" si="516"/>
        <v>3.5085256279354846</v>
      </c>
      <c r="KO286" s="2">
        <f>BO286</f>
        <v>81.12</v>
      </c>
      <c r="KP286" s="2">
        <f>100*((BO280/BO268)-1)</f>
        <v>-3.2666093577305766</v>
      </c>
      <c r="KQ286" s="2">
        <f t="shared" si="525"/>
        <v>-3.2666093577305766</v>
      </c>
      <c r="KR286" s="2">
        <f>100*((BO274/BO262)-1)</f>
        <v>-0.27150438109342367</v>
      </c>
      <c r="KS286" s="2">
        <f t="shared" si="404"/>
        <v>-0.27150438109342367</v>
      </c>
      <c r="KT286" s="3">
        <f>BP286</f>
        <v>1.5509999999999999</v>
      </c>
      <c r="KU286" s="3">
        <f>BQ286</f>
        <v>110.68599999999999</v>
      </c>
      <c r="KV286" s="3">
        <f t="shared" si="470"/>
        <v>71.364281108961961</v>
      </c>
      <c r="KW286" s="2">
        <f t="shared" si="463"/>
        <v>155.32806152162166</v>
      </c>
      <c r="KX286" s="2">
        <f t="shared" si="463"/>
        <v>130.55168342977822</v>
      </c>
      <c r="LA286">
        <v>2</v>
      </c>
      <c r="LB286">
        <v>0</v>
      </c>
      <c r="LE286" s="2" t="e">
        <v>#N/A</v>
      </c>
      <c r="LF286" s="2" t="e">
        <v>#N/A</v>
      </c>
      <c r="LG286" s="2" t="e">
        <v>#N/A</v>
      </c>
      <c r="LH286" s="2" t="e">
        <v>#N/A</v>
      </c>
      <c r="LI286" s="2" t="e">
        <v>#N/A</v>
      </c>
      <c r="LJ286" s="2" t="e">
        <v>#N/A</v>
      </c>
      <c r="LK286" s="2">
        <v>106.71630423795172</v>
      </c>
      <c r="LL286" s="2" t="e">
        <v>#N/A</v>
      </c>
      <c r="LM286" s="2" t="e">
        <v>#N/A</v>
      </c>
      <c r="LN286" s="2">
        <v>95.765408837796713</v>
      </c>
      <c r="LO286" s="2">
        <v>86.712411324201994</v>
      </c>
      <c r="LP286" s="2">
        <v>93.071547413074825</v>
      </c>
      <c r="LQ286" s="2" t="e">
        <v>#N/A</v>
      </c>
      <c r="LR286" s="2" t="e">
        <v>#N/A</v>
      </c>
      <c r="LS286" s="2" t="e">
        <v>#N/A</v>
      </c>
      <c r="LT286" s="2" t="e">
        <v>#N/A</v>
      </c>
      <c r="LU286" s="2" t="e">
        <v>#N/A</v>
      </c>
      <c r="LV286" s="2" t="e">
        <v>#N/A</v>
      </c>
      <c r="LW286" s="2" t="e">
        <v>#N/A</v>
      </c>
      <c r="LX286" s="2" t="e">
        <v>#N/A</v>
      </c>
      <c r="LY286" s="2">
        <v>96.535310339072367</v>
      </c>
      <c r="LZ286" s="2" t="e">
        <v>#N/A</v>
      </c>
      <c r="MA286" s="2" t="e">
        <v>#N/A</v>
      </c>
      <c r="MB286" s="2" t="e">
        <v>#N/A</v>
      </c>
      <c r="MC286" s="2" t="e">
        <v>#N/A</v>
      </c>
      <c r="MD286" s="2" t="e">
        <v>#N/A</v>
      </c>
      <c r="ME286" s="2" t="e">
        <v>#N/A</v>
      </c>
      <c r="MF286" s="2" t="e">
        <v>#N/A</v>
      </c>
      <c r="MG286" s="2" t="e">
        <v>#N/A</v>
      </c>
      <c r="MH286" s="2">
        <v>95.568738001984869</v>
      </c>
      <c r="MI286" s="2" t="e">
        <v>#N/A</v>
      </c>
      <c r="MJ286" s="2" t="e">
        <v>#N/A</v>
      </c>
      <c r="MK286" s="2" t="e">
        <v>#N/A</v>
      </c>
      <c r="ML286" s="2" t="e">
        <v>#N/A</v>
      </c>
      <c r="MM286" s="2" t="e">
        <v>#N/A</v>
      </c>
      <c r="MN286" s="2" t="e">
        <v>#N/A</v>
      </c>
      <c r="MO286" s="2" t="e">
        <v>#N/A</v>
      </c>
      <c r="MP286" s="2">
        <v>83.216897125657127</v>
      </c>
      <c r="MQ286" s="2" t="e">
        <v>#N/A</v>
      </c>
      <c r="MR286" s="2" t="e">
        <v>#N/A</v>
      </c>
      <c r="MS286" s="10" t="e">
        <v>#N/A</v>
      </c>
      <c r="MT286" s="2" t="e">
        <v>#N/A</v>
      </c>
      <c r="MU286" s="2" t="e">
        <v>#N/A</v>
      </c>
      <c r="MV286" s="2" t="e">
        <v>#N/A</v>
      </c>
      <c r="MX286" s="22" t="e">
        <v>#N/A</v>
      </c>
      <c r="MY286" s="22" t="e">
        <v>#N/A</v>
      </c>
      <c r="MZ286" s="22" t="e">
        <v>#N/A</v>
      </c>
      <c r="NA286" s="22" t="e">
        <v>#N/A</v>
      </c>
      <c r="NB286" s="22" t="e">
        <v>#N/A</v>
      </c>
      <c r="NC286" s="22" t="e">
        <v>#N/A</v>
      </c>
      <c r="ND286" s="22">
        <v>1</v>
      </c>
      <c r="NE286" s="22" t="e">
        <v>#N/A</v>
      </c>
      <c r="NF286" s="22" t="e">
        <v>#N/A</v>
      </c>
      <c r="NG286" s="22">
        <v>3</v>
      </c>
      <c r="NH286" s="23">
        <v>9</v>
      </c>
      <c r="NI286" s="22">
        <v>22</v>
      </c>
      <c r="NJ286" s="22" t="e">
        <v>#N/A</v>
      </c>
      <c r="NK286" s="22" t="e">
        <v>#N/A</v>
      </c>
      <c r="NL286" s="23" t="e">
        <v>#N/A</v>
      </c>
      <c r="NM286" s="3" t="e">
        <v>#N/A</v>
      </c>
      <c r="NN286" s="22" t="e">
        <v>#N/A</v>
      </c>
      <c r="NO286" s="22" t="e">
        <v>#N/A</v>
      </c>
      <c r="NP286" s="22" t="e">
        <v>#N/A</v>
      </c>
      <c r="NQ286" s="22" t="e">
        <v>#N/A</v>
      </c>
      <c r="NR286" s="23">
        <v>1</v>
      </c>
      <c r="NS286" s="22" t="e">
        <v>#N/A</v>
      </c>
      <c r="NT286" s="22" t="e">
        <v>#N/A</v>
      </c>
      <c r="NU286" s="23" t="e">
        <v>#N/A</v>
      </c>
      <c r="NV286" s="3" t="e">
        <v>#N/A</v>
      </c>
      <c r="NW286" s="22" t="e">
        <v>#N/A</v>
      </c>
      <c r="NX286" s="22" t="e">
        <v>#N/A</v>
      </c>
      <c r="NY286" s="22" t="e">
        <v>#N/A</v>
      </c>
      <c r="NZ286" s="22" t="e">
        <v>#N/A</v>
      </c>
      <c r="OA286" s="23">
        <v>11</v>
      </c>
      <c r="OB286" s="22" t="e">
        <v>#N/A</v>
      </c>
      <c r="OC286" s="22" t="e">
        <v>#N/A</v>
      </c>
      <c r="OD286" s="22" t="e">
        <v>#N/A</v>
      </c>
      <c r="OE286" s="22" t="e">
        <v>#N/A</v>
      </c>
      <c r="OF286" s="22" t="e">
        <v>#N/A</v>
      </c>
      <c r="OG286" s="22" t="e">
        <v>#N/A</v>
      </c>
      <c r="OH286" s="23" t="e">
        <v>#N/A</v>
      </c>
      <c r="OI286" s="22">
        <v>2</v>
      </c>
      <c r="OJ286" s="22" t="e">
        <v>#N/A</v>
      </c>
      <c r="OK286" s="22" t="e">
        <v>#N/A</v>
      </c>
      <c r="OL286" s="22" t="e">
        <v>#N/A</v>
      </c>
      <c r="OM286" s="23" t="e">
        <v>#N/A</v>
      </c>
      <c r="ON286" s="22" t="e">
        <v>#N/A</v>
      </c>
      <c r="OO286" s="22" t="e">
        <v>#N/A</v>
      </c>
      <c r="OQ286">
        <f t="shared" si="518"/>
        <v>-1</v>
      </c>
      <c r="OR286" s="23" t="e">
        <f t="shared" ca="1" si="438"/>
        <v>#N/A</v>
      </c>
      <c r="OS286" s="23" t="e">
        <f t="shared" ca="1" si="438"/>
        <v>#N/A</v>
      </c>
      <c r="OT286" s="23" t="e">
        <f t="shared" ca="1" si="438"/>
        <v>#N/A</v>
      </c>
      <c r="OU286" s="23" t="e">
        <f t="shared" ca="1" si="438"/>
        <v>#N/A</v>
      </c>
      <c r="OV286" s="23" t="e">
        <f t="shared" ca="1" si="438"/>
        <v>#N/A</v>
      </c>
      <c r="OW286" s="23" t="e">
        <f t="shared" ca="1" si="438"/>
        <v>#N/A</v>
      </c>
      <c r="OX286" s="23">
        <f t="shared" ca="1" si="433"/>
        <v>1.0007107633762802</v>
      </c>
      <c r="OY286" s="23" t="e">
        <f t="shared" ca="1" si="433"/>
        <v>#N/A</v>
      </c>
      <c r="OZ286" s="23" t="e">
        <f t="shared" ca="1" si="433"/>
        <v>#N/A</v>
      </c>
      <c r="PA286" s="23">
        <f t="shared" ca="1" si="433"/>
        <v>0.99924409638109712</v>
      </c>
      <c r="PB286" s="23">
        <f t="shared" ca="1" si="433"/>
        <v>1.0026074462609906</v>
      </c>
      <c r="PC286" s="23">
        <f t="shared" ca="1" si="433"/>
        <v>0.99622984465796871</v>
      </c>
      <c r="PD286" s="23" t="e">
        <f t="shared" ca="1" si="433"/>
        <v>#N/A</v>
      </c>
      <c r="PE286" s="23" t="e">
        <f t="shared" ca="1" si="433"/>
        <v>#N/A</v>
      </c>
      <c r="PF286" s="23" t="e">
        <f t="shared" ca="1" si="433"/>
        <v>#N/A</v>
      </c>
      <c r="PG286" s="23" t="e">
        <f t="shared" ca="1" si="433"/>
        <v>#N/A</v>
      </c>
      <c r="PH286" s="23" t="e">
        <f t="shared" ca="1" si="433"/>
        <v>#N/A</v>
      </c>
      <c r="PI286" s="23" t="e">
        <f t="shared" ca="1" si="433"/>
        <v>#N/A</v>
      </c>
      <c r="PJ286" s="23" t="e">
        <f t="shared" ca="1" si="433"/>
        <v>#N/A</v>
      </c>
      <c r="PK286" s="23" t="e">
        <f t="shared" ca="1" si="433"/>
        <v>#N/A</v>
      </c>
      <c r="PL286" s="23">
        <f t="shared" ca="1" si="433"/>
        <v>0.99347960801084156</v>
      </c>
      <c r="PM286" s="23" t="e">
        <f t="shared" ca="1" si="433"/>
        <v>#N/A</v>
      </c>
      <c r="PN286" s="23" t="e">
        <f t="shared" ca="1" si="524"/>
        <v>#N/A</v>
      </c>
      <c r="PO286" s="23" t="e">
        <f t="shared" ca="1" si="524"/>
        <v>#N/A</v>
      </c>
      <c r="PP286" s="23" t="e">
        <f t="shared" ca="1" si="524"/>
        <v>#N/A</v>
      </c>
      <c r="PQ286" s="23" t="e">
        <f t="shared" ca="1" si="524"/>
        <v>#N/A</v>
      </c>
      <c r="PR286" s="23" t="e">
        <f t="shared" ca="1" si="457"/>
        <v>#N/A</v>
      </c>
      <c r="PS286" s="23" t="e">
        <f t="shared" ca="1" si="457"/>
        <v>#N/A</v>
      </c>
      <c r="PT286" s="23" t="e">
        <f t="shared" ca="1" si="457"/>
        <v>#N/A</v>
      </c>
      <c r="PU286" s="23">
        <f t="shared" ca="1" si="457"/>
        <v>1.001355344232554</v>
      </c>
      <c r="PV286" s="23" t="e">
        <f t="shared" ca="1" si="457"/>
        <v>#N/A</v>
      </c>
      <c r="PW286" s="23" t="e">
        <f t="shared" ca="1" si="457"/>
        <v>#N/A</v>
      </c>
      <c r="PX286" s="23" t="e">
        <f t="shared" ca="1" si="457"/>
        <v>#N/A</v>
      </c>
      <c r="PY286" s="23" t="e">
        <f t="shared" ca="1" si="457"/>
        <v>#N/A</v>
      </c>
      <c r="PZ286" s="23" t="e">
        <f t="shared" ca="1" si="439"/>
        <v>#N/A</v>
      </c>
      <c r="QA286" s="23" t="e">
        <f t="shared" ca="1" si="439"/>
        <v>#N/A</v>
      </c>
      <c r="QB286" s="23" t="e">
        <f t="shared" ca="1" si="439"/>
        <v>#N/A</v>
      </c>
      <c r="QC286" s="23">
        <f t="shared" ca="1" si="417"/>
        <v>0.99685751588198324</v>
      </c>
      <c r="QD286" s="23" t="e">
        <f t="shared" ca="1" si="405"/>
        <v>#N/A</v>
      </c>
      <c r="QE286" s="23" t="e">
        <f t="shared" ca="1" si="405"/>
        <v>#N/A</v>
      </c>
      <c r="QF286" s="23" t="e">
        <f t="shared" ca="1" si="405"/>
        <v>#N/A</v>
      </c>
      <c r="QG286" s="23" t="e">
        <f t="shared" ca="1" si="405"/>
        <v>#N/A</v>
      </c>
      <c r="QH286" s="23" t="e">
        <f t="shared" ca="1" si="405"/>
        <v>#N/A</v>
      </c>
      <c r="QI286" s="23" t="e">
        <f t="shared" ca="1" si="405"/>
        <v>#N/A</v>
      </c>
      <c r="QJ286" s="26" t="e">
        <f t="shared" ca="1" si="474"/>
        <v>#N/A</v>
      </c>
    </row>
    <row r="287" spans="1:452" x14ac:dyDescent="0.35">
      <c r="A287" t="s">
        <v>1352</v>
      </c>
      <c r="B287" s="25">
        <v>40940</v>
      </c>
      <c r="C287" t="s">
        <v>914</v>
      </c>
      <c r="D287" s="2">
        <v>95.2</v>
      </c>
      <c r="E287" s="2">
        <v>95.1</v>
      </c>
      <c r="F287" s="2">
        <v>3.4</v>
      </c>
      <c r="G287" s="2">
        <v>94.3</v>
      </c>
      <c r="H287" s="2">
        <v>95.173483361120873</v>
      </c>
      <c r="I287" s="2">
        <v>94.554739196409329</v>
      </c>
      <c r="J287" s="2">
        <v>99.2</v>
      </c>
      <c r="K287" s="2">
        <v>90.7</v>
      </c>
      <c r="L287" s="2">
        <v>91.031578524386504</v>
      </c>
      <c r="M287" s="2">
        <v>91</v>
      </c>
      <c r="N287" s="2">
        <v>122.3</v>
      </c>
      <c r="O287" s="2">
        <v>98.7</v>
      </c>
      <c r="P287" s="2">
        <v>95</v>
      </c>
      <c r="Q287" s="2">
        <v>97.5</v>
      </c>
      <c r="R287" s="2">
        <v>99.7</v>
      </c>
      <c r="S287" s="2">
        <v>122.3</v>
      </c>
      <c r="T287" s="2">
        <v>92.7</v>
      </c>
      <c r="U287" s="2">
        <v>70.5</v>
      </c>
      <c r="V287" s="2">
        <v>93.4</v>
      </c>
      <c r="W287" s="2">
        <v>68</v>
      </c>
      <c r="X287" s="2">
        <v>110.7</v>
      </c>
      <c r="Y287" s="2" t="e">
        <v>#N/A</v>
      </c>
      <c r="Z287" s="2">
        <v>98.6</v>
      </c>
      <c r="AA287" s="2">
        <v>97.3</v>
      </c>
      <c r="AB287" s="2">
        <v>110.7</v>
      </c>
      <c r="AC287" s="2">
        <v>104.3</v>
      </c>
      <c r="AD287" s="2">
        <v>89.6</v>
      </c>
      <c r="AE287" s="2">
        <v>97.2</v>
      </c>
      <c r="AF287" s="2">
        <v>97.2</v>
      </c>
      <c r="AG287" s="22">
        <v>555</v>
      </c>
      <c r="AH287" s="22">
        <v>445</v>
      </c>
      <c r="AI287" s="22">
        <v>154</v>
      </c>
      <c r="AJ287" s="22">
        <v>46</v>
      </c>
      <c r="AK287" s="22">
        <v>56</v>
      </c>
      <c r="AL287" s="22">
        <v>8</v>
      </c>
      <c r="AM287" s="22">
        <v>20</v>
      </c>
      <c r="AN287" s="22">
        <v>17</v>
      </c>
      <c r="AO287" s="22">
        <v>56</v>
      </c>
      <c r="AP287" s="22">
        <v>20</v>
      </c>
      <c r="AQ287" s="22">
        <v>16</v>
      </c>
      <c r="AR287" s="2">
        <v>99</v>
      </c>
      <c r="AS287" s="2">
        <v>85.9</v>
      </c>
      <c r="AT287" s="2">
        <v>97.5</v>
      </c>
      <c r="AU287" s="2">
        <v>91.9</v>
      </c>
      <c r="AV287" s="2">
        <v>98.1</v>
      </c>
      <c r="AW287" s="2">
        <v>92.2</v>
      </c>
      <c r="AX287" s="2">
        <v>99.7</v>
      </c>
      <c r="AY287" s="2">
        <v>93.2</v>
      </c>
      <c r="AZ287" s="2">
        <v>98.3</v>
      </c>
      <c r="BA287" s="2">
        <v>68</v>
      </c>
      <c r="BB287" s="2">
        <v>91.9</v>
      </c>
      <c r="BC287" s="2">
        <v>98.3</v>
      </c>
      <c r="BD287" s="3">
        <v>0.79</v>
      </c>
      <c r="BE287" s="3">
        <v>0.84</v>
      </c>
      <c r="BF287" s="3">
        <v>0.63</v>
      </c>
      <c r="BG287" s="3">
        <v>0.34</v>
      </c>
      <c r="BH287" s="3">
        <v>0.83</v>
      </c>
      <c r="BI287" s="2">
        <v>239.9</v>
      </c>
      <c r="BJ287" s="2">
        <v>3.7</v>
      </c>
      <c r="BK287" s="2">
        <v>3.8</v>
      </c>
      <c r="BL287" s="2">
        <v>110</v>
      </c>
      <c r="BM287" s="2">
        <v>102.2</v>
      </c>
      <c r="BN287" s="10">
        <v>457</v>
      </c>
      <c r="BO287" s="3">
        <v>81</v>
      </c>
      <c r="BP287" s="22">
        <v>1.5802</v>
      </c>
      <c r="BQ287" s="3">
        <v>119.327</v>
      </c>
      <c r="BR287" s="23">
        <v>2.5113999999999996</v>
      </c>
      <c r="BS287" s="2">
        <v>107.2</v>
      </c>
      <c r="BT287" s="3">
        <v>119.07</v>
      </c>
      <c r="BU287" s="2">
        <v>1.5</v>
      </c>
      <c r="BV287" s="2">
        <v>2.2000000000000002</v>
      </c>
      <c r="BW287" s="2">
        <v>0.8</v>
      </c>
      <c r="BX287" s="2">
        <v>1.8</v>
      </c>
      <c r="BY287" s="23">
        <v>228.32900000000001</v>
      </c>
      <c r="BZ287" s="2">
        <v>94.7</v>
      </c>
      <c r="CA287" s="2">
        <v>91.2</v>
      </c>
      <c r="CB287" s="3">
        <v>97.86</v>
      </c>
      <c r="CC287" s="2">
        <v>97.5</v>
      </c>
      <c r="CD287" s="2">
        <v>121.4</v>
      </c>
      <c r="CE287" s="2">
        <v>95.010734744876487</v>
      </c>
      <c r="CF287" s="3">
        <v>98.073322917378277</v>
      </c>
      <c r="CG287" s="2">
        <v>97.618370128303496</v>
      </c>
      <c r="CH287" s="23">
        <v>228.00848711159108</v>
      </c>
      <c r="CI287" s="3">
        <v>96.510417782486826</v>
      </c>
      <c r="CM287" s="2">
        <f t="shared" si="460"/>
        <v>75.513859005189218</v>
      </c>
      <c r="CN287" s="2">
        <f t="shared" si="460"/>
        <v>1.5892924946209337</v>
      </c>
      <c r="CO287" s="2">
        <f t="shared" si="461"/>
        <v>102.21160946739181</v>
      </c>
      <c r="CR287" s="2">
        <f t="shared" si="464"/>
        <v>0.52798310454065467</v>
      </c>
      <c r="CS287" s="2">
        <f t="shared" si="464"/>
        <v>0.52854122621564481</v>
      </c>
      <c r="CT287" s="2">
        <f t="shared" si="465"/>
        <v>0.53304904051172708</v>
      </c>
      <c r="CU287" s="2">
        <f t="shared" si="465"/>
        <v>0.12279550630888234</v>
      </c>
      <c r="CV287" s="2">
        <f t="shared" si="465"/>
        <v>0.18316450159161068</v>
      </c>
      <c r="CW287" s="2">
        <f t="shared" si="466"/>
        <v>0.92024539877301192</v>
      </c>
      <c r="CX287" s="2">
        <f t="shared" si="467"/>
        <v>0.22099447513812467</v>
      </c>
      <c r="CY287" s="2">
        <f t="shared" si="502"/>
        <v>1.3256006628003267</v>
      </c>
      <c r="CZ287" s="2">
        <f t="shared" si="471"/>
        <v>-0.96153846153845257</v>
      </c>
      <c r="DA287" s="2">
        <f t="shared" si="472"/>
        <v>0.91157702825888776</v>
      </c>
      <c r="DB287" s="2">
        <f t="shared" si="473"/>
        <v>0.21459227467811462</v>
      </c>
      <c r="DC287" s="2">
        <f t="shared" si="413"/>
        <v>0.79831932773109482</v>
      </c>
      <c r="DF287" s="2">
        <f t="shared" si="468"/>
        <v>1.4835388897029844</v>
      </c>
      <c r="DG287" s="2">
        <f t="shared" si="468"/>
        <v>2.2202522633826272</v>
      </c>
      <c r="DH287" s="2">
        <f t="shared" si="469"/>
        <v>2.9649349377317114</v>
      </c>
      <c r="DI287" s="2">
        <f t="shared" ref="DI287:DJ302" si="529">100*((AVERAGE(V285:V287)/AVERAGE(V282:V284))^4-1)</f>
        <v>0.4300298405444547</v>
      </c>
      <c r="DJ287" s="2">
        <f t="shared" si="529"/>
        <v>3.6086618601910203</v>
      </c>
      <c r="DM287" s="2">
        <f t="shared" si="503"/>
        <v>3.141928494041176</v>
      </c>
      <c r="DN287" s="2">
        <f t="shared" si="503"/>
        <v>3.369565217391298</v>
      </c>
      <c r="DO287" s="2">
        <f t="shared" si="475"/>
        <v>2.4999999999999969</v>
      </c>
      <c r="DP287" s="2">
        <f t="shared" si="504"/>
        <v>3.4410844629822699</v>
      </c>
      <c r="DQ287" s="2">
        <f t="shared" si="408"/>
        <v>1.4492655042382081</v>
      </c>
      <c r="DR287" s="2">
        <f t="shared" si="505"/>
        <v>3.5388127853881381</v>
      </c>
      <c r="DS287" s="2">
        <f t="shared" si="506"/>
        <v>3.0905675889209241</v>
      </c>
      <c r="DT287" s="2" t="e">
        <v>#N/A</v>
      </c>
      <c r="DU287" s="2" t="e">
        <v>#N/A</v>
      </c>
      <c r="DV287" s="2">
        <f t="shared" si="476"/>
        <v>3.2426778242677923</v>
      </c>
      <c r="DW287" s="2">
        <f t="shared" si="507"/>
        <v>2.0942408376963373</v>
      </c>
      <c r="DX287" s="2">
        <f t="shared" si="508"/>
        <v>13.602941176470607</v>
      </c>
      <c r="DY287" s="2">
        <f t="shared" si="509"/>
        <v>3.6382536382536301</v>
      </c>
      <c r="DZ287" s="2">
        <f t="shared" si="510"/>
        <v>5.249569707401025</v>
      </c>
      <c r="EA287" s="2">
        <f t="shared" si="523"/>
        <v>5.6971514242878607</v>
      </c>
      <c r="EB287" s="2">
        <f t="shared" si="523"/>
        <v>1.3015184381778733</v>
      </c>
      <c r="EC287" s="2">
        <f t="shared" si="523"/>
        <v>5.1004636785162205</v>
      </c>
      <c r="ED287" s="2">
        <f t="shared" si="519"/>
        <v>-2.3809523809523836</v>
      </c>
      <c r="EE287" s="2" t="e">
        <f t="shared" si="519"/>
        <v>#N/A</v>
      </c>
      <c r="EF287" s="2">
        <f t="shared" si="519"/>
        <v>11.538461538461519</v>
      </c>
      <c r="EG287" s="2">
        <f t="shared" si="519"/>
        <v>0.72463768115942351</v>
      </c>
      <c r="EH287" s="2">
        <f t="shared" si="519"/>
        <v>-2.8947368421052611</v>
      </c>
      <c r="EI287" s="2">
        <f t="shared" si="411"/>
        <v>3.6649214659685958</v>
      </c>
      <c r="EJ287" s="2">
        <f t="shared" si="411"/>
        <v>8.1863979848866499</v>
      </c>
      <c r="EK287" s="2">
        <f t="shared" si="411"/>
        <v>2.0942408376963373</v>
      </c>
      <c r="EL287" s="2">
        <f t="shared" si="411"/>
        <v>6.8604651162790686</v>
      </c>
      <c r="EM287" s="2">
        <f t="shared" si="411"/>
        <v>4.5842217484008518</v>
      </c>
      <c r="EN287" s="2">
        <f t="shared" si="411"/>
        <v>3.5955056179775235</v>
      </c>
      <c r="EO287" s="2">
        <f t="shared" si="411"/>
        <v>3.6382536382536301</v>
      </c>
      <c r="EP287" s="2">
        <f t="shared" si="411"/>
        <v>4.134078212290504</v>
      </c>
      <c r="EQ287" s="2">
        <f t="shared" si="411"/>
        <v>-1.0070493454179208</v>
      </c>
      <c r="ER287" s="2">
        <f t="shared" si="498"/>
        <v>5.1004636785162205</v>
      </c>
      <c r="ES287" s="2">
        <f t="shared" si="498"/>
        <v>2.9115341545352891</v>
      </c>
      <c r="ET287" s="2">
        <f t="shared" si="498"/>
        <v>2.9319371727748678</v>
      </c>
      <c r="EU287" s="2">
        <f t="shared" si="462"/>
        <v>3.7</v>
      </c>
      <c r="EV287" s="2">
        <f t="shared" si="462"/>
        <v>3.8</v>
      </c>
      <c r="EW287" s="2">
        <f t="shared" si="511"/>
        <v>5.3639846743295028</v>
      </c>
      <c r="EX287" s="2">
        <f t="shared" si="511"/>
        <v>4.392236976506636</v>
      </c>
      <c r="EY287" s="2">
        <f t="shared" si="512"/>
        <v>17.4394343341419</v>
      </c>
      <c r="EZ287" s="2">
        <f t="shared" si="512"/>
        <v>-37.277642028655265</v>
      </c>
      <c r="FA287" s="2">
        <f t="shared" si="513"/>
        <v>14.40768409818569</v>
      </c>
      <c r="FB287" s="2">
        <f t="shared" si="517"/>
        <v>2.8981784423473878</v>
      </c>
      <c r="FC287" s="2">
        <f t="shared" si="517"/>
        <v>0.31779661016948513</v>
      </c>
      <c r="FD287" s="2">
        <f t="shared" si="517"/>
        <v>2.2421524663677195</v>
      </c>
      <c r="FE287" s="2">
        <f t="shared" si="514"/>
        <v>2.2891188460332446</v>
      </c>
      <c r="FF287" s="2">
        <f t="shared" si="514"/>
        <v>3.2838983050847315</v>
      </c>
      <c r="FG287" s="2">
        <f t="shared" si="514"/>
        <v>2.6204564666103103</v>
      </c>
      <c r="FH287" s="2">
        <v>1.7</v>
      </c>
      <c r="FI287" s="2">
        <v>1.9</v>
      </c>
      <c r="FL287" s="2">
        <f t="shared" ref="FL287:FM302" si="530">100*((AVERAGE(H285:H287)/AVERAGE(H282:H284))-1)</f>
        <v>0.57392044334372283</v>
      </c>
      <c r="FM287" s="2">
        <f t="shared" si="530"/>
        <v>0.62994427450511203</v>
      </c>
      <c r="FN287" s="2">
        <f t="shared" si="490"/>
        <v>0.96514077848945945</v>
      </c>
      <c r="FQ287" s="2">
        <f t="shared" ref="FQ287:FR302" si="531">100*((AVERAGE(H285:H287)/AVERAGE(H282:H284))^4-1)</f>
        <v>2.3155205786259847</v>
      </c>
      <c r="FR287" s="2">
        <f t="shared" si="531"/>
        <v>2.5436870350946439</v>
      </c>
      <c r="FS287" s="2">
        <f t="shared" si="492"/>
        <v>3.9168133951708484</v>
      </c>
      <c r="FT287" s="2">
        <f t="shared" ref="FT287:FU302" si="532">100*((AVERAGE(CH285:CH287)/AVERAGE(CH282:CH284))^4-1)</f>
        <v>2.2919888359425489</v>
      </c>
      <c r="FU287" s="2">
        <f t="shared" si="532"/>
        <v>1.2794281960488263</v>
      </c>
      <c r="FX287" s="2">
        <f t="shared" si="499"/>
        <v>3.52321483932998</v>
      </c>
      <c r="FY287" s="2">
        <f t="shared" si="499"/>
        <v>2.3312863500895009</v>
      </c>
      <c r="FZ287" s="2">
        <f t="shared" si="500"/>
        <v>2.9108736226751253</v>
      </c>
      <c r="GA287" s="2">
        <f t="shared" si="501"/>
        <v>2.2980077305553959</v>
      </c>
      <c r="GB287" s="2">
        <f t="shared" si="501"/>
        <v>1.6577184771710662</v>
      </c>
      <c r="GE287" s="2"/>
      <c r="GF287" s="2"/>
      <c r="GG287" s="2">
        <f t="shared" si="520"/>
        <v>17.429483882866602</v>
      </c>
      <c r="GH287" s="2">
        <f t="shared" si="520"/>
        <v>-34.067955909128031</v>
      </c>
      <c r="GI287" s="2">
        <f t="shared" si="521"/>
        <v>11.693834160170091</v>
      </c>
      <c r="GJ287" s="2">
        <f t="shared" si="522"/>
        <v>3.7771842808088429</v>
      </c>
      <c r="GK287" s="2">
        <v>1.5</v>
      </c>
      <c r="GN287" s="2">
        <f t="shared" si="454"/>
        <v>-0.20000000000000018</v>
      </c>
      <c r="GQ287" s="2">
        <f t="shared" si="429"/>
        <v>1.4</v>
      </c>
      <c r="GT287" s="27">
        <f t="shared" ca="1" si="440"/>
        <v>101.38740661686232</v>
      </c>
      <c r="GU287" s="27">
        <f t="shared" ca="1" si="441"/>
        <v>101.83180682764363</v>
      </c>
      <c r="GV287" s="27">
        <f t="shared" ca="1" si="441"/>
        <v>99.144385026737964</v>
      </c>
      <c r="GW287" s="27">
        <f t="shared" ca="1" si="442"/>
        <v>100.40485829959516</v>
      </c>
      <c r="GX287" s="27">
        <f t="shared" ca="1" si="442"/>
        <v>99.889867841409696</v>
      </c>
      <c r="GY287" s="27">
        <f t="shared" ca="1" si="443"/>
        <v>100</v>
      </c>
      <c r="GZ287" s="27">
        <f t="shared" ca="1" si="444"/>
        <v>70.570570570570567</v>
      </c>
      <c r="HA287" s="27">
        <f t="shared" ca="1" si="445"/>
        <v>100.77294685990339</v>
      </c>
      <c r="HB287" s="27">
        <f t="shared" ca="1" si="445"/>
        <v>100.22371364653242</v>
      </c>
      <c r="HC287" s="27">
        <f t="shared" ca="1" si="445"/>
        <v>97.885196374622367</v>
      </c>
      <c r="HD287" s="27">
        <f t="shared" ca="1" si="445"/>
        <v>96.909272183449659</v>
      </c>
      <c r="HE287" s="27">
        <f t="shared" ca="1" si="446"/>
        <v>102.88104089219333</v>
      </c>
      <c r="HG287" s="27">
        <f t="shared" ca="1" si="447"/>
        <v>103.4216335540839</v>
      </c>
      <c r="HH287" s="27">
        <f t="shared" ca="1" si="448"/>
        <v>103.35628227194491</v>
      </c>
      <c r="HI287" s="27">
        <f t="shared" ca="1" si="448"/>
        <v>114.58333333333334</v>
      </c>
      <c r="HJ287" s="27">
        <f t="shared" ca="1" si="449"/>
        <v>103.0239833159541</v>
      </c>
      <c r="HK287" s="27">
        <f t="shared" ca="1" si="449"/>
        <v>103.65296803652969</v>
      </c>
      <c r="HL287" s="27">
        <f t="shared" ca="1" si="450"/>
        <v>103.36956521739128</v>
      </c>
      <c r="HM287" s="27">
        <f t="shared" ca="1" si="451"/>
        <v>149.77511244377811</v>
      </c>
      <c r="HN287" s="27">
        <f t="shared" ca="1" si="452"/>
        <v>96.458527493010251</v>
      </c>
      <c r="HO287" s="27">
        <f t="shared" ca="1" si="452"/>
        <v>100.33670033670035</v>
      </c>
      <c r="HP287" s="27">
        <f t="shared" ca="1" si="452"/>
        <v>104.85744456177402</v>
      </c>
      <c r="HQ287" s="27">
        <f t="shared" ca="1" si="452"/>
        <v>105.91341077085532</v>
      </c>
      <c r="HR287" s="27">
        <f t="shared" ca="1" si="453"/>
        <v>94.385964912280699</v>
      </c>
      <c r="HT287" s="27">
        <f t="shared" ca="1" si="526"/>
        <v>161.27887571365832</v>
      </c>
      <c r="HU287" s="27">
        <f t="shared" ca="1" si="526"/>
        <v>45.110667617011167</v>
      </c>
      <c r="HV287" s="27">
        <f t="shared" ca="1" si="526"/>
        <v>44.213405347015929</v>
      </c>
      <c r="HW287" s="27">
        <f t="shared" ca="1" si="527"/>
        <v>561.98182068080826</v>
      </c>
      <c r="HX287" s="27">
        <f t="shared" ca="1" si="527"/>
        <v>437.17885919425606</v>
      </c>
      <c r="HY287" s="27">
        <f t="shared" ca="1" si="494"/>
        <v>1000</v>
      </c>
      <c r="HZ287" s="27">
        <f t="shared" ca="1" si="528"/>
        <v>6.2904862579281202</v>
      </c>
      <c r="IA287" s="27">
        <f t="shared" ca="1" si="528"/>
        <v>21.788389604080642</v>
      </c>
      <c r="IB287" s="27">
        <f t="shared" ca="1" si="528"/>
        <v>17.082237720730078</v>
      </c>
      <c r="IC287" s="27">
        <f t="shared" ca="1" si="528"/>
        <v>52.261156432093237</v>
      </c>
      <c r="ID287" s="27">
        <f t="shared" ca="1" si="528"/>
        <v>22.374715025906738</v>
      </c>
      <c r="IE287" s="27">
        <f t="shared" ca="1" si="528"/>
        <v>16.363250049183556</v>
      </c>
      <c r="IG287" s="28">
        <f t="shared" ca="1" si="480"/>
        <v>0.77269726560455643</v>
      </c>
      <c r="IH287" s="28">
        <f t="shared" ca="1" si="480"/>
        <v>0.23850654865302845</v>
      </c>
      <c r="II287" s="28">
        <f t="shared" ca="1" si="480"/>
        <v>0.59524988122074762</v>
      </c>
      <c r="IJ287" s="28">
        <f t="shared" ca="1" si="481"/>
        <v>1.9316912961493853</v>
      </c>
      <c r="IK287" s="24">
        <f t="shared" ca="1" si="495"/>
        <v>0.32523760067105267</v>
      </c>
      <c r="IL287" s="28">
        <f t="shared" ca="1" si="482"/>
        <v>1.5463402044759298</v>
      </c>
      <c r="IM287" s="28">
        <f t="shared" ca="1" si="496"/>
        <v>3.3695652173912829</v>
      </c>
      <c r="IN287" s="3">
        <f t="shared" ca="1" si="497"/>
        <v>3.4780315006253151</v>
      </c>
      <c r="IO287" s="2">
        <f t="shared" si="515"/>
        <v>3.4</v>
      </c>
      <c r="IQ287" s="2">
        <f t="shared" ca="1" si="428"/>
        <v>1.6064536954783326</v>
      </c>
      <c r="IS287" s="3">
        <f t="shared" ca="1" si="483"/>
        <v>-5.8649203358929203E-4</v>
      </c>
      <c r="IT287" s="3">
        <f t="shared" ca="1" si="484"/>
        <v>-8.801033150501314E-2</v>
      </c>
      <c r="IU287" s="3">
        <f t="shared" si="485"/>
        <v>-0.20000000000000018</v>
      </c>
      <c r="IV287" s="3">
        <f t="shared" ca="1" si="486"/>
        <v>-0.11140317646139775</v>
      </c>
      <c r="IX287" s="28">
        <f ca="1">$HL287/100*(GZ287-100)*AL287/1000+(HM287-100)*HZ287/$HY287</f>
        <v>6.9741074837131573E-2</v>
      </c>
      <c r="IY287" s="28">
        <f ca="1">$HL287/100*(HA287-100)*AM287/1000+(HN287-100)*IA287/$HY287</f>
        <v>-6.1183146585560691E-2</v>
      </c>
      <c r="IZ287" s="28">
        <f ca="1">$HL287/100*(HB287-100)*AN287/1000+(HO287-100)*IB287/$HY287</f>
        <v>9.6828761959581993E-3</v>
      </c>
      <c r="JA287" s="28">
        <f ca="1">$HL287/100*(HC287-100)*AO287/1000+(HP287-100)*IC287/$HY287</f>
        <v>0.13143612458884119</v>
      </c>
      <c r="JB287" s="28">
        <f ca="1">$HL287/100*(HD287-100)*AP287/1000+(HQ287-100)*ID287/$HY287</f>
        <v>6.8413442708594105E-2</v>
      </c>
      <c r="JC287" s="28">
        <f ca="1">$HL287/100*(HE287-100)*AQ287/1000+(HR287-100)*IE287/$HY287</f>
        <v>-4.4213948821313201E-2</v>
      </c>
      <c r="JE287" s="3">
        <f t="shared" ca="1" si="459"/>
        <v>-2.2064465828543045E-2</v>
      </c>
      <c r="JF287" s="3">
        <f t="shared" ca="1" si="459"/>
        <v>-7.3484290859336457E-3</v>
      </c>
      <c r="JG287" s="3">
        <f t="shared" ca="1" si="459"/>
        <v>1.1956468395992213E-2</v>
      </c>
      <c r="JH287" s="3">
        <f t="shared" ca="1" si="459"/>
        <v>-1.9413759173664225E-2</v>
      </c>
      <c r="JI287" s="3">
        <f t="shared" ca="1" si="459"/>
        <v>-3.0540647735561449E-3</v>
      </c>
      <c r="JJ287" s="3">
        <f t="shared" ca="1" si="459"/>
        <v>-2.9751338896601559E-3</v>
      </c>
      <c r="JK287" s="3">
        <f>IO287-IO286</f>
        <v>-0.20000000000000018</v>
      </c>
      <c r="JL287" s="3">
        <f t="shared" ca="1" si="487"/>
        <v>-0.18989200256744934</v>
      </c>
      <c r="JN287" s="10">
        <f>COUNTIF(EI287:ET287,"&gt;2")</f>
        <v>11</v>
      </c>
      <c r="JP287" s="2">
        <f>AVERAGE(CS287,CS275,CS263,CS251,CS239,CS227,CS215,CS203,CS191,CS179)</f>
        <v>0.51071224679541216</v>
      </c>
      <c r="JQ287" s="2">
        <f>CS287-JP287</f>
        <v>1.7828979420232649E-2</v>
      </c>
      <c r="JR287" s="2">
        <f>AVERAGE(CT287,CT275,CT263,CT251,CT239,CT227,CT215,CT203,CT191,CT179)</f>
        <v>0.38023523445307095</v>
      </c>
      <c r="JS287" s="2">
        <f>CT287-JR287</f>
        <v>0.15281380605865613</v>
      </c>
      <c r="KH287" s="2">
        <f>(DN287*$DN$4)+(FB287*$FB$3)+(FC287*$FC$3)+(FD287*$FD$3)+(FE287*$FE$3)+(FF287*$FF$3)+(FG287*$FG$3)</f>
        <v>2.5221120499367906</v>
      </c>
      <c r="KI287" s="2">
        <f>F287-KH287</f>
        <v>0.8778879500632093</v>
      </c>
      <c r="KJ287" s="2">
        <f>MAX(DN287,FB287:FG287)</f>
        <v>3.369565217391298</v>
      </c>
      <c r="KK287" s="2">
        <f>MIN(DN287,FB287:FG287)</f>
        <v>0.31779661016948513</v>
      </c>
      <c r="KL287" s="2">
        <f t="shared" si="516"/>
        <v>3.0517686072218129</v>
      </c>
      <c r="KO287" s="2">
        <f>BO287</f>
        <v>81</v>
      </c>
      <c r="KP287" s="2">
        <f>100*((BO281/BO269)-1)</f>
        <v>-3.617664851784641</v>
      </c>
      <c r="KQ287" s="2">
        <f t="shared" si="525"/>
        <v>-3.617664851784641</v>
      </c>
      <c r="KR287" s="2">
        <f>100*((BO275/BO263)-1)</f>
        <v>1.4817581870252727</v>
      </c>
      <c r="KS287" s="2">
        <f t="shared" si="404"/>
        <v>1.4817581870252727</v>
      </c>
      <c r="KT287" s="3">
        <f>BP287</f>
        <v>1.5802</v>
      </c>
      <c r="KU287" s="3">
        <f>BQ287</f>
        <v>119.327</v>
      </c>
      <c r="KV287" s="3">
        <f t="shared" si="470"/>
        <v>75.513859005189218</v>
      </c>
      <c r="KW287" s="2">
        <f t="shared" si="463"/>
        <v>167.45416400620269</v>
      </c>
      <c r="KX287" s="2">
        <f t="shared" si="463"/>
        <v>138.14279723989736</v>
      </c>
      <c r="LA287">
        <v>2</v>
      </c>
      <c r="LB287">
        <v>0</v>
      </c>
      <c r="LE287" s="2" t="e">
        <v>#N/A</v>
      </c>
      <c r="LF287" s="2" t="e">
        <v>#N/A</v>
      </c>
      <c r="LG287" s="2" t="e">
        <v>#N/A</v>
      </c>
      <c r="LH287" s="2" t="e">
        <v>#N/A</v>
      </c>
      <c r="LI287" s="2" t="e">
        <v>#N/A</v>
      </c>
      <c r="LJ287" s="2" t="e">
        <v>#N/A</v>
      </c>
      <c r="LK287" s="2">
        <v>106.72689958659932</v>
      </c>
      <c r="LL287" s="2" t="e">
        <v>#N/A</v>
      </c>
      <c r="LM287" s="2" t="e">
        <v>#N/A</v>
      </c>
      <c r="LN287" s="2">
        <v>96.075622638112151</v>
      </c>
      <c r="LO287" s="2">
        <v>87.031354792802901</v>
      </c>
      <c r="LP287" s="2">
        <v>93.216156104722671</v>
      </c>
      <c r="LQ287" s="2" t="e">
        <v>#N/A</v>
      </c>
      <c r="LR287" s="2" t="e">
        <v>#N/A</v>
      </c>
      <c r="LS287" s="2" t="e">
        <v>#N/A</v>
      </c>
      <c r="LT287" s="2" t="e">
        <v>#N/A</v>
      </c>
      <c r="LU287" s="2" t="e">
        <v>#N/A</v>
      </c>
      <c r="LV287" s="2" t="e">
        <v>#N/A</v>
      </c>
      <c r="LW287" s="2" t="e">
        <v>#N/A</v>
      </c>
      <c r="LX287" s="2" t="e">
        <v>#N/A</v>
      </c>
      <c r="LY287" s="2">
        <v>97.109214984269286</v>
      </c>
      <c r="LZ287" s="2" t="e">
        <v>#N/A</v>
      </c>
      <c r="MA287" s="2" t="e">
        <v>#N/A</v>
      </c>
      <c r="MB287" s="2" t="e">
        <v>#N/A</v>
      </c>
      <c r="MC287" s="2" t="e">
        <v>#N/A</v>
      </c>
      <c r="MD287" s="2" t="e">
        <v>#N/A</v>
      </c>
      <c r="ME287" s="2" t="e">
        <v>#N/A</v>
      </c>
      <c r="MF287" s="2" t="e">
        <v>#N/A</v>
      </c>
      <c r="MG287" s="2" t="e">
        <v>#N/A</v>
      </c>
      <c r="MH287" s="2">
        <v>95.47078456570695</v>
      </c>
      <c r="MI287" s="2" t="e">
        <v>#N/A</v>
      </c>
      <c r="MJ287" s="2" t="e">
        <v>#N/A</v>
      </c>
      <c r="MK287" s="2" t="e">
        <v>#N/A</v>
      </c>
      <c r="ML287" s="2" t="e">
        <v>#N/A</v>
      </c>
      <c r="MM287" s="2" t="e">
        <v>#N/A</v>
      </c>
      <c r="MN287" s="2" t="e">
        <v>#N/A</v>
      </c>
      <c r="MO287" s="2" t="e">
        <v>#N/A</v>
      </c>
      <c r="MP287" s="2">
        <v>83.439730763158764</v>
      </c>
      <c r="MQ287" s="2" t="e">
        <v>#N/A</v>
      </c>
      <c r="MR287" s="2" t="e">
        <v>#N/A</v>
      </c>
      <c r="MS287" s="10" t="e">
        <v>#N/A</v>
      </c>
      <c r="MT287" s="2" t="e">
        <v>#N/A</v>
      </c>
      <c r="MU287" s="2" t="e">
        <v>#N/A</v>
      </c>
      <c r="MV287" s="2" t="e">
        <v>#N/A</v>
      </c>
      <c r="MX287" s="22" t="e">
        <v>#N/A</v>
      </c>
      <c r="MY287" s="22" t="e">
        <v>#N/A</v>
      </c>
      <c r="MZ287" s="22" t="e">
        <v>#N/A</v>
      </c>
      <c r="NA287" s="22" t="e">
        <v>#N/A</v>
      </c>
      <c r="NB287" s="22" t="e">
        <v>#N/A</v>
      </c>
      <c r="NC287" s="22" t="e">
        <v>#N/A</v>
      </c>
      <c r="ND287" s="22">
        <v>1</v>
      </c>
      <c r="NE287" s="22" t="e">
        <v>#N/A</v>
      </c>
      <c r="NF287" s="22" t="e">
        <v>#N/A</v>
      </c>
      <c r="NG287" s="22">
        <v>3</v>
      </c>
      <c r="NH287" s="23">
        <v>9</v>
      </c>
      <c r="NI287" s="22">
        <v>22</v>
      </c>
      <c r="NJ287" s="22" t="e">
        <v>#N/A</v>
      </c>
      <c r="NK287" s="22" t="e">
        <v>#N/A</v>
      </c>
      <c r="NL287" s="23" t="e">
        <v>#N/A</v>
      </c>
      <c r="NM287" s="3" t="e">
        <v>#N/A</v>
      </c>
      <c r="NN287" s="22" t="e">
        <v>#N/A</v>
      </c>
      <c r="NO287" s="22" t="e">
        <v>#N/A</v>
      </c>
      <c r="NP287" s="22" t="e">
        <v>#N/A</v>
      </c>
      <c r="NQ287" s="22" t="e">
        <v>#N/A</v>
      </c>
      <c r="NR287" s="23">
        <v>1</v>
      </c>
      <c r="NS287" s="22" t="e">
        <v>#N/A</v>
      </c>
      <c r="NT287" s="22" t="e">
        <v>#N/A</v>
      </c>
      <c r="NU287" s="23" t="e">
        <v>#N/A</v>
      </c>
      <c r="NV287" s="3" t="e">
        <v>#N/A</v>
      </c>
      <c r="NW287" s="22" t="e">
        <v>#N/A</v>
      </c>
      <c r="NX287" s="22" t="e">
        <v>#N/A</v>
      </c>
      <c r="NY287" s="22" t="e">
        <v>#N/A</v>
      </c>
      <c r="NZ287" s="22" t="e">
        <v>#N/A</v>
      </c>
      <c r="OA287" s="23">
        <v>11</v>
      </c>
      <c r="OB287" s="22" t="e">
        <v>#N/A</v>
      </c>
      <c r="OC287" s="22" t="e">
        <v>#N/A</v>
      </c>
      <c r="OD287" s="22" t="e">
        <v>#N/A</v>
      </c>
      <c r="OE287" s="22" t="e">
        <v>#N/A</v>
      </c>
      <c r="OF287" s="22" t="e">
        <v>#N/A</v>
      </c>
      <c r="OG287" s="22" t="e">
        <v>#N/A</v>
      </c>
      <c r="OH287" s="23" t="e">
        <v>#N/A</v>
      </c>
      <c r="OI287" s="22">
        <v>2</v>
      </c>
      <c r="OJ287" s="22" t="e">
        <v>#N/A</v>
      </c>
      <c r="OK287" s="22" t="e">
        <v>#N/A</v>
      </c>
      <c r="OL287" s="22" t="e">
        <v>#N/A</v>
      </c>
      <c r="OM287" s="23" t="e">
        <v>#N/A</v>
      </c>
      <c r="ON287" s="22" t="e">
        <v>#N/A</v>
      </c>
      <c r="OO287" s="22" t="e">
        <v>#N/A</v>
      </c>
      <c r="OQ287">
        <f t="shared" si="518"/>
        <v>-1</v>
      </c>
      <c r="OR287" s="23" t="e">
        <f t="shared" ca="1" si="438"/>
        <v>#N/A</v>
      </c>
      <c r="OS287" s="23" t="e">
        <f t="shared" ca="1" si="438"/>
        <v>#N/A</v>
      </c>
      <c r="OT287" s="23" t="e">
        <f t="shared" ca="1" si="438"/>
        <v>#N/A</v>
      </c>
      <c r="OU287" s="23" t="e">
        <f t="shared" ca="1" si="438"/>
        <v>#N/A</v>
      </c>
      <c r="OV287" s="23" t="e">
        <f t="shared" ca="1" si="438"/>
        <v>#N/A</v>
      </c>
      <c r="OW287" s="23" t="e">
        <f t="shared" ca="1" si="438"/>
        <v>#N/A</v>
      </c>
      <c r="OX287" s="23">
        <f t="shared" ca="1" si="433"/>
        <v>1.0000992851909862</v>
      </c>
      <c r="OY287" s="23" t="e">
        <f t="shared" ca="1" si="433"/>
        <v>#N/A</v>
      </c>
      <c r="OZ287" s="23" t="e">
        <f t="shared" ca="1" si="433"/>
        <v>#N/A</v>
      </c>
      <c r="PA287" s="23">
        <f t="shared" ca="1" si="433"/>
        <v>1.0032393095177077</v>
      </c>
      <c r="PB287" s="23">
        <f t="shared" ca="1" si="433"/>
        <v>1.0036781755198623</v>
      </c>
      <c r="PC287" s="23">
        <f t="shared" ca="1" si="433"/>
        <v>1.0015537368365226</v>
      </c>
      <c r="PD287" s="23" t="e">
        <f t="shared" ca="1" si="433"/>
        <v>#N/A</v>
      </c>
      <c r="PE287" s="23" t="e">
        <f t="shared" ca="1" si="433"/>
        <v>#N/A</v>
      </c>
      <c r="PF287" s="23" t="e">
        <f t="shared" ca="1" si="433"/>
        <v>#N/A</v>
      </c>
      <c r="PG287" s="23" t="e">
        <f t="shared" ca="1" si="433"/>
        <v>#N/A</v>
      </c>
      <c r="PH287" s="23" t="e">
        <f t="shared" ca="1" si="433"/>
        <v>#N/A</v>
      </c>
      <c r="PI287" s="23" t="e">
        <f t="shared" ca="1" si="433"/>
        <v>#N/A</v>
      </c>
      <c r="PJ287" s="23" t="e">
        <f t="shared" ca="1" si="433"/>
        <v>#N/A</v>
      </c>
      <c r="PK287" s="23" t="e">
        <f t="shared" ca="1" si="433"/>
        <v>#N/A</v>
      </c>
      <c r="PL287" s="23">
        <f t="shared" ca="1" si="433"/>
        <v>1.0059450230509555</v>
      </c>
      <c r="PM287" s="23" t="e">
        <f t="shared" ca="1" si="433"/>
        <v>#N/A</v>
      </c>
      <c r="PN287" s="23" t="e">
        <f t="shared" ca="1" si="524"/>
        <v>#N/A</v>
      </c>
      <c r="PO287" s="23" t="e">
        <f t="shared" ca="1" si="524"/>
        <v>#N/A</v>
      </c>
      <c r="PP287" s="23" t="e">
        <f t="shared" ca="1" si="524"/>
        <v>#N/A</v>
      </c>
      <c r="PQ287" s="23" t="e">
        <f t="shared" ca="1" si="524"/>
        <v>#N/A</v>
      </c>
      <c r="PR287" s="23" t="e">
        <f t="shared" ca="1" si="457"/>
        <v>#N/A</v>
      </c>
      <c r="PS287" s="23" t="e">
        <f t="shared" ca="1" si="457"/>
        <v>#N/A</v>
      </c>
      <c r="PT287" s="23" t="e">
        <f t="shared" ca="1" si="457"/>
        <v>#N/A</v>
      </c>
      <c r="PU287" s="23">
        <f t="shared" ca="1" si="457"/>
        <v>0.99897504729762276</v>
      </c>
      <c r="PV287" s="23" t="e">
        <f t="shared" ca="1" si="457"/>
        <v>#N/A</v>
      </c>
      <c r="PW287" s="23" t="e">
        <f t="shared" ca="1" si="457"/>
        <v>#N/A</v>
      </c>
      <c r="PX287" s="23" t="e">
        <f t="shared" ca="1" si="457"/>
        <v>#N/A</v>
      </c>
      <c r="PY287" s="23" t="e">
        <f t="shared" ca="1" si="457"/>
        <v>#N/A</v>
      </c>
      <c r="PZ287" s="23" t="e">
        <f t="shared" ca="1" si="439"/>
        <v>#N/A</v>
      </c>
      <c r="QA287" s="23" t="e">
        <f t="shared" ca="1" si="439"/>
        <v>#N/A</v>
      </c>
      <c r="QB287" s="23" t="e">
        <f t="shared" ca="1" si="439"/>
        <v>#N/A</v>
      </c>
      <c r="QC287" s="23">
        <f t="shared" ca="1" si="417"/>
        <v>1.0026777450878175</v>
      </c>
      <c r="QD287" s="23" t="e">
        <f t="shared" ca="1" si="405"/>
        <v>#N/A</v>
      </c>
      <c r="QE287" s="23" t="e">
        <f t="shared" ca="1" si="405"/>
        <v>#N/A</v>
      </c>
      <c r="QF287" s="23" t="e">
        <f t="shared" ca="1" si="405"/>
        <v>#N/A</v>
      </c>
      <c r="QG287" s="23" t="e">
        <f t="shared" ca="1" si="405"/>
        <v>#N/A</v>
      </c>
      <c r="QH287" s="23" t="e">
        <f t="shared" ca="1" si="405"/>
        <v>#N/A</v>
      </c>
      <c r="QI287" s="23" t="e">
        <f t="shared" ca="1" si="405"/>
        <v>#N/A</v>
      </c>
      <c r="QJ287" s="26" t="e">
        <f t="shared" ca="1" si="474"/>
        <v>#N/A</v>
      </c>
    </row>
    <row r="288" spans="1:452" x14ac:dyDescent="0.35">
      <c r="A288" t="s">
        <v>1353</v>
      </c>
      <c r="B288" s="21">
        <v>40969</v>
      </c>
      <c r="C288" t="s">
        <v>915</v>
      </c>
      <c r="D288" s="2">
        <v>95.4</v>
      </c>
      <c r="E288" s="2">
        <v>95.4</v>
      </c>
      <c r="F288" s="2">
        <v>3.5</v>
      </c>
      <c r="G288" s="2">
        <v>94.6</v>
      </c>
      <c r="H288" s="2">
        <v>95.396377687530645</v>
      </c>
      <c r="I288" s="2">
        <v>94.694329670074637</v>
      </c>
      <c r="J288" s="2">
        <v>99.6</v>
      </c>
      <c r="K288" s="2">
        <v>90.8</v>
      </c>
      <c r="L288" s="2">
        <v>91.169698752339926</v>
      </c>
      <c r="M288" s="2">
        <v>91.1</v>
      </c>
      <c r="N288" s="2">
        <v>125</v>
      </c>
      <c r="O288" s="2">
        <v>98.5</v>
      </c>
      <c r="P288" s="2">
        <v>94.7</v>
      </c>
      <c r="Q288" s="2">
        <v>99.6</v>
      </c>
      <c r="R288" s="2">
        <v>100.5</v>
      </c>
      <c r="S288" s="2">
        <v>125</v>
      </c>
      <c r="T288" s="2">
        <v>92.2</v>
      </c>
      <c r="U288" s="2">
        <v>73.599999999999994</v>
      </c>
      <c r="V288" s="2">
        <v>93.5</v>
      </c>
      <c r="W288" s="2">
        <v>68</v>
      </c>
      <c r="X288" s="2">
        <v>110.4</v>
      </c>
      <c r="Y288" s="2" t="e">
        <v>#N/A</v>
      </c>
      <c r="Z288" s="2">
        <v>99.3</v>
      </c>
      <c r="AA288" s="2">
        <v>97.3</v>
      </c>
      <c r="AB288" s="2">
        <v>110.6</v>
      </c>
      <c r="AC288" s="2">
        <v>104.3</v>
      </c>
      <c r="AD288" s="2">
        <v>89.9</v>
      </c>
      <c r="AE288" s="2">
        <v>99.5</v>
      </c>
      <c r="AF288" s="2">
        <v>100.1</v>
      </c>
      <c r="AG288" s="22">
        <v>555</v>
      </c>
      <c r="AH288" s="22">
        <v>445</v>
      </c>
      <c r="AI288" s="22">
        <v>154</v>
      </c>
      <c r="AJ288" s="22">
        <v>46</v>
      </c>
      <c r="AK288" s="22">
        <v>56</v>
      </c>
      <c r="AL288" s="22">
        <v>8</v>
      </c>
      <c r="AM288" s="22">
        <v>20</v>
      </c>
      <c r="AN288" s="22">
        <v>17</v>
      </c>
      <c r="AO288" s="22">
        <v>56</v>
      </c>
      <c r="AP288" s="22">
        <v>20</v>
      </c>
      <c r="AQ288" s="22">
        <v>16</v>
      </c>
      <c r="AR288" s="2">
        <v>98.5</v>
      </c>
      <c r="AS288" s="2">
        <v>86.1</v>
      </c>
      <c r="AT288" s="2">
        <v>99.6</v>
      </c>
      <c r="AU288" s="2">
        <v>91.7</v>
      </c>
      <c r="AV288" s="2">
        <v>99.4</v>
      </c>
      <c r="AW288" s="2">
        <v>92.2</v>
      </c>
      <c r="AX288" s="2">
        <v>100.5</v>
      </c>
      <c r="AY288" s="2">
        <v>93.7</v>
      </c>
      <c r="AZ288" s="2">
        <v>98.3</v>
      </c>
      <c r="BA288" s="2">
        <v>68</v>
      </c>
      <c r="BB288" s="2">
        <v>92.1</v>
      </c>
      <c r="BC288" s="2">
        <v>98.3</v>
      </c>
      <c r="BD288" s="3">
        <v>0.78</v>
      </c>
      <c r="BE288" s="3">
        <v>0.81</v>
      </c>
      <c r="BF288" s="3">
        <v>0.66</v>
      </c>
      <c r="BG288" s="3">
        <v>0.47</v>
      </c>
      <c r="BH288" s="3">
        <v>0.75</v>
      </c>
      <c r="BI288" s="2">
        <v>240.8</v>
      </c>
      <c r="BJ288" s="2">
        <v>3.6</v>
      </c>
      <c r="BK288" s="2">
        <v>3.7</v>
      </c>
      <c r="BL288" s="2">
        <v>111.2</v>
      </c>
      <c r="BM288" s="2">
        <v>103</v>
      </c>
      <c r="BN288" s="10">
        <v>457</v>
      </c>
      <c r="BO288" s="3">
        <v>81.430000000000007</v>
      </c>
      <c r="BP288" s="22">
        <v>1.5823</v>
      </c>
      <c r="BQ288" s="3">
        <v>125.44545454545454</v>
      </c>
      <c r="BR288" s="23">
        <v>2.1615454545454544</v>
      </c>
      <c r="BS288" s="2">
        <v>106.4</v>
      </c>
      <c r="BT288" s="3">
        <v>122.54</v>
      </c>
      <c r="BU288" s="2">
        <v>1.6</v>
      </c>
      <c r="BV288" s="2">
        <v>2.2999999999999998</v>
      </c>
      <c r="BW288" s="2">
        <v>0.4</v>
      </c>
      <c r="BX288" s="2">
        <v>1.8</v>
      </c>
      <c r="BY288" s="23">
        <v>228.80699999999999</v>
      </c>
      <c r="BZ288" s="2">
        <v>95.1</v>
      </c>
      <c r="CA288" s="2">
        <v>91.5</v>
      </c>
      <c r="CB288" s="3">
        <v>98.67</v>
      </c>
      <c r="CC288" s="2">
        <v>98</v>
      </c>
      <c r="CD288" s="2">
        <v>121.5</v>
      </c>
      <c r="CE288" s="2">
        <v>95.15612080384814</v>
      </c>
      <c r="CF288" s="3">
        <v>98.403120002232441</v>
      </c>
      <c r="CG288" s="2">
        <v>97.962017748703587</v>
      </c>
      <c r="CH288" s="23">
        <v>228.49138137562605</v>
      </c>
      <c r="CI288" s="3">
        <v>96.756029671604878</v>
      </c>
      <c r="CM288" s="2">
        <f t="shared" si="460"/>
        <v>79.280449058620064</v>
      </c>
      <c r="CN288" s="2">
        <f t="shared" si="460"/>
        <v>1.3660781486099061</v>
      </c>
      <c r="CO288" s="2">
        <f t="shared" si="461"/>
        <v>102.34744314659794</v>
      </c>
      <c r="CR288" s="2">
        <f t="shared" si="464"/>
        <v>0.21008403361344835</v>
      </c>
      <c r="CS288" s="2">
        <f t="shared" si="464"/>
        <v>0.31545741324922333</v>
      </c>
      <c r="CT288" s="2">
        <f t="shared" si="465"/>
        <v>0.31813361611876689</v>
      </c>
      <c r="CU288" s="2">
        <f t="shared" si="465"/>
        <v>0.23419792839149814</v>
      </c>
      <c r="CV288" s="2">
        <f t="shared" si="465"/>
        <v>0.14762927257971734</v>
      </c>
      <c r="CW288" s="2">
        <f t="shared" si="466"/>
        <v>-0.20263424518743955</v>
      </c>
      <c r="CX288" s="2">
        <f t="shared" si="467"/>
        <v>0.11025358324144909</v>
      </c>
      <c r="CY288" s="2">
        <f t="shared" si="502"/>
        <v>2.2076860179885549</v>
      </c>
      <c r="CZ288" s="2">
        <f t="shared" si="471"/>
        <v>-0.53937432578209277</v>
      </c>
      <c r="DA288" s="2">
        <f t="shared" si="472"/>
        <v>-9.0334236675707794E-2</v>
      </c>
      <c r="DB288" s="2">
        <f t="shared" si="473"/>
        <v>0.10706638115631083</v>
      </c>
      <c r="DC288" s="2">
        <f t="shared" si="413"/>
        <v>0.37515631513130709</v>
      </c>
      <c r="DF288" s="2">
        <f t="shared" si="468"/>
        <v>2.8468593572031242</v>
      </c>
      <c r="DG288" s="2">
        <f t="shared" si="468"/>
        <v>1.7860065968548833</v>
      </c>
      <c r="DH288" s="2">
        <f t="shared" si="469"/>
        <v>1.8360050049995413</v>
      </c>
      <c r="DI288" s="2">
        <f t="shared" si="529"/>
        <v>0.71722861428400453</v>
      </c>
      <c r="DJ288" s="2">
        <f t="shared" si="529"/>
        <v>0</v>
      </c>
      <c r="DM288" s="2">
        <f t="shared" si="503"/>
        <v>3.0237580993520643</v>
      </c>
      <c r="DN288" s="2">
        <f t="shared" si="503"/>
        <v>3.4707158351410006</v>
      </c>
      <c r="DO288" s="2">
        <f t="shared" si="475"/>
        <v>2.3809523809523685</v>
      </c>
      <c r="DP288" s="2">
        <f t="shared" si="504"/>
        <v>3.5343035343035254</v>
      </c>
      <c r="DQ288" s="2">
        <f t="shared" si="408"/>
        <v>1.3974077903006015</v>
      </c>
      <c r="DR288" s="2">
        <f t="shared" si="505"/>
        <v>3.2992036405005587</v>
      </c>
      <c r="DS288" s="2">
        <f t="shared" si="506"/>
        <v>2.818255974125659</v>
      </c>
      <c r="DT288" s="2" t="e">
        <v>#N/A</v>
      </c>
      <c r="DU288" s="2" t="e">
        <v>#N/A</v>
      </c>
      <c r="DV288" s="2">
        <f t="shared" si="476"/>
        <v>4.5647558386411768</v>
      </c>
      <c r="DW288" s="2">
        <f t="shared" si="507"/>
        <v>3.2124352331606154</v>
      </c>
      <c r="DX288" s="2">
        <f t="shared" si="508"/>
        <v>12.029161603888227</v>
      </c>
      <c r="DY288" s="2">
        <f t="shared" si="509"/>
        <v>3.2887975334018549</v>
      </c>
      <c r="DZ288" s="2">
        <f t="shared" si="510"/>
        <v>4.7778709136630404</v>
      </c>
      <c r="EA288" s="2">
        <f t="shared" si="523"/>
        <v>8.07635829662261</v>
      </c>
      <c r="EB288" s="2">
        <f t="shared" si="523"/>
        <v>1.4099783080260275</v>
      </c>
      <c r="EC288" s="2">
        <f t="shared" si="523"/>
        <v>5.1004636785162205</v>
      </c>
      <c r="ED288" s="2">
        <f t="shared" si="519"/>
        <v>-4.2497831743278365</v>
      </c>
      <c r="EE288" s="2" t="e">
        <f t="shared" si="519"/>
        <v>#N/A</v>
      </c>
      <c r="EF288" s="2">
        <f t="shared" si="519"/>
        <v>8.5245901639344304</v>
      </c>
      <c r="EG288" s="2">
        <f t="shared" si="519"/>
        <v>0.62047569803516112</v>
      </c>
      <c r="EH288" s="2">
        <f t="shared" si="519"/>
        <v>-4.4905008635578554</v>
      </c>
      <c r="EI288" s="2">
        <f t="shared" si="411"/>
        <v>4.5647558386411768</v>
      </c>
      <c r="EJ288" s="2">
        <f t="shared" si="411"/>
        <v>7.8947368421052655</v>
      </c>
      <c r="EK288" s="2">
        <f t="shared" si="411"/>
        <v>3.2124352331606154</v>
      </c>
      <c r="EL288" s="2">
        <f t="shared" si="411"/>
        <v>6.134259259259256</v>
      </c>
      <c r="EM288" s="2">
        <f t="shared" si="411"/>
        <v>4.1928721174004258</v>
      </c>
      <c r="EN288" s="2">
        <f t="shared" si="411"/>
        <v>2.9017857142857206</v>
      </c>
      <c r="EO288" s="2">
        <f t="shared" si="411"/>
        <v>3.2887975334018549</v>
      </c>
      <c r="EP288" s="2">
        <f t="shared" si="411"/>
        <v>4.8098434004474333</v>
      </c>
      <c r="EQ288" s="2">
        <f t="shared" si="411"/>
        <v>-0.60667340748231657</v>
      </c>
      <c r="ER288" s="2">
        <f t="shared" si="498"/>
        <v>5.1004636785162205</v>
      </c>
      <c r="ES288" s="2">
        <f t="shared" si="498"/>
        <v>2.9050279329608797</v>
      </c>
      <c r="ET288" s="2">
        <f t="shared" si="498"/>
        <v>2.7168234064785635</v>
      </c>
      <c r="EU288" s="2">
        <f t="shared" si="462"/>
        <v>3.6</v>
      </c>
      <c r="EV288" s="2">
        <f t="shared" si="462"/>
        <v>3.7</v>
      </c>
      <c r="EW288" s="2">
        <f t="shared" si="511"/>
        <v>3.9252336448598157</v>
      </c>
      <c r="EX288" s="2">
        <f t="shared" si="511"/>
        <v>3.5175879396984966</v>
      </c>
      <c r="EY288" s="2">
        <f t="shared" si="512"/>
        <v>11.745804974892128</v>
      </c>
      <c r="EZ288" s="2">
        <f t="shared" si="512"/>
        <v>-44.415705271683933</v>
      </c>
      <c r="FA288" s="2">
        <f t="shared" si="513"/>
        <v>9.2402464065708401</v>
      </c>
      <c r="FB288" s="2">
        <f t="shared" si="517"/>
        <v>2.5828752813320977</v>
      </c>
      <c r="FC288" s="2">
        <f t="shared" si="517"/>
        <v>0.5285412262156397</v>
      </c>
      <c r="FD288" s="2">
        <f t="shared" si="517"/>
        <v>2.1205357142857206</v>
      </c>
      <c r="FE288" s="2">
        <f t="shared" si="514"/>
        <v>2.3017107309486695</v>
      </c>
      <c r="FF288" s="2">
        <f t="shared" si="514"/>
        <v>3.3755274261603407</v>
      </c>
      <c r="FG288" s="2">
        <f t="shared" si="514"/>
        <v>2.0151133501259411</v>
      </c>
      <c r="FH288" s="2">
        <v>1.9</v>
      </c>
      <c r="FI288" s="2">
        <v>2.2000000000000002</v>
      </c>
      <c r="FL288" s="2">
        <f t="shared" si="530"/>
        <v>0.55830059299777357</v>
      </c>
      <c r="FM288" s="2">
        <f t="shared" si="530"/>
        <v>0.59363624252111169</v>
      </c>
      <c r="FN288" s="2">
        <f t="shared" si="490"/>
        <v>0.85783792179601193</v>
      </c>
      <c r="FQ288" s="2">
        <f t="shared" si="531"/>
        <v>2.2519740510941411</v>
      </c>
      <c r="FR288" s="2">
        <f t="shared" si="531"/>
        <v>2.3957730134909205</v>
      </c>
      <c r="FS288" s="2">
        <f t="shared" si="492"/>
        <v>3.4757578910488807</v>
      </c>
      <c r="FT288" s="2">
        <f t="shared" si="532"/>
        <v>2.1391325704558817</v>
      </c>
      <c r="FU288" s="2">
        <f t="shared" si="532"/>
        <v>1.3676114772872339</v>
      </c>
      <c r="FX288" s="2">
        <f t="shared" si="499"/>
        <v>3.1180783117101152</v>
      </c>
      <c r="FY288" s="2">
        <f t="shared" si="499"/>
        <v>2.262574105842563</v>
      </c>
      <c r="FZ288" s="2">
        <f t="shared" si="500"/>
        <v>2.7265765542987097</v>
      </c>
      <c r="GA288" s="2">
        <f t="shared" si="501"/>
        <v>2.2656574899892146</v>
      </c>
      <c r="GB288" s="2">
        <f t="shared" si="501"/>
        <v>1.6513703148084868</v>
      </c>
      <c r="GE288" s="2"/>
      <c r="GF288" s="2"/>
      <c r="GG288" s="2">
        <f t="shared" si="520"/>
        <v>15.176922053252738</v>
      </c>
      <c r="GH288" s="2">
        <f t="shared" si="520"/>
        <v>-40.349464368723176</v>
      </c>
      <c r="GI288" s="2">
        <f t="shared" si="521"/>
        <v>11.364433532093976</v>
      </c>
      <c r="GJ288" s="2">
        <f t="shared" si="522"/>
        <v>3.500761035007649</v>
      </c>
      <c r="GK288" s="2">
        <v>1.5</v>
      </c>
      <c r="GN288" s="2">
        <f t="shared" si="454"/>
        <v>0.10000000000000009</v>
      </c>
      <c r="GQ288" s="2">
        <f t="shared" si="429"/>
        <v>1.5</v>
      </c>
      <c r="GT288" s="27">
        <f t="shared" ca="1" si="440"/>
        <v>101.06723585912488</v>
      </c>
      <c r="GU288" s="27">
        <f t="shared" ca="1" si="441"/>
        <v>104.07993338884263</v>
      </c>
      <c r="GV288" s="27">
        <f t="shared" ca="1" si="441"/>
        <v>98.609625668449198</v>
      </c>
      <c r="GW288" s="27">
        <f t="shared" ca="1" si="442"/>
        <v>100.8097165991903</v>
      </c>
      <c r="GX288" s="27">
        <f t="shared" ca="1" si="442"/>
        <v>100</v>
      </c>
      <c r="GY288" s="27">
        <f t="shared" ca="1" si="443"/>
        <v>100.31545741324923</v>
      </c>
      <c r="GZ288" s="27">
        <f t="shared" ca="1" si="444"/>
        <v>73.673673673673662</v>
      </c>
      <c r="HA288" s="27">
        <f t="shared" ca="1" si="445"/>
        <v>100.77294685990339</v>
      </c>
      <c r="HB288" s="27">
        <f t="shared" ca="1" si="445"/>
        <v>100.5592841163311</v>
      </c>
      <c r="HC288" s="27">
        <f t="shared" ca="1" si="445"/>
        <v>100.20140986908359</v>
      </c>
      <c r="HD288" s="27">
        <f t="shared" ca="1" si="445"/>
        <v>99.800598205383849</v>
      </c>
      <c r="HE288" s="27">
        <f t="shared" ca="1" si="446"/>
        <v>102.78810408921932</v>
      </c>
      <c r="HG288" s="27">
        <f t="shared" ca="1" si="447"/>
        <v>104.34298440979957</v>
      </c>
      <c r="HH288" s="27">
        <f t="shared" ca="1" si="448"/>
        <v>100.67057837384743</v>
      </c>
      <c r="HI288" s="27">
        <f t="shared" ca="1" si="448"/>
        <v>113.60874848116647</v>
      </c>
      <c r="HJ288" s="27">
        <f t="shared" ca="1" si="449"/>
        <v>102.70270270270269</v>
      </c>
      <c r="HK288" s="27">
        <f t="shared" ca="1" si="449"/>
        <v>103.29920364050056</v>
      </c>
      <c r="HL288" s="27">
        <f t="shared" ca="1" si="450"/>
        <v>103.14533622559652</v>
      </c>
      <c r="HM288" s="27">
        <f t="shared" ca="1" si="451"/>
        <v>146.69603524229078</v>
      </c>
      <c r="HN288" s="27">
        <f t="shared" ca="1" si="452"/>
        <v>97.641509433962256</v>
      </c>
      <c r="HO288" s="27">
        <f t="shared" ca="1" si="452"/>
        <v>100</v>
      </c>
      <c r="HP288" s="27">
        <f t="shared" ca="1" si="452"/>
        <v>103.5453597497393</v>
      </c>
      <c r="HQ288" s="27">
        <f t="shared" ca="1" si="452"/>
        <v>102.87179487179488</v>
      </c>
      <c r="HR288" s="27">
        <f t="shared" ca="1" si="453"/>
        <v>92.918825561312602</v>
      </c>
      <c r="HT288" s="27">
        <f t="shared" ca="1" si="526"/>
        <v>159.5080231088908</v>
      </c>
      <c r="HU288" s="27">
        <f t="shared" ca="1" si="526"/>
        <v>46.213671870369701</v>
      </c>
      <c r="HV288" s="27">
        <f t="shared" ca="1" si="526"/>
        <v>44.495956669945166</v>
      </c>
      <c r="HW288" s="27">
        <f t="shared" ca="1" si="527"/>
        <v>562.5169821412652</v>
      </c>
      <c r="HX288" s="27">
        <f t="shared" ca="1" si="527"/>
        <v>437.7244721287986</v>
      </c>
      <c r="HY288" s="27">
        <f t="shared" ca="1" si="494"/>
        <v>1000</v>
      </c>
      <c r="HZ288" s="27">
        <f t="shared" ca="1" si="528"/>
        <v>6.4085887376004909</v>
      </c>
      <c r="IA288" s="27">
        <f t="shared" ca="1" si="528"/>
        <v>21.477720282601581</v>
      </c>
      <c r="IB288" s="27">
        <f t="shared" ca="1" si="528"/>
        <v>17.102574163600423</v>
      </c>
      <c r="IC288" s="27">
        <f t="shared" ca="1" si="528"/>
        <v>52.808587338148804</v>
      </c>
      <c r="ID288" s="27">
        <f t="shared" ca="1" si="528"/>
        <v>22.986299214368405</v>
      </c>
      <c r="IE288" s="27">
        <f t="shared" ca="1" si="528"/>
        <v>16.585561586556867</v>
      </c>
      <c r="IG288" s="28">
        <f t="shared" ca="1" si="480"/>
        <v>0.86226467594289358</v>
      </c>
      <c r="IH288" s="28">
        <f t="shared" ca="1" si="480"/>
        <v>0.22456989547064837</v>
      </c>
      <c r="II288" s="28">
        <f t="shared" ca="1" si="480"/>
        <v>0.52522433112210731</v>
      </c>
      <c r="IJ288" s="28">
        <f t="shared" ca="1" si="481"/>
        <v>1.9838437922830203</v>
      </c>
      <c r="IK288" s="24">
        <f t="shared" ca="1" si="495"/>
        <v>0.37178488974737112</v>
      </c>
      <c r="IL288" s="28">
        <f t="shared" ca="1" si="482"/>
        <v>1.4441421719835206</v>
      </c>
      <c r="IM288" s="28">
        <f t="shared" ca="1" si="496"/>
        <v>3.4707158351410152</v>
      </c>
      <c r="IN288" s="3">
        <f t="shared" ca="1" si="497"/>
        <v>3.4279859642665409</v>
      </c>
      <c r="IO288" s="2">
        <f t="shared" si="515"/>
        <v>3.5</v>
      </c>
      <c r="IQ288" s="2">
        <f t="shared" ca="1" si="428"/>
        <v>1.6120589025356491</v>
      </c>
      <c r="IS288" s="3">
        <f t="shared" ca="1" si="483"/>
        <v>-1.3936653182380077E-2</v>
      </c>
      <c r="IT288" s="3">
        <f t="shared" ca="1" si="484"/>
        <v>-7.002555009864031E-2</v>
      </c>
      <c r="IU288" s="3">
        <f t="shared" si="485"/>
        <v>0.10000000000000009</v>
      </c>
      <c r="IV288" s="3">
        <f t="shared" ca="1" si="486"/>
        <v>0.18396220328102048</v>
      </c>
      <c r="IX288" s="28">
        <f ca="1">$HL288/100*(GZ288-100)*AL288/1000+(HM288-100)*HZ288/$HY288</f>
        <v>8.2020663103244018E-2</v>
      </c>
      <c r="IY288" s="28">
        <f ca="1">$HL288/100*(HA288-100)*AM288/1000+(HN288-100)*IA288/$HY288</f>
        <v>-3.4709827916662606E-2</v>
      </c>
      <c r="IZ288" s="28">
        <f ca="1">$HL288/100*(HB288-100)*AN288/1000+(HO288-100)*IB288/$HY288</f>
        <v>9.8068831981831684E-3</v>
      </c>
      <c r="JA288" s="28">
        <f ca="1">$HL288/100*(HC288-100)*AO288/1000+(HP288-100)*IC288/$HY288</f>
        <v>0.19885915364210244</v>
      </c>
      <c r="JB288" s="28">
        <f ca="1">$HL288/100*(HD288-100)*AP288/1000+(HQ288-100)*ID288/$HY288</f>
        <v>6.1898463175431732E-2</v>
      </c>
      <c r="JC288" s="28">
        <f ca="1">$HL288/100*(HE288-100)*AQ288/1000+(HR288-100)*IE288/$HY288</f>
        <v>-7.1432465363684167E-2</v>
      </c>
      <c r="JE288" s="3">
        <f t="shared" ca="1" si="459"/>
        <v>1.2279588266112446E-2</v>
      </c>
      <c r="JF288" s="3">
        <f t="shared" ca="1" si="459"/>
        <v>2.6473318668898085E-2</v>
      </c>
      <c r="JG288" s="3">
        <f t="shared" ca="1" si="459"/>
        <v>1.240070022249691E-4</v>
      </c>
      <c r="JH288" s="3">
        <f t="shared" ca="1" si="459"/>
        <v>6.7423029053261252E-2</v>
      </c>
      <c r="JI288" s="3">
        <f t="shared" ca="1" si="459"/>
        <v>-6.5149795331623725E-3</v>
      </c>
      <c r="JJ288" s="3">
        <f t="shared" ca="1" si="459"/>
        <v>-2.7218516542370966E-2</v>
      </c>
      <c r="JK288" s="3">
        <f>IO288-IO287</f>
        <v>0.10000000000000009</v>
      </c>
      <c r="JL288" s="3">
        <f t="shared" ca="1" si="487"/>
        <v>8.7596404731662678E-2</v>
      </c>
      <c r="JN288" s="10">
        <f>COUNTIF(EI288:ET288,"&gt;2")</f>
        <v>11</v>
      </c>
      <c r="JP288" s="2">
        <f>AVERAGE(CS288,CS276,CS264,CS252,CS240,CS228,CS216,CS204,CS192,CS180)</f>
        <v>0.33562254097209754</v>
      </c>
      <c r="JQ288" s="2">
        <f>CS288-JP288</f>
        <v>-2.016512772287421E-2</v>
      </c>
      <c r="JR288" s="2">
        <f>AVERAGE(CT288,CT276,CT264,CT252,CT240,CT228,CT216,CT204,CT192,CT180)</f>
        <v>0.34738178696791905</v>
      </c>
      <c r="JS288" s="2">
        <f>CT288-JR288</f>
        <v>-2.9248170849152155E-2</v>
      </c>
      <c r="KH288" s="2">
        <f>(DN288*$DN$4)+(FB288*$FB$3)+(FC288*$FC$3)+(FD288*$FD$3)+(FE288*$FE$3)+(FF288*$FF$3)+(FG288*$FG$3)</f>
        <v>2.355556666039706</v>
      </c>
      <c r="KI288" s="2">
        <f>F288-KH288</f>
        <v>1.144443333960294</v>
      </c>
      <c r="KJ288" s="2">
        <f>MAX(DN288,FB288:FG288)</f>
        <v>3.4707158351410006</v>
      </c>
      <c r="KK288" s="2">
        <f>MIN(DN288,FB288:FG288)</f>
        <v>0.5285412262156397</v>
      </c>
      <c r="KL288" s="2">
        <f t="shared" si="516"/>
        <v>2.9421746089253609</v>
      </c>
      <c r="KO288" s="2">
        <f>BO288</f>
        <v>81.430000000000007</v>
      </c>
      <c r="KP288" s="2">
        <f>100*((BO282/BO270)-1)</f>
        <v>-2.4008864811622788</v>
      </c>
      <c r="KQ288" s="2">
        <f t="shared" si="525"/>
        <v>-2.4008864811622788</v>
      </c>
      <c r="KR288" s="2">
        <f>100*((BO276/BO264)-1)</f>
        <v>3.5212175931897294</v>
      </c>
      <c r="KS288" s="2">
        <f t="shared" si="404"/>
        <v>3.5212175931897294</v>
      </c>
      <c r="KT288" s="3">
        <f>BP288</f>
        <v>1.5823</v>
      </c>
      <c r="KU288" s="3">
        <f>BQ288</f>
        <v>125.44545454545454</v>
      </c>
      <c r="KV288" s="3">
        <f t="shared" si="470"/>
        <v>79.280449058620064</v>
      </c>
      <c r="KW288" s="2">
        <f t="shared" si="463"/>
        <v>176.04032381009483</v>
      </c>
      <c r="KX288" s="2">
        <f t="shared" si="463"/>
        <v>145.03328453443697</v>
      </c>
      <c r="LA288">
        <v>2</v>
      </c>
      <c r="LB288">
        <v>0</v>
      </c>
      <c r="LE288" s="2" t="e">
        <v>#N/A</v>
      </c>
      <c r="LF288" s="2" t="e">
        <v>#N/A</v>
      </c>
      <c r="LG288" s="2" t="e">
        <v>#N/A</v>
      </c>
      <c r="LH288" s="2" t="e">
        <v>#N/A</v>
      </c>
      <c r="LI288" s="2" t="e">
        <v>#N/A</v>
      </c>
      <c r="LJ288" s="2" t="e">
        <v>#N/A</v>
      </c>
      <c r="LK288" s="2">
        <v>106.73404646656081</v>
      </c>
      <c r="LL288" s="2" t="e">
        <v>#N/A</v>
      </c>
      <c r="LM288" s="2" t="e">
        <v>#N/A</v>
      </c>
      <c r="LN288" s="2">
        <v>96.099714249717181</v>
      </c>
      <c r="LO288" s="2">
        <v>87.451635624968148</v>
      </c>
      <c r="LP288" s="2">
        <v>93.437165471173913</v>
      </c>
      <c r="LQ288" s="2" t="e">
        <v>#N/A</v>
      </c>
      <c r="LR288" s="2" t="e">
        <v>#N/A</v>
      </c>
      <c r="LS288" s="2" t="e">
        <v>#N/A</v>
      </c>
      <c r="LT288" s="2" t="e">
        <v>#N/A</v>
      </c>
      <c r="LU288" s="2" t="e">
        <v>#N/A</v>
      </c>
      <c r="LV288" s="2" t="e">
        <v>#N/A</v>
      </c>
      <c r="LW288" s="2" t="e">
        <v>#N/A</v>
      </c>
      <c r="LX288" s="2" t="e">
        <v>#N/A</v>
      </c>
      <c r="LY288" s="2">
        <v>97.167844104323095</v>
      </c>
      <c r="LZ288" s="2" t="e">
        <v>#N/A</v>
      </c>
      <c r="MA288" s="2" t="e">
        <v>#N/A</v>
      </c>
      <c r="MB288" s="2" t="e">
        <v>#N/A</v>
      </c>
      <c r="MC288" s="2" t="e">
        <v>#N/A</v>
      </c>
      <c r="MD288" s="2" t="e">
        <v>#N/A</v>
      </c>
      <c r="ME288" s="2" t="e">
        <v>#N/A</v>
      </c>
      <c r="MF288" s="2" t="e">
        <v>#N/A</v>
      </c>
      <c r="MG288" s="2" t="e">
        <v>#N/A</v>
      </c>
      <c r="MH288" s="2">
        <v>95.453063901098631</v>
      </c>
      <c r="MI288" s="2" t="e">
        <v>#N/A</v>
      </c>
      <c r="MJ288" s="2" t="e">
        <v>#N/A</v>
      </c>
      <c r="MK288" s="2" t="e">
        <v>#N/A</v>
      </c>
      <c r="ML288" s="2" t="e">
        <v>#N/A</v>
      </c>
      <c r="MM288" s="2" t="e">
        <v>#N/A</v>
      </c>
      <c r="MN288" s="2" t="e">
        <v>#N/A</v>
      </c>
      <c r="MO288" s="2" t="e">
        <v>#N/A</v>
      </c>
      <c r="MP288" s="2">
        <v>83.875124605710909</v>
      </c>
      <c r="MQ288" s="2" t="e">
        <v>#N/A</v>
      </c>
      <c r="MR288" s="2" t="e">
        <v>#N/A</v>
      </c>
      <c r="MS288" s="10" t="e">
        <v>#N/A</v>
      </c>
      <c r="MT288" s="2" t="e">
        <v>#N/A</v>
      </c>
      <c r="MU288" s="2" t="e">
        <v>#N/A</v>
      </c>
      <c r="MV288" s="2" t="e">
        <v>#N/A</v>
      </c>
      <c r="MX288" s="22" t="e">
        <v>#N/A</v>
      </c>
      <c r="MY288" s="22" t="e">
        <v>#N/A</v>
      </c>
      <c r="MZ288" s="22" t="e">
        <v>#N/A</v>
      </c>
      <c r="NA288" s="22" t="e">
        <v>#N/A</v>
      </c>
      <c r="NB288" s="22" t="e">
        <v>#N/A</v>
      </c>
      <c r="NC288" s="22" t="e">
        <v>#N/A</v>
      </c>
      <c r="ND288" s="22">
        <v>1</v>
      </c>
      <c r="NE288" s="22" t="e">
        <v>#N/A</v>
      </c>
      <c r="NF288" s="22" t="e">
        <v>#N/A</v>
      </c>
      <c r="NG288" s="22">
        <v>3</v>
      </c>
      <c r="NH288" s="23">
        <v>9</v>
      </c>
      <c r="NI288" s="22">
        <v>22</v>
      </c>
      <c r="NJ288" s="22" t="e">
        <v>#N/A</v>
      </c>
      <c r="NK288" s="22" t="e">
        <v>#N/A</v>
      </c>
      <c r="NL288" s="23" t="e">
        <v>#N/A</v>
      </c>
      <c r="NM288" s="3" t="e">
        <v>#N/A</v>
      </c>
      <c r="NN288" s="22" t="e">
        <v>#N/A</v>
      </c>
      <c r="NO288" s="22" t="e">
        <v>#N/A</v>
      </c>
      <c r="NP288" s="22" t="e">
        <v>#N/A</v>
      </c>
      <c r="NQ288" s="22" t="e">
        <v>#N/A</v>
      </c>
      <c r="NR288" s="23">
        <v>1</v>
      </c>
      <c r="NS288" s="22" t="e">
        <v>#N/A</v>
      </c>
      <c r="NT288" s="22" t="e">
        <v>#N/A</v>
      </c>
      <c r="NU288" s="23" t="e">
        <v>#N/A</v>
      </c>
      <c r="NV288" s="3" t="e">
        <v>#N/A</v>
      </c>
      <c r="NW288" s="22" t="e">
        <v>#N/A</v>
      </c>
      <c r="NX288" s="22" t="e">
        <v>#N/A</v>
      </c>
      <c r="NY288" s="22" t="e">
        <v>#N/A</v>
      </c>
      <c r="NZ288" s="22" t="e">
        <v>#N/A</v>
      </c>
      <c r="OA288" s="23">
        <v>11</v>
      </c>
      <c r="OB288" s="22" t="e">
        <v>#N/A</v>
      </c>
      <c r="OC288" s="22" t="e">
        <v>#N/A</v>
      </c>
      <c r="OD288" s="22" t="e">
        <v>#N/A</v>
      </c>
      <c r="OE288" s="22" t="e">
        <v>#N/A</v>
      </c>
      <c r="OF288" s="22" t="e">
        <v>#N/A</v>
      </c>
      <c r="OG288" s="22" t="e">
        <v>#N/A</v>
      </c>
      <c r="OH288" s="23" t="e">
        <v>#N/A</v>
      </c>
      <c r="OI288" s="22">
        <v>2</v>
      </c>
      <c r="OJ288" s="22" t="e">
        <v>#N/A</v>
      </c>
      <c r="OK288" s="22" t="e">
        <v>#N/A</v>
      </c>
      <c r="OL288" s="22" t="e">
        <v>#N/A</v>
      </c>
      <c r="OM288" s="23" t="e">
        <v>#N/A</v>
      </c>
      <c r="ON288" s="22" t="e">
        <v>#N/A</v>
      </c>
      <c r="OO288" s="22" t="e">
        <v>#N/A</v>
      </c>
      <c r="OQ288">
        <f t="shared" si="518"/>
        <v>-2</v>
      </c>
      <c r="OR288" s="23" t="e">
        <f t="shared" ca="1" si="438"/>
        <v>#N/A</v>
      </c>
      <c r="OS288" s="23" t="e">
        <f t="shared" ca="1" si="438"/>
        <v>#N/A</v>
      </c>
      <c r="OT288" s="23" t="e">
        <f t="shared" ca="1" si="438"/>
        <v>#N/A</v>
      </c>
      <c r="OU288" s="23" t="e">
        <f t="shared" ca="1" si="438"/>
        <v>#N/A</v>
      </c>
      <c r="OV288" s="23" t="e">
        <f t="shared" ca="1" si="438"/>
        <v>#N/A</v>
      </c>
      <c r="OW288" s="23" t="e">
        <f t="shared" ca="1" si="438"/>
        <v>#N/A</v>
      </c>
      <c r="OX288" s="23">
        <f t="shared" ca="1" si="433"/>
        <v>1.0001662560255979</v>
      </c>
      <c r="OY288" s="23" t="e">
        <f t="shared" ca="1" si="433"/>
        <v>#N/A</v>
      </c>
      <c r="OZ288" s="23" t="e">
        <f t="shared" ca="1" si="433"/>
        <v>#N/A</v>
      </c>
      <c r="PA288" s="23">
        <f t="shared" ca="1" si="433"/>
        <v>1.0034908785539327</v>
      </c>
      <c r="PB288" s="23">
        <f t="shared" ca="1" si="433"/>
        <v>1.008525011465802</v>
      </c>
      <c r="PC288" s="23">
        <f t="shared" ca="1" si="433"/>
        <v>1.0039283547793225</v>
      </c>
      <c r="PD288" s="23" t="e">
        <f t="shared" ca="1" si="433"/>
        <v>#N/A</v>
      </c>
      <c r="PE288" s="23" t="e">
        <f t="shared" ca="1" si="433"/>
        <v>#N/A</v>
      </c>
      <c r="PF288" s="23" t="e">
        <f t="shared" ca="1" si="433"/>
        <v>#N/A</v>
      </c>
      <c r="PG288" s="23" t="e">
        <f t="shared" ca="1" si="433"/>
        <v>#N/A</v>
      </c>
      <c r="PH288" s="23" t="e">
        <f t="shared" ca="1" si="433"/>
        <v>#N/A</v>
      </c>
      <c r="PI288" s="23" t="e">
        <f t="shared" ca="1" si="433"/>
        <v>#N/A</v>
      </c>
      <c r="PJ288" s="23" t="e">
        <f t="shared" ca="1" si="433"/>
        <v>#N/A</v>
      </c>
      <c r="PK288" s="23" t="e">
        <f t="shared" ca="1" si="433"/>
        <v>#N/A</v>
      </c>
      <c r="PL288" s="23">
        <f t="shared" ca="1" si="433"/>
        <v>1.0065523564696586</v>
      </c>
      <c r="PM288" s="23" t="e">
        <f t="shared" ca="1" si="433"/>
        <v>#N/A</v>
      </c>
      <c r="PN288" s="23" t="e">
        <f t="shared" ca="1" si="524"/>
        <v>#N/A</v>
      </c>
      <c r="PO288" s="23" t="e">
        <f t="shared" ca="1" si="524"/>
        <v>#N/A</v>
      </c>
      <c r="PP288" s="23" t="e">
        <f t="shared" ca="1" si="524"/>
        <v>#N/A</v>
      </c>
      <c r="PQ288" s="23" t="e">
        <f t="shared" ca="1" si="524"/>
        <v>#N/A</v>
      </c>
      <c r="PR288" s="23" t="e">
        <f t="shared" ca="1" si="457"/>
        <v>#N/A</v>
      </c>
      <c r="PS288" s="23" t="e">
        <f t="shared" ca="1" si="457"/>
        <v>#N/A</v>
      </c>
      <c r="PT288" s="23" t="e">
        <f t="shared" ca="1" si="457"/>
        <v>#N/A</v>
      </c>
      <c r="PU288" s="23">
        <f t="shared" ca="1" si="457"/>
        <v>0.99878962406217153</v>
      </c>
      <c r="PV288" s="23" t="e">
        <f t="shared" ca="1" si="457"/>
        <v>#N/A</v>
      </c>
      <c r="PW288" s="23" t="e">
        <f t="shared" ca="1" si="457"/>
        <v>#N/A</v>
      </c>
      <c r="PX288" s="23" t="e">
        <f t="shared" ca="1" si="457"/>
        <v>#N/A</v>
      </c>
      <c r="PY288" s="23" t="e">
        <f t="shared" ca="1" si="457"/>
        <v>#N/A</v>
      </c>
      <c r="PZ288" s="23" t="e">
        <f t="shared" ca="1" si="439"/>
        <v>#N/A</v>
      </c>
      <c r="QA288" s="23" t="e">
        <f t="shared" ca="1" si="439"/>
        <v>#N/A</v>
      </c>
      <c r="QB288" s="23" t="e">
        <f t="shared" ca="1" si="439"/>
        <v>#N/A</v>
      </c>
      <c r="QC288" s="23">
        <f t="shared" ca="1" si="417"/>
        <v>1.0079097815802944</v>
      </c>
      <c r="QD288" s="23" t="e">
        <f t="shared" ca="1" si="405"/>
        <v>#N/A</v>
      </c>
      <c r="QE288" s="23" t="e">
        <f t="shared" ca="1" si="405"/>
        <v>#N/A</v>
      </c>
      <c r="QF288" s="23" t="e">
        <f t="shared" ca="1" si="405"/>
        <v>#N/A</v>
      </c>
      <c r="QG288" s="23" t="e">
        <f t="shared" ref="QG288:QI351" ca="1" si="533">MT288/OFFSET(MT288,$OQ288,0)</f>
        <v>#N/A</v>
      </c>
      <c r="QH288" s="23" t="e">
        <f t="shared" ca="1" si="533"/>
        <v>#N/A</v>
      </c>
      <c r="QI288" s="23" t="e">
        <f t="shared" ca="1" si="533"/>
        <v>#N/A</v>
      </c>
      <c r="QJ288" s="26" t="e">
        <f t="shared" ca="1" si="474"/>
        <v>#N/A</v>
      </c>
    </row>
    <row r="289" spans="1:452" x14ac:dyDescent="0.35">
      <c r="A289" t="s">
        <v>1354</v>
      </c>
      <c r="B289" s="25">
        <v>41000</v>
      </c>
      <c r="C289" t="s">
        <v>916</v>
      </c>
      <c r="D289" s="2">
        <v>95.9</v>
      </c>
      <c r="E289" s="2">
        <v>96</v>
      </c>
      <c r="F289" s="2">
        <v>3</v>
      </c>
      <c r="G289" s="2">
        <v>95.2</v>
      </c>
      <c r="H289" s="2">
        <v>95.825773149811894</v>
      </c>
      <c r="I289" s="2">
        <v>95.02844608012667</v>
      </c>
      <c r="J289" s="2">
        <v>99.8</v>
      </c>
      <c r="K289" s="2">
        <v>91.7</v>
      </c>
      <c r="L289" s="2">
        <v>91.624650675231663</v>
      </c>
      <c r="M289" s="2">
        <v>92.4</v>
      </c>
      <c r="N289" s="2">
        <v>127.6</v>
      </c>
      <c r="O289" s="2">
        <v>98.2</v>
      </c>
      <c r="P289" s="2">
        <v>95.4</v>
      </c>
      <c r="Q289" s="2">
        <v>99.8</v>
      </c>
      <c r="R289" s="2">
        <v>101.7</v>
      </c>
      <c r="S289" s="2">
        <v>127.6</v>
      </c>
      <c r="T289" s="2">
        <v>91.8</v>
      </c>
      <c r="U289" s="2">
        <v>79</v>
      </c>
      <c r="V289" s="2">
        <v>94.1</v>
      </c>
      <c r="W289" s="2">
        <v>68</v>
      </c>
      <c r="X289" s="2">
        <v>110.6</v>
      </c>
      <c r="Y289" s="2" t="e">
        <v>#N/A</v>
      </c>
      <c r="Z289" s="2">
        <v>99</v>
      </c>
      <c r="AA289" s="2">
        <v>96.8</v>
      </c>
      <c r="AB289" s="2">
        <v>110.9</v>
      </c>
      <c r="AC289" s="2">
        <v>103.1</v>
      </c>
      <c r="AD289" s="2">
        <v>92.1</v>
      </c>
      <c r="AE289" s="2">
        <v>99.5</v>
      </c>
      <c r="AF289" s="2">
        <v>97.7</v>
      </c>
      <c r="AG289" s="22">
        <v>555</v>
      </c>
      <c r="AH289" s="22">
        <v>445</v>
      </c>
      <c r="AI289" s="22">
        <v>154</v>
      </c>
      <c r="AJ289" s="22">
        <v>46</v>
      </c>
      <c r="AK289" s="22">
        <v>56</v>
      </c>
      <c r="AL289" s="22">
        <v>8</v>
      </c>
      <c r="AM289" s="22">
        <v>20</v>
      </c>
      <c r="AN289" s="22">
        <v>17</v>
      </c>
      <c r="AO289" s="22">
        <v>56</v>
      </c>
      <c r="AP289" s="22">
        <v>20</v>
      </c>
      <c r="AQ289" s="22">
        <v>16</v>
      </c>
      <c r="AR289" s="2">
        <v>98.4</v>
      </c>
      <c r="AS289" s="2">
        <v>88.6</v>
      </c>
      <c r="AT289" s="2">
        <v>99.8</v>
      </c>
      <c r="AU289" s="2">
        <v>92.6</v>
      </c>
      <c r="AV289" s="2">
        <v>98.2</v>
      </c>
      <c r="AW289" s="2">
        <v>93.1</v>
      </c>
      <c r="AX289" s="2">
        <v>101.7</v>
      </c>
      <c r="AY289" s="2">
        <v>94.1</v>
      </c>
      <c r="AZ289" s="2">
        <v>98.7</v>
      </c>
      <c r="BA289" s="2">
        <v>68</v>
      </c>
      <c r="BB289" s="2">
        <v>93</v>
      </c>
      <c r="BC289" s="2">
        <v>98.4</v>
      </c>
      <c r="BD289" s="3">
        <v>0.78</v>
      </c>
      <c r="BE289" s="3">
        <v>0.75</v>
      </c>
      <c r="BF289" s="3">
        <v>0.43</v>
      </c>
      <c r="BG289" s="3">
        <v>0.35</v>
      </c>
      <c r="BH289" s="3">
        <v>0.74</v>
      </c>
      <c r="BI289" s="2">
        <v>242.5</v>
      </c>
      <c r="BJ289" s="2">
        <v>3.5</v>
      </c>
      <c r="BK289" s="2">
        <v>3.5</v>
      </c>
      <c r="BL289" s="2">
        <v>110.3</v>
      </c>
      <c r="BM289" s="2">
        <v>103.2</v>
      </c>
      <c r="BN289" s="10">
        <v>460</v>
      </c>
      <c r="BO289" s="3">
        <v>82.6</v>
      </c>
      <c r="BP289" s="22">
        <v>1.6013999999999999</v>
      </c>
      <c r="BQ289" s="3">
        <v>119.42166666666668</v>
      </c>
      <c r="BR289" s="23">
        <v>1.9494999999999998</v>
      </c>
      <c r="BS289" s="2">
        <v>104.9</v>
      </c>
      <c r="BT289" s="3">
        <v>123.15</v>
      </c>
      <c r="BU289" s="2">
        <v>1.6</v>
      </c>
      <c r="BV289" s="2">
        <v>2.2999999999999998</v>
      </c>
      <c r="BW289" s="2">
        <v>1.2</v>
      </c>
      <c r="BX289" s="2">
        <v>2</v>
      </c>
      <c r="BY289" s="23">
        <v>229.18700000000001</v>
      </c>
      <c r="BZ289" s="2">
        <v>95.2</v>
      </c>
      <c r="CA289" s="2">
        <v>91.6</v>
      </c>
      <c r="CB289" s="3">
        <v>98.8</v>
      </c>
      <c r="CC289" s="2">
        <v>98.4</v>
      </c>
      <c r="CD289" s="2">
        <v>121.9</v>
      </c>
      <c r="CE289" s="2">
        <v>94.989341450613637</v>
      </c>
      <c r="CF289" s="3">
        <v>98.517951196963864</v>
      </c>
      <c r="CG289" s="2">
        <v>98.261726274896802</v>
      </c>
      <c r="CH289" s="23">
        <v>228.9560075144062</v>
      </c>
      <c r="CI289" s="3">
        <v>97.002283850592832</v>
      </c>
      <c r="CM289" s="2">
        <f t="shared" si="460"/>
        <v>74.573290037883524</v>
      </c>
      <c r="CN289" s="2">
        <f t="shared" si="460"/>
        <v>1.2173722992381666</v>
      </c>
      <c r="CO289" s="2">
        <f t="shared" si="461"/>
        <v>103.58288280032986</v>
      </c>
      <c r="CR289" s="2">
        <f t="shared" si="464"/>
        <v>0.52410901467505233</v>
      </c>
      <c r="CS289" s="2">
        <f t="shared" si="464"/>
        <v>0.62893081761005687</v>
      </c>
      <c r="CT289" s="2">
        <f t="shared" si="465"/>
        <v>0.63424947145878285</v>
      </c>
      <c r="CU289" s="2">
        <f t="shared" si="465"/>
        <v>0.45011715611228703</v>
      </c>
      <c r="CV289" s="2">
        <f t="shared" si="465"/>
        <v>0.35283676563964395</v>
      </c>
      <c r="CW289" s="2">
        <f t="shared" si="466"/>
        <v>-0.30456852791877886</v>
      </c>
      <c r="CX289" s="2">
        <f t="shared" si="467"/>
        <v>0.9911894273127817</v>
      </c>
      <c r="CY289" s="2">
        <f t="shared" si="502"/>
        <v>2.0799999999999952</v>
      </c>
      <c r="CZ289" s="2">
        <f t="shared" si="471"/>
        <v>-0.4338394793926309</v>
      </c>
      <c r="DA289" s="2">
        <f t="shared" si="472"/>
        <v>0.27124773960218024</v>
      </c>
      <c r="DB289" s="2">
        <f t="shared" si="473"/>
        <v>0.64171122994651797</v>
      </c>
      <c r="DC289" s="2">
        <f t="shared" si="413"/>
        <v>0.70598006644517797</v>
      </c>
      <c r="DF289" s="2">
        <f t="shared" si="468"/>
        <v>5.5371522556844965</v>
      </c>
      <c r="DG289" s="2">
        <f t="shared" si="468"/>
        <v>4.3171811715697395</v>
      </c>
      <c r="DH289" s="2">
        <f t="shared" si="469"/>
        <v>6.1553154294430756</v>
      </c>
      <c r="DI289" s="2">
        <f t="shared" si="529"/>
        <v>2.0179544572417552</v>
      </c>
      <c r="DJ289" s="2">
        <f t="shared" si="529"/>
        <v>0</v>
      </c>
      <c r="DM289" s="2">
        <f t="shared" si="503"/>
        <v>2.7867095391211238</v>
      </c>
      <c r="DN289" s="2">
        <f t="shared" si="503"/>
        <v>3.004291845493559</v>
      </c>
      <c r="DO289" s="2">
        <f t="shared" si="475"/>
        <v>2.1459227467811157</v>
      </c>
      <c r="DP289" s="2">
        <f t="shared" si="504"/>
        <v>3.0991735537190084</v>
      </c>
      <c r="DQ289" s="2">
        <f t="shared" si="408"/>
        <v>1.0540425631012209</v>
      </c>
      <c r="DR289" s="2">
        <f t="shared" si="505"/>
        <v>2.9180695847362612</v>
      </c>
      <c r="DS289" s="2">
        <f t="shared" si="506"/>
        <v>2.5675603790688482</v>
      </c>
      <c r="DT289" s="2" t="e">
        <v>#N/A</v>
      </c>
      <c r="DU289" s="2" t="e">
        <v>#N/A</v>
      </c>
      <c r="DV289" s="2">
        <f t="shared" si="476"/>
        <v>4.2462845010615702</v>
      </c>
      <c r="DW289" s="2">
        <f t="shared" si="507"/>
        <v>2.0449897750511203</v>
      </c>
      <c r="DX289" s="2">
        <f t="shared" si="508"/>
        <v>11.272727272727279</v>
      </c>
      <c r="DY289" s="2">
        <f t="shared" si="509"/>
        <v>1.7000000000000126</v>
      </c>
      <c r="DZ289" s="2">
        <f t="shared" si="510"/>
        <v>5.367464905037167</v>
      </c>
      <c r="EA289" s="2">
        <f t="shared" si="523"/>
        <v>-10.125142207053472</v>
      </c>
      <c r="EB289" s="2">
        <f t="shared" si="523"/>
        <v>2.3939064200217519</v>
      </c>
      <c r="EC289" s="2">
        <f t="shared" si="523"/>
        <v>5.1004636785162205</v>
      </c>
      <c r="ED289" s="2">
        <f t="shared" si="519"/>
        <v>-2.12389380530974</v>
      </c>
      <c r="EE289" s="2" t="e">
        <f t="shared" si="519"/>
        <v>#N/A</v>
      </c>
      <c r="EF289" s="2">
        <f t="shared" si="519"/>
        <v>6.1093247588424493</v>
      </c>
      <c r="EG289" s="2">
        <f t="shared" si="519"/>
        <v>0.10341261633919352</v>
      </c>
      <c r="EH289" s="2">
        <f t="shared" si="519"/>
        <v>-5.7774001699235296</v>
      </c>
      <c r="EI289" s="2">
        <f t="shared" si="411"/>
        <v>4.347826086956541</v>
      </c>
      <c r="EJ289" s="2">
        <f t="shared" si="411"/>
        <v>5.4761904761904789</v>
      </c>
      <c r="EK289" s="2">
        <f t="shared" si="411"/>
        <v>2.0449897750511203</v>
      </c>
      <c r="EL289" s="2">
        <f t="shared" si="411"/>
        <v>6.3145809414466125</v>
      </c>
      <c r="EM289" s="2">
        <f t="shared" si="411"/>
        <v>3.6958817317845893</v>
      </c>
      <c r="EN289" s="2">
        <f t="shared" si="411"/>
        <v>3.1007751937984551</v>
      </c>
      <c r="EO289" s="2">
        <f t="shared" si="411"/>
        <v>1.7000000000000126</v>
      </c>
      <c r="EP289" s="2">
        <f t="shared" si="411"/>
        <v>4.0929203539822989</v>
      </c>
      <c r="EQ289" s="2">
        <f t="shared" si="411"/>
        <v>-0.40363269424822379</v>
      </c>
      <c r="ER289" s="2">
        <f t="shared" si="498"/>
        <v>5.1004636785162205</v>
      </c>
      <c r="ES289" s="2">
        <f t="shared" si="498"/>
        <v>3.3333333333333437</v>
      </c>
      <c r="ET289" s="2">
        <f t="shared" si="498"/>
        <v>2.7139874739039671</v>
      </c>
      <c r="EU289" s="2">
        <f t="shared" si="462"/>
        <v>3.5</v>
      </c>
      <c r="EV289" s="2">
        <f t="shared" si="462"/>
        <v>3.5</v>
      </c>
      <c r="EW289" s="2">
        <f t="shared" si="511"/>
        <v>0.91491308325708509</v>
      </c>
      <c r="EX289" s="2">
        <f t="shared" si="511"/>
        <v>2.5844930417495027</v>
      </c>
      <c r="EY289" s="2">
        <f t="shared" si="512"/>
        <v>-1.1105457255924045</v>
      </c>
      <c r="EZ289" s="2">
        <f t="shared" si="512"/>
        <v>-53.048725268881945</v>
      </c>
      <c r="FA289" s="2">
        <f t="shared" si="513"/>
        <v>7.1501532175689553</v>
      </c>
      <c r="FB289" s="2">
        <f t="shared" si="517"/>
        <v>2.2731633741348567</v>
      </c>
      <c r="FC289" s="2">
        <f t="shared" si="517"/>
        <v>0.52798310454065245</v>
      </c>
      <c r="FD289" s="2">
        <f t="shared" si="517"/>
        <v>1.8909899888765125</v>
      </c>
      <c r="FE289" s="2">
        <f t="shared" si="514"/>
        <v>2.087208100847282</v>
      </c>
      <c r="FF289" s="2">
        <f t="shared" si="514"/>
        <v>3.2528856243441817</v>
      </c>
      <c r="FG289" s="2">
        <f t="shared" si="514"/>
        <v>1.9230769230769384</v>
      </c>
      <c r="FH289" s="2">
        <v>1.5</v>
      </c>
      <c r="FI289" s="2">
        <v>1.9</v>
      </c>
      <c r="FL289" s="2">
        <f t="shared" si="530"/>
        <v>0.62894736656009531</v>
      </c>
      <c r="FM289" s="2">
        <f t="shared" si="530"/>
        <v>0.60044170828745802</v>
      </c>
      <c r="FN289" s="2">
        <f t="shared" si="490"/>
        <v>0.83192163813332609</v>
      </c>
      <c r="FQ289" s="2">
        <f t="shared" si="531"/>
        <v>2.5396236284028983</v>
      </c>
      <c r="FR289" s="2">
        <f t="shared" si="531"/>
        <v>2.4234853687934654</v>
      </c>
      <c r="FS289" s="2">
        <f t="shared" si="492"/>
        <v>3.3694429553071004</v>
      </c>
      <c r="FT289" s="2">
        <f t="shared" si="532"/>
        <v>1.9728972285729229</v>
      </c>
      <c r="FU289" s="2">
        <f t="shared" si="532"/>
        <v>1.7441082939793517</v>
      </c>
      <c r="FX289" s="2">
        <f t="shared" si="499"/>
        <v>3.0629742133568172</v>
      </c>
      <c r="FY289" s="2">
        <f t="shared" si="499"/>
        <v>2.4585021956364361</v>
      </c>
      <c r="FZ289" s="2">
        <f t="shared" si="500"/>
        <v>3.0251853589545075</v>
      </c>
      <c r="GA289" s="2">
        <f t="shared" si="501"/>
        <v>2.2260403773150195</v>
      </c>
      <c r="GB289" s="2">
        <f t="shared" si="501"/>
        <v>1.7361780184445896</v>
      </c>
      <c r="GE289" s="2"/>
      <c r="GF289" s="2"/>
      <c r="GG289" s="2">
        <f t="shared" si="520"/>
        <v>8.8814233264811193</v>
      </c>
      <c r="GH289" s="2">
        <f t="shared" si="520"/>
        <v>-44.982298684860943</v>
      </c>
      <c r="GI289" s="2">
        <f t="shared" si="521"/>
        <v>10.207612456747416</v>
      </c>
      <c r="GJ289" s="2">
        <f t="shared" si="522"/>
        <v>3.2501889644746651</v>
      </c>
      <c r="GK289" s="2">
        <v>1.7</v>
      </c>
      <c r="GN289" s="2">
        <f t="shared" si="454"/>
        <v>-0.5</v>
      </c>
      <c r="GQ289" s="2">
        <f t="shared" si="429"/>
        <v>1</v>
      </c>
      <c r="GT289" s="27">
        <f t="shared" ca="1" si="440"/>
        <v>101.81430096051227</v>
      </c>
      <c r="GU289" s="27">
        <f t="shared" ca="1" si="441"/>
        <v>106.24479600333056</v>
      </c>
      <c r="GV289" s="27">
        <f t="shared" ca="1" si="441"/>
        <v>98.181818181818187</v>
      </c>
      <c r="GW289" s="27">
        <f t="shared" ca="1" si="442"/>
        <v>101.01214574898785</v>
      </c>
      <c r="GX289" s="27">
        <f t="shared" ca="1" si="442"/>
        <v>100.99118942731278</v>
      </c>
      <c r="GY289" s="27">
        <f t="shared" ca="1" si="443"/>
        <v>100.94637223974765</v>
      </c>
      <c r="GZ289" s="27">
        <f t="shared" ca="1" si="444"/>
        <v>79.079079079079079</v>
      </c>
      <c r="HA289" s="27">
        <f t="shared" ca="1" si="445"/>
        <v>99.613526570048307</v>
      </c>
      <c r="HB289" s="27">
        <f t="shared" ca="1" si="445"/>
        <v>103.0201342281879</v>
      </c>
      <c r="HC289" s="27">
        <f t="shared" ca="1" si="445"/>
        <v>100.20140986908359</v>
      </c>
      <c r="HD289" s="27">
        <f t="shared" ca="1" si="445"/>
        <v>97.407776669990028</v>
      </c>
      <c r="HE289" s="27">
        <f t="shared" ca="1" si="446"/>
        <v>103.06691449814127</v>
      </c>
      <c r="HG289" s="27">
        <f t="shared" ca="1" si="447"/>
        <v>102.85400658616905</v>
      </c>
      <c r="HH289" s="27">
        <f t="shared" ca="1" si="448"/>
        <v>99.17423616845582</v>
      </c>
      <c r="HI289" s="27">
        <f t="shared" ca="1" si="448"/>
        <v>113.33333333333333</v>
      </c>
      <c r="HJ289" s="27">
        <f t="shared" ca="1" si="449"/>
        <v>102.06611570247934</v>
      </c>
      <c r="HK289" s="27">
        <f t="shared" ca="1" si="449"/>
        <v>101.90796857463525</v>
      </c>
      <c r="HL289" s="27">
        <f t="shared" ca="1" si="450"/>
        <v>102.03862660944205</v>
      </c>
      <c r="HM289" s="27">
        <f t="shared" ca="1" si="451"/>
        <v>113.6518771331058</v>
      </c>
      <c r="HN289" s="27">
        <f t="shared" ca="1" si="452"/>
        <v>100</v>
      </c>
      <c r="HO289" s="27">
        <f t="shared" ca="1" si="452"/>
        <v>100</v>
      </c>
      <c r="HP289" s="27">
        <f t="shared" ca="1" si="452"/>
        <v>102.16049382716048</v>
      </c>
      <c r="HQ289" s="27">
        <f t="shared" ca="1" si="452"/>
        <v>105.46792849631967</v>
      </c>
      <c r="HR289" s="27">
        <f t="shared" ca="1" si="453"/>
        <v>91.418861512319452</v>
      </c>
      <c r="HT289" s="27">
        <f t="shared" ca="1" si="526"/>
        <v>160.0809236860739</v>
      </c>
      <c r="HU289" s="27">
        <f t="shared" ca="1" si="526"/>
        <v>46.407608058350341</v>
      </c>
      <c r="HV289" s="27">
        <f t="shared" ca="1" si="526"/>
        <v>44.12550315890492</v>
      </c>
      <c r="HW289" s="27">
        <f t="shared" ca="1" si="527"/>
        <v>559.95217011808234</v>
      </c>
      <c r="HX289" s="27">
        <f t="shared" ca="1" si="527"/>
        <v>438.93950072843251</v>
      </c>
      <c r="HY289" s="27">
        <f t="shared" ca="1" si="494"/>
        <v>1000</v>
      </c>
      <c r="HZ289" s="27">
        <f t="shared" ca="1" si="528"/>
        <v>8.1831247901714015</v>
      </c>
      <c r="IA289" s="27">
        <f t="shared" ca="1" si="528"/>
        <v>20.746157719327691</v>
      </c>
      <c r="IB289" s="27">
        <f t="shared" ca="1" si="528"/>
        <v>16.919070148969521</v>
      </c>
      <c r="IC289" s="27">
        <f t="shared" ca="1" si="528"/>
        <v>52.950152648112919</v>
      </c>
      <c r="ID289" s="27">
        <f t="shared" ca="1" si="528"/>
        <v>22.17991950010007</v>
      </c>
      <c r="IE289" s="27">
        <f t="shared" ca="1" si="528"/>
        <v>16.676814324277089</v>
      </c>
      <c r="IG289" s="28">
        <f t="shared" ca="1" si="480"/>
        <v>0.74197032905104976</v>
      </c>
      <c r="IH289" s="28">
        <f t="shared" ca="1" si="480"/>
        <v>0.25479506326948848</v>
      </c>
      <c r="II289" s="28">
        <f t="shared" ca="1" si="480"/>
        <v>0.48444616775275495</v>
      </c>
      <c r="IJ289" s="28">
        <f t="shared" ca="1" si="481"/>
        <v>1.7301186612802941</v>
      </c>
      <c r="IK289" s="24">
        <f t="shared" ca="1" si="495"/>
        <v>0.24890710120700099</v>
      </c>
      <c r="IL289" s="28">
        <f t="shared" ca="1" si="482"/>
        <v>1.2875540285898726</v>
      </c>
      <c r="IM289" s="28">
        <f t="shared" ca="1" si="496"/>
        <v>3.0042918454935621</v>
      </c>
      <c r="IN289" s="3">
        <f t="shared" ca="1" si="497"/>
        <v>3.0176726898701665</v>
      </c>
      <c r="IO289" s="2">
        <f t="shared" si="515"/>
        <v>3</v>
      </c>
      <c r="IQ289" s="2">
        <f t="shared" ca="1" si="428"/>
        <v>1.4812115600732931</v>
      </c>
      <c r="IS289" s="3">
        <f t="shared" ca="1" si="483"/>
        <v>3.0225167798840102E-2</v>
      </c>
      <c r="IT289" s="3">
        <f t="shared" ca="1" si="484"/>
        <v>-4.077816336935236E-2</v>
      </c>
      <c r="IU289" s="3">
        <f t="shared" si="485"/>
        <v>-0.5</v>
      </c>
      <c r="IV289" s="3">
        <f t="shared" ca="1" si="486"/>
        <v>-0.48944700442948774</v>
      </c>
      <c r="IX289" s="28">
        <f ca="1">$HL289/100*(GZ289-100)*AL289/1000+(HM289-100)*HZ289/$HY289</f>
        <v>-5.9064348853749005E-2</v>
      </c>
      <c r="IY289" s="28">
        <f ca="1">$HL289/100*(HA289-100)*AM289/1000+(HN289-100)*IA289/$HY289</f>
        <v>-7.887043602662222E-3</v>
      </c>
      <c r="IZ289" s="28">
        <f ca="1">$HL289/100*(HB289-100)*AN289/1000+(HO289-100)*IB289/$HY289</f>
        <v>5.2388959299478288E-2</v>
      </c>
      <c r="JA289" s="28">
        <f ca="1">$HL289/100*(HC289-100)*AO289/1000+(HP289-100)*IC289/$HY289</f>
        <v>0.12590736634250427</v>
      </c>
      <c r="JB289" s="28">
        <f ca="1">$HL289/100*(HD289-100)*AP289/1000+(HQ289-100)*ID289/$HY289</f>
        <v>6.8376832188839137E-2</v>
      </c>
      <c r="JC289" s="28">
        <f ca="1">$HL289/100*(HE289-100)*AQ289/1000+(HR289-100)*IE289/$HY289</f>
        <v>-9.3035054318928931E-2</v>
      </c>
      <c r="JE289" s="3">
        <f t="shared" ca="1" si="459"/>
        <v>-0.14108501195699302</v>
      </c>
      <c r="JF289" s="3">
        <f t="shared" ca="1" si="459"/>
        <v>2.6822784314000384E-2</v>
      </c>
      <c r="JG289" s="3">
        <f t="shared" ca="1" si="459"/>
        <v>4.2582076101295122E-2</v>
      </c>
      <c r="JH289" s="3">
        <f t="shared" ca="1" si="459"/>
        <v>-7.295178729959817E-2</v>
      </c>
      <c r="JI289" s="3">
        <f t="shared" ca="1" si="459"/>
        <v>6.4783690134074048E-3</v>
      </c>
      <c r="JJ289" s="3">
        <f t="shared" ca="1" si="459"/>
        <v>-2.1602588955244764E-2</v>
      </c>
      <c r="JK289" s="3">
        <f>IO289-IO288</f>
        <v>-0.5</v>
      </c>
      <c r="JL289" s="3">
        <f t="shared" ca="1" si="487"/>
        <v>-0.40149706414430208</v>
      </c>
      <c r="JN289" s="10">
        <f>COUNTIF(EI289:ET289,"&gt;2")</f>
        <v>10</v>
      </c>
      <c r="JP289" s="2">
        <f>AVERAGE(CS289,CS277,CS265,CS253,CS241,CS229,CS217,CS205,CS193,CS181)</f>
        <v>0.51560850326378138</v>
      </c>
      <c r="JQ289" s="2">
        <f>CS289-JP289</f>
        <v>0.11332231434627549</v>
      </c>
      <c r="JR289" s="2">
        <f>AVERAGE(CT289,CT277,CT265,CT253,CT241,CT229,CT217,CT205,CT193,CT181)</f>
        <v>0.44725712553705066</v>
      </c>
      <c r="JS289" s="2">
        <f>CT289-JR289</f>
        <v>0.18699234592173219</v>
      </c>
      <c r="KH289" s="2">
        <f>(DN289*$DN$4)+(FB289*$FB$3)+(FC289*$FC$3)+(FD289*$FD$3)+(FE289*$FE$3)+(FF289*$FF$3)+(FG289*$FG$3)</f>
        <v>2.1042281021008677</v>
      </c>
      <c r="KI289" s="2">
        <f>F289-KH289</f>
        <v>0.89577189789913225</v>
      </c>
      <c r="KJ289" s="2">
        <f>MAX(DN289,FB289:FG289)</f>
        <v>3.2528856243441817</v>
      </c>
      <c r="KK289" s="2">
        <f>MIN(DN289,FB289:FG289)</f>
        <v>0.52798310454065245</v>
      </c>
      <c r="KL289" s="2">
        <f t="shared" si="516"/>
        <v>2.7249025198035293</v>
      </c>
      <c r="KO289" s="2">
        <f>BO289</f>
        <v>82.6</v>
      </c>
      <c r="KP289" s="2">
        <f>100*((BO283/BO271)-1)</f>
        <v>3.7731103005911315E-2</v>
      </c>
      <c r="KQ289" s="2">
        <f t="shared" si="525"/>
        <v>3.7731103005911315E-2</v>
      </c>
      <c r="KR289" s="2">
        <f>100*((BO277/BO265)-1)</f>
        <v>0.30215283897772061</v>
      </c>
      <c r="KS289" s="2">
        <f t="shared" si="404"/>
        <v>0.30215283897772061</v>
      </c>
      <c r="KT289" s="3">
        <f>BP289</f>
        <v>1.6013999999999999</v>
      </c>
      <c r="KU289" s="3">
        <f>BQ289</f>
        <v>119.42166666666668</v>
      </c>
      <c r="KV289" s="3">
        <f t="shared" si="470"/>
        <v>74.573290037883524</v>
      </c>
      <c r="KW289" s="2">
        <f t="shared" si="463"/>
        <v>167.58701179024084</v>
      </c>
      <c r="KX289" s="2">
        <f t="shared" si="463"/>
        <v>136.42214847618206</v>
      </c>
      <c r="LA289">
        <v>2</v>
      </c>
      <c r="LB289">
        <v>0</v>
      </c>
      <c r="LE289" s="2" t="e">
        <v>#N/A</v>
      </c>
      <c r="LF289" s="2" t="e">
        <v>#N/A</v>
      </c>
      <c r="LG289" s="2" t="e">
        <v>#N/A</v>
      </c>
      <c r="LH289" s="2" t="e">
        <v>#N/A</v>
      </c>
      <c r="LI289" s="2" t="e">
        <v>#N/A</v>
      </c>
      <c r="LJ289" s="2" t="e">
        <v>#N/A</v>
      </c>
      <c r="LK289" s="2">
        <v>106.49061872483438</v>
      </c>
      <c r="LL289" s="2" t="e">
        <v>#N/A</v>
      </c>
      <c r="LM289" s="2" t="e">
        <v>#N/A</v>
      </c>
      <c r="LN289" s="2">
        <v>96.221642368351795</v>
      </c>
      <c r="LO289" s="2">
        <v>88.110974880963212</v>
      </c>
      <c r="LP289" s="2">
        <v>93.788335753156915</v>
      </c>
      <c r="LQ289" s="2" t="e">
        <v>#N/A</v>
      </c>
      <c r="LR289" s="2" t="e">
        <v>#N/A</v>
      </c>
      <c r="LS289" s="2" t="e">
        <v>#N/A</v>
      </c>
      <c r="LT289" s="2" t="e">
        <v>#N/A</v>
      </c>
      <c r="LU289" s="2" t="e">
        <v>#N/A</v>
      </c>
      <c r="LV289" s="2" t="e">
        <v>#N/A</v>
      </c>
      <c r="LW289" s="2" t="e">
        <v>#N/A</v>
      </c>
      <c r="LX289" s="2" t="e">
        <v>#N/A</v>
      </c>
      <c r="LY289" s="2">
        <v>97.261382715788926</v>
      </c>
      <c r="LZ289" s="2" t="e">
        <v>#N/A</v>
      </c>
      <c r="MA289" s="2" t="e">
        <v>#N/A</v>
      </c>
      <c r="MB289" s="2" t="e">
        <v>#N/A</v>
      </c>
      <c r="MC289" s="2" t="e">
        <v>#N/A</v>
      </c>
      <c r="MD289" s="2" t="e">
        <v>#N/A</v>
      </c>
      <c r="ME289" s="2" t="e">
        <v>#N/A</v>
      </c>
      <c r="MF289" s="2" t="e">
        <v>#N/A</v>
      </c>
      <c r="MG289" s="2" t="e">
        <v>#N/A</v>
      </c>
      <c r="MH289" s="2">
        <v>95.614704974094209</v>
      </c>
      <c r="MI289" s="2" t="e">
        <v>#N/A</v>
      </c>
      <c r="MJ289" s="2" t="e">
        <v>#N/A</v>
      </c>
      <c r="MK289" s="2" t="e">
        <v>#N/A</v>
      </c>
      <c r="ML289" s="2" t="e">
        <v>#N/A</v>
      </c>
      <c r="MM289" s="2" t="e">
        <v>#N/A</v>
      </c>
      <c r="MN289" s="2" t="e">
        <v>#N/A</v>
      </c>
      <c r="MO289" s="2" t="e">
        <v>#N/A</v>
      </c>
      <c r="MP289" s="2">
        <v>84.919478506607177</v>
      </c>
      <c r="MQ289" s="2" t="e">
        <v>#N/A</v>
      </c>
      <c r="MR289" s="2" t="e">
        <v>#N/A</v>
      </c>
      <c r="MS289" s="10" t="e">
        <v>#N/A</v>
      </c>
      <c r="MT289" s="2" t="e">
        <v>#N/A</v>
      </c>
      <c r="MU289" s="2" t="e">
        <v>#N/A</v>
      </c>
      <c r="MV289" s="2" t="e">
        <v>#N/A</v>
      </c>
      <c r="MX289" s="22" t="e">
        <v>#N/A</v>
      </c>
      <c r="MY289" s="22" t="e">
        <v>#N/A</v>
      </c>
      <c r="MZ289" s="22" t="e">
        <v>#N/A</v>
      </c>
      <c r="NA289" s="22" t="e">
        <v>#N/A</v>
      </c>
      <c r="NB289" s="22" t="e">
        <v>#N/A</v>
      </c>
      <c r="NC289" s="22" t="e">
        <v>#N/A</v>
      </c>
      <c r="ND289" s="22">
        <v>1</v>
      </c>
      <c r="NE289" s="22" t="e">
        <v>#N/A</v>
      </c>
      <c r="NF289" s="22" t="e">
        <v>#N/A</v>
      </c>
      <c r="NG289" s="22">
        <v>3</v>
      </c>
      <c r="NH289" s="23">
        <v>9</v>
      </c>
      <c r="NI289" s="22">
        <v>22</v>
      </c>
      <c r="NJ289" s="22" t="e">
        <v>#N/A</v>
      </c>
      <c r="NK289" s="22" t="e">
        <v>#N/A</v>
      </c>
      <c r="NL289" s="23" t="e">
        <v>#N/A</v>
      </c>
      <c r="NM289" s="3" t="e">
        <v>#N/A</v>
      </c>
      <c r="NN289" s="22" t="e">
        <v>#N/A</v>
      </c>
      <c r="NO289" s="22" t="e">
        <v>#N/A</v>
      </c>
      <c r="NP289" s="22" t="e">
        <v>#N/A</v>
      </c>
      <c r="NQ289" s="22" t="e">
        <v>#N/A</v>
      </c>
      <c r="NR289" s="23">
        <v>1</v>
      </c>
      <c r="NS289" s="22" t="e">
        <v>#N/A</v>
      </c>
      <c r="NT289" s="22" t="e">
        <v>#N/A</v>
      </c>
      <c r="NU289" s="23" t="e">
        <v>#N/A</v>
      </c>
      <c r="NV289" s="3" t="e">
        <v>#N/A</v>
      </c>
      <c r="NW289" s="22" t="e">
        <v>#N/A</v>
      </c>
      <c r="NX289" s="22" t="e">
        <v>#N/A</v>
      </c>
      <c r="NY289" s="22" t="e">
        <v>#N/A</v>
      </c>
      <c r="NZ289" s="22" t="e">
        <v>#N/A</v>
      </c>
      <c r="OA289" s="23">
        <v>11</v>
      </c>
      <c r="OB289" s="22" t="e">
        <v>#N/A</v>
      </c>
      <c r="OC289" s="22" t="e">
        <v>#N/A</v>
      </c>
      <c r="OD289" s="22" t="e">
        <v>#N/A</v>
      </c>
      <c r="OE289" s="22" t="e">
        <v>#N/A</v>
      </c>
      <c r="OF289" s="22" t="e">
        <v>#N/A</v>
      </c>
      <c r="OG289" s="22" t="e">
        <v>#N/A</v>
      </c>
      <c r="OH289" s="23" t="e">
        <v>#N/A</v>
      </c>
      <c r="OI289" s="22">
        <v>2</v>
      </c>
      <c r="OJ289" s="22" t="e">
        <v>#N/A</v>
      </c>
      <c r="OK289" s="22" t="e">
        <v>#N/A</v>
      </c>
      <c r="OL289" s="22" t="e">
        <v>#N/A</v>
      </c>
      <c r="OM289" s="23" t="e">
        <v>#N/A</v>
      </c>
      <c r="ON289" s="22" t="e">
        <v>#N/A</v>
      </c>
      <c r="OO289" s="22" t="e">
        <v>#N/A</v>
      </c>
      <c r="OQ289">
        <f t="shared" si="518"/>
        <v>-3</v>
      </c>
      <c r="OR289" s="23" t="e">
        <f t="shared" ca="1" si="438"/>
        <v>#N/A</v>
      </c>
      <c r="OS289" s="23" t="e">
        <f t="shared" ca="1" si="438"/>
        <v>#N/A</v>
      </c>
      <c r="OT289" s="23" t="e">
        <f t="shared" ca="1" si="438"/>
        <v>#N/A</v>
      </c>
      <c r="OU289" s="23" t="e">
        <f t="shared" ca="1" si="438"/>
        <v>#N/A</v>
      </c>
      <c r="OV289" s="23" t="e">
        <f t="shared" ca="1" si="438"/>
        <v>#N/A</v>
      </c>
      <c r="OW289" s="23" t="e">
        <f t="shared" ca="1" si="438"/>
        <v>#N/A</v>
      </c>
      <c r="OX289" s="23">
        <f t="shared" ca="1" si="433"/>
        <v>0.99788518244958979</v>
      </c>
      <c r="OY289" s="23" t="e">
        <f t="shared" ca="1" si="433"/>
        <v>#N/A</v>
      </c>
      <c r="OZ289" s="23" t="e">
        <f t="shared" ca="1" si="433"/>
        <v>#N/A</v>
      </c>
      <c r="PA289" s="23">
        <f t="shared" ca="1" si="433"/>
        <v>1.0047640743781279</v>
      </c>
      <c r="PB289" s="23">
        <f t="shared" ca="1" si="433"/>
        <v>1.0161287586794494</v>
      </c>
      <c r="PC289" s="23">
        <f t="shared" ca="1" si="433"/>
        <v>1.0077014765522356</v>
      </c>
      <c r="PD289" s="23" t="e">
        <f t="shared" ca="1" si="433"/>
        <v>#N/A</v>
      </c>
      <c r="PE289" s="23" t="e">
        <f t="shared" ca="1" si="433"/>
        <v>#N/A</v>
      </c>
      <c r="PF289" s="23" t="e">
        <f t="shared" ca="1" si="433"/>
        <v>#N/A</v>
      </c>
      <c r="PG289" s="23" t="e">
        <f t="shared" ca="1" si="433"/>
        <v>#N/A</v>
      </c>
      <c r="PH289" s="23" t="e">
        <f t="shared" ca="1" si="433"/>
        <v>#N/A</v>
      </c>
      <c r="PI289" s="23" t="e">
        <f t="shared" ca="1" si="433"/>
        <v>#N/A</v>
      </c>
      <c r="PJ289" s="23" t="e">
        <f t="shared" ca="1" si="433"/>
        <v>#N/A</v>
      </c>
      <c r="PK289" s="23" t="e">
        <f t="shared" ca="1" si="433"/>
        <v>#N/A</v>
      </c>
      <c r="PL289" s="23">
        <f t="shared" ref="PL289:PV352" ca="1" si="534">LY289/OFFSET(LY289,$OQ289,0)</f>
        <v>1.0075213139540993</v>
      </c>
      <c r="PM289" s="23" t="e">
        <f t="shared" ca="1" si="534"/>
        <v>#N/A</v>
      </c>
      <c r="PN289" s="23" t="e">
        <f t="shared" ca="1" si="524"/>
        <v>#N/A</v>
      </c>
      <c r="PO289" s="23" t="e">
        <f t="shared" ca="1" si="524"/>
        <v>#N/A</v>
      </c>
      <c r="PP289" s="23" t="e">
        <f t="shared" ca="1" si="524"/>
        <v>#N/A</v>
      </c>
      <c r="PQ289" s="23" t="e">
        <f t="shared" ca="1" si="524"/>
        <v>#N/A</v>
      </c>
      <c r="PR289" s="23" t="e">
        <f t="shared" ca="1" si="457"/>
        <v>#N/A</v>
      </c>
      <c r="PS289" s="23" t="e">
        <f t="shared" ca="1" si="457"/>
        <v>#N/A</v>
      </c>
      <c r="PT289" s="23" t="e">
        <f t="shared" ca="1" si="457"/>
        <v>#N/A</v>
      </c>
      <c r="PU289" s="23">
        <f t="shared" ca="1" si="457"/>
        <v>1.000480983353661</v>
      </c>
      <c r="PV289" s="23" t="e">
        <f t="shared" ca="1" si="457"/>
        <v>#N/A</v>
      </c>
      <c r="PW289" s="23" t="e">
        <f t="shared" ca="1" si="457"/>
        <v>#N/A</v>
      </c>
      <c r="PX289" s="23" t="e">
        <f t="shared" ca="1" si="457"/>
        <v>#N/A</v>
      </c>
      <c r="PY289" s="23" t="e">
        <f t="shared" ca="1" si="457"/>
        <v>#N/A</v>
      </c>
      <c r="PZ289" s="23" t="e">
        <f t="shared" ca="1" si="439"/>
        <v>#N/A</v>
      </c>
      <c r="QA289" s="23" t="e">
        <f t="shared" ca="1" si="439"/>
        <v>#N/A</v>
      </c>
      <c r="QB289" s="23" t="e">
        <f t="shared" ca="1" si="439"/>
        <v>#N/A</v>
      </c>
      <c r="QC289" s="23">
        <f t="shared" ca="1" si="417"/>
        <v>1.0204595633790474</v>
      </c>
      <c r="QD289" s="23" t="e">
        <f t="shared" ca="1" si="417"/>
        <v>#N/A</v>
      </c>
      <c r="QE289" s="23" t="e">
        <f t="shared" ca="1" si="417"/>
        <v>#N/A</v>
      </c>
      <c r="QF289" s="23" t="e">
        <f t="shared" ca="1" si="417"/>
        <v>#N/A</v>
      </c>
      <c r="QG289" s="23" t="e">
        <f t="shared" ca="1" si="533"/>
        <v>#N/A</v>
      </c>
      <c r="QH289" s="23" t="e">
        <f t="shared" ca="1" si="533"/>
        <v>#N/A</v>
      </c>
      <c r="QI289" s="23" t="e">
        <f t="shared" ca="1" si="533"/>
        <v>#N/A</v>
      </c>
      <c r="QJ289" s="26" t="e">
        <f t="shared" ca="1" si="474"/>
        <v>#N/A</v>
      </c>
    </row>
    <row r="290" spans="1:452" x14ac:dyDescent="0.35">
      <c r="A290" t="s">
        <v>1355</v>
      </c>
      <c r="B290" s="21">
        <v>41030</v>
      </c>
      <c r="C290" t="s">
        <v>917</v>
      </c>
      <c r="D290" s="2">
        <v>95.9</v>
      </c>
      <c r="E290" s="2">
        <v>95.9</v>
      </c>
      <c r="F290" s="2">
        <v>2.8</v>
      </c>
      <c r="G290" s="2">
        <v>95.3</v>
      </c>
      <c r="H290" s="2">
        <v>95.626431848996575</v>
      </c>
      <c r="I290" s="2">
        <v>95.034467048042686</v>
      </c>
      <c r="J290" s="2">
        <v>99.5</v>
      </c>
      <c r="K290" s="2">
        <v>92</v>
      </c>
      <c r="L290" s="2">
        <v>91.933662424904625</v>
      </c>
      <c r="M290" s="2">
        <v>92.5</v>
      </c>
      <c r="N290" s="2">
        <v>123.7</v>
      </c>
      <c r="O290" s="2">
        <v>98.7</v>
      </c>
      <c r="P290" s="2">
        <v>95.6</v>
      </c>
      <c r="Q290" s="2">
        <v>99.7</v>
      </c>
      <c r="R290" s="2">
        <v>100.9</v>
      </c>
      <c r="S290" s="2">
        <v>123.7</v>
      </c>
      <c r="T290" s="2">
        <v>91.5</v>
      </c>
      <c r="U290" s="2">
        <v>80.099999999999994</v>
      </c>
      <c r="V290" s="2">
        <v>94.4</v>
      </c>
      <c r="W290" s="2">
        <v>68</v>
      </c>
      <c r="X290" s="2">
        <v>109.7</v>
      </c>
      <c r="Y290" s="2" t="e">
        <v>#N/A</v>
      </c>
      <c r="Z290" s="2">
        <v>98.6</v>
      </c>
      <c r="AA290" s="2">
        <v>97.2</v>
      </c>
      <c r="AB290" s="2">
        <v>110.8</v>
      </c>
      <c r="AC290" s="2">
        <v>102.2</v>
      </c>
      <c r="AD290" s="2">
        <v>93.4</v>
      </c>
      <c r="AE290" s="2">
        <v>99.3</v>
      </c>
      <c r="AF290" s="2">
        <v>99.2</v>
      </c>
      <c r="AG290" s="22">
        <v>555</v>
      </c>
      <c r="AH290" s="22">
        <v>445</v>
      </c>
      <c r="AI290" s="22">
        <v>154</v>
      </c>
      <c r="AJ290" s="22">
        <v>46</v>
      </c>
      <c r="AK290" s="22">
        <v>56</v>
      </c>
      <c r="AL290" s="22">
        <v>8</v>
      </c>
      <c r="AM290" s="22">
        <v>20</v>
      </c>
      <c r="AN290" s="22">
        <v>17</v>
      </c>
      <c r="AO290" s="22">
        <v>56</v>
      </c>
      <c r="AP290" s="22">
        <v>20</v>
      </c>
      <c r="AQ290" s="22">
        <v>16</v>
      </c>
      <c r="AR290" s="2">
        <v>98.7</v>
      </c>
      <c r="AS290" s="2">
        <v>88.6</v>
      </c>
      <c r="AT290" s="2">
        <v>99.7</v>
      </c>
      <c r="AU290" s="2">
        <v>92.5</v>
      </c>
      <c r="AV290" s="2">
        <v>98.8</v>
      </c>
      <c r="AW290" s="2">
        <v>93.1</v>
      </c>
      <c r="AX290" s="2">
        <v>100.9</v>
      </c>
      <c r="AY290" s="2">
        <v>94.9</v>
      </c>
      <c r="AZ290" s="2">
        <v>98.3</v>
      </c>
      <c r="BA290" s="2">
        <v>68</v>
      </c>
      <c r="BB290" s="2">
        <v>93.4</v>
      </c>
      <c r="BC290" s="2">
        <v>98.5</v>
      </c>
      <c r="BD290" s="3">
        <v>0.75</v>
      </c>
      <c r="BE290" s="3">
        <v>0.77</v>
      </c>
      <c r="BF290" s="3">
        <v>0.48</v>
      </c>
      <c r="BG290" s="3">
        <v>0.25</v>
      </c>
      <c r="BH290" s="3">
        <v>0.53</v>
      </c>
      <c r="BI290" s="2">
        <v>242.4</v>
      </c>
      <c r="BJ290" s="2">
        <v>3.1</v>
      </c>
      <c r="BK290" s="2">
        <v>3.1</v>
      </c>
      <c r="BL290" s="2">
        <v>108.6</v>
      </c>
      <c r="BM290" s="2">
        <v>102.5</v>
      </c>
      <c r="BN290" s="10">
        <v>460</v>
      </c>
      <c r="BO290" s="3">
        <v>83.81</v>
      </c>
      <c r="BP290" s="22">
        <v>1.5905</v>
      </c>
      <c r="BQ290" s="3">
        <v>110.33952380952381</v>
      </c>
      <c r="BR290" s="23">
        <v>2.4298181818181819</v>
      </c>
      <c r="BS290" s="2">
        <v>101.9</v>
      </c>
      <c r="BT290" s="3">
        <v>120.58</v>
      </c>
      <c r="BU290" s="2">
        <v>1.6</v>
      </c>
      <c r="BV290" s="2">
        <v>2.2999999999999998</v>
      </c>
      <c r="BW290" s="2">
        <v>1.5</v>
      </c>
      <c r="BX290" s="2">
        <v>2</v>
      </c>
      <c r="BY290" s="23">
        <v>228.71299999999999</v>
      </c>
      <c r="BZ290" s="2">
        <v>94.9</v>
      </c>
      <c r="CA290" s="2">
        <v>91.5</v>
      </c>
      <c r="CB290" s="3">
        <v>98.75</v>
      </c>
      <c r="CC290" s="2">
        <v>98.4</v>
      </c>
      <c r="CD290" s="2">
        <v>121.5</v>
      </c>
      <c r="CE290" s="2">
        <v>94.664122639871835</v>
      </c>
      <c r="CF290" s="3">
        <v>98.435420529499154</v>
      </c>
      <c r="CG290" s="2">
        <v>98.315997443964008</v>
      </c>
      <c r="CH290" s="23">
        <v>229.29697735649228</v>
      </c>
      <c r="CI290" s="3">
        <v>96.98932980408911</v>
      </c>
      <c r="CM290" s="2">
        <f t="shared" si="460"/>
        <v>69.374111166000503</v>
      </c>
      <c r="CN290" s="2">
        <f t="shared" si="460"/>
        <v>1.5277071246892058</v>
      </c>
      <c r="CO290" s="2">
        <f t="shared" si="461"/>
        <v>102.87784132254568</v>
      </c>
      <c r="CR290" s="2">
        <f t="shared" si="464"/>
        <v>0</v>
      </c>
      <c r="CS290" s="2">
        <f t="shared" si="464"/>
        <v>-0.10416666666666075</v>
      </c>
      <c r="CT290" s="2">
        <f t="shared" si="465"/>
        <v>0.10504201680671672</v>
      </c>
      <c r="CU290" s="2">
        <f t="shared" si="465"/>
        <v>-0.20802472473003061</v>
      </c>
      <c r="CV290" s="2">
        <f t="shared" si="465"/>
        <v>6.335963771246407E-3</v>
      </c>
      <c r="CW290" s="2">
        <f t="shared" si="466"/>
        <v>0.50916496945010181</v>
      </c>
      <c r="CX290" s="2">
        <f t="shared" si="467"/>
        <v>0.32715376226826298</v>
      </c>
      <c r="CY290" s="2">
        <f t="shared" si="502"/>
        <v>-3.0564263322883947</v>
      </c>
      <c r="CZ290" s="2">
        <f t="shared" si="471"/>
        <v>-0.32679738562091198</v>
      </c>
      <c r="DA290" s="2">
        <f t="shared" si="472"/>
        <v>-9.0171325518492801E-2</v>
      </c>
      <c r="DB290" s="2">
        <f t="shared" si="473"/>
        <v>0.3188097768331683</v>
      </c>
      <c r="DC290" s="2">
        <f t="shared" si="413"/>
        <v>-4.123711340205951E-2</v>
      </c>
      <c r="DF290" s="2">
        <f t="shared" si="468"/>
        <v>-2.4679327907162096</v>
      </c>
      <c r="DG290" s="2">
        <f t="shared" si="468"/>
        <v>7.6058066179851558E-2</v>
      </c>
      <c r="DH290" s="2">
        <f t="shared" si="469"/>
        <v>4.1230206048009643</v>
      </c>
      <c r="DI290" s="2">
        <f t="shared" si="529"/>
        <v>3.182392255879285</v>
      </c>
      <c r="DJ290" s="2">
        <f t="shared" si="529"/>
        <v>0</v>
      </c>
      <c r="DM290" s="2">
        <f t="shared" si="503"/>
        <v>2.5668449197861021</v>
      </c>
      <c r="DN290" s="2">
        <f t="shared" si="503"/>
        <v>2.6766595289079227</v>
      </c>
      <c r="DO290" s="2">
        <f t="shared" si="475"/>
        <v>2.2532188841201655</v>
      </c>
      <c r="DP290" s="2">
        <f t="shared" si="504"/>
        <v>2.2610483042137748</v>
      </c>
      <c r="DQ290" s="2">
        <f t="shared" si="408"/>
        <v>0.65985528900256141</v>
      </c>
      <c r="DR290" s="2">
        <f t="shared" si="505"/>
        <v>3.3707865168539324</v>
      </c>
      <c r="DS290" s="2">
        <f t="shared" si="506"/>
        <v>2.8699078485239617</v>
      </c>
      <c r="DT290" s="2" t="e">
        <v>#N/A</v>
      </c>
      <c r="DU290" s="2" t="e">
        <v>#N/A</v>
      </c>
      <c r="DV290" s="2">
        <f t="shared" si="476"/>
        <v>3.3507853403141441</v>
      </c>
      <c r="DW290" s="2">
        <f t="shared" si="507"/>
        <v>1.6309887869520923</v>
      </c>
      <c r="DX290" s="2">
        <f t="shared" si="508"/>
        <v>11.313868613138677</v>
      </c>
      <c r="DY290" s="2">
        <f t="shared" si="509"/>
        <v>1.6112789526686822</v>
      </c>
      <c r="DZ290" s="2">
        <f t="shared" si="510"/>
        <v>0.81499592502036755</v>
      </c>
      <c r="EA290" s="2">
        <f t="shared" si="523"/>
        <v>2.5608194622279035</v>
      </c>
      <c r="EB290" s="2">
        <f t="shared" si="523"/>
        <v>2.6086956521739202</v>
      </c>
      <c r="EC290" s="2">
        <f t="shared" si="523"/>
        <v>5.1004636785162205</v>
      </c>
      <c r="ED290" s="2">
        <f t="shared" si="519"/>
        <v>-3.7719298245614041</v>
      </c>
      <c r="EE290" s="2" t="e">
        <f t="shared" si="519"/>
        <v>#N/A</v>
      </c>
      <c r="EF290" s="2">
        <f t="shared" si="519"/>
        <v>3.7894736842105203</v>
      </c>
      <c r="EG290" s="2">
        <f t="shared" si="519"/>
        <v>0.5170630816959676</v>
      </c>
      <c r="EH290" s="2">
        <f t="shared" si="519"/>
        <v>-5.7021276595744741</v>
      </c>
      <c r="EI290" s="2">
        <f t="shared" si="411"/>
        <v>3.3507853403141441</v>
      </c>
      <c r="EJ290" s="2">
        <f t="shared" si="411"/>
        <v>4.8520710059171579</v>
      </c>
      <c r="EK290" s="2">
        <f t="shared" si="411"/>
        <v>1.6309887869520923</v>
      </c>
      <c r="EL290" s="2">
        <f t="shared" ref="EL290:EQ332" si="535">100*((AU290/AU278)-1)</f>
        <v>6.1997703788748693</v>
      </c>
      <c r="EM290" s="2">
        <f t="shared" si="535"/>
        <v>3.8906414300736047</v>
      </c>
      <c r="EN290" s="2">
        <f t="shared" si="535"/>
        <v>3.2150776053214924</v>
      </c>
      <c r="EO290" s="2">
        <f t="shared" si="535"/>
        <v>1.6112789526686822</v>
      </c>
      <c r="EP290" s="2">
        <f t="shared" si="535"/>
        <v>4.0570175438596534</v>
      </c>
      <c r="EQ290" s="2">
        <f t="shared" si="535"/>
        <v>-0.70707070707071162</v>
      </c>
      <c r="ER290" s="2">
        <f t="shared" si="498"/>
        <v>5.1004636785162205</v>
      </c>
      <c r="ES290" s="2">
        <f t="shared" si="498"/>
        <v>3.2044198895027742</v>
      </c>
      <c r="ET290" s="2">
        <f t="shared" si="498"/>
        <v>2.1784232365145151</v>
      </c>
      <c r="EU290" s="2">
        <f t="shared" si="462"/>
        <v>3.1</v>
      </c>
      <c r="EV290" s="2">
        <f t="shared" si="462"/>
        <v>3.1</v>
      </c>
      <c r="EW290" s="2">
        <f t="shared" si="511"/>
        <v>0</v>
      </c>
      <c r="EX290" s="2">
        <f t="shared" si="511"/>
        <v>1.990049751243772</v>
      </c>
      <c r="EY290" s="2">
        <f t="shared" si="512"/>
        <v>-1.5879751357859795</v>
      </c>
      <c r="EZ290" s="2">
        <f t="shared" si="512"/>
        <v>-42.095983383323556</v>
      </c>
      <c r="FA290" s="2">
        <f t="shared" si="513"/>
        <v>5.0515463917525816</v>
      </c>
      <c r="FB290" s="2">
        <f t="shared" si="517"/>
        <v>1.7379429374660749</v>
      </c>
      <c r="FC290" s="2">
        <f t="shared" si="517"/>
        <v>0.21119324181626542</v>
      </c>
      <c r="FD290" s="2">
        <f t="shared" si="517"/>
        <v>1.6666666666666607</v>
      </c>
      <c r="FE290" s="2">
        <f t="shared" si="514"/>
        <v>1.9828565527212572</v>
      </c>
      <c r="FF290" s="2">
        <f t="shared" si="514"/>
        <v>3.2528856243441817</v>
      </c>
      <c r="FG290" s="2">
        <f t="shared" si="514"/>
        <v>1.2499999999999956</v>
      </c>
      <c r="FH290" s="2">
        <v>1.5</v>
      </c>
      <c r="FI290" s="2">
        <v>1.9</v>
      </c>
      <c r="FL290" s="2">
        <f t="shared" si="530"/>
        <v>0.60616479582353833</v>
      </c>
      <c r="FM290" s="2">
        <f t="shared" si="530"/>
        <v>0.55880951009865676</v>
      </c>
      <c r="FN290" s="2">
        <f t="shared" si="490"/>
        <v>0.80330768230949534</v>
      </c>
      <c r="FQ290" s="2">
        <f t="shared" si="531"/>
        <v>2.4467945545338488</v>
      </c>
      <c r="FR290" s="2">
        <f t="shared" si="531"/>
        <v>2.2540440213671298</v>
      </c>
      <c r="FS290" s="2">
        <f t="shared" si="492"/>
        <v>3.2521566904193167</v>
      </c>
      <c r="FT290" s="2">
        <f t="shared" si="532"/>
        <v>2.050294901060612</v>
      </c>
      <c r="FU290" s="2">
        <f t="shared" si="532"/>
        <v>2.0261590787192141</v>
      </c>
      <c r="FX290" s="2">
        <f t="shared" si="499"/>
        <v>2.8463239096998105</v>
      </c>
      <c r="FY290" s="2">
        <f t="shared" si="499"/>
        <v>2.4725683794686981</v>
      </c>
      <c r="FZ290" s="2">
        <f t="shared" si="500"/>
        <v>3.2977394458953535</v>
      </c>
      <c r="GA290" s="2">
        <f t="shared" si="501"/>
        <v>2.1974553463080637</v>
      </c>
      <c r="GB290" s="2">
        <f t="shared" si="501"/>
        <v>1.7445183508639772</v>
      </c>
      <c r="GE290" s="2"/>
      <c r="GF290" s="2"/>
      <c r="GG290" s="2">
        <f t="shared" si="520"/>
        <v>2.9404563436212339</v>
      </c>
      <c r="GH290" s="2">
        <f t="shared" si="520"/>
        <v>-46.530952737859799</v>
      </c>
      <c r="GI290" s="2">
        <f t="shared" si="521"/>
        <v>7.1501881628464048</v>
      </c>
      <c r="GJ290" s="2">
        <f t="shared" si="522"/>
        <v>3.1954887218045069</v>
      </c>
      <c r="GK290" s="2">
        <v>1.6</v>
      </c>
      <c r="GN290" s="2">
        <f t="shared" si="454"/>
        <v>-0.20000000000000018</v>
      </c>
      <c r="GQ290" s="2">
        <f t="shared" si="429"/>
        <v>0.79999999999999982</v>
      </c>
      <c r="GT290" s="27">
        <f t="shared" ca="1" si="440"/>
        <v>102.02774813233724</v>
      </c>
      <c r="GU290" s="27">
        <f t="shared" ca="1" si="441"/>
        <v>102.99750208159868</v>
      </c>
      <c r="GV290" s="27">
        <f t="shared" ca="1" si="441"/>
        <v>97.860962566844918</v>
      </c>
      <c r="GW290" s="27">
        <f t="shared" ca="1" si="442"/>
        <v>100.70850202429149</v>
      </c>
      <c r="GX290" s="27">
        <f t="shared" ca="1" si="442"/>
        <v>101.32158590308372</v>
      </c>
      <c r="GY290" s="27">
        <f t="shared" ca="1" si="443"/>
        <v>100.84121976866459</v>
      </c>
      <c r="GZ290" s="27">
        <f t="shared" ca="1" si="444"/>
        <v>80.180180180180173</v>
      </c>
      <c r="HA290" s="27">
        <f t="shared" ca="1" si="445"/>
        <v>98.74396135265701</v>
      </c>
      <c r="HB290" s="27">
        <f t="shared" ca="1" si="445"/>
        <v>104.47427293064877</v>
      </c>
      <c r="HC290" s="27">
        <f t="shared" ca="1" si="445"/>
        <v>100</v>
      </c>
      <c r="HD290" s="27">
        <f t="shared" ca="1" si="445"/>
        <v>98.903290129611179</v>
      </c>
      <c r="HE290" s="27">
        <f t="shared" ca="1" si="446"/>
        <v>102.97397769516729</v>
      </c>
      <c r="HG290" s="27">
        <f t="shared" ca="1" si="447"/>
        <v>101.62689804772234</v>
      </c>
      <c r="HH290" s="27">
        <f t="shared" ca="1" si="448"/>
        <v>97.881010594947014</v>
      </c>
      <c r="HI290" s="27">
        <f t="shared" ca="1" si="448"/>
        <v>113.74695863746958</v>
      </c>
      <c r="HJ290" s="27">
        <f t="shared" ca="1" si="449"/>
        <v>101.54162384378212</v>
      </c>
      <c r="HK290" s="27">
        <f t="shared" ca="1" si="449"/>
        <v>102.02247191011236</v>
      </c>
      <c r="HL290" s="27">
        <f t="shared" ca="1" si="450"/>
        <v>101.82012847965738</v>
      </c>
      <c r="HM290" s="27">
        <f t="shared" ca="1" si="451"/>
        <v>127.91293213828428</v>
      </c>
      <c r="HN290" s="27">
        <f t="shared" ca="1" si="452"/>
        <v>99.137931034482747</v>
      </c>
      <c r="HO290" s="27">
        <f t="shared" ca="1" si="452"/>
        <v>99.003322259136212</v>
      </c>
      <c r="HP290" s="27">
        <f t="shared" ca="1" si="452"/>
        <v>101.9507186858316</v>
      </c>
      <c r="HQ290" s="27">
        <f t="shared" ca="1" si="452"/>
        <v>104.69728601252611</v>
      </c>
      <c r="HR290" s="27">
        <f t="shared" ca="1" si="453"/>
        <v>91.574468085106375</v>
      </c>
      <c r="HT290" s="27">
        <f t="shared" ca="1" si="526"/>
        <v>161.66691901167277</v>
      </c>
      <c r="HU290" s="27">
        <f t="shared" ca="1" si="526"/>
        <v>46.920068803313796</v>
      </c>
      <c r="HV290" s="27">
        <f t="shared" ca="1" si="526"/>
        <v>43.87090321465147</v>
      </c>
      <c r="HW290" s="27">
        <f t="shared" ca="1" si="527"/>
        <v>561.63925060302404</v>
      </c>
      <c r="HX290" s="27">
        <f t="shared" ca="1" si="527"/>
        <v>437.50800542207736</v>
      </c>
      <c r="HY290" s="27">
        <f t="shared" ca="1" si="494"/>
        <v>1000</v>
      </c>
      <c r="HZ290" s="27">
        <f t="shared" ca="1" si="528"/>
        <v>7.2552163736865696</v>
      </c>
      <c r="IA290" s="27">
        <f t="shared" ca="1" si="528"/>
        <v>20.881748471761988</v>
      </c>
      <c r="IB290" s="27">
        <f t="shared" ca="1" si="528"/>
        <v>17.052802362037841</v>
      </c>
      <c r="IC290" s="27">
        <f t="shared" ca="1" si="528"/>
        <v>52.945486655334562</v>
      </c>
      <c r="ID290" s="27">
        <f t="shared" ca="1" si="528"/>
        <v>22.295334568572411</v>
      </c>
      <c r="IE290" s="27">
        <f t="shared" ca="1" si="528"/>
        <v>16.612826649355181</v>
      </c>
      <c r="IG290" s="28">
        <f t="shared" ca="1" si="480"/>
        <v>0.58097258097417792</v>
      </c>
      <c r="IH290" s="28">
        <f t="shared" ca="1" si="480"/>
        <v>4.0971652971973346E-2</v>
      </c>
      <c r="II290" s="28">
        <f t="shared" ca="1" si="480"/>
        <v>0.4811251347709225</v>
      </c>
      <c r="IJ290" s="28">
        <f t="shared" ca="1" si="481"/>
        <v>1.2662121679686287</v>
      </c>
      <c r="IK290" s="24">
        <f t="shared" ca="1" si="495"/>
        <v>0.16314279925155489</v>
      </c>
      <c r="IL290" s="28">
        <f t="shared" ca="1" si="482"/>
        <v>1.4836576581129881</v>
      </c>
      <c r="IM290" s="28">
        <f t="shared" ca="1" si="496"/>
        <v>2.6766595289079436</v>
      </c>
      <c r="IN290" s="3">
        <f t="shared" ca="1" si="497"/>
        <v>2.7498698260816168</v>
      </c>
      <c r="IO290" s="2">
        <f t="shared" si="515"/>
        <v>2.8</v>
      </c>
      <c r="IQ290" s="2">
        <f t="shared" ca="1" si="428"/>
        <v>1.1030693687170738</v>
      </c>
      <c r="IS290" s="3">
        <f t="shared" ca="1" si="483"/>
        <v>-0.21382341029751512</v>
      </c>
      <c r="IT290" s="3">
        <f t="shared" ca="1" si="484"/>
        <v>-3.3210329818324502E-3</v>
      </c>
      <c r="IU290" s="3">
        <f t="shared" si="485"/>
        <v>-0.20000000000000018</v>
      </c>
      <c r="IV290" s="3">
        <f t="shared" ca="1" si="486"/>
        <v>1.7144443279347388E-2</v>
      </c>
      <c r="IX290" s="28">
        <f ca="1">$HL290/100*(GZ290-100)*AL290/1000+(HM290-100)*HZ290/$HY290</f>
        <v>4.1069834247464992E-2</v>
      </c>
      <c r="IY290" s="28">
        <f ca="1">$HL290/100*(HA290-100)*AM290/1000+(HN290-100)*IA290/$HY290</f>
        <v>-4.357951059281899E-2</v>
      </c>
      <c r="IZ290" s="28">
        <f ca="1">$HL290/100*(HB290-100)*AN290/1000+(HO290-100)*IB290/$HY290</f>
        <v>6.0450929057198247E-2</v>
      </c>
      <c r="JA290" s="28">
        <f ca="1">$HL290/100*(HC290-100)*AO290/1000+(HP290-100)*IC290/$HY290</f>
        <v>0.10328175014900892</v>
      </c>
      <c r="JB290" s="28">
        <f ca="1">$HL290/100*(HD290-100)*AP290/1000+(HQ290-100)*ID290/$HY290</f>
        <v>8.2394135231965315E-2</v>
      </c>
      <c r="JC290" s="28">
        <f ca="1">$HL290/100*(HE290-100)*AQ290/1000+(HR290-100)*IE290/$HY290</f>
        <v>-9.1522174567926384E-2</v>
      </c>
      <c r="JE290" s="3">
        <f t="shared" ca="1" si="459"/>
        <v>0.100134183101214</v>
      </c>
      <c r="JF290" s="3">
        <f t="shared" ca="1" si="459"/>
        <v>-3.5692466990156768E-2</v>
      </c>
      <c r="JG290" s="3">
        <f t="shared" ca="1" si="459"/>
        <v>8.0619697577199584E-3</v>
      </c>
      <c r="JH290" s="3">
        <f t="shared" ca="1" si="459"/>
        <v>-2.2625616193495346E-2</v>
      </c>
      <c r="JI290" s="3">
        <f t="shared" ca="1" si="459"/>
        <v>1.4017303043126178E-2</v>
      </c>
      <c r="JJ290" s="3">
        <f t="shared" ca="1" si="459"/>
        <v>1.5128797510025466E-3</v>
      </c>
      <c r="JK290" s="3">
        <f>IO290-IO289</f>
        <v>-0.20000000000000018</v>
      </c>
      <c r="JL290" s="3">
        <f t="shared" ca="1" si="487"/>
        <v>-0.30819615285893415</v>
      </c>
      <c r="JN290" s="10">
        <f>COUNTIF(EI290:ET290,"&gt;2")</f>
        <v>9</v>
      </c>
      <c r="JP290" s="2">
        <f>AVERAGE(CS290,CS278,CS266,CS254,CS242,CS230,CS218,CS206,CS194,CS182)</f>
        <v>0.30362480269563202</v>
      </c>
      <c r="JQ290" s="2">
        <f>CS290-JP290</f>
        <v>-0.40779146936229277</v>
      </c>
      <c r="JR290" s="2">
        <f>AVERAGE(CT290,CT278,CT266,CT254,CT242,CT230,CT218,CT206,CT194,CT182)</f>
        <v>0.2340034750063647</v>
      </c>
      <c r="JS290" s="2">
        <f>CT290-JR290</f>
        <v>-0.12896145819964799</v>
      </c>
      <c r="KH290" s="2">
        <f>(DN290*$DN$4)+(FB290*$FB$3)+(FC290*$FC$3)+(FD290*$FD$3)+(FE290*$FE$3)+(FF290*$FF$3)+(FG290*$FG$3)</f>
        <v>1.694147457318808</v>
      </c>
      <c r="KI290" s="2">
        <f>F290-KH290</f>
        <v>1.1058525426811918</v>
      </c>
      <c r="KJ290" s="2">
        <f>MAX(DN290,FB290:FG290)</f>
        <v>3.2528856243441817</v>
      </c>
      <c r="KK290" s="2">
        <f>MIN(DN290,FB290:FG290)</f>
        <v>0.21119324181626542</v>
      </c>
      <c r="KL290" s="2">
        <f t="shared" si="516"/>
        <v>3.0416923825279163</v>
      </c>
      <c r="KO290" s="2">
        <f>BO290</f>
        <v>83.81</v>
      </c>
      <c r="KP290" s="2">
        <f>100*((BO284/BO272)-1)</f>
        <v>-0.59288537549405662</v>
      </c>
      <c r="KQ290" s="2">
        <f t="shared" si="525"/>
        <v>-0.59288537549405662</v>
      </c>
      <c r="KR290" s="2">
        <f>100*((BO278/BO266)-1)</f>
        <v>0.69435677313471889</v>
      </c>
      <c r="KS290" s="2">
        <f t="shared" si="404"/>
        <v>0.69435677313471889</v>
      </c>
      <c r="KT290" s="3">
        <f>BP290</f>
        <v>1.5905</v>
      </c>
      <c r="KU290" s="3">
        <f>BQ290</f>
        <v>110.33952380952381</v>
      </c>
      <c r="KV290" s="3">
        <f t="shared" si="470"/>
        <v>69.374111166000503</v>
      </c>
      <c r="KW290" s="2">
        <f t="shared" si="463"/>
        <v>154.84184397802932</v>
      </c>
      <c r="KX290" s="2">
        <f t="shared" si="463"/>
        <v>126.91092600424963</v>
      </c>
      <c r="LA290">
        <v>2</v>
      </c>
      <c r="LB290">
        <v>0</v>
      </c>
      <c r="LE290" s="2" t="e">
        <v>#N/A</v>
      </c>
      <c r="LF290" s="2" t="e">
        <v>#N/A</v>
      </c>
      <c r="LG290" s="2" t="e">
        <v>#N/A</v>
      </c>
      <c r="LH290" s="2" t="e">
        <v>#N/A</v>
      </c>
      <c r="LI290" s="2" t="e">
        <v>#N/A</v>
      </c>
      <c r="LJ290" s="2" t="e">
        <v>#N/A</v>
      </c>
      <c r="LK290" s="2">
        <v>106.48998784426861</v>
      </c>
      <c r="LL290" s="2" t="e">
        <v>#N/A</v>
      </c>
      <c r="LM290" s="2" t="e">
        <v>#N/A</v>
      </c>
      <c r="LN290" s="2">
        <v>96.370482797280928</v>
      </c>
      <c r="LO290" s="2">
        <v>88.358690885334013</v>
      </c>
      <c r="LP290" s="2">
        <v>94.016888930407575</v>
      </c>
      <c r="LQ290" s="2" t="e">
        <v>#N/A</v>
      </c>
      <c r="LR290" s="2" t="e">
        <v>#N/A</v>
      </c>
      <c r="LS290" s="2" t="e">
        <v>#N/A</v>
      </c>
      <c r="LT290" s="2" t="e">
        <v>#N/A</v>
      </c>
      <c r="LU290" s="2" t="e">
        <v>#N/A</v>
      </c>
      <c r="LV290" s="2" t="e">
        <v>#N/A</v>
      </c>
      <c r="LW290" s="2" t="e">
        <v>#N/A</v>
      </c>
      <c r="LX290" s="2" t="e">
        <v>#N/A</v>
      </c>
      <c r="LY290" s="2">
        <v>97.32537850499088</v>
      </c>
      <c r="LZ290" s="2" t="e">
        <v>#N/A</v>
      </c>
      <c r="MA290" s="2" t="e">
        <v>#N/A</v>
      </c>
      <c r="MB290" s="2" t="e">
        <v>#N/A</v>
      </c>
      <c r="MC290" s="2" t="e">
        <v>#N/A</v>
      </c>
      <c r="MD290" s="2" t="e">
        <v>#N/A</v>
      </c>
      <c r="ME290" s="2" t="e">
        <v>#N/A</v>
      </c>
      <c r="MF290" s="2" t="e">
        <v>#N/A</v>
      </c>
      <c r="MG290" s="2" t="e">
        <v>#N/A</v>
      </c>
      <c r="MH290" s="2">
        <v>95.871585303533706</v>
      </c>
      <c r="MI290" s="2" t="e">
        <v>#N/A</v>
      </c>
      <c r="MJ290" s="2" t="e">
        <v>#N/A</v>
      </c>
      <c r="MK290" s="2" t="e">
        <v>#N/A</v>
      </c>
      <c r="ML290" s="2" t="e">
        <v>#N/A</v>
      </c>
      <c r="MM290" s="2" t="e">
        <v>#N/A</v>
      </c>
      <c r="MN290" s="2" t="e">
        <v>#N/A</v>
      </c>
      <c r="MO290" s="2" t="e">
        <v>#N/A</v>
      </c>
      <c r="MP290" s="2">
        <v>85.419783191909403</v>
      </c>
      <c r="MQ290" s="2" t="e">
        <v>#N/A</v>
      </c>
      <c r="MR290" s="2" t="e">
        <v>#N/A</v>
      </c>
      <c r="MS290" s="10" t="e">
        <v>#N/A</v>
      </c>
      <c r="MT290" s="2" t="e">
        <v>#N/A</v>
      </c>
      <c r="MU290" s="2" t="e">
        <v>#N/A</v>
      </c>
      <c r="MV290" s="2" t="e">
        <v>#N/A</v>
      </c>
      <c r="MX290" s="22" t="e">
        <v>#N/A</v>
      </c>
      <c r="MY290" s="22" t="e">
        <v>#N/A</v>
      </c>
      <c r="MZ290" s="22" t="e">
        <v>#N/A</v>
      </c>
      <c r="NA290" s="22" t="e">
        <v>#N/A</v>
      </c>
      <c r="NB290" s="22" t="e">
        <v>#N/A</v>
      </c>
      <c r="NC290" s="22" t="e">
        <v>#N/A</v>
      </c>
      <c r="ND290" s="22">
        <v>1</v>
      </c>
      <c r="NE290" s="22" t="e">
        <v>#N/A</v>
      </c>
      <c r="NF290" s="22" t="e">
        <v>#N/A</v>
      </c>
      <c r="NG290" s="22">
        <v>3</v>
      </c>
      <c r="NH290" s="23">
        <v>9</v>
      </c>
      <c r="NI290" s="22">
        <v>22</v>
      </c>
      <c r="NJ290" s="22" t="e">
        <v>#N/A</v>
      </c>
      <c r="NK290" s="22" t="e">
        <v>#N/A</v>
      </c>
      <c r="NL290" s="23" t="e">
        <v>#N/A</v>
      </c>
      <c r="NM290" s="3" t="e">
        <v>#N/A</v>
      </c>
      <c r="NN290" s="22" t="e">
        <v>#N/A</v>
      </c>
      <c r="NO290" s="22" t="e">
        <v>#N/A</v>
      </c>
      <c r="NP290" s="22" t="e">
        <v>#N/A</v>
      </c>
      <c r="NQ290" s="22" t="e">
        <v>#N/A</v>
      </c>
      <c r="NR290" s="23">
        <v>1</v>
      </c>
      <c r="NS290" s="22" t="e">
        <v>#N/A</v>
      </c>
      <c r="NT290" s="22" t="e">
        <v>#N/A</v>
      </c>
      <c r="NU290" s="23" t="e">
        <v>#N/A</v>
      </c>
      <c r="NV290" s="3" t="e">
        <v>#N/A</v>
      </c>
      <c r="NW290" s="22" t="e">
        <v>#N/A</v>
      </c>
      <c r="NX290" s="22" t="e">
        <v>#N/A</v>
      </c>
      <c r="NY290" s="22" t="e">
        <v>#N/A</v>
      </c>
      <c r="NZ290" s="22" t="e">
        <v>#N/A</v>
      </c>
      <c r="OA290" s="23">
        <v>11</v>
      </c>
      <c r="OB290" s="22" t="e">
        <v>#N/A</v>
      </c>
      <c r="OC290" s="22" t="e">
        <v>#N/A</v>
      </c>
      <c r="OD290" s="22" t="e">
        <v>#N/A</v>
      </c>
      <c r="OE290" s="22" t="e">
        <v>#N/A</v>
      </c>
      <c r="OF290" s="22" t="e">
        <v>#N/A</v>
      </c>
      <c r="OG290" s="22" t="e">
        <v>#N/A</v>
      </c>
      <c r="OH290" s="23" t="e">
        <v>#N/A</v>
      </c>
      <c r="OI290" s="22">
        <v>2</v>
      </c>
      <c r="OJ290" s="22" t="e">
        <v>#N/A</v>
      </c>
      <c r="OK290" s="22" t="e">
        <v>#N/A</v>
      </c>
      <c r="OL290" s="22" t="e">
        <v>#N/A</v>
      </c>
      <c r="OM290" s="23" t="e">
        <v>#N/A</v>
      </c>
      <c r="ON290" s="22" t="e">
        <v>#N/A</v>
      </c>
      <c r="OO290" s="22" t="e">
        <v>#N/A</v>
      </c>
      <c r="OQ290">
        <f t="shared" si="518"/>
        <v>-4</v>
      </c>
      <c r="OR290" s="23" t="e">
        <f t="shared" ca="1" si="438"/>
        <v>#N/A</v>
      </c>
      <c r="OS290" s="23" t="e">
        <f t="shared" ca="1" si="438"/>
        <v>#N/A</v>
      </c>
      <c r="OT290" s="23" t="e">
        <f t="shared" ca="1" si="438"/>
        <v>#N/A</v>
      </c>
      <c r="OU290" s="23" t="e">
        <f t="shared" ca="1" si="438"/>
        <v>#N/A</v>
      </c>
      <c r="OV290" s="23" t="e">
        <f t="shared" ca="1" si="438"/>
        <v>#N/A</v>
      </c>
      <c r="OW290" s="23" t="e">
        <f t="shared" ca="1" si="438"/>
        <v>#N/A</v>
      </c>
      <c r="OX290" s="23">
        <f t="shared" ca="1" si="438"/>
        <v>0.99787927069533378</v>
      </c>
      <c r="OY290" s="23" t="e">
        <f t="shared" ca="1" si="438"/>
        <v>#N/A</v>
      </c>
      <c r="OZ290" s="23" t="e">
        <f t="shared" ca="1" si="438"/>
        <v>#N/A</v>
      </c>
      <c r="PA290" s="23">
        <f t="shared" ca="1" si="438"/>
        <v>1.0063182934926855</v>
      </c>
      <c r="PB290" s="23">
        <f t="shared" ca="1" si="438"/>
        <v>1.0189855124081013</v>
      </c>
      <c r="PC290" s="23">
        <f t="shared" ca="1" si="438"/>
        <v>1.0101571483832441</v>
      </c>
      <c r="PD290" s="23" t="e">
        <f t="shared" ca="1" si="438"/>
        <v>#N/A</v>
      </c>
      <c r="PE290" s="23" t="e">
        <f t="shared" ca="1" si="438"/>
        <v>#N/A</v>
      </c>
      <c r="PF290" s="23" t="e">
        <f t="shared" ca="1" si="438"/>
        <v>#N/A</v>
      </c>
      <c r="PG290" s="23" t="e">
        <f t="shared" ca="1" si="438"/>
        <v>#N/A</v>
      </c>
      <c r="PH290" s="23" t="e">
        <f t="shared" ref="PH290:PR353" ca="1" si="536">LU290/OFFSET(LU290,$OQ290,0)</f>
        <v>#N/A</v>
      </c>
      <c r="PI290" s="23" t="e">
        <f t="shared" ca="1" si="536"/>
        <v>#N/A</v>
      </c>
      <c r="PJ290" s="23" t="e">
        <f t="shared" ca="1" si="536"/>
        <v>#N/A</v>
      </c>
      <c r="PK290" s="23" t="e">
        <f t="shared" ca="1" si="536"/>
        <v>#N/A</v>
      </c>
      <c r="PL290" s="23">
        <f t="shared" ca="1" si="534"/>
        <v>1.0081842401826178</v>
      </c>
      <c r="PM290" s="23" t="e">
        <f t="shared" ca="1" si="534"/>
        <v>#N/A</v>
      </c>
      <c r="PN290" s="23" t="e">
        <f t="shared" ca="1" si="524"/>
        <v>#N/A</v>
      </c>
      <c r="PO290" s="23" t="e">
        <f t="shared" ca="1" si="524"/>
        <v>#N/A</v>
      </c>
      <c r="PP290" s="23" t="e">
        <f t="shared" ca="1" si="524"/>
        <v>#N/A</v>
      </c>
      <c r="PQ290" s="23" t="e">
        <f t="shared" ca="1" si="524"/>
        <v>#N/A</v>
      </c>
      <c r="PR290" s="23" t="e">
        <f t="shared" ca="1" si="457"/>
        <v>#N/A</v>
      </c>
      <c r="PS290" s="23" t="e">
        <f t="shared" ca="1" si="457"/>
        <v>#N/A</v>
      </c>
      <c r="PT290" s="23" t="e">
        <f t="shared" ca="1" si="457"/>
        <v>#N/A</v>
      </c>
      <c r="PU290" s="23">
        <f t="shared" ca="1" si="457"/>
        <v>1.0031688950579483</v>
      </c>
      <c r="PV290" s="23" t="e">
        <f t="shared" ca="1" si="457"/>
        <v>#N/A</v>
      </c>
      <c r="PW290" s="23" t="e">
        <f t="shared" ca="1" si="457"/>
        <v>#N/A</v>
      </c>
      <c r="PX290" s="23" t="e">
        <f t="shared" ca="1" si="457"/>
        <v>#N/A</v>
      </c>
      <c r="PY290" s="23" t="e">
        <f t="shared" ca="1" si="457"/>
        <v>#N/A</v>
      </c>
      <c r="PZ290" s="23" t="e">
        <f t="shared" ca="1" si="439"/>
        <v>#N/A</v>
      </c>
      <c r="QA290" s="23" t="e">
        <f t="shared" ca="1" si="439"/>
        <v>#N/A</v>
      </c>
      <c r="QB290" s="23" t="e">
        <f t="shared" ca="1" si="439"/>
        <v>#N/A</v>
      </c>
      <c r="QC290" s="23">
        <f t="shared" ca="1" si="417"/>
        <v>1.0264716198553514</v>
      </c>
      <c r="QD290" s="23" t="e">
        <f t="shared" ca="1" si="417"/>
        <v>#N/A</v>
      </c>
      <c r="QE290" s="23" t="e">
        <f t="shared" ca="1" si="417"/>
        <v>#N/A</v>
      </c>
      <c r="QF290" s="23" t="e">
        <f t="shared" ca="1" si="417"/>
        <v>#N/A</v>
      </c>
      <c r="QG290" s="23" t="e">
        <f t="shared" ca="1" si="533"/>
        <v>#N/A</v>
      </c>
      <c r="QH290" s="23" t="e">
        <f t="shared" ca="1" si="533"/>
        <v>#N/A</v>
      </c>
      <c r="QI290" s="23" t="e">
        <f t="shared" ca="1" si="533"/>
        <v>#N/A</v>
      </c>
      <c r="QJ290" s="26" t="e">
        <f t="shared" ca="1" si="474"/>
        <v>#N/A</v>
      </c>
    </row>
    <row r="291" spans="1:452" x14ac:dyDescent="0.35">
      <c r="A291" t="s">
        <v>1356</v>
      </c>
      <c r="B291" s="25">
        <v>41061</v>
      </c>
      <c r="C291" t="s">
        <v>918</v>
      </c>
      <c r="D291" s="2">
        <v>95.6</v>
      </c>
      <c r="E291" s="2">
        <v>95.5</v>
      </c>
      <c r="F291" s="2">
        <v>2.4</v>
      </c>
      <c r="G291" s="2">
        <v>95</v>
      </c>
      <c r="H291" s="2">
        <v>95.44761220801162</v>
      </c>
      <c r="I291" s="2">
        <v>94.947743478303337</v>
      </c>
      <c r="J291" s="2">
        <v>98.6</v>
      </c>
      <c r="K291" s="2">
        <v>92.2</v>
      </c>
      <c r="L291" s="2">
        <v>92.144971903491594</v>
      </c>
      <c r="M291" s="2">
        <v>92.5</v>
      </c>
      <c r="N291" s="2">
        <v>119.8</v>
      </c>
      <c r="O291" s="2">
        <v>98.6</v>
      </c>
      <c r="P291" s="2">
        <v>95.4</v>
      </c>
      <c r="Q291" s="2">
        <v>95.5</v>
      </c>
      <c r="R291" s="2">
        <v>100.4</v>
      </c>
      <c r="S291" s="2">
        <v>119.8</v>
      </c>
      <c r="T291" s="2">
        <v>91.1</v>
      </c>
      <c r="U291" s="2">
        <v>86</v>
      </c>
      <c r="V291" s="2">
        <v>95.3</v>
      </c>
      <c r="W291" s="2">
        <v>68</v>
      </c>
      <c r="X291" s="2">
        <v>109.2</v>
      </c>
      <c r="Y291" s="2" t="e">
        <v>#N/A</v>
      </c>
      <c r="Z291" s="2">
        <v>98.9</v>
      </c>
      <c r="AA291" s="2">
        <v>97.8</v>
      </c>
      <c r="AB291" s="2">
        <v>108.8</v>
      </c>
      <c r="AC291" s="2">
        <v>101.1</v>
      </c>
      <c r="AD291" s="2">
        <v>92.6</v>
      </c>
      <c r="AE291" s="2">
        <v>94.7</v>
      </c>
      <c r="AF291" s="2">
        <v>101.2</v>
      </c>
      <c r="AG291" s="22">
        <v>555</v>
      </c>
      <c r="AH291" s="22">
        <v>445</v>
      </c>
      <c r="AI291" s="22">
        <v>154</v>
      </c>
      <c r="AJ291" s="22">
        <v>46</v>
      </c>
      <c r="AK291" s="22">
        <v>56</v>
      </c>
      <c r="AL291" s="22">
        <v>8</v>
      </c>
      <c r="AM291" s="22">
        <v>20</v>
      </c>
      <c r="AN291" s="22">
        <v>17</v>
      </c>
      <c r="AO291" s="22">
        <v>56</v>
      </c>
      <c r="AP291" s="22">
        <v>20</v>
      </c>
      <c r="AQ291" s="22">
        <v>16</v>
      </c>
      <c r="AR291" s="2">
        <v>98.6</v>
      </c>
      <c r="AS291" s="2">
        <v>88.1</v>
      </c>
      <c r="AT291" s="2">
        <v>95.5</v>
      </c>
      <c r="AU291" s="2">
        <v>92.3</v>
      </c>
      <c r="AV291" s="2">
        <v>98.8</v>
      </c>
      <c r="AW291" s="2">
        <v>93.5</v>
      </c>
      <c r="AX291" s="2">
        <v>100.4</v>
      </c>
      <c r="AY291" s="2">
        <v>94.8</v>
      </c>
      <c r="AZ291" s="2">
        <v>98.4</v>
      </c>
      <c r="BA291" s="2">
        <v>68</v>
      </c>
      <c r="BB291" s="2">
        <v>93.5</v>
      </c>
      <c r="BC291" s="2">
        <v>98.2</v>
      </c>
      <c r="BD291" s="3">
        <v>0.76</v>
      </c>
      <c r="BE291" s="3">
        <v>0.83</v>
      </c>
      <c r="BF291" s="3">
        <v>0.41</v>
      </c>
      <c r="BG291" s="3">
        <v>0.09</v>
      </c>
      <c r="BH291" s="3">
        <v>0.38</v>
      </c>
      <c r="BI291" s="2">
        <v>241.8</v>
      </c>
      <c r="BJ291" s="2">
        <v>2.8</v>
      </c>
      <c r="BK291" s="2">
        <v>2.8</v>
      </c>
      <c r="BL291" s="2">
        <v>106.7</v>
      </c>
      <c r="BM291" s="2">
        <v>101.4</v>
      </c>
      <c r="BN291" s="10">
        <v>461</v>
      </c>
      <c r="BO291" s="3">
        <v>83.17</v>
      </c>
      <c r="BP291" s="22">
        <v>1.5570999999999999</v>
      </c>
      <c r="BQ291" s="3">
        <v>95.155714285714296</v>
      </c>
      <c r="BR291" s="23">
        <v>2.4587142857142856</v>
      </c>
      <c r="BS291" s="2">
        <v>99.3</v>
      </c>
      <c r="BT291" s="3">
        <v>119.92</v>
      </c>
      <c r="BU291" s="2">
        <v>1.6</v>
      </c>
      <c r="BV291" s="2">
        <v>2.2000000000000002</v>
      </c>
      <c r="BW291" s="2">
        <v>1.5</v>
      </c>
      <c r="BX291" s="2">
        <v>2</v>
      </c>
      <c r="BY291" s="23">
        <v>228.524</v>
      </c>
      <c r="BZ291" s="2">
        <v>94.4</v>
      </c>
      <c r="CA291" s="2">
        <v>91.5</v>
      </c>
      <c r="CB291" s="3">
        <v>98.78</v>
      </c>
      <c r="CC291" s="2">
        <v>98.6</v>
      </c>
      <c r="CD291" s="2">
        <v>121.2</v>
      </c>
      <c r="CE291" s="2">
        <v>94.33250297610094</v>
      </c>
      <c r="CF291" s="3">
        <v>98.502047829152573</v>
      </c>
      <c r="CG291" s="2">
        <v>98.481888388738355</v>
      </c>
      <c r="CH291" s="23">
        <v>229.65971992748555</v>
      </c>
      <c r="CI291" s="3">
        <v>97.072760659234632</v>
      </c>
      <c r="CM291" s="2">
        <f t="shared" si="460"/>
        <v>61.110856262098963</v>
      </c>
      <c r="CN291" s="2">
        <f t="shared" si="460"/>
        <v>1.5790342853473032</v>
      </c>
      <c r="CO291" s="2">
        <f t="shared" si="461"/>
        <v>100.7174389961244</v>
      </c>
      <c r="CR291" s="2">
        <f t="shared" si="464"/>
        <v>-0.31282586027112758</v>
      </c>
      <c r="CS291" s="2">
        <f t="shared" si="464"/>
        <v>-0.41710114702816026</v>
      </c>
      <c r="CT291" s="2">
        <f t="shared" si="465"/>
        <v>-0.31479538300104631</v>
      </c>
      <c r="CU291" s="2">
        <f t="shared" si="465"/>
        <v>-0.18699813171668719</v>
      </c>
      <c r="CV291" s="2">
        <f t="shared" si="465"/>
        <v>-9.1254859876792868E-2</v>
      </c>
      <c r="CW291" s="2">
        <f t="shared" si="466"/>
        <v>-0.10131712259372698</v>
      </c>
      <c r="CX291" s="2">
        <f t="shared" si="467"/>
        <v>0.21739130434782916</v>
      </c>
      <c r="CY291" s="2">
        <f t="shared" si="502"/>
        <v>-3.1527890056588563</v>
      </c>
      <c r="CZ291" s="2">
        <f t="shared" si="471"/>
        <v>-0.43715846994536145</v>
      </c>
      <c r="DA291" s="2">
        <f t="shared" si="472"/>
        <v>-1.8050541516245486</v>
      </c>
      <c r="DB291" s="2">
        <f t="shared" si="473"/>
        <v>0.95338983050846549</v>
      </c>
      <c r="DC291" s="2">
        <f t="shared" si="413"/>
        <v>-0.24752475247524519</v>
      </c>
      <c r="DF291" s="2">
        <f t="shared" si="468"/>
        <v>-2.2210417564489937</v>
      </c>
      <c r="DG291" s="2">
        <f t="shared" si="468"/>
        <v>-1.089578885852438</v>
      </c>
      <c r="DH291" s="2">
        <f t="shared" si="469"/>
        <v>2.7933364165140473</v>
      </c>
      <c r="DI291" s="2">
        <f t="shared" si="529"/>
        <v>5.3894478507755084</v>
      </c>
      <c r="DJ291" s="2">
        <f t="shared" si="529"/>
        <v>0</v>
      </c>
      <c r="DM291" s="2">
        <f t="shared" si="503"/>
        <v>2.2459893048128281</v>
      </c>
      <c r="DN291" s="2">
        <f t="shared" si="503"/>
        <v>2.3579849946409466</v>
      </c>
      <c r="DO291" s="2">
        <f t="shared" si="475"/>
        <v>2.1505376344086025</v>
      </c>
      <c r="DP291" s="2">
        <f t="shared" si="504"/>
        <v>1.8595041322314023</v>
      </c>
      <c r="DQ291" s="2">
        <f t="shared" si="408"/>
        <v>0.73091730911812591</v>
      </c>
      <c r="DR291" s="2">
        <f t="shared" si="505"/>
        <v>3.2474804031355045</v>
      </c>
      <c r="DS291" s="2">
        <f t="shared" si="506"/>
        <v>2.7152576999341198</v>
      </c>
      <c r="DT291" s="2" t="e">
        <v>#N/A</v>
      </c>
      <c r="DU291" s="2" t="e">
        <v>#N/A</v>
      </c>
      <c r="DV291" s="2">
        <f t="shared" si="476"/>
        <v>1.9648397104446547</v>
      </c>
      <c r="DW291" s="2">
        <f t="shared" si="507"/>
        <v>-0.83073727933540287</v>
      </c>
      <c r="DX291" s="2">
        <f t="shared" si="508"/>
        <v>10.827250608272498</v>
      </c>
      <c r="DY291" s="2">
        <f t="shared" si="509"/>
        <v>0.80321285140563248</v>
      </c>
      <c r="DZ291" s="2">
        <f t="shared" si="510"/>
        <v>-1.6420361247947435</v>
      </c>
      <c r="EA291" s="2">
        <f t="shared" si="523"/>
        <v>1.5348288075560879</v>
      </c>
      <c r="EB291" s="2">
        <f t="shared" si="523"/>
        <v>3.2502708559046578</v>
      </c>
      <c r="EC291" s="2">
        <f t="shared" si="523"/>
        <v>5.1004636785162205</v>
      </c>
      <c r="ED291" s="2">
        <f t="shared" si="519"/>
        <v>-3.9577836411609502</v>
      </c>
      <c r="EE291" s="2" t="e">
        <f t="shared" si="519"/>
        <v>#N/A</v>
      </c>
      <c r="EF291" s="2">
        <f t="shared" si="519"/>
        <v>1.3319672131147708</v>
      </c>
      <c r="EG291" s="2">
        <f t="shared" si="519"/>
        <v>1.0330578512396604</v>
      </c>
      <c r="EH291" s="2">
        <f t="shared" si="519"/>
        <v>-4.8118985126859197</v>
      </c>
      <c r="EI291" s="2">
        <f t="shared" ref="EI291:EN354" si="537">100*((AR291/AR279)-1)</f>
        <v>2.1761658031087983</v>
      </c>
      <c r="EJ291" s="2">
        <f t="shared" si="537"/>
        <v>4.8809523809523636</v>
      </c>
      <c r="EK291" s="2">
        <f t="shared" si="537"/>
        <v>-0.83073727933540287</v>
      </c>
      <c r="EL291" s="2">
        <f t="shared" si="535"/>
        <v>5.9701492537313383</v>
      </c>
      <c r="EM291" s="2">
        <f t="shared" si="535"/>
        <v>3.4554973821989465</v>
      </c>
      <c r="EN291" s="2">
        <f t="shared" si="535"/>
        <v>3.6585365853658569</v>
      </c>
      <c r="EO291" s="2">
        <f t="shared" si="535"/>
        <v>0.80321285140563248</v>
      </c>
      <c r="EP291" s="2">
        <f t="shared" si="535"/>
        <v>4.8672566371681381</v>
      </c>
      <c r="EQ291" s="2">
        <f t="shared" si="535"/>
        <v>0.30581039755352979</v>
      </c>
      <c r="ER291" s="2">
        <f t="shared" si="498"/>
        <v>5.1004636785162205</v>
      </c>
      <c r="ES291" s="2">
        <f t="shared" si="498"/>
        <v>3.2008830022075108</v>
      </c>
      <c r="ET291" s="2">
        <f t="shared" si="498"/>
        <v>1.8672199170124415</v>
      </c>
      <c r="EU291" s="2">
        <f t="shared" si="462"/>
        <v>2.8</v>
      </c>
      <c r="EV291" s="2">
        <f t="shared" si="462"/>
        <v>2.8</v>
      </c>
      <c r="EW291" s="2">
        <f t="shared" si="511"/>
        <v>-1.9301470588235281</v>
      </c>
      <c r="EX291" s="2">
        <f t="shared" si="511"/>
        <v>0.69513406156902491</v>
      </c>
      <c r="EY291" s="2">
        <f t="shared" si="512"/>
        <v>-12.955835231216362</v>
      </c>
      <c r="EZ291" s="2">
        <f t="shared" si="512"/>
        <v>-43.586013855987296</v>
      </c>
      <c r="FA291" s="2">
        <f t="shared" si="513"/>
        <v>2.5826446280991844</v>
      </c>
      <c r="FB291" s="2">
        <f t="shared" si="517"/>
        <v>1.6538704482976341</v>
      </c>
      <c r="FC291" s="2">
        <f t="shared" si="517"/>
        <v>-0.21141649048624922</v>
      </c>
      <c r="FD291" s="2">
        <f t="shared" si="517"/>
        <v>1.7797552836484876</v>
      </c>
      <c r="FE291" s="2">
        <f t="shared" si="514"/>
        <v>1.9296254256526701</v>
      </c>
      <c r="FF291" s="2">
        <f t="shared" si="514"/>
        <v>3.3542976939203273</v>
      </c>
      <c r="FG291" s="2">
        <f t="shared" si="514"/>
        <v>1.3377926421404673</v>
      </c>
      <c r="FH291" s="2">
        <v>1.9</v>
      </c>
      <c r="FI291" s="2">
        <v>2.2000000000000002</v>
      </c>
      <c r="FL291" s="2">
        <f t="shared" si="530"/>
        <v>0.44575615142898872</v>
      </c>
      <c r="FM291" s="2">
        <f t="shared" si="530"/>
        <v>0.48644997815161517</v>
      </c>
      <c r="FN291" s="2">
        <f t="shared" si="490"/>
        <v>0.98596903839447414</v>
      </c>
      <c r="FQ291" s="2">
        <f t="shared" si="531"/>
        <v>1.7949819864290228</v>
      </c>
      <c r="FR291" s="2">
        <f t="shared" si="531"/>
        <v>1.9600440276366982</v>
      </c>
      <c r="FS291" s="2">
        <f t="shared" si="492"/>
        <v>4.0025885932872374</v>
      </c>
      <c r="FT291" s="2">
        <f t="shared" si="532"/>
        <v>2.0946346335819044</v>
      </c>
      <c r="FU291" s="2">
        <f t="shared" si="532"/>
        <v>1.8948453847331903</v>
      </c>
      <c r="FX291" s="2">
        <f t="shared" si="499"/>
        <v>2.431258028116301</v>
      </c>
      <c r="FY291" s="2">
        <f t="shared" si="499"/>
        <v>2.2483157309511892</v>
      </c>
      <c r="FZ291" s="2">
        <f t="shared" si="500"/>
        <v>3.2900803559561487</v>
      </c>
      <c r="GA291" s="2">
        <f t="shared" si="501"/>
        <v>2.1307746554672047</v>
      </c>
      <c r="GB291" s="2">
        <f t="shared" si="501"/>
        <v>1.7457945441630596</v>
      </c>
      <c r="GE291" s="2"/>
      <c r="GF291" s="2"/>
      <c r="GG291" s="2">
        <f t="shared" si="520"/>
        <v>-5.1143890738003073</v>
      </c>
      <c r="GH291" s="2">
        <f t="shared" si="520"/>
        <v>-46.151841192223344</v>
      </c>
      <c r="GI291" s="2">
        <f t="shared" si="521"/>
        <v>4.9365786767226805</v>
      </c>
      <c r="GJ291" s="2">
        <f t="shared" si="522"/>
        <v>3.1787584143605052</v>
      </c>
      <c r="GK291" s="2">
        <v>1.6</v>
      </c>
      <c r="GN291" s="2">
        <f t="shared" si="454"/>
        <v>-0.39999999999999991</v>
      </c>
      <c r="GQ291" s="2">
        <f t="shared" si="429"/>
        <v>0.39999999999999991</v>
      </c>
      <c r="GT291" s="27">
        <f t="shared" ca="1" si="440"/>
        <v>101.81430096051227</v>
      </c>
      <c r="GU291" s="27">
        <f t="shared" ca="1" si="441"/>
        <v>99.750208159866787</v>
      </c>
      <c r="GV291" s="27">
        <f t="shared" ca="1" si="441"/>
        <v>97.433155080213893</v>
      </c>
      <c r="GW291" s="27">
        <f t="shared" ca="1" si="442"/>
        <v>99.797570850202419</v>
      </c>
      <c r="GX291" s="27">
        <f t="shared" ca="1" si="442"/>
        <v>101.54185022026432</v>
      </c>
      <c r="GY291" s="27">
        <f t="shared" ca="1" si="443"/>
        <v>100.42060988433228</v>
      </c>
      <c r="GZ291" s="27">
        <f t="shared" ca="1" si="444"/>
        <v>86.086086086086084</v>
      </c>
      <c r="HA291" s="27">
        <f t="shared" ca="1" si="445"/>
        <v>97.681159420289859</v>
      </c>
      <c r="HB291" s="27">
        <f t="shared" ca="1" si="445"/>
        <v>103.579418344519</v>
      </c>
      <c r="HC291" s="27">
        <f t="shared" ca="1" si="445"/>
        <v>95.367573011077539</v>
      </c>
      <c r="HD291" s="27">
        <f t="shared" ca="1" si="445"/>
        <v>100.89730807577268</v>
      </c>
      <c r="HE291" s="27">
        <f t="shared" ca="1" si="446"/>
        <v>101.11524163568772</v>
      </c>
      <c r="HG291" s="27">
        <f t="shared" ca="1" si="447"/>
        <v>101.18790496760259</v>
      </c>
      <c r="HH291" s="27">
        <f t="shared" ca="1" si="448"/>
        <v>98.60426929392446</v>
      </c>
      <c r="HI291" s="27">
        <f t="shared" ca="1" si="448"/>
        <v>113.74695863746958</v>
      </c>
      <c r="HJ291" s="27">
        <f t="shared" ca="1" si="449"/>
        <v>102.06611570247934</v>
      </c>
      <c r="HK291" s="27">
        <f t="shared" ca="1" si="449"/>
        <v>101.67973124300111</v>
      </c>
      <c r="HL291" s="27">
        <f t="shared" ca="1" si="450"/>
        <v>101.92926045016077</v>
      </c>
      <c r="HM291" s="27">
        <f t="shared" ca="1" si="451"/>
        <v>117.94569067296341</v>
      </c>
      <c r="HN291" s="27">
        <f t="shared" ca="1" si="452"/>
        <v>101.76991150442478</v>
      </c>
      <c r="HO291" s="27">
        <f t="shared" ca="1" si="452"/>
        <v>98.784530386740329</v>
      </c>
      <c r="HP291" s="27">
        <f t="shared" ca="1" si="452"/>
        <v>103.76175548589342</v>
      </c>
      <c r="HQ291" s="27">
        <f t="shared" ca="1" si="452"/>
        <v>103.50877192982455</v>
      </c>
      <c r="HR291" s="27">
        <f t="shared" ca="1" si="453"/>
        <v>94.138232720909883</v>
      </c>
      <c r="HT291" s="27">
        <f t="shared" ca="1" si="526"/>
        <v>162.54232211359755</v>
      </c>
      <c r="HU291" s="27">
        <f t="shared" ca="1" si="526"/>
        <v>46.625832410872732</v>
      </c>
      <c r="HV291" s="27">
        <f t="shared" ca="1" si="526"/>
        <v>43.917924547143059</v>
      </c>
      <c r="HW291" s="27">
        <f t="shared" ca="1" si="527"/>
        <v>559.35200702042084</v>
      </c>
      <c r="HX291" s="27">
        <f t="shared" ca="1" si="527"/>
        <v>439.45325820820671</v>
      </c>
      <c r="HY291" s="27">
        <f t="shared" ca="1" si="494"/>
        <v>1000</v>
      </c>
      <c r="HZ291" s="27">
        <f t="shared" ca="1" si="528"/>
        <v>7.8767666193075607</v>
      </c>
      <c r="IA291" s="27">
        <f t="shared" ca="1" si="528"/>
        <v>20.363505721317068</v>
      </c>
      <c r="IB291" s="27">
        <f t="shared" ca="1" si="528"/>
        <v>17.108889449791306</v>
      </c>
      <c r="IC291" s="27">
        <f t="shared" ca="1" si="528"/>
        <v>52.077143898962433</v>
      </c>
      <c r="ID291" s="27">
        <f t="shared" ca="1" si="528"/>
        <v>22.575506056011861</v>
      </c>
      <c r="IE291" s="27">
        <f t="shared" ca="1" si="528"/>
        <v>16.177713113442259</v>
      </c>
      <c r="IG291" s="28">
        <f t="shared" ca="1" si="480"/>
        <v>0.47787757879851245</v>
      </c>
      <c r="IH291" s="28">
        <f t="shared" ca="1" si="480"/>
        <v>-7.6789210856568257E-2</v>
      </c>
      <c r="II291" s="28">
        <f t="shared" ca="1" si="480"/>
        <v>0.45722139374921733</v>
      </c>
      <c r="IJ291" s="28">
        <f t="shared" ca="1" si="481"/>
        <v>1.0411702978132804</v>
      </c>
      <c r="IK291" s="24">
        <f t="shared" ca="1" si="495"/>
        <v>0.18286053612211894</v>
      </c>
      <c r="IL291" s="28">
        <f t="shared" ca="1" si="482"/>
        <v>1.4375238220612072</v>
      </c>
      <c r="IM291" s="28">
        <f t="shared" ca="1" si="496"/>
        <v>2.3579849946409372</v>
      </c>
      <c r="IN291" s="3">
        <f t="shared" ca="1" si="497"/>
        <v>2.4786941198744876</v>
      </c>
      <c r="IO291" s="2">
        <f t="shared" si="515"/>
        <v>2.4</v>
      </c>
      <c r="IQ291" s="2">
        <f t="shared" ca="1" si="428"/>
        <v>0.85830976169116147</v>
      </c>
      <c r="IS291" s="3">
        <f t="shared" ca="1" si="483"/>
        <v>-0.1177608638285416</v>
      </c>
      <c r="IT291" s="3">
        <f t="shared" ca="1" si="484"/>
        <v>-2.3903741021705172E-2</v>
      </c>
      <c r="IU291" s="3">
        <f t="shared" si="485"/>
        <v>-0.39999999999999991</v>
      </c>
      <c r="IV291" s="3">
        <f t="shared" ca="1" si="486"/>
        <v>-0.25833539514975312</v>
      </c>
      <c r="IX291" s="28">
        <f ca="1">$HL291/100*(GZ291-100)*AL291/1000+(HM291-100)*HZ291/$HY291</f>
        <v>2.7895220836221424E-2</v>
      </c>
      <c r="IY291" s="28">
        <f ca="1">$HL291/100*(HA291-100)*AM291/1000+(HN291-100)*IA291/$HY291</f>
        <v>-1.1229938031756377E-2</v>
      </c>
      <c r="IZ291" s="28">
        <f ca="1">$HL291/100*(HB291-100)*AN291/1000+(HO291-100)*IB291/$HY291</f>
        <v>4.1228733755914945E-2</v>
      </c>
      <c r="JA291" s="28">
        <f ca="1">$HL291/100*(HC291-100)*AO291/1000+(HP291-100)*IC291/$HY291</f>
        <v>-6.851923820774683E-2</v>
      </c>
      <c r="JB291" s="28">
        <f ca="1">$HL291/100*(HD291-100)*AP291/1000+(HQ291-100)*ID291/$HY291</f>
        <v>9.750469166281181E-2</v>
      </c>
      <c r="JC291" s="28">
        <f ca="1">$HL291/100*(HE291-100)*AQ291/1000+(HR291-100)*IE291/$HY291</f>
        <v>-7.6641868555062553E-2</v>
      </c>
      <c r="JE291" s="3">
        <f t="shared" ca="1" si="459"/>
        <v>-1.3174613411243569E-2</v>
      </c>
      <c r="JF291" s="3">
        <f t="shared" ca="1" si="459"/>
        <v>3.2349572561062613E-2</v>
      </c>
      <c r="JG291" s="3">
        <f t="shared" ca="1" si="459"/>
        <v>-1.9222195301283301E-2</v>
      </c>
      <c r="JH291" s="3">
        <f t="shared" ca="1" si="459"/>
        <v>-0.17180098835675575</v>
      </c>
      <c r="JI291" s="3">
        <f t="shared" ca="1" si="459"/>
        <v>1.5110556430846495E-2</v>
      </c>
      <c r="JJ291" s="3">
        <f t="shared" ca="1" si="459"/>
        <v>1.4880306012863831E-2</v>
      </c>
      <c r="JK291" s="3">
        <f>IO291-IO290</f>
        <v>-0.39999999999999991</v>
      </c>
      <c r="JL291" s="3">
        <f t="shared" ca="1" si="487"/>
        <v>-0.36760319128747299</v>
      </c>
      <c r="JN291" s="10">
        <f>COUNTIF(EI291:ET291,"&gt;2")</f>
        <v>8</v>
      </c>
      <c r="JP291" s="2">
        <f>AVERAGE(CS291,CS279,CS267,CS255,CS243,CS231,CS219,CS207,CS195,CS183)</f>
        <v>0.10064927129541579</v>
      </c>
      <c r="JQ291" s="2">
        <f>CS291-JP291</f>
        <v>-0.51775041832357604</v>
      </c>
      <c r="JR291" s="2">
        <f>AVERAGE(CT291,CT279,CT267,CT255,CT243,CT231,CT219,CT207,CT195,CT183)</f>
        <v>4.9462191939072517E-2</v>
      </c>
      <c r="JS291" s="2">
        <f>CT291-JR291</f>
        <v>-0.36425757494011884</v>
      </c>
      <c r="KH291" s="2">
        <f>(DN291*$DN$4)+(FB291*$FB$3)+(FC291*$FC$3)+(FD291*$FD$3)+(FE291*$FE$3)+(FF291*$FF$3)+(FG291*$FG$3)</f>
        <v>1.5870757575026566</v>
      </c>
      <c r="KI291" s="2">
        <f>F291-KH291</f>
        <v>0.8129242424973433</v>
      </c>
      <c r="KJ291" s="2">
        <f>MAX(DN291,FB291:FG291)</f>
        <v>3.3542976939203273</v>
      </c>
      <c r="KK291" s="2">
        <f>MIN(DN291,FB291:FG291)</f>
        <v>-0.21141649048624922</v>
      </c>
      <c r="KL291" s="2">
        <f t="shared" si="516"/>
        <v>3.5657141844065765</v>
      </c>
      <c r="KO291" s="2">
        <f>BO291</f>
        <v>83.17</v>
      </c>
      <c r="KP291" s="2">
        <f>100*((BO285/BO273)-1)</f>
        <v>0.4595702397217627</v>
      </c>
      <c r="KQ291" s="2">
        <f t="shared" si="525"/>
        <v>0.4595702397217627</v>
      </c>
      <c r="KR291" s="2">
        <f>100*((BO279/BO267)-1)</f>
        <v>-2.6530108588351475</v>
      </c>
      <c r="KS291" s="2">
        <f t="shared" ref="KS291:KS354" si="538">100*((KO279/KO267)-1)</f>
        <v>-2.6530108588351475</v>
      </c>
      <c r="KT291" s="3">
        <f>BP291</f>
        <v>1.5570999999999999</v>
      </c>
      <c r="KU291" s="3">
        <f>BQ291</f>
        <v>95.155714285714296</v>
      </c>
      <c r="KV291" s="3">
        <f t="shared" si="470"/>
        <v>61.110856262098963</v>
      </c>
      <c r="KW291" s="2">
        <f t="shared" si="463"/>
        <v>133.53407515589402</v>
      </c>
      <c r="KX291" s="2">
        <f t="shared" si="463"/>
        <v>111.79437439677827</v>
      </c>
      <c r="LA291">
        <v>2</v>
      </c>
      <c r="LB291">
        <v>0</v>
      </c>
      <c r="LE291" s="2" t="e">
        <v>#N/A</v>
      </c>
      <c r="LF291" s="2" t="e">
        <v>#N/A</v>
      </c>
      <c r="LG291" s="2" t="e">
        <v>#N/A</v>
      </c>
      <c r="LH291" s="2" t="e">
        <v>#N/A</v>
      </c>
      <c r="LI291" s="2" t="e">
        <v>#N/A</v>
      </c>
      <c r="LJ291" s="2" t="e">
        <v>#N/A</v>
      </c>
      <c r="LK291" s="2">
        <v>106.48193542127386</v>
      </c>
      <c r="LL291" s="2" t="e">
        <v>#N/A</v>
      </c>
      <c r="LM291" s="2" t="e">
        <v>#N/A</v>
      </c>
      <c r="LN291" s="2">
        <v>96.35128202347201</v>
      </c>
      <c r="LO291" s="2">
        <v>88.478247874402498</v>
      </c>
      <c r="LP291" s="2">
        <v>94.249638471753784</v>
      </c>
      <c r="LQ291" s="2" t="e">
        <v>#N/A</v>
      </c>
      <c r="LR291" s="2" t="e">
        <v>#N/A</v>
      </c>
      <c r="LS291" s="2" t="e">
        <v>#N/A</v>
      </c>
      <c r="LT291" s="2" t="e">
        <v>#N/A</v>
      </c>
      <c r="LU291" s="2" t="e">
        <v>#N/A</v>
      </c>
      <c r="LV291" s="2" t="e">
        <v>#N/A</v>
      </c>
      <c r="LW291" s="2" t="e">
        <v>#N/A</v>
      </c>
      <c r="LX291" s="2" t="e">
        <v>#N/A</v>
      </c>
      <c r="LY291" s="2">
        <v>97.668323846434902</v>
      </c>
      <c r="LZ291" s="2" t="e">
        <v>#N/A</v>
      </c>
      <c r="MA291" s="2" t="e">
        <v>#N/A</v>
      </c>
      <c r="MB291" s="2" t="e">
        <v>#N/A</v>
      </c>
      <c r="MC291" s="2" t="e">
        <v>#N/A</v>
      </c>
      <c r="MD291" s="2" t="e">
        <v>#N/A</v>
      </c>
      <c r="ME291" s="2" t="e">
        <v>#N/A</v>
      </c>
      <c r="MF291" s="2" t="e">
        <v>#N/A</v>
      </c>
      <c r="MG291" s="2" t="e">
        <v>#N/A</v>
      </c>
      <c r="MH291" s="2">
        <v>96.119269966579424</v>
      </c>
      <c r="MI291" s="2" t="e">
        <v>#N/A</v>
      </c>
      <c r="MJ291" s="2" t="e">
        <v>#N/A</v>
      </c>
      <c r="MK291" s="2" t="e">
        <v>#N/A</v>
      </c>
      <c r="ML291" s="2" t="e">
        <v>#N/A</v>
      </c>
      <c r="MM291" s="2" t="e">
        <v>#N/A</v>
      </c>
      <c r="MN291" s="2" t="e">
        <v>#N/A</v>
      </c>
      <c r="MO291" s="2" t="e">
        <v>#N/A</v>
      </c>
      <c r="MP291" s="2">
        <v>85.743403394226803</v>
      </c>
      <c r="MQ291" s="2" t="e">
        <v>#N/A</v>
      </c>
      <c r="MR291" s="2" t="e">
        <v>#N/A</v>
      </c>
      <c r="MS291" s="10" t="e">
        <v>#N/A</v>
      </c>
      <c r="MT291" s="2" t="e">
        <v>#N/A</v>
      </c>
      <c r="MU291" s="2" t="e">
        <v>#N/A</v>
      </c>
      <c r="MV291" s="2" t="e">
        <v>#N/A</v>
      </c>
      <c r="MX291" s="22" t="e">
        <v>#N/A</v>
      </c>
      <c r="MY291" s="22" t="e">
        <v>#N/A</v>
      </c>
      <c r="MZ291" s="22" t="e">
        <v>#N/A</v>
      </c>
      <c r="NA291" s="22" t="e">
        <v>#N/A</v>
      </c>
      <c r="NB291" s="22" t="e">
        <v>#N/A</v>
      </c>
      <c r="NC291" s="22" t="e">
        <v>#N/A</v>
      </c>
      <c r="ND291" s="22">
        <v>1</v>
      </c>
      <c r="NE291" s="22" t="e">
        <v>#N/A</v>
      </c>
      <c r="NF291" s="22" t="e">
        <v>#N/A</v>
      </c>
      <c r="NG291" s="22">
        <v>3</v>
      </c>
      <c r="NH291" s="23">
        <v>9</v>
      </c>
      <c r="NI291" s="22">
        <v>22</v>
      </c>
      <c r="NJ291" s="22" t="e">
        <v>#N/A</v>
      </c>
      <c r="NK291" s="22" t="e">
        <v>#N/A</v>
      </c>
      <c r="NL291" s="23" t="e">
        <v>#N/A</v>
      </c>
      <c r="NM291" s="3" t="e">
        <v>#N/A</v>
      </c>
      <c r="NN291" s="22" t="e">
        <v>#N/A</v>
      </c>
      <c r="NO291" s="22" t="e">
        <v>#N/A</v>
      </c>
      <c r="NP291" s="22" t="e">
        <v>#N/A</v>
      </c>
      <c r="NQ291" s="22" t="e">
        <v>#N/A</v>
      </c>
      <c r="NR291" s="23">
        <v>1</v>
      </c>
      <c r="NS291" s="22" t="e">
        <v>#N/A</v>
      </c>
      <c r="NT291" s="22" t="e">
        <v>#N/A</v>
      </c>
      <c r="NU291" s="23" t="e">
        <v>#N/A</v>
      </c>
      <c r="NV291" s="3" t="e">
        <v>#N/A</v>
      </c>
      <c r="NW291" s="22" t="e">
        <v>#N/A</v>
      </c>
      <c r="NX291" s="22" t="e">
        <v>#N/A</v>
      </c>
      <c r="NY291" s="22" t="e">
        <v>#N/A</v>
      </c>
      <c r="NZ291" s="22" t="e">
        <v>#N/A</v>
      </c>
      <c r="OA291" s="23">
        <v>11</v>
      </c>
      <c r="OB291" s="22" t="e">
        <v>#N/A</v>
      </c>
      <c r="OC291" s="22" t="e">
        <v>#N/A</v>
      </c>
      <c r="OD291" s="22" t="e">
        <v>#N/A</v>
      </c>
      <c r="OE291" s="22" t="e">
        <v>#N/A</v>
      </c>
      <c r="OF291" s="22" t="e">
        <v>#N/A</v>
      </c>
      <c r="OG291" s="22" t="e">
        <v>#N/A</v>
      </c>
      <c r="OH291" s="23" t="e">
        <v>#N/A</v>
      </c>
      <c r="OI291" s="22">
        <v>2</v>
      </c>
      <c r="OJ291" s="22" t="e">
        <v>#N/A</v>
      </c>
      <c r="OK291" s="22" t="e">
        <v>#N/A</v>
      </c>
      <c r="OL291" s="22" t="e">
        <v>#N/A</v>
      </c>
      <c r="OM291" s="23" t="e">
        <v>#N/A</v>
      </c>
      <c r="ON291" s="22" t="e">
        <v>#N/A</v>
      </c>
      <c r="OO291" s="22" t="e">
        <v>#N/A</v>
      </c>
      <c r="OQ291">
        <f t="shared" si="518"/>
        <v>-5</v>
      </c>
      <c r="OR291" s="23" t="e">
        <f t="shared" ca="1" si="438"/>
        <v>#N/A</v>
      </c>
      <c r="OS291" s="23" t="e">
        <f t="shared" ca="1" si="438"/>
        <v>#N/A</v>
      </c>
      <c r="OT291" s="23" t="e">
        <f t="shared" ca="1" si="438"/>
        <v>#N/A</v>
      </c>
      <c r="OU291" s="23" t="e">
        <f t="shared" ca="1" si="438"/>
        <v>#N/A</v>
      </c>
      <c r="OV291" s="23" t="e">
        <f t="shared" ca="1" si="438"/>
        <v>#N/A</v>
      </c>
      <c r="OW291" s="23" t="e">
        <f t="shared" ca="1" si="438"/>
        <v>#N/A</v>
      </c>
      <c r="OX291" s="23">
        <f t="shared" ca="1" si="438"/>
        <v>0.9978038143435396</v>
      </c>
      <c r="OY291" s="23" t="e">
        <f t="shared" ca="1" si="438"/>
        <v>#N/A</v>
      </c>
      <c r="OZ291" s="23" t="e">
        <f t="shared" ca="1" si="438"/>
        <v>#N/A</v>
      </c>
      <c r="PA291" s="23">
        <f t="shared" ca="1" si="438"/>
        <v>1.0061177954836242</v>
      </c>
      <c r="PB291" s="23">
        <f t="shared" ca="1" si="438"/>
        <v>1.0203642883784925</v>
      </c>
      <c r="PC291" s="23">
        <f t="shared" ca="1" si="438"/>
        <v>1.0126579077217905</v>
      </c>
      <c r="PD291" s="23" t="e">
        <f t="shared" ca="1" si="438"/>
        <v>#N/A</v>
      </c>
      <c r="PE291" s="23" t="e">
        <f t="shared" ca="1" si="438"/>
        <v>#N/A</v>
      </c>
      <c r="PF291" s="23" t="e">
        <f t="shared" ca="1" si="438"/>
        <v>#N/A</v>
      </c>
      <c r="PG291" s="23" t="e">
        <f t="shared" ca="1" si="438"/>
        <v>#N/A</v>
      </c>
      <c r="PH291" s="23" t="e">
        <f t="shared" ca="1" si="536"/>
        <v>#N/A</v>
      </c>
      <c r="PI291" s="23" t="e">
        <f t="shared" ca="1" si="536"/>
        <v>#N/A</v>
      </c>
      <c r="PJ291" s="23" t="e">
        <f t="shared" ca="1" si="536"/>
        <v>#N/A</v>
      </c>
      <c r="PK291" s="23" t="e">
        <f t="shared" ca="1" si="536"/>
        <v>#N/A</v>
      </c>
      <c r="PL291" s="23">
        <f t="shared" ca="1" si="534"/>
        <v>1.0117367780077873</v>
      </c>
      <c r="PM291" s="23" t="e">
        <f t="shared" ca="1" si="534"/>
        <v>#N/A</v>
      </c>
      <c r="PN291" s="23" t="e">
        <f t="shared" ca="1" si="524"/>
        <v>#N/A</v>
      </c>
      <c r="PO291" s="23" t="e">
        <f t="shared" ca="1" si="524"/>
        <v>#N/A</v>
      </c>
      <c r="PP291" s="23" t="e">
        <f t="shared" ca="1" si="524"/>
        <v>#N/A</v>
      </c>
      <c r="PQ291" s="23" t="e">
        <f t="shared" ca="1" si="524"/>
        <v>#N/A</v>
      </c>
      <c r="PR291" s="23" t="e">
        <f t="shared" ca="1" si="457"/>
        <v>#N/A</v>
      </c>
      <c r="PS291" s="23" t="e">
        <f t="shared" ca="1" si="457"/>
        <v>#N/A</v>
      </c>
      <c r="PT291" s="23" t="e">
        <f t="shared" ca="1" si="457"/>
        <v>#N/A</v>
      </c>
      <c r="PU291" s="23">
        <f t="shared" ca="1" si="457"/>
        <v>1.0057605863183328</v>
      </c>
      <c r="PV291" s="23" t="e">
        <f t="shared" ca="1" si="457"/>
        <v>#N/A</v>
      </c>
      <c r="PW291" s="23" t="e">
        <f t="shared" ca="1" si="457"/>
        <v>#N/A</v>
      </c>
      <c r="PX291" s="23" t="e">
        <f t="shared" ca="1" si="457"/>
        <v>#N/A</v>
      </c>
      <c r="PY291" s="23" t="e">
        <f t="shared" ca="1" si="457"/>
        <v>#N/A</v>
      </c>
      <c r="PZ291" s="23" t="e">
        <f t="shared" ca="1" si="439"/>
        <v>#N/A</v>
      </c>
      <c r="QA291" s="23" t="e">
        <f t="shared" ca="1" si="439"/>
        <v>#N/A</v>
      </c>
      <c r="QB291" s="23" t="e">
        <f t="shared" ca="1" si="439"/>
        <v>#N/A</v>
      </c>
      <c r="QC291" s="23">
        <f t="shared" ca="1" si="417"/>
        <v>1.0303604959549821</v>
      </c>
      <c r="QD291" s="23" t="e">
        <f t="shared" ca="1" si="417"/>
        <v>#N/A</v>
      </c>
      <c r="QE291" s="23" t="e">
        <f t="shared" ca="1" si="417"/>
        <v>#N/A</v>
      </c>
      <c r="QF291" s="23" t="e">
        <f t="shared" ca="1" si="417"/>
        <v>#N/A</v>
      </c>
      <c r="QG291" s="23" t="e">
        <f t="shared" ca="1" si="533"/>
        <v>#N/A</v>
      </c>
      <c r="QH291" s="23" t="e">
        <f t="shared" ca="1" si="533"/>
        <v>#N/A</v>
      </c>
      <c r="QI291" s="23" t="e">
        <f t="shared" ca="1" si="533"/>
        <v>#N/A</v>
      </c>
      <c r="QJ291" s="26" t="e">
        <f t="shared" ca="1" si="474"/>
        <v>#N/A</v>
      </c>
    </row>
    <row r="292" spans="1:452" x14ac:dyDescent="0.35">
      <c r="A292" t="s">
        <v>1357</v>
      </c>
      <c r="B292" s="21">
        <v>41091</v>
      </c>
      <c r="C292" t="s">
        <v>919</v>
      </c>
      <c r="D292" s="2">
        <v>95.7</v>
      </c>
      <c r="E292" s="2">
        <v>95.6</v>
      </c>
      <c r="F292" s="2">
        <v>2.6</v>
      </c>
      <c r="G292" s="2">
        <v>95.1</v>
      </c>
      <c r="H292" s="2">
        <v>95.866977180047172</v>
      </c>
      <c r="I292" s="2">
        <v>95.37038759712047</v>
      </c>
      <c r="J292" s="2">
        <v>98.1</v>
      </c>
      <c r="K292" s="2">
        <v>92.9</v>
      </c>
      <c r="L292" s="2">
        <v>92.465326612937801</v>
      </c>
      <c r="M292" s="2">
        <v>93.3</v>
      </c>
      <c r="N292" s="2">
        <v>118.6</v>
      </c>
      <c r="O292" s="2">
        <v>98.5</v>
      </c>
      <c r="P292" s="2">
        <v>95.7</v>
      </c>
      <c r="Q292" s="2">
        <v>93</v>
      </c>
      <c r="R292" s="2">
        <v>101.5</v>
      </c>
      <c r="S292" s="2">
        <v>118.6</v>
      </c>
      <c r="T292" s="2">
        <v>91.2</v>
      </c>
      <c r="U292" s="2">
        <v>104.6</v>
      </c>
      <c r="V292" s="2">
        <v>95.8</v>
      </c>
      <c r="W292" s="2">
        <v>68</v>
      </c>
      <c r="X292" s="2">
        <v>109.7</v>
      </c>
      <c r="Y292" s="2" t="e">
        <v>#N/A</v>
      </c>
      <c r="Z292" s="2">
        <v>97.7</v>
      </c>
      <c r="AA292" s="2">
        <v>97.9</v>
      </c>
      <c r="AB292" s="2">
        <v>107.7</v>
      </c>
      <c r="AC292" s="2">
        <v>101.7</v>
      </c>
      <c r="AD292" s="2">
        <v>92.9</v>
      </c>
      <c r="AE292" s="2">
        <v>91.9</v>
      </c>
      <c r="AF292" s="2">
        <v>97.9</v>
      </c>
      <c r="AG292" s="22">
        <v>555</v>
      </c>
      <c r="AH292" s="22">
        <v>445</v>
      </c>
      <c r="AI292" s="22">
        <v>154</v>
      </c>
      <c r="AJ292" s="22">
        <v>46</v>
      </c>
      <c r="AK292" s="22">
        <v>56</v>
      </c>
      <c r="AL292" s="22">
        <v>8</v>
      </c>
      <c r="AM292" s="22">
        <v>20</v>
      </c>
      <c r="AN292" s="22">
        <v>17</v>
      </c>
      <c r="AO292" s="22">
        <v>56</v>
      </c>
      <c r="AP292" s="22">
        <v>20</v>
      </c>
      <c r="AQ292" s="22">
        <v>16</v>
      </c>
      <c r="AR292" s="2">
        <v>98.8</v>
      </c>
      <c r="AS292" s="2">
        <v>88.7</v>
      </c>
      <c r="AT292" s="2">
        <v>93</v>
      </c>
      <c r="AU292" s="2">
        <v>92.7</v>
      </c>
      <c r="AV292" s="2">
        <v>97.8</v>
      </c>
      <c r="AW292" s="2">
        <v>93.5</v>
      </c>
      <c r="AX292" s="2">
        <v>101.5</v>
      </c>
      <c r="AY292" s="2">
        <v>95.1</v>
      </c>
      <c r="AZ292" s="2">
        <v>98.5</v>
      </c>
      <c r="BA292" s="2">
        <v>68</v>
      </c>
      <c r="BB292" s="2">
        <v>93.7</v>
      </c>
      <c r="BC292" s="2">
        <v>98.3</v>
      </c>
      <c r="BD292" s="3">
        <v>0.8</v>
      </c>
      <c r="BE292" s="3">
        <v>0.77</v>
      </c>
      <c r="BF292" s="3">
        <v>0.47</v>
      </c>
      <c r="BG292" s="3">
        <v>0.14000000000000001</v>
      </c>
      <c r="BH292" s="3">
        <v>0.38</v>
      </c>
      <c r="BI292" s="2">
        <v>242.1</v>
      </c>
      <c r="BJ292" s="2">
        <v>3.2</v>
      </c>
      <c r="BK292" s="2">
        <v>3.2</v>
      </c>
      <c r="BL292" s="2">
        <v>106.7</v>
      </c>
      <c r="BM292" s="2">
        <v>101.5</v>
      </c>
      <c r="BN292" s="10">
        <v>463</v>
      </c>
      <c r="BO292" s="3">
        <v>84.01</v>
      </c>
      <c r="BP292" s="22">
        <v>1.5589</v>
      </c>
      <c r="BQ292" s="3">
        <v>102.61857142857141</v>
      </c>
      <c r="BR292" s="23">
        <v>2.9552857142857145</v>
      </c>
      <c r="BS292" s="2">
        <v>99.7</v>
      </c>
      <c r="BT292" s="3">
        <v>132.12</v>
      </c>
      <c r="BU292" s="2">
        <v>1.7</v>
      </c>
      <c r="BV292" s="2">
        <v>2.1</v>
      </c>
      <c r="BW292" s="2">
        <v>1.3</v>
      </c>
      <c r="BX292" s="2">
        <v>2</v>
      </c>
      <c r="BY292" s="23">
        <v>228.59</v>
      </c>
      <c r="BZ292" s="2">
        <v>94.1</v>
      </c>
      <c r="CA292" s="2">
        <v>91.6</v>
      </c>
      <c r="CB292" s="3">
        <v>98.35</v>
      </c>
      <c r="CC292" s="2">
        <v>98.7</v>
      </c>
      <c r="CD292" s="2">
        <v>121.2</v>
      </c>
      <c r="CE292" s="2">
        <v>94.157521217410533</v>
      </c>
      <c r="CF292" s="3">
        <v>98.486115121694397</v>
      </c>
      <c r="CG292" s="2">
        <v>98.5797429317427</v>
      </c>
      <c r="CH292" s="23">
        <v>229.95089324234493</v>
      </c>
      <c r="CI292" s="3">
        <v>97.119364168826124</v>
      </c>
      <c r="CM292" s="2">
        <f t="shared" si="460"/>
        <v>65.827552395003792</v>
      </c>
      <c r="CN292" s="2">
        <f t="shared" si="460"/>
        <v>1.8957506666788855</v>
      </c>
      <c r="CO292" s="2">
        <f t="shared" si="461"/>
        <v>100.83386786401537</v>
      </c>
      <c r="CR292" s="2">
        <f t="shared" si="464"/>
        <v>0.10460251046025996</v>
      </c>
      <c r="CS292" s="2">
        <f t="shared" si="464"/>
        <v>0.1047120418848108</v>
      </c>
      <c r="CT292" s="2">
        <f t="shared" si="465"/>
        <v>0.10526315789473085</v>
      </c>
      <c r="CU292" s="2">
        <f t="shared" si="465"/>
        <v>0.43936664557057614</v>
      </c>
      <c r="CV292" s="2">
        <f t="shared" si="465"/>
        <v>0.44513340005148333</v>
      </c>
      <c r="CW292" s="2">
        <f t="shared" si="466"/>
        <v>-0.10141987829614027</v>
      </c>
      <c r="CX292" s="2">
        <f t="shared" si="467"/>
        <v>0.75921908893709633</v>
      </c>
      <c r="CY292" s="2">
        <f t="shared" si="502"/>
        <v>-1.0016694490818054</v>
      </c>
      <c r="CZ292" s="2">
        <f t="shared" si="471"/>
        <v>0.10976948408343418</v>
      </c>
      <c r="DA292" s="2">
        <f t="shared" si="472"/>
        <v>-1.0110294117647007</v>
      </c>
      <c r="DB292" s="2">
        <f t="shared" si="473"/>
        <v>0.52465897166841557</v>
      </c>
      <c r="DC292" s="2">
        <f t="shared" si="413"/>
        <v>0.12406947890818151</v>
      </c>
      <c r="DF292" s="2">
        <f t="shared" si="468"/>
        <v>5.4016927030640538</v>
      </c>
      <c r="DG292" s="2">
        <f t="shared" si="468"/>
        <v>5.4743356536189447</v>
      </c>
      <c r="DH292" s="2">
        <f t="shared" si="469"/>
        <v>4.2526716188187708</v>
      </c>
      <c r="DI292" s="2">
        <f t="shared" si="529"/>
        <v>6.5612167351644768</v>
      </c>
      <c r="DJ292" s="2">
        <f t="shared" si="529"/>
        <v>0</v>
      </c>
      <c r="DM292" s="2">
        <f t="shared" si="503"/>
        <v>2.3529411764705914</v>
      </c>
      <c r="DN292" s="2">
        <f t="shared" si="503"/>
        <v>2.4651661307609833</v>
      </c>
      <c r="DO292" s="2">
        <f t="shared" si="475"/>
        <v>2.2580645161290263</v>
      </c>
      <c r="DP292" s="2">
        <f t="shared" si="504"/>
        <v>1.86915887850467</v>
      </c>
      <c r="DQ292" s="2">
        <f t="shared" si="408"/>
        <v>0.78594243660583696</v>
      </c>
      <c r="DR292" s="2">
        <f t="shared" si="505"/>
        <v>3.3370411568409342</v>
      </c>
      <c r="DS292" s="2">
        <f t="shared" si="506"/>
        <v>2.6677400283688959</v>
      </c>
      <c r="DT292" s="2" t="e">
        <v>#N/A</v>
      </c>
      <c r="DU292" s="2" t="e">
        <v>#N/A</v>
      </c>
      <c r="DV292" s="2">
        <f t="shared" si="476"/>
        <v>1.7561983471074516</v>
      </c>
      <c r="DW292" s="2">
        <f t="shared" si="507"/>
        <v>0.10764262648008671</v>
      </c>
      <c r="DX292" s="2">
        <f t="shared" si="508"/>
        <v>11.084043848964686</v>
      </c>
      <c r="DY292" s="2">
        <f t="shared" si="509"/>
        <v>1.3986013986013957</v>
      </c>
      <c r="DZ292" s="2">
        <f t="shared" si="510"/>
        <v>-1.983471074380172</v>
      </c>
      <c r="EA292" s="2">
        <f t="shared" si="523"/>
        <v>12.352309344790546</v>
      </c>
      <c r="EB292" s="2">
        <f t="shared" si="523"/>
        <v>3.5675675675675755</v>
      </c>
      <c r="EC292" s="2">
        <f t="shared" si="523"/>
        <v>5.1004636785162205</v>
      </c>
      <c r="ED292" s="2">
        <f t="shared" si="519"/>
        <v>-1.4375561545372784</v>
      </c>
      <c r="EE292" s="2" t="e">
        <f t="shared" si="519"/>
        <v>#N/A</v>
      </c>
      <c r="EF292" s="2">
        <f t="shared" si="519"/>
        <v>0.30800821355236874</v>
      </c>
      <c r="EG292" s="2">
        <f t="shared" si="519"/>
        <v>1.1363636363636465</v>
      </c>
      <c r="EH292" s="2">
        <f t="shared" si="519"/>
        <v>-2.7100271002710064</v>
      </c>
      <c r="EI292" s="2">
        <f t="shared" si="537"/>
        <v>2.1716649431230639</v>
      </c>
      <c r="EJ292" s="2">
        <f t="shared" si="537"/>
        <v>4.8463356973995397</v>
      </c>
      <c r="EK292" s="2">
        <f t="shared" si="537"/>
        <v>0.10764262648008671</v>
      </c>
      <c r="EL292" s="2">
        <f t="shared" si="535"/>
        <v>6.0640732265446085</v>
      </c>
      <c r="EM292" s="2">
        <f t="shared" si="535"/>
        <v>3.6016949152542388</v>
      </c>
      <c r="EN292" s="2">
        <f t="shared" si="535"/>
        <v>3.0871003307607392</v>
      </c>
      <c r="EO292" s="2">
        <f t="shared" si="535"/>
        <v>1.3986013986013957</v>
      </c>
      <c r="EP292" s="2">
        <f t="shared" si="535"/>
        <v>4.3907793633369829</v>
      </c>
      <c r="EQ292" s="2">
        <f t="shared" si="535"/>
        <v>0.40774719673801751</v>
      </c>
      <c r="ER292" s="2">
        <f t="shared" si="498"/>
        <v>5.1004636785162205</v>
      </c>
      <c r="ES292" s="2">
        <f t="shared" si="498"/>
        <v>3.1938325991189398</v>
      </c>
      <c r="ET292" s="2">
        <f t="shared" si="498"/>
        <v>1.6546018614270963</v>
      </c>
      <c r="EU292" s="2">
        <f t="shared" si="462"/>
        <v>3.2</v>
      </c>
      <c r="EV292" s="2">
        <f t="shared" si="462"/>
        <v>3.2</v>
      </c>
      <c r="EW292" s="2">
        <f t="shared" si="511"/>
        <v>-2.2893772893772923</v>
      </c>
      <c r="EX292" s="2">
        <f t="shared" si="511"/>
        <v>0.39564787339267937</v>
      </c>
      <c r="EY292" s="2">
        <f t="shared" si="512"/>
        <v>-9.1430252649244199</v>
      </c>
      <c r="EZ292" s="2">
        <f t="shared" si="512"/>
        <v>-30.715227867187465</v>
      </c>
      <c r="FA292" s="2">
        <f t="shared" si="513"/>
        <v>1.9427402862985721</v>
      </c>
      <c r="FB292" s="2">
        <f t="shared" si="517"/>
        <v>1.4175114798464783</v>
      </c>
      <c r="FC292" s="2">
        <f t="shared" si="517"/>
        <v>-0.5285412262156397</v>
      </c>
      <c r="FD292" s="2">
        <f t="shared" si="517"/>
        <v>1.777777777777767</v>
      </c>
      <c r="FE292" s="2">
        <f t="shared" si="514"/>
        <v>1.9382255389718051</v>
      </c>
      <c r="FF292" s="2">
        <f t="shared" si="514"/>
        <v>3.1347962382445083</v>
      </c>
      <c r="FG292" s="2">
        <f t="shared" si="514"/>
        <v>1.1686143572620988</v>
      </c>
      <c r="FH292" s="2">
        <v>1.8</v>
      </c>
      <c r="FI292" s="2">
        <v>1.9</v>
      </c>
      <c r="FL292" s="2">
        <f t="shared" si="530"/>
        <v>0.19043133814462543</v>
      </c>
      <c r="FM292" s="2">
        <f t="shared" si="530"/>
        <v>0.37818086916148186</v>
      </c>
      <c r="FN292" s="2">
        <f t="shared" si="490"/>
        <v>0.99261344961198983</v>
      </c>
      <c r="FQ292" s="2">
        <f t="shared" si="531"/>
        <v>0.76390396189445209</v>
      </c>
      <c r="FR292" s="2">
        <f t="shared" si="531"/>
        <v>1.5213263783764752</v>
      </c>
      <c r="FS292" s="2">
        <f t="shared" si="492"/>
        <v>4.02996285830024</v>
      </c>
      <c r="FT292" s="2">
        <f t="shared" si="532"/>
        <v>2.0295249999231046</v>
      </c>
      <c r="FU292" s="2">
        <f t="shared" si="532"/>
        <v>1.2637080358448127</v>
      </c>
      <c r="FX292" s="2">
        <f t="shared" si="499"/>
        <v>2.1712291949603113</v>
      </c>
      <c r="FY292" s="2">
        <f t="shared" si="499"/>
        <v>2.1884711698560988</v>
      </c>
      <c r="FZ292" s="2">
        <f t="shared" si="500"/>
        <v>3.4029585907875859</v>
      </c>
      <c r="GA292" s="2">
        <f t="shared" si="501"/>
        <v>2.04415954225734</v>
      </c>
      <c r="GB292" s="2">
        <f t="shared" si="501"/>
        <v>1.655718333405054</v>
      </c>
      <c r="GE292" s="2"/>
      <c r="GF292" s="2"/>
      <c r="GG292" s="2">
        <f t="shared" si="520"/>
        <v>-7.9002635594820685</v>
      </c>
      <c r="GH292" s="2">
        <f t="shared" si="520"/>
        <v>-38.79641767499492</v>
      </c>
      <c r="GI292" s="2">
        <f t="shared" si="521"/>
        <v>3.1893004115226331</v>
      </c>
      <c r="GJ292" s="2">
        <f t="shared" si="522"/>
        <v>3.3184190902311617</v>
      </c>
      <c r="GK292" s="2">
        <v>1.7</v>
      </c>
      <c r="GN292" s="2">
        <f t="shared" si="454"/>
        <v>0.20000000000000018</v>
      </c>
      <c r="GQ292" s="2">
        <f t="shared" si="429"/>
        <v>0.60000000000000009</v>
      </c>
      <c r="GT292" s="27">
        <f t="shared" ca="1" si="440"/>
        <v>102.13447171824974</v>
      </c>
      <c r="GU292" s="27">
        <f t="shared" ca="1" si="441"/>
        <v>98.751040799333893</v>
      </c>
      <c r="GV292" s="27">
        <f t="shared" ca="1" si="441"/>
        <v>97.540106951871664</v>
      </c>
      <c r="GW292" s="27">
        <f t="shared" ca="1" si="442"/>
        <v>99.291497975708495</v>
      </c>
      <c r="GX292" s="27">
        <f t="shared" ca="1" si="442"/>
        <v>102.31277533039649</v>
      </c>
      <c r="GY292" s="27">
        <f t="shared" ca="1" si="443"/>
        <v>100.52576235541535</v>
      </c>
      <c r="GZ292" s="27">
        <f t="shared" ca="1" si="444"/>
        <v>104.7047047047047</v>
      </c>
      <c r="HA292" s="27">
        <f t="shared" ca="1" si="445"/>
        <v>98.260869565217391</v>
      </c>
      <c r="HB292" s="27">
        <f t="shared" ca="1" si="445"/>
        <v>103.91498881431767</v>
      </c>
      <c r="HC292" s="27">
        <f t="shared" ca="1" si="445"/>
        <v>92.547834843907367</v>
      </c>
      <c r="HD292" s="27">
        <f t="shared" ca="1" si="445"/>
        <v>97.607178464606193</v>
      </c>
      <c r="HE292" s="27">
        <f t="shared" ca="1" si="446"/>
        <v>100.09293680297398</v>
      </c>
      <c r="HG292" s="27">
        <f t="shared" ca="1" si="447"/>
        <v>100.75268817204301</v>
      </c>
      <c r="HH292" s="27">
        <f t="shared" ca="1" si="448"/>
        <v>99.256198347107443</v>
      </c>
      <c r="HI292" s="27">
        <f t="shared" ca="1" si="448"/>
        <v>113.8855054811206</v>
      </c>
      <c r="HJ292" s="27">
        <f t="shared" ca="1" si="449"/>
        <v>102.59605399792315</v>
      </c>
      <c r="HK292" s="27">
        <f t="shared" ca="1" si="449"/>
        <v>101.00111234705227</v>
      </c>
      <c r="HL292" s="27">
        <f t="shared" ca="1" si="450"/>
        <v>101.92926045016077</v>
      </c>
      <c r="HM292" s="27">
        <f t="shared" ca="1" si="451"/>
        <v>107.30397422126747</v>
      </c>
      <c r="HN292" s="27">
        <f t="shared" ca="1" si="452"/>
        <v>102.3738872403561</v>
      </c>
      <c r="HO292" s="27">
        <f t="shared" ca="1" si="452"/>
        <v>98.784530386740329</v>
      </c>
      <c r="HP292" s="27">
        <f t="shared" ca="1" si="452"/>
        <v>107.81758957654723</v>
      </c>
      <c r="HQ292" s="27">
        <f t="shared" ca="1" si="452"/>
        <v>107.27272727272728</v>
      </c>
      <c r="HR292" s="27">
        <f t="shared" ca="1" si="453"/>
        <v>97.199638663053292</v>
      </c>
      <c r="HT292" s="27">
        <f t="shared" ca="1" si="526"/>
        <v>163.24444877499542</v>
      </c>
      <c r="HU292" s="27">
        <f t="shared" ca="1" si="526"/>
        <v>46.319587206203614</v>
      </c>
      <c r="HV292" s="27">
        <f t="shared" ca="1" si="526"/>
        <v>43.864496415090571</v>
      </c>
      <c r="HW292" s="27">
        <f t="shared" ca="1" si="527"/>
        <v>556.4627921081252</v>
      </c>
      <c r="HX292" s="27">
        <f t="shared" ca="1" si="527"/>
        <v>442.40591167881053</v>
      </c>
      <c r="HY292" s="27">
        <f t="shared" ca="1" si="494"/>
        <v>1000</v>
      </c>
      <c r="HZ292" s="27">
        <f t="shared" ca="1" si="528"/>
        <v>8.6579335567595503</v>
      </c>
      <c r="IA292" s="27">
        <f t="shared" ca="1" si="528"/>
        <v>20.243367044495137</v>
      </c>
      <c r="IB292" s="27">
        <f t="shared" ca="1" si="528"/>
        <v>17.108889449791306</v>
      </c>
      <c r="IC292" s="27">
        <f t="shared" ca="1" si="528"/>
        <v>50.118129081446618</v>
      </c>
      <c r="ID292" s="27">
        <f t="shared" ca="1" si="528"/>
        <v>21.783383036502673</v>
      </c>
      <c r="IE292" s="27">
        <f t="shared" ca="1" si="528"/>
        <v>15.66817884215274</v>
      </c>
      <c r="IG292" s="28">
        <f t="shared" ca="1" si="480"/>
        <v>0.45792245623180916</v>
      </c>
      <c r="IH292" s="28">
        <f t="shared" ca="1" si="480"/>
        <v>-9.3013109847182501E-2</v>
      </c>
      <c r="II292" s="28">
        <f t="shared" ca="1" si="480"/>
        <v>0.46866906105629585</v>
      </c>
      <c r="IJ292" s="28">
        <f t="shared" ca="1" si="481"/>
        <v>1.0438026212804909</v>
      </c>
      <c r="IK292" s="24">
        <f t="shared" ca="1" si="495"/>
        <v>0.21022421383956841</v>
      </c>
      <c r="IL292" s="28">
        <f t="shared" ca="1" si="482"/>
        <v>1.4919387022059465</v>
      </c>
      <c r="IM292" s="28">
        <f t="shared" ca="1" si="496"/>
        <v>2.4651661307609833</v>
      </c>
      <c r="IN292" s="3">
        <f t="shared" ca="1" si="497"/>
        <v>2.5357413234864374</v>
      </c>
      <c r="IO292" s="2">
        <f t="shared" si="515"/>
        <v>2.6</v>
      </c>
      <c r="IQ292" s="2">
        <f t="shared" ca="1" si="428"/>
        <v>0.83357840744092249</v>
      </c>
      <c r="IS292" s="3">
        <f t="shared" ca="1" si="483"/>
        <v>-1.6223898990614244E-2</v>
      </c>
      <c r="IT292" s="3">
        <f t="shared" ca="1" si="484"/>
        <v>1.1447667307078524E-2</v>
      </c>
      <c r="IU292" s="3">
        <f t="shared" si="485"/>
        <v>0.20000000000000018</v>
      </c>
      <c r="IV292" s="3">
        <f t="shared" ca="1" si="486"/>
        <v>0.2047762316835359</v>
      </c>
      <c r="IX292" s="28">
        <f ca="1">$HL292/100*(GZ292-100)*AL292/1000+(HM292-100)*HZ292/$HY292</f>
        <v>0.10160108920297364</v>
      </c>
      <c r="IY292" s="28">
        <f ca="1">$HL292/100*(HA292-100)*AM292/1000+(HN292-100)*IA292/$HY292</f>
        <v>1.2601814920020549E-2</v>
      </c>
      <c r="IZ292" s="28">
        <f ca="1">$HL292/100*(HB292-100)*AN292/1000+(HO292-100)*IB292/$HY292</f>
        <v>4.704349022454847E-2</v>
      </c>
      <c r="JA292" s="28">
        <f ca="1">$HL292/100*(HC292-100)*AO292/1000+(HP292-100)*IC292/$HY292</f>
        <v>-3.3569499040102313E-2</v>
      </c>
      <c r="JB292" s="28">
        <f ca="1">$HL292/100*(HD292-100)*AP292/1000+(HQ292-100)*ID292/$HY292</f>
        <v>0.109644898003456</v>
      </c>
      <c r="JC292" s="28">
        <f ca="1">$HL292/100*(HE292-100)*AQ292/1000+(HR292-100)*IE292/$HY292</f>
        <v>-4.2360885514612541E-2</v>
      </c>
      <c r="JE292" s="3">
        <f t="shared" ca="1" si="459"/>
        <v>7.370586836675222E-2</v>
      </c>
      <c r="JF292" s="3">
        <f t="shared" ca="1" si="459"/>
        <v>2.3831752951776926E-2</v>
      </c>
      <c r="JG292" s="3">
        <f t="shared" ca="1" si="459"/>
        <v>5.8147564686335251E-3</v>
      </c>
      <c r="JH292" s="3">
        <f t="shared" ca="1" si="459"/>
        <v>3.4949739167644517E-2</v>
      </c>
      <c r="JI292" s="3">
        <f t="shared" ca="1" si="459"/>
        <v>1.2140206340644194E-2</v>
      </c>
      <c r="JJ292" s="3">
        <f t="shared" ca="1" si="459"/>
        <v>3.4280983040450012E-2</v>
      </c>
      <c r="JK292" s="3">
        <f>IO292-IO291</f>
        <v>0.20000000000000018</v>
      </c>
      <c r="JL292" s="3">
        <f t="shared" ca="1" si="487"/>
        <v>0.12047937516461443</v>
      </c>
      <c r="JN292" s="10">
        <f>COUNTIF(EI292:ET292,"&gt;2")</f>
        <v>8</v>
      </c>
      <c r="JP292" s="2">
        <f>AVERAGE(CS292,CS280,CS268,CS256,CS244,CS232,CS220,CS208,CS196,CS184)</f>
        <v>-0.12364042072421277</v>
      </c>
      <c r="JQ292" s="2">
        <f>CS292-JP292</f>
        <v>0.22835246260902359</v>
      </c>
      <c r="JR292" s="2">
        <f>AVERAGE(CT292,CT280,CT268,CT256,CT244,CT232,CT220,CT208,CT196,CT184)</f>
        <v>-0.14119444139634368</v>
      </c>
      <c r="JS292" s="2">
        <f>CT292-JR292</f>
        <v>0.24645759929107453</v>
      </c>
      <c r="KH292" s="2">
        <f>(DN292*$DN$4)+(FB292*$FB$3)+(FC292*$FC$3)+(FD292*$FD$3)+(FE292*$FE$3)+(FF292*$FF$3)+(FG292*$FG$3)</f>
        <v>1.4131728913505595</v>
      </c>
      <c r="KI292" s="2">
        <f>F292-KH292</f>
        <v>1.1868271086494406</v>
      </c>
      <c r="KJ292" s="2">
        <f>MAX(DN292,FB292:FG292)</f>
        <v>3.1347962382445083</v>
      </c>
      <c r="KK292" s="2">
        <f>MIN(DN292,FB292:FG292)</f>
        <v>-0.5285412262156397</v>
      </c>
      <c r="KL292" s="2">
        <f t="shared" si="516"/>
        <v>3.663337464460148</v>
      </c>
      <c r="KO292" s="2">
        <f>BO292</f>
        <v>84.01</v>
      </c>
      <c r="KP292" s="2">
        <f>100*((BO286/BO274)-1)</f>
        <v>0.38361588912263489</v>
      </c>
      <c r="KQ292" s="2">
        <f t="shared" si="525"/>
        <v>0.38361588912263489</v>
      </c>
      <c r="KR292" s="2">
        <f>100*((BO280/BO268)-1)</f>
        <v>-3.2666093577305766</v>
      </c>
      <c r="KS292" s="2">
        <f t="shared" si="538"/>
        <v>-3.2666093577305766</v>
      </c>
      <c r="KT292" s="3">
        <f>BP292</f>
        <v>1.5589</v>
      </c>
      <c r="KU292" s="3">
        <f>BQ292</f>
        <v>102.61857142857141</v>
      </c>
      <c r="KV292" s="3">
        <f t="shared" si="470"/>
        <v>65.827552395003792</v>
      </c>
      <c r="KW292" s="2">
        <f t="shared" si="463"/>
        <v>144.00686424767423</v>
      </c>
      <c r="KX292" s="2">
        <f t="shared" si="463"/>
        <v>120.42295736305609</v>
      </c>
      <c r="LA292">
        <v>2</v>
      </c>
      <c r="LB292">
        <v>0</v>
      </c>
      <c r="LE292" s="2" t="e">
        <v>#N/A</v>
      </c>
      <c r="LF292" s="2" t="e">
        <v>#N/A</v>
      </c>
      <c r="LG292" s="2" t="e">
        <v>#N/A</v>
      </c>
      <c r="LH292" s="2" t="e">
        <v>#N/A</v>
      </c>
      <c r="LI292" s="2" t="e">
        <v>#N/A</v>
      </c>
      <c r="LJ292" s="2" t="e">
        <v>#N/A</v>
      </c>
      <c r="LK292" s="2">
        <v>106.36151166629651</v>
      </c>
      <c r="LL292" s="2" t="e">
        <v>#N/A</v>
      </c>
      <c r="LM292" s="2" t="e">
        <v>#N/A</v>
      </c>
      <c r="LN292" s="2">
        <v>96.465606154806295</v>
      </c>
      <c r="LO292" s="2">
        <v>88.208908402238563</v>
      </c>
      <c r="LP292" s="2">
        <v>94.406187107554857</v>
      </c>
      <c r="LQ292" s="2" t="e">
        <v>#N/A</v>
      </c>
      <c r="LR292" s="2" t="e">
        <v>#N/A</v>
      </c>
      <c r="LS292" s="2" t="e">
        <v>#N/A</v>
      </c>
      <c r="LT292" s="2" t="e">
        <v>#N/A</v>
      </c>
      <c r="LU292" s="2" t="e">
        <v>#N/A</v>
      </c>
      <c r="LV292" s="2" t="e">
        <v>#N/A</v>
      </c>
      <c r="LW292" s="2" t="e">
        <v>#N/A</v>
      </c>
      <c r="LX292" s="2" t="e">
        <v>#N/A</v>
      </c>
      <c r="LY292" s="2">
        <v>97.578421006392901</v>
      </c>
      <c r="LZ292" s="2" t="e">
        <v>#N/A</v>
      </c>
      <c r="MA292" s="2" t="e">
        <v>#N/A</v>
      </c>
      <c r="MB292" s="2" t="e">
        <v>#N/A</v>
      </c>
      <c r="MC292" s="2" t="e">
        <v>#N/A</v>
      </c>
      <c r="MD292" s="2" t="e">
        <v>#N/A</v>
      </c>
      <c r="ME292" s="2" t="e">
        <v>#N/A</v>
      </c>
      <c r="MF292" s="2" t="e">
        <v>#N/A</v>
      </c>
      <c r="MG292" s="2" t="e">
        <v>#N/A</v>
      </c>
      <c r="MH292" s="2">
        <v>96.142497666566967</v>
      </c>
      <c r="MI292" s="2" t="e">
        <v>#N/A</v>
      </c>
      <c r="MJ292" s="2" t="e">
        <v>#N/A</v>
      </c>
      <c r="MK292" s="2" t="e">
        <v>#N/A</v>
      </c>
      <c r="ML292" s="2" t="e">
        <v>#N/A</v>
      </c>
      <c r="MM292" s="2" t="e">
        <v>#N/A</v>
      </c>
      <c r="MN292" s="2" t="e">
        <v>#N/A</v>
      </c>
      <c r="MO292" s="2" t="e">
        <v>#N/A</v>
      </c>
      <c r="MP292" s="2">
        <v>85.212609121136325</v>
      </c>
      <c r="MQ292" s="2" t="e">
        <v>#N/A</v>
      </c>
      <c r="MR292" s="2" t="e">
        <v>#N/A</v>
      </c>
      <c r="MS292" s="10" t="e">
        <v>#N/A</v>
      </c>
      <c r="MT292" s="2" t="e">
        <v>#N/A</v>
      </c>
      <c r="MU292" s="2" t="e">
        <v>#N/A</v>
      </c>
      <c r="MV292" s="2" t="e">
        <v>#N/A</v>
      </c>
      <c r="MX292" s="22" t="e">
        <v>#N/A</v>
      </c>
      <c r="MY292" s="22" t="e">
        <v>#N/A</v>
      </c>
      <c r="MZ292" s="22" t="e">
        <v>#N/A</v>
      </c>
      <c r="NA292" s="22" t="e">
        <v>#N/A</v>
      </c>
      <c r="NB292" s="22" t="e">
        <v>#N/A</v>
      </c>
      <c r="NC292" s="22" t="e">
        <v>#N/A</v>
      </c>
      <c r="ND292" s="22">
        <v>1</v>
      </c>
      <c r="NE292" s="22" t="e">
        <v>#N/A</v>
      </c>
      <c r="NF292" s="22" t="e">
        <v>#N/A</v>
      </c>
      <c r="NG292" s="22">
        <v>3</v>
      </c>
      <c r="NH292" s="23">
        <v>9</v>
      </c>
      <c r="NI292" s="22">
        <v>22</v>
      </c>
      <c r="NJ292" s="22" t="e">
        <v>#N/A</v>
      </c>
      <c r="NK292" s="22" t="e">
        <v>#N/A</v>
      </c>
      <c r="NL292" s="23" t="e">
        <v>#N/A</v>
      </c>
      <c r="NM292" s="3" t="e">
        <v>#N/A</v>
      </c>
      <c r="NN292" s="22" t="e">
        <v>#N/A</v>
      </c>
      <c r="NO292" s="22" t="e">
        <v>#N/A</v>
      </c>
      <c r="NP292" s="22" t="e">
        <v>#N/A</v>
      </c>
      <c r="NQ292" s="22" t="e">
        <v>#N/A</v>
      </c>
      <c r="NR292" s="23">
        <v>1</v>
      </c>
      <c r="NS292" s="22" t="e">
        <v>#N/A</v>
      </c>
      <c r="NT292" s="22" t="e">
        <v>#N/A</v>
      </c>
      <c r="NU292" s="23" t="e">
        <v>#N/A</v>
      </c>
      <c r="NV292" s="3" t="e">
        <v>#N/A</v>
      </c>
      <c r="NW292" s="22" t="e">
        <v>#N/A</v>
      </c>
      <c r="NX292" s="22" t="e">
        <v>#N/A</v>
      </c>
      <c r="NY292" s="22" t="e">
        <v>#N/A</v>
      </c>
      <c r="NZ292" s="22" t="e">
        <v>#N/A</v>
      </c>
      <c r="OA292" s="23">
        <v>11</v>
      </c>
      <c r="OB292" s="22" t="e">
        <v>#N/A</v>
      </c>
      <c r="OC292" s="22" t="e">
        <v>#N/A</v>
      </c>
      <c r="OD292" s="22" t="e">
        <v>#N/A</v>
      </c>
      <c r="OE292" s="22" t="e">
        <v>#N/A</v>
      </c>
      <c r="OF292" s="22" t="e">
        <v>#N/A</v>
      </c>
      <c r="OG292" s="22" t="e">
        <v>#N/A</v>
      </c>
      <c r="OH292" s="23" t="e">
        <v>#N/A</v>
      </c>
      <c r="OI292" s="22">
        <v>2</v>
      </c>
      <c r="OJ292" s="22" t="e">
        <v>#N/A</v>
      </c>
      <c r="OK292" s="22" t="e">
        <v>#N/A</v>
      </c>
      <c r="OL292" s="22" t="e">
        <v>#N/A</v>
      </c>
      <c r="OM292" s="23" t="e">
        <v>#N/A</v>
      </c>
      <c r="ON292" s="22" t="e">
        <v>#N/A</v>
      </c>
      <c r="OO292" s="22" t="e">
        <v>#N/A</v>
      </c>
      <c r="OQ292">
        <f t="shared" si="518"/>
        <v>-6</v>
      </c>
      <c r="OR292" s="23" t="e">
        <f t="shared" ca="1" si="438"/>
        <v>#N/A</v>
      </c>
      <c r="OS292" s="23" t="e">
        <f t="shared" ca="1" si="438"/>
        <v>#N/A</v>
      </c>
      <c r="OT292" s="23" t="e">
        <f t="shared" ca="1" si="438"/>
        <v>#N/A</v>
      </c>
      <c r="OU292" s="23" t="e">
        <f t="shared" ca="1" si="438"/>
        <v>#N/A</v>
      </c>
      <c r="OV292" s="23" t="e">
        <f t="shared" ca="1" si="438"/>
        <v>#N/A</v>
      </c>
      <c r="OW292" s="23" t="e">
        <f t="shared" ca="1" si="438"/>
        <v>#N/A</v>
      </c>
      <c r="OX292" s="23">
        <f t="shared" ca="1" si="438"/>
        <v>0.99667536676622437</v>
      </c>
      <c r="OY292" s="23" t="e">
        <f t="shared" ca="1" si="438"/>
        <v>#N/A</v>
      </c>
      <c r="OZ292" s="23" t="e">
        <f t="shared" ca="1" si="438"/>
        <v>#N/A</v>
      </c>
      <c r="PA292" s="23">
        <f t="shared" ca="1" si="438"/>
        <v>1.0073115890748772</v>
      </c>
      <c r="PB292" s="23">
        <f t="shared" ca="1" si="438"/>
        <v>1.0172581647215579</v>
      </c>
      <c r="PC292" s="23">
        <f t="shared" ca="1" si="438"/>
        <v>1.0143399323593125</v>
      </c>
      <c r="PD292" s="23" t="e">
        <f t="shared" ca="1" si="438"/>
        <v>#N/A</v>
      </c>
      <c r="PE292" s="23" t="e">
        <f t="shared" ref="PE292:PM355" ca="1" si="539">LR292/OFFSET(LR292,$OQ292,0)</f>
        <v>#N/A</v>
      </c>
      <c r="PF292" s="23" t="e">
        <f t="shared" ca="1" si="539"/>
        <v>#N/A</v>
      </c>
      <c r="PG292" s="23" t="e">
        <f t="shared" ca="1" si="539"/>
        <v>#N/A</v>
      </c>
      <c r="PH292" s="23" t="e">
        <f t="shared" ca="1" si="536"/>
        <v>#N/A</v>
      </c>
      <c r="PI292" s="23" t="e">
        <f t="shared" ca="1" si="536"/>
        <v>#N/A</v>
      </c>
      <c r="PJ292" s="23" t="e">
        <f t="shared" ca="1" si="536"/>
        <v>#N/A</v>
      </c>
      <c r="PK292" s="23" t="e">
        <f t="shared" ca="1" si="536"/>
        <v>#N/A</v>
      </c>
      <c r="PL292" s="23">
        <f t="shared" ca="1" si="534"/>
        <v>1.0108054831300246</v>
      </c>
      <c r="PM292" s="23" t="e">
        <f t="shared" ca="1" si="534"/>
        <v>#N/A</v>
      </c>
      <c r="PN292" s="23" t="e">
        <f t="shared" ca="1" si="524"/>
        <v>#N/A</v>
      </c>
      <c r="PO292" s="23" t="e">
        <f t="shared" ca="1" si="524"/>
        <v>#N/A</v>
      </c>
      <c r="PP292" s="23" t="e">
        <f t="shared" ca="1" si="524"/>
        <v>#N/A</v>
      </c>
      <c r="PQ292" s="23" t="e">
        <f t="shared" ca="1" si="524"/>
        <v>#N/A</v>
      </c>
      <c r="PR292" s="23" t="e">
        <f t="shared" ca="1" si="457"/>
        <v>#N/A</v>
      </c>
      <c r="PS292" s="23" t="e">
        <f t="shared" ca="1" si="457"/>
        <v>#N/A</v>
      </c>
      <c r="PT292" s="23" t="e">
        <f t="shared" ca="1" si="457"/>
        <v>#N/A</v>
      </c>
      <c r="PU292" s="23">
        <f t="shared" ca="1" si="457"/>
        <v>1.0060036333698388</v>
      </c>
      <c r="PV292" s="23" t="e">
        <f t="shared" ca="1" si="457"/>
        <v>#N/A</v>
      </c>
      <c r="PW292" s="23" t="e">
        <f t="shared" ca="1" si="457"/>
        <v>#N/A</v>
      </c>
      <c r="PX292" s="23" t="e">
        <f t="shared" ca="1" si="457"/>
        <v>#N/A</v>
      </c>
      <c r="PY292" s="23" t="e">
        <f t="shared" ca="1" si="457"/>
        <v>#N/A</v>
      </c>
      <c r="PZ292" s="23" t="e">
        <f t="shared" ca="1" si="439"/>
        <v>#N/A</v>
      </c>
      <c r="QA292" s="23" t="e">
        <f t="shared" ca="1" si="439"/>
        <v>#N/A</v>
      </c>
      <c r="QB292" s="23" t="e">
        <f t="shared" ca="1" si="439"/>
        <v>#N/A</v>
      </c>
      <c r="QC292" s="23">
        <f t="shared" ca="1" si="417"/>
        <v>1.0239820524966905</v>
      </c>
      <c r="QD292" s="23" t="e">
        <f t="shared" ca="1" si="417"/>
        <v>#N/A</v>
      </c>
      <c r="QE292" s="23" t="e">
        <f t="shared" ca="1" si="417"/>
        <v>#N/A</v>
      </c>
      <c r="QF292" s="23" t="e">
        <f t="shared" ca="1" si="417"/>
        <v>#N/A</v>
      </c>
      <c r="QG292" s="23" t="e">
        <f t="shared" ca="1" si="533"/>
        <v>#N/A</v>
      </c>
      <c r="QH292" s="23" t="e">
        <f t="shared" ca="1" si="533"/>
        <v>#N/A</v>
      </c>
      <c r="QI292" s="23" t="e">
        <f t="shared" ca="1" si="533"/>
        <v>#N/A</v>
      </c>
      <c r="QJ292" s="26" t="e">
        <f t="shared" ca="1" si="474"/>
        <v>#N/A</v>
      </c>
    </row>
    <row r="293" spans="1:452" x14ac:dyDescent="0.35">
      <c r="A293" t="s">
        <v>1358</v>
      </c>
      <c r="B293" s="25">
        <v>41122</v>
      </c>
      <c r="C293" t="s">
        <v>920</v>
      </c>
      <c r="D293" s="2">
        <v>96.1</v>
      </c>
      <c r="E293" s="2">
        <v>96.1</v>
      </c>
      <c r="F293" s="2">
        <v>2.5</v>
      </c>
      <c r="G293" s="2">
        <v>95.5</v>
      </c>
      <c r="H293" s="2">
        <v>96.097696778688999</v>
      </c>
      <c r="I293" s="2">
        <v>95.411825890315953</v>
      </c>
      <c r="J293" s="2">
        <v>98.7</v>
      </c>
      <c r="K293" s="2">
        <v>93.3</v>
      </c>
      <c r="L293" s="2">
        <v>92.702038453597098</v>
      </c>
      <c r="M293" s="2">
        <v>93.4</v>
      </c>
      <c r="N293" s="2">
        <v>121.7</v>
      </c>
      <c r="O293" s="2">
        <v>98.7</v>
      </c>
      <c r="P293" s="2">
        <v>95.9</v>
      </c>
      <c r="Q293" s="2">
        <v>95.7</v>
      </c>
      <c r="R293" s="2">
        <v>102.8</v>
      </c>
      <c r="S293" s="2">
        <v>121.7</v>
      </c>
      <c r="T293" s="2">
        <v>91.5</v>
      </c>
      <c r="U293" s="2">
        <v>115.3</v>
      </c>
      <c r="V293" s="2">
        <v>96.4</v>
      </c>
      <c r="W293" s="2">
        <v>68</v>
      </c>
      <c r="X293" s="2">
        <v>109.4</v>
      </c>
      <c r="Y293" s="2" t="e">
        <v>#N/A</v>
      </c>
      <c r="Z293" s="2">
        <v>96.4</v>
      </c>
      <c r="AA293" s="2">
        <v>97.8</v>
      </c>
      <c r="AB293" s="2">
        <v>105.4</v>
      </c>
      <c r="AC293" s="2">
        <v>101</v>
      </c>
      <c r="AD293" s="2">
        <v>92.9</v>
      </c>
      <c r="AE293" s="2">
        <v>95</v>
      </c>
      <c r="AF293" s="2">
        <v>98.8</v>
      </c>
      <c r="AG293" s="22">
        <v>555</v>
      </c>
      <c r="AH293" s="22">
        <v>445</v>
      </c>
      <c r="AI293" s="22">
        <v>154</v>
      </c>
      <c r="AJ293" s="22">
        <v>46</v>
      </c>
      <c r="AK293" s="22">
        <v>56</v>
      </c>
      <c r="AL293" s="22">
        <v>8</v>
      </c>
      <c r="AM293" s="22">
        <v>20</v>
      </c>
      <c r="AN293" s="22">
        <v>17</v>
      </c>
      <c r="AO293" s="22">
        <v>56</v>
      </c>
      <c r="AP293" s="22">
        <v>20</v>
      </c>
      <c r="AQ293" s="22">
        <v>16</v>
      </c>
      <c r="AR293" s="2">
        <v>99</v>
      </c>
      <c r="AS293" s="2">
        <v>88.9</v>
      </c>
      <c r="AT293" s="2">
        <v>95.7</v>
      </c>
      <c r="AU293" s="2">
        <v>92.8</v>
      </c>
      <c r="AV293" s="2">
        <v>98.5</v>
      </c>
      <c r="AW293" s="2">
        <v>93.5</v>
      </c>
      <c r="AX293" s="2">
        <v>102.8</v>
      </c>
      <c r="AY293" s="2">
        <v>95.2</v>
      </c>
      <c r="AZ293" s="2">
        <v>98.3</v>
      </c>
      <c r="BA293" s="2">
        <v>68</v>
      </c>
      <c r="BB293" s="2">
        <v>93.8</v>
      </c>
      <c r="BC293" s="2">
        <v>98.6</v>
      </c>
      <c r="BD293" s="3">
        <v>0.82</v>
      </c>
      <c r="BE293" s="3">
        <v>0.76</v>
      </c>
      <c r="BF293" s="3">
        <v>0.36</v>
      </c>
      <c r="BG293" s="3">
        <v>0.11</v>
      </c>
      <c r="BH293" s="3">
        <v>0.43</v>
      </c>
      <c r="BI293" s="2">
        <v>243</v>
      </c>
      <c r="BJ293" s="2">
        <v>2.9</v>
      </c>
      <c r="BK293" s="2">
        <v>2.9</v>
      </c>
      <c r="BL293" s="2">
        <v>108.1</v>
      </c>
      <c r="BM293" s="2">
        <v>102.5</v>
      </c>
      <c r="BN293" s="10">
        <v>464</v>
      </c>
      <c r="BO293" s="3">
        <v>84.03</v>
      </c>
      <c r="BP293" s="22">
        <v>1.5719000000000001</v>
      </c>
      <c r="BQ293" s="3">
        <v>113.35608695652174</v>
      </c>
      <c r="BR293" s="23">
        <v>2.8347826086956522</v>
      </c>
      <c r="BS293" s="2">
        <v>100.8</v>
      </c>
      <c r="BT293" s="3">
        <v>132.36000000000001</v>
      </c>
      <c r="BU293" s="2">
        <v>1.5</v>
      </c>
      <c r="BV293" s="2">
        <v>1.9</v>
      </c>
      <c r="BW293" s="2">
        <v>1.6</v>
      </c>
      <c r="BX293" s="2">
        <v>2</v>
      </c>
      <c r="BY293" s="23">
        <v>229.91800000000001</v>
      </c>
      <c r="BZ293" s="2">
        <v>94.3</v>
      </c>
      <c r="CA293" s="2">
        <v>91.9</v>
      </c>
      <c r="CB293" s="3">
        <v>99</v>
      </c>
      <c r="CC293" s="2">
        <v>99.1</v>
      </c>
      <c r="CD293" s="2">
        <v>121.7</v>
      </c>
      <c r="CE293" s="2">
        <v>94.178195922604317</v>
      </c>
      <c r="CF293" s="3">
        <v>98.806474843261839</v>
      </c>
      <c r="CG293" s="2">
        <v>98.783178896119296</v>
      </c>
      <c r="CH293" s="23">
        <v>230.2312177346175</v>
      </c>
      <c r="CI293" s="3">
        <v>96.980688188001565</v>
      </c>
      <c r="CM293" s="2">
        <f t="shared" si="460"/>
        <v>72.114057482360025</v>
      </c>
      <c r="CN293" s="2">
        <f t="shared" si="460"/>
        <v>1.8034115457062485</v>
      </c>
      <c r="CO293" s="2">
        <f t="shared" si="461"/>
        <v>101.6747430210057</v>
      </c>
      <c r="CR293" s="2">
        <f t="shared" si="464"/>
        <v>0.41797283176592631</v>
      </c>
      <c r="CS293" s="2">
        <f t="shared" si="464"/>
        <v>0.52301255230125532</v>
      </c>
      <c r="CT293" s="2">
        <f t="shared" si="465"/>
        <v>0.4206098843322878</v>
      </c>
      <c r="CU293" s="2">
        <f t="shared" si="465"/>
        <v>0.24066639569589582</v>
      </c>
      <c r="CV293" s="2">
        <f t="shared" si="465"/>
        <v>4.3449852977985023E-2</v>
      </c>
      <c r="CW293" s="2">
        <f t="shared" si="466"/>
        <v>0.2030456852791907</v>
      </c>
      <c r="CX293" s="2">
        <f t="shared" si="467"/>
        <v>0.43057050592033524</v>
      </c>
      <c r="CY293" s="2">
        <f t="shared" si="502"/>
        <v>2.6138279932546449</v>
      </c>
      <c r="CZ293" s="2">
        <f t="shared" si="471"/>
        <v>0.32894736842104949</v>
      </c>
      <c r="DA293" s="2">
        <f t="shared" si="472"/>
        <v>-2.1355617455895981</v>
      </c>
      <c r="DB293" s="2">
        <f t="shared" si="473"/>
        <v>0.62630480167015512</v>
      </c>
      <c r="DC293" s="2">
        <f t="shared" si="413"/>
        <v>0.37174721189591314</v>
      </c>
      <c r="DF293" s="2">
        <f t="shared" si="468"/>
        <v>2.926532491032785</v>
      </c>
      <c r="DG293" s="2">
        <f t="shared" si="468"/>
        <v>0.52264604934684211</v>
      </c>
      <c r="DH293" s="2">
        <f t="shared" si="469"/>
        <v>3.1156330627686524</v>
      </c>
      <c r="DI293" s="2">
        <f t="shared" si="529"/>
        <v>8.032633463890626</v>
      </c>
      <c r="DJ293" s="2">
        <f t="shared" si="529"/>
        <v>0</v>
      </c>
      <c r="DM293" s="2">
        <f t="shared" si="503"/>
        <v>2.3429179978700621</v>
      </c>
      <c r="DN293" s="2">
        <f t="shared" si="503"/>
        <v>2.4520255863539413</v>
      </c>
      <c r="DO293" s="2">
        <f t="shared" si="475"/>
        <v>2.029914529914536</v>
      </c>
      <c r="DP293" s="2">
        <f t="shared" si="504"/>
        <v>1.8575851393188823</v>
      </c>
      <c r="DQ293" s="2">
        <f t="shared" si="408"/>
        <v>0.67266156760088947</v>
      </c>
      <c r="DR293" s="2">
        <f t="shared" si="505"/>
        <v>3.2079646017699019</v>
      </c>
      <c r="DS293" s="2">
        <f t="shared" si="506"/>
        <v>2.5430436422083771</v>
      </c>
      <c r="DT293" s="2" t="e">
        <v>#N/A</v>
      </c>
      <c r="DU293" s="2" t="e">
        <v>#N/A</v>
      </c>
      <c r="DV293" s="2">
        <f t="shared" si="476"/>
        <v>2.0682523267838704</v>
      </c>
      <c r="DW293" s="2">
        <f t="shared" si="507"/>
        <v>-0.6230529595015466</v>
      </c>
      <c r="DX293" s="2">
        <f t="shared" si="508"/>
        <v>10.108303249097483</v>
      </c>
      <c r="DY293" s="2">
        <f t="shared" si="509"/>
        <v>1.6815034619188873</v>
      </c>
      <c r="DZ293" s="2">
        <f t="shared" si="510"/>
        <v>-8.2101806239731623E-2</v>
      </c>
      <c r="EA293" s="2">
        <f t="shared" si="523"/>
        <v>11.400966183574868</v>
      </c>
      <c r="EB293" s="2">
        <f t="shared" si="523"/>
        <v>3.6559139784946293</v>
      </c>
      <c r="EC293" s="2">
        <f t="shared" si="523"/>
        <v>5.1004636785162205</v>
      </c>
      <c r="ED293" s="2">
        <f t="shared" si="519"/>
        <v>-1.9713261648745428</v>
      </c>
      <c r="EE293" s="2" t="e">
        <f t="shared" si="519"/>
        <v>#N/A</v>
      </c>
      <c r="EF293" s="2">
        <f t="shared" si="519"/>
        <v>-2.8225806451612878</v>
      </c>
      <c r="EG293" s="2">
        <f t="shared" si="519"/>
        <v>1.0330578512396604</v>
      </c>
      <c r="EH293" s="2">
        <f t="shared" si="519"/>
        <v>-2.857142857142847</v>
      </c>
      <c r="EI293" s="2">
        <f t="shared" si="537"/>
        <v>2.1671826625387025</v>
      </c>
      <c r="EJ293" s="2">
        <f t="shared" si="537"/>
        <v>5.7074910820452018</v>
      </c>
      <c r="EK293" s="2">
        <f t="shared" si="537"/>
        <v>-0.6230529595015466</v>
      </c>
      <c r="EL293" s="2">
        <f t="shared" si="535"/>
        <v>5.5745164960181892</v>
      </c>
      <c r="EM293" s="2">
        <f t="shared" si="535"/>
        <v>2.2845275181723856</v>
      </c>
      <c r="EN293" s="2">
        <f t="shared" si="535"/>
        <v>2.634467618002212</v>
      </c>
      <c r="EO293" s="2">
        <f t="shared" si="535"/>
        <v>1.6815034619188873</v>
      </c>
      <c r="EP293" s="2">
        <f t="shared" si="535"/>
        <v>4.3859649122806932</v>
      </c>
      <c r="EQ293" s="2">
        <f t="shared" si="535"/>
        <v>0.61412487205732003</v>
      </c>
      <c r="ER293" s="2">
        <f t="shared" si="498"/>
        <v>5.1004636785162205</v>
      </c>
      <c r="ES293" s="2">
        <f t="shared" si="498"/>
        <v>3.076923076923066</v>
      </c>
      <c r="ET293" s="2">
        <f t="shared" si="498"/>
        <v>1.5447991761071034</v>
      </c>
      <c r="EU293" s="2">
        <f t="shared" si="462"/>
        <v>2.9</v>
      </c>
      <c r="EV293" s="2">
        <f t="shared" si="462"/>
        <v>2.9</v>
      </c>
      <c r="EW293" s="2">
        <f t="shared" si="511"/>
        <v>-9.2421441774503954E-2</v>
      </c>
      <c r="EX293" s="2">
        <f t="shared" si="511"/>
        <v>1.5857284440039532</v>
      </c>
      <c r="EY293" s="2">
        <f t="shared" si="512"/>
        <v>6.9611208120803347</v>
      </c>
      <c r="EZ293" s="2">
        <f t="shared" si="512"/>
        <v>-27.274779619076316</v>
      </c>
      <c r="FA293" s="2">
        <f t="shared" si="513"/>
        <v>5.3291536050156685</v>
      </c>
      <c r="FB293" s="2">
        <f t="shared" si="517"/>
        <v>1.6859349154821235</v>
      </c>
      <c r="FC293" s="2">
        <f t="shared" si="517"/>
        <v>-0.42238648363253084</v>
      </c>
      <c r="FD293" s="2">
        <f t="shared" si="517"/>
        <v>1.997780244173164</v>
      </c>
      <c r="FE293" s="2">
        <f t="shared" si="514"/>
        <v>2.0829036914827848</v>
      </c>
      <c r="FF293" s="2">
        <f t="shared" si="514"/>
        <v>3.2291666666666607</v>
      </c>
      <c r="FG293" s="2">
        <f t="shared" si="514"/>
        <v>1.3322231473771984</v>
      </c>
      <c r="FH293" s="2">
        <v>2.2000000000000002</v>
      </c>
      <c r="FI293" s="2">
        <v>2.1</v>
      </c>
      <c r="FL293" s="2">
        <f t="shared" si="530"/>
        <v>0.19651604171426751</v>
      </c>
      <c r="FM293" s="2">
        <f t="shared" si="530"/>
        <v>0.34159417963777194</v>
      </c>
      <c r="FN293" s="2">
        <f t="shared" si="490"/>
        <v>0.9406849706093956</v>
      </c>
      <c r="FQ293" s="2">
        <f t="shared" si="531"/>
        <v>0.78838431729373326</v>
      </c>
      <c r="FR293" s="2">
        <f t="shared" si="531"/>
        <v>1.3733938709637128</v>
      </c>
      <c r="FS293" s="2">
        <f t="shared" si="492"/>
        <v>3.8161669187179559</v>
      </c>
      <c r="FT293" s="2">
        <f t="shared" si="532"/>
        <v>1.8163869517639153</v>
      </c>
      <c r="FU293" s="2">
        <f t="shared" si="532"/>
        <v>0.58621724808718412</v>
      </c>
      <c r="FX293" s="2">
        <f t="shared" ref="FX293:FY308" si="540">100*((AVERAGE(H288:H293)/AVERAGE(H282:H287))^2-1)</f>
        <v>1.9962137071110275</v>
      </c>
      <c r="FY293" s="2">
        <f t="shared" si="540"/>
        <v>2.1046347924888575</v>
      </c>
      <c r="FZ293" s="2">
        <f t="shared" si="500"/>
        <v>3.5587428404391774</v>
      </c>
      <c r="GA293" s="2">
        <f t="shared" ref="GA293:GB308" si="541">100*((AVERAGE(CH288:CH293)/AVERAGE(CH282:CH287))^2-1)</f>
        <v>2.0518006893234242</v>
      </c>
      <c r="GB293" s="2">
        <f t="shared" si="541"/>
        <v>1.4775171754726202</v>
      </c>
      <c r="GE293" s="2"/>
      <c r="GF293" s="2"/>
      <c r="GG293" s="2">
        <f t="shared" si="520"/>
        <v>-5.2489270890741624</v>
      </c>
      <c r="GH293" s="2">
        <f t="shared" si="520"/>
        <v>-34.145569076949101</v>
      </c>
      <c r="GI293" s="2">
        <f t="shared" si="521"/>
        <v>3.2724767481915329</v>
      </c>
      <c r="GJ293" s="2">
        <f t="shared" si="522"/>
        <v>3.264094955489627</v>
      </c>
      <c r="GK293" s="2">
        <v>2</v>
      </c>
      <c r="GN293" s="2">
        <f t="shared" si="454"/>
        <v>-0.10000000000000009</v>
      </c>
      <c r="GQ293" s="2">
        <f t="shared" si="429"/>
        <v>0.5</v>
      </c>
      <c r="GT293" s="27">
        <f t="shared" ca="1" si="440"/>
        <v>102.34791889007471</v>
      </c>
      <c r="GU293" s="27">
        <f t="shared" ca="1" si="441"/>
        <v>101.33222314737719</v>
      </c>
      <c r="GV293" s="27">
        <f t="shared" ca="1" si="441"/>
        <v>97.860962566844918</v>
      </c>
      <c r="GW293" s="27">
        <f t="shared" ca="1" si="442"/>
        <v>99.898785425101224</v>
      </c>
      <c r="GX293" s="27">
        <f t="shared" ca="1" si="442"/>
        <v>102.75330396475771</v>
      </c>
      <c r="GY293" s="27">
        <f t="shared" ca="1" si="443"/>
        <v>101.05152471083071</v>
      </c>
      <c r="GZ293" s="27">
        <f t="shared" ca="1" si="444"/>
        <v>115.4154154154154</v>
      </c>
      <c r="HA293" s="27">
        <f t="shared" ca="1" si="445"/>
        <v>97.584541062801932</v>
      </c>
      <c r="HB293" s="27">
        <f t="shared" ca="1" si="445"/>
        <v>103.91498881431767</v>
      </c>
      <c r="HC293" s="27">
        <f t="shared" ca="1" si="445"/>
        <v>95.669687814702925</v>
      </c>
      <c r="HD293" s="27">
        <f t="shared" ca="1" si="445"/>
        <v>98.504486540378863</v>
      </c>
      <c r="HE293" s="27">
        <f t="shared" ca="1" si="446"/>
        <v>97.955390334572499</v>
      </c>
      <c r="HG293" s="27">
        <f t="shared" ca="1" si="447"/>
        <v>100.86114101184069</v>
      </c>
      <c r="HH293" s="27">
        <f t="shared" ca="1" si="448"/>
        <v>98.60426929392446</v>
      </c>
      <c r="HI293" s="27">
        <f t="shared" ca="1" si="448"/>
        <v>112.51504211793022</v>
      </c>
      <c r="HJ293" s="27">
        <f t="shared" ca="1" si="449"/>
        <v>101.96078431372548</v>
      </c>
      <c r="HK293" s="27">
        <f t="shared" ca="1" si="449"/>
        <v>100.44247787610618</v>
      </c>
      <c r="HL293" s="27">
        <f t="shared" ca="1" si="450"/>
        <v>101.38592750533049</v>
      </c>
      <c r="HM293" s="27">
        <f t="shared" ca="1" si="451"/>
        <v>96.521739130434796</v>
      </c>
      <c r="HN293" s="27">
        <f t="shared" ca="1" si="452"/>
        <v>105.07614213197969</v>
      </c>
      <c r="HO293" s="27">
        <f t="shared" ca="1" si="452"/>
        <v>99.113082039911319</v>
      </c>
      <c r="HP293" s="27">
        <f t="shared" ca="1" si="452"/>
        <v>103.76175548589342</v>
      </c>
      <c r="HQ293" s="27">
        <f t="shared" ca="1" si="452"/>
        <v>104.37044745057233</v>
      </c>
      <c r="HR293" s="27">
        <f t="shared" ca="1" si="453"/>
        <v>99.170506912442391</v>
      </c>
      <c r="HT293" s="27">
        <f t="shared" ca="1" si="526"/>
        <v>162.19967981162011</v>
      </c>
      <c r="HU293" s="27">
        <f t="shared" ca="1" si="526"/>
        <v>46.377293858575975</v>
      </c>
      <c r="HV293" s="27">
        <f t="shared" ca="1" si="526"/>
        <v>44.162110476896792</v>
      </c>
      <c r="HW293" s="27">
        <f t="shared" ca="1" si="527"/>
        <v>556.9451493099009</v>
      </c>
      <c r="HX293" s="27">
        <f t="shared" ca="1" si="527"/>
        <v>442.49509986111383</v>
      </c>
      <c r="HY293" s="27">
        <f t="shared" ca="1" si="494"/>
        <v>1000.0000000000001</v>
      </c>
      <c r="HZ293" s="27">
        <f t="shared" ca="1" si="528"/>
        <v>9.573786158305424</v>
      </c>
      <c r="IA293" s="27">
        <f t="shared" ca="1" si="528"/>
        <v>19.617634096079858</v>
      </c>
      <c r="IB293" s="27">
        <f t="shared" ca="1" si="528"/>
        <v>16.961278444442826</v>
      </c>
      <c r="IC293" s="27">
        <f t="shared" ca="1" si="528"/>
        <v>51.799547183083106</v>
      </c>
      <c r="ID293" s="27">
        <f t="shared" ca="1" si="528"/>
        <v>22.269779157506328</v>
      </c>
      <c r="IE293" s="27">
        <f t="shared" ca="1" si="528"/>
        <v>15.274937529546836</v>
      </c>
      <c r="IG293" s="28">
        <f t="shared" ca="1" si="480"/>
        <v>0.50626753533458002</v>
      </c>
      <c r="IH293" s="28">
        <f t="shared" ca="1" si="480"/>
        <v>-2.5986205602857165E-3</v>
      </c>
      <c r="II293" s="28">
        <f t="shared" ca="1" si="480"/>
        <v>0.43124442792278317</v>
      </c>
      <c r="IJ293" s="28">
        <f t="shared" ca="1" si="481"/>
        <v>1.0350966911522563</v>
      </c>
      <c r="IK293" s="24">
        <f t="shared" ca="1" si="495"/>
        <v>0.10018334845517884</v>
      </c>
      <c r="IL293" s="28">
        <f t="shared" ca="1" si="482"/>
        <v>1.4379952209351718</v>
      </c>
      <c r="IM293" s="28">
        <f t="shared" ca="1" si="496"/>
        <v>2.4520255863539404</v>
      </c>
      <c r="IN293" s="3">
        <f t="shared" ca="1" si="497"/>
        <v>2.473091912087428</v>
      </c>
      <c r="IO293" s="2">
        <f t="shared" si="515"/>
        <v>2.5</v>
      </c>
      <c r="IQ293" s="2">
        <f t="shared" ca="1" si="428"/>
        <v>0.93491334269707749</v>
      </c>
      <c r="IS293" s="3">
        <f t="shared" ca="1" si="483"/>
        <v>9.0414489286896785E-2</v>
      </c>
      <c r="IT293" s="3">
        <f t="shared" ca="1" si="484"/>
        <v>-3.7424633133512686E-2</v>
      </c>
      <c r="IU293" s="3">
        <f t="shared" si="485"/>
        <v>-0.10000000000000009</v>
      </c>
      <c r="IV293" s="3">
        <f t="shared" ca="1" si="486"/>
        <v>-0.15298985615338417</v>
      </c>
      <c r="IX293" s="28">
        <f ca="1">$HL293/100*(GZ293-100)*AL293/1000+(HM293-100)*HZ293/$HY293</f>
        <v>9.1732369413730003E-2</v>
      </c>
      <c r="IY293" s="28">
        <f ca="1">$HL293/100*(HA293-100)*AM293/1000+(HN293-100)*IA293/$HY293</f>
        <v>5.0603190025099137E-2</v>
      </c>
      <c r="IZ293" s="28">
        <f ca="1">$HL293/100*(HB293-100)*AN293/1000+(HO293-100)*IB293/$HY293</f>
        <v>5.2433948780699069E-2</v>
      </c>
      <c r="JA293" s="28">
        <f ca="1">$HL293/100*(HC293-100)*AO293/1000+(HP293-100)*IC293/$HY293</f>
        <v>-5.1001090901870189E-2</v>
      </c>
      <c r="JB293" s="28">
        <f ca="1">$HL293/100*(HD293-100)*AP293/1000+(HQ293-100)*ID293/$HY293</f>
        <v>6.7004095703653385E-2</v>
      </c>
      <c r="JC293" s="28">
        <f ca="1">$HL293/100*(HE293-100)*AQ293/1000+(HR293-100)*IE293/$HY293</f>
        <v>-4.5837598664150297E-2</v>
      </c>
      <c r="JE293" s="3">
        <f t="shared" ca="1" si="459"/>
        <v>-9.8687197892436407E-3</v>
      </c>
      <c r="JF293" s="3">
        <f t="shared" ca="1" si="459"/>
        <v>3.8001375105078589E-2</v>
      </c>
      <c r="JG293" s="3">
        <f t="shared" ca="1" si="459"/>
        <v>5.3904585561505985E-3</v>
      </c>
      <c r="JH293" s="3">
        <f t="shared" ca="1" si="459"/>
        <v>-1.7431591861767876E-2</v>
      </c>
      <c r="JI293" s="3">
        <f t="shared" ca="1" si="459"/>
        <v>-4.2640802299802619E-2</v>
      </c>
      <c r="JJ293" s="3">
        <f t="shared" ca="1" si="459"/>
        <v>-3.4767131495377565E-3</v>
      </c>
      <c r="JK293" s="3">
        <f>IO293-IO292</f>
        <v>-0.10000000000000009</v>
      </c>
      <c r="JL293" s="3">
        <f t="shared" ca="1" si="487"/>
        <v>-9.5521738766907047E-2</v>
      </c>
      <c r="JN293" s="10">
        <f>COUNTIF(EI293:ET293,"&gt;2")</f>
        <v>8</v>
      </c>
      <c r="JP293" s="2">
        <f>AVERAGE(CS293,CS281,CS269,CS257,CS245,CS233,CS221,CS209,CS197,CS185)</f>
        <v>0.44539414018733298</v>
      </c>
      <c r="JQ293" s="2">
        <f>CS293-JP293</f>
        <v>7.7618412113922342E-2</v>
      </c>
      <c r="JR293" s="2">
        <f>AVERAGE(CT293,CT281,CT269,CT257,CT245,CT233,CT221,CT209,CT197,CT185)</f>
        <v>0.46903662237708027</v>
      </c>
      <c r="JS293" s="2">
        <f>CT293-JR293</f>
        <v>-4.8426738044792472E-2</v>
      </c>
      <c r="KH293" s="2">
        <f>(DN293*$DN$4)+(FB293*$FB$3)+(FC293*$FC$3)+(FD293*$FD$3)+(FE293*$FE$3)+(FF293*$FF$3)+(FG293*$FG$3)</f>
        <v>1.6112235416869254</v>
      </c>
      <c r="KI293" s="2">
        <f>F293-KH293</f>
        <v>0.88877645831307461</v>
      </c>
      <c r="KJ293" s="2">
        <f>MAX(DN293,FB293:FG293)</f>
        <v>3.2291666666666607</v>
      </c>
      <c r="KK293" s="2">
        <f>MIN(DN293,FB293:FG293)</f>
        <v>-0.42238648363253084</v>
      </c>
      <c r="KL293" s="2">
        <f t="shared" si="516"/>
        <v>3.6515531502991916</v>
      </c>
      <c r="KO293" s="2">
        <f>BO293</f>
        <v>84.03</v>
      </c>
      <c r="KP293" s="2">
        <f>100*((BO287/BO275)-1)</f>
        <v>-0.61349693251533388</v>
      </c>
      <c r="KQ293" s="2">
        <f t="shared" si="525"/>
        <v>-0.61349693251533388</v>
      </c>
      <c r="KR293" s="2">
        <f>100*((BO281/BO269)-1)</f>
        <v>-3.617664851784641</v>
      </c>
      <c r="KS293" s="2">
        <f t="shared" si="538"/>
        <v>-3.617664851784641</v>
      </c>
      <c r="KT293" s="3">
        <f>BP293</f>
        <v>1.5719000000000001</v>
      </c>
      <c r="KU293" s="3">
        <f>BQ293</f>
        <v>113.35608695652174</v>
      </c>
      <c r="KV293" s="3">
        <f t="shared" si="470"/>
        <v>72.114057482360025</v>
      </c>
      <c r="KW293" s="2">
        <f t="shared" si="463"/>
        <v>159.07505238813314</v>
      </c>
      <c r="KX293" s="2">
        <f t="shared" si="463"/>
        <v>131.92330192325869</v>
      </c>
      <c r="LA293">
        <v>2</v>
      </c>
      <c r="LB293">
        <v>0</v>
      </c>
      <c r="LE293" s="2" t="e">
        <v>#N/A</v>
      </c>
      <c r="LF293" s="2" t="e">
        <v>#N/A</v>
      </c>
      <c r="LG293" s="2" t="e">
        <v>#N/A</v>
      </c>
      <c r="LH293" s="2" t="e">
        <v>#N/A</v>
      </c>
      <c r="LI293" s="2" t="e">
        <v>#N/A</v>
      </c>
      <c r="LJ293" s="2" t="e">
        <v>#N/A</v>
      </c>
      <c r="LK293" s="2">
        <v>106.27763195329752</v>
      </c>
      <c r="LL293" s="2" t="e">
        <v>#N/A</v>
      </c>
      <c r="LM293" s="2" t="e">
        <v>#N/A</v>
      </c>
      <c r="LN293" s="2">
        <v>96.673646618967567</v>
      </c>
      <c r="LO293" s="2">
        <v>88.529661633696492</v>
      </c>
      <c r="LP293" s="2">
        <v>94.253351549956633</v>
      </c>
      <c r="LQ293" s="2" t="e">
        <v>#N/A</v>
      </c>
      <c r="LR293" s="2" t="e">
        <v>#N/A</v>
      </c>
      <c r="LS293" s="2" t="e">
        <v>#N/A</v>
      </c>
      <c r="LT293" s="2" t="e">
        <v>#N/A</v>
      </c>
      <c r="LU293" s="2" t="e">
        <v>#N/A</v>
      </c>
      <c r="LV293" s="2" t="e">
        <v>#N/A</v>
      </c>
      <c r="LW293" s="2" t="e">
        <v>#N/A</v>
      </c>
      <c r="LX293" s="2" t="e">
        <v>#N/A</v>
      </c>
      <c r="LY293" s="2">
        <v>97.569129210825196</v>
      </c>
      <c r="LZ293" s="2" t="e">
        <v>#N/A</v>
      </c>
      <c r="MA293" s="2" t="e">
        <v>#N/A</v>
      </c>
      <c r="MB293" s="2" t="e">
        <v>#N/A</v>
      </c>
      <c r="MC293" s="2" t="e">
        <v>#N/A</v>
      </c>
      <c r="MD293" s="2" t="e">
        <v>#N/A</v>
      </c>
      <c r="ME293" s="2" t="e">
        <v>#N/A</v>
      </c>
      <c r="MF293" s="2" t="e">
        <v>#N/A</v>
      </c>
      <c r="MG293" s="2" t="e">
        <v>#N/A</v>
      </c>
      <c r="MH293" s="2">
        <v>96.414383445767768</v>
      </c>
      <c r="MI293" s="2" t="e">
        <v>#N/A</v>
      </c>
      <c r="MJ293" s="2" t="e">
        <v>#N/A</v>
      </c>
      <c r="MK293" s="2" t="e">
        <v>#N/A</v>
      </c>
      <c r="ML293" s="2" t="e">
        <v>#N/A</v>
      </c>
      <c r="MM293" s="2" t="e">
        <v>#N/A</v>
      </c>
      <c r="MN293" s="2" t="e">
        <v>#N/A</v>
      </c>
      <c r="MO293" s="2" t="e">
        <v>#N/A</v>
      </c>
      <c r="MP293" s="2">
        <v>85.669212769842161</v>
      </c>
      <c r="MQ293" s="2" t="e">
        <v>#N/A</v>
      </c>
      <c r="MR293" s="2" t="e">
        <v>#N/A</v>
      </c>
      <c r="MS293" s="10" t="e">
        <v>#N/A</v>
      </c>
      <c r="MT293" s="2" t="e">
        <v>#N/A</v>
      </c>
      <c r="MU293" s="2" t="e">
        <v>#N/A</v>
      </c>
      <c r="MV293" s="2" t="e">
        <v>#N/A</v>
      </c>
      <c r="MX293" s="22" t="e">
        <v>#N/A</v>
      </c>
      <c r="MY293" s="22" t="e">
        <v>#N/A</v>
      </c>
      <c r="MZ293" s="22" t="e">
        <v>#N/A</v>
      </c>
      <c r="NA293" s="22" t="e">
        <v>#N/A</v>
      </c>
      <c r="NB293" s="22" t="e">
        <v>#N/A</v>
      </c>
      <c r="NC293" s="22" t="e">
        <v>#N/A</v>
      </c>
      <c r="ND293" s="22">
        <v>1</v>
      </c>
      <c r="NE293" s="22" t="e">
        <v>#N/A</v>
      </c>
      <c r="NF293" s="22" t="e">
        <v>#N/A</v>
      </c>
      <c r="NG293" s="22">
        <v>3</v>
      </c>
      <c r="NH293" s="23">
        <v>9</v>
      </c>
      <c r="NI293" s="22">
        <v>22</v>
      </c>
      <c r="NJ293" s="22" t="e">
        <v>#N/A</v>
      </c>
      <c r="NK293" s="22" t="e">
        <v>#N/A</v>
      </c>
      <c r="NL293" s="23" t="e">
        <v>#N/A</v>
      </c>
      <c r="NM293" s="3" t="e">
        <v>#N/A</v>
      </c>
      <c r="NN293" s="22" t="e">
        <v>#N/A</v>
      </c>
      <c r="NO293" s="22" t="e">
        <v>#N/A</v>
      </c>
      <c r="NP293" s="22" t="e">
        <v>#N/A</v>
      </c>
      <c r="NQ293" s="22" t="e">
        <v>#N/A</v>
      </c>
      <c r="NR293" s="23">
        <v>1</v>
      </c>
      <c r="NS293" s="22" t="e">
        <v>#N/A</v>
      </c>
      <c r="NT293" s="22" t="e">
        <v>#N/A</v>
      </c>
      <c r="NU293" s="23" t="e">
        <v>#N/A</v>
      </c>
      <c r="NV293" s="3" t="e">
        <v>#N/A</v>
      </c>
      <c r="NW293" s="22" t="e">
        <v>#N/A</v>
      </c>
      <c r="NX293" s="22" t="e">
        <v>#N/A</v>
      </c>
      <c r="NY293" s="22" t="e">
        <v>#N/A</v>
      </c>
      <c r="NZ293" s="22" t="e">
        <v>#N/A</v>
      </c>
      <c r="OA293" s="23">
        <v>11</v>
      </c>
      <c r="OB293" s="22" t="e">
        <v>#N/A</v>
      </c>
      <c r="OC293" s="22" t="e">
        <v>#N/A</v>
      </c>
      <c r="OD293" s="22" t="e">
        <v>#N/A</v>
      </c>
      <c r="OE293" s="22" t="e">
        <v>#N/A</v>
      </c>
      <c r="OF293" s="22" t="e">
        <v>#N/A</v>
      </c>
      <c r="OG293" s="22" t="e">
        <v>#N/A</v>
      </c>
      <c r="OH293" s="23" t="e">
        <v>#N/A</v>
      </c>
      <c r="OI293" s="22">
        <v>2</v>
      </c>
      <c r="OJ293" s="22" t="e">
        <v>#N/A</v>
      </c>
      <c r="OK293" s="22" t="e">
        <v>#N/A</v>
      </c>
      <c r="OL293" s="22" t="e">
        <v>#N/A</v>
      </c>
      <c r="OM293" s="23" t="e">
        <v>#N/A</v>
      </c>
      <c r="ON293" s="22" t="e">
        <v>#N/A</v>
      </c>
      <c r="OO293" s="22" t="e">
        <v>#N/A</v>
      </c>
      <c r="OQ293">
        <f t="shared" si="518"/>
        <v>-7</v>
      </c>
      <c r="OR293" s="23" t="e">
        <f t="shared" ref="OR293:PD356" ca="1" si="542">LE293/OFFSET(LE293,$OQ293,0)</f>
        <v>#N/A</v>
      </c>
      <c r="OS293" s="23" t="e">
        <f t="shared" ca="1" si="542"/>
        <v>#N/A</v>
      </c>
      <c r="OT293" s="23" t="e">
        <f t="shared" ca="1" si="542"/>
        <v>#N/A</v>
      </c>
      <c r="OU293" s="23" t="e">
        <f t="shared" ca="1" si="542"/>
        <v>#N/A</v>
      </c>
      <c r="OV293" s="23" t="e">
        <f t="shared" ca="1" si="542"/>
        <v>#N/A</v>
      </c>
      <c r="OW293" s="23" t="e">
        <f t="shared" ca="1" si="542"/>
        <v>#N/A</v>
      </c>
      <c r="OX293" s="23">
        <f t="shared" ca="1" si="542"/>
        <v>0.99588936022675534</v>
      </c>
      <c r="OY293" s="23" t="e">
        <f t="shared" ca="1" si="542"/>
        <v>#N/A</v>
      </c>
      <c r="OZ293" s="23" t="e">
        <f t="shared" ca="1" si="542"/>
        <v>#N/A</v>
      </c>
      <c r="PA293" s="23">
        <f t="shared" ca="1" si="542"/>
        <v>1.0094839858378215</v>
      </c>
      <c r="PB293" s="23">
        <f t="shared" ca="1" si="542"/>
        <v>1.0209572111044187</v>
      </c>
      <c r="PC293" s="23">
        <f t="shared" ca="1" si="542"/>
        <v>1.0126978026016551</v>
      </c>
      <c r="PD293" s="23" t="e">
        <f t="shared" ca="1" si="542"/>
        <v>#N/A</v>
      </c>
      <c r="PE293" s="23" t="e">
        <f t="shared" ca="1" si="539"/>
        <v>#N/A</v>
      </c>
      <c r="PF293" s="23" t="e">
        <f t="shared" ca="1" si="539"/>
        <v>#N/A</v>
      </c>
      <c r="PG293" s="23" t="e">
        <f t="shared" ca="1" si="539"/>
        <v>#N/A</v>
      </c>
      <c r="PH293" s="23" t="e">
        <f t="shared" ca="1" si="536"/>
        <v>#N/A</v>
      </c>
      <c r="PI293" s="23" t="e">
        <f t="shared" ca="1" si="536"/>
        <v>#N/A</v>
      </c>
      <c r="PJ293" s="23" t="e">
        <f t="shared" ca="1" si="536"/>
        <v>#N/A</v>
      </c>
      <c r="PK293" s="23" t="e">
        <f t="shared" ca="1" si="536"/>
        <v>#N/A</v>
      </c>
      <c r="PL293" s="23">
        <f t="shared" ca="1" si="534"/>
        <v>1.0107092303129459</v>
      </c>
      <c r="PM293" s="23" t="e">
        <f t="shared" ca="1" si="534"/>
        <v>#N/A</v>
      </c>
      <c r="PN293" s="23" t="e">
        <f t="shared" ca="1" si="524"/>
        <v>#N/A</v>
      </c>
      <c r="PO293" s="23" t="e">
        <f t="shared" ca="1" si="524"/>
        <v>#N/A</v>
      </c>
      <c r="PP293" s="23" t="e">
        <f t="shared" ca="1" si="524"/>
        <v>#N/A</v>
      </c>
      <c r="PQ293" s="23" t="e">
        <f t="shared" ca="1" si="524"/>
        <v>#N/A</v>
      </c>
      <c r="PR293" s="23" t="e">
        <f t="shared" ca="1" si="457"/>
        <v>#N/A</v>
      </c>
      <c r="PS293" s="23" t="e">
        <f t="shared" ca="1" si="457"/>
        <v>#N/A</v>
      </c>
      <c r="PT293" s="23" t="e">
        <f t="shared" ca="1" si="457"/>
        <v>#N/A</v>
      </c>
      <c r="PU293" s="23">
        <f t="shared" ca="1" si="457"/>
        <v>1.0088485571899604</v>
      </c>
      <c r="PV293" s="23" t="e">
        <f t="shared" ca="1" si="457"/>
        <v>#N/A</v>
      </c>
      <c r="PW293" s="23" t="e">
        <f t="shared" ca="1" si="457"/>
        <v>#N/A</v>
      </c>
      <c r="PX293" s="23" t="e">
        <f t="shared" ca="1" si="457"/>
        <v>#N/A</v>
      </c>
      <c r="PY293" s="23" t="e">
        <f t="shared" ca="1" si="457"/>
        <v>#N/A</v>
      </c>
      <c r="PZ293" s="23" t="e">
        <f t="shared" ca="1" si="439"/>
        <v>#N/A</v>
      </c>
      <c r="QA293" s="23" t="e">
        <f t="shared" ca="1" si="439"/>
        <v>#N/A</v>
      </c>
      <c r="QB293" s="23" t="e">
        <f t="shared" ca="1" si="439"/>
        <v>#N/A</v>
      </c>
      <c r="QC293" s="23">
        <f t="shared" ca="1" si="417"/>
        <v>1.0294689627814655</v>
      </c>
      <c r="QD293" s="23" t="e">
        <f t="shared" ca="1" si="417"/>
        <v>#N/A</v>
      </c>
      <c r="QE293" s="23" t="e">
        <f t="shared" ca="1" si="417"/>
        <v>#N/A</v>
      </c>
      <c r="QF293" s="23" t="e">
        <f t="shared" ca="1" si="417"/>
        <v>#N/A</v>
      </c>
      <c r="QG293" s="23" t="e">
        <f t="shared" ca="1" si="533"/>
        <v>#N/A</v>
      </c>
      <c r="QH293" s="23" t="e">
        <f t="shared" ca="1" si="533"/>
        <v>#N/A</v>
      </c>
      <c r="QI293" s="23" t="e">
        <f t="shared" ca="1" si="533"/>
        <v>#N/A</v>
      </c>
      <c r="QJ293" s="26" t="e">
        <f t="shared" ca="1" si="474"/>
        <v>#N/A</v>
      </c>
    </row>
    <row r="294" spans="1:452" x14ac:dyDescent="0.35">
      <c r="A294" t="s">
        <v>1359</v>
      </c>
      <c r="B294" s="21">
        <v>41153</v>
      </c>
      <c r="C294" t="s">
        <v>921</v>
      </c>
      <c r="D294" s="2">
        <v>96.4</v>
      </c>
      <c r="E294" s="2">
        <v>96.5</v>
      </c>
      <c r="F294" s="2">
        <v>2.2000000000000002</v>
      </c>
      <c r="G294" s="2">
        <v>95.8</v>
      </c>
      <c r="H294" s="2">
        <v>96.416245677339845</v>
      </c>
      <c r="I294" s="2">
        <v>95.679819436787213</v>
      </c>
      <c r="J294" s="2">
        <v>99.8</v>
      </c>
      <c r="K294" s="2">
        <v>92.8</v>
      </c>
      <c r="L294" s="2">
        <v>92.810311016173856</v>
      </c>
      <c r="M294" s="2">
        <v>93.4</v>
      </c>
      <c r="N294" s="2">
        <v>125</v>
      </c>
      <c r="O294" s="2">
        <v>98.9</v>
      </c>
      <c r="P294" s="2">
        <v>96.2</v>
      </c>
      <c r="Q294" s="2">
        <v>100.1</v>
      </c>
      <c r="R294" s="2">
        <v>101.5</v>
      </c>
      <c r="S294" s="2">
        <v>125</v>
      </c>
      <c r="T294" s="2">
        <v>91.7</v>
      </c>
      <c r="U294" s="2">
        <v>86.3</v>
      </c>
      <c r="V294" s="2">
        <v>97.2</v>
      </c>
      <c r="W294" s="2">
        <v>68.3</v>
      </c>
      <c r="X294" s="2">
        <v>109.8</v>
      </c>
      <c r="Y294" s="2" t="e">
        <v>#N/A</v>
      </c>
      <c r="Z294" s="2">
        <v>95.2</v>
      </c>
      <c r="AA294" s="2">
        <v>97.8</v>
      </c>
      <c r="AB294" s="2">
        <v>105.8</v>
      </c>
      <c r="AC294" s="2">
        <v>100.7</v>
      </c>
      <c r="AD294" s="2">
        <v>93.9</v>
      </c>
      <c r="AE294" s="2">
        <v>99.8</v>
      </c>
      <c r="AF294" s="2">
        <v>100.5</v>
      </c>
      <c r="AG294" s="22">
        <v>555</v>
      </c>
      <c r="AH294" s="22">
        <v>445</v>
      </c>
      <c r="AI294" s="22">
        <v>154</v>
      </c>
      <c r="AJ294" s="22">
        <v>46</v>
      </c>
      <c r="AK294" s="22">
        <v>56</v>
      </c>
      <c r="AL294" s="22">
        <v>8</v>
      </c>
      <c r="AM294" s="22">
        <v>20</v>
      </c>
      <c r="AN294" s="22">
        <v>17</v>
      </c>
      <c r="AO294" s="22">
        <v>56</v>
      </c>
      <c r="AP294" s="22">
        <v>20</v>
      </c>
      <c r="AQ294" s="22">
        <v>16</v>
      </c>
      <c r="AR294" s="2">
        <v>99</v>
      </c>
      <c r="AS294" s="2">
        <v>89.9</v>
      </c>
      <c r="AT294" s="2">
        <v>100.1</v>
      </c>
      <c r="AU294" s="2">
        <v>92.9</v>
      </c>
      <c r="AV294" s="2">
        <v>99.1</v>
      </c>
      <c r="AW294" s="2">
        <v>93.6</v>
      </c>
      <c r="AX294" s="2">
        <v>101.5</v>
      </c>
      <c r="AY294" s="2">
        <v>95.2</v>
      </c>
      <c r="AZ294" s="2">
        <v>98.9</v>
      </c>
      <c r="BA294" s="2">
        <v>68.3</v>
      </c>
      <c r="BB294" s="2">
        <v>94</v>
      </c>
      <c r="BC294" s="2">
        <v>99.3</v>
      </c>
      <c r="BD294" s="3">
        <v>0.81</v>
      </c>
      <c r="BE294" s="3">
        <v>0.8</v>
      </c>
      <c r="BF294" s="3">
        <v>0.33</v>
      </c>
      <c r="BG294" s="3">
        <v>0.12</v>
      </c>
      <c r="BH294" s="3">
        <v>0.14000000000000001</v>
      </c>
      <c r="BI294" s="2">
        <v>244.2</v>
      </c>
      <c r="BJ294" s="2">
        <v>2.6</v>
      </c>
      <c r="BK294" s="2">
        <v>2.6</v>
      </c>
      <c r="BL294" s="2">
        <v>108.2</v>
      </c>
      <c r="BM294" s="2">
        <v>103.1</v>
      </c>
      <c r="BN294" s="10">
        <v>462</v>
      </c>
      <c r="BO294" s="3">
        <v>84.24</v>
      </c>
      <c r="BP294" s="22">
        <v>1.6115999999999999</v>
      </c>
      <c r="BQ294" s="3">
        <v>112.86368421052633</v>
      </c>
      <c r="BR294" s="23">
        <v>2.8448421052631581</v>
      </c>
      <c r="BS294" s="2">
        <v>102.9</v>
      </c>
      <c r="BT294" s="3">
        <v>131.08000000000001</v>
      </c>
      <c r="BU294" s="2">
        <v>1.5</v>
      </c>
      <c r="BV294" s="2">
        <v>2</v>
      </c>
      <c r="BW294" s="2">
        <v>1.9</v>
      </c>
      <c r="BX294" s="2">
        <v>1.8</v>
      </c>
      <c r="BY294" s="23">
        <v>231.01499999999999</v>
      </c>
      <c r="BZ294" s="2">
        <v>94.4</v>
      </c>
      <c r="CA294" s="2">
        <v>92.2</v>
      </c>
      <c r="CB294" s="3">
        <v>98.76</v>
      </c>
      <c r="CC294" s="2">
        <v>99.1</v>
      </c>
      <c r="CD294" s="2">
        <v>121.9</v>
      </c>
      <c r="CE294" s="2">
        <v>94.192447833640514</v>
      </c>
      <c r="CF294" s="3">
        <v>98.87268105526168</v>
      </c>
      <c r="CG294" s="2">
        <v>99.166337328449686</v>
      </c>
      <c r="CH294" s="23">
        <v>230.61260560691255</v>
      </c>
      <c r="CI294" s="3">
        <v>97.374858800359092</v>
      </c>
      <c r="CM294" s="2">
        <f t="shared" si="460"/>
        <v>70.032070123185861</v>
      </c>
      <c r="CN294" s="2">
        <f t="shared" si="460"/>
        <v>1.7652284098182913</v>
      </c>
      <c r="CO294" s="2">
        <f t="shared" si="461"/>
        <v>104.24264638504532</v>
      </c>
      <c r="CR294" s="2">
        <f t="shared" si="464"/>
        <v>0.31217481789803475</v>
      </c>
      <c r="CS294" s="2">
        <f t="shared" si="464"/>
        <v>0.41623309053070312</v>
      </c>
      <c r="CT294" s="2">
        <f t="shared" si="465"/>
        <v>0.31413612565444726</v>
      </c>
      <c r="CU294" s="2">
        <f t="shared" si="465"/>
        <v>0.33148442608823137</v>
      </c>
      <c r="CV294" s="2">
        <f t="shared" si="465"/>
        <v>0.28088084885760534</v>
      </c>
      <c r="CW294" s="2">
        <f t="shared" si="466"/>
        <v>0.20263424518743955</v>
      </c>
      <c r="CX294" s="2">
        <f t="shared" si="467"/>
        <v>-0.53590568060021437</v>
      </c>
      <c r="CY294" s="2">
        <f t="shared" si="502"/>
        <v>2.7115858668857822</v>
      </c>
      <c r="CZ294" s="2">
        <f t="shared" si="471"/>
        <v>0.21857923497268072</v>
      </c>
      <c r="DA294" s="2">
        <f t="shared" si="472"/>
        <v>0.37950664136621581</v>
      </c>
      <c r="DB294" s="2">
        <f t="shared" si="473"/>
        <v>0.82987551867219622</v>
      </c>
      <c r="DC294" s="2">
        <f t="shared" si="413"/>
        <v>0.49382716049382247</v>
      </c>
      <c r="DF294" s="2">
        <f t="shared" si="468"/>
        <v>4.0511425230853826</v>
      </c>
      <c r="DG294" s="2">
        <f t="shared" si="468"/>
        <v>3.4231308712435071</v>
      </c>
      <c r="DH294" s="2">
        <f t="shared" si="469"/>
        <v>1.4105942046142239</v>
      </c>
      <c r="DI294" s="2">
        <f t="shared" si="529"/>
        <v>8.1295866107616188</v>
      </c>
      <c r="DJ294" s="2">
        <f t="shared" si="529"/>
        <v>0.58953414457523223</v>
      </c>
      <c r="DM294" s="2">
        <f t="shared" si="503"/>
        <v>2.0105820105820165</v>
      </c>
      <c r="DN294" s="2">
        <f t="shared" si="503"/>
        <v>2.2245762711864345</v>
      </c>
      <c r="DO294" s="2">
        <f t="shared" si="475"/>
        <v>2.1321961620469083</v>
      </c>
      <c r="DP294" s="2">
        <f t="shared" si="504"/>
        <v>1.3197969543147179</v>
      </c>
      <c r="DQ294" s="2">
        <f t="shared" ref="DQ294:DQ357" si="543">DP294-(($DV$1/$DP$1)*DV294)-(($DX$1/$DP$1)*DX294)-(($DZ$1/$DP$1)*DZ294)</f>
        <v>0.70772555881111132</v>
      </c>
      <c r="DR294" s="2">
        <f t="shared" si="505"/>
        <v>3.2258064516128933</v>
      </c>
      <c r="DS294" s="2">
        <f t="shared" si="506"/>
        <v>2.6859168680196825</v>
      </c>
      <c r="DT294" s="2" t="e">
        <v>#N/A</v>
      </c>
      <c r="DU294" s="2" t="e">
        <v>#N/A</v>
      </c>
      <c r="DV294" s="2">
        <f t="shared" si="476"/>
        <v>1.9587628865979534</v>
      </c>
      <c r="DW294" s="2">
        <f t="shared" si="507"/>
        <v>-0.49701789264413598</v>
      </c>
      <c r="DX294" s="2">
        <f t="shared" si="508"/>
        <v>0.4381161007667167</v>
      </c>
      <c r="DY294" s="2">
        <f t="shared" si="509"/>
        <v>2.5252525252525304</v>
      </c>
      <c r="DZ294" s="2">
        <f t="shared" si="510"/>
        <v>2.7960526315789602</v>
      </c>
      <c r="EA294" s="2">
        <f t="shared" si="523"/>
        <v>5.7598039215686292</v>
      </c>
      <c r="EB294" s="2">
        <f t="shared" si="523"/>
        <v>4.4038668098818512</v>
      </c>
      <c r="EC294" s="2">
        <f t="shared" si="523"/>
        <v>3.1722054380664666</v>
      </c>
      <c r="ED294" s="2">
        <f t="shared" si="519"/>
        <v>-0.72332730560578096</v>
      </c>
      <c r="EE294" s="2" t="e">
        <f t="shared" si="519"/>
        <v>#N/A</v>
      </c>
      <c r="EF294" s="2">
        <f t="shared" si="519"/>
        <v>-2.6584867075664542</v>
      </c>
      <c r="EG294" s="2">
        <f t="shared" si="519"/>
        <v>0.92879256965943124</v>
      </c>
      <c r="EH294" s="2">
        <f t="shared" si="519"/>
        <v>-2.846648301193766</v>
      </c>
      <c r="EI294" s="2">
        <f t="shared" si="537"/>
        <v>1.9567456230690006</v>
      </c>
      <c r="EJ294" s="2">
        <f t="shared" si="537"/>
        <v>6.1393152302243292</v>
      </c>
      <c r="EK294" s="2">
        <f t="shared" si="537"/>
        <v>-0.49701789264413598</v>
      </c>
      <c r="EL294" s="2">
        <f t="shared" si="535"/>
        <v>2.2002200220021972</v>
      </c>
      <c r="EM294" s="2">
        <f t="shared" si="535"/>
        <v>1.6410256410256396</v>
      </c>
      <c r="EN294" s="2">
        <f t="shared" si="535"/>
        <v>2.4070021881837933</v>
      </c>
      <c r="EO294" s="2">
        <f t="shared" si="535"/>
        <v>2.5252525252525304</v>
      </c>
      <c r="EP294" s="2">
        <f t="shared" si="535"/>
        <v>3.365906623235615</v>
      </c>
      <c r="EQ294" s="2">
        <f t="shared" si="535"/>
        <v>1.1247443762781195</v>
      </c>
      <c r="ER294" s="2">
        <f t="shared" si="498"/>
        <v>3.1722054380664666</v>
      </c>
      <c r="ES294" s="2">
        <f t="shared" si="498"/>
        <v>2.9572836801752489</v>
      </c>
      <c r="ET294" s="2">
        <f t="shared" si="498"/>
        <v>2.2657054582904346</v>
      </c>
      <c r="EU294" s="2">
        <f t="shared" si="462"/>
        <v>2.6</v>
      </c>
      <c r="EV294" s="2">
        <f t="shared" si="462"/>
        <v>2.6</v>
      </c>
      <c r="EW294" s="2">
        <f t="shared" si="511"/>
        <v>-1.1872146118721449</v>
      </c>
      <c r="EX294" s="2">
        <f t="shared" si="511"/>
        <v>1.7769002961500524</v>
      </c>
      <c r="EY294" s="2">
        <f t="shared" si="512"/>
        <v>-2.040339910618294</v>
      </c>
      <c r="EZ294" s="2">
        <f t="shared" si="512"/>
        <v>-28.459489883421295</v>
      </c>
      <c r="FA294" s="2">
        <f t="shared" si="513"/>
        <v>6.0824742268041243</v>
      </c>
      <c r="FB294" s="2">
        <f t="shared" si="517"/>
        <v>1.9497168982819613</v>
      </c>
      <c r="FC294" s="2">
        <f t="shared" si="517"/>
        <v>-0.31678986272438703</v>
      </c>
      <c r="FD294" s="2">
        <f t="shared" si="517"/>
        <v>1.9911504424778625</v>
      </c>
      <c r="FE294" s="2">
        <f t="shared" si="514"/>
        <v>1.9089877205654915</v>
      </c>
      <c r="FF294" s="2">
        <f t="shared" si="514"/>
        <v>3.2291666666666607</v>
      </c>
      <c r="FG294" s="2">
        <f t="shared" si="514"/>
        <v>1.1618257261410747</v>
      </c>
      <c r="FH294" s="2">
        <v>1.6</v>
      </c>
      <c r="FI294" s="2">
        <v>1.5</v>
      </c>
      <c r="FL294" s="2">
        <f t="shared" si="530"/>
        <v>0.51624376887915435</v>
      </c>
      <c r="FM294" s="2">
        <f t="shared" si="530"/>
        <v>0.50923580719122175</v>
      </c>
      <c r="FN294" s="2">
        <f t="shared" si="490"/>
        <v>0.82494159583588189</v>
      </c>
      <c r="FQ294" s="2">
        <f t="shared" si="531"/>
        <v>2.0810206374384244</v>
      </c>
      <c r="FR294" s="2">
        <f t="shared" si="531"/>
        <v>2.0525553846892253</v>
      </c>
      <c r="FS294" s="2">
        <f t="shared" si="492"/>
        <v>3.3408231232069596</v>
      </c>
      <c r="FT294" s="2">
        <f t="shared" si="532"/>
        <v>1.6863614788052539</v>
      </c>
      <c r="FU294" s="2">
        <f t="shared" si="532"/>
        <v>0.56538177793303834</v>
      </c>
      <c r="FX294" s="2">
        <f t="shared" si="540"/>
        <v>1.9804383466710762</v>
      </c>
      <c r="FY294" s="2">
        <f t="shared" si="540"/>
        <v>2.0917111531334909</v>
      </c>
      <c r="FZ294" s="2">
        <f t="shared" si="500"/>
        <v>3.7048610734014442</v>
      </c>
      <c r="GA294" s="2">
        <f t="shared" si="541"/>
        <v>2.0032561697699514</v>
      </c>
      <c r="GB294" s="2">
        <f t="shared" si="541"/>
        <v>1.4289666529297529</v>
      </c>
      <c r="GE294" s="2"/>
      <c r="GF294" s="2"/>
      <c r="GG294" s="2">
        <f t="shared" si="520"/>
        <v>-1.603730880563059</v>
      </c>
      <c r="GH294" s="2">
        <f t="shared" si="520"/>
        <v>-28.880435728761654</v>
      </c>
      <c r="GI294" s="2">
        <f t="shared" si="521"/>
        <v>4.4406196213425009</v>
      </c>
      <c r="GJ294" s="2">
        <f t="shared" si="522"/>
        <v>3.2568467801628254</v>
      </c>
      <c r="GK294" s="2">
        <v>1.9</v>
      </c>
      <c r="GN294" s="2">
        <f t="shared" si="454"/>
        <v>-0.29999999999999982</v>
      </c>
      <c r="GQ294" s="2">
        <f t="shared" si="429"/>
        <v>0.20000000000000018</v>
      </c>
      <c r="GT294" s="27">
        <f t="shared" ca="1" si="440"/>
        <v>102.66808964781218</v>
      </c>
      <c r="GU294" s="27">
        <f t="shared" ca="1" si="441"/>
        <v>104.07993338884263</v>
      </c>
      <c r="GV294" s="27">
        <f t="shared" ca="1" si="441"/>
        <v>98.074866310160431</v>
      </c>
      <c r="GW294" s="27">
        <f t="shared" ca="1" si="442"/>
        <v>101.01214574898785</v>
      </c>
      <c r="GX294" s="27">
        <f t="shared" ca="1" si="442"/>
        <v>102.20264317180616</v>
      </c>
      <c r="GY294" s="27">
        <f t="shared" ca="1" si="443"/>
        <v>101.472134595163</v>
      </c>
      <c r="GZ294" s="27">
        <f t="shared" ca="1" si="444"/>
        <v>86.386386386386377</v>
      </c>
      <c r="HA294" s="27">
        <f t="shared" ca="1" si="445"/>
        <v>97.294685990338166</v>
      </c>
      <c r="HB294" s="27">
        <f t="shared" ca="1" si="445"/>
        <v>105.03355704697988</v>
      </c>
      <c r="HC294" s="27">
        <f t="shared" ca="1" si="445"/>
        <v>100.50352467270895</v>
      </c>
      <c r="HD294" s="27">
        <f t="shared" ca="1" si="445"/>
        <v>100.19940179461615</v>
      </c>
      <c r="HE294" s="27">
        <f t="shared" ca="1" si="446"/>
        <v>98.327137546468407</v>
      </c>
      <c r="HG294" s="27">
        <f t="shared" ca="1" si="447"/>
        <v>100.42872454448018</v>
      </c>
      <c r="HH294" s="27">
        <f t="shared" ca="1" si="448"/>
        <v>98.766447368421055</v>
      </c>
      <c r="HI294" s="27">
        <f t="shared" ca="1" si="448"/>
        <v>102.40963855421687</v>
      </c>
      <c r="HJ294" s="27">
        <f t="shared" ca="1" si="449"/>
        <v>100.30456852791878</v>
      </c>
      <c r="HK294" s="27">
        <f t="shared" ca="1" si="449"/>
        <v>101.00111234705227</v>
      </c>
      <c r="HL294" s="27">
        <f t="shared" ca="1" si="450"/>
        <v>100.7415254237288</v>
      </c>
      <c r="HM294" s="27">
        <f t="shared" ca="1" si="451"/>
        <v>122.4264705882353</v>
      </c>
      <c r="HN294" s="27">
        <f t="shared" ca="1" si="452"/>
        <v>103.70741482965933</v>
      </c>
      <c r="HO294" s="27">
        <f t="shared" ca="1" si="452"/>
        <v>97.704918032786892</v>
      </c>
      <c r="HP294" s="27">
        <f t="shared" ca="1" si="452"/>
        <v>99.002991026919247</v>
      </c>
      <c r="HQ294" s="27">
        <f t="shared" ca="1" si="452"/>
        <v>102.97741273100615</v>
      </c>
      <c r="HR294" s="27">
        <f t="shared" ca="1" si="453"/>
        <v>98.806244260789697</v>
      </c>
      <c r="HT294" s="27">
        <f t="shared" ca="1" si="526"/>
        <v>161.86269474405066</v>
      </c>
      <c r="HU294" s="27">
        <f t="shared" ca="1" si="526"/>
        <v>46.006853755672864</v>
      </c>
      <c r="HV294" s="27">
        <f t="shared" ca="1" si="526"/>
        <v>48.211474892093904</v>
      </c>
      <c r="HW294" s="27">
        <f t="shared" ca="1" si="527"/>
        <v>562.54299798181842</v>
      </c>
      <c r="HX294" s="27">
        <f t="shared" ca="1" si="527"/>
        <v>437.25075804695996</v>
      </c>
      <c r="HY294" s="27">
        <f t="shared" ca="1" si="494"/>
        <v>1000</v>
      </c>
      <c r="HZ294" s="27">
        <f t="shared" ca="1" si="528"/>
        <v>7.5000537499552076</v>
      </c>
      <c r="IA294" s="27">
        <f t="shared" ca="1" si="528"/>
        <v>19.750213048006813</v>
      </c>
      <c r="IB294" s="27">
        <f t="shared" ca="1" si="528"/>
        <v>17.096372997049805</v>
      </c>
      <c r="IC294" s="27">
        <f t="shared" ca="1" si="528"/>
        <v>53.944329896907206</v>
      </c>
      <c r="ID294" s="27">
        <f t="shared" ca="1" si="528"/>
        <v>22.42757530517256</v>
      </c>
      <c r="IE294" s="27">
        <f t="shared" ca="1" si="528"/>
        <v>15.233806273487229</v>
      </c>
      <c r="IG294" s="28">
        <f t="shared" ca="1" si="480"/>
        <v>0.48332713854777887</v>
      </c>
      <c r="IH294" s="28">
        <f t="shared" ca="1" si="480"/>
        <v>0.13231673255985874</v>
      </c>
      <c r="II294" s="28">
        <f t="shared" ca="1" si="480"/>
        <v>7.565322102580152E-3</v>
      </c>
      <c r="IJ294" s="28">
        <f t="shared" ca="1" si="481"/>
        <v>0.73723923499452659</v>
      </c>
      <c r="IK294" s="24">
        <f t="shared" ca="1" si="495"/>
        <v>0.11403004178430884</v>
      </c>
      <c r="IL294" s="28">
        <f t="shared" ca="1" si="482"/>
        <v>1.4251815998977886</v>
      </c>
      <c r="IM294" s="28">
        <f t="shared" ca="1" si="496"/>
        <v>2.2245762711864416</v>
      </c>
      <c r="IN294" s="3">
        <f t="shared" ca="1" si="497"/>
        <v>2.1624208348923153</v>
      </c>
      <c r="IO294" s="2">
        <f t="shared" si="515"/>
        <v>2.2000000000000002</v>
      </c>
      <c r="IQ294" s="2">
        <f t="shared" ca="1" si="428"/>
        <v>0.62320919321021773</v>
      </c>
      <c r="IS294" s="3">
        <f t="shared" ca="1" si="483"/>
        <v>0.13491535312014447</v>
      </c>
      <c r="IT294" s="3">
        <f t="shared" ca="1" si="484"/>
        <v>-0.42367910582020302</v>
      </c>
      <c r="IU294" s="3">
        <f t="shared" si="485"/>
        <v>-0.29999999999999982</v>
      </c>
      <c r="IV294" s="3">
        <f t="shared" ca="1" si="486"/>
        <v>-1.1236247299941271E-2</v>
      </c>
      <c r="IX294" s="28">
        <f ca="1">$HL294/100*(GZ294-100)*AL294/1000+(HM294-100)*HZ294/$HY294</f>
        <v>5.8483238676380195E-2</v>
      </c>
      <c r="IY294" s="28">
        <f ca="1">$HL294/100*(HA294-100)*AM294/1000+(HN294-100)*IA294/$HY294</f>
        <v>1.8714740726408143E-2</v>
      </c>
      <c r="IZ294" s="28">
        <f ca="1">$HL294/100*(HB294-100)*AN294/1000+(HO294-100)*IB294/$HY294</f>
        <v>4.6967419217141058E-2</v>
      </c>
      <c r="JA294" s="28">
        <f ca="1">$HL294/100*(HC294-100)*AO294/1000+(HP294-100)*IC294/$HY294</f>
        <v>-2.537650852842218E-2</v>
      </c>
      <c r="JB294" s="28">
        <f ca="1">$HL294/100*(HD294-100)*AP294/1000+(HQ294-100)*ID294/$HY294</f>
        <v>7.0793756431592039E-2</v>
      </c>
      <c r="JC294" s="28">
        <f ca="1">$HL294/100*(HE294-100)*AQ294/1000+(HR294-100)*IE294/$HY294</f>
        <v>-4.5149718131849995E-2</v>
      </c>
      <c r="JE294" s="3">
        <f t="shared" ca="1" si="459"/>
        <v>-3.3249130737349808E-2</v>
      </c>
      <c r="JF294" s="3">
        <f t="shared" ca="1" si="459"/>
        <v>-3.1888449298690995E-2</v>
      </c>
      <c r="JG294" s="3">
        <f t="shared" ca="1" si="459"/>
        <v>-5.4665295635580105E-3</v>
      </c>
      <c r="JH294" s="3">
        <f t="shared" ca="1" si="459"/>
        <v>2.5624582373448009E-2</v>
      </c>
      <c r="JI294" s="3">
        <f t="shared" ca="1" si="459"/>
        <v>3.7896607279386541E-3</v>
      </c>
      <c r="JJ294" s="3">
        <f t="shared" ca="1" si="459"/>
        <v>6.8788053230030288E-4</v>
      </c>
      <c r="JK294" s="3">
        <f>IO294-IO293</f>
        <v>-0.29999999999999982</v>
      </c>
      <c r="JL294" s="3">
        <f t="shared" ca="1" si="487"/>
        <v>-0.26128433969909198</v>
      </c>
      <c r="JN294" s="10">
        <f>COUNTIF(EI294:ET294,"&gt;2")</f>
        <v>8</v>
      </c>
      <c r="JP294" s="2">
        <f>AVERAGE(CS294,CS282,CS270,CS258,CS246,CS234,CS222,CS210,CS198,CS186)</f>
        <v>0.26666821640095623</v>
      </c>
      <c r="JQ294" s="2">
        <f>CS294-JP294</f>
        <v>0.14956487412974689</v>
      </c>
      <c r="JR294" s="2">
        <f>AVERAGE(CT294,CT282,CT270,CT258,CT246,CT234,CT222,CT210,CT198,CT186)</f>
        <v>0.13674123737531069</v>
      </c>
      <c r="JS294" s="2">
        <f>CT294-JR294</f>
        <v>0.17739488827913658</v>
      </c>
      <c r="KH294" s="2">
        <f>(DN294*$DN$4)+(FB294*$FB$3)+(FC294*$FC$3)+(FD294*$FD$3)+(FE294*$FE$3)+(FF294*$FF$3)+(FG294*$FG$3)</f>
        <v>1.7250412617480007</v>
      </c>
      <c r="KI294" s="2">
        <f>F294-KH294</f>
        <v>0.47495873825199952</v>
      </c>
      <c r="KJ294" s="2">
        <f>MAX(DN294,FB294:FG294)</f>
        <v>3.2291666666666607</v>
      </c>
      <c r="KK294" s="2">
        <f>MIN(DN294,FB294:FG294)</f>
        <v>-0.31678986272438703</v>
      </c>
      <c r="KL294" s="2">
        <f t="shared" si="516"/>
        <v>3.5459565293910478</v>
      </c>
      <c r="KO294" s="2">
        <f>BO294</f>
        <v>84.24</v>
      </c>
      <c r="KP294" s="2">
        <f>100*((BO288/BO276)-1)</f>
        <v>1.4577622726140049</v>
      </c>
      <c r="KQ294" s="2">
        <f t="shared" si="525"/>
        <v>1.4577622726140049</v>
      </c>
      <c r="KR294" s="2">
        <f>100*((BO282/BO270)-1)</f>
        <v>-2.4008864811622788</v>
      </c>
      <c r="KS294" s="2">
        <f t="shared" si="538"/>
        <v>-2.4008864811622788</v>
      </c>
      <c r="KT294" s="3">
        <f>BP294</f>
        <v>1.6115999999999999</v>
      </c>
      <c r="KU294" s="3">
        <f>BQ294</f>
        <v>112.86368421052633</v>
      </c>
      <c r="KV294" s="3">
        <f t="shared" si="470"/>
        <v>70.032070123185861</v>
      </c>
      <c r="KW294" s="2">
        <f t="shared" si="463"/>
        <v>158.38405294806492</v>
      </c>
      <c r="KX294" s="2">
        <f t="shared" si="463"/>
        <v>128.11457646010018</v>
      </c>
      <c r="LA294">
        <v>2</v>
      </c>
      <c r="LB294">
        <v>0</v>
      </c>
      <c r="LE294" s="2" t="e">
        <v>#N/A</v>
      </c>
      <c r="LF294" s="2" t="e">
        <v>#N/A</v>
      </c>
      <c r="LG294" s="2" t="e">
        <v>#N/A</v>
      </c>
      <c r="LH294" s="2" t="e">
        <v>#N/A</v>
      </c>
      <c r="LI294" s="2" t="e">
        <v>#N/A</v>
      </c>
      <c r="LJ294" s="2" t="e">
        <v>#N/A</v>
      </c>
      <c r="LK294" s="2">
        <v>106.54919602634823</v>
      </c>
      <c r="LL294" s="2" t="e">
        <v>#N/A</v>
      </c>
      <c r="LM294" s="2" t="e">
        <v>#N/A</v>
      </c>
      <c r="LN294" s="2">
        <v>96.774796181530334</v>
      </c>
      <c r="LO294" s="2">
        <v>88.811523248415696</v>
      </c>
      <c r="LP294" s="2">
        <v>94.538261506647729</v>
      </c>
      <c r="LQ294" s="2" t="e">
        <v>#N/A</v>
      </c>
      <c r="LR294" s="2" t="e">
        <v>#N/A</v>
      </c>
      <c r="LS294" s="2" t="e">
        <v>#N/A</v>
      </c>
      <c r="LT294" s="2" t="e">
        <v>#N/A</v>
      </c>
      <c r="LU294" s="2" t="e">
        <v>#N/A</v>
      </c>
      <c r="LV294" s="2" t="e">
        <v>#N/A</v>
      </c>
      <c r="LW294" s="2" t="e">
        <v>#N/A</v>
      </c>
      <c r="LX294" s="2" t="e">
        <v>#N/A</v>
      </c>
      <c r="LY294" s="2">
        <v>97.725274734678891</v>
      </c>
      <c r="LZ294" s="2" t="e">
        <v>#N/A</v>
      </c>
      <c r="MA294" s="2" t="e">
        <v>#N/A</v>
      </c>
      <c r="MB294" s="2" t="e">
        <v>#N/A</v>
      </c>
      <c r="MC294" s="2" t="e">
        <v>#N/A</v>
      </c>
      <c r="MD294" s="2" t="e">
        <v>#N/A</v>
      </c>
      <c r="ME294" s="2" t="e">
        <v>#N/A</v>
      </c>
      <c r="MF294" s="2" t="e">
        <v>#N/A</v>
      </c>
      <c r="MG294" s="2" t="e">
        <v>#N/A</v>
      </c>
      <c r="MH294" s="2">
        <v>96.799906560502649</v>
      </c>
      <c r="MI294" s="2" t="e">
        <v>#N/A</v>
      </c>
      <c r="MJ294" s="2" t="e">
        <v>#N/A</v>
      </c>
      <c r="MK294" s="2" t="e">
        <v>#N/A</v>
      </c>
      <c r="ML294" s="2" t="e">
        <v>#N/A</v>
      </c>
      <c r="MM294" s="2" t="e">
        <v>#N/A</v>
      </c>
      <c r="MN294" s="2" t="e">
        <v>#N/A</v>
      </c>
      <c r="MO294" s="2" t="e">
        <v>#N/A</v>
      </c>
      <c r="MP294" s="2">
        <v>85.955456258912122</v>
      </c>
      <c r="MQ294" s="2" t="e">
        <v>#N/A</v>
      </c>
      <c r="MR294" s="2" t="e">
        <v>#N/A</v>
      </c>
      <c r="MS294" s="10" t="e">
        <v>#N/A</v>
      </c>
      <c r="MT294" s="2" t="e">
        <v>#N/A</v>
      </c>
      <c r="MU294" s="2" t="e">
        <v>#N/A</v>
      </c>
      <c r="MV294" s="2" t="e">
        <v>#N/A</v>
      </c>
      <c r="MX294" s="22" t="e">
        <v>#N/A</v>
      </c>
      <c r="MY294" s="22" t="e">
        <v>#N/A</v>
      </c>
      <c r="MZ294" s="22" t="e">
        <v>#N/A</v>
      </c>
      <c r="NA294" s="22" t="e">
        <v>#N/A</v>
      </c>
      <c r="NB294" s="22" t="e">
        <v>#N/A</v>
      </c>
      <c r="NC294" s="22" t="e">
        <v>#N/A</v>
      </c>
      <c r="ND294" s="22">
        <v>1</v>
      </c>
      <c r="NE294" s="22" t="e">
        <v>#N/A</v>
      </c>
      <c r="NF294" s="22" t="e">
        <v>#N/A</v>
      </c>
      <c r="NG294" s="22">
        <v>3</v>
      </c>
      <c r="NH294" s="23">
        <v>9</v>
      </c>
      <c r="NI294" s="22">
        <v>22</v>
      </c>
      <c r="NJ294" s="22" t="e">
        <v>#N/A</v>
      </c>
      <c r="NK294" s="22" t="e">
        <v>#N/A</v>
      </c>
      <c r="NL294" s="23" t="e">
        <v>#N/A</v>
      </c>
      <c r="NM294" s="3" t="e">
        <v>#N/A</v>
      </c>
      <c r="NN294" s="22" t="e">
        <v>#N/A</v>
      </c>
      <c r="NO294" s="22" t="e">
        <v>#N/A</v>
      </c>
      <c r="NP294" s="22" t="e">
        <v>#N/A</v>
      </c>
      <c r="NQ294" s="22" t="e">
        <v>#N/A</v>
      </c>
      <c r="NR294" s="23">
        <v>1</v>
      </c>
      <c r="NS294" s="22" t="e">
        <v>#N/A</v>
      </c>
      <c r="NT294" s="22" t="e">
        <v>#N/A</v>
      </c>
      <c r="NU294" s="23" t="e">
        <v>#N/A</v>
      </c>
      <c r="NV294" s="3" t="e">
        <v>#N/A</v>
      </c>
      <c r="NW294" s="22" t="e">
        <v>#N/A</v>
      </c>
      <c r="NX294" s="22" t="e">
        <v>#N/A</v>
      </c>
      <c r="NY294" s="22" t="e">
        <v>#N/A</v>
      </c>
      <c r="NZ294" s="22" t="e">
        <v>#N/A</v>
      </c>
      <c r="OA294" s="23">
        <v>11</v>
      </c>
      <c r="OB294" s="22" t="e">
        <v>#N/A</v>
      </c>
      <c r="OC294" s="22" t="e">
        <v>#N/A</v>
      </c>
      <c r="OD294" s="22" t="e">
        <v>#N/A</v>
      </c>
      <c r="OE294" s="22" t="e">
        <v>#N/A</v>
      </c>
      <c r="OF294" s="22" t="e">
        <v>#N/A</v>
      </c>
      <c r="OG294" s="22" t="e">
        <v>#N/A</v>
      </c>
      <c r="OH294" s="23" t="e">
        <v>#N/A</v>
      </c>
      <c r="OI294" s="22">
        <v>2</v>
      </c>
      <c r="OJ294" s="22" t="e">
        <v>#N/A</v>
      </c>
      <c r="OK294" s="22" t="e">
        <v>#N/A</v>
      </c>
      <c r="OL294" s="22" t="e">
        <v>#N/A</v>
      </c>
      <c r="OM294" s="23" t="e">
        <v>#N/A</v>
      </c>
      <c r="ON294" s="22" t="e">
        <v>#N/A</v>
      </c>
      <c r="OO294" s="22" t="e">
        <v>#N/A</v>
      </c>
      <c r="OQ294">
        <f t="shared" si="518"/>
        <v>-8</v>
      </c>
      <c r="OR294" s="23" t="e">
        <f t="shared" ca="1" si="542"/>
        <v>#N/A</v>
      </c>
      <c r="OS294" s="23" t="e">
        <f t="shared" ca="1" si="542"/>
        <v>#N/A</v>
      </c>
      <c r="OT294" s="23" t="e">
        <f t="shared" ca="1" si="542"/>
        <v>#N/A</v>
      </c>
      <c r="OU294" s="23" t="e">
        <f t="shared" ca="1" si="542"/>
        <v>#N/A</v>
      </c>
      <c r="OV294" s="23" t="e">
        <f t="shared" ca="1" si="542"/>
        <v>#N/A</v>
      </c>
      <c r="OW294" s="23" t="e">
        <f t="shared" ca="1" si="542"/>
        <v>#N/A</v>
      </c>
      <c r="OX294" s="23">
        <f t="shared" ca="1" si="542"/>
        <v>0.99843408921629373</v>
      </c>
      <c r="OY294" s="23" t="e">
        <f t="shared" ca="1" si="542"/>
        <v>#N/A</v>
      </c>
      <c r="OZ294" s="23" t="e">
        <f t="shared" ca="1" si="542"/>
        <v>#N/A</v>
      </c>
      <c r="PA294" s="23">
        <f t="shared" ca="1" si="542"/>
        <v>1.0105402081605821</v>
      </c>
      <c r="PB294" s="23">
        <f t="shared" ca="1" si="542"/>
        <v>1.0242077447986713</v>
      </c>
      <c r="PC294" s="23">
        <f t="shared" ca="1" si="542"/>
        <v>1.0157589954646746</v>
      </c>
      <c r="PD294" s="23" t="e">
        <f t="shared" ca="1" si="542"/>
        <v>#N/A</v>
      </c>
      <c r="PE294" s="23" t="e">
        <f t="shared" ca="1" si="539"/>
        <v>#N/A</v>
      </c>
      <c r="PF294" s="23" t="e">
        <f t="shared" ca="1" si="539"/>
        <v>#N/A</v>
      </c>
      <c r="PG294" s="23" t="e">
        <f t="shared" ca="1" si="539"/>
        <v>#N/A</v>
      </c>
      <c r="PH294" s="23" t="e">
        <f t="shared" ca="1" si="536"/>
        <v>#N/A</v>
      </c>
      <c r="PI294" s="23" t="e">
        <f t="shared" ca="1" si="536"/>
        <v>#N/A</v>
      </c>
      <c r="PJ294" s="23" t="e">
        <f t="shared" ca="1" si="536"/>
        <v>#N/A</v>
      </c>
      <c r="PK294" s="23" t="e">
        <f t="shared" ca="1" si="536"/>
        <v>#N/A</v>
      </c>
      <c r="PL294" s="23">
        <f t="shared" ca="1" si="534"/>
        <v>1.0123267267844986</v>
      </c>
      <c r="PM294" s="23" t="e">
        <f t="shared" ca="1" si="534"/>
        <v>#N/A</v>
      </c>
      <c r="PN294" s="23" t="e">
        <f t="shared" ca="1" si="524"/>
        <v>#N/A</v>
      </c>
      <c r="PO294" s="23" t="e">
        <f t="shared" ca="1" si="524"/>
        <v>#N/A</v>
      </c>
      <c r="PP294" s="23" t="e">
        <f t="shared" ca="1" si="524"/>
        <v>#N/A</v>
      </c>
      <c r="PQ294" s="23" t="e">
        <f t="shared" ca="1" si="524"/>
        <v>#N/A</v>
      </c>
      <c r="PR294" s="23" t="e">
        <f t="shared" ca="1" si="457"/>
        <v>#N/A</v>
      </c>
      <c r="PS294" s="23" t="e">
        <f t="shared" ca="1" si="457"/>
        <v>#N/A</v>
      </c>
      <c r="PT294" s="23" t="e">
        <f t="shared" ca="1" si="457"/>
        <v>#N/A</v>
      </c>
      <c r="PU294" s="23">
        <f t="shared" ca="1" si="457"/>
        <v>1.012882544901788</v>
      </c>
      <c r="PV294" s="23" t="e">
        <f t="shared" ca="1" si="457"/>
        <v>#N/A</v>
      </c>
      <c r="PW294" s="23" t="e">
        <f t="shared" ca="1" si="457"/>
        <v>#N/A</v>
      </c>
      <c r="PX294" s="23" t="e">
        <f t="shared" ca="1" si="457"/>
        <v>#N/A</v>
      </c>
      <c r="PY294" s="23" t="e">
        <f t="shared" ref="PY294:PZ357" ca="1" si="544">ML294/OFFSET(ML294,$OQ294,0)</f>
        <v>#N/A</v>
      </c>
      <c r="PZ294" s="23" t="e">
        <f t="shared" ca="1" si="439"/>
        <v>#N/A</v>
      </c>
      <c r="QA294" s="23" t="e">
        <f t="shared" ca="1" si="439"/>
        <v>#N/A</v>
      </c>
      <c r="QB294" s="23" t="e">
        <f t="shared" ca="1" si="439"/>
        <v>#N/A</v>
      </c>
      <c r="QC294" s="23">
        <f t="shared" ca="1" si="417"/>
        <v>1.0329086907568759</v>
      </c>
      <c r="QD294" s="23" t="e">
        <f t="shared" ca="1" si="417"/>
        <v>#N/A</v>
      </c>
      <c r="QE294" s="23" t="e">
        <f t="shared" ca="1" si="417"/>
        <v>#N/A</v>
      </c>
      <c r="QF294" s="23" t="e">
        <f t="shared" ca="1" si="417"/>
        <v>#N/A</v>
      </c>
      <c r="QG294" s="23" t="e">
        <f t="shared" ca="1" si="533"/>
        <v>#N/A</v>
      </c>
      <c r="QH294" s="23" t="e">
        <f t="shared" ca="1" si="533"/>
        <v>#N/A</v>
      </c>
      <c r="QI294" s="23" t="e">
        <f t="shared" ca="1" si="533"/>
        <v>#N/A</v>
      </c>
      <c r="QJ294" s="26" t="e">
        <f t="shared" ca="1" si="474"/>
        <v>#N/A</v>
      </c>
    </row>
    <row r="295" spans="1:452" x14ac:dyDescent="0.35">
      <c r="A295" t="s">
        <v>1360</v>
      </c>
      <c r="B295" s="25">
        <v>41183</v>
      </c>
      <c r="C295" t="s">
        <v>922</v>
      </c>
      <c r="D295" s="2">
        <v>96.8</v>
      </c>
      <c r="E295" s="2">
        <v>97</v>
      </c>
      <c r="F295" s="2">
        <v>2.7</v>
      </c>
      <c r="G295" s="2">
        <v>96.4</v>
      </c>
      <c r="H295" s="2">
        <v>96.947976345112863</v>
      </c>
      <c r="I295" s="2">
        <v>96.206796919411858</v>
      </c>
      <c r="J295" s="2">
        <v>100.1</v>
      </c>
      <c r="K295" s="2">
        <v>93.6</v>
      </c>
      <c r="L295" s="2">
        <v>93.600747565513132</v>
      </c>
      <c r="M295" s="2">
        <v>93.8</v>
      </c>
      <c r="N295" s="2">
        <v>124.2</v>
      </c>
      <c r="O295" s="2">
        <v>99.4</v>
      </c>
      <c r="P295" s="2">
        <v>96.6</v>
      </c>
      <c r="Q295" s="2">
        <v>101.3</v>
      </c>
      <c r="R295" s="2">
        <v>101.3</v>
      </c>
      <c r="S295" s="2">
        <v>124.2</v>
      </c>
      <c r="T295" s="2">
        <v>91.6</v>
      </c>
      <c r="U295" s="2">
        <v>83.3</v>
      </c>
      <c r="V295" s="2">
        <v>97.6</v>
      </c>
      <c r="W295" s="2">
        <v>81.400000000000006</v>
      </c>
      <c r="X295" s="2">
        <v>109.4</v>
      </c>
      <c r="Y295" s="2" t="e">
        <v>#N/A</v>
      </c>
      <c r="Z295" s="2">
        <v>92</v>
      </c>
      <c r="AA295" s="2">
        <v>97.8</v>
      </c>
      <c r="AB295" s="2">
        <v>108.9</v>
      </c>
      <c r="AC295" s="2">
        <v>101.3</v>
      </c>
      <c r="AD295" s="2">
        <v>93.3</v>
      </c>
      <c r="AE295" s="2">
        <v>101.1</v>
      </c>
      <c r="AF295" s="2">
        <v>100.2</v>
      </c>
      <c r="AG295" s="22">
        <v>555</v>
      </c>
      <c r="AH295" s="22">
        <v>445</v>
      </c>
      <c r="AI295" s="22">
        <v>154</v>
      </c>
      <c r="AJ295" s="22">
        <v>46</v>
      </c>
      <c r="AK295" s="22">
        <v>56</v>
      </c>
      <c r="AL295" s="22">
        <v>8</v>
      </c>
      <c r="AM295" s="22">
        <v>20</v>
      </c>
      <c r="AN295" s="22">
        <v>17</v>
      </c>
      <c r="AO295" s="22">
        <v>56</v>
      </c>
      <c r="AP295" s="22">
        <v>20</v>
      </c>
      <c r="AQ295" s="22">
        <v>16</v>
      </c>
      <c r="AR295" s="2">
        <v>99.5</v>
      </c>
      <c r="AS295" s="2">
        <v>90.2</v>
      </c>
      <c r="AT295" s="2">
        <v>101.3</v>
      </c>
      <c r="AU295" s="2">
        <v>93.1</v>
      </c>
      <c r="AV295" s="2">
        <v>98.5</v>
      </c>
      <c r="AW295" s="2">
        <v>93.8</v>
      </c>
      <c r="AX295" s="2">
        <v>101.3</v>
      </c>
      <c r="AY295" s="2">
        <v>95.4</v>
      </c>
      <c r="AZ295" s="2">
        <v>99.3</v>
      </c>
      <c r="BA295" s="2">
        <v>81.400000000000006</v>
      </c>
      <c r="BB295" s="2">
        <v>94</v>
      </c>
      <c r="BC295" s="2">
        <v>99.3</v>
      </c>
      <c r="BD295" s="3">
        <v>1.17</v>
      </c>
      <c r="BE295" s="3">
        <v>0.72</v>
      </c>
      <c r="BF295" s="3">
        <v>0.43</v>
      </c>
      <c r="BG295" s="3">
        <v>0.3</v>
      </c>
      <c r="BH295" s="3">
        <v>0.05</v>
      </c>
      <c r="BI295" s="2">
        <v>245.6</v>
      </c>
      <c r="BJ295" s="2">
        <v>3.2</v>
      </c>
      <c r="BK295" s="2">
        <v>3.1</v>
      </c>
      <c r="BL295" s="2">
        <v>108.2</v>
      </c>
      <c r="BM295" s="2">
        <v>103.1</v>
      </c>
      <c r="BN295" s="10">
        <v>462</v>
      </c>
      <c r="BO295" s="3">
        <v>83.63</v>
      </c>
      <c r="BP295" s="22">
        <v>1.6079000000000001</v>
      </c>
      <c r="BQ295" s="3">
        <v>111.71086956521739</v>
      </c>
      <c r="BR295" s="23">
        <v>3.3116086956521742</v>
      </c>
      <c r="BS295" s="2">
        <v>104.5</v>
      </c>
      <c r="BT295" s="3">
        <v>126.46</v>
      </c>
      <c r="BU295" s="2">
        <v>1.5</v>
      </c>
      <c r="BV295" s="2">
        <v>2</v>
      </c>
      <c r="BW295" s="2">
        <v>1.8</v>
      </c>
      <c r="BX295" s="2">
        <v>1.6</v>
      </c>
      <c r="BY295" s="23">
        <v>231.63800000000001</v>
      </c>
      <c r="BZ295" s="2">
        <v>94.4</v>
      </c>
      <c r="CA295" s="2">
        <v>92.3</v>
      </c>
      <c r="CB295" s="3">
        <v>98.94</v>
      </c>
      <c r="CC295" s="2">
        <v>99.1</v>
      </c>
      <c r="CD295" s="2">
        <v>122.2</v>
      </c>
      <c r="CE295" s="2">
        <v>94.194443145056383</v>
      </c>
      <c r="CF295" s="3">
        <v>99.056820709327567</v>
      </c>
      <c r="CG295" s="2">
        <v>99.124253264395549</v>
      </c>
      <c r="CH295" s="23">
        <v>231.00425825983041</v>
      </c>
      <c r="CI295" s="3">
        <v>97.525078068397107</v>
      </c>
      <c r="CM295" s="2">
        <f t="shared" si="460"/>
        <v>69.476254471806328</v>
      </c>
      <c r="CN295" s="2">
        <f t="shared" si="460"/>
        <v>2.0595862277829307</v>
      </c>
      <c r="CO295" s="2">
        <f t="shared" si="461"/>
        <v>104.00332037882502</v>
      </c>
      <c r="CR295" s="2">
        <f t="shared" si="464"/>
        <v>0.41493775933609073</v>
      </c>
      <c r="CS295" s="2">
        <f t="shared" si="464"/>
        <v>0.5181347150259068</v>
      </c>
      <c r="CT295" s="2">
        <f t="shared" si="465"/>
        <v>0.62630480167015512</v>
      </c>
      <c r="CU295" s="2">
        <f t="shared" si="465"/>
        <v>0.55149488972270599</v>
      </c>
      <c r="CV295" s="2">
        <f t="shared" si="465"/>
        <v>0.55077181972819567</v>
      </c>
      <c r="CW295" s="2">
        <f t="shared" si="466"/>
        <v>0.50556117290192115</v>
      </c>
      <c r="CX295" s="2">
        <f t="shared" si="467"/>
        <v>0.86206896551723844</v>
      </c>
      <c r="CY295" s="2">
        <f t="shared" si="502"/>
        <v>-0.63999999999999768</v>
      </c>
      <c r="CZ295" s="2">
        <f t="shared" si="471"/>
        <v>-0.10905125408943131</v>
      </c>
      <c r="DA295" s="2">
        <f t="shared" si="472"/>
        <v>2.9300567107750553</v>
      </c>
      <c r="DB295" s="2">
        <f t="shared" si="473"/>
        <v>0.41152263374484715</v>
      </c>
      <c r="DC295" s="2">
        <f t="shared" si="413"/>
        <v>0.5733005733005756</v>
      </c>
      <c r="DF295" s="2">
        <f t="shared" si="468"/>
        <v>6.8224118148914048</v>
      </c>
      <c r="DG295" s="2">
        <f t="shared" si="468"/>
        <v>6.8131942064235451</v>
      </c>
      <c r="DH295" s="2">
        <f t="shared" si="469"/>
        <v>10.712605565422905</v>
      </c>
      <c r="DI295" s="2">
        <f t="shared" si="529"/>
        <v>8.2283487027775326</v>
      </c>
      <c r="DJ295" s="2">
        <f t="shared" si="529"/>
        <v>29.691957844273919</v>
      </c>
      <c r="DM295" s="2">
        <f t="shared" si="503"/>
        <v>2.4338624338624308</v>
      </c>
      <c r="DN295" s="2">
        <f t="shared" si="503"/>
        <v>2.6455026455026456</v>
      </c>
      <c r="DO295" s="2">
        <f t="shared" si="475"/>
        <v>2.662406815761448</v>
      </c>
      <c r="DP295" s="2">
        <f t="shared" si="504"/>
        <v>1.5212981744421907</v>
      </c>
      <c r="DQ295" s="2">
        <f t="shared" si="543"/>
        <v>0.7464964006832624</v>
      </c>
      <c r="DR295" s="2">
        <f t="shared" si="505"/>
        <v>4.1156840934371397</v>
      </c>
      <c r="DS295" s="2">
        <f t="shared" si="506"/>
        <v>2.5480872917968691</v>
      </c>
      <c r="DT295" s="2" t="e">
        <v>#N/A</v>
      </c>
      <c r="DU295" s="2" t="e">
        <v>#N/A</v>
      </c>
      <c r="DV295" s="2">
        <f t="shared" si="476"/>
        <v>3.3264033264033266</v>
      </c>
      <c r="DW295" s="2">
        <f t="shared" si="507"/>
        <v>-9.8619329388571764E-2</v>
      </c>
      <c r="DX295" s="2">
        <f t="shared" si="508"/>
        <v>-1.0799136069114423</v>
      </c>
      <c r="DY295" s="2">
        <f t="shared" si="509"/>
        <v>3.0518819938962327</v>
      </c>
      <c r="DZ295" s="2">
        <f t="shared" si="510"/>
        <v>2.3907666941467509</v>
      </c>
      <c r="EA295" s="2">
        <f t="shared" si="523"/>
        <v>8.6049543676662168</v>
      </c>
      <c r="EB295" s="2">
        <f t="shared" si="523"/>
        <v>4.7210300429184393</v>
      </c>
      <c r="EC295" s="2">
        <f t="shared" si="523"/>
        <v>19.705882352941195</v>
      </c>
      <c r="ED295" s="2">
        <f t="shared" si="519"/>
        <v>-0.72595281306714332</v>
      </c>
      <c r="EE295" s="2" t="e">
        <f t="shared" si="519"/>
        <v>#N/A</v>
      </c>
      <c r="EF295" s="2">
        <f t="shared" si="519"/>
        <v>-6.4089521871820931</v>
      </c>
      <c r="EG295" s="2">
        <f t="shared" si="519"/>
        <v>0.82474226804123418</v>
      </c>
      <c r="EH295" s="2">
        <f t="shared" si="519"/>
        <v>0.18399264029438367</v>
      </c>
      <c r="EI295" s="2">
        <f t="shared" si="537"/>
        <v>3.4303534303534278</v>
      </c>
      <c r="EJ295" s="2">
        <f t="shared" si="537"/>
        <v>6.4935064935064846</v>
      </c>
      <c r="EK295" s="2">
        <f t="shared" si="537"/>
        <v>-9.8619329388571764E-2</v>
      </c>
      <c r="EL295" s="2">
        <f t="shared" si="535"/>
        <v>1.7486338797814138</v>
      </c>
      <c r="EM295" s="2">
        <f t="shared" si="535"/>
        <v>1.6511867905056654</v>
      </c>
      <c r="EN295" s="2">
        <f t="shared" si="535"/>
        <v>2.5136612021857907</v>
      </c>
      <c r="EO295" s="2">
        <f t="shared" si="535"/>
        <v>3.0518819938962327</v>
      </c>
      <c r="EP295" s="2">
        <f t="shared" si="535"/>
        <v>3.8084874863982598</v>
      </c>
      <c r="EQ295" s="2">
        <f t="shared" si="535"/>
        <v>0.81218274111674038</v>
      </c>
      <c r="ER295" s="2">
        <f t="shared" si="498"/>
        <v>19.705882352941195</v>
      </c>
      <c r="ES295" s="2">
        <f t="shared" si="498"/>
        <v>2.9572836801752489</v>
      </c>
      <c r="ET295" s="2">
        <f t="shared" si="498"/>
        <v>1.8461538461538529</v>
      </c>
      <c r="EU295" s="2">
        <f t="shared" si="462"/>
        <v>3.2</v>
      </c>
      <c r="EV295" s="2">
        <f t="shared" si="462"/>
        <v>3.1</v>
      </c>
      <c r="EW295" s="2">
        <f t="shared" si="511"/>
        <v>-0.45998160073597028</v>
      </c>
      <c r="EX295" s="2">
        <f t="shared" si="511"/>
        <v>1.7769002961500524</v>
      </c>
      <c r="EY295" s="2">
        <f t="shared" si="512"/>
        <v>-5.0591467305527438E-2</v>
      </c>
      <c r="EZ295" s="2">
        <f t="shared" si="512"/>
        <v>-9.027245095686709</v>
      </c>
      <c r="FA295" s="2">
        <f t="shared" si="513"/>
        <v>3.8767395626242651</v>
      </c>
      <c r="FB295" s="2">
        <f t="shared" si="517"/>
        <v>2.1556780595369363</v>
      </c>
      <c r="FC295" s="2">
        <f t="shared" si="517"/>
        <v>-0.42194092827003704</v>
      </c>
      <c r="FD295" s="2">
        <f t="shared" si="517"/>
        <v>1.9889502762430844</v>
      </c>
      <c r="FE295" s="2">
        <f t="shared" si="514"/>
        <v>1.8529956763434274</v>
      </c>
      <c r="FF295" s="2">
        <f t="shared" si="514"/>
        <v>2.5879917184264967</v>
      </c>
      <c r="FG295" s="2">
        <f t="shared" si="514"/>
        <v>1.0752688172043001</v>
      </c>
      <c r="FH295" s="2">
        <v>1.2</v>
      </c>
      <c r="FI295" s="2">
        <v>1.3</v>
      </c>
      <c r="FL295" s="2">
        <f t="shared" si="530"/>
        <v>0.87854206178616945</v>
      </c>
      <c r="FM295" s="2">
        <f t="shared" si="530"/>
        <v>0.68190867573831859</v>
      </c>
      <c r="FN295" s="2">
        <f t="shared" si="490"/>
        <v>0.92901543942776055</v>
      </c>
      <c r="FQ295" s="2">
        <f t="shared" si="531"/>
        <v>3.560750248345923</v>
      </c>
      <c r="FR295" s="2">
        <f t="shared" si="531"/>
        <v>2.7556617205620748</v>
      </c>
      <c r="FS295" s="2">
        <f t="shared" si="492"/>
        <v>3.7681674058277492</v>
      </c>
      <c r="FT295" s="2">
        <f t="shared" si="532"/>
        <v>1.7182979334740667</v>
      </c>
      <c r="FU295" s="2">
        <f t="shared" si="532"/>
        <v>0.96392495719082039</v>
      </c>
      <c r="FX295" s="2">
        <f t="shared" si="540"/>
        <v>1.9009560000905257</v>
      </c>
      <c r="FY295" s="2">
        <f t="shared" si="540"/>
        <v>2.0542493596008349</v>
      </c>
      <c r="FZ295" s="2">
        <f t="shared" si="500"/>
        <v>3.7994696374853865</v>
      </c>
      <c r="GA295" s="2">
        <f t="shared" si="541"/>
        <v>1.9373343667095089</v>
      </c>
      <c r="GB295" s="2">
        <f t="shared" si="541"/>
        <v>1.3081495094363849</v>
      </c>
      <c r="GE295" s="2"/>
      <c r="GF295" s="2"/>
      <c r="GG295" s="2">
        <f t="shared" si="520"/>
        <v>1.5350629627479462</v>
      </c>
      <c r="GH295" s="2">
        <f t="shared" si="520"/>
        <v>-21.951310131990674</v>
      </c>
      <c r="GI295" s="2">
        <f t="shared" si="521"/>
        <v>5.0801227412206051</v>
      </c>
      <c r="GJ295" s="2">
        <f t="shared" si="522"/>
        <v>3.5159141376757796</v>
      </c>
      <c r="GK295" s="2">
        <v>1.7</v>
      </c>
      <c r="GN295" s="2">
        <f t="shared" si="454"/>
        <v>0.5</v>
      </c>
      <c r="GQ295" s="2">
        <f t="shared" si="429"/>
        <v>0.70000000000000018</v>
      </c>
      <c r="GT295" s="27">
        <f t="shared" ca="1" si="440"/>
        <v>103.0949839914621</v>
      </c>
      <c r="GU295" s="27">
        <f t="shared" ca="1" si="441"/>
        <v>103.41382181515404</v>
      </c>
      <c r="GV295" s="27">
        <f t="shared" ca="1" si="441"/>
        <v>97.967914438502675</v>
      </c>
      <c r="GW295" s="27">
        <f t="shared" ca="1" si="442"/>
        <v>101.31578947368421</v>
      </c>
      <c r="GX295" s="27">
        <f t="shared" ca="1" si="442"/>
        <v>103.08370044052863</v>
      </c>
      <c r="GY295" s="27">
        <f t="shared" ca="1" si="443"/>
        <v>101.99789695057835</v>
      </c>
      <c r="GZ295" s="27">
        <f t="shared" ca="1" si="444"/>
        <v>83.383383383383375</v>
      </c>
      <c r="HA295" s="27">
        <f t="shared" ca="1" si="445"/>
        <v>97.874396135265698</v>
      </c>
      <c r="HB295" s="27">
        <f t="shared" ca="1" si="445"/>
        <v>104.36241610738254</v>
      </c>
      <c r="HC295" s="27">
        <f t="shared" ca="1" si="445"/>
        <v>101.81268882175227</v>
      </c>
      <c r="HD295" s="27">
        <f t="shared" ca="1" si="445"/>
        <v>99.900299102691932</v>
      </c>
      <c r="HE295" s="27">
        <f t="shared" ca="1" si="446"/>
        <v>101.20817843866172</v>
      </c>
      <c r="HG295" s="27">
        <f t="shared" ca="1" si="447"/>
        <v>101.07874865156418</v>
      </c>
      <c r="HH295" s="27">
        <f t="shared" ca="1" si="448"/>
        <v>99.01071723000824</v>
      </c>
      <c r="HI295" s="27">
        <f t="shared" ca="1" si="448"/>
        <v>100.97192224622032</v>
      </c>
      <c r="HJ295" s="27">
        <f t="shared" ca="1" si="449"/>
        <v>100.2028397565923</v>
      </c>
      <c r="HK295" s="27">
        <f t="shared" ca="1" si="449"/>
        <v>101.00111234705227</v>
      </c>
      <c r="HL295" s="27">
        <f t="shared" ca="1" si="450"/>
        <v>100.63492063492063</v>
      </c>
      <c r="HM295" s="27">
        <f t="shared" ca="1" si="451"/>
        <v>130.24771838331162</v>
      </c>
      <c r="HN295" s="27">
        <f t="shared" ca="1" si="452"/>
        <v>100.58309037900874</v>
      </c>
      <c r="HO295" s="27">
        <f t="shared" ca="1" si="452"/>
        <v>98.675496688741731</v>
      </c>
      <c r="HP295" s="27">
        <f t="shared" ca="1" si="452"/>
        <v>98.025666337611057</v>
      </c>
      <c r="HQ295" s="27">
        <f t="shared" ca="1" si="452"/>
        <v>103.50877192982455</v>
      </c>
      <c r="HR295" s="27">
        <f t="shared" ca="1" si="453"/>
        <v>98.988040478380853</v>
      </c>
      <c r="HT295" s="27">
        <f t="shared" ca="1" si="526"/>
        <v>160.651595318262</v>
      </c>
      <c r="HU295" s="27">
        <f t="shared" ca="1" si="526"/>
        <v>45.844785613091631</v>
      </c>
      <c r="HV295" s="27">
        <f t="shared" ca="1" si="526"/>
        <v>48.846203292911362</v>
      </c>
      <c r="HW295" s="27">
        <f t="shared" ca="1" si="527"/>
        <v>562.51821967986348</v>
      </c>
      <c r="HX295" s="27">
        <f t="shared" ca="1" si="527"/>
        <v>436.78805883209549</v>
      </c>
      <c r="HY295" s="27">
        <f t="shared" ca="1" si="494"/>
        <v>1000</v>
      </c>
      <c r="HZ295" s="27">
        <f t="shared" ca="1" si="528"/>
        <v>7.0422228933856843</v>
      </c>
      <c r="IA295" s="27">
        <f t="shared" ca="1" si="528"/>
        <v>20.342147734326506</v>
      </c>
      <c r="IB295" s="27">
        <f t="shared" ca="1" si="528"/>
        <v>16.910298499376996</v>
      </c>
      <c r="IC295" s="27">
        <f t="shared" ca="1" si="528"/>
        <v>54.424506627393228</v>
      </c>
      <c r="ID295" s="27">
        <f t="shared" ca="1" si="528"/>
        <v>22.288832963237109</v>
      </c>
      <c r="IE295" s="27">
        <f t="shared" ca="1" si="528"/>
        <v>15.189737843855493</v>
      </c>
      <c r="IG295" s="28">
        <f t="shared" ca="1" si="480"/>
        <v>0.65295643307580309</v>
      </c>
      <c r="IH295" s="28">
        <f t="shared" ca="1" si="480"/>
        <v>0.1126793997167044</v>
      </c>
      <c r="II295" s="28">
        <f t="shared" ca="1" si="480"/>
        <v>-6.7044599130824195E-2</v>
      </c>
      <c r="IJ295" s="28">
        <f t="shared" ca="1" si="481"/>
        <v>0.8490008081320265</v>
      </c>
      <c r="IK295" s="24">
        <f t="shared" ca="1" si="495"/>
        <v>0.1504095744703432</v>
      </c>
      <c r="IL295" s="28">
        <f t="shared" ca="1" si="482"/>
        <v>1.8182332922121893</v>
      </c>
      <c r="IM295" s="28">
        <f t="shared" ca="1" si="496"/>
        <v>2.6455026455026558</v>
      </c>
      <c r="IN295" s="3">
        <f t="shared" ca="1" si="497"/>
        <v>2.6672341003442157</v>
      </c>
      <c r="IO295" s="2">
        <f t="shared" si="515"/>
        <v>2.7</v>
      </c>
      <c r="IQ295" s="2">
        <f t="shared" ca="1" si="428"/>
        <v>0.6985912336616833</v>
      </c>
      <c r="IS295" s="3">
        <f t="shared" ca="1" si="483"/>
        <v>-1.9637332843154331E-2</v>
      </c>
      <c r="IT295" s="3">
        <f t="shared" ca="1" si="484"/>
        <v>-7.4609921233404347E-2</v>
      </c>
      <c r="IU295" s="3">
        <f t="shared" si="485"/>
        <v>0.5</v>
      </c>
      <c r="IV295" s="3">
        <f t="shared" ca="1" si="486"/>
        <v>0.59424725407655865</v>
      </c>
      <c r="IX295" s="28">
        <f ca="1">$HL295/100*(GZ295-100)*AL295/1000+(HM295-100)*HZ295/$HY295</f>
        <v>7.9234223316910712E-2</v>
      </c>
      <c r="IY295" s="28">
        <f ca="1">$HL295/100*(HA295-100)*AM295/1000+(HN295-100)*IA295/$HY295</f>
        <v>-3.0920684613503231E-2</v>
      </c>
      <c r="IZ295" s="28">
        <f ca="1">$HL295/100*(HB295-100)*AN295/1000+(HO295-100)*IB295/$HY295</f>
        <v>5.2234191429509524E-2</v>
      </c>
      <c r="JA295" s="28">
        <f ca="1">$HL295/100*(HC295-100)*AO295/1000+(HP295-100)*IC295/$HY295</f>
        <v>-5.29704989417773E-3</v>
      </c>
      <c r="JB295" s="28">
        <f ca="1">$HL295/100*(HD295-100)*AP295/1000+(HQ295-100)*ID295/$HY295</f>
        <v>7.6199753072388896E-2</v>
      </c>
      <c r="JC295" s="28">
        <f ca="1">$HL295/100*(HE295-100)*AQ295/1000+(HR295-100)*IE295/$HY295</f>
        <v>4.0821907640188424E-3</v>
      </c>
      <c r="JE295" s="3">
        <f t="shared" ca="1" si="459"/>
        <v>2.0750984640530518E-2</v>
      </c>
      <c r="JF295" s="3">
        <f t="shared" ca="1" si="459"/>
        <v>-4.9635425339911374E-2</v>
      </c>
      <c r="JG295" s="3">
        <f t="shared" ca="1" si="459"/>
        <v>5.266772212368466E-3</v>
      </c>
      <c r="JH295" s="3">
        <f t="shared" ca="1" si="459"/>
        <v>2.007945863424445E-2</v>
      </c>
      <c r="JI295" s="3">
        <f t="shared" ca="1" si="459"/>
        <v>5.4059966407968563E-3</v>
      </c>
      <c r="JJ295" s="3">
        <f t="shared" ca="1" si="459"/>
        <v>4.9231908895868835E-2</v>
      </c>
      <c r="JK295" s="3">
        <f>IO295-IO294</f>
        <v>0.5</v>
      </c>
      <c r="JL295" s="3">
        <f t="shared" ca="1" si="487"/>
        <v>0.47398224314710102</v>
      </c>
      <c r="JN295" s="10">
        <f>COUNTIF(EI295:ET295,"&gt;2")</f>
        <v>7</v>
      </c>
      <c r="JP295" s="2">
        <f>AVERAGE(CS295,CS283,CS271,CS259,CS247,CS235,CS223,CS211,CS199,CS187)</f>
        <v>0.18616656456561256</v>
      </c>
      <c r="JQ295" s="2">
        <f>CS295-JP295</f>
        <v>0.33196815046029426</v>
      </c>
      <c r="JR295" s="2">
        <f>AVERAGE(CT295,CT283,CT271,CT259,CT247,CT235,CT223,CT211,CT199,CT187)</f>
        <v>0.19157632944670192</v>
      </c>
      <c r="JS295" s="2">
        <f>CT295-JR295</f>
        <v>0.43472847222345323</v>
      </c>
      <c r="KH295" s="2">
        <f>(DN295*$DN$4)+(FB295*$FB$3)+(FC295*$FC$3)+(FD295*$FD$3)+(FE295*$FE$3)+(FF295*$FF$3)+(FG295*$FG$3)</f>
        <v>1.81655761575978</v>
      </c>
      <c r="KI295" s="2">
        <f>F295-KH295</f>
        <v>0.88344238424022015</v>
      </c>
      <c r="KJ295" s="2">
        <f>MAX(DN295,FB295:FG295)</f>
        <v>2.6455026455026456</v>
      </c>
      <c r="KK295" s="2">
        <f>MIN(DN295,FB295:FG295)</f>
        <v>-0.42194092827003704</v>
      </c>
      <c r="KL295" s="2">
        <f t="shared" si="516"/>
        <v>3.0674435737726826</v>
      </c>
      <c r="KO295" s="2">
        <f>BO295</f>
        <v>83.63</v>
      </c>
      <c r="KP295" s="2">
        <f>100*((BO289/BO277)-1)</f>
        <v>3.6776703903602215</v>
      </c>
      <c r="KQ295" s="2">
        <f t="shared" si="525"/>
        <v>3.6776703903602215</v>
      </c>
      <c r="KR295" s="2">
        <f>100*((BO283/BO271)-1)</f>
        <v>3.7731103005911315E-2</v>
      </c>
      <c r="KS295" s="2">
        <f t="shared" si="538"/>
        <v>3.7731103005911315E-2</v>
      </c>
      <c r="KT295" s="3">
        <f>BP295</f>
        <v>1.6079000000000001</v>
      </c>
      <c r="KU295" s="3">
        <f>BQ295</f>
        <v>111.71086956521739</v>
      </c>
      <c r="KV295" s="3">
        <f t="shared" si="470"/>
        <v>69.476254471806328</v>
      </c>
      <c r="KW295" s="2">
        <f t="shared" si="463"/>
        <v>156.76628318359994</v>
      </c>
      <c r="KX295" s="2">
        <f t="shared" si="463"/>
        <v>127.09778391575401</v>
      </c>
      <c r="LA295">
        <v>2</v>
      </c>
      <c r="LB295">
        <v>0</v>
      </c>
      <c r="LE295" s="2" t="e">
        <v>#N/A</v>
      </c>
      <c r="LF295" s="2" t="e">
        <v>#N/A</v>
      </c>
      <c r="LG295" s="2" t="e">
        <v>#N/A</v>
      </c>
      <c r="LH295" s="2" t="e">
        <v>#N/A</v>
      </c>
      <c r="LI295" s="2" t="e">
        <v>#N/A</v>
      </c>
      <c r="LJ295" s="2" t="e">
        <v>#N/A</v>
      </c>
      <c r="LK295" s="2">
        <v>104.68788069511851</v>
      </c>
      <c r="LL295" s="2" t="e">
        <v>#N/A</v>
      </c>
      <c r="LM295" s="2" t="e">
        <v>#N/A</v>
      </c>
      <c r="LN295" s="2">
        <v>97.009433394352129</v>
      </c>
      <c r="LO295" s="2">
        <v>90.421362697261074</v>
      </c>
      <c r="LP295" s="2">
        <v>94.653228524807091</v>
      </c>
      <c r="LQ295" s="2" t="e">
        <v>#N/A</v>
      </c>
      <c r="LR295" s="2" t="e">
        <v>#N/A</v>
      </c>
      <c r="LS295" s="2" t="e">
        <v>#N/A</v>
      </c>
      <c r="LT295" s="2" t="e">
        <v>#N/A</v>
      </c>
      <c r="LU295" s="2" t="e">
        <v>#N/A</v>
      </c>
      <c r="LV295" s="2" t="e">
        <v>#N/A</v>
      </c>
      <c r="LW295" s="2" t="e">
        <v>#N/A</v>
      </c>
      <c r="LX295" s="2" t="e">
        <v>#N/A</v>
      </c>
      <c r="LY295" s="2">
        <v>98.141183139777539</v>
      </c>
      <c r="LZ295" s="2" t="e">
        <v>#N/A</v>
      </c>
      <c r="MA295" s="2" t="e">
        <v>#N/A</v>
      </c>
      <c r="MB295" s="2" t="e">
        <v>#N/A</v>
      </c>
      <c r="MC295" s="2" t="e">
        <v>#N/A</v>
      </c>
      <c r="MD295" s="2" t="e">
        <v>#N/A</v>
      </c>
      <c r="ME295" s="2" t="e">
        <v>#N/A</v>
      </c>
      <c r="MF295" s="2" t="e">
        <v>#N/A</v>
      </c>
      <c r="MG295" s="2" t="e">
        <v>#N/A</v>
      </c>
      <c r="MH295" s="2">
        <v>97.252649512540998</v>
      </c>
      <c r="MI295" s="2" t="e">
        <v>#N/A</v>
      </c>
      <c r="MJ295" s="2" t="e">
        <v>#N/A</v>
      </c>
      <c r="MK295" s="2" t="e">
        <v>#N/A</v>
      </c>
      <c r="ML295" s="2" t="e">
        <v>#N/A</v>
      </c>
      <c r="MM295" s="2" t="e">
        <v>#N/A</v>
      </c>
      <c r="MN295" s="2" t="e">
        <v>#N/A</v>
      </c>
      <c r="MO295" s="2" t="e">
        <v>#N/A</v>
      </c>
      <c r="MP295" s="2">
        <v>90.036259181481427</v>
      </c>
      <c r="MQ295" s="2" t="e">
        <v>#N/A</v>
      </c>
      <c r="MR295" s="2" t="e">
        <v>#N/A</v>
      </c>
      <c r="MS295" s="10" t="e">
        <v>#N/A</v>
      </c>
      <c r="MT295" s="2" t="e">
        <v>#N/A</v>
      </c>
      <c r="MU295" s="2" t="e">
        <v>#N/A</v>
      </c>
      <c r="MV295" s="2" t="e">
        <v>#N/A</v>
      </c>
      <c r="MX295" s="22" t="e">
        <v>#N/A</v>
      </c>
      <c r="MY295" s="22" t="e">
        <v>#N/A</v>
      </c>
      <c r="MZ295" s="22" t="e">
        <v>#N/A</v>
      </c>
      <c r="NA295" s="22" t="e">
        <v>#N/A</v>
      </c>
      <c r="NB295" s="22" t="e">
        <v>#N/A</v>
      </c>
      <c r="NC295" s="22" t="e">
        <v>#N/A</v>
      </c>
      <c r="ND295" s="22">
        <v>1</v>
      </c>
      <c r="NE295" s="22" t="e">
        <v>#N/A</v>
      </c>
      <c r="NF295" s="22" t="e">
        <v>#N/A</v>
      </c>
      <c r="NG295" s="22">
        <v>3</v>
      </c>
      <c r="NH295" s="23">
        <v>9</v>
      </c>
      <c r="NI295" s="22">
        <v>22</v>
      </c>
      <c r="NJ295" s="22" t="e">
        <v>#N/A</v>
      </c>
      <c r="NK295" s="22" t="e">
        <v>#N/A</v>
      </c>
      <c r="NL295" s="23" t="e">
        <v>#N/A</v>
      </c>
      <c r="NM295" s="3" t="e">
        <v>#N/A</v>
      </c>
      <c r="NN295" s="22" t="e">
        <v>#N/A</v>
      </c>
      <c r="NO295" s="22" t="e">
        <v>#N/A</v>
      </c>
      <c r="NP295" s="22" t="e">
        <v>#N/A</v>
      </c>
      <c r="NQ295" s="22" t="e">
        <v>#N/A</v>
      </c>
      <c r="NR295" s="23">
        <v>1</v>
      </c>
      <c r="NS295" s="22" t="e">
        <v>#N/A</v>
      </c>
      <c r="NT295" s="22" t="e">
        <v>#N/A</v>
      </c>
      <c r="NU295" s="23" t="e">
        <v>#N/A</v>
      </c>
      <c r="NV295" s="3" t="e">
        <v>#N/A</v>
      </c>
      <c r="NW295" s="22" t="e">
        <v>#N/A</v>
      </c>
      <c r="NX295" s="22" t="e">
        <v>#N/A</v>
      </c>
      <c r="NY295" s="22" t="e">
        <v>#N/A</v>
      </c>
      <c r="NZ295" s="22" t="e">
        <v>#N/A</v>
      </c>
      <c r="OA295" s="23">
        <v>11</v>
      </c>
      <c r="OB295" s="22" t="e">
        <v>#N/A</v>
      </c>
      <c r="OC295" s="22" t="e">
        <v>#N/A</v>
      </c>
      <c r="OD295" s="22" t="e">
        <v>#N/A</v>
      </c>
      <c r="OE295" s="22" t="e">
        <v>#N/A</v>
      </c>
      <c r="OF295" s="22" t="e">
        <v>#N/A</v>
      </c>
      <c r="OG295" s="22" t="e">
        <v>#N/A</v>
      </c>
      <c r="OH295" s="23" t="e">
        <v>#N/A</v>
      </c>
      <c r="OI295" s="22">
        <v>2</v>
      </c>
      <c r="OJ295" s="22" t="e">
        <v>#N/A</v>
      </c>
      <c r="OK295" s="22" t="e">
        <v>#N/A</v>
      </c>
      <c r="OL295" s="22" t="e">
        <v>#N/A</v>
      </c>
      <c r="OM295" s="23" t="e">
        <v>#N/A</v>
      </c>
      <c r="ON295" s="22" t="e">
        <v>#N/A</v>
      </c>
      <c r="OO295" s="22" t="e">
        <v>#N/A</v>
      </c>
      <c r="OQ295">
        <f t="shared" si="518"/>
        <v>-9</v>
      </c>
      <c r="OR295" s="23" t="e">
        <f t="shared" ca="1" si="542"/>
        <v>#N/A</v>
      </c>
      <c r="OS295" s="23" t="e">
        <f t="shared" ca="1" si="542"/>
        <v>#N/A</v>
      </c>
      <c r="OT295" s="23" t="e">
        <f t="shared" ca="1" si="542"/>
        <v>#N/A</v>
      </c>
      <c r="OU295" s="23" t="e">
        <f t="shared" ca="1" si="542"/>
        <v>#N/A</v>
      </c>
      <c r="OV295" s="23" t="e">
        <f t="shared" ca="1" si="542"/>
        <v>#N/A</v>
      </c>
      <c r="OW295" s="23" t="e">
        <f t="shared" ca="1" si="542"/>
        <v>#N/A</v>
      </c>
      <c r="OX295" s="23">
        <f t="shared" ca="1" si="542"/>
        <v>0.98099237452685473</v>
      </c>
      <c r="OY295" s="23" t="e">
        <f t="shared" ca="1" si="542"/>
        <v>#N/A</v>
      </c>
      <c r="OZ295" s="23" t="e">
        <f t="shared" ca="1" si="542"/>
        <v>#N/A</v>
      </c>
      <c r="PA295" s="23">
        <f t="shared" ca="1" si="542"/>
        <v>1.012990333061309</v>
      </c>
      <c r="PB295" s="23">
        <f t="shared" ca="1" si="542"/>
        <v>1.0427730161855606</v>
      </c>
      <c r="PC295" s="23">
        <f t="shared" ca="1" si="542"/>
        <v>1.0169942496465905</v>
      </c>
      <c r="PD295" s="23" t="e">
        <f t="shared" ca="1" si="542"/>
        <v>#N/A</v>
      </c>
      <c r="PE295" s="23" t="e">
        <f t="shared" ca="1" si="539"/>
        <v>#N/A</v>
      </c>
      <c r="PF295" s="23" t="e">
        <f t="shared" ca="1" si="539"/>
        <v>#N/A</v>
      </c>
      <c r="PG295" s="23" t="e">
        <f t="shared" ca="1" si="539"/>
        <v>#N/A</v>
      </c>
      <c r="PH295" s="23" t="e">
        <f t="shared" ca="1" si="536"/>
        <v>#N/A</v>
      </c>
      <c r="PI295" s="23" t="e">
        <f t="shared" ca="1" si="536"/>
        <v>#N/A</v>
      </c>
      <c r="PJ295" s="23" t="e">
        <f t="shared" ca="1" si="536"/>
        <v>#N/A</v>
      </c>
      <c r="PK295" s="23" t="e">
        <f t="shared" ca="1" si="536"/>
        <v>#N/A</v>
      </c>
      <c r="PL295" s="23">
        <f t="shared" ca="1" si="534"/>
        <v>1.0166350819722305</v>
      </c>
      <c r="PM295" s="23" t="e">
        <f t="shared" ca="1" si="534"/>
        <v>#N/A</v>
      </c>
      <c r="PN295" s="23" t="e">
        <f t="shared" ca="1" si="524"/>
        <v>#N/A</v>
      </c>
      <c r="PO295" s="23" t="e">
        <f t="shared" ca="1" si="524"/>
        <v>#N/A</v>
      </c>
      <c r="PP295" s="23" t="e">
        <f t="shared" ca="1" si="524"/>
        <v>#N/A</v>
      </c>
      <c r="PQ295" s="23" t="e">
        <f t="shared" ca="1" si="524"/>
        <v>#N/A</v>
      </c>
      <c r="PR295" s="23" t="e">
        <f t="shared" ca="1" si="524"/>
        <v>#N/A</v>
      </c>
      <c r="PS295" s="23" t="e">
        <f t="shared" ca="1" si="524"/>
        <v>#N/A</v>
      </c>
      <c r="PT295" s="23" t="e">
        <f t="shared" ca="1" si="524"/>
        <v>#N/A</v>
      </c>
      <c r="PU295" s="23">
        <f t="shared" ca="1" si="524"/>
        <v>1.0176198989937604</v>
      </c>
      <c r="PV295" s="23" t="e">
        <f t="shared" ca="1" si="524"/>
        <v>#N/A</v>
      </c>
      <c r="PW295" s="23" t="e">
        <f t="shared" ca="1" si="524"/>
        <v>#N/A</v>
      </c>
      <c r="PX295" s="23" t="e">
        <f t="shared" ca="1" si="524"/>
        <v>#N/A</v>
      </c>
      <c r="PY295" s="23" t="e">
        <f t="shared" ca="1" si="544"/>
        <v>#N/A</v>
      </c>
      <c r="PZ295" s="23" t="e">
        <f t="shared" ca="1" si="439"/>
        <v>#N/A</v>
      </c>
      <c r="QA295" s="23" t="e">
        <f t="shared" ca="1" si="439"/>
        <v>#N/A</v>
      </c>
      <c r="QB295" s="23" t="e">
        <f t="shared" ca="1" si="439"/>
        <v>#N/A</v>
      </c>
      <c r="QC295" s="23">
        <f t="shared" ca="1" si="417"/>
        <v>1.0819468436263262</v>
      </c>
      <c r="QD295" s="23" t="e">
        <f t="shared" ca="1" si="417"/>
        <v>#N/A</v>
      </c>
      <c r="QE295" s="23" t="e">
        <f t="shared" ca="1" si="417"/>
        <v>#N/A</v>
      </c>
      <c r="QF295" s="23" t="e">
        <f t="shared" ca="1" si="417"/>
        <v>#N/A</v>
      </c>
      <c r="QG295" s="23" t="e">
        <f t="shared" ca="1" si="533"/>
        <v>#N/A</v>
      </c>
      <c r="QH295" s="23" t="e">
        <f t="shared" ca="1" si="533"/>
        <v>#N/A</v>
      </c>
      <c r="QI295" s="23" t="e">
        <f t="shared" ca="1" si="533"/>
        <v>#N/A</v>
      </c>
      <c r="QJ295" s="26" t="e">
        <f t="shared" ca="1" si="474"/>
        <v>#N/A</v>
      </c>
    </row>
    <row r="296" spans="1:452" x14ac:dyDescent="0.35">
      <c r="A296" t="s">
        <v>1361</v>
      </c>
      <c r="B296" s="21">
        <v>41214</v>
      </c>
      <c r="C296" t="s">
        <v>923</v>
      </c>
      <c r="D296" s="2">
        <v>97</v>
      </c>
      <c r="E296" s="2">
        <v>97.2</v>
      </c>
      <c r="F296" s="2">
        <v>2.7</v>
      </c>
      <c r="G296" s="2">
        <v>96.5</v>
      </c>
      <c r="H296" s="2">
        <v>97.211122974047086</v>
      </c>
      <c r="I296" s="2">
        <v>96.40615889904204</v>
      </c>
      <c r="J296" s="2">
        <v>100.3</v>
      </c>
      <c r="K296" s="2">
        <v>93.6</v>
      </c>
      <c r="L296" s="2">
        <v>93.839153271557663</v>
      </c>
      <c r="M296" s="2">
        <v>93.9</v>
      </c>
      <c r="N296" s="2">
        <v>122</v>
      </c>
      <c r="O296" s="2">
        <v>100.6</v>
      </c>
      <c r="P296" s="2">
        <v>97.3</v>
      </c>
      <c r="Q296" s="2">
        <v>101.9</v>
      </c>
      <c r="R296" s="2">
        <v>100.3</v>
      </c>
      <c r="S296" s="2">
        <v>122</v>
      </c>
      <c r="T296" s="2">
        <v>93.1</v>
      </c>
      <c r="U296" s="2">
        <v>76.400000000000006</v>
      </c>
      <c r="V296" s="2">
        <v>97.9</v>
      </c>
      <c r="W296" s="2">
        <v>81.400000000000006</v>
      </c>
      <c r="X296" s="2">
        <v>109.1</v>
      </c>
      <c r="Y296" s="2" t="e">
        <v>#N/A</v>
      </c>
      <c r="Z296" s="2">
        <v>90.3</v>
      </c>
      <c r="AA296" s="2">
        <v>97.9</v>
      </c>
      <c r="AB296" s="2">
        <v>108.9</v>
      </c>
      <c r="AC296" s="2">
        <v>101.6</v>
      </c>
      <c r="AD296" s="2">
        <v>94.6</v>
      </c>
      <c r="AE296" s="2">
        <v>101.8</v>
      </c>
      <c r="AF296" s="2">
        <v>99.5</v>
      </c>
      <c r="AG296" s="22">
        <v>555</v>
      </c>
      <c r="AH296" s="22">
        <v>445</v>
      </c>
      <c r="AI296" s="22">
        <v>154</v>
      </c>
      <c r="AJ296" s="22">
        <v>46</v>
      </c>
      <c r="AK296" s="22">
        <v>56</v>
      </c>
      <c r="AL296" s="22">
        <v>8</v>
      </c>
      <c r="AM296" s="22">
        <v>20</v>
      </c>
      <c r="AN296" s="22">
        <v>17</v>
      </c>
      <c r="AO296" s="22">
        <v>56</v>
      </c>
      <c r="AP296" s="22">
        <v>20</v>
      </c>
      <c r="AQ296" s="22">
        <v>16</v>
      </c>
      <c r="AR296" s="2">
        <v>100.6</v>
      </c>
      <c r="AS296" s="2">
        <v>89.7</v>
      </c>
      <c r="AT296" s="2">
        <v>101.9</v>
      </c>
      <c r="AU296" s="2">
        <v>93.7</v>
      </c>
      <c r="AV296" s="2">
        <v>98.4</v>
      </c>
      <c r="AW296" s="2">
        <v>93.8</v>
      </c>
      <c r="AX296" s="2">
        <v>100.3</v>
      </c>
      <c r="AY296" s="2">
        <v>95.2</v>
      </c>
      <c r="AZ296" s="2">
        <v>99.2</v>
      </c>
      <c r="BA296" s="2">
        <v>81.400000000000006</v>
      </c>
      <c r="BB296" s="2">
        <v>94.5</v>
      </c>
      <c r="BC296" s="2">
        <v>99.7</v>
      </c>
      <c r="BD296" s="3">
        <v>1.1499999999999999</v>
      </c>
      <c r="BE296" s="3">
        <v>0.7</v>
      </c>
      <c r="BF296" s="3">
        <v>0.54</v>
      </c>
      <c r="BG296" s="3">
        <v>0.26</v>
      </c>
      <c r="BH296" s="3">
        <v>0.02</v>
      </c>
      <c r="BI296" s="2">
        <v>245.6</v>
      </c>
      <c r="BJ296" s="2">
        <v>3</v>
      </c>
      <c r="BK296" s="2">
        <v>2.9</v>
      </c>
      <c r="BL296" s="2">
        <v>108.1</v>
      </c>
      <c r="BM296" s="2">
        <v>102.6</v>
      </c>
      <c r="BN296" s="10">
        <v>463</v>
      </c>
      <c r="BO296" s="3">
        <v>83.69</v>
      </c>
      <c r="BP296" s="22">
        <v>1.5961000000000001</v>
      </c>
      <c r="BQ296" s="3">
        <v>109.05857142857143</v>
      </c>
      <c r="BR296" s="23">
        <v>3.5446000000000004</v>
      </c>
      <c r="BS296" s="2">
        <v>106.4</v>
      </c>
      <c r="BT296" s="3">
        <v>123.83</v>
      </c>
      <c r="BU296" s="2">
        <v>1.4</v>
      </c>
      <c r="BV296" s="2">
        <v>1.9</v>
      </c>
      <c r="BW296" s="2">
        <v>1.5</v>
      </c>
      <c r="BX296" s="2">
        <v>1.4</v>
      </c>
      <c r="BY296" s="23">
        <v>231.249</v>
      </c>
      <c r="BZ296" s="2">
        <v>94.1</v>
      </c>
      <c r="CA296" s="2">
        <v>92.2</v>
      </c>
      <c r="CB296" s="3">
        <v>98.79</v>
      </c>
      <c r="CC296" s="2">
        <v>98.9</v>
      </c>
      <c r="CD296" s="2">
        <v>122.1</v>
      </c>
      <c r="CE296" s="2">
        <v>94.224157337457868</v>
      </c>
      <c r="CF296" s="3">
        <v>98.993936827124202</v>
      </c>
      <c r="CG296" s="2">
        <v>99.19733446409181</v>
      </c>
      <c r="CH296" s="23">
        <v>231.29658490307909</v>
      </c>
      <c r="CI296" s="3">
        <v>97.616311907807955</v>
      </c>
      <c r="CM296" s="2">
        <f t="shared" si="460"/>
        <v>68.328157025607055</v>
      </c>
      <c r="CN296" s="2">
        <f t="shared" si="460"/>
        <v>2.2207881711672202</v>
      </c>
      <c r="CO296" s="2">
        <f t="shared" si="461"/>
        <v>103.24006446709535</v>
      </c>
      <c r="CR296" s="2">
        <f t="shared" si="464"/>
        <v>0.20661157024793683</v>
      </c>
      <c r="CS296" s="2">
        <f t="shared" si="464"/>
        <v>0.20618556701031218</v>
      </c>
      <c r="CT296" s="2">
        <f t="shared" si="465"/>
        <v>0.103734439834019</v>
      </c>
      <c r="CU296" s="2">
        <f t="shared" si="465"/>
        <v>0.27143075993404991</v>
      </c>
      <c r="CV296" s="2">
        <f t="shared" si="465"/>
        <v>0.20722234396513534</v>
      </c>
      <c r="CW296" s="2">
        <f t="shared" si="466"/>
        <v>1.2072434607645759</v>
      </c>
      <c r="CX296" s="2">
        <f t="shared" si="467"/>
        <v>0</v>
      </c>
      <c r="CY296" s="2">
        <f t="shared" si="502"/>
        <v>-1.7713365539452519</v>
      </c>
      <c r="CZ296" s="2">
        <f t="shared" si="471"/>
        <v>1.6375545851528384</v>
      </c>
      <c r="DA296" s="2">
        <f t="shared" si="472"/>
        <v>0</v>
      </c>
      <c r="DB296" s="2">
        <f t="shared" si="473"/>
        <v>0.30737704918033953</v>
      </c>
      <c r="DC296" s="2">
        <f t="shared" si="413"/>
        <v>0</v>
      </c>
      <c r="DF296" s="2">
        <f t="shared" si="468"/>
        <v>3.3062370381631956</v>
      </c>
      <c r="DG296" s="2">
        <f t="shared" si="468"/>
        <v>2.5152059330757925</v>
      </c>
      <c r="DH296" s="2">
        <f t="shared" si="469"/>
        <v>3.09964184901943</v>
      </c>
      <c r="DI296" s="2">
        <f t="shared" si="529"/>
        <v>7.4334428806398067</v>
      </c>
      <c r="DJ296" s="2">
        <f t="shared" si="529"/>
        <v>64.694506119447027</v>
      </c>
      <c r="DM296" s="2">
        <f t="shared" si="503"/>
        <v>2.4287222808870088</v>
      </c>
      <c r="DN296" s="2">
        <f t="shared" si="503"/>
        <v>2.7484143763213624</v>
      </c>
      <c r="DO296" s="2">
        <f t="shared" si="475"/>
        <v>2.6595744680851063</v>
      </c>
      <c r="DP296" s="2">
        <f t="shared" si="504"/>
        <v>1.4155712841253705</v>
      </c>
      <c r="DQ296" s="2">
        <f t="shared" si="543"/>
        <v>0.56389347955181768</v>
      </c>
      <c r="DR296" s="2">
        <f t="shared" si="505"/>
        <v>4.2316258351893064</v>
      </c>
      <c r="DS296" s="2">
        <f t="shared" si="506"/>
        <v>2.651875902451601</v>
      </c>
      <c r="DT296" s="2" t="e">
        <v>#N/A</v>
      </c>
      <c r="DU296" s="2" t="e">
        <v>#N/A</v>
      </c>
      <c r="DV296" s="2">
        <f t="shared" si="476"/>
        <v>3.8183694530443679</v>
      </c>
      <c r="DW296" s="2">
        <f t="shared" si="507"/>
        <v>-0.68226120857698414</v>
      </c>
      <c r="DX296" s="2">
        <f t="shared" si="508"/>
        <v>-0.42780748663102663</v>
      </c>
      <c r="DY296" s="2">
        <f t="shared" si="509"/>
        <v>2.6612077789150312</v>
      </c>
      <c r="DZ296" s="2">
        <f t="shared" si="510"/>
        <v>0.99337748344370258</v>
      </c>
      <c r="EA296" s="2">
        <f t="shared" si="523"/>
        <v>7.757404795486611</v>
      </c>
      <c r="EB296" s="2">
        <f t="shared" si="523"/>
        <v>5.0429184549356298</v>
      </c>
      <c r="EC296" s="2">
        <f t="shared" si="523"/>
        <v>19.705882352941195</v>
      </c>
      <c r="ED296" s="2">
        <f t="shared" si="519"/>
        <v>-1.1775362318840688</v>
      </c>
      <c r="EE296" s="2" t="e">
        <f t="shared" si="519"/>
        <v>#N/A</v>
      </c>
      <c r="EF296" s="2">
        <f t="shared" si="519"/>
        <v>-9.6999999999999975</v>
      </c>
      <c r="EG296" s="2">
        <f t="shared" si="519"/>
        <v>0.82389289392379439</v>
      </c>
      <c r="EH296" s="2">
        <f t="shared" si="519"/>
        <v>9.1911764705887578E-2</v>
      </c>
      <c r="EI296" s="2">
        <f t="shared" si="537"/>
        <v>3.9256198347107363</v>
      </c>
      <c r="EJ296" s="2">
        <f t="shared" si="537"/>
        <v>5.6537102473498191</v>
      </c>
      <c r="EK296" s="2">
        <f t="shared" si="537"/>
        <v>-0.68226120857698414</v>
      </c>
      <c r="EL296" s="2">
        <f t="shared" si="535"/>
        <v>2.0697167755991286</v>
      </c>
      <c r="EM296" s="2">
        <f t="shared" si="535"/>
        <v>0.51072522982635871</v>
      </c>
      <c r="EN296" s="2">
        <f t="shared" si="535"/>
        <v>2.4017467248908408</v>
      </c>
      <c r="EO296" s="2">
        <f t="shared" si="535"/>
        <v>2.6612077789150312</v>
      </c>
      <c r="EP296" s="2">
        <f t="shared" si="535"/>
        <v>3.7037037037037202</v>
      </c>
      <c r="EQ296" s="2">
        <f t="shared" si="535"/>
        <v>1.0183299389002087</v>
      </c>
      <c r="ER296" s="2">
        <f t="shared" si="498"/>
        <v>19.705882352941195</v>
      </c>
      <c r="ES296" s="2">
        <f t="shared" si="498"/>
        <v>3.2786885245901676</v>
      </c>
      <c r="ET296" s="2">
        <f t="shared" si="498"/>
        <v>2.2564102564102573</v>
      </c>
      <c r="EU296" s="2">
        <f t="shared" si="462"/>
        <v>3</v>
      </c>
      <c r="EV296" s="2">
        <f t="shared" si="462"/>
        <v>2.9</v>
      </c>
      <c r="EW296" s="2">
        <f t="shared" si="511"/>
        <v>-0.64338235294117974</v>
      </c>
      <c r="EX296" s="2">
        <f t="shared" si="511"/>
        <v>0.88495575221239076</v>
      </c>
      <c r="EY296" s="2">
        <f t="shared" si="512"/>
        <v>-2.511802580738931</v>
      </c>
      <c r="EZ296" s="2">
        <f t="shared" si="512"/>
        <v>8.2432612904647762</v>
      </c>
      <c r="FA296" s="2">
        <f t="shared" si="513"/>
        <v>3.1007751937984551</v>
      </c>
      <c r="FB296" s="2">
        <f t="shared" si="517"/>
        <v>1.7960197033926262</v>
      </c>
      <c r="FC296" s="2">
        <f t="shared" si="517"/>
        <v>-0.10615711252655036</v>
      </c>
      <c r="FD296" s="2">
        <f t="shared" si="517"/>
        <v>1.7660044150110465</v>
      </c>
      <c r="FE296" s="2">
        <f t="shared" si="514"/>
        <v>1.4166923313828184</v>
      </c>
      <c r="FF296" s="2">
        <f t="shared" si="514"/>
        <v>2.4870466321243567</v>
      </c>
      <c r="FG296" s="2">
        <f t="shared" si="514"/>
        <v>0.90909090909090384</v>
      </c>
      <c r="FH296" s="2">
        <v>1.4</v>
      </c>
      <c r="FI296" s="2">
        <v>1.5</v>
      </c>
      <c r="FL296" s="2">
        <f t="shared" si="530"/>
        <v>1.1005301380598853</v>
      </c>
      <c r="FM296" s="2">
        <f t="shared" si="530"/>
        <v>0.89693720487578066</v>
      </c>
      <c r="FN296" s="2">
        <f t="shared" si="490"/>
        <v>1.059410091638191</v>
      </c>
      <c r="FQ296" s="2">
        <f t="shared" si="531"/>
        <v>4.4753251843822284</v>
      </c>
      <c r="FR296" s="2">
        <f t="shared" si="531"/>
        <v>3.6363078807697624</v>
      </c>
      <c r="FS296" s="2">
        <f t="shared" si="492"/>
        <v>4.3054582222149085</v>
      </c>
      <c r="FT296" s="2">
        <f t="shared" si="532"/>
        <v>1.7929872669328883</v>
      </c>
      <c r="FU296" s="2">
        <f t="shared" si="532"/>
        <v>1.8583631498919839</v>
      </c>
      <c r="FX296" s="2">
        <f t="shared" si="540"/>
        <v>2.1156508072017299</v>
      </c>
      <c r="FY296" s="2">
        <f t="shared" si="540"/>
        <v>2.1563541386492746</v>
      </c>
      <c r="FZ296" s="2">
        <f t="shared" si="500"/>
        <v>3.7980379172441792</v>
      </c>
      <c r="GA296" s="2">
        <f t="shared" si="541"/>
        <v>1.8688068806929747</v>
      </c>
      <c r="GB296" s="2">
        <f t="shared" si="541"/>
        <v>1.2618519436535358</v>
      </c>
      <c r="GE296" s="2"/>
      <c r="GF296" s="2"/>
      <c r="GG296" s="2">
        <f t="shared" ref="GG296:GH311" si="545">100*((AVERAGE(CM294:CM296)/AVERAGE(CM282:CM284))-1)</f>
        <v>-1.5416631937327119</v>
      </c>
      <c r="GH296" s="2">
        <f t="shared" si="545"/>
        <v>-10.872259048068534</v>
      </c>
      <c r="GI296" s="2">
        <f t="shared" si="521"/>
        <v>4.3218085106383031</v>
      </c>
      <c r="GJ296" s="2">
        <f t="shared" si="522"/>
        <v>3.8575667655786239</v>
      </c>
      <c r="GK296" s="2">
        <v>1.4</v>
      </c>
      <c r="GN296" s="2">
        <f t="shared" si="454"/>
        <v>0</v>
      </c>
      <c r="GQ296" s="2">
        <f t="shared" si="429"/>
        <v>0.70000000000000018</v>
      </c>
      <c r="GT296" s="27">
        <f t="shared" ca="1" si="440"/>
        <v>103.84204909284951</v>
      </c>
      <c r="GU296" s="27">
        <f t="shared" ca="1" si="441"/>
        <v>101.58201498751041</v>
      </c>
      <c r="GV296" s="27">
        <f t="shared" ca="1" si="441"/>
        <v>99.572192513368975</v>
      </c>
      <c r="GW296" s="27">
        <f t="shared" ca="1" si="442"/>
        <v>101.51821862348179</v>
      </c>
      <c r="GX296" s="27">
        <f t="shared" ca="1" si="442"/>
        <v>103.08370044052863</v>
      </c>
      <c r="GY296" s="27">
        <f t="shared" ca="1" si="443"/>
        <v>102.20820189274448</v>
      </c>
      <c r="GZ296" s="27">
        <f t="shared" ca="1" si="444"/>
        <v>76.476476476476478</v>
      </c>
      <c r="HA296" s="27">
        <f t="shared" ca="1" si="445"/>
        <v>98.164251207729464</v>
      </c>
      <c r="HB296" s="27">
        <f t="shared" ca="1" si="445"/>
        <v>105.81655480984338</v>
      </c>
      <c r="HC296" s="27">
        <f t="shared" ca="1" si="445"/>
        <v>102.51762336354481</v>
      </c>
      <c r="HD296" s="27">
        <f t="shared" ca="1" si="445"/>
        <v>99.202392821535398</v>
      </c>
      <c r="HE296" s="27">
        <f t="shared" ca="1" si="446"/>
        <v>101.20817843866172</v>
      </c>
      <c r="HG296" s="27">
        <f t="shared" ca="1" si="447"/>
        <v>100.53648068669527</v>
      </c>
      <c r="HH296" s="27">
        <f t="shared" ca="1" si="448"/>
        <v>99.420529801324491</v>
      </c>
      <c r="HI296" s="27">
        <f t="shared" ca="1" si="448"/>
        <v>100</v>
      </c>
      <c r="HJ296" s="27">
        <f t="shared" ca="1" si="449"/>
        <v>99.898887765419602</v>
      </c>
      <c r="HK296" s="27">
        <f t="shared" ca="1" si="449"/>
        <v>101.11358574610246</v>
      </c>
      <c r="HL296" s="27">
        <f t="shared" ca="1" si="450"/>
        <v>100.52854122621564</v>
      </c>
      <c r="HM296" s="27">
        <f t="shared" ca="1" si="451"/>
        <v>140.90267983074753</v>
      </c>
      <c r="HN296" s="27">
        <f t="shared" ca="1" si="452"/>
        <v>100.48543689320388</v>
      </c>
      <c r="HO296" s="27">
        <f t="shared" ca="1" si="452"/>
        <v>99.22308546059935</v>
      </c>
      <c r="HP296" s="27">
        <f t="shared" ca="1" si="452"/>
        <v>96.878048780487802</v>
      </c>
      <c r="HQ296" s="27">
        <f t="shared" ca="1" si="452"/>
        <v>102.45148110316649</v>
      </c>
      <c r="HR296" s="27">
        <f t="shared" ca="1" si="453"/>
        <v>98.897058823529406</v>
      </c>
      <c r="HT296" s="27">
        <f t="shared" ca="1" si="526"/>
        <v>161.34737081882963</v>
      </c>
      <c r="HU296" s="27">
        <f t="shared" ca="1" si="526"/>
        <v>45.607550919026338</v>
      </c>
      <c r="HV296" s="27">
        <f t="shared" ca="1" si="526"/>
        <v>49.268814097934431</v>
      </c>
      <c r="HW296" s="27">
        <f t="shared" ca="1" si="527"/>
        <v>563.63329820864067</v>
      </c>
      <c r="HX296" s="27">
        <f t="shared" ca="1" si="527"/>
        <v>435.84099152394441</v>
      </c>
      <c r="HY296" s="27">
        <f t="shared" ca="1" si="494"/>
        <v>1000.0000000000001</v>
      </c>
      <c r="HZ296" s="27">
        <f t="shared" ca="1" si="528"/>
        <v>6.5028136718976999</v>
      </c>
      <c r="IA296" s="27">
        <f t="shared" ca="1" si="528"/>
        <v>20.340392360659997</v>
      </c>
      <c r="IB296" s="27">
        <f t="shared" ca="1" si="528"/>
        <v>16.799197627517334</v>
      </c>
      <c r="IC296" s="27">
        <f t="shared" ca="1" si="528"/>
        <v>55.011006734813982</v>
      </c>
      <c r="ID296" s="27">
        <f t="shared" ca="1" si="528"/>
        <v>22.495047596095915</v>
      </c>
      <c r="IE296" s="27">
        <f t="shared" ca="1" si="528"/>
        <v>15.187640266710034</v>
      </c>
      <c r="IG296" s="28">
        <f t="shared" ca="1" si="480"/>
        <v>0.68136255785380784</v>
      </c>
      <c r="IH296" s="28">
        <f t="shared" ca="1" si="480"/>
        <v>4.672910649836659E-2</v>
      </c>
      <c r="II296" s="28">
        <f t="shared" ca="1" si="480"/>
        <v>-2.408384303173558E-2</v>
      </c>
      <c r="IJ296" s="28">
        <f t="shared" ca="1" si="481"/>
        <v>0.79007466205429333</v>
      </c>
      <c r="IK296" s="24">
        <f t="shared" ca="1" si="495"/>
        <v>8.6066840733854483E-2</v>
      </c>
      <c r="IL296" s="28">
        <f t="shared" ca="1" si="482"/>
        <v>1.8648459012773957</v>
      </c>
      <c r="IM296" s="28">
        <f t="shared" ca="1" si="496"/>
        <v>2.7484143763213491</v>
      </c>
      <c r="IN296" s="3">
        <f t="shared" ca="1" si="497"/>
        <v>2.654920563331689</v>
      </c>
      <c r="IO296" s="2">
        <f t="shared" si="515"/>
        <v>2.7</v>
      </c>
      <c r="IQ296" s="2">
        <f t="shared" ca="1" si="428"/>
        <v>0.70400782132043882</v>
      </c>
      <c r="IS296" s="3">
        <f t="shared" ca="1" si="483"/>
        <v>-6.5950293218337813E-2</v>
      </c>
      <c r="IT296" s="3">
        <f t="shared" ca="1" si="484"/>
        <v>4.2960756099088615E-2</v>
      </c>
      <c r="IU296" s="3">
        <f t="shared" si="485"/>
        <v>0</v>
      </c>
      <c r="IV296" s="3">
        <f t="shared" ca="1" si="486"/>
        <v>2.2989537119249198E-2</v>
      </c>
      <c r="IX296" s="28">
        <f ca="1">$HL296/100*(GZ296-100)*AL296/1000+(HM296-100)*HZ296/$HY296</f>
        <v>7.6799665275008311E-2</v>
      </c>
      <c r="IY296" s="28">
        <f ca="1">$HL296/100*(HA296-100)*AM296/1000+(HN296-100)*IA296/$HY296</f>
        <v>-2.7035052754842054E-2</v>
      </c>
      <c r="IZ296" s="28">
        <f ca="1">$HL296/100*(HB296-100)*AN296/1000+(HO296-100)*IB296/$HY296</f>
        <v>8.6352520012217035E-2</v>
      </c>
      <c r="JA296" s="28">
        <f ca="1">$HL296/100*(HC296-100)*AO296/1000+(HP296-100)*IC296/$HY296</f>
        <v>-3.0009597269595012E-2</v>
      </c>
      <c r="JB296" s="28">
        <f ca="1">$HL296/100*(HD296-100)*AP296/1000+(HQ296-100)*ID296/$HY296</f>
        <v>3.9109726872138963E-2</v>
      </c>
      <c r="JC296" s="28">
        <f ca="1">$HL296/100*(HE296-100)*AQ296/1000+(HR296-100)*IE296/$HY296</f>
        <v>2.681952733163382E-3</v>
      </c>
      <c r="JE296" s="3">
        <f t="shared" ca="1" si="459"/>
        <v>-2.4345580419024015E-3</v>
      </c>
      <c r="JF296" s="3">
        <f t="shared" ca="1" si="459"/>
        <v>3.8856318586611774E-3</v>
      </c>
      <c r="JG296" s="3">
        <f t="shared" ca="1" si="459"/>
        <v>3.4118328582707511E-2</v>
      </c>
      <c r="JH296" s="3">
        <f t="shared" ca="1" si="459"/>
        <v>-2.4712547375417282E-2</v>
      </c>
      <c r="JI296" s="3">
        <f t="shared" ca="1" si="459"/>
        <v>-3.7090026200249933E-2</v>
      </c>
      <c r="JJ296" s="3">
        <f t="shared" ca="1" si="459"/>
        <v>-1.4002380308554604E-3</v>
      </c>
      <c r="JK296" s="3">
        <f>IO296-IO295</f>
        <v>0</v>
      </c>
      <c r="JL296" s="3">
        <f t="shared" ca="1" si="487"/>
        <v>-3.1683770540805109E-2</v>
      </c>
      <c r="JN296" s="10">
        <f>COUNTIF(EI296:ET296,"&gt;2")</f>
        <v>9</v>
      </c>
      <c r="JP296" s="2">
        <f>AVERAGE(CS296,CS284,CS272,CS260,CS248,CS236,CS224,CS212,CS200,CS188)</f>
        <v>0.1362573655908037</v>
      </c>
      <c r="JQ296" s="2">
        <f>CS296-JP296</f>
        <v>6.9928201419508479E-2</v>
      </c>
      <c r="JR296" s="2">
        <f>AVERAGE(CT296,CT284,CT272,CT260,CT248,CT236,CT224,CT212,CT200,CT188)</f>
        <v>9.0021960546398189E-2</v>
      </c>
      <c r="JS296" s="2">
        <f>CT296-JR296</f>
        <v>1.3712479287620816E-2</v>
      </c>
      <c r="KH296" s="2">
        <f>(DN296*$DN$4)+(FB296*$FB$3)+(FC296*$FC$3)+(FD296*$FD$3)+(FE296*$FE$3)+(FF296*$FF$3)+(FG296*$FG$3)</f>
        <v>1.6086207136805084</v>
      </c>
      <c r="KI296" s="2">
        <f>F296-KH296</f>
        <v>1.0913792863194918</v>
      </c>
      <c r="KJ296" s="2">
        <f>MAX(DN296,FB296:FG296)</f>
        <v>2.7484143763213624</v>
      </c>
      <c r="KK296" s="2">
        <f>MIN(DN296,FB296:FG296)</f>
        <v>-0.10615711252655036</v>
      </c>
      <c r="KL296" s="2">
        <f t="shared" si="516"/>
        <v>2.8545714888479128</v>
      </c>
      <c r="KO296" s="2">
        <f>BO296</f>
        <v>83.69</v>
      </c>
      <c r="KP296" s="2">
        <f>100*((BO290/BO278)-1)</f>
        <v>5.0777331995987884</v>
      </c>
      <c r="KQ296" s="2">
        <f t="shared" si="525"/>
        <v>5.0777331995987884</v>
      </c>
      <c r="KR296" s="2">
        <f>100*((BO284/BO272)-1)</f>
        <v>-0.59288537549405662</v>
      </c>
      <c r="KS296" s="2">
        <f t="shared" si="538"/>
        <v>-0.59288537549405662</v>
      </c>
      <c r="KT296" s="3">
        <f>BP296</f>
        <v>1.5961000000000001</v>
      </c>
      <c r="KU296" s="3">
        <f>BQ296</f>
        <v>109.05857142857143</v>
      </c>
      <c r="KV296" s="3">
        <f t="shared" si="470"/>
        <v>68.328157025607055</v>
      </c>
      <c r="KW296" s="2">
        <f t="shared" si="463"/>
        <v>153.04425575336822</v>
      </c>
      <c r="KX296" s="2">
        <f t="shared" si="463"/>
        <v>124.99748875389436</v>
      </c>
      <c r="LA296">
        <v>2</v>
      </c>
      <c r="LB296">
        <v>0</v>
      </c>
      <c r="LE296" s="2" t="e">
        <v>#N/A</v>
      </c>
      <c r="LF296" s="2" t="e">
        <v>#N/A</v>
      </c>
      <c r="LG296" s="2" t="e">
        <v>#N/A</v>
      </c>
      <c r="LH296" s="2" t="e">
        <v>#N/A</v>
      </c>
      <c r="LI296" s="2" t="e">
        <v>#N/A</v>
      </c>
      <c r="LJ296" s="2" t="e">
        <v>#N/A</v>
      </c>
      <c r="LK296" s="2">
        <v>104.56893196454872</v>
      </c>
      <c r="LL296" s="2" t="e">
        <v>#N/A</v>
      </c>
      <c r="LM296" s="2" t="e">
        <v>#N/A</v>
      </c>
      <c r="LN296" s="2">
        <v>97.158774674725066</v>
      </c>
      <c r="LO296" s="2">
        <v>91.115232980305791</v>
      </c>
      <c r="LP296" s="2">
        <v>94.733079475626909</v>
      </c>
      <c r="LQ296" s="2" t="e">
        <v>#N/A</v>
      </c>
      <c r="LR296" s="2" t="e">
        <v>#N/A</v>
      </c>
      <c r="LS296" s="2" t="e">
        <v>#N/A</v>
      </c>
      <c r="LT296" s="2" t="e">
        <v>#N/A</v>
      </c>
      <c r="LU296" s="2" t="e">
        <v>#N/A</v>
      </c>
      <c r="LV296" s="2" t="e">
        <v>#N/A</v>
      </c>
      <c r="LW296" s="2" t="e">
        <v>#N/A</v>
      </c>
      <c r="LX296" s="2" t="e">
        <v>#N/A</v>
      </c>
      <c r="LY296" s="2">
        <v>98.21838086795907</v>
      </c>
      <c r="LZ296" s="2" t="e">
        <v>#N/A</v>
      </c>
      <c r="MA296" s="2" t="e">
        <v>#N/A</v>
      </c>
      <c r="MB296" s="2" t="e">
        <v>#N/A</v>
      </c>
      <c r="MC296" s="2" t="e">
        <v>#N/A</v>
      </c>
      <c r="MD296" s="2" t="e">
        <v>#N/A</v>
      </c>
      <c r="ME296" s="2" t="e">
        <v>#N/A</v>
      </c>
      <c r="MF296" s="2" t="e">
        <v>#N/A</v>
      </c>
      <c r="MG296" s="2" t="e">
        <v>#N/A</v>
      </c>
      <c r="MH296" s="2">
        <v>97.497583028883696</v>
      </c>
      <c r="MI296" s="2" t="e">
        <v>#N/A</v>
      </c>
      <c r="MJ296" s="2" t="e">
        <v>#N/A</v>
      </c>
      <c r="MK296" s="2" t="e">
        <v>#N/A</v>
      </c>
      <c r="ML296" s="2" t="e">
        <v>#N/A</v>
      </c>
      <c r="MM296" s="2" t="e">
        <v>#N/A</v>
      </c>
      <c r="MN296" s="2" t="e">
        <v>#N/A</v>
      </c>
      <c r="MO296" s="2" t="e">
        <v>#N/A</v>
      </c>
      <c r="MP296" s="2">
        <v>90.02199989065447</v>
      </c>
      <c r="MQ296" s="2" t="e">
        <v>#N/A</v>
      </c>
      <c r="MR296" s="2" t="e">
        <v>#N/A</v>
      </c>
      <c r="MS296" s="10" t="e">
        <v>#N/A</v>
      </c>
      <c r="MT296" s="2" t="e">
        <v>#N/A</v>
      </c>
      <c r="MU296" s="2" t="e">
        <v>#N/A</v>
      </c>
      <c r="MV296" s="2" t="e">
        <v>#N/A</v>
      </c>
      <c r="MX296" s="22" t="e">
        <v>#N/A</v>
      </c>
      <c r="MY296" s="22" t="e">
        <v>#N/A</v>
      </c>
      <c r="MZ296" s="22" t="e">
        <v>#N/A</v>
      </c>
      <c r="NA296" s="22" t="e">
        <v>#N/A</v>
      </c>
      <c r="NB296" s="22" t="e">
        <v>#N/A</v>
      </c>
      <c r="NC296" s="22" t="e">
        <v>#N/A</v>
      </c>
      <c r="ND296" s="22">
        <v>1</v>
      </c>
      <c r="NE296" s="22" t="e">
        <v>#N/A</v>
      </c>
      <c r="NF296" s="22" t="e">
        <v>#N/A</v>
      </c>
      <c r="NG296" s="22">
        <v>3</v>
      </c>
      <c r="NH296" s="23">
        <v>9</v>
      </c>
      <c r="NI296" s="22">
        <v>22</v>
      </c>
      <c r="NJ296" s="22" t="e">
        <v>#N/A</v>
      </c>
      <c r="NK296" s="22" t="e">
        <v>#N/A</v>
      </c>
      <c r="NL296" s="23" t="e">
        <v>#N/A</v>
      </c>
      <c r="NM296" s="3" t="e">
        <v>#N/A</v>
      </c>
      <c r="NN296" s="22" t="e">
        <v>#N/A</v>
      </c>
      <c r="NO296" s="22" t="e">
        <v>#N/A</v>
      </c>
      <c r="NP296" s="22" t="e">
        <v>#N/A</v>
      </c>
      <c r="NQ296" s="22" t="e">
        <v>#N/A</v>
      </c>
      <c r="NR296" s="23">
        <v>1</v>
      </c>
      <c r="NS296" s="22" t="e">
        <v>#N/A</v>
      </c>
      <c r="NT296" s="22" t="e">
        <v>#N/A</v>
      </c>
      <c r="NU296" s="23" t="e">
        <v>#N/A</v>
      </c>
      <c r="NV296" s="3" t="e">
        <v>#N/A</v>
      </c>
      <c r="NW296" s="22" t="e">
        <v>#N/A</v>
      </c>
      <c r="NX296" s="22" t="e">
        <v>#N/A</v>
      </c>
      <c r="NY296" s="22" t="e">
        <v>#N/A</v>
      </c>
      <c r="NZ296" s="22" t="e">
        <v>#N/A</v>
      </c>
      <c r="OA296" s="23">
        <v>11</v>
      </c>
      <c r="OB296" s="22" t="e">
        <v>#N/A</v>
      </c>
      <c r="OC296" s="22" t="e">
        <v>#N/A</v>
      </c>
      <c r="OD296" s="22" t="e">
        <v>#N/A</v>
      </c>
      <c r="OE296" s="22" t="e">
        <v>#N/A</v>
      </c>
      <c r="OF296" s="22" t="e">
        <v>#N/A</v>
      </c>
      <c r="OG296" s="22" t="e">
        <v>#N/A</v>
      </c>
      <c r="OH296" s="23" t="e">
        <v>#N/A</v>
      </c>
      <c r="OI296" s="22">
        <v>2</v>
      </c>
      <c r="OJ296" s="22" t="e">
        <v>#N/A</v>
      </c>
      <c r="OK296" s="22" t="e">
        <v>#N/A</v>
      </c>
      <c r="OL296" s="22" t="e">
        <v>#N/A</v>
      </c>
      <c r="OM296" s="23" t="e">
        <v>#N/A</v>
      </c>
      <c r="ON296" s="22" t="e">
        <v>#N/A</v>
      </c>
      <c r="OO296" s="22" t="e">
        <v>#N/A</v>
      </c>
      <c r="OQ296">
        <f t="shared" si="518"/>
        <v>-10</v>
      </c>
      <c r="OR296" s="23" t="e">
        <f t="shared" ca="1" si="542"/>
        <v>#N/A</v>
      </c>
      <c r="OS296" s="23" t="e">
        <f t="shared" ca="1" si="542"/>
        <v>#N/A</v>
      </c>
      <c r="OT296" s="23" t="e">
        <f t="shared" ca="1" si="542"/>
        <v>#N/A</v>
      </c>
      <c r="OU296" s="23" t="e">
        <f t="shared" ca="1" si="542"/>
        <v>#N/A</v>
      </c>
      <c r="OV296" s="23" t="e">
        <f t="shared" ca="1" si="542"/>
        <v>#N/A</v>
      </c>
      <c r="OW296" s="23" t="e">
        <f t="shared" ca="1" si="542"/>
        <v>#N/A</v>
      </c>
      <c r="OX296" s="23">
        <f t="shared" ca="1" si="542"/>
        <v>0.9798777488712983</v>
      </c>
      <c r="OY296" s="23" t="e">
        <f t="shared" ca="1" si="542"/>
        <v>#N/A</v>
      </c>
      <c r="OZ296" s="23" t="e">
        <f t="shared" ca="1" si="542"/>
        <v>#N/A</v>
      </c>
      <c r="PA296" s="23">
        <f t="shared" ca="1" si="542"/>
        <v>1.0145497821586955</v>
      </c>
      <c r="PB296" s="23">
        <f t="shared" ca="1" si="542"/>
        <v>1.050774988134541</v>
      </c>
      <c r="PC296" s="23">
        <f t="shared" ca="1" si="542"/>
        <v>1.0178522019750869</v>
      </c>
      <c r="PD296" s="23" t="e">
        <f t="shared" ca="1" si="542"/>
        <v>#N/A</v>
      </c>
      <c r="PE296" s="23" t="e">
        <f t="shared" ca="1" si="539"/>
        <v>#N/A</v>
      </c>
      <c r="PF296" s="23" t="e">
        <f t="shared" ca="1" si="539"/>
        <v>#N/A</v>
      </c>
      <c r="PG296" s="23" t="e">
        <f t="shared" ca="1" si="539"/>
        <v>#N/A</v>
      </c>
      <c r="PH296" s="23" t="e">
        <f t="shared" ca="1" si="536"/>
        <v>#N/A</v>
      </c>
      <c r="PI296" s="23" t="e">
        <f t="shared" ca="1" si="536"/>
        <v>#N/A</v>
      </c>
      <c r="PJ296" s="23" t="e">
        <f t="shared" ca="1" si="536"/>
        <v>#N/A</v>
      </c>
      <c r="PK296" s="23" t="e">
        <f t="shared" ca="1" si="536"/>
        <v>#N/A</v>
      </c>
      <c r="PL296" s="23">
        <f t="shared" ca="1" si="534"/>
        <v>1.0174347658175549</v>
      </c>
      <c r="PM296" s="23" t="e">
        <f t="shared" ca="1" si="534"/>
        <v>#N/A</v>
      </c>
      <c r="PN296" s="23" t="e">
        <f t="shared" ca="1" si="524"/>
        <v>#N/A</v>
      </c>
      <c r="PO296" s="23" t="e">
        <f t="shared" ca="1" si="524"/>
        <v>#N/A</v>
      </c>
      <c r="PP296" s="23" t="e">
        <f t="shared" ca="1" si="524"/>
        <v>#N/A</v>
      </c>
      <c r="PQ296" s="23" t="e">
        <f t="shared" ca="1" si="524"/>
        <v>#N/A</v>
      </c>
      <c r="PR296" s="23" t="e">
        <f t="shared" ca="1" si="524"/>
        <v>#N/A</v>
      </c>
      <c r="PS296" s="23" t="e">
        <f t="shared" ca="1" si="524"/>
        <v>#N/A</v>
      </c>
      <c r="PT296" s="23" t="e">
        <f t="shared" ca="1" si="524"/>
        <v>#N/A</v>
      </c>
      <c r="PU296" s="23">
        <f t="shared" ca="1" si="524"/>
        <v>1.0201828031553453</v>
      </c>
      <c r="PV296" s="23" t="e">
        <f t="shared" ca="1" si="524"/>
        <v>#N/A</v>
      </c>
      <c r="PW296" s="23" t="e">
        <f t="shared" ca="1" si="524"/>
        <v>#N/A</v>
      </c>
      <c r="PX296" s="23" t="e">
        <f t="shared" ca="1" si="524"/>
        <v>#N/A</v>
      </c>
      <c r="PY296" s="23" t="e">
        <f t="shared" ca="1" si="544"/>
        <v>#N/A</v>
      </c>
      <c r="PZ296" s="23" t="e">
        <f t="shared" ca="1" si="439"/>
        <v>#N/A</v>
      </c>
      <c r="QA296" s="23" t="e">
        <f t="shared" ca="1" si="439"/>
        <v>#N/A</v>
      </c>
      <c r="QB296" s="23" t="e">
        <f t="shared" ca="1" si="439"/>
        <v>#N/A</v>
      </c>
      <c r="QC296" s="23">
        <f t="shared" ca="1" si="417"/>
        <v>1.0817754927190049</v>
      </c>
      <c r="QD296" s="23" t="e">
        <f t="shared" ca="1" si="417"/>
        <v>#N/A</v>
      </c>
      <c r="QE296" s="23" t="e">
        <f t="shared" ca="1" si="417"/>
        <v>#N/A</v>
      </c>
      <c r="QF296" s="23" t="e">
        <f t="shared" ca="1" si="417"/>
        <v>#N/A</v>
      </c>
      <c r="QG296" s="23" t="e">
        <f t="shared" ca="1" si="533"/>
        <v>#N/A</v>
      </c>
      <c r="QH296" s="23" t="e">
        <f t="shared" ca="1" si="533"/>
        <v>#N/A</v>
      </c>
      <c r="QI296" s="23" t="e">
        <f t="shared" ca="1" si="533"/>
        <v>#N/A</v>
      </c>
      <c r="QJ296" s="26" t="e">
        <f t="shared" ca="1" si="474"/>
        <v>#N/A</v>
      </c>
    </row>
    <row r="297" spans="1:452" x14ac:dyDescent="0.35">
      <c r="A297" t="s">
        <v>1362</v>
      </c>
      <c r="B297" s="25">
        <v>41244</v>
      </c>
      <c r="C297" t="s">
        <v>924</v>
      </c>
      <c r="D297" s="2">
        <v>97.3</v>
      </c>
      <c r="E297" s="2">
        <v>97.6</v>
      </c>
      <c r="F297" s="2">
        <v>2.7</v>
      </c>
      <c r="G297" s="2">
        <v>96.7</v>
      </c>
      <c r="H297" s="2">
        <v>97.369118473589552</v>
      </c>
      <c r="I297" s="2">
        <v>96.416947117021451</v>
      </c>
      <c r="J297" s="2">
        <v>100.8</v>
      </c>
      <c r="K297" s="2">
        <v>94.1</v>
      </c>
      <c r="L297" s="2">
        <v>94.001508961459109</v>
      </c>
      <c r="M297" s="2">
        <v>94</v>
      </c>
      <c r="N297" s="2">
        <v>119.8</v>
      </c>
      <c r="O297" s="2">
        <v>102.2</v>
      </c>
      <c r="P297" s="2">
        <v>97.8</v>
      </c>
      <c r="Q297" s="2">
        <v>100.4</v>
      </c>
      <c r="R297" s="2">
        <v>101</v>
      </c>
      <c r="S297" s="2">
        <v>119.8</v>
      </c>
      <c r="T297" s="2">
        <v>97.8</v>
      </c>
      <c r="U297" s="2">
        <v>93.1</v>
      </c>
      <c r="V297" s="2">
        <v>98</v>
      </c>
      <c r="W297" s="2">
        <v>81.400000000000006</v>
      </c>
      <c r="X297" s="2">
        <v>111.1</v>
      </c>
      <c r="Y297" s="2" t="e">
        <v>#N/A</v>
      </c>
      <c r="Z297" s="2">
        <v>93.7</v>
      </c>
      <c r="AA297" s="2">
        <v>98.3</v>
      </c>
      <c r="AB297" s="2">
        <v>107.9</v>
      </c>
      <c r="AC297" s="2">
        <v>101.7</v>
      </c>
      <c r="AD297" s="2">
        <v>93.8</v>
      </c>
      <c r="AE297" s="2">
        <v>100.3</v>
      </c>
      <c r="AF297" s="2">
        <v>102.1</v>
      </c>
      <c r="AG297" s="22">
        <v>555</v>
      </c>
      <c r="AH297" s="22">
        <v>445</v>
      </c>
      <c r="AI297" s="22">
        <v>154</v>
      </c>
      <c r="AJ297" s="22">
        <v>46</v>
      </c>
      <c r="AK297" s="22">
        <v>56</v>
      </c>
      <c r="AL297" s="22">
        <v>8</v>
      </c>
      <c r="AM297" s="22">
        <v>20</v>
      </c>
      <c r="AN297" s="22">
        <v>17</v>
      </c>
      <c r="AO297" s="22">
        <v>56</v>
      </c>
      <c r="AP297" s="22">
        <v>20</v>
      </c>
      <c r="AQ297" s="22">
        <v>16</v>
      </c>
      <c r="AR297" s="2">
        <v>101.8</v>
      </c>
      <c r="AS297" s="2">
        <v>88.7</v>
      </c>
      <c r="AT297" s="2">
        <v>100.4</v>
      </c>
      <c r="AU297" s="2">
        <v>95.5</v>
      </c>
      <c r="AV297" s="2">
        <v>99.6</v>
      </c>
      <c r="AW297" s="2">
        <v>93.9</v>
      </c>
      <c r="AX297" s="2">
        <v>101</v>
      </c>
      <c r="AY297" s="2">
        <v>95</v>
      </c>
      <c r="AZ297" s="2">
        <v>99.2</v>
      </c>
      <c r="BA297" s="2">
        <v>81.400000000000006</v>
      </c>
      <c r="BB297" s="2">
        <v>94.5</v>
      </c>
      <c r="BC297" s="2">
        <v>99.7</v>
      </c>
      <c r="BD297" s="3">
        <v>1.18</v>
      </c>
      <c r="BE297" s="3">
        <v>0.64</v>
      </c>
      <c r="BF297" s="3">
        <v>0.24</v>
      </c>
      <c r="BG297" s="3">
        <v>0.36</v>
      </c>
      <c r="BH297" s="3">
        <v>0.25</v>
      </c>
      <c r="BI297" s="2">
        <v>246.8</v>
      </c>
      <c r="BJ297" s="2">
        <v>3.1</v>
      </c>
      <c r="BK297" s="2">
        <v>3</v>
      </c>
      <c r="BL297" s="2">
        <v>108</v>
      </c>
      <c r="BM297" s="2">
        <v>102.2</v>
      </c>
      <c r="BN297" s="10">
        <v>461</v>
      </c>
      <c r="BO297" s="3">
        <v>83.6</v>
      </c>
      <c r="BP297" s="22">
        <v>1.6144000000000001</v>
      </c>
      <c r="BQ297" s="3">
        <v>109.494</v>
      </c>
      <c r="BR297" s="23">
        <v>3.3350499999999998</v>
      </c>
      <c r="BS297" s="2">
        <v>107.4</v>
      </c>
      <c r="BT297" s="3">
        <v>122.75</v>
      </c>
      <c r="BU297" s="2">
        <v>1.5</v>
      </c>
      <c r="BV297" s="2">
        <v>1.9</v>
      </c>
      <c r="BW297" s="2">
        <v>1.3</v>
      </c>
      <c r="BX297" s="2">
        <v>1.3</v>
      </c>
      <c r="BY297" s="23">
        <v>231.221</v>
      </c>
      <c r="BZ297" s="2">
        <v>94.1</v>
      </c>
      <c r="CA297" s="2">
        <v>92.2</v>
      </c>
      <c r="CB297" s="3">
        <v>99.1</v>
      </c>
      <c r="CC297" s="2">
        <v>99.1</v>
      </c>
      <c r="CD297" s="2">
        <v>122</v>
      </c>
      <c r="CE297" s="2">
        <v>94.312959978859112</v>
      </c>
      <c r="CF297" s="3">
        <v>99.09739646434771</v>
      </c>
      <c r="CG297" s="2">
        <v>99.277023100378386</v>
      </c>
      <c r="CH297" s="23">
        <v>231.71946217558391</v>
      </c>
      <c r="CI297" s="3">
        <v>97.810541194490966</v>
      </c>
      <c r="CM297" s="2">
        <f t="shared" si="460"/>
        <v>67.823339940535178</v>
      </c>
      <c r="CN297" s="2">
        <f t="shared" si="460"/>
        <v>2.0658139246778986</v>
      </c>
      <c r="CO297" s="2">
        <f t="shared" si="461"/>
        <v>104.42375795732018</v>
      </c>
      <c r="CR297" s="2">
        <f t="shared" si="464"/>
        <v>0.30927835051546099</v>
      </c>
      <c r="CS297" s="2">
        <f t="shared" si="464"/>
        <v>0.41152263374484715</v>
      </c>
      <c r="CT297" s="2">
        <f t="shared" si="465"/>
        <v>0.20725388601036562</v>
      </c>
      <c r="CU297" s="2">
        <f t="shared" si="465"/>
        <v>0.16252821149350011</v>
      </c>
      <c r="CV297" s="2">
        <f t="shared" si="465"/>
        <v>1.1190382546729096E-2</v>
      </c>
      <c r="CW297" s="2">
        <f t="shared" si="466"/>
        <v>1.5904572564612411</v>
      </c>
      <c r="CX297" s="2">
        <f t="shared" si="467"/>
        <v>0.53418803418803418</v>
      </c>
      <c r="CY297" s="2">
        <f t="shared" si="502"/>
        <v>-1.8032786885245924</v>
      </c>
      <c r="CZ297" s="2">
        <f t="shared" si="471"/>
        <v>5.0483351235230973</v>
      </c>
      <c r="DA297" s="2">
        <f t="shared" si="472"/>
        <v>-0.91827364554637281</v>
      </c>
      <c r="DB297" s="2">
        <f t="shared" si="473"/>
        <v>0.10214504596526487</v>
      </c>
      <c r="DC297" s="2">
        <f t="shared" si="413"/>
        <v>0.48859934853420894</v>
      </c>
      <c r="DF297" s="2">
        <f t="shared" si="468"/>
        <v>1.9678675126304945</v>
      </c>
      <c r="DG297" s="2">
        <f t="shared" si="468"/>
        <v>0.13436726967404056</v>
      </c>
      <c r="DH297" s="2">
        <f t="shared" si="469"/>
        <v>2.0960493709880401</v>
      </c>
      <c r="DI297" s="2">
        <f t="shared" si="529"/>
        <v>5.7884649212731842</v>
      </c>
      <c r="DJ297" s="2">
        <f t="shared" si="529"/>
        <v>104.13109814370461</v>
      </c>
      <c r="DM297" s="2">
        <f t="shared" si="503"/>
        <v>2.4210526315789442</v>
      </c>
      <c r="DN297" s="2">
        <f t="shared" si="503"/>
        <v>2.6288117770767618</v>
      </c>
      <c r="DO297" s="2">
        <f t="shared" si="475"/>
        <v>2.328042328042331</v>
      </c>
      <c r="DP297" s="2">
        <f t="shared" si="504"/>
        <v>2.0242914979757085</v>
      </c>
      <c r="DQ297" s="2">
        <f t="shared" si="543"/>
        <v>0.84080651995569755</v>
      </c>
      <c r="DR297" s="2">
        <f t="shared" si="505"/>
        <v>3.6343612334801731</v>
      </c>
      <c r="DS297" s="2">
        <f t="shared" si="506"/>
        <v>2.2038795815546877</v>
      </c>
      <c r="DT297" s="2" t="e">
        <v>#N/A</v>
      </c>
      <c r="DU297" s="2" t="e">
        <v>#N/A</v>
      </c>
      <c r="DV297" s="2">
        <f t="shared" si="476"/>
        <v>3.9674465920651159</v>
      </c>
      <c r="DW297" s="2">
        <f t="shared" si="507"/>
        <v>0.70210631895686326</v>
      </c>
      <c r="DX297" s="2">
        <f t="shared" si="508"/>
        <v>4.5989304812834142</v>
      </c>
      <c r="DY297" s="2">
        <f t="shared" si="509"/>
        <v>1.1011011011010874</v>
      </c>
      <c r="DZ297" s="2">
        <f t="shared" si="510"/>
        <v>-0.24979184013321776</v>
      </c>
      <c r="EA297" s="2">
        <f t="shared" si="523"/>
        <v>-6.8068068068068204</v>
      </c>
      <c r="EB297" s="2">
        <f t="shared" si="523"/>
        <v>5.1502145922746712</v>
      </c>
      <c r="EC297" s="2">
        <f t="shared" si="523"/>
        <v>19.705882352941195</v>
      </c>
      <c r="ED297" s="2">
        <f t="shared" si="519"/>
        <v>-0.62611806797853164</v>
      </c>
      <c r="EE297" s="2" t="e">
        <f t="shared" si="519"/>
        <v>#N/A</v>
      </c>
      <c r="EF297" s="2">
        <f t="shared" si="519"/>
        <v>-12.511671335200736</v>
      </c>
      <c r="EG297" s="2">
        <f t="shared" si="519"/>
        <v>1.2358393408856916</v>
      </c>
      <c r="EH297" s="2">
        <f t="shared" si="519"/>
        <v>0.27881040892194786</v>
      </c>
      <c r="EI297" s="2">
        <f t="shared" si="537"/>
        <v>3.771661569826712</v>
      </c>
      <c r="EJ297" s="2">
        <f t="shared" si="537"/>
        <v>5.9737156511350031</v>
      </c>
      <c r="EK297" s="2">
        <f t="shared" si="537"/>
        <v>0.70210631895686326</v>
      </c>
      <c r="EL297" s="2">
        <f t="shared" si="535"/>
        <v>3.8043478260869623</v>
      </c>
      <c r="EM297" s="2">
        <f t="shared" si="535"/>
        <v>0.80971659919029104</v>
      </c>
      <c r="EN297" s="2">
        <f t="shared" si="535"/>
        <v>2.7352297592997843</v>
      </c>
      <c r="EO297" s="2">
        <f t="shared" si="535"/>
        <v>1.1011011011010874</v>
      </c>
      <c r="EP297" s="2">
        <f t="shared" si="535"/>
        <v>2.1505376344086002</v>
      </c>
      <c r="EQ297" s="2">
        <f t="shared" si="535"/>
        <v>0.71065989847716171</v>
      </c>
      <c r="ER297" s="2">
        <f t="shared" si="498"/>
        <v>19.705882352941195</v>
      </c>
      <c r="ES297" s="2">
        <f t="shared" si="498"/>
        <v>3.1659388646288367</v>
      </c>
      <c r="ET297" s="2">
        <f t="shared" si="498"/>
        <v>2.0470829068577334</v>
      </c>
      <c r="EU297" s="2">
        <f t="shared" si="462"/>
        <v>3.1</v>
      </c>
      <c r="EV297" s="2">
        <f t="shared" si="462"/>
        <v>3</v>
      </c>
      <c r="EW297" s="2">
        <f t="shared" si="511"/>
        <v>-0.36900369003690647</v>
      </c>
      <c r="EX297" s="2">
        <f t="shared" si="511"/>
        <v>0.8884501480750373</v>
      </c>
      <c r="EY297" s="2">
        <f t="shared" si="512"/>
        <v>-2.0096548200628672</v>
      </c>
      <c r="EZ297" s="2">
        <f t="shared" si="512"/>
        <v>1.846789235249835</v>
      </c>
      <c r="FA297" s="2">
        <f t="shared" si="513"/>
        <v>3.1700288184438152</v>
      </c>
      <c r="FB297" s="2">
        <f t="shared" si="517"/>
        <v>1.7595049796895523</v>
      </c>
      <c r="FC297" s="2">
        <f t="shared" si="517"/>
        <v>-0.21208907741251393</v>
      </c>
      <c r="FD297" s="2">
        <f t="shared" si="517"/>
        <v>1.8784530386740439</v>
      </c>
      <c r="FE297" s="2">
        <f t="shared" si="514"/>
        <v>1.3292433537832382</v>
      </c>
      <c r="FF297" s="2">
        <f t="shared" si="514"/>
        <v>2.3760330578512345</v>
      </c>
      <c r="FG297" s="2">
        <f t="shared" si="514"/>
        <v>0.99337748344370258</v>
      </c>
      <c r="FH297" s="2">
        <v>1.2</v>
      </c>
      <c r="FI297" s="2">
        <v>1.2</v>
      </c>
      <c r="FL297" s="2">
        <f t="shared" si="530"/>
        <v>1.0913683750801706</v>
      </c>
      <c r="FM297" s="2">
        <f t="shared" si="530"/>
        <v>0.89640849959720104</v>
      </c>
      <c r="FN297" s="2">
        <f t="shared" si="490"/>
        <v>1.2460474397197885</v>
      </c>
      <c r="FQ297" s="2">
        <f t="shared" si="531"/>
        <v>4.4374599797814218</v>
      </c>
      <c r="FR297" s="2">
        <f t="shared" si="531"/>
        <v>3.6341356589413731</v>
      </c>
      <c r="FS297" s="2">
        <f t="shared" si="492"/>
        <v>5.0781240852330045</v>
      </c>
      <c r="FT297" s="2">
        <f t="shared" si="532"/>
        <v>1.8808779953568555</v>
      </c>
      <c r="FU297" s="2">
        <f t="shared" si="532"/>
        <v>2.0424193088431908</v>
      </c>
      <c r="FX297" s="2">
        <f t="shared" si="540"/>
        <v>2.5956184940668647</v>
      </c>
      <c r="FY297" s="2">
        <f t="shared" si="540"/>
        <v>2.4238845522700725</v>
      </c>
      <c r="FZ297" s="2">
        <f t="shared" si="500"/>
        <v>3.939655068315151</v>
      </c>
      <c r="GA297" s="2">
        <f t="shared" si="541"/>
        <v>1.8367881577097789</v>
      </c>
      <c r="GB297" s="2">
        <f t="shared" si="541"/>
        <v>1.2646524654084779</v>
      </c>
      <c r="GE297" s="2"/>
      <c r="GF297" s="2"/>
      <c r="GG297" s="2">
        <f t="shared" si="545"/>
        <v>-1.5260558266020241</v>
      </c>
      <c r="GH297" s="2">
        <f t="shared" si="545"/>
        <v>3.4840991482099071E-2</v>
      </c>
      <c r="GI297" s="2">
        <f t="shared" si="521"/>
        <v>3.3777200389737194</v>
      </c>
      <c r="GJ297" s="2">
        <f t="shared" si="522"/>
        <v>3.992606284658029</v>
      </c>
      <c r="GK297" s="2">
        <v>1.3</v>
      </c>
      <c r="GN297" s="2">
        <f t="shared" si="454"/>
        <v>0</v>
      </c>
      <c r="GQ297" s="2">
        <f t="shared" si="429"/>
        <v>0.70000000000000018</v>
      </c>
      <c r="GT297" s="27">
        <f t="shared" ca="1" si="440"/>
        <v>104.37566702241195</v>
      </c>
      <c r="GU297" s="27">
        <f t="shared" ca="1" si="441"/>
        <v>99.750208159866787</v>
      </c>
      <c r="GV297" s="27">
        <f t="shared" ca="1" si="441"/>
        <v>104.59893048128342</v>
      </c>
      <c r="GW297" s="27">
        <f t="shared" ca="1" si="442"/>
        <v>102.02429149797571</v>
      </c>
      <c r="GX297" s="27">
        <f t="shared" ca="1" si="442"/>
        <v>103.63436123348018</v>
      </c>
      <c r="GY297" s="27">
        <f t="shared" ca="1" si="443"/>
        <v>102.62881177707676</v>
      </c>
      <c r="GZ297" s="27">
        <f t="shared" ca="1" si="444"/>
        <v>93.193193193193181</v>
      </c>
      <c r="HA297" s="27">
        <f t="shared" ca="1" si="445"/>
        <v>98.260869565217391</v>
      </c>
      <c r="HB297" s="27">
        <f t="shared" ca="1" si="445"/>
        <v>104.92170022371363</v>
      </c>
      <c r="HC297" s="27">
        <f t="shared" ca="1" si="445"/>
        <v>101.00704934541793</v>
      </c>
      <c r="HD297" s="27">
        <f t="shared" ca="1" si="445"/>
        <v>101.79461615154537</v>
      </c>
      <c r="HE297" s="27">
        <f t="shared" ca="1" si="446"/>
        <v>100.27881040892194</v>
      </c>
      <c r="HG297" s="27">
        <f t="shared" ca="1" si="447"/>
        <v>100</v>
      </c>
      <c r="HH297" s="27">
        <f t="shared" ca="1" si="448"/>
        <v>100</v>
      </c>
      <c r="HI297" s="27">
        <f t="shared" ca="1" si="448"/>
        <v>100</v>
      </c>
      <c r="HJ297" s="27">
        <f t="shared" ca="1" si="449"/>
        <v>100</v>
      </c>
      <c r="HK297" s="27">
        <f t="shared" ca="1" si="449"/>
        <v>100</v>
      </c>
      <c r="HL297" s="27">
        <f t="shared" ca="1" si="450"/>
        <v>100</v>
      </c>
      <c r="HM297" s="27">
        <f t="shared" ca="1" si="451"/>
        <v>100</v>
      </c>
      <c r="HN297" s="27">
        <f t="shared" ca="1" si="452"/>
        <v>100</v>
      </c>
      <c r="HO297" s="27">
        <f t="shared" ca="1" si="452"/>
        <v>100</v>
      </c>
      <c r="HP297" s="27">
        <f t="shared" ca="1" si="452"/>
        <v>100</v>
      </c>
      <c r="HQ297" s="27">
        <f t="shared" ca="1" si="452"/>
        <v>100</v>
      </c>
      <c r="HR297" s="27">
        <f t="shared" ca="1" si="453"/>
        <v>100</v>
      </c>
      <c r="HT297" s="27">
        <f t="shared" ca="1" si="526"/>
        <v>161.36011357883078</v>
      </c>
      <c r="HU297" s="27">
        <f t="shared" ca="1" si="526"/>
        <v>45.104870915286192</v>
      </c>
      <c r="HV297" s="27">
        <f t="shared" ca="1" si="526"/>
        <v>49.009777220447923</v>
      </c>
      <c r="HW297" s="27">
        <f t="shared" ca="1" si="527"/>
        <v>560.10302061276525</v>
      </c>
      <c r="HX297" s="27">
        <f t="shared" ca="1" si="527"/>
        <v>438.37744913610976</v>
      </c>
      <c r="HY297" s="27">
        <f t="shared" ca="1" si="494"/>
        <v>1000</v>
      </c>
      <c r="HZ297" s="27">
        <f t="shared" ca="1" si="528"/>
        <v>9.1144650229090143</v>
      </c>
      <c r="IA297" s="27">
        <f t="shared" ca="1" si="528"/>
        <v>20.331670866891074</v>
      </c>
      <c r="IB297" s="27">
        <f t="shared" ca="1" si="528"/>
        <v>16.58104456239705</v>
      </c>
      <c r="IC297" s="27">
        <f t="shared" ca="1" si="528"/>
        <v>53.013392305440831</v>
      </c>
      <c r="ID297" s="27">
        <f t="shared" ca="1" si="528"/>
        <v>22.925339566205199</v>
      </c>
      <c r="IE297" s="27">
        <f t="shared" ca="1" si="528"/>
        <v>14.941159341678921</v>
      </c>
      <c r="IG297" s="28">
        <f t="shared" ca="1" si="480"/>
        <v>0.67385272145143971</v>
      </c>
      <c r="IH297" s="28">
        <f t="shared" ca="1" si="480"/>
        <v>-1.1490424646127793E-2</v>
      </c>
      <c r="II297" s="28">
        <f t="shared" ca="1" si="480"/>
        <v>0.25754010695187141</v>
      </c>
      <c r="IJ297" s="28">
        <f t="shared" ca="1" si="481"/>
        <v>1.1234817813765192</v>
      </c>
      <c r="IK297" s="24">
        <f t="shared" ca="1" si="495"/>
        <v>0.20357937761933592</v>
      </c>
      <c r="IL297" s="28">
        <f t="shared" ca="1" si="482"/>
        <v>1.6172907488986792</v>
      </c>
      <c r="IM297" s="28">
        <f t="shared" ca="1" si="496"/>
        <v>2.6288117770767627</v>
      </c>
      <c r="IN297" s="3">
        <f t="shared" ca="1" si="497"/>
        <v>2.7407725302751986</v>
      </c>
      <c r="IO297" s="2">
        <f t="shared" si="515"/>
        <v>2.7</v>
      </c>
      <c r="IQ297" s="2">
        <f t="shared" ca="1" si="428"/>
        <v>0.91990240375718324</v>
      </c>
      <c r="IS297" s="3">
        <f t="shared" ca="1" si="483"/>
        <v>-5.821953114449438E-2</v>
      </c>
      <c r="IT297" s="3">
        <f t="shared" ca="1" si="484"/>
        <v>0.28162394998360696</v>
      </c>
      <c r="IU297" s="3">
        <f t="shared" si="485"/>
        <v>0</v>
      </c>
      <c r="IV297" s="3">
        <f t="shared" ca="1" si="486"/>
        <v>-0.22340441883911258</v>
      </c>
      <c r="IX297" s="28">
        <f ca="1">$HL297/100*(GZ297-100)*AL297/1000+(HM297-100)*HZ297/$HY297</f>
        <v>-5.445445445445455E-2</v>
      </c>
      <c r="IY297" s="28">
        <f ca="1">$HL297/100*(HA297-100)*AM297/1000+(HN297-100)*IA297/$HY297</f>
        <v>-3.4782608695652188E-2</v>
      </c>
      <c r="IZ297" s="28">
        <f ca="1">$HL297/100*(HB297-100)*AN297/1000+(HO297-100)*IB297/$HY297</f>
        <v>8.3668903803131689E-2</v>
      </c>
      <c r="JA297" s="28">
        <f ca="1">$HL297/100*(HC297-100)*AO297/1000+(HP297-100)*IC297/$HY297</f>
        <v>5.6394763343403841E-2</v>
      </c>
      <c r="JB297" s="28">
        <f ca="1">$HL297/100*(HD297-100)*AP297/1000+(HQ297-100)*ID297/$HY297</f>
        <v>3.5892323030907392E-2</v>
      </c>
      <c r="JC297" s="28">
        <f ca="1">$HL297/100*(HE297-100)*AQ297/1000+(HR297-100)*IE297/$HY297</f>
        <v>4.4609665427510665E-3</v>
      </c>
      <c r="JE297" s="3">
        <f t="shared" ca="1" si="459"/>
        <v>-0.13125411972946285</v>
      </c>
      <c r="JF297" s="3">
        <f t="shared" ca="1" si="459"/>
        <v>-7.7475559408101344E-3</v>
      </c>
      <c r="JG297" s="3">
        <f t="shared" ca="1" si="459"/>
        <v>-2.683616209085346E-3</v>
      </c>
      <c r="JH297" s="3">
        <f t="shared" ca="1" si="459"/>
        <v>8.640436061299886E-2</v>
      </c>
      <c r="JI297" s="3">
        <f t="shared" ca="1" si="459"/>
        <v>-3.2174038412315711E-3</v>
      </c>
      <c r="JJ297" s="3">
        <f t="shared" ca="1" si="459"/>
        <v>1.7790138095876845E-3</v>
      </c>
      <c r="JK297" s="3">
        <f>IO297-IO296</f>
        <v>0</v>
      </c>
      <c r="JL297" s="3">
        <f t="shared" ca="1" si="487"/>
        <v>0.13393773593854819</v>
      </c>
      <c r="JN297" s="10">
        <f>COUNTIF(EI297:ET297,"&gt;2")</f>
        <v>8</v>
      </c>
      <c r="JP297" s="2">
        <f>AVERAGE(CS297,CS285,CS273,CS261,CS249,CS237,CS225,CS213,CS201,CS189)</f>
        <v>0.455225935242692</v>
      </c>
      <c r="JQ297" s="2">
        <f>CS297-JP297</f>
        <v>-4.3703301497844849E-2</v>
      </c>
      <c r="JR297" s="2">
        <f>AVERAGE(CT297,CT285,CT273,CT261,CT249,CT237,CT225,CT213,CT201,CT189)</f>
        <v>0.41345030408721362</v>
      </c>
      <c r="JS297" s="2">
        <f>CT297-JR297</f>
        <v>-0.20619641807684799</v>
      </c>
      <c r="KH297" s="2">
        <f>(DN297*$DN$4)+(FB297*$FB$3)+(FC297*$FC$3)+(FD297*$FD$3)+(FE297*$FE$3)+(FF297*$FF$3)+(FG297*$FG$3)</f>
        <v>1.5691633111255934</v>
      </c>
      <c r="KI297" s="2">
        <f>F297-KH297</f>
        <v>1.1308366888744068</v>
      </c>
      <c r="KJ297" s="2">
        <f>MAX(DN297,FB297:FG297)</f>
        <v>2.6288117770767618</v>
      </c>
      <c r="KK297" s="2">
        <f>MIN(DN297,FB297:FG297)</f>
        <v>-0.21208907741251393</v>
      </c>
      <c r="KL297" s="2">
        <f t="shared" si="516"/>
        <v>2.8409008544892758</v>
      </c>
      <c r="KO297" s="2">
        <f>BO297</f>
        <v>83.6</v>
      </c>
      <c r="KP297" s="2">
        <f>100*((BO291/BO279)-1)</f>
        <v>5.425275700342258</v>
      </c>
      <c r="KQ297" s="2">
        <f t="shared" si="525"/>
        <v>5.425275700342258</v>
      </c>
      <c r="KR297" s="2">
        <f>100*((BO285/BO273)-1)</f>
        <v>0.4595702397217627</v>
      </c>
      <c r="KS297" s="2">
        <f t="shared" si="538"/>
        <v>0.4595702397217627</v>
      </c>
      <c r="KT297" s="3">
        <f>BP297</f>
        <v>1.6144000000000001</v>
      </c>
      <c r="KU297" s="3">
        <f>BQ297</f>
        <v>109.494</v>
      </c>
      <c r="KV297" s="3">
        <f t="shared" si="470"/>
        <v>67.823339940535178</v>
      </c>
      <c r="KW297" s="2">
        <f t="shared" si="463"/>
        <v>153.65530210007086</v>
      </c>
      <c r="KX297" s="2">
        <f t="shared" si="463"/>
        <v>124.07399146286693</v>
      </c>
      <c r="LA297">
        <v>2</v>
      </c>
      <c r="LB297">
        <v>0</v>
      </c>
      <c r="LE297" s="2" t="e">
        <v>#N/A</v>
      </c>
      <c r="LF297" s="2" t="e">
        <v>#N/A</v>
      </c>
      <c r="LG297" s="2" t="e">
        <v>#N/A</v>
      </c>
      <c r="LH297" s="2" t="e">
        <v>#N/A</v>
      </c>
      <c r="LI297" s="2" t="e">
        <v>#N/A</v>
      </c>
      <c r="LJ297" s="2" t="e">
        <v>#N/A</v>
      </c>
      <c r="LK297" s="2">
        <v>104.56258197532365</v>
      </c>
      <c r="LL297" s="2" t="e">
        <v>#N/A</v>
      </c>
      <c r="LM297" s="2" t="e">
        <v>#N/A</v>
      </c>
      <c r="LN297" s="2">
        <v>97.508677221117068</v>
      </c>
      <c r="LO297" s="2">
        <v>91.494622255426066</v>
      </c>
      <c r="LP297" s="2">
        <v>94.999151962248476</v>
      </c>
      <c r="LQ297" s="2" t="e">
        <v>#N/A</v>
      </c>
      <c r="LR297" s="2" t="e">
        <v>#N/A</v>
      </c>
      <c r="LS297" s="2" t="e">
        <v>#N/A</v>
      </c>
      <c r="LT297" s="2" t="e">
        <v>#N/A</v>
      </c>
      <c r="LU297" s="2" t="e">
        <v>#N/A</v>
      </c>
      <c r="LV297" s="2" t="e">
        <v>#N/A</v>
      </c>
      <c r="LW297" s="2" t="e">
        <v>#N/A</v>
      </c>
      <c r="LX297" s="2" t="e">
        <v>#N/A</v>
      </c>
      <c r="LY297" s="2">
        <v>98.242207293863828</v>
      </c>
      <c r="LZ297" s="2" t="e">
        <v>#N/A</v>
      </c>
      <c r="MA297" s="2" t="e">
        <v>#N/A</v>
      </c>
      <c r="MB297" s="2" t="e">
        <v>#N/A</v>
      </c>
      <c r="MC297" s="2" t="e">
        <v>#N/A</v>
      </c>
      <c r="MD297" s="2" t="e">
        <v>#N/A</v>
      </c>
      <c r="ME297" s="2" t="e">
        <v>#N/A</v>
      </c>
      <c r="MF297" s="2" t="e">
        <v>#N/A</v>
      </c>
      <c r="MG297" s="2" t="e">
        <v>#N/A</v>
      </c>
      <c r="MH297" s="2">
        <v>97.893948157523525</v>
      </c>
      <c r="MI297" s="2" t="e">
        <v>#N/A</v>
      </c>
      <c r="MJ297" s="2" t="e">
        <v>#N/A</v>
      </c>
      <c r="MK297" s="2" t="e">
        <v>#N/A</v>
      </c>
      <c r="ML297" s="2" t="e">
        <v>#N/A</v>
      </c>
      <c r="MM297" s="2" t="e">
        <v>#N/A</v>
      </c>
      <c r="MN297" s="2" t="e">
        <v>#N/A</v>
      </c>
      <c r="MO297" s="2" t="e">
        <v>#N/A</v>
      </c>
      <c r="MP297" s="2">
        <v>90.327234118349494</v>
      </c>
      <c r="MQ297" s="2" t="e">
        <v>#N/A</v>
      </c>
      <c r="MR297" s="2" t="e">
        <v>#N/A</v>
      </c>
      <c r="MS297" s="10" t="e">
        <v>#N/A</v>
      </c>
      <c r="MT297" s="2" t="e">
        <v>#N/A</v>
      </c>
      <c r="MU297" s="2" t="e">
        <v>#N/A</v>
      </c>
      <c r="MV297" s="2" t="e">
        <v>#N/A</v>
      </c>
      <c r="MX297" s="22" t="e">
        <v>#N/A</v>
      </c>
      <c r="MY297" s="22" t="e">
        <v>#N/A</v>
      </c>
      <c r="MZ297" s="22" t="e">
        <v>#N/A</v>
      </c>
      <c r="NA297" s="22" t="e">
        <v>#N/A</v>
      </c>
      <c r="NB297" s="22" t="e">
        <v>#N/A</v>
      </c>
      <c r="NC297" s="22" t="e">
        <v>#N/A</v>
      </c>
      <c r="ND297" s="22">
        <v>1</v>
      </c>
      <c r="NE297" s="22" t="e">
        <v>#N/A</v>
      </c>
      <c r="NF297" s="22" t="e">
        <v>#N/A</v>
      </c>
      <c r="NG297" s="22">
        <v>3</v>
      </c>
      <c r="NH297" s="23">
        <v>9</v>
      </c>
      <c r="NI297" s="22">
        <v>22</v>
      </c>
      <c r="NJ297" s="22" t="e">
        <v>#N/A</v>
      </c>
      <c r="NK297" s="22" t="e">
        <v>#N/A</v>
      </c>
      <c r="NL297" s="23" t="e">
        <v>#N/A</v>
      </c>
      <c r="NM297" s="3" t="e">
        <v>#N/A</v>
      </c>
      <c r="NN297" s="22" t="e">
        <v>#N/A</v>
      </c>
      <c r="NO297" s="22" t="e">
        <v>#N/A</v>
      </c>
      <c r="NP297" s="22" t="e">
        <v>#N/A</v>
      </c>
      <c r="NQ297" s="22" t="e">
        <v>#N/A</v>
      </c>
      <c r="NR297" s="23">
        <v>1</v>
      </c>
      <c r="NS297" s="22" t="e">
        <v>#N/A</v>
      </c>
      <c r="NT297" s="22" t="e">
        <v>#N/A</v>
      </c>
      <c r="NU297" s="23" t="e">
        <v>#N/A</v>
      </c>
      <c r="NV297" s="3" t="e">
        <v>#N/A</v>
      </c>
      <c r="NW297" s="22" t="e">
        <v>#N/A</v>
      </c>
      <c r="NX297" s="22" t="e">
        <v>#N/A</v>
      </c>
      <c r="NY297" s="22" t="e">
        <v>#N/A</v>
      </c>
      <c r="NZ297" s="22" t="e">
        <v>#N/A</v>
      </c>
      <c r="OA297" s="23">
        <v>11</v>
      </c>
      <c r="OB297" s="22" t="e">
        <v>#N/A</v>
      </c>
      <c r="OC297" s="22" t="e">
        <v>#N/A</v>
      </c>
      <c r="OD297" s="22" t="e">
        <v>#N/A</v>
      </c>
      <c r="OE297" s="22" t="e">
        <v>#N/A</v>
      </c>
      <c r="OF297" s="22" t="e">
        <v>#N/A</v>
      </c>
      <c r="OG297" s="22" t="e">
        <v>#N/A</v>
      </c>
      <c r="OH297" s="23" t="e">
        <v>#N/A</v>
      </c>
      <c r="OI297" s="22">
        <v>2</v>
      </c>
      <c r="OJ297" s="22" t="e">
        <v>#N/A</v>
      </c>
      <c r="OK297" s="22" t="e">
        <v>#N/A</v>
      </c>
      <c r="OL297" s="22" t="e">
        <v>#N/A</v>
      </c>
      <c r="OM297" s="23" t="e">
        <v>#N/A</v>
      </c>
      <c r="ON297" s="22" t="e">
        <v>#N/A</v>
      </c>
      <c r="OO297" s="22" t="e">
        <v>#N/A</v>
      </c>
      <c r="OQ297">
        <f t="shared" si="518"/>
        <v>-11</v>
      </c>
      <c r="OR297" s="23" t="e">
        <f t="shared" ca="1" si="542"/>
        <v>#N/A</v>
      </c>
      <c r="OS297" s="23" t="e">
        <f t="shared" ca="1" si="542"/>
        <v>#N/A</v>
      </c>
      <c r="OT297" s="23" t="e">
        <f t="shared" ca="1" si="542"/>
        <v>#N/A</v>
      </c>
      <c r="OU297" s="23" t="e">
        <f t="shared" ca="1" si="542"/>
        <v>#N/A</v>
      </c>
      <c r="OV297" s="23" t="e">
        <f t="shared" ca="1" si="542"/>
        <v>#N/A</v>
      </c>
      <c r="OW297" s="23" t="e">
        <f t="shared" ca="1" si="542"/>
        <v>#N/A</v>
      </c>
      <c r="OX297" s="23">
        <f t="shared" ca="1" si="542"/>
        <v>0.97981824541238061</v>
      </c>
      <c r="OY297" s="23" t="e">
        <f t="shared" ca="1" si="542"/>
        <v>#N/A</v>
      </c>
      <c r="OZ297" s="23" t="e">
        <f t="shared" ca="1" si="542"/>
        <v>#N/A</v>
      </c>
      <c r="PA297" s="23">
        <f t="shared" ca="1" si="542"/>
        <v>1.0182035288574085</v>
      </c>
      <c r="PB297" s="23">
        <f t="shared" ca="1" si="542"/>
        <v>1.0551502473313106</v>
      </c>
      <c r="PC297" s="23">
        <f t="shared" ca="1" si="542"/>
        <v>1.0207109971065427</v>
      </c>
      <c r="PD297" s="23" t="e">
        <f t="shared" ca="1" si="542"/>
        <v>#N/A</v>
      </c>
      <c r="PE297" s="23" t="e">
        <f t="shared" ca="1" si="539"/>
        <v>#N/A</v>
      </c>
      <c r="PF297" s="23" t="e">
        <f t="shared" ca="1" si="539"/>
        <v>#N/A</v>
      </c>
      <c r="PG297" s="23" t="e">
        <f t="shared" ca="1" si="539"/>
        <v>#N/A</v>
      </c>
      <c r="PH297" s="23" t="e">
        <f t="shared" ca="1" si="536"/>
        <v>#N/A</v>
      </c>
      <c r="PI297" s="23" t="e">
        <f t="shared" ca="1" si="536"/>
        <v>#N/A</v>
      </c>
      <c r="PJ297" s="23" t="e">
        <f t="shared" ca="1" si="536"/>
        <v>#N/A</v>
      </c>
      <c r="PK297" s="23" t="e">
        <f t="shared" ca="1" si="536"/>
        <v>#N/A</v>
      </c>
      <c r="PL297" s="23">
        <f t="shared" ca="1" si="534"/>
        <v>1.0176815814731017</v>
      </c>
      <c r="PM297" s="23" t="e">
        <f t="shared" ca="1" si="534"/>
        <v>#N/A</v>
      </c>
      <c r="PN297" s="23" t="e">
        <f t="shared" ca="1" si="524"/>
        <v>#N/A</v>
      </c>
      <c r="PO297" s="23" t="e">
        <f t="shared" ca="1" si="524"/>
        <v>#N/A</v>
      </c>
      <c r="PP297" s="23" t="e">
        <f t="shared" ca="1" si="524"/>
        <v>#N/A</v>
      </c>
      <c r="PQ297" s="23" t="e">
        <f t="shared" ca="1" si="524"/>
        <v>#N/A</v>
      </c>
      <c r="PR297" s="23" t="e">
        <f t="shared" ca="1" si="524"/>
        <v>#N/A</v>
      </c>
      <c r="PS297" s="23" t="e">
        <f t="shared" ca="1" si="524"/>
        <v>#N/A</v>
      </c>
      <c r="PT297" s="23" t="e">
        <f t="shared" ca="1" si="524"/>
        <v>#N/A</v>
      </c>
      <c r="PU297" s="23">
        <f t="shared" ca="1" si="524"/>
        <v>1.0243302381526724</v>
      </c>
      <c r="PV297" s="23" t="e">
        <f t="shared" ca="1" si="524"/>
        <v>#N/A</v>
      </c>
      <c r="PW297" s="23" t="e">
        <f t="shared" ca="1" si="524"/>
        <v>#N/A</v>
      </c>
      <c r="PX297" s="23" t="e">
        <f t="shared" ca="1" si="524"/>
        <v>#N/A</v>
      </c>
      <c r="PY297" s="23" t="e">
        <f t="shared" ca="1" si="544"/>
        <v>#N/A</v>
      </c>
      <c r="PZ297" s="23" t="e">
        <f t="shared" ca="1" si="439"/>
        <v>#N/A</v>
      </c>
      <c r="QA297" s="23" t="e">
        <f t="shared" ca="1" si="439"/>
        <v>#N/A</v>
      </c>
      <c r="QB297" s="23" t="e">
        <f t="shared" ca="1" si="439"/>
        <v>#N/A</v>
      </c>
      <c r="QC297" s="23">
        <f t="shared" ca="1" si="417"/>
        <v>1.085443428417618</v>
      </c>
      <c r="QD297" s="23" t="e">
        <f t="shared" ca="1" si="417"/>
        <v>#N/A</v>
      </c>
      <c r="QE297" s="23" t="e">
        <f t="shared" ca="1" si="417"/>
        <v>#N/A</v>
      </c>
      <c r="QF297" s="23" t="e">
        <f t="shared" ca="1" si="417"/>
        <v>#N/A</v>
      </c>
      <c r="QG297" s="23" t="e">
        <f t="shared" ca="1" si="533"/>
        <v>#N/A</v>
      </c>
      <c r="QH297" s="23" t="e">
        <f t="shared" ca="1" si="533"/>
        <v>#N/A</v>
      </c>
      <c r="QI297" s="23" t="e">
        <f t="shared" ca="1" si="533"/>
        <v>#N/A</v>
      </c>
      <c r="QJ297" s="26" t="e">
        <f t="shared" ca="1" si="474"/>
        <v>#N/A</v>
      </c>
    </row>
    <row r="298" spans="1:452" x14ac:dyDescent="0.35">
      <c r="A298" s="12" t="s">
        <v>1363</v>
      </c>
      <c r="B298" s="21">
        <v>41275</v>
      </c>
      <c r="C298" t="s">
        <v>925</v>
      </c>
      <c r="D298" s="2">
        <v>97</v>
      </c>
      <c r="E298" s="2">
        <v>97.1</v>
      </c>
      <c r="F298" s="2">
        <v>2.7</v>
      </c>
      <c r="G298" s="2">
        <v>95.9</v>
      </c>
      <c r="H298" s="2">
        <v>97.570111320389643</v>
      </c>
      <c r="I298" s="2">
        <v>96.52725037381866</v>
      </c>
      <c r="J298" s="2">
        <v>100.1</v>
      </c>
      <c r="K298" s="2">
        <v>93.9</v>
      </c>
      <c r="L298" s="2">
        <v>94.269528981560072</v>
      </c>
      <c r="M298" s="2">
        <v>93.9</v>
      </c>
      <c r="N298" s="2">
        <v>119.8</v>
      </c>
      <c r="O298" s="2">
        <v>102.1</v>
      </c>
      <c r="P298" s="2">
        <v>99.1</v>
      </c>
      <c r="Q298" s="2">
        <v>95</v>
      </c>
      <c r="R298" s="2">
        <v>100.4</v>
      </c>
      <c r="S298" s="2">
        <v>119.8</v>
      </c>
      <c r="T298" s="2">
        <v>97.7</v>
      </c>
      <c r="U298" s="2">
        <v>74</v>
      </c>
      <c r="V298" s="2">
        <v>98.1</v>
      </c>
      <c r="W298" s="2">
        <v>81.400000000000006</v>
      </c>
      <c r="X298" s="2">
        <v>108.4</v>
      </c>
      <c r="Y298" s="2" t="e">
        <v>#N/A</v>
      </c>
      <c r="Z298" s="2">
        <v>91.4</v>
      </c>
      <c r="AA298" s="2">
        <v>97.2</v>
      </c>
      <c r="AB298" s="2">
        <v>109.2</v>
      </c>
      <c r="AC298" s="2">
        <v>103.3</v>
      </c>
      <c r="AD298" s="2">
        <v>93.6</v>
      </c>
      <c r="AE298" s="2">
        <v>94.5</v>
      </c>
      <c r="AF298" s="2">
        <v>97.1</v>
      </c>
      <c r="AG298" s="22">
        <v>534</v>
      </c>
      <c r="AH298" s="22">
        <v>466</v>
      </c>
      <c r="AI298" s="22">
        <v>150</v>
      </c>
      <c r="AJ298" s="22">
        <v>40</v>
      </c>
      <c r="AK298" s="22">
        <v>48</v>
      </c>
      <c r="AL298" s="22">
        <v>6</v>
      </c>
      <c r="AM298" s="22">
        <v>19</v>
      </c>
      <c r="AN298" s="22">
        <v>19</v>
      </c>
      <c r="AO298" s="22">
        <v>59</v>
      </c>
      <c r="AP298" s="22">
        <v>20</v>
      </c>
      <c r="AQ298" s="22">
        <v>14</v>
      </c>
      <c r="AR298" s="2">
        <v>101.9</v>
      </c>
      <c r="AS298" s="2">
        <v>92.5</v>
      </c>
      <c r="AT298" s="2">
        <v>95</v>
      </c>
      <c r="AU298" s="2">
        <v>95.4</v>
      </c>
      <c r="AV298" s="2">
        <v>97.4</v>
      </c>
      <c r="AW298" s="2">
        <v>94.1</v>
      </c>
      <c r="AX298" s="2">
        <v>100.4</v>
      </c>
      <c r="AY298" s="2">
        <v>96</v>
      </c>
      <c r="AZ298" s="2">
        <v>99</v>
      </c>
      <c r="BA298" s="2">
        <v>81.400000000000006</v>
      </c>
      <c r="BB298" s="2">
        <v>94.5</v>
      </c>
      <c r="BC298" s="2">
        <v>99.1</v>
      </c>
      <c r="BD298" s="3">
        <v>1.3</v>
      </c>
      <c r="BE298" s="3">
        <v>0.63</v>
      </c>
      <c r="BF298" s="3">
        <v>0.28000000000000003</v>
      </c>
      <c r="BG298" s="3">
        <v>0.3</v>
      </c>
      <c r="BH298" s="3">
        <v>0.22</v>
      </c>
      <c r="BI298" s="2">
        <v>245.8</v>
      </c>
      <c r="BJ298" s="2">
        <v>3.3</v>
      </c>
      <c r="BK298" s="2">
        <v>3.3</v>
      </c>
      <c r="BL298" s="2">
        <v>108.9</v>
      </c>
      <c r="BM298" s="2">
        <v>102.7</v>
      </c>
      <c r="BN298" s="10">
        <v>462</v>
      </c>
      <c r="BO298" s="3">
        <v>82.18</v>
      </c>
      <c r="BP298" s="22">
        <v>1.5956999999999999</v>
      </c>
      <c r="BQ298" s="3">
        <v>112.96000000000001</v>
      </c>
      <c r="BR298" s="23">
        <v>3.3305909090909096</v>
      </c>
      <c r="BS298" s="2">
        <v>106.4</v>
      </c>
      <c r="BT298" s="3">
        <v>121.25</v>
      </c>
      <c r="BU298" s="2">
        <v>1.3</v>
      </c>
      <c r="BV298" s="2">
        <v>1.9</v>
      </c>
      <c r="BW298" s="2">
        <v>1.3</v>
      </c>
      <c r="BX298" s="2">
        <v>1.2</v>
      </c>
      <c r="BY298" s="23">
        <v>231.679</v>
      </c>
      <c r="BZ298" s="2">
        <v>94.2</v>
      </c>
      <c r="CA298" s="2">
        <v>92.5</v>
      </c>
      <c r="CB298" s="3">
        <v>98.6</v>
      </c>
      <c r="CC298" s="2">
        <v>99.3</v>
      </c>
      <c r="CD298" s="2">
        <v>122.1</v>
      </c>
      <c r="CE298" s="2">
        <v>94.478278170801588</v>
      </c>
      <c r="CF298" s="3">
        <v>99.12659218595681</v>
      </c>
      <c r="CG298" s="2">
        <v>99.411215410380834</v>
      </c>
      <c r="CH298" s="23">
        <v>232.22234897811506</v>
      </c>
      <c r="CI298" s="3">
        <v>97.807712139552976</v>
      </c>
      <c r="CM298" s="2">
        <f t="shared" si="460"/>
        <v>70.790248793632898</v>
      </c>
      <c r="CN298" s="2">
        <f t="shared" si="460"/>
        <v>2.0872287454351759</v>
      </c>
      <c r="CO298" s="2">
        <f t="shared" si="461"/>
        <v>103.21419138534181</v>
      </c>
      <c r="CR298" s="2">
        <f t="shared" si="464"/>
        <v>-0.30832476875642051</v>
      </c>
      <c r="CS298" s="2">
        <f t="shared" si="464"/>
        <v>-0.51229508196721318</v>
      </c>
      <c r="CT298" s="2">
        <f t="shared" si="465"/>
        <v>-0.82730093071354416</v>
      </c>
      <c r="CU298" s="2">
        <f t="shared" si="465"/>
        <v>0.20642360735206633</v>
      </c>
      <c r="CV298" s="2">
        <f t="shared" si="465"/>
        <v>0.11440235362703821</v>
      </c>
      <c r="CW298" s="2">
        <f t="shared" si="466"/>
        <v>-9.7847358121339073E-2</v>
      </c>
      <c r="CX298" s="2">
        <f t="shared" si="467"/>
        <v>-0.21253985122209207</v>
      </c>
      <c r="CY298" s="2">
        <f t="shared" si="502"/>
        <v>0</v>
      </c>
      <c r="CZ298" s="2">
        <f t="shared" si="471"/>
        <v>-0.10224948875255044</v>
      </c>
      <c r="DA298" s="2">
        <f t="shared" si="472"/>
        <v>1.204819277108431</v>
      </c>
      <c r="DB298" s="2">
        <f t="shared" si="473"/>
        <v>0.10204081632652481</v>
      </c>
      <c r="DC298" s="2">
        <f t="shared" si="413"/>
        <v>-0.4051863857374392</v>
      </c>
      <c r="DF298" s="2">
        <f t="shared" si="468"/>
        <v>2.5054007645243903</v>
      </c>
      <c r="DG298" s="2">
        <f t="shared" si="468"/>
        <v>1.3814992817907212</v>
      </c>
      <c r="DH298" s="2">
        <f t="shared" si="469"/>
        <v>3.4756452963386586</v>
      </c>
      <c r="DI298" s="2">
        <f t="shared" si="529"/>
        <v>3.9019836722825607</v>
      </c>
      <c r="DJ298" s="2">
        <f t="shared" si="529"/>
        <v>58.324790588411936</v>
      </c>
      <c r="DM298" s="2">
        <f t="shared" si="503"/>
        <v>2.4287222808870088</v>
      </c>
      <c r="DN298" s="2">
        <f t="shared" si="503"/>
        <v>2.6427061310782243</v>
      </c>
      <c r="DO298" s="2">
        <f t="shared" si="475"/>
        <v>2.2388059701492629</v>
      </c>
      <c r="DP298" s="2">
        <f t="shared" si="504"/>
        <v>1.9348268839103782</v>
      </c>
      <c r="DQ298" s="2">
        <f t="shared" si="543"/>
        <v>0.70182718124695742</v>
      </c>
      <c r="DR298" s="2">
        <f t="shared" si="505"/>
        <v>3.7569060773480727</v>
      </c>
      <c r="DS298" s="2">
        <f t="shared" si="506"/>
        <v>2.2102823603801323</v>
      </c>
      <c r="DT298" s="2" t="e">
        <v>#N/A</v>
      </c>
      <c r="DU298" s="2" t="e">
        <v>#N/A</v>
      </c>
      <c r="DV298" s="2">
        <f t="shared" si="476"/>
        <v>4.3967280163599076</v>
      </c>
      <c r="DW298" s="2">
        <f t="shared" si="507"/>
        <v>0.21097046413502962</v>
      </c>
      <c r="DX298" s="2">
        <f t="shared" si="508"/>
        <v>4.380341880341887</v>
      </c>
      <c r="DY298" s="2">
        <f t="shared" si="509"/>
        <v>1.2096774193548487</v>
      </c>
      <c r="DZ298" s="2">
        <f t="shared" si="510"/>
        <v>-0.74565037282519064</v>
      </c>
      <c r="EA298" s="2">
        <f t="shared" si="523"/>
        <v>3.3519553072625774</v>
      </c>
      <c r="EB298" s="2">
        <f t="shared" si="523"/>
        <v>5.2575107296137347</v>
      </c>
      <c r="EC298" s="2">
        <f t="shared" si="523"/>
        <v>19.705882352941195</v>
      </c>
      <c r="ED298" s="2">
        <f t="shared" si="519"/>
        <v>-1.8115942028985477</v>
      </c>
      <c r="EE298" s="2" t="e">
        <f t="shared" si="519"/>
        <v>#N/A</v>
      </c>
      <c r="EF298" s="2">
        <f t="shared" si="519"/>
        <v>-8.5999999999999961</v>
      </c>
      <c r="EG298" s="2">
        <f t="shared" si="519"/>
        <v>0</v>
      </c>
      <c r="EH298" s="2">
        <f t="shared" si="519"/>
        <v>-0.45578851412944044</v>
      </c>
      <c r="EI298" s="2">
        <f t="shared" si="537"/>
        <v>4.1922290388548111</v>
      </c>
      <c r="EJ298" s="2">
        <f t="shared" si="537"/>
        <v>8.5680751173708991</v>
      </c>
      <c r="EK298" s="2">
        <f t="shared" si="537"/>
        <v>0.21097046413502962</v>
      </c>
      <c r="EL298" s="2">
        <f t="shared" si="535"/>
        <v>3.4707158351410028</v>
      </c>
      <c r="EM298" s="2">
        <f t="shared" si="535"/>
        <v>0.8281573498964967</v>
      </c>
      <c r="EN298" s="2">
        <f t="shared" si="535"/>
        <v>2.1715526601520097</v>
      </c>
      <c r="EO298" s="2">
        <f t="shared" si="535"/>
        <v>1.2096774193548487</v>
      </c>
      <c r="EP298" s="2">
        <f t="shared" si="535"/>
        <v>3.5598705501618033</v>
      </c>
      <c r="EQ298" s="2">
        <f t="shared" si="535"/>
        <v>0.50761421319795996</v>
      </c>
      <c r="ER298" s="2">
        <f t="shared" si="498"/>
        <v>19.705882352941195</v>
      </c>
      <c r="ES298" s="2">
        <f t="shared" si="498"/>
        <v>3.1659388646288367</v>
      </c>
      <c r="ET298" s="2">
        <f t="shared" si="498"/>
        <v>1.4329580348003912</v>
      </c>
      <c r="EU298" s="2">
        <f t="shared" si="462"/>
        <v>3.3</v>
      </c>
      <c r="EV298" s="2">
        <f t="shared" si="462"/>
        <v>3.3</v>
      </c>
      <c r="EW298" s="2">
        <f t="shared" si="511"/>
        <v>0.55401662049863187</v>
      </c>
      <c r="EX298" s="2">
        <f t="shared" si="511"/>
        <v>1.0826771653543288</v>
      </c>
      <c r="EY298" s="2">
        <f t="shared" si="512"/>
        <v>-0.80436922562507895</v>
      </c>
      <c r="EZ298" s="2">
        <f t="shared" si="512"/>
        <v>21.417413377213592</v>
      </c>
      <c r="FA298" s="2">
        <f t="shared" si="513"/>
        <v>2.4061597690086645</v>
      </c>
      <c r="FB298" s="2">
        <f t="shared" si="517"/>
        <v>1.6840617620982989</v>
      </c>
      <c r="FC298" s="2">
        <f t="shared" si="517"/>
        <v>-0.31746031746031633</v>
      </c>
      <c r="FD298" s="2">
        <f t="shared" si="517"/>
        <v>1.7601760176017445</v>
      </c>
      <c r="FE298" s="2">
        <f t="shared" si="514"/>
        <v>1.1697106505232924</v>
      </c>
      <c r="FF298" s="2">
        <f t="shared" si="514"/>
        <v>2.2657054582904346</v>
      </c>
      <c r="FG298" s="2">
        <f t="shared" si="514"/>
        <v>0.49382716049382047</v>
      </c>
      <c r="FH298" s="2">
        <v>1.1000000000000001</v>
      </c>
      <c r="FI298" s="2">
        <v>1</v>
      </c>
      <c r="FL298" s="2">
        <f t="shared" si="530"/>
        <v>0.92876948305296025</v>
      </c>
      <c r="FM298" s="2">
        <f t="shared" si="530"/>
        <v>0.71420997876712189</v>
      </c>
      <c r="FN298" s="2">
        <f t="shared" si="490"/>
        <v>1.0737920259305644</v>
      </c>
      <c r="FQ298" s="2">
        <f t="shared" si="531"/>
        <v>3.7671559088317652</v>
      </c>
      <c r="FR298" s="2">
        <f t="shared" si="531"/>
        <v>2.8875916551235337</v>
      </c>
      <c r="FS298" s="2">
        <f t="shared" si="492"/>
        <v>4.364846437569625</v>
      </c>
      <c r="FT298" s="2">
        <f t="shared" si="532"/>
        <v>1.9746049884910688</v>
      </c>
      <c r="FU298" s="2">
        <f t="shared" si="532"/>
        <v>1.8684215031791185</v>
      </c>
      <c r="FX298" s="2">
        <f t="shared" si="540"/>
        <v>2.907660522470823</v>
      </c>
      <c r="FY298" s="2">
        <f t="shared" si="540"/>
        <v>2.4794777165912718</v>
      </c>
      <c r="FZ298" s="2">
        <f t="shared" si="500"/>
        <v>3.9829268032921084</v>
      </c>
      <c r="GA298" s="2">
        <f t="shared" si="541"/>
        <v>1.860046828203088</v>
      </c>
      <c r="GB298" s="2">
        <f t="shared" si="541"/>
        <v>1.2646156462714719</v>
      </c>
      <c r="GE298" s="2"/>
      <c r="GF298" s="2"/>
      <c r="GG298" s="2">
        <f t="shared" si="545"/>
        <v>-1.7684237449717588</v>
      </c>
      <c r="GH298" s="2">
        <f t="shared" si="545"/>
        <v>9.9112427425761318</v>
      </c>
      <c r="GI298" s="2">
        <f t="shared" si="521"/>
        <v>2.8920308483290524</v>
      </c>
      <c r="GJ298" s="2">
        <f t="shared" si="522"/>
        <v>3.8731095536702398</v>
      </c>
      <c r="GK298" s="2">
        <v>1.3</v>
      </c>
      <c r="GN298" s="2">
        <f t="shared" si="454"/>
        <v>0</v>
      </c>
      <c r="GQ298" s="2">
        <f t="shared" si="429"/>
        <v>0.70000000000000018</v>
      </c>
      <c r="GT298" s="27">
        <f t="shared" ca="1" si="440"/>
        <v>101.32924335378324</v>
      </c>
      <c r="GU298" s="27">
        <f t="shared" ca="1" si="441"/>
        <v>100</v>
      </c>
      <c r="GV298" s="27">
        <f t="shared" ca="1" si="441"/>
        <v>99.897750511247452</v>
      </c>
      <c r="GW298" s="27">
        <f t="shared" ca="1" si="442"/>
        <v>99.305555555555557</v>
      </c>
      <c r="GX298" s="27">
        <f t="shared" ca="1" si="442"/>
        <v>99.78746014877791</v>
      </c>
      <c r="GY298" s="27">
        <f t="shared" ca="1" si="443"/>
        <v>99.487704918032776</v>
      </c>
      <c r="GZ298" s="27">
        <f t="shared" ca="1" si="444"/>
        <v>79.484425349087005</v>
      </c>
      <c r="HA298" s="27">
        <f t="shared" ca="1" si="445"/>
        <v>101.57325467059979</v>
      </c>
      <c r="HB298" s="27">
        <f t="shared" ca="1" si="445"/>
        <v>99.786780383795303</v>
      </c>
      <c r="HC298" s="27">
        <f t="shared" ca="1" si="445"/>
        <v>94.217347956131604</v>
      </c>
      <c r="HD298" s="27">
        <f t="shared" ca="1" si="445"/>
        <v>95.102840352595493</v>
      </c>
      <c r="HE298" s="27">
        <f t="shared" ca="1" si="446"/>
        <v>101.20481927710843</v>
      </c>
      <c r="HG298" s="27">
        <f t="shared" ca="1" si="447"/>
        <v>104.04255319148936</v>
      </c>
      <c r="HH298" s="27">
        <f t="shared" ca="1" si="448"/>
        <v>99.254349627174804</v>
      </c>
      <c r="HI298" s="27">
        <f t="shared" ca="1" si="448"/>
        <v>104.48717948717949</v>
      </c>
      <c r="HJ298" s="27">
        <f t="shared" ca="1" si="449"/>
        <v>102.64765784114051</v>
      </c>
      <c r="HK298" s="27">
        <f t="shared" ca="1" si="449"/>
        <v>103.97790055248619</v>
      </c>
      <c r="HL298" s="27">
        <f t="shared" ca="1" si="450"/>
        <v>103.17124735729386</v>
      </c>
      <c r="HM298" s="27">
        <f t="shared" ca="1" si="451"/>
        <v>130.02793296089385</v>
      </c>
      <c r="HN298" s="27">
        <f t="shared" ca="1" si="452"/>
        <v>96.489563567362424</v>
      </c>
      <c r="HO298" s="27">
        <f t="shared" ca="1" si="452"/>
        <v>105.74971815107102</v>
      </c>
      <c r="HP298" s="27">
        <f t="shared" ca="1" si="452"/>
        <v>106.47558386411889</v>
      </c>
      <c r="HQ298" s="27">
        <f t="shared" ca="1" si="452"/>
        <v>107.70042194092827</v>
      </c>
      <c r="HR298" s="27">
        <f t="shared" ca="1" si="453"/>
        <v>98.359161349134013</v>
      </c>
      <c r="HT298" s="27">
        <f t="shared" ca="1" si="526"/>
        <v>155.3096224963391</v>
      </c>
      <c r="HU298" s="27">
        <f t="shared" ca="1" si="526"/>
        <v>46.474152089608204</v>
      </c>
      <c r="HV298" s="27">
        <f t="shared" ca="1" si="526"/>
        <v>56.356192694260088</v>
      </c>
      <c r="HW298" s="27">
        <f t="shared" ca="1" si="527"/>
        <v>554.54514426821652</v>
      </c>
      <c r="HX298" s="27">
        <f t="shared" ca="1" si="527"/>
        <v>445.87397318642837</v>
      </c>
      <c r="HY298" s="27">
        <f t="shared" ca="1" si="494"/>
        <v>1000</v>
      </c>
      <c r="HZ298" s="27">
        <f t="shared" ca="1" si="528"/>
        <v>5.7640388803179494</v>
      </c>
      <c r="IA298" s="27">
        <f t="shared" ca="1" si="528"/>
        <v>20.474798541532618</v>
      </c>
      <c r="IB298" s="27">
        <f t="shared" ca="1" si="528"/>
        <v>16.956038849553757</v>
      </c>
      <c r="IC298" s="27">
        <f t="shared" ca="1" si="528"/>
        <v>53.404648607908648</v>
      </c>
      <c r="ID298" s="27">
        <f t="shared" ca="1" si="528"/>
        <v>19.003201811057313</v>
      </c>
      <c r="IE298" s="27">
        <f t="shared" ca="1" si="528"/>
        <v>16.398484717495698</v>
      </c>
      <c r="IG298" s="28">
        <f t="shared" ca="1" si="480"/>
        <v>0.83355695236839789</v>
      </c>
      <c r="IH298" s="28">
        <f t="shared" ca="1" si="480"/>
        <v>-3.4653468832351216E-2</v>
      </c>
      <c r="II298" s="28">
        <f t="shared" ca="1" si="480"/>
        <v>0.24781673233102036</v>
      </c>
      <c r="IJ298" s="28">
        <f t="shared" ca="1" si="481"/>
        <v>1.0856524238715104</v>
      </c>
      <c r="IK298" s="24">
        <f t="shared" ca="1" si="495"/>
        <v>3.8932208004443358E-2</v>
      </c>
      <c r="IL298" s="28">
        <f t="shared" ca="1" si="482"/>
        <v>1.6714578369905866</v>
      </c>
      <c r="IM298" s="28">
        <f t="shared" ca="1" si="496"/>
        <v>2.6427061310782087</v>
      </c>
      <c r="IN298" s="3">
        <f t="shared" ca="1" si="497"/>
        <v>2.7571102608620972</v>
      </c>
      <c r="IO298" s="2">
        <f t="shared" si="515"/>
        <v>2.7</v>
      </c>
      <c r="IQ298" s="2">
        <f t="shared" ca="1" si="428"/>
        <v>1.046720215867067</v>
      </c>
      <c r="IS298" s="3">
        <f t="shared" ca="1" si="483"/>
        <v>-2.3163044186223423E-2</v>
      </c>
      <c r="IT298" s="3">
        <f t="shared" ca="1" si="484"/>
        <v>-9.7233746208510441E-3</v>
      </c>
      <c r="IU298" s="3">
        <f t="shared" si="485"/>
        <v>0</v>
      </c>
      <c r="IV298" s="3">
        <f t="shared" ca="1" si="486"/>
        <v>3.2886418807074463E-2</v>
      </c>
      <c r="IX298" s="28">
        <f ca="1">$HL298/100*(GZ298-100)*AL298/1000+(HM298-100)*HZ298/$HY298</f>
        <v>4.6085127462990677E-2</v>
      </c>
      <c r="IY298" s="28">
        <f ca="1">$HL298/100*(HA298-100)*AM298/1000+(HN298-100)*IA298/$HY298</f>
        <v>-4.1035695863581634E-2</v>
      </c>
      <c r="IZ298" s="28">
        <f ca="1">$HL298/100*(HB298-100)*AN298/1000+(HO298-100)*IB298/$HY298</f>
        <v>9.3312798928217061E-2</v>
      </c>
      <c r="JA298" s="28">
        <f ca="1">$HL298/100*(HC298-100)*AO298/1000+(HP298-100)*IC298/$HY298</f>
        <v>-6.1697396011606842E-3</v>
      </c>
      <c r="JB298" s="28">
        <f ca="1">$HL298/100*(HD298-100)*AP298/1000+(HQ298-100)*ID298/$HY298</f>
        <v>4.5283458307647795E-2</v>
      </c>
      <c r="JC298" s="28">
        <f ca="1">$HL298/100*(HE298-100)*AQ298/1000+(HR298-100)*IE298/$HY298</f>
        <v>-9.5048884677876172E-3</v>
      </c>
      <c r="JE298" s="3">
        <f t="shared" ca="1" si="459"/>
        <v>0.10053958191744522</v>
      </c>
      <c r="JF298" s="3">
        <f t="shared" ca="1" si="459"/>
        <v>-6.2530871679294456E-3</v>
      </c>
      <c r="JG298" s="3">
        <f t="shared" ca="1" si="459"/>
        <v>9.6438951250853722E-3</v>
      </c>
      <c r="JH298" s="3">
        <f t="shared" ca="1" si="459"/>
        <v>-6.2564502944564532E-2</v>
      </c>
      <c r="JI298" s="3">
        <f t="shared" ca="1" si="459"/>
        <v>9.3911352767404033E-3</v>
      </c>
      <c r="JJ298" s="3">
        <f t="shared" ca="1" si="459"/>
        <v>-1.3965855010538684E-2</v>
      </c>
      <c r="JK298" s="3">
        <f>IO298-IO297</f>
        <v>0</v>
      </c>
      <c r="JL298" s="3">
        <f t="shared" ca="1" si="487"/>
        <v>-0.11018347704253059</v>
      </c>
      <c r="JN298" s="10">
        <f>COUNTIF(EI298:ET298,"&gt;2")</f>
        <v>7</v>
      </c>
      <c r="JP298" s="2">
        <f>AVERAGE(CS298,CS286,CS274,CS262,CS250,CS238,CS226,CS214,CS202,CS190)</f>
        <v>-0.49900367021757175</v>
      </c>
      <c r="JQ298" s="2">
        <f>CS298-JP298</f>
        <v>-1.3291411749641435E-2</v>
      </c>
      <c r="JR298" s="2">
        <f>AVERAGE(CT298,CT286,CT274,CT262,CT250,CT238,CT226,CT214,CT202,CT190)</f>
        <v>-0.73294688023396137</v>
      </c>
      <c r="JS298" s="2">
        <f>CT298-JR298</f>
        <v>-9.4354050479582785E-2</v>
      </c>
      <c r="KH298" s="2">
        <f>(DN298*$DN$4)+(FB298*$FB$3)+(FC298*$FC$3)+(FD298*$FD$3)+(FE298*$FE$3)+(FF298*$FF$3)+(FG298*$FG$3)</f>
        <v>1.4668672462846521</v>
      </c>
      <c r="KI298" s="2">
        <f>F298-KH298</f>
        <v>1.233132753715348</v>
      </c>
      <c r="KJ298" s="2">
        <f>MAX(DN298,FB298:FG298)</f>
        <v>2.6427061310782243</v>
      </c>
      <c r="KK298" s="2">
        <f>MIN(DN298,FB298:FG298)</f>
        <v>-0.31746031746031633</v>
      </c>
      <c r="KL298" s="2">
        <f t="shared" si="516"/>
        <v>2.9601664485385406</v>
      </c>
      <c r="KO298" s="2">
        <f>BO298</f>
        <v>82.18</v>
      </c>
      <c r="KP298" s="2">
        <f>100*((BO292/BO280)-1)</f>
        <v>6.6522787863399824</v>
      </c>
      <c r="KQ298" s="2">
        <f t="shared" si="525"/>
        <v>6.6522787863399824</v>
      </c>
      <c r="KR298" s="2">
        <f>100*((BO286/BO274)-1)</f>
        <v>0.38361588912263489</v>
      </c>
      <c r="KS298" s="2">
        <f t="shared" si="538"/>
        <v>0.38361588912263489</v>
      </c>
      <c r="KT298" s="3">
        <f>BP298</f>
        <v>1.5956999999999999</v>
      </c>
      <c r="KU298" s="3">
        <f>BQ298</f>
        <v>112.96000000000001</v>
      </c>
      <c r="KV298" s="3">
        <f t="shared" si="470"/>
        <v>70.790248793632898</v>
      </c>
      <c r="KW298" s="2">
        <f t="shared" si="463"/>
        <v>158.51921498186209</v>
      </c>
      <c r="KX298" s="2">
        <f t="shared" si="463"/>
        <v>129.50156586473361</v>
      </c>
      <c r="LA298">
        <v>2</v>
      </c>
      <c r="LB298">
        <v>0</v>
      </c>
      <c r="LE298" s="2" t="e">
        <v>#N/A</v>
      </c>
      <c r="LF298" s="2" t="e">
        <v>#N/A</v>
      </c>
      <c r="LG298" s="2" t="e">
        <v>#N/A</v>
      </c>
      <c r="LH298" s="2" t="e">
        <v>#N/A</v>
      </c>
      <c r="LI298" s="2" t="e">
        <v>#N/A</v>
      </c>
      <c r="LJ298" s="2" t="e">
        <v>#N/A</v>
      </c>
      <c r="LK298" s="2">
        <v>103.08064936721878</v>
      </c>
      <c r="LL298" s="2" t="e">
        <v>#N/A</v>
      </c>
      <c r="LM298" s="2" t="e">
        <v>#N/A</v>
      </c>
      <c r="LN298" s="2">
        <v>97.479271151030574</v>
      </c>
      <c r="LO298" s="2">
        <v>90.980946445548938</v>
      </c>
      <c r="LP298" s="2">
        <v>95.213775617545807</v>
      </c>
      <c r="LQ298" s="2" t="e">
        <v>#N/A</v>
      </c>
      <c r="LR298" s="2" t="e">
        <v>#N/A</v>
      </c>
      <c r="LS298" s="2" t="e">
        <v>#N/A</v>
      </c>
      <c r="LT298" s="2" t="e">
        <v>#N/A</v>
      </c>
      <c r="LU298" s="2" t="e">
        <v>#N/A</v>
      </c>
      <c r="LV298" s="2" t="e">
        <v>#N/A</v>
      </c>
      <c r="LW298" s="2" t="e">
        <v>#N/A</v>
      </c>
      <c r="LX298" s="2" t="e">
        <v>#N/A</v>
      </c>
      <c r="LY298" s="2">
        <v>98.472161835885871</v>
      </c>
      <c r="LZ298" s="2" t="e">
        <v>#N/A</v>
      </c>
      <c r="MA298" s="2" t="e">
        <v>#N/A</v>
      </c>
      <c r="MB298" s="2" t="e">
        <v>#N/A</v>
      </c>
      <c r="MC298" s="2" t="e">
        <v>#N/A</v>
      </c>
      <c r="MD298" s="2" t="e">
        <v>#N/A</v>
      </c>
      <c r="ME298" s="2" t="e">
        <v>#N/A</v>
      </c>
      <c r="MF298" s="2" t="e">
        <v>#N/A</v>
      </c>
      <c r="MG298" s="2" t="e">
        <v>#N/A</v>
      </c>
      <c r="MH298" s="2">
        <v>97.600444091340137</v>
      </c>
      <c r="MI298" s="2" t="e">
        <v>#N/A</v>
      </c>
      <c r="MJ298" s="2" t="e">
        <v>#N/A</v>
      </c>
      <c r="MK298" s="2" t="e">
        <v>#N/A</v>
      </c>
      <c r="ML298" s="2" t="e">
        <v>#N/A</v>
      </c>
      <c r="MM298" s="2" t="e">
        <v>#N/A</v>
      </c>
      <c r="MN298" s="2" t="e">
        <v>#N/A</v>
      </c>
      <c r="MO298" s="2" t="e">
        <v>#N/A</v>
      </c>
      <c r="MP298" s="2">
        <v>90.012395833412327</v>
      </c>
      <c r="MQ298" s="2" t="e">
        <v>#N/A</v>
      </c>
      <c r="MR298" s="2" t="e">
        <v>#N/A</v>
      </c>
      <c r="MS298" s="10" t="e">
        <v>#N/A</v>
      </c>
      <c r="MT298" s="2" t="e">
        <v>#N/A</v>
      </c>
      <c r="MU298" s="2" t="e">
        <v>#N/A</v>
      </c>
      <c r="MV298" s="2" t="e">
        <v>#N/A</v>
      </c>
      <c r="MX298" s="22" t="e">
        <v>#N/A</v>
      </c>
      <c r="MY298" s="22" t="e">
        <v>#N/A</v>
      </c>
      <c r="MZ298" s="22" t="e">
        <v>#N/A</v>
      </c>
      <c r="NA298" s="22" t="e">
        <v>#N/A</v>
      </c>
      <c r="NB298" s="22" t="e">
        <v>#N/A</v>
      </c>
      <c r="NC298" s="22" t="e">
        <v>#N/A</v>
      </c>
      <c r="ND298" s="22">
        <v>1</v>
      </c>
      <c r="NE298" s="22" t="e">
        <v>#N/A</v>
      </c>
      <c r="NF298" s="22" t="e">
        <v>#N/A</v>
      </c>
      <c r="NG298" s="22">
        <v>3</v>
      </c>
      <c r="NH298" s="23">
        <v>9</v>
      </c>
      <c r="NI298" s="22">
        <v>22</v>
      </c>
      <c r="NJ298" s="22" t="e">
        <v>#N/A</v>
      </c>
      <c r="NK298" s="22" t="e">
        <v>#N/A</v>
      </c>
      <c r="NL298" s="23" t="e">
        <v>#N/A</v>
      </c>
      <c r="NM298" s="3" t="e">
        <v>#N/A</v>
      </c>
      <c r="NN298" s="22" t="e">
        <v>#N/A</v>
      </c>
      <c r="NO298" s="22" t="e">
        <v>#N/A</v>
      </c>
      <c r="NP298" s="22" t="e">
        <v>#N/A</v>
      </c>
      <c r="NQ298" s="22" t="e">
        <v>#N/A</v>
      </c>
      <c r="NR298" s="23">
        <v>1</v>
      </c>
      <c r="NS298" s="22" t="e">
        <v>#N/A</v>
      </c>
      <c r="NT298" s="22" t="e">
        <v>#N/A</v>
      </c>
      <c r="NU298" s="23" t="e">
        <v>#N/A</v>
      </c>
      <c r="NV298" s="3" t="e">
        <v>#N/A</v>
      </c>
      <c r="NW298" s="22" t="e">
        <v>#N/A</v>
      </c>
      <c r="NX298" s="22" t="e">
        <v>#N/A</v>
      </c>
      <c r="NY298" s="22" t="e">
        <v>#N/A</v>
      </c>
      <c r="NZ298" s="22" t="e">
        <v>#N/A</v>
      </c>
      <c r="OA298" s="23">
        <v>10</v>
      </c>
      <c r="OB298" s="22" t="e">
        <v>#N/A</v>
      </c>
      <c r="OC298" s="22" t="e">
        <v>#N/A</v>
      </c>
      <c r="OD298" s="22" t="e">
        <v>#N/A</v>
      </c>
      <c r="OE298" s="22" t="e">
        <v>#N/A</v>
      </c>
      <c r="OF298" s="22" t="e">
        <v>#N/A</v>
      </c>
      <c r="OG298" s="22" t="e">
        <v>#N/A</v>
      </c>
      <c r="OH298" s="23" t="e">
        <v>#N/A</v>
      </c>
      <c r="OI298" s="22">
        <v>2</v>
      </c>
      <c r="OJ298" s="22" t="e">
        <v>#N/A</v>
      </c>
      <c r="OK298" s="22" t="e">
        <v>#N/A</v>
      </c>
      <c r="OL298" s="22" t="e">
        <v>#N/A</v>
      </c>
      <c r="OM298" s="23" t="e">
        <v>#N/A</v>
      </c>
      <c r="ON298" s="22" t="e">
        <v>#N/A</v>
      </c>
      <c r="OO298" s="22" t="e">
        <v>#N/A</v>
      </c>
      <c r="OQ298">
        <f t="shared" si="518"/>
        <v>-1</v>
      </c>
      <c r="OR298" s="23" t="e">
        <f t="shared" ca="1" si="542"/>
        <v>#N/A</v>
      </c>
      <c r="OS298" s="23" t="e">
        <f t="shared" ca="1" si="542"/>
        <v>#N/A</v>
      </c>
      <c r="OT298" s="23" t="e">
        <f t="shared" ca="1" si="542"/>
        <v>#N/A</v>
      </c>
      <c r="OU298" s="23" t="e">
        <f t="shared" ca="1" si="542"/>
        <v>#N/A</v>
      </c>
      <c r="OV298" s="23" t="e">
        <f t="shared" ca="1" si="542"/>
        <v>#N/A</v>
      </c>
      <c r="OW298" s="23" t="e">
        <f t="shared" ca="1" si="542"/>
        <v>#N/A</v>
      </c>
      <c r="OX298" s="23">
        <f t="shared" ca="1" si="542"/>
        <v>0.98582731432115367</v>
      </c>
      <c r="OY298" s="23" t="e">
        <f t="shared" ca="1" si="542"/>
        <v>#N/A</v>
      </c>
      <c r="OZ298" s="23" t="e">
        <f t="shared" ca="1" si="542"/>
        <v>#N/A</v>
      </c>
      <c r="PA298" s="23">
        <f t="shared" ca="1" si="542"/>
        <v>0.99969842612037685</v>
      </c>
      <c r="PB298" s="23">
        <f t="shared" ca="1" si="542"/>
        <v>0.99438572675404791</v>
      </c>
      <c r="PC298" s="23">
        <f t="shared" ca="1" si="542"/>
        <v>1.0022592165389288</v>
      </c>
      <c r="PD298" s="23" t="e">
        <f t="shared" ca="1" si="542"/>
        <v>#N/A</v>
      </c>
      <c r="PE298" s="23" t="e">
        <f t="shared" ca="1" si="539"/>
        <v>#N/A</v>
      </c>
      <c r="PF298" s="23" t="e">
        <f t="shared" ca="1" si="539"/>
        <v>#N/A</v>
      </c>
      <c r="PG298" s="23" t="e">
        <f t="shared" ca="1" si="539"/>
        <v>#N/A</v>
      </c>
      <c r="PH298" s="23" t="e">
        <f t="shared" ca="1" si="536"/>
        <v>#N/A</v>
      </c>
      <c r="PI298" s="23" t="e">
        <f t="shared" ca="1" si="536"/>
        <v>#N/A</v>
      </c>
      <c r="PJ298" s="23" t="e">
        <f t="shared" ca="1" si="536"/>
        <v>#N/A</v>
      </c>
      <c r="PK298" s="23" t="e">
        <f t="shared" ca="1" si="536"/>
        <v>#N/A</v>
      </c>
      <c r="PL298" s="23">
        <f t="shared" ca="1" si="534"/>
        <v>1.0023406898964942</v>
      </c>
      <c r="PM298" s="23" t="e">
        <f t="shared" ca="1" si="534"/>
        <v>#N/A</v>
      </c>
      <c r="PN298" s="23" t="e">
        <f t="shared" ca="1" si="524"/>
        <v>#N/A</v>
      </c>
      <c r="PO298" s="23" t="e">
        <f t="shared" ca="1" si="524"/>
        <v>#N/A</v>
      </c>
      <c r="PP298" s="23" t="e">
        <f t="shared" ca="1" si="524"/>
        <v>#N/A</v>
      </c>
      <c r="PQ298" s="23" t="e">
        <f t="shared" ca="1" si="524"/>
        <v>#N/A</v>
      </c>
      <c r="PR298" s="23" t="e">
        <f t="shared" ca="1" si="524"/>
        <v>#N/A</v>
      </c>
      <c r="PS298" s="23" t="e">
        <f t="shared" ca="1" si="524"/>
        <v>#N/A</v>
      </c>
      <c r="PT298" s="23" t="e">
        <f t="shared" ca="1" si="524"/>
        <v>#N/A</v>
      </c>
      <c r="PU298" s="23">
        <f t="shared" ca="1" si="524"/>
        <v>0.99700181602941274</v>
      </c>
      <c r="PV298" s="23" t="e">
        <f t="shared" ca="1" si="524"/>
        <v>#N/A</v>
      </c>
      <c r="PW298" s="23" t="e">
        <f t="shared" ca="1" si="524"/>
        <v>#N/A</v>
      </c>
      <c r="PX298" s="23" t="e">
        <f t="shared" ca="1" si="524"/>
        <v>#N/A</v>
      </c>
      <c r="PY298" s="23" t="e">
        <f t="shared" ca="1" si="544"/>
        <v>#N/A</v>
      </c>
      <c r="PZ298" s="23" t="e">
        <f t="shared" ca="1" si="439"/>
        <v>#N/A</v>
      </c>
      <c r="QA298" s="23" t="e">
        <f t="shared" ca="1" si="439"/>
        <v>#N/A</v>
      </c>
      <c r="QB298" s="23" t="e">
        <f t="shared" ca="1" si="439"/>
        <v>#N/A</v>
      </c>
      <c r="QC298" s="23">
        <f t="shared" ca="1" si="417"/>
        <v>0.99651446999335047</v>
      </c>
      <c r="QD298" s="23" t="e">
        <f t="shared" ca="1" si="417"/>
        <v>#N/A</v>
      </c>
      <c r="QE298" s="23" t="e">
        <f t="shared" ca="1" si="417"/>
        <v>#N/A</v>
      </c>
      <c r="QF298" s="23" t="e">
        <f t="shared" ca="1" si="417"/>
        <v>#N/A</v>
      </c>
      <c r="QG298" s="23" t="e">
        <f t="shared" ca="1" si="533"/>
        <v>#N/A</v>
      </c>
      <c r="QH298" s="23" t="e">
        <f t="shared" ca="1" si="533"/>
        <v>#N/A</v>
      </c>
      <c r="QI298" s="23" t="e">
        <f t="shared" ca="1" si="533"/>
        <v>#N/A</v>
      </c>
      <c r="QJ298" s="26" t="e">
        <f t="shared" ca="1" si="474"/>
        <v>#N/A</v>
      </c>
    </row>
    <row r="299" spans="1:452" x14ac:dyDescent="0.35">
      <c r="A299" t="s">
        <v>1364</v>
      </c>
      <c r="B299" s="25">
        <v>41306</v>
      </c>
      <c r="C299" t="s">
        <v>926</v>
      </c>
      <c r="D299" s="2">
        <v>97.5</v>
      </c>
      <c r="E299" s="2">
        <v>97.8</v>
      </c>
      <c r="F299" s="2">
        <v>2.8</v>
      </c>
      <c r="G299" s="2">
        <v>96.4</v>
      </c>
      <c r="H299" s="2">
        <v>97.899826230824473</v>
      </c>
      <c r="I299" s="2">
        <v>96.654497007779</v>
      </c>
      <c r="J299" s="2">
        <v>101.1</v>
      </c>
      <c r="K299" s="2">
        <v>94.1</v>
      </c>
      <c r="L299" s="2">
        <v>94.461867771289604</v>
      </c>
      <c r="M299" s="2">
        <v>94</v>
      </c>
      <c r="N299" s="2">
        <v>123.2</v>
      </c>
      <c r="O299" s="2">
        <v>102.8</v>
      </c>
      <c r="P299" s="2">
        <v>99.4</v>
      </c>
      <c r="Q299" s="2">
        <v>96.9</v>
      </c>
      <c r="R299" s="2">
        <v>101.6</v>
      </c>
      <c r="S299" s="2">
        <v>123.2</v>
      </c>
      <c r="T299" s="2">
        <v>99</v>
      </c>
      <c r="U299" s="2">
        <v>80.8</v>
      </c>
      <c r="V299" s="2">
        <v>98.3</v>
      </c>
      <c r="W299" s="2">
        <v>81.400000000000006</v>
      </c>
      <c r="X299" s="2">
        <v>105.8</v>
      </c>
      <c r="Y299" s="2" t="e">
        <v>#N/A</v>
      </c>
      <c r="Z299" s="2">
        <v>90.5</v>
      </c>
      <c r="AA299" s="2">
        <v>97.3</v>
      </c>
      <c r="AB299" s="2">
        <v>107.9</v>
      </c>
      <c r="AC299" s="2">
        <v>104.9</v>
      </c>
      <c r="AD299" s="2">
        <v>93.6</v>
      </c>
      <c r="AE299" s="2">
        <v>96.6</v>
      </c>
      <c r="AF299" s="2">
        <v>99.9</v>
      </c>
      <c r="AG299" s="22">
        <v>534</v>
      </c>
      <c r="AH299" s="22">
        <v>466</v>
      </c>
      <c r="AI299" s="22">
        <v>150</v>
      </c>
      <c r="AJ299" s="22">
        <v>40</v>
      </c>
      <c r="AK299" s="22">
        <v>48</v>
      </c>
      <c r="AL299" s="22">
        <v>6</v>
      </c>
      <c r="AM299" s="22">
        <v>19</v>
      </c>
      <c r="AN299" s="22">
        <v>19</v>
      </c>
      <c r="AO299" s="22">
        <v>59</v>
      </c>
      <c r="AP299" s="22">
        <v>20</v>
      </c>
      <c r="AQ299" s="22">
        <v>14</v>
      </c>
      <c r="AR299" s="2">
        <v>102.6</v>
      </c>
      <c r="AS299" s="2">
        <v>92</v>
      </c>
      <c r="AT299" s="2">
        <v>96.9</v>
      </c>
      <c r="AU299" s="2">
        <v>95.9</v>
      </c>
      <c r="AV299" s="2">
        <v>98.8</v>
      </c>
      <c r="AW299" s="2">
        <v>94.1</v>
      </c>
      <c r="AX299" s="2">
        <v>101.6</v>
      </c>
      <c r="AY299" s="2">
        <v>96.9</v>
      </c>
      <c r="AZ299" s="2">
        <v>99.5</v>
      </c>
      <c r="BA299" s="2">
        <v>81.400000000000006</v>
      </c>
      <c r="BB299" s="2">
        <v>94.8</v>
      </c>
      <c r="BC299" s="2">
        <v>99.2</v>
      </c>
      <c r="BD299" s="3">
        <v>1.23</v>
      </c>
      <c r="BE299" s="3">
        <v>0.62</v>
      </c>
      <c r="BF299" s="3">
        <v>0.28999999999999998</v>
      </c>
      <c r="BG299" s="3">
        <v>0.25</v>
      </c>
      <c r="BH299" s="3">
        <v>0.38</v>
      </c>
      <c r="BI299" s="2">
        <v>247.6</v>
      </c>
      <c r="BJ299" s="2">
        <v>3.2</v>
      </c>
      <c r="BK299" s="2">
        <v>3.2</v>
      </c>
      <c r="BL299" s="2">
        <v>110.6</v>
      </c>
      <c r="BM299" s="2">
        <v>104</v>
      </c>
      <c r="BN299" s="10">
        <v>462</v>
      </c>
      <c r="BO299" s="3">
        <v>79.72</v>
      </c>
      <c r="BP299" s="22">
        <v>1.5478000000000001</v>
      </c>
      <c r="BQ299" s="3">
        <v>116.05052631578945</v>
      </c>
      <c r="BR299" s="23">
        <v>3.3381578947368418</v>
      </c>
      <c r="BS299" s="2">
        <v>107.2</v>
      </c>
      <c r="BT299" s="3">
        <v>120.76</v>
      </c>
      <c r="BU299" s="2">
        <v>1.3</v>
      </c>
      <c r="BV299" s="2">
        <v>2</v>
      </c>
      <c r="BW299" s="2">
        <v>1.1000000000000001</v>
      </c>
      <c r="BX299" s="2">
        <v>1</v>
      </c>
      <c r="BY299" s="23">
        <v>232.93700000000001</v>
      </c>
      <c r="BZ299" s="2">
        <v>94</v>
      </c>
      <c r="CA299" s="2">
        <v>92.7</v>
      </c>
      <c r="CB299" s="3">
        <v>98.88</v>
      </c>
      <c r="CC299" s="2">
        <v>99.3</v>
      </c>
      <c r="CD299" s="2">
        <v>122.9</v>
      </c>
      <c r="CE299" s="2">
        <v>94.322063780892066</v>
      </c>
      <c r="CF299" s="3">
        <v>99.137353421041226</v>
      </c>
      <c r="CG299" s="2">
        <v>99.432679225887114</v>
      </c>
      <c r="CH299" s="23">
        <v>232.54187958383383</v>
      </c>
      <c r="CI299" s="3">
        <v>97.822154346606595</v>
      </c>
      <c r="CM299" s="2">
        <f t="shared" si="460"/>
        <v>74.977727300548807</v>
      </c>
      <c r="CN299" s="2">
        <f t="shared" si="460"/>
        <v>2.1567113934208821</v>
      </c>
      <c r="CO299" s="2">
        <f t="shared" si="461"/>
        <v>100.11588984535442</v>
      </c>
      <c r="CR299" s="2">
        <f t="shared" si="464"/>
        <v>0.51546391752577314</v>
      </c>
      <c r="CS299" s="2">
        <f t="shared" si="464"/>
        <v>0.72090628218331909</v>
      </c>
      <c r="CT299" s="2">
        <f t="shared" si="465"/>
        <v>0.52137643378519283</v>
      </c>
      <c r="CU299" s="2">
        <f t="shared" si="465"/>
        <v>0.33792613944259053</v>
      </c>
      <c r="CV299" s="2">
        <f t="shared" si="465"/>
        <v>0.13182457126620192</v>
      </c>
      <c r="CW299" s="2">
        <f t="shared" si="466"/>
        <v>0.68560235063663366</v>
      </c>
      <c r="CX299" s="2">
        <f t="shared" si="467"/>
        <v>0.21299254526090375</v>
      </c>
      <c r="CY299" s="2">
        <f t="shared" si="502"/>
        <v>2.8380634390651136</v>
      </c>
      <c r="CZ299" s="2">
        <f t="shared" si="471"/>
        <v>1.3306038894575201</v>
      </c>
      <c r="DA299" s="2">
        <f t="shared" si="472"/>
        <v>-1.1904761904761878</v>
      </c>
      <c r="DB299" s="2">
        <f t="shared" si="473"/>
        <v>0.20387359836901414</v>
      </c>
      <c r="DC299" s="2">
        <f t="shared" si="413"/>
        <v>0.73230268510983842</v>
      </c>
      <c r="DF299" s="2">
        <f t="shared" si="468"/>
        <v>4.1313372148554128</v>
      </c>
      <c r="DG299" s="2">
        <f t="shared" si="468"/>
        <v>1.5934146964255325</v>
      </c>
      <c r="DH299" s="2">
        <f t="shared" si="469"/>
        <v>2.4760310734514901</v>
      </c>
      <c r="DI299" s="2">
        <f t="shared" si="529"/>
        <v>2.3435159755210933</v>
      </c>
      <c r="DJ299" s="2">
        <f t="shared" si="529"/>
        <v>24.675998917678712</v>
      </c>
      <c r="DM299" s="2">
        <f t="shared" si="503"/>
        <v>2.4159663865546186</v>
      </c>
      <c r="DN299" s="2">
        <f t="shared" si="503"/>
        <v>2.8391167192429054</v>
      </c>
      <c r="DO299" s="2">
        <f t="shared" si="475"/>
        <v>2.2269353128313982</v>
      </c>
      <c r="DP299" s="2">
        <f t="shared" si="504"/>
        <v>1.9153225806451526</v>
      </c>
      <c r="DQ299" s="2">
        <f t="shared" si="543"/>
        <v>0.47557584617333054</v>
      </c>
      <c r="DR299" s="2">
        <f t="shared" si="505"/>
        <v>3.7486218302094727</v>
      </c>
      <c r="DS299" s="2">
        <f t="shared" si="506"/>
        <v>2.0818828502776769</v>
      </c>
      <c r="DT299" s="2" t="e">
        <v>#N/A</v>
      </c>
      <c r="DU299" s="2" t="e">
        <v>#N/A</v>
      </c>
      <c r="DV299" s="2">
        <f t="shared" si="476"/>
        <v>4.1540020263424404</v>
      </c>
      <c r="DW299" s="2">
        <f t="shared" si="507"/>
        <v>-0.61538461538460654</v>
      </c>
      <c r="DX299" s="2">
        <f t="shared" si="508"/>
        <v>6.7961165048543659</v>
      </c>
      <c r="DY299" s="2">
        <f t="shared" si="509"/>
        <v>1.9057171514543558</v>
      </c>
      <c r="DZ299" s="2">
        <f t="shared" si="510"/>
        <v>0.73589533932951756</v>
      </c>
      <c r="EA299" s="2">
        <f t="shared" si="523"/>
        <v>14.609929078014172</v>
      </c>
      <c r="EB299" s="2">
        <f t="shared" si="523"/>
        <v>5.2462526766595241</v>
      </c>
      <c r="EC299" s="2">
        <f t="shared" si="523"/>
        <v>19.705882352941195</v>
      </c>
      <c r="ED299" s="2">
        <f t="shared" si="519"/>
        <v>-4.42637759710931</v>
      </c>
      <c r="EE299" s="2" t="e">
        <f t="shared" si="519"/>
        <v>#N/A</v>
      </c>
      <c r="EF299" s="2">
        <f t="shared" si="519"/>
        <v>-8.2150101419878219</v>
      </c>
      <c r="EG299" s="2">
        <f t="shared" si="519"/>
        <v>0</v>
      </c>
      <c r="EH299" s="2">
        <f t="shared" si="519"/>
        <v>-2.5293586269195978</v>
      </c>
      <c r="EI299" s="2">
        <f t="shared" si="537"/>
        <v>3.6363636363636376</v>
      </c>
      <c r="EJ299" s="2">
        <f t="shared" si="537"/>
        <v>7.1012805587892913</v>
      </c>
      <c r="EK299" s="2">
        <f t="shared" si="537"/>
        <v>-0.61538461538460654</v>
      </c>
      <c r="EL299" s="2">
        <f t="shared" si="535"/>
        <v>4.3525571273123065</v>
      </c>
      <c r="EM299" s="2">
        <f t="shared" si="535"/>
        <v>0.7135575942915473</v>
      </c>
      <c r="EN299" s="2">
        <f t="shared" si="535"/>
        <v>2.0607375271149531</v>
      </c>
      <c r="EO299" s="2">
        <f t="shared" si="535"/>
        <v>1.9057171514543558</v>
      </c>
      <c r="EP299" s="2">
        <f t="shared" si="535"/>
        <v>3.9699570815450613</v>
      </c>
      <c r="EQ299" s="2">
        <f t="shared" si="535"/>
        <v>1.2207527975584886</v>
      </c>
      <c r="ER299" s="2">
        <f t="shared" si="498"/>
        <v>19.705882352941195</v>
      </c>
      <c r="ES299" s="2">
        <f t="shared" si="498"/>
        <v>3.1556039173014083</v>
      </c>
      <c r="ET299" s="2">
        <f t="shared" si="498"/>
        <v>0.91556459816888314</v>
      </c>
      <c r="EU299" s="2">
        <f t="shared" si="462"/>
        <v>3.2</v>
      </c>
      <c r="EV299" s="2">
        <f t="shared" si="462"/>
        <v>3.2</v>
      </c>
      <c r="EW299" s="2">
        <f t="shared" si="511"/>
        <v>0.54545454545453786</v>
      </c>
      <c r="EX299" s="2">
        <f t="shared" si="511"/>
        <v>1.7612524461839474</v>
      </c>
      <c r="EY299" s="2">
        <f t="shared" si="512"/>
        <v>-0.70997789240723197</v>
      </c>
      <c r="EZ299" s="2">
        <f t="shared" si="512"/>
        <v>35.70260985441103</v>
      </c>
      <c r="FA299" s="2">
        <f t="shared" si="513"/>
        <v>0</v>
      </c>
      <c r="FB299" s="2">
        <f t="shared" si="517"/>
        <v>2.0181404902574807</v>
      </c>
      <c r="FC299" s="2">
        <f t="shared" si="517"/>
        <v>-0.73917634635691787</v>
      </c>
      <c r="FD299" s="2">
        <f t="shared" si="517"/>
        <v>1.6447368421052655</v>
      </c>
      <c r="FE299" s="2">
        <f t="shared" si="514"/>
        <v>1.0423053341508171</v>
      </c>
      <c r="FF299" s="2">
        <f t="shared" si="514"/>
        <v>1.8461538461538529</v>
      </c>
      <c r="FG299" s="2">
        <f t="shared" si="514"/>
        <v>1.2355848434925765</v>
      </c>
      <c r="FH299" s="2">
        <v>0.6</v>
      </c>
      <c r="FI299" s="2">
        <v>0.8</v>
      </c>
      <c r="FL299" s="2">
        <f t="shared" si="530"/>
        <v>0.77904442592373613</v>
      </c>
      <c r="FM299" s="2">
        <f t="shared" si="530"/>
        <v>0.45298368723316607</v>
      </c>
      <c r="FN299" s="2">
        <f t="shared" si="490"/>
        <v>0.8858847401564951</v>
      </c>
      <c r="FQ299" s="2">
        <f t="shared" si="531"/>
        <v>3.1527818090975268</v>
      </c>
      <c r="FR299" s="2">
        <f t="shared" si="531"/>
        <v>1.8242836241451954</v>
      </c>
      <c r="FS299" s="2">
        <f t="shared" si="492"/>
        <v>3.5909051769169587</v>
      </c>
      <c r="FT299" s="2">
        <f t="shared" si="532"/>
        <v>2.0769869193327573</v>
      </c>
      <c r="FU299" s="2">
        <f t="shared" si="532"/>
        <v>1.2697383354461245</v>
      </c>
      <c r="FX299" s="2">
        <f t="shared" si="540"/>
        <v>3.2133425197459653</v>
      </c>
      <c r="FY299" s="2">
        <f t="shared" si="540"/>
        <v>2.6126158350256556</v>
      </c>
      <c r="FZ299" s="2">
        <f t="shared" si="500"/>
        <v>4.0037742817847111</v>
      </c>
      <c r="GA299" s="2">
        <f t="shared" si="541"/>
        <v>1.8699233951744443</v>
      </c>
      <c r="GB299" s="2">
        <f t="shared" si="541"/>
        <v>1.3920107506550261</v>
      </c>
      <c r="GE299" s="2"/>
      <c r="GF299" s="2"/>
      <c r="GG299" s="2">
        <f t="shared" si="545"/>
        <v>-1.1574364231891843</v>
      </c>
      <c r="GH299" s="2">
        <f t="shared" si="545"/>
        <v>18.23327142416997</v>
      </c>
      <c r="GI299" s="2">
        <f t="shared" si="521"/>
        <v>1.8401015228426409</v>
      </c>
      <c r="GJ299" s="2">
        <f t="shared" si="522"/>
        <v>3.713235294117645</v>
      </c>
      <c r="GK299" s="2">
        <v>1</v>
      </c>
      <c r="GN299" s="2">
        <f t="shared" si="454"/>
        <v>9.9999999999999645E-2</v>
      </c>
      <c r="GQ299" s="2">
        <f t="shared" si="429"/>
        <v>0.79999999999999982</v>
      </c>
      <c r="GT299" s="27">
        <f t="shared" ca="1" si="440"/>
        <v>101.6359918200409</v>
      </c>
      <c r="GU299" s="27">
        <f t="shared" ca="1" si="441"/>
        <v>102.83806343906512</v>
      </c>
      <c r="GV299" s="27">
        <f t="shared" ca="1" si="441"/>
        <v>101.22699386503066</v>
      </c>
      <c r="GW299" s="27">
        <f t="shared" ca="1" si="442"/>
        <v>100.29761904761905</v>
      </c>
      <c r="GX299" s="27">
        <f t="shared" ca="1" si="442"/>
        <v>100</v>
      </c>
      <c r="GY299" s="27">
        <f t="shared" ca="1" si="443"/>
        <v>100.20491803278688</v>
      </c>
      <c r="GZ299" s="27">
        <f t="shared" ca="1" si="444"/>
        <v>86.788399570354457</v>
      </c>
      <c r="HA299" s="27">
        <f t="shared" ca="1" si="445"/>
        <v>103.1465093411996</v>
      </c>
      <c r="HB299" s="27">
        <f t="shared" ca="1" si="445"/>
        <v>99.786780383795303</v>
      </c>
      <c r="HC299" s="27">
        <f t="shared" ca="1" si="445"/>
        <v>96.311066799601193</v>
      </c>
      <c r="HD299" s="27">
        <f t="shared" ca="1" si="445"/>
        <v>97.845249755142021</v>
      </c>
      <c r="HE299" s="27">
        <f t="shared" ca="1" si="446"/>
        <v>100</v>
      </c>
      <c r="HG299" s="27">
        <f t="shared" ca="1" si="447"/>
        <v>102.94736842105263</v>
      </c>
      <c r="HH299" s="27">
        <f t="shared" ca="1" si="448"/>
        <v>97.955846279640227</v>
      </c>
      <c r="HI299" s="27">
        <f t="shared" ca="1" si="448"/>
        <v>105.50161812297733</v>
      </c>
      <c r="HJ299" s="27">
        <f t="shared" ca="1" si="449"/>
        <v>101.61290322580645</v>
      </c>
      <c r="HK299" s="27">
        <f t="shared" ca="1" si="449"/>
        <v>103.74862183020947</v>
      </c>
      <c r="HL299" s="27">
        <f t="shared" ca="1" si="450"/>
        <v>102.62881177707676</v>
      </c>
      <c r="HM299" s="27">
        <f t="shared" ca="1" si="451"/>
        <v>132.05673758865248</v>
      </c>
      <c r="HN299" s="27">
        <f t="shared" ca="1" si="452"/>
        <v>97.507190795781412</v>
      </c>
      <c r="HO299" s="27">
        <f t="shared" ca="1" si="452"/>
        <v>104.6875</v>
      </c>
      <c r="HP299" s="27">
        <f t="shared" ca="1" si="452"/>
        <v>103.18930041152264</v>
      </c>
      <c r="HQ299" s="27">
        <f t="shared" ca="1" si="452"/>
        <v>105.04115226337447</v>
      </c>
      <c r="HR299" s="27">
        <f t="shared" ca="1" si="453"/>
        <v>97.470641373080397</v>
      </c>
      <c r="HT299" s="27">
        <f t="shared" ca="1" si="526"/>
        <v>156.13660618996798</v>
      </c>
      <c r="HU299" s="27">
        <f t="shared" ca="1" si="526"/>
        <v>46.842631140716065</v>
      </c>
      <c r="HV299" s="27">
        <f t="shared" ca="1" si="526"/>
        <v>55.520855614973264</v>
      </c>
      <c r="HW299" s="27">
        <f t="shared" ca="1" si="527"/>
        <v>557.24696356275319</v>
      </c>
      <c r="HX299" s="27">
        <f t="shared" ca="1" si="527"/>
        <v>444.50991189427316</v>
      </c>
      <c r="HY299" s="27">
        <f t="shared" ca="1" si="494"/>
        <v>1000</v>
      </c>
      <c r="HZ299" s="27">
        <f t="shared" ca="1" si="528"/>
        <v>5.6456456456456454</v>
      </c>
      <c r="IA299" s="27">
        <f t="shared" ca="1" si="528"/>
        <v>20.154589371980677</v>
      </c>
      <c r="IB299" s="27">
        <f t="shared" ca="1" si="528"/>
        <v>17.038031319910509</v>
      </c>
      <c r="IC299" s="27">
        <f t="shared" ca="1" si="528"/>
        <v>54.815709969788522</v>
      </c>
      <c r="ID299" s="27">
        <f t="shared" ca="1" si="528"/>
        <v>19.381854436689931</v>
      </c>
      <c r="IE299" s="27">
        <f t="shared" ca="1" si="528"/>
        <v>16.460966542750931</v>
      </c>
      <c r="IG299" s="28">
        <f t="shared" ca="1" si="480"/>
        <v>0.71204194730636439</v>
      </c>
      <c r="IH299" s="28">
        <f t="shared" ca="1" si="480"/>
        <v>2.0753292681951807E-2</v>
      </c>
      <c r="II299" s="28">
        <f t="shared" ca="1" si="480"/>
        <v>0.36589850821895753</v>
      </c>
      <c r="IJ299" s="28">
        <f t="shared" ca="1" si="481"/>
        <v>1.0618919295326406</v>
      </c>
      <c r="IK299" s="24">
        <f t="shared" ca="1" si="495"/>
        <v>-3.6801818674633169E-2</v>
      </c>
      <c r="IL299" s="28">
        <f t="shared" ca="1" si="482"/>
        <v>1.6662995594713619</v>
      </c>
      <c r="IM299" s="28">
        <f t="shared" ca="1" si="496"/>
        <v>2.8391167192428965</v>
      </c>
      <c r="IN299" s="3">
        <f t="shared" ca="1" si="497"/>
        <v>2.7281914890040024</v>
      </c>
      <c r="IO299" s="2">
        <f t="shared" si="515"/>
        <v>2.8</v>
      </c>
      <c r="IQ299" s="2">
        <f t="shared" ca="1" si="428"/>
        <v>1.0986937482072738</v>
      </c>
      <c r="IS299" s="3">
        <f t="shared" ca="1" si="483"/>
        <v>5.5406761514303023E-2</v>
      </c>
      <c r="IT299" s="3">
        <f t="shared" ca="1" si="484"/>
        <v>0.11808177588793717</v>
      </c>
      <c r="IU299" s="3">
        <f t="shared" si="485"/>
        <v>9.9999999999999645E-2</v>
      </c>
      <c r="IV299" s="3">
        <f t="shared" ca="1" si="486"/>
        <v>-7.3488537402240539E-2</v>
      </c>
      <c r="IX299" s="28">
        <f ca="1">$HL299/100*(GZ299-100)*AL299/1000+(HM299-100)*HZ299/$HY299</f>
        <v>9.9627529754898636E-2</v>
      </c>
      <c r="IY299" s="28">
        <f ca="1">$HL299/100*(HA299-100)*AM299/1000+(HN299-100)*IA299/$HY299</f>
        <v>1.111373194351014E-2</v>
      </c>
      <c r="IZ299" s="28">
        <f ca="1">$HL299/100*(HB299-100)*AN299/1000+(HO299-100)*IB299/$HY299</f>
        <v>7.5708101398936564E-2</v>
      </c>
      <c r="JA299" s="28">
        <f ca="1">$HL299/100*(HC299-100)*AO299/1000+(HP299-100)*IC299/$HY299</f>
        <v>-4.8544823973791701E-2</v>
      </c>
      <c r="JB299" s="28">
        <f ca="1">$HL299/100*(HD299-100)*AP299/1000+(HQ299-100)*ID299/$HY299</f>
        <v>5.3478987900686052E-2</v>
      </c>
      <c r="JC299" s="28">
        <f ca="1">$HL299/100*(HE299-100)*AQ299/1000+(HR299-100)*IE299/$HY299</f>
        <v>-4.1635687732342011E-2</v>
      </c>
      <c r="JE299" s="3">
        <f t="shared" ca="1" si="459"/>
        <v>5.3542402291907959E-2</v>
      </c>
      <c r="JF299" s="3">
        <f t="shared" ca="1" si="459"/>
        <v>5.2149427807091774E-2</v>
      </c>
      <c r="JG299" s="3">
        <f t="shared" ca="1" si="459"/>
        <v>-1.7604697529280497E-2</v>
      </c>
      <c r="JH299" s="3">
        <f t="shared" ca="1" si="459"/>
        <v>-4.2375084372631017E-2</v>
      </c>
      <c r="JI299" s="3">
        <f t="shared" ca="1" si="459"/>
        <v>8.1955295930382574E-3</v>
      </c>
      <c r="JJ299" s="3">
        <f t="shared" ca="1" si="459"/>
        <v>-3.2130799264554394E-2</v>
      </c>
      <c r="JK299" s="3">
        <f>IO299-IO298</f>
        <v>9.9999999999999645E-2</v>
      </c>
      <c r="JL299" s="3">
        <f t="shared" ca="1" si="487"/>
        <v>6.4062295237372183E-2</v>
      </c>
      <c r="JN299" s="10">
        <f>COUNTIF(EI299:ET299,"&gt;2")</f>
        <v>7</v>
      </c>
      <c r="JP299" s="2">
        <f>AVERAGE(CS299,CS287,CS275,CS263,CS251,CS239,CS227,CS215,CS203,CS191)</f>
        <v>0.54264223244346343</v>
      </c>
      <c r="JQ299" s="2">
        <f>CS299-JP299</f>
        <v>0.17826404973985566</v>
      </c>
      <c r="JR299" s="2">
        <f>AVERAGE(CT299,CT287,CT275,CT263,CT251,CT239,CT227,CT215,CT203,CT191)</f>
        <v>0.40721564512718744</v>
      </c>
      <c r="JS299" s="2">
        <f>CT299-JR299</f>
        <v>0.11416078865800539</v>
      </c>
      <c r="KH299" s="2">
        <f>(DN299*$DN$4)+(FB299*$FB$3)+(FC299*$FC$3)+(FD299*$FD$3)+(FE299*$FE$3)+(FF299*$FF$3)+(FG299*$FG$3)</f>
        <v>1.6010569383625675</v>
      </c>
      <c r="KI299" s="2">
        <f>F299-KH299</f>
        <v>1.1989430616374324</v>
      </c>
      <c r="KJ299" s="2">
        <f>MAX(DN299,FB299:FG299)</f>
        <v>2.8391167192429054</v>
      </c>
      <c r="KK299" s="2">
        <f>MIN(DN299,FB299:FG299)</f>
        <v>-0.73917634635691787</v>
      </c>
      <c r="KL299" s="2">
        <f t="shared" si="516"/>
        <v>3.5782930655998233</v>
      </c>
      <c r="KO299" s="2">
        <f>BO299</f>
        <v>79.72</v>
      </c>
      <c r="KP299" s="2">
        <f>100*((BO293/BO281)-1)</f>
        <v>5.4858147125282475</v>
      </c>
      <c r="KQ299" s="2">
        <f t="shared" si="525"/>
        <v>5.4858147125282475</v>
      </c>
      <c r="KR299" s="2">
        <f>100*((BO287/BO275)-1)</f>
        <v>-0.61349693251533388</v>
      </c>
      <c r="KS299" s="2">
        <f t="shared" si="538"/>
        <v>-0.61349693251533388</v>
      </c>
      <c r="KT299" s="3">
        <f>BP299</f>
        <v>1.5478000000000001</v>
      </c>
      <c r="KU299" s="3">
        <f>BQ299</f>
        <v>116.05052631578945</v>
      </c>
      <c r="KV299" s="3">
        <f t="shared" si="470"/>
        <v>74.977727300548807</v>
      </c>
      <c r="KW299" s="2">
        <f t="shared" si="463"/>
        <v>162.85621750894893</v>
      </c>
      <c r="KX299" s="2">
        <f t="shared" si="463"/>
        <v>137.16201391954115</v>
      </c>
      <c r="LA299">
        <v>2</v>
      </c>
      <c r="LB299">
        <v>0</v>
      </c>
      <c r="LE299" s="2" t="e">
        <v>#N/A</v>
      </c>
      <c r="LF299" s="2" t="e">
        <v>#N/A</v>
      </c>
      <c r="LG299" s="2" t="e">
        <v>#N/A</v>
      </c>
      <c r="LH299" s="2" t="e">
        <v>#N/A</v>
      </c>
      <c r="LI299" s="2" t="e">
        <v>#N/A</v>
      </c>
      <c r="LJ299" s="2" t="e">
        <v>#N/A</v>
      </c>
      <c r="LK299" s="2">
        <v>102.92951065739267</v>
      </c>
      <c r="LL299" s="2" t="e">
        <v>#N/A</v>
      </c>
      <c r="LM299" s="2" t="e">
        <v>#N/A</v>
      </c>
      <c r="LN299" s="2">
        <v>97.565094810699094</v>
      </c>
      <c r="LO299" s="2">
        <v>91.315354030420181</v>
      </c>
      <c r="LP299" s="2">
        <v>95.30883956154247</v>
      </c>
      <c r="LQ299" s="2" t="e">
        <v>#N/A</v>
      </c>
      <c r="LR299" s="2" t="e">
        <v>#N/A</v>
      </c>
      <c r="LS299" s="2" t="e">
        <v>#N/A</v>
      </c>
      <c r="LT299" s="2" t="e">
        <v>#N/A</v>
      </c>
      <c r="LU299" s="2" t="e">
        <v>#N/A</v>
      </c>
      <c r="LV299" s="2" t="e">
        <v>#N/A</v>
      </c>
      <c r="LW299" s="2" t="e">
        <v>#N/A</v>
      </c>
      <c r="LX299" s="2" t="e">
        <v>#N/A</v>
      </c>
      <c r="LY299" s="2">
        <v>98.41731304867848</v>
      </c>
      <c r="LZ299" s="2" t="e">
        <v>#N/A</v>
      </c>
      <c r="MA299" s="2" t="e">
        <v>#N/A</v>
      </c>
      <c r="MB299" s="2" t="e">
        <v>#N/A</v>
      </c>
      <c r="MC299" s="2" t="e">
        <v>#N/A</v>
      </c>
      <c r="MD299" s="2" t="e">
        <v>#N/A</v>
      </c>
      <c r="ME299" s="2" t="e">
        <v>#N/A</v>
      </c>
      <c r="MF299" s="2" t="e">
        <v>#N/A</v>
      </c>
      <c r="MG299" s="2" t="e">
        <v>#N/A</v>
      </c>
      <c r="MH299" s="2">
        <v>98.375223119307293</v>
      </c>
      <c r="MI299" s="2" t="e">
        <v>#N/A</v>
      </c>
      <c r="MJ299" s="2" t="e">
        <v>#N/A</v>
      </c>
      <c r="MK299" s="2" t="e">
        <v>#N/A</v>
      </c>
      <c r="ML299" s="2" t="e">
        <v>#N/A</v>
      </c>
      <c r="MM299" s="2" t="e">
        <v>#N/A</v>
      </c>
      <c r="MN299" s="2" t="e">
        <v>#N/A</v>
      </c>
      <c r="MO299" s="2" t="e">
        <v>#N/A</v>
      </c>
      <c r="MP299" s="2">
        <v>90.188011603554145</v>
      </c>
      <c r="MQ299" s="2" t="e">
        <v>#N/A</v>
      </c>
      <c r="MR299" s="2" t="e">
        <v>#N/A</v>
      </c>
      <c r="MS299" s="10" t="e">
        <v>#N/A</v>
      </c>
      <c r="MT299" s="2" t="e">
        <v>#N/A</v>
      </c>
      <c r="MU299" s="2" t="e">
        <v>#N/A</v>
      </c>
      <c r="MV299" s="2" t="e">
        <v>#N/A</v>
      </c>
      <c r="MX299" s="22" t="e">
        <v>#N/A</v>
      </c>
      <c r="MY299" s="22" t="e">
        <v>#N/A</v>
      </c>
      <c r="MZ299" s="22" t="e">
        <v>#N/A</v>
      </c>
      <c r="NA299" s="22" t="e">
        <v>#N/A</v>
      </c>
      <c r="NB299" s="22" t="e">
        <v>#N/A</v>
      </c>
      <c r="NC299" s="22" t="e">
        <v>#N/A</v>
      </c>
      <c r="ND299" s="22">
        <v>1</v>
      </c>
      <c r="NE299" s="22" t="e">
        <v>#N/A</v>
      </c>
      <c r="NF299" s="22" t="e">
        <v>#N/A</v>
      </c>
      <c r="NG299" s="22">
        <v>3</v>
      </c>
      <c r="NH299" s="23">
        <v>9</v>
      </c>
      <c r="NI299" s="22">
        <v>22</v>
      </c>
      <c r="NJ299" s="22" t="e">
        <v>#N/A</v>
      </c>
      <c r="NK299" s="22" t="e">
        <v>#N/A</v>
      </c>
      <c r="NL299" s="23" t="e">
        <v>#N/A</v>
      </c>
      <c r="NM299" s="3" t="e">
        <v>#N/A</v>
      </c>
      <c r="NN299" s="22" t="e">
        <v>#N/A</v>
      </c>
      <c r="NO299" s="22" t="e">
        <v>#N/A</v>
      </c>
      <c r="NP299" s="22" t="e">
        <v>#N/A</v>
      </c>
      <c r="NQ299" s="22" t="e">
        <v>#N/A</v>
      </c>
      <c r="NR299" s="23">
        <v>1</v>
      </c>
      <c r="NS299" s="22" t="e">
        <v>#N/A</v>
      </c>
      <c r="NT299" s="22" t="e">
        <v>#N/A</v>
      </c>
      <c r="NU299" s="23" t="e">
        <v>#N/A</v>
      </c>
      <c r="NV299" s="3" t="e">
        <v>#N/A</v>
      </c>
      <c r="NW299" s="22" t="e">
        <v>#N/A</v>
      </c>
      <c r="NX299" s="22" t="e">
        <v>#N/A</v>
      </c>
      <c r="NY299" s="22" t="e">
        <v>#N/A</v>
      </c>
      <c r="NZ299" s="22" t="e">
        <v>#N/A</v>
      </c>
      <c r="OA299" s="23">
        <v>10</v>
      </c>
      <c r="OB299" s="22" t="e">
        <v>#N/A</v>
      </c>
      <c r="OC299" s="22" t="e">
        <v>#N/A</v>
      </c>
      <c r="OD299" s="22" t="e">
        <v>#N/A</v>
      </c>
      <c r="OE299" s="22" t="e">
        <v>#N/A</v>
      </c>
      <c r="OF299" s="22" t="e">
        <v>#N/A</v>
      </c>
      <c r="OG299" s="22" t="e">
        <v>#N/A</v>
      </c>
      <c r="OH299" s="23" t="e">
        <v>#N/A</v>
      </c>
      <c r="OI299" s="22">
        <v>2</v>
      </c>
      <c r="OJ299" s="22" t="e">
        <v>#N/A</v>
      </c>
      <c r="OK299" s="22" t="e">
        <v>#N/A</v>
      </c>
      <c r="OL299" s="22" t="e">
        <v>#N/A</v>
      </c>
      <c r="OM299" s="23" t="e">
        <v>#N/A</v>
      </c>
      <c r="ON299" s="22" t="e">
        <v>#N/A</v>
      </c>
      <c r="OO299" s="22" t="e">
        <v>#N/A</v>
      </c>
      <c r="OQ299">
        <f t="shared" si="518"/>
        <v>-1</v>
      </c>
      <c r="OR299" s="23" t="e">
        <f t="shared" ca="1" si="542"/>
        <v>#N/A</v>
      </c>
      <c r="OS299" s="23" t="e">
        <f t="shared" ca="1" si="542"/>
        <v>#N/A</v>
      </c>
      <c r="OT299" s="23" t="e">
        <f t="shared" ca="1" si="542"/>
        <v>#N/A</v>
      </c>
      <c r="OU299" s="23" t="e">
        <f t="shared" ca="1" si="542"/>
        <v>#N/A</v>
      </c>
      <c r="OV299" s="23" t="e">
        <f t="shared" ca="1" si="542"/>
        <v>#N/A</v>
      </c>
      <c r="OW299" s="23" t="e">
        <f t="shared" ca="1" si="542"/>
        <v>#N/A</v>
      </c>
      <c r="OX299" s="23">
        <f t="shared" ca="1" si="542"/>
        <v>0.99853378193915243</v>
      </c>
      <c r="OY299" s="23" t="e">
        <f t="shared" ca="1" si="542"/>
        <v>#N/A</v>
      </c>
      <c r="OZ299" s="23" t="e">
        <f t="shared" ca="1" si="542"/>
        <v>#N/A</v>
      </c>
      <c r="PA299" s="23">
        <f t="shared" ca="1" si="542"/>
        <v>1.0008804298458034</v>
      </c>
      <c r="PB299" s="23">
        <f t="shared" ca="1" si="542"/>
        <v>1.0036755782164937</v>
      </c>
      <c r="PC299" s="23">
        <f t="shared" ca="1" si="542"/>
        <v>1.0009984263661438</v>
      </c>
      <c r="PD299" s="23" t="e">
        <f t="shared" ca="1" si="542"/>
        <v>#N/A</v>
      </c>
      <c r="PE299" s="23" t="e">
        <f t="shared" ca="1" si="539"/>
        <v>#N/A</v>
      </c>
      <c r="PF299" s="23" t="e">
        <f t="shared" ca="1" si="539"/>
        <v>#N/A</v>
      </c>
      <c r="PG299" s="23" t="e">
        <f t="shared" ca="1" si="539"/>
        <v>#N/A</v>
      </c>
      <c r="PH299" s="23" t="e">
        <f t="shared" ca="1" si="536"/>
        <v>#N/A</v>
      </c>
      <c r="PI299" s="23" t="e">
        <f t="shared" ca="1" si="536"/>
        <v>#N/A</v>
      </c>
      <c r="PJ299" s="23" t="e">
        <f t="shared" ca="1" si="536"/>
        <v>#N/A</v>
      </c>
      <c r="PK299" s="23" t="e">
        <f t="shared" ca="1" si="536"/>
        <v>#N/A</v>
      </c>
      <c r="PL299" s="23">
        <f t="shared" ca="1" si="534"/>
        <v>0.99944300210145887</v>
      </c>
      <c r="PM299" s="23" t="e">
        <f t="shared" ca="1" si="534"/>
        <v>#N/A</v>
      </c>
      <c r="PN299" s="23" t="e">
        <f t="shared" ca="1" si="524"/>
        <v>#N/A</v>
      </c>
      <c r="PO299" s="23" t="e">
        <f t="shared" ca="1" si="524"/>
        <v>#N/A</v>
      </c>
      <c r="PP299" s="23" t="e">
        <f t="shared" ca="1" si="524"/>
        <v>#N/A</v>
      </c>
      <c r="PQ299" s="23" t="e">
        <f t="shared" ca="1" si="524"/>
        <v>#N/A</v>
      </c>
      <c r="PR299" s="23" t="e">
        <f t="shared" ca="1" si="524"/>
        <v>#N/A</v>
      </c>
      <c r="PS299" s="23" t="e">
        <f t="shared" ca="1" si="524"/>
        <v>#N/A</v>
      </c>
      <c r="PT299" s="23" t="e">
        <f t="shared" ca="1" si="524"/>
        <v>#N/A</v>
      </c>
      <c r="PU299" s="23">
        <f t="shared" ca="1" si="524"/>
        <v>1.0079382735927112</v>
      </c>
      <c r="PV299" s="23" t="e">
        <f t="shared" ca="1" si="524"/>
        <v>#N/A</v>
      </c>
      <c r="PW299" s="23" t="e">
        <f t="shared" ca="1" si="524"/>
        <v>#N/A</v>
      </c>
      <c r="PX299" s="23" t="e">
        <f t="shared" ca="1" si="524"/>
        <v>#N/A</v>
      </c>
      <c r="PY299" s="23" t="e">
        <f t="shared" ca="1" si="544"/>
        <v>#N/A</v>
      </c>
      <c r="PZ299" s="23" t="e">
        <f t="shared" ca="1" si="439"/>
        <v>#N/A</v>
      </c>
      <c r="QA299" s="23" t="e">
        <f t="shared" ca="1" si="439"/>
        <v>#N/A</v>
      </c>
      <c r="QB299" s="23" t="e">
        <f t="shared" ca="1" si="439"/>
        <v>#N/A</v>
      </c>
      <c r="QC299" s="23">
        <f t="shared" ca="1" si="417"/>
        <v>1.0019510176183604</v>
      </c>
      <c r="QD299" s="23" t="e">
        <f t="shared" ca="1" si="417"/>
        <v>#N/A</v>
      </c>
      <c r="QE299" s="23" t="e">
        <f t="shared" ca="1" si="417"/>
        <v>#N/A</v>
      </c>
      <c r="QF299" s="23" t="e">
        <f t="shared" ca="1" si="417"/>
        <v>#N/A</v>
      </c>
      <c r="QG299" s="23" t="e">
        <f t="shared" ca="1" si="533"/>
        <v>#N/A</v>
      </c>
      <c r="QH299" s="23" t="e">
        <f t="shared" ca="1" si="533"/>
        <v>#N/A</v>
      </c>
      <c r="QI299" s="23" t="e">
        <f t="shared" ca="1" si="533"/>
        <v>#N/A</v>
      </c>
      <c r="QJ299" s="26" t="e">
        <f t="shared" ca="1" si="474"/>
        <v>#N/A</v>
      </c>
    </row>
    <row r="300" spans="1:452" x14ac:dyDescent="0.35">
      <c r="A300" t="s">
        <v>1365</v>
      </c>
      <c r="B300" s="21">
        <v>41334</v>
      </c>
      <c r="C300" t="s">
        <v>927</v>
      </c>
      <c r="D300" s="2">
        <v>97.8</v>
      </c>
      <c r="E300" s="2">
        <v>98.1</v>
      </c>
      <c r="F300" s="2">
        <v>2.8</v>
      </c>
      <c r="G300" s="2">
        <v>96.9</v>
      </c>
      <c r="H300" s="2">
        <v>98.11103289613142</v>
      </c>
      <c r="I300" s="2">
        <v>97.007941035407057</v>
      </c>
      <c r="J300" s="2">
        <v>101.6</v>
      </c>
      <c r="K300" s="2">
        <v>94.4</v>
      </c>
      <c r="L300" s="2">
        <v>94.805406887247869</v>
      </c>
      <c r="M300" s="2">
        <v>94</v>
      </c>
      <c r="N300" s="2">
        <v>125.1</v>
      </c>
      <c r="O300" s="2">
        <v>102.2</v>
      </c>
      <c r="P300" s="2">
        <v>99</v>
      </c>
      <c r="Q300" s="2">
        <v>99.2</v>
      </c>
      <c r="R300" s="2">
        <v>102.2</v>
      </c>
      <c r="S300" s="2">
        <v>125.1</v>
      </c>
      <c r="T300" s="2">
        <v>98.9</v>
      </c>
      <c r="U300" s="2">
        <v>85.1</v>
      </c>
      <c r="V300" s="2">
        <v>98.5</v>
      </c>
      <c r="W300" s="2">
        <v>81.400000000000006</v>
      </c>
      <c r="X300" s="2">
        <v>106.3</v>
      </c>
      <c r="Y300" s="2" t="e">
        <v>#N/A</v>
      </c>
      <c r="Z300" s="2">
        <v>95.8</v>
      </c>
      <c r="AA300" s="2">
        <v>96.8</v>
      </c>
      <c r="AB300" s="2">
        <v>107.9</v>
      </c>
      <c r="AC300" s="2">
        <v>105.1</v>
      </c>
      <c r="AD300" s="2">
        <v>93.8</v>
      </c>
      <c r="AE300" s="2">
        <v>99.1</v>
      </c>
      <c r="AF300" s="2">
        <v>100.6</v>
      </c>
      <c r="AG300" s="22">
        <v>534</v>
      </c>
      <c r="AH300" s="22">
        <v>466</v>
      </c>
      <c r="AI300" s="22">
        <v>150</v>
      </c>
      <c r="AJ300" s="22">
        <v>40</v>
      </c>
      <c r="AK300" s="22">
        <v>48</v>
      </c>
      <c r="AL300" s="22">
        <v>6</v>
      </c>
      <c r="AM300" s="22">
        <v>19</v>
      </c>
      <c r="AN300" s="22">
        <v>19</v>
      </c>
      <c r="AO300" s="22">
        <v>59</v>
      </c>
      <c r="AP300" s="22">
        <v>20</v>
      </c>
      <c r="AQ300" s="22">
        <v>14</v>
      </c>
      <c r="AR300" s="2">
        <v>102.2</v>
      </c>
      <c r="AS300" s="2">
        <v>91.6</v>
      </c>
      <c r="AT300" s="2">
        <v>99.2</v>
      </c>
      <c r="AU300" s="2">
        <v>95.9</v>
      </c>
      <c r="AV300" s="2">
        <v>99.6</v>
      </c>
      <c r="AW300" s="2">
        <v>94.3</v>
      </c>
      <c r="AX300" s="2">
        <v>102.2</v>
      </c>
      <c r="AY300" s="2">
        <v>96.9</v>
      </c>
      <c r="AZ300" s="2">
        <v>100.1</v>
      </c>
      <c r="BA300" s="2">
        <v>81.400000000000006</v>
      </c>
      <c r="BB300" s="2">
        <v>95</v>
      </c>
      <c r="BC300" s="2">
        <v>99.4</v>
      </c>
      <c r="BD300" s="3">
        <v>1.2</v>
      </c>
      <c r="BE300" s="3">
        <v>0.74</v>
      </c>
      <c r="BF300" s="3">
        <v>0.31</v>
      </c>
      <c r="BG300" s="3">
        <v>0.22</v>
      </c>
      <c r="BH300" s="3">
        <v>0.37</v>
      </c>
      <c r="BI300" s="2">
        <v>248.7</v>
      </c>
      <c r="BJ300" s="2">
        <v>3.3</v>
      </c>
      <c r="BK300" s="2">
        <v>3.2</v>
      </c>
      <c r="BL300" s="2">
        <v>110.7</v>
      </c>
      <c r="BM300" s="2">
        <v>104.1</v>
      </c>
      <c r="BN300" s="10">
        <v>454</v>
      </c>
      <c r="BO300" s="3">
        <v>79.11</v>
      </c>
      <c r="BP300" s="22">
        <v>1.5076000000000001</v>
      </c>
      <c r="BQ300" s="3">
        <v>108.474</v>
      </c>
      <c r="BR300" s="23">
        <v>3.8163000000000009</v>
      </c>
      <c r="BS300" s="2">
        <v>110.1</v>
      </c>
      <c r="BT300" s="3">
        <v>120.02</v>
      </c>
      <c r="BU300" s="2">
        <v>1.5</v>
      </c>
      <c r="BV300" s="2">
        <v>1.9</v>
      </c>
      <c r="BW300" s="2">
        <v>0.4</v>
      </c>
      <c r="BX300" s="2">
        <v>0.8</v>
      </c>
      <c r="BY300" s="23">
        <v>232.28200000000001</v>
      </c>
      <c r="BZ300" s="2">
        <v>94.2</v>
      </c>
      <c r="CA300" s="2">
        <v>92.6</v>
      </c>
      <c r="CB300" s="3">
        <v>99.63</v>
      </c>
      <c r="CC300" s="2">
        <v>99.5</v>
      </c>
      <c r="CD300" s="2">
        <v>122.8</v>
      </c>
      <c r="CE300" s="2">
        <v>94.293145547781535</v>
      </c>
      <c r="CF300" s="3">
        <v>99.366251510901691</v>
      </c>
      <c r="CG300" s="2">
        <v>99.47857881582695</v>
      </c>
      <c r="CH300" s="23">
        <v>232.81803461829415</v>
      </c>
      <c r="CI300" s="3">
        <v>98.196348001585761</v>
      </c>
      <c r="CM300" s="2">
        <f t="shared" si="460"/>
        <v>71.951446006898379</v>
      </c>
      <c r="CN300" s="2">
        <f t="shared" si="460"/>
        <v>2.5313743698593796</v>
      </c>
      <c r="CO300" s="2">
        <f t="shared" si="461"/>
        <v>97.515645129122831</v>
      </c>
      <c r="CR300" s="2">
        <f t="shared" si="464"/>
        <v>0.30769230769230477</v>
      </c>
      <c r="CS300" s="2">
        <f t="shared" si="464"/>
        <v>0.30674846625766583</v>
      </c>
      <c r="CT300" s="2">
        <f t="shared" si="465"/>
        <v>0.51867219917012441</v>
      </c>
      <c r="CU300" s="2">
        <f t="shared" si="465"/>
        <v>0.21573752828628234</v>
      </c>
      <c r="CV300" s="2">
        <f t="shared" si="465"/>
        <v>0.36567778900097286</v>
      </c>
      <c r="CW300" s="2">
        <f t="shared" si="466"/>
        <v>-0.58365758754863262</v>
      </c>
      <c r="CX300" s="2">
        <f t="shared" si="467"/>
        <v>0.3188097768331683</v>
      </c>
      <c r="CY300" s="2">
        <f t="shared" si="502"/>
        <v>1.5422077922077853</v>
      </c>
      <c r="CZ300" s="2">
        <f t="shared" si="471"/>
        <v>-0.10101010101009526</v>
      </c>
      <c r="DA300" s="2">
        <f t="shared" si="472"/>
        <v>0</v>
      </c>
      <c r="DB300" s="2">
        <f t="shared" si="473"/>
        <v>0.2034587995930853</v>
      </c>
      <c r="DC300" s="2">
        <f t="shared" si="413"/>
        <v>0.4442649434571867</v>
      </c>
      <c r="DF300" s="2">
        <f t="shared" si="468"/>
        <v>2.6197904870243871</v>
      </c>
      <c r="DG300" s="2">
        <f t="shared" si="468"/>
        <v>4.477473500630369</v>
      </c>
      <c r="DH300" s="2">
        <f t="shared" si="469"/>
        <v>4.4525231973849611</v>
      </c>
      <c r="DI300" s="2">
        <f t="shared" si="529"/>
        <v>1.9217021165915504</v>
      </c>
      <c r="DJ300" s="2">
        <f t="shared" si="529"/>
        <v>0</v>
      </c>
      <c r="DM300" s="2">
        <f t="shared" si="503"/>
        <v>2.5157232704402421</v>
      </c>
      <c r="DN300" s="2">
        <f t="shared" si="503"/>
        <v>2.8301886792452708</v>
      </c>
      <c r="DO300" s="2">
        <f t="shared" si="475"/>
        <v>2.4312896405919786</v>
      </c>
      <c r="DP300" s="2">
        <f t="shared" si="504"/>
        <v>2.0080321285140563</v>
      </c>
      <c r="DQ300" s="2">
        <f t="shared" si="543"/>
        <v>0.65641754444405642</v>
      </c>
      <c r="DR300" s="2">
        <f t="shared" si="505"/>
        <v>3.9647577092511108</v>
      </c>
      <c r="DS300" s="2">
        <f t="shared" si="506"/>
        <v>2.2804307798261414</v>
      </c>
      <c r="DT300" s="2" t="e">
        <v>#N/A</v>
      </c>
      <c r="DU300" s="2" t="e">
        <v>#N/A</v>
      </c>
      <c r="DV300" s="2">
        <f t="shared" si="476"/>
        <v>3.7563451776649881</v>
      </c>
      <c r="DW300" s="2">
        <f t="shared" si="507"/>
        <v>-0.40160642570280514</v>
      </c>
      <c r="DX300" s="2">
        <f t="shared" si="508"/>
        <v>7.2668112798264684</v>
      </c>
      <c r="DY300" s="2">
        <f t="shared" si="509"/>
        <v>1.6915422885572129</v>
      </c>
      <c r="DZ300" s="2">
        <f t="shared" si="510"/>
        <v>7.9999999999991189E-2</v>
      </c>
      <c r="EA300" s="2">
        <f t="shared" si="523"/>
        <v>15.625</v>
      </c>
      <c r="EB300" s="2">
        <f t="shared" si="523"/>
        <v>5.3475935828876997</v>
      </c>
      <c r="EC300" s="2">
        <f t="shared" si="523"/>
        <v>19.705882352941195</v>
      </c>
      <c r="ED300" s="2">
        <f t="shared" si="519"/>
        <v>-3.7137681159420399</v>
      </c>
      <c r="EE300" s="2" t="e">
        <f t="shared" si="519"/>
        <v>#N/A</v>
      </c>
      <c r="EF300" s="2">
        <f t="shared" si="519"/>
        <v>-3.5246727089627394</v>
      </c>
      <c r="EG300" s="2">
        <f t="shared" si="519"/>
        <v>-0.51387461459403427</v>
      </c>
      <c r="EH300" s="2">
        <f t="shared" si="519"/>
        <v>-2.4412296564195191</v>
      </c>
      <c r="EI300" s="2">
        <f t="shared" si="537"/>
        <v>3.7563451776649881</v>
      </c>
      <c r="EJ300" s="2">
        <f t="shared" si="537"/>
        <v>6.3879210220673555</v>
      </c>
      <c r="EK300" s="2">
        <f t="shared" si="537"/>
        <v>-0.40160642570280514</v>
      </c>
      <c r="EL300" s="2">
        <f t="shared" si="535"/>
        <v>4.5801526717557328</v>
      </c>
      <c r="EM300" s="2">
        <f t="shared" si="535"/>
        <v>0.2012072434607548</v>
      </c>
      <c r="EN300" s="2">
        <f t="shared" si="535"/>
        <v>2.2776572668112838</v>
      </c>
      <c r="EO300" s="2">
        <f t="shared" si="535"/>
        <v>1.6915422885572129</v>
      </c>
      <c r="EP300" s="2">
        <f t="shared" si="535"/>
        <v>3.4151547491995782</v>
      </c>
      <c r="EQ300" s="2">
        <f t="shared" si="535"/>
        <v>1.8311291963377441</v>
      </c>
      <c r="ER300" s="2">
        <f t="shared" si="498"/>
        <v>19.705882352941195</v>
      </c>
      <c r="ES300" s="2">
        <f t="shared" si="498"/>
        <v>3.148751357220414</v>
      </c>
      <c r="ET300" s="2">
        <f t="shared" si="498"/>
        <v>1.1190233977619535</v>
      </c>
      <c r="EU300" s="2">
        <f t="shared" si="462"/>
        <v>3.3</v>
      </c>
      <c r="EV300" s="2">
        <f t="shared" si="462"/>
        <v>3.2</v>
      </c>
      <c r="EW300" s="2">
        <f t="shared" si="511"/>
        <v>-0.44964028776978138</v>
      </c>
      <c r="EX300" s="2">
        <f t="shared" si="511"/>
        <v>1.0679611650485477</v>
      </c>
      <c r="EY300" s="2">
        <f t="shared" si="512"/>
        <v>-9.2444015375122479</v>
      </c>
      <c r="EZ300" s="2">
        <f t="shared" si="512"/>
        <v>85.302310298664537</v>
      </c>
      <c r="FA300" s="2">
        <f t="shared" si="513"/>
        <v>3.4774436090225347</v>
      </c>
      <c r="FB300" s="2">
        <f t="shared" si="517"/>
        <v>1.5187472411246183</v>
      </c>
      <c r="FC300" s="2">
        <f t="shared" si="517"/>
        <v>-0.94637223974762819</v>
      </c>
      <c r="FD300" s="2">
        <f t="shared" si="517"/>
        <v>1.2021857923497192</v>
      </c>
      <c r="FE300" s="2">
        <f t="shared" si="514"/>
        <v>0.97294010337487524</v>
      </c>
      <c r="FF300" s="2">
        <f t="shared" si="514"/>
        <v>1.5306122448979664</v>
      </c>
      <c r="FG300" s="2">
        <f t="shared" si="514"/>
        <v>1.0699588477366184</v>
      </c>
      <c r="FH300" s="2">
        <v>0.5</v>
      </c>
      <c r="FI300" s="2">
        <v>0.7</v>
      </c>
      <c r="FL300" s="2">
        <f t="shared" si="530"/>
        <v>0.70413515032541341</v>
      </c>
      <c r="FM300" s="2">
        <f t="shared" si="530"/>
        <v>0.40126833581934918</v>
      </c>
      <c r="FN300" s="2">
        <f t="shared" si="490"/>
        <v>0.74452222331733431</v>
      </c>
      <c r="FQ300" s="2">
        <f t="shared" si="531"/>
        <v>2.846428871581197</v>
      </c>
      <c r="FR300" s="2">
        <f t="shared" si="531"/>
        <v>1.6147601901369768</v>
      </c>
      <c r="FS300" s="2">
        <f t="shared" si="492"/>
        <v>3.0115130804338364</v>
      </c>
      <c r="FT300" s="2">
        <f t="shared" si="532"/>
        <v>2.0688003522388643</v>
      </c>
      <c r="FU300" s="2">
        <f t="shared" si="532"/>
        <v>1.199111283645049</v>
      </c>
      <c r="FX300" s="2">
        <f t="shared" si="540"/>
        <v>3.4461119342951152</v>
      </c>
      <c r="FY300" s="2">
        <f t="shared" si="540"/>
        <v>2.7295829135874028</v>
      </c>
      <c r="FZ300" s="2">
        <f t="shared" si="500"/>
        <v>4.1224124260004436</v>
      </c>
      <c r="GA300" s="2">
        <f t="shared" si="541"/>
        <v>1.8793620086471119</v>
      </c>
      <c r="GB300" s="2">
        <f t="shared" si="541"/>
        <v>1.4605992674125323</v>
      </c>
      <c r="GE300" s="2"/>
      <c r="GF300" s="2"/>
      <c r="GG300" s="2">
        <f t="shared" si="545"/>
        <v>-3.7315262279267847</v>
      </c>
      <c r="GH300" s="2">
        <f t="shared" si="545"/>
        <v>44.944407055557953</v>
      </c>
      <c r="GI300" s="2">
        <f t="shared" si="521"/>
        <v>1.9527559055118271</v>
      </c>
      <c r="GJ300" s="2">
        <f t="shared" si="522"/>
        <v>3.8235294117646923</v>
      </c>
      <c r="GK300" s="2">
        <v>0.7</v>
      </c>
      <c r="GN300" s="2">
        <f t="shared" si="454"/>
        <v>0</v>
      </c>
      <c r="GQ300" s="2">
        <f t="shared" si="429"/>
        <v>0.79999999999999982</v>
      </c>
      <c r="GT300" s="27">
        <f t="shared" ca="1" si="440"/>
        <v>101.22699386503066</v>
      </c>
      <c r="GU300" s="27">
        <f t="shared" ca="1" si="441"/>
        <v>104.42404006677796</v>
      </c>
      <c r="GV300" s="27">
        <f t="shared" ca="1" si="441"/>
        <v>101.12474437627812</v>
      </c>
      <c r="GW300" s="27">
        <f t="shared" ca="1" si="442"/>
        <v>100.79365079365078</v>
      </c>
      <c r="GX300" s="27">
        <f t="shared" ca="1" si="442"/>
        <v>100.31880977683316</v>
      </c>
      <c r="GY300" s="27">
        <f t="shared" ca="1" si="443"/>
        <v>100.51229508196722</v>
      </c>
      <c r="GZ300" s="27">
        <f t="shared" ca="1" si="444"/>
        <v>91.407089151450052</v>
      </c>
      <c r="HA300" s="27">
        <f t="shared" ca="1" si="445"/>
        <v>103.34316617502456</v>
      </c>
      <c r="HB300" s="27">
        <f t="shared" ca="1" si="445"/>
        <v>100</v>
      </c>
      <c r="HC300" s="27">
        <f t="shared" ca="1" si="445"/>
        <v>98.803589232303096</v>
      </c>
      <c r="HD300" s="27">
        <f t="shared" ca="1" si="445"/>
        <v>98.530852105778649</v>
      </c>
      <c r="HE300" s="27">
        <f t="shared" ca="1" si="446"/>
        <v>100</v>
      </c>
      <c r="HG300" s="27">
        <f t="shared" ca="1" si="447"/>
        <v>103.27349524815206</v>
      </c>
      <c r="HH300" s="27">
        <f t="shared" ca="1" si="448"/>
        <v>95.84</v>
      </c>
      <c r="HI300" s="27">
        <f t="shared" ca="1" si="448"/>
        <v>106.07375271149675</v>
      </c>
      <c r="HJ300" s="27">
        <f t="shared" ca="1" si="449"/>
        <v>101.20481927710843</v>
      </c>
      <c r="HK300" s="27">
        <f t="shared" ca="1" si="449"/>
        <v>103.63436123348018</v>
      </c>
      <c r="HL300" s="27">
        <f t="shared" ca="1" si="450"/>
        <v>102.30607966457022</v>
      </c>
      <c r="HM300" s="27">
        <f t="shared" ca="1" si="451"/>
        <v>126.49456521739131</v>
      </c>
      <c r="HN300" s="27">
        <f t="shared" ca="1" si="452"/>
        <v>97.507190795781412</v>
      </c>
      <c r="HO300" s="27">
        <f t="shared" ca="1" si="452"/>
        <v>104.3381535038932</v>
      </c>
      <c r="HP300" s="27">
        <f t="shared" ca="1" si="452"/>
        <v>100.80402010050251</v>
      </c>
      <c r="HQ300" s="27">
        <f t="shared" ca="1" si="452"/>
        <v>101.998001998002</v>
      </c>
      <c r="HR300" s="27">
        <f t="shared" ca="1" si="453"/>
        <v>97.558770343580477</v>
      </c>
      <c r="HT300" s="27">
        <f t="shared" ca="1" si="526"/>
        <v>155.15409811857728</v>
      </c>
      <c r="HU300" s="27">
        <f t="shared" ca="1" si="526"/>
        <v>47.726213480380601</v>
      </c>
      <c r="HV300" s="27">
        <f t="shared" ca="1" si="526"/>
        <v>55.047738203343073</v>
      </c>
      <c r="HW300" s="27">
        <f t="shared" ca="1" si="527"/>
        <v>557.73451226033148</v>
      </c>
      <c r="HX300" s="27">
        <f t="shared" ca="1" si="527"/>
        <v>443.60062893081749</v>
      </c>
      <c r="HY300" s="27">
        <f t="shared" ca="1" si="494"/>
        <v>999.99999999999989</v>
      </c>
      <c r="HZ300" s="27">
        <f t="shared" ca="1" si="528"/>
        <v>5.8753596363659231</v>
      </c>
      <c r="IA300" s="27">
        <f t="shared" ca="1" si="528"/>
        <v>20.0912101601191</v>
      </c>
      <c r="IB300" s="27">
        <f t="shared" ca="1" si="528"/>
        <v>17.04132019191535</v>
      </c>
      <c r="IC300" s="27">
        <f t="shared" ca="1" si="528"/>
        <v>55.936334213709799</v>
      </c>
      <c r="ID300" s="27">
        <f t="shared" ca="1" si="528"/>
        <v>19.897351969249478</v>
      </c>
      <c r="IE300" s="27">
        <f t="shared" ca="1" si="528"/>
        <v>16.394379369198749</v>
      </c>
      <c r="IG300" s="28">
        <f t="shared" ca="1" si="480"/>
        <v>0.69618960107813022</v>
      </c>
      <c r="IH300" s="28">
        <f t="shared" ca="1" si="480"/>
        <v>-1.7498569873968445E-2</v>
      </c>
      <c r="II300" s="28">
        <f t="shared" ca="1" si="480"/>
        <v>0.38957907929997582</v>
      </c>
      <c r="IJ300" s="28">
        <f t="shared" ca="1" si="481"/>
        <v>1.1055522009345158</v>
      </c>
      <c r="IK300" s="24">
        <f t="shared" ca="1" si="495"/>
        <v>3.7282090430378223E-2</v>
      </c>
      <c r="IL300" s="28">
        <f t="shared" ca="1" si="482"/>
        <v>1.7641963204012532</v>
      </c>
      <c r="IM300" s="28">
        <f t="shared" ca="1" si="496"/>
        <v>2.8301886792452833</v>
      </c>
      <c r="IN300" s="3">
        <f t="shared" ca="1" si="497"/>
        <v>2.8697485213357687</v>
      </c>
      <c r="IO300" s="2">
        <f t="shared" si="515"/>
        <v>2.8</v>
      </c>
      <c r="IQ300" s="2">
        <f t="shared" ca="1" si="428"/>
        <v>1.0682701105041374</v>
      </c>
      <c r="IS300" s="3">
        <f t="shared" ca="1" si="483"/>
        <v>-3.8251862555920252E-2</v>
      </c>
      <c r="IT300" s="3">
        <f t="shared" ca="1" si="484"/>
        <v>2.3680571081018287E-2</v>
      </c>
      <c r="IU300" s="3">
        <f t="shared" si="485"/>
        <v>0</v>
      </c>
      <c r="IV300" s="3">
        <f t="shared" ca="1" si="486"/>
        <v>1.4571291474901965E-2</v>
      </c>
      <c r="IX300" s="28">
        <f ca="1">$HL300/100*(GZ300-100)*AL300/1000+(HM300-100)*HZ300/$HY300</f>
        <v>0.10291867775198743</v>
      </c>
      <c r="IY300" s="28">
        <f ca="1">$HL300/100*(HA300-100)*AM300/1000+(HN300-100)*IA300/$HY300</f>
        <v>1.4901429145417401E-2</v>
      </c>
      <c r="IZ300" s="28">
        <f ca="1">$HL300/100*(HB300-100)*AN300/1000+(HO300-100)*IB300/$HY300</f>
        <v>7.392786290152345E-2</v>
      </c>
      <c r="JA300" s="28">
        <f ca="1">$HL300/100*(HC300-100)*AO300/1000+(HP300-100)*IC300/$HY300</f>
        <v>-2.7242119177564847E-2</v>
      </c>
      <c r="JB300" s="28">
        <f ca="1">$HL300/100*(HD300-100)*AP300/1000+(HQ300-100)*ID300/$HY300</f>
        <v>9.6943966884603938E-3</v>
      </c>
      <c r="JC300" s="28">
        <f ca="1">$HL300/100*(HE300-100)*AQ300/1000+(HR300-100)*IE300/$HY300</f>
        <v>-4.0022445114680387E-2</v>
      </c>
      <c r="JE300" s="3">
        <f t="shared" ca="1" si="459"/>
        <v>3.2911479970887947E-3</v>
      </c>
      <c r="JF300" s="3">
        <f t="shared" ca="1" si="459"/>
        <v>3.7876972019072613E-3</v>
      </c>
      <c r="JG300" s="3">
        <f t="shared" ca="1" si="459"/>
        <v>-1.7802384974131141E-3</v>
      </c>
      <c r="JH300" s="3">
        <f t="shared" ca="1" si="459"/>
        <v>2.1302704796226854E-2</v>
      </c>
      <c r="JI300" s="3">
        <f t="shared" ca="1" si="459"/>
        <v>-4.3784591212225658E-2</v>
      </c>
      <c r="JJ300" s="3">
        <f t="shared" ca="1" si="459"/>
        <v>1.6132426176616241E-3</v>
      </c>
      <c r="JK300" s="3">
        <f>IO300-IO299</f>
        <v>0</v>
      </c>
      <c r="JL300" s="3">
        <f t="shared" ca="1" si="487"/>
        <v>-1.5109094996756806E-3</v>
      </c>
      <c r="JN300" s="10">
        <f>COUNTIF(EI300:ET300,"&gt;2")</f>
        <v>7</v>
      </c>
      <c r="JP300" s="2">
        <f>AVERAGE(CS300,CS288,CS276,CS264,CS252,CS240,CS228,CS216,CS204,CS192)</f>
        <v>0.32629738759786447</v>
      </c>
      <c r="JQ300" s="2">
        <f>CS300-JP300</f>
        <v>-1.9548921340198644E-2</v>
      </c>
      <c r="JR300" s="2">
        <f>AVERAGE(CT300,CT288,CT276,CT264,CT252,CT240,CT228,CT216,CT204,CT192)</f>
        <v>0.37415490399910933</v>
      </c>
      <c r="JS300" s="2">
        <f>CT300-JR300</f>
        <v>0.14451729517101508</v>
      </c>
      <c r="KH300" s="2">
        <f>(DN300*$DN$4)+(FB300*$FB$3)+(FC300*$FC$3)+(FD300*$FD$3)+(FE300*$FE$3)+(FF300*$FF$3)+(FG300*$FG$3)</f>
        <v>1.2382318033169155</v>
      </c>
      <c r="KI300" s="2">
        <f>F300-KH300</f>
        <v>1.5617681966830843</v>
      </c>
      <c r="KJ300" s="2">
        <f>MAX(DN300,FB300:FG300)</f>
        <v>2.8301886792452708</v>
      </c>
      <c r="KK300" s="2">
        <f>MIN(DN300,FB300:FG300)</f>
        <v>-0.94637223974762819</v>
      </c>
      <c r="KL300" s="2">
        <f t="shared" si="516"/>
        <v>3.776560918992899</v>
      </c>
      <c r="KO300" s="2">
        <f>BO300</f>
        <v>79.11</v>
      </c>
      <c r="KP300" s="2">
        <f>100*((BO294/BO282)-1)</f>
        <v>6.2697111139144779</v>
      </c>
      <c r="KQ300" s="2">
        <f t="shared" si="525"/>
        <v>6.2697111139144779</v>
      </c>
      <c r="KR300" s="2">
        <f>100*((BO288/BO276)-1)</f>
        <v>1.4577622726140049</v>
      </c>
      <c r="KS300" s="2">
        <f t="shared" si="538"/>
        <v>1.4577622726140049</v>
      </c>
      <c r="KT300" s="3">
        <f>BP300</f>
        <v>1.5076000000000001</v>
      </c>
      <c r="KU300" s="3">
        <f>BQ300</f>
        <v>108.474</v>
      </c>
      <c r="KV300" s="3">
        <f t="shared" si="470"/>
        <v>71.951446006898379</v>
      </c>
      <c r="KW300" s="2">
        <f t="shared" si="463"/>
        <v>152.22391400444852</v>
      </c>
      <c r="KX300" s="2">
        <f t="shared" si="463"/>
        <v>131.62582534903098</v>
      </c>
      <c r="LA300">
        <v>2</v>
      </c>
      <c r="LB300">
        <v>0</v>
      </c>
      <c r="LE300" s="2" t="e">
        <v>#N/A</v>
      </c>
      <c r="LF300" s="2" t="e">
        <v>#N/A</v>
      </c>
      <c r="LG300" s="2" t="e">
        <v>#N/A</v>
      </c>
      <c r="LH300" s="2" t="e">
        <v>#N/A</v>
      </c>
      <c r="LI300" s="2" t="e">
        <v>#N/A</v>
      </c>
      <c r="LJ300" s="2" t="e">
        <v>#N/A</v>
      </c>
      <c r="LK300" s="2">
        <v>103.02919390202112</v>
      </c>
      <c r="LL300" s="2" t="e">
        <v>#N/A</v>
      </c>
      <c r="LM300" s="2" t="e">
        <v>#N/A</v>
      </c>
      <c r="LN300" s="2">
        <v>97.800901720827213</v>
      </c>
      <c r="LO300" s="2">
        <v>91.655973833657356</v>
      </c>
      <c r="LP300" s="2">
        <v>95.343699179001945</v>
      </c>
      <c r="LQ300" s="2" t="e">
        <v>#N/A</v>
      </c>
      <c r="LR300" s="2" t="e">
        <v>#N/A</v>
      </c>
      <c r="LS300" s="2" t="e">
        <v>#N/A</v>
      </c>
      <c r="LT300" s="2" t="e">
        <v>#N/A</v>
      </c>
      <c r="LU300" s="2" t="e">
        <v>#N/A</v>
      </c>
      <c r="LV300" s="2" t="e">
        <v>#N/A</v>
      </c>
      <c r="LW300" s="2" t="e">
        <v>#N/A</v>
      </c>
      <c r="LX300" s="2" t="e">
        <v>#N/A</v>
      </c>
      <c r="LY300" s="2">
        <v>98.377352125684538</v>
      </c>
      <c r="LZ300" s="2" t="e">
        <v>#N/A</v>
      </c>
      <c r="MA300" s="2" t="e">
        <v>#N/A</v>
      </c>
      <c r="MB300" s="2" t="e">
        <v>#N/A</v>
      </c>
      <c r="MC300" s="2" t="e">
        <v>#N/A</v>
      </c>
      <c r="MD300" s="2" t="e">
        <v>#N/A</v>
      </c>
      <c r="ME300" s="2" t="e">
        <v>#N/A</v>
      </c>
      <c r="MF300" s="2" t="e">
        <v>#N/A</v>
      </c>
      <c r="MG300" s="2" t="e">
        <v>#N/A</v>
      </c>
      <c r="MH300" s="2">
        <v>98.581397217259109</v>
      </c>
      <c r="MI300" s="2" t="e">
        <v>#N/A</v>
      </c>
      <c r="MJ300" s="2" t="e">
        <v>#N/A</v>
      </c>
      <c r="MK300" s="2" t="e">
        <v>#N/A</v>
      </c>
      <c r="ML300" s="2" t="e">
        <v>#N/A</v>
      </c>
      <c r="MM300" s="2" t="e">
        <v>#N/A</v>
      </c>
      <c r="MN300" s="2" t="e">
        <v>#N/A</v>
      </c>
      <c r="MO300" s="2" t="e">
        <v>#N/A</v>
      </c>
      <c r="MP300" s="2">
        <v>90.662307101624052</v>
      </c>
      <c r="MQ300" s="2" t="e">
        <v>#N/A</v>
      </c>
      <c r="MR300" s="2" t="e">
        <v>#N/A</v>
      </c>
      <c r="MS300" s="10" t="e">
        <v>#N/A</v>
      </c>
      <c r="MT300" s="2" t="e">
        <v>#N/A</v>
      </c>
      <c r="MU300" s="2" t="e">
        <v>#N/A</v>
      </c>
      <c r="MV300" s="2" t="e">
        <v>#N/A</v>
      </c>
      <c r="MX300" s="22" t="e">
        <v>#N/A</v>
      </c>
      <c r="MY300" s="22" t="e">
        <v>#N/A</v>
      </c>
      <c r="MZ300" s="22" t="e">
        <v>#N/A</v>
      </c>
      <c r="NA300" s="22" t="e">
        <v>#N/A</v>
      </c>
      <c r="NB300" s="22" t="e">
        <v>#N/A</v>
      </c>
      <c r="NC300" s="22" t="e">
        <v>#N/A</v>
      </c>
      <c r="ND300" s="22">
        <v>1</v>
      </c>
      <c r="NE300" s="22" t="e">
        <v>#N/A</v>
      </c>
      <c r="NF300" s="22" t="e">
        <v>#N/A</v>
      </c>
      <c r="NG300" s="22">
        <v>3</v>
      </c>
      <c r="NH300" s="23">
        <v>9</v>
      </c>
      <c r="NI300" s="22">
        <v>22</v>
      </c>
      <c r="NJ300" s="22" t="e">
        <v>#N/A</v>
      </c>
      <c r="NK300" s="22" t="e">
        <v>#N/A</v>
      </c>
      <c r="NL300" s="23" t="e">
        <v>#N/A</v>
      </c>
      <c r="NM300" s="3" t="e">
        <v>#N/A</v>
      </c>
      <c r="NN300" s="22" t="e">
        <v>#N/A</v>
      </c>
      <c r="NO300" s="22" t="e">
        <v>#N/A</v>
      </c>
      <c r="NP300" s="22" t="e">
        <v>#N/A</v>
      </c>
      <c r="NQ300" s="22" t="e">
        <v>#N/A</v>
      </c>
      <c r="NR300" s="23">
        <v>1</v>
      </c>
      <c r="NS300" s="22" t="e">
        <v>#N/A</v>
      </c>
      <c r="NT300" s="22" t="e">
        <v>#N/A</v>
      </c>
      <c r="NU300" s="23" t="e">
        <v>#N/A</v>
      </c>
      <c r="NV300" s="3" t="e">
        <v>#N/A</v>
      </c>
      <c r="NW300" s="22" t="e">
        <v>#N/A</v>
      </c>
      <c r="NX300" s="22" t="e">
        <v>#N/A</v>
      </c>
      <c r="NY300" s="22" t="e">
        <v>#N/A</v>
      </c>
      <c r="NZ300" s="22" t="e">
        <v>#N/A</v>
      </c>
      <c r="OA300" s="23">
        <v>10</v>
      </c>
      <c r="OB300" s="22" t="e">
        <v>#N/A</v>
      </c>
      <c r="OC300" s="22" t="e">
        <v>#N/A</v>
      </c>
      <c r="OD300" s="22" t="e">
        <v>#N/A</v>
      </c>
      <c r="OE300" s="22" t="e">
        <v>#N/A</v>
      </c>
      <c r="OF300" s="22" t="e">
        <v>#N/A</v>
      </c>
      <c r="OG300" s="22" t="e">
        <v>#N/A</v>
      </c>
      <c r="OH300" s="23" t="e">
        <v>#N/A</v>
      </c>
      <c r="OI300" s="22">
        <v>2</v>
      </c>
      <c r="OJ300" s="22" t="e">
        <v>#N/A</v>
      </c>
      <c r="OK300" s="22" t="e">
        <v>#N/A</v>
      </c>
      <c r="OL300" s="22" t="e">
        <v>#N/A</v>
      </c>
      <c r="OM300" s="23" t="e">
        <v>#N/A</v>
      </c>
      <c r="ON300" s="22" t="e">
        <v>#N/A</v>
      </c>
      <c r="OO300" s="22" t="e">
        <v>#N/A</v>
      </c>
      <c r="OQ300">
        <f t="shared" si="518"/>
        <v>-2</v>
      </c>
      <c r="OR300" s="23" t="e">
        <f t="shared" ca="1" si="542"/>
        <v>#N/A</v>
      </c>
      <c r="OS300" s="23" t="e">
        <f t="shared" ca="1" si="542"/>
        <v>#N/A</v>
      </c>
      <c r="OT300" s="23" t="e">
        <f t="shared" ca="1" si="542"/>
        <v>#N/A</v>
      </c>
      <c r="OU300" s="23" t="e">
        <f t="shared" ca="1" si="542"/>
        <v>#N/A</v>
      </c>
      <c r="OV300" s="23" t="e">
        <f t="shared" ca="1" si="542"/>
        <v>#N/A</v>
      </c>
      <c r="OW300" s="23" t="e">
        <f t="shared" ca="1" si="542"/>
        <v>#N/A</v>
      </c>
      <c r="OX300" s="23">
        <f t="shared" ca="1" si="542"/>
        <v>0.99950082323390921</v>
      </c>
      <c r="OY300" s="23" t="e">
        <f t="shared" ca="1" si="542"/>
        <v>#N/A</v>
      </c>
      <c r="OZ300" s="23" t="e">
        <f t="shared" ca="1" si="542"/>
        <v>#N/A</v>
      </c>
      <c r="PA300" s="23">
        <f t="shared" ca="1" si="542"/>
        <v>1.0032994765553624</v>
      </c>
      <c r="PB300" s="23">
        <f t="shared" ca="1" si="542"/>
        <v>1.0074194368654146</v>
      </c>
      <c r="PC300" s="23">
        <f t="shared" ca="1" si="542"/>
        <v>1.0013645458402785</v>
      </c>
      <c r="PD300" s="23" t="e">
        <f t="shared" ca="1" si="542"/>
        <v>#N/A</v>
      </c>
      <c r="PE300" s="23" t="e">
        <f t="shared" ca="1" si="539"/>
        <v>#N/A</v>
      </c>
      <c r="PF300" s="23" t="e">
        <f t="shared" ca="1" si="539"/>
        <v>#N/A</v>
      </c>
      <c r="PG300" s="23" t="e">
        <f t="shared" ca="1" si="539"/>
        <v>#N/A</v>
      </c>
      <c r="PH300" s="23" t="e">
        <f t="shared" ca="1" si="536"/>
        <v>#N/A</v>
      </c>
      <c r="PI300" s="23" t="e">
        <f t="shared" ca="1" si="536"/>
        <v>#N/A</v>
      </c>
      <c r="PJ300" s="23" t="e">
        <f t="shared" ca="1" si="536"/>
        <v>#N/A</v>
      </c>
      <c r="PK300" s="23" t="e">
        <f t="shared" ca="1" si="536"/>
        <v>#N/A</v>
      </c>
      <c r="PL300" s="23">
        <f t="shared" ca="1" si="534"/>
        <v>0.99903719276155079</v>
      </c>
      <c r="PM300" s="23" t="e">
        <f t="shared" ca="1" si="534"/>
        <v>#N/A</v>
      </c>
      <c r="PN300" s="23" t="e">
        <f t="shared" ca="1" si="524"/>
        <v>#N/A</v>
      </c>
      <c r="PO300" s="23" t="e">
        <f t="shared" ca="1" si="524"/>
        <v>#N/A</v>
      </c>
      <c r="PP300" s="23" t="e">
        <f t="shared" ca="1" si="524"/>
        <v>#N/A</v>
      </c>
      <c r="PQ300" s="23" t="e">
        <f t="shared" ca="1" si="524"/>
        <v>#N/A</v>
      </c>
      <c r="PR300" s="23" t="e">
        <f t="shared" ca="1" si="524"/>
        <v>#N/A</v>
      </c>
      <c r="PS300" s="23" t="e">
        <f t="shared" ca="1" si="524"/>
        <v>#N/A</v>
      </c>
      <c r="PT300" s="23" t="e">
        <f t="shared" ca="1" si="524"/>
        <v>#N/A</v>
      </c>
      <c r="PU300" s="23">
        <f t="shared" ca="1" si="524"/>
        <v>1.0100507035091044</v>
      </c>
      <c r="PV300" s="23" t="e">
        <f t="shared" ca="1" si="524"/>
        <v>#N/A</v>
      </c>
      <c r="PW300" s="23" t="e">
        <f t="shared" ca="1" si="524"/>
        <v>#N/A</v>
      </c>
      <c r="PX300" s="23" t="e">
        <f t="shared" ca="1" si="524"/>
        <v>#N/A</v>
      </c>
      <c r="PY300" s="23" t="e">
        <f t="shared" ca="1" si="544"/>
        <v>#N/A</v>
      </c>
      <c r="PZ300" s="23" t="e">
        <f t="shared" ca="1" si="439"/>
        <v>#N/A</v>
      </c>
      <c r="QA300" s="23" t="e">
        <f t="shared" ca="1" si="439"/>
        <v>#N/A</v>
      </c>
      <c r="QB300" s="23" t="e">
        <f t="shared" ca="1" si="439"/>
        <v>#N/A</v>
      </c>
      <c r="QC300" s="23">
        <f t="shared" ca="1" si="417"/>
        <v>1.0072202418588494</v>
      </c>
      <c r="QD300" s="23" t="e">
        <f t="shared" ca="1" si="417"/>
        <v>#N/A</v>
      </c>
      <c r="QE300" s="23" t="e">
        <f t="shared" ca="1" si="417"/>
        <v>#N/A</v>
      </c>
      <c r="QF300" s="23" t="e">
        <f t="shared" ca="1" si="417"/>
        <v>#N/A</v>
      </c>
      <c r="QG300" s="23" t="e">
        <f t="shared" ca="1" si="533"/>
        <v>#N/A</v>
      </c>
      <c r="QH300" s="23" t="e">
        <f t="shared" ca="1" si="533"/>
        <v>#N/A</v>
      </c>
      <c r="QI300" s="23" t="e">
        <f t="shared" ca="1" si="533"/>
        <v>#N/A</v>
      </c>
      <c r="QJ300" s="26" t="e">
        <f t="shared" ca="1" si="474"/>
        <v>#N/A</v>
      </c>
    </row>
    <row r="301" spans="1:452" x14ac:dyDescent="0.35">
      <c r="A301" t="s">
        <v>1366</v>
      </c>
      <c r="B301" s="25">
        <v>41365</v>
      </c>
      <c r="C301" t="s">
        <v>928</v>
      </c>
      <c r="D301" s="2">
        <v>98</v>
      </c>
      <c r="E301" s="2">
        <v>98.3</v>
      </c>
      <c r="F301" s="2">
        <v>2.4</v>
      </c>
      <c r="G301" s="2">
        <v>97</v>
      </c>
      <c r="H301" s="2">
        <v>98.147005213722167</v>
      </c>
      <c r="I301" s="2">
        <v>96.836478771095827</v>
      </c>
      <c r="J301" s="2">
        <v>101.5</v>
      </c>
      <c r="K301" s="2">
        <v>94.8</v>
      </c>
      <c r="L301" s="2">
        <v>94.699324264583453</v>
      </c>
      <c r="M301" s="2">
        <v>94.8</v>
      </c>
      <c r="N301" s="2">
        <v>122.8</v>
      </c>
      <c r="O301" s="2">
        <v>103.1</v>
      </c>
      <c r="P301" s="2">
        <v>100.1</v>
      </c>
      <c r="Q301" s="2">
        <v>99.2</v>
      </c>
      <c r="R301" s="2">
        <v>101.6</v>
      </c>
      <c r="S301" s="2">
        <v>122.8</v>
      </c>
      <c r="T301" s="2">
        <v>98.7</v>
      </c>
      <c r="U301" s="2">
        <v>79.599999999999994</v>
      </c>
      <c r="V301" s="2">
        <v>98.8</v>
      </c>
      <c r="W301" s="2">
        <v>81.400000000000006</v>
      </c>
      <c r="X301" s="2">
        <v>105.7</v>
      </c>
      <c r="Y301" s="2" t="e">
        <v>#N/A</v>
      </c>
      <c r="Z301" s="2">
        <v>94.8</v>
      </c>
      <c r="AA301" s="2">
        <v>96.9</v>
      </c>
      <c r="AB301" s="2">
        <v>107.5</v>
      </c>
      <c r="AC301" s="2">
        <v>103.9</v>
      </c>
      <c r="AD301" s="2">
        <v>93.4</v>
      </c>
      <c r="AE301" s="2">
        <v>99.1</v>
      </c>
      <c r="AF301" s="2">
        <v>98.6</v>
      </c>
      <c r="AG301" s="22">
        <v>534</v>
      </c>
      <c r="AH301" s="22">
        <v>466</v>
      </c>
      <c r="AI301" s="22">
        <v>150</v>
      </c>
      <c r="AJ301" s="22">
        <v>40</v>
      </c>
      <c r="AK301" s="22">
        <v>48</v>
      </c>
      <c r="AL301" s="22">
        <v>6</v>
      </c>
      <c r="AM301" s="22">
        <v>19</v>
      </c>
      <c r="AN301" s="22">
        <v>19</v>
      </c>
      <c r="AO301" s="22">
        <v>59</v>
      </c>
      <c r="AP301" s="22">
        <v>20</v>
      </c>
      <c r="AQ301" s="22">
        <v>14</v>
      </c>
      <c r="AR301" s="2">
        <v>102.9</v>
      </c>
      <c r="AS301" s="2">
        <v>93.7</v>
      </c>
      <c r="AT301" s="2">
        <v>99.2</v>
      </c>
      <c r="AU301" s="2">
        <v>96.5</v>
      </c>
      <c r="AV301" s="2">
        <v>98.3</v>
      </c>
      <c r="AW301" s="2">
        <v>95.4</v>
      </c>
      <c r="AX301" s="2">
        <v>101.6</v>
      </c>
      <c r="AY301" s="2">
        <v>97.1</v>
      </c>
      <c r="AZ301" s="2">
        <v>100.1</v>
      </c>
      <c r="BA301" s="2">
        <v>81.400000000000006</v>
      </c>
      <c r="BB301" s="2">
        <v>95.4</v>
      </c>
      <c r="BC301" s="2">
        <v>99.5</v>
      </c>
      <c r="BD301" s="3">
        <v>1.1100000000000001</v>
      </c>
      <c r="BE301" s="3">
        <v>0.66</v>
      </c>
      <c r="BF301" s="3">
        <v>0.18</v>
      </c>
      <c r="BG301" s="3">
        <v>0.27</v>
      </c>
      <c r="BH301" s="3">
        <v>0.21</v>
      </c>
      <c r="BI301" s="2">
        <v>249.5</v>
      </c>
      <c r="BJ301" s="2">
        <v>2.9</v>
      </c>
      <c r="BK301" s="2">
        <v>2.9</v>
      </c>
      <c r="BL301" s="2">
        <v>109.3</v>
      </c>
      <c r="BM301" s="2">
        <v>103.4</v>
      </c>
      <c r="BN301" s="10">
        <v>478</v>
      </c>
      <c r="BO301" s="3">
        <v>80.14</v>
      </c>
      <c r="BP301" s="22">
        <v>1.5316000000000001</v>
      </c>
      <c r="BQ301" s="3">
        <v>102.24818181818182</v>
      </c>
      <c r="BR301" s="23">
        <v>4.1724545454545456</v>
      </c>
      <c r="BS301" s="2">
        <v>108.2</v>
      </c>
      <c r="BT301" s="3">
        <v>116.43</v>
      </c>
      <c r="BU301" s="2">
        <v>1</v>
      </c>
      <c r="BV301" s="2">
        <v>1.7</v>
      </c>
      <c r="BW301" s="2">
        <v>1.4</v>
      </c>
      <c r="BX301" s="2">
        <v>0.9</v>
      </c>
      <c r="BY301" s="23">
        <v>231.797</v>
      </c>
      <c r="BZ301" s="2">
        <v>94.5</v>
      </c>
      <c r="CA301" s="2">
        <v>92.8</v>
      </c>
      <c r="CB301" s="3">
        <v>99.48</v>
      </c>
      <c r="CC301" s="2">
        <v>99.5</v>
      </c>
      <c r="CD301" s="2">
        <v>122.3</v>
      </c>
      <c r="CE301" s="2">
        <v>94.290402239868186</v>
      </c>
      <c r="CF301" s="3">
        <v>99.219466540316049</v>
      </c>
      <c r="CG301" s="2">
        <v>99.370410054016745</v>
      </c>
      <c r="CH301" s="23">
        <v>232.86694586050518</v>
      </c>
      <c r="CI301" s="3">
        <v>97.941570150935092</v>
      </c>
      <c r="CM301" s="2">
        <f t="shared" si="460"/>
        <v>66.75906360549871</v>
      </c>
      <c r="CN301" s="2">
        <f t="shared" si="460"/>
        <v>2.7242455898763027</v>
      </c>
      <c r="CO301" s="2">
        <f t="shared" si="461"/>
        <v>99.06803003433572</v>
      </c>
      <c r="CR301" s="2">
        <f t="shared" si="464"/>
        <v>0.20449897750511539</v>
      </c>
      <c r="CS301" s="2">
        <f t="shared" si="464"/>
        <v>0.20387359836901414</v>
      </c>
      <c r="CT301" s="2">
        <f t="shared" si="465"/>
        <v>0.10319917440659888</v>
      </c>
      <c r="CU301" s="2">
        <f t="shared" si="465"/>
        <v>3.6664905596122822E-2</v>
      </c>
      <c r="CV301" s="2">
        <f t="shared" si="465"/>
        <v>-0.17675075100155815</v>
      </c>
      <c r="CW301" s="2">
        <f t="shared" si="466"/>
        <v>0.88062622309196814</v>
      </c>
      <c r="CX301" s="2">
        <f t="shared" si="467"/>
        <v>0.42372881355931302</v>
      </c>
      <c r="CY301" s="2">
        <f t="shared" si="502"/>
        <v>-1.8385291766586709</v>
      </c>
      <c r="CZ301" s="2">
        <f t="shared" si="471"/>
        <v>-0.20222446916077133</v>
      </c>
      <c r="DA301" s="2">
        <f t="shared" si="472"/>
        <v>-0.37071362372567718</v>
      </c>
      <c r="DB301" s="2">
        <f t="shared" si="473"/>
        <v>0.30456852791877886</v>
      </c>
      <c r="DC301" s="2">
        <f t="shared" si="413"/>
        <v>0.32167269802975934</v>
      </c>
      <c r="DF301" s="2">
        <f t="shared" si="468"/>
        <v>0.44086720051035311</v>
      </c>
      <c r="DG301" s="2">
        <f t="shared" si="468"/>
        <v>-2.1005110642765334</v>
      </c>
      <c r="DH301" s="2">
        <f t="shared" si="469"/>
        <v>-1.3345086281719265</v>
      </c>
      <c r="DI301" s="2">
        <f t="shared" si="529"/>
        <v>2.1947056824835443</v>
      </c>
      <c r="DJ301" s="2">
        <f t="shared" si="529"/>
        <v>0</v>
      </c>
      <c r="DM301" s="2">
        <f t="shared" si="503"/>
        <v>2.189781021897804</v>
      </c>
      <c r="DN301" s="2">
        <f t="shared" si="503"/>
        <v>2.3958333333333304</v>
      </c>
      <c r="DO301" s="2">
        <f t="shared" si="475"/>
        <v>1.8907563025210055</v>
      </c>
      <c r="DP301" s="2">
        <f t="shared" si="504"/>
        <v>1.7034068136272573</v>
      </c>
      <c r="DQ301" s="2">
        <f t="shared" si="543"/>
        <v>0.27939495909078882</v>
      </c>
      <c r="DR301" s="2">
        <f t="shared" si="505"/>
        <v>3.3805888767720766</v>
      </c>
      <c r="DS301" s="2">
        <f t="shared" si="506"/>
        <v>1.8791485266922343</v>
      </c>
      <c r="DT301" s="2" t="e">
        <v>#N/A</v>
      </c>
      <c r="DU301" s="2" t="e">
        <v>#N/A</v>
      </c>
      <c r="DV301" s="2">
        <f t="shared" si="476"/>
        <v>4.9898167006109828</v>
      </c>
      <c r="DW301" s="2">
        <f t="shared" si="507"/>
        <v>-0.60120240480960874</v>
      </c>
      <c r="DX301" s="2">
        <f t="shared" si="508"/>
        <v>7.5163398692810413</v>
      </c>
      <c r="DY301" s="2">
        <f t="shared" si="509"/>
        <v>-9.8328416912496497E-2</v>
      </c>
      <c r="DZ301" s="2">
        <f t="shared" si="510"/>
        <v>-3.7617554858934144</v>
      </c>
      <c r="EA301" s="2">
        <f t="shared" si="523"/>
        <v>0.75949367088605779</v>
      </c>
      <c r="EB301" s="2">
        <f t="shared" si="523"/>
        <v>4.9946865037194588</v>
      </c>
      <c r="EC301" s="2">
        <f t="shared" si="523"/>
        <v>19.705882352941195</v>
      </c>
      <c r="ED301" s="2">
        <f t="shared" si="519"/>
        <v>-4.4303797468354329</v>
      </c>
      <c r="EE301" s="2" t="e">
        <f t="shared" si="519"/>
        <v>#N/A</v>
      </c>
      <c r="EF301" s="2">
        <f t="shared" si="519"/>
        <v>-4.2424242424242475</v>
      </c>
      <c r="EG301" s="2">
        <f t="shared" si="519"/>
        <v>0.10330578512398603</v>
      </c>
      <c r="EH301" s="2">
        <f t="shared" si="519"/>
        <v>-3.0658250676285026</v>
      </c>
      <c r="EI301" s="2">
        <f t="shared" si="537"/>
        <v>4.57317073170731</v>
      </c>
      <c r="EJ301" s="2">
        <f t="shared" si="537"/>
        <v>5.7562076749435809</v>
      </c>
      <c r="EK301" s="2">
        <f t="shared" si="537"/>
        <v>-0.60120240480960874</v>
      </c>
      <c r="EL301" s="2">
        <f t="shared" si="535"/>
        <v>4.2116630669546407</v>
      </c>
      <c r="EM301" s="2">
        <f t="shared" si="535"/>
        <v>0.10183299389001643</v>
      </c>
      <c r="EN301" s="2">
        <f t="shared" si="535"/>
        <v>2.4704618689581181</v>
      </c>
      <c r="EO301" s="2">
        <f t="shared" si="535"/>
        <v>-9.8328416912496497E-2</v>
      </c>
      <c r="EP301" s="2">
        <f t="shared" si="535"/>
        <v>3.1880977683315548</v>
      </c>
      <c r="EQ301" s="2">
        <f t="shared" si="535"/>
        <v>1.4184397163120588</v>
      </c>
      <c r="ER301" s="2">
        <f t="shared" si="498"/>
        <v>19.705882352941195</v>
      </c>
      <c r="ES301" s="2">
        <f t="shared" si="498"/>
        <v>2.5806451612903292</v>
      </c>
      <c r="ET301" s="2">
        <f t="shared" si="498"/>
        <v>1.1178861788617933</v>
      </c>
      <c r="EU301" s="2">
        <f t="shared" si="462"/>
        <v>2.9</v>
      </c>
      <c r="EV301" s="2">
        <f t="shared" si="462"/>
        <v>2.9</v>
      </c>
      <c r="EW301" s="2">
        <f t="shared" si="511"/>
        <v>-0.90661831368993306</v>
      </c>
      <c r="EX301" s="2">
        <f t="shared" si="511"/>
        <v>0.19379844961240345</v>
      </c>
      <c r="EY301" s="2">
        <f t="shared" si="512"/>
        <v>-10.478586137764811</v>
      </c>
      <c r="EZ301" s="2">
        <f t="shared" si="512"/>
        <v>123.78080982959277</v>
      </c>
      <c r="FA301" s="2">
        <f t="shared" si="513"/>
        <v>3.1458531935176337</v>
      </c>
      <c r="FB301" s="2">
        <f t="shared" si="517"/>
        <v>1.1388080475768669</v>
      </c>
      <c r="FC301" s="2">
        <f t="shared" si="517"/>
        <v>-0.73529411764706731</v>
      </c>
      <c r="FD301" s="2">
        <f t="shared" si="517"/>
        <v>1.3100436681222849</v>
      </c>
      <c r="FE301" s="2">
        <f t="shared" si="514"/>
        <v>0.68825910931173961</v>
      </c>
      <c r="FF301" s="2">
        <f t="shared" si="514"/>
        <v>1.1178861788617933</v>
      </c>
      <c r="FG301" s="2">
        <f t="shared" si="514"/>
        <v>0.32813781788350038</v>
      </c>
      <c r="FH301" s="2">
        <v>1.1000000000000001</v>
      </c>
      <c r="FI301" s="2">
        <v>1.3</v>
      </c>
      <c r="FL301" s="2">
        <f t="shared" si="530"/>
        <v>0.68715014499600713</v>
      </c>
      <c r="FM301" s="2">
        <f t="shared" si="530"/>
        <v>0.39694453420755504</v>
      </c>
      <c r="FN301" s="2">
        <f t="shared" si="490"/>
        <v>0.65804347604447866</v>
      </c>
      <c r="FQ301" s="2">
        <f t="shared" si="531"/>
        <v>2.7770611043759885</v>
      </c>
      <c r="FR301" s="2">
        <f t="shared" si="531"/>
        <v>1.5972570772715411</v>
      </c>
      <c r="FS301" s="2">
        <f t="shared" si="492"/>
        <v>2.6582693433817139</v>
      </c>
      <c r="FT301" s="2">
        <f t="shared" si="532"/>
        <v>1.730507435103279</v>
      </c>
      <c r="FU301" s="2">
        <f t="shared" si="532"/>
        <v>0.99334022889443485</v>
      </c>
      <c r="FX301" s="2">
        <f t="shared" si="540"/>
        <v>3.4664592031962371</v>
      </c>
      <c r="FY301" s="2">
        <f t="shared" si="540"/>
        <v>2.5298037635779425</v>
      </c>
      <c r="FZ301" s="2">
        <f t="shared" si="500"/>
        <v>3.7855824549018147</v>
      </c>
      <c r="GA301" s="2">
        <f t="shared" si="541"/>
        <v>1.8494334454782768</v>
      </c>
      <c r="GB301" s="2">
        <f t="shared" si="541"/>
        <v>1.422559731882167</v>
      </c>
      <c r="GE301" s="2"/>
      <c r="GF301" s="2"/>
      <c r="GG301" s="2">
        <f t="shared" si="545"/>
        <v>-6.8359093954479704</v>
      </c>
      <c r="GH301" s="2">
        <f t="shared" si="545"/>
        <v>77.636903479386092</v>
      </c>
      <c r="GI301" s="2">
        <f t="shared" si="521"/>
        <v>2.19780219780219</v>
      </c>
      <c r="GJ301" s="2">
        <f t="shared" si="522"/>
        <v>3.6969253294290016</v>
      </c>
      <c r="GK301" s="2">
        <v>0.7</v>
      </c>
      <c r="GN301" s="2">
        <f t="shared" si="454"/>
        <v>-0.39999999999999991</v>
      </c>
      <c r="GQ301" s="2">
        <f t="shared" si="429"/>
        <v>0.39999999999999991</v>
      </c>
      <c r="GT301" s="27">
        <f t="shared" ca="1" si="440"/>
        <v>102.35173824130879</v>
      </c>
      <c r="GU301" s="27">
        <f t="shared" ca="1" si="441"/>
        <v>102.5041736227045</v>
      </c>
      <c r="GV301" s="27">
        <f t="shared" ca="1" si="441"/>
        <v>100.92024539877302</v>
      </c>
      <c r="GW301" s="27">
        <f t="shared" ca="1" si="442"/>
        <v>100.69444444444444</v>
      </c>
      <c r="GX301" s="27">
        <f t="shared" ca="1" si="442"/>
        <v>100.74388947927737</v>
      </c>
      <c r="GY301" s="27">
        <f t="shared" ca="1" si="443"/>
        <v>100.7172131147541</v>
      </c>
      <c r="GZ301" s="27">
        <f t="shared" ca="1" si="444"/>
        <v>85.499462943071975</v>
      </c>
      <c r="HA301" s="27">
        <f t="shared" ca="1" si="445"/>
        <v>102.16322517207472</v>
      </c>
      <c r="HB301" s="27">
        <f t="shared" ca="1" si="445"/>
        <v>99.573560767590635</v>
      </c>
      <c r="HC301" s="27">
        <f t="shared" ca="1" si="445"/>
        <v>98.803589232303096</v>
      </c>
      <c r="HD301" s="27">
        <f t="shared" ca="1" si="445"/>
        <v>96.571988246816844</v>
      </c>
      <c r="HE301" s="27">
        <f t="shared" ca="1" si="446"/>
        <v>99.629286376274322</v>
      </c>
      <c r="HG301" s="27">
        <f t="shared" ca="1" si="447"/>
        <v>102.51572327044025</v>
      </c>
      <c r="HH301" s="27">
        <f t="shared" ca="1" si="448"/>
        <v>93.887147335423208</v>
      </c>
      <c r="HI301" s="27">
        <f t="shared" ca="1" si="448"/>
        <v>106.53594771241831</v>
      </c>
      <c r="HJ301" s="27">
        <f t="shared" ca="1" si="449"/>
        <v>101.00200400801602</v>
      </c>
      <c r="HK301" s="27">
        <f t="shared" ca="1" si="449"/>
        <v>102.61723009814612</v>
      </c>
      <c r="HL301" s="27">
        <f t="shared" ca="1" si="450"/>
        <v>101.66666666666666</v>
      </c>
      <c r="HM301" s="27">
        <f t="shared" ca="1" si="451"/>
        <v>117.84810126582276</v>
      </c>
      <c r="HN301" s="27">
        <f t="shared" ca="1" si="452"/>
        <v>98.642095053346281</v>
      </c>
      <c r="HO301" s="27">
        <f t="shared" ca="1" si="452"/>
        <v>101.84581976112921</v>
      </c>
      <c r="HP301" s="27">
        <f t="shared" ca="1" si="452"/>
        <v>100.80402010050251</v>
      </c>
      <c r="HQ301" s="27">
        <f t="shared" ca="1" si="452"/>
        <v>104.50358239508699</v>
      </c>
      <c r="HR301" s="27">
        <f t="shared" ca="1" si="453"/>
        <v>97.294860234445451</v>
      </c>
      <c r="HT301" s="27">
        <f t="shared" ca="1" si="526"/>
        <v>155.32407950907148</v>
      </c>
      <c r="HU301" s="27">
        <f t="shared" ca="1" si="526"/>
        <v>48.41442547876769</v>
      </c>
      <c r="HV301" s="27">
        <f t="shared" ca="1" si="526"/>
        <v>54.466363636363631</v>
      </c>
      <c r="HW301" s="27">
        <f t="shared" ca="1" si="527"/>
        <v>555.36162069838042</v>
      </c>
      <c r="HX301" s="27">
        <f t="shared" ca="1" si="527"/>
        <v>445.19756676762114</v>
      </c>
      <c r="HY301" s="27">
        <f t="shared" ca="1" si="494"/>
        <v>1000.0000000000001</v>
      </c>
      <c r="HZ301" s="27">
        <f t="shared" ca="1" si="528"/>
        <v>6.2670170170170163</v>
      </c>
      <c r="IA301" s="27">
        <f t="shared" ca="1" si="528"/>
        <v>19.735929951690817</v>
      </c>
      <c r="IB301" s="27">
        <f t="shared" ca="1" si="528"/>
        <v>17.349234479865768</v>
      </c>
      <c r="IC301" s="27">
        <f t="shared" ca="1" si="528"/>
        <v>55.586732124874118</v>
      </c>
      <c r="ID301" s="27">
        <f t="shared" ca="1" si="528"/>
        <v>19.29891575274177</v>
      </c>
      <c r="IE301" s="27">
        <f t="shared" ca="1" si="528"/>
        <v>16.336105947955389</v>
      </c>
      <c r="IG301" s="28">
        <f t="shared" ca="1" si="480"/>
        <v>0.7493924830802734</v>
      </c>
      <c r="IH301" s="28">
        <f t="shared" ca="1" si="480"/>
        <v>-0.19411385580185664</v>
      </c>
      <c r="II301" s="28">
        <f t="shared" ca="1" si="480"/>
        <v>0.40089728027295779</v>
      </c>
      <c r="IJ301" s="28">
        <f t="shared" ca="1" si="481"/>
        <v>0.93348845872693542</v>
      </c>
      <c r="IK301" s="24">
        <f t="shared" ca="1" si="495"/>
        <v>-2.2687448824439127E-2</v>
      </c>
      <c r="IL301" s="28">
        <f t="shared" ca="1" si="482"/>
        <v>1.5176145103312788</v>
      </c>
      <c r="IM301" s="28">
        <f t="shared" ca="1" si="496"/>
        <v>2.3958333333333277</v>
      </c>
      <c r="IN301" s="3">
        <f t="shared" ca="1" si="497"/>
        <v>2.4511029690582142</v>
      </c>
      <c r="IO301" s="2">
        <f t="shared" si="515"/>
        <v>2.4</v>
      </c>
      <c r="IQ301" s="2">
        <f t="shared" ca="1" si="428"/>
        <v>0.95617590755137449</v>
      </c>
      <c r="IS301" s="3">
        <f t="shared" ca="1" si="483"/>
        <v>-0.17661528592788819</v>
      </c>
      <c r="IT301" s="3">
        <f t="shared" ca="1" si="484"/>
        <v>1.1318200972981973E-2</v>
      </c>
      <c r="IU301" s="3">
        <f t="shared" si="485"/>
        <v>-0.39999999999999991</v>
      </c>
      <c r="IV301" s="3">
        <f t="shared" ca="1" si="486"/>
        <v>-0.23470291504509369</v>
      </c>
      <c r="IX301" s="28">
        <f ca="1">$HL301/100*(GZ301-100)*AL301/1000+(HM301-100)*HZ301/$HY301</f>
        <v>2.3401078307093245E-2</v>
      </c>
      <c r="IY301" s="28">
        <f ca="1">$HL301/100*(HA301-100)*AM301/1000+(HN301-100)*IA301/$HY301</f>
        <v>1.4986782665697727E-2</v>
      </c>
      <c r="IZ301" s="28">
        <f ca="1">$HL301/100*(HB301-100)*AN301/1000+(HO301-100)*IB301/$HY301</f>
        <v>2.3786175337359522E-2</v>
      </c>
      <c r="JA301" s="28">
        <f ca="1">$HL301/100*(HC301-100)*AO301/1000+(HP301-100)*IC301/$HY301</f>
        <v>-2.7071855932705079E-2</v>
      </c>
      <c r="JB301" s="28">
        <f ca="1">$HL301/100*(HD301-100)*AP301/1000+(HQ301-100)*ID301/$HY301</f>
        <v>1.7211351580257384E-2</v>
      </c>
      <c r="JC301" s="28">
        <f ca="1">$HL301/100*(HE301-100)*AQ301/1000+(HR301-100)*IE301/$HY301</f>
        <v>-4.9467940391821778E-2</v>
      </c>
      <c r="JE301" s="3">
        <f t="shared" ca="1" si="459"/>
        <v>-7.9517599444894185E-2</v>
      </c>
      <c r="JF301" s="3">
        <f t="shared" ca="1" si="459"/>
        <v>8.5353520280325584E-5</v>
      </c>
      <c r="JG301" s="3">
        <f t="shared" ca="1" si="459"/>
        <v>-5.0141687564163928E-2</v>
      </c>
      <c r="JH301" s="3">
        <f t="shared" ca="1" si="459"/>
        <v>1.7026324485976824E-4</v>
      </c>
      <c r="JI301" s="3">
        <f t="shared" ca="1" si="459"/>
        <v>7.5169548917969897E-3</v>
      </c>
      <c r="JJ301" s="3">
        <f t="shared" ca="1" si="459"/>
        <v>-9.4454952771413914E-3</v>
      </c>
      <c r="JK301" s="3">
        <f>IO301-IO300</f>
        <v>-0.39999999999999991</v>
      </c>
      <c r="JL301" s="3">
        <f t="shared" ca="1" si="487"/>
        <v>-0.27034071299094181</v>
      </c>
      <c r="JN301" s="10">
        <f>COUNTIF(EI301:ET301,"&gt;2")</f>
        <v>7</v>
      </c>
      <c r="JP301" s="2">
        <f>AVERAGE(CS301,CS289,CS277,CS265,CS253,CS241,CS229,CS217,CS205,CS193)</f>
        <v>0.50943543813388292</v>
      </c>
      <c r="JQ301" s="2">
        <f>CS301-JP301</f>
        <v>-0.30556183976486878</v>
      </c>
      <c r="JR301" s="2">
        <f>AVERAGE(CT301,CT289,CT277,CT265,CT253,CT241,CT229,CT217,CT205,CT193)</f>
        <v>0.42003010931062701</v>
      </c>
      <c r="JS301" s="2">
        <f>CT301-JR301</f>
        <v>-0.31683093490402814</v>
      </c>
      <c r="KH301" s="2">
        <f>(DN301*$DN$4)+(FB301*$FB$3)+(FC301*$FC$3)+(FD301*$FD$3)+(FE301*$FE$3)+(FF301*$FF$3)+(FG301*$FG$3)</f>
        <v>0.96243943025649581</v>
      </c>
      <c r="KI301" s="2">
        <f>F301-KH301</f>
        <v>1.4375605697435041</v>
      </c>
      <c r="KJ301" s="2">
        <f>MAX(DN301,FB301:FG301)</f>
        <v>2.3958333333333304</v>
      </c>
      <c r="KK301" s="2">
        <f>MIN(DN301,FB301:FG301)</f>
        <v>-0.73529411764706731</v>
      </c>
      <c r="KL301" s="2">
        <f t="shared" si="516"/>
        <v>3.1311274509803977</v>
      </c>
      <c r="KO301" s="2">
        <f>BO301</f>
        <v>80.14</v>
      </c>
      <c r="KP301" s="2">
        <f>100*((BO295/BO283)-1)</f>
        <v>5.1420668845863604</v>
      </c>
      <c r="KQ301" s="2">
        <f t="shared" si="525"/>
        <v>5.1420668845863604</v>
      </c>
      <c r="KR301" s="2">
        <f>100*((BO289/BO277)-1)</f>
        <v>3.6776703903602215</v>
      </c>
      <c r="KS301" s="2">
        <f t="shared" si="538"/>
        <v>3.6776703903602215</v>
      </c>
      <c r="KT301" s="3">
        <f>BP301</f>
        <v>1.5316000000000001</v>
      </c>
      <c r="KU301" s="3">
        <f>BQ301</f>
        <v>102.24818181818182</v>
      </c>
      <c r="KV301" s="3">
        <f t="shared" si="470"/>
        <v>66.75906360549871</v>
      </c>
      <c r="KW301" s="2">
        <f t="shared" si="463"/>
        <v>143.48708848389592</v>
      </c>
      <c r="KX301" s="2">
        <f t="shared" si="463"/>
        <v>122.12703613711591</v>
      </c>
      <c r="LA301">
        <v>2</v>
      </c>
      <c r="LB301">
        <v>0</v>
      </c>
      <c r="LE301" s="2" t="e">
        <v>#N/A</v>
      </c>
      <c r="LF301" s="2" t="e">
        <v>#N/A</v>
      </c>
      <c r="LG301" s="2" t="e">
        <v>#N/A</v>
      </c>
      <c r="LH301" s="2" t="e">
        <v>#N/A</v>
      </c>
      <c r="LI301" s="2" t="e">
        <v>#N/A</v>
      </c>
      <c r="LJ301" s="2" t="e">
        <v>#N/A</v>
      </c>
      <c r="LK301" s="2">
        <v>102.76742989241177</v>
      </c>
      <c r="LL301" s="2" t="e">
        <v>#N/A</v>
      </c>
      <c r="LM301" s="2" t="e">
        <v>#N/A</v>
      </c>
      <c r="LN301" s="2">
        <v>97.923943263173371</v>
      </c>
      <c r="LO301" s="2">
        <v>92.609678270123027</v>
      </c>
      <c r="LP301" s="2">
        <v>95.5048936299752</v>
      </c>
      <c r="LQ301" s="2" t="e">
        <v>#N/A</v>
      </c>
      <c r="LR301" s="2" t="e">
        <v>#N/A</v>
      </c>
      <c r="LS301" s="2" t="e">
        <v>#N/A</v>
      </c>
      <c r="LT301" s="2" t="e">
        <v>#N/A</v>
      </c>
      <c r="LU301" s="2" t="e">
        <v>#N/A</v>
      </c>
      <c r="LV301" s="2" t="e">
        <v>#N/A</v>
      </c>
      <c r="LW301" s="2" t="e">
        <v>#N/A</v>
      </c>
      <c r="LX301" s="2" t="e">
        <v>#N/A</v>
      </c>
      <c r="LY301" s="2">
        <v>98.567236424423626</v>
      </c>
      <c r="LZ301" s="2" t="e">
        <v>#N/A</v>
      </c>
      <c r="MA301" s="2" t="e">
        <v>#N/A</v>
      </c>
      <c r="MB301" s="2" t="e">
        <v>#N/A</v>
      </c>
      <c r="MC301" s="2" t="e">
        <v>#N/A</v>
      </c>
      <c r="MD301" s="2" t="e">
        <v>#N/A</v>
      </c>
      <c r="ME301" s="2" t="e">
        <v>#N/A</v>
      </c>
      <c r="MF301" s="2" t="e">
        <v>#N/A</v>
      </c>
      <c r="MG301" s="2" t="e">
        <v>#N/A</v>
      </c>
      <c r="MH301" s="2">
        <v>98.760056013169304</v>
      </c>
      <c r="MI301" s="2" t="e">
        <v>#N/A</v>
      </c>
      <c r="MJ301" s="2" t="e">
        <v>#N/A</v>
      </c>
      <c r="MK301" s="2" t="e">
        <v>#N/A</v>
      </c>
      <c r="ML301" s="2" t="e">
        <v>#N/A</v>
      </c>
      <c r="MM301" s="2" t="e">
        <v>#N/A</v>
      </c>
      <c r="MN301" s="2" t="e">
        <v>#N/A</v>
      </c>
      <c r="MO301" s="2" t="e">
        <v>#N/A</v>
      </c>
      <c r="MP301" s="2">
        <v>91.317215151951373</v>
      </c>
      <c r="MQ301" s="2" t="e">
        <v>#N/A</v>
      </c>
      <c r="MR301" s="2" t="e">
        <v>#N/A</v>
      </c>
      <c r="MS301" s="10" t="e">
        <v>#N/A</v>
      </c>
      <c r="MT301" s="2" t="e">
        <v>#N/A</v>
      </c>
      <c r="MU301" s="2" t="e">
        <v>#N/A</v>
      </c>
      <c r="MV301" s="2" t="e">
        <v>#N/A</v>
      </c>
      <c r="MX301" s="22" t="e">
        <v>#N/A</v>
      </c>
      <c r="MY301" s="22" t="e">
        <v>#N/A</v>
      </c>
      <c r="MZ301" s="22" t="e">
        <v>#N/A</v>
      </c>
      <c r="NA301" s="22" t="e">
        <v>#N/A</v>
      </c>
      <c r="NB301" s="22" t="e">
        <v>#N/A</v>
      </c>
      <c r="NC301" s="22" t="e">
        <v>#N/A</v>
      </c>
      <c r="ND301" s="22">
        <v>1</v>
      </c>
      <c r="NE301" s="22" t="e">
        <v>#N/A</v>
      </c>
      <c r="NF301" s="22" t="e">
        <v>#N/A</v>
      </c>
      <c r="NG301" s="22">
        <v>3</v>
      </c>
      <c r="NH301" s="23">
        <v>9</v>
      </c>
      <c r="NI301" s="22">
        <v>22</v>
      </c>
      <c r="NJ301" s="22" t="e">
        <v>#N/A</v>
      </c>
      <c r="NK301" s="22" t="e">
        <v>#N/A</v>
      </c>
      <c r="NL301" s="23" t="e">
        <v>#N/A</v>
      </c>
      <c r="NM301" s="3" t="e">
        <v>#N/A</v>
      </c>
      <c r="NN301" s="22" t="e">
        <v>#N/A</v>
      </c>
      <c r="NO301" s="22" t="e">
        <v>#N/A</v>
      </c>
      <c r="NP301" s="22" t="e">
        <v>#N/A</v>
      </c>
      <c r="NQ301" s="22" t="e">
        <v>#N/A</v>
      </c>
      <c r="NR301" s="23">
        <v>1</v>
      </c>
      <c r="NS301" s="22" t="e">
        <v>#N/A</v>
      </c>
      <c r="NT301" s="22" t="e">
        <v>#N/A</v>
      </c>
      <c r="NU301" s="23" t="e">
        <v>#N/A</v>
      </c>
      <c r="NV301" s="3" t="e">
        <v>#N/A</v>
      </c>
      <c r="NW301" s="22" t="e">
        <v>#N/A</v>
      </c>
      <c r="NX301" s="22" t="e">
        <v>#N/A</v>
      </c>
      <c r="NY301" s="22" t="e">
        <v>#N/A</v>
      </c>
      <c r="NZ301" s="22" t="e">
        <v>#N/A</v>
      </c>
      <c r="OA301" s="23">
        <v>10</v>
      </c>
      <c r="OB301" s="22" t="e">
        <v>#N/A</v>
      </c>
      <c r="OC301" s="22" t="e">
        <v>#N/A</v>
      </c>
      <c r="OD301" s="22" t="e">
        <v>#N/A</v>
      </c>
      <c r="OE301" s="22" t="e">
        <v>#N/A</v>
      </c>
      <c r="OF301" s="22" t="e">
        <v>#N/A</v>
      </c>
      <c r="OG301" s="22" t="e">
        <v>#N/A</v>
      </c>
      <c r="OH301" s="23" t="e">
        <v>#N/A</v>
      </c>
      <c r="OI301" s="22">
        <v>2</v>
      </c>
      <c r="OJ301" s="22" t="e">
        <v>#N/A</v>
      </c>
      <c r="OK301" s="22" t="e">
        <v>#N/A</v>
      </c>
      <c r="OL301" s="22" t="e">
        <v>#N/A</v>
      </c>
      <c r="OM301" s="23" t="e">
        <v>#N/A</v>
      </c>
      <c r="ON301" s="22" t="e">
        <v>#N/A</v>
      </c>
      <c r="OO301" s="22" t="e">
        <v>#N/A</v>
      </c>
      <c r="OQ301">
        <f t="shared" si="518"/>
        <v>-3</v>
      </c>
      <c r="OR301" s="23" t="e">
        <f t="shared" ca="1" si="542"/>
        <v>#N/A</v>
      </c>
      <c r="OS301" s="23" t="e">
        <f t="shared" ca="1" si="542"/>
        <v>#N/A</v>
      </c>
      <c r="OT301" s="23" t="e">
        <f t="shared" ca="1" si="542"/>
        <v>#N/A</v>
      </c>
      <c r="OU301" s="23" t="e">
        <f t="shared" ca="1" si="542"/>
        <v>#N/A</v>
      </c>
      <c r="OV301" s="23" t="e">
        <f t="shared" ca="1" si="542"/>
        <v>#N/A</v>
      </c>
      <c r="OW301" s="23" t="e">
        <f t="shared" ca="1" si="542"/>
        <v>#N/A</v>
      </c>
      <c r="OX301" s="23">
        <f t="shared" ca="1" si="542"/>
        <v>0.99696141344927713</v>
      </c>
      <c r="OY301" s="23" t="e">
        <f t="shared" ca="1" si="542"/>
        <v>#N/A</v>
      </c>
      <c r="OZ301" s="23" t="e">
        <f t="shared" ca="1" si="542"/>
        <v>#N/A</v>
      </c>
      <c r="PA301" s="23">
        <f t="shared" ca="1" si="542"/>
        <v>1.0045617094474766</v>
      </c>
      <c r="PB301" s="23">
        <f t="shared" ca="1" si="542"/>
        <v>1.0179019002132372</v>
      </c>
      <c r="PC301" s="23">
        <f t="shared" ca="1" si="542"/>
        <v>1.003057519886605</v>
      </c>
      <c r="PD301" s="23" t="e">
        <f t="shared" ca="1" si="542"/>
        <v>#N/A</v>
      </c>
      <c r="PE301" s="23" t="e">
        <f t="shared" ca="1" si="539"/>
        <v>#N/A</v>
      </c>
      <c r="PF301" s="23" t="e">
        <f t="shared" ca="1" si="539"/>
        <v>#N/A</v>
      </c>
      <c r="PG301" s="23" t="e">
        <f t="shared" ca="1" si="539"/>
        <v>#N/A</v>
      </c>
      <c r="PH301" s="23" t="e">
        <f t="shared" ca="1" si="536"/>
        <v>#N/A</v>
      </c>
      <c r="PI301" s="23" t="e">
        <f t="shared" ca="1" si="536"/>
        <v>#N/A</v>
      </c>
      <c r="PJ301" s="23" t="e">
        <f t="shared" ca="1" si="536"/>
        <v>#N/A</v>
      </c>
      <c r="PK301" s="23" t="e">
        <f t="shared" ca="1" si="536"/>
        <v>#N/A</v>
      </c>
      <c r="PL301" s="23">
        <f t="shared" ca="1" si="534"/>
        <v>1.0009654971188324</v>
      </c>
      <c r="PM301" s="23" t="e">
        <f t="shared" ca="1" si="534"/>
        <v>#N/A</v>
      </c>
      <c r="PN301" s="23" t="e">
        <f t="shared" ca="1" si="524"/>
        <v>#N/A</v>
      </c>
      <c r="PO301" s="23" t="e">
        <f t="shared" ca="1" si="524"/>
        <v>#N/A</v>
      </c>
      <c r="PP301" s="23" t="e">
        <f t="shared" ca="1" si="524"/>
        <v>#N/A</v>
      </c>
      <c r="PQ301" s="23" t="e">
        <f t="shared" ca="1" si="524"/>
        <v>#N/A</v>
      </c>
      <c r="PR301" s="23" t="e">
        <f t="shared" ca="1" si="524"/>
        <v>#N/A</v>
      </c>
      <c r="PS301" s="23" t="e">
        <f t="shared" ca="1" si="524"/>
        <v>#N/A</v>
      </c>
      <c r="PT301" s="23" t="e">
        <f t="shared" ca="1" si="524"/>
        <v>#N/A</v>
      </c>
      <c r="PU301" s="23">
        <f t="shared" ca="1" si="524"/>
        <v>1.011881215629961</v>
      </c>
      <c r="PV301" s="23" t="e">
        <f t="shared" ca="1" si="524"/>
        <v>#N/A</v>
      </c>
      <c r="PW301" s="23" t="e">
        <f t="shared" ca="1" si="524"/>
        <v>#N/A</v>
      </c>
      <c r="PX301" s="23" t="e">
        <f t="shared" ca="1" si="524"/>
        <v>#N/A</v>
      </c>
      <c r="PY301" s="23" t="e">
        <f t="shared" ca="1" si="544"/>
        <v>#N/A</v>
      </c>
      <c r="PZ301" s="23" t="e">
        <f t="shared" ca="1" si="439"/>
        <v>#N/A</v>
      </c>
      <c r="QA301" s="23" t="e">
        <f t="shared" ca="1" si="439"/>
        <v>#N/A</v>
      </c>
      <c r="QB301" s="23" t="e">
        <f t="shared" ca="1" si="439"/>
        <v>#N/A</v>
      </c>
      <c r="QC301" s="23">
        <f t="shared" ca="1" si="417"/>
        <v>1.0144959958732118</v>
      </c>
      <c r="QD301" s="23" t="e">
        <f t="shared" ca="1" si="417"/>
        <v>#N/A</v>
      </c>
      <c r="QE301" s="23" t="e">
        <f t="shared" ca="1" si="417"/>
        <v>#N/A</v>
      </c>
      <c r="QF301" s="23" t="e">
        <f t="shared" ca="1" si="417"/>
        <v>#N/A</v>
      </c>
      <c r="QG301" s="23" t="e">
        <f t="shared" ca="1" si="533"/>
        <v>#N/A</v>
      </c>
      <c r="QH301" s="23" t="e">
        <f t="shared" ca="1" si="533"/>
        <v>#N/A</v>
      </c>
      <c r="QI301" s="23" t="e">
        <f t="shared" ca="1" si="533"/>
        <v>#N/A</v>
      </c>
      <c r="QJ301" s="26" t="e">
        <f t="shared" ca="1" si="474"/>
        <v>#N/A</v>
      </c>
    </row>
    <row r="302" spans="1:452" x14ac:dyDescent="0.35">
      <c r="A302" t="s">
        <v>1367</v>
      </c>
      <c r="B302" s="21">
        <v>41395</v>
      </c>
      <c r="C302" t="s">
        <v>929</v>
      </c>
      <c r="D302" s="2">
        <v>98.2</v>
      </c>
      <c r="E302" s="2">
        <v>98.5</v>
      </c>
      <c r="F302" s="2">
        <v>2.7</v>
      </c>
      <c r="G302" s="2">
        <v>97.4</v>
      </c>
      <c r="H302" s="2">
        <v>98.261390700965663</v>
      </c>
      <c r="I302" s="2">
        <v>97.158342830015158</v>
      </c>
      <c r="J302" s="2">
        <v>101.5</v>
      </c>
      <c r="K302" s="2">
        <v>95.3</v>
      </c>
      <c r="L302" s="2">
        <v>95.256583773053066</v>
      </c>
      <c r="M302" s="2">
        <v>94.8</v>
      </c>
      <c r="N302" s="2">
        <v>120.1</v>
      </c>
      <c r="O302" s="2">
        <v>103</v>
      </c>
      <c r="P302" s="2">
        <v>100.3</v>
      </c>
      <c r="Q302" s="2">
        <v>100.4</v>
      </c>
      <c r="R302" s="2">
        <v>102</v>
      </c>
      <c r="S302" s="2">
        <v>120.1</v>
      </c>
      <c r="T302" s="2">
        <v>98.4</v>
      </c>
      <c r="U302" s="2">
        <v>97.1</v>
      </c>
      <c r="V302" s="2">
        <v>98.9</v>
      </c>
      <c r="W302" s="2">
        <v>81.400000000000006</v>
      </c>
      <c r="X302" s="2">
        <v>104.8</v>
      </c>
      <c r="Y302" s="2" t="e">
        <v>#N/A</v>
      </c>
      <c r="Z302" s="2">
        <v>94.9</v>
      </c>
      <c r="AA302" s="2">
        <v>97.3</v>
      </c>
      <c r="AB302" s="2">
        <v>107.7</v>
      </c>
      <c r="AC302" s="2">
        <v>101.8</v>
      </c>
      <c r="AD302" s="2">
        <v>94.1</v>
      </c>
      <c r="AE302" s="2">
        <v>100.3</v>
      </c>
      <c r="AF302" s="2">
        <v>100.3</v>
      </c>
      <c r="AG302" s="22">
        <v>534</v>
      </c>
      <c r="AH302" s="22">
        <v>466</v>
      </c>
      <c r="AI302" s="22">
        <v>150</v>
      </c>
      <c r="AJ302" s="22">
        <v>40</v>
      </c>
      <c r="AK302" s="22">
        <v>48</v>
      </c>
      <c r="AL302" s="22">
        <v>6</v>
      </c>
      <c r="AM302" s="22">
        <v>19</v>
      </c>
      <c r="AN302" s="22">
        <v>19</v>
      </c>
      <c r="AO302" s="22">
        <v>59</v>
      </c>
      <c r="AP302" s="22">
        <v>20</v>
      </c>
      <c r="AQ302" s="22">
        <v>14</v>
      </c>
      <c r="AR302" s="2">
        <v>102.9</v>
      </c>
      <c r="AS302" s="2">
        <v>94.1</v>
      </c>
      <c r="AT302" s="2">
        <v>100.4</v>
      </c>
      <c r="AU302" s="2">
        <v>96.3</v>
      </c>
      <c r="AV302" s="2">
        <v>99.4</v>
      </c>
      <c r="AW302" s="2">
        <v>95.4</v>
      </c>
      <c r="AX302" s="2">
        <v>102</v>
      </c>
      <c r="AY302" s="2">
        <v>97.5</v>
      </c>
      <c r="AZ302" s="2">
        <v>99.8</v>
      </c>
      <c r="BA302" s="2">
        <v>81.400000000000006</v>
      </c>
      <c r="BB302" s="2">
        <v>95.7</v>
      </c>
      <c r="BC302" s="2">
        <v>99.5</v>
      </c>
      <c r="BD302" s="3">
        <v>1.1100000000000001</v>
      </c>
      <c r="BE302" s="3">
        <v>0.63</v>
      </c>
      <c r="BF302" s="3">
        <v>0.38</v>
      </c>
      <c r="BG302" s="3">
        <v>0.32</v>
      </c>
      <c r="BH302" s="3">
        <v>0.27</v>
      </c>
      <c r="BI302" s="2">
        <v>250</v>
      </c>
      <c r="BJ302" s="2">
        <v>3.1</v>
      </c>
      <c r="BK302" s="2">
        <v>3.1</v>
      </c>
      <c r="BL302" s="2">
        <v>108.5</v>
      </c>
      <c r="BM302" s="2">
        <v>103.1</v>
      </c>
      <c r="BN302" s="10">
        <v>468</v>
      </c>
      <c r="BO302" s="3">
        <v>80.44</v>
      </c>
      <c r="BP302" s="22">
        <v>1.5285</v>
      </c>
      <c r="BQ302" s="3">
        <v>102.55863636363634</v>
      </c>
      <c r="BR302" s="23">
        <v>4.03790909090909</v>
      </c>
      <c r="BS302" s="2">
        <v>105.6</v>
      </c>
      <c r="BT302" s="3">
        <v>116.73</v>
      </c>
      <c r="BU302" s="2">
        <v>1.2</v>
      </c>
      <c r="BV302" s="2">
        <v>1.7</v>
      </c>
      <c r="BW302" s="2">
        <v>1.6</v>
      </c>
      <c r="BX302" s="2">
        <v>1</v>
      </c>
      <c r="BY302" s="23">
        <v>231.893</v>
      </c>
      <c r="BZ302" s="2">
        <v>94.6</v>
      </c>
      <c r="CA302" s="2">
        <v>93.1</v>
      </c>
      <c r="CB302" s="3">
        <v>99.54</v>
      </c>
      <c r="CC302" s="2">
        <v>99.5</v>
      </c>
      <c r="CD302" s="2">
        <v>122.3</v>
      </c>
      <c r="CE302" s="2">
        <v>94.336542357937162</v>
      </c>
      <c r="CF302" s="3">
        <v>99.227404583836957</v>
      </c>
      <c r="CG302" s="2">
        <v>99.43506117826648</v>
      </c>
      <c r="CH302" s="23">
        <v>233.04583537990206</v>
      </c>
      <c r="CI302" s="3">
        <v>98.113121749498234</v>
      </c>
      <c r="CM302" s="2">
        <f t="shared" si="460"/>
        <v>67.09757040473427</v>
      </c>
      <c r="CN302" s="2">
        <f t="shared" si="460"/>
        <v>2.6417462158384626</v>
      </c>
      <c r="CO302" s="2">
        <f t="shared" si="461"/>
        <v>98.867513650745721</v>
      </c>
      <c r="CR302" s="2">
        <f t="shared" si="464"/>
        <v>0.20408163265306412</v>
      </c>
      <c r="CS302" s="2">
        <f t="shared" si="464"/>
        <v>0.2034587995930853</v>
      </c>
      <c r="CT302" s="2">
        <f t="shared" si="465"/>
        <v>0.41237113402062436</v>
      </c>
      <c r="CU302" s="2">
        <f t="shared" si="465"/>
        <v>0.11654506115027465</v>
      </c>
      <c r="CV302" s="2">
        <f t="shared" si="465"/>
        <v>0.33237893715668931</v>
      </c>
      <c r="CW302" s="2">
        <f t="shared" si="466"/>
        <v>-9.699321047526123E-2</v>
      </c>
      <c r="CX302" s="2">
        <f t="shared" si="467"/>
        <v>0.52742616033755274</v>
      </c>
      <c r="CY302" s="2">
        <f t="shared" si="502"/>
        <v>-2.1986970684039111</v>
      </c>
      <c r="CZ302" s="2">
        <f t="shared" si="471"/>
        <v>-0.30395136778115212</v>
      </c>
      <c r="DA302" s="2">
        <f t="shared" si="472"/>
        <v>0.18604651162790961</v>
      </c>
      <c r="DB302" s="2">
        <f t="shared" si="473"/>
        <v>0.10121457489879405</v>
      </c>
      <c r="DC302" s="2">
        <f t="shared" ref="DC302:DC365" si="546">((BI302-BI301)/BI301)*100</f>
        <v>0.20040080160320639</v>
      </c>
      <c r="DF302" s="2">
        <f t="shared" si="468"/>
        <v>1.4075402671974047</v>
      </c>
      <c r="DG302" s="2">
        <f t="shared" si="468"/>
        <v>4.0622751556768311</v>
      </c>
      <c r="DH302" s="2">
        <f t="shared" si="469"/>
        <v>7.2945012245461349</v>
      </c>
      <c r="DI302" s="2">
        <f t="shared" si="529"/>
        <v>2.4681732930579958</v>
      </c>
      <c r="DJ302" s="2">
        <f t="shared" si="529"/>
        <v>0</v>
      </c>
      <c r="DM302" s="2">
        <f t="shared" si="503"/>
        <v>2.398331595411884</v>
      </c>
      <c r="DN302" s="2">
        <f t="shared" si="503"/>
        <v>2.7111574556829972</v>
      </c>
      <c r="DO302" s="2">
        <f t="shared" si="475"/>
        <v>2.2035676810073546</v>
      </c>
      <c r="DP302" s="2">
        <f t="shared" si="504"/>
        <v>2.0100502512562812</v>
      </c>
      <c r="DQ302" s="2">
        <f t="shared" si="543"/>
        <v>0.67423185462505653</v>
      </c>
      <c r="DR302" s="2">
        <f t="shared" si="505"/>
        <v>3.5869565217391273</v>
      </c>
      <c r="DS302" s="2">
        <f t="shared" si="506"/>
        <v>1.8808635438434209</v>
      </c>
      <c r="DT302" s="2" t="e">
        <v>#N/A</v>
      </c>
      <c r="DU302" s="2" t="e">
        <v>#N/A</v>
      </c>
      <c r="DV302" s="2">
        <f t="shared" si="476"/>
        <v>4.3566362715298901</v>
      </c>
      <c r="DW302" s="2">
        <f t="shared" si="507"/>
        <v>0.70210631895686326</v>
      </c>
      <c r="DX302" s="2">
        <f t="shared" si="508"/>
        <v>7.5409836065573943</v>
      </c>
      <c r="DY302" s="2">
        <f t="shared" si="509"/>
        <v>1.090188305252715</v>
      </c>
      <c r="DZ302" s="2">
        <f t="shared" si="510"/>
        <v>-2.9102667744543287</v>
      </c>
      <c r="EA302" s="2">
        <f t="shared" si="523"/>
        <v>21.223470661672916</v>
      </c>
      <c r="EB302" s="2">
        <f t="shared" si="523"/>
        <v>4.7669491525423657</v>
      </c>
      <c r="EC302" s="2">
        <f t="shared" si="523"/>
        <v>19.705882352941195</v>
      </c>
      <c r="ED302" s="2">
        <f t="shared" si="519"/>
        <v>-4.4667274384685545</v>
      </c>
      <c r="EE302" s="2" t="e">
        <f t="shared" si="519"/>
        <v>#N/A</v>
      </c>
      <c r="EF302" s="2">
        <f t="shared" si="519"/>
        <v>-3.7525354969573876</v>
      </c>
      <c r="EG302" s="2">
        <f t="shared" si="519"/>
        <v>0.10288065843619965</v>
      </c>
      <c r="EH302" s="2">
        <f t="shared" si="519"/>
        <v>-2.7978339350180459</v>
      </c>
      <c r="EI302" s="2">
        <f t="shared" si="537"/>
        <v>4.2553191489361764</v>
      </c>
      <c r="EJ302" s="2">
        <f t="shared" si="537"/>
        <v>6.207674943566599</v>
      </c>
      <c r="EK302" s="2">
        <f t="shared" si="537"/>
        <v>0.70210631895686326</v>
      </c>
      <c r="EL302" s="2">
        <f t="shared" si="535"/>
        <v>4.1081081081081106</v>
      </c>
      <c r="EM302" s="2">
        <f t="shared" si="535"/>
        <v>0.60728744939271273</v>
      </c>
      <c r="EN302" s="2">
        <f t="shared" si="535"/>
        <v>2.4704618689581181</v>
      </c>
      <c r="EO302" s="2">
        <f t="shared" si="535"/>
        <v>1.090188305252715</v>
      </c>
      <c r="EP302" s="2">
        <f t="shared" si="535"/>
        <v>2.739726027397249</v>
      </c>
      <c r="EQ302" s="2">
        <f t="shared" si="535"/>
        <v>1.5259409969481164</v>
      </c>
      <c r="ER302" s="2">
        <f t="shared" si="498"/>
        <v>19.705882352941195</v>
      </c>
      <c r="ES302" s="2">
        <f t="shared" si="498"/>
        <v>2.4625267665952855</v>
      </c>
      <c r="ET302" s="2">
        <f t="shared" si="498"/>
        <v>1.0152284263959421</v>
      </c>
      <c r="EU302" s="2">
        <f t="shared" si="462"/>
        <v>3.1</v>
      </c>
      <c r="EV302" s="2">
        <f t="shared" si="462"/>
        <v>3.1</v>
      </c>
      <c r="EW302" s="2">
        <f t="shared" si="511"/>
        <v>-9.2081031307544858E-2</v>
      </c>
      <c r="EX302" s="2">
        <f t="shared" si="511"/>
        <v>0.58536585365853711</v>
      </c>
      <c r="EY302" s="2">
        <f t="shared" si="512"/>
        <v>-3.2815422396099025</v>
      </c>
      <c r="EZ302" s="2">
        <f t="shared" si="512"/>
        <v>72.922294669267515</v>
      </c>
      <c r="FA302" s="2">
        <f t="shared" si="513"/>
        <v>3.6310107948969383</v>
      </c>
      <c r="FB302" s="2">
        <f t="shared" si="517"/>
        <v>1.3903888279197085</v>
      </c>
      <c r="FC302" s="2">
        <f t="shared" si="517"/>
        <v>-0.31612223393046035</v>
      </c>
      <c r="FD302" s="2">
        <f t="shared" si="517"/>
        <v>1.7486338797814138</v>
      </c>
      <c r="FE302" s="2">
        <f t="shared" si="514"/>
        <v>0.80000000000000071</v>
      </c>
      <c r="FF302" s="2">
        <f t="shared" si="514"/>
        <v>1.1178861788617933</v>
      </c>
      <c r="FG302" s="2">
        <f t="shared" si="514"/>
        <v>0.65843621399177543</v>
      </c>
      <c r="FH302" s="2">
        <v>0.9</v>
      </c>
      <c r="FI302" s="2">
        <v>1.1000000000000001</v>
      </c>
      <c r="FL302" s="2">
        <f t="shared" si="530"/>
        <v>0.57382126852412174</v>
      </c>
      <c r="FM302" s="2">
        <f t="shared" si="530"/>
        <v>0.48483234371263784</v>
      </c>
      <c r="FN302" s="2">
        <f t="shared" si="490"/>
        <v>0.71742947834492199</v>
      </c>
      <c r="FQ302" s="2">
        <f t="shared" si="531"/>
        <v>2.3151170104547703</v>
      </c>
      <c r="FR302" s="2">
        <f t="shared" si="531"/>
        <v>1.9534787605375081</v>
      </c>
      <c r="FS302" s="2">
        <f t="shared" si="492"/>
        <v>2.9007481875169105</v>
      </c>
      <c r="FT302" s="2">
        <f t="shared" si="532"/>
        <v>1.2968135223761612</v>
      </c>
      <c r="FU302" s="2">
        <f t="shared" si="532"/>
        <v>1.1095915364605302</v>
      </c>
      <c r="FX302" s="2">
        <f t="shared" si="540"/>
        <v>3.2688651118570888</v>
      </c>
      <c r="FY302" s="2">
        <f t="shared" si="540"/>
        <v>2.305282724361768</v>
      </c>
      <c r="FZ302" s="2">
        <f t="shared" si="500"/>
        <v>3.5942609779248569</v>
      </c>
      <c r="GA302" s="2">
        <f t="shared" si="541"/>
        <v>1.8102058454870562</v>
      </c>
      <c r="GB302" s="2">
        <f t="shared" si="541"/>
        <v>1.3761121580315505</v>
      </c>
      <c r="GE302" s="2"/>
      <c r="GF302" s="2"/>
      <c r="GG302" s="2">
        <f t="shared" si="545"/>
        <v>-7.8035828526270219</v>
      </c>
      <c r="GH302" s="2">
        <f t="shared" si="545"/>
        <v>92.095925204349129</v>
      </c>
      <c r="GI302" s="2">
        <f t="shared" si="521"/>
        <v>3.4163473818645818</v>
      </c>
      <c r="GJ302" s="2">
        <f t="shared" si="522"/>
        <v>3.6429872495446158</v>
      </c>
      <c r="GK302" s="2">
        <v>0.8</v>
      </c>
      <c r="GN302" s="2">
        <f t="shared" si="454"/>
        <v>0.30000000000000027</v>
      </c>
      <c r="GQ302" s="2">
        <f t="shared" si="429"/>
        <v>0.70000000000000018</v>
      </c>
      <c r="GT302" s="27">
        <f t="shared" ca="1" si="440"/>
        <v>102.55623721881391</v>
      </c>
      <c r="GU302" s="27">
        <f t="shared" ca="1" si="441"/>
        <v>100.25041736227045</v>
      </c>
      <c r="GV302" s="27">
        <f t="shared" ca="1" si="441"/>
        <v>100.61349693251536</v>
      </c>
      <c r="GW302" s="27">
        <f t="shared" ca="1" si="442"/>
        <v>100.69444444444444</v>
      </c>
      <c r="GX302" s="27">
        <f t="shared" ca="1" si="442"/>
        <v>101.27523910733262</v>
      </c>
      <c r="GY302" s="27">
        <f t="shared" ca="1" si="443"/>
        <v>100.92213114754098</v>
      </c>
      <c r="GZ302" s="27">
        <f t="shared" ca="1" si="444"/>
        <v>104.29645542427497</v>
      </c>
      <c r="HA302" s="27">
        <f t="shared" ca="1" si="445"/>
        <v>100.09832841691248</v>
      </c>
      <c r="HB302" s="27">
        <f t="shared" ca="1" si="445"/>
        <v>100.31982942430704</v>
      </c>
      <c r="HC302" s="27">
        <f t="shared" ca="1" si="445"/>
        <v>100</v>
      </c>
      <c r="HD302" s="27">
        <f t="shared" ca="1" si="445"/>
        <v>98.237022526934382</v>
      </c>
      <c r="HE302" s="27">
        <f t="shared" ca="1" si="446"/>
        <v>99.814643188137168</v>
      </c>
      <c r="HG302" s="27">
        <f t="shared" ca="1" si="447"/>
        <v>102.30125523012552</v>
      </c>
      <c r="HH302" s="27">
        <f t="shared" ca="1" si="448"/>
        <v>96.847210994341154</v>
      </c>
      <c r="HI302" s="27">
        <f t="shared" ca="1" si="448"/>
        <v>106.88524590163935</v>
      </c>
      <c r="HJ302" s="27">
        <f t="shared" ca="1" si="449"/>
        <v>101.30653266331657</v>
      </c>
      <c r="HK302" s="27">
        <f t="shared" ca="1" si="449"/>
        <v>102.28260869565217</v>
      </c>
      <c r="HL302" s="27">
        <f t="shared" ca="1" si="450"/>
        <v>101.77267987486964</v>
      </c>
      <c r="HM302" s="27">
        <f t="shared" ca="1" si="451"/>
        <v>116.22971285892633</v>
      </c>
      <c r="HN302" s="27">
        <f t="shared" ca="1" si="452"/>
        <v>99.510763209393346</v>
      </c>
      <c r="HO302" s="27">
        <f t="shared" ca="1" si="452"/>
        <v>100.42826552462525</v>
      </c>
      <c r="HP302" s="27">
        <f t="shared" ca="1" si="452"/>
        <v>101.00704934541793</v>
      </c>
      <c r="HQ302" s="27">
        <f t="shared" ca="1" si="452"/>
        <v>102.92338709677418</v>
      </c>
      <c r="HR302" s="27">
        <f t="shared" ca="1" si="453"/>
        <v>97.38267148014441</v>
      </c>
      <c r="HT302" s="27">
        <f t="shared" ref="HT302:HV317" ca="1" si="547">AI290*GT290/$GY290</f>
        <v>155.81201068793862</v>
      </c>
      <c r="HU302" s="27">
        <f t="shared" ca="1" si="547"/>
        <v>46.983615495950104</v>
      </c>
      <c r="HV302" s="27">
        <f t="shared" ca="1" si="547"/>
        <v>54.344978336390945</v>
      </c>
      <c r="HW302" s="27">
        <f t="shared" ref="HW302:HX317" ca="1" si="548">AG290*GW290/$GY290</f>
        <v>554.26956111502773</v>
      </c>
      <c r="HX302" s="27">
        <f t="shared" ca="1" si="548"/>
        <v>447.11979714552137</v>
      </c>
      <c r="HY302" s="27">
        <f t="shared" ca="1" si="494"/>
        <v>1000</v>
      </c>
      <c r="HZ302" s="27">
        <f t="shared" ref="HZ302:IE317" ca="1" si="549">AL290*GZ290/$GY290</f>
        <v>6.3609052222190892</v>
      </c>
      <c r="IA302" s="27">
        <f t="shared" ca="1" si="549"/>
        <v>19.584047392362212</v>
      </c>
      <c r="IB302" s="27">
        <f t="shared" ca="1" si="549"/>
        <v>17.612466845357645</v>
      </c>
      <c r="IC302" s="27">
        <f t="shared" ca="1" si="549"/>
        <v>55.532846715328454</v>
      </c>
      <c r="ID302" s="27">
        <f t="shared" ca="1" si="549"/>
        <v>19.615647322890553</v>
      </c>
      <c r="IE302" s="27">
        <f t="shared" ca="1" si="549"/>
        <v>16.338394625752503</v>
      </c>
      <c r="IG302" s="28">
        <f t="shared" ca="1" si="480"/>
        <v>0.74879587274385417</v>
      </c>
      <c r="IH302" s="28">
        <f t="shared" ca="1" si="480"/>
        <v>-0.13793516796354999</v>
      </c>
      <c r="II302" s="28">
        <f t="shared" ca="1" si="480"/>
        <v>0.40414840828552323</v>
      </c>
      <c r="IJ302" s="28">
        <f t="shared" ca="1" si="481"/>
        <v>1.1015783070815663</v>
      </c>
      <c r="IK302" s="24">
        <f t="shared" ca="1" si="495"/>
        <v>8.6569194015738926E-2</v>
      </c>
      <c r="IL302" s="28">
        <f t="shared" ca="1" si="482"/>
        <v>1.6253953136472683</v>
      </c>
      <c r="IM302" s="28">
        <f t="shared" ca="1" si="496"/>
        <v>2.7111574556829825</v>
      </c>
      <c r="IN302" s="3">
        <f t="shared" ca="1" si="497"/>
        <v>2.7269736207288346</v>
      </c>
      <c r="IO302" s="2">
        <f t="shared" si="515"/>
        <v>2.7</v>
      </c>
      <c r="IQ302" s="2">
        <f t="shared" ca="1" si="428"/>
        <v>1.0150091130658274</v>
      </c>
      <c r="IS302" s="3">
        <f t="shared" ca="1" si="483"/>
        <v>5.6178687838306651E-2</v>
      </c>
      <c r="IT302" s="3">
        <f t="shared" ca="1" si="484"/>
        <v>3.2511280125654407E-3</v>
      </c>
      <c r="IU302" s="3">
        <f t="shared" si="485"/>
        <v>0.30000000000000027</v>
      </c>
      <c r="IV302" s="3">
        <f t="shared" ca="1" si="486"/>
        <v>0.24057018414912817</v>
      </c>
      <c r="IX302" s="28">
        <f ca="1">$HL302/100*(GZ302-100)*AL302/1000+(HM302-100)*HZ302/$HY302</f>
        <v>0.12947137222894384</v>
      </c>
      <c r="IY302" s="28">
        <f ca="1">$HL302/100*(HA302-100)*AM302/1000+(HN302-100)*IA302/$HY302</f>
        <v>-7.6798786588909524E-3</v>
      </c>
      <c r="IZ302" s="28">
        <f ca="1">$HL302/100*(HB302-100)*AN302/1000+(HO302-100)*IB302/$HY302</f>
        <v>1.3727292900239144E-2</v>
      </c>
      <c r="JA302" s="28">
        <f ca="1">$HL302/100*(HC302-100)*AO302/1000+(HP302-100)*IC302/$HY302</f>
        <v>5.5924316933865528E-2</v>
      </c>
      <c r="JB302" s="28">
        <f ca="1">$HL302/100*(HD302-100)*AP302/1000+(HQ302-100)*ID302/$HY302</f>
        <v>2.1459541880028438E-2</v>
      </c>
      <c r="JC302" s="28">
        <f ca="1">$HL302/100*(HE302-100)*AQ302/1000+(HR302-100)*IE302/$HY302</f>
        <v>-4.5403942549325275E-2</v>
      </c>
      <c r="JE302" s="3">
        <f t="shared" ca="1" si="459"/>
        <v>0.10607029392185059</v>
      </c>
      <c r="JF302" s="3">
        <f t="shared" ca="1" si="459"/>
        <v>-2.266666132458868E-2</v>
      </c>
      <c r="JG302" s="3">
        <f t="shared" ca="1" si="459"/>
        <v>-1.0058882437120378E-2</v>
      </c>
      <c r="JH302" s="3">
        <f t="shared" ca="1" si="459"/>
        <v>8.29961728665706E-2</v>
      </c>
      <c r="JI302" s="3">
        <f t="shared" ca="1" si="459"/>
        <v>4.2481902997710541E-3</v>
      </c>
      <c r="JJ302" s="3">
        <f t="shared" ca="1" si="459"/>
        <v>4.0639978424965029E-3</v>
      </c>
      <c r="JK302" s="3">
        <f>IO302-IO301</f>
        <v>0.30000000000000027</v>
      </c>
      <c r="JL302" s="3">
        <f t="shared" ca="1" si="487"/>
        <v>0.20398858851527008</v>
      </c>
      <c r="JN302" s="10">
        <f>COUNTIF(EI302:ET302,"&gt;2")</f>
        <v>7</v>
      </c>
      <c r="JP302" s="2">
        <f>AVERAGE(CS302,CS290,CS278,CS266,CS254,CS242,CS230,CS218,CS206,CS194)</f>
        <v>0.32397068265494056</v>
      </c>
      <c r="JQ302" s="2">
        <f>CS302-JP302</f>
        <v>-0.12051188306185526</v>
      </c>
      <c r="JR302" s="2">
        <f>AVERAGE(CT302,CT290,CT278,CT266,CT254,CT242,CT230,CT218,CT206,CT194)</f>
        <v>0.26277176047825324</v>
      </c>
      <c r="JS302" s="2">
        <f>CT302-JR302</f>
        <v>0.14959937354237113</v>
      </c>
      <c r="KH302" s="2">
        <f>(DN302*$DN$4)+(FB302*$FB$3)+(FC302*$FC$3)+(FD302*$FD$3)+(FE302*$FE$3)+(FF302*$FF$3)+(FG302*$FG$3)</f>
        <v>1.2392791623939692</v>
      </c>
      <c r="KI302" s="2">
        <f>F302-KH302</f>
        <v>1.460720837606031</v>
      </c>
      <c r="KJ302" s="2">
        <f>MAX(DN302,FB302:FG302)</f>
        <v>2.7111574556829972</v>
      </c>
      <c r="KK302" s="2">
        <f>MIN(DN302,FB302:FG302)</f>
        <v>-0.31612223393046035</v>
      </c>
      <c r="KL302" s="2">
        <f t="shared" si="516"/>
        <v>3.0272796896134575</v>
      </c>
      <c r="KO302" s="2">
        <f>BO302</f>
        <v>80.44</v>
      </c>
      <c r="KP302" s="2">
        <f>100*((BO296/BO284)-1)</f>
        <v>3.9885685884691879</v>
      </c>
      <c r="KQ302" s="2">
        <f t="shared" si="525"/>
        <v>3.9885685884691879</v>
      </c>
      <c r="KR302" s="2">
        <f>100*((BO290/BO278)-1)</f>
        <v>5.0777331995987884</v>
      </c>
      <c r="KS302" s="2">
        <f t="shared" si="538"/>
        <v>5.0777331995987884</v>
      </c>
      <c r="KT302" s="3">
        <f>BP302</f>
        <v>1.5285</v>
      </c>
      <c r="KU302" s="3">
        <f>BQ302</f>
        <v>102.55863636363634</v>
      </c>
      <c r="KV302" s="3">
        <f t="shared" si="470"/>
        <v>67.09757040473427</v>
      </c>
      <c r="KW302" s="2">
        <f t="shared" si="463"/>
        <v>143.92275607271498</v>
      </c>
      <c r="KX302" s="2">
        <f t="shared" si="463"/>
        <v>122.74629036074009</v>
      </c>
      <c r="LA302">
        <v>2</v>
      </c>
      <c r="LB302">
        <v>0</v>
      </c>
      <c r="LE302" s="2" t="e">
        <v>#N/A</v>
      </c>
      <c r="LF302" s="2" t="e">
        <v>#N/A</v>
      </c>
      <c r="LG302" s="2" t="e">
        <v>#N/A</v>
      </c>
      <c r="LH302" s="2" t="e">
        <v>#N/A</v>
      </c>
      <c r="LI302" s="2" t="e">
        <v>#N/A</v>
      </c>
      <c r="LJ302" s="2" t="e">
        <v>#N/A</v>
      </c>
      <c r="LK302" s="2">
        <v>102.74426028209571</v>
      </c>
      <c r="LL302" s="2" t="e">
        <v>#N/A</v>
      </c>
      <c r="LM302" s="2" t="e">
        <v>#N/A</v>
      </c>
      <c r="LN302" s="2">
        <v>98.066417644520342</v>
      </c>
      <c r="LO302" s="2">
        <v>92.825779999517522</v>
      </c>
      <c r="LP302" s="2">
        <v>95.499145509024942</v>
      </c>
      <c r="LQ302" s="2" t="e">
        <v>#N/A</v>
      </c>
      <c r="LR302" s="2" t="e">
        <v>#N/A</v>
      </c>
      <c r="LS302" s="2" t="e">
        <v>#N/A</v>
      </c>
      <c r="LT302" s="2" t="e">
        <v>#N/A</v>
      </c>
      <c r="LU302" s="2" t="e">
        <v>#N/A</v>
      </c>
      <c r="LV302" s="2" t="e">
        <v>#N/A</v>
      </c>
      <c r="LW302" s="2" t="e">
        <v>#N/A</v>
      </c>
      <c r="LX302" s="2" t="e">
        <v>#N/A</v>
      </c>
      <c r="LY302" s="2">
        <v>98.645447878232332</v>
      </c>
      <c r="LZ302" s="2" t="e">
        <v>#N/A</v>
      </c>
      <c r="MA302" s="2" t="e">
        <v>#N/A</v>
      </c>
      <c r="MB302" s="2" t="e">
        <v>#N/A</v>
      </c>
      <c r="MC302" s="2" t="e">
        <v>#N/A</v>
      </c>
      <c r="MD302" s="2" t="e">
        <v>#N/A</v>
      </c>
      <c r="ME302" s="2" t="e">
        <v>#N/A</v>
      </c>
      <c r="MF302" s="2" t="e">
        <v>#N/A</v>
      </c>
      <c r="MG302" s="2" t="e">
        <v>#N/A</v>
      </c>
      <c r="MH302" s="2">
        <v>98.903845001301789</v>
      </c>
      <c r="MI302" s="2" t="e">
        <v>#N/A</v>
      </c>
      <c r="MJ302" s="2" t="e">
        <v>#N/A</v>
      </c>
      <c r="MK302" s="2" t="e">
        <v>#N/A</v>
      </c>
      <c r="ML302" s="2" t="e">
        <v>#N/A</v>
      </c>
      <c r="MM302" s="2" t="e">
        <v>#N/A</v>
      </c>
      <c r="MN302" s="2" t="e">
        <v>#N/A</v>
      </c>
      <c r="MO302" s="2" t="e">
        <v>#N/A</v>
      </c>
      <c r="MP302" s="2">
        <v>91.719062827114996</v>
      </c>
      <c r="MQ302" s="2" t="e">
        <v>#N/A</v>
      </c>
      <c r="MR302" s="2" t="e">
        <v>#N/A</v>
      </c>
      <c r="MS302" s="10" t="e">
        <v>#N/A</v>
      </c>
      <c r="MT302" s="2" t="e">
        <v>#N/A</v>
      </c>
      <c r="MU302" s="2" t="e">
        <v>#N/A</v>
      </c>
      <c r="MV302" s="2" t="e">
        <v>#N/A</v>
      </c>
      <c r="MX302" s="22" t="e">
        <v>#N/A</v>
      </c>
      <c r="MY302" s="22" t="e">
        <v>#N/A</v>
      </c>
      <c r="MZ302" s="22" t="e">
        <v>#N/A</v>
      </c>
      <c r="NA302" s="22" t="e">
        <v>#N/A</v>
      </c>
      <c r="NB302" s="22" t="e">
        <v>#N/A</v>
      </c>
      <c r="NC302" s="22" t="e">
        <v>#N/A</v>
      </c>
      <c r="ND302" s="22">
        <v>1</v>
      </c>
      <c r="NE302" s="22" t="e">
        <v>#N/A</v>
      </c>
      <c r="NF302" s="22" t="e">
        <v>#N/A</v>
      </c>
      <c r="NG302" s="22">
        <v>3</v>
      </c>
      <c r="NH302" s="23">
        <v>9</v>
      </c>
      <c r="NI302" s="22">
        <v>22</v>
      </c>
      <c r="NJ302" s="22" t="e">
        <v>#N/A</v>
      </c>
      <c r="NK302" s="22" t="e">
        <v>#N/A</v>
      </c>
      <c r="NL302" s="23" t="e">
        <v>#N/A</v>
      </c>
      <c r="NM302" s="3" t="e">
        <v>#N/A</v>
      </c>
      <c r="NN302" s="22" t="e">
        <v>#N/A</v>
      </c>
      <c r="NO302" s="22" t="e">
        <v>#N/A</v>
      </c>
      <c r="NP302" s="22" t="e">
        <v>#N/A</v>
      </c>
      <c r="NQ302" s="22" t="e">
        <v>#N/A</v>
      </c>
      <c r="NR302" s="23">
        <v>1</v>
      </c>
      <c r="NS302" s="22" t="e">
        <v>#N/A</v>
      </c>
      <c r="NT302" s="22" t="e">
        <v>#N/A</v>
      </c>
      <c r="NU302" s="23" t="e">
        <v>#N/A</v>
      </c>
      <c r="NV302" s="3" t="e">
        <v>#N/A</v>
      </c>
      <c r="NW302" s="22" t="e">
        <v>#N/A</v>
      </c>
      <c r="NX302" s="22" t="e">
        <v>#N/A</v>
      </c>
      <c r="NY302" s="22" t="e">
        <v>#N/A</v>
      </c>
      <c r="NZ302" s="22" t="e">
        <v>#N/A</v>
      </c>
      <c r="OA302" s="23">
        <v>10</v>
      </c>
      <c r="OB302" s="22" t="e">
        <v>#N/A</v>
      </c>
      <c r="OC302" s="22" t="e">
        <v>#N/A</v>
      </c>
      <c r="OD302" s="22" t="e">
        <v>#N/A</v>
      </c>
      <c r="OE302" s="22" t="e">
        <v>#N/A</v>
      </c>
      <c r="OF302" s="22" t="e">
        <v>#N/A</v>
      </c>
      <c r="OG302" s="22" t="e">
        <v>#N/A</v>
      </c>
      <c r="OH302" s="23" t="e">
        <v>#N/A</v>
      </c>
      <c r="OI302" s="22">
        <v>2</v>
      </c>
      <c r="OJ302" s="22" t="e">
        <v>#N/A</v>
      </c>
      <c r="OK302" s="22" t="e">
        <v>#N/A</v>
      </c>
      <c r="OL302" s="22" t="e">
        <v>#N/A</v>
      </c>
      <c r="OM302" s="23" t="e">
        <v>#N/A</v>
      </c>
      <c r="ON302" s="22" t="e">
        <v>#N/A</v>
      </c>
      <c r="OO302" s="22" t="e">
        <v>#N/A</v>
      </c>
      <c r="OQ302">
        <f t="shared" si="518"/>
        <v>-4</v>
      </c>
      <c r="OR302" s="23" t="e">
        <f t="shared" ca="1" si="542"/>
        <v>#N/A</v>
      </c>
      <c r="OS302" s="23" t="e">
        <f t="shared" ca="1" si="542"/>
        <v>#N/A</v>
      </c>
      <c r="OT302" s="23" t="e">
        <f t="shared" ca="1" si="542"/>
        <v>#N/A</v>
      </c>
      <c r="OU302" s="23" t="e">
        <f t="shared" ca="1" si="542"/>
        <v>#N/A</v>
      </c>
      <c r="OV302" s="23" t="e">
        <f t="shared" ca="1" si="542"/>
        <v>#N/A</v>
      </c>
      <c r="OW302" s="23" t="e">
        <f t="shared" ca="1" si="542"/>
        <v>#N/A</v>
      </c>
      <c r="OX302" s="23">
        <f t="shared" ca="1" si="542"/>
        <v>0.99673664177332932</v>
      </c>
      <c r="OY302" s="23" t="e">
        <f t="shared" ca="1" si="542"/>
        <v>#N/A</v>
      </c>
      <c r="OZ302" s="23" t="e">
        <f t="shared" ca="1" si="542"/>
        <v>#N/A</v>
      </c>
      <c r="PA302" s="23">
        <f t="shared" ca="1" si="542"/>
        <v>1.0060232958921089</v>
      </c>
      <c r="PB302" s="23">
        <f t="shared" ca="1" si="542"/>
        <v>1.0202771418197183</v>
      </c>
      <c r="PC302" s="23">
        <f t="shared" ca="1" si="542"/>
        <v>1.0029971492006096</v>
      </c>
      <c r="PD302" s="23" t="e">
        <f t="shared" ca="1" si="542"/>
        <v>#N/A</v>
      </c>
      <c r="PE302" s="23" t="e">
        <f t="shared" ca="1" si="539"/>
        <v>#N/A</v>
      </c>
      <c r="PF302" s="23" t="e">
        <f t="shared" ca="1" si="539"/>
        <v>#N/A</v>
      </c>
      <c r="PG302" s="23" t="e">
        <f t="shared" ca="1" si="539"/>
        <v>#N/A</v>
      </c>
      <c r="PH302" s="23" t="e">
        <f t="shared" ca="1" si="536"/>
        <v>#N/A</v>
      </c>
      <c r="PI302" s="23" t="e">
        <f t="shared" ca="1" si="536"/>
        <v>#N/A</v>
      </c>
      <c r="PJ302" s="23" t="e">
        <f t="shared" ca="1" si="536"/>
        <v>#N/A</v>
      </c>
      <c r="PK302" s="23" t="e">
        <f t="shared" ca="1" si="536"/>
        <v>#N/A</v>
      </c>
      <c r="PL302" s="23">
        <f t="shared" ca="1" si="534"/>
        <v>1.0017597465021155</v>
      </c>
      <c r="PM302" s="23" t="e">
        <f t="shared" ca="1" si="534"/>
        <v>#N/A</v>
      </c>
      <c r="PN302" s="23" t="e">
        <f t="shared" ca="1" si="524"/>
        <v>#N/A</v>
      </c>
      <c r="PO302" s="23" t="e">
        <f t="shared" ca="1" si="524"/>
        <v>#N/A</v>
      </c>
      <c r="PP302" s="23" t="e">
        <f t="shared" ca="1" si="524"/>
        <v>#N/A</v>
      </c>
      <c r="PQ302" s="23" t="e">
        <f t="shared" ca="1" si="524"/>
        <v>#N/A</v>
      </c>
      <c r="PR302" s="23" t="e">
        <f t="shared" ca="1" si="524"/>
        <v>#N/A</v>
      </c>
      <c r="PS302" s="23" t="e">
        <f t="shared" ca="1" si="524"/>
        <v>#N/A</v>
      </c>
      <c r="PT302" s="23" t="e">
        <f t="shared" ca="1" si="524"/>
        <v>#N/A</v>
      </c>
      <c r="PU302" s="23">
        <f t="shared" ca="1" si="524"/>
        <v>1.0133544567557691</v>
      </c>
      <c r="PV302" s="23" t="e">
        <f t="shared" ca="1" si="524"/>
        <v>#N/A</v>
      </c>
      <c r="PW302" s="23" t="e">
        <f t="shared" ca="1" si="524"/>
        <v>#N/A</v>
      </c>
      <c r="PX302" s="23" t="e">
        <f t="shared" ca="1" si="524"/>
        <v>#N/A</v>
      </c>
      <c r="PY302" s="23" t="e">
        <f t="shared" ca="1" si="544"/>
        <v>#N/A</v>
      </c>
      <c r="PZ302" s="23" t="e">
        <f t="shared" ca="1" si="439"/>
        <v>#N/A</v>
      </c>
      <c r="QA302" s="23" t="e">
        <f t="shared" ca="1" si="439"/>
        <v>#N/A</v>
      </c>
      <c r="QB302" s="23" t="e">
        <f t="shared" ca="1" si="439"/>
        <v>#N/A</v>
      </c>
      <c r="QC302" s="23">
        <f t="shared" ca="1" si="439"/>
        <v>1.0189603551588742</v>
      </c>
      <c r="QD302" s="23" t="e">
        <f t="shared" ca="1" si="439"/>
        <v>#N/A</v>
      </c>
      <c r="QE302" s="23" t="e">
        <f t="shared" ca="1" si="439"/>
        <v>#N/A</v>
      </c>
      <c r="QF302" s="23" t="e">
        <f t="shared" ca="1" si="439"/>
        <v>#N/A</v>
      </c>
      <c r="QG302" s="23" t="e">
        <f t="shared" ca="1" si="533"/>
        <v>#N/A</v>
      </c>
      <c r="QH302" s="23" t="e">
        <f t="shared" ca="1" si="533"/>
        <v>#N/A</v>
      </c>
      <c r="QI302" s="23" t="e">
        <f t="shared" ca="1" si="533"/>
        <v>#N/A</v>
      </c>
      <c r="QJ302" s="26" t="e">
        <f t="shared" ca="1" si="474"/>
        <v>#N/A</v>
      </c>
    </row>
    <row r="303" spans="1:452" x14ac:dyDescent="0.35">
      <c r="A303" t="s">
        <v>1368</v>
      </c>
      <c r="B303" s="25">
        <v>41426</v>
      </c>
      <c r="C303" t="s">
        <v>930</v>
      </c>
      <c r="D303" s="2">
        <v>98</v>
      </c>
      <c r="E303" s="2">
        <v>98.3</v>
      </c>
      <c r="F303" s="2">
        <v>2.9</v>
      </c>
      <c r="G303" s="2">
        <v>97.2</v>
      </c>
      <c r="H303" s="2">
        <v>98.259179287503002</v>
      </c>
      <c r="I303" s="2">
        <v>97.151160285743728</v>
      </c>
      <c r="J303" s="2">
        <v>101.1</v>
      </c>
      <c r="K303" s="2">
        <v>95.3</v>
      </c>
      <c r="L303" s="2">
        <v>95.233134949537032</v>
      </c>
      <c r="M303" s="2">
        <v>94.8</v>
      </c>
      <c r="N303" s="2">
        <v>120.9</v>
      </c>
      <c r="O303" s="2">
        <v>102.4</v>
      </c>
      <c r="P303" s="2">
        <v>99.8</v>
      </c>
      <c r="Q303" s="2">
        <v>98.5</v>
      </c>
      <c r="R303" s="2">
        <v>102.1</v>
      </c>
      <c r="S303" s="2">
        <v>120.9</v>
      </c>
      <c r="T303" s="2">
        <v>98.4</v>
      </c>
      <c r="U303" s="2">
        <v>94.4</v>
      </c>
      <c r="V303" s="2">
        <v>98.5</v>
      </c>
      <c r="W303" s="2">
        <v>81.400000000000006</v>
      </c>
      <c r="X303" s="2">
        <v>103.1</v>
      </c>
      <c r="Y303" s="2" t="e">
        <v>#N/A</v>
      </c>
      <c r="Z303" s="2">
        <v>95.3</v>
      </c>
      <c r="AA303" s="2">
        <v>97.4</v>
      </c>
      <c r="AB303" s="2">
        <v>107</v>
      </c>
      <c r="AC303" s="2">
        <v>101.4</v>
      </c>
      <c r="AD303" s="2">
        <v>94.2</v>
      </c>
      <c r="AE303" s="2">
        <v>98.2</v>
      </c>
      <c r="AF303" s="2">
        <v>99.9</v>
      </c>
      <c r="AG303" s="22">
        <v>534</v>
      </c>
      <c r="AH303" s="22">
        <v>466</v>
      </c>
      <c r="AI303" s="22">
        <v>150</v>
      </c>
      <c r="AJ303" s="22">
        <v>40</v>
      </c>
      <c r="AK303" s="22">
        <v>48</v>
      </c>
      <c r="AL303" s="22">
        <v>6</v>
      </c>
      <c r="AM303" s="22">
        <v>19</v>
      </c>
      <c r="AN303" s="22">
        <v>19</v>
      </c>
      <c r="AO303" s="22">
        <v>59</v>
      </c>
      <c r="AP303" s="22">
        <v>20</v>
      </c>
      <c r="AQ303" s="22">
        <v>14</v>
      </c>
      <c r="AR303" s="2">
        <v>102.4</v>
      </c>
      <c r="AS303" s="2">
        <v>93.8</v>
      </c>
      <c r="AT303" s="2">
        <v>98.5</v>
      </c>
      <c r="AU303" s="2">
        <v>96.4</v>
      </c>
      <c r="AV303" s="2">
        <v>98.9</v>
      </c>
      <c r="AW303" s="2">
        <v>95.4</v>
      </c>
      <c r="AX303" s="2">
        <v>102.1</v>
      </c>
      <c r="AY303" s="2">
        <v>97.5</v>
      </c>
      <c r="AZ303" s="2">
        <v>99.6</v>
      </c>
      <c r="BA303" s="2">
        <v>81.400000000000006</v>
      </c>
      <c r="BB303" s="2">
        <v>95.8</v>
      </c>
      <c r="BC303" s="2">
        <v>99.7</v>
      </c>
      <c r="BD303" s="3">
        <v>1.1000000000000001</v>
      </c>
      <c r="BE303" s="3">
        <v>0.65</v>
      </c>
      <c r="BF303" s="3">
        <v>0.28000000000000003</v>
      </c>
      <c r="BG303" s="3">
        <v>0.42</v>
      </c>
      <c r="BH303" s="3">
        <v>0.47</v>
      </c>
      <c r="BI303" s="2">
        <v>249.7</v>
      </c>
      <c r="BJ303" s="2">
        <v>3.3</v>
      </c>
      <c r="BK303" s="2">
        <v>3.3</v>
      </c>
      <c r="BL303" s="2">
        <v>108.2</v>
      </c>
      <c r="BM303" s="2">
        <v>103.2</v>
      </c>
      <c r="BN303" s="10">
        <v>466</v>
      </c>
      <c r="BO303" s="3">
        <v>81.010000000000005</v>
      </c>
      <c r="BP303" s="22">
        <v>1.5478000000000001</v>
      </c>
      <c r="BQ303" s="3">
        <v>102.9195</v>
      </c>
      <c r="BR303" s="23">
        <v>3.8232499999999994</v>
      </c>
      <c r="BS303" s="2">
        <v>104.6</v>
      </c>
      <c r="BT303" s="3">
        <v>117.55</v>
      </c>
      <c r="BU303" s="2">
        <v>1.2</v>
      </c>
      <c r="BV303" s="2">
        <v>1.6</v>
      </c>
      <c r="BW303" s="2">
        <v>2.2999999999999998</v>
      </c>
      <c r="BX303" s="2">
        <v>1.1000000000000001</v>
      </c>
      <c r="BY303" s="23">
        <v>232.44499999999999</v>
      </c>
      <c r="BZ303" s="2">
        <v>94.6</v>
      </c>
      <c r="CA303" s="2">
        <v>93.3</v>
      </c>
      <c r="CB303" s="3">
        <v>99.7</v>
      </c>
      <c r="CC303" s="2">
        <v>99.8</v>
      </c>
      <c r="CD303" s="2">
        <v>122.6</v>
      </c>
      <c r="CE303" s="2">
        <v>94.520536714647051</v>
      </c>
      <c r="CF303" s="3">
        <v>99.426568680025071</v>
      </c>
      <c r="CG303" s="2">
        <v>99.664350489397719</v>
      </c>
      <c r="CH303" s="23">
        <v>233.38097536852644</v>
      </c>
      <c r="CI303" s="3">
        <v>98.164437125587028</v>
      </c>
      <c r="CM303" s="2">
        <f t="shared" si="460"/>
        <v>66.494056079596845</v>
      </c>
      <c r="CN303" s="2">
        <f t="shared" si="460"/>
        <v>2.4701188784080625</v>
      </c>
      <c r="CO303" s="2">
        <f t="shared" si="461"/>
        <v>100.11588984535442</v>
      </c>
      <c r="CR303" s="2">
        <f t="shared" si="464"/>
        <v>-0.20366598778004363</v>
      </c>
      <c r="CS303" s="2">
        <f t="shared" si="464"/>
        <v>-0.2030456852791907</v>
      </c>
      <c r="CT303" s="2">
        <f t="shared" si="465"/>
        <v>-0.2053388090349105</v>
      </c>
      <c r="CU303" s="2">
        <f t="shared" si="465"/>
        <v>-2.2505415879879092E-3</v>
      </c>
      <c r="CV303" s="2">
        <f t="shared" si="465"/>
        <v>-7.3926171054566831E-3</v>
      </c>
      <c r="CW303" s="2">
        <f t="shared" si="466"/>
        <v>-0.58252427184465461</v>
      </c>
      <c r="CX303" s="2">
        <f t="shared" si="467"/>
        <v>0</v>
      </c>
      <c r="CY303" s="2">
        <f t="shared" si="502"/>
        <v>0.6661115736886023</v>
      </c>
      <c r="CZ303" s="2">
        <f t="shared" si="471"/>
        <v>0</v>
      </c>
      <c r="DA303" s="2">
        <f t="shared" si="472"/>
        <v>-0.64995357474466375</v>
      </c>
      <c r="DB303" s="2">
        <f t="shared" si="473"/>
        <v>-0.40444893832154266</v>
      </c>
      <c r="DC303" s="2">
        <f t="shared" si="546"/>
        <v>-0.12000000000000455</v>
      </c>
      <c r="DF303" s="2">
        <f t="shared" si="468"/>
        <v>-2.7003156447913401E-2</v>
      </c>
      <c r="DG303" s="2">
        <f t="shared" si="468"/>
        <v>-8.8675344632482833E-2</v>
      </c>
      <c r="DH303" s="2">
        <f t="shared" si="469"/>
        <v>-0.29499821771437063</v>
      </c>
      <c r="DI303" s="2">
        <f t="shared" ref="DI303:DJ318" si="550">100*((AVERAGE(V301:V303)/AVERAGE(V298:V300))^4-1)</f>
        <v>1.7750036281689141</v>
      </c>
      <c r="DJ303" s="2">
        <f t="shared" si="550"/>
        <v>0</v>
      </c>
      <c r="DM303" s="2">
        <f t="shared" si="503"/>
        <v>2.5104602510460312</v>
      </c>
      <c r="DN303" s="2">
        <f t="shared" si="503"/>
        <v>2.931937172774866</v>
      </c>
      <c r="DO303" s="2">
        <f t="shared" si="475"/>
        <v>2.3157894736842133</v>
      </c>
      <c r="DP303" s="2">
        <f t="shared" si="504"/>
        <v>2.5354969574036512</v>
      </c>
      <c r="DQ303" s="2">
        <f t="shared" si="543"/>
        <v>1.0614574782706296</v>
      </c>
      <c r="DR303" s="2">
        <f t="shared" si="505"/>
        <v>3.3622559652928352</v>
      </c>
      <c r="DS303" s="2">
        <f t="shared" si="506"/>
        <v>1.872182192598143</v>
      </c>
      <c r="DT303" s="2" t="e">
        <v>#N/A</v>
      </c>
      <c r="DU303" s="2" t="e">
        <v>#N/A</v>
      </c>
      <c r="DV303" s="2">
        <f t="shared" si="476"/>
        <v>3.8539553752535705</v>
      </c>
      <c r="DW303" s="2">
        <f t="shared" si="507"/>
        <v>3.1413612565444948</v>
      </c>
      <c r="DX303" s="2">
        <f t="shared" si="508"/>
        <v>8.0131723380900244</v>
      </c>
      <c r="DY303" s="2">
        <f t="shared" si="509"/>
        <v>1.6932270916334646</v>
      </c>
      <c r="DZ303" s="2">
        <f t="shared" si="510"/>
        <v>0.91819699499164908</v>
      </c>
      <c r="EA303" s="2">
        <f t="shared" si="523"/>
        <v>9.7674418604651194</v>
      </c>
      <c r="EB303" s="2">
        <f t="shared" si="523"/>
        <v>3.3578174186778664</v>
      </c>
      <c r="EC303" s="2">
        <f t="shared" si="523"/>
        <v>19.705882352941195</v>
      </c>
      <c r="ED303" s="2">
        <f t="shared" si="519"/>
        <v>-5.5860805860805884</v>
      </c>
      <c r="EE303" s="2" t="e">
        <f t="shared" si="519"/>
        <v>#N/A</v>
      </c>
      <c r="EF303" s="2">
        <f t="shared" si="519"/>
        <v>-3.6400404448938439</v>
      </c>
      <c r="EG303" s="2">
        <f t="shared" si="519"/>
        <v>-0.40899795501021519</v>
      </c>
      <c r="EH303" s="2">
        <f t="shared" si="519"/>
        <v>-1.6544117647058765</v>
      </c>
      <c r="EI303" s="2">
        <f t="shared" si="537"/>
        <v>3.8539553752535705</v>
      </c>
      <c r="EJ303" s="2">
        <f t="shared" si="537"/>
        <v>6.4699205448354169</v>
      </c>
      <c r="EK303" s="2">
        <f t="shared" si="537"/>
        <v>3.1413612565444948</v>
      </c>
      <c r="EL303" s="2">
        <f t="shared" si="535"/>
        <v>4.4420368364030516</v>
      </c>
      <c r="EM303" s="2">
        <f t="shared" si="535"/>
        <v>0.10121457489880026</v>
      </c>
      <c r="EN303" s="2">
        <f t="shared" si="535"/>
        <v>2.0320855614973432</v>
      </c>
      <c r="EO303" s="2">
        <f t="shared" si="535"/>
        <v>1.6932270916334646</v>
      </c>
      <c r="EP303" s="2">
        <f t="shared" si="535"/>
        <v>2.8481012658227778</v>
      </c>
      <c r="EQ303" s="2">
        <f t="shared" si="535"/>
        <v>1.2195121951219301</v>
      </c>
      <c r="ER303" s="2">
        <f t="shared" si="498"/>
        <v>19.705882352941195</v>
      </c>
      <c r="ES303" s="2">
        <f t="shared" si="498"/>
        <v>2.4598930481283476</v>
      </c>
      <c r="ET303" s="2">
        <f t="shared" si="498"/>
        <v>1.5274949083503131</v>
      </c>
      <c r="EU303" s="2">
        <f t="shared" si="462"/>
        <v>3.3</v>
      </c>
      <c r="EV303" s="2">
        <f t="shared" si="462"/>
        <v>3.3</v>
      </c>
      <c r="EW303" s="2">
        <f t="shared" si="511"/>
        <v>1.4058106841611906</v>
      </c>
      <c r="EX303" s="2">
        <f t="shared" si="511"/>
        <v>1.7751479289940697</v>
      </c>
      <c r="EY303" s="2">
        <f t="shared" si="512"/>
        <v>8.8089091640441541</v>
      </c>
      <c r="EZ303" s="2">
        <f t="shared" si="512"/>
        <v>56.432251112569617</v>
      </c>
      <c r="FA303" s="2">
        <f t="shared" si="513"/>
        <v>5.3373615307150013</v>
      </c>
      <c r="FB303" s="2">
        <f t="shared" si="517"/>
        <v>1.7157935271568725</v>
      </c>
      <c r="FC303" s="2">
        <f t="shared" si="517"/>
        <v>0.21186440677964935</v>
      </c>
      <c r="FD303" s="2">
        <f t="shared" si="517"/>
        <v>1.9672131147540961</v>
      </c>
      <c r="FE303" s="2">
        <f t="shared" si="514"/>
        <v>0.93136262401296577</v>
      </c>
      <c r="FF303" s="2">
        <f t="shared" si="514"/>
        <v>1.2170385395537497</v>
      </c>
      <c r="FG303" s="2">
        <f t="shared" si="514"/>
        <v>1.1551155115511413</v>
      </c>
      <c r="FH303" s="2">
        <v>0.8</v>
      </c>
      <c r="FI303" s="2">
        <v>1</v>
      </c>
      <c r="FL303" s="2">
        <f t="shared" ref="FL303:FM318" si="551">100*((AVERAGE(H301:H303)/AVERAGE(H298:H300))-1)</f>
        <v>0.37012097657065368</v>
      </c>
      <c r="FM303" s="2">
        <f t="shared" si="551"/>
        <v>0.32954081692790904</v>
      </c>
      <c r="FN303" s="2">
        <f t="shared" si="490"/>
        <v>0.58272482650019164</v>
      </c>
      <c r="FQ303" s="2">
        <f t="shared" ref="FQ303:FR318" si="552">100*((AVERAGE(H301:H303)/AVERAGE(H298:H300))^4-1)</f>
        <v>1.4887235783671571</v>
      </c>
      <c r="FR303" s="2">
        <f t="shared" si="552"/>
        <v>1.3246934233836827</v>
      </c>
      <c r="FS303" s="2">
        <f t="shared" si="492"/>
        <v>2.3513526646461669</v>
      </c>
      <c r="FT303" s="2">
        <f t="shared" ref="FT303:FU318" si="553">100*((AVERAGE(CH301:CH303)/AVERAGE(CH298:CH300))^4-1)</f>
        <v>0.98500346752119494</v>
      </c>
      <c r="FU303" s="2">
        <f t="shared" si="553"/>
        <v>0.53596765706305227</v>
      </c>
      <c r="FX303" s="2">
        <f t="shared" si="540"/>
        <v>2.8967885785459613</v>
      </c>
      <c r="FY303" s="2">
        <f t="shared" si="540"/>
        <v>2.0411768364420046</v>
      </c>
      <c r="FZ303" s="2">
        <f t="shared" si="500"/>
        <v>3.3549719062879069</v>
      </c>
      <c r="GA303" s="2">
        <f t="shared" si="541"/>
        <v>1.7494784637674288</v>
      </c>
      <c r="GB303" s="2">
        <f t="shared" si="541"/>
        <v>1.24214117742798</v>
      </c>
      <c r="GE303" s="2"/>
      <c r="GF303" s="2"/>
      <c r="GG303" s="2">
        <f t="shared" si="545"/>
        <v>-2.2957219252358496</v>
      </c>
      <c r="GH303" s="2">
        <f t="shared" si="545"/>
        <v>81.218885787285487</v>
      </c>
      <c r="GI303" s="2">
        <f t="shared" si="521"/>
        <v>4.0182946749428128</v>
      </c>
      <c r="GJ303" s="2">
        <f t="shared" si="522"/>
        <v>3.4432765494744499</v>
      </c>
      <c r="GK303" s="2">
        <v>0.9</v>
      </c>
      <c r="GN303" s="2">
        <f t="shared" si="454"/>
        <v>0.19999999999999973</v>
      </c>
      <c r="GQ303" s="2">
        <f t="shared" si="429"/>
        <v>0.89999999999999991</v>
      </c>
      <c r="GT303" s="27">
        <f t="shared" ca="1" si="440"/>
        <v>102.04498977505112</v>
      </c>
      <c r="GU303" s="27">
        <f t="shared" ca="1" si="441"/>
        <v>100.91819699499165</v>
      </c>
      <c r="GV303" s="27">
        <f t="shared" ca="1" si="441"/>
        <v>100.61349693251536</v>
      </c>
      <c r="GW303" s="27">
        <f t="shared" ca="1" si="442"/>
        <v>100.29761904761905</v>
      </c>
      <c r="GX303" s="27">
        <f t="shared" ca="1" si="442"/>
        <v>101.27523910733262</v>
      </c>
      <c r="GY303" s="27">
        <f t="shared" ca="1" si="443"/>
        <v>100.7172131147541</v>
      </c>
      <c r="GZ303" s="27">
        <f t="shared" ca="1" si="444"/>
        <v>101.39634801288938</v>
      </c>
      <c r="HA303" s="27">
        <f t="shared" ca="1" si="445"/>
        <v>99.705014749262546</v>
      </c>
      <c r="HB303" s="27">
        <f t="shared" ca="1" si="445"/>
        <v>100.42643923240939</v>
      </c>
      <c r="HC303" s="27">
        <f t="shared" ca="1" si="445"/>
        <v>97.906281156530412</v>
      </c>
      <c r="HD303" s="27">
        <f t="shared" ca="1" si="445"/>
        <v>97.845249755142021</v>
      </c>
      <c r="HE303" s="27">
        <f t="shared" ca="1" si="446"/>
        <v>99.165894346617236</v>
      </c>
      <c r="HG303" s="27">
        <f t="shared" ca="1" si="447"/>
        <v>102.51572327044025</v>
      </c>
      <c r="HH303" s="27">
        <f t="shared" ca="1" si="448"/>
        <v>100</v>
      </c>
      <c r="HI303" s="27">
        <f t="shared" ca="1" si="448"/>
        <v>107.35455543358947</v>
      </c>
      <c r="HJ303" s="27">
        <f t="shared" ca="1" si="449"/>
        <v>102.23123732251523</v>
      </c>
      <c r="HK303" s="27">
        <f t="shared" ca="1" si="449"/>
        <v>102.06073752711495</v>
      </c>
      <c r="HL303" s="27">
        <f t="shared" ca="1" si="450"/>
        <v>102.19895287958114</v>
      </c>
      <c r="HM303" s="27">
        <f t="shared" ca="1" si="451"/>
        <v>108.25581395348836</v>
      </c>
      <c r="HN303" s="27">
        <f t="shared" ca="1" si="452"/>
        <v>100.59347181008901</v>
      </c>
      <c r="HO303" s="27">
        <f t="shared" ca="1" si="452"/>
        <v>101.29589632829375</v>
      </c>
      <c r="HP303" s="27">
        <f t="shared" ca="1" si="452"/>
        <v>105.91341077085532</v>
      </c>
      <c r="HQ303" s="27">
        <f t="shared" ca="1" si="452"/>
        <v>100.88932806324109</v>
      </c>
      <c r="HR303" s="27">
        <f t="shared" ca="1" si="453"/>
        <v>99.172794117647072</v>
      </c>
      <c r="HT303" s="27">
        <f t="shared" ca="1" si="547"/>
        <v>156.13729458503522</v>
      </c>
      <c r="HU303" s="27">
        <f t="shared" ca="1" si="547"/>
        <v>45.692906870801394</v>
      </c>
      <c r="HV303" s="27">
        <f t="shared" ca="1" si="547"/>
        <v>54.334032533527449</v>
      </c>
      <c r="HW303" s="27">
        <f t="shared" ca="1" si="548"/>
        <v>551.55661657163444</v>
      </c>
      <c r="HX303" s="27">
        <f t="shared" ca="1" si="548"/>
        <v>449.96862098392421</v>
      </c>
      <c r="HY303" s="27">
        <f t="shared" ca="1" si="494"/>
        <v>1000</v>
      </c>
      <c r="HZ303" s="27">
        <f t="shared" ca="1" si="549"/>
        <v>6.8580412873606589</v>
      </c>
      <c r="IA303" s="27">
        <f t="shared" ca="1" si="549"/>
        <v>19.454404734805372</v>
      </c>
      <c r="IB303" s="27">
        <f t="shared" ca="1" si="549"/>
        <v>17.534748234301976</v>
      </c>
      <c r="IC303" s="27">
        <f t="shared" ca="1" si="549"/>
        <v>53.182151500292626</v>
      </c>
      <c r="ID303" s="27">
        <f t="shared" ca="1" si="549"/>
        <v>20.094940309960172</v>
      </c>
      <c r="IE303" s="27">
        <f t="shared" ca="1" si="549"/>
        <v>16.110675567838999</v>
      </c>
      <c r="IG303" s="28">
        <f t="shared" ca="1" si="480"/>
        <v>0.70629194586066935</v>
      </c>
      <c r="IH303" s="28">
        <f t="shared" ca="1" si="480"/>
        <v>3.7535508570129709E-2</v>
      </c>
      <c r="II303" s="28">
        <f t="shared" ca="1" si="480"/>
        <v>0.42969805136527556</v>
      </c>
      <c r="IJ303" s="28">
        <f t="shared" ca="1" si="481"/>
        <v>1.3930770442013303</v>
      </c>
      <c r="IK303" s="24">
        <f t="shared" ca="1" si="495"/>
        <v>0.21955153840525571</v>
      </c>
      <c r="IL303" s="28">
        <f t="shared" ca="1" si="482"/>
        <v>1.5345961759984017</v>
      </c>
      <c r="IM303" s="28">
        <f t="shared" ca="1" si="496"/>
        <v>2.9319371727748633</v>
      </c>
      <c r="IN303" s="3">
        <f t="shared" ca="1" si="497"/>
        <v>2.9276732201997318</v>
      </c>
      <c r="IO303" s="2">
        <f t="shared" si="515"/>
        <v>2.9</v>
      </c>
      <c r="IQ303" s="2">
        <f t="shared" ca="1" si="428"/>
        <v>1.1735255057960745</v>
      </c>
      <c r="IS303" s="3">
        <f t="shared" ca="1" si="483"/>
        <v>0.1754706765336797</v>
      </c>
      <c r="IT303" s="3">
        <f t="shared" ca="1" si="484"/>
        <v>2.5549643079752327E-2</v>
      </c>
      <c r="IU303" s="3">
        <f t="shared" si="485"/>
        <v>0.19999999999999973</v>
      </c>
      <c r="IV303" s="3">
        <f t="shared" ca="1" si="486"/>
        <v>-1.0203196134322967E-3</v>
      </c>
      <c r="IX303" s="28">
        <f ca="1">$HL303/100*(GZ303-100)*AL303/1000+(HM303-100)*HZ303/$HY303</f>
        <v>6.5181031240158074E-2</v>
      </c>
      <c r="IY303" s="28">
        <f ca="1">$HL303/100*(HA303-100)*AM303/1000+(HN303-100)*IA303/$HY303</f>
        <v>5.8176758815144027E-3</v>
      </c>
      <c r="IZ303" s="28">
        <f ca="1">$HL303/100*(HB303-100)*AN303/1000+(HO303-100)*IB303/$HY303</f>
        <v>3.1003728027999597E-2</v>
      </c>
      <c r="JA303" s="28">
        <f ca="1">$HL303/100*(HC303-100)*AO303/1000+(HP303-100)*IC303/$HY303</f>
        <v>0.18824214217725457</v>
      </c>
      <c r="JB303" s="28">
        <f ca="1">$HL303/100*(HD303-100)*AP303/1000+(HQ303-100)*ID303/$HY303</f>
        <v>-2.617164940149902E-2</v>
      </c>
      <c r="JC303" s="28">
        <f ca="1">$HL303/100*(HE303-100)*AQ303/1000+(HR303-100)*IE303/$HY303</f>
        <v>-2.5261107009728043E-2</v>
      </c>
      <c r="JE303" s="3">
        <f t="shared" ca="1" si="459"/>
        <v>-6.4290340988785763E-2</v>
      </c>
      <c r="JF303" s="3">
        <f t="shared" ca="1" si="459"/>
        <v>1.3497554540405354E-2</v>
      </c>
      <c r="JG303" s="3">
        <f t="shared" ca="1" si="459"/>
        <v>1.7276435127760455E-2</v>
      </c>
      <c r="JH303" s="3">
        <f t="shared" ca="1" si="459"/>
        <v>0.13231782524338903</v>
      </c>
      <c r="JI303" s="3">
        <f t="shared" ca="1" si="459"/>
        <v>-4.7631191281527457E-2</v>
      </c>
      <c r="JJ303" s="3">
        <f t="shared" ca="1" si="459"/>
        <v>2.0142835539597233E-2</v>
      </c>
      <c r="JK303" s="3">
        <f>IO303-IO302</f>
        <v>0.19999999999999973</v>
      </c>
      <c r="JL303" s="3">
        <f t="shared" ca="1" si="487"/>
        <v>0.24701390586102506</v>
      </c>
      <c r="JN303" s="10">
        <f>COUNTIF(EI303:ET303,"&gt;2")</f>
        <v>8</v>
      </c>
      <c r="JP303" s="2">
        <f>AVERAGE(CS303,CS291,CS279,CS267,CS255,CS243,CS231,CS219,CS207,CS195)</f>
        <v>9.3589735880078725E-2</v>
      </c>
      <c r="JQ303" s="2">
        <f>CS303-JP303</f>
        <v>-0.29663542115926944</v>
      </c>
      <c r="JR303" s="2">
        <f>AVERAGE(CT303,CT291,CT279,CT267,CT255,CT243,CT231,CT219,CT207,CT195)</f>
        <v>4.1381611160113775E-2</v>
      </c>
      <c r="JS303" s="2">
        <f>CT303-JR303</f>
        <v>-0.24672042019502427</v>
      </c>
      <c r="KH303" s="2">
        <f>(DN303*$DN$4)+(FB303*$FB$3)+(FC303*$FC$3)+(FD303*$FD$3)+(FE303*$FE$3)+(FF303*$FF$3)+(FG303*$FG$3)</f>
        <v>1.5532447237232554</v>
      </c>
      <c r="KI303" s="2">
        <f>F303-KH303</f>
        <v>1.3467552762767445</v>
      </c>
      <c r="KJ303" s="2">
        <f>MAX(DN303,FB303:FG303)</f>
        <v>2.931937172774866</v>
      </c>
      <c r="KK303" s="2">
        <f>MIN(DN303,FB303:FG303)</f>
        <v>0.21186440677964935</v>
      </c>
      <c r="KL303" s="2">
        <f t="shared" si="516"/>
        <v>2.7200727659952166</v>
      </c>
      <c r="KO303" s="2">
        <f>BO303</f>
        <v>81.010000000000005</v>
      </c>
      <c r="KP303" s="2">
        <f>100*((BO297/BO285)-1)</f>
        <v>3.3630069238377747</v>
      </c>
      <c r="KQ303" s="2">
        <f t="shared" si="525"/>
        <v>3.3630069238377747</v>
      </c>
      <c r="KR303" s="2">
        <f>100*((BO291/BO279)-1)</f>
        <v>5.425275700342258</v>
      </c>
      <c r="KS303" s="2">
        <f t="shared" si="538"/>
        <v>5.425275700342258</v>
      </c>
      <c r="KT303" s="3">
        <f>BP303</f>
        <v>1.5478000000000001</v>
      </c>
      <c r="KU303" s="3">
        <f>BQ303</f>
        <v>102.9195</v>
      </c>
      <c r="KV303" s="3">
        <f t="shared" si="470"/>
        <v>66.494056079596845</v>
      </c>
      <c r="KW303" s="2">
        <f t="shared" si="463"/>
        <v>144.42916383078747</v>
      </c>
      <c r="KX303" s="2">
        <f t="shared" si="463"/>
        <v>121.6422392879019</v>
      </c>
      <c r="LA303">
        <v>2</v>
      </c>
      <c r="LB303">
        <v>0</v>
      </c>
      <c r="LE303" s="2" t="e">
        <v>#N/A</v>
      </c>
      <c r="LF303" s="2" t="e">
        <v>#N/A</v>
      </c>
      <c r="LG303" s="2" t="e">
        <v>#N/A</v>
      </c>
      <c r="LH303" s="2" t="e">
        <v>#N/A</v>
      </c>
      <c r="LI303" s="2" t="e">
        <v>#N/A</v>
      </c>
      <c r="LJ303" s="2" t="e">
        <v>#N/A</v>
      </c>
      <c r="LK303" s="2">
        <v>102.75616820160556</v>
      </c>
      <c r="LL303" s="2" t="e">
        <v>#N/A</v>
      </c>
      <c r="LM303" s="2" t="e">
        <v>#N/A</v>
      </c>
      <c r="LN303" s="2">
        <v>98.063379656701528</v>
      </c>
      <c r="LO303" s="2">
        <v>93.083816792446143</v>
      </c>
      <c r="LP303" s="2">
        <v>95.63179370413468</v>
      </c>
      <c r="LQ303" s="2" t="e">
        <v>#N/A</v>
      </c>
      <c r="LR303" s="2" t="e">
        <v>#N/A</v>
      </c>
      <c r="LS303" s="2" t="e">
        <v>#N/A</v>
      </c>
      <c r="LT303" s="2" t="e">
        <v>#N/A</v>
      </c>
      <c r="LU303" s="2" t="e">
        <v>#N/A</v>
      </c>
      <c r="LV303" s="2" t="e">
        <v>#N/A</v>
      </c>
      <c r="LW303" s="2" t="e">
        <v>#N/A</v>
      </c>
      <c r="LX303" s="2" t="e">
        <v>#N/A</v>
      </c>
      <c r="LY303" s="2">
        <v>98.950458994428743</v>
      </c>
      <c r="LZ303" s="2" t="e">
        <v>#N/A</v>
      </c>
      <c r="MA303" s="2" t="e">
        <v>#N/A</v>
      </c>
      <c r="MB303" s="2" t="e">
        <v>#N/A</v>
      </c>
      <c r="MC303" s="2" t="e">
        <v>#N/A</v>
      </c>
      <c r="MD303" s="2" t="e">
        <v>#N/A</v>
      </c>
      <c r="ME303" s="2" t="e">
        <v>#N/A</v>
      </c>
      <c r="MF303" s="2" t="e">
        <v>#N/A</v>
      </c>
      <c r="MG303" s="2" t="e">
        <v>#N/A</v>
      </c>
      <c r="MH303" s="2">
        <v>98.800355760090966</v>
      </c>
      <c r="MI303" s="2" t="e">
        <v>#N/A</v>
      </c>
      <c r="MJ303" s="2" t="e">
        <v>#N/A</v>
      </c>
      <c r="MK303" s="2" t="e">
        <v>#N/A</v>
      </c>
      <c r="ML303" s="2" t="e">
        <v>#N/A</v>
      </c>
      <c r="MM303" s="2" t="e">
        <v>#N/A</v>
      </c>
      <c r="MN303" s="2" t="e">
        <v>#N/A</v>
      </c>
      <c r="MO303" s="2" t="e">
        <v>#N/A</v>
      </c>
      <c r="MP303" s="2">
        <v>92.022498266754909</v>
      </c>
      <c r="MQ303" s="2" t="e">
        <v>#N/A</v>
      </c>
      <c r="MR303" s="2" t="e">
        <v>#N/A</v>
      </c>
      <c r="MS303" s="10" t="e">
        <v>#N/A</v>
      </c>
      <c r="MT303" s="2" t="e">
        <v>#N/A</v>
      </c>
      <c r="MU303" s="2" t="e">
        <v>#N/A</v>
      </c>
      <c r="MV303" s="2" t="e">
        <v>#N/A</v>
      </c>
      <c r="MX303" s="22" t="e">
        <v>#N/A</v>
      </c>
      <c r="MY303" s="22" t="e">
        <v>#N/A</v>
      </c>
      <c r="MZ303" s="22" t="e">
        <v>#N/A</v>
      </c>
      <c r="NA303" s="22" t="e">
        <v>#N/A</v>
      </c>
      <c r="NB303" s="22" t="e">
        <v>#N/A</v>
      </c>
      <c r="NC303" s="22" t="e">
        <v>#N/A</v>
      </c>
      <c r="ND303" s="22">
        <v>1</v>
      </c>
      <c r="NE303" s="22" t="e">
        <v>#N/A</v>
      </c>
      <c r="NF303" s="22" t="e">
        <v>#N/A</v>
      </c>
      <c r="NG303" s="22">
        <v>3</v>
      </c>
      <c r="NH303" s="23">
        <v>9</v>
      </c>
      <c r="NI303" s="22">
        <v>22</v>
      </c>
      <c r="NJ303" s="22" t="e">
        <v>#N/A</v>
      </c>
      <c r="NK303" s="22" t="e">
        <v>#N/A</v>
      </c>
      <c r="NL303" s="23" t="e">
        <v>#N/A</v>
      </c>
      <c r="NM303" s="3" t="e">
        <v>#N/A</v>
      </c>
      <c r="NN303" s="22" t="e">
        <v>#N/A</v>
      </c>
      <c r="NO303" s="22" t="e">
        <v>#N/A</v>
      </c>
      <c r="NP303" s="22" t="e">
        <v>#N/A</v>
      </c>
      <c r="NQ303" s="22" t="e">
        <v>#N/A</v>
      </c>
      <c r="NR303" s="23">
        <v>1</v>
      </c>
      <c r="NS303" s="22" t="e">
        <v>#N/A</v>
      </c>
      <c r="NT303" s="22" t="e">
        <v>#N/A</v>
      </c>
      <c r="NU303" s="23" t="e">
        <v>#N/A</v>
      </c>
      <c r="NV303" s="3" t="e">
        <v>#N/A</v>
      </c>
      <c r="NW303" s="22" t="e">
        <v>#N/A</v>
      </c>
      <c r="NX303" s="22" t="e">
        <v>#N/A</v>
      </c>
      <c r="NY303" s="22" t="e">
        <v>#N/A</v>
      </c>
      <c r="NZ303" s="22" t="e">
        <v>#N/A</v>
      </c>
      <c r="OA303" s="23">
        <v>10</v>
      </c>
      <c r="OB303" s="22" t="e">
        <v>#N/A</v>
      </c>
      <c r="OC303" s="22" t="e">
        <v>#N/A</v>
      </c>
      <c r="OD303" s="22" t="e">
        <v>#N/A</v>
      </c>
      <c r="OE303" s="22" t="e">
        <v>#N/A</v>
      </c>
      <c r="OF303" s="22" t="e">
        <v>#N/A</v>
      </c>
      <c r="OG303" s="22" t="e">
        <v>#N/A</v>
      </c>
      <c r="OH303" s="23" t="e">
        <v>#N/A</v>
      </c>
      <c r="OI303" s="22">
        <v>2</v>
      </c>
      <c r="OJ303" s="22" t="e">
        <v>#N/A</v>
      </c>
      <c r="OK303" s="22" t="e">
        <v>#N/A</v>
      </c>
      <c r="OL303" s="22" t="e">
        <v>#N/A</v>
      </c>
      <c r="OM303" s="23" t="e">
        <v>#N/A</v>
      </c>
      <c r="ON303" s="22" t="e">
        <v>#N/A</v>
      </c>
      <c r="OO303" s="22" t="e">
        <v>#N/A</v>
      </c>
      <c r="OQ303">
        <f t="shared" si="518"/>
        <v>-5</v>
      </c>
      <c r="OR303" s="23" t="e">
        <f t="shared" ca="1" si="542"/>
        <v>#N/A</v>
      </c>
      <c r="OS303" s="23" t="e">
        <f t="shared" ca="1" si="542"/>
        <v>#N/A</v>
      </c>
      <c r="OT303" s="23" t="e">
        <f t="shared" ca="1" si="542"/>
        <v>#N/A</v>
      </c>
      <c r="OU303" s="23" t="e">
        <f t="shared" ca="1" si="542"/>
        <v>#N/A</v>
      </c>
      <c r="OV303" s="23" t="e">
        <f t="shared" ca="1" si="542"/>
        <v>#N/A</v>
      </c>
      <c r="OW303" s="23" t="e">
        <f t="shared" ca="1" si="542"/>
        <v>#N/A</v>
      </c>
      <c r="OX303" s="23">
        <f t="shared" ca="1" si="542"/>
        <v>0.99685216218945927</v>
      </c>
      <c r="OY303" s="23" t="e">
        <f t="shared" ca="1" si="542"/>
        <v>#N/A</v>
      </c>
      <c r="OZ303" s="23" t="e">
        <f t="shared" ca="1" si="542"/>
        <v>#N/A</v>
      </c>
      <c r="PA303" s="23">
        <f t="shared" ca="1" si="542"/>
        <v>1.0059921304167936</v>
      </c>
      <c r="PB303" s="23">
        <f t="shared" ca="1" si="542"/>
        <v>1.0231133048077901</v>
      </c>
      <c r="PC303" s="23">
        <f t="shared" ca="1" si="542"/>
        <v>1.0043903110015084</v>
      </c>
      <c r="PD303" s="23" t="e">
        <f t="shared" ca="1" si="542"/>
        <v>#N/A</v>
      </c>
      <c r="PE303" s="23" t="e">
        <f t="shared" ca="1" si="539"/>
        <v>#N/A</v>
      </c>
      <c r="PF303" s="23" t="e">
        <f t="shared" ca="1" si="539"/>
        <v>#N/A</v>
      </c>
      <c r="PG303" s="23" t="e">
        <f t="shared" ca="1" si="539"/>
        <v>#N/A</v>
      </c>
      <c r="PH303" s="23" t="e">
        <f t="shared" ca="1" si="536"/>
        <v>#N/A</v>
      </c>
      <c r="PI303" s="23" t="e">
        <f t="shared" ca="1" si="536"/>
        <v>#N/A</v>
      </c>
      <c r="PJ303" s="23" t="e">
        <f t="shared" ca="1" si="536"/>
        <v>#N/A</v>
      </c>
      <c r="PK303" s="23" t="e">
        <f t="shared" ca="1" si="536"/>
        <v>#N/A</v>
      </c>
      <c r="PL303" s="23">
        <f t="shared" ca="1" si="534"/>
        <v>1.0048571814574356</v>
      </c>
      <c r="PM303" s="23" t="e">
        <f t="shared" ca="1" si="534"/>
        <v>#N/A</v>
      </c>
      <c r="PN303" s="23" t="e">
        <f t="shared" ca="1" si="524"/>
        <v>#N/A</v>
      </c>
      <c r="PO303" s="23" t="e">
        <f t="shared" ca="1" si="524"/>
        <v>#N/A</v>
      </c>
      <c r="PP303" s="23" t="e">
        <f t="shared" ca="1" si="524"/>
        <v>#N/A</v>
      </c>
      <c r="PQ303" s="23" t="e">
        <f t="shared" ca="1" si="524"/>
        <v>#N/A</v>
      </c>
      <c r="PR303" s="23" t="e">
        <f t="shared" ca="1" si="524"/>
        <v>#N/A</v>
      </c>
      <c r="PS303" s="23" t="e">
        <f t="shared" ca="1" si="524"/>
        <v>#N/A</v>
      </c>
      <c r="PT303" s="23" t="e">
        <f t="shared" ca="1" si="524"/>
        <v>#N/A</v>
      </c>
      <c r="PU303" s="23">
        <f t="shared" ca="1" si="524"/>
        <v>1.0122941209942435</v>
      </c>
      <c r="PV303" s="23" t="e">
        <f t="shared" ca="1" si="524"/>
        <v>#N/A</v>
      </c>
      <c r="PW303" s="23" t="e">
        <f t="shared" ca="1" si="524"/>
        <v>#N/A</v>
      </c>
      <c r="PX303" s="23" t="e">
        <f t="shared" ca="1" si="524"/>
        <v>#N/A</v>
      </c>
      <c r="PY303" s="23" t="e">
        <f t="shared" ca="1" si="544"/>
        <v>#N/A</v>
      </c>
      <c r="PZ303" s="23" t="e">
        <f t="shared" ca="1" si="439"/>
        <v>#N/A</v>
      </c>
      <c r="QA303" s="23" t="e">
        <f t="shared" ca="1" si="439"/>
        <v>#N/A</v>
      </c>
      <c r="QB303" s="23" t="e">
        <f t="shared" ca="1" si="439"/>
        <v>#N/A</v>
      </c>
      <c r="QC303" s="23">
        <f t="shared" ca="1" si="439"/>
        <v>1.022331395745345</v>
      </c>
      <c r="QD303" s="23" t="e">
        <f t="shared" ca="1" si="439"/>
        <v>#N/A</v>
      </c>
      <c r="QE303" s="23" t="e">
        <f t="shared" ca="1" si="439"/>
        <v>#N/A</v>
      </c>
      <c r="QF303" s="23" t="e">
        <f t="shared" ca="1" si="439"/>
        <v>#N/A</v>
      </c>
      <c r="QG303" s="23" t="e">
        <f t="shared" ca="1" si="533"/>
        <v>#N/A</v>
      </c>
      <c r="QH303" s="23" t="e">
        <f t="shared" ca="1" si="533"/>
        <v>#N/A</v>
      </c>
      <c r="QI303" s="23" t="e">
        <f t="shared" ca="1" si="533"/>
        <v>#N/A</v>
      </c>
      <c r="QJ303" s="26" t="e">
        <f t="shared" ca="1" si="474"/>
        <v>#N/A</v>
      </c>
    </row>
    <row r="304" spans="1:452" x14ac:dyDescent="0.35">
      <c r="A304" t="s">
        <v>1369</v>
      </c>
      <c r="B304" s="21">
        <v>41456</v>
      </c>
      <c r="C304" t="s">
        <v>931</v>
      </c>
      <c r="D304" s="2">
        <v>98</v>
      </c>
      <c r="E304" s="2">
        <v>98.3</v>
      </c>
      <c r="F304" s="2">
        <v>2.8</v>
      </c>
      <c r="G304" s="2">
        <v>97</v>
      </c>
      <c r="H304" s="2">
        <v>98.563632333455814</v>
      </c>
      <c r="I304" s="2">
        <v>97.273024782251639</v>
      </c>
      <c r="J304" s="2">
        <v>100.5</v>
      </c>
      <c r="K304" s="2">
        <v>95.8</v>
      </c>
      <c r="L304" s="2">
        <v>95.34292175303321</v>
      </c>
      <c r="M304" s="2">
        <v>95.5</v>
      </c>
      <c r="N304" s="2">
        <v>121.5</v>
      </c>
      <c r="O304" s="2">
        <v>102.8</v>
      </c>
      <c r="P304" s="2">
        <v>100.2</v>
      </c>
      <c r="Q304" s="2">
        <v>95.3</v>
      </c>
      <c r="R304" s="2">
        <v>103</v>
      </c>
      <c r="S304" s="2">
        <v>121.5</v>
      </c>
      <c r="T304" s="2">
        <v>98.7</v>
      </c>
      <c r="U304" s="2">
        <v>107.5</v>
      </c>
      <c r="V304" s="2">
        <v>98.3</v>
      </c>
      <c r="W304" s="2">
        <v>81.400000000000006</v>
      </c>
      <c r="X304" s="2">
        <v>102.2</v>
      </c>
      <c r="Y304" s="2" t="e">
        <v>#N/A</v>
      </c>
      <c r="Z304" s="2">
        <v>95.6</v>
      </c>
      <c r="AA304" s="2">
        <v>97.2</v>
      </c>
      <c r="AB304" s="2">
        <v>105.8</v>
      </c>
      <c r="AC304" s="2">
        <v>100</v>
      </c>
      <c r="AD304" s="2">
        <v>94.7</v>
      </c>
      <c r="AE304" s="2">
        <v>94.8</v>
      </c>
      <c r="AF304" s="2">
        <v>98.3</v>
      </c>
      <c r="AG304" s="22">
        <v>534</v>
      </c>
      <c r="AH304" s="22">
        <v>466</v>
      </c>
      <c r="AI304" s="22">
        <v>150</v>
      </c>
      <c r="AJ304" s="22">
        <v>40</v>
      </c>
      <c r="AK304" s="22">
        <v>48</v>
      </c>
      <c r="AL304" s="22">
        <v>6</v>
      </c>
      <c r="AM304" s="22">
        <v>19</v>
      </c>
      <c r="AN304" s="22">
        <v>19</v>
      </c>
      <c r="AO304" s="22">
        <v>59</v>
      </c>
      <c r="AP304" s="22">
        <v>20</v>
      </c>
      <c r="AQ304" s="22">
        <v>14</v>
      </c>
      <c r="AR304" s="2">
        <v>102.6</v>
      </c>
      <c r="AS304" s="2">
        <v>94.4</v>
      </c>
      <c r="AT304" s="2">
        <v>95.3</v>
      </c>
      <c r="AU304" s="2">
        <v>96.7</v>
      </c>
      <c r="AV304" s="2">
        <v>97.9</v>
      </c>
      <c r="AW304" s="2">
        <v>96</v>
      </c>
      <c r="AX304" s="2">
        <v>103</v>
      </c>
      <c r="AY304" s="2">
        <v>97.7</v>
      </c>
      <c r="AZ304" s="2">
        <v>99.2</v>
      </c>
      <c r="BA304" s="2">
        <v>81.400000000000006</v>
      </c>
      <c r="BB304" s="2">
        <v>96</v>
      </c>
      <c r="BC304" s="2">
        <v>99.8</v>
      </c>
      <c r="BD304" s="3">
        <v>1.04</v>
      </c>
      <c r="BE304" s="3">
        <v>0.64</v>
      </c>
      <c r="BF304" s="3">
        <v>0.14000000000000001</v>
      </c>
      <c r="BG304" s="3">
        <v>0.41</v>
      </c>
      <c r="BH304" s="3">
        <v>0.53</v>
      </c>
      <c r="BI304" s="2">
        <v>249.7</v>
      </c>
      <c r="BJ304" s="2">
        <v>3.1</v>
      </c>
      <c r="BK304" s="2">
        <v>3.2</v>
      </c>
      <c r="BL304" s="2">
        <v>109.2</v>
      </c>
      <c r="BM304" s="2">
        <v>103.9</v>
      </c>
      <c r="BN304" s="10">
        <v>466</v>
      </c>
      <c r="BO304" s="3">
        <v>79.989999999999995</v>
      </c>
      <c r="BP304" s="22">
        <v>1.5172000000000001</v>
      </c>
      <c r="BQ304" s="3">
        <v>107.93318181818178</v>
      </c>
      <c r="BR304" s="23">
        <v>3.6253181818181819</v>
      </c>
      <c r="BS304" s="2">
        <v>108.5</v>
      </c>
      <c r="BT304" s="3">
        <v>114.42</v>
      </c>
      <c r="BU304" s="2">
        <v>1.1000000000000001</v>
      </c>
      <c r="BV304" s="2">
        <v>1.7</v>
      </c>
      <c r="BW304" s="2">
        <v>1.2</v>
      </c>
      <c r="BX304" s="2">
        <v>1.1000000000000001</v>
      </c>
      <c r="BY304" s="23">
        <v>232.9</v>
      </c>
      <c r="BZ304" s="2">
        <v>94.8</v>
      </c>
      <c r="CA304" s="2">
        <v>93.4</v>
      </c>
      <c r="CB304" s="3">
        <v>99.4</v>
      </c>
      <c r="CC304" s="2">
        <v>99.9</v>
      </c>
      <c r="CD304" s="2">
        <v>122.8</v>
      </c>
      <c r="CE304" s="2">
        <v>94.836048121284406</v>
      </c>
      <c r="CF304" s="3">
        <v>99.519611365155015</v>
      </c>
      <c r="CG304" s="2">
        <v>99.776317175671764</v>
      </c>
      <c r="CH304" s="23">
        <v>233.85802670505976</v>
      </c>
      <c r="CI304" s="3">
        <v>98.130193988893666</v>
      </c>
      <c r="CM304" s="2">
        <f t="shared" si="460"/>
        <v>71.139719099777068</v>
      </c>
      <c r="CN304" s="2">
        <f t="shared" si="460"/>
        <v>2.3894794238189965</v>
      </c>
      <c r="CO304" s="2">
        <f t="shared" si="461"/>
        <v>98.136599091207984</v>
      </c>
      <c r="CR304" s="2">
        <f t="shared" si="464"/>
        <v>0</v>
      </c>
      <c r="CS304" s="2">
        <f t="shared" si="464"/>
        <v>0</v>
      </c>
      <c r="CT304" s="2">
        <f t="shared" si="465"/>
        <v>-0.2057613168724309</v>
      </c>
      <c r="CU304" s="2">
        <f t="shared" si="465"/>
        <v>0.30984692540733788</v>
      </c>
      <c r="CV304" s="2">
        <f t="shared" si="465"/>
        <v>0.12543802477446431</v>
      </c>
      <c r="CW304" s="2">
        <f t="shared" si="466"/>
        <v>0.39062499999999167</v>
      </c>
      <c r="CX304" s="2">
        <f t="shared" si="467"/>
        <v>0.52465897166841557</v>
      </c>
      <c r="CY304" s="2">
        <f t="shared" si="502"/>
        <v>0.49627791563274964</v>
      </c>
      <c r="CZ304" s="2">
        <f t="shared" si="471"/>
        <v>0.30487804878048491</v>
      </c>
      <c r="DA304" s="2">
        <f t="shared" si="472"/>
        <v>-1.1214953271028065</v>
      </c>
      <c r="DB304" s="2">
        <f t="shared" si="473"/>
        <v>-0.2030456852791907</v>
      </c>
      <c r="DC304" s="2">
        <f t="shared" si="546"/>
        <v>0</v>
      </c>
      <c r="DF304" s="2">
        <f t="shared" si="468"/>
        <v>3.7821854989249726</v>
      </c>
      <c r="DG304" s="2">
        <f t="shared" si="468"/>
        <v>1.5156847428594578</v>
      </c>
      <c r="DH304" s="2">
        <f t="shared" si="469"/>
        <v>1.3921909512864428</v>
      </c>
      <c r="DI304" s="2">
        <f t="shared" si="550"/>
        <v>0.135386678882643</v>
      </c>
      <c r="DJ304" s="2">
        <f t="shared" si="550"/>
        <v>0</v>
      </c>
      <c r="DM304" s="2">
        <f t="shared" si="503"/>
        <v>2.4033437826541242</v>
      </c>
      <c r="DN304" s="2">
        <f t="shared" si="503"/>
        <v>2.8242677824267814</v>
      </c>
      <c r="DO304" s="2">
        <f t="shared" si="475"/>
        <v>1.9978969505783446</v>
      </c>
      <c r="DP304" s="2">
        <f t="shared" si="504"/>
        <v>2.4464831804281406</v>
      </c>
      <c r="DQ304" s="2">
        <f t="shared" si="543"/>
        <v>0.76131067655952189</v>
      </c>
      <c r="DR304" s="2">
        <f t="shared" si="505"/>
        <v>3.121636167922488</v>
      </c>
      <c r="DS304" s="2">
        <f t="shared" si="506"/>
        <v>1.7560550619303139</v>
      </c>
      <c r="DT304" s="2" t="e">
        <v>#N/A</v>
      </c>
      <c r="DU304" s="2" t="e">
        <v>#N/A</v>
      </c>
      <c r="DV304" s="2">
        <f t="shared" si="476"/>
        <v>4.3654822335025267</v>
      </c>
      <c r="DW304" s="2">
        <f t="shared" si="507"/>
        <v>2.4731182795698858</v>
      </c>
      <c r="DX304" s="2">
        <f t="shared" si="508"/>
        <v>8.2236842105263044</v>
      </c>
      <c r="DY304" s="2">
        <f t="shared" si="509"/>
        <v>1.4778325123152802</v>
      </c>
      <c r="DZ304" s="2">
        <f t="shared" si="510"/>
        <v>2.4451939291737057</v>
      </c>
      <c r="EA304" s="2">
        <f t="shared" si="523"/>
        <v>2.7724665391969383</v>
      </c>
      <c r="EB304" s="2">
        <f t="shared" si="523"/>
        <v>2.6096033402922769</v>
      </c>
      <c r="EC304" s="2">
        <f t="shared" si="523"/>
        <v>19.705882352941195</v>
      </c>
      <c r="ED304" s="2">
        <f t="shared" si="519"/>
        <v>-6.8368277119416625</v>
      </c>
      <c r="EE304" s="2" t="e">
        <f t="shared" si="519"/>
        <v>#N/A</v>
      </c>
      <c r="EF304" s="2">
        <f t="shared" si="519"/>
        <v>-2.1494370522006201</v>
      </c>
      <c r="EG304" s="2">
        <f t="shared" si="519"/>
        <v>-0.71501532175689553</v>
      </c>
      <c r="EH304" s="2">
        <f t="shared" si="519"/>
        <v>-1.7641597028783762</v>
      </c>
      <c r="EI304" s="2">
        <f t="shared" si="537"/>
        <v>3.8461538461538325</v>
      </c>
      <c r="EJ304" s="2">
        <f t="shared" si="537"/>
        <v>6.4261555806087944</v>
      </c>
      <c r="EK304" s="2">
        <f t="shared" si="537"/>
        <v>2.4731182795698858</v>
      </c>
      <c r="EL304" s="2">
        <f t="shared" si="535"/>
        <v>4.3149946062567501</v>
      </c>
      <c r="EM304" s="2">
        <f t="shared" si="535"/>
        <v>0.10224948875257045</v>
      </c>
      <c r="EN304" s="2">
        <f t="shared" si="535"/>
        <v>2.673796791443861</v>
      </c>
      <c r="EO304" s="2">
        <f t="shared" si="535"/>
        <v>1.4778325123152802</v>
      </c>
      <c r="EP304" s="2">
        <f t="shared" si="535"/>
        <v>2.733964248159837</v>
      </c>
      <c r="EQ304" s="2">
        <f t="shared" si="535"/>
        <v>0.71065989847716171</v>
      </c>
      <c r="ER304" s="2">
        <f t="shared" si="498"/>
        <v>19.705882352941195</v>
      </c>
      <c r="ES304" s="2">
        <f t="shared" si="498"/>
        <v>2.4546424759871899</v>
      </c>
      <c r="ET304" s="2">
        <f t="shared" si="498"/>
        <v>1.5259409969481164</v>
      </c>
      <c r="EU304" s="2">
        <f t="shared" si="462"/>
        <v>3.1</v>
      </c>
      <c r="EV304" s="2">
        <f t="shared" si="462"/>
        <v>3.2</v>
      </c>
      <c r="EW304" s="2">
        <f t="shared" si="511"/>
        <v>2.3430178069353325</v>
      </c>
      <c r="EX304" s="2">
        <f t="shared" si="511"/>
        <v>2.3645320197044351</v>
      </c>
      <c r="EY304" s="2">
        <f t="shared" si="512"/>
        <v>8.069822606949085</v>
      </c>
      <c r="EZ304" s="2">
        <f t="shared" si="512"/>
        <v>26.043971172910684</v>
      </c>
      <c r="FA304" s="2">
        <f t="shared" si="513"/>
        <v>8.8264794383149372</v>
      </c>
      <c r="FB304" s="2">
        <f t="shared" si="517"/>
        <v>1.8854718054158059</v>
      </c>
      <c r="FC304" s="2">
        <f t="shared" si="517"/>
        <v>0.74388947927737092</v>
      </c>
      <c r="FD304" s="2">
        <f t="shared" si="517"/>
        <v>1.9650655021834273</v>
      </c>
      <c r="FE304" s="2">
        <f t="shared" si="514"/>
        <v>1.067615658362997</v>
      </c>
      <c r="FF304" s="2">
        <f t="shared" si="514"/>
        <v>1.2158054711246313</v>
      </c>
      <c r="FG304" s="2">
        <f t="shared" si="514"/>
        <v>1.3201320132013139</v>
      </c>
      <c r="FH304" s="2">
        <v>0.9</v>
      </c>
      <c r="FI304" s="2">
        <v>1.2</v>
      </c>
      <c r="FL304" s="2">
        <f t="shared" si="551"/>
        <v>0.31491185296801394</v>
      </c>
      <c r="FM304" s="2">
        <f t="shared" si="551"/>
        <v>0.37301725445724188</v>
      </c>
      <c r="FN304" s="2">
        <f t="shared" si="490"/>
        <v>0.65713416985619943</v>
      </c>
      <c r="FQ304" s="2">
        <f t="shared" si="552"/>
        <v>1.2656100820723104</v>
      </c>
      <c r="FR304" s="2">
        <f t="shared" si="552"/>
        <v>1.5004383104444186</v>
      </c>
      <c r="FS304" s="2">
        <f t="shared" si="492"/>
        <v>2.6545598917979918</v>
      </c>
      <c r="FT304" s="2">
        <f t="shared" si="553"/>
        <v>1.1841961566344761</v>
      </c>
      <c r="FU304" s="2">
        <f t="shared" si="553"/>
        <v>0.61056466337456872</v>
      </c>
      <c r="FX304" s="2">
        <f t="shared" si="540"/>
        <v>2.6408797205842216</v>
      </c>
      <c r="FY304" s="2">
        <f t="shared" si="540"/>
        <v>1.8930887382187844</v>
      </c>
      <c r="FZ304" s="2">
        <f t="shared" si="500"/>
        <v>3.0795140208391469</v>
      </c>
      <c r="GA304" s="2">
        <f t="shared" si="541"/>
        <v>1.654154076169978</v>
      </c>
      <c r="GB304" s="2">
        <f t="shared" si="541"/>
        <v>1.1148832781560314</v>
      </c>
      <c r="GE304" s="2"/>
      <c r="GF304" s="2"/>
      <c r="GG304" s="2">
        <f t="shared" si="545"/>
        <v>4.2884813299687075</v>
      </c>
      <c r="GH304" s="2">
        <f t="shared" si="545"/>
        <v>49.952151908071741</v>
      </c>
      <c r="GI304" s="2">
        <f t="shared" si="521"/>
        <v>5.9155865736125079</v>
      </c>
      <c r="GJ304" s="2">
        <f t="shared" si="522"/>
        <v>3.356189101407403</v>
      </c>
      <c r="GK304" s="2">
        <v>0.9</v>
      </c>
      <c r="GN304" s="2">
        <f t="shared" si="454"/>
        <v>-0.10000000000000009</v>
      </c>
      <c r="GQ304" s="2">
        <f t="shared" si="429"/>
        <v>0.79999999999999982</v>
      </c>
      <c r="GT304" s="27">
        <f t="shared" ca="1" si="440"/>
        <v>102.45398773006136</v>
      </c>
      <c r="GU304" s="27">
        <f t="shared" ca="1" si="441"/>
        <v>101.41903171953255</v>
      </c>
      <c r="GV304" s="27">
        <f t="shared" ca="1" si="441"/>
        <v>100.92024539877302</v>
      </c>
      <c r="GW304" s="27">
        <f t="shared" ca="1" si="442"/>
        <v>99.702380952380949</v>
      </c>
      <c r="GX304" s="27">
        <f t="shared" ca="1" si="442"/>
        <v>101.80658873538788</v>
      </c>
      <c r="GY304" s="27">
        <f t="shared" ca="1" si="443"/>
        <v>100.7172131147541</v>
      </c>
      <c r="GZ304" s="27">
        <f t="shared" ca="1" si="444"/>
        <v>115.46723952738991</v>
      </c>
      <c r="HA304" s="27">
        <f t="shared" ca="1" si="445"/>
        <v>98.328416912487711</v>
      </c>
      <c r="HB304" s="27">
        <f t="shared" ca="1" si="445"/>
        <v>100.95948827292112</v>
      </c>
      <c r="HC304" s="27">
        <f t="shared" ca="1" si="445"/>
        <v>94.516450648055823</v>
      </c>
      <c r="HD304" s="27">
        <f t="shared" ca="1" si="445"/>
        <v>96.278158667972576</v>
      </c>
      <c r="HE304" s="27">
        <f t="shared" ca="1" si="446"/>
        <v>98.053753475440217</v>
      </c>
      <c r="HG304" s="27">
        <f t="shared" ca="1" si="447"/>
        <v>102.19435736677116</v>
      </c>
      <c r="HH304" s="27">
        <f t="shared" ca="1" si="448"/>
        <v>101.01180438448567</v>
      </c>
      <c r="HI304" s="27">
        <f t="shared" ca="1" si="448"/>
        <v>107.23684210526314</v>
      </c>
      <c r="HJ304" s="27">
        <f t="shared" ca="1" si="449"/>
        <v>102.75229357798166</v>
      </c>
      <c r="HK304" s="27">
        <f t="shared" ca="1" si="449"/>
        <v>101.29171151776102</v>
      </c>
      <c r="HL304" s="27">
        <f t="shared" ca="1" si="450"/>
        <v>102.09205020920503</v>
      </c>
      <c r="HM304" s="27">
        <f t="shared" ca="1" si="451"/>
        <v>89.005736137667299</v>
      </c>
      <c r="HN304" s="27">
        <f t="shared" ca="1" si="452"/>
        <v>100</v>
      </c>
      <c r="HO304" s="27">
        <f t="shared" ca="1" si="452"/>
        <v>100.96878363832076</v>
      </c>
      <c r="HP304" s="27">
        <f t="shared" ca="1" si="452"/>
        <v>109.14036996735581</v>
      </c>
      <c r="HQ304" s="27">
        <f t="shared" ca="1" si="452"/>
        <v>104.29009193054135</v>
      </c>
      <c r="HR304" s="27">
        <f t="shared" ca="1" si="453"/>
        <v>100.18570102135563</v>
      </c>
      <c r="HT304" s="27">
        <f t="shared" ca="1" si="547"/>
        <v>156.46445524084254</v>
      </c>
      <c r="HU304" s="27">
        <f t="shared" ca="1" si="547"/>
        <v>45.187897811795615</v>
      </c>
      <c r="HV304" s="27">
        <f t="shared" ca="1" si="547"/>
        <v>54.336777571431774</v>
      </c>
      <c r="HW304" s="27">
        <f t="shared" ca="1" si="548"/>
        <v>548.18565992749814</v>
      </c>
      <c r="HX304" s="27">
        <f t="shared" ca="1" si="548"/>
        <v>452.91061669400779</v>
      </c>
      <c r="HY304" s="27">
        <f t="shared" ca="1" si="494"/>
        <v>1000</v>
      </c>
      <c r="HZ304" s="27">
        <f t="shared" ca="1" si="549"/>
        <v>8.3325668764999303</v>
      </c>
      <c r="IA304" s="27">
        <f t="shared" ca="1" si="549"/>
        <v>19.549390576678189</v>
      </c>
      <c r="IB304" s="27">
        <f t="shared" ca="1" si="549"/>
        <v>17.573155064446379</v>
      </c>
      <c r="IC304" s="27">
        <f t="shared" ca="1" si="549"/>
        <v>51.555726908442793</v>
      </c>
      <c r="ID304" s="27">
        <f t="shared" ca="1" si="549"/>
        <v>19.419336133857843</v>
      </c>
      <c r="IE304" s="27">
        <f t="shared" ca="1" si="549"/>
        <v>15.931110108724393</v>
      </c>
      <c r="IG304" s="28">
        <f t="shared" ca="1" si="480"/>
        <v>0.71913788782087451</v>
      </c>
      <c r="IH304" s="28">
        <f t="shared" ca="1" si="480"/>
        <v>0.10367005615525413</v>
      </c>
      <c r="II304" s="28">
        <f t="shared" ca="1" si="480"/>
        <v>0.43832255473229109</v>
      </c>
      <c r="IJ304" s="28">
        <f t="shared" ca="1" si="481"/>
        <v>1.3465144344204603</v>
      </c>
      <c r="IK304" s="24">
        <f t="shared" ca="1" si="495"/>
        <v>8.5383935712040504E-2</v>
      </c>
      <c r="IL304" s="28">
        <f t="shared" ca="1" si="482"/>
        <v>1.4445125612235059</v>
      </c>
      <c r="IM304" s="28">
        <f t="shared" ca="1" si="496"/>
        <v>2.8242677824267886</v>
      </c>
      <c r="IN304" s="3">
        <f t="shared" ca="1" si="497"/>
        <v>2.7910269956439659</v>
      </c>
      <c r="IO304" s="2">
        <f t="shared" si="515"/>
        <v>2.8</v>
      </c>
      <c r="IQ304" s="2">
        <f t="shared" ca="1" si="428"/>
        <v>1.2611304987084198</v>
      </c>
      <c r="IS304" s="3">
        <f t="shared" ca="1" si="483"/>
        <v>6.6134547585124409E-2</v>
      </c>
      <c r="IT304" s="3">
        <f t="shared" ca="1" si="484"/>
        <v>8.6245033670155347E-3</v>
      </c>
      <c r="IU304" s="3">
        <f t="shared" si="485"/>
        <v>-0.10000000000000009</v>
      </c>
      <c r="IV304" s="3">
        <f t="shared" ca="1" si="486"/>
        <v>-0.17475905095214003</v>
      </c>
      <c r="IX304" s="28">
        <f ca="1">$HL304/100*(GZ304-100)*AL304/1000+(HM304-100)*HZ304/$HY304</f>
        <v>3.134492774911804E-3</v>
      </c>
      <c r="IY304" s="28">
        <f ca="1">$HL304/100*(HA304-100)*AM304/1000+(HN304-100)*IA304/$HY304</f>
        <v>-3.2424515454840888E-2</v>
      </c>
      <c r="IZ304" s="28">
        <f ca="1">$HL304/100*(HB304-100)*AN304/1000+(HO304-100)*IB304/$HY304</f>
        <v>3.563624883760845E-2</v>
      </c>
      <c r="JA304" s="28">
        <f ca="1">$HL304/100*(HC304-100)*AO304/1000+(HP304-100)*IC304/$HY304</f>
        <v>0.14094060837875855</v>
      </c>
      <c r="JB304" s="28">
        <f ca="1">$HL304/100*(HD304-100)*AP304/1000+(HQ304-100)*ID304/$HY304</f>
        <v>7.316654816325957E-3</v>
      </c>
      <c r="JC304" s="28">
        <f ca="1">$HL304/100*(HE304-100)*AQ304/1000+(HR304-100)*IE304/$HY304</f>
        <v>-2.485905828815967E-2</v>
      </c>
      <c r="JE304" s="3">
        <f t="shared" ca="1" si="459"/>
        <v>-6.204653846524627E-2</v>
      </c>
      <c r="JF304" s="3">
        <f t="shared" ca="1" si="459"/>
        <v>-3.8242191336355293E-2</v>
      </c>
      <c r="JG304" s="3">
        <f t="shared" ca="1" si="459"/>
        <v>4.6325208096088533E-3</v>
      </c>
      <c r="JH304" s="3">
        <f t="shared" ca="1" si="459"/>
        <v>-4.7301533798496026E-2</v>
      </c>
      <c r="JI304" s="3">
        <f t="shared" ca="1" si="459"/>
        <v>3.3488304217824977E-2</v>
      </c>
      <c r="JJ304" s="3">
        <f t="shared" ca="1" si="459"/>
        <v>4.020487215683731E-4</v>
      </c>
      <c r="JK304" s="3">
        <f>IO304-IO303</f>
        <v>-0.10000000000000009</v>
      </c>
      <c r="JL304" s="3">
        <f t="shared" ca="1" si="487"/>
        <v>-4.2585982344362672E-2</v>
      </c>
      <c r="JN304" s="10">
        <f>COUNTIF(EI304:ET304,"&gt;2")</f>
        <v>8</v>
      </c>
      <c r="JP304" s="2">
        <f>AVERAGE(CS304,CS292,CS280,CS268,CS256,CS244,CS232,CS220,CS208,CS196)</f>
        <v>-0.11037782125471562</v>
      </c>
      <c r="JQ304" s="2">
        <f>CS304-JP304</f>
        <v>0.11037782125471562</v>
      </c>
      <c r="JR304" s="2">
        <f>AVERAGE(CT304,CT292,CT280,CT268,CT256,CT244,CT232,CT220,CT208,CT196)</f>
        <v>-0.14930174515341113</v>
      </c>
      <c r="JS304" s="2">
        <f>CT304-JR304</f>
        <v>-5.6459571719019774E-2</v>
      </c>
      <c r="KH304" s="2">
        <f>(DN304*$DN$4)+(FB304*$FB$3)+(FC304*$FC$3)+(FD304*$FD$3)+(FE304*$FE$3)+(FF304*$FF$3)+(FG304*$FG$3)</f>
        <v>1.7162783994644482</v>
      </c>
      <c r="KI304" s="2">
        <f>F304-KH304</f>
        <v>1.0837216005355517</v>
      </c>
      <c r="KJ304" s="2">
        <f>MAX(DN304,FB304:FG304)</f>
        <v>2.8242677824267814</v>
      </c>
      <c r="KK304" s="2">
        <f>MIN(DN304,FB304:FG304)</f>
        <v>0.74388947927737092</v>
      </c>
      <c r="KL304" s="2">
        <f t="shared" si="516"/>
        <v>2.0803783031494105</v>
      </c>
      <c r="KO304" s="2">
        <f>BO304</f>
        <v>79.989999999999995</v>
      </c>
      <c r="KP304" s="2">
        <f>100*((BO298/BO286)-1)</f>
        <v>1.306706114398426</v>
      </c>
      <c r="KQ304" s="2">
        <f t="shared" si="525"/>
        <v>1.306706114398426</v>
      </c>
      <c r="KR304" s="2">
        <f>100*((BO292/BO280)-1)</f>
        <v>6.6522787863399824</v>
      </c>
      <c r="KS304" s="2">
        <f t="shared" si="538"/>
        <v>6.6522787863399824</v>
      </c>
      <c r="KT304" s="3">
        <f>BP304</f>
        <v>1.5172000000000001</v>
      </c>
      <c r="KU304" s="3">
        <f>BQ304</f>
        <v>107.93318181818178</v>
      </c>
      <c r="KV304" s="3">
        <f t="shared" si="470"/>
        <v>71.139719099777068</v>
      </c>
      <c r="KW304" s="2">
        <f t="shared" si="463"/>
        <v>151.46497213449683</v>
      </c>
      <c r="KX304" s="2">
        <f t="shared" si="463"/>
        <v>130.14087640029663</v>
      </c>
      <c r="LA304">
        <v>2</v>
      </c>
      <c r="LB304">
        <v>0</v>
      </c>
      <c r="LE304" s="2" t="e">
        <v>#N/A</v>
      </c>
      <c r="LF304" s="2" t="e">
        <v>#N/A</v>
      </c>
      <c r="LG304" s="2" t="e">
        <v>#N/A</v>
      </c>
      <c r="LH304" s="2" t="e">
        <v>#N/A</v>
      </c>
      <c r="LI304" s="2" t="e">
        <v>#N/A</v>
      </c>
      <c r="LJ304" s="2" t="e">
        <v>#N/A</v>
      </c>
      <c r="LK304" s="2">
        <v>102.91222583604306</v>
      </c>
      <c r="LL304" s="2" t="e">
        <v>#N/A</v>
      </c>
      <c r="LM304" s="2" t="e">
        <v>#N/A</v>
      </c>
      <c r="LN304" s="2">
        <v>98.198335850247361</v>
      </c>
      <c r="LO304" s="2">
        <v>94.037659104185778</v>
      </c>
      <c r="LP304" s="2">
        <v>95.621621833170593</v>
      </c>
      <c r="LQ304" s="2" t="e">
        <v>#N/A</v>
      </c>
      <c r="LR304" s="2" t="e">
        <v>#N/A</v>
      </c>
      <c r="LS304" s="2" t="e">
        <v>#N/A</v>
      </c>
      <c r="LT304" s="2" t="e">
        <v>#N/A</v>
      </c>
      <c r="LU304" s="2" t="e">
        <v>#N/A</v>
      </c>
      <c r="LV304" s="2" t="e">
        <v>#N/A</v>
      </c>
      <c r="LW304" s="2" t="e">
        <v>#N/A</v>
      </c>
      <c r="LX304" s="2" t="e">
        <v>#N/A</v>
      </c>
      <c r="LY304" s="2">
        <v>99.063461193147887</v>
      </c>
      <c r="LZ304" s="2" t="e">
        <v>#N/A</v>
      </c>
      <c r="MA304" s="2" t="e">
        <v>#N/A</v>
      </c>
      <c r="MB304" s="2" t="e">
        <v>#N/A</v>
      </c>
      <c r="MC304" s="2" t="e">
        <v>#N/A</v>
      </c>
      <c r="MD304" s="2" t="e">
        <v>#N/A</v>
      </c>
      <c r="ME304" s="2" t="e">
        <v>#N/A</v>
      </c>
      <c r="MF304" s="2" t="e">
        <v>#N/A</v>
      </c>
      <c r="MG304" s="2" t="e">
        <v>#N/A</v>
      </c>
      <c r="MH304" s="2">
        <v>99.047526985394683</v>
      </c>
      <c r="MI304" s="2" t="e">
        <v>#N/A</v>
      </c>
      <c r="MJ304" s="2" t="e">
        <v>#N/A</v>
      </c>
      <c r="MK304" s="2" t="e">
        <v>#N/A</v>
      </c>
      <c r="ML304" s="2" t="e">
        <v>#N/A</v>
      </c>
      <c r="MM304" s="2" t="e">
        <v>#N/A</v>
      </c>
      <c r="MN304" s="2" t="e">
        <v>#N/A</v>
      </c>
      <c r="MO304" s="2" t="e">
        <v>#N/A</v>
      </c>
      <c r="MP304" s="2">
        <v>92.896573714153433</v>
      </c>
      <c r="MQ304" s="2" t="e">
        <v>#N/A</v>
      </c>
      <c r="MR304" s="2" t="e">
        <v>#N/A</v>
      </c>
      <c r="MS304" s="10" t="e">
        <v>#N/A</v>
      </c>
      <c r="MT304" s="2" t="e">
        <v>#N/A</v>
      </c>
      <c r="MU304" s="2" t="e">
        <v>#N/A</v>
      </c>
      <c r="MV304" s="2" t="e">
        <v>#N/A</v>
      </c>
      <c r="MX304" s="22" t="e">
        <v>#N/A</v>
      </c>
      <c r="MY304" s="22" t="e">
        <v>#N/A</v>
      </c>
      <c r="MZ304" s="22" t="e">
        <v>#N/A</v>
      </c>
      <c r="NA304" s="22" t="e">
        <v>#N/A</v>
      </c>
      <c r="NB304" s="22" t="e">
        <v>#N/A</v>
      </c>
      <c r="NC304" s="22" t="e">
        <v>#N/A</v>
      </c>
      <c r="ND304" s="22">
        <v>1</v>
      </c>
      <c r="NE304" s="22" t="e">
        <v>#N/A</v>
      </c>
      <c r="NF304" s="22" t="e">
        <v>#N/A</v>
      </c>
      <c r="NG304" s="22">
        <v>3</v>
      </c>
      <c r="NH304" s="23">
        <v>9</v>
      </c>
      <c r="NI304" s="22">
        <v>22</v>
      </c>
      <c r="NJ304" s="22" t="e">
        <v>#N/A</v>
      </c>
      <c r="NK304" s="22" t="e">
        <v>#N/A</v>
      </c>
      <c r="NL304" s="23" t="e">
        <v>#N/A</v>
      </c>
      <c r="NM304" s="3" t="e">
        <v>#N/A</v>
      </c>
      <c r="NN304" s="22" t="e">
        <v>#N/A</v>
      </c>
      <c r="NO304" s="22" t="e">
        <v>#N/A</v>
      </c>
      <c r="NP304" s="22" t="e">
        <v>#N/A</v>
      </c>
      <c r="NQ304" s="22" t="e">
        <v>#N/A</v>
      </c>
      <c r="NR304" s="23">
        <v>1</v>
      </c>
      <c r="NS304" s="22" t="e">
        <v>#N/A</v>
      </c>
      <c r="NT304" s="22" t="e">
        <v>#N/A</v>
      </c>
      <c r="NU304" s="23" t="e">
        <v>#N/A</v>
      </c>
      <c r="NV304" s="3" t="e">
        <v>#N/A</v>
      </c>
      <c r="NW304" s="22" t="e">
        <v>#N/A</v>
      </c>
      <c r="NX304" s="22" t="e">
        <v>#N/A</v>
      </c>
      <c r="NY304" s="22" t="e">
        <v>#N/A</v>
      </c>
      <c r="NZ304" s="22" t="e">
        <v>#N/A</v>
      </c>
      <c r="OA304" s="23">
        <v>10</v>
      </c>
      <c r="OB304" s="22" t="e">
        <v>#N/A</v>
      </c>
      <c r="OC304" s="22" t="e">
        <v>#N/A</v>
      </c>
      <c r="OD304" s="22" t="e">
        <v>#N/A</v>
      </c>
      <c r="OE304" s="22" t="e">
        <v>#N/A</v>
      </c>
      <c r="OF304" s="22" t="e">
        <v>#N/A</v>
      </c>
      <c r="OG304" s="22" t="e">
        <v>#N/A</v>
      </c>
      <c r="OH304" s="23" t="e">
        <v>#N/A</v>
      </c>
      <c r="OI304" s="22">
        <v>2</v>
      </c>
      <c r="OJ304" s="22" t="e">
        <v>#N/A</v>
      </c>
      <c r="OK304" s="22" t="e">
        <v>#N/A</v>
      </c>
      <c r="OL304" s="22" t="e">
        <v>#N/A</v>
      </c>
      <c r="OM304" s="23" t="e">
        <v>#N/A</v>
      </c>
      <c r="ON304" s="22" t="e">
        <v>#N/A</v>
      </c>
      <c r="OO304" s="22" t="e">
        <v>#N/A</v>
      </c>
      <c r="OQ304">
        <f t="shared" si="518"/>
        <v>-6</v>
      </c>
      <c r="OR304" s="23" t="e">
        <f t="shared" ca="1" si="542"/>
        <v>#N/A</v>
      </c>
      <c r="OS304" s="23" t="e">
        <f t="shared" ca="1" si="542"/>
        <v>#N/A</v>
      </c>
      <c r="OT304" s="23" t="e">
        <f t="shared" ca="1" si="542"/>
        <v>#N/A</v>
      </c>
      <c r="OU304" s="23" t="e">
        <f t="shared" ca="1" si="542"/>
        <v>#N/A</v>
      </c>
      <c r="OV304" s="23" t="e">
        <f t="shared" ca="1" si="542"/>
        <v>#N/A</v>
      </c>
      <c r="OW304" s="23" t="e">
        <f t="shared" ca="1" si="542"/>
        <v>#N/A</v>
      </c>
      <c r="OX304" s="23">
        <f t="shared" ca="1" si="542"/>
        <v>0.99836609943563981</v>
      </c>
      <c r="OY304" s="23" t="e">
        <f t="shared" ca="1" si="542"/>
        <v>#N/A</v>
      </c>
      <c r="OZ304" s="23" t="e">
        <f t="shared" ca="1" si="542"/>
        <v>#N/A</v>
      </c>
      <c r="PA304" s="23">
        <f t="shared" ca="1" si="542"/>
        <v>1.0073765908456855</v>
      </c>
      <c r="PB304" s="23">
        <f t="shared" ca="1" si="542"/>
        <v>1.0335972835858138</v>
      </c>
      <c r="PC304" s="23">
        <f t="shared" ca="1" si="542"/>
        <v>1.0042834790762107</v>
      </c>
      <c r="PD304" s="23" t="e">
        <f t="shared" ca="1" si="542"/>
        <v>#N/A</v>
      </c>
      <c r="PE304" s="23" t="e">
        <f t="shared" ca="1" si="539"/>
        <v>#N/A</v>
      </c>
      <c r="PF304" s="23" t="e">
        <f t="shared" ca="1" si="539"/>
        <v>#N/A</v>
      </c>
      <c r="PG304" s="23" t="e">
        <f t="shared" ca="1" si="539"/>
        <v>#N/A</v>
      </c>
      <c r="PH304" s="23" t="e">
        <f t="shared" ca="1" si="536"/>
        <v>#N/A</v>
      </c>
      <c r="PI304" s="23" t="e">
        <f t="shared" ca="1" si="536"/>
        <v>#N/A</v>
      </c>
      <c r="PJ304" s="23" t="e">
        <f t="shared" ca="1" si="536"/>
        <v>#N/A</v>
      </c>
      <c r="PK304" s="23" t="e">
        <f t="shared" ca="1" si="536"/>
        <v>#N/A</v>
      </c>
      <c r="PL304" s="23">
        <f t="shared" ca="1" si="534"/>
        <v>1.0060047362243096</v>
      </c>
      <c r="PM304" s="23" t="e">
        <f t="shared" ca="1" si="534"/>
        <v>#N/A</v>
      </c>
      <c r="PN304" s="23" t="e">
        <f t="shared" ca="1" si="524"/>
        <v>#N/A</v>
      </c>
      <c r="PO304" s="23" t="e">
        <f t="shared" ca="1" si="524"/>
        <v>#N/A</v>
      </c>
      <c r="PP304" s="23" t="e">
        <f t="shared" ca="1" si="524"/>
        <v>#N/A</v>
      </c>
      <c r="PQ304" s="23" t="e">
        <f t="shared" ca="1" si="524"/>
        <v>#N/A</v>
      </c>
      <c r="PR304" s="23" t="e">
        <f t="shared" ca="1" si="524"/>
        <v>#N/A</v>
      </c>
      <c r="PS304" s="23" t="e">
        <f t="shared" ca="1" si="524"/>
        <v>#N/A</v>
      </c>
      <c r="PT304" s="23" t="e">
        <f t="shared" ca="1" si="524"/>
        <v>#N/A</v>
      </c>
      <c r="PU304" s="23">
        <f t="shared" ca="1" si="524"/>
        <v>1.0148266015337009</v>
      </c>
      <c r="PV304" s="23" t="e">
        <f t="shared" ca="1" si="524"/>
        <v>#N/A</v>
      </c>
      <c r="PW304" s="23" t="e">
        <f t="shared" ca="1" si="524"/>
        <v>#N/A</v>
      </c>
      <c r="PX304" s="23" t="e">
        <f t="shared" ca="1" si="524"/>
        <v>#N/A</v>
      </c>
      <c r="PY304" s="23" t="e">
        <f t="shared" ca="1" si="544"/>
        <v>#N/A</v>
      </c>
      <c r="PZ304" s="23" t="e">
        <f t="shared" ca="1" si="439"/>
        <v>#N/A</v>
      </c>
      <c r="QA304" s="23" t="e">
        <f t="shared" ca="1" si="439"/>
        <v>#N/A</v>
      </c>
      <c r="QB304" s="23" t="e">
        <f t="shared" ca="1" si="439"/>
        <v>#N/A</v>
      </c>
      <c r="QC304" s="23">
        <f t="shared" ca="1" si="439"/>
        <v>1.0320420077039045</v>
      </c>
      <c r="QD304" s="23" t="e">
        <f t="shared" ca="1" si="439"/>
        <v>#N/A</v>
      </c>
      <c r="QE304" s="23" t="e">
        <f t="shared" ca="1" si="439"/>
        <v>#N/A</v>
      </c>
      <c r="QF304" s="23" t="e">
        <f t="shared" ca="1" si="439"/>
        <v>#N/A</v>
      </c>
      <c r="QG304" s="23" t="e">
        <f t="shared" ca="1" si="533"/>
        <v>#N/A</v>
      </c>
      <c r="QH304" s="23" t="e">
        <f t="shared" ca="1" si="533"/>
        <v>#N/A</v>
      </c>
      <c r="QI304" s="23" t="e">
        <f t="shared" ca="1" si="533"/>
        <v>#N/A</v>
      </c>
      <c r="QJ304" s="26" t="e">
        <f t="shared" ca="1" si="474"/>
        <v>#N/A</v>
      </c>
    </row>
    <row r="305" spans="1:452" x14ac:dyDescent="0.35">
      <c r="A305" t="s">
        <v>1370</v>
      </c>
      <c r="B305" s="25">
        <v>41487</v>
      </c>
      <c r="C305" t="s">
        <v>932</v>
      </c>
      <c r="D305" s="2">
        <v>98.4</v>
      </c>
      <c r="E305" s="2">
        <v>98.7</v>
      </c>
      <c r="F305" s="2">
        <v>2.7</v>
      </c>
      <c r="G305" s="2">
        <v>97.5</v>
      </c>
      <c r="H305" s="2">
        <v>98.68957382961085</v>
      </c>
      <c r="I305" s="2">
        <v>97.431505037225094</v>
      </c>
      <c r="J305" s="2">
        <v>101.1</v>
      </c>
      <c r="K305" s="2">
        <v>96.1</v>
      </c>
      <c r="L305" s="2">
        <v>95.494022269823574</v>
      </c>
      <c r="M305" s="2">
        <v>95.5</v>
      </c>
      <c r="N305" s="2">
        <v>123.2</v>
      </c>
      <c r="O305" s="2">
        <v>103.4</v>
      </c>
      <c r="P305" s="2">
        <v>100.5</v>
      </c>
      <c r="Q305" s="2">
        <v>97.2</v>
      </c>
      <c r="R305" s="2">
        <v>104</v>
      </c>
      <c r="S305" s="2">
        <v>123.2</v>
      </c>
      <c r="T305" s="2">
        <v>98.7</v>
      </c>
      <c r="U305" s="2">
        <v>117.6</v>
      </c>
      <c r="V305" s="2">
        <v>98.4</v>
      </c>
      <c r="W305" s="2">
        <v>81.400000000000006</v>
      </c>
      <c r="X305" s="2">
        <v>102.3</v>
      </c>
      <c r="Y305" s="2" t="e">
        <v>#N/A</v>
      </c>
      <c r="Z305" s="2">
        <v>96.1</v>
      </c>
      <c r="AA305" s="2">
        <v>97</v>
      </c>
      <c r="AB305" s="2">
        <v>105.2</v>
      </c>
      <c r="AC305" s="2">
        <v>101.4</v>
      </c>
      <c r="AD305" s="2">
        <v>94.1</v>
      </c>
      <c r="AE305" s="2">
        <v>96.9</v>
      </c>
      <c r="AF305" s="2">
        <v>100.5</v>
      </c>
      <c r="AG305" s="22">
        <v>534</v>
      </c>
      <c r="AH305" s="22">
        <v>466</v>
      </c>
      <c r="AI305" s="22">
        <v>150</v>
      </c>
      <c r="AJ305" s="22">
        <v>40</v>
      </c>
      <c r="AK305" s="22">
        <v>48</v>
      </c>
      <c r="AL305" s="22">
        <v>6</v>
      </c>
      <c r="AM305" s="22">
        <v>19</v>
      </c>
      <c r="AN305" s="22">
        <v>19</v>
      </c>
      <c r="AO305" s="22">
        <v>59</v>
      </c>
      <c r="AP305" s="22">
        <v>20</v>
      </c>
      <c r="AQ305" s="22">
        <v>14</v>
      </c>
      <c r="AR305" s="2">
        <v>103.1</v>
      </c>
      <c r="AS305" s="2">
        <v>94.3</v>
      </c>
      <c r="AT305" s="2">
        <v>97.2</v>
      </c>
      <c r="AU305" s="2">
        <v>96.8</v>
      </c>
      <c r="AV305" s="2">
        <v>99.6</v>
      </c>
      <c r="AW305" s="2">
        <v>96.2</v>
      </c>
      <c r="AX305" s="2">
        <v>104</v>
      </c>
      <c r="AY305" s="2">
        <v>97.6</v>
      </c>
      <c r="AZ305" s="2">
        <v>99.2</v>
      </c>
      <c r="BA305" s="2">
        <v>81.400000000000006</v>
      </c>
      <c r="BB305" s="2">
        <v>96</v>
      </c>
      <c r="BC305" s="2">
        <v>99.8</v>
      </c>
      <c r="BD305" s="3">
        <v>1.03</v>
      </c>
      <c r="BE305" s="3">
        <v>0.65</v>
      </c>
      <c r="BF305" s="3">
        <v>0.18</v>
      </c>
      <c r="BG305" s="3">
        <v>0.38</v>
      </c>
      <c r="BH305" s="3">
        <v>0.46</v>
      </c>
      <c r="BI305" s="2">
        <v>251</v>
      </c>
      <c r="BJ305" s="2">
        <v>3.3</v>
      </c>
      <c r="BK305" s="2">
        <v>3.3</v>
      </c>
      <c r="BL305" s="2">
        <v>109</v>
      </c>
      <c r="BM305" s="2">
        <v>104.1</v>
      </c>
      <c r="BN305" s="10">
        <v>466</v>
      </c>
      <c r="BO305" s="3">
        <v>81</v>
      </c>
      <c r="BP305" s="22">
        <v>1.5507</v>
      </c>
      <c r="BQ305" s="3">
        <v>111.28045454545453</v>
      </c>
      <c r="BR305" s="23">
        <v>3.4268181818181818</v>
      </c>
      <c r="BS305" s="2">
        <v>107.6</v>
      </c>
      <c r="BT305" s="3">
        <v>110.29</v>
      </c>
      <c r="BU305" s="2">
        <v>1.1000000000000001</v>
      </c>
      <c r="BV305" s="2">
        <v>1.8</v>
      </c>
      <c r="BW305" s="2">
        <v>0.7</v>
      </c>
      <c r="BX305" s="2">
        <v>1</v>
      </c>
      <c r="BY305" s="23">
        <v>233.45599999999999</v>
      </c>
      <c r="BZ305" s="2">
        <v>95.1</v>
      </c>
      <c r="CA305" s="2">
        <v>93.3</v>
      </c>
      <c r="CB305" s="3">
        <v>99.86</v>
      </c>
      <c r="CC305" s="2">
        <v>100.3</v>
      </c>
      <c r="CD305" s="2">
        <v>122.9</v>
      </c>
      <c r="CE305" s="2">
        <v>95.000522336646185</v>
      </c>
      <c r="CF305" s="3">
        <v>99.631392949592907</v>
      </c>
      <c r="CG305" s="2">
        <v>99.967152642228285</v>
      </c>
      <c r="CH305" s="23">
        <v>234.33652901919973</v>
      </c>
      <c r="CI305" s="3">
        <v>98.0085180845401</v>
      </c>
      <c r="CM305" s="2">
        <f t="shared" si="460"/>
        <v>71.761433253017685</v>
      </c>
      <c r="CN305" s="2">
        <f t="shared" si="460"/>
        <v>2.2098524420056633</v>
      </c>
      <c r="CO305" s="2">
        <f t="shared" si="461"/>
        <v>100.30346968806762</v>
      </c>
      <c r="CR305" s="2">
        <f t="shared" si="464"/>
        <v>0.40816326530612823</v>
      </c>
      <c r="CS305" s="2">
        <f t="shared" si="464"/>
        <v>0.4069175991861706</v>
      </c>
      <c r="CT305" s="2">
        <f t="shared" si="465"/>
        <v>0.51546391752577314</v>
      </c>
      <c r="CU305" s="2">
        <f t="shared" si="465"/>
        <v>0.12777684139009504</v>
      </c>
      <c r="CV305" s="2">
        <f t="shared" si="465"/>
        <v>0.16292312830634925</v>
      </c>
      <c r="CW305" s="2">
        <f t="shared" si="466"/>
        <v>0.58365758754864649</v>
      </c>
      <c r="CX305" s="2">
        <f t="shared" si="467"/>
        <v>0.31315240083507012</v>
      </c>
      <c r="CY305" s="2">
        <f t="shared" si="502"/>
        <v>1.3991769547325126</v>
      </c>
      <c r="CZ305" s="2">
        <f t="shared" si="471"/>
        <v>0</v>
      </c>
      <c r="DA305" s="2">
        <f t="shared" si="472"/>
        <v>-0.56710775047258444</v>
      </c>
      <c r="DB305" s="2">
        <f t="shared" si="473"/>
        <v>0.10172939979654987</v>
      </c>
      <c r="DC305" s="2">
        <f t="shared" si="546"/>
        <v>0.52062474969964412</v>
      </c>
      <c r="DF305" s="2">
        <f t="shared" si="468"/>
        <v>1.5441438933449403</v>
      </c>
      <c r="DG305" s="2">
        <f t="shared" si="468"/>
        <v>1.9726920352400645</v>
      </c>
      <c r="DH305" s="2">
        <f t="shared" si="469"/>
        <v>1.9184378860107376</v>
      </c>
      <c r="DI305" s="2">
        <f t="shared" si="550"/>
        <v>-1.3436154524846589</v>
      </c>
      <c r="DJ305" s="2">
        <f t="shared" si="550"/>
        <v>0</v>
      </c>
      <c r="DM305" s="2">
        <f t="shared" si="503"/>
        <v>2.393340270551521</v>
      </c>
      <c r="DN305" s="2">
        <f t="shared" si="503"/>
        <v>2.7055150884495407</v>
      </c>
      <c r="DO305" s="2">
        <f t="shared" si="475"/>
        <v>2.0942408376963351</v>
      </c>
      <c r="DP305" s="2">
        <f t="shared" si="504"/>
        <v>2.4316109422492316</v>
      </c>
      <c r="DQ305" s="2">
        <f t="shared" si="543"/>
        <v>0.75383958526768813</v>
      </c>
      <c r="DR305" s="2">
        <f t="shared" si="505"/>
        <v>3.0010718113611978</v>
      </c>
      <c r="DS305" s="2">
        <f t="shared" si="506"/>
        <v>1.6791557058901325</v>
      </c>
      <c r="DT305" s="2" t="e">
        <v>#N/A</v>
      </c>
      <c r="DU305" s="2" t="e">
        <v>#N/A</v>
      </c>
      <c r="DV305" s="2">
        <f t="shared" si="476"/>
        <v>4.7619047619047672</v>
      </c>
      <c r="DW305" s="2">
        <f t="shared" si="507"/>
        <v>1.5673981191222541</v>
      </c>
      <c r="DX305" s="2">
        <f t="shared" si="508"/>
        <v>7.8688524590164066</v>
      </c>
      <c r="DY305" s="2">
        <f t="shared" si="509"/>
        <v>1.1673151750972721</v>
      </c>
      <c r="DZ305" s="2">
        <f t="shared" si="510"/>
        <v>1.2325390304026351</v>
      </c>
      <c r="EA305" s="2">
        <f t="shared" si="523"/>
        <v>1.9947961838681749</v>
      </c>
      <c r="EB305" s="2">
        <f t="shared" si="523"/>
        <v>2.0746887966804906</v>
      </c>
      <c r="EC305" s="2">
        <f t="shared" si="523"/>
        <v>19.705882352941195</v>
      </c>
      <c r="ED305" s="2">
        <f t="shared" si="519"/>
        <v>-6.4899451553930625</v>
      </c>
      <c r="EE305" s="2" t="e">
        <f t="shared" si="519"/>
        <v>#N/A</v>
      </c>
      <c r="EF305" s="2">
        <f t="shared" si="519"/>
        <v>-0.31120331950208469</v>
      </c>
      <c r="EG305" s="2">
        <f t="shared" si="519"/>
        <v>-0.81799591002044147</v>
      </c>
      <c r="EH305" s="2">
        <f t="shared" si="519"/>
        <v>-0.18975332068311701</v>
      </c>
      <c r="EI305" s="2">
        <f t="shared" si="537"/>
        <v>4.1414141414141348</v>
      </c>
      <c r="EJ305" s="2">
        <f t="shared" si="537"/>
        <v>6.0742407199100068</v>
      </c>
      <c r="EK305" s="2">
        <f t="shared" si="537"/>
        <v>1.5673981191222541</v>
      </c>
      <c r="EL305" s="2">
        <f t="shared" si="535"/>
        <v>4.31034482758621</v>
      </c>
      <c r="EM305" s="2">
        <f t="shared" si="535"/>
        <v>1.1167512690355208</v>
      </c>
      <c r="EN305" s="2">
        <f t="shared" si="535"/>
        <v>2.8877005347593521</v>
      </c>
      <c r="EO305" s="2">
        <f t="shared" si="535"/>
        <v>1.1673151750972721</v>
      </c>
      <c r="EP305" s="2">
        <f t="shared" si="535"/>
        <v>2.5210084033613356</v>
      </c>
      <c r="EQ305" s="2">
        <f t="shared" si="535"/>
        <v>0.91556459816888314</v>
      </c>
      <c r="ER305" s="2">
        <f t="shared" si="498"/>
        <v>19.705882352941195</v>
      </c>
      <c r="ES305" s="2">
        <f t="shared" si="498"/>
        <v>2.3454157782516027</v>
      </c>
      <c r="ET305" s="2">
        <f t="shared" si="498"/>
        <v>1.2170385395537497</v>
      </c>
      <c r="EU305" s="2">
        <f t="shared" si="462"/>
        <v>3.3</v>
      </c>
      <c r="EV305" s="2">
        <f t="shared" si="462"/>
        <v>3.3</v>
      </c>
      <c r="EW305" s="2">
        <f t="shared" si="511"/>
        <v>0.83256244218317121</v>
      </c>
      <c r="EX305" s="2">
        <f t="shared" si="511"/>
        <v>1.5609756097560989</v>
      </c>
      <c r="EY305" s="2">
        <f t="shared" si="512"/>
        <v>-0.48898126336684999</v>
      </c>
      <c r="EZ305" s="2">
        <f t="shared" si="512"/>
        <v>22.537334712484892</v>
      </c>
      <c r="FA305" s="2">
        <f t="shared" si="513"/>
        <v>6.7460317460317443</v>
      </c>
      <c r="FB305" s="2">
        <f t="shared" si="517"/>
        <v>1.538809488600279</v>
      </c>
      <c r="FC305" s="2">
        <f t="shared" si="517"/>
        <v>0.84835630965005571</v>
      </c>
      <c r="FD305" s="2">
        <f t="shared" si="517"/>
        <v>1.5233949945592906</v>
      </c>
      <c r="FE305" s="2">
        <f t="shared" si="514"/>
        <v>0.86868686868686318</v>
      </c>
      <c r="FF305" s="2">
        <f t="shared" si="514"/>
        <v>1.2108980827447047</v>
      </c>
      <c r="FG305" s="2">
        <f t="shared" si="514"/>
        <v>0.98603122432210366</v>
      </c>
      <c r="FH305" s="2">
        <v>0.3</v>
      </c>
      <c r="FI305" s="2">
        <v>0.9</v>
      </c>
      <c r="FL305" s="2">
        <f t="shared" si="551"/>
        <v>0.33714469831742644</v>
      </c>
      <c r="FM305" s="2">
        <f t="shared" si="551"/>
        <v>0.29309944035404989</v>
      </c>
      <c r="FN305" s="2">
        <f t="shared" si="490"/>
        <v>0.45960036666310433</v>
      </c>
      <c r="FQ305" s="2">
        <f t="shared" si="552"/>
        <v>1.3554141278755649</v>
      </c>
      <c r="FR305" s="2">
        <f t="shared" si="552"/>
        <v>1.1775622774628847</v>
      </c>
      <c r="FS305" s="2">
        <f t="shared" si="492"/>
        <v>1.8511142941070258</v>
      </c>
      <c r="FT305" s="2">
        <f t="shared" si="553"/>
        <v>1.6384763541382519</v>
      </c>
      <c r="FU305" s="2">
        <f t="shared" si="553"/>
        <v>7.0855336052577655E-2</v>
      </c>
      <c r="FX305" s="2">
        <f t="shared" si="540"/>
        <v>2.2813775025151584</v>
      </c>
      <c r="FY305" s="2">
        <f t="shared" si="540"/>
        <v>1.7263894289154091</v>
      </c>
      <c r="FZ305" s="2">
        <f t="shared" si="500"/>
        <v>2.8075374206282477</v>
      </c>
      <c r="GA305" s="2">
        <f t="shared" si="541"/>
        <v>1.5765162242928232</v>
      </c>
      <c r="GB305" s="2">
        <f t="shared" si="541"/>
        <v>0.88856061858946234</v>
      </c>
      <c r="GE305" s="2"/>
      <c r="GF305" s="2"/>
      <c r="GG305" s="2">
        <f t="shared" si="545"/>
        <v>5.1959880194010433</v>
      </c>
      <c r="GH305" s="2">
        <f t="shared" si="545"/>
        <v>33.936861715357239</v>
      </c>
      <c r="GI305" s="2">
        <f t="shared" si="521"/>
        <v>6.9713142094729674</v>
      </c>
      <c r="GJ305" s="2">
        <f t="shared" si="522"/>
        <v>3.1609195402298784</v>
      </c>
      <c r="GK305" s="2">
        <v>0.7</v>
      </c>
      <c r="GN305" s="2">
        <f t="shared" si="454"/>
        <v>-9.9999999999999645E-2</v>
      </c>
      <c r="GQ305" s="2">
        <f t="shared" si="429"/>
        <v>0.70000000000000018</v>
      </c>
      <c r="GT305" s="27">
        <f t="shared" ca="1" si="440"/>
        <v>102.76073619631903</v>
      </c>
      <c r="GU305" s="27">
        <f t="shared" ca="1" si="441"/>
        <v>102.83806343906512</v>
      </c>
      <c r="GV305" s="27">
        <f t="shared" ca="1" si="441"/>
        <v>100.92024539877302</v>
      </c>
      <c r="GW305" s="27">
        <f t="shared" ca="1" si="442"/>
        <v>100.29761904761905</v>
      </c>
      <c r="GX305" s="27">
        <f t="shared" ca="1" si="442"/>
        <v>102.12539851222104</v>
      </c>
      <c r="GY305" s="27">
        <f t="shared" ca="1" si="443"/>
        <v>101.12704918032789</v>
      </c>
      <c r="GZ305" s="27">
        <f t="shared" ca="1" si="444"/>
        <v>126.31578947368421</v>
      </c>
      <c r="HA305" s="27">
        <f t="shared" ca="1" si="445"/>
        <v>99.705014749262546</v>
      </c>
      <c r="HB305" s="27">
        <f t="shared" ca="1" si="445"/>
        <v>100.31982942430704</v>
      </c>
      <c r="HC305" s="27">
        <f t="shared" ca="1" si="445"/>
        <v>96.610169491525426</v>
      </c>
      <c r="HD305" s="27">
        <f t="shared" ca="1" si="445"/>
        <v>98.43290891283057</v>
      </c>
      <c r="HE305" s="27">
        <f t="shared" ca="1" si="446"/>
        <v>97.497683039851708</v>
      </c>
      <c r="HG305" s="27">
        <f t="shared" ca="1" si="447"/>
        <v>101.98123044838371</v>
      </c>
      <c r="HH305" s="27">
        <f t="shared" ca="1" si="448"/>
        <v>98.438783894823331</v>
      </c>
      <c r="HI305" s="27">
        <f t="shared" ca="1" si="448"/>
        <v>106.88524590163935</v>
      </c>
      <c r="HJ305" s="27">
        <f t="shared" ca="1" si="449"/>
        <v>102.12765957446808</v>
      </c>
      <c r="HK305" s="27">
        <f t="shared" ca="1" si="449"/>
        <v>100.85744908896035</v>
      </c>
      <c r="HL305" s="27">
        <f t="shared" ca="1" si="450"/>
        <v>101.5608740894901</v>
      </c>
      <c r="HM305" s="27">
        <f t="shared" ca="1" si="451"/>
        <v>80.745880312228962</v>
      </c>
      <c r="HN305" s="27">
        <f t="shared" ca="1" si="452"/>
        <v>100.6930693069307</v>
      </c>
      <c r="HO305" s="27">
        <f t="shared" ca="1" si="452"/>
        <v>100.96878363832076</v>
      </c>
      <c r="HP305" s="27">
        <f t="shared" ca="1" si="452"/>
        <v>105.57894736842104</v>
      </c>
      <c r="HQ305" s="27">
        <f t="shared" ca="1" si="452"/>
        <v>103.34008097165992</v>
      </c>
      <c r="HR305" s="27">
        <f t="shared" ca="1" si="453"/>
        <v>102.3719165085389</v>
      </c>
      <c r="HT305" s="27">
        <f t="shared" ca="1" si="547"/>
        <v>155.97567235303853</v>
      </c>
      <c r="HU305" s="27">
        <f t="shared" ca="1" si="547"/>
        <v>46.127777667067249</v>
      </c>
      <c r="HV305" s="27">
        <f t="shared" ca="1" si="547"/>
        <v>54.231877444952062</v>
      </c>
      <c r="HW305" s="27">
        <f t="shared" ca="1" si="548"/>
        <v>548.66887035687353</v>
      </c>
      <c r="HX305" s="27">
        <f t="shared" ca="1" si="548"/>
        <v>452.49411520671839</v>
      </c>
      <c r="HY305" s="27">
        <f t="shared" ca="1" si="494"/>
        <v>1000</v>
      </c>
      <c r="HZ305" s="27">
        <f t="shared" ca="1" si="549"/>
        <v>9.137153803126747</v>
      </c>
      <c r="IA305" s="27">
        <f t="shared" ca="1" si="549"/>
        <v>19.313818636987438</v>
      </c>
      <c r="IB305" s="27">
        <f t="shared" ca="1" si="549"/>
        <v>17.481723456410755</v>
      </c>
      <c r="IC305" s="27">
        <f t="shared" ca="1" si="549"/>
        <v>53.017532718624551</v>
      </c>
      <c r="ID305" s="27">
        <f t="shared" ca="1" si="549"/>
        <v>19.495893173756567</v>
      </c>
      <c r="IE305" s="27">
        <f t="shared" ca="1" si="549"/>
        <v>15.509773354119201</v>
      </c>
      <c r="IG305" s="28">
        <f t="shared" ca="1" si="480"/>
        <v>0.72959792311594374</v>
      </c>
      <c r="IH305" s="28">
        <f t="shared" ca="1" si="480"/>
        <v>4.3279052047317246E-2</v>
      </c>
      <c r="II305" s="28">
        <f t="shared" ca="1" si="480"/>
        <v>0.41826105691264898</v>
      </c>
      <c r="IJ305" s="28">
        <f t="shared" ca="1" si="481"/>
        <v>1.3287898215481881</v>
      </c>
      <c r="IK305" s="24">
        <f t="shared" ca="1" si="495"/>
        <v>0.13765178947227824</v>
      </c>
      <c r="IL305" s="28">
        <f t="shared" ca="1" si="482"/>
        <v>1.3938858278577857</v>
      </c>
      <c r="IM305" s="28">
        <f t="shared" ca="1" si="496"/>
        <v>2.7055150884495349</v>
      </c>
      <c r="IN305" s="3">
        <f t="shared" ca="1" si="497"/>
        <v>2.7226756494059741</v>
      </c>
      <c r="IO305" s="2">
        <f t="shared" si="515"/>
        <v>2.7</v>
      </c>
      <c r="IQ305" s="2">
        <f t="shared" ca="1" si="428"/>
        <v>1.19113803207591</v>
      </c>
      <c r="IS305" s="3">
        <f t="shared" ca="1" si="483"/>
        <v>-6.039100410793688E-2</v>
      </c>
      <c r="IT305" s="3">
        <f t="shared" ca="1" si="484"/>
        <v>-2.0061497819642116E-2</v>
      </c>
      <c r="IU305" s="3">
        <f t="shared" si="485"/>
        <v>-9.9999999999999645E-2</v>
      </c>
      <c r="IV305" s="3">
        <f t="shared" ca="1" si="486"/>
        <v>-1.9547498072420649E-2</v>
      </c>
      <c r="IX305" s="28">
        <f ca="1">$HL305/100*(GZ305-100)*AL305/1000+(HM305-100)*HZ305/$HY305</f>
        <v>-1.5568578052832488E-2</v>
      </c>
      <c r="IY305" s="28">
        <f ca="1">$HL305/100*(HA305-100)*AM305/1000+(HN305-100)*IA305/$HY305</f>
        <v>7.6936125143254111E-3</v>
      </c>
      <c r="IZ305" s="28">
        <f ca="1">$HL305/100*(HB305-100)*AN305/1000+(HO305-100)*IB305/$HY305</f>
        <v>2.3107617273729713E-2</v>
      </c>
      <c r="JA305" s="28">
        <f ca="1">$HL305/100*(HC305-100)*AO305/1000+(HP305-100)*IC305/$HY305</f>
        <v>9.266027646176675E-2</v>
      </c>
      <c r="JB305" s="28">
        <f ca="1">$HL305/100*(HD305-100)*AP305/1000+(HQ305-100)*ID305/$HY305</f>
        <v>3.328683369702342E-2</v>
      </c>
      <c r="JC305" s="28">
        <f ca="1">$HL305/100*(HE305-100)*AQ305/1000+(HR305-100)*IE305/$HY305</f>
        <v>1.208637781305831E-3</v>
      </c>
      <c r="JE305" s="3">
        <f t="shared" ca="1" si="459"/>
        <v>-1.8703070827744292E-2</v>
      </c>
      <c r="JF305" s="3">
        <f t="shared" ca="1" si="459"/>
        <v>4.0118127969166299E-2</v>
      </c>
      <c r="JG305" s="3">
        <f t="shared" ca="1" si="459"/>
        <v>-1.2528631563878737E-2</v>
      </c>
      <c r="JH305" s="3">
        <f t="shared" ca="1" si="459"/>
        <v>-4.8280331916991798E-2</v>
      </c>
      <c r="JI305" s="3">
        <f t="shared" ca="1" si="459"/>
        <v>2.5970178880697463E-2</v>
      </c>
      <c r="JJ305" s="3">
        <f t="shared" ca="1" si="459"/>
        <v>2.6067696069465501E-2</v>
      </c>
      <c r="JK305" s="3">
        <f>IO305-IO304</f>
        <v>-9.9999999999999645E-2</v>
      </c>
      <c r="JL305" s="3">
        <f t="shared" ca="1" si="487"/>
        <v>-6.8768297608376619E-2</v>
      </c>
      <c r="JN305" s="10">
        <f>COUNTIF(EI305:ET305,"&gt;2")</f>
        <v>7</v>
      </c>
      <c r="JP305" s="2">
        <f>AVERAGE(CS305,CS293,CS281,CS269,CS257,CS245,CS233,CS221,CS209,CS197)</f>
        <v>0.44624526265575132</v>
      </c>
      <c r="JQ305" s="2">
        <f>CS305-JP305</f>
        <v>-3.932766346958072E-2</v>
      </c>
      <c r="JR305" s="2">
        <f>AVERAGE(CT305,CT293,CT281,CT269,CT257,CT245,CT233,CT221,CT209,CT197)</f>
        <v>0.48312983060905684</v>
      </c>
      <c r="JS305" s="2">
        <f>CT305-JR305</f>
        <v>3.2334086916716298E-2</v>
      </c>
      <c r="KH305" s="2">
        <f>(DN305*$DN$4)+(FB305*$FB$3)+(FC305*$FC$3)+(FD305*$FD$3)+(FE305*$FE$3)+(FF305*$FF$3)+(FG305*$FG$3)</f>
        <v>1.4630893931849085</v>
      </c>
      <c r="KI305" s="2">
        <f>F305-KH305</f>
        <v>1.2369106068150917</v>
      </c>
      <c r="KJ305" s="2">
        <f>MAX(DN305,FB305:FG305)</f>
        <v>2.7055150884495407</v>
      </c>
      <c r="KK305" s="2">
        <f>MIN(DN305,FB305:FG305)</f>
        <v>0.84835630965005571</v>
      </c>
      <c r="KL305" s="2">
        <f t="shared" si="516"/>
        <v>1.857158778799485</v>
      </c>
      <c r="KO305" s="2">
        <f>BO305</f>
        <v>81</v>
      </c>
      <c r="KP305" s="2">
        <f>100*((BO299/BO287)-1)</f>
        <v>-1.5802469135802522</v>
      </c>
      <c r="KQ305" s="2">
        <f t="shared" si="525"/>
        <v>-1.5802469135802522</v>
      </c>
      <c r="KR305" s="2">
        <f>100*((BO293/BO281)-1)</f>
        <v>5.4858147125282475</v>
      </c>
      <c r="KS305" s="2">
        <f t="shared" si="538"/>
        <v>5.4858147125282475</v>
      </c>
      <c r="KT305" s="3">
        <f>BP305</f>
        <v>1.5507</v>
      </c>
      <c r="KU305" s="3">
        <f>BQ305</f>
        <v>111.28045454545453</v>
      </c>
      <c r="KV305" s="3">
        <f t="shared" si="470"/>
        <v>71.761433253017685</v>
      </c>
      <c r="KW305" s="2">
        <f t="shared" si="463"/>
        <v>156.16227246255519</v>
      </c>
      <c r="KX305" s="2">
        <f t="shared" si="463"/>
        <v>131.27822169483906</v>
      </c>
      <c r="LA305">
        <v>2</v>
      </c>
      <c r="LB305">
        <v>0</v>
      </c>
      <c r="LE305" s="2" t="e">
        <v>#N/A</v>
      </c>
      <c r="LF305" s="2" t="e">
        <v>#N/A</v>
      </c>
      <c r="LG305" s="2" t="e">
        <v>#N/A</v>
      </c>
      <c r="LH305" s="2" t="e">
        <v>#N/A</v>
      </c>
      <c r="LI305" s="2" t="e">
        <v>#N/A</v>
      </c>
      <c r="LJ305" s="2" t="e">
        <v>#N/A</v>
      </c>
      <c r="LK305" s="2">
        <v>102.82572178595714</v>
      </c>
      <c r="LL305" s="2" t="e">
        <v>#N/A</v>
      </c>
      <c r="LM305" s="2" t="e">
        <v>#N/A</v>
      </c>
      <c r="LN305" s="2">
        <v>98.184406772082738</v>
      </c>
      <c r="LO305" s="2">
        <v>94.412951602205482</v>
      </c>
      <c r="LP305" s="2">
        <v>95.978267597490827</v>
      </c>
      <c r="LQ305" s="2" t="e">
        <v>#N/A</v>
      </c>
      <c r="LR305" s="2" t="e">
        <v>#N/A</v>
      </c>
      <c r="LS305" s="2" t="e">
        <v>#N/A</v>
      </c>
      <c r="LT305" s="2" t="e">
        <v>#N/A</v>
      </c>
      <c r="LU305" s="2" t="e">
        <v>#N/A</v>
      </c>
      <c r="LV305" s="2" t="e">
        <v>#N/A</v>
      </c>
      <c r="LW305" s="2" t="e">
        <v>#N/A</v>
      </c>
      <c r="LX305" s="2" t="e">
        <v>#N/A</v>
      </c>
      <c r="LY305" s="2">
        <v>98.955661953474177</v>
      </c>
      <c r="LZ305" s="2" t="e">
        <v>#N/A</v>
      </c>
      <c r="MA305" s="2" t="e">
        <v>#N/A</v>
      </c>
      <c r="MB305" s="2" t="e">
        <v>#N/A</v>
      </c>
      <c r="MC305" s="2" t="e">
        <v>#N/A</v>
      </c>
      <c r="MD305" s="2" t="e">
        <v>#N/A</v>
      </c>
      <c r="ME305" s="2" t="e">
        <v>#N/A</v>
      </c>
      <c r="MF305" s="2" t="e">
        <v>#N/A</v>
      </c>
      <c r="MG305" s="2" t="e">
        <v>#N/A</v>
      </c>
      <c r="MH305" s="2">
        <v>98.905381668272469</v>
      </c>
      <c r="MI305" s="2" t="e">
        <v>#N/A</v>
      </c>
      <c r="MJ305" s="2" t="e">
        <v>#N/A</v>
      </c>
      <c r="MK305" s="2" t="e">
        <v>#N/A</v>
      </c>
      <c r="ML305" s="2" t="e">
        <v>#N/A</v>
      </c>
      <c r="MM305" s="2" t="e">
        <v>#N/A</v>
      </c>
      <c r="MN305" s="2" t="e">
        <v>#N/A</v>
      </c>
      <c r="MO305" s="2" t="e">
        <v>#N/A</v>
      </c>
      <c r="MP305" s="2">
        <v>93.323974394257974</v>
      </c>
      <c r="MQ305" s="2" t="e">
        <v>#N/A</v>
      </c>
      <c r="MR305" s="2" t="e">
        <v>#N/A</v>
      </c>
      <c r="MS305" s="10" t="e">
        <v>#N/A</v>
      </c>
      <c r="MT305" s="2" t="e">
        <v>#N/A</v>
      </c>
      <c r="MU305" s="2" t="e">
        <v>#N/A</v>
      </c>
      <c r="MV305" s="2" t="e">
        <v>#N/A</v>
      </c>
      <c r="MX305" s="22" t="e">
        <v>#N/A</v>
      </c>
      <c r="MY305" s="22" t="e">
        <v>#N/A</v>
      </c>
      <c r="MZ305" s="22" t="e">
        <v>#N/A</v>
      </c>
      <c r="NA305" s="22" t="e">
        <v>#N/A</v>
      </c>
      <c r="NB305" s="22" t="e">
        <v>#N/A</v>
      </c>
      <c r="NC305" s="22" t="e">
        <v>#N/A</v>
      </c>
      <c r="ND305" s="22">
        <v>1</v>
      </c>
      <c r="NE305" s="22" t="e">
        <v>#N/A</v>
      </c>
      <c r="NF305" s="22" t="e">
        <v>#N/A</v>
      </c>
      <c r="NG305" s="22">
        <v>3</v>
      </c>
      <c r="NH305" s="23">
        <v>9</v>
      </c>
      <c r="NI305" s="22">
        <v>22</v>
      </c>
      <c r="NJ305" s="22" t="e">
        <v>#N/A</v>
      </c>
      <c r="NK305" s="22" t="e">
        <v>#N/A</v>
      </c>
      <c r="NL305" s="23" t="e">
        <v>#N/A</v>
      </c>
      <c r="NM305" s="3" t="e">
        <v>#N/A</v>
      </c>
      <c r="NN305" s="22" t="e">
        <v>#N/A</v>
      </c>
      <c r="NO305" s="22" t="e">
        <v>#N/A</v>
      </c>
      <c r="NP305" s="22" t="e">
        <v>#N/A</v>
      </c>
      <c r="NQ305" s="22" t="e">
        <v>#N/A</v>
      </c>
      <c r="NR305" s="23">
        <v>1</v>
      </c>
      <c r="NS305" s="22" t="e">
        <v>#N/A</v>
      </c>
      <c r="NT305" s="22" t="e">
        <v>#N/A</v>
      </c>
      <c r="NU305" s="23" t="e">
        <v>#N/A</v>
      </c>
      <c r="NV305" s="3" t="e">
        <v>#N/A</v>
      </c>
      <c r="NW305" s="22" t="e">
        <v>#N/A</v>
      </c>
      <c r="NX305" s="22" t="e">
        <v>#N/A</v>
      </c>
      <c r="NY305" s="22" t="e">
        <v>#N/A</v>
      </c>
      <c r="NZ305" s="22" t="e">
        <v>#N/A</v>
      </c>
      <c r="OA305" s="23">
        <v>10</v>
      </c>
      <c r="OB305" s="22" t="e">
        <v>#N/A</v>
      </c>
      <c r="OC305" s="22" t="e">
        <v>#N/A</v>
      </c>
      <c r="OD305" s="22" t="e">
        <v>#N/A</v>
      </c>
      <c r="OE305" s="22" t="e">
        <v>#N/A</v>
      </c>
      <c r="OF305" s="22" t="e">
        <v>#N/A</v>
      </c>
      <c r="OG305" s="22" t="e">
        <v>#N/A</v>
      </c>
      <c r="OH305" s="23" t="e">
        <v>#N/A</v>
      </c>
      <c r="OI305" s="22">
        <v>2</v>
      </c>
      <c r="OJ305" s="22" t="e">
        <v>#N/A</v>
      </c>
      <c r="OK305" s="22" t="e">
        <v>#N/A</v>
      </c>
      <c r="OL305" s="22" t="e">
        <v>#N/A</v>
      </c>
      <c r="OM305" s="23" t="e">
        <v>#N/A</v>
      </c>
      <c r="ON305" s="22" t="e">
        <v>#N/A</v>
      </c>
      <c r="OO305" s="22" t="e">
        <v>#N/A</v>
      </c>
      <c r="OQ305">
        <f t="shared" si="518"/>
        <v>-7</v>
      </c>
      <c r="OR305" s="23" t="e">
        <f t="shared" ca="1" si="542"/>
        <v>#N/A</v>
      </c>
      <c r="OS305" s="23" t="e">
        <f t="shared" ca="1" si="542"/>
        <v>#N/A</v>
      </c>
      <c r="OT305" s="23" t="e">
        <f t="shared" ca="1" si="542"/>
        <v>#N/A</v>
      </c>
      <c r="OU305" s="23" t="e">
        <f t="shared" ca="1" si="542"/>
        <v>#N/A</v>
      </c>
      <c r="OV305" s="23" t="e">
        <f t="shared" ca="1" si="542"/>
        <v>#N/A</v>
      </c>
      <c r="OW305" s="23" t="e">
        <f t="shared" ca="1" si="542"/>
        <v>#N/A</v>
      </c>
      <c r="OX305" s="23">
        <f t="shared" ca="1" si="542"/>
        <v>0.9975269113764168</v>
      </c>
      <c r="OY305" s="23" t="e">
        <f t="shared" ca="1" si="542"/>
        <v>#N/A</v>
      </c>
      <c r="OZ305" s="23" t="e">
        <f t="shared" ca="1" si="542"/>
        <v>#N/A</v>
      </c>
      <c r="PA305" s="23">
        <f t="shared" ca="1" si="542"/>
        <v>1.0072336981260319</v>
      </c>
      <c r="PB305" s="23">
        <f t="shared" ca="1" si="542"/>
        <v>1.0377222406529982</v>
      </c>
      <c r="PC305" s="23">
        <f t="shared" ca="1" si="542"/>
        <v>1.0080292160980553</v>
      </c>
      <c r="PD305" s="23" t="e">
        <f t="shared" ca="1" si="542"/>
        <v>#N/A</v>
      </c>
      <c r="PE305" s="23" t="e">
        <f t="shared" ca="1" si="539"/>
        <v>#N/A</v>
      </c>
      <c r="PF305" s="23" t="e">
        <f t="shared" ca="1" si="539"/>
        <v>#N/A</v>
      </c>
      <c r="PG305" s="23" t="e">
        <f t="shared" ca="1" si="539"/>
        <v>#N/A</v>
      </c>
      <c r="PH305" s="23" t="e">
        <f t="shared" ca="1" si="536"/>
        <v>#N/A</v>
      </c>
      <c r="PI305" s="23" t="e">
        <f t="shared" ca="1" si="536"/>
        <v>#N/A</v>
      </c>
      <c r="PJ305" s="23" t="e">
        <f t="shared" ca="1" si="536"/>
        <v>#N/A</v>
      </c>
      <c r="PK305" s="23" t="e">
        <f t="shared" ca="1" si="536"/>
        <v>#N/A</v>
      </c>
      <c r="PL305" s="23">
        <f t="shared" ca="1" si="534"/>
        <v>1.0049100183094803</v>
      </c>
      <c r="PM305" s="23" t="e">
        <f t="shared" ca="1" si="534"/>
        <v>#N/A</v>
      </c>
      <c r="PN305" s="23" t="e">
        <f t="shared" ca="1" si="524"/>
        <v>#N/A</v>
      </c>
      <c r="PO305" s="23" t="e">
        <f t="shared" ca="1" si="524"/>
        <v>#N/A</v>
      </c>
      <c r="PP305" s="23" t="e">
        <f t="shared" ca="1" si="524"/>
        <v>#N/A</v>
      </c>
      <c r="PQ305" s="23" t="e">
        <f t="shared" ca="1" si="524"/>
        <v>#N/A</v>
      </c>
      <c r="PR305" s="23" t="e">
        <f t="shared" ca="1" si="524"/>
        <v>#N/A</v>
      </c>
      <c r="PS305" s="23" t="e">
        <f t="shared" ca="1" si="524"/>
        <v>#N/A</v>
      </c>
      <c r="PT305" s="23" t="e">
        <f t="shared" ca="1" si="524"/>
        <v>#N/A</v>
      </c>
      <c r="PU305" s="23">
        <f t="shared" ca="1" si="524"/>
        <v>1.0133702012227639</v>
      </c>
      <c r="PV305" s="23" t="e">
        <f t="shared" ca="1" si="524"/>
        <v>#N/A</v>
      </c>
      <c r="PW305" s="23" t="e">
        <f t="shared" ca="1" si="524"/>
        <v>#N/A</v>
      </c>
      <c r="PX305" s="23" t="e">
        <f t="shared" ca="1" si="524"/>
        <v>#N/A</v>
      </c>
      <c r="PY305" s="23" t="e">
        <f t="shared" ca="1" si="544"/>
        <v>#N/A</v>
      </c>
      <c r="PZ305" s="23" t="e">
        <f t="shared" ca="1" si="439"/>
        <v>#N/A</v>
      </c>
      <c r="QA305" s="23" t="e">
        <f t="shared" ca="1" si="439"/>
        <v>#N/A</v>
      </c>
      <c r="QB305" s="23" t="e">
        <f t="shared" ca="1" si="439"/>
        <v>#N/A</v>
      </c>
      <c r="QC305" s="23">
        <f t="shared" ca="1" si="439"/>
        <v>1.0367902501670376</v>
      </c>
      <c r="QD305" s="23" t="e">
        <f t="shared" ca="1" si="439"/>
        <v>#N/A</v>
      </c>
      <c r="QE305" s="23" t="e">
        <f t="shared" ca="1" si="439"/>
        <v>#N/A</v>
      </c>
      <c r="QF305" s="23" t="e">
        <f t="shared" ca="1" si="439"/>
        <v>#N/A</v>
      </c>
      <c r="QG305" s="23" t="e">
        <f t="shared" ca="1" si="533"/>
        <v>#N/A</v>
      </c>
      <c r="QH305" s="23" t="e">
        <f t="shared" ca="1" si="533"/>
        <v>#N/A</v>
      </c>
      <c r="QI305" s="23" t="e">
        <f t="shared" ca="1" si="533"/>
        <v>#N/A</v>
      </c>
      <c r="QJ305" s="26" t="e">
        <f t="shared" ca="1" si="474"/>
        <v>#N/A</v>
      </c>
    </row>
    <row r="306" spans="1:452" x14ac:dyDescent="0.35">
      <c r="A306" t="s">
        <v>1371</v>
      </c>
      <c r="B306" s="21">
        <v>41518</v>
      </c>
      <c r="C306" t="s">
        <v>933</v>
      </c>
      <c r="D306" s="2">
        <v>98.7</v>
      </c>
      <c r="E306" s="2">
        <v>99.1</v>
      </c>
      <c r="F306" s="2">
        <v>2.7</v>
      </c>
      <c r="G306" s="2">
        <v>97.9</v>
      </c>
      <c r="H306" s="2">
        <v>98.990549312693062</v>
      </c>
      <c r="I306" s="2">
        <v>97.766537617750373</v>
      </c>
      <c r="J306" s="2">
        <v>101.9</v>
      </c>
      <c r="K306" s="2">
        <v>95.9</v>
      </c>
      <c r="L306" s="2">
        <v>95.870749663047093</v>
      </c>
      <c r="M306" s="2">
        <v>95.6</v>
      </c>
      <c r="N306" s="2">
        <v>122.9</v>
      </c>
      <c r="O306" s="2">
        <v>103.6</v>
      </c>
      <c r="P306" s="2">
        <v>100.7</v>
      </c>
      <c r="Q306" s="2">
        <v>101.2</v>
      </c>
      <c r="R306" s="2">
        <v>102.6</v>
      </c>
      <c r="S306" s="2">
        <v>122.9</v>
      </c>
      <c r="T306" s="2">
        <v>98.8</v>
      </c>
      <c r="U306" s="2">
        <v>95.5</v>
      </c>
      <c r="V306" s="2">
        <v>98.4</v>
      </c>
      <c r="W306" s="2">
        <v>83</v>
      </c>
      <c r="X306" s="2">
        <v>101</v>
      </c>
      <c r="Y306" s="2" t="e">
        <v>#N/A</v>
      </c>
      <c r="Z306" s="2">
        <v>95.9</v>
      </c>
      <c r="AA306" s="2">
        <v>97</v>
      </c>
      <c r="AB306" s="2">
        <v>105.3</v>
      </c>
      <c r="AC306" s="2">
        <v>103</v>
      </c>
      <c r="AD306" s="2">
        <v>95</v>
      </c>
      <c r="AE306" s="2">
        <v>101.2</v>
      </c>
      <c r="AF306" s="2">
        <v>100.9</v>
      </c>
      <c r="AG306" s="22">
        <v>534</v>
      </c>
      <c r="AH306" s="22">
        <v>466</v>
      </c>
      <c r="AI306" s="22">
        <v>150</v>
      </c>
      <c r="AJ306" s="22">
        <v>40</v>
      </c>
      <c r="AK306" s="22">
        <v>48</v>
      </c>
      <c r="AL306" s="22">
        <v>6</v>
      </c>
      <c r="AM306" s="22">
        <v>19</v>
      </c>
      <c r="AN306" s="22">
        <v>19</v>
      </c>
      <c r="AO306" s="22">
        <v>59</v>
      </c>
      <c r="AP306" s="22">
        <v>20</v>
      </c>
      <c r="AQ306" s="22">
        <v>14</v>
      </c>
      <c r="AR306" s="2">
        <v>103.2</v>
      </c>
      <c r="AS306" s="2">
        <v>94.7</v>
      </c>
      <c r="AT306" s="2">
        <v>101.2</v>
      </c>
      <c r="AU306" s="2">
        <v>96.9</v>
      </c>
      <c r="AV306" s="2">
        <v>99.8</v>
      </c>
      <c r="AW306" s="2">
        <v>96.4</v>
      </c>
      <c r="AX306" s="2">
        <v>102.6</v>
      </c>
      <c r="AY306" s="2">
        <v>97.7</v>
      </c>
      <c r="AZ306" s="2">
        <v>99.8</v>
      </c>
      <c r="BA306" s="2">
        <v>83</v>
      </c>
      <c r="BB306" s="2">
        <v>96.4</v>
      </c>
      <c r="BC306" s="2">
        <v>100.2</v>
      </c>
      <c r="BD306" s="3">
        <v>1.01</v>
      </c>
      <c r="BE306" s="3">
        <v>0.69</v>
      </c>
      <c r="BF306" s="3">
        <v>0.25</v>
      </c>
      <c r="BG306" s="3">
        <v>0.41</v>
      </c>
      <c r="BH306" s="3">
        <v>0.32</v>
      </c>
      <c r="BI306" s="2">
        <v>251.9</v>
      </c>
      <c r="BJ306" s="2">
        <v>3.2</v>
      </c>
      <c r="BK306" s="2">
        <v>3.2</v>
      </c>
      <c r="BL306" s="2">
        <v>108.5</v>
      </c>
      <c r="BM306" s="2">
        <v>104.1</v>
      </c>
      <c r="BN306" s="10">
        <v>466</v>
      </c>
      <c r="BO306" s="3">
        <v>82.76</v>
      </c>
      <c r="BP306" s="22">
        <v>1.5865</v>
      </c>
      <c r="BQ306" s="3">
        <v>111.59649999999999</v>
      </c>
      <c r="BR306" s="23">
        <v>3.6243499999999997</v>
      </c>
      <c r="BS306" s="2">
        <v>107.5</v>
      </c>
      <c r="BT306" s="3">
        <v>109.85</v>
      </c>
      <c r="BU306" s="2">
        <v>1</v>
      </c>
      <c r="BV306" s="2">
        <v>1.7</v>
      </c>
      <c r="BW306" s="2">
        <v>0.6</v>
      </c>
      <c r="BX306" s="2">
        <v>1</v>
      </c>
      <c r="BY306" s="23">
        <v>233.54400000000001</v>
      </c>
      <c r="BZ306" s="2">
        <v>95.4</v>
      </c>
      <c r="CA306" s="2">
        <v>93.5</v>
      </c>
      <c r="CB306" s="3">
        <v>99.63</v>
      </c>
      <c r="CC306" s="2">
        <v>100</v>
      </c>
      <c r="CD306" s="2">
        <v>123.1</v>
      </c>
      <c r="CE306" s="2">
        <v>95.191433508000941</v>
      </c>
      <c r="CF306" s="3">
        <v>99.721974337461205</v>
      </c>
      <c r="CG306" s="2">
        <v>100.04879238317797</v>
      </c>
      <c r="CH306" s="23">
        <v>234.65921820264052</v>
      </c>
      <c r="CI306" s="3">
        <v>98.312974229972212</v>
      </c>
      <c r="CM306" s="2">
        <f t="shared" si="460"/>
        <v>70.341317365269461</v>
      </c>
      <c r="CN306" s="2">
        <f t="shared" si="460"/>
        <v>2.2844941695556256</v>
      </c>
      <c r="CO306" s="2">
        <f t="shared" si="461"/>
        <v>102.6191105050102</v>
      </c>
      <c r="CR306" s="2">
        <f t="shared" si="464"/>
        <v>0.30487804878048491</v>
      </c>
      <c r="CS306" s="2">
        <f t="shared" si="464"/>
        <v>0.40526849037486473</v>
      </c>
      <c r="CT306" s="2">
        <f t="shared" si="465"/>
        <v>0.41025641025641607</v>
      </c>
      <c r="CU306" s="2">
        <f t="shared" si="465"/>
        <v>0.3049719148669654</v>
      </c>
      <c r="CV306" s="2">
        <f t="shared" si="465"/>
        <v>0.34386472876229862</v>
      </c>
      <c r="CW306" s="2">
        <f t="shared" si="466"/>
        <v>0.19342359767890582</v>
      </c>
      <c r="CX306" s="2">
        <f t="shared" si="467"/>
        <v>-0.20811654526533677</v>
      </c>
      <c r="CY306" s="2">
        <f t="shared" si="502"/>
        <v>-0.2435064935064912</v>
      </c>
      <c r="CZ306" s="2">
        <f t="shared" si="471"/>
        <v>0.10131712259371257</v>
      </c>
      <c r="DA306" s="2">
        <f t="shared" si="472"/>
        <v>9.5057034220526915E-2</v>
      </c>
      <c r="DB306" s="2">
        <f t="shared" si="473"/>
        <v>0</v>
      </c>
      <c r="DC306" s="2">
        <f t="shared" si="546"/>
        <v>0.35856573705179506</v>
      </c>
      <c r="DF306" s="2">
        <f t="shared" si="468"/>
        <v>3.7216765001306884</v>
      </c>
      <c r="DG306" s="2">
        <f t="shared" si="468"/>
        <v>4.2053185630531065</v>
      </c>
      <c r="DH306" s="2">
        <f t="shared" si="469"/>
        <v>4.8381243505377425</v>
      </c>
      <c r="DI306" s="2">
        <f t="shared" si="550"/>
        <v>-1.4772282784888069</v>
      </c>
      <c r="DJ306" s="2">
        <f t="shared" si="550"/>
        <v>2.6466725868902419</v>
      </c>
      <c r="DM306" s="2">
        <f t="shared" si="503"/>
        <v>2.3858921161825695</v>
      </c>
      <c r="DN306" s="2">
        <f t="shared" si="503"/>
        <v>2.6943005181347091</v>
      </c>
      <c r="DO306" s="2">
        <f t="shared" si="475"/>
        <v>2.1920668058455202</v>
      </c>
      <c r="DP306" s="2">
        <f t="shared" si="504"/>
        <v>2.1042084168336759</v>
      </c>
      <c r="DQ306" s="2">
        <f t="shared" si="543"/>
        <v>0.59950983094996246</v>
      </c>
      <c r="DR306" s="2">
        <f t="shared" si="505"/>
        <v>3.3405172413793198</v>
      </c>
      <c r="DS306" s="2">
        <f t="shared" si="506"/>
        <v>1.8737658055137389</v>
      </c>
      <c r="DT306" s="2" t="e">
        <v>#N/A</v>
      </c>
      <c r="DU306" s="2" t="e">
        <v>#N/A</v>
      </c>
      <c r="DV306" s="2">
        <f t="shared" si="476"/>
        <v>4.752275025278041</v>
      </c>
      <c r="DW306" s="2">
        <f t="shared" si="507"/>
        <v>1.0989010989011172</v>
      </c>
      <c r="DX306" s="2">
        <f t="shared" si="508"/>
        <v>7.7426390403489531</v>
      </c>
      <c r="DY306" s="2">
        <f t="shared" si="509"/>
        <v>1.0837438423645374</v>
      </c>
      <c r="DZ306" s="2">
        <f t="shared" si="510"/>
        <v>-1.6799999999999926</v>
      </c>
      <c r="EA306" s="2">
        <f t="shared" si="523"/>
        <v>10.660486674391656</v>
      </c>
      <c r="EB306" s="2">
        <f t="shared" si="523"/>
        <v>1.2345679012345734</v>
      </c>
      <c r="EC306" s="2">
        <f t="shared" si="523"/>
        <v>21.522693997071741</v>
      </c>
      <c r="ED306" s="2">
        <f t="shared" si="519"/>
        <v>-8.0145719489981726</v>
      </c>
      <c r="EE306" s="2" t="e">
        <f t="shared" si="519"/>
        <v>#N/A</v>
      </c>
      <c r="EF306" s="2">
        <f t="shared" si="519"/>
        <v>0.73529411764705621</v>
      </c>
      <c r="EG306" s="2">
        <f t="shared" si="519"/>
        <v>-0.81799591002044147</v>
      </c>
      <c r="EH306" s="2">
        <f t="shared" si="519"/>
        <v>-0.47258979206049601</v>
      </c>
      <c r="EI306" s="2">
        <f t="shared" si="537"/>
        <v>4.2424242424242475</v>
      </c>
      <c r="EJ306" s="2">
        <f t="shared" si="537"/>
        <v>5.3392658509454849</v>
      </c>
      <c r="EK306" s="2">
        <f t="shared" si="537"/>
        <v>1.0989010989011172</v>
      </c>
      <c r="EL306" s="2">
        <f t="shared" si="535"/>
        <v>4.3057050592034463</v>
      </c>
      <c r="EM306" s="2">
        <f t="shared" si="535"/>
        <v>0.70635721493441661</v>
      </c>
      <c r="EN306" s="2">
        <f t="shared" si="535"/>
        <v>2.991452991453003</v>
      </c>
      <c r="EO306" s="2">
        <f t="shared" si="535"/>
        <v>1.0837438423645374</v>
      </c>
      <c r="EP306" s="2">
        <f t="shared" si="535"/>
        <v>2.6260504201680579</v>
      </c>
      <c r="EQ306" s="2">
        <f t="shared" si="535"/>
        <v>0.9100101112234471</v>
      </c>
      <c r="ER306" s="2">
        <f t="shared" si="498"/>
        <v>21.522693997071741</v>
      </c>
      <c r="ES306" s="2">
        <f t="shared" si="498"/>
        <v>2.5531914893617058</v>
      </c>
      <c r="ET306" s="2">
        <f t="shared" si="498"/>
        <v>0.90634441087613649</v>
      </c>
      <c r="EU306" s="2">
        <f t="shared" si="462"/>
        <v>3.2</v>
      </c>
      <c r="EV306" s="2">
        <f t="shared" si="462"/>
        <v>3.2</v>
      </c>
      <c r="EW306" s="2">
        <f t="shared" si="511"/>
        <v>0.27726432532346745</v>
      </c>
      <c r="EX306" s="2">
        <f t="shared" si="511"/>
        <v>0.96993210475266878</v>
      </c>
      <c r="EY306" s="2">
        <f t="shared" si="512"/>
        <v>0.44157946714931118</v>
      </c>
      <c r="EZ306" s="2">
        <f t="shared" si="512"/>
        <v>29.416349569786625</v>
      </c>
      <c r="FA306" s="2">
        <f t="shared" si="513"/>
        <v>4.4703595724003842</v>
      </c>
      <c r="FB306" s="2">
        <f t="shared" si="517"/>
        <v>1.0947341081747997</v>
      </c>
      <c r="FC306" s="2">
        <f t="shared" si="517"/>
        <v>1.0593220338983134</v>
      </c>
      <c r="FD306" s="2">
        <f t="shared" si="517"/>
        <v>1.4099783080260275</v>
      </c>
      <c r="FE306" s="2">
        <f t="shared" si="514"/>
        <v>0.8809234507897834</v>
      </c>
      <c r="FF306" s="2">
        <f t="shared" si="514"/>
        <v>0.90817356205852295</v>
      </c>
      <c r="FG306" s="2">
        <f t="shared" si="514"/>
        <v>0.98441345365052335</v>
      </c>
      <c r="FH306" s="2">
        <v>0.6</v>
      </c>
      <c r="FI306" s="2">
        <v>0.9</v>
      </c>
      <c r="FL306" s="2">
        <f t="shared" si="551"/>
        <v>0.53490115853003228</v>
      </c>
      <c r="FM306" s="2">
        <f t="shared" si="551"/>
        <v>0.45512754178671511</v>
      </c>
      <c r="FN306" s="2">
        <f t="shared" si="490"/>
        <v>0.53250667796471696</v>
      </c>
      <c r="FQ306" s="2">
        <f t="shared" si="552"/>
        <v>2.1568330891553744</v>
      </c>
      <c r="FR306" s="2">
        <f t="shared" si="552"/>
        <v>1.8329763850559511</v>
      </c>
      <c r="FS306" s="2">
        <f t="shared" si="492"/>
        <v>2.1471009937452656</v>
      </c>
      <c r="FT306" s="2">
        <f t="shared" si="553"/>
        <v>2.0519531729753071</v>
      </c>
      <c r="FU306" s="2">
        <f t="shared" si="553"/>
        <v>0.31654386452377725</v>
      </c>
      <c r="FX306" s="2">
        <f t="shared" si="540"/>
        <v>1.9931016526617107</v>
      </c>
      <c r="FY306" s="2">
        <f t="shared" si="540"/>
        <v>1.524171790679052</v>
      </c>
      <c r="FZ306" s="2">
        <f t="shared" si="500"/>
        <v>2.4641247971258551</v>
      </c>
      <c r="GA306" s="2">
        <f t="shared" si="541"/>
        <v>1.5212553980354926</v>
      </c>
      <c r="GB306" s="2">
        <f t="shared" si="541"/>
        <v>0.64614611674169709</v>
      </c>
      <c r="GE306" s="2"/>
      <c r="GF306" s="2"/>
      <c r="GG306" s="2">
        <f t="shared" si="545"/>
        <v>2.5333925511635158</v>
      </c>
      <c r="GH306" s="2">
        <f t="shared" si="545"/>
        <v>25.976097085908844</v>
      </c>
      <c r="GI306" s="2">
        <f t="shared" si="521"/>
        <v>6.657877389584721</v>
      </c>
      <c r="GJ306" s="2">
        <f t="shared" si="522"/>
        <v>3.1541218637992641</v>
      </c>
      <c r="GK306" s="2">
        <v>0.6</v>
      </c>
      <c r="GN306" s="2">
        <f t="shared" si="454"/>
        <v>0</v>
      </c>
      <c r="GQ306" s="2">
        <f t="shared" si="429"/>
        <v>0.70000000000000018</v>
      </c>
      <c r="GT306" s="27">
        <f t="shared" ca="1" si="440"/>
        <v>102.96523517382414</v>
      </c>
      <c r="GU306" s="27">
        <f t="shared" ca="1" si="441"/>
        <v>102.58764607679467</v>
      </c>
      <c r="GV306" s="27">
        <f t="shared" ca="1" si="441"/>
        <v>101.02249488752557</v>
      </c>
      <c r="GW306" s="27">
        <f t="shared" ca="1" si="442"/>
        <v>101.09126984126986</v>
      </c>
      <c r="GX306" s="27">
        <f t="shared" ca="1" si="442"/>
        <v>101.91285866099895</v>
      </c>
      <c r="GY306" s="27">
        <f t="shared" ca="1" si="443"/>
        <v>101.53688524590163</v>
      </c>
      <c r="GZ306" s="27">
        <f t="shared" ca="1" si="444"/>
        <v>102.57787325456501</v>
      </c>
      <c r="HA306" s="27">
        <f t="shared" ca="1" si="445"/>
        <v>101.27826941986233</v>
      </c>
      <c r="HB306" s="27">
        <f t="shared" ca="1" si="445"/>
        <v>101.27931769722815</v>
      </c>
      <c r="HC306" s="27">
        <f t="shared" ca="1" si="445"/>
        <v>100.89730807577268</v>
      </c>
      <c r="HD306" s="27">
        <f t="shared" ca="1" si="445"/>
        <v>98.824681684622931</v>
      </c>
      <c r="HE306" s="27">
        <f t="shared" ca="1" si="446"/>
        <v>97.590361445783131</v>
      </c>
      <c r="HG306" s="27">
        <f t="shared" ca="1" si="447"/>
        <v>101.66320166320166</v>
      </c>
      <c r="HH306" s="27">
        <f t="shared" ca="1" si="448"/>
        <v>95.84</v>
      </c>
      <c r="HI306" s="27">
        <f t="shared" ca="1" si="448"/>
        <v>106.65212649945475</v>
      </c>
      <c r="HJ306" s="27">
        <f t="shared" ca="1" si="449"/>
        <v>101.00200400801602</v>
      </c>
      <c r="HK306" s="27">
        <f t="shared" ca="1" si="449"/>
        <v>101.40086206896552</v>
      </c>
      <c r="HL306" s="27">
        <f t="shared" ca="1" si="450"/>
        <v>101.13989637305698</v>
      </c>
      <c r="HM306" s="27">
        <f t="shared" ca="1" si="451"/>
        <v>107.87949015063731</v>
      </c>
      <c r="HN306" s="27">
        <f t="shared" ca="1" si="452"/>
        <v>100.9930486593843</v>
      </c>
      <c r="HO306" s="27">
        <f t="shared" ca="1" si="452"/>
        <v>99.893503727369534</v>
      </c>
      <c r="HP306" s="27">
        <f t="shared" ca="1" si="452"/>
        <v>100.50100200400803</v>
      </c>
      <c r="HQ306" s="27">
        <f t="shared" ca="1" si="452"/>
        <v>101.59203980099502</v>
      </c>
      <c r="HR306" s="27">
        <f t="shared" ca="1" si="453"/>
        <v>101.98487712665407</v>
      </c>
      <c r="HT306" s="27">
        <f t="shared" ca="1" si="547"/>
        <v>155.81505079047341</v>
      </c>
      <c r="HU306" s="27">
        <f t="shared" ca="1" si="547"/>
        <v>47.182184103920306</v>
      </c>
      <c r="HV306" s="27">
        <f t="shared" ca="1" si="547"/>
        <v>54.125130364910909</v>
      </c>
      <c r="HW306" s="27">
        <f t="shared" ca="1" si="548"/>
        <v>552.48409934761162</v>
      </c>
      <c r="HX306" s="27">
        <f t="shared" ca="1" si="548"/>
        <v>448.2036018351555</v>
      </c>
      <c r="HY306" s="27">
        <f t="shared" ca="1" si="494"/>
        <v>999.99999999999989</v>
      </c>
      <c r="HZ306" s="27">
        <f t="shared" ca="1" si="549"/>
        <v>6.8106489909598702</v>
      </c>
      <c r="IA306" s="27">
        <f t="shared" ca="1" si="549"/>
        <v>19.176631373432453</v>
      </c>
      <c r="IB306" s="27">
        <f t="shared" ca="1" si="549"/>
        <v>17.596658204958793</v>
      </c>
      <c r="IC306" s="27">
        <f t="shared" ca="1" si="549"/>
        <v>55.465447771707638</v>
      </c>
      <c r="ID306" s="27">
        <f t="shared" ca="1" si="549"/>
        <v>19.749146343353356</v>
      </c>
      <c r="IE306" s="27">
        <f t="shared" ca="1" si="549"/>
        <v>15.504100776238996</v>
      </c>
      <c r="IG306" s="28">
        <f t="shared" ca="1" si="480"/>
        <v>0.70900721893004248</v>
      </c>
      <c r="IH306" s="28">
        <f t="shared" ca="1" si="480"/>
        <v>-9.1592183449444198E-2</v>
      </c>
      <c r="II306" s="28">
        <f t="shared" ca="1" si="480"/>
        <v>0.40968642693069884</v>
      </c>
      <c r="IJ306" s="28">
        <f t="shared" ca="1" si="481"/>
        <v>1.1429719875615729</v>
      </c>
      <c r="IK306" s="24">
        <f t="shared" ca="1" si="495"/>
        <v>0.11587052515027579</v>
      </c>
      <c r="IL306" s="28">
        <f t="shared" ca="1" si="482"/>
        <v>1.5294245076383761</v>
      </c>
      <c r="IM306" s="28">
        <f t="shared" ca="1" si="496"/>
        <v>2.6943005181346948</v>
      </c>
      <c r="IN306" s="3">
        <f t="shared" ca="1" si="497"/>
        <v>2.672396495199949</v>
      </c>
      <c r="IO306" s="2">
        <f t="shared" si="515"/>
        <v>2.7</v>
      </c>
      <c r="IQ306" s="2">
        <f t="shared" ca="1" si="428"/>
        <v>1.0271014624112971</v>
      </c>
      <c r="IS306" s="3">
        <f t="shared" ca="1" si="483"/>
        <v>-0.13487123549676144</v>
      </c>
      <c r="IT306" s="3">
        <f t="shared" ca="1" si="484"/>
        <v>-8.5746299819501326E-3</v>
      </c>
      <c r="IU306" s="3">
        <f t="shared" si="485"/>
        <v>0</v>
      </c>
      <c r="IV306" s="3">
        <f t="shared" ca="1" si="486"/>
        <v>0.14344586547871158</v>
      </c>
      <c r="IX306" s="28">
        <f ca="1">$HL306/100*(GZ306-100)*AL306/1000+(HM306-100)*HZ306/$HY306</f>
        <v>6.9307991673491012E-2</v>
      </c>
      <c r="IY306" s="28">
        <f ca="1">$HL306/100*(HA306-100)*AM306/1000+(HN306-100)*IA306/$HY306</f>
        <v>4.3607295042621438E-2</v>
      </c>
      <c r="IZ306" s="28">
        <f ca="1">$HL306/100*(HB306-100)*AN306/1000+(HO306-100)*IB306/$HY306</f>
        <v>2.271013276233548E-2</v>
      </c>
      <c r="JA306" s="28">
        <f ca="1">$HL306/100*(HC306-100)*AO306/1000+(HP306-100)*IC306/$HY306</f>
        <v>8.1332951507858547E-2</v>
      </c>
      <c r="JB306" s="28">
        <f ca="1">$HL306/100*(HD306-100)*AP306/1000+(HQ306-100)*ID306/$HY306</f>
        <v>7.6671124897753629E-3</v>
      </c>
      <c r="JC306" s="28">
        <f ca="1">$HL306/100*(HE306-100)*AQ306/1000+(HR306-100)*IE306/$HY306</f>
        <v>-3.3457481137059847E-3</v>
      </c>
      <c r="JE306" s="3">
        <f t="shared" ca="1" si="459"/>
        <v>8.48765697263235E-2</v>
      </c>
      <c r="JF306" s="3">
        <f t="shared" ca="1" si="459"/>
        <v>3.5913682528296027E-2</v>
      </c>
      <c r="JG306" s="3">
        <f t="shared" ca="1" si="459"/>
        <v>-3.9748451139423255E-4</v>
      </c>
      <c r="JH306" s="3">
        <f t="shared" ca="1" si="459"/>
        <v>-1.1327324953908202E-2</v>
      </c>
      <c r="JI306" s="3">
        <f t="shared" ca="1" si="459"/>
        <v>-2.5619721207248057E-2</v>
      </c>
      <c r="JJ306" s="3">
        <f t="shared" ca="1" si="459"/>
        <v>-4.5543858950118157E-3</v>
      </c>
      <c r="JK306" s="3">
        <f>IO306-IO305</f>
        <v>0</v>
      </c>
      <c r="JL306" s="3">
        <f t="shared" ca="1" si="487"/>
        <v>-8.4479085214929264E-2</v>
      </c>
      <c r="JN306" s="10">
        <f>COUNTIF(EI306:ET306,"&gt;2")</f>
        <v>7</v>
      </c>
      <c r="JP306" s="2">
        <f>AVERAGE(CS306,CS294,CS282,CS270,CS258,CS246,CS234,CS222,CS210,CS198)</f>
        <v>0.26751252575590156</v>
      </c>
      <c r="JQ306" s="2">
        <f>CS306-JP306</f>
        <v>0.13775596461896317</v>
      </c>
      <c r="JR306" s="2">
        <f>AVERAGE(CT306,CT294,CT282,CT270,CT258,CT246,CT234,CT222,CT210,CT198)</f>
        <v>0.15289125651040647</v>
      </c>
      <c r="JS306" s="2">
        <f>CT306-JR306</f>
        <v>0.2573651537460096</v>
      </c>
      <c r="KH306" s="2">
        <f>(DN306*$DN$4)+(FB306*$FB$3)+(FC306*$FC$3)+(FD306*$FD$3)+(FE306*$FE$3)+(FF306*$FF$3)+(FG306*$FG$3)</f>
        <v>1.226443895132479</v>
      </c>
      <c r="KI306" s="2">
        <f>F306-KH306</f>
        <v>1.4735561048675212</v>
      </c>
      <c r="KJ306" s="2">
        <f>MAX(DN306,FB306:FG306)</f>
        <v>2.6943005181347091</v>
      </c>
      <c r="KK306" s="2">
        <f>MIN(DN306,FB306:FG306)</f>
        <v>0.8809234507897834</v>
      </c>
      <c r="KL306" s="2">
        <f t="shared" si="516"/>
        <v>1.8133770673449257</v>
      </c>
      <c r="KO306" s="2">
        <f>BO306</f>
        <v>82.76</v>
      </c>
      <c r="KP306" s="2">
        <f>100*((BO300/BO288)-1)</f>
        <v>-2.8490728232838158</v>
      </c>
      <c r="KQ306" s="2">
        <f t="shared" si="525"/>
        <v>-2.8490728232838158</v>
      </c>
      <c r="KR306" s="2">
        <f>100*((BO294/BO282)-1)</f>
        <v>6.2697111139144779</v>
      </c>
      <c r="KS306" s="2">
        <f t="shared" si="538"/>
        <v>6.2697111139144779</v>
      </c>
      <c r="KT306" s="3">
        <f>BP306</f>
        <v>1.5865</v>
      </c>
      <c r="KU306" s="3">
        <f>BQ306</f>
        <v>111.59649999999999</v>
      </c>
      <c r="KV306" s="3">
        <f t="shared" si="470"/>
        <v>70.341317365269461</v>
      </c>
      <c r="KW306" s="2">
        <f t="shared" si="463"/>
        <v>156.60578589521396</v>
      </c>
      <c r="KX306" s="2">
        <f t="shared" si="463"/>
        <v>128.68030412417329</v>
      </c>
      <c r="LA306">
        <v>2</v>
      </c>
      <c r="LB306">
        <v>0</v>
      </c>
      <c r="LE306" s="2" t="e">
        <v>#N/A</v>
      </c>
      <c r="LF306" s="2" t="e">
        <v>#N/A</v>
      </c>
      <c r="LG306" s="2" t="e">
        <v>#N/A</v>
      </c>
      <c r="LH306" s="2" t="e">
        <v>#N/A</v>
      </c>
      <c r="LI306" s="2" t="e">
        <v>#N/A</v>
      </c>
      <c r="LJ306" s="2" t="e">
        <v>#N/A</v>
      </c>
      <c r="LK306" s="2">
        <v>102.91106779257829</v>
      </c>
      <c r="LL306" s="2" t="e">
        <v>#N/A</v>
      </c>
      <c r="LM306" s="2" t="e">
        <v>#N/A</v>
      </c>
      <c r="LN306" s="2">
        <v>98.276902883430481</v>
      </c>
      <c r="LO306" s="2">
        <v>94.76698308996211</v>
      </c>
      <c r="LP306" s="2">
        <v>96.244991248058227</v>
      </c>
      <c r="LQ306" s="2" t="e">
        <v>#N/A</v>
      </c>
      <c r="LR306" s="2" t="e">
        <v>#N/A</v>
      </c>
      <c r="LS306" s="2" t="e">
        <v>#N/A</v>
      </c>
      <c r="LT306" s="2" t="e">
        <v>#N/A</v>
      </c>
      <c r="LU306" s="2" t="e">
        <v>#N/A</v>
      </c>
      <c r="LV306" s="2" t="e">
        <v>#N/A</v>
      </c>
      <c r="LW306" s="2" t="e">
        <v>#N/A</v>
      </c>
      <c r="LX306" s="2" t="e">
        <v>#N/A</v>
      </c>
      <c r="LY306" s="2">
        <v>99.004427381066492</v>
      </c>
      <c r="LZ306" s="2" t="e">
        <v>#N/A</v>
      </c>
      <c r="MA306" s="2" t="e">
        <v>#N/A</v>
      </c>
      <c r="MB306" s="2" t="e">
        <v>#N/A</v>
      </c>
      <c r="MC306" s="2" t="e">
        <v>#N/A</v>
      </c>
      <c r="MD306" s="2" t="e">
        <v>#N/A</v>
      </c>
      <c r="ME306" s="2" t="e">
        <v>#N/A</v>
      </c>
      <c r="MF306" s="2" t="e">
        <v>#N/A</v>
      </c>
      <c r="MG306" s="2" t="e">
        <v>#N/A</v>
      </c>
      <c r="MH306" s="2">
        <v>100.01506263437911</v>
      </c>
      <c r="MI306" s="2" t="e">
        <v>#N/A</v>
      </c>
      <c r="MJ306" s="2" t="e">
        <v>#N/A</v>
      </c>
      <c r="MK306" s="2" t="e">
        <v>#N/A</v>
      </c>
      <c r="ML306" s="2" t="e">
        <v>#N/A</v>
      </c>
      <c r="MM306" s="2" t="e">
        <v>#N/A</v>
      </c>
      <c r="MN306" s="2" t="e">
        <v>#N/A</v>
      </c>
      <c r="MO306" s="2" t="e">
        <v>#N/A</v>
      </c>
      <c r="MP306" s="2">
        <v>93.565619503703189</v>
      </c>
      <c r="MQ306" s="2" t="e">
        <v>#N/A</v>
      </c>
      <c r="MR306" s="2" t="e">
        <v>#N/A</v>
      </c>
      <c r="MS306" s="10" t="e">
        <v>#N/A</v>
      </c>
      <c r="MT306" s="2" t="e">
        <v>#N/A</v>
      </c>
      <c r="MU306" s="2" t="e">
        <v>#N/A</v>
      </c>
      <c r="MV306" s="2" t="e">
        <v>#N/A</v>
      </c>
      <c r="MX306" s="22" t="e">
        <v>#N/A</v>
      </c>
      <c r="MY306" s="22" t="e">
        <v>#N/A</v>
      </c>
      <c r="MZ306" s="22" t="e">
        <v>#N/A</v>
      </c>
      <c r="NA306" s="22" t="e">
        <v>#N/A</v>
      </c>
      <c r="NB306" s="22" t="e">
        <v>#N/A</v>
      </c>
      <c r="NC306" s="22" t="e">
        <v>#N/A</v>
      </c>
      <c r="ND306" s="22">
        <v>1</v>
      </c>
      <c r="NE306" s="22" t="e">
        <v>#N/A</v>
      </c>
      <c r="NF306" s="22" t="e">
        <v>#N/A</v>
      </c>
      <c r="NG306" s="22">
        <v>3</v>
      </c>
      <c r="NH306" s="23">
        <v>9</v>
      </c>
      <c r="NI306" s="22">
        <v>22</v>
      </c>
      <c r="NJ306" s="22" t="e">
        <v>#N/A</v>
      </c>
      <c r="NK306" s="22" t="e">
        <v>#N/A</v>
      </c>
      <c r="NL306" s="23" t="e">
        <v>#N/A</v>
      </c>
      <c r="NM306" s="3" t="e">
        <v>#N/A</v>
      </c>
      <c r="NN306" s="22" t="e">
        <v>#N/A</v>
      </c>
      <c r="NO306" s="22" t="e">
        <v>#N/A</v>
      </c>
      <c r="NP306" s="22" t="e">
        <v>#N/A</v>
      </c>
      <c r="NQ306" s="22" t="e">
        <v>#N/A</v>
      </c>
      <c r="NR306" s="23">
        <v>1</v>
      </c>
      <c r="NS306" s="22" t="e">
        <v>#N/A</v>
      </c>
      <c r="NT306" s="22" t="e">
        <v>#N/A</v>
      </c>
      <c r="NU306" s="23" t="e">
        <v>#N/A</v>
      </c>
      <c r="NV306" s="3" t="e">
        <v>#N/A</v>
      </c>
      <c r="NW306" s="22" t="e">
        <v>#N/A</v>
      </c>
      <c r="NX306" s="22" t="e">
        <v>#N/A</v>
      </c>
      <c r="NY306" s="22" t="e">
        <v>#N/A</v>
      </c>
      <c r="NZ306" s="22" t="e">
        <v>#N/A</v>
      </c>
      <c r="OA306" s="23">
        <v>10</v>
      </c>
      <c r="OB306" s="22" t="e">
        <v>#N/A</v>
      </c>
      <c r="OC306" s="22" t="e">
        <v>#N/A</v>
      </c>
      <c r="OD306" s="22" t="e">
        <v>#N/A</v>
      </c>
      <c r="OE306" s="22" t="e">
        <v>#N/A</v>
      </c>
      <c r="OF306" s="22" t="e">
        <v>#N/A</v>
      </c>
      <c r="OG306" s="22" t="e">
        <v>#N/A</v>
      </c>
      <c r="OH306" s="23" t="e">
        <v>#N/A</v>
      </c>
      <c r="OI306" s="22">
        <v>2</v>
      </c>
      <c r="OJ306" s="22" t="e">
        <v>#N/A</v>
      </c>
      <c r="OK306" s="22" t="e">
        <v>#N/A</v>
      </c>
      <c r="OL306" s="22" t="e">
        <v>#N/A</v>
      </c>
      <c r="OM306" s="23" t="e">
        <v>#N/A</v>
      </c>
      <c r="ON306" s="22" t="e">
        <v>#N/A</v>
      </c>
      <c r="OO306" s="22" t="e">
        <v>#N/A</v>
      </c>
      <c r="OQ306">
        <f t="shared" si="518"/>
        <v>-8</v>
      </c>
      <c r="OR306" s="23" t="e">
        <f t="shared" ca="1" si="542"/>
        <v>#N/A</v>
      </c>
      <c r="OS306" s="23" t="e">
        <f t="shared" ca="1" si="542"/>
        <v>#N/A</v>
      </c>
      <c r="OT306" s="23" t="e">
        <f t="shared" ca="1" si="542"/>
        <v>#N/A</v>
      </c>
      <c r="OU306" s="23" t="e">
        <f t="shared" ca="1" si="542"/>
        <v>#N/A</v>
      </c>
      <c r="OV306" s="23" t="e">
        <f t="shared" ca="1" si="542"/>
        <v>#N/A</v>
      </c>
      <c r="OW306" s="23" t="e">
        <f t="shared" ca="1" si="542"/>
        <v>#N/A</v>
      </c>
      <c r="OX306" s="23">
        <f t="shared" ca="1" si="542"/>
        <v>0.99835486509173643</v>
      </c>
      <c r="OY306" s="23" t="e">
        <f t="shared" ca="1" si="542"/>
        <v>#N/A</v>
      </c>
      <c r="OZ306" s="23" t="e">
        <f t="shared" ca="1" si="542"/>
        <v>#N/A</v>
      </c>
      <c r="PA306" s="23">
        <f t="shared" ca="1" si="542"/>
        <v>1.0081825779263787</v>
      </c>
      <c r="PB306" s="23">
        <f t="shared" ca="1" si="542"/>
        <v>1.0416135113155707</v>
      </c>
      <c r="PC306" s="23">
        <f t="shared" ca="1" si="542"/>
        <v>1.0108305297613089</v>
      </c>
      <c r="PD306" s="23" t="e">
        <f t="shared" ca="1" si="542"/>
        <v>#N/A</v>
      </c>
      <c r="PE306" s="23" t="e">
        <f t="shared" ca="1" si="539"/>
        <v>#N/A</v>
      </c>
      <c r="PF306" s="23" t="e">
        <f t="shared" ca="1" si="539"/>
        <v>#N/A</v>
      </c>
      <c r="PG306" s="23" t="e">
        <f t="shared" ca="1" si="539"/>
        <v>#N/A</v>
      </c>
      <c r="PH306" s="23" t="e">
        <f t="shared" ca="1" si="536"/>
        <v>#N/A</v>
      </c>
      <c r="PI306" s="23" t="e">
        <f t="shared" ca="1" si="536"/>
        <v>#N/A</v>
      </c>
      <c r="PJ306" s="23" t="e">
        <f t="shared" ca="1" si="536"/>
        <v>#N/A</v>
      </c>
      <c r="PK306" s="23" t="e">
        <f t="shared" ca="1" si="536"/>
        <v>#N/A</v>
      </c>
      <c r="PL306" s="23">
        <f t="shared" ca="1" si="534"/>
        <v>1.0054052387523258</v>
      </c>
      <c r="PM306" s="23" t="e">
        <f t="shared" ca="1" si="534"/>
        <v>#N/A</v>
      </c>
      <c r="PN306" s="23" t="e">
        <f t="shared" ca="1" si="524"/>
        <v>#N/A</v>
      </c>
      <c r="PO306" s="23" t="e">
        <f t="shared" ca="1" si="524"/>
        <v>#N/A</v>
      </c>
      <c r="PP306" s="23" t="e">
        <f t="shared" ca="1" si="524"/>
        <v>#N/A</v>
      </c>
      <c r="PQ306" s="23" t="e">
        <f t="shared" ca="1" si="524"/>
        <v>#N/A</v>
      </c>
      <c r="PR306" s="23" t="e">
        <f t="shared" ca="1" si="524"/>
        <v>#N/A</v>
      </c>
      <c r="PS306" s="23" t="e">
        <f t="shared" ca="1" si="524"/>
        <v>#N/A</v>
      </c>
      <c r="PT306" s="23" t="e">
        <f t="shared" ca="1" si="524"/>
        <v>#N/A</v>
      </c>
      <c r="PU306" s="23">
        <f t="shared" ca="1" si="524"/>
        <v>1.0247398315194061</v>
      </c>
      <c r="PV306" s="23" t="e">
        <f t="shared" ca="1" si="524"/>
        <v>#N/A</v>
      </c>
      <c r="PW306" s="23" t="e">
        <f t="shared" ca="1" si="524"/>
        <v>#N/A</v>
      </c>
      <c r="PX306" s="23" t="e">
        <f t="shared" ca="1" si="524"/>
        <v>#N/A</v>
      </c>
      <c r="PY306" s="23" t="e">
        <f t="shared" ca="1" si="544"/>
        <v>#N/A</v>
      </c>
      <c r="PZ306" s="23" t="e">
        <f t="shared" ca="1" si="439"/>
        <v>#N/A</v>
      </c>
      <c r="QA306" s="23" t="e">
        <f t="shared" ca="1" si="439"/>
        <v>#N/A</v>
      </c>
      <c r="QB306" s="23" t="e">
        <f t="shared" ca="1" si="439"/>
        <v>#N/A</v>
      </c>
      <c r="QC306" s="23">
        <f t="shared" ca="1" si="439"/>
        <v>1.0394748260769204</v>
      </c>
      <c r="QD306" s="23" t="e">
        <f t="shared" ca="1" si="439"/>
        <v>#N/A</v>
      </c>
      <c r="QE306" s="23" t="e">
        <f t="shared" ca="1" si="439"/>
        <v>#N/A</v>
      </c>
      <c r="QF306" s="23" t="e">
        <f t="shared" ca="1" si="439"/>
        <v>#N/A</v>
      </c>
      <c r="QG306" s="23" t="e">
        <f t="shared" ca="1" si="533"/>
        <v>#N/A</v>
      </c>
      <c r="QH306" s="23" t="e">
        <f t="shared" ca="1" si="533"/>
        <v>#N/A</v>
      </c>
      <c r="QI306" s="23" t="e">
        <f t="shared" ca="1" si="533"/>
        <v>#N/A</v>
      </c>
      <c r="QJ306" s="26" t="e">
        <f t="shared" ca="1" si="474"/>
        <v>#N/A</v>
      </c>
    </row>
    <row r="307" spans="1:452" x14ac:dyDescent="0.35">
      <c r="A307" t="s">
        <v>1372</v>
      </c>
      <c r="B307" s="25">
        <v>41548</v>
      </c>
      <c r="C307" t="s">
        <v>934</v>
      </c>
      <c r="D307" s="2">
        <v>98.8</v>
      </c>
      <c r="E307" s="2">
        <v>99.1</v>
      </c>
      <c r="F307" s="2">
        <v>2.2000000000000002</v>
      </c>
      <c r="G307" s="2">
        <v>98.1</v>
      </c>
      <c r="H307" s="2">
        <v>98.993040125722857</v>
      </c>
      <c r="I307" s="2">
        <v>97.857333801699383</v>
      </c>
      <c r="J307" s="2">
        <v>101.8</v>
      </c>
      <c r="K307" s="2">
        <v>96.1</v>
      </c>
      <c r="L307" s="2">
        <v>96.074430322082009</v>
      </c>
      <c r="M307" s="2">
        <v>95.6</v>
      </c>
      <c r="N307" s="2">
        <v>119.1</v>
      </c>
      <c r="O307" s="2">
        <v>103.7</v>
      </c>
      <c r="P307" s="2">
        <v>100.9</v>
      </c>
      <c r="Q307" s="2">
        <v>102.3</v>
      </c>
      <c r="R307" s="2">
        <v>101.1</v>
      </c>
      <c r="S307" s="2">
        <v>119.1</v>
      </c>
      <c r="T307" s="2">
        <v>98.7</v>
      </c>
      <c r="U307" s="2">
        <v>84.8</v>
      </c>
      <c r="V307" s="2">
        <v>98.7</v>
      </c>
      <c r="W307" s="2">
        <v>89.8</v>
      </c>
      <c r="X307" s="2">
        <v>100.8</v>
      </c>
      <c r="Y307" s="2" t="e">
        <v>#N/A</v>
      </c>
      <c r="Z307" s="2">
        <v>96.1</v>
      </c>
      <c r="AA307" s="2">
        <v>97.1</v>
      </c>
      <c r="AB307" s="2">
        <v>105.4</v>
      </c>
      <c r="AC307" s="2">
        <v>100.6</v>
      </c>
      <c r="AD307" s="2">
        <v>95.4</v>
      </c>
      <c r="AE307" s="2">
        <v>102.4</v>
      </c>
      <c r="AF307" s="2">
        <v>98.9</v>
      </c>
      <c r="AG307" s="22">
        <v>534</v>
      </c>
      <c r="AH307" s="22">
        <v>466</v>
      </c>
      <c r="AI307" s="22">
        <v>150</v>
      </c>
      <c r="AJ307" s="22">
        <v>40</v>
      </c>
      <c r="AK307" s="22">
        <v>48</v>
      </c>
      <c r="AL307" s="22">
        <v>6</v>
      </c>
      <c r="AM307" s="22">
        <v>19</v>
      </c>
      <c r="AN307" s="22">
        <v>19</v>
      </c>
      <c r="AO307" s="22">
        <v>59</v>
      </c>
      <c r="AP307" s="22">
        <v>20</v>
      </c>
      <c r="AQ307" s="22">
        <v>14</v>
      </c>
      <c r="AR307" s="2">
        <v>103.4</v>
      </c>
      <c r="AS307" s="2">
        <v>95</v>
      </c>
      <c r="AT307" s="2">
        <v>102.3</v>
      </c>
      <c r="AU307" s="2">
        <v>96.8</v>
      </c>
      <c r="AV307" s="2">
        <v>99.4</v>
      </c>
      <c r="AW307" s="2">
        <v>96.2</v>
      </c>
      <c r="AX307" s="2">
        <v>101.1</v>
      </c>
      <c r="AY307" s="2">
        <v>98</v>
      </c>
      <c r="AZ307" s="2">
        <v>99.9</v>
      </c>
      <c r="BA307" s="2">
        <v>89.8</v>
      </c>
      <c r="BB307" s="2">
        <v>96.6</v>
      </c>
      <c r="BC307" s="2">
        <v>100</v>
      </c>
      <c r="BD307" s="3">
        <v>0.81</v>
      </c>
      <c r="BE307" s="3">
        <v>0.59</v>
      </c>
      <c r="BF307" s="3">
        <v>0.21</v>
      </c>
      <c r="BG307" s="3">
        <v>0.37</v>
      </c>
      <c r="BH307" s="3">
        <v>0.22</v>
      </c>
      <c r="BI307" s="2">
        <v>251.9</v>
      </c>
      <c r="BJ307" s="2">
        <v>2.6</v>
      </c>
      <c r="BK307" s="2">
        <v>2.7</v>
      </c>
      <c r="BL307" s="2">
        <v>107.8</v>
      </c>
      <c r="BM307" s="2">
        <v>103.3</v>
      </c>
      <c r="BN307" s="10">
        <v>466</v>
      </c>
      <c r="BO307" s="3">
        <v>82.69</v>
      </c>
      <c r="BP307" s="22">
        <v>1.6093999999999999</v>
      </c>
      <c r="BQ307" s="3">
        <v>109.07652173913043</v>
      </c>
      <c r="BR307" s="23">
        <v>3.6613181818181819</v>
      </c>
      <c r="BS307" s="2">
        <v>108.8</v>
      </c>
      <c r="BT307" s="3">
        <v>110.08</v>
      </c>
      <c r="BU307" s="2">
        <v>0.8</v>
      </c>
      <c r="BV307" s="2">
        <v>1.7</v>
      </c>
      <c r="BW307" s="2">
        <v>0.6</v>
      </c>
      <c r="BX307" s="2">
        <v>1</v>
      </c>
      <c r="BY307" s="23">
        <v>233.66900000000001</v>
      </c>
      <c r="BZ307" s="2">
        <v>95.5</v>
      </c>
      <c r="CA307" s="2">
        <v>93.3</v>
      </c>
      <c r="CB307" s="3">
        <v>99.5</v>
      </c>
      <c r="CC307" s="2">
        <v>99.8</v>
      </c>
      <c r="CD307" s="2">
        <v>123</v>
      </c>
      <c r="CE307" s="2">
        <v>95.30646261711972</v>
      </c>
      <c r="CF307" s="3">
        <v>99.586000996477978</v>
      </c>
      <c r="CG307" s="2">
        <v>99.809549252606274</v>
      </c>
      <c r="CH307" s="23">
        <v>234.90373676161488</v>
      </c>
      <c r="CI307" s="3">
        <v>98.320409825087438</v>
      </c>
      <c r="CM307" s="2">
        <f t="shared" si="460"/>
        <v>67.774650018100175</v>
      </c>
      <c r="CN307" s="2">
        <f t="shared" si="460"/>
        <v>2.2749584825513747</v>
      </c>
      <c r="CO307" s="2">
        <f t="shared" si="461"/>
        <v>104.10034443540081</v>
      </c>
      <c r="CR307" s="2">
        <f t="shared" si="464"/>
        <v>0.10131712259371257</v>
      </c>
      <c r="CS307" s="2">
        <f t="shared" si="464"/>
        <v>0</v>
      </c>
      <c r="CT307" s="2">
        <f t="shared" si="465"/>
        <v>0.20429009193052974</v>
      </c>
      <c r="CU307" s="2">
        <f t="shared" si="465"/>
        <v>2.5162129588012058E-3</v>
      </c>
      <c r="CV307" s="2">
        <f t="shared" si="465"/>
        <v>9.2870409611933588E-2</v>
      </c>
      <c r="CW307" s="2">
        <f t="shared" si="466"/>
        <v>9.6525096525104756E-2</v>
      </c>
      <c r="CX307" s="2">
        <f t="shared" si="467"/>
        <v>0.20855057351406528</v>
      </c>
      <c r="CY307" s="2">
        <f t="shared" si="502"/>
        <v>-3.0919446704638007</v>
      </c>
      <c r="CZ307" s="2">
        <f t="shared" si="471"/>
        <v>-0.10121457489877968</v>
      </c>
      <c r="DA307" s="2">
        <f t="shared" si="472"/>
        <v>9.4966761633436397E-2</v>
      </c>
      <c r="DB307" s="2">
        <f t="shared" si="473"/>
        <v>0.30487804878048491</v>
      </c>
      <c r="DC307" s="2">
        <f t="shared" si="546"/>
        <v>0</v>
      </c>
      <c r="DF307" s="2">
        <f t="shared" si="468"/>
        <v>3.0198734532205229E-2</v>
      </c>
      <c r="DG307" s="2">
        <f t="shared" si="468"/>
        <v>1.1201550167706964</v>
      </c>
      <c r="DH307" s="2">
        <f t="shared" si="469"/>
        <v>2.5794427282062049</v>
      </c>
      <c r="DI307" s="2">
        <f t="shared" si="550"/>
        <v>-0.27027011582597682</v>
      </c>
      <c r="DJ307" s="2">
        <f t="shared" si="550"/>
        <v>17.413908838979797</v>
      </c>
      <c r="DM307" s="2">
        <f t="shared" si="503"/>
        <v>2.0661157024793391</v>
      </c>
      <c r="DN307" s="2">
        <f t="shared" si="503"/>
        <v>2.1649484536082415</v>
      </c>
      <c r="DO307" s="2">
        <f t="shared" si="475"/>
        <v>1.7634854771784114</v>
      </c>
      <c r="DP307" s="2">
        <f t="shared" si="504"/>
        <v>1.6983016983017012</v>
      </c>
      <c r="DQ307" s="2">
        <f t="shared" si="543"/>
        <v>0.42014605605098088</v>
      </c>
      <c r="DR307" s="2">
        <f t="shared" si="505"/>
        <v>2.6709401709401712</v>
      </c>
      <c r="DS307" s="2">
        <f t="shared" si="506"/>
        <v>1.9678931553321366</v>
      </c>
      <c r="DT307" s="2" t="e">
        <v>#N/A</v>
      </c>
      <c r="DU307" s="2" t="e">
        <v>#N/A</v>
      </c>
      <c r="DV307" s="2">
        <f t="shared" si="476"/>
        <v>4.3259557344064392</v>
      </c>
      <c r="DW307" s="2">
        <f t="shared" si="507"/>
        <v>0.98716683119446369</v>
      </c>
      <c r="DX307" s="2">
        <f t="shared" si="508"/>
        <v>7.7510917030567894</v>
      </c>
      <c r="DY307" s="2">
        <f t="shared" si="509"/>
        <v>-0.19743336623889718</v>
      </c>
      <c r="DZ307" s="2">
        <f t="shared" si="510"/>
        <v>-4.1062801932367226</v>
      </c>
      <c r="EA307" s="2">
        <f t="shared" si="523"/>
        <v>1.8007202881152429</v>
      </c>
      <c r="EB307" s="2">
        <f t="shared" si="523"/>
        <v>1.1270491803278881</v>
      </c>
      <c r="EC307" s="2">
        <f t="shared" si="523"/>
        <v>10.319410319410306</v>
      </c>
      <c r="ED307" s="2">
        <f t="shared" si="519"/>
        <v>-7.861060329067648</v>
      </c>
      <c r="EE307" s="2" t="e">
        <f t="shared" si="519"/>
        <v>#N/A</v>
      </c>
      <c r="EF307" s="2">
        <f t="shared" si="519"/>
        <v>4.4565217391304257</v>
      </c>
      <c r="EG307" s="2">
        <f t="shared" si="519"/>
        <v>-0.71574642126789323</v>
      </c>
      <c r="EH307" s="2">
        <f t="shared" si="519"/>
        <v>-3.2139577594123003</v>
      </c>
      <c r="EI307" s="2">
        <f t="shared" si="537"/>
        <v>3.9195979899497635</v>
      </c>
      <c r="EJ307" s="2">
        <f t="shared" si="537"/>
        <v>5.3215077605321515</v>
      </c>
      <c r="EK307" s="2">
        <f t="shared" si="537"/>
        <v>0.98716683119446369</v>
      </c>
      <c r="EL307" s="2">
        <f t="shared" si="535"/>
        <v>3.9742212674543476</v>
      </c>
      <c r="EM307" s="2">
        <f t="shared" si="535"/>
        <v>0.91370558375634126</v>
      </c>
      <c r="EN307" s="2">
        <f t="shared" si="535"/>
        <v>2.5586353944562878</v>
      </c>
      <c r="EO307" s="2">
        <f t="shared" si="535"/>
        <v>-0.19743336623889718</v>
      </c>
      <c r="EP307" s="2">
        <f t="shared" si="535"/>
        <v>2.7253668763102645</v>
      </c>
      <c r="EQ307" s="2">
        <f t="shared" si="535"/>
        <v>0.60422960725077246</v>
      </c>
      <c r="ER307" s="2">
        <f t="shared" si="498"/>
        <v>10.319410319410306</v>
      </c>
      <c r="ES307" s="2">
        <f t="shared" si="498"/>
        <v>2.765957446808498</v>
      </c>
      <c r="ET307" s="2">
        <f t="shared" si="498"/>
        <v>0.70493454179254567</v>
      </c>
      <c r="EU307" s="2">
        <f t="shared" si="462"/>
        <v>2.6</v>
      </c>
      <c r="EV307" s="2">
        <f t="shared" si="462"/>
        <v>2.7</v>
      </c>
      <c r="EW307" s="2">
        <f t="shared" si="511"/>
        <v>-0.36968576709797141</v>
      </c>
      <c r="EX307" s="2">
        <f t="shared" si="511"/>
        <v>0.19398642095054264</v>
      </c>
      <c r="EY307" s="2">
        <f t="shared" si="512"/>
        <v>-2.4491885272782898</v>
      </c>
      <c r="EZ307" s="2">
        <f t="shared" si="512"/>
        <v>10.457064232765067</v>
      </c>
      <c r="FA307" s="2">
        <f t="shared" si="513"/>
        <v>4.1148325358851601</v>
      </c>
      <c r="FB307" s="2">
        <f t="shared" si="517"/>
        <v>0.87679914349114707</v>
      </c>
      <c r="FC307" s="2">
        <f t="shared" si="517"/>
        <v>1.1652542372881269</v>
      </c>
      <c r="FD307" s="2">
        <f t="shared" si="517"/>
        <v>1.0834236186348933</v>
      </c>
      <c r="FE307" s="2">
        <f t="shared" si="514"/>
        <v>0.56599959571457248</v>
      </c>
      <c r="FF307" s="2">
        <f t="shared" si="514"/>
        <v>0.70635721493441661</v>
      </c>
      <c r="FG307" s="2">
        <f t="shared" si="514"/>
        <v>0.65466448445170577</v>
      </c>
      <c r="FH307" s="2">
        <v>0.8</v>
      </c>
      <c r="FI307" s="2">
        <v>1.2</v>
      </c>
      <c r="FL307" s="2">
        <f t="shared" si="551"/>
        <v>0.5384771307983538</v>
      </c>
      <c r="FM307" s="2">
        <f t="shared" si="551"/>
        <v>0.50512236425204193</v>
      </c>
      <c r="FN307" s="2">
        <f t="shared" si="490"/>
        <v>0.56206379252419225</v>
      </c>
      <c r="FQ307" s="2">
        <f t="shared" si="552"/>
        <v>2.1713685187113807</v>
      </c>
      <c r="FR307" s="2">
        <f t="shared" si="552"/>
        <v>2.0358499907872529</v>
      </c>
      <c r="FS307" s="2">
        <f t="shared" si="492"/>
        <v>2.2672812382236618</v>
      </c>
      <c r="FT307" s="2">
        <f t="shared" si="553"/>
        <v>2.0807130125008344</v>
      </c>
      <c r="FU307" s="2">
        <f t="shared" si="553"/>
        <v>0.31850894951868103</v>
      </c>
      <c r="FX307" s="2">
        <f t="shared" si="540"/>
        <v>1.8674378131094294</v>
      </c>
      <c r="FY307" s="2">
        <f t="shared" si="540"/>
        <v>1.6585014777560136</v>
      </c>
      <c r="FZ307" s="2">
        <f t="shared" si="500"/>
        <v>2.558231905892816</v>
      </c>
      <c r="GA307" s="2">
        <f t="shared" si="541"/>
        <v>1.5443934229651735</v>
      </c>
      <c r="GB307" s="2">
        <f t="shared" si="541"/>
        <v>0.63282164126636786</v>
      </c>
      <c r="GE307" s="2"/>
      <c r="GF307" s="2"/>
      <c r="GG307" s="2">
        <f t="shared" si="545"/>
        <v>-0.82457319676473295</v>
      </c>
      <c r="GH307" s="2">
        <f t="shared" si="545"/>
        <v>20.274219152554185</v>
      </c>
      <c r="GI307" s="2">
        <f t="shared" si="521"/>
        <v>5.0940947436729278</v>
      </c>
      <c r="GJ307" s="2">
        <f t="shared" si="522"/>
        <v>3.003217733285668</v>
      </c>
      <c r="GK307" s="2">
        <v>0.6</v>
      </c>
      <c r="GN307" s="2">
        <f t="shared" si="454"/>
        <v>-0.5</v>
      </c>
      <c r="GQ307" s="2">
        <f t="shared" si="429"/>
        <v>0.20000000000000018</v>
      </c>
      <c r="GT307" s="27">
        <f t="shared" ca="1" si="440"/>
        <v>103.16973415132927</v>
      </c>
      <c r="GU307" s="27">
        <f t="shared" ca="1" si="441"/>
        <v>99.41569282136895</v>
      </c>
      <c r="GV307" s="27">
        <f t="shared" ca="1" si="441"/>
        <v>100.92024539877302</v>
      </c>
      <c r="GW307" s="27">
        <f t="shared" ca="1" si="442"/>
        <v>100.99206349206349</v>
      </c>
      <c r="GX307" s="27">
        <f t="shared" ca="1" si="442"/>
        <v>102.12539851222104</v>
      </c>
      <c r="GY307" s="27">
        <f t="shared" ca="1" si="443"/>
        <v>101.53688524590163</v>
      </c>
      <c r="GZ307" s="27">
        <f t="shared" ca="1" si="444"/>
        <v>91.084854994629438</v>
      </c>
      <c r="HA307" s="27">
        <f t="shared" ca="1" si="445"/>
        <v>98.918387413962634</v>
      </c>
      <c r="HB307" s="27">
        <f t="shared" ca="1" si="445"/>
        <v>101.70575692963753</v>
      </c>
      <c r="HC307" s="27">
        <f t="shared" ca="1" si="445"/>
        <v>102.0937188434696</v>
      </c>
      <c r="HD307" s="27">
        <f t="shared" ca="1" si="445"/>
        <v>96.865817825661125</v>
      </c>
      <c r="HE307" s="27">
        <f t="shared" ca="1" si="446"/>
        <v>97.683039851714554</v>
      </c>
      <c r="HG307" s="27">
        <f t="shared" ca="1" si="447"/>
        <v>101.24223602484473</v>
      </c>
      <c r="HH307" s="27">
        <f t="shared" ca="1" si="448"/>
        <v>96.457326892109492</v>
      </c>
      <c r="HI307" s="27">
        <f t="shared" ca="1" si="448"/>
        <v>106.76855895196506</v>
      </c>
      <c r="HJ307" s="27">
        <f t="shared" ca="1" si="449"/>
        <v>100.69930069930071</v>
      </c>
      <c r="HK307" s="27">
        <f t="shared" ca="1" si="449"/>
        <v>100.53418803418803</v>
      </c>
      <c r="HL307" s="27">
        <f t="shared" ca="1" si="450"/>
        <v>100.61855670103093</v>
      </c>
      <c r="HM307" s="27">
        <f t="shared" ca="1" si="451"/>
        <v>111.76470588235294</v>
      </c>
      <c r="HN307" s="27">
        <f t="shared" ca="1" si="452"/>
        <v>100.39486673247779</v>
      </c>
      <c r="HO307" s="27">
        <f t="shared" ca="1" si="452"/>
        <v>100.53590568060022</v>
      </c>
      <c r="HP307" s="27">
        <f t="shared" ca="1" si="452"/>
        <v>99.208704253214648</v>
      </c>
      <c r="HQ307" s="27">
        <f t="shared" ca="1" si="452"/>
        <v>101.89620758483034</v>
      </c>
      <c r="HR307" s="27">
        <f t="shared" ca="1" si="453"/>
        <v>99.081726354453622</v>
      </c>
      <c r="HT307" s="27">
        <f t="shared" ca="1" si="547"/>
        <v>155.65642046892359</v>
      </c>
      <c r="HU307" s="27">
        <f t="shared" ca="1" si="547"/>
        <v>46.638567516760084</v>
      </c>
      <c r="HV307" s="27">
        <f t="shared" ca="1" si="547"/>
        <v>53.787414962236056</v>
      </c>
      <c r="HW307" s="27">
        <f t="shared" ca="1" si="548"/>
        <v>551.28845632121534</v>
      </c>
      <c r="HX307" s="27">
        <f t="shared" ca="1" si="548"/>
        <v>449.73718152504648</v>
      </c>
      <c r="HY307" s="27">
        <f t="shared" ca="1" si="494"/>
        <v>1000</v>
      </c>
      <c r="HZ307" s="27">
        <f t="shared" ca="1" si="549"/>
        <v>6.5400080492863983</v>
      </c>
      <c r="IA307" s="27">
        <f t="shared" ca="1" si="549"/>
        <v>19.19145375765725</v>
      </c>
      <c r="IB307" s="27">
        <f t="shared" ca="1" si="549"/>
        <v>17.394094651629416</v>
      </c>
      <c r="IC307" s="27">
        <f t="shared" ca="1" si="549"/>
        <v>55.898315009188025</v>
      </c>
      <c r="ID307" s="27">
        <f t="shared" ca="1" si="549"/>
        <v>19.588697824053611</v>
      </c>
      <c r="IE307" s="27">
        <f t="shared" ca="1" si="549"/>
        <v>15.876120032192542</v>
      </c>
      <c r="IG307" s="28">
        <f t="shared" ca="1" si="480"/>
        <v>0.67176312615395206</v>
      </c>
      <c r="IH307" s="28">
        <f t="shared" ca="1" si="480"/>
        <v>-0.18874205692572482</v>
      </c>
      <c r="II307" s="28">
        <f t="shared" ca="1" si="480"/>
        <v>0.4085082956866492</v>
      </c>
      <c r="IJ307" s="28">
        <f t="shared" ca="1" si="481"/>
        <v>0.91855518554515281</v>
      </c>
      <c r="IK307" s="24">
        <f t="shared" ca="1" si="495"/>
        <v>2.7025820630276365E-2</v>
      </c>
      <c r="IL307" s="28">
        <f t="shared" ca="1" si="482"/>
        <v>1.2368063340283009</v>
      </c>
      <c r="IM307" s="28">
        <f t="shared" ca="1" si="496"/>
        <v>2.1649484536082353</v>
      </c>
      <c r="IN307" s="3">
        <f t="shared" ca="1" si="497"/>
        <v>2.1553615195734537</v>
      </c>
      <c r="IO307" s="2">
        <f t="shared" si="515"/>
        <v>2.2000000000000002</v>
      </c>
      <c r="IQ307" s="2">
        <f t="shared" ca="1" si="428"/>
        <v>0.89152936491487644</v>
      </c>
      <c r="IS307" s="3">
        <f t="shared" ca="1" si="483"/>
        <v>-9.7149873476280624E-2</v>
      </c>
      <c r="IT307" s="3">
        <f t="shared" ca="1" si="484"/>
        <v>-1.1781312440496405E-3</v>
      </c>
      <c r="IU307" s="3">
        <f t="shared" si="485"/>
        <v>-0.5</v>
      </c>
      <c r="IV307" s="3">
        <f t="shared" ca="1" si="486"/>
        <v>-0.40167199527966974</v>
      </c>
      <c r="IX307" s="28">
        <f ca="1">$HL307/100*(GZ307-100)*AL307/1000+(HM307-100)*HZ307/$HY307</f>
        <v>2.3119529774827854E-2</v>
      </c>
      <c r="IY307" s="28">
        <f ca="1">$HL307/100*(HA307-100)*AM307/1000+(HN307-100)*IA307/$HY307</f>
        <v>-1.3099689853397579E-2</v>
      </c>
      <c r="IZ307" s="28">
        <f ca="1">$HL307/100*(HB307-100)*AN307/1000+(HO307-100)*IB307/$HY307</f>
        <v>4.1931446197859115E-2</v>
      </c>
      <c r="JA307" s="28">
        <f ca="1">$HL307/100*(HC307-100)*AO307/1000+(HP307-100)*IC307/$HY307</f>
        <v>8.0061412299682957E-2</v>
      </c>
      <c r="JB307" s="28">
        <f ca="1">$HL307/100*(HD307-100)*AP307/1000+(HQ307-100)*ID307/$HY307</f>
        <v>-2.5927139973095356E-2</v>
      </c>
      <c r="JC307" s="28">
        <f ca="1">$HL307/100*(HE307-100)*AQ307/1000+(HR307-100)*IE307/$HY307</f>
        <v>-4.7216708666693669E-2</v>
      </c>
      <c r="JE307" s="3">
        <f t="shared" ca="1" si="459"/>
        <v>-4.6188461898663158E-2</v>
      </c>
      <c r="JF307" s="3">
        <f t="shared" ca="1" si="459"/>
        <v>-5.6706984896019018E-2</v>
      </c>
      <c r="JG307" s="3">
        <f t="shared" ca="1" si="459"/>
        <v>1.9221313435523635E-2</v>
      </c>
      <c r="JH307" s="3">
        <f t="shared" ref="JH307:JJ370" ca="1" si="554">JA307-JA306</f>
        <v>-1.27153920817559E-3</v>
      </c>
      <c r="JI307" s="3">
        <f t="shared" ca="1" si="554"/>
        <v>-3.3594252462870719E-2</v>
      </c>
      <c r="JJ307" s="3">
        <f t="shared" ca="1" si="554"/>
        <v>-4.3870960552987684E-2</v>
      </c>
      <c r="JK307" s="3">
        <f>IO307-IO306</f>
        <v>-0.5</v>
      </c>
      <c r="JL307" s="3">
        <f t="shared" ca="1" si="487"/>
        <v>-0.47303285153686048</v>
      </c>
      <c r="JN307" s="10">
        <f>COUNTIF(EI307:ET307,"&gt;2")</f>
        <v>7</v>
      </c>
      <c r="JP307" s="2">
        <f>AVERAGE(CS307,CS295,CS283,CS271,CS259,CS247,CS235,CS223,CS211,CS199)</f>
        <v>0.1729913339990784</v>
      </c>
      <c r="JQ307" s="2">
        <f>CS307-JP307</f>
        <v>-0.1729913339990784</v>
      </c>
      <c r="JR307" s="2">
        <f>AVERAGE(CT307,CT295,CT283,CT271,CT259,CT247,CT235,CT223,CT211,CT199)</f>
        <v>0.19959839074893498</v>
      </c>
      <c r="JS307" s="2">
        <f>CT307-JR307</f>
        <v>4.6917011815947596E-3</v>
      </c>
      <c r="KH307" s="2">
        <f>(DN307*$DN$4)+(FB307*$FB$3)+(FC307*$FC$3)+(FD307*$FD$3)+(FE307*$FE$3)+(FF307*$FF$3)+(FG307*$FG$3)</f>
        <v>1.000715813308225</v>
      </c>
      <c r="KI307" s="2">
        <f>F307-KH307</f>
        <v>1.1992841866917752</v>
      </c>
      <c r="KJ307" s="2">
        <f>MAX(DN307,FB307:FG307)</f>
        <v>2.1649484536082415</v>
      </c>
      <c r="KK307" s="2">
        <f>MIN(DN307,FB307:FG307)</f>
        <v>0.56599959571457248</v>
      </c>
      <c r="KL307" s="2">
        <f t="shared" si="516"/>
        <v>1.598948857893669</v>
      </c>
      <c r="KO307" s="2">
        <f>BO307</f>
        <v>82.69</v>
      </c>
      <c r="KP307" s="2">
        <f>100*((BO301/BO289)-1)</f>
        <v>-2.9782082324455117</v>
      </c>
      <c r="KQ307" s="2">
        <f t="shared" si="525"/>
        <v>-2.9782082324455117</v>
      </c>
      <c r="KR307" s="2">
        <f>100*((BO295/BO283)-1)</f>
        <v>5.1420668845863604</v>
      </c>
      <c r="KS307" s="2">
        <f t="shared" si="538"/>
        <v>5.1420668845863604</v>
      </c>
      <c r="KT307" s="3">
        <f>BP307</f>
        <v>1.6093999999999999</v>
      </c>
      <c r="KU307" s="3">
        <f>BQ307</f>
        <v>109.07652173913043</v>
      </c>
      <c r="KV307" s="3">
        <f t="shared" si="470"/>
        <v>67.774650018100175</v>
      </c>
      <c r="KW307" s="2">
        <f t="shared" si="463"/>
        <v>153.06944581302201</v>
      </c>
      <c r="KX307" s="2">
        <f t="shared" si="463"/>
        <v>123.9849195736644</v>
      </c>
      <c r="LA307">
        <v>2</v>
      </c>
      <c r="LB307">
        <v>0</v>
      </c>
      <c r="LE307" s="2" t="e">
        <v>#N/A</v>
      </c>
      <c r="LF307" s="2" t="e">
        <v>#N/A</v>
      </c>
      <c r="LG307" s="2" t="e">
        <v>#N/A</v>
      </c>
      <c r="LH307" s="2" t="e">
        <v>#N/A</v>
      </c>
      <c r="LI307" s="2" t="e">
        <v>#N/A</v>
      </c>
      <c r="LJ307" s="2" t="e">
        <v>#N/A</v>
      </c>
      <c r="LK307" s="2">
        <v>101.21052831295324</v>
      </c>
      <c r="LL307" s="2" t="e">
        <v>#N/A</v>
      </c>
      <c r="LM307" s="2" t="e">
        <v>#N/A</v>
      </c>
      <c r="LN307" s="2">
        <v>98.415542597445963</v>
      </c>
      <c r="LO307" s="2">
        <v>93.61300269089314</v>
      </c>
      <c r="LP307" s="2">
        <v>96.242223162756559</v>
      </c>
      <c r="LQ307" s="2" t="e">
        <v>#N/A</v>
      </c>
      <c r="LR307" s="2" t="e">
        <v>#N/A</v>
      </c>
      <c r="LS307" s="2" t="e">
        <v>#N/A</v>
      </c>
      <c r="LT307" s="2" t="e">
        <v>#N/A</v>
      </c>
      <c r="LU307" s="2" t="e">
        <v>#N/A</v>
      </c>
      <c r="LV307" s="2" t="e">
        <v>#N/A</v>
      </c>
      <c r="LW307" s="2" t="e">
        <v>#N/A</v>
      </c>
      <c r="LX307" s="2" t="e">
        <v>#N/A</v>
      </c>
      <c r="LY307" s="2">
        <v>98.603369032567826</v>
      </c>
      <c r="LZ307" s="2" t="e">
        <v>#N/A</v>
      </c>
      <c r="MA307" s="2" t="e">
        <v>#N/A</v>
      </c>
      <c r="MB307" s="2" t="e">
        <v>#N/A</v>
      </c>
      <c r="MC307" s="2" t="e">
        <v>#N/A</v>
      </c>
      <c r="MD307" s="2" t="e">
        <v>#N/A</v>
      </c>
      <c r="ME307" s="2" t="e">
        <v>#N/A</v>
      </c>
      <c r="MF307" s="2" t="e">
        <v>#N/A</v>
      </c>
      <c r="MG307" s="2" t="e">
        <v>#N/A</v>
      </c>
      <c r="MH307" s="2">
        <v>100.13850902397506</v>
      </c>
      <c r="MI307" s="2" t="e">
        <v>#N/A</v>
      </c>
      <c r="MJ307" s="2" t="e">
        <v>#N/A</v>
      </c>
      <c r="MK307" s="2" t="e">
        <v>#N/A</v>
      </c>
      <c r="ML307" s="2" t="e">
        <v>#N/A</v>
      </c>
      <c r="MM307" s="2" t="e">
        <v>#N/A</v>
      </c>
      <c r="MN307" s="2" t="e">
        <v>#N/A</v>
      </c>
      <c r="MO307" s="2" t="e">
        <v>#N/A</v>
      </c>
      <c r="MP307" s="2">
        <v>93.027064833399933</v>
      </c>
      <c r="MQ307" s="2" t="e">
        <v>#N/A</v>
      </c>
      <c r="MR307" s="2" t="e">
        <v>#N/A</v>
      </c>
      <c r="MS307" s="10" t="e">
        <v>#N/A</v>
      </c>
      <c r="MT307" s="2" t="e">
        <v>#N/A</v>
      </c>
      <c r="MU307" s="2" t="e">
        <v>#N/A</v>
      </c>
      <c r="MV307" s="2" t="e">
        <v>#N/A</v>
      </c>
      <c r="MX307" s="22" t="e">
        <v>#N/A</v>
      </c>
      <c r="MY307" s="22" t="e">
        <v>#N/A</v>
      </c>
      <c r="MZ307" s="22" t="e">
        <v>#N/A</v>
      </c>
      <c r="NA307" s="22" t="e">
        <v>#N/A</v>
      </c>
      <c r="NB307" s="22" t="e">
        <v>#N/A</v>
      </c>
      <c r="NC307" s="22" t="e">
        <v>#N/A</v>
      </c>
      <c r="ND307" s="22">
        <v>1</v>
      </c>
      <c r="NE307" s="22" t="e">
        <v>#N/A</v>
      </c>
      <c r="NF307" s="22" t="e">
        <v>#N/A</v>
      </c>
      <c r="NG307" s="22">
        <v>3</v>
      </c>
      <c r="NH307" s="23">
        <v>9</v>
      </c>
      <c r="NI307" s="22">
        <v>22</v>
      </c>
      <c r="NJ307" s="22" t="e">
        <v>#N/A</v>
      </c>
      <c r="NK307" s="22" t="e">
        <v>#N/A</v>
      </c>
      <c r="NL307" s="23" t="e">
        <v>#N/A</v>
      </c>
      <c r="NM307" s="3" t="e">
        <v>#N/A</v>
      </c>
      <c r="NN307" s="22" t="e">
        <v>#N/A</v>
      </c>
      <c r="NO307" s="22" t="e">
        <v>#N/A</v>
      </c>
      <c r="NP307" s="22" t="e">
        <v>#N/A</v>
      </c>
      <c r="NQ307" s="22" t="e">
        <v>#N/A</v>
      </c>
      <c r="NR307" s="23">
        <v>1</v>
      </c>
      <c r="NS307" s="22" t="e">
        <v>#N/A</v>
      </c>
      <c r="NT307" s="22" t="e">
        <v>#N/A</v>
      </c>
      <c r="NU307" s="23" t="e">
        <v>#N/A</v>
      </c>
      <c r="NV307" s="3" t="e">
        <v>#N/A</v>
      </c>
      <c r="NW307" s="22" t="e">
        <v>#N/A</v>
      </c>
      <c r="NX307" s="22" t="e">
        <v>#N/A</v>
      </c>
      <c r="NY307" s="22" t="e">
        <v>#N/A</v>
      </c>
      <c r="NZ307" s="22" t="e">
        <v>#N/A</v>
      </c>
      <c r="OA307" s="23">
        <v>10</v>
      </c>
      <c r="OB307" s="22" t="e">
        <v>#N/A</v>
      </c>
      <c r="OC307" s="22" t="e">
        <v>#N/A</v>
      </c>
      <c r="OD307" s="22" t="e">
        <v>#N/A</v>
      </c>
      <c r="OE307" s="22" t="e">
        <v>#N/A</v>
      </c>
      <c r="OF307" s="22" t="e">
        <v>#N/A</v>
      </c>
      <c r="OG307" s="22" t="e">
        <v>#N/A</v>
      </c>
      <c r="OH307" s="23" t="e">
        <v>#N/A</v>
      </c>
      <c r="OI307" s="22">
        <v>2</v>
      </c>
      <c r="OJ307" s="22" t="e">
        <v>#N/A</v>
      </c>
      <c r="OK307" s="22" t="e">
        <v>#N/A</v>
      </c>
      <c r="OL307" s="22" t="e">
        <v>#N/A</v>
      </c>
      <c r="OM307" s="23" t="e">
        <v>#N/A</v>
      </c>
      <c r="ON307" s="22" t="e">
        <v>#N/A</v>
      </c>
      <c r="OO307" s="22" t="e">
        <v>#N/A</v>
      </c>
      <c r="OQ307">
        <f t="shared" si="518"/>
        <v>-9</v>
      </c>
      <c r="OR307" s="23" t="e">
        <f t="shared" ca="1" si="542"/>
        <v>#N/A</v>
      </c>
      <c r="OS307" s="23" t="e">
        <f t="shared" ca="1" si="542"/>
        <v>#N/A</v>
      </c>
      <c r="OT307" s="23" t="e">
        <f t="shared" ca="1" si="542"/>
        <v>#N/A</v>
      </c>
      <c r="OU307" s="23" t="e">
        <f t="shared" ca="1" si="542"/>
        <v>#N/A</v>
      </c>
      <c r="OV307" s="23" t="e">
        <f t="shared" ca="1" si="542"/>
        <v>#N/A</v>
      </c>
      <c r="OW307" s="23" t="e">
        <f t="shared" ca="1" si="542"/>
        <v>#N/A</v>
      </c>
      <c r="OX307" s="23">
        <f t="shared" ca="1" si="542"/>
        <v>0.98185769040313919</v>
      </c>
      <c r="OY307" s="23" t="e">
        <f t="shared" ca="1" si="542"/>
        <v>#N/A</v>
      </c>
      <c r="OZ307" s="23" t="e">
        <f t="shared" ca="1" si="542"/>
        <v>#N/A</v>
      </c>
      <c r="PA307" s="23">
        <f t="shared" ca="1" si="542"/>
        <v>1.0096048260862021</v>
      </c>
      <c r="PB307" s="23">
        <f t="shared" ca="1" si="542"/>
        <v>1.0289297523071983</v>
      </c>
      <c r="PC307" s="23">
        <f t="shared" ca="1" si="542"/>
        <v>1.0108014574418498</v>
      </c>
      <c r="PD307" s="23" t="e">
        <f t="shared" ca="1" si="542"/>
        <v>#N/A</v>
      </c>
      <c r="PE307" s="23" t="e">
        <f t="shared" ca="1" si="539"/>
        <v>#N/A</v>
      </c>
      <c r="PF307" s="23" t="e">
        <f t="shared" ca="1" si="539"/>
        <v>#N/A</v>
      </c>
      <c r="PG307" s="23" t="e">
        <f t="shared" ca="1" si="539"/>
        <v>#N/A</v>
      </c>
      <c r="PH307" s="23" t="e">
        <f t="shared" ca="1" si="536"/>
        <v>#N/A</v>
      </c>
      <c r="PI307" s="23" t="e">
        <f t="shared" ca="1" si="536"/>
        <v>#N/A</v>
      </c>
      <c r="PJ307" s="23" t="e">
        <f t="shared" ca="1" si="536"/>
        <v>#N/A</v>
      </c>
      <c r="PK307" s="23" t="e">
        <f t="shared" ca="1" si="536"/>
        <v>#N/A</v>
      </c>
      <c r="PL307" s="23">
        <f t="shared" ca="1" si="534"/>
        <v>1.0013324293306429</v>
      </c>
      <c r="PM307" s="23" t="e">
        <f t="shared" ca="1" si="534"/>
        <v>#N/A</v>
      </c>
      <c r="PN307" s="23" t="e">
        <f t="shared" ca="1" si="524"/>
        <v>#N/A</v>
      </c>
      <c r="PO307" s="23" t="e">
        <f t="shared" ca="1" si="524"/>
        <v>#N/A</v>
      </c>
      <c r="PP307" s="23" t="e">
        <f t="shared" ca="1" si="524"/>
        <v>#N/A</v>
      </c>
      <c r="PQ307" s="23" t="e">
        <f t="shared" ca="1" si="524"/>
        <v>#N/A</v>
      </c>
      <c r="PR307" s="23" t="e">
        <f t="shared" ca="1" si="524"/>
        <v>#N/A</v>
      </c>
      <c r="PS307" s="23" t="e">
        <f t="shared" ca="1" si="524"/>
        <v>#N/A</v>
      </c>
      <c r="PT307" s="23" t="e">
        <f t="shared" ca="1" si="524"/>
        <v>#N/A</v>
      </c>
      <c r="PU307" s="23">
        <f t="shared" ca="1" si="524"/>
        <v>1.0260046453298886</v>
      </c>
      <c r="PV307" s="23" t="e">
        <f t="shared" ca="1" si="524"/>
        <v>#N/A</v>
      </c>
      <c r="PW307" s="23" t="e">
        <f t="shared" ca="1" si="524"/>
        <v>#N/A</v>
      </c>
      <c r="PX307" s="23" t="e">
        <f t="shared" ca="1" si="524"/>
        <v>#N/A</v>
      </c>
      <c r="PY307" s="23" t="e">
        <f t="shared" ca="1" si="544"/>
        <v>#N/A</v>
      </c>
      <c r="PZ307" s="23" t="e">
        <f t="shared" ca="1" si="439"/>
        <v>#N/A</v>
      </c>
      <c r="QA307" s="23" t="e">
        <f t="shared" ca="1" si="439"/>
        <v>#N/A</v>
      </c>
      <c r="QB307" s="23" t="e">
        <f t="shared" ca="1" si="439"/>
        <v>#N/A</v>
      </c>
      <c r="QC307" s="23">
        <f t="shared" ca="1" si="439"/>
        <v>1.0334917093593077</v>
      </c>
      <c r="QD307" s="23" t="e">
        <f t="shared" ca="1" si="439"/>
        <v>#N/A</v>
      </c>
      <c r="QE307" s="23" t="e">
        <f t="shared" ca="1" si="439"/>
        <v>#N/A</v>
      </c>
      <c r="QF307" s="23" t="e">
        <f t="shared" ca="1" si="439"/>
        <v>#N/A</v>
      </c>
      <c r="QG307" s="23" t="e">
        <f t="shared" ca="1" si="533"/>
        <v>#N/A</v>
      </c>
      <c r="QH307" s="23" t="e">
        <f t="shared" ca="1" si="533"/>
        <v>#N/A</v>
      </c>
      <c r="QI307" s="23" t="e">
        <f t="shared" ca="1" si="533"/>
        <v>#N/A</v>
      </c>
      <c r="QJ307" s="26" t="e">
        <f t="shared" ca="1" si="474"/>
        <v>#N/A</v>
      </c>
    </row>
    <row r="308" spans="1:452" x14ac:dyDescent="0.35">
      <c r="A308" t="s">
        <v>1373</v>
      </c>
      <c r="B308" s="21">
        <v>41579</v>
      </c>
      <c r="C308" t="s">
        <v>935</v>
      </c>
      <c r="D308" s="2">
        <v>98.8</v>
      </c>
      <c r="E308" s="2">
        <v>99.2</v>
      </c>
      <c r="F308" s="2">
        <v>2.1</v>
      </c>
      <c r="G308" s="2">
        <v>98.2</v>
      </c>
      <c r="H308" s="2">
        <v>99.155482842858063</v>
      </c>
      <c r="I308" s="2">
        <v>98.060330915545677</v>
      </c>
      <c r="J308" s="2">
        <v>102</v>
      </c>
      <c r="K308" s="2">
        <v>96.1</v>
      </c>
      <c r="L308" s="2">
        <v>96.323561517886844</v>
      </c>
      <c r="M308" s="2">
        <v>95.7</v>
      </c>
      <c r="N308" s="2">
        <v>117.6</v>
      </c>
      <c r="O308" s="2">
        <v>103.6</v>
      </c>
      <c r="P308" s="2">
        <v>100.9</v>
      </c>
      <c r="Q308" s="2">
        <v>103</v>
      </c>
      <c r="R308" s="2">
        <v>100.5</v>
      </c>
      <c r="S308" s="2">
        <v>117.6</v>
      </c>
      <c r="T308" s="2">
        <v>98.6</v>
      </c>
      <c r="U308" s="2">
        <v>77.900000000000006</v>
      </c>
      <c r="V308" s="2">
        <v>98.7</v>
      </c>
      <c r="W308" s="2">
        <v>89.8</v>
      </c>
      <c r="X308" s="2">
        <v>100.4</v>
      </c>
      <c r="Y308" s="2" t="e">
        <v>#N/A</v>
      </c>
      <c r="Z308" s="2">
        <v>96.7</v>
      </c>
      <c r="AA308" s="2">
        <v>97.2</v>
      </c>
      <c r="AB308" s="2">
        <v>106.1</v>
      </c>
      <c r="AC308" s="2">
        <v>103.4</v>
      </c>
      <c r="AD308" s="2">
        <v>94.9</v>
      </c>
      <c r="AE308" s="2">
        <v>103.1</v>
      </c>
      <c r="AF308" s="2">
        <v>99</v>
      </c>
      <c r="AG308" s="22">
        <v>534</v>
      </c>
      <c r="AH308" s="22">
        <v>466</v>
      </c>
      <c r="AI308" s="22">
        <v>150</v>
      </c>
      <c r="AJ308" s="22">
        <v>40</v>
      </c>
      <c r="AK308" s="22">
        <v>48</v>
      </c>
      <c r="AL308" s="22">
        <v>6</v>
      </c>
      <c r="AM308" s="22">
        <v>19</v>
      </c>
      <c r="AN308" s="22">
        <v>19</v>
      </c>
      <c r="AO308" s="22">
        <v>59</v>
      </c>
      <c r="AP308" s="22">
        <v>20</v>
      </c>
      <c r="AQ308" s="22">
        <v>14</v>
      </c>
      <c r="AR308" s="2">
        <v>103.4</v>
      </c>
      <c r="AS308" s="2">
        <v>95</v>
      </c>
      <c r="AT308" s="2">
        <v>103</v>
      </c>
      <c r="AU308" s="2">
        <v>96.8</v>
      </c>
      <c r="AV308" s="2">
        <v>99.4</v>
      </c>
      <c r="AW308" s="2">
        <v>96.2</v>
      </c>
      <c r="AX308" s="2">
        <v>100.5</v>
      </c>
      <c r="AY308" s="2">
        <v>97.8</v>
      </c>
      <c r="AZ308" s="2">
        <v>100.4</v>
      </c>
      <c r="BA308" s="2">
        <v>89.8</v>
      </c>
      <c r="BB308" s="2">
        <v>96.7</v>
      </c>
      <c r="BC308" s="2">
        <v>100.2</v>
      </c>
      <c r="BD308" s="3">
        <v>0.83</v>
      </c>
      <c r="BE308" s="3">
        <v>0.63</v>
      </c>
      <c r="BF308" s="3">
        <v>0.18</v>
      </c>
      <c r="BG308" s="3">
        <v>0.3</v>
      </c>
      <c r="BH308" s="3">
        <v>0.16</v>
      </c>
      <c r="BI308" s="2">
        <v>252.1</v>
      </c>
      <c r="BJ308" s="2">
        <v>2.6</v>
      </c>
      <c r="BK308" s="2">
        <v>2.7</v>
      </c>
      <c r="BL308" s="2">
        <v>107.3</v>
      </c>
      <c r="BM308" s="2">
        <v>103</v>
      </c>
      <c r="BN308" s="10">
        <v>466</v>
      </c>
      <c r="BO308" s="3">
        <v>83.58</v>
      </c>
      <c r="BP308" s="22">
        <v>1.6104000000000001</v>
      </c>
      <c r="BQ308" s="3">
        <v>107.79199999999999</v>
      </c>
      <c r="BR308" s="23">
        <v>3.6242000000000005</v>
      </c>
      <c r="BS308" s="2">
        <v>109.9</v>
      </c>
      <c r="BT308" s="3">
        <v>109.16</v>
      </c>
      <c r="BU308" s="2">
        <v>1</v>
      </c>
      <c r="BV308" s="2">
        <v>1.7</v>
      </c>
      <c r="BW308" s="2">
        <v>0.7</v>
      </c>
      <c r="BX308" s="2">
        <v>1</v>
      </c>
      <c r="BY308" s="23">
        <v>234.1</v>
      </c>
      <c r="BZ308" s="2">
        <v>95.5</v>
      </c>
      <c r="CA308" s="2">
        <v>93.5</v>
      </c>
      <c r="CB308" s="3">
        <v>99.46</v>
      </c>
      <c r="CC308" s="2">
        <v>99.5</v>
      </c>
      <c r="CD308" s="2">
        <v>123.2</v>
      </c>
      <c r="CE308" s="2">
        <v>95.606817510783642</v>
      </c>
      <c r="CF308" s="3">
        <v>99.661373240054047</v>
      </c>
      <c r="CG308" s="2">
        <v>99.809832783260219</v>
      </c>
      <c r="CH308" s="23">
        <v>235.34469995798688</v>
      </c>
      <c r="CI308" s="3">
        <v>98.582802893500869</v>
      </c>
      <c r="CM308" s="2">
        <f t="shared" si="460"/>
        <v>66.934923000496767</v>
      </c>
      <c r="CN308" s="2">
        <f t="shared" si="460"/>
        <v>2.2504967709885744</v>
      </c>
      <c r="CO308" s="2">
        <f t="shared" si="461"/>
        <v>104.16502713978471</v>
      </c>
      <c r="CR308" s="2">
        <f t="shared" si="464"/>
        <v>0</v>
      </c>
      <c r="CS308" s="2">
        <f t="shared" si="464"/>
        <v>0.10090817356206713</v>
      </c>
      <c r="CT308" s="2">
        <f t="shared" si="465"/>
        <v>0.10193679918451432</v>
      </c>
      <c r="CU308" s="2">
        <f t="shared" si="465"/>
        <v>0.16409508883543905</v>
      </c>
      <c r="CV308" s="2">
        <f t="shared" si="465"/>
        <v>0.20744190134758078</v>
      </c>
      <c r="CW308" s="2">
        <f t="shared" si="466"/>
        <v>-9.6432015429130685E-2</v>
      </c>
      <c r="CX308" s="2">
        <f t="shared" si="467"/>
        <v>0</v>
      </c>
      <c r="CY308" s="2">
        <f t="shared" si="502"/>
        <v>-1.2594458438287155</v>
      </c>
      <c r="CZ308" s="2">
        <f t="shared" si="471"/>
        <v>-0.10131712259372698</v>
      </c>
      <c r="DA308" s="2">
        <f t="shared" si="472"/>
        <v>0.664136622390881</v>
      </c>
      <c r="DB308" s="2">
        <f t="shared" si="473"/>
        <v>0</v>
      </c>
      <c r="DC308" s="2">
        <f t="shared" si="546"/>
        <v>7.9396585946799769E-2</v>
      </c>
      <c r="DF308" s="2">
        <f t="shared" si="468"/>
        <v>1.9870105863412535</v>
      </c>
      <c r="DG308" s="2">
        <f t="shared" si="468"/>
        <v>2.5179013365791647</v>
      </c>
      <c r="DH308" s="2">
        <f t="shared" si="469"/>
        <v>3.1564929444451995</v>
      </c>
      <c r="DI308" s="2">
        <f t="shared" si="550"/>
        <v>0.81549017376081334</v>
      </c>
      <c r="DJ308" s="2">
        <f t="shared" si="550"/>
        <v>33.719963254358817</v>
      </c>
      <c r="DM308" s="2">
        <f t="shared" si="503"/>
        <v>1.8556701030927807</v>
      </c>
      <c r="DN308" s="2">
        <f t="shared" si="503"/>
        <v>2.0576131687242798</v>
      </c>
      <c r="DO308" s="2">
        <f t="shared" si="475"/>
        <v>1.7616580310880858</v>
      </c>
      <c r="DP308" s="2">
        <f t="shared" si="504"/>
        <v>1.6949152542372909</v>
      </c>
      <c r="DQ308" s="2">
        <f t="shared" si="543"/>
        <v>0.81552372150288377</v>
      </c>
      <c r="DR308" s="2">
        <f t="shared" si="505"/>
        <v>2.6709401709401712</v>
      </c>
      <c r="DS308" s="2">
        <f t="shared" si="506"/>
        <v>1.9866069041276289</v>
      </c>
      <c r="DT308" s="2" t="e">
        <v>#N/A</v>
      </c>
      <c r="DU308" s="2" t="e">
        <v>#N/A</v>
      </c>
      <c r="DV308" s="2">
        <f t="shared" si="476"/>
        <v>2.9821073558648159</v>
      </c>
      <c r="DW308" s="2">
        <f t="shared" si="507"/>
        <v>1.0794896957801781</v>
      </c>
      <c r="DX308" s="2">
        <f t="shared" si="508"/>
        <v>5.9076262083780806</v>
      </c>
      <c r="DY308" s="2">
        <f t="shared" si="509"/>
        <v>0.19940179461614971</v>
      </c>
      <c r="DZ308" s="2">
        <f t="shared" si="510"/>
        <v>-3.6065573770491799</v>
      </c>
      <c r="EA308" s="2">
        <f t="shared" si="523"/>
        <v>1.963350785340312</v>
      </c>
      <c r="EB308" s="2">
        <f t="shared" si="523"/>
        <v>0.81716036772216949</v>
      </c>
      <c r="EC308" s="2">
        <f t="shared" si="523"/>
        <v>10.319410319410306</v>
      </c>
      <c r="ED308" s="2">
        <f t="shared" si="519"/>
        <v>-7.9743354720439914</v>
      </c>
      <c r="EE308" s="2" t="e">
        <f t="shared" si="519"/>
        <v>#N/A</v>
      </c>
      <c r="EF308" s="2">
        <f t="shared" si="519"/>
        <v>7.0874861572536085</v>
      </c>
      <c r="EG308" s="2">
        <f t="shared" si="519"/>
        <v>-0.71501532175689553</v>
      </c>
      <c r="EH308" s="2">
        <f t="shared" si="519"/>
        <v>-2.5711662075298514</v>
      </c>
      <c r="EI308" s="2">
        <f t="shared" si="537"/>
        <v>2.7833001988071704</v>
      </c>
      <c r="EJ308" s="2">
        <f t="shared" si="537"/>
        <v>5.9085841694537233</v>
      </c>
      <c r="EK308" s="2">
        <f t="shared" si="537"/>
        <v>1.0794896957801781</v>
      </c>
      <c r="EL308" s="2">
        <f t="shared" si="535"/>
        <v>3.3084311632870733</v>
      </c>
      <c r="EM308" s="2">
        <f t="shared" si="535"/>
        <v>1.0162601626016343</v>
      </c>
      <c r="EN308" s="2">
        <f t="shared" si="535"/>
        <v>2.5586353944562878</v>
      </c>
      <c r="EO308" s="2">
        <f t="shared" si="535"/>
        <v>0.19940179461614971</v>
      </c>
      <c r="EP308" s="2">
        <f t="shared" si="535"/>
        <v>2.7310924369747802</v>
      </c>
      <c r="EQ308" s="2">
        <f t="shared" si="535"/>
        <v>1.2096774193548487</v>
      </c>
      <c r="ER308" s="2">
        <f t="shared" si="498"/>
        <v>10.319410319410306</v>
      </c>
      <c r="ES308" s="2">
        <f t="shared" si="498"/>
        <v>2.3280423280423346</v>
      </c>
      <c r="ET308" s="2">
        <f t="shared" si="498"/>
        <v>0.5015045135406293</v>
      </c>
      <c r="EU308" s="2">
        <f t="shared" si="462"/>
        <v>2.6</v>
      </c>
      <c r="EV308" s="2">
        <f t="shared" si="462"/>
        <v>2.7</v>
      </c>
      <c r="EW308" s="2">
        <f t="shared" si="511"/>
        <v>-0.74005550416280652</v>
      </c>
      <c r="EX308" s="2">
        <f t="shared" si="511"/>
        <v>0.38986354775829568</v>
      </c>
      <c r="EY308" s="2">
        <f t="shared" si="512"/>
        <v>-2.0390335196486475</v>
      </c>
      <c r="EZ308" s="2">
        <f t="shared" si="512"/>
        <v>1.3377502729465585</v>
      </c>
      <c r="FA308" s="2">
        <f t="shared" si="513"/>
        <v>3.289473684210531</v>
      </c>
      <c r="FB308" s="2">
        <f t="shared" si="517"/>
        <v>1.2328701961954458</v>
      </c>
      <c r="FC308" s="2">
        <f t="shared" si="517"/>
        <v>1.4877789585547418</v>
      </c>
      <c r="FD308" s="2">
        <f t="shared" si="517"/>
        <v>1.4099783080260275</v>
      </c>
      <c r="FE308" s="2">
        <f t="shared" si="514"/>
        <v>0.67820629618380313</v>
      </c>
      <c r="FF308" s="2">
        <f t="shared" si="514"/>
        <v>0.60667340748230547</v>
      </c>
      <c r="FG308" s="2">
        <f t="shared" si="514"/>
        <v>0.9009009009009139</v>
      </c>
      <c r="FH308" s="2">
        <v>0.3</v>
      </c>
      <c r="FI308" s="2">
        <v>0.8</v>
      </c>
      <c r="FL308" s="2">
        <f t="shared" si="551"/>
        <v>0.55046316526599082</v>
      </c>
      <c r="FM308" s="2">
        <f t="shared" si="551"/>
        <v>0.62651244836644526</v>
      </c>
      <c r="FN308" s="2">
        <f t="shared" si="490"/>
        <v>0.76857479765795045</v>
      </c>
      <c r="FQ308" s="2">
        <f t="shared" si="552"/>
        <v>2.2201000529283199</v>
      </c>
      <c r="FR308" s="2">
        <f t="shared" si="552"/>
        <v>2.5296993853407113</v>
      </c>
      <c r="FS308" s="2">
        <f t="shared" si="492"/>
        <v>3.1099235738152098</v>
      </c>
      <c r="FT308" s="2">
        <f t="shared" si="553"/>
        <v>1.9133722615713333</v>
      </c>
      <c r="FU308" s="2">
        <f t="shared" si="553"/>
        <v>1.2467354430062638</v>
      </c>
      <c r="FX308" s="2">
        <f t="shared" si="540"/>
        <v>1.8104179337377069</v>
      </c>
      <c r="FY308" s="2">
        <f t="shared" si="540"/>
        <v>1.7083793800702018</v>
      </c>
      <c r="FZ308" s="2">
        <f t="shared" si="500"/>
        <v>2.426765333965597</v>
      </c>
      <c r="GA308" s="2">
        <f t="shared" si="541"/>
        <v>1.6218561427776335</v>
      </c>
      <c r="GB308" s="2">
        <f t="shared" si="541"/>
        <v>0.62302461629413219</v>
      </c>
      <c r="GE308" s="2"/>
      <c r="GF308" s="2"/>
      <c r="GG308" s="2">
        <f t="shared" si="545"/>
        <v>-1.3402802121226465</v>
      </c>
      <c r="GH308" s="2">
        <f t="shared" si="545"/>
        <v>12.64301738808471</v>
      </c>
      <c r="GI308" s="2">
        <f t="shared" si="521"/>
        <v>3.9515615041427754</v>
      </c>
      <c r="GJ308" s="2">
        <f t="shared" si="522"/>
        <v>2.8928571428571637</v>
      </c>
      <c r="GK308" s="2">
        <v>0.6</v>
      </c>
      <c r="GN308" s="2">
        <f t="shared" si="454"/>
        <v>-0.10000000000000009</v>
      </c>
      <c r="GQ308" s="2">
        <f t="shared" si="429"/>
        <v>0.10000000000000009</v>
      </c>
      <c r="GT308" s="27">
        <f t="shared" ca="1" si="440"/>
        <v>103.16973415132927</v>
      </c>
      <c r="GU308" s="27">
        <f t="shared" ca="1" si="441"/>
        <v>98.163606010016693</v>
      </c>
      <c r="GV308" s="27">
        <f t="shared" ca="1" si="441"/>
        <v>100.81799591002046</v>
      </c>
      <c r="GW308" s="27">
        <f t="shared" ca="1" si="442"/>
        <v>101.19047619047619</v>
      </c>
      <c r="GX308" s="27">
        <f t="shared" ca="1" si="442"/>
        <v>102.12539851222104</v>
      </c>
      <c r="GY308" s="27">
        <f t="shared" ca="1" si="443"/>
        <v>101.63934426229508</v>
      </c>
      <c r="GZ308" s="27">
        <f t="shared" ca="1" si="444"/>
        <v>83.673469387755119</v>
      </c>
      <c r="HA308" s="27">
        <f t="shared" ca="1" si="445"/>
        <v>101.67158308751229</v>
      </c>
      <c r="HB308" s="27">
        <f t="shared" ca="1" si="445"/>
        <v>101.1727078891258</v>
      </c>
      <c r="HC308" s="27">
        <f t="shared" ca="1" si="445"/>
        <v>102.79162512462612</v>
      </c>
      <c r="HD308" s="27">
        <f t="shared" ca="1" si="445"/>
        <v>96.963761018609205</v>
      </c>
      <c r="HE308" s="27">
        <f t="shared" ca="1" si="446"/>
        <v>98.331788693234472</v>
      </c>
      <c r="HG308" s="27">
        <f t="shared" ca="1" si="447"/>
        <v>100.51387461459404</v>
      </c>
      <c r="HH308" s="27">
        <f t="shared" ca="1" si="448"/>
        <v>98.196721311475414</v>
      </c>
      <c r="HI308" s="27">
        <f t="shared" ca="1" si="448"/>
        <v>105.04833512352309</v>
      </c>
      <c r="HJ308" s="27">
        <f t="shared" ca="1" si="449"/>
        <v>100.49850448654038</v>
      </c>
      <c r="HK308" s="27">
        <f t="shared" ca="1" si="449"/>
        <v>100.53418803418803</v>
      </c>
      <c r="HL308" s="27">
        <f t="shared" ca="1" si="450"/>
        <v>100.41152263374484</v>
      </c>
      <c r="HM308" s="27">
        <f t="shared" ca="1" si="451"/>
        <v>121.85863874345549</v>
      </c>
      <c r="HN308" s="27">
        <f t="shared" ca="1" si="452"/>
        <v>100.0984251968504</v>
      </c>
      <c r="HO308" s="27">
        <f t="shared" ca="1" si="452"/>
        <v>99.154334038054969</v>
      </c>
      <c r="HP308" s="27">
        <f t="shared" ca="1" si="452"/>
        <v>98.526522593320237</v>
      </c>
      <c r="HQ308" s="27">
        <f t="shared" ca="1" si="452"/>
        <v>102.61306532663316</v>
      </c>
      <c r="HR308" s="27">
        <f t="shared" ca="1" si="453"/>
        <v>99.081726354453622</v>
      </c>
      <c r="HT308" s="27">
        <f t="shared" ca="1" si="547"/>
        <v>156.46176396959032</v>
      </c>
      <c r="HU308" s="27">
        <f t="shared" ca="1" si="547"/>
        <v>45.71817723913199</v>
      </c>
      <c r="HV308" s="27">
        <f t="shared" ca="1" si="547"/>
        <v>54.555727206707594</v>
      </c>
      <c r="HW308" s="27">
        <f t="shared" ca="1" si="548"/>
        <v>551.25332696056387</v>
      </c>
      <c r="HX308" s="27">
        <f t="shared" ca="1" si="548"/>
        <v>448.81179637787562</v>
      </c>
      <c r="HY308" s="27">
        <f t="shared" ca="1" si="494"/>
        <v>1000</v>
      </c>
      <c r="HZ308" s="27">
        <f t="shared" ca="1" si="549"/>
        <v>5.9859365538377887</v>
      </c>
      <c r="IA308" s="27">
        <f t="shared" ca="1" si="549"/>
        <v>19.208683723981629</v>
      </c>
      <c r="IB308" s="27">
        <f t="shared" ca="1" si="549"/>
        <v>17.600167094760678</v>
      </c>
      <c r="IC308" s="27">
        <f t="shared" ca="1" si="549"/>
        <v>56.169532405853317</v>
      </c>
      <c r="ID308" s="27">
        <f t="shared" ca="1" si="549"/>
        <v>19.411826249646122</v>
      </c>
      <c r="IE308" s="27">
        <f t="shared" ca="1" si="549"/>
        <v>15.843453118546057</v>
      </c>
      <c r="IG308" s="28">
        <f t="shared" ca="1" si="480"/>
        <v>0.5578184773773065</v>
      </c>
      <c r="IH308" s="28">
        <f t="shared" ca="1" si="480"/>
        <v>-0.15620066136938923</v>
      </c>
      <c r="II308" s="28">
        <f t="shared" ca="1" si="480"/>
        <v>0.31484097696696439</v>
      </c>
      <c r="IJ308" s="28">
        <f t="shared" ca="1" si="481"/>
        <v>0.91313265059610316</v>
      </c>
      <c r="IK308" s="24">
        <f t="shared" ca="1" si="495"/>
        <v>0.19667385762122153</v>
      </c>
      <c r="IL308" s="28">
        <f t="shared" ca="1" si="482"/>
        <v>1.2342614650282426</v>
      </c>
      <c r="IM308" s="28">
        <f t="shared" ca="1" si="496"/>
        <v>2.057613168724262</v>
      </c>
      <c r="IN308" s="3">
        <f t="shared" ca="1" si="497"/>
        <v>2.1473941156243459</v>
      </c>
      <c r="IO308" s="2">
        <f t="shared" si="515"/>
        <v>2.1</v>
      </c>
      <c r="IQ308" s="2">
        <f t="shared" ca="1" si="428"/>
        <v>0.71645879297488158</v>
      </c>
      <c r="IS308" s="3">
        <f t="shared" ca="1" si="483"/>
        <v>3.2541395556335589E-2</v>
      </c>
      <c r="IT308" s="3">
        <f t="shared" ca="1" si="484"/>
        <v>-9.3667318719684811E-2</v>
      </c>
      <c r="IU308" s="3">
        <f t="shared" si="485"/>
        <v>-0.10000000000000009</v>
      </c>
      <c r="IV308" s="3">
        <f t="shared" ca="1" si="486"/>
        <v>-3.8874076836650867E-2</v>
      </c>
      <c r="IX308" s="28">
        <f ca="1">$HL308/100*(GZ308-100)*AL308/1000+(HM308-100)*HZ308/$HY308</f>
        <v>3.2482116785467821E-2</v>
      </c>
      <c r="IY308" s="28">
        <f ca="1">$HL308/100*(HA308-100)*AM308/1000+(HN308-100)*IA308/$HY308</f>
        <v>3.378139705169577E-2</v>
      </c>
      <c r="IZ308" s="28">
        <f ca="1">$HL308/100*(HB308-100)*AN308/1000+(HO308-100)*IB308/$HY308</f>
        <v>7.4892808662440132E-3</v>
      </c>
      <c r="JA308" s="28">
        <f ca="1">$HL308/100*(HC308-100)*AO308/1000+(HP308-100)*IC308/$HY308</f>
        <v>8.2619147394141099E-2</v>
      </c>
      <c r="JB308" s="28">
        <f ca="1">$HL308/100*(HD308-100)*AP308/1000+(HQ308-100)*ID308/$HY308</f>
        <v>-1.0250305740698316E-2</v>
      </c>
      <c r="JC308" s="28">
        <f ca="1">$HL308/100*(HE308-100)*AQ308/1000+(HR308-100)*IE308/$HY308</f>
        <v>-3.7999694687412253E-2</v>
      </c>
      <c r="JE308" s="3">
        <f t="shared" ref="JE308:JJ371" ca="1" si="555">IX308-IX307</f>
        <v>9.3625870106399667E-3</v>
      </c>
      <c r="JF308" s="3">
        <f t="shared" ca="1" si="555"/>
        <v>4.688108690509335E-2</v>
      </c>
      <c r="JG308" s="3">
        <f t="shared" ca="1" si="555"/>
        <v>-3.44421653316151E-2</v>
      </c>
      <c r="JH308" s="3">
        <f t="shared" ca="1" si="554"/>
        <v>2.5577350944581412E-3</v>
      </c>
      <c r="JI308" s="3">
        <f t="shared" ca="1" si="554"/>
        <v>1.567683423239704E-2</v>
      </c>
      <c r="JJ308" s="3">
        <f t="shared" ca="1" si="554"/>
        <v>9.217013979281416E-3</v>
      </c>
      <c r="JK308" s="3">
        <f>IO308-IO307</f>
        <v>-0.10000000000000009</v>
      </c>
      <c r="JL308" s="3">
        <f t="shared" ca="1" si="487"/>
        <v>-7.4920421679024962E-2</v>
      </c>
      <c r="JN308" s="10">
        <f>COUNTIF(EI308:ET308,"&gt;2")</f>
        <v>7</v>
      </c>
      <c r="JP308" s="2">
        <f>AVERAGE(CS308,CS296,CS284,CS272,CS260,CS248,CS236,CS224,CS212,CS200)</f>
        <v>0.15950607768385175</v>
      </c>
      <c r="JQ308" s="2">
        <f>CS308-JP308</f>
        <v>-5.8597904121784616E-2</v>
      </c>
      <c r="JR308" s="2">
        <f>AVERAGE(CT308,CT296,CT284,CT272,CT260,CT248,CT236,CT224,CT212,CT200)</f>
        <v>0.10021564046484963</v>
      </c>
      <c r="JS308" s="2">
        <f>CT308-JR308</f>
        <v>1.7211587196646894E-3</v>
      </c>
      <c r="KH308" s="2">
        <f>(DN308*$DN$4)+(FB308*$FB$3)+(FC308*$FC$3)+(FD308*$FD$3)+(FE308*$FE$3)+(FF308*$FF$3)+(FG308*$FG$3)</f>
        <v>1.2659974335869535</v>
      </c>
      <c r="KI308" s="2">
        <f>F308-KH308</f>
        <v>0.8340025664130466</v>
      </c>
      <c r="KJ308" s="2">
        <f>MAX(DN308,FB308:FG308)</f>
        <v>2.0576131687242798</v>
      </c>
      <c r="KK308" s="2">
        <f>MIN(DN308,FB308:FG308)</f>
        <v>0.60667340748230547</v>
      </c>
      <c r="KL308" s="2">
        <f t="shared" si="516"/>
        <v>1.4509397612419743</v>
      </c>
      <c r="KO308" s="2">
        <f>BO308</f>
        <v>83.58</v>
      </c>
      <c r="KP308" s="2">
        <f>100*((BO302/BO290)-1)</f>
        <v>-4.0209998806824965</v>
      </c>
      <c r="KQ308" s="2">
        <f t="shared" si="525"/>
        <v>-4.0209998806824965</v>
      </c>
      <c r="KR308" s="2">
        <f>100*((BO296/BO284)-1)</f>
        <v>3.9885685884691879</v>
      </c>
      <c r="KS308" s="2">
        <f t="shared" si="538"/>
        <v>3.9885685884691879</v>
      </c>
      <c r="KT308" s="3">
        <f>BP308</f>
        <v>1.6104000000000001</v>
      </c>
      <c r="KU308" s="3">
        <f>BQ308</f>
        <v>107.79199999999999</v>
      </c>
      <c r="KV308" s="3">
        <f t="shared" si="470"/>
        <v>66.934923000496767</v>
      </c>
      <c r="KW308" s="2">
        <f t="shared" si="463"/>
        <v>151.26684863070886</v>
      </c>
      <c r="KX308" s="2">
        <f t="shared" si="463"/>
        <v>122.44874805948341</v>
      </c>
      <c r="LA308">
        <v>2</v>
      </c>
      <c r="LB308">
        <v>0</v>
      </c>
      <c r="LE308" s="2" t="e">
        <v>#N/A</v>
      </c>
      <c r="LF308" s="2" t="e">
        <v>#N/A</v>
      </c>
      <c r="LG308" s="2" t="e">
        <v>#N/A</v>
      </c>
      <c r="LH308" s="2" t="e">
        <v>#N/A</v>
      </c>
      <c r="LI308" s="2" t="e">
        <v>#N/A</v>
      </c>
      <c r="LJ308" s="2" t="e">
        <v>#N/A</v>
      </c>
      <c r="LK308" s="2">
        <v>101.3389392320893</v>
      </c>
      <c r="LL308" s="2" t="e">
        <v>#N/A</v>
      </c>
      <c r="LM308" s="2" t="e">
        <v>#N/A</v>
      </c>
      <c r="LN308" s="2">
        <v>98.541003517547068</v>
      </c>
      <c r="LO308" s="2">
        <v>94.615447267251923</v>
      </c>
      <c r="LP308" s="2">
        <v>96.457645727016128</v>
      </c>
      <c r="LQ308" s="2" t="e">
        <v>#N/A</v>
      </c>
      <c r="LR308" s="2" t="e">
        <v>#N/A</v>
      </c>
      <c r="LS308" s="2" t="e">
        <v>#N/A</v>
      </c>
      <c r="LT308" s="2" t="e">
        <v>#N/A</v>
      </c>
      <c r="LU308" s="2" t="e">
        <v>#N/A</v>
      </c>
      <c r="LV308" s="2" t="e">
        <v>#N/A</v>
      </c>
      <c r="LW308" s="2" t="e">
        <v>#N/A</v>
      </c>
      <c r="LX308" s="2" t="e">
        <v>#N/A</v>
      </c>
      <c r="LY308" s="2">
        <v>98.753372023059981</v>
      </c>
      <c r="LZ308" s="2" t="e">
        <v>#N/A</v>
      </c>
      <c r="MA308" s="2" t="e">
        <v>#N/A</v>
      </c>
      <c r="MB308" s="2" t="e">
        <v>#N/A</v>
      </c>
      <c r="MC308" s="2" t="e">
        <v>#N/A</v>
      </c>
      <c r="MD308" s="2" t="e">
        <v>#N/A</v>
      </c>
      <c r="ME308" s="2" t="e">
        <v>#N/A</v>
      </c>
      <c r="MF308" s="2" t="e">
        <v>#N/A</v>
      </c>
      <c r="MG308" s="2" t="e">
        <v>#N/A</v>
      </c>
      <c r="MH308" s="2">
        <v>99.380693359503596</v>
      </c>
      <c r="MI308" s="2" t="e">
        <v>#N/A</v>
      </c>
      <c r="MJ308" s="2" t="e">
        <v>#N/A</v>
      </c>
      <c r="MK308" s="2" t="e">
        <v>#N/A</v>
      </c>
      <c r="ML308" s="2" t="e">
        <v>#N/A</v>
      </c>
      <c r="MM308" s="2" t="e">
        <v>#N/A</v>
      </c>
      <c r="MN308" s="2" t="e">
        <v>#N/A</v>
      </c>
      <c r="MO308" s="2" t="e">
        <v>#N/A</v>
      </c>
      <c r="MP308" s="2">
        <v>93.036093792463276</v>
      </c>
      <c r="MQ308" s="2" t="e">
        <v>#N/A</v>
      </c>
      <c r="MR308" s="2" t="e">
        <v>#N/A</v>
      </c>
      <c r="MS308" s="10" t="e">
        <v>#N/A</v>
      </c>
      <c r="MT308" s="2" t="e">
        <v>#N/A</v>
      </c>
      <c r="MU308" s="2" t="e">
        <v>#N/A</v>
      </c>
      <c r="MV308" s="2" t="e">
        <v>#N/A</v>
      </c>
      <c r="MX308" s="22" t="e">
        <v>#N/A</v>
      </c>
      <c r="MY308" s="22" t="e">
        <v>#N/A</v>
      </c>
      <c r="MZ308" s="22" t="e">
        <v>#N/A</v>
      </c>
      <c r="NA308" s="22" t="e">
        <v>#N/A</v>
      </c>
      <c r="NB308" s="22" t="e">
        <v>#N/A</v>
      </c>
      <c r="NC308" s="22" t="e">
        <v>#N/A</v>
      </c>
      <c r="ND308" s="22">
        <v>1</v>
      </c>
      <c r="NE308" s="22" t="e">
        <v>#N/A</v>
      </c>
      <c r="NF308" s="22" t="e">
        <v>#N/A</v>
      </c>
      <c r="NG308" s="22">
        <v>3</v>
      </c>
      <c r="NH308" s="23">
        <v>9</v>
      </c>
      <c r="NI308" s="22">
        <v>22</v>
      </c>
      <c r="NJ308" s="22" t="e">
        <v>#N/A</v>
      </c>
      <c r="NK308" s="22" t="e">
        <v>#N/A</v>
      </c>
      <c r="NL308" s="23" t="e">
        <v>#N/A</v>
      </c>
      <c r="NM308" s="3" t="e">
        <v>#N/A</v>
      </c>
      <c r="NN308" s="22" t="e">
        <v>#N/A</v>
      </c>
      <c r="NO308" s="22" t="e">
        <v>#N/A</v>
      </c>
      <c r="NP308" s="22" t="e">
        <v>#N/A</v>
      </c>
      <c r="NQ308" s="22" t="e">
        <v>#N/A</v>
      </c>
      <c r="NR308" s="23">
        <v>1</v>
      </c>
      <c r="NS308" s="22" t="e">
        <v>#N/A</v>
      </c>
      <c r="NT308" s="22" t="e">
        <v>#N/A</v>
      </c>
      <c r="NU308" s="23" t="e">
        <v>#N/A</v>
      </c>
      <c r="NV308" s="3" t="e">
        <v>#N/A</v>
      </c>
      <c r="NW308" s="22" t="e">
        <v>#N/A</v>
      </c>
      <c r="NX308" s="22" t="e">
        <v>#N/A</v>
      </c>
      <c r="NY308" s="22" t="e">
        <v>#N/A</v>
      </c>
      <c r="NZ308" s="22" t="e">
        <v>#N/A</v>
      </c>
      <c r="OA308" s="23">
        <v>10</v>
      </c>
      <c r="OB308" s="22" t="e">
        <v>#N/A</v>
      </c>
      <c r="OC308" s="22" t="e">
        <v>#N/A</v>
      </c>
      <c r="OD308" s="22" t="e">
        <v>#N/A</v>
      </c>
      <c r="OE308" s="22" t="e">
        <v>#N/A</v>
      </c>
      <c r="OF308" s="22" t="e">
        <v>#N/A</v>
      </c>
      <c r="OG308" s="22" t="e">
        <v>#N/A</v>
      </c>
      <c r="OH308" s="23" t="e">
        <v>#N/A</v>
      </c>
      <c r="OI308" s="22">
        <v>2</v>
      </c>
      <c r="OJ308" s="22" t="e">
        <v>#N/A</v>
      </c>
      <c r="OK308" s="22" t="e">
        <v>#N/A</v>
      </c>
      <c r="OL308" s="22" t="e">
        <v>#N/A</v>
      </c>
      <c r="OM308" s="23" t="e">
        <v>#N/A</v>
      </c>
      <c r="ON308" s="22" t="e">
        <v>#N/A</v>
      </c>
      <c r="OO308" s="22" t="e">
        <v>#N/A</v>
      </c>
      <c r="OQ308">
        <f t="shared" si="518"/>
        <v>-10</v>
      </c>
      <c r="OR308" s="23" t="e">
        <f t="shared" ca="1" si="542"/>
        <v>#N/A</v>
      </c>
      <c r="OS308" s="23" t="e">
        <f t="shared" ca="1" si="542"/>
        <v>#N/A</v>
      </c>
      <c r="OT308" s="23" t="e">
        <f t="shared" ca="1" si="542"/>
        <v>#N/A</v>
      </c>
      <c r="OU308" s="23" t="e">
        <f t="shared" ca="1" si="542"/>
        <v>#N/A</v>
      </c>
      <c r="OV308" s="23" t="e">
        <f t="shared" ca="1" si="542"/>
        <v>#N/A</v>
      </c>
      <c r="OW308" s="23" t="e">
        <f t="shared" ca="1" si="542"/>
        <v>#N/A</v>
      </c>
      <c r="OX308" s="23">
        <f t="shared" ca="1" si="542"/>
        <v>0.98310342294289654</v>
      </c>
      <c r="OY308" s="23" t="e">
        <f t="shared" ca="1" si="542"/>
        <v>#N/A</v>
      </c>
      <c r="OZ308" s="23" t="e">
        <f t="shared" ca="1" si="542"/>
        <v>#N/A</v>
      </c>
      <c r="PA308" s="23">
        <f t="shared" ca="1" si="542"/>
        <v>1.0108918783858312</v>
      </c>
      <c r="PB308" s="23">
        <f t="shared" ca="1" si="542"/>
        <v>1.0399479337564179</v>
      </c>
      <c r="PC308" s="23">
        <f t="shared" ca="1" si="542"/>
        <v>1.0130639721133075</v>
      </c>
      <c r="PD308" s="23" t="e">
        <f t="shared" ca="1" si="542"/>
        <v>#N/A</v>
      </c>
      <c r="PE308" s="23" t="e">
        <f t="shared" ca="1" si="539"/>
        <v>#N/A</v>
      </c>
      <c r="PF308" s="23" t="e">
        <f t="shared" ca="1" si="539"/>
        <v>#N/A</v>
      </c>
      <c r="PG308" s="23" t="e">
        <f t="shared" ca="1" si="539"/>
        <v>#N/A</v>
      </c>
      <c r="PH308" s="23" t="e">
        <f t="shared" ca="1" si="536"/>
        <v>#N/A</v>
      </c>
      <c r="PI308" s="23" t="e">
        <f t="shared" ca="1" si="536"/>
        <v>#N/A</v>
      </c>
      <c r="PJ308" s="23" t="e">
        <f t="shared" ca="1" si="536"/>
        <v>#N/A</v>
      </c>
      <c r="PK308" s="23" t="e">
        <f t="shared" ca="1" si="536"/>
        <v>#N/A</v>
      </c>
      <c r="PL308" s="23">
        <f t="shared" ca="1" si="534"/>
        <v>1.002855732848059</v>
      </c>
      <c r="PM308" s="23" t="e">
        <f t="shared" ca="1" si="534"/>
        <v>#N/A</v>
      </c>
      <c r="PN308" s="23" t="e">
        <f t="shared" ca="1" si="524"/>
        <v>#N/A</v>
      </c>
      <c r="PO308" s="23" t="e">
        <f t="shared" ca="1" si="524"/>
        <v>#N/A</v>
      </c>
      <c r="PP308" s="23" t="e">
        <f t="shared" ca="1" si="524"/>
        <v>#N/A</v>
      </c>
      <c r="PQ308" s="23" t="e">
        <f t="shared" ca="1" si="524"/>
        <v>#N/A</v>
      </c>
      <c r="PR308" s="23" t="e">
        <f t="shared" ca="1" si="524"/>
        <v>#N/A</v>
      </c>
      <c r="PS308" s="23" t="e">
        <f t="shared" ca="1" si="524"/>
        <v>#N/A</v>
      </c>
      <c r="PT308" s="23" t="e">
        <f t="shared" ca="1" si="524"/>
        <v>#N/A</v>
      </c>
      <c r="PU308" s="23">
        <f t="shared" ca="1" si="524"/>
        <v>1.0182401759001978</v>
      </c>
      <c r="PV308" s="23" t="e">
        <f t="shared" ca="1" si="524"/>
        <v>#N/A</v>
      </c>
      <c r="PW308" s="23" t="e">
        <f t="shared" ca="1" si="524"/>
        <v>#N/A</v>
      </c>
      <c r="PX308" s="23" t="e">
        <f t="shared" ca="1" si="524"/>
        <v>#N/A</v>
      </c>
      <c r="PY308" s="23" t="e">
        <f t="shared" ca="1" si="544"/>
        <v>#N/A</v>
      </c>
      <c r="PZ308" s="23" t="e">
        <f t="shared" ca="1" si="439"/>
        <v>#N/A</v>
      </c>
      <c r="QA308" s="23" t="e">
        <f t="shared" ca="1" si="439"/>
        <v>#N/A</v>
      </c>
      <c r="QB308" s="23" t="e">
        <f t="shared" ca="1" si="439"/>
        <v>#N/A</v>
      </c>
      <c r="QC308" s="23">
        <f t="shared" ca="1" si="439"/>
        <v>1.0335920173111153</v>
      </c>
      <c r="QD308" s="23" t="e">
        <f t="shared" ca="1" si="439"/>
        <v>#N/A</v>
      </c>
      <c r="QE308" s="23" t="e">
        <f t="shared" ca="1" si="439"/>
        <v>#N/A</v>
      </c>
      <c r="QF308" s="23" t="e">
        <f t="shared" ca="1" si="439"/>
        <v>#N/A</v>
      </c>
      <c r="QG308" s="23" t="e">
        <f t="shared" ca="1" si="533"/>
        <v>#N/A</v>
      </c>
      <c r="QH308" s="23" t="e">
        <f t="shared" ca="1" si="533"/>
        <v>#N/A</v>
      </c>
      <c r="QI308" s="23" t="e">
        <f t="shared" ca="1" si="533"/>
        <v>#N/A</v>
      </c>
      <c r="QJ308" s="26" t="e">
        <f t="shared" ca="1" si="474"/>
        <v>#N/A</v>
      </c>
    </row>
    <row r="309" spans="1:452" x14ac:dyDescent="0.35">
      <c r="A309" t="s">
        <v>1374</v>
      </c>
      <c r="B309" s="25">
        <v>41609</v>
      </c>
      <c r="C309" t="s">
        <v>936</v>
      </c>
      <c r="D309" s="2">
        <v>99.2</v>
      </c>
      <c r="E309" s="2">
        <v>99.6</v>
      </c>
      <c r="F309" s="2">
        <v>2</v>
      </c>
      <c r="G309" s="2">
        <v>98.4</v>
      </c>
      <c r="H309" s="2">
        <v>99.362992837598085</v>
      </c>
      <c r="I309" s="2">
        <v>98.097944115976645</v>
      </c>
      <c r="J309" s="2">
        <v>102.5</v>
      </c>
      <c r="K309" s="2">
        <v>96.4</v>
      </c>
      <c r="L309" s="2">
        <v>96.299845207901953</v>
      </c>
      <c r="M309" s="2">
        <v>95.8</v>
      </c>
      <c r="N309" s="2">
        <v>118.2</v>
      </c>
      <c r="O309" s="2">
        <v>104.3</v>
      </c>
      <c r="P309" s="2">
        <v>100.8</v>
      </c>
      <c r="Q309" s="2">
        <v>102.1</v>
      </c>
      <c r="R309" s="2">
        <v>101.5</v>
      </c>
      <c r="S309" s="2">
        <v>118.2</v>
      </c>
      <c r="T309" s="2">
        <v>104.9</v>
      </c>
      <c r="U309" s="2">
        <v>93.3</v>
      </c>
      <c r="V309" s="2">
        <v>98.8</v>
      </c>
      <c r="W309" s="2">
        <v>89.8</v>
      </c>
      <c r="X309" s="2">
        <v>100.7</v>
      </c>
      <c r="Y309" s="2" t="e">
        <v>#N/A</v>
      </c>
      <c r="Z309" s="2">
        <v>98.3</v>
      </c>
      <c r="AA309" s="2">
        <v>97.2</v>
      </c>
      <c r="AB309" s="2">
        <v>106.1</v>
      </c>
      <c r="AC309" s="2">
        <v>101.1</v>
      </c>
      <c r="AD309" s="2">
        <v>94</v>
      </c>
      <c r="AE309" s="2">
        <v>102.3</v>
      </c>
      <c r="AF309" s="2">
        <v>102.4</v>
      </c>
      <c r="AG309" s="22">
        <v>534</v>
      </c>
      <c r="AH309" s="22">
        <v>466</v>
      </c>
      <c r="AI309" s="22">
        <v>150</v>
      </c>
      <c r="AJ309" s="22">
        <v>40</v>
      </c>
      <c r="AK309" s="22">
        <v>48</v>
      </c>
      <c r="AL309" s="22">
        <v>6</v>
      </c>
      <c r="AM309" s="22">
        <v>19</v>
      </c>
      <c r="AN309" s="22">
        <v>19</v>
      </c>
      <c r="AO309" s="22">
        <v>59</v>
      </c>
      <c r="AP309" s="22">
        <v>20</v>
      </c>
      <c r="AQ309" s="22">
        <v>14</v>
      </c>
      <c r="AR309" s="2">
        <v>103.8</v>
      </c>
      <c r="AS309" s="2">
        <v>93.8</v>
      </c>
      <c r="AT309" s="2">
        <v>102.1</v>
      </c>
      <c r="AU309" s="2">
        <v>99</v>
      </c>
      <c r="AV309" s="2">
        <v>101.1</v>
      </c>
      <c r="AW309" s="2">
        <v>96.3</v>
      </c>
      <c r="AX309" s="2">
        <v>101.5</v>
      </c>
      <c r="AY309" s="2">
        <v>98.2</v>
      </c>
      <c r="AZ309" s="2">
        <v>99.9</v>
      </c>
      <c r="BA309" s="2">
        <v>89.8</v>
      </c>
      <c r="BB309" s="2">
        <v>96.7</v>
      </c>
      <c r="BC309" s="2">
        <v>100</v>
      </c>
      <c r="BD309" s="3">
        <v>0.8</v>
      </c>
      <c r="BE309" s="3">
        <v>0.56000000000000005</v>
      </c>
      <c r="BF309" s="3">
        <v>0.16</v>
      </c>
      <c r="BG309" s="3">
        <v>0.24</v>
      </c>
      <c r="BH309" s="3">
        <v>0.28999999999999998</v>
      </c>
      <c r="BI309" s="2">
        <v>253.4</v>
      </c>
      <c r="BJ309" s="2">
        <v>2.7</v>
      </c>
      <c r="BK309" s="2">
        <v>2.8</v>
      </c>
      <c r="BL309" s="2">
        <v>107.4</v>
      </c>
      <c r="BM309" s="2">
        <v>103</v>
      </c>
      <c r="BN309" s="10">
        <v>468</v>
      </c>
      <c r="BO309" s="3">
        <v>84.41</v>
      </c>
      <c r="BP309" s="22">
        <v>1.6375</v>
      </c>
      <c r="BQ309" s="3">
        <v>110.75666666666666</v>
      </c>
      <c r="BR309" s="23">
        <v>4.2430909090909088</v>
      </c>
      <c r="BS309" s="2">
        <v>111.7</v>
      </c>
      <c r="BT309" s="3">
        <v>108.57</v>
      </c>
      <c r="BU309" s="2">
        <v>0.7</v>
      </c>
      <c r="BV309" s="2">
        <v>1.7</v>
      </c>
      <c r="BW309" s="2">
        <v>0.9</v>
      </c>
      <c r="BX309" s="2">
        <v>1.2</v>
      </c>
      <c r="BY309" s="23">
        <v>234.71899999999999</v>
      </c>
      <c r="BZ309" s="2">
        <v>95.6</v>
      </c>
      <c r="CA309" s="2">
        <v>93.6</v>
      </c>
      <c r="CB309" s="3">
        <v>99.8</v>
      </c>
      <c r="CC309" s="2">
        <v>99.7</v>
      </c>
      <c r="CD309" s="2">
        <v>123.6</v>
      </c>
      <c r="CE309" s="2">
        <v>95.767506005794161</v>
      </c>
      <c r="CF309" s="3">
        <v>99.8045445182631</v>
      </c>
      <c r="CG309" s="2">
        <v>99.874115821200718</v>
      </c>
      <c r="CH309" s="23">
        <v>235.77463817773108</v>
      </c>
      <c r="CI309" s="3">
        <v>98.553210625559714</v>
      </c>
      <c r="CM309" s="2">
        <f t="shared" si="460"/>
        <v>67.637659033078876</v>
      </c>
      <c r="CN309" s="2">
        <f t="shared" si="460"/>
        <v>2.5912005551700208</v>
      </c>
      <c r="CO309" s="2">
        <f t="shared" si="461"/>
        <v>105.91792842858759</v>
      </c>
      <c r="CR309" s="2">
        <f t="shared" si="464"/>
        <v>0.40485829959514741</v>
      </c>
      <c r="CS309" s="2">
        <f t="shared" si="464"/>
        <v>0.40322580645160433</v>
      </c>
      <c r="CT309" s="2">
        <f t="shared" si="465"/>
        <v>0.20366598778004363</v>
      </c>
      <c r="CU309" s="2">
        <f t="shared" si="465"/>
        <v>0.20927737810412803</v>
      </c>
      <c r="CV309" s="2">
        <f t="shared" si="465"/>
        <v>3.835720324395242E-2</v>
      </c>
      <c r="CW309" s="2">
        <f t="shared" si="466"/>
        <v>0.67567567567567854</v>
      </c>
      <c r="CX309" s="2">
        <f t="shared" si="467"/>
        <v>0.31217481789803475</v>
      </c>
      <c r="CY309" s="2">
        <f t="shared" si="502"/>
        <v>0.51020408163266029</v>
      </c>
      <c r="CZ309" s="2">
        <f t="shared" si="471"/>
        <v>6.3894523326572124</v>
      </c>
      <c r="DA309" s="2">
        <f t="shared" si="472"/>
        <v>0</v>
      </c>
      <c r="DB309" s="2">
        <f t="shared" si="473"/>
        <v>0.10131712259371257</v>
      </c>
      <c r="DC309" s="2">
        <f t="shared" si="546"/>
        <v>0.51566838556128969</v>
      </c>
      <c r="DF309" s="2">
        <f t="shared" si="468"/>
        <v>2.5404371697518746</v>
      </c>
      <c r="DG309" s="2">
        <f t="shared" si="468"/>
        <v>0.46125872307432036</v>
      </c>
      <c r="DH309" s="2">
        <f t="shared" si="469"/>
        <v>-0.29505827738482981</v>
      </c>
      <c r="DI309" s="2">
        <f t="shared" si="550"/>
        <v>1.4993775070238025</v>
      </c>
      <c r="DJ309" s="2">
        <f t="shared" si="550"/>
        <v>44.298843813231528</v>
      </c>
      <c r="DM309" s="2">
        <f t="shared" si="503"/>
        <v>1.9527235354573544</v>
      </c>
      <c r="DN309" s="2">
        <f t="shared" si="503"/>
        <v>2.0491803278688527</v>
      </c>
      <c r="DO309" s="2">
        <f t="shared" si="475"/>
        <v>1.7580144777662905</v>
      </c>
      <c r="DP309" s="2">
        <f t="shared" si="504"/>
        <v>1.6865079365079396</v>
      </c>
      <c r="DQ309" s="2">
        <f t="shared" si="543"/>
        <v>0.78294051726960923</v>
      </c>
      <c r="DR309" s="2">
        <f t="shared" si="505"/>
        <v>2.4442082890542101</v>
      </c>
      <c r="DS309" s="2">
        <f t="shared" si="506"/>
        <v>1.7787011748165757</v>
      </c>
      <c r="DT309" s="2" t="e">
        <v>#N/A</v>
      </c>
      <c r="DU309" s="2" t="e">
        <v>#N/A</v>
      </c>
      <c r="DV309" s="2">
        <f t="shared" si="476"/>
        <v>2.0547945205479312</v>
      </c>
      <c r="DW309" s="2">
        <f t="shared" si="507"/>
        <v>1.6932270916334646</v>
      </c>
      <c r="DX309" s="2">
        <f t="shared" si="508"/>
        <v>7.2597137014315027</v>
      </c>
      <c r="DY309" s="2">
        <f t="shared" si="509"/>
        <v>0.49504950495049549</v>
      </c>
      <c r="DZ309" s="2">
        <f t="shared" si="510"/>
        <v>-1.3355592654423987</v>
      </c>
      <c r="EA309" s="2">
        <f t="shared" si="523"/>
        <v>0.21482277121374072</v>
      </c>
      <c r="EB309" s="2">
        <f t="shared" si="523"/>
        <v>0.81632653061223248</v>
      </c>
      <c r="EC309" s="2">
        <f t="shared" si="523"/>
        <v>10.319410319410306</v>
      </c>
      <c r="ED309" s="2">
        <f t="shared" si="519"/>
        <v>-9.3609360936093502</v>
      </c>
      <c r="EE309" s="2" t="e">
        <f t="shared" si="519"/>
        <v>#N/A</v>
      </c>
      <c r="EF309" s="2">
        <f t="shared" si="519"/>
        <v>4.9092849519743798</v>
      </c>
      <c r="EG309" s="2">
        <f t="shared" si="519"/>
        <v>-1.1190233977619424</v>
      </c>
      <c r="EH309" s="2">
        <f t="shared" si="519"/>
        <v>-1.6682113067655324</v>
      </c>
      <c r="EI309" s="2">
        <f t="shared" si="537"/>
        <v>1.9646365422396839</v>
      </c>
      <c r="EJ309" s="2">
        <f t="shared" si="537"/>
        <v>5.7497181510710149</v>
      </c>
      <c r="EK309" s="2">
        <f t="shared" si="537"/>
        <v>1.6932270916334646</v>
      </c>
      <c r="EL309" s="2">
        <f t="shared" si="535"/>
        <v>3.6649214659685958</v>
      </c>
      <c r="EM309" s="2">
        <f t="shared" si="535"/>
        <v>1.5060240963855387</v>
      </c>
      <c r="EN309" s="2">
        <f t="shared" si="535"/>
        <v>2.5559105431309792</v>
      </c>
      <c r="EO309" s="2">
        <f t="shared" si="535"/>
        <v>0.49504950495049549</v>
      </c>
      <c r="EP309" s="2">
        <f t="shared" si="535"/>
        <v>3.3684210526315761</v>
      </c>
      <c r="EQ309" s="2">
        <f t="shared" si="535"/>
        <v>0.70564516129032473</v>
      </c>
      <c r="ER309" s="2">
        <f t="shared" si="498"/>
        <v>10.319410319410306</v>
      </c>
      <c r="ES309" s="2">
        <f t="shared" si="498"/>
        <v>2.3280423280423346</v>
      </c>
      <c r="ET309" s="2">
        <f t="shared" si="498"/>
        <v>0.30090270812437314</v>
      </c>
      <c r="EU309" s="2">
        <f t="shared" si="462"/>
        <v>2.7</v>
      </c>
      <c r="EV309" s="2">
        <f t="shared" si="462"/>
        <v>2.8</v>
      </c>
      <c r="EW309" s="2">
        <f t="shared" si="511"/>
        <v>-0.55555555555555358</v>
      </c>
      <c r="EX309" s="2">
        <f t="shared" si="511"/>
        <v>0.78277886497064575</v>
      </c>
      <c r="EY309" s="2">
        <f t="shared" si="512"/>
        <v>-0.27377140025705016</v>
      </c>
      <c r="EZ309" s="2">
        <f t="shared" si="512"/>
        <v>25.432427587786766</v>
      </c>
      <c r="FA309" s="2">
        <f t="shared" si="513"/>
        <v>4.0037243947858459</v>
      </c>
      <c r="FB309" s="2">
        <f t="shared" si="517"/>
        <v>1.5128383667573297</v>
      </c>
      <c r="FC309" s="2">
        <f t="shared" si="517"/>
        <v>1.5940488841657885</v>
      </c>
      <c r="FD309" s="2">
        <f t="shared" si="517"/>
        <v>1.5184381778741818</v>
      </c>
      <c r="FE309" s="2">
        <f t="shared" si="514"/>
        <v>0.70635721493441661</v>
      </c>
      <c r="FF309" s="2">
        <f t="shared" si="514"/>
        <v>0.60544904137236344</v>
      </c>
      <c r="FG309" s="2">
        <f t="shared" si="514"/>
        <v>1.3114754098360715</v>
      </c>
      <c r="FH309" s="2">
        <v>1</v>
      </c>
      <c r="FI309" s="2">
        <v>1.5</v>
      </c>
      <c r="FL309" s="2">
        <f t="shared" si="551"/>
        <v>0.42794499697833555</v>
      </c>
      <c r="FM309" s="2">
        <f t="shared" si="551"/>
        <v>0.52810057744465677</v>
      </c>
      <c r="FN309" s="2">
        <f t="shared" si="490"/>
        <v>0.69413671338276473</v>
      </c>
      <c r="FQ309" s="2">
        <f t="shared" si="552"/>
        <v>1.7227995856903711</v>
      </c>
      <c r="FR309" s="2">
        <f t="shared" si="552"/>
        <v>2.1291947135867018</v>
      </c>
      <c r="FS309" s="2">
        <f t="shared" si="492"/>
        <v>2.8055904134835608</v>
      </c>
      <c r="FT309" s="2">
        <f t="shared" si="553"/>
        <v>1.8159122542582784</v>
      </c>
      <c r="FU309" s="2">
        <f t="shared" si="553"/>
        <v>1.3718941175254962</v>
      </c>
      <c r="FX309" s="2">
        <f t="shared" ref="FX309:FY324" si="556">100*((AVERAGE(H304:H309)/AVERAGE(H298:H303))^2-1)</f>
        <v>1.8810077868564923</v>
      </c>
      <c r="FY309" s="2">
        <f t="shared" si="556"/>
        <v>1.7799790499956503</v>
      </c>
      <c r="FZ309" s="2">
        <f t="shared" si="500"/>
        <v>2.3627941601790159</v>
      </c>
      <c r="GA309" s="2">
        <f t="shared" ref="GA309:GB324" si="557">100*((AVERAGE(CH304:CH309)/AVERAGE(CH298:CH303))^2-1)</f>
        <v>1.7256191062052118</v>
      </c>
      <c r="GB309" s="2">
        <f t="shared" si="557"/>
        <v>0.63454851572470883</v>
      </c>
      <c r="GE309" s="2"/>
      <c r="GF309" s="2"/>
      <c r="GG309" s="2">
        <f t="shared" si="545"/>
        <v>-1.5953680197989928</v>
      </c>
      <c r="GH309" s="2">
        <f t="shared" si="545"/>
        <v>12.140633807120494</v>
      </c>
      <c r="GI309" s="2">
        <f t="shared" si="521"/>
        <v>3.8014451775054914</v>
      </c>
      <c r="GJ309" s="2">
        <f t="shared" si="522"/>
        <v>2.5950942054746129</v>
      </c>
      <c r="GK309" s="2">
        <v>0.7</v>
      </c>
      <c r="GN309" s="2">
        <f t="shared" si="454"/>
        <v>-0.10000000000000009</v>
      </c>
      <c r="GQ309" s="2">
        <f t="shared" si="429"/>
        <v>0</v>
      </c>
      <c r="GT309" s="27">
        <f t="shared" ca="1" si="440"/>
        <v>103.06748466257669</v>
      </c>
      <c r="GU309" s="27">
        <f t="shared" ca="1" si="441"/>
        <v>98.664440734557601</v>
      </c>
      <c r="GV309" s="27">
        <f t="shared" ca="1" si="441"/>
        <v>107.25971370143151</v>
      </c>
      <c r="GW309" s="27">
        <f t="shared" ca="1" si="442"/>
        <v>101.68650793650794</v>
      </c>
      <c r="GX309" s="27">
        <f t="shared" ca="1" si="442"/>
        <v>102.4442082890542</v>
      </c>
      <c r="GY309" s="27">
        <f t="shared" ca="1" si="443"/>
        <v>102.04918032786885</v>
      </c>
      <c r="GZ309" s="27">
        <f t="shared" ca="1" si="444"/>
        <v>100.21482277121375</v>
      </c>
      <c r="HA309" s="27">
        <f t="shared" ca="1" si="445"/>
        <v>99.410029498525063</v>
      </c>
      <c r="HB309" s="27">
        <f t="shared" ca="1" si="445"/>
        <v>100.21321961620468</v>
      </c>
      <c r="HC309" s="27">
        <f t="shared" ca="1" si="445"/>
        <v>101.99401794616152</v>
      </c>
      <c r="HD309" s="27">
        <f t="shared" ca="1" si="445"/>
        <v>100.29382957884427</v>
      </c>
      <c r="HE309" s="27">
        <f t="shared" ca="1" si="446"/>
        <v>98.331788693234472</v>
      </c>
      <c r="HG309" s="27">
        <f t="shared" ca="1" si="447"/>
        <v>100</v>
      </c>
      <c r="HH309" s="27">
        <f t="shared" ca="1" si="448"/>
        <v>100</v>
      </c>
      <c r="HI309" s="27">
        <f t="shared" ca="1" si="448"/>
        <v>100</v>
      </c>
      <c r="HJ309" s="27">
        <f t="shared" ca="1" si="449"/>
        <v>100</v>
      </c>
      <c r="HK309" s="27">
        <f t="shared" ca="1" si="449"/>
        <v>100</v>
      </c>
      <c r="HL309" s="27">
        <f t="shared" ca="1" si="450"/>
        <v>100</v>
      </c>
      <c r="HM309" s="27">
        <f t="shared" ca="1" si="451"/>
        <v>100</v>
      </c>
      <c r="HN309" s="27">
        <f t="shared" ca="1" si="452"/>
        <v>100</v>
      </c>
      <c r="HO309" s="27">
        <f t="shared" ca="1" si="452"/>
        <v>100</v>
      </c>
      <c r="HP309" s="27">
        <f t="shared" ca="1" si="452"/>
        <v>100</v>
      </c>
      <c r="HQ309" s="27">
        <f t="shared" ca="1" si="452"/>
        <v>100</v>
      </c>
      <c r="HR309" s="27">
        <f t="shared" ca="1" si="453"/>
        <v>100</v>
      </c>
      <c r="HT309" s="27">
        <f t="shared" ca="1" si="547"/>
        <v>156.62124936578195</v>
      </c>
      <c r="HU309" s="27">
        <f t="shared" ca="1" si="547"/>
        <v>44.709760309032099</v>
      </c>
      <c r="HV309" s="27">
        <f t="shared" ca="1" si="547"/>
        <v>57.075006574910134</v>
      </c>
      <c r="HW309" s="27">
        <f t="shared" ca="1" si="548"/>
        <v>551.7308521935355</v>
      </c>
      <c r="HX309" s="27">
        <f t="shared" ca="1" si="548"/>
        <v>449.36007686683041</v>
      </c>
      <c r="HY309" s="27">
        <f t="shared" ca="1" si="494"/>
        <v>999.99999999999989</v>
      </c>
      <c r="HZ309" s="27">
        <f t="shared" ca="1" si="549"/>
        <v>7.2644857972726813</v>
      </c>
      <c r="IA309" s="27">
        <f t="shared" ca="1" si="549"/>
        <v>19.148788310762651</v>
      </c>
      <c r="IB309" s="27">
        <f t="shared" ca="1" si="549"/>
        <v>17.379806634393219</v>
      </c>
      <c r="IC309" s="27">
        <f t="shared" ca="1" si="549"/>
        <v>55.115076023971071</v>
      </c>
      <c r="ID309" s="27">
        <f t="shared" ca="1" si="549"/>
        <v>19.837434418057303</v>
      </c>
      <c r="IE309" s="27">
        <f t="shared" ca="1" si="549"/>
        <v>15.633630934243405</v>
      </c>
      <c r="IG309" s="28">
        <f t="shared" ca="1" si="480"/>
        <v>0.4601226993865033</v>
      </c>
      <c r="IH309" s="28">
        <f t="shared" ca="1" si="480"/>
        <v>-5.3422370617695947E-2</v>
      </c>
      <c r="II309" s="28">
        <f t="shared" ca="1" si="480"/>
        <v>0.34846625766871236</v>
      </c>
      <c r="IJ309" s="28">
        <f t="shared" ca="1" si="481"/>
        <v>0.90059523809523823</v>
      </c>
      <c r="IK309" s="24">
        <f t="shared" ca="1" si="495"/>
        <v>0.14542865165771851</v>
      </c>
      <c r="IL309" s="28">
        <f t="shared" ca="1" si="482"/>
        <v>1.1390010626992584</v>
      </c>
      <c r="IM309" s="28">
        <f t="shared" ca="1" si="496"/>
        <v>2.0491803278688536</v>
      </c>
      <c r="IN309" s="3">
        <f t="shared" ca="1" si="497"/>
        <v>2.0395963007944964</v>
      </c>
      <c r="IO309" s="2">
        <f t="shared" si="515"/>
        <v>2</v>
      </c>
      <c r="IQ309" s="2">
        <f t="shared" ca="1" si="428"/>
        <v>0.75516658643751966</v>
      </c>
      <c r="IS309" s="3">
        <f t="shared" ca="1" si="483"/>
        <v>0.10277829075169329</v>
      </c>
      <c r="IT309" s="3">
        <f t="shared" ca="1" si="484"/>
        <v>3.3625280701747973E-2</v>
      </c>
      <c r="IU309" s="3">
        <f t="shared" si="485"/>
        <v>-0.10000000000000009</v>
      </c>
      <c r="IV309" s="3">
        <f t="shared" ca="1" si="486"/>
        <v>-0.23640357145344135</v>
      </c>
      <c r="IX309" s="28">
        <f ca="1">$HL309/100*(GZ309-100)*AL309/1000+(HM309-100)*HZ309/$HY309</f>
        <v>1.2889366272824817E-3</v>
      </c>
      <c r="IY309" s="28">
        <f ca="1">$HL309/100*(HA309-100)*AM309/1000+(HN309-100)*IA309/$HY309</f>
        <v>-1.1209439528023807E-2</v>
      </c>
      <c r="IZ309" s="28">
        <f ca="1">$HL309/100*(HB309-100)*AN309/1000+(HO309-100)*IB309/$HY309</f>
        <v>4.0511727078889666E-3</v>
      </c>
      <c r="JA309" s="28">
        <f ca="1">$HL309/100*(HC309-100)*AO309/1000+(HP309-100)*IC309/$HY309</f>
        <v>0.11764705882352969</v>
      </c>
      <c r="JB309" s="28">
        <f ca="1">$HL309/100*(HD309-100)*AP309/1000+(HQ309-100)*ID309/$HY309</f>
        <v>5.8765915768853464E-3</v>
      </c>
      <c r="JC309" s="28">
        <f ca="1">$HL309/100*(HE309-100)*AQ309/1000+(HR309-100)*IE309/$HY309</f>
        <v>-2.3354958294717391E-2</v>
      </c>
      <c r="JE309" s="3">
        <f t="shared" ca="1" si="555"/>
        <v>-3.1193180158185341E-2</v>
      </c>
      <c r="JF309" s="3">
        <f t="shared" ca="1" si="555"/>
        <v>-4.4990836579719577E-2</v>
      </c>
      <c r="JG309" s="3">
        <f t="shared" ca="1" si="555"/>
        <v>-3.4381081583550466E-3</v>
      </c>
      <c r="JH309" s="3">
        <f t="shared" ca="1" si="554"/>
        <v>3.5027911429388589E-2</v>
      </c>
      <c r="JI309" s="3">
        <f t="shared" ca="1" si="554"/>
        <v>1.6126897317583662E-2</v>
      </c>
      <c r="JJ309" s="3">
        <f t="shared" ca="1" si="554"/>
        <v>1.4644736392694861E-2</v>
      </c>
      <c r="JK309" s="3">
        <f>IO309-IO308</f>
        <v>-0.10000000000000009</v>
      </c>
      <c r="JL309" s="3">
        <f t="shared" ca="1" si="487"/>
        <v>-6.5368711683459702E-2</v>
      </c>
      <c r="JN309" s="10">
        <f>COUNTIF(EI309:ET309,"&gt;2")</f>
        <v>6</v>
      </c>
      <c r="JP309" s="2">
        <f>AVERAGE(CS309,CS297,CS285,CS273,CS261,CS249,CS237,CS225,CS213,CS201)</f>
        <v>0.45602282418824808</v>
      </c>
      <c r="JQ309" s="2">
        <f>CS309-JP309</f>
        <v>-5.2797017736643748E-2</v>
      </c>
      <c r="JR309" s="2">
        <f>AVERAGE(CT309,CT297,CT285,CT273,CT261,CT249,CT237,CT225,CT213,CT201)</f>
        <v>0.40903375540549031</v>
      </c>
      <c r="JS309" s="2">
        <f>CT309-JR309</f>
        <v>-0.20536776762544667</v>
      </c>
      <c r="KH309" s="2">
        <f>(DN309*$DN$4)+(FB309*$FB$3)+(FC309*$FC$3)+(FD309*$FD$3)+(FE309*$FE$3)+(FF309*$FF$3)+(FG309*$FG$3)</f>
        <v>1.4579430193878298</v>
      </c>
      <c r="KI309" s="2">
        <f>F309-KH309</f>
        <v>0.54205698061217022</v>
      </c>
      <c r="KJ309" s="2">
        <f>MAX(DN309,FB309:FG309)</f>
        <v>2.0491803278688527</v>
      </c>
      <c r="KK309" s="2">
        <f>MIN(DN309,FB309:FG309)</f>
        <v>0.60544904137236344</v>
      </c>
      <c r="KL309" s="2">
        <f t="shared" si="516"/>
        <v>1.4437312864964893</v>
      </c>
      <c r="KO309" s="2">
        <f>BO309</f>
        <v>84.41</v>
      </c>
      <c r="KP309" s="2">
        <f>100*((BO303/BO291)-1)</f>
        <v>-2.5970902969820853</v>
      </c>
      <c r="KQ309" s="2">
        <f t="shared" si="525"/>
        <v>-2.5970902969820853</v>
      </c>
      <c r="KR309" s="2">
        <f>100*((BO297/BO285)-1)</f>
        <v>3.3630069238377747</v>
      </c>
      <c r="KS309" s="2">
        <f t="shared" si="538"/>
        <v>3.3630069238377747</v>
      </c>
      <c r="KT309" s="3">
        <f>BP309</f>
        <v>1.6375</v>
      </c>
      <c r="KU309" s="3">
        <f>BQ309</f>
        <v>110.75666666666666</v>
      </c>
      <c r="KV309" s="3">
        <f t="shared" si="470"/>
        <v>67.637659033078876</v>
      </c>
      <c r="KW309" s="2">
        <f t="shared" si="463"/>
        <v>155.42722958576283</v>
      </c>
      <c r="KX309" s="2">
        <f t="shared" si="463"/>
        <v>123.73431235908423</v>
      </c>
      <c r="LA309">
        <v>2</v>
      </c>
      <c r="LB309">
        <v>0</v>
      </c>
      <c r="LE309" s="2" t="e">
        <v>#N/A</v>
      </c>
      <c r="LF309" s="2" t="e">
        <v>#N/A</v>
      </c>
      <c r="LG309" s="2" t="e">
        <v>#N/A</v>
      </c>
      <c r="LH309" s="2" t="e">
        <v>#N/A</v>
      </c>
      <c r="LI309" s="2" t="e">
        <v>#N/A</v>
      </c>
      <c r="LJ309" s="2" t="e">
        <v>#N/A</v>
      </c>
      <c r="LK309" s="2">
        <v>101.34731364816919</v>
      </c>
      <c r="LL309" s="2" t="e">
        <v>#N/A</v>
      </c>
      <c r="LM309" s="2" t="e">
        <v>#N/A</v>
      </c>
      <c r="LN309" s="2">
        <v>98.568601400111461</v>
      </c>
      <c r="LO309" s="2">
        <v>95.032879995884812</v>
      </c>
      <c r="LP309" s="2">
        <v>96.366454433166012</v>
      </c>
      <c r="LQ309" s="2" t="e">
        <v>#N/A</v>
      </c>
      <c r="LR309" s="2" t="e">
        <v>#N/A</v>
      </c>
      <c r="LS309" s="2" t="e">
        <v>#N/A</v>
      </c>
      <c r="LT309" s="2" t="e">
        <v>#N/A</v>
      </c>
      <c r="LU309" s="2" t="e">
        <v>#N/A</v>
      </c>
      <c r="LV309" s="2" t="e">
        <v>#N/A</v>
      </c>
      <c r="LW309" s="2" t="e">
        <v>#N/A</v>
      </c>
      <c r="LX309" s="2" t="e">
        <v>#N/A</v>
      </c>
      <c r="LY309" s="2">
        <v>98.505705915047159</v>
      </c>
      <c r="LZ309" s="2" t="e">
        <v>#N/A</v>
      </c>
      <c r="MA309" s="2" t="e">
        <v>#N/A</v>
      </c>
      <c r="MB309" s="2" t="e">
        <v>#N/A</v>
      </c>
      <c r="MC309" s="2" t="e">
        <v>#N/A</v>
      </c>
      <c r="MD309" s="2" t="e">
        <v>#N/A</v>
      </c>
      <c r="ME309" s="2" t="e">
        <v>#N/A</v>
      </c>
      <c r="MF309" s="2" t="e">
        <v>#N/A</v>
      </c>
      <c r="MG309" s="2" t="e">
        <v>#N/A</v>
      </c>
      <c r="MH309" s="2">
        <v>99.839769472081031</v>
      </c>
      <c r="MI309" s="2" t="e">
        <v>#N/A</v>
      </c>
      <c r="MJ309" s="2" t="e">
        <v>#N/A</v>
      </c>
      <c r="MK309" s="2" t="e">
        <v>#N/A</v>
      </c>
      <c r="ML309" s="2" t="e">
        <v>#N/A</v>
      </c>
      <c r="MM309" s="2" t="e">
        <v>#N/A</v>
      </c>
      <c r="MN309" s="2" t="e">
        <v>#N/A</v>
      </c>
      <c r="MO309" s="2" t="e">
        <v>#N/A</v>
      </c>
      <c r="MP309" s="2">
        <v>93.236380053364158</v>
      </c>
      <c r="MQ309" s="2" t="e">
        <v>#N/A</v>
      </c>
      <c r="MR309" s="2" t="e">
        <v>#N/A</v>
      </c>
      <c r="MS309" s="10" t="e">
        <v>#N/A</v>
      </c>
      <c r="MT309" s="2" t="e">
        <v>#N/A</v>
      </c>
      <c r="MU309" s="2" t="e">
        <v>#N/A</v>
      </c>
      <c r="MV309" s="2" t="e">
        <v>#N/A</v>
      </c>
      <c r="MX309" s="22" t="e">
        <v>#N/A</v>
      </c>
      <c r="MY309" s="22" t="e">
        <v>#N/A</v>
      </c>
      <c r="MZ309" s="22" t="e">
        <v>#N/A</v>
      </c>
      <c r="NA309" s="22" t="e">
        <v>#N/A</v>
      </c>
      <c r="NB309" s="22" t="e">
        <v>#N/A</v>
      </c>
      <c r="NC309" s="22" t="e">
        <v>#N/A</v>
      </c>
      <c r="ND309" s="22">
        <v>1</v>
      </c>
      <c r="NE309" s="22" t="e">
        <v>#N/A</v>
      </c>
      <c r="NF309" s="22" t="e">
        <v>#N/A</v>
      </c>
      <c r="NG309" s="22">
        <v>3</v>
      </c>
      <c r="NH309" s="23">
        <v>9</v>
      </c>
      <c r="NI309" s="22">
        <v>22</v>
      </c>
      <c r="NJ309" s="22" t="e">
        <v>#N/A</v>
      </c>
      <c r="NK309" s="22" t="e">
        <v>#N/A</v>
      </c>
      <c r="NL309" s="23" t="e">
        <v>#N/A</v>
      </c>
      <c r="NM309" s="3" t="e">
        <v>#N/A</v>
      </c>
      <c r="NN309" s="22" t="e">
        <v>#N/A</v>
      </c>
      <c r="NO309" s="22" t="e">
        <v>#N/A</v>
      </c>
      <c r="NP309" s="22" t="e">
        <v>#N/A</v>
      </c>
      <c r="NQ309" s="22" t="e">
        <v>#N/A</v>
      </c>
      <c r="NR309" s="23">
        <v>1</v>
      </c>
      <c r="NS309" s="22" t="e">
        <v>#N/A</v>
      </c>
      <c r="NT309" s="22" t="e">
        <v>#N/A</v>
      </c>
      <c r="NU309" s="23" t="e">
        <v>#N/A</v>
      </c>
      <c r="NV309" s="3" t="e">
        <v>#N/A</v>
      </c>
      <c r="NW309" s="22" t="e">
        <v>#N/A</v>
      </c>
      <c r="NX309" s="22" t="e">
        <v>#N/A</v>
      </c>
      <c r="NY309" s="22" t="e">
        <v>#N/A</v>
      </c>
      <c r="NZ309" s="22" t="e">
        <v>#N/A</v>
      </c>
      <c r="OA309" s="23">
        <v>10</v>
      </c>
      <c r="OB309" s="22" t="e">
        <v>#N/A</v>
      </c>
      <c r="OC309" s="22" t="e">
        <v>#N/A</v>
      </c>
      <c r="OD309" s="22" t="e">
        <v>#N/A</v>
      </c>
      <c r="OE309" s="22" t="e">
        <v>#N/A</v>
      </c>
      <c r="OF309" s="22" t="e">
        <v>#N/A</v>
      </c>
      <c r="OG309" s="22" t="e">
        <v>#N/A</v>
      </c>
      <c r="OH309" s="23" t="e">
        <v>#N/A</v>
      </c>
      <c r="OI309" s="22">
        <v>2</v>
      </c>
      <c r="OJ309" s="22" t="e">
        <v>#N/A</v>
      </c>
      <c r="OK309" s="22" t="e">
        <v>#N/A</v>
      </c>
      <c r="OL309" s="22" t="e">
        <v>#N/A</v>
      </c>
      <c r="OM309" s="23" t="e">
        <v>#N/A</v>
      </c>
      <c r="ON309" s="22" t="e">
        <v>#N/A</v>
      </c>
      <c r="OO309" s="22" t="e">
        <v>#N/A</v>
      </c>
      <c r="OQ309">
        <f t="shared" si="518"/>
        <v>-11</v>
      </c>
      <c r="OR309" s="23" t="e">
        <f t="shared" ca="1" si="542"/>
        <v>#N/A</v>
      </c>
      <c r="OS309" s="23" t="e">
        <f t="shared" ca="1" si="542"/>
        <v>#N/A</v>
      </c>
      <c r="OT309" s="23" t="e">
        <f t="shared" ca="1" si="542"/>
        <v>#N/A</v>
      </c>
      <c r="OU309" s="23" t="e">
        <f t="shared" ca="1" si="542"/>
        <v>#N/A</v>
      </c>
      <c r="OV309" s="23" t="e">
        <f t="shared" ca="1" si="542"/>
        <v>#N/A</v>
      </c>
      <c r="OW309" s="23" t="e">
        <f t="shared" ca="1" si="542"/>
        <v>#N/A</v>
      </c>
      <c r="OX309" s="23">
        <f t="shared" ca="1" si="542"/>
        <v>0.98318466434107643</v>
      </c>
      <c r="OY309" s="23" t="e">
        <f t="shared" ca="1" si="542"/>
        <v>#N/A</v>
      </c>
      <c r="OZ309" s="23" t="e">
        <f t="shared" ca="1" si="542"/>
        <v>#N/A</v>
      </c>
      <c r="PA309" s="23">
        <f t="shared" ca="1" si="542"/>
        <v>1.0111749937829666</v>
      </c>
      <c r="PB309" s="23">
        <f t="shared" ca="1" si="542"/>
        <v>1.0445360672606425</v>
      </c>
      <c r="PC309" s="23">
        <f t="shared" ca="1" si="542"/>
        <v>1.0121062189598518</v>
      </c>
      <c r="PD309" s="23" t="e">
        <f t="shared" ca="1" si="542"/>
        <v>#N/A</v>
      </c>
      <c r="PE309" s="23" t="e">
        <f t="shared" ca="1" si="539"/>
        <v>#N/A</v>
      </c>
      <c r="PF309" s="23" t="e">
        <f t="shared" ca="1" si="539"/>
        <v>#N/A</v>
      </c>
      <c r="PG309" s="23" t="e">
        <f t="shared" ca="1" si="539"/>
        <v>#N/A</v>
      </c>
      <c r="PH309" s="23" t="e">
        <f t="shared" ca="1" si="536"/>
        <v>#N/A</v>
      </c>
      <c r="PI309" s="23" t="e">
        <f t="shared" ca="1" si="536"/>
        <v>#N/A</v>
      </c>
      <c r="PJ309" s="23" t="e">
        <f t="shared" ca="1" si="536"/>
        <v>#N/A</v>
      </c>
      <c r="PK309" s="23" t="e">
        <f t="shared" ca="1" si="536"/>
        <v>#N/A</v>
      </c>
      <c r="PL309" s="23">
        <f t="shared" ca="1" si="534"/>
        <v>1.0003406453005184</v>
      </c>
      <c r="PM309" s="23" t="e">
        <f t="shared" ca="1" si="534"/>
        <v>#N/A</v>
      </c>
      <c r="PN309" s="23" t="e">
        <f t="shared" ca="1" si="524"/>
        <v>#N/A</v>
      </c>
      <c r="PO309" s="23" t="e">
        <f t="shared" ca="1" si="524"/>
        <v>#N/A</v>
      </c>
      <c r="PP309" s="23" t="e">
        <f t="shared" ca="1" si="524"/>
        <v>#N/A</v>
      </c>
      <c r="PQ309" s="23" t="e">
        <f t="shared" ca="1" si="524"/>
        <v>#N/A</v>
      </c>
      <c r="PR309" s="23" t="e">
        <f t="shared" ca="1" si="524"/>
        <v>#N/A</v>
      </c>
      <c r="PS309" s="23" t="e">
        <f t="shared" ca="1" si="524"/>
        <v>#N/A</v>
      </c>
      <c r="PT309" s="23" t="e">
        <f t="shared" ca="1" si="524"/>
        <v>#N/A</v>
      </c>
      <c r="PU309" s="23">
        <f t="shared" ca="1" si="524"/>
        <v>1.0229438031925879</v>
      </c>
      <c r="PV309" s="23" t="e">
        <f t="shared" ca="1" si="524"/>
        <v>#N/A</v>
      </c>
      <c r="PW309" s="23" t="e">
        <f t="shared" ca="1" si="524"/>
        <v>#N/A</v>
      </c>
      <c r="PX309" s="23" t="e">
        <f t="shared" ca="1" si="524"/>
        <v>#N/A</v>
      </c>
      <c r="PY309" s="23" t="e">
        <f t="shared" ca="1" si="544"/>
        <v>#N/A</v>
      </c>
      <c r="PZ309" s="23" t="e">
        <f t="shared" ca="1" si="439"/>
        <v>#N/A</v>
      </c>
      <c r="QA309" s="23" t="e">
        <f t="shared" ca="1" si="439"/>
        <v>#N/A</v>
      </c>
      <c r="QB309" s="23" t="e">
        <f t="shared" ca="1" si="439"/>
        <v>#N/A</v>
      </c>
      <c r="QC309" s="23">
        <f t="shared" ca="1" si="439"/>
        <v>1.0358171137441838</v>
      </c>
      <c r="QD309" s="23" t="e">
        <f t="shared" ca="1" si="439"/>
        <v>#N/A</v>
      </c>
      <c r="QE309" s="23" t="e">
        <f t="shared" ca="1" si="439"/>
        <v>#N/A</v>
      </c>
      <c r="QF309" s="23" t="e">
        <f t="shared" ca="1" si="439"/>
        <v>#N/A</v>
      </c>
      <c r="QG309" s="23" t="e">
        <f t="shared" ca="1" si="533"/>
        <v>#N/A</v>
      </c>
      <c r="QH309" s="23" t="e">
        <f t="shared" ca="1" si="533"/>
        <v>#N/A</v>
      </c>
      <c r="QI309" s="23" t="e">
        <f t="shared" ca="1" si="533"/>
        <v>#N/A</v>
      </c>
      <c r="QJ309" s="26" t="e">
        <f t="shared" ca="1" si="474"/>
        <v>#N/A</v>
      </c>
    </row>
    <row r="310" spans="1:452" x14ac:dyDescent="0.35">
      <c r="A310" s="12" t="s">
        <v>1375</v>
      </c>
      <c r="B310" s="21">
        <v>41640</v>
      </c>
      <c r="C310" t="s">
        <v>937</v>
      </c>
      <c r="D310" s="2">
        <v>98.7</v>
      </c>
      <c r="E310" s="2">
        <v>99</v>
      </c>
      <c r="F310" s="2">
        <v>1.9</v>
      </c>
      <c r="G310" s="2">
        <v>97.4</v>
      </c>
      <c r="H310" s="2">
        <v>99.507207533803907</v>
      </c>
      <c r="I310" s="2">
        <v>98.073402890349328</v>
      </c>
      <c r="J310" s="2">
        <v>101.5</v>
      </c>
      <c r="K310" s="2">
        <v>96.1</v>
      </c>
      <c r="L310" s="2">
        <v>96.538372030925814</v>
      </c>
      <c r="M310" s="2">
        <v>95.8</v>
      </c>
      <c r="N310" s="2">
        <v>117.6</v>
      </c>
      <c r="O310" s="2">
        <v>104.3</v>
      </c>
      <c r="P310" s="2">
        <v>101.8</v>
      </c>
      <c r="Q310" s="2">
        <v>96.6</v>
      </c>
      <c r="R310" s="2">
        <v>100.9</v>
      </c>
      <c r="S310" s="2">
        <v>117.6</v>
      </c>
      <c r="T310" s="2">
        <v>104.2</v>
      </c>
      <c r="U310" s="2">
        <v>76</v>
      </c>
      <c r="V310" s="2">
        <v>98.8</v>
      </c>
      <c r="W310" s="2">
        <v>89.8</v>
      </c>
      <c r="X310" s="2">
        <v>100.9</v>
      </c>
      <c r="Y310" s="2" t="e">
        <v>#N/A</v>
      </c>
      <c r="Z310" s="2">
        <v>98.2</v>
      </c>
      <c r="AA310" s="2">
        <v>97.6</v>
      </c>
      <c r="AB310" s="2">
        <v>106.4</v>
      </c>
      <c r="AC310" s="2">
        <v>102.5</v>
      </c>
      <c r="AD310" s="2">
        <v>92.6</v>
      </c>
      <c r="AE310" s="2">
        <v>96.4</v>
      </c>
      <c r="AF310" s="2">
        <v>97.2</v>
      </c>
      <c r="AG310" s="22">
        <v>540</v>
      </c>
      <c r="AH310" s="22">
        <v>460</v>
      </c>
      <c r="AI310" s="22">
        <v>157</v>
      </c>
      <c r="AJ310" s="22">
        <v>35</v>
      </c>
      <c r="AK310" s="22">
        <v>45</v>
      </c>
      <c r="AL310" s="22">
        <v>6</v>
      </c>
      <c r="AM310" s="22">
        <v>21</v>
      </c>
      <c r="AN310" s="22">
        <v>20</v>
      </c>
      <c r="AO310" s="22">
        <v>62</v>
      </c>
      <c r="AP310" s="22">
        <v>21</v>
      </c>
      <c r="AQ310" s="22">
        <v>18</v>
      </c>
      <c r="AR310" s="2">
        <v>103.9</v>
      </c>
      <c r="AS310" s="2">
        <v>96.7</v>
      </c>
      <c r="AT310" s="2">
        <v>96.6</v>
      </c>
      <c r="AU310" s="2">
        <v>98.9</v>
      </c>
      <c r="AV310" s="2">
        <v>98</v>
      </c>
      <c r="AW310" s="2">
        <v>96.9</v>
      </c>
      <c r="AX310" s="2">
        <v>100.9</v>
      </c>
      <c r="AY310" s="2">
        <v>98.7</v>
      </c>
      <c r="AZ310" s="2">
        <v>99.4</v>
      </c>
      <c r="BA310" s="2">
        <v>89.8</v>
      </c>
      <c r="BB310" s="2">
        <v>96.6</v>
      </c>
      <c r="BC310" s="2">
        <v>99.7</v>
      </c>
      <c r="BD310" s="3">
        <v>0.77</v>
      </c>
      <c r="BE310" s="3">
        <v>0.46</v>
      </c>
      <c r="BF310" s="3">
        <v>0.16</v>
      </c>
      <c r="BG310" s="3">
        <v>0.24</v>
      </c>
      <c r="BH310" s="3">
        <v>0.25</v>
      </c>
      <c r="BI310" s="2">
        <v>252.6</v>
      </c>
      <c r="BJ310" s="2">
        <v>2.8</v>
      </c>
      <c r="BK310" s="2">
        <v>2.8</v>
      </c>
      <c r="BL310" s="2">
        <v>107.3</v>
      </c>
      <c r="BM310" s="2">
        <v>103.3</v>
      </c>
      <c r="BN310" s="10">
        <v>469</v>
      </c>
      <c r="BO310" s="3">
        <v>85.44</v>
      </c>
      <c r="BP310" s="22">
        <v>1.647</v>
      </c>
      <c r="BQ310" s="3">
        <v>108.11772727272728</v>
      </c>
      <c r="BR310" s="23">
        <v>4.6895714285714289</v>
      </c>
      <c r="BS310" s="2">
        <v>111.4</v>
      </c>
      <c r="BT310" s="3">
        <v>106.52</v>
      </c>
      <c r="BU310" s="2">
        <v>0.8</v>
      </c>
      <c r="BV310" s="2">
        <v>1.6</v>
      </c>
      <c r="BW310" s="2">
        <v>0.9</v>
      </c>
      <c r="BX310" s="2">
        <v>1.4</v>
      </c>
      <c r="BY310" s="23">
        <v>235.28800000000001</v>
      </c>
      <c r="BZ310" s="2">
        <v>95.5</v>
      </c>
      <c r="CA310" s="2">
        <v>93.7</v>
      </c>
      <c r="CB310" s="3">
        <v>99.24</v>
      </c>
      <c r="CC310" s="2">
        <v>99.9</v>
      </c>
      <c r="CD310" s="2">
        <v>123.9</v>
      </c>
      <c r="CE310" s="2">
        <v>95.777449384395567</v>
      </c>
      <c r="CF310" s="3">
        <v>99.779936357171024</v>
      </c>
      <c r="CG310" s="2">
        <v>100.01885110760944</v>
      </c>
      <c r="CH310" s="23">
        <v>235.96820334330945</v>
      </c>
      <c r="CI310" s="3">
        <v>98.683194032256296</v>
      </c>
      <c r="CM310" s="2">
        <f t="shared" si="460"/>
        <v>65.645250317381468</v>
      </c>
      <c r="CN310" s="2">
        <f t="shared" si="460"/>
        <v>2.8473414866857492</v>
      </c>
      <c r="CO310" s="2">
        <f t="shared" si="461"/>
        <v>106.53241412023435</v>
      </c>
      <c r="CR310" s="2">
        <f t="shared" si="464"/>
        <v>-0.50403225806451613</v>
      </c>
      <c r="CS310" s="2">
        <f t="shared" si="464"/>
        <v>-0.60240963855421115</v>
      </c>
      <c r="CT310" s="2">
        <f t="shared" si="465"/>
        <v>-1.0162601626016259</v>
      </c>
      <c r="CU310" s="2">
        <f t="shared" si="465"/>
        <v>0.14513924358290076</v>
      </c>
      <c r="CV310" s="2">
        <f t="shared" si="465"/>
        <v>-2.5017064168340798E-2</v>
      </c>
      <c r="CW310" s="2">
        <f t="shared" si="466"/>
        <v>0</v>
      </c>
      <c r="CX310" s="2">
        <f t="shared" si="467"/>
        <v>-0.31120331950208646</v>
      </c>
      <c r="CY310" s="2">
        <f t="shared" si="502"/>
        <v>-0.50761421319797673</v>
      </c>
      <c r="CZ310" s="2">
        <f t="shared" si="471"/>
        <v>-0.66730219256434975</v>
      </c>
      <c r="DA310" s="2">
        <f t="shared" si="472"/>
        <v>0.28275212064091554</v>
      </c>
      <c r="DB310" s="2">
        <f t="shared" si="473"/>
        <v>0</v>
      </c>
      <c r="DC310" s="2">
        <f t="shared" si="546"/>
        <v>-0.3157063930544638</v>
      </c>
      <c r="DF310" s="2">
        <f t="shared" si="468"/>
        <v>1.7556415703379624</v>
      </c>
      <c r="DG310" s="2">
        <f t="shared" si="468"/>
        <v>-0.299792050970904</v>
      </c>
      <c r="DH310" s="2">
        <f t="shared" si="469"/>
        <v>3.0131296360382587</v>
      </c>
      <c r="DI310" s="2">
        <f t="shared" si="550"/>
        <v>1.0873158692477736</v>
      </c>
      <c r="DJ310" s="2">
        <f t="shared" si="550"/>
        <v>26.150268924922049</v>
      </c>
      <c r="DM310" s="2">
        <f t="shared" si="503"/>
        <v>1.7525773195876317</v>
      </c>
      <c r="DN310" s="2">
        <f t="shared" si="503"/>
        <v>1.9567456230690072</v>
      </c>
      <c r="DO310" s="2">
        <f t="shared" si="475"/>
        <v>1.5641293013555786</v>
      </c>
      <c r="DP310" s="2">
        <f t="shared" si="504"/>
        <v>1.3986013986014043</v>
      </c>
      <c r="DQ310" s="2">
        <f t="shared" si="543"/>
        <v>0.54565088851815347</v>
      </c>
      <c r="DR310" s="2">
        <f t="shared" si="505"/>
        <v>2.3429179978700621</v>
      </c>
      <c r="DS310" s="2">
        <f t="shared" si="506"/>
        <v>1.657487631102994</v>
      </c>
      <c r="DT310" s="2" t="e">
        <v>#N/A</v>
      </c>
      <c r="DU310" s="2" t="e">
        <v>#N/A</v>
      </c>
      <c r="DV310" s="2">
        <f t="shared" si="476"/>
        <v>2.1547502448579836</v>
      </c>
      <c r="DW310" s="2">
        <f t="shared" si="507"/>
        <v>1.6842105263157769</v>
      </c>
      <c r="DX310" s="2">
        <f t="shared" si="508"/>
        <v>6.6530194472876225</v>
      </c>
      <c r="DY310" s="2">
        <f t="shared" si="509"/>
        <v>0.4980079681274896</v>
      </c>
      <c r="DZ310" s="2">
        <f t="shared" si="510"/>
        <v>-1.8363939899833093</v>
      </c>
      <c r="EA310" s="2">
        <f t="shared" si="523"/>
        <v>2.7027027027026973</v>
      </c>
      <c r="EB310" s="2">
        <f t="shared" si="523"/>
        <v>0.7135575942915473</v>
      </c>
      <c r="EC310" s="2">
        <f t="shared" si="523"/>
        <v>10.319410319410306</v>
      </c>
      <c r="ED310" s="2">
        <f t="shared" si="519"/>
        <v>-6.9188191881918826</v>
      </c>
      <c r="EE310" s="2" t="e">
        <f t="shared" si="519"/>
        <v>#N/A</v>
      </c>
      <c r="EF310" s="2">
        <f t="shared" si="519"/>
        <v>7.4398249452954035</v>
      </c>
      <c r="EG310" s="2">
        <f t="shared" si="519"/>
        <v>0.41152263374484299</v>
      </c>
      <c r="EH310" s="2">
        <f t="shared" si="519"/>
        <v>-2.5641025641025661</v>
      </c>
      <c r="EI310" s="2">
        <f t="shared" si="537"/>
        <v>1.9627085377821318</v>
      </c>
      <c r="EJ310" s="2">
        <f t="shared" si="537"/>
        <v>4.5405405405405386</v>
      </c>
      <c r="EK310" s="2">
        <f t="shared" si="537"/>
        <v>1.6842105263157769</v>
      </c>
      <c r="EL310" s="2">
        <f t="shared" si="535"/>
        <v>3.6687631027253698</v>
      </c>
      <c r="EM310" s="2">
        <f t="shared" si="535"/>
        <v>0.61601642710471527</v>
      </c>
      <c r="EN310" s="2">
        <f t="shared" si="535"/>
        <v>2.9755579171094615</v>
      </c>
      <c r="EO310" s="2">
        <f t="shared" si="535"/>
        <v>0.4980079681274896</v>
      </c>
      <c r="EP310" s="2">
        <f t="shared" si="535"/>
        <v>2.8124999999999956</v>
      </c>
      <c r="EQ310" s="2">
        <f t="shared" si="535"/>
        <v>0.40404040404040664</v>
      </c>
      <c r="ER310" s="2">
        <f t="shared" si="498"/>
        <v>10.319410319410306</v>
      </c>
      <c r="ES310" s="2">
        <f t="shared" si="498"/>
        <v>2.2222222222222143</v>
      </c>
      <c r="ET310" s="2">
        <f t="shared" si="498"/>
        <v>0.60544904137236344</v>
      </c>
      <c r="EU310" s="2">
        <f t="shared" si="462"/>
        <v>2.8</v>
      </c>
      <c r="EV310" s="2">
        <f t="shared" si="462"/>
        <v>2.8</v>
      </c>
      <c r="EW310" s="2">
        <f t="shared" si="511"/>
        <v>-1.469237832874204</v>
      </c>
      <c r="EX310" s="2">
        <f t="shared" si="511"/>
        <v>0.58422590068158975</v>
      </c>
      <c r="EY310" s="2">
        <f t="shared" si="512"/>
        <v>-7.2679480068647333</v>
      </c>
      <c r="EZ310" s="2">
        <f t="shared" si="512"/>
        <v>36.417318557583101</v>
      </c>
      <c r="FA310" s="2">
        <f t="shared" si="513"/>
        <v>4.6992481203007586</v>
      </c>
      <c r="FB310" s="2">
        <f t="shared" si="517"/>
        <v>1.557758795574915</v>
      </c>
      <c r="FC310" s="2">
        <f t="shared" si="517"/>
        <v>1.3800424628449992</v>
      </c>
      <c r="FD310" s="2">
        <f t="shared" si="517"/>
        <v>1.2972972972973063</v>
      </c>
      <c r="FE310" s="2">
        <f t="shared" si="514"/>
        <v>0.64908722109533468</v>
      </c>
      <c r="FF310" s="2">
        <f t="shared" si="514"/>
        <v>0.60422960725077246</v>
      </c>
      <c r="FG310" s="2">
        <f t="shared" si="514"/>
        <v>1.4742014742014753</v>
      </c>
      <c r="FH310" s="2">
        <v>1.2</v>
      </c>
      <c r="FI310" s="2">
        <v>2</v>
      </c>
      <c r="FL310" s="2">
        <f t="shared" si="551"/>
        <v>0.45589561635253073</v>
      </c>
      <c r="FM310" s="2">
        <f t="shared" si="551"/>
        <v>0.40139221447477169</v>
      </c>
      <c r="FN310" s="2">
        <f t="shared" si="490"/>
        <v>0.59928377488123186</v>
      </c>
      <c r="FQ310" s="2">
        <f t="shared" si="552"/>
        <v>1.836090858874706</v>
      </c>
      <c r="FR310" s="2">
        <f t="shared" si="552"/>
        <v>1.6152616946844223</v>
      </c>
      <c r="FS310" s="2">
        <f t="shared" si="492"/>
        <v>2.4187697820373222</v>
      </c>
      <c r="FT310" s="2">
        <f t="shared" si="553"/>
        <v>1.8240000257546463</v>
      </c>
      <c r="FU310" s="2">
        <f t="shared" si="553"/>
        <v>1.6078914585520465</v>
      </c>
      <c r="FX310" s="2">
        <f t="shared" si="556"/>
        <v>1.8607111964972667</v>
      </c>
      <c r="FY310" s="2">
        <f t="shared" si="556"/>
        <v>1.7966168977489039</v>
      </c>
      <c r="FZ310" s="2">
        <f t="shared" si="500"/>
        <v>2.4016662788108878</v>
      </c>
      <c r="GA310" s="2">
        <f t="shared" si="557"/>
        <v>1.792043730984072</v>
      </c>
      <c r="GB310" s="2">
        <f t="shared" si="557"/>
        <v>0.71282213670837979</v>
      </c>
      <c r="GE310" s="2"/>
      <c r="GF310" s="2"/>
      <c r="GG310" s="2">
        <f t="shared" si="545"/>
        <v>-3.2491817366919085</v>
      </c>
      <c r="GH310" s="2">
        <f t="shared" si="545"/>
        <v>20.634497593598944</v>
      </c>
      <c r="GI310" s="2">
        <f t="shared" si="521"/>
        <v>3.9975015615240306</v>
      </c>
      <c r="GJ310" s="2">
        <f t="shared" si="522"/>
        <v>2.4857954545454586</v>
      </c>
      <c r="GK310" s="2">
        <v>0.8</v>
      </c>
      <c r="GN310" s="2">
        <f t="shared" si="454"/>
        <v>-0.10000000000000009</v>
      </c>
      <c r="GQ310" s="2">
        <f t="shared" si="429"/>
        <v>-0.10000000000000009</v>
      </c>
      <c r="GT310" s="27">
        <f t="shared" ca="1" si="440"/>
        <v>100.99206349206349</v>
      </c>
      <c r="GU310" s="27">
        <f t="shared" ca="1" si="441"/>
        <v>99.492385786802018</v>
      </c>
      <c r="GV310" s="27">
        <f t="shared" ca="1" si="441"/>
        <v>99.33269780743565</v>
      </c>
      <c r="GW310" s="27">
        <f t="shared" ca="1" si="442"/>
        <v>99.024390243902445</v>
      </c>
      <c r="GX310" s="27">
        <f t="shared" ca="1" si="442"/>
        <v>99.688796680497916</v>
      </c>
      <c r="GY310" s="27">
        <f t="shared" ca="1" si="443"/>
        <v>99.397590361445793</v>
      </c>
      <c r="GZ310" s="27">
        <f t="shared" ca="1" si="444"/>
        <v>81.457663451232591</v>
      </c>
      <c r="HA310" s="27">
        <f t="shared" ca="1" si="445"/>
        <v>101.38476755687438</v>
      </c>
      <c r="HB310" s="27">
        <f t="shared" ca="1" si="445"/>
        <v>98.510638297872333</v>
      </c>
      <c r="HC310" s="27">
        <f t="shared" ca="1" si="445"/>
        <v>94.23264907135875</v>
      </c>
      <c r="HD310" s="27">
        <f t="shared" ca="1" si="445"/>
        <v>94.921875</v>
      </c>
      <c r="HE310" s="27">
        <f t="shared" ca="1" si="446"/>
        <v>100.28275212064091</v>
      </c>
      <c r="HG310" s="27">
        <f t="shared" ca="1" si="447"/>
        <v>101.715438950555</v>
      </c>
      <c r="HH310" s="27">
        <f t="shared" ca="1" si="448"/>
        <v>98.664440734557601</v>
      </c>
      <c r="HI310" s="27">
        <f t="shared" ca="1" si="448"/>
        <v>107.36949846468782</v>
      </c>
      <c r="HJ310" s="27">
        <f t="shared" ca="1" si="449"/>
        <v>102.39760239760241</v>
      </c>
      <c r="HK310" s="27">
        <f t="shared" ca="1" si="449"/>
        <v>102.66240681576144</v>
      </c>
      <c r="HL310" s="27">
        <f t="shared" ca="1" si="450"/>
        <v>102.57466529351184</v>
      </c>
      <c r="HM310" s="27">
        <f t="shared" ca="1" si="451"/>
        <v>126.08108108108107</v>
      </c>
      <c r="HN310" s="27">
        <f t="shared" ca="1" si="452"/>
        <v>97.870280735721195</v>
      </c>
      <c r="HO310" s="27">
        <f t="shared" ca="1" si="452"/>
        <v>100.42735042735043</v>
      </c>
      <c r="HP310" s="27">
        <f t="shared" ca="1" si="452"/>
        <v>108.25396825396825</v>
      </c>
      <c r="HQ310" s="27">
        <f t="shared" ca="1" si="452"/>
        <v>105.45829042224513</v>
      </c>
      <c r="HR310" s="27">
        <f t="shared" ca="1" si="453"/>
        <v>97.161172161172146</v>
      </c>
      <c r="HT310" s="27">
        <f t="shared" ca="1" si="547"/>
        <v>152.77653168891729</v>
      </c>
      <c r="HU310" s="27">
        <f t="shared" ca="1" si="547"/>
        <v>40.205973223480953</v>
      </c>
      <c r="HV310" s="27">
        <f t="shared" ca="1" si="547"/>
        <v>48.197835385694347</v>
      </c>
      <c r="HW310" s="27">
        <f t="shared" ca="1" si="548"/>
        <v>533.02231376587713</v>
      </c>
      <c r="HX310" s="27">
        <f t="shared" ca="1" si="548"/>
        <v>467.4040522659792</v>
      </c>
      <c r="HY310" s="27">
        <f t="shared" ca="1" si="494"/>
        <v>1000</v>
      </c>
      <c r="HZ310" s="27">
        <f t="shared" ca="1" si="549"/>
        <v>4.7936230159037434</v>
      </c>
      <c r="IA310" s="27">
        <f t="shared" ca="1" si="549"/>
        <v>19.398294898162746</v>
      </c>
      <c r="IB310" s="27">
        <f t="shared" ca="1" si="549"/>
        <v>19.05711694579918</v>
      </c>
      <c r="IC310" s="27">
        <f t="shared" ca="1" si="549"/>
        <v>55.874477494396324</v>
      </c>
      <c r="ID310" s="27">
        <f t="shared" ca="1" si="549"/>
        <v>19.118511263467191</v>
      </c>
      <c r="IE310" s="27">
        <f t="shared" ca="1" si="549"/>
        <v>14.241633888799276</v>
      </c>
      <c r="IG310" s="28">
        <f t="shared" ca="1" si="480"/>
        <v>0.42184292480773944</v>
      </c>
      <c r="IH310" s="28">
        <f t="shared" ca="1" si="480"/>
        <v>-7.1921385370703306E-2</v>
      </c>
      <c r="II310" s="28">
        <f t="shared" ca="1" si="480"/>
        <v>0.32439213930278926</v>
      </c>
      <c r="IJ310" s="28">
        <f t="shared" ca="1" si="481"/>
        <v>0.73758221884117892</v>
      </c>
      <c r="IK310" s="24">
        <f t="shared" ca="1" si="495"/>
        <v>6.3268540101353521E-2</v>
      </c>
      <c r="IL310" s="28">
        <f t="shared" ca="1" si="482"/>
        <v>1.0975804833211427</v>
      </c>
      <c r="IM310" s="28">
        <f t="shared" ca="1" si="496"/>
        <v>1.9567456230690099</v>
      </c>
      <c r="IN310" s="3">
        <f t="shared" ca="1" si="497"/>
        <v>1.8351627021623216</v>
      </c>
      <c r="IO310" s="2">
        <f t="shared" si="515"/>
        <v>1.9</v>
      </c>
      <c r="IQ310" s="2">
        <f t="shared" ca="1" si="428"/>
        <v>0.6743136787398254</v>
      </c>
      <c r="IS310" s="3">
        <f t="shared" ca="1" si="483"/>
        <v>-1.8499014753007359E-2</v>
      </c>
      <c r="IT310" s="3">
        <f t="shared" ca="1" si="484"/>
        <v>-2.4074118365923103E-2</v>
      </c>
      <c r="IU310" s="3">
        <f t="shared" si="485"/>
        <v>-0.10000000000000009</v>
      </c>
      <c r="IV310" s="3">
        <f t="shared" ca="1" si="486"/>
        <v>-5.7426866881069627E-2</v>
      </c>
      <c r="IX310" s="28">
        <f ca="1">$HL310/100*(GZ310-100)*AL310/1000+(HM310-100)*HZ310/$HY310</f>
        <v>1.0904432634953776E-2</v>
      </c>
      <c r="IY310" s="28">
        <f ca="1">$HL310/100*(HA310-100)*AM310/1000+(HN310-100)*IA310/$HY310</f>
        <v>-1.1484087921080698E-2</v>
      </c>
      <c r="IZ310" s="28">
        <f ca="1">$HL310/100*(HB310-100)*AN310/1000+(HO310-100)*IB310/$HY310</f>
        <v>-2.2410088548489644E-2</v>
      </c>
      <c r="JA310" s="28">
        <f ca="1">$HL310/100*(HC310-100)*AO310/1000+(HP310-100)*IC310/$HY310</f>
        <v>9.4404026941738328E-2</v>
      </c>
      <c r="JB310" s="28">
        <f ca="1">$HL310/100*(HD310-100)*AP310/1000+(HQ310-100)*ID310/$HY310</f>
        <v>-5.031877243690544E-3</v>
      </c>
      <c r="JC310" s="28">
        <f ca="1">$HL310/100*(HE310-100)*AQ310/1000+(HR310-100)*IE310/$HY310</f>
        <v>-3.5208970009478653E-2</v>
      </c>
      <c r="JE310" s="3">
        <f t="shared" ca="1" si="555"/>
        <v>9.6154960076712936E-3</v>
      </c>
      <c r="JF310" s="3">
        <f t="shared" ca="1" si="555"/>
        <v>-2.7464839305689145E-4</v>
      </c>
      <c r="JG310" s="3">
        <f t="shared" ca="1" si="555"/>
        <v>-2.6461261256378613E-2</v>
      </c>
      <c r="JH310" s="3">
        <f t="shared" ca="1" si="554"/>
        <v>-2.3243031881791359E-2</v>
      </c>
      <c r="JI310" s="3">
        <f t="shared" ca="1" si="554"/>
        <v>-1.090846882057589E-2</v>
      </c>
      <c r="JJ310" s="3">
        <f t="shared" ca="1" si="554"/>
        <v>-1.1854011714761262E-2</v>
      </c>
      <c r="JK310" s="3">
        <f>IO310-IO309</f>
        <v>-0.10000000000000009</v>
      </c>
      <c r="JL310" s="3">
        <f t="shared" ca="1" si="487"/>
        <v>-8.3154234751292772E-2</v>
      </c>
      <c r="JN310" s="10">
        <f>COUNTIF(EI310:ET310,"&gt;2")</f>
        <v>6</v>
      </c>
      <c r="JP310" s="2">
        <f>AVERAGE(CS310,CS298,CS286,CS274,CS262,CS250,CS238,CS226,CS214,CS202)</f>
        <v>-0.50675119575278205</v>
      </c>
      <c r="JQ310" s="2">
        <f>CS310-JP310</f>
        <v>-9.56584428014291E-2</v>
      </c>
      <c r="JR310" s="2">
        <f>AVERAGE(CT310,CT298,CT286,CT274,CT262,CT250,CT238,CT226,CT214,CT202)</f>
        <v>-0.77276819933714003</v>
      </c>
      <c r="JS310" s="2">
        <f>CT310-JR310</f>
        <v>-0.24349196326448586</v>
      </c>
      <c r="KH310" s="2">
        <f>(DN310*$DN$4)+(FB310*$FB$3)+(FC310*$FC$3)+(FD310*$FD$3)+(FE310*$FE$3)+(FF310*$FF$3)+(FG310*$FG$3)</f>
        <v>1.4295388479152091</v>
      </c>
      <c r="KI310" s="2">
        <f>F310-KH310</f>
        <v>0.47046115208479078</v>
      </c>
      <c r="KJ310" s="2">
        <f>MAX(DN310,FB310:FG310)</f>
        <v>1.9567456230690072</v>
      </c>
      <c r="KK310" s="2">
        <f>MIN(DN310,FB310:FG310)</f>
        <v>0.60422960725077246</v>
      </c>
      <c r="KL310" s="2">
        <f t="shared" si="516"/>
        <v>1.3525160158182348</v>
      </c>
      <c r="KO310" s="2">
        <f>BO310</f>
        <v>85.44</v>
      </c>
      <c r="KP310" s="2">
        <f>100*((BO304/BO292)-1)</f>
        <v>-4.7851446256398145</v>
      </c>
      <c r="KQ310" s="2">
        <f t="shared" si="525"/>
        <v>-4.7851446256398145</v>
      </c>
      <c r="KR310" s="2">
        <f>100*((BO298/BO286)-1)</f>
        <v>1.306706114398426</v>
      </c>
      <c r="KS310" s="2">
        <f t="shared" si="538"/>
        <v>1.306706114398426</v>
      </c>
      <c r="KT310" s="3">
        <f>BP310</f>
        <v>1.647</v>
      </c>
      <c r="KU310" s="3">
        <f>BQ310</f>
        <v>108.11772727272728</v>
      </c>
      <c r="KV310" s="3">
        <f t="shared" si="470"/>
        <v>65.645250317381468</v>
      </c>
      <c r="KW310" s="2">
        <f t="shared" si="463"/>
        <v>151.72394876855336</v>
      </c>
      <c r="KX310" s="2">
        <f t="shared" si="463"/>
        <v>120.08945938960906</v>
      </c>
      <c r="LA310">
        <v>2</v>
      </c>
      <c r="LB310">
        <v>0</v>
      </c>
      <c r="LE310" s="2" t="e">
        <v>#N/A</v>
      </c>
      <c r="LF310" s="2" t="e">
        <v>#N/A</v>
      </c>
      <c r="LG310" s="2" t="e">
        <v>#N/A</v>
      </c>
      <c r="LH310" s="2" t="e">
        <v>#N/A</v>
      </c>
      <c r="LI310" s="2" t="e">
        <v>#N/A</v>
      </c>
      <c r="LJ310" s="2" t="e">
        <v>#N/A</v>
      </c>
      <c r="LK310" s="2">
        <v>101.79414458882715</v>
      </c>
      <c r="LL310" s="2" t="e">
        <v>#N/A</v>
      </c>
      <c r="LM310" s="2" t="e">
        <v>#N/A</v>
      </c>
      <c r="LN310" s="2">
        <v>98.680859715686992</v>
      </c>
      <c r="LO310" s="2">
        <v>96.136541095037714</v>
      </c>
      <c r="LP310" s="2">
        <v>97.474324060201525</v>
      </c>
      <c r="LQ310" s="2" t="e">
        <v>#N/A</v>
      </c>
      <c r="LR310" s="2" t="e">
        <v>#N/A</v>
      </c>
      <c r="LS310" s="2" t="e">
        <v>#N/A</v>
      </c>
      <c r="LT310" s="2" t="e">
        <v>#N/A</v>
      </c>
      <c r="LU310" s="2" t="e">
        <v>#N/A</v>
      </c>
      <c r="LV310" s="2" t="e">
        <v>#N/A</v>
      </c>
      <c r="LW310" s="2" t="e">
        <v>#N/A</v>
      </c>
      <c r="LX310" s="2" t="e">
        <v>#N/A</v>
      </c>
      <c r="LY310" s="2">
        <v>98.508157988341793</v>
      </c>
      <c r="LZ310" s="2" t="e">
        <v>#N/A</v>
      </c>
      <c r="MA310" s="2" t="e">
        <v>#N/A</v>
      </c>
      <c r="MB310" s="2" t="e">
        <v>#N/A</v>
      </c>
      <c r="MC310" s="2" t="e">
        <v>#N/A</v>
      </c>
      <c r="MD310" s="2" t="e">
        <v>#N/A</v>
      </c>
      <c r="ME310" s="2" t="e">
        <v>#N/A</v>
      </c>
      <c r="MF310" s="2" t="e">
        <v>#N/A</v>
      </c>
      <c r="MG310" s="2" t="e">
        <v>#N/A</v>
      </c>
      <c r="MH310" s="2">
        <v>100.16578570750109</v>
      </c>
      <c r="MI310" s="2" t="e">
        <v>#N/A</v>
      </c>
      <c r="MJ310" s="2" t="e">
        <v>#N/A</v>
      </c>
      <c r="MK310" s="2" t="e">
        <v>#N/A</v>
      </c>
      <c r="ML310" s="2" t="e">
        <v>#N/A</v>
      </c>
      <c r="MM310" s="2" t="e">
        <v>#N/A</v>
      </c>
      <c r="MN310" s="2" t="e">
        <v>#N/A</v>
      </c>
      <c r="MO310" s="2" t="e">
        <v>#N/A</v>
      </c>
      <c r="MP310" s="2">
        <v>96.320859337783517</v>
      </c>
      <c r="MQ310" s="2" t="e">
        <v>#N/A</v>
      </c>
      <c r="MR310" s="2" t="e">
        <v>#N/A</v>
      </c>
      <c r="MS310" s="10" t="e">
        <v>#N/A</v>
      </c>
      <c r="MT310" s="2" t="e">
        <v>#N/A</v>
      </c>
      <c r="MU310" s="2" t="e">
        <v>#N/A</v>
      </c>
      <c r="MV310" s="2" t="e">
        <v>#N/A</v>
      </c>
      <c r="MX310" s="22" t="e">
        <v>#N/A</v>
      </c>
      <c r="MY310" s="22" t="e">
        <v>#N/A</v>
      </c>
      <c r="MZ310" s="22" t="e">
        <v>#N/A</v>
      </c>
      <c r="NA310" s="22" t="e">
        <v>#N/A</v>
      </c>
      <c r="NB310" s="22" t="e">
        <v>#N/A</v>
      </c>
      <c r="NC310" s="22" t="e">
        <v>#N/A</v>
      </c>
      <c r="ND310" s="22">
        <v>1</v>
      </c>
      <c r="NE310" s="22" t="e">
        <v>#N/A</v>
      </c>
      <c r="NF310" s="22" t="e">
        <v>#N/A</v>
      </c>
      <c r="NG310" s="22">
        <v>3</v>
      </c>
      <c r="NH310" s="23">
        <v>8</v>
      </c>
      <c r="NI310" s="22">
        <v>23</v>
      </c>
      <c r="NJ310" s="22" t="e">
        <v>#N/A</v>
      </c>
      <c r="NK310" s="22" t="e">
        <v>#N/A</v>
      </c>
      <c r="NL310" s="23" t="e">
        <v>#N/A</v>
      </c>
      <c r="NM310" s="3" t="e">
        <v>#N/A</v>
      </c>
      <c r="NN310" s="22" t="e">
        <v>#N/A</v>
      </c>
      <c r="NO310" s="22" t="e">
        <v>#N/A</v>
      </c>
      <c r="NP310" s="22" t="e">
        <v>#N/A</v>
      </c>
      <c r="NQ310" s="22" t="e">
        <v>#N/A</v>
      </c>
      <c r="NR310" s="23">
        <v>1</v>
      </c>
      <c r="NS310" s="22" t="e">
        <v>#N/A</v>
      </c>
      <c r="NT310" s="22" t="e">
        <v>#N/A</v>
      </c>
      <c r="NU310" s="23" t="e">
        <v>#N/A</v>
      </c>
      <c r="NV310" s="3" t="e">
        <v>#N/A</v>
      </c>
      <c r="NW310" s="22" t="e">
        <v>#N/A</v>
      </c>
      <c r="NX310" s="22" t="e">
        <v>#N/A</v>
      </c>
      <c r="NY310" s="22" t="e">
        <v>#N/A</v>
      </c>
      <c r="NZ310" s="22" t="e">
        <v>#N/A</v>
      </c>
      <c r="OA310" s="23">
        <v>9</v>
      </c>
      <c r="OB310" s="22" t="e">
        <v>#N/A</v>
      </c>
      <c r="OC310" s="22" t="e">
        <v>#N/A</v>
      </c>
      <c r="OD310" s="22" t="e">
        <v>#N/A</v>
      </c>
      <c r="OE310" s="22" t="e">
        <v>#N/A</v>
      </c>
      <c r="OF310" s="22" t="e">
        <v>#N/A</v>
      </c>
      <c r="OG310" s="22" t="e">
        <v>#N/A</v>
      </c>
      <c r="OH310" s="23" t="e">
        <v>#N/A</v>
      </c>
      <c r="OI310" s="22">
        <v>2</v>
      </c>
      <c r="OJ310" s="22" t="e">
        <v>#N/A</v>
      </c>
      <c r="OK310" s="22" t="e">
        <v>#N/A</v>
      </c>
      <c r="OL310" s="22" t="e">
        <v>#N/A</v>
      </c>
      <c r="OM310" s="23" t="e">
        <v>#N/A</v>
      </c>
      <c r="ON310" s="22" t="e">
        <v>#N/A</v>
      </c>
      <c r="OO310" s="22" t="e">
        <v>#N/A</v>
      </c>
      <c r="OQ310">
        <f t="shared" si="518"/>
        <v>-1</v>
      </c>
      <c r="OR310" s="23" t="e">
        <f t="shared" ca="1" si="542"/>
        <v>#N/A</v>
      </c>
      <c r="OS310" s="23" t="e">
        <f t="shared" ca="1" si="542"/>
        <v>#N/A</v>
      </c>
      <c r="OT310" s="23" t="e">
        <f t="shared" ca="1" si="542"/>
        <v>#N/A</v>
      </c>
      <c r="OU310" s="23" t="e">
        <f t="shared" ca="1" si="542"/>
        <v>#N/A</v>
      </c>
      <c r="OV310" s="23" t="e">
        <f t="shared" ca="1" si="542"/>
        <v>#N/A</v>
      </c>
      <c r="OW310" s="23" t="e">
        <f t="shared" ca="1" si="542"/>
        <v>#N/A</v>
      </c>
      <c r="OX310" s="23">
        <f t="shared" ca="1" si="542"/>
        <v>1.004408907592846</v>
      </c>
      <c r="OY310" s="23" t="e">
        <f t="shared" ca="1" si="542"/>
        <v>#N/A</v>
      </c>
      <c r="OZ310" s="23" t="e">
        <f t="shared" ca="1" si="542"/>
        <v>#N/A</v>
      </c>
      <c r="PA310" s="23">
        <f t="shared" ca="1" si="542"/>
        <v>1.0011388851417284</v>
      </c>
      <c r="PB310" s="23">
        <f t="shared" ca="1" si="542"/>
        <v>1.0116134657731166</v>
      </c>
      <c r="PC310" s="23">
        <f t="shared" ca="1" si="542"/>
        <v>1.0114964240777777</v>
      </c>
      <c r="PD310" s="23" t="e">
        <f t="shared" ca="1" si="542"/>
        <v>#N/A</v>
      </c>
      <c r="PE310" s="23" t="e">
        <f t="shared" ca="1" si="539"/>
        <v>#N/A</v>
      </c>
      <c r="PF310" s="23" t="e">
        <f t="shared" ca="1" si="539"/>
        <v>#N/A</v>
      </c>
      <c r="PG310" s="23" t="e">
        <f t="shared" ca="1" si="539"/>
        <v>#N/A</v>
      </c>
      <c r="PH310" s="23" t="e">
        <f t="shared" ca="1" si="536"/>
        <v>#N/A</v>
      </c>
      <c r="PI310" s="23" t="e">
        <f t="shared" ca="1" si="536"/>
        <v>#N/A</v>
      </c>
      <c r="PJ310" s="23" t="e">
        <f t="shared" ca="1" si="536"/>
        <v>#N/A</v>
      </c>
      <c r="PK310" s="23" t="e">
        <f t="shared" ca="1" si="536"/>
        <v>#N/A</v>
      </c>
      <c r="PL310" s="23">
        <f t="shared" ca="1" si="534"/>
        <v>1.000024892703137</v>
      </c>
      <c r="PM310" s="23" t="e">
        <f t="shared" ca="1" si="534"/>
        <v>#N/A</v>
      </c>
      <c r="PN310" s="23" t="e">
        <f t="shared" ca="1" si="524"/>
        <v>#N/A</v>
      </c>
      <c r="PO310" s="23" t="e">
        <f t="shared" ca="1" si="524"/>
        <v>#N/A</v>
      </c>
      <c r="PP310" s="23" t="e">
        <f t="shared" ca="1" si="524"/>
        <v>#N/A</v>
      </c>
      <c r="PQ310" s="23" t="e">
        <f t="shared" ca="1" si="524"/>
        <v>#N/A</v>
      </c>
      <c r="PR310" s="23" t="e">
        <f t="shared" ca="1" si="524"/>
        <v>#N/A</v>
      </c>
      <c r="PS310" s="23" t="e">
        <f t="shared" ca="1" si="524"/>
        <v>#N/A</v>
      </c>
      <c r="PT310" s="23" t="e">
        <f t="shared" ca="1" si="524"/>
        <v>#N/A</v>
      </c>
      <c r="PU310" s="23">
        <f t="shared" ca="1" si="524"/>
        <v>1.0032653945130674</v>
      </c>
      <c r="PV310" s="23" t="e">
        <f t="shared" ca="1" si="524"/>
        <v>#N/A</v>
      </c>
      <c r="PW310" s="23" t="e">
        <f t="shared" ca="1" si="524"/>
        <v>#N/A</v>
      </c>
      <c r="PX310" s="23" t="e">
        <f t="shared" ca="1" si="524"/>
        <v>#N/A</v>
      </c>
      <c r="PY310" s="23" t="e">
        <f t="shared" ca="1" si="544"/>
        <v>#N/A</v>
      </c>
      <c r="PZ310" s="23" t="e">
        <f t="shared" ca="1" si="439"/>
        <v>#N/A</v>
      </c>
      <c r="QA310" s="23" t="e">
        <f t="shared" ca="1" si="439"/>
        <v>#N/A</v>
      </c>
      <c r="QB310" s="23" t="e">
        <f t="shared" ca="1" si="439"/>
        <v>#N/A</v>
      </c>
      <c r="QC310" s="23">
        <f t="shared" ca="1" si="439"/>
        <v>1.0330823577948216</v>
      </c>
      <c r="QD310" s="23" t="e">
        <f t="shared" ca="1" si="439"/>
        <v>#N/A</v>
      </c>
      <c r="QE310" s="23" t="e">
        <f t="shared" ca="1" si="439"/>
        <v>#N/A</v>
      </c>
      <c r="QF310" s="23" t="e">
        <f t="shared" ca="1" si="439"/>
        <v>#N/A</v>
      </c>
      <c r="QG310" s="23" t="e">
        <f t="shared" ca="1" si="533"/>
        <v>#N/A</v>
      </c>
      <c r="QH310" s="23" t="e">
        <f t="shared" ca="1" si="533"/>
        <v>#N/A</v>
      </c>
      <c r="QI310" s="23" t="e">
        <f t="shared" ca="1" si="533"/>
        <v>#N/A</v>
      </c>
      <c r="QJ310" s="26" t="e">
        <f t="shared" ca="1" si="474"/>
        <v>#N/A</v>
      </c>
    </row>
    <row r="311" spans="1:452" x14ac:dyDescent="0.35">
      <c r="A311" t="s">
        <v>1376</v>
      </c>
      <c r="B311" s="25">
        <v>41671</v>
      </c>
      <c r="C311" t="s">
        <v>938</v>
      </c>
      <c r="D311" s="2">
        <v>99.1</v>
      </c>
      <c r="E311" s="2">
        <v>99.5</v>
      </c>
      <c r="F311" s="2">
        <v>1.7</v>
      </c>
      <c r="G311" s="2">
        <v>98.1</v>
      </c>
      <c r="H311" s="2">
        <v>99.643695401148022</v>
      </c>
      <c r="I311" s="2">
        <v>98.362123484583847</v>
      </c>
      <c r="J311" s="2">
        <v>102.3</v>
      </c>
      <c r="K311" s="2">
        <v>96.4</v>
      </c>
      <c r="L311" s="2">
        <v>96.788353039713485</v>
      </c>
      <c r="M311" s="2">
        <v>95.9</v>
      </c>
      <c r="N311" s="2">
        <v>116.9</v>
      </c>
      <c r="O311" s="2">
        <v>104.7</v>
      </c>
      <c r="P311" s="2">
        <v>101.9</v>
      </c>
      <c r="Q311" s="2">
        <v>97.7</v>
      </c>
      <c r="R311" s="2">
        <v>101.2</v>
      </c>
      <c r="S311" s="2">
        <v>116.9</v>
      </c>
      <c r="T311" s="2">
        <v>104.4</v>
      </c>
      <c r="U311" s="2">
        <v>78.5</v>
      </c>
      <c r="V311" s="2">
        <v>98.8</v>
      </c>
      <c r="W311" s="2">
        <v>89.8</v>
      </c>
      <c r="X311" s="2">
        <v>100.2</v>
      </c>
      <c r="Y311" s="2" t="e">
        <v>#N/A</v>
      </c>
      <c r="Z311" s="2">
        <v>99.3</v>
      </c>
      <c r="AA311" s="2">
        <v>97.6</v>
      </c>
      <c r="AB311" s="2">
        <v>106.8</v>
      </c>
      <c r="AC311" s="2">
        <v>102.8</v>
      </c>
      <c r="AD311" s="2">
        <v>93.6</v>
      </c>
      <c r="AE311" s="2">
        <v>97.6</v>
      </c>
      <c r="AF311" s="2">
        <v>101.8</v>
      </c>
      <c r="AG311" s="22">
        <v>540</v>
      </c>
      <c r="AH311" s="22">
        <v>460</v>
      </c>
      <c r="AI311" s="22">
        <v>157</v>
      </c>
      <c r="AJ311" s="22">
        <v>35</v>
      </c>
      <c r="AK311" s="22">
        <v>45</v>
      </c>
      <c r="AL311" s="22">
        <v>6</v>
      </c>
      <c r="AM311" s="22">
        <v>21</v>
      </c>
      <c r="AN311" s="22">
        <v>20</v>
      </c>
      <c r="AO311" s="22">
        <v>62</v>
      </c>
      <c r="AP311" s="22">
        <v>21</v>
      </c>
      <c r="AQ311" s="22">
        <v>18</v>
      </c>
      <c r="AR311" s="2">
        <v>104.5</v>
      </c>
      <c r="AS311" s="2">
        <v>95.8</v>
      </c>
      <c r="AT311" s="2">
        <v>97.7</v>
      </c>
      <c r="AU311" s="2">
        <v>98.9</v>
      </c>
      <c r="AV311" s="2">
        <v>100.4</v>
      </c>
      <c r="AW311" s="2">
        <v>97.3</v>
      </c>
      <c r="AX311" s="2">
        <v>101.2</v>
      </c>
      <c r="AY311" s="2">
        <v>98.9</v>
      </c>
      <c r="AZ311" s="2">
        <v>100.3</v>
      </c>
      <c r="BA311" s="2">
        <v>89.8</v>
      </c>
      <c r="BB311" s="2">
        <v>97</v>
      </c>
      <c r="BC311" s="2">
        <v>100</v>
      </c>
      <c r="BD311" s="3">
        <v>0.74</v>
      </c>
      <c r="BE311" s="3">
        <v>0.55000000000000004</v>
      </c>
      <c r="BF311" s="3">
        <v>0.21</v>
      </c>
      <c r="BG311" s="3">
        <v>0.16</v>
      </c>
      <c r="BH311" s="3">
        <v>0.06</v>
      </c>
      <c r="BI311" s="2">
        <v>254.2</v>
      </c>
      <c r="BJ311" s="2">
        <v>2.7</v>
      </c>
      <c r="BK311" s="2">
        <v>2.7</v>
      </c>
      <c r="BL311" s="2">
        <v>107.3</v>
      </c>
      <c r="BM311" s="2">
        <v>103.5</v>
      </c>
      <c r="BN311" s="10">
        <v>472</v>
      </c>
      <c r="BO311" s="3">
        <v>85.76</v>
      </c>
      <c r="BP311" s="22">
        <v>1.6567000000000001</v>
      </c>
      <c r="BQ311" s="3">
        <v>108.90052631578948</v>
      </c>
      <c r="BR311" s="23">
        <v>6.0123157894736838</v>
      </c>
      <c r="BS311" s="2">
        <v>109.9</v>
      </c>
      <c r="BT311" s="3">
        <v>108.29</v>
      </c>
      <c r="BU311" s="2">
        <v>1</v>
      </c>
      <c r="BV311" s="2">
        <v>1.6</v>
      </c>
      <c r="BW311" s="2">
        <v>1.5</v>
      </c>
      <c r="BX311" s="2">
        <v>1.6</v>
      </c>
      <c r="BY311" s="23">
        <v>235.547</v>
      </c>
      <c r="BZ311" s="2">
        <v>95.5</v>
      </c>
      <c r="CA311" s="2">
        <v>93.9</v>
      </c>
      <c r="CB311" s="3">
        <v>99.79</v>
      </c>
      <c r="CC311" s="2">
        <v>99.8</v>
      </c>
      <c r="CD311" s="2">
        <v>124.3</v>
      </c>
      <c r="CE311" s="2">
        <v>95.845497046985443</v>
      </c>
      <c r="CF311" s="3">
        <v>100.10274299750886</v>
      </c>
      <c r="CG311" s="2">
        <v>99.936934052717007</v>
      </c>
      <c r="CH311" s="23">
        <v>236.14181231915396</v>
      </c>
      <c r="CI311" s="3">
        <v>98.845492801855357</v>
      </c>
      <c r="CM311" s="2">
        <f t="shared" si="460"/>
        <v>65.733401530626836</v>
      </c>
      <c r="CN311" s="2">
        <f t="shared" si="460"/>
        <v>3.6290914404983905</v>
      </c>
      <c r="CO311" s="2">
        <f t="shared" si="461"/>
        <v>107.15983635275789</v>
      </c>
      <c r="CR311" s="2">
        <f t="shared" si="464"/>
        <v>0.40526849037486473</v>
      </c>
      <c r="CS311" s="2">
        <f t="shared" si="464"/>
        <v>0.50505050505050508</v>
      </c>
      <c r="CT311" s="2">
        <f t="shared" si="465"/>
        <v>0.71868583162216482</v>
      </c>
      <c r="CU311" s="2">
        <f t="shared" si="465"/>
        <v>0.1371638002179377</v>
      </c>
      <c r="CV311" s="2">
        <f t="shared" si="465"/>
        <v>0.29439234871591252</v>
      </c>
      <c r="CW311" s="2">
        <f t="shared" si="466"/>
        <v>0.38350910834132856</v>
      </c>
      <c r="CX311" s="2">
        <f t="shared" si="467"/>
        <v>0.31217481789803475</v>
      </c>
      <c r="CY311" s="2">
        <f t="shared" si="502"/>
        <v>-0.59523809523808557</v>
      </c>
      <c r="CZ311" s="2">
        <f t="shared" si="471"/>
        <v>0.19193857965451327</v>
      </c>
      <c r="DA311" s="2">
        <f t="shared" si="472"/>
        <v>0.37593984962405208</v>
      </c>
      <c r="DB311" s="2">
        <f t="shared" si="473"/>
        <v>0</v>
      </c>
      <c r="DC311" s="2">
        <f t="shared" si="546"/>
        <v>0.63341250989706832</v>
      </c>
      <c r="DF311" s="2">
        <f t="shared" si="468"/>
        <v>1.6584397304684639</v>
      </c>
      <c r="DG311" s="2">
        <f t="shared" si="468"/>
        <v>3.5904733537665212</v>
      </c>
      <c r="DH311" s="2">
        <f t="shared" si="469"/>
        <v>3.1519753135949014</v>
      </c>
      <c r="DI311" s="2">
        <f t="shared" si="550"/>
        <v>0.81383100432605993</v>
      </c>
      <c r="DJ311" s="2">
        <f t="shared" si="550"/>
        <v>10.767276740788102</v>
      </c>
      <c r="DM311" s="2">
        <f t="shared" si="503"/>
        <v>1.6410256410256352</v>
      </c>
      <c r="DN311" s="2">
        <f t="shared" si="503"/>
        <v>1.738241308793459</v>
      </c>
      <c r="DO311" s="2">
        <f t="shared" si="475"/>
        <v>1.7634854771784114</v>
      </c>
      <c r="DP311" s="2">
        <f t="shared" si="504"/>
        <v>1.1869436201780443</v>
      </c>
      <c r="DQ311" s="2">
        <f t="shared" si="543"/>
        <v>0.67029286896266949</v>
      </c>
      <c r="DR311" s="2">
        <f t="shared" si="505"/>
        <v>2.4442082890542101</v>
      </c>
      <c r="DS311" s="2">
        <f t="shared" si="506"/>
        <v>1.8318797743249036</v>
      </c>
      <c r="DT311" s="2" t="e">
        <v>#N/A</v>
      </c>
      <c r="DU311" s="2" t="e">
        <v>#N/A</v>
      </c>
      <c r="DV311" s="2">
        <f t="shared" si="476"/>
        <v>1.8482490272373697</v>
      </c>
      <c r="DW311" s="2">
        <f t="shared" si="507"/>
        <v>0.82559339525283271</v>
      </c>
      <c r="DX311" s="2">
        <f t="shared" si="508"/>
        <v>5.4545454545454675</v>
      </c>
      <c r="DY311" s="2">
        <f t="shared" si="509"/>
        <v>-0.393700787401563</v>
      </c>
      <c r="DZ311" s="2">
        <f t="shared" si="510"/>
        <v>-5.1136363636363651</v>
      </c>
      <c r="EA311" s="2">
        <f t="shared" si="523"/>
        <v>-2.846534653465338</v>
      </c>
      <c r="EB311" s="2">
        <f t="shared" si="523"/>
        <v>0.50864699898269805</v>
      </c>
      <c r="EC311" s="2">
        <f t="shared" si="523"/>
        <v>10.319410319410306</v>
      </c>
      <c r="ED311" s="2">
        <f t="shared" si="519"/>
        <v>-5.2930056710775002</v>
      </c>
      <c r="EE311" s="2" t="e">
        <f t="shared" si="519"/>
        <v>#N/A</v>
      </c>
      <c r="EF311" s="2">
        <f t="shared" si="519"/>
        <v>9.723756906077341</v>
      </c>
      <c r="EG311" s="2">
        <f t="shared" si="519"/>
        <v>0.30832476875641834</v>
      </c>
      <c r="EH311" s="2">
        <f t="shared" si="519"/>
        <v>-1.0194624652456019</v>
      </c>
      <c r="EI311" s="2">
        <f t="shared" si="537"/>
        <v>1.8518518518518601</v>
      </c>
      <c r="EJ311" s="2">
        <f t="shared" si="537"/>
        <v>4.1304347826086829</v>
      </c>
      <c r="EK311" s="2">
        <f t="shared" si="537"/>
        <v>0.82559339525283271</v>
      </c>
      <c r="EL311" s="2">
        <f t="shared" si="535"/>
        <v>3.1282586027111536</v>
      </c>
      <c r="EM311" s="2">
        <f t="shared" si="535"/>
        <v>1.6194331983805821</v>
      </c>
      <c r="EN311" s="2">
        <f t="shared" si="535"/>
        <v>3.4006376195536703</v>
      </c>
      <c r="EO311" s="2">
        <f t="shared" si="535"/>
        <v>-0.393700787401563</v>
      </c>
      <c r="EP311" s="2">
        <f t="shared" si="535"/>
        <v>2.063983488132104</v>
      </c>
      <c r="EQ311" s="2">
        <f t="shared" si="535"/>
        <v>0.8040201005025116</v>
      </c>
      <c r="ER311" s="2">
        <f t="shared" si="498"/>
        <v>10.319410319410306</v>
      </c>
      <c r="ES311" s="2">
        <f t="shared" si="498"/>
        <v>2.320675105485237</v>
      </c>
      <c r="ET311" s="2">
        <f t="shared" si="498"/>
        <v>0.80645161290322509</v>
      </c>
      <c r="EU311" s="2">
        <f t="shared" si="462"/>
        <v>2.7</v>
      </c>
      <c r="EV311" s="2">
        <f t="shared" si="462"/>
        <v>2.7</v>
      </c>
      <c r="EW311" s="2">
        <f t="shared" si="511"/>
        <v>-2.9837251356238714</v>
      </c>
      <c r="EX311" s="2">
        <f t="shared" si="511"/>
        <v>-0.48076923076922906</v>
      </c>
      <c r="EY311" s="2">
        <f t="shared" si="512"/>
        <v>-12.329429155495763</v>
      </c>
      <c r="EZ311" s="2">
        <f t="shared" si="512"/>
        <v>68.269683721663043</v>
      </c>
      <c r="FA311" s="2">
        <f t="shared" si="513"/>
        <v>2.5186567164179108</v>
      </c>
      <c r="FB311" s="2">
        <f t="shared" si="517"/>
        <v>1.1204746347724948</v>
      </c>
      <c r="FC311" s="2">
        <f t="shared" si="517"/>
        <v>1.5957446808510634</v>
      </c>
      <c r="FD311" s="2">
        <f t="shared" si="517"/>
        <v>1.2944983818770295</v>
      </c>
      <c r="FE311" s="2">
        <f t="shared" si="514"/>
        <v>0.9203074433657088</v>
      </c>
      <c r="FF311" s="2">
        <f t="shared" si="514"/>
        <v>0.50352467270895485</v>
      </c>
      <c r="FG311" s="2">
        <f t="shared" si="514"/>
        <v>1.1391375101708734</v>
      </c>
      <c r="FH311" s="2">
        <v>0.8</v>
      </c>
      <c r="FI311" s="2">
        <v>1.3</v>
      </c>
      <c r="FL311" s="2">
        <f t="shared" si="551"/>
        <v>0.46268687612198711</v>
      </c>
      <c r="FM311" s="2">
        <f t="shared" si="551"/>
        <v>0.2891773371403783</v>
      </c>
      <c r="FN311" s="2">
        <f t="shared" si="490"/>
        <v>0.47102879363394301</v>
      </c>
      <c r="FQ311" s="2">
        <f t="shared" si="552"/>
        <v>1.8636319196823514</v>
      </c>
      <c r="FR311" s="2">
        <f t="shared" si="552"/>
        <v>1.1617364403055275</v>
      </c>
      <c r="FS311" s="2">
        <f t="shared" si="492"/>
        <v>1.8974691137371824</v>
      </c>
      <c r="FT311" s="2">
        <f t="shared" si="553"/>
        <v>1.7000303239788073</v>
      </c>
      <c r="FU311" s="2">
        <f t="shared" si="553"/>
        <v>1.1781548512061812</v>
      </c>
      <c r="FX311" s="2">
        <f t="shared" si="556"/>
        <v>1.9144492362146881</v>
      </c>
      <c r="FY311" s="2">
        <f t="shared" si="556"/>
        <v>1.847398222337282</v>
      </c>
      <c r="FZ311" s="2">
        <f t="shared" si="500"/>
        <v>2.4902712800596749</v>
      </c>
      <c r="GA311" s="2">
        <f t="shared" si="557"/>
        <v>1.7912691688174442</v>
      </c>
      <c r="GB311" s="2">
        <f t="shared" si="557"/>
        <v>0.93459243273448234</v>
      </c>
      <c r="GE311" s="2"/>
      <c r="GF311" s="2"/>
      <c r="GG311" s="2">
        <f t="shared" si="545"/>
        <v>-6.8237817080825103</v>
      </c>
      <c r="GH311" s="2">
        <f t="shared" si="545"/>
        <v>43.708191968350278</v>
      </c>
      <c r="GI311" s="2">
        <f t="shared" si="521"/>
        <v>3.7383177570093462</v>
      </c>
      <c r="GJ311" s="2">
        <f t="shared" si="522"/>
        <v>2.4104927330733661</v>
      </c>
      <c r="GK311" s="2">
        <v>1</v>
      </c>
      <c r="GN311" s="2">
        <f t="shared" si="454"/>
        <v>-0.19999999999999996</v>
      </c>
      <c r="GQ311" s="2">
        <f t="shared" si="429"/>
        <v>-0.30000000000000004</v>
      </c>
      <c r="GT311" s="27">
        <f t="shared" ca="1" si="440"/>
        <v>101.09126984126986</v>
      </c>
      <c r="GU311" s="27">
        <f t="shared" ca="1" si="441"/>
        <v>98.900169204737736</v>
      </c>
      <c r="GV311" s="27">
        <f t="shared" ca="1" si="441"/>
        <v>99.523355576739746</v>
      </c>
      <c r="GW311" s="27">
        <f t="shared" ca="1" si="442"/>
        <v>99.804878048780495</v>
      </c>
      <c r="GX311" s="27">
        <f t="shared" ca="1" si="442"/>
        <v>100</v>
      </c>
      <c r="GY311" s="27">
        <f t="shared" ca="1" si="443"/>
        <v>99.899598393574308</v>
      </c>
      <c r="GZ311" s="27">
        <f t="shared" ca="1" si="444"/>
        <v>84.137191854233663</v>
      </c>
      <c r="HA311" s="27">
        <f t="shared" ca="1" si="445"/>
        <v>101.68150346191889</v>
      </c>
      <c r="HB311" s="27">
        <f t="shared" ca="1" si="445"/>
        <v>99.574468085106389</v>
      </c>
      <c r="HC311" s="27">
        <f t="shared" ca="1" si="445"/>
        <v>95.405669599217973</v>
      </c>
      <c r="HD311" s="27">
        <f t="shared" ca="1" si="445"/>
        <v>99.414062499999986</v>
      </c>
      <c r="HE311" s="27">
        <f t="shared" ca="1" si="446"/>
        <v>100.6597549481621</v>
      </c>
      <c r="HG311" s="27">
        <f t="shared" ca="1" si="447"/>
        <v>101.40845070422534</v>
      </c>
      <c r="HH311" s="27">
        <f t="shared" ca="1" si="448"/>
        <v>95.941558441558442</v>
      </c>
      <c r="HI311" s="27">
        <f t="shared" ca="1" si="448"/>
        <v>105.95959595959596</v>
      </c>
      <c r="HJ311" s="27">
        <f t="shared" ca="1" si="449"/>
        <v>101.38476755687438</v>
      </c>
      <c r="HK311" s="27">
        <f t="shared" ca="1" si="449"/>
        <v>102.4442082890542</v>
      </c>
      <c r="HL311" s="27">
        <f t="shared" ca="1" si="450"/>
        <v>101.840490797546</v>
      </c>
      <c r="HM311" s="27">
        <f t="shared" ca="1" si="451"/>
        <v>115.47029702970298</v>
      </c>
      <c r="HN311" s="27">
        <f t="shared" ca="1" si="452"/>
        <v>96.377502383222108</v>
      </c>
      <c r="HO311" s="27">
        <f t="shared" ca="1" si="452"/>
        <v>100.42735042735043</v>
      </c>
      <c r="HP311" s="27">
        <f t="shared" ca="1" si="452"/>
        <v>105.90062111801242</v>
      </c>
      <c r="HQ311" s="27">
        <f t="shared" ca="1" si="452"/>
        <v>102.50250250250249</v>
      </c>
      <c r="HR311" s="27">
        <f t="shared" ca="1" si="453"/>
        <v>98.331788693234472</v>
      </c>
      <c r="HT311" s="27">
        <f t="shared" ca="1" si="547"/>
        <v>152.14222088398762</v>
      </c>
      <c r="HU311" s="27">
        <f t="shared" ca="1" si="547"/>
        <v>41.051104260338477</v>
      </c>
      <c r="HV311" s="27">
        <f t="shared" ca="1" si="547"/>
        <v>48.489593134856413</v>
      </c>
      <c r="HW311" s="27">
        <f t="shared" ca="1" si="548"/>
        <v>534.49401110137308</v>
      </c>
      <c r="HX311" s="27">
        <f t="shared" ca="1" si="548"/>
        <v>465.04703476482621</v>
      </c>
      <c r="HY311" s="27">
        <f t="shared" ca="1" si="494"/>
        <v>1000</v>
      </c>
      <c r="HZ311" s="27">
        <f t="shared" ca="1" si="549"/>
        <v>5.1966550908384024</v>
      </c>
      <c r="IA311" s="27">
        <f t="shared" ca="1" si="549"/>
        <v>19.557759399010283</v>
      </c>
      <c r="IB311" s="27">
        <f t="shared" ca="1" si="549"/>
        <v>18.920716313262783</v>
      </c>
      <c r="IC311" s="27">
        <f t="shared" ca="1" si="549"/>
        <v>56.707325875135332</v>
      </c>
      <c r="ID311" s="27">
        <f t="shared" ca="1" si="549"/>
        <v>19.529031443971089</v>
      </c>
      <c r="IE311" s="27">
        <f t="shared" ca="1" si="549"/>
        <v>13.971370143149285</v>
      </c>
      <c r="IG311" s="28">
        <f t="shared" ca="1" si="480"/>
        <v>0.38876748442360859</v>
      </c>
      <c r="IH311" s="28">
        <f t="shared" ca="1" si="480"/>
        <v>-0.20580606534439247</v>
      </c>
      <c r="II311" s="28">
        <f t="shared" ca="1" si="480"/>
        <v>0.26713461742861033</v>
      </c>
      <c r="IJ311" s="28">
        <f t="shared" ca="1" si="481"/>
        <v>0.63284486341796198</v>
      </c>
      <c r="IK311" s="24">
        <f t="shared" ca="1" si="495"/>
        <v>0.1827488269101355</v>
      </c>
      <c r="IL311" s="28">
        <f t="shared" ca="1" si="482"/>
        <v>1.1366718171722661</v>
      </c>
      <c r="IM311" s="28">
        <f t="shared" ca="1" si="496"/>
        <v>1.7382413087934516</v>
      </c>
      <c r="IN311" s="3">
        <f t="shared" ca="1" si="497"/>
        <v>1.769516680590228</v>
      </c>
      <c r="IO311" s="2">
        <f t="shared" si="515"/>
        <v>1.7</v>
      </c>
      <c r="IQ311" s="2">
        <f t="shared" ca="1" si="428"/>
        <v>0.45009603650782648</v>
      </c>
      <c r="IS311" s="3">
        <f t="shared" ca="1" si="483"/>
        <v>-0.13388467997368916</v>
      </c>
      <c r="IT311" s="3">
        <f t="shared" ca="1" si="484"/>
        <v>-5.7257521874178929E-2</v>
      </c>
      <c r="IU311" s="3">
        <f t="shared" si="485"/>
        <v>-0.19999999999999996</v>
      </c>
      <c r="IV311" s="3">
        <f t="shared" ca="1" si="486"/>
        <v>-8.8577981521318627E-3</v>
      </c>
      <c r="IX311" s="28">
        <f ca="1">$HL311/100*(GZ311-100)*AL311/1000+(HM311-100)*HZ311/$HY311</f>
        <v>-1.6534772203341083E-2</v>
      </c>
      <c r="IY311" s="28">
        <f ca="1">$HL311/100*(HA311-100)*AM311/1000+(HN311-100)*IA311/$HY311</f>
        <v>-3.4886457866115675E-2</v>
      </c>
      <c r="IZ311" s="28">
        <f ca="1">$HL311/100*(HB311-100)*AN311/1000+(HO311-100)*IB311/$HY311</f>
        <v>-5.8149961030782432E-4</v>
      </c>
      <c r="JA311" s="28">
        <f ca="1">$HL311/100*(HC311-100)*AO311/1000+(HP311-100)*IC311/$HY311</f>
        <v>4.4517349605764645E-2</v>
      </c>
      <c r="JB311" s="28">
        <f ca="1">$HL311/100*(HD311-100)*AP311/1000+(HQ311-100)*ID311/$HY311</f>
        <v>3.6340295918882957E-2</v>
      </c>
      <c r="JC311" s="28">
        <f ca="1">$HL311/100*(HE311-100)*AQ311/1000+(HR311-100)*IE311/$HY311</f>
        <v>-1.1213039452959095E-2</v>
      </c>
      <c r="JE311" s="3">
        <f t="shared" ca="1" si="555"/>
        <v>-2.7439204838294859E-2</v>
      </c>
      <c r="JF311" s="3">
        <f t="shared" ca="1" si="555"/>
        <v>-2.3402369945034977E-2</v>
      </c>
      <c r="JG311" s="3">
        <f t="shared" ca="1" si="555"/>
        <v>2.182858893818182E-2</v>
      </c>
      <c r="JH311" s="3">
        <f t="shared" ca="1" si="554"/>
        <v>-4.9886677335973684E-2</v>
      </c>
      <c r="JI311" s="3">
        <f t="shared" ca="1" si="554"/>
        <v>4.1372173162573501E-2</v>
      </c>
      <c r="JJ311" s="3">
        <f t="shared" ca="1" si="554"/>
        <v>2.3995930556519558E-2</v>
      </c>
      <c r="JK311" s="3">
        <f>IO311-IO310</f>
        <v>-0.19999999999999996</v>
      </c>
      <c r="JL311" s="3">
        <f t="shared" ca="1" si="487"/>
        <v>-0.1943893840998869</v>
      </c>
      <c r="JN311" s="10">
        <f>COUNTIF(EI311:ET311,"&gt;2")</f>
        <v>6</v>
      </c>
      <c r="JP311" s="2">
        <f>AVERAGE(CS311,CS299,CS287,CS275,CS263,CS251,CS239,CS227,CS215,CS203)</f>
        <v>0.56676205867410723</v>
      </c>
      <c r="JQ311" s="2">
        <f>CS311-JP311</f>
        <v>-6.1711553623602144E-2</v>
      </c>
      <c r="JR311" s="2">
        <f>AVERAGE(CT311,CT299,CT287,CT275,CT263,CT251,CT239,CT227,CT215,CT203)</f>
        <v>0.45420860639885802</v>
      </c>
      <c r="JS311" s="2">
        <f>CT311-JR311</f>
        <v>0.2644772252233068</v>
      </c>
      <c r="KH311" s="2">
        <f>(DN311*$DN$4)+(FB311*$FB$3)+(FC311*$FC$3)+(FD311*$FD$3)+(FE311*$FE$3)+(FF311*$FF$3)+(FG311*$FG$3)</f>
        <v>1.2035445433841159</v>
      </c>
      <c r="KI311" s="2">
        <f>F311-KH311</f>
        <v>0.49645545661588408</v>
      </c>
      <c r="KJ311" s="2">
        <f>MAX(DN311,FB311:FG311)</f>
        <v>1.738241308793459</v>
      </c>
      <c r="KK311" s="2">
        <f>MIN(DN311,FB311:FG311)</f>
        <v>0.50352467270895485</v>
      </c>
      <c r="KL311" s="2">
        <f t="shared" si="516"/>
        <v>1.2347166360845041</v>
      </c>
      <c r="KO311" s="2">
        <f>BO311</f>
        <v>85.76</v>
      </c>
      <c r="KP311" s="2">
        <f>100*((BO305/BO293)-1)</f>
        <v>-3.6058550517672261</v>
      </c>
      <c r="KQ311" s="2">
        <f t="shared" si="525"/>
        <v>-3.6058550517672261</v>
      </c>
      <c r="KR311" s="2">
        <f>100*((BO299/BO287)-1)</f>
        <v>-1.5802469135802522</v>
      </c>
      <c r="KS311" s="2">
        <f t="shared" si="538"/>
        <v>-1.5802469135802522</v>
      </c>
      <c r="KT311" s="3">
        <f>BP311</f>
        <v>1.6567000000000001</v>
      </c>
      <c r="KU311" s="3">
        <f>BQ311</f>
        <v>108.90052631578948</v>
      </c>
      <c r="KV311" s="3">
        <f t="shared" si="470"/>
        <v>65.733401530626836</v>
      </c>
      <c r="KW311" s="2">
        <f t="shared" si="463"/>
        <v>152.82246762296882</v>
      </c>
      <c r="KX311" s="2">
        <f t="shared" si="463"/>
        <v>120.25072058508009</v>
      </c>
      <c r="LA311">
        <v>2</v>
      </c>
      <c r="LB311">
        <v>0</v>
      </c>
      <c r="LE311" s="2" t="e">
        <v>#N/A</v>
      </c>
      <c r="LF311" s="2" t="e">
        <v>#N/A</v>
      </c>
      <c r="LG311" s="2" t="e">
        <v>#N/A</v>
      </c>
      <c r="LH311" s="2" t="e">
        <v>#N/A</v>
      </c>
      <c r="LI311" s="2" t="e">
        <v>#N/A</v>
      </c>
      <c r="LJ311" s="2" t="e">
        <v>#N/A</v>
      </c>
      <c r="LK311" s="2">
        <v>101.7259212266858</v>
      </c>
      <c r="LL311" s="2" t="e">
        <v>#N/A</v>
      </c>
      <c r="LM311" s="2" t="e">
        <v>#N/A</v>
      </c>
      <c r="LN311" s="2">
        <v>98.744485974190809</v>
      </c>
      <c r="LO311" s="2">
        <v>96.559629881079061</v>
      </c>
      <c r="LP311" s="2">
        <v>97.434153637700149</v>
      </c>
      <c r="LQ311" s="2" t="e">
        <v>#N/A</v>
      </c>
      <c r="LR311" s="2" t="e">
        <v>#N/A</v>
      </c>
      <c r="LS311" s="2" t="e">
        <v>#N/A</v>
      </c>
      <c r="LT311" s="2" t="e">
        <v>#N/A</v>
      </c>
      <c r="LU311" s="2" t="e">
        <v>#N/A</v>
      </c>
      <c r="LV311" s="2" t="e">
        <v>#N/A</v>
      </c>
      <c r="LW311" s="2" t="e">
        <v>#N/A</v>
      </c>
      <c r="LX311" s="2" t="e">
        <v>#N/A</v>
      </c>
      <c r="LY311" s="2">
        <v>98.644331294282836</v>
      </c>
      <c r="LZ311" s="2" t="e">
        <v>#N/A</v>
      </c>
      <c r="MA311" s="2" t="e">
        <v>#N/A</v>
      </c>
      <c r="MB311" s="2" t="e">
        <v>#N/A</v>
      </c>
      <c r="MC311" s="2" t="e">
        <v>#N/A</v>
      </c>
      <c r="MD311" s="2" t="e">
        <v>#N/A</v>
      </c>
      <c r="ME311" s="2" t="e">
        <v>#N/A</v>
      </c>
      <c r="MF311" s="2" t="e">
        <v>#N/A</v>
      </c>
      <c r="MG311" s="2" t="e">
        <v>#N/A</v>
      </c>
      <c r="MH311" s="2">
        <v>100.29220145863556</v>
      </c>
      <c r="MI311" s="2" t="e">
        <v>#N/A</v>
      </c>
      <c r="MJ311" s="2" t="e">
        <v>#N/A</v>
      </c>
      <c r="MK311" s="2" t="e">
        <v>#N/A</v>
      </c>
      <c r="ML311" s="2" t="e">
        <v>#N/A</v>
      </c>
      <c r="MM311" s="2" t="e">
        <v>#N/A</v>
      </c>
      <c r="MN311" s="2" t="e">
        <v>#N/A</v>
      </c>
      <c r="MO311" s="2" t="e">
        <v>#N/A</v>
      </c>
      <c r="MP311" s="2">
        <v>96.471316675267872</v>
      </c>
      <c r="MQ311" s="2" t="e">
        <v>#N/A</v>
      </c>
      <c r="MR311" s="2" t="e">
        <v>#N/A</v>
      </c>
      <c r="MS311" s="10" t="e">
        <v>#N/A</v>
      </c>
      <c r="MT311" s="2" t="e">
        <v>#N/A</v>
      </c>
      <c r="MU311" s="2" t="e">
        <v>#N/A</v>
      </c>
      <c r="MV311" s="2" t="e">
        <v>#N/A</v>
      </c>
      <c r="MX311" s="22" t="e">
        <v>#N/A</v>
      </c>
      <c r="MY311" s="22" t="e">
        <v>#N/A</v>
      </c>
      <c r="MZ311" s="22" t="e">
        <v>#N/A</v>
      </c>
      <c r="NA311" s="22" t="e">
        <v>#N/A</v>
      </c>
      <c r="NB311" s="22" t="e">
        <v>#N/A</v>
      </c>
      <c r="NC311" s="22" t="e">
        <v>#N/A</v>
      </c>
      <c r="ND311" s="22">
        <v>1</v>
      </c>
      <c r="NE311" s="22" t="e">
        <v>#N/A</v>
      </c>
      <c r="NF311" s="22" t="e">
        <v>#N/A</v>
      </c>
      <c r="NG311" s="22">
        <v>3</v>
      </c>
      <c r="NH311" s="23">
        <v>8</v>
      </c>
      <c r="NI311" s="22">
        <v>23</v>
      </c>
      <c r="NJ311" s="22" t="e">
        <v>#N/A</v>
      </c>
      <c r="NK311" s="22" t="e">
        <v>#N/A</v>
      </c>
      <c r="NL311" s="23" t="e">
        <v>#N/A</v>
      </c>
      <c r="NM311" s="3" t="e">
        <v>#N/A</v>
      </c>
      <c r="NN311" s="22" t="e">
        <v>#N/A</v>
      </c>
      <c r="NO311" s="22" t="e">
        <v>#N/A</v>
      </c>
      <c r="NP311" s="22" t="e">
        <v>#N/A</v>
      </c>
      <c r="NQ311" s="22" t="e">
        <v>#N/A</v>
      </c>
      <c r="NR311" s="23">
        <v>1</v>
      </c>
      <c r="NS311" s="22" t="e">
        <v>#N/A</v>
      </c>
      <c r="NT311" s="22" t="e">
        <v>#N/A</v>
      </c>
      <c r="NU311" s="23" t="e">
        <v>#N/A</v>
      </c>
      <c r="NV311" s="3" t="e">
        <v>#N/A</v>
      </c>
      <c r="NW311" s="22" t="e">
        <v>#N/A</v>
      </c>
      <c r="NX311" s="22" t="e">
        <v>#N/A</v>
      </c>
      <c r="NY311" s="22" t="e">
        <v>#N/A</v>
      </c>
      <c r="NZ311" s="22" t="e">
        <v>#N/A</v>
      </c>
      <c r="OA311" s="23">
        <v>9</v>
      </c>
      <c r="OB311" s="22" t="e">
        <v>#N/A</v>
      </c>
      <c r="OC311" s="22" t="e">
        <v>#N/A</v>
      </c>
      <c r="OD311" s="22" t="e">
        <v>#N/A</v>
      </c>
      <c r="OE311" s="22" t="e">
        <v>#N/A</v>
      </c>
      <c r="OF311" s="22" t="e">
        <v>#N/A</v>
      </c>
      <c r="OG311" s="22" t="e">
        <v>#N/A</v>
      </c>
      <c r="OH311" s="23" t="e">
        <v>#N/A</v>
      </c>
      <c r="OI311" s="22">
        <v>2</v>
      </c>
      <c r="OJ311" s="22" t="e">
        <v>#N/A</v>
      </c>
      <c r="OK311" s="22" t="e">
        <v>#N/A</v>
      </c>
      <c r="OL311" s="22" t="e">
        <v>#N/A</v>
      </c>
      <c r="OM311" s="23" t="e">
        <v>#N/A</v>
      </c>
      <c r="ON311" s="22" t="e">
        <v>#N/A</v>
      </c>
      <c r="OO311" s="22" t="e">
        <v>#N/A</v>
      </c>
      <c r="OQ311">
        <f t="shared" si="518"/>
        <v>-1</v>
      </c>
      <c r="OR311" s="23" t="e">
        <f t="shared" ca="1" si="542"/>
        <v>#N/A</v>
      </c>
      <c r="OS311" s="23" t="e">
        <f t="shared" ca="1" si="542"/>
        <v>#N/A</v>
      </c>
      <c r="OT311" s="23" t="e">
        <f t="shared" ca="1" si="542"/>
        <v>#N/A</v>
      </c>
      <c r="OU311" s="23" t="e">
        <f t="shared" ca="1" si="542"/>
        <v>#N/A</v>
      </c>
      <c r="OV311" s="23" t="e">
        <f t="shared" ca="1" si="542"/>
        <v>#N/A</v>
      </c>
      <c r="OW311" s="23" t="e">
        <f t="shared" ca="1" si="542"/>
        <v>#N/A</v>
      </c>
      <c r="OX311" s="23">
        <f t="shared" ca="1" si="542"/>
        <v>0.9993297908989075</v>
      </c>
      <c r="OY311" s="23" t="e">
        <f t="shared" ca="1" si="542"/>
        <v>#N/A</v>
      </c>
      <c r="OZ311" s="23" t="e">
        <f t="shared" ca="1" si="542"/>
        <v>#N/A</v>
      </c>
      <c r="PA311" s="23">
        <f t="shared" ca="1" si="542"/>
        <v>1.0006447679791921</v>
      </c>
      <c r="PB311" s="23">
        <f t="shared" ca="1" si="542"/>
        <v>1.0044009154190714</v>
      </c>
      <c r="PC311" s="23">
        <f t="shared" ca="1" si="542"/>
        <v>0.99958788713962698</v>
      </c>
      <c r="PD311" s="23" t="e">
        <f t="shared" ca="1" si="542"/>
        <v>#N/A</v>
      </c>
      <c r="PE311" s="23" t="e">
        <f t="shared" ca="1" si="539"/>
        <v>#N/A</v>
      </c>
      <c r="PF311" s="23" t="e">
        <f t="shared" ca="1" si="539"/>
        <v>#N/A</v>
      </c>
      <c r="PG311" s="23" t="e">
        <f t="shared" ca="1" si="539"/>
        <v>#N/A</v>
      </c>
      <c r="PH311" s="23" t="e">
        <f t="shared" ca="1" si="536"/>
        <v>#N/A</v>
      </c>
      <c r="PI311" s="23" t="e">
        <f t="shared" ca="1" si="536"/>
        <v>#N/A</v>
      </c>
      <c r="PJ311" s="23" t="e">
        <f t="shared" ca="1" si="536"/>
        <v>#N/A</v>
      </c>
      <c r="PK311" s="23" t="e">
        <f t="shared" ca="1" si="536"/>
        <v>#N/A</v>
      </c>
      <c r="PL311" s="23">
        <f t="shared" ca="1" si="534"/>
        <v>1.0013823556213197</v>
      </c>
      <c r="PM311" s="23" t="e">
        <f t="shared" ca="1" si="534"/>
        <v>#N/A</v>
      </c>
      <c r="PN311" s="23" t="e">
        <f t="shared" ca="1" si="524"/>
        <v>#N/A</v>
      </c>
      <c r="PO311" s="23" t="e">
        <f t="shared" ca="1" si="524"/>
        <v>#N/A</v>
      </c>
      <c r="PP311" s="23" t="e">
        <f t="shared" ca="1" si="524"/>
        <v>#N/A</v>
      </c>
      <c r="PQ311" s="23" t="e">
        <f t="shared" ca="1" si="524"/>
        <v>#N/A</v>
      </c>
      <c r="PR311" s="23" t="e">
        <f t="shared" ca="1" si="524"/>
        <v>#N/A</v>
      </c>
      <c r="PS311" s="23" t="e">
        <f t="shared" ca="1" si="524"/>
        <v>#N/A</v>
      </c>
      <c r="PT311" s="23" t="e">
        <f t="shared" ca="1" si="524"/>
        <v>#N/A</v>
      </c>
      <c r="PU311" s="23">
        <f t="shared" ca="1" si="524"/>
        <v>1.0012620651876443</v>
      </c>
      <c r="PV311" s="23" t="e">
        <f t="shared" ca="1" si="524"/>
        <v>#N/A</v>
      </c>
      <c r="PW311" s="23" t="e">
        <f t="shared" ca="1" si="524"/>
        <v>#N/A</v>
      </c>
      <c r="PX311" s="23" t="e">
        <f t="shared" ca="1" si="524"/>
        <v>#N/A</v>
      </c>
      <c r="PY311" s="23" t="e">
        <f t="shared" ca="1" si="544"/>
        <v>#N/A</v>
      </c>
      <c r="PZ311" s="23" t="e">
        <f t="shared" ca="1" si="439"/>
        <v>#N/A</v>
      </c>
      <c r="QA311" s="23" t="e">
        <f t="shared" ca="1" si="439"/>
        <v>#N/A</v>
      </c>
      <c r="QB311" s="23" t="e">
        <f t="shared" ca="1" si="439"/>
        <v>#N/A</v>
      </c>
      <c r="QC311" s="23">
        <f t="shared" ca="1" si="439"/>
        <v>1.001562043139137</v>
      </c>
      <c r="QD311" s="23" t="e">
        <f t="shared" ca="1" si="439"/>
        <v>#N/A</v>
      </c>
      <c r="QE311" s="23" t="e">
        <f t="shared" ca="1" si="439"/>
        <v>#N/A</v>
      </c>
      <c r="QF311" s="23" t="e">
        <f t="shared" ca="1" si="439"/>
        <v>#N/A</v>
      </c>
      <c r="QG311" s="23" t="e">
        <f t="shared" ca="1" si="533"/>
        <v>#N/A</v>
      </c>
      <c r="QH311" s="23" t="e">
        <f t="shared" ca="1" si="533"/>
        <v>#N/A</v>
      </c>
      <c r="QI311" s="23" t="e">
        <f t="shared" ca="1" si="533"/>
        <v>#N/A</v>
      </c>
      <c r="QJ311" s="26" t="e">
        <f t="shared" ca="1" si="474"/>
        <v>#N/A</v>
      </c>
    </row>
    <row r="312" spans="1:452" x14ac:dyDescent="0.35">
      <c r="A312" t="s">
        <v>1377</v>
      </c>
      <c r="B312" s="21">
        <v>41699</v>
      </c>
      <c r="C312" t="s">
        <v>939</v>
      </c>
      <c r="D312" s="2">
        <v>99.3</v>
      </c>
      <c r="E312" s="2">
        <v>99.7</v>
      </c>
      <c r="F312" s="2">
        <v>1.6</v>
      </c>
      <c r="G312" s="2">
        <v>98.4</v>
      </c>
      <c r="H312" s="2">
        <v>99.740857686106068</v>
      </c>
      <c r="I312" s="2">
        <v>98.52528855046063</v>
      </c>
      <c r="J312" s="2">
        <v>102.6</v>
      </c>
      <c r="K312" s="2">
        <v>96.5</v>
      </c>
      <c r="L312" s="2">
        <v>96.927324133849751</v>
      </c>
      <c r="M312" s="2">
        <v>95.9</v>
      </c>
      <c r="N312" s="2">
        <v>116.8</v>
      </c>
      <c r="O312" s="2">
        <v>104.2</v>
      </c>
      <c r="P312" s="2">
        <v>101.6</v>
      </c>
      <c r="Q312" s="2">
        <v>99.4</v>
      </c>
      <c r="R312" s="2">
        <v>101.2</v>
      </c>
      <c r="S312" s="2">
        <v>116.8</v>
      </c>
      <c r="T312" s="2">
        <v>104</v>
      </c>
      <c r="U312" s="2">
        <v>80</v>
      </c>
      <c r="V312" s="2">
        <v>98.9</v>
      </c>
      <c r="W312" s="2">
        <v>89.8</v>
      </c>
      <c r="X312" s="2">
        <v>101</v>
      </c>
      <c r="Y312" s="2" t="e">
        <v>#N/A</v>
      </c>
      <c r="Z312" s="2">
        <v>99.1</v>
      </c>
      <c r="AA312" s="2">
        <v>97.6</v>
      </c>
      <c r="AB312" s="2">
        <v>106.8</v>
      </c>
      <c r="AC312" s="2">
        <v>104.9</v>
      </c>
      <c r="AD312" s="2">
        <v>94.9</v>
      </c>
      <c r="AE312" s="2">
        <v>99.4</v>
      </c>
      <c r="AF312" s="2">
        <v>102</v>
      </c>
      <c r="AG312" s="22">
        <v>540</v>
      </c>
      <c r="AH312" s="22">
        <v>460</v>
      </c>
      <c r="AI312" s="22">
        <v>157</v>
      </c>
      <c r="AJ312" s="22">
        <v>35</v>
      </c>
      <c r="AK312" s="22">
        <v>45</v>
      </c>
      <c r="AL312" s="22">
        <v>6</v>
      </c>
      <c r="AM312" s="22">
        <v>21</v>
      </c>
      <c r="AN312" s="22">
        <v>20</v>
      </c>
      <c r="AO312" s="22">
        <v>62</v>
      </c>
      <c r="AP312" s="22">
        <v>21</v>
      </c>
      <c r="AQ312" s="22">
        <v>18</v>
      </c>
      <c r="AR312" s="2">
        <v>103.9</v>
      </c>
      <c r="AS312" s="2">
        <v>96.1</v>
      </c>
      <c r="AT312" s="2">
        <v>99.4</v>
      </c>
      <c r="AU312" s="2">
        <v>98.8</v>
      </c>
      <c r="AV312" s="2">
        <v>100.7</v>
      </c>
      <c r="AW312" s="2">
        <v>97.5</v>
      </c>
      <c r="AX312" s="2">
        <v>101.2</v>
      </c>
      <c r="AY312" s="2">
        <v>99.1</v>
      </c>
      <c r="AZ312" s="2">
        <v>100.7</v>
      </c>
      <c r="BA312" s="2">
        <v>89.8</v>
      </c>
      <c r="BB312" s="2">
        <v>97.4</v>
      </c>
      <c r="BC312" s="2">
        <v>100.3</v>
      </c>
      <c r="BD312" s="3">
        <v>0.76</v>
      </c>
      <c r="BE312" s="3">
        <v>0.54</v>
      </c>
      <c r="BF312" s="3">
        <v>0.16</v>
      </c>
      <c r="BG312" s="3">
        <v>0.16</v>
      </c>
      <c r="BH312" s="3">
        <v>-0.02</v>
      </c>
      <c r="BI312" s="2">
        <v>254.8</v>
      </c>
      <c r="BJ312" s="2">
        <v>2.5</v>
      </c>
      <c r="BK312" s="2">
        <v>2.5</v>
      </c>
      <c r="BL312" s="2">
        <v>107.2</v>
      </c>
      <c r="BM312" s="2">
        <v>103.5</v>
      </c>
      <c r="BN312" s="10">
        <v>461</v>
      </c>
      <c r="BO312" s="3">
        <v>85.55</v>
      </c>
      <c r="BP312" s="22">
        <v>1.6621999999999999</v>
      </c>
      <c r="BQ312" s="3">
        <v>107.48095238095237</v>
      </c>
      <c r="BR312" s="23">
        <v>4.8629523809523807</v>
      </c>
      <c r="BS312" s="2">
        <v>109.3</v>
      </c>
      <c r="BT312" s="3">
        <v>113.83</v>
      </c>
      <c r="BU312" s="2">
        <v>0.7</v>
      </c>
      <c r="BV312" s="2">
        <v>1.7</v>
      </c>
      <c r="BW312" s="2">
        <v>1.6</v>
      </c>
      <c r="BX312" s="2">
        <v>1.4</v>
      </c>
      <c r="BY312" s="23">
        <v>236.02799999999999</v>
      </c>
      <c r="BZ312" s="2">
        <v>95.7</v>
      </c>
      <c r="CA312" s="2">
        <v>93.8</v>
      </c>
      <c r="CB312" s="3">
        <v>100.24</v>
      </c>
      <c r="CC312" s="2">
        <v>99.9</v>
      </c>
      <c r="CD312" s="2">
        <v>124.5</v>
      </c>
      <c r="CE312" s="2">
        <v>95.843078379034694</v>
      </c>
      <c r="CF312" s="3">
        <v>100.00141796081037</v>
      </c>
      <c r="CG312" s="2">
        <v>99.907212155740098</v>
      </c>
      <c r="CH312" s="23">
        <v>236.64832416434936</v>
      </c>
      <c r="CI312" s="3">
        <v>98.941609737316796</v>
      </c>
      <c r="CM312" s="2">
        <f t="shared" si="460"/>
        <v>64.661865227380815</v>
      </c>
      <c r="CN312" s="2">
        <f t="shared" si="460"/>
        <v>2.925612068916124</v>
      </c>
      <c r="CO312" s="2">
        <f t="shared" si="461"/>
        <v>107.51559122686916</v>
      </c>
      <c r="CR312" s="2">
        <f t="shared" si="464"/>
        <v>0.20181634712411992</v>
      </c>
      <c r="CS312" s="2">
        <f t="shared" si="464"/>
        <v>0.20100502512563098</v>
      </c>
      <c r="CT312" s="2">
        <f t="shared" si="465"/>
        <v>0.30581039755352846</v>
      </c>
      <c r="CU312" s="2">
        <f t="shared" si="465"/>
        <v>9.7509716562485235E-2</v>
      </c>
      <c r="CV312" s="2">
        <f t="shared" si="465"/>
        <v>0.16588200833459549</v>
      </c>
      <c r="CW312" s="2">
        <f t="shared" si="466"/>
        <v>-0.47755491881566381</v>
      </c>
      <c r="CX312" s="2">
        <f t="shared" si="467"/>
        <v>0.103734439834019</v>
      </c>
      <c r="CY312" s="2">
        <f t="shared" si="502"/>
        <v>-8.5543199315661692E-2</v>
      </c>
      <c r="CZ312" s="2">
        <f t="shared" si="471"/>
        <v>-0.38314176245211273</v>
      </c>
      <c r="DA312" s="2">
        <f t="shared" si="472"/>
        <v>0</v>
      </c>
      <c r="DB312" s="2">
        <f t="shared" si="473"/>
        <v>0.10121457489879405</v>
      </c>
      <c r="DC312" s="2">
        <f t="shared" si="546"/>
        <v>0.23603461841070916</v>
      </c>
      <c r="DF312" s="2">
        <f t="shared" si="468"/>
        <v>1.1764124161571798</v>
      </c>
      <c r="DG312" s="2">
        <f t="shared" si="468"/>
        <v>2.0088460107426487</v>
      </c>
      <c r="DH312" s="2">
        <f t="shared" si="469"/>
        <v>1.7366613095046279</v>
      </c>
      <c r="DI312" s="2">
        <f t="shared" si="550"/>
        <v>0.405747577246518</v>
      </c>
      <c r="DJ312" s="2">
        <f t="shared" si="550"/>
        <v>0</v>
      </c>
      <c r="DM312" s="2">
        <f t="shared" si="503"/>
        <v>1.5337423312883436</v>
      </c>
      <c r="DN312" s="2">
        <f t="shared" si="503"/>
        <v>1.6309887869520985</v>
      </c>
      <c r="DO312" s="2">
        <f t="shared" si="475"/>
        <v>1.5479876160990711</v>
      </c>
      <c r="DP312" s="2">
        <f t="shared" si="504"/>
        <v>0.98425196850393704</v>
      </c>
      <c r="DQ312" s="2">
        <f t="shared" si="543"/>
        <v>0.55033114819251383</v>
      </c>
      <c r="DR312" s="2">
        <f t="shared" si="505"/>
        <v>2.2245762711864345</v>
      </c>
      <c r="DS312" s="2">
        <f t="shared" si="506"/>
        <v>1.6527966768280833</v>
      </c>
      <c r="DT312" s="2" t="e">
        <v>#N/A</v>
      </c>
      <c r="DU312" s="2" t="e">
        <v>#N/A</v>
      </c>
      <c r="DV312" s="2">
        <f t="shared" si="476"/>
        <v>1.9569471624266255</v>
      </c>
      <c r="DW312" s="2">
        <f t="shared" si="507"/>
        <v>0.20161290322580072</v>
      </c>
      <c r="DX312" s="2">
        <f t="shared" si="508"/>
        <v>5.1567239635995854</v>
      </c>
      <c r="DY312" s="2">
        <f t="shared" si="509"/>
        <v>-0.97847358121331274</v>
      </c>
      <c r="DZ312" s="2">
        <f t="shared" si="510"/>
        <v>-6.6346922462030333</v>
      </c>
      <c r="EA312" s="2">
        <f t="shared" si="523"/>
        <v>-5.9929494712103288</v>
      </c>
      <c r="EB312" s="2">
        <f t="shared" si="523"/>
        <v>0.40609137055838129</v>
      </c>
      <c r="EC312" s="2">
        <f t="shared" si="523"/>
        <v>10.319410319410306</v>
      </c>
      <c r="ED312" s="2">
        <f t="shared" si="519"/>
        <v>-4.985888993414866</v>
      </c>
      <c r="EE312" s="2" t="e">
        <f t="shared" si="519"/>
        <v>#N/A</v>
      </c>
      <c r="EF312" s="2">
        <f t="shared" si="519"/>
        <v>3.4446764091857984</v>
      </c>
      <c r="EG312" s="2">
        <f t="shared" si="519"/>
        <v>0.82644628099173278</v>
      </c>
      <c r="EH312" s="2">
        <f t="shared" si="519"/>
        <v>-1.0194624652456019</v>
      </c>
      <c r="EI312" s="2">
        <f t="shared" si="537"/>
        <v>1.6634050880626194</v>
      </c>
      <c r="EJ312" s="2">
        <f t="shared" si="537"/>
        <v>4.9126637554585129</v>
      </c>
      <c r="EK312" s="2">
        <f t="shared" si="537"/>
        <v>0.20161290322580072</v>
      </c>
      <c r="EL312" s="2">
        <f t="shared" si="535"/>
        <v>3.0239833159541041</v>
      </c>
      <c r="EM312" s="2">
        <f t="shared" si="535"/>
        <v>1.1044176706827447</v>
      </c>
      <c r="EN312" s="2">
        <f t="shared" si="535"/>
        <v>3.3934252386002228</v>
      </c>
      <c r="EO312" s="2">
        <f t="shared" si="535"/>
        <v>-0.97847358121331274</v>
      </c>
      <c r="EP312" s="2">
        <f t="shared" si="535"/>
        <v>2.270381836945301</v>
      </c>
      <c r="EQ312" s="2">
        <f t="shared" si="535"/>
        <v>0.59940059940060131</v>
      </c>
      <c r="ER312" s="2">
        <f t="shared" si="498"/>
        <v>10.319410319410306</v>
      </c>
      <c r="ES312" s="2">
        <f t="shared" si="498"/>
        <v>2.5263157894736876</v>
      </c>
      <c r="ET312" s="2">
        <f t="shared" si="498"/>
        <v>0.90543259557342992</v>
      </c>
      <c r="EU312" s="2">
        <f t="shared" si="462"/>
        <v>2.5</v>
      </c>
      <c r="EV312" s="2">
        <f t="shared" si="462"/>
        <v>2.5</v>
      </c>
      <c r="EW312" s="2">
        <f t="shared" si="511"/>
        <v>-3.1616982836495056</v>
      </c>
      <c r="EX312" s="2">
        <f t="shared" si="511"/>
        <v>-0.57636887608069065</v>
      </c>
      <c r="EY312" s="2">
        <f t="shared" si="512"/>
        <v>-10.131249869278058</v>
      </c>
      <c r="EZ312" s="2">
        <f t="shared" si="512"/>
        <v>15.574057466602408</v>
      </c>
      <c r="FA312" s="2">
        <f t="shared" si="513"/>
        <v>-0.72661217075385975</v>
      </c>
      <c r="FB312" s="2">
        <f t="shared" si="517"/>
        <v>1.6126949139408042</v>
      </c>
      <c r="FC312" s="2">
        <f t="shared" si="517"/>
        <v>1.5923566878980999</v>
      </c>
      <c r="FD312" s="2">
        <f t="shared" si="517"/>
        <v>1.2958963282937441</v>
      </c>
      <c r="FE312" s="2">
        <f t="shared" si="514"/>
        <v>0.61226538191307966</v>
      </c>
      <c r="FF312" s="2">
        <f t="shared" si="514"/>
        <v>0.4020100502512669</v>
      </c>
      <c r="FG312" s="2">
        <f t="shared" si="514"/>
        <v>1.3843648208469173</v>
      </c>
      <c r="FH312" s="2">
        <v>0.8</v>
      </c>
      <c r="FI312" s="2">
        <v>0.8</v>
      </c>
      <c r="FL312" s="2">
        <f t="shared" si="551"/>
        <v>0.46392987886163528</v>
      </c>
      <c r="FM312" s="2">
        <f t="shared" si="551"/>
        <v>0.32148160294043215</v>
      </c>
      <c r="FN312" s="2">
        <f t="shared" si="490"/>
        <v>0.53904531205759554</v>
      </c>
      <c r="FQ312" s="2">
        <f t="shared" si="552"/>
        <v>1.8686733585451254</v>
      </c>
      <c r="FR312" s="2">
        <f t="shared" si="552"/>
        <v>1.2921407378084115</v>
      </c>
      <c r="FS312" s="2">
        <f t="shared" si="492"/>
        <v>2.1736781756941381</v>
      </c>
      <c r="FT312" s="2">
        <f t="shared" si="553"/>
        <v>1.5587033967772168</v>
      </c>
      <c r="FU312" s="2">
        <f t="shared" si="553"/>
        <v>1.3797011397368886</v>
      </c>
      <c r="FX312" s="2">
        <f t="shared" si="556"/>
        <v>1.8674432553090314</v>
      </c>
      <c r="FY312" s="2">
        <f t="shared" si="556"/>
        <v>1.8450393442235091</v>
      </c>
      <c r="FZ312" s="2">
        <f t="shared" si="500"/>
        <v>2.4824996242241104</v>
      </c>
      <c r="GA312" s="2">
        <f t="shared" si="557"/>
        <v>1.8101950001978562</v>
      </c>
      <c r="GB312" s="2">
        <f t="shared" si="557"/>
        <v>1.1092476854921873</v>
      </c>
      <c r="GE312" s="2"/>
      <c r="GF312" s="2"/>
      <c r="GG312" s="2">
        <f t="shared" ref="GG312:GH327" si="558">100*((AVERAGE(CM310:CM312)/AVERAGE(CM298:CM300))-1)</f>
        <v>-9.9572673932719411</v>
      </c>
      <c r="GH312" s="2">
        <f t="shared" si="558"/>
        <v>38.769129964460362</v>
      </c>
      <c r="GI312" s="2">
        <f t="shared" si="521"/>
        <v>2.1316033364225939</v>
      </c>
      <c r="GJ312" s="2">
        <f t="shared" si="522"/>
        <v>2.3371104815864019</v>
      </c>
      <c r="GK312" s="2">
        <v>1</v>
      </c>
      <c r="GN312" s="2">
        <f t="shared" si="454"/>
        <v>-9.9999999999999867E-2</v>
      </c>
      <c r="GQ312" s="2">
        <f t="shared" si="429"/>
        <v>-0.39999999999999991</v>
      </c>
      <c r="GT312" s="27">
        <f t="shared" ca="1" si="440"/>
        <v>100.79365079365078</v>
      </c>
      <c r="GU312" s="27">
        <f t="shared" ca="1" si="441"/>
        <v>98.815566835871408</v>
      </c>
      <c r="GV312" s="27">
        <f t="shared" ca="1" si="441"/>
        <v>99.142040038131555</v>
      </c>
      <c r="GW312" s="27">
        <f t="shared" ca="1" si="442"/>
        <v>100.09756097560975</v>
      </c>
      <c r="GX312" s="27">
        <f t="shared" ca="1" si="442"/>
        <v>100.10373443983403</v>
      </c>
      <c r="GY312" s="27">
        <f t="shared" ca="1" si="443"/>
        <v>100.10040160642571</v>
      </c>
      <c r="GZ312" s="27">
        <f t="shared" ca="1" si="444"/>
        <v>85.744908896034303</v>
      </c>
      <c r="HA312" s="27">
        <f t="shared" ca="1" si="445"/>
        <v>103.75865479723048</v>
      </c>
      <c r="HB312" s="27">
        <f t="shared" ca="1" si="445"/>
        <v>100.95744680851064</v>
      </c>
      <c r="HC312" s="27">
        <f t="shared" ca="1" si="445"/>
        <v>97.165200391006863</v>
      </c>
      <c r="HD312" s="27">
        <f t="shared" ca="1" si="445"/>
        <v>99.609375</v>
      </c>
      <c r="HE312" s="27">
        <f t="shared" ca="1" si="446"/>
        <v>100.6597549481621</v>
      </c>
      <c r="HG312" s="27">
        <f t="shared" ca="1" si="447"/>
        <v>101.81818181818181</v>
      </c>
      <c r="HH312" s="27">
        <f t="shared" ca="1" si="448"/>
        <v>94.484412470023997</v>
      </c>
      <c r="HI312" s="27">
        <f t="shared" ca="1" si="448"/>
        <v>106.06673407482306</v>
      </c>
      <c r="HJ312" s="27">
        <f t="shared" ca="1" si="449"/>
        <v>100.88582677165354</v>
      </c>
      <c r="HK312" s="27">
        <f t="shared" ca="1" si="449"/>
        <v>102.11864406779661</v>
      </c>
      <c r="HL312" s="27">
        <f t="shared" ca="1" si="450"/>
        <v>101.52905198776759</v>
      </c>
      <c r="HM312" s="27">
        <f t="shared" ca="1" si="451"/>
        <v>109.63572267920094</v>
      </c>
      <c r="HN312" s="27">
        <f t="shared" ca="1" si="452"/>
        <v>96.194100856327296</v>
      </c>
      <c r="HO312" s="27">
        <f t="shared" ca="1" si="452"/>
        <v>100.21321961620468</v>
      </c>
      <c r="HP312" s="27">
        <f t="shared" ca="1" si="452"/>
        <v>103.22906155398587</v>
      </c>
      <c r="HQ312" s="27">
        <f t="shared" ca="1" si="452"/>
        <v>101.78926441351889</v>
      </c>
      <c r="HR312" s="27">
        <f t="shared" ca="1" si="453"/>
        <v>98.331788693234472</v>
      </c>
      <c r="HT312" s="27">
        <f t="shared" ca="1" si="547"/>
        <v>151.06658411662067</v>
      </c>
      <c r="HU312" s="27">
        <f t="shared" ca="1" si="547"/>
        <v>41.556722978664737</v>
      </c>
      <c r="HV312" s="27">
        <f t="shared" ca="1" si="547"/>
        <v>48.292477314371837</v>
      </c>
      <c r="HW312" s="27">
        <f t="shared" ca="1" si="548"/>
        <v>535.49478180670826</v>
      </c>
      <c r="HX312" s="27">
        <f t="shared" ca="1" si="548"/>
        <v>465.10295400061312</v>
      </c>
      <c r="HY312" s="27">
        <f t="shared" ca="1" si="494"/>
        <v>1000</v>
      </c>
      <c r="HZ312" s="27">
        <f t="shared" ca="1" si="549"/>
        <v>5.4564721108143877</v>
      </c>
      <c r="IA312" s="27">
        <f t="shared" ca="1" si="549"/>
        <v>19.535124093268657</v>
      </c>
      <c r="IB312" s="27">
        <f t="shared" ca="1" si="549"/>
        <v>18.903160040774718</v>
      </c>
      <c r="IC312" s="27">
        <f t="shared" ca="1" si="549"/>
        <v>57.997001858847511</v>
      </c>
      <c r="ID312" s="27">
        <f t="shared" ca="1" si="549"/>
        <v>19.605731224309878</v>
      </c>
      <c r="IE312" s="27">
        <f t="shared" ca="1" si="549"/>
        <v>13.928644240570845</v>
      </c>
      <c r="IG312" s="28">
        <f t="shared" ca="1" si="480"/>
        <v>0.40117493849693758</v>
      </c>
      <c r="IH312" s="28">
        <f t="shared" ca="1" si="480"/>
        <v>-0.27129877475168718</v>
      </c>
      <c r="II312" s="28">
        <f t="shared" ca="1" si="480"/>
        <v>0.25377907997333521</v>
      </c>
      <c r="IJ312" s="28">
        <f t="shared" ca="1" si="481"/>
        <v>0.52784408997431709</v>
      </c>
      <c r="IK312" s="24">
        <f t="shared" ca="1" si="495"/>
        <v>0.14418884625573147</v>
      </c>
      <c r="IL312" s="28">
        <f t="shared" ca="1" si="482"/>
        <v>1.0338350873483007</v>
      </c>
      <c r="IM312" s="28">
        <f t="shared" ca="1" si="496"/>
        <v>1.6309887869520963</v>
      </c>
      <c r="IN312" s="3">
        <f t="shared" ca="1" si="497"/>
        <v>1.5616791773226177</v>
      </c>
      <c r="IO312" s="2">
        <f t="shared" si="515"/>
        <v>1.6</v>
      </c>
      <c r="IQ312" s="2">
        <f t="shared" ca="1" si="428"/>
        <v>0.38365524371858561</v>
      </c>
      <c r="IS312" s="3">
        <f t="shared" ca="1" si="483"/>
        <v>-6.5492709407294708E-2</v>
      </c>
      <c r="IT312" s="3">
        <f t="shared" ca="1" si="484"/>
        <v>-1.3355537455275124E-2</v>
      </c>
      <c r="IU312" s="3">
        <f t="shared" si="485"/>
        <v>-9.9999999999999867E-2</v>
      </c>
      <c r="IV312" s="3">
        <f t="shared" ca="1" si="486"/>
        <v>-2.1151753137430035E-2</v>
      </c>
      <c r="IX312" s="28">
        <f ca="1">$HL312/100*(GZ312-100)*AL312/1000+(HM312-100)*HZ312/$HY312</f>
        <v>-3.4261301080492176E-2</v>
      </c>
      <c r="IY312" s="28">
        <f ca="1">$HL312/100*(HA312-100)*AM312/1000+(HN312-100)*IA312/$HY312</f>
        <v>5.7899461874266894E-3</v>
      </c>
      <c r="IZ312" s="28">
        <f ca="1">$HL312/100*(HB312-100)*AN312/1000+(HO312-100)*IB312/$HY312</f>
        <v>2.3472257888309436E-2</v>
      </c>
      <c r="JA312" s="28">
        <f ca="1">$HL312/100*(HC312-100)*AO312/1000+(HP312-100)*IC312/$HY312</f>
        <v>8.8308884855038683E-3</v>
      </c>
      <c r="JB312" s="28">
        <f ca="1">$HL312/100*(HD312-100)*AP312/1000+(HQ312-100)*ID312/$HY312</f>
        <v>2.6751282134802302E-2</v>
      </c>
      <c r="JC312" s="28">
        <f ca="1">$HL312/100*(HE312-100)*AQ312/1000+(HR312-100)*IE312/$HY312</f>
        <v>-1.1178748812430164E-2</v>
      </c>
      <c r="JE312" s="3">
        <f t="shared" ca="1" si="555"/>
        <v>-1.7726528877151093E-2</v>
      </c>
      <c r="JF312" s="3">
        <f t="shared" ca="1" si="555"/>
        <v>4.0676404053542364E-2</v>
      </c>
      <c r="JG312" s="3">
        <f t="shared" ca="1" si="555"/>
        <v>2.4053757498617261E-2</v>
      </c>
      <c r="JH312" s="3">
        <f t="shared" ca="1" si="554"/>
        <v>-3.5686461120260776E-2</v>
      </c>
      <c r="JI312" s="3">
        <f t="shared" ca="1" si="554"/>
        <v>-9.589013784080655E-3</v>
      </c>
      <c r="JJ312" s="3">
        <f t="shared" ca="1" si="554"/>
        <v>3.4290640528931299E-5</v>
      </c>
      <c r="JK312" s="3">
        <f>IO312-IO311</f>
        <v>-9.9999999999999867E-2</v>
      </c>
      <c r="JL312" s="3">
        <f t="shared" ca="1" si="487"/>
        <v>-0.10632722862146604</v>
      </c>
      <c r="JN312" s="10">
        <f>COUNTIF(EI312:ET312,"&gt;2")</f>
        <v>6</v>
      </c>
      <c r="JP312" s="2">
        <f>AVERAGE(CS312,CS300,CS288,CS276,CS264,CS252,CS240,CS228,CS216,CS204)</f>
        <v>0.33323999537358617</v>
      </c>
      <c r="JQ312" s="2">
        <f>CS312-JP312</f>
        <v>-0.13223497024795519</v>
      </c>
      <c r="JR312" s="2">
        <f>AVERAGE(CT312,CT300,CT288,CT276,CT264,CT252,CT240,CT228,CT216,CT204)</f>
        <v>0.39232899586364217</v>
      </c>
      <c r="JS312" s="2">
        <f>CT312-JR312</f>
        <v>-8.6518598310113715E-2</v>
      </c>
      <c r="KH312" s="2">
        <f>(DN312*$DN$4)+(FB312*$FB$3)+(FC312*$FC$3)+(FD312*$FD$3)+(FE312*$FE$3)+(FF312*$FF$3)+(FG312*$FG$3)</f>
        <v>1.4404923704154697</v>
      </c>
      <c r="KI312" s="2">
        <f>F312-KH312</f>
        <v>0.15950762958453035</v>
      </c>
      <c r="KJ312" s="2">
        <f>MAX(DN312,FB312:FG312)</f>
        <v>1.6309887869520985</v>
      </c>
      <c r="KK312" s="2">
        <f>MIN(DN312,FB312:FG312)</f>
        <v>0.4020100502512669</v>
      </c>
      <c r="KL312" s="2">
        <f t="shared" si="516"/>
        <v>1.2289787367008316</v>
      </c>
      <c r="KO312" s="2">
        <f>BO312</f>
        <v>85.55</v>
      </c>
      <c r="KP312" s="2">
        <f>100*((BO306/BO294)-1)</f>
        <v>-1.7568850902184074</v>
      </c>
      <c r="KQ312" s="2">
        <f t="shared" si="525"/>
        <v>-1.7568850902184074</v>
      </c>
      <c r="KR312" s="2">
        <f>100*((BO300/BO288)-1)</f>
        <v>-2.8490728232838158</v>
      </c>
      <c r="KS312" s="2">
        <f t="shared" si="538"/>
        <v>-2.8490728232838158</v>
      </c>
      <c r="KT312" s="3">
        <f>BP312</f>
        <v>1.6621999999999999</v>
      </c>
      <c r="KU312" s="3">
        <f>BQ312</f>
        <v>107.48095238095237</v>
      </c>
      <c r="KV312" s="3">
        <f t="shared" si="470"/>
        <v>64.661865227380815</v>
      </c>
      <c r="KW312" s="2">
        <f t="shared" si="463"/>
        <v>150.83034876886921</v>
      </c>
      <c r="KX312" s="2">
        <f t="shared" si="463"/>
        <v>118.29048409042112</v>
      </c>
      <c r="LA312">
        <v>2</v>
      </c>
      <c r="LB312">
        <v>0</v>
      </c>
      <c r="LE312" s="2" t="e">
        <v>#N/A</v>
      </c>
      <c r="LF312" s="2" t="e">
        <v>#N/A</v>
      </c>
      <c r="LG312" s="2" t="e">
        <v>#N/A</v>
      </c>
      <c r="LH312" s="2" t="e">
        <v>#N/A</v>
      </c>
      <c r="LI312" s="2" t="e">
        <v>#N/A</v>
      </c>
      <c r="LJ312" s="2" t="e">
        <v>#N/A</v>
      </c>
      <c r="LK312" s="2">
        <v>101.40094504651748</v>
      </c>
      <c r="LL312" s="2" t="e">
        <v>#N/A</v>
      </c>
      <c r="LM312" s="2" t="e">
        <v>#N/A</v>
      </c>
      <c r="LN312" s="2">
        <v>98.885880222362204</v>
      </c>
      <c r="LO312" s="2">
        <v>96.927135067069514</v>
      </c>
      <c r="LP312" s="2">
        <v>97.265984182967003</v>
      </c>
      <c r="LQ312" s="2" t="e">
        <v>#N/A</v>
      </c>
      <c r="LR312" s="2" t="e">
        <v>#N/A</v>
      </c>
      <c r="LS312" s="2" t="e">
        <v>#N/A</v>
      </c>
      <c r="LT312" s="2" t="e">
        <v>#N/A</v>
      </c>
      <c r="LU312" s="2" t="e">
        <v>#N/A</v>
      </c>
      <c r="LV312" s="2" t="e">
        <v>#N/A</v>
      </c>
      <c r="LW312" s="2" t="e">
        <v>#N/A</v>
      </c>
      <c r="LX312" s="2" t="e">
        <v>#N/A</v>
      </c>
      <c r="LY312" s="2">
        <v>98.602062796119782</v>
      </c>
      <c r="LZ312" s="2" t="e">
        <v>#N/A</v>
      </c>
      <c r="MA312" s="2" t="e">
        <v>#N/A</v>
      </c>
      <c r="MB312" s="2" t="e">
        <v>#N/A</v>
      </c>
      <c r="MC312" s="2" t="e">
        <v>#N/A</v>
      </c>
      <c r="MD312" s="2" t="e">
        <v>#N/A</v>
      </c>
      <c r="ME312" s="2" t="e">
        <v>#N/A</v>
      </c>
      <c r="MF312" s="2" t="e">
        <v>#N/A</v>
      </c>
      <c r="MG312" s="2" t="e">
        <v>#N/A</v>
      </c>
      <c r="MH312" s="2">
        <v>100.65241711600909</v>
      </c>
      <c r="MI312" s="2" t="e">
        <v>#N/A</v>
      </c>
      <c r="MJ312" s="2" t="e">
        <v>#N/A</v>
      </c>
      <c r="MK312" s="2" t="e">
        <v>#N/A</v>
      </c>
      <c r="ML312" s="2" t="e">
        <v>#N/A</v>
      </c>
      <c r="MM312" s="2" t="e">
        <v>#N/A</v>
      </c>
      <c r="MN312" s="2" t="e">
        <v>#N/A</v>
      </c>
      <c r="MO312" s="2" t="e">
        <v>#N/A</v>
      </c>
      <c r="MP312" s="2">
        <v>96.960198712832664</v>
      </c>
      <c r="MQ312" s="2" t="e">
        <v>#N/A</v>
      </c>
      <c r="MR312" s="2" t="e">
        <v>#N/A</v>
      </c>
      <c r="MS312" s="10" t="e">
        <v>#N/A</v>
      </c>
      <c r="MT312" s="2" t="e">
        <v>#N/A</v>
      </c>
      <c r="MU312" s="2" t="e">
        <v>#N/A</v>
      </c>
      <c r="MV312" s="2" t="e">
        <v>#N/A</v>
      </c>
      <c r="MX312" s="22" t="e">
        <v>#N/A</v>
      </c>
      <c r="MY312" s="22" t="e">
        <v>#N/A</v>
      </c>
      <c r="MZ312" s="22" t="e">
        <v>#N/A</v>
      </c>
      <c r="NA312" s="22" t="e">
        <v>#N/A</v>
      </c>
      <c r="NB312" s="22" t="e">
        <v>#N/A</v>
      </c>
      <c r="NC312" s="22" t="e">
        <v>#N/A</v>
      </c>
      <c r="ND312" s="22">
        <v>1</v>
      </c>
      <c r="NE312" s="22" t="e">
        <v>#N/A</v>
      </c>
      <c r="NF312" s="22" t="e">
        <v>#N/A</v>
      </c>
      <c r="NG312" s="22">
        <v>3</v>
      </c>
      <c r="NH312" s="23">
        <v>8</v>
      </c>
      <c r="NI312" s="22">
        <v>23</v>
      </c>
      <c r="NJ312" s="22" t="e">
        <v>#N/A</v>
      </c>
      <c r="NK312" s="22" t="e">
        <v>#N/A</v>
      </c>
      <c r="NL312" s="23" t="e">
        <v>#N/A</v>
      </c>
      <c r="NM312" s="3" t="e">
        <v>#N/A</v>
      </c>
      <c r="NN312" s="22" t="e">
        <v>#N/A</v>
      </c>
      <c r="NO312" s="22" t="e">
        <v>#N/A</v>
      </c>
      <c r="NP312" s="22" t="e">
        <v>#N/A</v>
      </c>
      <c r="NQ312" s="22" t="e">
        <v>#N/A</v>
      </c>
      <c r="NR312" s="23">
        <v>1</v>
      </c>
      <c r="NS312" s="22" t="e">
        <v>#N/A</v>
      </c>
      <c r="NT312" s="22" t="e">
        <v>#N/A</v>
      </c>
      <c r="NU312" s="23" t="e">
        <v>#N/A</v>
      </c>
      <c r="NV312" s="3" t="e">
        <v>#N/A</v>
      </c>
      <c r="NW312" s="22" t="e">
        <v>#N/A</v>
      </c>
      <c r="NX312" s="22" t="e">
        <v>#N/A</v>
      </c>
      <c r="NY312" s="22" t="e">
        <v>#N/A</v>
      </c>
      <c r="NZ312" s="22" t="e">
        <v>#N/A</v>
      </c>
      <c r="OA312" s="23">
        <v>9</v>
      </c>
      <c r="OB312" s="22" t="e">
        <v>#N/A</v>
      </c>
      <c r="OC312" s="22" t="e">
        <v>#N/A</v>
      </c>
      <c r="OD312" s="22" t="e">
        <v>#N/A</v>
      </c>
      <c r="OE312" s="22" t="e">
        <v>#N/A</v>
      </c>
      <c r="OF312" s="22" t="e">
        <v>#N/A</v>
      </c>
      <c r="OG312" s="22" t="e">
        <v>#N/A</v>
      </c>
      <c r="OH312" s="23" t="e">
        <v>#N/A</v>
      </c>
      <c r="OI312" s="22">
        <v>2</v>
      </c>
      <c r="OJ312" s="22" t="e">
        <v>#N/A</v>
      </c>
      <c r="OK312" s="22" t="e">
        <v>#N/A</v>
      </c>
      <c r="OL312" s="22" t="e">
        <v>#N/A</v>
      </c>
      <c r="OM312" s="23" t="e">
        <v>#N/A</v>
      </c>
      <c r="ON312" s="22" t="e">
        <v>#N/A</v>
      </c>
      <c r="OO312" s="22" t="e">
        <v>#N/A</v>
      </c>
      <c r="OQ312">
        <f t="shared" si="518"/>
        <v>-2</v>
      </c>
      <c r="OR312" s="23" t="e">
        <f t="shared" ca="1" si="542"/>
        <v>#N/A</v>
      </c>
      <c r="OS312" s="23" t="e">
        <f t="shared" ca="1" si="542"/>
        <v>#N/A</v>
      </c>
      <c r="OT312" s="23" t="e">
        <f t="shared" ca="1" si="542"/>
        <v>#N/A</v>
      </c>
      <c r="OU312" s="23" t="e">
        <f t="shared" ca="1" si="542"/>
        <v>#N/A</v>
      </c>
      <c r="OV312" s="23" t="e">
        <f t="shared" ca="1" si="542"/>
        <v>#N/A</v>
      </c>
      <c r="OW312" s="23" t="e">
        <f t="shared" ca="1" si="542"/>
        <v>#N/A</v>
      </c>
      <c r="OX312" s="23">
        <f t="shared" ca="1" si="542"/>
        <v>0.99613730687656044</v>
      </c>
      <c r="OY312" s="23" t="e">
        <f t="shared" ca="1" si="542"/>
        <v>#N/A</v>
      </c>
      <c r="OZ312" s="23" t="e">
        <f t="shared" ref="OZ312:PM375" ca="1" si="559">LM312/OFFSET(LM312,$OQ312,0)</f>
        <v>#N/A</v>
      </c>
      <c r="PA312" s="23">
        <f t="shared" ca="1" si="559"/>
        <v>1.0020776116793662</v>
      </c>
      <c r="PB312" s="23">
        <f t="shared" ca="1" si="559"/>
        <v>1.0082236573422196</v>
      </c>
      <c r="PC312" s="23">
        <f t="shared" ca="1" si="559"/>
        <v>0.99786261788175268</v>
      </c>
      <c r="PD312" s="23" t="e">
        <f t="shared" ca="1" si="559"/>
        <v>#N/A</v>
      </c>
      <c r="PE312" s="23" t="e">
        <f t="shared" ca="1" si="539"/>
        <v>#N/A</v>
      </c>
      <c r="PF312" s="23" t="e">
        <f t="shared" ca="1" si="539"/>
        <v>#N/A</v>
      </c>
      <c r="PG312" s="23" t="e">
        <f t="shared" ca="1" si="539"/>
        <v>#N/A</v>
      </c>
      <c r="PH312" s="23" t="e">
        <f t="shared" ca="1" si="536"/>
        <v>#N/A</v>
      </c>
      <c r="PI312" s="23" t="e">
        <f t="shared" ca="1" si="536"/>
        <v>#N/A</v>
      </c>
      <c r="PJ312" s="23" t="e">
        <f t="shared" ca="1" si="536"/>
        <v>#N/A</v>
      </c>
      <c r="PK312" s="23" t="e">
        <f t="shared" ca="1" si="536"/>
        <v>#N/A</v>
      </c>
      <c r="PL312" s="23">
        <f t="shared" ca="1" si="534"/>
        <v>1.0009532693504339</v>
      </c>
      <c r="PM312" s="23" t="e">
        <f t="shared" ca="1" si="534"/>
        <v>#N/A</v>
      </c>
      <c r="PN312" s="23" t="e">
        <f t="shared" ca="1" si="524"/>
        <v>#N/A</v>
      </c>
      <c r="PO312" s="23" t="e">
        <f t="shared" ca="1" si="524"/>
        <v>#N/A</v>
      </c>
      <c r="PP312" s="23" t="e">
        <f t="shared" ca="1" si="524"/>
        <v>#N/A</v>
      </c>
      <c r="PQ312" s="23" t="e">
        <f t="shared" ca="1" si="524"/>
        <v>#N/A</v>
      </c>
      <c r="PR312" s="23" t="e">
        <f t="shared" ca="1" si="524"/>
        <v>#N/A</v>
      </c>
      <c r="PS312" s="23" t="e">
        <f t="shared" ca="1" si="524"/>
        <v>#N/A</v>
      </c>
      <c r="PT312" s="23" t="e">
        <f t="shared" ca="1" si="524"/>
        <v>#N/A</v>
      </c>
      <c r="PU312" s="23">
        <f t="shared" ca="1" si="524"/>
        <v>1.0048582597847238</v>
      </c>
      <c r="PV312" s="23" t="e">
        <f t="shared" ca="1" si="524"/>
        <v>#N/A</v>
      </c>
      <c r="PW312" s="23" t="e">
        <f t="shared" ca="1" si="524"/>
        <v>#N/A</v>
      </c>
      <c r="PX312" s="23" t="e">
        <f t="shared" ca="1" si="524"/>
        <v>#N/A</v>
      </c>
      <c r="PY312" s="23" t="e">
        <f t="shared" ca="1" si="544"/>
        <v>#N/A</v>
      </c>
      <c r="PZ312" s="23" t="e">
        <f t="shared" ca="1" si="439"/>
        <v>#N/A</v>
      </c>
      <c r="QA312" s="23" t="e">
        <f t="shared" ca="1" si="439"/>
        <v>#N/A</v>
      </c>
      <c r="QB312" s="23" t="e">
        <f t="shared" ca="1" si="439"/>
        <v>#N/A</v>
      </c>
      <c r="QC312" s="23">
        <f t="shared" ca="1" si="439"/>
        <v>1.0066376004060249</v>
      </c>
      <c r="QD312" s="23" t="e">
        <f t="shared" ca="1" si="439"/>
        <v>#N/A</v>
      </c>
      <c r="QE312" s="23" t="e">
        <f t="shared" ca="1" si="439"/>
        <v>#N/A</v>
      </c>
      <c r="QF312" s="23" t="e">
        <f t="shared" ca="1" si="439"/>
        <v>#N/A</v>
      </c>
      <c r="QG312" s="23" t="e">
        <f t="shared" ca="1" si="533"/>
        <v>#N/A</v>
      </c>
      <c r="QH312" s="23" t="e">
        <f t="shared" ca="1" si="533"/>
        <v>#N/A</v>
      </c>
      <c r="QI312" s="23" t="e">
        <f t="shared" ca="1" si="533"/>
        <v>#N/A</v>
      </c>
      <c r="QJ312" s="26" t="e">
        <f t="shared" ca="1" si="474"/>
        <v>#N/A</v>
      </c>
    </row>
    <row r="313" spans="1:452" x14ac:dyDescent="0.35">
      <c r="A313" t="s">
        <v>1378</v>
      </c>
      <c r="B313" s="25">
        <v>41730</v>
      </c>
      <c r="C313" t="s">
        <v>940</v>
      </c>
      <c r="D313" s="2">
        <v>99.6</v>
      </c>
      <c r="E313" s="2">
        <v>100.1</v>
      </c>
      <c r="F313" s="2">
        <v>1.8</v>
      </c>
      <c r="G313" s="2">
        <v>99</v>
      </c>
      <c r="H313" s="2">
        <v>99.990457193591752</v>
      </c>
      <c r="I313" s="2">
        <v>98.870990756428142</v>
      </c>
      <c r="J313" s="2">
        <v>102.4</v>
      </c>
      <c r="K313" s="2">
        <v>97.5</v>
      </c>
      <c r="L313" s="2">
        <v>97.395180208178743</v>
      </c>
      <c r="M313" s="2">
        <v>96.9</v>
      </c>
      <c r="N313" s="2">
        <v>116.7</v>
      </c>
      <c r="O313" s="2">
        <v>103.6</v>
      </c>
      <c r="P313" s="2">
        <v>101.5</v>
      </c>
      <c r="Q313" s="2">
        <v>100.4</v>
      </c>
      <c r="R313" s="2">
        <v>103.2</v>
      </c>
      <c r="S313" s="2">
        <v>116.7</v>
      </c>
      <c r="T313" s="2">
        <v>103.4</v>
      </c>
      <c r="U313" s="2">
        <v>94.4</v>
      </c>
      <c r="V313" s="2">
        <v>98.9</v>
      </c>
      <c r="W313" s="2">
        <v>89.8</v>
      </c>
      <c r="X313" s="2">
        <v>102.9</v>
      </c>
      <c r="Y313" s="2" t="e">
        <v>#N/A</v>
      </c>
      <c r="Z313" s="2">
        <v>97.8</v>
      </c>
      <c r="AA313" s="2">
        <v>97.7</v>
      </c>
      <c r="AB313" s="2">
        <v>107.9</v>
      </c>
      <c r="AC313" s="2">
        <v>100.4</v>
      </c>
      <c r="AD313" s="2">
        <v>95.1</v>
      </c>
      <c r="AE313" s="2">
        <v>100.2</v>
      </c>
      <c r="AF313" s="2">
        <v>100</v>
      </c>
      <c r="AG313" s="22">
        <v>540</v>
      </c>
      <c r="AH313" s="22">
        <v>460</v>
      </c>
      <c r="AI313" s="22">
        <v>157</v>
      </c>
      <c r="AJ313" s="22">
        <v>35</v>
      </c>
      <c r="AK313" s="22">
        <v>45</v>
      </c>
      <c r="AL313" s="22">
        <v>6</v>
      </c>
      <c r="AM313" s="22">
        <v>21</v>
      </c>
      <c r="AN313" s="22">
        <v>20</v>
      </c>
      <c r="AO313" s="22">
        <v>62</v>
      </c>
      <c r="AP313" s="22">
        <v>21</v>
      </c>
      <c r="AQ313" s="22">
        <v>18</v>
      </c>
      <c r="AR313" s="2">
        <v>103.4</v>
      </c>
      <c r="AS313" s="2">
        <v>96.9</v>
      </c>
      <c r="AT313" s="2">
        <v>100.4</v>
      </c>
      <c r="AU313" s="2">
        <v>99.4</v>
      </c>
      <c r="AV313" s="2">
        <v>99.8</v>
      </c>
      <c r="AW313" s="2">
        <v>98.2</v>
      </c>
      <c r="AX313" s="2">
        <v>103.2</v>
      </c>
      <c r="AY313" s="2">
        <v>99</v>
      </c>
      <c r="AZ313" s="2">
        <v>100.6</v>
      </c>
      <c r="BA313" s="2">
        <v>89.8</v>
      </c>
      <c r="BB313" s="2">
        <v>97.6</v>
      </c>
      <c r="BC313" s="2">
        <v>99.9</v>
      </c>
      <c r="BD313" s="3">
        <v>0.69</v>
      </c>
      <c r="BE313" s="3">
        <v>0.57999999999999996</v>
      </c>
      <c r="BF313" s="3">
        <v>0.28999999999999998</v>
      </c>
      <c r="BG313" s="3">
        <v>0.18</v>
      </c>
      <c r="BH313" s="3">
        <v>0.04</v>
      </c>
      <c r="BI313" s="2">
        <v>255.7</v>
      </c>
      <c r="BJ313" s="2">
        <v>2.5</v>
      </c>
      <c r="BK313" s="2">
        <v>2.6</v>
      </c>
      <c r="BL313" s="2">
        <v>106.8</v>
      </c>
      <c r="BM313" s="2">
        <v>103.4</v>
      </c>
      <c r="BN313" s="10">
        <v>469</v>
      </c>
      <c r="BO313" s="3">
        <v>86.18</v>
      </c>
      <c r="BP313" s="22">
        <v>1.6742999999999999</v>
      </c>
      <c r="BQ313" s="3">
        <v>107.7552380952381</v>
      </c>
      <c r="BR313" s="23">
        <v>4.6304545454545467</v>
      </c>
      <c r="BS313" s="2">
        <v>106.5</v>
      </c>
      <c r="BT313" s="3">
        <v>112.31</v>
      </c>
      <c r="BU313" s="2">
        <v>1</v>
      </c>
      <c r="BV313" s="2">
        <v>1.8</v>
      </c>
      <c r="BW313" s="2">
        <v>0.6</v>
      </c>
      <c r="BX313" s="2">
        <v>0.9</v>
      </c>
      <c r="BY313" s="23">
        <v>236.46799999999999</v>
      </c>
      <c r="BZ313" s="2">
        <v>97.7</v>
      </c>
      <c r="CA313" s="2">
        <v>94</v>
      </c>
      <c r="CB313" s="3">
        <v>100.2</v>
      </c>
      <c r="CC313" s="2">
        <v>100.1</v>
      </c>
      <c r="CD313" s="2">
        <v>125</v>
      </c>
      <c r="CE313" s="2">
        <v>97.503726238023745</v>
      </c>
      <c r="CF313" s="3">
        <v>99.963454493004036</v>
      </c>
      <c r="CG313" s="2">
        <v>99.985226393377516</v>
      </c>
      <c r="CH313" s="23">
        <v>237.07391809010267</v>
      </c>
      <c r="CI313" s="3">
        <v>98.914384179540676</v>
      </c>
      <c r="CM313" s="2">
        <f t="shared" si="460"/>
        <v>64.358381470010215</v>
      </c>
      <c r="CN313" s="2">
        <f t="shared" si="460"/>
        <v>2.7656062506447752</v>
      </c>
      <c r="CO313" s="2">
        <f t="shared" si="461"/>
        <v>108.298251949914</v>
      </c>
      <c r="CR313" s="2">
        <f t="shared" si="464"/>
        <v>0.30211480362537479</v>
      </c>
      <c r="CS313" s="2">
        <f t="shared" si="464"/>
        <v>0.4012036108324889</v>
      </c>
      <c r="CT313" s="2">
        <f t="shared" si="465"/>
        <v>0.60975609756096982</v>
      </c>
      <c r="CU313" s="2">
        <f t="shared" si="465"/>
        <v>0.25024800595879865</v>
      </c>
      <c r="CV313" s="2">
        <f t="shared" si="465"/>
        <v>0.35087662371113787</v>
      </c>
      <c r="CW313" s="2">
        <f t="shared" si="466"/>
        <v>-0.57581573896353988</v>
      </c>
      <c r="CX313" s="2">
        <f t="shared" si="467"/>
        <v>1.0362694300518136</v>
      </c>
      <c r="CY313" s="2">
        <f t="shared" si="502"/>
        <v>-8.5616438356159522E-2</v>
      </c>
      <c r="CZ313" s="2">
        <f t="shared" si="471"/>
        <v>-0.57692307692307154</v>
      </c>
      <c r="DA313" s="2">
        <f t="shared" si="472"/>
        <v>1.0299625468164875</v>
      </c>
      <c r="DB313" s="2">
        <f t="shared" si="473"/>
        <v>0</v>
      </c>
      <c r="DC313" s="2">
        <f t="shared" si="546"/>
        <v>0.3532182103610586</v>
      </c>
      <c r="DF313" s="2">
        <f t="shared" si="468"/>
        <v>3.044654677179981</v>
      </c>
      <c r="DG313" s="2">
        <f t="shared" si="468"/>
        <v>4.2927328922333308</v>
      </c>
      <c r="DH313" s="2">
        <f t="shared" si="469"/>
        <v>5.9485227224679527</v>
      </c>
      <c r="DI313" s="2">
        <f t="shared" si="550"/>
        <v>0.40561043121407625</v>
      </c>
      <c r="DJ313" s="2">
        <f t="shared" si="550"/>
        <v>0</v>
      </c>
      <c r="DM313" s="2">
        <f t="shared" si="503"/>
        <v>1.6326530612244841</v>
      </c>
      <c r="DN313" s="2">
        <f t="shared" si="503"/>
        <v>1.831129196337739</v>
      </c>
      <c r="DO313" s="2">
        <f t="shared" si="475"/>
        <v>2.0618556701030926</v>
      </c>
      <c r="DP313" s="2">
        <f t="shared" si="504"/>
        <v>0.88669950738916814</v>
      </c>
      <c r="DQ313" s="2">
        <f t="shared" si="543"/>
        <v>0.70828831691910721</v>
      </c>
      <c r="DR313" s="2">
        <f t="shared" si="505"/>
        <v>2.848101265822788</v>
      </c>
      <c r="DS313" s="2">
        <f t="shared" si="506"/>
        <v>2.0325114513675553</v>
      </c>
      <c r="DT313" s="2" t="e">
        <v>#N/A</v>
      </c>
      <c r="DU313" s="2" t="e">
        <v>#N/A</v>
      </c>
      <c r="DV313" s="2">
        <f t="shared" si="476"/>
        <v>0.48496605237633439</v>
      </c>
      <c r="DW313" s="2">
        <f t="shared" si="507"/>
        <v>1.2096774193548487</v>
      </c>
      <c r="DX313" s="2">
        <f t="shared" si="508"/>
        <v>4.7619047619047672</v>
      </c>
      <c r="DY313" s="2">
        <f t="shared" si="509"/>
        <v>1.5748031496063186</v>
      </c>
      <c r="DZ313" s="2">
        <f t="shared" si="510"/>
        <v>-4.967426710097711</v>
      </c>
      <c r="EA313" s="2">
        <f t="shared" si="523"/>
        <v>18.592964824120628</v>
      </c>
      <c r="EB313" s="2">
        <f t="shared" si="523"/>
        <v>0.10121457489880026</v>
      </c>
      <c r="EC313" s="2">
        <f t="shared" si="523"/>
        <v>10.319410319410306</v>
      </c>
      <c r="ED313" s="2">
        <f t="shared" si="519"/>
        <v>-2.6490066225165587</v>
      </c>
      <c r="EE313" s="2" t="e">
        <f t="shared" si="519"/>
        <v>#N/A</v>
      </c>
      <c r="EF313" s="2">
        <f t="shared" si="519"/>
        <v>3.1645569620253111</v>
      </c>
      <c r="EG313" s="2">
        <f t="shared" si="519"/>
        <v>0.82559339525283271</v>
      </c>
      <c r="EH313" s="2">
        <f t="shared" si="519"/>
        <v>0.37209302325582616</v>
      </c>
      <c r="EI313" s="2">
        <f t="shared" si="537"/>
        <v>0.48590864917394949</v>
      </c>
      <c r="EJ313" s="2">
        <f t="shared" si="537"/>
        <v>3.4151547491995782</v>
      </c>
      <c r="EK313" s="2">
        <f t="shared" si="537"/>
        <v>1.2096774193548487</v>
      </c>
      <c r="EL313" s="2">
        <f t="shared" si="535"/>
        <v>3.0051813471502653</v>
      </c>
      <c r="EM313" s="2">
        <f t="shared" si="535"/>
        <v>1.5259409969481164</v>
      </c>
      <c r="EN313" s="2">
        <f t="shared" si="535"/>
        <v>2.9350104821803003</v>
      </c>
      <c r="EO313" s="2">
        <f t="shared" si="535"/>
        <v>1.5748031496063186</v>
      </c>
      <c r="EP313" s="2">
        <f t="shared" si="535"/>
        <v>1.9567456230690006</v>
      </c>
      <c r="EQ313" s="2">
        <f t="shared" si="535"/>
        <v>0.49950049950049369</v>
      </c>
      <c r="ER313" s="2">
        <f t="shared" si="498"/>
        <v>10.319410319410306</v>
      </c>
      <c r="ES313" s="2">
        <f t="shared" si="498"/>
        <v>2.3060796645702153</v>
      </c>
      <c r="ET313" s="2">
        <f t="shared" si="498"/>
        <v>0.4020100502512669</v>
      </c>
      <c r="EU313" s="2">
        <f t="shared" si="462"/>
        <v>2.5</v>
      </c>
      <c r="EV313" s="2">
        <f t="shared" si="462"/>
        <v>2.6</v>
      </c>
      <c r="EW313" s="2">
        <f t="shared" si="511"/>
        <v>-2.2872827081427238</v>
      </c>
      <c r="EX313" s="2">
        <f t="shared" si="511"/>
        <v>0</v>
      </c>
      <c r="EY313" s="2">
        <f t="shared" si="512"/>
        <v>-3.5960392579424405</v>
      </c>
      <c r="EZ313" s="2">
        <f t="shared" si="512"/>
        <v>1.518242735609987</v>
      </c>
      <c r="FA313" s="2">
        <f t="shared" si="513"/>
        <v>-1.5711645101663563</v>
      </c>
      <c r="FB313" s="2">
        <f t="shared" si="517"/>
        <v>2.0151253036061689</v>
      </c>
      <c r="FC313" s="2">
        <f t="shared" si="517"/>
        <v>3.3862433862433816</v>
      </c>
      <c r="FD313" s="2">
        <f t="shared" si="517"/>
        <v>1.2931034482758674</v>
      </c>
      <c r="FE313" s="2">
        <f t="shared" si="514"/>
        <v>0.72376357056693763</v>
      </c>
      <c r="FF313" s="2">
        <f t="shared" si="514"/>
        <v>0.60301507537687815</v>
      </c>
      <c r="FG313" s="2">
        <f t="shared" si="514"/>
        <v>2.2076860179885527</v>
      </c>
      <c r="FH313" s="2">
        <v>0.3</v>
      </c>
      <c r="FI313" s="2">
        <v>0.7</v>
      </c>
      <c r="FL313" s="2">
        <f t="shared" si="551"/>
        <v>0.45275529680295357</v>
      </c>
      <c r="FM313" s="2">
        <f t="shared" si="551"/>
        <v>0.51888528128039013</v>
      </c>
      <c r="FN313" s="2">
        <f t="shared" si="490"/>
        <v>0.67404434756477283</v>
      </c>
      <c r="FQ313" s="2">
        <f t="shared" si="552"/>
        <v>1.8233575944035962</v>
      </c>
      <c r="FR313" s="2">
        <f t="shared" si="552"/>
        <v>2.0917515959914423</v>
      </c>
      <c r="FS313" s="2">
        <f t="shared" si="492"/>
        <v>2.7235602406155746</v>
      </c>
      <c r="FT313" s="2">
        <f t="shared" si="553"/>
        <v>1.5799513016258038</v>
      </c>
      <c r="FU313" s="2">
        <f t="shared" si="553"/>
        <v>1.1983455947702781</v>
      </c>
      <c r="FX313" s="2">
        <f t="shared" si="556"/>
        <v>1.9164060117433435</v>
      </c>
      <c r="FY313" s="2">
        <f t="shared" si="556"/>
        <v>1.8393180001629039</v>
      </c>
      <c r="FZ313" s="2">
        <f t="shared" si="500"/>
        <v>2.4573124696370519</v>
      </c>
      <c r="GA313" s="2">
        <f t="shared" si="557"/>
        <v>1.8267283587517724</v>
      </c>
      <c r="GB313" s="2">
        <f t="shared" si="557"/>
        <v>1.1819940731298217</v>
      </c>
      <c r="GE313" s="2"/>
      <c r="GF313" s="2"/>
      <c r="GG313" s="2">
        <f t="shared" si="558"/>
        <v>-8.86084744694754</v>
      </c>
      <c r="GH313" s="2">
        <f t="shared" si="558"/>
        <v>25.740597876674887</v>
      </c>
      <c r="GI313" s="2">
        <f t="shared" si="521"/>
        <v>6.1443932411675561E-2</v>
      </c>
      <c r="GJ313" s="2">
        <f t="shared" si="522"/>
        <v>2.5061771973173164</v>
      </c>
      <c r="GK313" s="2">
        <v>0.7</v>
      </c>
      <c r="GN313" s="2">
        <f t="shared" si="454"/>
        <v>0.19999999999999996</v>
      </c>
      <c r="GQ313" s="2">
        <f t="shared" si="429"/>
        <v>-0.19999999999999996</v>
      </c>
      <c r="GT313" s="27">
        <f t="shared" ca="1" si="440"/>
        <v>100.69444444444444</v>
      </c>
      <c r="GU313" s="27">
        <f t="shared" ca="1" si="441"/>
        <v>98.73096446700508</v>
      </c>
      <c r="GV313" s="27">
        <f t="shared" ca="1" si="441"/>
        <v>98.570066730219253</v>
      </c>
      <c r="GW313" s="27">
        <f t="shared" ca="1" si="442"/>
        <v>99.902439024390262</v>
      </c>
      <c r="GX313" s="27">
        <f t="shared" ca="1" si="442"/>
        <v>101.14107883817427</v>
      </c>
      <c r="GY313" s="27">
        <f t="shared" ca="1" si="443"/>
        <v>100.50200803212851</v>
      </c>
      <c r="GZ313" s="27">
        <f t="shared" ca="1" si="444"/>
        <v>101.17899249732048</v>
      </c>
      <c r="HA313" s="27">
        <f t="shared" ca="1" si="445"/>
        <v>99.307616221562824</v>
      </c>
      <c r="HB313" s="27">
        <f t="shared" ca="1" si="445"/>
        <v>101.17021276595743</v>
      </c>
      <c r="HC313" s="27">
        <f t="shared" ca="1" si="445"/>
        <v>97.94721407624634</v>
      </c>
      <c r="HD313" s="27">
        <f t="shared" ca="1" si="445"/>
        <v>97.65625</v>
      </c>
      <c r="HE313" s="27">
        <f t="shared" ca="1" si="446"/>
        <v>101.69651272384543</v>
      </c>
      <c r="HG313" s="27">
        <f t="shared" ca="1" si="447"/>
        <v>100.69930069930071</v>
      </c>
      <c r="HH313" s="27">
        <f t="shared" ca="1" si="448"/>
        <v>96.254071661237788</v>
      </c>
      <c r="HI313" s="27">
        <f t="shared" ca="1" si="448"/>
        <v>106.28166160081054</v>
      </c>
      <c r="HJ313" s="27">
        <f t="shared" ca="1" si="449"/>
        <v>100.98522167487684</v>
      </c>
      <c r="HK313" s="27">
        <f t="shared" ca="1" si="449"/>
        <v>101.68776371308017</v>
      </c>
      <c r="HL313" s="27">
        <f t="shared" ca="1" si="450"/>
        <v>101.32248219735503</v>
      </c>
      <c r="HM313" s="27">
        <f t="shared" ca="1" si="451"/>
        <v>117.21105527638191</v>
      </c>
      <c r="HN313" s="27">
        <f t="shared" ca="1" si="452"/>
        <v>97.305101058710292</v>
      </c>
      <c r="HO313" s="27">
        <f t="shared" ca="1" si="452"/>
        <v>100.6423982869379</v>
      </c>
      <c r="HP313" s="27">
        <f t="shared" ca="1" si="452"/>
        <v>103.22906155398587</v>
      </c>
      <c r="HQ313" s="27">
        <f t="shared" ca="1" si="452"/>
        <v>103.85395537525358</v>
      </c>
      <c r="HR313" s="27">
        <f t="shared" ca="1" si="453"/>
        <v>98.697674418604635</v>
      </c>
      <c r="HT313" s="27">
        <f t="shared" ca="1" si="547"/>
        <v>152.43432836752399</v>
      </c>
      <c r="HU313" s="27">
        <f t="shared" ca="1" si="547"/>
        <v>40.709694183422009</v>
      </c>
      <c r="HV313" s="27">
        <f t="shared" ca="1" si="547"/>
        <v>48.09676151008869</v>
      </c>
      <c r="HW313" s="27">
        <f t="shared" ca="1" si="548"/>
        <v>533.87928111224142</v>
      </c>
      <c r="HX313" s="27">
        <f t="shared" ca="1" si="548"/>
        <v>466.12342662672444</v>
      </c>
      <c r="HY313" s="27">
        <f t="shared" ca="1" si="494"/>
        <v>1000</v>
      </c>
      <c r="HZ313" s="27">
        <f t="shared" ca="1" si="549"/>
        <v>5.0934369785821918</v>
      </c>
      <c r="IA313" s="27">
        <f t="shared" ca="1" si="549"/>
        <v>19.272785835106344</v>
      </c>
      <c r="IB313" s="27">
        <f t="shared" ca="1" si="549"/>
        <v>18.784253416828083</v>
      </c>
      <c r="IC313" s="27">
        <f t="shared" ca="1" si="549"/>
        <v>57.879001855065532</v>
      </c>
      <c r="ID313" s="27">
        <f t="shared" ca="1" si="549"/>
        <v>19.176858703742266</v>
      </c>
      <c r="IE313" s="27">
        <f t="shared" ca="1" si="549"/>
        <v>13.848774863127288</v>
      </c>
      <c r="IG313" s="28">
        <f t="shared" ca="1" si="480"/>
        <v>0.21706708315390361</v>
      </c>
      <c r="IH313" s="28">
        <f t="shared" ca="1" si="480"/>
        <v>-0.19749923767391475</v>
      </c>
      <c r="II313" s="28">
        <f t="shared" ca="1" si="480"/>
        <v>0.23692960517942194</v>
      </c>
      <c r="IJ313" s="28">
        <f t="shared" ca="1" si="481"/>
        <v>0.47260979036182438</v>
      </c>
      <c r="IK313" s="24">
        <f t="shared" ca="1" si="495"/>
        <v>0.21611233970241359</v>
      </c>
      <c r="IL313" s="28">
        <f t="shared" ca="1" si="482"/>
        <v>1.3185441305039509</v>
      </c>
      <c r="IM313" s="28">
        <f t="shared" ca="1" si="496"/>
        <v>1.8311291963377361</v>
      </c>
      <c r="IN313" s="3">
        <f t="shared" ca="1" si="497"/>
        <v>1.7911539208657752</v>
      </c>
      <c r="IO313" s="2">
        <f t="shared" si="515"/>
        <v>1.8</v>
      </c>
      <c r="IQ313" s="2">
        <f t="shared" ca="1" si="428"/>
        <v>0.25649745065941076</v>
      </c>
      <c r="IS313" s="3">
        <f t="shared" ca="1" si="483"/>
        <v>7.3799537077772426E-2</v>
      </c>
      <c r="IT313" s="3">
        <f t="shared" ca="1" si="484"/>
        <v>-1.6849474793913272E-2</v>
      </c>
      <c r="IU313" s="3">
        <f t="shared" si="485"/>
        <v>0.19999999999999996</v>
      </c>
      <c r="IV313" s="3">
        <f t="shared" ca="1" si="486"/>
        <v>0.1430499377161408</v>
      </c>
      <c r="IX313" s="28">
        <f ca="1">$HL313/100*(GZ313-100)*AL313/1000+(HM313-100)*HZ313/$HY313</f>
        <v>9.4830932164379947E-2</v>
      </c>
      <c r="IY313" s="28">
        <f ca="1">$HL313/100*(HA313-100)*AM313/1000+(HN313-100)*IA313/$HY313</f>
        <v>-6.667055918626337E-2</v>
      </c>
      <c r="IZ313" s="28">
        <f ca="1">$HL313/100*(HB313-100)*AN313/1000+(HO313-100)*IB313/$HY313</f>
        <v>3.5780744645545703E-2</v>
      </c>
      <c r="JA313" s="28">
        <f ca="1">$HL313/100*(HC313-100)*AO313/1000+(HP313-100)*IC313/$HY313</f>
        <v>5.793897324027214E-2</v>
      </c>
      <c r="JB313" s="28">
        <f ca="1">$HL313/100*(HD313-100)*AP313/1000+(HQ313-100)*ID313/$HY313</f>
        <v>2.4037098475255168E-2</v>
      </c>
      <c r="JC313" s="28">
        <f ca="1">$HL313/100*(HE313-100)*AQ313/1000+(HR313-100)*IE313/$HY313</f>
        <v>1.2905464671458908E-2</v>
      </c>
      <c r="JE313" s="3">
        <f t="shared" ca="1" si="555"/>
        <v>0.12909223324487212</v>
      </c>
      <c r="JF313" s="3">
        <f t="shared" ca="1" si="555"/>
        <v>-7.246050537369006E-2</v>
      </c>
      <c r="JG313" s="3">
        <f t="shared" ca="1" si="555"/>
        <v>1.2308486757236267E-2</v>
      </c>
      <c r="JH313" s="3">
        <f t="shared" ca="1" si="554"/>
        <v>4.9108084754768272E-2</v>
      </c>
      <c r="JI313" s="3">
        <f t="shared" ca="1" si="554"/>
        <v>-2.7141836595471341E-3</v>
      </c>
      <c r="JJ313" s="3">
        <f t="shared" ca="1" si="554"/>
        <v>2.4084213483889071E-2</v>
      </c>
      <c r="JK313" s="3">
        <f>IO313-IO312</f>
        <v>0.19999999999999996</v>
      </c>
      <c r="JL313" s="3">
        <f t="shared" ca="1" si="487"/>
        <v>5.8599279997891565E-2</v>
      </c>
      <c r="JN313" s="10">
        <f>COUNTIF(EI313:ET313,"&gt;2")</f>
        <v>5</v>
      </c>
      <c r="JP313" s="2">
        <f>AVERAGE(CS313,CS301,CS289,CS277,CS265,CS253,CS241,CS229,CS217,CS205)</f>
        <v>0.51013398581371372</v>
      </c>
      <c r="JQ313" s="2">
        <f>CS313-JP313</f>
        <v>-0.10893037498122482</v>
      </c>
      <c r="JR313" s="2">
        <f>AVERAGE(CT313,CT301,CT289,CT277,CT265,CT253,CT241,CT229,CT217,CT205)</f>
        <v>0.4438309978771332</v>
      </c>
      <c r="JS313" s="2">
        <f>CT313-JR313</f>
        <v>0.16592509968383662</v>
      </c>
      <c r="KH313" s="2">
        <f>(DN313*$DN$4)+(FB313*$FB$3)+(FC313*$FC$3)+(FD313*$FD$3)+(FE313*$FE$3)+(FF313*$FF$3)+(FG313*$FG$3)</f>
        <v>1.9462083308400469</v>
      </c>
      <c r="KI313" s="2">
        <f>F313-KH313</f>
        <v>-0.14620833084004681</v>
      </c>
      <c r="KJ313" s="2">
        <f>MAX(DN313,FB313:FG313)</f>
        <v>3.3862433862433816</v>
      </c>
      <c r="KK313" s="2">
        <f>MIN(DN313,FB313:FG313)</f>
        <v>0.60301507537687815</v>
      </c>
      <c r="KL313" s="2">
        <f t="shared" si="516"/>
        <v>2.7832283108665035</v>
      </c>
      <c r="KO313" s="2">
        <f>BO313</f>
        <v>86.18</v>
      </c>
      <c r="KP313" s="2">
        <f>100*((BO307/BO295)-1)</f>
        <v>-1.1239985651082085</v>
      </c>
      <c r="KQ313" s="2">
        <f t="shared" si="525"/>
        <v>-1.1239985651082085</v>
      </c>
      <c r="KR313" s="2">
        <f>100*((BO301/BO289)-1)</f>
        <v>-2.9782082324455117</v>
      </c>
      <c r="KS313" s="2">
        <f t="shared" si="538"/>
        <v>-2.9782082324455117</v>
      </c>
      <c r="KT313" s="3">
        <f>BP313</f>
        <v>1.6742999999999999</v>
      </c>
      <c r="KU313" s="3">
        <f>BQ313</f>
        <v>107.7552380952381</v>
      </c>
      <c r="KV313" s="3">
        <f t="shared" si="470"/>
        <v>64.358381470010215</v>
      </c>
      <c r="KW313" s="2">
        <f t="shared" si="463"/>
        <v>151.21525985340634</v>
      </c>
      <c r="KX313" s="2">
        <f t="shared" si="463"/>
        <v>117.73529997306369</v>
      </c>
      <c r="LA313">
        <v>2</v>
      </c>
      <c r="LB313">
        <v>0</v>
      </c>
      <c r="LE313" s="2" t="e">
        <v>#N/A</v>
      </c>
      <c r="LF313" s="2" t="e">
        <v>#N/A</v>
      </c>
      <c r="LG313" s="2" t="e">
        <v>#N/A</v>
      </c>
      <c r="LH313" s="2" t="e">
        <v>#N/A</v>
      </c>
      <c r="LI313" s="2" t="e">
        <v>#N/A</v>
      </c>
      <c r="LJ313" s="2" t="e">
        <v>#N/A</v>
      </c>
      <c r="LK313" s="2">
        <v>101.12436966694618</v>
      </c>
      <c r="LL313" s="2" t="e">
        <v>#N/A</v>
      </c>
      <c r="LM313" s="2" t="e">
        <v>#N/A</v>
      </c>
      <c r="LN313" s="2">
        <v>99.232921720956952</v>
      </c>
      <c r="LO313" s="2">
        <v>96.828555541412513</v>
      </c>
      <c r="LP313" s="2">
        <v>97.232214193504504</v>
      </c>
      <c r="LQ313" s="2" t="e">
        <v>#N/A</v>
      </c>
      <c r="LR313" s="2" t="e">
        <v>#N/A</v>
      </c>
      <c r="LS313" s="2" t="e">
        <v>#N/A</v>
      </c>
      <c r="LT313" s="2" t="e">
        <v>#N/A</v>
      </c>
      <c r="LU313" s="2" t="e">
        <v>#N/A</v>
      </c>
      <c r="LV313" s="2" t="e">
        <v>#N/A</v>
      </c>
      <c r="LW313" s="2" t="e">
        <v>#N/A</v>
      </c>
      <c r="LX313" s="2" t="e">
        <v>#N/A</v>
      </c>
      <c r="LY313" s="2">
        <v>98.588698613213396</v>
      </c>
      <c r="LZ313" s="2" t="e">
        <v>#N/A</v>
      </c>
      <c r="MA313" s="2" t="e">
        <v>#N/A</v>
      </c>
      <c r="MB313" s="2" t="e">
        <v>#N/A</v>
      </c>
      <c r="MC313" s="2" t="e">
        <v>#N/A</v>
      </c>
      <c r="MD313" s="2" t="e">
        <v>#N/A</v>
      </c>
      <c r="ME313" s="2" t="e">
        <v>#N/A</v>
      </c>
      <c r="MF313" s="2" t="e">
        <v>#N/A</v>
      </c>
      <c r="MG313" s="2" t="e">
        <v>#N/A</v>
      </c>
      <c r="MH313" s="2">
        <v>100.60758721676476</v>
      </c>
      <c r="MI313" s="2" t="e">
        <v>#N/A</v>
      </c>
      <c r="MJ313" s="2" t="e">
        <v>#N/A</v>
      </c>
      <c r="MK313" s="2" t="e">
        <v>#N/A</v>
      </c>
      <c r="ML313" s="2" t="e">
        <v>#N/A</v>
      </c>
      <c r="MM313" s="2" t="e">
        <v>#N/A</v>
      </c>
      <c r="MN313" s="2" t="e">
        <v>#N/A</v>
      </c>
      <c r="MO313" s="2" t="e">
        <v>#N/A</v>
      </c>
      <c r="MP313" s="2">
        <v>96.161778308844433</v>
      </c>
      <c r="MQ313" s="2" t="e">
        <v>#N/A</v>
      </c>
      <c r="MR313" s="2" t="e">
        <v>#N/A</v>
      </c>
      <c r="MS313" s="10" t="e">
        <v>#N/A</v>
      </c>
      <c r="MT313" s="2" t="e">
        <v>#N/A</v>
      </c>
      <c r="MU313" s="2" t="e">
        <v>#N/A</v>
      </c>
      <c r="MV313" s="2" t="e">
        <v>#N/A</v>
      </c>
      <c r="MX313" s="22" t="e">
        <v>#N/A</v>
      </c>
      <c r="MY313" s="22" t="e">
        <v>#N/A</v>
      </c>
      <c r="MZ313" s="22" t="e">
        <v>#N/A</v>
      </c>
      <c r="NA313" s="22" t="e">
        <v>#N/A</v>
      </c>
      <c r="NB313" s="22" t="e">
        <v>#N/A</v>
      </c>
      <c r="NC313" s="22" t="e">
        <v>#N/A</v>
      </c>
      <c r="ND313" s="22">
        <v>1</v>
      </c>
      <c r="NE313" s="22" t="e">
        <v>#N/A</v>
      </c>
      <c r="NF313" s="22" t="e">
        <v>#N/A</v>
      </c>
      <c r="NG313" s="22">
        <v>3</v>
      </c>
      <c r="NH313" s="23">
        <v>8</v>
      </c>
      <c r="NI313" s="22">
        <v>23</v>
      </c>
      <c r="NJ313" s="22" t="e">
        <v>#N/A</v>
      </c>
      <c r="NK313" s="22" t="e">
        <v>#N/A</v>
      </c>
      <c r="NL313" s="23" t="e">
        <v>#N/A</v>
      </c>
      <c r="NM313" s="3" t="e">
        <v>#N/A</v>
      </c>
      <c r="NN313" s="22" t="e">
        <v>#N/A</v>
      </c>
      <c r="NO313" s="22" t="e">
        <v>#N/A</v>
      </c>
      <c r="NP313" s="22" t="e">
        <v>#N/A</v>
      </c>
      <c r="NQ313" s="22" t="e">
        <v>#N/A</v>
      </c>
      <c r="NR313" s="23">
        <v>1</v>
      </c>
      <c r="NS313" s="22" t="e">
        <v>#N/A</v>
      </c>
      <c r="NT313" s="22" t="e">
        <v>#N/A</v>
      </c>
      <c r="NU313" s="23" t="e">
        <v>#N/A</v>
      </c>
      <c r="NV313" s="3" t="e">
        <v>#N/A</v>
      </c>
      <c r="NW313" s="22" t="e">
        <v>#N/A</v>
      </c>
      <c r="NX313" s="22" t="e">
        <v>#N/A</v>
      </c>
      <c r="NY313" s="22" t="e">
        <v>#N/A</v>
      </c>
      <c r="NZ313" s="22" t="e">
        <v>#N/A</v>
      </c>
      <c r="OA313" s="23">
        <v>9</v>
      </c>
      <c r="OB313" s="22" t="e">
        <v>#N/A</v>
      </c>
      <c r="OC313" s="22" t="e">
        <v>#N/A</v>
      </c>
      <c r="OD313" s="22" t="e">
        <v>#N/A</v>
      </c>
      <c r="OE313" s="22" t="e">
        <v>#N/A</v>
      </c>
      <c r="OF313" s="22" t="e">
        <v>#N/A</v>
      </c>
      <c r="OG313" s="22" t="e">
        <v>#N/A</v>
      </c>
      <c r="OH313" s="23" t="e">
        <v>#N/A</v>
      </c>
      <c r="OI313" s="22">
        <v>2</v>
      </c>
      <c r="OJ313" s="22" t="e">
        <v>#N/A</v>
      </c>
      <c r="OK313" s="22" t="e">
        <v>#N/A</v>
      </c>
      <c r="OL313" s="22" t="e">
        <v>#N/A</v>
      </c>
      <c r="OM313" s="23" t="e">
        <v>#N/A</v>
      </c>
      <c r="ON313" s="22" t="e">
        <v>#N/A</v>
      </c>
      <c r="OO313" s="22" t="e">
        <v>#N/A</v>
      </c>
      <c r="OQ313">
        <f t="shared" si="518"/>
        <v>-3</v>
      </c>
      <c r="OR313" s="23" t="e">
        <f t="shared" ref="OR313:OY376" ca="1" si="560">LE313/OFFSET(LE313,$OQ313,0)</f>
        <v>#N/A</v>
      </c>
      <c r="OS313" s="23" t="e">
        <f t="shared" ca="1" si="560"/>
        <v>#N/A</v>
      </c>
      <c r="OT313" s="23" t="e">
        <f t="shared" ca="1" si="560"/>
        <v>#N/A</v>
      </c>
      <c r="OU313" s="23" t="e">
        <f t="shared" ca="1" si="560"/>
        <v>#N/A</v>
      </c>
      <c r="OV313" s="23" t="e">
        <f t="shared" ca="1" si="560"/>
        <v>#N/A</v>
      </c>
      <c r="OW313" s="23" t="e">
        <f t="shared" ca="1" si="560"/>
        <v>#N/A</v>
      </c>
      <c r="OX313" s="23">
        <f t="shared" ca="1" si="560"/>
        <v>0.99342030011071492</v>
      </c>
      <c r="OY313" s="23" t="e">
        <f t="shared" ca="1" si="560"/>
        <v>#N/A</v>
      </c>
      <c r="OZ313" s="23" t="e">
        <f t="shared" ca="1" si="559"/>
        <v>#N/A</v>
      </c>
      <c r="PA313" s="23">
        <f t="shared" ca="1" si="559"/>
        <v>1.005594418277876</v>
      </c>
      <c r="PB313" s="23">
        <f t="shared" ca="1" si="559"/>
        <v>1.0071982457293809</v>
      </c>
      <c r="PC313" s="23">
        <f t="shared" ca="1" si="559"/>
        <v>0.99751616778027119</v>
      </c>
      <c r="PD313" s="23" t="e">
        <f t="shared" ca="1" si="559"/>
        <v>#N/A</v>
      </c>
      <c r="PE313" s="23" t="e">
        <f t="shared" ca="1" si="539"/>
        <v>#N/A</v>
      </c>
      <c r="PF313" s="23" t="e">
        <f t="shared" ca="1" si="539"/>
        <v>#N/A</v>
      </c>
      <c r="PG313" s="23" t="e">
        <f t="shared" ca="1" si="539"/>
        <v>#N/A</v>
      </c>
      <c r="PH313" s="23" t="e">
        <f t="shared" ca="1" si="536"/>
        <v>#N/A</v>
      </c>
      <c r="PI313" s="23" t="e">
        <f t="shared" ca="1" si="536"/>
        <v>#N/A</v>
      </c>
      <c r="PJ313" s="23" t="e">
        <f t="shared" ca="1" si="536"/>
        <v>#N/A</v>
      </c>
      <c r="PK313" s="23" t="e">
        <f t="shared" ca="1" si="536"/>
        <v>#N/A</v>
      </c>
      <c r="PL313" s="23">
        <f t="shared" ca="1" si="534"/>
        <v>1.0008176036027507</v>
      </c>
      <c r="PM313" s="23" t="e">
        <f t="shared" ca="1" si="534"/>
        <v>#N/A</v>
      </c>
      <c r="PN313" s="23" t="e">
        <f t="shared" ca="1" si="524"/>
        <v>#N/A</v>
      </c>
      <c r="PO313" s="23" t="e">
        <f t="shared" ca="1" si="524"/>
        <v>#N/A</v>
      </c>
      <c r="PP313" s="23" t="e">
        <f t="shared" ca="1" si="524"/>
        <v>#N/A</v>
      </c>
      <c r="PQ313" s="23" t="e">
        <f t="shared" ca="1" si="524"/>
        <v>#N/A</v>
      </c>
      <c r="PR313" s="23" t="e">
        <f t="shared" ca="1" si="524"/>
        <v>#N/A</v>
      </c>
      <c r="PS313" s="23" t="e">
        <f t="shared" ca="1" si="524"/>
        <v>#N/A</v>
      </c>
      <c r="PT313" s="23" t="e">
        <f t="shared" ca="1" si="524"/>
        <v>#N/A</v>
      </c>
      <c r="PU313" s="23">
        <f t="shared" ca="1" si="524"/>
        <v>1.0044107027778306</v>
      </c>
      <c r="PV313" s="23" t="e">
        <f t="shared" ca="1" si="524"/>
        <v>#N/A</v>
      </c>
      <c r="PW313" s="23" t="e">
        <f t="shared" ref="PW313:QC376" ca="1" si="561">MJ313/OFFSET(MJ313,$OQ313,0)</f>
        <v>#N/A</v>
      </c>
      <c r="PX313" s="23" t="e">
        <f t="shared" ca="1" si="561"/>
        <v>#N/A</v>
      </c>
      <c r="PY313" s="23" t="e">
        <f t="shared" ca="1" si="544"/>
        <v>#N/A</v>
      </c>
      <c r="PZ313" s="23" t="e">
        <f t="shared" ca="1" si="439"/>
        <v>#N/A</v>
      </c>
      <c r="QA313" s="23" t="e">
        <f t="shared" ca="1" si="439"/>
        <v>#N/A</v>
      </c>
      <c r="QB313" s="23" t="e">
        <f t="shared" ca="1" si="439"/>
        <v>#N/A</v>
      </c>
      <c r="QC313" s="23">
        <f t="shared" ca="1" si="439"/>
        <v>0.998348425979245</v>
      </c>
      <c r="QD313" s="23" t="e">
        <f t="shared" ca="1" si="439"/>
        <v>#N/A</v>
      </c>
      <c r="QE313" s="23" t="e">
        <f t="shared" ca="1" si="439"/>
        <v>#N/A</v>
      </c>
      <c r="QF313" s="23" t="e">
        <f t="shared" ca="1" si="439"/>
        <v>#N/A</v>
      </c>
      <c r="QG313" s="23" t="e">
        <f t="shared" ca="1" si="533"/>
        <v>#N/A</v>
      </c>
      <c r="QH313" s="23" t="e">
        <f t="shared" ca="1" si="533"/>
        <v>#N/A</v>
      </c>
      <c r="QI313" s="23" t="e">
        <f t="shared" ca="1" si="533"/>
        <v>#N/A</v>
      </c>
      <c r="QJ313" s="26" t="e">
        <f t="shared" ca="1" si="474"/>
        <v>#N/A</v>
      </c>
    </row>
    <row r="314" spans="1:452" x14ac:dyDescent="0.35">
      <c r="A314" t="s">
        <v>1379</v>
      </c>
      <c r="B314" s="21">
        <v>41760</v>
      </c>
      <c r="C314" t="s">
        <v>941</v>
      </c>
      <c r="D314" s="2">
        <v>99.6</v>
      </c>
      <c r="E314" s="2">
        <v>100</v>
      </c>
      <c r="F314" s="2">
        <v>1.5</v>
      </c>
      <c r="G314" s="2">
        <v>98.9</v>
      </c>
      <c r="H314" s="2">
        <v>99.795852381380598</v>
      </c>
      <c r="I314" s="2">
        <v>98.6849506614967</v>
      </c>
      <c r="J314" s="2">
        <v>102.4</v>
      </c>
      <c r="K314" s="2">
        <v>97.4</v>
      </c>
      <c r="L314" s="2">
        <v>97.377079689732966</v>
      </c>
      <c r="M314" s="2">
        <v>97</v>
      </c>
      <c r="N314" s="2">
        <v>117</v>
      </c>
      <c r="O314" s="2">
        <v>102.4</v>
      </c>
      <c r="P314" s="2">
        <v>101.1</v>
      </c>
      <c r="Q314" s="2">
        <v>100.3</v>
      </c>
      <c r="R314" s="2">
        <v>102.5</v>
      </c>
      <c r="S314" s="2">
        <v>117</v>
      </c>
      <c r="T314" s="2">
        <v>103.4</v>
      </c>
      <c r="U314" s="2">
        <v>91.3</v>
      </c>
      <c r="V314" s="2">
        <v>98.9</v>
      </c>
      <c r="W314" s="2">
        <v>89.8</v>
      </c>
      <c r="X314" s="2">
        <v>103.6</v>
      </c>
      <c r="Y314" s="2" t="e">
        <v>#N/A</v>
      </c>
      <c r="Z314" s="2">
        <v>97.6</v>
      </c>
      <c r="AA314" s="2">
        <v>97.9</v>
      </c>
      <c r="AB314" s="2">
        <v>107.3</v>
      </c>
      <c r="AC314" s="2">
        <v>103.7</v>
      </c>
      <c r="AD314" s="2">
        <v>96.3</v>
      </c>
      <c r="AE314" s="2">
        <v>100.1</v>
      </c>
      <c r="AF314" s="2">
        <v>100.9</v>
      </c>
      <c r="AG314" s="22">
        <v>540</v>
      </c>
      <c r="AH314" s="22">
        <v>460</v>
      </c>
      <c r="AI314" s="22">
        <v>157</v>
      </c>
      <c r="AJ314" s="22">
        <v>35</v>
      </c>
      <c r="AK314" s="22">
        <v>45</v>
      </c>
      <c r="AL314" s="22">
        <v>6</v>
      </c>
      <c r="AM314" s="22">
        <v>21</v>
      </c>
      <c r="AN314" s="22">
        <v>20</v>
      </c>
      <c r="AO314" s="22">
        <v>62</v>
      </c>
      <c r="AP314" s="22">
        <v>21</v>
      </c>
      <c r="AQ314" s="22">
        <v>18</v>
      </c>
      <c r="AR314" s="2">
        <v>102.3</v>
      </c>
      <c r="AS314" s="2">
        <v>98.4</v>
      </c>
      <c r="AT314" s="2">
        <v>100.3</v>
      </c>
      <c r="AU314" s="2">
        <v>99.4</v>
      </c>
      <c r="AV314" s="2">
        <v>100.3</v>
      </c>
      <c r="AW314" s="2">
        <v>98.3</v>
      </c>
      <c r="AX314" s="2">
        <v>102.5</v>
      </c>
      <c r="AY314" s="2">
        <v>98.5</v>
      </c>
      <c r="AZ314" s="2">
        <v>101</v>
      </c>
      <c r="BA314" s="2">
        <v>89.8</v>
      </c>
      <c r="BB314" s="2">
        <v>97.9</v>
      </c>
      <c r="BC314" s="2">
        <v>99.8</v>
      </c>
      <c r="BD314" s="3">
        <v>0.75</v>
      </c>
      <c r="BE314" s="3">
        <v>0.56999999999999995</v>
      </c>
      <c r="BF314" s="3">
        <v>0</v>
      </c>
      <c r="BG314" s="3">
        <v>0.02</v>
      </c>
      <c r="BH314" s="3">
        <v>0.15</v>
      </c>
      <c r="BI314" s="2">
        <v>255.9</v>
      </c>
      <c r="BJ314" s="2">
        <v>2.4</v>
      </c>
      <c r="BK314" s="2">
        <v>2.5</v>
      </c>
      <c r="BL314" s="2">
        <v>107</v>
      </c>
      <c r="BM314" s="2">
        <v>103.3</v>
      </c>
      <c r="BN314" s="10">
        <v>469</v>
      </c>
      <c r="BO314" s="3">
        <v>86.86</v>
      </c>
      <c r="BP314" s="22">
        <v>1.6843999999999999</v>
      </c>
      <c r="BQ314" s="3">
        <v>109.53909090909092</v>
      </c>
      <c r="BR314" s="23">
        <v>4.5638095238095229</v>
      </c>
      <c r="BS314" s="2">
        <v>105.9</v>
      </c>
      <c r="BT314" s="3">
        <v>112.05</v>
      </c>
      <c r="BU314" s="2">
        <v>0.7</v>
      </c>
      <c r="BV314" s="2">
        <v>2</v>
      </c>
      <c r="BW314" s="2">
        <v>0</v>
      </c>
      <c r="BX314" s="2">
        <v>0.8</v>
      </c>
      <c r="BY314" s="23">
        <v>236.91800000000001</v>
      </c>
      <c r="BZ314" s="2">
        <v>98.1</v>
      </c>
      <c r="CA314" s="2">
        <v>93.9</v>
      </c>
      <c r="CB314" s="3">
        <v>100.22</v>
      </c>
      <c r="CC314" s="2">
        <v>100</v>
      </c>
      <c r="CD314" s="2">
        <v>125.1</v>
      </c>
      <c r="CE314" s="2">
        <v>97.818325544770133</v>
      </c>
      <c r="CF314" s="3">
        <v>99.898906717502442</v>
      </c>
      <c r="CG314" s="2">
        <v>99.939996271639316</v>
      </c>
      <c r="CH314" s="23">
        <v>237.54891105129957</v>
      </c>
      <c r="CI314" s="3">
        <v>98.758938216666223</v>
      </c>
      <c r="CM314" s="2">
        <f t="shared" si="460"/>
        <v>65.031519181364828</v>
      </c>
      <c r="CN314" s="2">
        <f t="shared" si="460"/>
        <v>2.7094570908391851</v>
      </c>
      <c r="CO314" s="2">
        <f t="shared" si="461"/>
        <v>108.95154726419109</v>
      </c>
      <c r="CR314" s="2">
        <f t="shared" si="464"/>
        <v>0</v>
      </c>
      <c r="CS314" s="2">
        <f t="shared" si="464"/>
        <v>-9.9900099900094214E-2</v>
      </c>
      <c r="CT314" s="2">
        <f t="shared" si="465"/>
        <v>-0.10101010101009526</v>
      </c>
      <c r="CU314" s="2">
        <f t="shared" si="465"/>
        <v>-0.19462338474398475</v>
      </c>
      <c r="CV314" s="2">
        <f t="shared" si="465"/>
        <v>-0.18816448941000116</v>
      </c>
      <c r="CW314" s="2">
        <f t="shared" si="466"/>
        <v>-1.1583011583011473</v>
      </c>
      <c r="CX314" s="2">
        <f t="shared" si="467"/>
        <v>-0.10256410256409673</v>
      </c>
      <c r="CY314" s="2">
        <f t="shared" si="502"/>
        <v>0.25706940874035744</v>
      </c>
      <c r="CZ314" s="2">
        <f t="shared" si="471"/>
        <v>0</v>
      </c>
      <c r="DA314" s="2">
        <f t="shared" si="472"/>
        <v>-0.55607043558851577</v>
      </c>
      <c r="DB314" s="2">
        <f t="shared" si="473"/>
        <v>0</v>
      </c>
      <c r="DC314" s="2">
        <f t="shared" si="546"/>
        <v>7.8216660148618333E-2</v>
      </c>
      <c r="DF314" s="2">
        <f t="shared" si="468"/>
        <v>-2.3106424399817693</v>
      </c>
      <c r="DG314" s="2">
        <f t="shared" si="468"/>
        <v>-2.2347519435394592</v>
      </c>
      <c r="DH314" s="2">
        <f t="shared" si="469"/>
        <v>-0.22278755499567371</v>
      </c>
      <c r="DI314" s="2">
        <f t="shared" si="550"/>
        <v>0.40547337786309701</v>
      </c>
      <c r="DJ314" s="2">
        <f t="shared" si="550"/>
        <v>0</v>
      </c>
      <c r="DM314" s="2">
        <f t="shared" si="503"/>
        <v>1.4256619144602765</v>
      </c>
      <c r="DN314" s="2">
        <f t="shared" si="503"/>
        <v>1.5228426395939088</v>
      </c>
      <c r="DO314" s="2">
        <f t="shared" si="475"/>
        <v>1.5400410677618068</v>
      </c>
      <c r="DP314" s="2">
        <f t="shared" si="504"/>
        <v>0.88669950738916814</v>
      </c>
      <c r="DQ314" s="2">
        <f t="shared" si="543"/>
        <v>0.78381357253558193</v>
      </c>
      <c r="DR314" s="2">
        <f t="shared" si="505"/>
        <v>2.2035676810073546</v>
      </c>
      <c r="DS314" s="2">
        <f t="shared" si="506"/>
        <v>1.6583875062804712</v>
      </c>
      <c r="DT314" s="2" t="e">
        <v>#N/A</v>
      </c>
      <c r="DU314" s="2" t="e">
        <v>#N/A</v>
      </c>
      <c r="DV314" s="2">
        <f t="shared" si="476"/>
        <v>-0.58252427184465327</v>
      </c>
      <c r="DW314" s="2">
        <f t="shared" si="507"/>
        <v>-9.9601593625509022E-2</v>
      </c>
      <c r="DX314" s="2">
        <f t="shared" si="508"/>
        <v>5.0813008130081272</v>
      </c>
      <c r="DY314" s="2">
        <f t="shared" si="509"/>
        <v>0.49019607843137081</v>
      </c>
      <c r="DZ314" s="2">
        <f t="shared" si="510"/>
        <v>-2.5811823480432872</v>
      </c>
      <c r="EA314" s="2">
        <f t="shared" si="523"/>
        <v>-5.9732234809474765</v>
      </c>
      <c r="EB314" s="2">
        <f t="shared" si="523"/>
        <v>0</v>
      </c>
      <c r="EC314" s="2">
        <f t="shared" si="523"/>
        <v>10.319410319410306</v>
      </c>
      <c r="ED314" s="2">
        <f t="shared" si="519"/>
        <v>-1.1450381679389388</v>
      </c>
      <c r="EE314" s="2" t="e">
        <f t="shared" si="519"/>
        <v>#N/A</v>
      </c>
      <c r="EF314" s="2">
        <f t="shared" si="519"/>
        <v>2.8451001053740654</v>
      </c>
      <c r="EG314" s="2">
        <f t="shared" si="519"/>
        <v>0.61664953751285889</v>
      </c>
      <c r="EH314" s="2">
        <f t="shared" si="519"/>
        <v>-0.37140204271124411</v>
      </c>
      <c r="EI314" s="2">
        <f t="shared" si="537"/>
        <v>-0.58309037900875493</v>
      </c>
      <c r="EJ314" s="2">
        <f t="shared" si="537"/>
        <v>4.56960680127525</v>
      </c>
      <c r="EK314" s="2">
        <f t="shared" si="537"/>
        <v>-9.9601593625509022E-2</v>
      </c>
      <c r="EL314" s="2">
        <f t="shared" si="535"/>
        <v>3.2191069574247333</v>
      </c>
      <c r="EM314" s="2">
        <f t="shared" si="535"/>
        <v>0.90543259557342992</v>
      </c>
      <c r="EN314" s="2">
        <f t="shared" si="535"/>
        <v>3.0398322851152848</v>
      </c>
      <c r="EO314" s="2">
        <f t="shared" si="535"/>
        <v>0.49019607843137081</v>
      </c>
      <c r="EP314" s="2">
        <f t="shared" si="535"/>
        <v>1.025641025641022</v>
      </c>
      <c r="EQ314" s="2">
        <f t="shared" si="535"/>
        <v>1.2024048096192397</v>
      </c>
      <c r="ER314" s="2">
        <f t="shared" si="498"/>
        <v>10.319410319410306</v>
      </c>
      <c r="ES314" s="2">
        <f t="shared" si="498"/>
        <v>2.2988505747126409</v>
      </c>
      <c r="ET314" s="2">
        <f t="shared" si="498"/>
        <v>0.30150753768845018</v>
      </c>
      <c r="EU314" s="2">
        <f t="shared" si="462"/>
        <v>2.4</v>
      </c>
      <c r="EV314" s="2">
        <f t="shared" si="462"/>
        <v>2.5</v>
      </c>
      <c r="EW314" s="2">
        <f t="shared" si="511"/>
        <v>-1.3824884792626779</v>
      </c>
      <c r="EX314" s="2">
        <f t="shared" si="511"/>
        <v>0.19398642095054264</v>
      </c>
      <c r="EY314" s="2">
        <f t="shared" si="512"/>
        <v>-3.0791744185474479</v>
      </c>
      <c r="EZ314" s="2">
        <f t="shared" si="512"/>
        <v>2.5631105135976107</v>
      </c>
      <c r="FA314" s="2">
        <f t="shared" si="513"/>
        <v>0.28409090909091717</v>
      </c>
      <c r="FB314" s="2">
        <f t="shared" si="517"/>
        <v>2.1669476870798121</v>
      </c>
      <c r="FC314" s="2">
        <f t="shared" si="517"/>
        <v>3.6997885835095223</v>
      </c>
      <c r="FD314" s="2">
        <f t="shared" si="517"/>
        <v>0.85929108485500727</v>
      </c>
      <c r="FE314" s="2">
        <f t="shared" si="514"/>
        <v>0.68314245529434992</v>
      </c>
      <c r="FF314" s="2">
        <f t="shared" si="514"/>
        <v>0.50251256281406143</v>
      </c>
      <c r="FG314" s="2">
        <f t="shared" si="514"/>
        <v>2.2894521668029411</v>
      </c>
      <c r="FH314" s="2">
        <v>0.5</v>
      </c>
      <c r="FI314" s="2">
        <v>0.9</v>
      </c>
      <c r="FL314" s="2">
        <f t="shared" si="551"/>
        <v>0.3394386334700128</v>
      </c>
      <c r="FM314" s="2">
        <f t="shared" si="551"/>
        <v>0.52549527729257584</v>
      </c>
      <c r="FN314" s="2">
        <f t="shared" si="490"/>
        <v>0.71575399702676901</v>
      </c>
      <c r="FQ314" s="2">
        <f t="shared" si="552"/>
        <v>1.364683306164638</v>
      </c>
      <c r="FR314" s="2">
        <f t="shared" si="552"/>
        <v>2.1186079478314968</v>
      </c>
      <c r="FS314" s="2">
        <f t="shared" si="492"/>
        <v>2.8939011510103363</v>
      </c>
      <c r="FT314" s="2">
        <f t="shared" si="553"/>
        <v>1.9273639658319519</v>
      </c>
      <c r="FU314" s="2">
        <f t="shared" si="553"/>
        <v>0.72206485579719981</v>
      </c>
      <c r="FX314" s="2">
        <f t="shared" si="556"/>
        <v>1.827081302597322</v>
      </c>
      <c r="FY314" s="2">
        <f t="shared" si="556"/>
        <v>1.7408888714280257</v>
      </c>
      <c r="FZ314" s="2">
        <f t="shared" si="500"/>
        <v>2.4479756883816428</v>
      </c>
      <c r="GA314" s="2">
        <f t="shared" si="557"/>
        <v>1.8101477999953541</v>
      </c>
      <c r="GB314" s="2">
        <f t="shared" si="557"/>
        <v>1.0808998289193683</v>
      </c>
      <c r="GE314" s="2"/>
      <c r="GF314" s="2"/>
      <c r="GG314" s="2">
        <f t="shared" si="558"/>
        <v>-5.712270449924473</v>
      </c>
      <c r="GH314" s="2">
        <f t="shared" si="558"/>
        <v>6.3731277445717271</v>
      </c>
      <c r="GI314" s="2">
        <f t="shared" si="521"/>
        <v>-0.67922198209321438</v>
      </c>
      <c r="GJ314" s="2">
        <f t="shared" si="522"/>
        <v>2.4253075571177396</v>
      </c>
      <c r="GK314" s="2">
        <v>0.6</v>
      </c>
      <c r="GN314" s="2">
        <f t="shared" si="454"/>
        <v>-0.30000000000000004</v>
      </c>
      <c r="GQ314" s="2">
        <f t="shared" si="429"/>
        <v>-0.5</v>
      </c>
      <c r="GT314" s="27">
        <f t="shared" ca="1" si="440"/>
        <v>100.29761904761905</v>
      </c>
      <c r="GU314" s="27">
        <f t="shared" ca="1" si="441"/>
        <v>98.984771573604064</v>
      </c>
      <c r="GV314" s="27">
        <f t="shared" ca="1" si="441"/>
        <v>98.570066730219253</v>
      </c>
      <c r="GW314" s="27">
        <f t="shared" ca="1" si="442"/>
        <v>99.902439024390262</v>
      </c>
      <c r="GX314" s="27">
        <f t="shared" ca="1" si="442"/>
        <v>101.03734439834025</v>
      </c>
      <c r="GY314" s="27">
        <f t="shared" ca="1" si="443"/>
        <v>100.40160642570282</v>
      </c>
      <c r="GZ314" s="27">
        <f t="shared" ca="1" si="444"/>
        <v>97.856377277599137</v>
      </c>
      <c r="HA314" s="27">
        <f t="shared" ca="1" si="445"/>
        <v>102.57171117705244</v>
      </c>
      <c r="HB314" s="27">
        <f t="shared" ca="1" si="445"/>
        <v>102.44680851063831</v>
      </c>
      <c r="HC314" s="27">
        <f t="shared" ca="1" si="445"/>
        <v>97.849462365591393</v>
      </c>
      <c r="HD314" s="27">
        <f t="shared" ca="1" si="445"/>
        <v>98.53515625</v>
      </c>
      <c r="HE314" s="27">
        <f t="shared" ca="1" si="446"/>
        <v>101.13100848256363</v>
      </c>
      <c r="HG314" s="27">
        <f t="shared" ca="1" si="447"/>
        <v>100.49850448654038</v>
      </c>
      <c r="HH314" s="27">
        <f t="shared" ca="1" si="448"/>
        <v>98.417985012489595</v>
      </c>
      <c r="HI314" s="27">
        <f t="shared" ca="1" si="448"/>
        <v>106.60569105691057</v>
      </c>
      <c r="HJ314" s="27">
        <f t="shared" ca="1" si="449"/>
        <v>100.98522167487684</v>
      </c>
      <c r="HK314" s="27">
        <f t="shared" ca="1" si="449"/>
        <v>101.15424973767053</v>
      </c>
      <c r="HL314" s="27">
        <f t="shared" ca="1" si="450"/>
        <v>101.11675126903552</v>
      </c>
      <c r="HM314" s="27">
        <f t="shared" ca="1" si="451"/>
        <v>96.086508753862006</v>
      </c>
      <c r="HN314" s="27">
        <f t="shared" ca="1" si="452"/>
        <v>99.312377210216113</v>
      </c>
      <c r="HO314" s="27">
        <f t="shared" ca="1" si="452"/>
        <v>99.893730074388955</v>
      </c>
      <c r="HP314" s="27">
        <f t="shared" ca="1" si="452"/>
        <v>101.99401794616152</v>
      </c>
      <c r="HQ314" s="27">
        <f t="shared" ca="1" si="452"/>
        <v>102.0937188434696</v>
      </c>
      <c r="HR314" s="27">
        <f t="shared" ca="1" si="453"/>
        <v>98.514391829155059</v>
      </c>
      <c r="HT314" s="27">
        <f t="shared" ca="1" si="547"/>
        <v>152.42876272928279</v>
      </c>
      <c r="HU314" s="27">
        <f t="shared" ca="1" si="547"/>
        <v>39.733769480436941</v>
      </c>
      <c r="HV314" s="27">
        <f t="shared" ca="1" si="547"/>
        <v>47.853209180654616</v>
      </c>
      <c r="HW314" s="27">
        <f t="shared" ca="1" si="548"/>
        <v>532.79526226734356</v>
      </c>
      <c r="HX314" s="27">
        <f t="shared" ca="1" si="548"/>
        <v>467.63044822173191</v>
      </c>
      <c r="HY314" s="27">
        <f t="shared" ca="1" si="494"/>
        <v>999.99999999999989</v>
      </c>
      <c r="HZ314" s="27">
        <f t="shared" ca="1" si="549"/>
        <v>6.200609573244205</v>
      </c>
      <c r="IA314" s="27">
        <f t="shared" ca="1" si="549"/>
        <v>18.844907636174874</v>
      </c>
      <c r="IB314" s="27">
        <f t="shared" ca="1" si="549"/>
        <v>18.886608292836041</v>
      </c>
      <c r="IC314" s="27">
        <f t="shared" ca="1" si="549"/>
        <v>58.460913705583756</v>
      </c>
      <c r="ID314" s="27">
        <f t="shared" ca="1" si="549"/>
        <v>19.467885073357962</v>
      </c>
      <c r="IE314" s="27">
        <f t="shared" ca="1" si="549"/>
        <v>13.846368370788896</v>
      </c>
      <c r="IG314" s="28">
        <f t="shared" ca="1" si="480"/>
        <v>0.12323442789965292</v>
      </c>
      <c r="IH314" s="28">
        <f t="shared" ca="1" si="480"/>
        <v>-9.8789228923931022E-2</v>
      </c>
      <c r="II314" s="28">
        <f t="shared" ca="1" si="480"/>
        <v>0.25103792288183879</v>
      </c>
      <c r="IJ314" s="28">
        <f t="shared" ca="1" si="481"/>
        <v>0.47165017657428793</v>
      </c>
      <c r="IK314" s="24">
        <f t="shared" ca="1" si="495"/>
        <v>0.19616705471672724</v>
      </c>
      <c r="IL314" s="28">
        <f t="shared" ca="1" si="482"/>
        <v>1.0222696415202579</v>
      </c>
      <c r="IM314" s="28">
        <f t="shared" ca="1" si="496"/>
        <v>1.5228426395939061</v>
      </c>
      <c r="IN314" s="3">
        <f t="shared" ca="1" si="497"/>
        <v>1.4939198180945459</v>
      </c>
      <c r="IO314" s="2">
        <f t="shared" si="515"/>
        <v>1.5</v>
      </c>
      <c r="IQ314" s="2">
        <f t="shared" ref="IQ314:IQ320" ca="1" si="562">SUM(IG314:II314)</f>
        <v>0.27548312185756069</v>
      </c>
      <c r="IS314" s="3">
        <f t="shared" ca="1" si="483"/>
        <v>9.871000874998373E-2</v>
      </c>
      <c r="IT314" s="3">
        <f t="shared" ca="1" si="484"/>
        <v>1.4108317702416856E-2</v>
      </c>
      <c r="IU314" s="3">
        <f t="shared" si="485"/>
        <v>-0.30000000000000004</v>
      </c>
      <c r="IV314" s="3">
        <f t="shared" ca="1" si="486"/>
        <v>-0.41281832645240057</v>
      </c>
      <c r="IX314" s="28">
        <f ca="1">$HL314/100*(GZ314-100)*AL314/1000+(HM314-100)*HZ314/$HY314</f>
        <v>-3.7271401223750292E-2</v>
      </c>
      <c r="IY314" s="28">
        <f ca="1">$HL314/100*(HA314-100)*AM314/1000+(HN314-100)*IA314/$HY314</f>
        <v>4.1650858717413787E-2</v>
      </c>
      <c r="IZ314" s="28">
        <f ca="1">$HL314/100*(HB314-100)*AN314/1000+(HO314-100)*IB314/$HY314</f>
        <v>4.7475587056309929E-2</v>
      </c>
      <c r="JA314" s="28">
        <f ca="1">$HL314/100*(HC314-100)*AO314/1000+(HP314-100)*IC314/$HY314</f>
        <v>-1.825022394744702E-2</v>
      </c>
      <c r="JB314" s="28">
        <f ca="1">$HL314/100*(HD314-100)*AP314/1000+(HQ314-100)*ID314/$HY314</f>
        <v>9.655027186072411E-3</v>
      </c>
      <c r="JC314" s="28">
        <f ca="1">$HL314/100*(HE314-100)*AQ314/1000+(HR314-100)*IE314/$HY314</f>
        <v>1.5224626447110645E-5</v>
      </c>
      <c r="JE314" s="3">
        <f t="shared" ca="1" si="555"/>
        <v>-0.13210233338813024</v>
      </c>
      <c r="JF314" s="3">
        <f t="shared" ca="1" si="555"/>
        <v>0.10832141790367716</v>
      </c>
      <c r="JG314" s="3">
        <f t="shared" ca="1" si="555"/>
        <v>1.1694842410764225E-2</v>
      </c>
      <c r="JH314" s="3">
        <f t="shared" ca="1" si="554"/>
        <v>-7.618919718771916E-2</v>
      </c>
      <c r="JI314" s="3">
        <f t="shared" ca="1" si="554"/>
        <v>-1.4382071289182757E-2</v>
      </c>
      <c r="JJ314" s="3">
        <f t="shared" ca="1" si="554"/>
        <v>-1.2890240045011797E-2</v>
      </c>
      <c r="JK314" s="3">
        <f>IO314-IO313</f>
        <v>-0.30000000000000004</v>
      </c>
      <c r="JL314" s="3">
        <f t="shared" ca="1" si="487"/>
        <v>-0.17959250902263402</v>
      </c>
      <c r="JN314" s="10">
        <f>COUNTIF(EI314:ET314,"&gt;2")</f>
        <v>5</v>
      </c>
      <c r="JP314" s="2">
        <f>AVERAGE(CS314,CS302,CS290,CS278,CS266,CS254,CS242,CS230,CS218,CS206)</f>
        <v>0.28780266219372846</v>
      </c>
      <c r="JQ314" s="2">
        <f>CS314-JP314</f>
        <v>-0.38770276209382271</v>
      </c>
      <c r="JR314" s="2">
        <f>AVERAGE(CT314,CT302,CT290,CT278,CT266,CT254,CT242,CT230,CT218,CT206)</f>
        <v>0.22797939235255202</v>
      </c>
      <c r="JS314" s="2">
        <f>CT314-JR314</f>
        <v>-0.32898949336264727</v>
      </c>
      <c r="KH314" s="2">
        <f>(DN314*$DN$4)+(FB314*$FB$3)+(FC314*$FC$3)+(FD314*$FD$3)+(FE314*$FE$3)+(FF314*$FF$3)+(FG314*$FG$3)</f>
        <v>1.9931681375937322</v>
      </c>
      <c r="KI314" s="2">
        <f>F314-KH314</f>
        <v>-0.49316813759373224</v>
      </c>
      <c r="KJ314" s="2">
        <f>MAX(DN314,FB314:FG314)</f>
        <v>3.6997885835095223</v>
      </c>
      <c r="KK314" s="2">
        <f>MIN(DN314,FB314:FG314)</f>
        <v>0.50251256281406143</v>
      </c>
      <c r="KL314" s="2">
        <f t="shared" si="516"/>
        <v>3.1972760206954609</v>
      </c>
      <c r="KO314" s="2">
        <f>BO314</f>
        <v>86.86</v>
      </c>
      <c r="KP314" s="2">
        <f>100*((BO308/BO296)-1)</f>
        <v>-0.13143744772373678</v>
      </c>
      <c r="KQ314" s="2">
        <f t="shared" si="525"/>
        <v>-0.13143744772373678</v>
      </c>
      <c r="KR314" s="2">
        <f>100*((BO302/BO290)-1)</f>
        <v>-4.0209998806824965</v>
      </c>
      <c r="KS314" s="2">
        <f t="shared" si="538"/>
        <v>-4.0209998806824965</v>
      </c>
      <c r="KT314" s="3">
        <f>BP314</f>
        <v>1.6843999999999999</v>
      </c>
      <c r="KU314" s="3">
        <f>BQ314</f>
        <v>109.53909090909092</v>
      </c>
      <c r="KV314" s="3">
        <f t="shared" si="470"/>
        <v>65.031519181364828</v>
      </c>
      <c r="KW314" s="2">
        <f t="shared" si="463"/>
        <v>153.71857914957431</v>
      </c>
      <c r="KX314" s="2">
        <f t="shared" si="463"/>
        <v>118.96671798823621</v>
      </c>
      <c r="LA314">
        <v>2</v>
      </c>
      <c r="LB314">
        <v>0</v>
      </c>
      <c r="LE314" s="2" t="e">
        <v>#N/A</v>
      </c>
      <c r="LF314" s="2" t="e">
        <v>#N/A</v>
      </c>
      <c r="LG314" s="2" t="e">
        <v>#N/A</v>
      </c>
      <c r="LH314" s="2" t="e">
        <v>#N/A</v>
      </c>
      <c r="LI314" s="2" t="e">
        <v>#N/A</v>
      </c>
      <c r="LJ314" s="2" t="e">
        <v>#N/A</v>
      </c>
      <c r="LK314" s="2">
        <v>101.03498109466339</v>
      </c>
      <c r="LL314" s="2" t="e">
        <v>#N/A</v>
      </c>
      <c r="LM314" s="2" t="e">
        <v>#N/A</v>
      </c>
      <c r="LN314" s="2">
        <v>99.382007694970156</v>
      </c>
      <c r="LO314" s="2">
        <v>97.024237147564946</v>
      </c>
      <c r="LP314" s="2">
        <v>97.378705514538808</v>
      </c>
      <c r="LQ314" s="2" t="e">
        <v>#N/A</v>
      </c>
      <c r="LR314" s="2" t="e">
        <v>#N/A</v>
      </c>
      <c r="LS314" s="2" t="e">
        <v>#N/A</v>
      </c>
      <c r="LT314" s="2" t="e">
        <v>#N/A</v>
      </c>
      <c r="LU314" s="2" t="e">
        <v>#N/A</v>
      </c>
      <c r="LV314" s="2" t="e">
        <v>#N/A</v>
      </c>
      <c r="LW314" s="2" t="e">
        <v>#N/A</v>
      </c>
      <c r="LX314" s="2" t="e">
        <v>#N/A</v>
      </c>
      <c r="LY314" s="2">
        <v>98.661399455476925</v>
      </c>
      <c r="LZ314" s="2" t="e">
        <v>#N/A</v>
      </c>
      <c r="MA314" s="2" t="e">
        <v>#N/A</v>
      </c>
      <c r="MB314" s="2" t="e">
        <v>#N/A</v>
      </c>
      <c r="MC314" s="2" t="e">
        <v>#N/A</v>
      </c>
      <c r="MD314" s="2" t="e">
        <v>#N/A</v>
      </c>
      <c r="ME314" s="2" t="e">
        <v>#N/A</v>
      </c>
      <c r="MF314" s="2" t="e">
        <v>#N/A</v>
      </c>
      <c r="MG314" s="2" t="e">
        <v>#N/A</v>
      </c>
      <c r="MH314" s="2">
        <v>100.72868312032007</v>
      </c>
      <c r="MI314" s="2" t="e">
        <v>#N/A</v>
      </c>
      <c r="MJ314" s="2" t="e">
        <v>#N/A</v>
      </c>
      <c r="MK314" s="2" t="e">
        <v>#N/A</v>
      </c>
      <c r="ML314" s="2" t="e">
        <v>#N/A</v>
      </c>
      <c r="MM314" s="2" t="e">
        <v>#N/A</v>
      </c>
      <c r="MN314" s="2" t="e">
        <v>#N/A</v>
      </c>
      <c r="MO314" s="2" t="e">
        <v>#N/A</v>
      </c>
      <c r="MP314" s="2">
        <v>96.488824704390765</v>
      </c>
      <c r="MQ314" s="2" t="e">
        <v>#N/A</v>
      </c>
      <c r="MR314" s="2" t="e">
        <v>#N/A</v>
      </c>
      <c r="MS314" s="10" t="e">
        <v>#N/A</v>
      </c>
      <c r="MT314" s="2" t="e">
        <v>#N/A</v>
      </c>
      <c r="MU314" s="2" t="e">
        <v>#N/A</v>
      </c>
      <c r="MV314" s="2" t="e">
        <v>#N/A</v>
      </c>
      <c r="MX314" s="22" t="e">
        <v>#N/A</v>
      </c>
      <c r="MY314" s="22" t="e">
        <v>#N/A</v>
      </c>
      <c r="MZ314" s="22" t="e">
        <v>#N/A</v>
      </c>
      <c r="NA314" s="22" t="e">
        <v>#N/A</v>
      </c>
      <c r="NB314" s="22" t="e">
        <v>#N/A</v>
      </c>
      <c r="NC314" s="22" t="e">
        <v>#N/A</v>
      </c>
      <c r="ND314" s="22">
        <v>1</v>
      </c>
      <c r="NE314" s="22" t="e">
        <v>#N/A</v>
      </c>
      <c r="NF314" s="22" t="e">
        <v>#N/A</v>
      </c>
      <c r="NG314" s="22">
        <v>3</v>
      </c>
      <c r="NH314" s="23">
        <v>8</v>
      </c>
      <c r="NI314" s="22">
        <v>23</v>
      </c>
      <c r="NJ314" s="22" t="e">
        <v>#N/A</v>
      </c>
      <c r="NK314" s="22" t="e">
        <v>#N/A</v>
      </c>
      <c r="NL314" s="23" t="e">
        <v>#N/A</v>
      </c>
      <c r="NM314" s="3" t="e">
        <v>#N/A</v>
      </c>
      <c r="NN314" s="22" t="e">
        <v>#N/A</v>
      </c>
      <c r="NO314" s="22" t="e">
        <v>#N/A</v>
      </c>
      <c r="NP314" s="22" t="e">
        <v>#N/A</v>
      </c>
      <c r="NQ314" s="22" t="e">
        <v>#N/A</v>
      </c>
      <c r="NR314" s="23">
        <v>1</v>
      </c>
      <c r="NS314" s="22" t="e">
        <v>#N/A</v>
      </c>
      <c r="NT314" s="22" t="e">
        <v>#N/A</v>
      </c>
      <c r="NU314" s="23" t="e">
        <v>#N/A</v>
      </c>
      <c r="NV314" s="3" t="e">
        <v>#N/A</v>
      </c>
      <c r="NW314" s="22" t="e">
        <v>#N/A</v>
      </c>
      <c r="NX314" s="22" t="e">
        <v>#N/A</v>
      </c>
      <c r="NY314" s="22" t="e">
        <v>#N/A</v>
      </c>
      <c r="NZ314" s="22" t="e">
        <v>#N/A</v>
      </c>
      <c r="OA314" s="23">
        <v>9</v>
      </c>
      <c r="OB314" s="22" t="e">
        <v>#N/A</v>
      </c>
      <c r="OC314" s="22" t="e">
        <v>#N/A</v>
      </c>
      <c r="OD314" s="22" t="e">
        <v>#N/A</v>
      </c>
      <c r="OE314" s="22" t="e">
        <v>#N/A</v>
      </c>
      <c r="OF314" s="22" t="e">
        <v>#N/A</v>
      </c>
      <c r="OG314" s="22" t="e">
        <v>#N/A</v>
      </c>
      <c r="OH314" s="23" t="e">
        <v>#N/A</v>
      </c>
      <c r="OI314" s="22">
        <v>2</v>
      </c>
      <c r="OJ314" s="22" t="e">
        <v>#N/A</v>
      </c>
      <c r="OK314" s="22" t="e">
        <v>#N/A</v>
      </c>
      <c r="OL314" s="22" t="e">
        <v>#N/A</v>
      </c>
      <c r="OM314" s="23" t="e">
        <v>#N/A</v>
      </c>
      <c r="ON314" s="22" t="e">
        <v>#N/A</v>
      </c>
      <c r="OO314" s="22" t="e">
        <v>#N/A</v>
      </c>
      <c r="OQ314">
        <f t="shared" si="518"/>
        <v>-4</v>
      </c>
      <c r="OR314" s="23" t="e">
        <f t="shared" ca="1" si="560"/>
        <v>#N/A</v>
      </c>
      <c r="OS314" s="23" t="e">
        <f t="shared" ca="1" si="560"/>
        <v>#N/A</v>
      </c>
      <c r="OT314" s="23" t="e">
        <f t="shared" ca="1" si="560"/>
        <v>#N/A</v>
      </c>
      <c r="OU314" s="23" t="e">
        <f t="shared" ca="1" si="560"/>
        <v>#N/A</v>
      </c>
      <c r="OV314" s="23" t="e">
        <f t="shared" ca="1" si="560"/>
        <v>#N/A</v>
      </c>
      <c r="OW314" s="23" t="e">
        <f t="shared" ca="1" si="560"/>
        <v>#N/A</v>
      </c>
      <c r="OX314" s="23">
        <f t="shared" ca="1" si="560"/>
        <v>0.99254216932388184</v>
      </c>
      <c r="OY314" s="23" t="e">
        <f t="shared" ca="1" si="560"/>
        <v>#N/A</v>
      </c>
      <c r="OZ314" s="23" t="e">
        <f t="shared" ca="1" si="559"/>
        <v>#N/A</v>
      </c>
      <c r="PA314" s="23">
        <f t="shared" ca="1" si="559"/>
        <v>1.007105207446543</v>
      </c>
      <c r="PB314" s="23">
        <f t="shared" ca="1" si="559"/>
        <v>1.0092337007595238</v>
      </c>
      <c r="PC314" s="23">
        <f t="shared" ca="1" si="559"/>
        <v>0.99901903863828123</v>
      </c>
      <c r="PD314" s="23" t="e">
        <f t="shared" ca="1" si="559"/>
        <v>#N/A</v>
      </c>
      <c r="PE314" s="23" t="e">
        <f t="shared" ca="1" si="539"/>
        <v>#N/A</v>
      </c>
      <c r="PF314" s="23" t="e">
        <f t="shared" ca="1" si="539"/>
        <v>#N/A</v>
      </c>
      <c r="PG314" s="23" t="e">
        <f t="shared" ca="1" si="539"/>
        <v>#N/A</v>
      </c>
      <c r="PH314" s="23" t="e">
        <f t="shared" ca="1" si="536"/>
        <v>#N/A</v>
      </c>
      <c r="PI314" s="23" t="e">
        <f t="shared" ca="1" si="536"/>
        <v>#N/A</v>
      </c>
      <c r="PJ314" s="23" t="e">
        <f t="shared" ca="1" si="536"/>
        <v>#N/A</v>
      </c>
      <c r="PK314" s="23" t="e">
        <f t="shared" ca="1" si="536"/>
        <v>#N/A</v>
      </c>
      <c r="PL314" s="23">
        <f t="shared" ca="1" si="534"/>
        <v>1.0015556220953119</v>
      </c>
      <c r="PM314" s="23" t="e">
        <f t="shared" ca="1" si="534"/>
        <v>#N/A</v>
      </c>
      <c r="PN314" s="23" t="e">
        <f t="shared" ca="1" si="534"/>
        <v>#N/A</v>
      </c>
      <c r="PO314" s="23" t="e">
        <f t="shared" ca="1" si="534"/>
        <v>#N/A</v>
      </c>
      <c r="PP314" s="23" t="e">
        <f t="shared" ca="1" si="534"/>
        <v>#N/A</v>
      </c>
      <c r="PQ314" s="23" t="e">
        <f t="shared" ca="1" si="534"/>
        <v>#N/A</v>
      </c>
      <c r="PR314" s="23" t="e">
        <f t="shared" ca="1" si="534"/>
        <v>#N/A</v>
      </c>
      <c r="PS314" s="23" t="e">
        <f t="shared" ca="1" si="534"/>
        <v>#N/A</v>
      </c>
      <c r="PT314" s="23" t="e">
        <f t="shared" ca="1" si="534"/>
        <v>#N/A</v>
      </c>
      <c r="PU314" s="23">
        <f t="shared" ca="1" si="534"/>
        <v>1.0056196575391794</v>
      </c>
      <c r="PV314" s="23" t="e">
        <f t="shared" ca="1" si="534"/>
        <v>#N/A</v>
      </c>
      <c r="PW314" s="23" t="e">
        <f t="shared" ca="1" si="561"/>
        <v>#N/A</v>
      </c>
      <c r="PX314" s="23" t="e">
        <f t="shared" ca="1" si="561"/>
        <v>#N/A</v>
      </c>
      <c r="PY314" s="23" t="e">
        <f t="shared" ca="1" si="544"/>
        <v>#N/A</v>
      </c>
      <c r="PZ314" s="23" t="e">
        <f t="shared" ca="1" si="439"/>
        <v>#N/A</v>
      </c>
      <c r="QA314" s="23" t="e">
        <f t="shared" ca="1" si="439"/>
        <v>#N/A</v>
      </c>
      <c r="QB314" s="23" t="e">
        <f t="shared" ca="1" si="439"/>
        <v>#N/A</v>
      </c>
      <c r="QC314" s="23">
        <f t="shared" ca="1" si="439"/>
        <v>1.0017438109228056</v>
      </c>
      <c r="QD314" s="23" t="e">
        <f t="shared" ca="1" si="439"/>
        <v>#N/A</v>
      </c>
      <c r="QE314" s="23" t="e">
        <f t="shared" ca="1" si="439"/>
        <v>#N/A</v>
      </c>
      <c r="QF314" s="23" t="e">
        <f t="shared" ca="1" si="439"/>
        <v>#N/A</v>
      </c>
      <c r="QG314" s="23" t="e">
        <f t="shared" ca="1" si="533"/>
        <v>#N/A</v>
      </c>
      <c r="QH314" s="23" t="e">
        <f t="shared" ca="1" si="533"/>
        <v>#N/A</v>
      </c>
      <c r="QI314" s="23" t="e">
        <f t="shared" ca="1" si="533"/>
        <v>#N/A</v>
      </c>
      <c r="QJ314" s="26" t="e">
        <f t="shared" ca="1" si="474"/>
        <v>#N/A</v>
      </c>
    </row>
    <row r="315" spans="1:452" x14ac:dyDescent="0.35">
      <c r="A315" t="s">
        <v>1380</v>
      </c>
      <c r="B315" s="25">
        <v>41791</v>
      </c>
      <c r="C315" t="s">
        <v>942</v>
      </c>
      <c r="D315" s="2">
        <v>99.8</v>
      </c>
      <c r="E315" s="2">
        <v>100.2</v>
      </c>
      <c r="F315" s="2">
        <v>1.9</v>
      </c>
      <c r="G315" s="2">
        <v>99.2</v>
      </c>
      <c r="H315" s="2">
        <v>100.14875455474888</v>
      </c>
      <c r="I315" s="2">
        <v>99.145203039084933</v>
      </c>
      <c r="J315" s="2">
        <v>102.4</v>
      </c>
      <c r="K315" s="2">
        <v>97.7</v>
      </c>
      <c r="L315" s="2">
        <v>97.609767780774803</v>
      </c>
      <c r="M315" s="2">
        <v>97.1</v>
      </c>
      <c r="N315" s="2">
        <v>117.3</v>
      </c>
      <c r="O315" s="2">
        <v>102.4</v>
      </c>
      <c r="P315" s="2">
        <v>101.2</v>
      </c>
      <c r="Q315" s="2">
        <v>100.9</v>
      </c>
      <c r="R315" s="2">
        <v>103</v>
      </c>
      <c r="S315" s="2">
        <v>117.3</v>
      </c>
      <c r="T315" s="2">
        <v>103.3</v>
      </c>
      <c r="U315" s="2">
        <v>97.7</v>
      </c>
      <c r="V315" s="2">
        <v>99</v>
      </c>
      <c r="W315" s="2">
        <v>89.8</v>
      </c>
      <c r="X315" s="2">
        <v>105.8</v>
      </c>
      <c r="Y315" s="2" t="e">
        <v>#N/A</v>
      </c>
      <c r="Z315" s="2">
        <v>94.4</v>
      </c>
      <c r="AA315" s="2">
        <v>97.9</v>
      </c>
      <c r="AB315" s="2">
        <v>106.2</v>
      </c>
      <c r="AC315" s="2">
        <v>101.8</v>
      </c>
      <c r="AD315" s="2">
        <v>97.4</v>
      </c>
      <c r="AE315" s="2">
        <v>100.7</v>
      </c>
      <c r="AF315" s="2">
        <v>101.9</v>
      </c>
      <c r="AG315" s="22">
        <v>540</v>
      </c>
      <c r="AH315" s="22">
        <v>460</v>
      </c>
      <c r="AI315" s="22">
        <v>157</v>
      </c>
      <c r="AJ315" s="22">
        <v>35</v>
      </c>
      <c r="AK315" s="22">
        <v>45</v>
      </c>
      <c r="AL315" s="22">
        <v>6</v>
      </c>
      <c r="AM315" s="22">
        <v>21</v>
      </c>
      <c r="AN315" s="22">
        <v>20</v>
      </c>
      <c r="AO315" s="22">
        <v>62</v>
      </c>
      <c r="AP315" s="22">
        <v>21</v>
      </c>
      <c r="AQ315" s="22">
        <v>18</v>
      </c>
      <c r="AR315" s="2">
        <v>102.4</v>
      </c>
      <c r="AS315" s="2">
        <v>98.4</v>
      </c>
      <c r="AT315" s="2">
        <v>100.9</v>
      </c>
      <c r="AU315" s="2">
        <v>99.5</v>
      </c>
      <c r="AV315" s="2">
        <v>100.5</v>
      </c>
      <c r="AW315" s="2">
        <v>98.3</v>
      </c>
      <c r="AX315" s="2">
        <v>103</v>
      </c>
      <c r="AY315" s="2">
        <v>98.4</v>
      </c>
      <c r="AZ315" s="2">
        <v>100.9</v>
      </c>
      <c r="BA315" s="2">
        <v>89.8</v>
      </c>
      <c r="BB315" s="2">
        <v>98.3</v>
      </c>
      <c r="BC315" s="2">
        <v>99.7</v>
      </c>
      <c r="BD315" s="3">
        <v>0.8</v>
      </c>
      <c r="BE315" s="3">
        <v>0.64</v>
      </c>
      <c r="BF315" s="3">
        <v>0.13</v>
      </c>
      <c r="BG315" s="3">
        <v>0.2</v>
      </c>
      <c r="BH315" s="3">
        <v>0.13</v>
      </c>
      <c r="BI315" s="2">
        <v>256.3</v>
      </c>
      <c r="BJ315" s="2">
        <v>2.6</v>
      </c>
      <c r="BK315" s="2">
        <v>2.7</v>
      </c>
      <c r="BL315" s="2">
        <v>106.6</v>
      </c>
      <c r="BM315" s="2">
        <v>103.2</v>
      </c>
      <c r="BN315" s="10">
        <v>470</v>
      </c>
      <c r="BO315" s="3">
        <v>87.7</v>
      </c>
      <c r="BP315" s="22">
        <v>1.6906000000000001</v>
      </c>
      <c r="BQ315" s="3">
        <v>111.7952380952381</v>
      </c>
      <c r="BR315" s="23">
        <v>4.5704761904761915</v>
      </c>
      <c r="BS315" s="2">
        <v>104.5</v>
      </c>
      <c r="BT315" s="3">
        <v>109</v>
      </c>
      <c r="BU315" s="2">
        <v>0.8</v>
      </c>
      <c r="BV315" s="2">
        <v>1.9</v>
      </c>
      <c r="BW315" s="2">
        <v>-0.3</v>
      </c>
      <c r="BX315" s="2">
        <v>0.9</v>
      </c>
      <c r="BY315" s="23">
        <v>237.23099999999999</v>
      </c>
      <c r="BZ315" s="2">
        <v>98</v>
      </c>
      <c r="CA315" s="2">
        <v>93.9</v>
      </c>
      <c r="CB315" s="3">
        <v>100.18</v>
      </c>
      <c r="CC315" s="2">
        <v>100.1</v>
      </c>
      <c r="CD315" s="2">
        <v>125.4</v>
      </c>
      <c r="CE315" s="2">
        <v>97.911371706593073</v>
      </c>
      <c r="CF315" s="3">
        <v>99.891720833714956</v>
      </c>
      <c r="CG315" s="2">
        <v>99.945893302481977</v>
      </c>
      <c r="CH315" s="23">
        <v>237.86136298230517</v>
      </c>
      <c r="CI315" s="3">
        <v>98.867691726392621</v>
      </c>
      <c r="CM315" s="2">
        <f t="shared" si="460"/>
        <v>66.127551221600669</v>
      </c>
      <c r="CN315" s="2">
        <f t="shared" si="460"/>
        <v>2.7034639716527806</v>
      </c>
      <c r="CO315" s="2">
        <f t="shared" si="461"/>
        <v>109.35258003137109</v>
      </c>
      <c r="CR315" s="2">
        <f t="shared" si="464"/>
        <v>0.20080321285140845</v>
      </c>
      <c r="CS315" s="2">
        <f t="shared" si="464"/>
        <v>0.20000000000000281</v>
      </c>
      <c r="CT315" s="2">
        <f t="shared" si="465"/>
        <v>0.30333670374114979</v>
      </c>
      <c r="CU315" s="2">
        <f t="shared" si="465"/>
        <v>0.35362408852386429</v>
      </c>
      <c r="CV315" s="2">
        <f t="shared" si="465"/>
        <v>0.46638557804721797</v>
      </c>
      <c r="CW315" s="2">
        <f t="shared" si="466"/>
        <v>0</v>
      </c>
      <c r="CX315" s="2">
        <f t="shared" si="467"/>
        <v>0.30800821355235847</v>
      </c>
      <c r="CY315" s="2">
        <f t="shared" si="502"/>
        <v>0.256410256410254</v>
      </c>
      <c r="CZ315" s="2">
        <f t="shared" si="471"/>
        <v>-9.6711798839466651E-2</v>
      </c>
      <c r="DA315" s="2">
        <f t="shared" si="472"/>
        <v>-1.0251630941286061</v>
      </c>
      <c r="DB315" s="2">
        <f t="shared" si="473"/>
        <v>0.10111223458037846</v>
      </c>
      <c r="DC315" s="2">
        <f t="shared" si="546"/>
        <v>0.15631105900742701</v>
      </c>
      <c r="DF315" s="2">
        <f t="shared" si="468"/>
        <v>4.3270026993752264</v>
      </c>
      <c r="DG315" s="2">
        <f t="shared" si="468"/>
        <v>5.7424425812131474</v>
      </c>
      <c r="DH315" s="2">
        <f t="shared" si="469"/>
        <v>2.905456190024891</v>
      </c>
      <c r="DI315" s="2">
        <f t="shared" si="550"/>
        <v>0.40533641709974422</v>
      </c>
      <c r="DJ315" s="2">
        <f t="shared" si="550"/>
        <v>0</v>
      </c>
      <c r="DM315" s="2">
        <f t="shared" si="503"/>
        <v>1.8367346938775482</v>
      </c>
      <c r="DN315" s="2">
        <f t="shared" si="503"/>
        <v>1.9328585961342886</v>
      </c>
      <c r="DO315" s="2">
        <f t="shared" si="475"/>
        <v>2.0576131687242798</v>
      </c>
      <c r="DP315" s="2">
        <f t="shared" si="504"/>
        <v>1.2858555885262231</v>
      </c>
      <c r="DQ315" s="2">
        <f t="shared" si="543"/>
        <v>1.0861367417503722</v>
      </c>
      <c r="DR315" s="2">
        <f t="shared" si="505"/>
        <v>2.5183630640084007</v>
      </c>
      <c r="DS315" s="2">
        <f t="shared" si="506"/>
        <v>1.8380158081867308</v>
      </c>
      <c r="DT315" s="2" t="e">
        <v>#N/A</v>
      </c>
      <c r="DU315" s="2" t="e">
        <v>#N/A</v>
      </c>
      <c r="DV315" s="2">
        <f t="shared" si="476"/>
        <v>0</v>
      </c>
      <c r="DW315" s="2">
        <f t="shared" si="507"/>
        <v>2.4365482233502656</v>
      </c>
      <c r="DX315" s="2">
        <f t="shared" si="508"/>
        <v>4.9796747967479682</v>
      </c>
      <c r="DY315" s="2">
        <f t="shared" si="509"/>
        <v>0.88148873653282056</v>
      </c>
      <c r="DZ315" s="2">
        <f t="shared" si="510"/>
        <v>-2.977667493796532</v>
      </c>
      <c r="EA315" s="2">
        <f t="shared" si="523"/>
        <v>3.495762711864403</v>
      </c>
      <c r="EB315" s="2">
        <f t="shared" si="523"/>
        <v>0.50761421319795996</v>
      </c>
      <c r="EC315" s="2">
        <f t="shared" si="523"/>
        <v>10.319410319410306</v>
      </c>
      <c r="ED315" s="2">
        <f t="shared" si="519"/>
        <v>2.6188166828322146</v>
      </c>
      <c r="EE315" s="2" t="e">
        <f t="shared" si="519"/>
        <v>#N/A</v>
      </c>
      <c r="EF315" s="2">
        <f t="shared" si="519"/>
        <v>-0.94438614900314022</v>
      </c>
      <c r="EG315" s="2">
        <f t="shared" si="519"/>
        <v>0.51334702258727383</v>
      </c>
      <c r="EH315" s="2">
        <f t="shared" si="519"/>
        <v>-0.74766355140186702</v>
      </c>
      <c r="EI315" s="2">
        <f t="shared" si="537"/>
        <v>0</v>
      </c>
      <c r="EJ315" s="2">
        <f t="shared" si="537"/>
        <v>4.9040511727078906</v>
      </c>
      <c r="EK315" s="2">
        <f t="shared" si="537"/>
        <v>2.4365482233502656</v>
      </c>
      <c r="EL315" s="2">
        <f t="shared" si="535"/>
        <v>3.2157676348547604</v>
      </c>
      <c r="EM315" s="2">
        <f t="shared" si="535"/>
        <v>1.6177957532861331</v>
      </c>
      <c r="EN315" s="2">
        <f t="shared" si="535"/>
        <v>3.0398322851152848</v>
      </c>
      <c r="EO315" s="2">
        <f t="shared" si="535"/>
        <v>0.88148873653282056</v>
      </c>
      <c r="EP315" s="2">
        <f t="shared" si="535"/>
        <v>0.92307692307693756</v>
      </c>
      <c r="EQ315" s="2">
        <f t="shared" si="535"/>
        <v>1.3052208835341528</v>
      </c>
      <c r="ER315" s="2">
        <f t="shared" si="498"/>
        <v>10.319410319410306</v>
      </c>
      <c r="ES315" s="2">
        <f t="shared" si="498"/>
        <v>2.6096033402922769</v>
      </c>
      <c r="ET315" s="2">
        <f t="shared" si="498"/>
        <v>0</v>
      </c>
      <c r="EU315" s="2">
        <f t="shared" si="462"/>
        <v>2.6</v>
      </c>
      <c r="EV315" s="2">
        <f t="shared" si="462"/>
        <v>2.7</v>
      </c>
      <c r="EW315" s="2">
        <f t="shared" si="511"/>
        <v>-1.4787430683918745</v>
      </c>
      <c r="EX315" s="2">
        <f t="shared" si="511"/>
        <v>0</v>
      </c>
      <c r="EY315" s="2">
        <f t="shared" si="512"/>
        <v>-0.55118439091375038</v>
      </c>
      <c r="EZ315" s="2">
        <f t="shared" si="512"/>
        <v>9.4467151068900801</v>
      </c>
      <c r="FA315" s="2">
        <f t="shared" si="513"/>
        <v>-9.5602294455066072E-2</v>
      </c>
      <c r="FB315" s="2">
        <f t="shared" si="517"/>
        <v>2.0589816945944195</v>
      </c>
      <c r="FC315" s="2">
        <f t="shared" si="517"/>
        <v>3.5940803382663811</v>
      </c>
      <c r="FD315" s="2">
        <f t="shared" si="517"/>
        <v>0.64308681672027301</v>
      </c>
      <c r="FE315" s="2">
        <f t="shared" si="514"/>
        <v>0.48144433299899259</v>
      </c>
      <c r="FF315" s="2">
        <f t="shared" si="514"/>
        <v>0.30060120240480437</v>
      </c>
      <c r="FG315" s="2">
        <f t="shared" si="514"/>
        <v>2.2838499184339334</v>
      </c>
      <c r="FH315" s="2">
        <v>0.6</v>
      </c>
      <c r="FI315" s="2">
        <v>0.9</v>
      </c>
      <c r="FL315" s="2">
        <f t="shared" si="551"/>
        <v>0.34905729970453603</v>
      </c>
      <c r="FM315" s="2">
        <f t="shared" si="551"/>
        <v>0.59002058699089144</v>
      </c>
      <c r="FN315" s="2">
        <f t="shared" si="490"/>
        <v>0.73314342384878106</v>
      </c>
      <c r="FQ315" s="2">
        <f t="shared" si="552"/>
        <v>1.4035566853679571</v>
      </c>
      <c r="FR315" s="2">
        <f t="shared" si="552"/>
        <v>2.3810520869383511</v>
      </c>
      <c r="FS315" s="2">
        <f t="shared" si="492"/>
        <v>2.9649815667215362</v>
      </c>
      <c r="FT315" s="2">
        <f t="shared" si="553"/>
        <v>2.1193880510824936</v>
      </c>
      <c r="FU315" s="2">
        <f t="shared" si="553"/>
        <v>9.544680674606898E-2</v>
      </c>
      <c r="FX315" s="2">
        <f t="shared" si="556"/>
        <v>1.7155932827858766</v>
      </c>
      <c r="FY315" s="2">
        <f t="shared" si="556"/>
        <v>1.7726291905568736</v>
      </c>
      <c r="FZ315" s="2">
        <f t="shared" si="500"/>
        <v>2.5289905236576482</v>
      </c>
      <c r="GA315" s="2">
        <f t="shared" si="557"/>
        <v>1.763099423472192</v>
      </c>
      <c r="GB315" s="2">
        <f t="shared" si="557"/>
        <v>1.0548636854979865</v>
      </c>
      <c r="GE315" s="2"/>
      <c r="GF315" s="2"/>
      <c r="GG315" s="2">
        <f t="shared" si="558"/>
        <v>-2.4123891036697098</v>
      </c>
      <c r="GH315" s="2">
        <f t="shared" si="558"/>
        <v>4.3697268047489857</v>
      </c>
      <c r="GI315" s="2">
        <f t="shared" si="521"/>
        <v>-0.47110552763819369</v>
      </c>
      <c r="GJ315" s="2">
        <f t="shared" si="522"/>
        <v>2.5227750525578241</v>
      </c>
      <c r="GK315" s="2">
        <v>0.5</v>
      </c>
      <c r="GN315" s="2">
        <f t="shared" si="454"/>
        <v>0.39999999999999991</v>
      </c>
      <c r="GQ315" s="2">
        <f t="shared" ref="GQ315:GQ378" si="563">F315-2</f>
        <v>-0.10000000000000009</v>
      </c>
      <c r="GT315" s="27">
        <f t="shared" ca="1" si="440"/>
        <v>100.39682539682539</v>
      </c>
      <c r="GU315" s="27">
        <f t="shared" ca="1" si="441"/>
        <v>99.238578680203034</v>
      </c>
      <c r="GV315" s="27">
        <f t="shared" ca="1" si="441"/>
        <v>98.474737845567191</v>
      </c>
      <c r="GW315" s="27">
        <f t="shared" ca="1" si="442"/>
        <v>99.902439024390262</v>
      </c>
      <c r="GX315" s="27">
        <f t="shared" ca="1" si="442"/>
        <v>101.34854771784232</v>
      </c>
      <c r="GY315" s="27">
        <f t="shared" ca="1" si="443"/>
        <v>100.60240963855422</v>
      </c>
      <c r="GZ315" s="27">
        <f t="shared" ca="1" si="444"/>
        <v>104.7159699892819</v>
      </c>
      <c r="HA315" s="27">
        <f t="shared" ca="1" si="445"/>
        <v>100.69238377843719</v>
      </c>
      <c r="HB315" s="27">
        <f t="shared" ca="1" si="445"/>
        <v>103.61702127659575</v>
      </c>
      <c r="HC315" s="27">
        <f t="shared" ca="1" si="445"/>
        <v>98.435972629521018</v>
      </c>
      <c r="HD315" s="27">
        <f t="shared" ca="1" si="445"/>
        <v>99.51171875</v>
      </c>
      <c r="HE315" s="27">
        <f t="shared" ca="1" si="446"/>
        <v>100.09425070688032</v>
      </c>
      <c r="HG315" s="27">
        <f t="shared" ca="1" si="447"/>
        <v>101.00200400801602</v>
      </c>
      <c r="HH315" s="27">
        <f t="shared" ca="1" si="448"/>
        <v>97.766749379652609</v>
      </c>
      <c r="HI315" s="27">
        <f t="shared" ca="1" si="448"/>
        <v>106.60569105691057</v>
      </c>
      <c r="HJ315" s="27">
        <f t="shared" ca="1" si="449"/>
        <v>101.38476755687438</v>
      </c>
      <c r="HK315" s="27">
        <f t="shared" ca="1" si="449"/>
        <v>101.15424973767053</v>
      </c>
      <c r="HL315" s="27">
        <f t="shared" ca="1" si="450"/>
        <v>101.32248219735503</v>
      </c>
      <c r="HM315" s="27">
        <f t="shared" ca="1" si="451"/>
        <v>98.834745762711847</v>
      </c>
      <c r="HN315" s="27">
        <f t="shared" ca="1" si="452"/>
        <v>99.704142011834307</v>
      </c>
      <c r="HO315" s="27">
        <f t="shared" ca="1" si="452"/>
        <v>99.787685774946922</v>
      </c>
      <c r="HP315" s="27">
        <f t="shared" ca="1" si="452"/>
        <v>104.17515274949083</v>
      </c>
      <c r="HQ315" s="27">
        <f t="shared" ca="1" si="452"/>
        <v>102.50250250250249</v>
      </c>
      <c r="HR315" s="27">
        <f t="shared" ca="1" si="453"/>
        <v>99.158878504672884</v>
      </c>
      <c r="HT315" s="27">
        <f t="shared" ca="1" si="547"/>
        <v>151.97748222856035</v>
      </c>
      <c r="HU315" s="27">
        <f t="shared" ca="1" si="547"/>
        <v>40.079821064948867</v>
      </c>
      <c r="HV315" s="27">
        <f t="shared" ca="1" si="547"/>
        <v>47.95057074562034</v>
      </c>
      <c r="HW315" s="27">
        <f t="shared" ca="1" si="548"/>
        <v>531.77532335416367</v>
      </c>
      <c r="HX315" s="27">
        <f t="shared" ca="1" si="548"/>
        <v>468.58188351821559</v>
      </c>
      <c r="HY315" s="27">
        <f t="shared" ca="1" si="494"/>
        <v>1000</v>
      </c>
      <c r="HZ315" s="27">
        <f t="shared" ca="1" si="549"/>
        <v>6.0404579243487309</v>
      </c>
      <c r="IA315" s="27">
        <f t="shared" ca="1" si="549"/>
        <v>18.809051815974819</v>
      </c>
      <c r="IB315" s="27">
        <f t="shared" ca="1" si="549"/>
        <v>18.945146379713119</v>
      </c>
      <c r="IC315" s="27">
        <f t="shared" ca="1" si="549"/>
        <v>57.353360062234458</v>
      </c>
      <c r="ID315" s="27">
        <f t="shared" ca="1" si="549"/>
        <v>19.42969761160094</v>
      </c>
      <c r="IE315" s="27">
        <f t="shared" ca="1" si="549"/>
        <v>13.78436195678716</v>
      </c>
      <c r="IG315" s="28">
        <f t="shared" ca="1" si="480"/>
        <v>0.21540756102351991</v>
      </c>
      <c r="IH315" s="28">
        <f t="shared" ca="1" si="480"/>
        <v>-0.11651046959864463</v>
      </c>
      <c r="II315" s="28">
        <f t="shared" ca="1" si="480"/>
        <v>0.24720214997813406</v>
      </c>
      <c r="IJ315" s="28">
        <f t="shared" ca="1" si="481"/>
        <v>0.68300556616960717</v>
      </c>
      <c r="IK315" s="24">
        <f t="shared" ca="1" si="495"/>
        <v>0.33690632476659788</v>
      </c>
      <c r="IL315" s="28">
        <f t="shared" ca="1" si="482"/>
        <v>1.1693962459415286</v>
      </c>
      <c r="IM315" s="28">
        <f t="shared" ca="1" si="496"/>
        <v>1.9328585961342806</v>
      </c>
      <c r="IN315" s="3">
        <f t="shared" ca="1" si="497"/>
        <v>1.8524018121111359</v>
      </c>
      <c r="IO315" s="2">
        <f t="shared" si="515"/>
        <v>1.9</v>
      </c>
      <c r="IQ315" s="2">
        <f t="shared" ca="1" si="562"/>
        <v>0.34609924140300935</v>
      </c>
      <c r="IS315" s="3">
        <f t="shared" ca="1" si="483"/>
        <v>-1.7721240674713604E-2</v>
      </c>
      <c r="IT315" s="3">
        <f t="shared" ca="1" si="484"/>
        <v>-3.8357729037047372E-3</v>
      </c>
      <c r="IU315" s="3">
        <f t="shared" si="485"/>
        <v>0.39999999999999991</v>
      </c>
      <c r="IV315" s="3">
        <f t="shared" ca="1" si="486"/>
        <v>0.42155701357841824</v>
      </c>
      <c r="IX315" s="28">
        <f ca="1">$HL315/100*(GZ315-100)*AL315/1000+(HM315-100)*HZ315/$HY315</f>
        <v>2.1631357925428404E-2</v>
      </c>
      <c r="IY315" s="28">
        <f ca="1">$HL315/100*(HA315-100)*AM315/1000+(HN315-100)*IA315/$HY315</f>
        <v>9.1675408139537222E-3</v>
      </c>
      <c r="IZ315" s="28">
        <f ca="1">$HL315/100*(HB315-100)*AN315/1000+(HO315-100)*IB315/$HY315</f>
        <v>6.9274790708939535E-2</v>
      </c>
      <c r="JA315" s="28">
        <f ca="1">$HL315/100*(HC315-100)*AO315/1000+(HP315-100)*IC315/$HY315</f>
        <v>0.14120693500742579</v>
      </c>
      <c r="JB315" s="28">
        <f ca="1">$HL315/100*(HD315-100)*AP315/1000+(HQ315-100)*ID315/$HY315</f>
        <v>3.8233354561208369E-2</v>
      </c>
      <c r="JC315" s="28">
        <f ca="1">$HL315/100*(HE315-100)*AQ315/1000+(HR315-100)*IE315/$HY315</f>
        <v>-9.8753743386285966E-3</v>
      </c>
      <c r="JE315" s="3">
        <f t="shared" ca="1" si="555"/>
        <v>5.8902759149178696E-2</v>
      </c>
      <c r="JF315" s="3">
        <f t="shared" ca="1" si="555"/>
        <v>-3.2483317903460068E-2</v>
      </c>
      <c r="JG315" s="3">
        <f t="shared" ca="1" si="555"/>
        <v>2.1799203652629606E-2</v>
      </c>
      <c r="JH315" s="3">
        <f t="shared" ca="1" si="554"/>
        <v>0.15945715895487281</v>
      </c>
      <c r="JI315" s="3">
        <f t="shared" ca="1" si="554"/>
        <v>2.8578327375135958E-2</v>
      </c>
      <c r="JJ315" s="3">
        <f t="shared" ca="1" si="554"/>
        <v>-9.8905989650757073E-3</v>
      </c>
      <c r="JK315" s="3">
        <f>IO315-IO314</f>
        <v>0.39999999999999991</v>
      </c>
      <c r="JL315" s="3">
        <f t="shared" ca="1" si="487"/>
        <v>0.31929803719819161</v>
      </c>
      <c r="JN315" s="10">
        <f>COUNTIF(EI315:ET315,"&gt;2")</f>
        <v>6</v>
      </c>
      <c r="JP315" s="2">
        <f>AVERAGE(CS315,CS303,CS291,CS279,CS267,CS255,CS243,CS231,CS219,CS207)</f>
        <v>0.11358973588007899</v>
      </c>
      <c r="JQ315" s="2">
        <f>CS315-JP315</f>
        <v>8.6410264119923821E-2</v>
      </c>
      <c r="JR315" s="2">
        <f>AVERAGE(CT315,CT303,CT291,CT279,CT267,CT255,CT243,CT231,CT219,CT207)</f>
        <v>7.171528153422875E-2</v>
      </c>
      <c r="JS315" s="2">
        <f>CT315-JR315</f>
        <v>0.23162142220692106</v>
      </c>
      <c r="KH315" s="2">
        <f>(DN315*$DN$4)+(FB315*$FB$3)+(FC315*$FC$3)+(FD315*$FD$3)+(FE315*$FE$3)+(FF315*$FF$3)+(FG315*$FG$3)</f>
        <v>1.911911965993653</v>
      </c>
      <c r="KI315" s="2">
        <f>F315-KH315</f>
        <v>-1.1911965993653073E-2</v>
      </c>
      <c r="KJ315" s="2">
        <f>MAX(DN315,FB315:FG315)</f>
        <v>3.5940803382663811</v>
      </c>
      <c r="KK315" s="2">
        <f>MIN(DN315,FB315:FG315)</f>
        <v>0.30060120240480437</v>
      </c>
      <c r="KL315" s="2">
        <f t="shared" si="516"/>
        <v>3.2934791358615767</v>
      </c>
      <c r="KO315" s="2">
        <f>BO315</f>
        <v>87.7</v>
      </c>
      <c r="KP315" s="2">
        <f>100*((BO309/BO297)-1)</f>
        <v>0.96889952153109693</v>
      </c>
      <c r="KQ315" s="2">
        <f t="shared" si="525"/>
        <v>0.96889952153109693</v>
      </c>
      <c r="KR315" s="2">
        <f>100*((BO303/BO291)-1)</f>
        <v>-2.5970902969820853</v>
      </c>
      <c r="KS315" s="2">
        <f t="shared" si="538"/>
        <v>-2.5970902969820853</v>
      </c>
      <c r="KT315" s="3">
        <f>BP315</f>
        <v>1.6906000000000001</v>
      </c>
      <c r="KU315" s="3">
        <f>BQ315</f>
        <v>111.7952380952381</v>
      </c>
      <c r="KV315" s="3">
        <f t="shared" si="470"/>
        <v>66.127551221600669</v>
      </c>
      <c r="KW315" s="2">
        <f t="shared" si="463"/>
        <v>156.88467936940071</v>
      </c>
      <c r="KX315" s="2">
        <f t="shared" si="463"/>
        <v>120.97176625218901</v>
      </c>
      <c r="LA315">
        <v>2</v>
      </c>
      <c r="LB315">
        <v>0</v>
      </c>
      <c r="LE315" s="2" t="e">
        <v>#N/A</v>
      </c>
      <c r="LF315" s="2" t="e">
        <v>#N/A</v>
      </c>
      <c r="LG315" s="2" t="e">
        <v>#N/A</v>
      </c>
      <c r="LH315" s="2" t="e">
        <v>#N/A</v>
      </c>
      <c r="LI315" s="2" t="e">
        <v>#N/A</v>
      </c>
      <c r="LJ315" s="2" t="e">
        <v>#N/A</v>
      </c>
      <c r="LK315" s="2">
        <v>101.07018117267449</v>
      </c>
      <c r="LL315" s="2" t="e">
        <v>#N/A</v>
      </c>
      <c r="LM315" s="2" t="e">
        <v>#N/A</v>
      </c>
      <c r="LN315" s="2">
        <v>99.585404095274114</v>
      </c>
      <c r="LO315" s="2">
        <v>97.319618731249989</v>
      </c>
      <c r="LP315" s="2">
        <v>97.609326631521682</v>
      </c>
      <c r="LQ315" s="2" t="e">
        <v>#N/A</v>
      </c>
      <c r="LR315" s="2" t="e">
        <v>#N/A</v>
      </c>
      <c r="LS315" s="2" t="e">
        <v>#N/A</v>
      </c>
      <c r="LT315" s="2" t="e">
        <v>#N/A</v>
      </c>
      <c r="LU315" s="2" t="e">
        <v>#N/A</v>
      </c>
      <c r="LV315" s="2" t="e">
        <v>#N/A</v>
      </c>
      <c r="LW315" s="2" t="e">
        <v>#N/A</v>
      </c>
      <c r="LX315" s="2" t="e">
        <v>#N/A</v>
      </c>
      <c r="LY315" s="2">
        <v>98.219880475902485</v>
      </c>
      <c r="LZ315" s="2" t="e">
        <v>#N/A</v>
      </c>
      <c r="MA315" s="2" t="e">
        <v>#N/A</v>
      </c>
      <c r="MB315" s="2" t="e">
        <v>#N/A</v>
      </c>
      <c r="MC315" s="2" t="e">
        <v>#N/A</v>
      </c>
      <c r="MD315" s="2" t="e">
        <v>#N/A</v>
      </c>
      <c r="ME315" s="2" t="e">
        <v>#N/A</v>
      </c>
      <c r="MF315" s="2" t="e">
        <v>#N/A</v>
      </c>
      <c r="MG315" s="2" t="e">
        <v>#N/A</v>
      </c>
      <c r="MH315" s="2">
        <v>100.86234868067235</v>
      </c>
      <c r="MI315" s="2" t="e">
        <v>#N/A</v>
      </c>
      <c r="MJ315" s="2" t="e">
        <v>#N/A</v>
      </c>
      <c r="MK315" s="2" t="e">
        <v>#N/A</v>
      </c>
      <c r="ML315" s="2" t="e">
        <v>#N/A</v>
      </c>
      <c r="MM315" s="2" t="e">
        <v>#N/A</v>
      </c>
      <c r="MN315" s="2" t="e">
        <v>#N/A</v>
      </c>
      <c r="MO315" s="2" t="e">
        <v>#N/A</v>
      </c>
      <c r="MP315" s="2">
        <v>96.808237747800064</v>
      </c>
      <c r="MQ315" s="2" t="e">
        <v>#N/A</v>
      </c>
      <c r="MR315" s="2" t="e">
        <v>#N/A</v>
      </c>
      <c r="MS315" s="10" t="e">
        <v>#N/A</v>
      </c>
      <c r="MT315" s="2" t="e">
        <v>#N/A</v>
      </c>
      <c r="MU315" s="2" t="e">
        <v>#N/A</v>
      </c>
      <c r="MV315" s="2" t="e">
        <v>#N/A</v>
      </c>
      <c r="MX315" s="22" t="e">
        <v>#N/A</v>
      </c>
      <c r="MY315" s="22" t="e">
        <v>#N/A</v>
      </c>
      <c r="MZ315" s="22" t="e">
        <v>#N/A</v>
      </c>
      <c r="NA315" s="22" t="e">
        <v>#N/A</v>
      </c>
      <c r="NB315" s="22" t="e">
        <v>#N/A</v>
      </c>
      <c r="NC315" s="22" t="e">
        <v>#N/A</v>
      </c>
      <c r="ND315" s="22">
        <v>1</v>
      </c>
      <c r="NE315" s="22" t="e">
        <v>#N/A</v>
      </c>
      <c r="NF315" s="22" t="e">
        <v>#N/A</v>
      </c>
      <c r="NG315" s="22">
        <v>3</v>
      </c>
      <c r="NH315" s="23">
        <v>8</v>
      </c>
      <c r="NI315" s="22">
        <v>23</v>
      </c>
      <c r="NJ315" s="22" t="e">
        <v>#N/A</v>
      </c>
      <c r="NK315" s="22" t="e">
        <v>#N/A</v>
      </c>
      <c r="NL315" s="23" t="e">
        <v>#N/A</v>
      </c>
      <c r="NM315" s="3" t="e">
        <v>#N/A</v>
      </c>
      <c r="NN315" s="22" t="e">
        <v>#N/A</v>
      </c>
      <c r="NO315" s="22" t="e">
        <v>#N/A</v>
      </c>
      <c r="NP315" s="22" t="e">
        <v>#N/A</v>
      </c>
      <c r="NQ315" s="22" t="e">
        <v>#N/A</v>
      </c>
      <c r="NR315" s="23">
        <v>1</v>
      </c>
      <c r="NS315" s="22" t="e">
        <v>#N/A</v>
      </c>
      <c r="NT315" s="22" t="e">
        <v>#N/A</v>
      </c>
      <c r="NU315" s="23" t="e">
        <v>#N/A</v>
      </c>
      <c r="NV315" s="3" t="e">
        <v>#N/A</v>
      </c>
      <c r="NW315" s="22" t="e">
        <v>#N/A</v>
      </c>
      <c r="NX315" s="22" t="e">
        <v>#N/A</v>
      </c>
      <c r="NY315" s="22" t="e">
        <v>#N/A</v>
      </c>
      <c r="NZ315" s="22" t="e">
        <v>#N/A</v>
      </c>
      <c r="OA315" s="23">
        <v>9</v>
      </c>
      <c r="OB315" s="22" t="e">
        <v>#N/A</v>
      </c>
      <c r="OC315" s="22" t="e">
        <v>#N/A</v>
      </c>
      <c r="OD315" s="22" t="e">
        <v>#N/A</v>
      </c>
      <c r="OE315" s="22" t="e">
        <v>#N/A</v>
      </c>
      <c r="OF315" s="22" t="e">
        <v>#N/A</v>
      </c>
      <c r="OG315" s="22" t="e">
        <v>#N/A</v>
      </c>
      <c r="OH315" s="23" t="e">
        <v>#N/A</v>
      </c>
      <c r="OI315" s="22">
        <v>2</v>
      </c>
      <c r="OJ315" s="22" t="e">
        <v>#N/A</v>
      </c>
      <c r="OK315" s="22" t="e">
        <v>#N/A</v>
      </c>
      <c r="OL315" s="22" t="e">
        <v>#N/A</v>
      </c>
      <c r="OM315" s="23" t="e">
        <v>#N/A</v>
      </c>
      <c r="ON315" s="22" t="e">
        <v>#N/A</v>
      </c>
      <c r="OO315" s="22" t="e">
        <v>#N/A</v>
      </c>
      <c r="OQ315">
        <f t="shared" si="518"/>
        <v>-5</v>
      </c>
      <c r="OR315" s="23" t="e">
        <f t="shared" ca="1" si="560"/>
        <v>#N/A</v>
      </c>
      <c r="OS315" s="23" t="e">
        <f t="shared" ca="1" si="560"/>
        <v>#N/A</v>
      </c>
      <c r="OT315" s="23" t="e">
        <f t="shared" ca="1" si="560"/>
        <v>#N/A</v>
      </c>
      <c r="OU315" s="23" t="e">
        <f t="shared" ca="1" si="560"/>
        <v>#N/A</v>
      </c>
      <c r="OV315" s="23" t="e">
        <f t="shared" ca="1" si="560"/>
        <v>#N/A</v>
      </c>
      <c r="OW315" s="23" t="e">
        <f t="shared" ca="1" si="560"/>
        <v>#N/A</v>
      </c>
      <c r="OX315" s="23">
        <f t="shared" ca="1" si="560"/>
        <v>0.99288796601143481</v>
      </c>
      <c r="OY315" s="23" t="e">
        <f t="shared" ca="1" si="560"/>
        <v>#N/A</v>
      </c>
      <c r="OZ315" s="23" t="e">
        <f t="shared" ca="1" si="559"/>
        <v>#N/A</v>
      </c>
      <c r="PA315" s="23">
        <f t="shared" ca="1" si="559"/>
        <v>1.0091663609558452</v>
      </c>
      <c r="PB315" s="23">
        <f t="shared" ca="1" si="559"/>
        <v>1.012306222199556</v>
      </c>
      <c r="PC315" s="23">
        <f t="shared" ca="1" si="559"/>
        <v>1.0013850064888552</v>
      </c>
      <c r="PD315" s="23" t="e">
        <f t="shared" ca="1" si="559"/>
        <v>#N/A</v>
      </c>
      <c r="PE315" s="23" t="e">
        <f t="shared" ca="1" si="539"/>
        <v>#N/A</v>
      </c>
      <c r="PF315" s="23" t="e">
        <f t="shared" ca="1" si="539"/>
        <v>#N/A</v>
      </c>
      <c r="PG315" s="23" t="e">
        <f t="shared" ca="1" si="539"/>
        <v>#N/A</v>
      </c>
      <c r="PH315" s="23" t="e">
        <f t="shared" ca="1" si="536"/>
        <v>#N/A</v>
      </c>
      <c r="PI315" s="23" t="e">
        <f t="shared" ca="1" si="536"/>
        <v>#N/A</v>
      </c>
      <c r="PJ315" s="23" t="e">
        <f t="shared" ca="1" si="536"/>
        <v>#N/A</v>
      </c>
      <c r="PK315" s="23" t="e">
        <f t="shared" ca="1" si="536"/>
        <v>#N/A</v>
      </c>
      <c r="PL315" s="23">
        <f t="shared" ca="1" si="534"/>
        <v>0.99707356712046702</v>
      </c>
      <c r="PM315" s="23" t="e">
        <f t="shared" ca="1" si="534"/>
        <v>#N/A</v>
      </c>
      <c r="PN315" s="23" t="e">
        <f t="shared" ca="1" si="534"/>
        <v>#N/A</v>
      </c>
      <c r="PO315" s="23" t="e">
        <f t="shared" ca="1" si="534"/>
        <v>#N/A</v>
      </c>
      <c r="PP315" s="23" t="e">
        <f t="shared" ca="1" si="534"/>
        <v>#N/A</v>
      </c>
      <c r="PQ315" s="23" t="e">
        <f t="shared" ca="1" si="534"/>
        <v>#N/A</v>
      </c>
      <c r="PR315" s="23" t="e">
        <f t="shared" ca="1" si="534"/>
        <v>#N/A</v>
      </c>
      <c r="PS315" s="23" t="e">
        <f t="shared" ca="1" si="534"/>
        <v>#N/A</v>
      </c>
      <c r="PT315" s="23" t="e">
        <f t="shared" ca="1" si="534"/>
        <v>#N/A</v>
      </c>
      <c r="PU315" s="23">
        <f t="shared" ca="1" si="534"/>
        <v>1.0069541008264573</v>
      </c>
      <c r="PV315" s="23" t="e">
        <f t="shared" ca="1" si="534"/>
        <v>#N/A</v>
      </c>
      <c r="PW315" s="23" t="e">
        <f t="shared" ca="1" si="561"/>
        <v>#N/A</v>
      </c>
      <c r="PX315" s="23" t="e">
        <f t="shared" ca="1" si="561"/>
        <v>#N/A</v>
      </c>
      <c r="PY315" s="23" t="e">
        <f t="shared" ca="1" si="544"/>
        <v>#N/A</v>
      </c>
      <c r="PZ315" s="23" t="e">
        <f t="shared" ca="1" si="439"/>
        <v>#N/A</v>
      </c>
      <c r="QA315" s="23" t="e">
        <f t="shared" ca="1" si="439"/>
        <v>#N/A</v>
      </c>
      <c r="QB315" s="23" t="e">
        <f t="shared" ca="1" si="439"/>
        <v>#N/A</v>
      </c>
      <c r="QC315" s="23">
        <f t="shared" ca="1" si="439"/>
        <v>1.0050599466550374</v>
      </c>
      <c r="QD315" s="23" t="e">
        <f t="shared" ca="1" si="439"/>
        <v>#N/A</v>
      </c>
      <c r="QE315" s="23" t="e">
        <f t="shared" ca="1" si="439"/>
        <v>#N/A</v>
      </c>
      <c r="QF315" s="23" t="e">
        <f t="shared" ca="1" si="439"/>
        <v>#N/A</v>
      </c>
      <c r="QG315" s="23" t="e">
        <f t="shared" ca="1" si="533"/>
        <v>#N/A</v>
      </c>
      <c r="QH315" s="23" t="e">
        <f t="shared" ca="1" si="533"/>
        <v>#N/A</v>
      </c>
      <c r="QI315" s="23" t="e">
        <f t="shared" ca="1" si="533"/>
        <v>#N/A</v>
      </c>
      <c r="QJ315" s="26" t="e">
        <f t="shared" ca="1" si="474"/>
        <v>#N/A</v>
      </c>
    </row>
    <row r="316" spans="1:452" x14ac:dyDescent="0.35">
      <c r="A316" t="s">
        <v>1381</v>
      </c>
      <c r="B316" s="21">
        <v>41821</v>
      </c>
      <c r="C316" t="s">
        <v>943</v>
      </c>
      <c r="D316" s="2">
        <v>99.6</v>
      </c>
      <c r="E316" s="2">
        <v>99.9</v>
      </c>
      <c r="F316" s="2">
        <v>1.6</v>
      </c>
      <c r="G316" s="2">
        <v>98.8</v>
      </c>
      <c r="H316" s="2">
        <v>100.1273818198277</v>
      </c>
      <c r="I316" s="2">
        <v>99.052251722768275</v>
      </c>
      <c r="J316" s="2">
        <v>101.3</v>
      </c>
      <c r="K316" s="2">
        <v>98.3</v>
      </c>
      <c r="L316" s="2">
        <v>97.815167584111791</v>
      </c>
      <c r="M316" s="2">
        <v>97.7</v>
      </c>
      <c r="N316" s="2">
        <v>117.9</v>
      </c>
      <c r="O316" s="2">
        <v>102.2</v>
      </c>
      <c r="P316" s="2">
        <v>100.9</v>
      </c>
      <c r="Q316" s="2">
        <v>95.1</v>
      </c>
      <c r="R316" s="2">
        <v>104.4</v>
      </c>
      <c r="S316" s="2">
        <v>117.9</v>
      </c>
      <c r="T316" s="2">
        <v>103.3</v>
      </c>
      <c r="U316" s="2">
        <v>111.4</v>
      </c>
      <c r="V316" s="2">
        <v>99.2</v>
      </c>
      <c r="W316" s="2">
        <v>89.8</v>
      </c>
      <c r="X316" s="2">
        <v>105.2</v>
      </c>
      <c r="Y316" s="2" t="e">
        <v>#N/A</v>
      </c>
      <c r="Z316" s="2">
        <v>94.8</v>
      </c>
      <c r="AA316" s="2">
        <v>98</v>
      </c>
      <c r="AB316" s="2">
        <v>106.8</v>
      </c>
      <c r="AC316" s="2">
        <v>101</v>
      </c>
      <c r="AD316" s="2">
        <v>98.7</v>
      </c>
      <c r="AE316" s="2">
        <v>94.3</v>
      </c>
      <c r="AF316" s="2">
        <v>98.8</v>
      </c>
      <c r="AG316" s="22">
        <v>540</v>
      </c>
      <c r="AH316" s="22">
        <v>460</v>
      </c>
      <c r="AI316" s="22">
        <v>157</v>
      </c>
      <c r="AJ316" s="22">
        <v>35</v>
      </c>
      <c r="AK316" s="22">
        <v>45</v>
      </c>
      <c r="AL316" s="22">
        <v>6</v>
      </c>
      <c r="AM316" s="22">
        <v>21</v>
      </c>
      <c r="AN316" s="22">
        <v>20</v>
      </c>
      <c r="AO316" s="22">
        <v>62</v>
      </c>
      <c r="AP316" s="22">
        <v>21</v>
      </c>
      <c r="AQ316" s="22">
        <v>18</v>
      </c>
      <c r="AR316" s="2">
        <v>102.2</v>
      </c>
      <c r="AS316" s="2">
        <v>97.7</v>
      </c>
      <c r="AT316" s="2">
        <v>95.1</v>
      </c>
      <c r="AU316" s="2">
        <v>99.8</v>
      </c>
      <c r="AV316" s="2">
        <v>99</v>
      </c>
      <c r="AW316" s="2">
        <v>98.5</v>
      </c>
      <c r="AX316" s="2">
        <v>104.4</v>
      </c>
      <c r="AY316" s="2">
        <v>98.5</v>
      </c>
      <c r="AZ316" s="2">
        <v>100.7</v>
      </c>
      <c r="BA316" s="2">
        <v>89.8</v>
      </c>
      <c r="BB316" s="2">
        <v>98.7</v>
      </c>
      <c r="BC316" s="2">
        <v>99.2</v>
      </c>
      <c r="BD316" s="3">
        <v>0.75</v>
      </c>
      <c r="BE316" s="3">
        <v>0.65</v>
      </c>
      <c r="BF316" s="3">
        <v>0.06</v>
      </c>
      <c r="BG316" s="3">
        <v>0.03</v>
      </c>
      <c r="BH316" s="3">
        <v>0.12</v>
      </c>
      <c r="BI316" s="2">
        <v>256</v>
      </c>
      <c r="BJ316" s="2">
        <v>2.5</v>
      </c>
      <c r="BK316" s="2">
        <v>2.6</v>
      </c>
      <c r="BL316" s="2">
        <v>105.8</v>
      </c>
      <c r="BM316" s="2">
        <v>103</v>
      </c>
      <c r="BN316" s="10">
        <v>468</v>
      </c>
      <c r="BO316" s="3">
        <v>88.76</v>
      </c>
      <c r="BP316" s="22">
        <v>1.7069000000000001</v>
      </c>
      <c r="BQ316" s="3">
        <v>106.76818181818182</v>
      </c>
      <c r="BR316" s="23">
        <v>4.0095454545454547</v>
      </c>
      <c r="BS316" s="2">
        <v>102.9</v>
      </c>
      <c r="BT316" s="3">
        <v>105.68</v>
      </c>
      <c r="BU316" s="2">
        <v>0.8</v>
      </c>
      <c r="BV316" s="2">
        <v>1.9</v>
      </c>
      <c r="BW316" s="2">
        <v>0.3</v>
      </c>
      <c r="BX316" s="2">
        <v>0.9</v>
      </c>
      <c r="BY316" s="23">
        <v>237.49799999999999</v>
      </c>
      <c r="BZ316" s="2">
        <v>98.1</v>
      </c>
      <c r="CA316" s="2">
        <v>94.1</v>
      </c>
      <c r="CB316" s="3">
        <v>99.86</v>
      </c>
      <c r="CC316" s="2">
        <v>100</v>
      </c>
      <c r="CD316" s="2">
        <v>125.4</v>
      </c>
      <c r="CE316" s="2">
        <v>98.128861760296289</v>
      </c>
      <c r="CF316" s="3">
        <v>99.960346130162549</v>
      </c>
      <c r="CG316" s="2">
        <v>99.864275929532567</v>
      </c>
      <c r="CH316" s="23">
        <v>238.19190646309474</v>
      </c>
      <c r="CI316" s="3">
        <v>98.827347898324064</v>
      </c>
      <c r="CM316" s="2">
        <f t="shared" si="460"/>
        <v>62.550929649177931</v>
      </c>
      <c r="CN316" s="2">
        <f t="shared" si="460"/>
        <v>2.3490218844369646</v>
      </c>
      <c r="CO316" s="2">
        <f t="shared" si="461"/>
        <v>110.40690811282818</v>
      </c>
      <c r="CR316" s="2">
        <f t="shared" si="464"/>
        <v>-0.20040080160320925</v>
      </c>
      <c r="CS316" s="2">
        <f t="shared" si="464"/>
        <v>-0.29940119760478756</v>
      </c>
      <c r="CT316" s="2">
        <f t="shared" si="465"/>
        <v>-0.4032258064516186</v>
      </c>
      <c r="CU316" s="2">
        <f t="shared" si="465"/>
        <v>-2.1340989227667688E-2</v>
      </c>
      <c r="CV316" s="2">
        <f t="shared" si="465"/>
        <v>-9.3752711646588036E-2</v>
      </c>
      <c r="CW316" s="2">
        <f t="shared" si="466"/>
        <v>-0.19531250000000278</v>
      </c>
      <c r="CX316" s="2">
        <f t="shared" si="467"/>
        <v>0.61412487205731248</v>
      </c>
      <c r="CY316" s="2">
        <f t="shared" si="502"/>
        <v>0.51150895140665686</v>
      </c>
      <c r="CZ316" s="2">
        <f t="shared" si="471"/>
        <v>0</v>
      </c>
      <c r="DA316" s="2">
        <f t="shared" si="472"/>
        <v>0.56497175141242395</v>
      </c>
      <c r="DB316" s="2">
        <f t="shared" si="473"/>
        <v>0.20202020202020488</v>
      </c>
      <c r="DC316" s="2">
        <f t="shared" si="546"/>
        <v>-0.11705033164261076</v>
      </c>
      <c r="DF316" s="2">
        <f t="shared" si="468"/>
        <v>-0.25579149549627145</v>
      </c>
      <c r="DG316" s="2">
        <f t="shared" si="468"/>
        <v>-1.1192495137676617</v>
      </c>
      <c r="DH316" s="2">
        <f t="shared" si="469"/>
        <v>2.5545858653728493</v>
      </c>
      <c r="DI316" s="2">
        <f t="shared" si="550"/>
        <v>0.67601584703347317</v>
      </c>
      <c r="DJ316" s="2">
        <f t="shared" si="550"/>
        <v>0</v>
      </c>
      <c r="DM316" s="2">
        <f t="shared" si="503"/>
        <v>1.6326530612244841</v>
      </c>
      <c r="DN316" s="2">
        <f t="shared" si="503"/>
        <v>1.6276703967446677</v>
      </c>
      <c r="DO316" s="2">
        <f t="shared" si="475"/>
        <v>1.8556701030927807</v>
      </c>
      <c r="DP316" s="2">
        <f t="shared" si="504"/>
        <v>0.79601990049750959</v>
      </c>
      <c r="DQ316" s="2">
        <f t="shared" si="543"/>
        <v>0.74542290642969355</v>
      </c>
      <c r="DR316" s="2">
        <f t="shared" si="505"/>
        <v>2.6096033402922756</v>
      </c>
      <c r="DS316" s="2">
        <f t="shared" si="506"/>
        <v>1.900903544132968</v>
      </c>
      <c r="DT316" s="2" t="e">
        <v>#N/A</v>
      </c>
      <c r="DU316" s="2" t="e">
        <v>#N/A</v>
      </c>
      <c r="DV316" s="2">
        <f t="shared" si="476"/>
        <v>-0.58365758754863606</v>
      </c>
      <c r="DW316" s="2">
        <f t="shared" si="507"/>
        <v>-0.20986358866736943</v>
      </c>
      <c r="DX316" s="2">
        <f t="shared" si="508"/>
        <v>4.6605876393110313</v>
      </c>
      <c r="DY316" s="2">
        <f t="shared" si="509"/>
        <v>1.3592233009708687</v>
      </c>
      <c r="DZ316" s="2">
        <f t="shared" si="510"/>
        <v>-2.9629629629629561</v>
      </c>
      <c r="EA316" s="2">
        <f t="shared" si="523"/>
        <v>3.6279069767441996</v>
      </c>
      <c r="EB316" s="2">
        <f t="shared" si="523"/>
        <v>0.91556459816888314</v>
      </c>
      <c r="EC316" s="2">
        <f t="shared" si="523"/>
        <v>10.319410319410306</v>
      </c>
      <c r="ED316" s="2">
        <f t="shared" si="519"/>
        <v>2.9354207436399271</v>
      </c>
      <c r="EE316" s="2" t="e">
        <f t="shared" si="519"/>
        <v>#N/A</v>
      </c>
      <c r="EF316" s="2">
        <f t="shared" si="519"/>
        <v>-0.83682008368201055</v>
      </c>
      <c r="EG316" s="2">
        <f t="shared" si="519"/>
        <v>0.82304526748970819</v>
      </c>
      <c r="EH316" s="2">
        <f t="shared" si="519"/>
        <v>0.94517958412099201</v>
      </c>
      <c r="EI316" s="2">
        <f t="shared" si="537"/>
        <v>-0.38986354775827348</v>
      </c>
      <c r="EJ316" s="2">
        <f t="shared" si="537"/>
        <v>3.495762711864403</v>
      </c>
      <c r="EK316" s="2">
        <f t="shared" si="537"/>
        <v>-0.20986358866736943</v>
      </c>
      <c r="EL316" s="2">
        <f t="shared" si="535"/>
        <v>3.2057911065149991</v>
      </c>
      <c r="EM316" s="2">
        <f t="shared" si="535"/>
        <v>1.1235955056179803</v>
      </c>
      <c r="EN316" s="2">
        <f t="shared" si="535"/>
        <v>2.6041666666666741</v>
      </c>
      <c r="EO316" s="2">
        <f t="shared" si="535"/>
        <v>1.3592233009708687</v>
      </c>
      <c r="EP316" s="2">
        <f t="shared" si="535"/>
        <v>0.81883316274309337</v>
      </c>
      <c r="EQ316" s="2">
        <f t="shared" si="535"/>
        <v>1.5120967741935498</v>
      </c>
      <c r="ER316" s="2">
        <f t="shared" si="498"/>
        <v>10.319410319410306</v>
      </c>
      <c r="ES316" s="2">
        <f t="shared" si="498"/>
        <v>2.8124999999999956</v>
      </c>
      <c r="ET316" s="2">
        <f t="shared" si="498"/>
        <v>-0.60120240480960874</v>
      </c>
      <c r="EU316" s="2">
        <f t="shared" si="462"/>
        <v>2.5</v>
      </c>
      <c r="EV316" s="2">
        <f t="shared" si="462"/>
        <v>2.6</v>
      </c>
      <c r="EW316" s="2">
        <f t="shared" si="511"/>
        <v>-3.1135531135531136</v>
      </c>
      <c r="EX316" s="2">
        <f t="shared" si="511"/>
        <v>-0.86621751684312631</v>
      </c>
      <c r="EY316" s="2">
        <f t="shared" si="512"/>
        <v>-12.073128147375623</v>
      </c>
      <c r="EZ316" s="2">
        <f t="shared" si="512"/>
        <v>-1.6931528674714591</v>
      </c>
      <c r="FA316" s="2">
        <f t="shared" si="513"/>
        <v>-5.1612903225806361</v>
      </c>
      <c r="FB316" s="2">
        <f t="shared" si="517"/>
        <v>1.9742378703305974</v>
      </c>
      <c r="FC316" s="2">
        <f t="shared" si="517"/>
        <v>3.4810126582278444</v>
      </c>
      <c r="FD316" s="2">
        <f t="shared" si="517"/>
        <v>0.74946466809420187</v>
      </c>
      <c r="FE316" s="2">
        <f t="shared" si="514"/>
        <v>0.46277665995975159</v>
      </c>
      <c r="FF316" s="2">
        <f t="shared" si="514"/>
        <v>0.10010010010008674</v>
      </c>
      <c r="FG316" s="2">
        <f t="shared" si="514"/>
        <v>2.1172638436482094</v>
      </c>
      <c r="FH316" s="2">
        <v>0.5</v>
      </c>
      <c r="FI316" s="2">
        <v>0.9</v>
      </c>
      <c r="FL316" s="2">
        <f t="shared" si="551"/>
        <v>0.23281117367062176</v>
      </c>
      <c r="FM316" s="2">
        <f t="shared" si="551"/>
        <v>0.38004081076601359</v>
      </c>
      <c r="FN316" s="2">
        <f t="shared" si="490"/>
        <v>0.58093253136894951</v>
      </c>
      <c r="FQ316" s="2">
        <f t="shared" si="552"/>
        <v>0.93450180761871504</v>
      </c>
      <c r="FR316" s="2">
        <f t="shared" si="552"/>
        <v>1.5288510808676881</v>
      </c>
      <c r="FS316" s="2">
        <f t="shared" si="492"/>
        <v>2.3440576175803196</v>
      </c>
      <c r="FT316" s="2">
        <f t="shared" si="553"/>
        <v>2.1230865309114</v>
      </c>
      <c r="FU316" s="2">
        <f t="shared" si="553"/>
        <v>-0.33326336687716784</v>
      </c>
      <c r="FX316" s="2">
        <f t="shared" si="556"/>
        <v>1.6032005156754181</v>
      </c>
      <c r="FY316" s="2">
        <f t="shared" si="556"/>
        <v>1.8315256266923541</v>
      </c>
      <c r="FZ316" s="2">
        <f t="shared" si="500"/>
        <v>2.5522858287778671</v>
      </c>
      <c r="GA316" s="2">
        <f t="shared" si="557"/>
        <v>1.7766846035904837</v>
      </c>
      <c r="GB316" s="2">
        <f t="shared" si="557"/>
        <v>0.91470959895598725</v>
      </c>
      <c r="GE316" s="2"/>
      <c r="GF316" s="2"/>
      <c r="GG316" s="2">
        <f t="shared" si="558"/>
        <v>-5.383321005642971</v>
      </c>
      <c r="GH316" s="2">
        <f t="shared" si="558"/>
        <v>3.4740229332996142</v>
      </c>
      <c r="GI316" s="2">
        <f t="shared" si="521"/>
        <v>-1.6943834326953233</v>
      </c>
      <c r="GJ316" s="2">
        <f t="shared" si="522"/>
        <v>2.4441340782123122</v>
      </c>
      <c r="GK316" s="2">
        <v>0.5</v>
      </c>
      <c r="GN316" s="2">
        <f t="shared" si="454"/>
        <v>-0.29999999999999982</v>
      </c>
      <c r="GQ316" s="2">
        <f t="shared" si="563"/>
        <v>-0.39999999999999991</v>
      </c>
      <c r="GT316" s="27">
        <f t="shared" ca="1" si="440"/>
        <v>100.09920634920636</v>
      </c>
      <c r="GU316" s="27">
        <f t="shared" ca="1" si="441"/>
        <v>99.746192893401016</v>
      </c>
      <c r="GV316" s="27">
        <f t="shared" ca="1" si="441"/>
        <v>98.474737845567191</v>
      </c>
      <c r="GW316" s="27">
        <f t="shared" ca="1" si="442"/>
        <v>98.829268292682926</v>
      </c>
      <c r="GX316" s="27">
        <f t="shared" ca="1" si="442"/>
        <v>101.97095435684646</v>
      </c>
      <c r="GY316" s="27">
        <f t="shared" ca="1" si="443"/>
        <v>100.30120481927712</v>
      </c>
      <c r="GZ316" s="27">
        <f t="shared" ca="1" si="444"/>
        <v>119.39978563772777</v>
      </c>
      <c r="HA316" s="27">
        <f t="shared" ca="1" si="445"/>
        <v>99.901088031651824</v>
      </c>
      <c r="HB316" s="27">
        <f t="shared" ca="1" si="445"/>
        <v>105</v>
      </c>
      <c r="HC316" s="27">
        <f t="shared" ca="1" si="445"/>
        <v>92.179863147605076</v>
      </c>
      <c r="HD316" s="27">
        <f t="shared" ca="1" si="445"/>
        <v>96.484374999999986</v>
      </c>
      <c r="HE316" s="27">
        <f t="shared" ca="1" si="446"/>
        <v>100.6597549481621</v>
      </c>
      <c r="HG316" s="27">
        <f t="shared" ca="1" si="447"/>
        <v>100.59880239520957</v>
      </c>
      <c r="HH316" s="27">
        <f t="shared" ca="1" si="448"/>
        <v>97.283950617283949</v>
      </c>
      <c r="HI316" s="27">
        <f t="shared" ca="1" si="448"/>
        <v>106.28166160081054</v>
      </c>
      <c r="HJ316" s="27">
        <f t="shared" ca="1" si="449"/>
        <v>101.99004975124377</v>
      </c>
      <c r="HK316" s="27">
        <f t="shared" ca="1" si="449"/>
        <v>100.62630480167016</v>
      </c>
      <c r="HL316" s="27">
        <f t="shared" ca="1" si="450"/>
        <v>101.32248219735503</v>
      </c>
      <c r="HM316" s="27">
        <f t="shared" ca="1" si="451"/>
        <v>86.79069767441861</v>
      </c>
      <c r="HN316" s="27">
        <f t="shared" ca="1" si="452"/>
        <v>101.1</v>
      </c>
      <c r="HO316" s="27">
        <f t="shared" ca="1" si="452"/>
        <v>99.260823653643087</v>
      </c>
      <c r="HP316" s="27">
        <f t="shared" ca="1" si="452"/>
        <v>107.91139240506328</v>
      </c>
      <c r="HQ316" s="27">
        <f t="shared" ca="1" si="452"/>
        <v>104.17090539165821</v>
      </c>
      <c r="HR316" s="27">
        <f t="shared" ca="1" si="453"/>
        <v>100.28355387523629</v>
      </c>
      <c r="HT316" s="27">
        <f t="shared" ca="1" si="547"/>
        <v>152.58661041384519</v>
      </c>
      <c r="HU316" s="27">
        <f t="shared" ca="1" si="547"/>
        <v>40.278728365519335</v>
      </c>
      <c r="HV316" s="27">
        <f t="shared" ca="1" si="547"/>
        <v>48.09676151008869</v>
      </c>
      <c r="HW316" s="27">
        <f t="shared" ca="1" si="548"/>
        <v>528.61938671704695</v>
      </c>
      <c r="HX316" s="27">
        <f t="shared" ca="1" si="548"/>
        <v>471.04034040970669</v>
      </c>
      <c r="HY316" s="27">
        <f t="shared" ca="1" si="494"/>
        <v>1000</v>
      </c>
      <c r="HZ316" s="27">
        <f t="shared" ca="1" si="549"/>
        <v>6.8786994371555981</v>
      </c>
      <c r="IA316" s="27">
        <f t="shared" ca="1" si="549"/>
        <v>18.549360765261159</v>
      </c>
      <c r="IB316" s="27">
        <f t="shared" ca="1" si="549"/>
        <v>19.045704481516267</v>
      </c>
      <c r="IC316" s="27">
        <f t="shared" ca="1" si="549"/>
        <v>55.367602178205964</v>
      </c>
      <c r="ID316" s="27">
        <f t="shared" ca="1" si="549"/>
        <v>19.118511263467187</v>
      </c>
      <c r="IE316" s="27">
        <f t="shared" ca="1" si="549"/>
        <v>13.629770981570855</v>
      </c>
      <c r="IG316" s="28">
        <f t="shared" ca="1" si="480"/>
        <v>0.10715060646830173</v>
      </c>
      <c r="IH316" s="28">
        <f t="shared" ca="1" si="480"/>
        <v>-0.11839974342773449</v>
      </c>
      <c r="II316" s="28">
        <f t="shared" ca="1" si="480"/>
        <v>0.23258307353129842</v>
      </c>
      <c r="IJ316" s="28">
        <f t="shared" ca="1" si="481"/>
        <v>0.41142308914732362</v>
      </c>
      <c r="IK316" s="24">
        <f t="shared" ca="1" si="495"/>
        <v>0.19008915257545794</v>
      </c>
      <c r="IL316" s="28">
        <f t="shared" ca="1" si="482"/>
        <v>1.2136439705524706</v>
      </c>
      <c r="IM316" s="28">
        <f t="shared" ca="1" si="496"/>
        <v>1.6276703967446622</v>
      </c>
      <c r="IN316" s="3">
        <f t="shared" ca="1" si="497"/>
        <v>1.6250670596997943</v>
      </c>
      <c r="IO316" s="2">
        <f t="shared" si="515"/>
        <v>1.6</v>
      </c>
      <c r="IQ316" s="2">
        <f t="shared" ca="1" si="562"/>
        <v>0.22133393657186567</v>
      </c>
      <c r="IS316" s="3">
        <f t="shared" ca="1" si="483"/>
        <v>-1.8892738290898631E-3</v>
      </c>
      <c r="IT316" s="3">
        <f t="shared" ca="1" si="484"/>
        <v>-1.4619076446835633E-2</v>
      </c>
      <c r="IU316" s="3">
        <f t="shared" si="485"/>
        <v>-0.29999999999999982</v>
      </c>
      <c r="IV316" s="3">
        <f t="shared" ca="1" si="486"/>
        <v>-0.28349164972407431</v>
      </c>
      <c r="IX316" s="28">
        <f ca="1">$HL316/100*(GZ316-100)*AL316/1000+(HM316-100)*HZ316/$HY316</f>
        <v>2.7075245622475735E-2</v>
      </c>
      <c r="IY316" s="28">
        <f ca="1">$HL316/100*(HA316-100)*AM316/1000+(HN316-100)*IA316/$HY316</f>
        <v>1.8299675549853855E-2</v>
      </c>
      <c r="IZ316" s="28">
        <f ca="1">$HL316/100*(HB316-100)*AN316/1000+(HO316-100)*IB316/$HY316</f>
        <v>8.7244347944914327E-2</v>
      </c>
      <c r="JA316" s="28">
        <f ca="1">$HL316/100*(HC316-100)*AO316/1000+(HP316-100)*IC316/$HY316</f>
        <v>-5.3225692385528156E-2</v>
      </c>
      <c r="JB316" s="28">
        <f ca="1">$HL316/100*(HD316-100)*AP316/1000+(HQ316-100)*ID316/$HY316</f>
        <v>4.9370128995071816E-3</v>
      </c>
      <c r="JC316" s="28">
        <f ca="1">$HL316/100*(HE316-100)*AQ316/1000+(HR316-100)*IE316/$HY316</f>
        <v>1.5897415998566478E-2</v>
      </c>
      <c r="JE316" s="3">
        <f t="shared" ca="1" si="555"/>
        <v>5.443887697047331E-3</v>
      </c>
      <c r="JF316" s="3">
        <f t="shared" ca="1" si="555"/>
        <v>9.1321347359001326E-3</v>
      </c>
      <c r="JG316" s="3">
        <f t="shared" ca="1" si="555"/>
        <v>1.7969557235974792E-2</v>
      </c>
      <c r="JH316" s="3">
        <f t="shared" ca="1" si="554"/>
        <v>-0.19443262739295394</v>
      </c>
      <c r="JI316" s="3">
        <f t="shared" ca="1" si="554"/>
        <v>-3.3296341661701187E-2</v>
      </c>
      <c r="JJ316" s="3">
        <f t="shared" ca="1" si="554"/>
        <v>2.5772790337195074E-2</v>
      </c>
      <c r="JK316" s="3">
        <f>IO316-IO315</f>
        <v>-0.29999999999999982</v>
      </c>
      <c r="JL316" s="3">
        <f t="shared" ca="1" si="487"/>
        <v>-0.32341344493302193</v>
      </c>
      <c r="JN316" s="10">
        <f>COUNTIF(EI316:ET316,"&gt;2")</f>
        <v>5</v>
      </c>
      <c r="JP316" s="2">
        <f>AVERAGE(CS316,CS304,CS292,CS280,CS268,CS256,CS244,CS232,CS220,CS208)</f>
        <v>-0.11420828044078335</v>
      </c>
      <c r="JQ316" s="2">
        <f>CS316-JP316</f>
        <v>-0.18519291716400421</v>
      </c>
      <c r="JR316" s="2">
        <f>AVERAGE(CT316,CT304,CT292,CT280,CT268,CT256,CT244,CT232,CT220,CT208)</f>
        <v>-0.16499378392665145</v>
      </c>
      <c r="JS316" s="2">
        <f>CT316-JR316</f>
        <v>-0.23823202252496714</v>
      </c>
      <c r="KH316" s="2">
        <f>(DN316*$DN$4)+(FB316*$FB$3)+(FC316*$FC$3)+(FD316*$FD$3)+(FE316*$FE$3)+(FF316*$FF$3)+(FG316*$FG$3)</f>
        <v>1.8187146453010783</v>
      </c>
      <c r="KI316" s="2">
        <f>F316-KH316</f>
        <v>-0.2187146453010782</v>
      </c>
      <c r="KJ316" s="2">
        <f>MAX(DN316,FB316:FG316)</f>
        <v>3.4810126582278444</v>
      </c>
      <c r="KK316" s="2">
        <f>MIN(DN316,FB316:FG316)</f>
        <v>0.10010010010008674</v>
      </c>
      <c r="KL316" s="2">
        <f t="shared" si="516"/>
        <v>3.3809125581277577</v>
      </c>
      <c r="KO316" s="2">
        <f>BO316</f>
        <v>88.76</v>
      </c>
      <c r="KP316" s="2">
        <f>100*((BO310/BO298)-1)</f>
        <v>3.9669019226088897</v>
      </c>
      <c r="KQ316" s="2">
        <f t="shared" si="525"/>
        <v>3.9669019226088897</v>
      </c>
      <c r="KR316" s="2">
        <f>100*((BO304/BO292)-1)</f>
        <v>-4.7851446256398145</v>
      </c>
      <c r="KS316" s="2">
        <f t="shared" si="538"/>
        <v>-4.7851446256398145</v>
      </c>
      <c r="KT316" s="3">
        <f>BP316</f>
        <v>1.7069000000000001</v>
      </c>
      <c r="KU316" s="3">
        <f>BQ316</f>
        <v>106.76818181818182</v>
      </c>
      <c r="KV316" s="3">
        <f t="shared" si="470"/>
        <v>62.550929649177931</v>
      </c>
      <c r="KW316" s="2">
        <f t="shared" si="463"/>
        <v>149.83010239783022</v>
      </c>
      <c r="KX316" s="2">
        <f t="shared" si="463"/>
        <v>114.4288016203711</v>
      </c>
      <c r="LA316">
        <v>2</v>
      </c>
      <c r="LB316">
        <v>0</v>
      </c>
      <c r="LE316" s="2" t="e">
        <v>#N/A</v>
      </c>
      <c r="LF316" s="2" t="e">
        <v>#N/A</v>
      </c>
      <c r="LG316" s="2" t="e">
        <v>#N/A</v>
      </c>
      <c r="LH316" s="2" t="e">
        <v>#N/A</v>
      </c>
      <c r="LI316" s="2" t="e">
        <v>#N/A</v>
      </c>
      <c r="LJ316" s="2" t="e">
        <v>#N/A</v>
      </c>
      <c r="LK316" s="2">
        <v>99.389723046244953</v>
      </c>
      <c r="LL316" s="2" t="e">
        <v>#N/A</v>
      </c>
      <c r="LM316" s="2" t="e">
        <v>#N/A</v>
      </c>
      <c r="LN316" s="2">
        <v>99.741578831434111</v>
      </c>
      <c r="LO316" s="2">
        <v>97.350107035636029</v>
      </c>
      <c r="LP316" s="2">
        <v>97.723055197655555</v>
      </c>
      <c r="LQ316" s="2" t="e">
        <v>#N/A</v>
      </c>
      <c r="LR316" s="2" t="e">
        <v>#N/A</v>
      </c>
      <c r="LS316" s="2" t="e">
        <v>#N/A</v>
      </c>
      <c r="LT316" s="2" t="e">
        <v>#N/A</v>
      </c>
      <c r="LU316" s="2" t="e">
        <v>#N/A</v>
      </c>
      <c r="LV316" s="2" t="e">
        <v>#N/A</v>
      </c>
      <c r="LW316" s="2" t="e">
        <v>#N/A</v>
      </c>
      <c r="LX316" s="2" t="e">
        <v>#N/A</v>
      </c>
      <c r="LY316" s="2">
        <v>98.340694742551833</v>
      </c>
      <c r="LZ316" s="2" t="e">
        <v>#N/A</v>
      </c>
      <c r="MA316" s="2" t="e">
        <v>#N/A</v>
      </c>
      <c r="MB316" s="2" t="e">
        <v>#N/A</v>
      </c>
      <c r="MC316" s="2" t="e">
        <v>#N/A</v>
      </c>
      <c r="MD316" s="2" t="e">
        <v>#N/A</v>
      </c>
      <c r="ME316" s="2" t="e">
        <v>#N/A</v>
      </c>
      <c r="MF316" s="2" t="e">
        <v>#N/A</v>
      </c>
      <c r="MG316" s="2" t="e">
        <v>#N/A</v>
      </c>
      <c r="MH316" s="2">
        <v>101.13110187713794</v>
      </c>
      <c r="MI316" s="2" t="e">
        <v>#N/A</v>
      </c>
      <c r="MJ316" s="2" t="e">
        <v>#N/A</v>
      </c>
      <c r="MK316" s="2" t="e">
        <v>#N/A</v>
      </c>
      <c r="ML316" s="2" t="e">
        <v>#N/A</v>
      </c>
      <c r="MM316" s="2" t="e">
        <v>#N/A</v>
      </c>
      <c r="MN316" s="2" t="e">
        <v>#N/A</v>
      </c>
      <c r="MO316" s="2" t="e">
        <v>#N/A</v>
      </c>
      <c r="MP316" s="2">
        <v>97.032198872003207</v>
      </c>
      <c r="MQ316" s="2" t="e">
        <v>#N/A</v>
      </c>
      <c r="MR316" s="2" t="e">
        <v>#N/A</v>
      </c>
      <c r="MS316" s="10" t="e">
        <v>#N/A</v>
      </c>
      <c r="MT316" s="2" t="e">
        <v>#N/A</v>
      </c>
      <c r="MU316" s="2" t="e">
        <v>#N/A</v>
      </c>
      <c r="MV316" s="2" t="e">
        <v>#N/A</v>
      </c>
      <c r="MX316" s="22" t="e">
        <v>#N/A</v>
      </c>
      <c r="MY316" s="22" t="e">
        <v>#N/A</v>
      </c>
      <c r="MZ316" s="22" t="e">
        <v>#N/A</v>
      </c>
      <c r="NA316" s="22" t="e">
        <v>#N/A</v>
      </c>
      <c r="NB316" s="22" t="e">
        <v>#N/A</v>
      </c>
      <c r="NC316" s="22" t="e">
        <v>#N/A</v>
      </c>
      <c r="ND316" s="22">
        <v>1</v>
      </c>
      <c r="NE316" s="22" t="e">
        <v>#N/A</v>
      </c>
      <c r="NF316" s="22" t="e">
        <v>#N/A</v>
      </c>
      <c r="NG316" s="22">
        <v>3</v>
      </c>
      <c r="NH316" s="23">
        <v>8</v>
      </c>
      <c r="NI316" s="22">
        <v>23</v>
      </c>
      <c r="NJ316" s="22" t="e">
        <v>#N/A</v>
      </c>
      <c r="NK316" s="22" t="e">
        <v>#N/A</v>
      </c>
      <c r="NL316" s="23" t="e">
        <v>#N/A</v>
      </c>
      <c r="NM316" s="3" t="e">
        <v>#N/A</v>
      </c>
      <c r="NN316" s="22" t="e">
        <v>#N/A</v>
      </c>
      <c r="NO316" s="22" t="e">
        <v>#N/A</v>
      </c>
      <c r="NP316" s="22" t="e">
        <v>#N/A</v>
      </c>
      <c r="NQ316" s="22" t="e">
        <v>#N/A</v>
      </c>
      <c r="NR316" s="23">
        <v>1</v>
      </c>
      <c r="NS316" s="22" t="e">
        <v>#N/A</v>
      </c>
      <c r="NT316" s="22" t="e">
        <v>#N/A</v>
      </c>
      <c r="NU316" s="23" t="e">
        <v>#N/A</v>
      </c>
      <c r="NV316" s="3" t="e">
        <v>#N/A</v>
      </c>
      <c r="NW316" s="22" t="e">
        <v>#N/A</v>
      </c>
      <c r="NX316" s="22" t="e">
        <v>#N/A</v>
      </c>
      <c r="NY316" s="22" t="e">
        <v>#N/A</v>
      </c>
      <c r="NZ316" s="22" t="e">
        <v>#N/A</v>
      </c>
      <c r="OA316" s="23">
        <v>9</v>
      </c>
      <c r="OB316" s="22" t="e">
        <v>#N/A</v>
      </c>
      <c r="OC316" s="22" t="e">
        <v>#N/A</v>
      </c>
      <c r="OD316" s="22" t="e">
        <v>#N/A</v>
      </c>
      <c r="OE316" s="22" t="e">
        <v>#N/A</v>
      </c>
      <c r="OF316" s="22" t="e">
        <v>#N/A</v>
      </c>
      <c r="OG316" s="22" t="e">
        <v>#N/A</v>
      </c>
      <c r="OH316" s="23" t="e">
        <v>#N/A</v>
      </c>
      <c r="OI316" s="22">
        <v>2</v>
      </c>
      <c r="OJ316" s="22" t="e">
        <v>#N/A</v>
      </c>
      <c r="OK316" s="22" t="e">
        <v>#N/A</v>
      </c>
      <c r="OL316" s="22" t="e">
        <v>#N/A</v>
      </c>
      <c r="OM316" s="23" t="e">
        <v>#N/A</v>
      </c>
      <c r="ON316" s="22" t="e">
        <v>#N/A</v>
      </c>
      <c r="OO316" s="22" t="e">
        <v>#N/A</v>
      </c>
      <c r="OQ316">
        <f t="shared" si="518"/>
        <v>-6</v>
      </c>
      <c r="OR316" s="23" t="e">
        <f t="shared" ca="1" si="560"/>
        <v>#N/A</v>
      </c>
      <c r="OS316" s="23" t="e">
        <f t="shared" ca="1" si="560"/>
        <v>#N/A</v>
      </c>
      <c r="OT316" s="23" t="e">
        <f t="shared" ca="1" si="560"/>
        <v>#N/A</v>
      </c>
      <c r="OU316" s="23" t="e">
        <f t="shared" ca="1" si="560"/>
        <v>#N/A</v>
      </c>
      <c r="OV316" s="23" t="e">
        <f t="shared" ca="1" si="560"/>
        <v>#N/A</v>
      </c>
      <c r="OW316" s="23" t="e">
        <f t="shared" ca="1" si="560"/>
        <v>#N/A</v>
      </c>
      <c r="OX316" s="23">
        <f t="shared" ca="1" si="560"/>
        <v>0.97637956925426039</v>
      </c>
      <c r="OY316" s="23" t="e">
        <f t="shared" ca="1" si="560"/>
        <v>#N/A</v>
      </c>
      <c r="OZ316" s="23" t="e">
        <f t="shared" ca="1" si="559"/>
        <v>#N/A</v>
      </c>
      <c r="PA316" s="23">
        <f t="shared" ca="1" si="559"/>
        <v>1.0107489853534231</v>
      </c>
      <c r="PB316" s="23">
        <f t="shared" ca="1" si="559"/>
        <v>1.0126233576408643</v>
      </c>
      <c r="PC316" s="23">
        <f t="shared" ca="1" si="559"/>
        <v>1.0025517605774872</v>
      </c>
      <c r="PD316" s="23" t="e">
        <f t="shared" ca="1" si="559"/>
        <v>#N/A</v>
      </c>
      <c r="PE316" s="23" t="e">
        <f t="shared" ca="1" si="539"/>
        <v>#N/A</v>
      </c>
      <c r="PF316" s="23" t="e">
        <f t="shared" ca="1" si="539"/>
        <v>#N/A</v>
      </c>
      <c r="PG316" s="23" t="e">
        <f t="shared" ca="1" si="539"/>
        <v>#N/A</v>
      </c>
      <c r="PH316" s="23" t="e">
        <f t="shared" ca="1" si="536"/>
        <v>#N/A</v>
      </c>
      <c r="PI316" s="23" t="e">
        <f t="shared" ca="1" si="536"/>
        <v>#N/A</v>
      </c>
      <c r="PJ316" s="23" t="e">
        <f t="shared" ca="1" si="536"/>
        <v>#N/A</v>
      </c>
      <c r="PK316" s="23" t="e">
        <f t="shared" ca="1" si="536"/>
        <v>#N/A</v>
      </c>
      <c r="PL316" s="23">
        <f t="shared" ca="1" si="534"/>
        <v>0.99830000632221971</v>
      </c>
      <c r="PM316" s="23" t="e">
        <f t="shared" ca="1" si="534"/>
        <v>#N/A</v>
      </c>
      <c r="PN316" s="23" t="e">
        <f t="shared" ca="1" si="534"/>
        <v>#N/A</v>
      </c>
      <c r="PO316" s="23" t="e">
        <f t="shared" ca="1" si="534"/>
        <v>#N/A</v>
      </c>
      <c r="PP316" s="23" t="e">
        <f t="shared" ca="1" si="534"/>
        <v>#N/A</v>
      </c>
      <c r="PQ316" s="23" t="e">
        <f t="shared" ca="1" si="534"/>
        <v>#N/A</v>
      </c>
      <c r="PR316" s="23" t="e">
        <f t="shared" ca="1" si="534"/>
        <v>#N/A</v>
      </c>
      <c r="PS316" s="23" t="e">
        <f t="shared" ca="1" si="534"/>
        <v>#N/A</v>
      </c>
      <c r="PT316" s="23" t="e">
        <f t="shared" ca="1" si="534"/>
        <v>#N/A</v>
      </c>
      <c r="PU316" s="23">
        <f t="shared" ca="1" si="534"/>
        <v>1.0096371846216603</v>
      </c>
      <c r="PV316" s="23" t="e">
        <f t="shared" ca="1" si="534"/>
        <v>#N/A</v>
      </c>
      <c r="PW316" s="23" t="e">
        <f t="shared" ca="1" si="561"/>
        <v>#N/A</v>
      </c>
      <c r="PX316" s="23" t="e">
        <f t="shared" ca="1" si="561"/>
        <v>#N/A</v>
      </c>
      <c r="PY316" s="23" t="e">
        <f t="shared" ca="1" si="544"/>
        <v>#N/A</v>
      </c>
      <c r="PZ316" s="23" t="e">
        <f t="shared" ca="1" si="439"/>
        <v>#N/A</v>
      </c>
      <c r="QA316" s="23" t="e">
        <f t="shared" ca="1" si="439"/>
        <v>#N/A</v>
      </c>
      <c r="QB316" s="23" t="e">
        <f t="shared" ca="1" si="439"/>
        <v>#N/A</v>
      </c>
      <c r="QC316" s="23">
        <f t="shared" ca="1" si="439"/>
        <v>1.0073851036951935</v>
      </c>
      <c r="QD316" s="23" t="e">
        <f t="shared" ca="1" si="439"/>
        <v>#N/A</v>
      </c>
      <c r="QE316" s="23" t="e">
        <f t="shared" ca="1" si="439"/>
        <v>#N/A</v>
      </c>
      <c r="QF316" s="23" t="e">
        <f t="shared" ca="1" si="439"/>
        <v>#N/A</v>
      </c>
      <c r="QG316" s="23" t="e">
        <f t="shared" ca="1" si="533"/>
        <v>#N/A</v>
      </c>
      <c r="QH316" s="23" t="e">
        <f t="shared" ca="1" si="533"/>
        <v>#N/A</v>
      </c>
      <c r="QI316" s="23" t="e">
        <f t="shared" ca="1" si="533"/>
        <v>#N/A</v>
      </c>
      <c r="QJ316" s="26" t="e">
        <f t="shared" ca="1" si="474"/>
        <v>#N/A</v>
      </c>
    </row>
    <row r="317" spans="1:452" x14ac:dyDescent="0.35">
      <c r="A317" t="s">
        <v>1382</v>
      </c>
      <c r="B317" s="25">
        <v>41852</v>
      </c>
      <c r="C317" t="s">
        <v>944</v>
      </c>
      <c r="D317" s="2">
        <v>99.9</v>
      </c>
      <c r="E317" s="2">
        <v>100.2</v>
      </c>
      <c r="F317" s="2">
        <v>1.5</v>
      </c>
      <c r="G317" s="2">
        <v>99.3</v>
      </c>
      <c r="H317" s="2">
        <v>100.15457100797586</v>
      </c>
      <c r="I317" s="2">
        <v>99.225356320623362</v>
      </c>
      <c r="J317" s="2">
        <v>101.7</v>
      </c>
      <c r="K317" s="2">
        <v>98.6</v>
      </c>
      <c r="L317" s="2">
        <v>97.966256575320628</v>
      </c>
      <c r="M317" s="2">
        <v>97.8</v>
      </c>
      <c r="N317" s="2">
        <v>116.2</v>
      </c>
      <c r="O317" s="2">
        <v>102.1</v>
      </c>
      <c r="P317" s="2">
        <v>101</v>
      </c>
      <c r="Q317" s="2">
        <v>97.6</v>
      </c>
      <c r="R317" s="2">
        <v>105.2</v>
      </c>
      <c r="S317" s="2">
        <v>116.2</v>
      </c>
      <c r="T317" s="2">
        <v>103.3</v>
      </c>
      <c r="U317" s="2">
        <v>124</v>
      </c>
      <c r="V317" s="2">
        <v>99.6</v>
      </c>
      <c r="W317" s="2">
        <v>89.8</v>
      </c>
      <c r="X317" s="2">
        <v>105</v>
      </c>
      <c r="Y317" s="2" t="e">
        <v>#N/A</v>
      </c>
      <c r="Z317" s="2">
        <v>94.6</v>
      </c>
      <c r="AA317" s="2">
        <v>98.2</v>
      </c>
      <c r="AB317" s="2">
        <v>107.1</v>
      </c>
      <c r="AC317" s="2">
        <v>100.1</v>
      </c>
      <c r="AD317" s="2">
        <v>97.4</v>
      </c>
      <c r="AE317" s="2">
        <v>97.3</v>
      </c>
      <c r="AF317" s="2">
        <v>100.3</v>
      </c>
      <c r="AG317" s="22">
        <v>540</v>
      </c>
      <c r="AH317" s="22">
        <v>460</v>
      </c>
      <c r="AI317" s="22">
        <v>157</v>
      </c>
      <c r="AJ317" s="22">
        <v>35</v>
      </c>
      <c r="AK317" s="22">
        <v>45</v>
      </c>
      <c r="AL317" s="22">
        <v>6</v>
      </c>
      <c r="AM317" s="22">
        <v>21</v>
      </c>
      <c r="AN317" s="22">
        <v>20</v>
      </c>
      <c r="AO317" s="22">
        <v>62</v>
      </c>
      <c r="AP317" s="22">
        <v>21</v>
      </c>
      <c r="AQ317" s="22">
        <v>18</v>
      </c>
      <c r="AR317" s="2">
        <v>102</v>
      </c>
      <c r="AS317" s="2">
        <v>98.7</v>
      </c>
      <c r="AT317" s="2">
        <v>97.6</v>
      </c>
      <c r="AU317" s="2">
        <v>99.8</v>
      </c>
      <c r="AV317" s="2">
        <v>100</v>
      </c>
      <c r="AW317" s="2">
        <v>99</v>
      </c>
      <c r="AX317" s="2">
        <v>105.2</v>
      </c>
      <c r="AY317" s="2">
        <v>98.4</v>
      </c>
      <c r="AZ317" s="2">
        <v>100.6</v>
      </c>
      <c r="BA317" s="2">
        <v>89.8</v>
      </c>
      <c r="BB317" s="2">
        <v>98.5</v>
      </c>
      <c r="BC317" s="2">
        <v>99.4</v>
      </c>
      <c r="BD317" s="3">
        <v>0.8</v>
      </c>
      <c r="BE317" s="3">
        <v>0.68</v>
      </c>
      <c r="BF317" s="3">
        <v>-0.03</v>
      </c>
      <c r="BG317" s="3">
        <v>0.1</v>
      </c>
      <c r="BH317" s="3">
        <v>0.01</v>
      </c>
      <c r="BI317" s="2">
        <v>257</v>
      </c>
      <c r="BJ317" s="2">
        <v>2.4</v>
      </c>
      <c r="BK317" s="2">
        <v>2.5</v>
      </c>
      <c r="BL317" s="2">
        <v>105.4</v>
      </c>
      <c r="BM317" s="2">
        <v>102.9</v>
      </c>
      <c r="BN317" s="10">
        <v>469</v>
      </c>
      <c r="BO317" s="3">
        <v>87.8</v>
      </c>
      <c r="BP317" s="22">
        <v>1.6709000000000001</v>
      </c>
      <c r="BQ317" s="3">
        <v>101.60809523809523</v>
      </c>
      <c r="BR317" s="23">
        <v>3.883333333333332</v>
      </c>
      <c r="BS317" s="2">
        <v>102.8</v>
      </c>
      <c r="BT317" s="3">
        <v>103.8</v>
      </c>
      <c r="BU317" s="2">
        <v>0.9</v>
      </c>
      <c r="BV317" s="2">
        <v>1.7</v>
      </c>
      <c r="BW317" s="2">
        <v>0.4</v>
      </c>
      <c r="BX317" s="2">
        <v>1</v>
      </c>
      <c r="BY317" s="23">
        <v>237.46</v>
      </c>
      <c r="BZ317" s="2">
        <v>98.3</v>
      </c>
      <c r="CA317" s="2">
        <v>94.2</v>
      </c>
      <c r="CB317" s="3">
        <v>100.3</v>
      </c>
      <c r="CC317" s="2">
        <v>100.2</v>
      </c>
      <c r="CD317" s="2">
        <v>125.5</v>
      </c>
      <c r="CE317" s="2">
        <v>98.224874367463173</v>
      </c>
      <c r="CF317" s="3">
        <v>100.03563712847954</v>
      </c>
      <c r="CG317" s="2">
        <v>99.842862217912824</v>
      </c>
      <c r="CH317" s="23">
        <v>238.41578854428602</v>
      </c>
      <c r="CI317" s="3">
        <v>98.872593484118468</v>
      </c>
      <c r="CM317" s="2">
        <f t="shared" si="460"/>
        <v>60.810398730082724</v>
      </c>
      <c r="CN317" s="2">
        <f t="shared" si="460"/>
        <v>2.3240967941428763</v>
      </c>
      <c r="CO317" s="2">
        <f t="shared" si="461"/>
        <v>108.07833075500885</v>
      </c>
      <c r="CR317" s="2">
        <f t="shared" si="464"/>
        <v>0.30120481927711984</v>
      </c>
      <c r="CS317" s="2">
        <f t="shared" si="464"/>
        <v>0.30030030030029742</v>
      </c>
      <c r="CT317" s="2">
        <f t="shared" si="465"/>
        <v>0.50607287449392713</v>
      </c>
      <c r="CU317" s="2">
        <f t="shared" si="465"/>
        <v>2.7154598126895579E-2</v>
      </c>
      <c r="CV317" s="2">
        <f t="shared" si="465"/>
        <v>0.1747608911906206</v>
      </c>
      <c r="CW317" s="2">
        <f t="shared" si="466"/>
        <v>-9.7847358121339073E-2</v>
      </c>
      <c r="CX317" s="2">
        <f t="shared" si="467"/>
        <v>0.30518819938962072</v>
      </c>
      <c r="CY317" s="2">
        <f t="shared" si="502"/>
        <v>-1.4418999151823602</v>
      </c>
      <c r="CZ317" s="2">
        <f t="shared" si="471"/>
        <v>0</v>
      </c>
      <c r="DA317" s="2">
        <f t="shared" si="472"/>
        <v>0.28089887640449174</v>
      </c>
      <c r="DB317" s="2">
        <f t="shared" si="473"/>
        <v>0.40322580645160433</v>
      </c>
      <c r="DC317" s="2">
        <f t="shared" si="546"/>
        <v>0.390625</v>
      </c>
      <c r="DF317" s="2">
        <f t="shared" si="468"/>
        <v>0.32634228395067577</v>
      </c>
      <c r="DG317" s="2">
        <f t="shared" si="468"/>
        <v>2.1174058845153887</v>
      </c>
      <c r="DH317" s="2">
        <f t="shared" si="469"/>
        <v>1.8693935241900439</v>
      </c>
      <c r="DI317" s="2">
        <f t="shared" si="550"/>
        <v>1.4912469482959878</v>
      </c>
      <c r="DJ317" s="2">
        <f t="shared" si="550"/>
        <v>0</v>
      </c>
      <c r="DM317" s="2">
        <f t="shared" si="503"/>
        <v>1.524390243902439</v>
      </c>
      <c r="DN317" s="2">
        <f t="shared" si="503"/>
        <v>1.5197568389057752</v>
      </c>
      <c r="DO317" s="2">
        <f t="shared" si="475"/>
        <v>1.8461538461538431</v>
      </c>
      <c r="DP317" s="2">
        <f t="shared" si="504"/>
        <v>0.59347181008902916</v>
      </c>
      <c r="DQ317" s="2">
        <f t="shared" si="543"/>
        <v>0.83989721755746083</v>
      </c>
      <c r="DR317" s="2">
        <f t="shared" si="505"/>
        <v>2.6014568158168578</v>
      </c>
      <c r="DS317" s="2">
        <f t="shared" si="506"/>
        <v>1.8532127618447176</v>
      </c>
      <c r="DT317" s="2" t="e">
        <v>#N/A</v>
      </c>
      <c r="DU317" s="2" t="e">
        <v>#N/A</v>
      </c>
      <c r="DV317" s="2">
        <f t="shared" si="476"/>
        <v>-1.2572533849129708</v>
      </c>
      <c r="DW317" s="2">
        <f t="shared" si="507"/>
        <v>0.41152263374484299</v>
      </c>
      <c r="DX317" s="2">
        <f t="shared" si="508"/>
        <v>4.6605876393110313</v>
      </c>
      <c r="DY317" s="2">
        <f t="shared" si="509"/>
        <v>1.1538461538461497</v>
      </c>
      <c r="DZ317" s="2">
        <f t="shared" si="510"/>
        <v>-5.6818181818181763</v>
      </c>
      <c r="EA317" s="2">
        <f t="shared" si="523"/>
        <v>5.4421768707483054</v>
      </c>
      <c r="EB317" s="2">
        <f t="shared" si="523"/>
        <v>1.2195121951219301</v>
      </c>
      <c r="EC317" s="2">
        <f t="shared" si="523"/>
        <v>10.319410319410306</v>
      </c>
      <c r="ED317" s="2">
        <f t="shared" si="519"/>
        <v>2.6392961876832821</v>
      </c>
      <c r="EE317" s="2" t="e">
        <f t="shared" si="519"/>
        <v>#N/A</v>
      </c>
      <c r="EF317" s="2">
        <f t="shared" si="519"/>
        <v>-1.5608740894901163</v>
      </c>
      <c r="EG317" s="2">
        <f t="shared" si="519"/>
        <v>1.2371134020618513</v>
      </c>
      <c r="EH317" s="2">
        <f t="shared" si="519"/>
        <v>1.8060836501901045</v>
      </c>
      <c r="EI317" s="2">
        <f t="shared" si="537"/>
        <v>-1.066925315227929</v>
      </c>
      <c r="EJ317" s="2">
        <f t="shared" si="537"/>
        <v>4.6659597030753064</v>
      </c>
      <c r="EK317" s="2">
        <f t="shared" si="537"/>
        <v>0.41152263374484299</v>
      </c>
      <c r="EL317" s="2">
        <f t="shared" si="535"/>
        <v>3.0991735537190035</v>
      </c>
      <c r="EM317" s="2">
        <f t="shared" si="535"/>
        <v>0.40160642570281624</v>
      </c>
      <c r="EN317" s="2">
        <f t="shared" si="535"/>
        <v>2.9106029106028997</v>
      </c>
      <c r="EO317" s="2">
        <f t="shared" si="535"/>
        <v>1.1538461538461497</v>
      </c>
      <c r="EP317" s="2">
        <f t="shared" si="535"/>
        <v>0.819672131147553</v>
      </c>
      <c r="EQ317" s="2">
        <f t="shared" si="535"/>
        <v>1.4112903225806273</v>
      </c>
      <c r="ER317" s="2">
        <f t="shared" si="498"/>
        <v>10.319410319410306</v>
      </c>
      <c r="ES317" s="2">
        <f t="shared" si="498"/>
        <v>2.6041666666666741</v>
      </c>
      <c r="ET317" s="2">
        <f t="shared" si="498"/>
        <v>-0.40080160320640212</v>
      </c>
      <c r="EU317" s="2">
        <f t="shared" si="462"/>
        <v>2.4</v>
      </c>
      <c r="EV317" s="2">
        <f t="shared" si="462"/>
        <v>2.5</v>
      </c>
      <c r="EW317" s="2">
        <f t="shared" si="511"/>
        <v>-3.3027522935779818</v>
      </c>
      <c r="EX317" s="2">
        <f t="shared" si="511"/>
        <v>-1.1527377521613702</v>
      </c>
      <c r="EY317" s="2">
        <f t="shared" si="512"/>
        <v>-15.260334174658441</v>
      </c>
      <c r="EZ317" s="2">
        <f t="shared" si="512"/>
        <v>5.169772875582801</v>
      </c>
      <c r="FA317" s="2">
        <f t="shared" si="513"/>
        <v>-4.4609665427509215</v>
      </c>
      <c r="FB317" s="2">
        <f t="shared" si="517"/>
        <v>1.7150983482969062</v>
      </c>
      <c r="FC317" s="2">
        <f t="shared" si="517"/>
        <v>3.3648790746582558</v>
      </c>
      <c r="FD317" s="2">
        <f t="shared" si="517"/>
        <v>0.96463022508039842</v>
      </c>
      <c r="FE317" s="2">
        <f t="shared" si="514"/>
        <v>0.44061686360905572</v>
      </c>
      <c r="FF317" s="2">
        <f t="shared" si="514"/>
        <v>-9.9700897308074854E-2</v>
      </c>
      <c r="FG317" s="2">
        <f t="shared" si="514"/>
        <v>2.11554109031733</v>
      </c>
      <c r="FH317" s="2">
        <v>1</v>
      </c>
      <c r="FI317" s="2">
        <v>1.3</v>
      </c>
      <c r="FL317" s="2">
        <f t="shared" si="551"/>
        <v>0.3016554824512685</v>
      </c>
      <c r="FM317" s="2">
        <f t="shared" si="551"/>
        <v>0.45311251720832058</v>
      </c>
      <c r="FN317" s="2">
        <f t="shared" si="490"/>
        <v>0.57991440545270834</v>
      </c>
      <c r="FQ317" s="2">
        <f t="shared" si="552"/>
        <v>1.2120926796714837</v>
      </c>
      <c r="FR317" s="2">
        <f t="shared" si="552"/>
        <v>1.8248059797660865</v>
      </c>
      <c r="FS317" s="2">
        <f t="shared" si="492"/>
        <v>2.3399137882203824</v>
      </c>
      <c r="FT317" s="2">
        <f t="shared" si="553"/>
        <v>1.8105816629803595</v>
      </c>
      <c r="FU317" s="2">
        <f t="shared" si="553"/>
        <v>-6.3769833708848811E-2</v>
      </c>
      <c r="FX317" s="2">
        <f t="shared" si="556"/>
        <v>1.4506644118221779</v>
      </c>
      <c r="FY317" s="2">
        <f t="shared" si="556"/>
        <v>1.8054958283385991</v>
      </c>
      <c r="FZ317" s="2">
        <f t="shared" si="500"/>
        <v>2.5057341574946879</v>
      </c>
      <c r="GA317" s="2">
        <f t="shared" si="557"/>
        <v>1.8413512959214451</v>
      </c>
      <c r="GB317" s="2">
        <f t="shared" si="557"/>
        <v>0.63842039274590867</v>
      </c>
      <c r="GE317" s="2"/>
      <c r="GF317" s="2"/>
      <c r="GG317" s="2">
        <f t="shared" si="558"/>
        <v>-9.5065827821736111</v>
      </c>
      <c r="GH317" s="2">
        <f t="shared" si="558"/>
        <v>4.3444946023629694</v>
      </c>
      <c r="GI317" s="2">
        <f t="shared" si="521"/>
        <v>-3.2740879326473293</v>
      </c>
      <c r="GJ317" s="2">
        <f t="shared" si="522"/>
        <v>2.5766016713091977</v>
      </c>
      <c r="GK317" s="2">
        <v>0.7</v>
      </c>
      <c r="GN317" s="2">
        <f t="shared" si="454"/>
        <v>-0.10000000000000009</v>
      </c>
      <c r="GQ317" s="2">
        <f t="shared" si="563"/>
        <v>-0.5</v>
      </c>
      <c r="GT317" s="27">
        <f t="shared" ca="1" si="440"/>
        <v>100.1984126984127</v>
      </c>
      <c r="GU317" s="27">
        <f t="shared" ca="1" si="441"/>
        <v>98.30795262267344</v>
      </c>
      <c r="GV317" s="27">
        <f t="shared" ca="1" si="441"/>
        <v>98.474737845567191</v>
      </c>
      <c r="GW317" s="27">
        <f t="shared" ca="1" si="442"/>
        <v>99.219512195121951</v>
      </c>
      <c r="GX317" s="27">
        <f t="shared" ca="1" si="442"/>
        <v>102.28215767634853</v>
      </c>
      <c r="GY317" s="27">
        <f t="shared" ca="1" si="443"/>
        <v>100.60240963855422</v>
      </c>
      <c r="GZ317" s="27">
        <f t="shared" ca="1" si="444"/>
        <v>132.90460878885318</v>
      </c>
      <c r="HA317" s="27">
        <f t="shared" ca="1" si="445"/>
        <v>99.010880316518296</v>
      </c>
      <c r="HB317" s="27">
        <f t="shared" ca="1" si="445"/>
        <v>103.61702127659575</v>
      </c>
      <c r="HC317" s="27">
        <f t="shared" ca="1" si="445"/>
        <v>95.112414467253188</v>
      </c>
      <c r="HD317" s="27">
        <f t="shared" ca="1" si="445"/>
        <v>97.949218749999986</v>
      </c>
      <c r="HE317" s="27">
        <f t="shared" ca="1" si="446"/>
        <v>100.94250706880301</v>
      </c>
      <c r="HG317" s="27">
        <f t="shared" ca="1" si="447"/>
        <v>100.29850746268656</v>
      </c>
      <c r="HH317" s="27">
        <f t="shared" ca="1" si="448"/>
        <v>95.941558441558442</v>
      </c>
      <c r="HI317" s="27">
        <f t="shared" ca="1" si="448"/>
        <v>106.28166160081054</v>
      </c>
      <c r="HJ317" s="27">
        <f t="shared" ca="1" si="449"/>
        <v>101.38476755687438</v>
      </c>
      <c r="HK317" s="27">
        <f t="shared" ca="1" si="449"/>
        <v>100.31217481789803</v>
      </c>
      <c r="HL317" s="27">
        <f t="shared" ca="1" si="450"/>
        <v>100.91185410334344</v>
      </c>
      <c r="HM317" s="27">
        <f t="shared" ca="1" si="451"/>
        <v>79.33673469387756</v>
      </c>
      <c r="HN317" s="27">
        <f t="shared" ca="1" si="452"/>
        <v>99.704142011834307</v>
      </c>
      <c r="HO317" s="27">
        <f t="shared" ca="1" si="452"/>
        <v>99.893730074388955</v>
      </c>
      <c r="HP317" s="27">
        <f t="shared" ca="1" si="452"/>
        <v>105.57275541795666</v>
      </c>
      <c r="HQ317" s="27">
        <f t="shared" ca="1" si="452"/>
        <v>101.89054726368161</v>
      </c>
      <c r="HR317" s="27">
        <f t="shared" ca="1" si="453"/>
        <v>100.85551330798479</v>
      </c>
      <c r="HT317" s="27">
        <f t="shared" ca="1" si="547"/>
        <v>152.42321964681969</v>
      </c>
      <c r="HU317" s="27">
        <f t="shared" ca="1" si="547"/>
        <v>40.676778081672765</v>
      </c>
      <c r="HV317" s="27">
        <f t="shared" ca="1" si="547"/>
        <v>47.901840490797539</v>
      </c>
      <c r="HW317" s="27">
        <f t="shared" ca="1" si="548"/>
        <v>529.62020552902004</v>
      </c>
      <c r="HX317" s="27">
        <f t="shared" ca="1" si="548"/>
        <v>470.60045845728791</v>
      </c>
      <c r="HY317" s="27">
        <f t="shared" ca="1" si="494"/>
        <v>1000</v>
      </c>
      <c r="HZ317" s="27">
        <f t="shared" ca="1" si="549"/>
        <v>7.4944808830587091</v>
      </c>
      <c r="IA317" s="27">
        <f t="shared" ca="1" si="549"/>
        <v>18.732824655626388</v>
      </c>
      <c r="IB317" s="27">
        <f t="shared" ca="1" si="549"/>
        <v>18.848337556680338</v>
      </c>
      <c r="IC317" s="27">
        <f t="shared" ca="1" si="549"/>
        <v>56.364741641337375</v>
      </c>
      <c r="ID317" s="27">
        <f t="shared" ca="1" si="549"/>
        <v>19.467177122375404</v>
      </c>
      <c r="IE317" s="27">
        <f t="shared" ca="1" si="549"/>
        <v>13.497551581119893</v>
      </c>
      <c r="IG317" s="28">
        <f t="shared" ca="1" si="480"/>
        <v>7.693431199221018E-2</v>
      </c>
      <c r="IH317" s="28">
        <f t="shared" ca="1" si="480"/>
        <v>-0.22484599995701837</v>
      </c>
      <c r="II317" s="28">
        <f t="shared" ca="1" si="480"/>
        <v>0.23164048762033057</v>
      </c>
      <c r="IJ317" s="28">
        <f t="shared" ca="1" si="481"/>
        <v>0.30809433200714831</v>
      </c>
      <c r="IK317" s="24">
        <f t="shared" ca="1" si="495"/>
        <v>0.22436553235162593</v>
      </c>
      <c r="IL317" s="28">
        <f t="shared" ca="1" si="482"/>
        <v>1.2062747198135697</v>
      </c>
      <c r="IM317" s="28">
        <f t="shared" ca="1" si="496"/>
        <v>1.5197568389057579</v>
      </c>
      <c r="IN317" s="3">
        <f t="shared" ca="1" si="497"/>
        <v>1.514369051820718</v>
      </c>
      <c r="IO317" s="2">
        <f t="shared" si="515"/>
        <v>1.5</v>
      </c>
      <c r="IQ317" s="2">
        <f t="shared" ca="1" si="562"/>
        <v>8.3728799655522379E-2</v>
      </c>
      <c r="IS317" s="3">
        <f t="shared" ca="1" si="483"/>
        <v>-0.10644625652928388</v>
      </c>
      <c r="IT317" s="3">
        <f t="shared" ca="1" si="484"/>
        <v>-9.4258591096785249E-4</v>
      </c>
      <c r="IU317" s="3">
        <f t="shared" si="485"/>
        <v>-0.10000000000000009</v>
      </c>
      <c r="IV317" s="3">
        <f t="shared" ca="1" si="486"/>
        <v>7.3888424402516473E-3</v>
      </c>
      <c r="IX317" s="28">
        <f ca="1">$HL317/100*(GZ317-100)*AL317/1000+(HM317-100)*HZ317/$HY317</f>
        <v>4.436745806739581E-2</v>
      </c>
      <c r="IY317" s="28">
        <f ca="1">$HL317/100*(HA317-100)*AM317/1000+(HN317-100)*IA317/$HY317</f>
        <v>-2.6503175065227015E-2</v>
      </c>
      <c r="IZ317" s="28">
        <f ca="1">$HL317/100*(HB317-100)*AN317/1000+(HO317-100)*IB317/$HY317</f>
        <v>7.0997053240463598E-2</v>
      </c>
      <c r="JA317" s="28">
        <f ca="1">$HL317/100*(HC317-100)*AO317/1000+(HP317-100)*IC317/$HY317</f>
        <v>8.3134220806317938E-3</v>
      </c>
      <c r="JB317" s="28">
        <f ca="1">$HL317/100*(HD317-100)*AP317/1000+(HQ317-100)*ID317/$HY317</f>
        <v>-6.6554906022413957E-3</v>
      </c>
      <c r="JC317" s="28">
        <f ca="1">$HL317/100*(HE317-100)*AQ317/1000+(HR317-100)*IE317/$HY317</f>
        <v>2.8667159450174722E-2</v>
      </c>
      <c r="JE317" s="3">
        <f t="shared" ca="1" si="555"/>
        <v>1.7292212444920074E-2</v>
      </c>
      <c r="JF317" s="3">
        <f t="shared" ca="1" si="555"/>
        <v>-4.4802850615080866E-2</v>
      </c>
      <c r="JG317" s="3">
        <f t="shared" ca="1" si="555"/>
        <v>-1.6247294704450729E-2</v>
      </c>
      <c r="JH317" s="3">
        <f t="shared" ca="1" si="554"/>
        <v>6.153911446615995E-2</v>
      </c>
      <c r="JI317" s="3">
        <f t="shared" ca="1" si="554"/>
        <v>-1.1592503501748577E-2</v>
      </c>
      <c r="JJ317" s="3">
        <f t="shared" ca="1" si="554"/>
        <v>1.2769743451608244E-2</v>
      </c>
      <c r="JK317" s="3">
        <f>IO317-IO316</f>
        <v>-0.10000000000000009</v>
      </c>
      <c r="JL317" s="3">
        <f t="shared" ca="1" si="487"/>
        <v>-0.10104491774046943</v>
      </c>
      <c r="JN317" s="10">
        <f>COUNTIF(EI317:ET317,"&gt;2")</f>
        <v>5</v>
      </c>
      <c r="JP317" s="2">
        <f>AVERAGE(CS317,CS305,CS293,CS281,CS269,CS257,CS245,CS233,CS221,CS209)</f>
        <v>0.45009728221457834</v>
      </c>
      <c r="JQ317" s="2">
        <f>CS317-JP317</f>
        <v>-0.14979698191428092</v>
      </c>
      <c r="JR317" s="2">
        <f>AVERAGE(CT317,CT305,CT293,CT281,CT269,CT257,CT245,CT233,CT221,CT209)</f>
        <v>0.50904576003375779</v>
      </c>
      <c r="JS317" s="2">
        <f>CT317-JR317</f>
        <v>-2.9728855398306608E-3</v>
      </c>
      <c r="KH317" s="2">
        <f>(DN317*$DN$4)+(FB317*$FB$3)+(FC317*$FC$3)+(FD317*$FD$3)+(FE317*$FE$3)+(FF317*$FF$3)+(FG317*$FG$3)</f>
        <v>1.6667689786082542</v>
      </c>
      <c r="KI317" s="2">
        <f>F317-KH317</f>
        <v>-0.16676897860825424</v>
      </c>
      <c r="KJ317" s="2">
        <f>MAX(DN317,FB317:FG317)</f>
        <v>3.3648790746582558</v>
      </c>
      <c r="KK317" s="2">
        <f>MIN(DN317,FB317:FG317)</f>
        <v>-9.9700897308074854E-2</v>
      </c>
      <c r="KL317" s="2">
        <f t="shared" si="516"/>
        <v>3.4645799719663306</v>
      </c>
      <c r="KO317" s="2">
        <f>BO317</f>
        <v>87.8</v>
      </c>
      <c r="KP317" s="2">
        <f>100*((BO311/BO299)-1)</f>
        <v>7.5765178123432086</v>
      </c>
      <c r="KQ317" s="2">
        <f t="shared" si="525"/>
        <v>7.5765178123432086</v>
      </c>
      <c r="KR317" s="2">
        <f>100*((BO305/BO293)-1)</f>
        <v>-3.6058550517672261</v>
      </c>
      <c r="KS317" s="2">
        <f t="shared" si="538"/>
        <v>-3.6058550517672261</v>
      </c>
      <c r="KT317" s="3">
        <f>BP317</f>
        <v>1.6709000000000001</v>
      </c>
      <c r="KU317" s="3">
        <f>BQ317</f>
        <v>101.60809523809523</v>
      </c>
      <c r="KV317" s="3">
        <f t="shared" si="470"/>
        <v>60.810398730082724</v>
      </c>
      <c r="KW317" s="2">
        <f t="shared" si="463"/>
        <v>142.58884112026499</v>
      </c>
      <c r="KX317" s="2">
        <f t="shared" si="463"/>
        <v>111.24472636565767</v>
      </c>
      <c r="LA317">
        <v>2</v>
      </c>
      <c r="LB317">
        <v>0</v>
      </c>
      <c r="LE317" s="2" t="e">
        <v>#N/A</v>
      </c>
      <c r="LF317" s="2" t="e">
        <v>#N/A</v>
      </c>
      <c r="LG317" s="2" t="e">
        <v>#N/A</v>
      </c>
      <c r="LH317" s="2" t="e">
        <v>#N/A</v>
      </c>
      <c r="LI317" s="2" t="e">
        <v>#N/A</v>
      </c>
      <c r="LJ317" s="2" t="e">
        <v>#N/A</v>
      </c>
      <c r="LK317" s="2">
        <v>99.357362998609801</v>
      </c>
      <c r="LL317" s="2" t="e">
        <v>#N/A</v>
      </c>
      <c r="LM317" s="2" t="e">
        <v>#N/A</v>
      </c>
      <c r="LN317" s="2">
        <v>99.696610521200753</v>
      </c>
      <c r="LO317" s="2">
        <v>97.684296744562388</v>
      </c>
      <c r="LP317" s="2">
        <v>98.089277627325146</v>
      </c>
      <c r="LQ317" s="2" t="e">
        <v>#N/A</v>
      </c>
      <c r="LR317" s="2" t="e">
        <v>#N/A</v>
      </c>
      <c r="LS317" s="2" t="e">
        <v>#N/A</v>
      </c>
      <c r="LT317" s="2" t="e">
        <v>#N/A</v>
      </c>
      <c r="LU317" s="2" t="e">
        <v>#N/A</v>
      </c>
      <c r="LV317" s="2" t="e">
        <v>#N/A</v>
      </c>
      <c r="LW317" s="2" t="e">
        <v>#N/A</v>
      </c>
      <c r="LX317" s="2" t="e">
        <v>#N/A</v>
      </c>
      <c r="LY317" s="2">
        <v>98.324857451711807</v>
      </c>
      <c r="LZ317" s="2" t="e">
        <v>#N/A</v>
      </c>
      <c r="MA317" s="2" t="e">
        <v>#N/A</v>
      </c>
      <c r="MB317" s="2" t="e">
        <v>#N/A</v>
      </c>
      <c r="MC317" s="2" t="e">
        <v>#N/A</v>
      </c>
      <c r="MD317" s="2" t="e">
        <v>#N/A</v>
      </c>
      <c r="ME317" s="2" t="e">
        <v>#N/A</v>
      </c>
      <c r="MF317" s="2" t="e">
        <v>#N/A</v>
      </c>
      <c r="MG317" s="2" t="e">
        <v>#N/A</v>
      </c>
      <c r="MH317" s="2">
        <v>101.0916286352638</v>
      </c>
      <c r="MI317" s="2" t="e">
        <v>#N/A</v>
      </c>
      <c r="MJ317" s="2" t="e">
        <v>#N/A</v>
      </c>
      <c r="MK317" s="2" t="e">
        <v>#N/A</v>
      </c>
      <c r="ML317" s="2" t="e">
        <v>#N/A</v>
      </c>
      <c r="MM317" s="2" t="e">
        <v>#N/A</v>
      </c>
      <c r="MN317" s="2" t="e">
        <v>#N/A</v>
      </c>
      <c r="MO317" s="2" t="e">
        <v>#N/A</v>
      </c>
      <c r="MP317" s="2">
        <v>97.431312810642012</v>
      </c>
      <c r="MQ317" s="2" t="e">
        <v>#N/A</v>
      </c>
      <c r="MR317" s="2" t="e">
        <v>#N/A</v>
      </c>
      <c r="MS317" s="10" t="e">
        <v>#N/A</v>
      </c>
      <c r="MT317" s="2" t="e">
        <v>#N/A</v>
      </c>
      <c r="MU317" s="2" t="e">
        <v>#N/A</v>
      </c>
      <c r="MV317" s="2" t="e">
        <v>#N/A</v>
      </c>
      <c r="MX317" s="22" t="e">
        <v>#N/A</v>
      </c>
      <c r="MY317" s="22" t="e">
        <v>#N/A</v>
      </c>
      <c r="MZ317" s="22" t="e">
        <v>#N/A</v>
      </c>
      <c r="NA317" s="22" t="e">
        <v>#N/A</v>
      </c>
      <c r="NB317" s="22" t="e">
        <v>#N/A</v>
      </c>
      <c r="NC317" s="22" t="e">
        <v>#N/A</v>
      </c>
      <c r="ND317" s="22">
        <v>1</v>
      </c>
      <c r="NE317" s="22" t="e">
        <v>#N/A</v>
      </c>
      <c r="NF317" s="22" t="e">
        <v>#N/A</v>
      </c>
      <c r="NG317" s="22">
        <v>3</v>
      </c>
      <c r="NH317" s="23">
        <v>8</v>
      </c>
      <c r="NI317" s="22">
        <v>23</v>
      </c>
      <c r="NJ317" s="22" t="e">
        <v>#N/A</v>
      </c>
      <c r="NK317" s="22" t="e">
        <v>#N/A</v>
      </c>
      <c r="NL317" s="23" t="e">
        <v>#N/A</v>
      </c>
      <c r="NM317" s="3" t="e">
        <v>#N/A</v>
      </c>
      <c r="NN317" s="22" t="e">
        <v>#N/A</v>
      </c>
      <c r="NO317" s="22" t="e">
        <v>#N/A</v>
      </c>
      <c r="NP317" s="22" t="e">
        <v>#N/A</v>
      </c>
      <c r="NQ317" s="22" t="e">
        <v>#N/A</v>
      </c>
      <c r="NR317" s="23">
        <v>1</v>
      </c>
      <c r="NS317" s="22" t="e">
        <v>#N/A</v>
      </c>
      <c r="NT317" s="22" t="e">
        <v>#N/A</v>
      </c>
      <c r="NU317" s="23" t="e">
        <v>#N/A</v>
      </c>
      <c r="NV317" s="3" t="e">
        <v>#N/A</v>
      </c>
      <c r="NW317" s="22" t="e">
        <v>#N/A</v>
      </c>
      <c r="NX317" s="22" t="e">
        <v>#N/A</v>
      </c>
      <c r="NY317" s="22" t="e">
        <v>#N/A</v>
      </c>
      <c r="NZ317" s="22" t="e">
        <v>#N/A</v>
      </c>
      <c r="OA317" s="23">
        <v>9</v>
      </c>
      <c r="OB317" s="22" t="e">
        <v>#N/A</v>
      </c>
      <c r="OC317" s="22" t="e">
        <v>#N/A</v>
      </c>
      <c r="OD317" s="22" t="e">
        <v>#N/A</v>
      </c>
      <c r="OE317" s="22" t="e">
        <v>#N/A</v>
      </c>
      <c r="OF317" s="22" t="e">
        <v>#N/A</v>
      </c>
      <c r="OG317" s="22" t="e">
        <v>#N/A</v>
      </c>
      <c r="OH317" s="23" t="e">
        <v>#N/A</v>
      </c>
      <c r="OI317" s="22">
        <v>2</v>
      </c>
      <c r="OJ317" s="22" t="e">
        <v>#N/A</v>
      </c>
      <c r="OK317" s="22" t="e">
        <v>#N/A</v>
      </c>
      <c r="OL317" s="22" t="e">
        <v>#N/A</v>
      </c>
      <c r="OM317" s="23" t="e">
        <v>#N/A</v>
      </c>
      <c r="ON317" s="22" t="e">
        <v>#N/A</v>
      </c>
      <c r="OO317" s="22" t="e">
        <v>#N/A</v>
      </c>
      <c r="OQ317">
        <f t="shared" si="518"/>
        <v>-7</v>
      </c>
      <c r="OR317" s="23" t="e">
        <f t="shared" ca="1" si="560"/>
        <v>#N/A</v>
      </c>
      <c r="OS317" s="23" t="e">
        <f t="shared" ca="1" si="560"/>
        <v>#N/A</v>
      </c>
      <c r="OT317" s="23" t="e">
        <f t="shared" ca="1" si="560"/>
        <v>#N/A</v>
      </c>
      <c r="OU317" s="23" t="e">
        <f t="shared" ca="1" si="560"/>
        <v>#N/A</v>
      </c>
      <c r="OV317" s="23" t="e">
        <f t="shared" ca="1" si="560"/>
        <v>#N/A</v>
      </c>
      <c r="OW317" s="23" t="e">
        <f t="shared" ca="1" si="560"/>
        <v>#N/A</v>
      </c>
      <c r="OX317" s="23">
        <f t="shared" ca="1" si="560"/>
        <v>0.97606167230875474</v>
      </c>
      <c r="OY317" s="23" t="e">
        <f t="shared" ca="1" si="560"/>
        <v>#N/A</v>
      </c>
      <c r="OZ317" s="23" t="e">
        <f t="shared" ca="1" si="559"/>
        <v>#N/A</v>
      </c>
      <c r="PA317" s="23">
        <f t="shared" ca="1" si="559"/>
        <v>1.0102932910033442</v>
      </c>
      <c r="PB317" s="23">
        <f t="shared" ca="1" si="559"/>
        <v>1.0160995562342379</v>
      </c>
      <c r="PC317" s="23">
        <f t="shared" ca="1" si="559"/>
        <v>1.006308877471608</v>
      </c>
      <c r="PD317" s="23" t="e">
        <f t="shared" ca="1" si="559"/>
        <v>#N/A</v>
      </c>
      <c r="PE317" s="23" t="e">
        <f t="shared" ca="1" si="539"/>
        <v>#N/A</v>
      </c>
      <c r="PF317" s="23" t="e">
        <f t="shared" ca="1" si="539"/>
        <v>#N/A</v>
      </c>
      <c r="PG317" s="23" t="e">
        <f t="shared" ca="1" si="539"/>
        <v>#N/A</v>
      </c>
      <c r="PH317" s="23" t="e">
        <f t="shared" ca="1" si="536"/>
        <v>#N/A</v>
      </c>
      <c r="PI317" s="23" t="e">
        <f t="shared" ca="1" si="536"/>
        <v>#N/A</v>
      </c>
      <c r="PJ317" s="23" t="e">
        <f t="shared" ca="1" si="536"/>
        <v>#N/A</v>
      </c>
      <c r="PK317" s="23" t="e">
        <f t="shared" ca="1" si="536"/>
        <v>#N/A</v>
      </c>
      <c r="PL317" s="23">
        <f t="shared" ca="1" si="534"/>
        <v>0.99813923495908152</v>
      </c>
      <c r="PM317" s="23" t="e">
        <f t="shared" ca="1" si="534"/>
        <v>#N/A</v>
      </c>
      <c r="PN317" s="23" t="e">
        <f t="shared" ca="1" si="534"/>
        <v>#N/A</v>
      </c>
      <c r="PO317" s="23" t="e">
        <f t="shared" ca="1" si="534"/>
        <v>#N/A</v>
      </c>
      <c r="PP317" s="23" t="e">
        <f t="shared" ca="1" si="534"/>
        <v>#N/A</v>
      </c>
      <c r="PQ317" s="23" t="e">
        <f t="shared" ca="1" si="534"/>
        <v>#N/A</v>
      </c>
      <c r="PR317" s="23" t="e">
        <f t="shared" ca="1" si="534"/>
        <v>#N/A</v>
      </c>
      <c r="PS317" s="23" t="e">
        <f t="shared" ca="1" si="534"/>
        <v>#N/A</v>
      </c>
      <c r="PT317" s="23" t="e">
        <f t="shared" ca="1" si="534"/>
        <v>#N/A</v>
      </c>
      <c r="PU317" s="23">
        <f t="shared" ca="1" si="534"/>
        <v>1.0092431055297297</v>
      </c>
      <c r="PV317" s="23" t="e">
        <f t="shared" ca="1" si="534"/>
        <v>#N/A</v>
      </c>
      <c r="PW317" s="23" t="e">
        <f t="shared" ca="1" si="561"/>
        <v>#N/A</v>
      </c>
      <c r="PX317" s="23" t="e">
        <f t="shared" ca="1" si="561"/>
        <v>#N/A</v>
      </c>
      <c r="PY317" s="23" t="e">
        <f t="shared" ca="1" si="544"/>
        <v>#N/A</v>
      </c>
      <c r="PZ317" s="23" t="e">
        <f t="shared" ca="1" si="439"/>
        <v>#N/A</v>
      </c>
      <c r="QA317" s="23" t="e">
        <f t="shared" ca="1" si="439"/>
        <v>#N/A</v>
      </c>
      <c r="QB317" s="23" t="e">
        <f t="shared" ca="1" si="439"/>
        <v>#N/A</v>
      </c>
      <c r="QC317" s="23">
        <f t="shared" ca="1" si="439"/>
        <v>1.0115286915055886</v>
      </c>
      <c r="QD317" s="23" t="e">
        <f t="shared" ca="1" si="439"/>
        <v>#N/A</v>
      </c>
      <c r="QE317" s="23" t="e">
        <f t="shared" ca="1" si="439"/>
        <v>#N/A</v>
      </c>
      <c r="QF317" s="23" t="e">
        <f t="shared" ca="1" si="439"/>
        <v>#N/A</v>
      </c>
      <c r="QG317" s="23" t="e">
        <f t="shared" ca="1" si="533"/>
        <v>#N/A</v>
      </c>
      <c r="QH317" s="23" t="e">
        <f t="shared" ca="1" si="533"/>
        <v>#N/A</v>
      </c>
      <c r="QI317" s="23" t="e">
        <f t="shared" ca="1" si="533"/>
        <v>#N/A</v>
      </c>
      <c r="QJ317" s="26" t="e">
        <f t="shared" ca="1" si="474"/>
        <v>#N/A</v>
      </c>
    </row>
    <row r="318" spans="1:452" x14ac:dyDescent="0.35">
      <c r="A318" t="s">
        <v>1383</v>
      </c>
      <c r="B318" s="21">
        <v>41883</v>
      </c>
      <c r="C318" t="s">
        <v>945</v>
      </c>
      <c r="D318" s="2">
        <v>100</v>
      </c>
      <c r="E318" s="2">
        <v>100.3</v>
      </c>
      <c r="F318" s="2">
        <v>1.2</v>
      </c>
      <c r="G318" s="2">
        <v>99.4</v>
      </c>
      <c r="H318" s="2">
        <v>100.15986043353598</v>
      </c>
      <c r="I318" s="2">
        <v>99.235998365366541</v>
      </c>
      <c r="J318" s="2">
        <v>102.2</v>
      </c>
      <c r="K318" s="2">
        <v>98.2</v>
      </c>
      <c r="L318" s="2">
        <v>98.120185573137505</v>
      </c>
      <c r="M318" s="2">
        <v>97.9</v>
      </c>
      <c r="N318" s="2">
        <v>115.5</v>
      </c>
      <c r="O318" s="2">
        <v>102</v>
      </c>
      <c r="P318" s="2">
        <v>101.1</v>
      </c>
      <c r="Q318" s="2">
        <v>101.5</v>
      </c>
      <c r="R318" s="2">
        <v>102.7</v>
      </c>
      <c r="S318" s="2">
        <v>115.5</v>
      </c>
      <c r="T318" s="2">
        <v>103.2</v>
      </c>
      <c r="U318" s="2">
        <v>97.1</v>
      </c>
      <c r="V318" s="2">
        <v>99.6</v>
      </c>
      <c r="W318" s="2">
        <v>91.5</v>
      </c>
      <c r="X318" s="2">
        <v>102.2</v>
      </c>
      <c r="Y318" s="2" t="e">
        <v>#N/A</v>
      </c>
      <c r="Z318" s="2">
        <v>96.7</v>
      </c>
      <c r="AA318" s="2">
        <v>98.2</v>
      </c>
      <c r="AB318" s="2">
        <v>105.7</v>
      </c>
      <c r="AC318" s="2">
        <v>99.8</v>
      </c>
      <c r="AD318" s="2">
        <v>98.1</v>
      </c>
      <c r="AE318" s="2">
        <v>101.5</v>
      </c>
      <c r="AF318" s="2">
        <v>101.4</v>
      </c>
      <c r="AG318" s="22">
        <v>540</v>
      </c>
      <c r="AH318" s="22">
        <v>460</v>
      </c>
      <c r="AI318" s="22">
        <v>157</v>
      </c>
      <c r="AJ318" s="22">
        <v>35</v>
      </c>
      <c r="AK318" s="22">
        <v>45</v>
      </c>
      <c r="AL318" s="22">
        <v>6</v>
      </c>
      <c r="AM318" s="22">
        <v>21</v>
      </c>
      <c r="AN318" s="22">
        <v>20</v>
      </c>
      <c r="AO318" s="22">
        <v>62</v>
      </c>
      <c r="AP318" s="22">
        <v>21</v>
      </c>
      <c r="AQ318" s="22">
        <v>18</v>
      </c>
      <c r="AR318" s="2">
        <v>101.8</v>
      </c>
      <c r="AS318" s="2">
        <v>99.3</v>
      </c>
      <c r="AT318" s="2">
        <v>101.5</v>
      </c>
      <c r="AU318" s="2">
        <v>99.9</v>
      </c>
      <c r="AV318" s="2">
        <v>100.6</v>
      </c>
      <c r="AW318" s="2">
        <v>98.7</v>
      </c>
      <c r="AX318" s="2">
        <v>102.7</v>
      </c>
      <c r="AY318" s="2">
        <v>98.5</v>
      </c>
      <c r="AZ318" s="2">
        <v>100.5</v>
      </c>
      <c r="BA318" s="2">
        <v>91.5</v>
      </c>
      <c r="BB318" s="2">
        <v>98.7</v>
      </c>
      <c r="BC318" s="2">
        <v>99.7</v>
      </c>
      <c r="BD318" s="3">
        <v>0.81</v>
      </c>
      <c r="BE318" s="3">
        <v>0.52</v>
      </c>
      <c r="BF318" s="3">
        <v>-0.09</v>
      </c>
      <c r="BG318" s="3">
        <v>0</v>
      </c>
      <c r="BH318" s="3">
        <v>-0.01</v>
      </c>
      <c r="BI318" s="2">
        <v>257.60000000000002</v>
      </c>
      <c r="BJ318" s="2">
        <v>2.2999999999999998</v>
      </c>
      <c r="BK318" s="2">
        <v>2.2999999999999998</v>
      </c>
      <c r="BL318" s="2">
        <v>105.1</v>
      </c>
      <c r="BM318" s="2">
        <v>102.7</v>
      </c>
      <c r="BN318" s="10">
        <v>473</v>
      </c>
      <c r="BO318" s="3">
        <v>87.53</v>
      </c>
      <c r="BP318" s="22">
        <v>1.6305000000000001</v>
      </c>
      <c r="BQ318" s="3">
        <v>97.091428571428565</v>
      </c>
      <c r="BR318" s="23">
        <v>3.9171428571428568</v>
      </c>
      <c r="BS318" s="2">
        <v>104.3</v>
      </c>
      <c r="BT318" s="3">
        <v>100.27</v>
      </c>
      <c r="BU318" s="2">
        <v>0.8</v>
      </c>
      <c r="BV318" s="2">
        <v>1.7</v>
      </c>
      <c r="BW318" s="2">
        <v>0.7</v>
      </c>
      <c r="BX318" s="2">
        <v>1.4</v>
      </c>
      <c r="BY318" s="23">
        <v>237.477</v>
      </c>
      <c r="BZ318" s="2">
        <v>98.5</v>
      </c>
      <c r="CA318" s="2">
        <v>94.3</v>
      </c>
      <c r="CB318" s="3">
        <v>99.92</v>
      </c>
      <c r="CC318" s="2">
        <v>99.8</v>
      </c>
      <c r="CD318" s="2">
        <v>125.7</v>
      </c>
      <c r="CE318" s="2">
        <v>98.290754745963412</v>
      </c>
      <c r="CF318" s="3">
        <v>99.987592802919039</v>
      </c>
      <c r="CG318" s="2">
        <v>99.830501209984533</v>
      </c>
      <c r="CH318" s="23">
        <v>238.76108555528657</v>
      </c>
      <c r="CI318" s="3">
        <v>99.008600054238798</v>
      </c>
      <c r="CM318" s="2">
        <f t="shared" si="460"/>
        <v>59.54702764270381</v>
      </c>
      <c r="CN318" s="2">
        <f t="shared" si="460"/>
        <v>2.4024181889867258</v>
      </c>
      <c r="CO318" s="2">
        <f t="shared" si="461"/>
        <v>105.46514949790048</v>
      </c>
      <c r="CR318" s="2">
        <f t="shared" si="464"/>
        <v>0.1001001001000944</v>
      </c>
      <c r="CS318" s="2">
        <f t="shared" si="464"/>
        <v>9.9800399201591145E-2</v>
      </c>
      <c r="CT318" s="2">
        <f t="shared" si="465"/>
        <v>0.10070493454180113</v>
      </c>
      <c r="CU318" s="2">
        <f t="shared" si="465"/>
        <v>5.2812622598128441E-3</v>
      </c>
      <c r="CV318" s="2">
        <f t="shared" si="465"/>
        <v>1.0725126255824668E-2</v>
      </c>
      <c r="CW318" s="2">
        <f t="shared" si="466"/>
        <v>-9.794319294808454E-2</v>
      </c>
      <c r="CX318" s="2">
        <f t="shared" si="467"/>
        <v>-0.40567951318457557</v>
      </c>
      <c r="CY318" s="2">
        <f t="shared" si="502"/>
        <v>-0.60240963855421936</v>
      </c>
      <c r="CZ318" s="2">
        <f t="shared" si="471"/>
        <v>-9.6805421103576289E-2</v>
      </c>
      <c r="DA318" s="2">
        <f t="shared" si="472"/>
        <v>-1.3071895424836522</v>
      </c>
      <c r="DB318" s="2">
        <f t="shared" si="473"/>
        <v>0</v>
      </c>
      <c r="DC318" s="2">
        <f t="shared" si="546"/>
        <v>0.23346303501946408</v>
      </c>
      <c r="DF318" s="2">
        <f t="shared" si="468"/>
        <v>6.3393558901192471E-2</v>
      </c>
      <c r="DG318" s="2">
        <f t="shared" si="468"/>
        <v>0.12877746091752851</v>
      </c>
      <c r="DH318" s="2">
        <f t="shared" si="469"/>
        <v>1.9018738817110581</v>
      </c>
      <c r="DI318" s="2">
        <f t="shared" si="550"/>
        <v>2.1738336466704311</v>
      </c>
      <c r="DJ318" s="2">
        <f t="shared" si="550"/>
        <v>2.5481204380743971</v>
      </c>
      <c r="DM318" s="2">
        <f t="shared" si="503"/>
        <v>1.3171225937183355</v>
      </c>
      <c r="DN318" s="2">
        <f t="shared" si="503"/>
        <v>1.2108980827447051</v>
      </c>
      <c r="DO318" s="2">
        <f t="shared" si="475"/>
        <v>1.5321756894790601</v>
      </c>
      <c r="DP318" s="2">
        <f t="shared" si="504"/>
        <v>0.29440628066731811</v>
      </c>
      <c r="DQ318" s="2">
        <f t="shared" si="543"/>
        <v>0.63711912797550518</v>
      </c>
      <c r="DR318" s="2">
        <f t="shared" si="505"/>
        <v>2.398331595411884</v>
      </c>
      <c r="DS318" s="2">
        <f t="shared" si="506"/>
        <v>1.6951572113541689</v>
      </c>
      <c r="DT318" s="2" t="e">
        <v>#N/A</v>
      </c>
      <c r="DU318" s="2" t="e">
        <v>#N/A</v>
      </c>
      <c r="DV318" s="2">
        <f t="shared" si="476"/>
        <v>-1.5444015444015413</v>
      </c>
      <c r="DW318" s="2">
        <f t="shared" si="507"/>
        <v>0.29644268774702276</v>
      </c>
      <c r="DX318" s="2">
        <f t="shared" si="508"/>
        <v>4.4534412955465674</v>
      </c>
      <c r="DY318" s="2">
        <f t="shared" si="509"/>
        <v>9.746588693957392E-2</v>
      </c>
      <c r="DZ318" s="2">
        <f t="shared" si="510"/>
        <v>-6.0211554109031784</v>
      </c>
      <c r="EA318" s="2">
        <f t="shared" si="523"/>
        <v>1.6753926701570609</v>
      </c>
      <c r="EB318" s="2">
        <f t="shared" si="523"/>
        <v>1.2195121951219301</v>
      </c>
      <c r="EC318" s="2">
        <f t="shared" si="523"/>
        <v>10.240963855421681</v>
      </c>
      <c r="ED318" s="2">
        <f t="shared" si="519"/>
        <v>1.1881188118811892</v>
      </c>
      <c r="EE318" s="2" t="e">
        <f t="shared" si="519"/>
        <v>#N/A</v>
      </c>
      <c r="EF318" s="2">
        <f t="shared" si="519"/>
        <v>0.83420229405630764</v>
      </c>
      <c r="EG318" s="2">
        <f t="shared" si="519"/>
        <v>1.2371134020618513</v>
      </c>
      <c r="EH318" s="2">
        <f t="shared" si="519"/>
        <v>0.37986704653372172</v>
      </c>
      <c r="EI318" s="2">
        <f t="shared" si="537"/>
        <v>-1.3565891472868241</v>
      </c>
      <c r="EJ318" s="2">
        <f t="shared" si="537"/>
        <v>4.8574445617740158</v>
      </c>
      <c r="EK318" s="2">
        <f t="shared" si="537"/>
        <v>0.29644268774702276</v>
      </c>
      <c r="EL318" s="2">
        <f t="shared" si="535"/>
        <v>3.0959752321981338</v>
      </c>
      <c r="EM318" s="2">
        <f t="shared" si="535"/>
        <v>0.80160320641282645</v>
      </c>
      <c r="EN318" s="2">
        <f t="shared" si="535"/>
        <v>2.3858921161825641</v>
      </c>
      <c r="EO318" s="2">
        <f t="shared" si="535"/>
        <v>9.746588693957392E-2</v>
      </c>
      <c r="EP318" s="2">
        <f t="shared" si="535"/>
        <v>0.81883316274309337</v>
      </c>
      <c r="EQ318" s="2">
        <f t="shared" si="535"/>
        <v>0.70140280561121759</v>
      </c>
      <c r="ER318" s="2">
        <f t="shared" si="498"/>
        <v>10.240963855421681</v>
      </c>
      <c r="ES318" s="2">
        <f t="shared" si="498"/>
        <v>2.3858921161825641</v>
      </c>
      <c r="ET318" s="2">
        <f t="shared" si="498"/>
        <v>-0.49900199600798611</v>
      </c>
      <c r="EU318" s="2">
        <f t="shared" si="462"/>
        <v>2.2999999999999998</v>
      </c>
      <c r="EV318" s="2">
        <f t="shared" si="462"/>
        <v>2.2999999999999998</v>
      </c>
      <c r="EW318" s="2">
        <f t="shared" si="511"/>
        <v>-3.1336405529953981</v>
      </c>
      <c r="EX318" s="2">
        <f t="shared" si="511"/>
        <v>-1.3448607108549337</v>
      </c>
      <c r="EY318" s="2">
        <f t="shared" si="512"/>
        <v>-15.345589373188595</v>
      </c>
      <c r="EZ318" s="2">
        <f t="shared" si="512"/>
        <v>5.1619312932647432</v>
      </c>
      <c r="FA318" s="2">
        <f t="shared" si="513"/>
        <v>-2.9767441860465094</v>
      </c>
      <c r="FB318" s="2">
        <f t="shared" si="517"/>
        <v>1.6840509711232077</v>
      </c>
      <c r="FC318" s="2">
        <f t="shared" si="517"/>
        <v>3.2494758909853205</v>
      </c>
      <c r="FD318" s="2">
        <f t="shared" si="517"/>
        <v>0.85561497326203106</v>
      </c>
      <c r="FE318" s="2">
        <f t="shared" si="514"/>
        <v>0.29107698484391875</v>
      </c>
      <c r="FF318" s="2">
        <f t="shared" si="514"/>
        <v>-0.20000000000000018</v>
      </c>
      <c r="FG318" s="2">
        <f t="shared" si="514"/>
        <v>2.1121039805036546</v>
      </c>
      <c r="FH318" s="2">
        <v>1.7</v>
      </c>
      <c r="FI318" s="2">
        <v>2.1</v>
      </c>
      <c r="FL318" s="2">
        <f t="shared" si="551"/>
        <v>0.16895294756174017</v>
      </c>
      <c r="FM318" s="2">
        <f t="shared" si="551"/>
        <v>0.2738317552617664</v>
      </c>
      <c r="FN318" s="2">
        <f t="shared" si="490"/>
        <v>0.5197248496933371</v>
      </c>
      <c r="FQ318" s="2">
        <f t="shared" si="552"/>
        <v>0.67752642608256419</v>
      </c>
      <c r="FR318" s="2">
        <f t="shared" si="552"/>
        <v>1.0998342696625585</v>
      </c>
      <c r="FS318" s="2">
        <f t="shared" si="492"/>
        <v>2.0951624608646746</v>
      </c>
      <c r="FT318" s="2">
        <f t="shared" si="553"/>
        <v>1.6293154402898136</v>
      </c>
      <c r="FU318" s="2">
        <f t="shared" si="553"/>
        <v>0.2261668011001472</v>
      </c>
      <c r="FX318" s="2">
        <f t="shared" si="556"/>
        <v>1.3369605410519236</v>
      </c>
      <c r="FY318" s="2">
        <f t="shared" si="556"/>
        <v>1.7867003179322882</v>
      </c>
      <c r="FZ318" s="2">
        <f t="shared" si="500"/>
        <v>2.5488042711512726</v>
      </c>
      <c r="GA318" s="2">
        <f t="shared" si="557"/>
        <v>1.8563919062894119</v>
      </c>
      <c r="GB318" s="2">
        <f t="shared" si="557"/>
        <v>0.44745869150646378</v>
      </c>
      <c r="GE318" s="2"/>
      <c r="GF318" s="2"/>
      <c r="GG318" s="2">
        <f t="shared" si="558"/>
        <v>-14.225174626895676</v>
      </c>
      <c r="GH318" s="2">
        <f t="shared" si="558"/>
        <v>2.7849459181705116</v>
      </c>
      <c r="GI318" s="2">
        <f t="shared" si="521"/>
        <v>-4.2027194066749152</v>
      </c>
      <c r="GJ318" s="2">
        <f t="shared" si="522"/>
        <v>2.5364836692147286</v>
      </c>
      <c r="GK318" s="2">
        <v>1.1000000000000001</v>
      </c>
      <c r="GN318" s="2">
        <f t="shared" si="454"/>
        <v>-0.30000000000000004</v>
      </c>
      <c r="GQ318" s="2">
        <f t="shared" si="563"/>
        <v>-0.8</v>
      </c>
      <c r="GT318" s="27">
        <f t="shared" ca="1" si="440"/>
        <v>100.29761904761905</v>
      </c>
      <c r="GU318" s="27">
        <f t="shared" ca="1" si="441"/>
        <v>97.71573604060913</v>
      </c>
      <c r="GV318" s="27">
        <f t="shared" ca="1" si="441"/>
        <v>98.379408960915157</v>
      </c>
      <c r="GW318" s="27">
        <f t="shared" ca="1" si="442"/>
        <v>99.707317073170728</v>
      </c>
      <c r="GX318" s="27">
        <f t="shared" ca="1" si="442"/>
        <v>101.86721991701245</v>
      </c>
      <c r="GY318" s="27">
        <f t="shared" ca="1" si="443"/>
        <v>100.70281124497993</v>
      </c>
      <c r="GZ318" s="27">
        <f t="shared" ca="1" si="444"/>
        <v>104.07288317256163</v>
      </c>
      <c r="HA318" s="27">
        <f t="shared" ca="1" si="445"/>
        <v>98.714144411473796</v>
      </c>
      <c r="HB318" s="27">
        <f t="shared" ca="1" si="445"/>
        <v>104.36170212765956</v>
      </c>
      <c r="HC318" s="27">
        <f t="shared" ca="1" si="445"/>
        <v>99.217986314760509</v>
      </c>
      <c r="HD318" s="27">
        <f t="shared" ca="1" si="445"/>
        <v>99.0234375</v>
      </c>
      <c r="HE318" s="27">
        <f t="shared" ca="1" si="446"/>
        <v>99.622997172478804</v>
      </c>
      <c r="HG318" s="27">
        <f t="shared" ca="1" si="447"/>
        <v>100.09930486593844</v>
      </c>
      <c r="HH318" s="27">
        <f t="shared" ca="1" si="448"/>
        <v>96.175752644426353</v>
      </c>
      <c r="HI318" s="27">
        <f t="shared" ca="1" si="448"/>
        <v>106.17408906882592</v>
      </c>
      <c r="HJ318" s="27">
        <f t="shared" ca="1" si="449"/>
        <v>100.58881256133463</v>
      </c>
      <c r="HK318" s="27">
        <f t="shared" ca="1" si="449"/>
        <v>100.52137643378521</v>
      </c>
      <c r="HL318" s="27">
        <f t="shared" ca="1" si="450"/>
        <v>100.50454086781029</v>
      </c>
      <c r="HM318" s="27">
        <f t="shared" ca="1" si="451"/>
        <v>97.69633507853402</v>
      </c>
      <c r="HN318" s="27">
        <f t="shared" ca="1" si="452"/>
        <v>98.155339805825236</v>
      </c>
      <c r="HO318" s="27">
        <f t="shared" ca="1" si="452"/>
        <v>98.94736842105263</v>
      </c>
      <c r="HP318" s="27">
        <f t="shared" ca="1" si="452"/>
        <v>101.08695652173914</v>
      </c>
      <c r="HQ318" s="27">
        <f t="shared" ca="1" si="452"/>
        <v>101.48662041625371</v>
      </c>
      <c r="HR318" s="27">
        <f t="shared" ca="1" si="453"/>
        <v>100.75973409306742</v>
      </c>
      <c r="HT318" s="27">
        <f t="shared" ref="HT318:HV333" ca="1" si="564">AI306*GT306/$GY306</f>
        <v>152.11009515083609</v>
      </c>
      <c r="HU318" s="27">
        <f t="shared" ca="1" si="564"/>
        <v>40.41394251097946</v>
      </c>
      <c r="HV318" s="27">
        <f t="shared" ca="1" si="564"/>
        <v>47.756829873771927</v>
      </c>
      <c r="HW318" s="27">
        <f t="shared" ref="HW318:HX333" ca="1" si="565">AG306*GW306/$GY306</f>
        <v>531.65643169477698</v>
      </c>
      <c r="HX318" s="27">
        <f t="shared" ca="1" si="565"/>
        <v>467.72551689970641</v>
      </c>
      <c r="HY318" s="27">
        <f t="shared" ca="1" si="494"/>
        <v>1000</v>
      </c>
      <c r="HZ318" s="27">
        <f t="shared" ref="HZ318:IE333" ca="1" si="566">AL306*GZ306/$GY306</f>
        <v>6.0615138827319139</v>
      </c>
      <c r="IA318" s="27">
        <f t="shared" ca="1" si="566"/>
        <v>18.951606741896338</v>
      </c>
      <c r="IB318" s="27">
        <f t="shared" ca="1" si="566"/>
        <v>18.951802899872845</v>
      </c>
      <c r="IC318" s="27">
        <f t="shared" ca="1" si="566"/>
        <v>58.628361132545862</v>
      </c>
      <c r="ID318" s="27">
        <f t="shared" ca="1" si="566"/>
        <v>19.465769792975173</v>
      </c>
      <c r="IE318" s="27">
        <f t="shared" ca="1" si="566"/>
        <v>13.455849634663782</v>
      </c>
      <c r="IG318" s="28">
        <f t="shared" ca="1" si="480"/>
        <v>6.206721580995074E-2</v>
      </c>
      <c r="IH318" s="28">
        <f t="shared" ca="1" si="480"/>
        <v>-0.23490552793673161</v>
      </c>
      <c r="II318" s="28">
        <f t="shared" ca="1" si="480"/>
        <v>0.22156038004246506</v>
      </c>
      <c r="IJ318" s="28">
        <f t="shared" ca="1" si="481"/>
        <v>0.15419978411979021</v>
      </c>
      <c r="IK318" s="24">
        <f t="shared" ca="1" si="495"/>
        <v>0.10547771620410604</v>
      </c>
      <c r="IL318" s="28">
        <f t="shared" ca="1" si="482"/>
        <v>1.1071158321009196</v>
      </c>
      <c r="IM318" s="28">
        <f t="shared" ca="1" si="496"/>
        <v>1.2108980827447082</v>
      </c>
      <c r="IN318" s="3">
        <f t="shared" ca="1" si="497"/>
        <v>1.2613156162207098</v>
      </c>
      <c r="IO318" s="2">
        <f t="shared" si="515"/>
        <v>1.2</v>
      </c>
      <c r="IQ318" s="2">
        <f t="shared" ca="1" si="562"/>
        <v>4.8722067915684203E-2</v>
      </c>
      <c r="IS318" s="3">
        <f t="shared" ca="1" si="483"/>
        <v>-1.005952797971324E-2</v>
      </c>
      <c r="IT318" s="3">
        <f t="shared" ca="1" si="484"/>
        <v>-1.008010757786551E-2</v>
      </c>
      <c r="IU318" s="3">
        <f t="shared" si="485"/>
        <v>-0.30000000000000004</v>
      </c>
      <c r="IV318" s="3">
        <f t="shared" ca="1" si="486"/>
        <v>-0.27986036444242135</v>
      </c>
      <c r="IX318" s="28">
        <f ca="1">$HL318/100*(GZ318-100)*AL318/1000+(HM318-100)*HZ318/$HY318</f>
        <v>1.0596898293363672E-2</v>
      </c>
      <c r="IY318" s="28">
        <f ca="1">$HL318/100*(HA318-100)*AM318/1000+(HN318-100)*IA318/$HY318</f>
        <v>-6.2098482937328434E-2</v>
      </c>
      <c r="IZ318" s="28">
        <f ca="1">$HL318/100*(HB318-100)*AN318/1000+(HO318-100)*IB318/$HY318</f>
        <v>6.7724907738122481E-2</v>
      </c>
      <c r="JA318" s="28">
        <f ca="1">$HL318/100*(HC318-100)*AO318/1000+(HP318-100)*IC318/$HY318</f>
        <v>1.4997005131747822E-2</v>
      </c>
      <c r="JB318" s="28">
        <f ca="1">$HL318/100*(HD318-100)*AP318/1000+(HQ318-100)*ID318/$HY318</f>
        <v>8.3269279971753297E-3</v>
      </c>
      <c r="JC318" s="28">
        <f ca="1">$HL318/100*(HE318-100)*AQ318/1000+(HR318-100)*IE318/$HY318</f>
        <v>3.4025784231837648E-3</v>
      </c>
      <c r="JE318" s="3">
        <f t="shared" ca="1" si="555"/>
        <v>-3.3770559774032136E-2</v>
      </c>
      <c r="JF318" s="3">
        <f t="shared" ca="1" si="555"/>
        <v>-3.5595307872101419E-2</v>
      </c>
      <c r="JG318" s="3">
        <f t="shared" ca="1" si="555"/>
        <v>-3.2721455023411172E-3</v>
      </c>
      <c r="JH318" s="3">
        <f t="shared" ca="1" si="554"/>
        <v>6.683583051116028E-3</v>
      </c>
      <c r="JI318" s="3">
        <f t="shared" ca="1" si="554"/>
        <v>1.4982418599416725E-2</v>
      </c>
      <c r="JJ318" s="3">
        <f t="shared" ca="1" si="554"/>
        <v>-2.5264581026990956E-2</v>
      </c>
      <c r="JK318" s="3">
        <f>IO318-IO317</f>
        <v>-0.30000000000000004</v>
      </c>
      <c r="JL318" s="3">
        <f t="shared" ca="1" si="487"/>
        <v>-0.26295729472362678</v>
      </c>
      <c r="JN318" s="10">
        <f>COUNTIF(EI318:ET318,"&gt;2")</f>
        <v>5</v>
      </c>
      <c r="JP318" s="2">
        <f>AVERAGE(CS318,CS306,CS294,CS282,CS270,CS258,CS246,CS234,CS222,CS210)</f>
        <v>0.26443773538885329</v>
      </c>
      <c r="JQ318" s="2">
        <f>CS318-JP318</f>
        <v>-0.16463733618726215</v>
      </c>
      <c r="JR318" s="2">
        <f>AVERAGE(CT318,CT306,CT294,CT282,CT270,CT258,CT246,CT234,CT222,CT210)</f>
        <v>0.15064647902862668</v>
      </c>
      <c r="JS318" s="2">
        <f>CT318-JR318</f>
        <v>-4.9941544486825556E-2</v>
      </c>
      <c r="KH318" s="2">
        <f>(DN318*$DN$4)+(FB318*$FB$3)+(FC318*$FC$3)+(FD318*$FD$3)+(FE318*$FE$3)+(FF318*$FF$3)+(FG318*$FG$3)</f>
        <v>1.5839735021702492</v>
      </c>
      <c r="KI318" s="2">
        <f>F318-KH318</f>
        <v>-0.38397350217024928</v>
      </c>
      <c r="KJ318" s="2">
        <f>MAX(DN318,FB318:FG318)</f>
        <v>3.2494758909853205</v>
      </c>
      <c r="KK318" s="2">
        <f>MIN(DN318,FB318:FG318)</f>
        <v>-0.20000000000000018</v>
      </c>
      <c r="KL318" s="2">
        <f t="shared" si="516"/>
        <v>3.4494758909853207</v>
      </c>
      <c r="KO318" s="2">
        <f>BO318</f>
        <v>87.53</v>
      </c>
      <c r="KP318" s="2">
        <f>100*((BO312/BO300)-1)</f>
        <v>8.1405637719630839</v>
      </c>
      <c r="KQ318" s="2">
        <f t="shared" si="525"/>
        <v>8.1405637719630839</v>
      </c>
      <c r="KR318" s="2">
        <f>100*((BO306/BO294)-1)</f>
        <v>-1.7568850902184074</v>
      </c>
      <c r="KS318" s="2">
        <f t="shared" si="538"/>
        <v>-1.7568850902184074</v>
      </c>
      <c r="KT318" s="3">
        <f>BP318</f>
        <v>1.6305000000000001</v>
      </c>
      <c r="KU318" s="3">
        <f>BQ318</f>
        <v>97.091428571428565</v>
      </c>
      <c r="KV318" s="3">
        <f t="shared" si="470"/>
        <v>59.54702764270381</v>
      </c>
      <c r="KW318" s="2">
        <f t="shared" si="463"/>
        <v>136.25050494520531</v>
      </c>
      <c r="KX318" s="2">
        <f t="shared" si="463"/>
        <v>108.93355304910739</v>
      </c>
      <c r="LA318">
        <v>2</v>
      </c>
      <c r="LB318">
        <v>0</v>
      </c>
      <c r="LE318" s="2" t="e">
        <v>#N/A</v>
      </c>
      <c r="LF318" s="2" t="e">
        <v>#N/A</v>
      </c>
      <c r="LG318" s="2" t="e">
        <v>#N/A</v>
      </c>
      <c r="LH318" s="2" t="e">
        <v>#N/A</v>
      </c>
      <c r="LI318" s="2" t="e">
        <v>#N/A</v>
      </c>
      <c r="LJ318" s="2" t="e">
        <v>#N/A</v>
      </c>
      <c r="LK318" s="2">
        <v>99.426572561237663</v>
      </c>
      <c r="LL318" s="2" t="e">
        <v>#N/A</v>
      </c>
      <c r="LM318" s="2" t="e">
        <v>#N/A</v>
      </c>
      <c r="LN318" s="2">
        <v>99.774164245314935</v>
      </c>
      <c r="LO318" s="2">
        <v>97.74936509353843</v>
      </c>
      <c r="LP318" s="2">
        <v>98.135149886628795</v>
      </c>
      <c r="LQ318" s="2" t="e">
        <v>#N/A</v>
      </c>
      <c r="LR318" s="2" t="e">
        <v>#N/A</v>
      </c>
      <c r="LS318" s="2" t="e">
        <v>#N/A</v>
      </c>
      <c r="LT318" s="2" t="e">
        <v>#N/A</v>
      </c>
      <c r="LU318" s="2" t="e">
        <v>#N/A</v>
      </c>
      <c r="LV318" s="2" t="e">
        <v>#N/A</v>
      </c>
      <c r="LW318" s="2" t="e">
        <v>#N/A</v>
      </c>
      <c r="LX318" s="2" t="e">
        <v>#N/A</v>
      </c>
      <c r="LY318" s="2">
        <v>98.592450003266705</v>
      </c>
      <c r="LZ318" s="2" t="e">
        <v>#N/A</v>
      </c>
      <c r="MA318" s="2" t="e">
        <v>#N/A</v>
      </c>
      <c r="MB318" s="2" t="e">
        <v>#N/A</v>
      </c>
      <c r="MC318" s="2" t="e">
        <v>#N/A</v>
      </c>
      <c r="MD318" s="2" t="e">
        <v>#N/A</v>
      </c>
      <c r="ME318" s="2" t="e">
        <v>#N/A</v>
      </c>
      <c r="MF318" s="2" t="e">
        <v>#N/A</v>
      </c>
      <c r="MG318" s="2" t="e">
        <v>#N/A</v>
      </c>
      <c r="MH318" s="2">
        <v>100.91142094131636</v>
      </c>
      <c r="MI318" s="2" t="e">
        <v>#N/A</v>
      </c>
      <c r="MJ318" s="2" t="e">
        <v>#N/A</v>
      </c>
      <c r="MK318" s="2" t="e">
        <v>#N/A</v>
      </c>
      <c r="ML318" s="2" t="e">
        <v>#N/A</v>
      </c>
      <c r="MM318" s="2" t="e">
        <v>#N/A</v>
      </c>
      <c r="MN318" s="2" t="e">
        <v>#N/A</v>
      </c>
      <c r="MO318" s="2" t="e">
        <v>#N/A</v>
      </c>
      <c r="MP318" s="2">
        <v>97.68593303914551</v>
      </c>
      <c r="MQ318" s="2" t="e">
        <v>#N/A</v>
      </c>
      <c r="MR318" s="2" t="e">
        <v>#N/A</v>
      </c>
      <c r="MS318" s="10" t="e">
        <v>#N/A</v>
      </c>
      <c r="MT318" s="2" t="e">
        <v>#N/A</v>
      </c>
      <c r="MU318" s="2" t="e">
        <v>#N/A</v>
      </c>
      <c r="MV318" s="2" t="e">
        <v>#N/A</v>
      </c>
      <c r="MX318" s="22" t="e">
        <v>#N/A</v>
      </c>
      <c r="MY318" s="22" t="e">
        <v>#N/A</v>
      </c>
      <c r="MZ318" s="22" t="e">
        <v>#N/A</v>
      </c>
      <c r="NA318" s="22" t="e">
        <v>#N/A</v>
      </c>
      <c r="NB318" s="22" t="e">
        <v>#N/A</v>
      </c>
      <c r="NC318" s="22" t="e">
        <v>#N/A</v>
      </c>
      <c r="ND318" s="22">
        <v>1</v>
      </c>
      <c r="NE318" s="22" t="e">
        <v>#N/A</v>
      </c>
      <c r="NF318" s="22" t="e">
        <v>#N/A</v>
      </c>
      <c r="NG318" s="22">
        <v>3</v>
      </c>
      <c r="NH318" s="23">
        <v>8</v>
      </c>
      <c r="NI318" s="22">
        <v>23</v>
      </c>
      <c r="NJ318" s="22" t="e">
        <v>#N/A</v>
      </c>
      <c r="NK318" s="22" t="e">
        <v>#N/A</v>
      </c>
      <c r="NL318" s="23" t="e">
        <v>#N/A</v>
      </c>
      <c r="NM318" s="3" t="e">
        <v>#N/A</v>
      </c>
      <c r="NN318" s="22" t="e">
        <v>#N/A</v>
      </c>
      <c r="NO318" s="22" t="e">
        <v>#N/A</v>
      </c>
      <c r="NP318" s="22" t="e">
        <v>#N/A</v>
      </c>
      <c r="NQ318" s="22" t="e">
        <v>#N/A</v>
      </c>
      <c r="NR318" s="23">
        <v>1</v>
      </c>
      <c r="NS318" s="22" t="e">
        <v>#N/A</v>
      </c>
      <c r="NT318" s="22" t="e">
        <v>#N/A</v>
      </c>
      <c r="NU318" s="23" t="e">
        <v>#N/A</v>
      </c>
      <c r="NV318" s="3" t="e">
        <v>#N/A</v>
      </c>
      <c r="NW318" s="22" t="e">
        <v>#N/A</v>
      </c>
      <c r="NX318" s="22" t="e">
        <v>#N/A</v>
      </c>
      <c r="NY318" s="22" t="e">
        <v>#N/A</v>
      </c>
      <c r="NZ318" s="22" t="e">
        <v>#N/A</v>
      </c>
      <c r="OA318" s="23">
        <v>9</v>
      </c>
      <c r="OB318" s="22" t="e">
        <v>#N/A</v>
      </c>
      <c r="OC318" s="22" t="e">
        <v>#N/A</v>
      </c>
      <c r="OD318" s="22" t="e">
        <v>#N/A</v>
      </c>
      <c r="OE318" s="22" t="e">
        <v>#N/A</v>
      </c>
      <c r="OF318" s="22" t="e">
        <v>#N/A</v>
      </c>
      <c r="OG318" s="22" t="e">
        <v>#N/A</v>
      </c>
      <c r="OH318" s="23" t="e">
        <v>#N/A</v>
      </c>
      <c r="OI318" s="22">
        <v>2</v>
      </c>
      <c r="OJ318" s="22" t="e">
        <v>#N/A</v>
      </c>
      <c r="OK318" s="22" t="e">
        <v>#N/A</v>
      </c>
      <c r="OL318" s="22" t="e">
        <v>#N/A</v>
      </c>
      <c r="OM318" s="23" t="e">
        <v>#N/A</v>
      </c>
      <c r="ON318" s="22" t="e">
        <v>#N/A</v>
      </c>
      <c r="OO318" s="22" t="e">
        <v>#N/A</v>
      </c>
      <c r="OQ318">
        <f t="shared" si="518"/>
        <v>-8</v>
      </c>
      <c r="OR318" s="23" t="e">
        <f t="shared" ca="1" si="560"/>
        <v>#N/A</v>
      </c>
      <c r="OS318" s="23" t="e">
        <f t="shared" ca="1" si="560"/>
        <v>#N/A</v>
      </c>
      <c r="OT318" s="23" t="e">
        <f t="shared" ca="1" si="560"/>
        <v>#N/A</v>
      </c>
      <c r="OU318" s="23" t="e">
        <f t="shared" ca="1" si="560"/>
        <v>#N/A</v>
      </c>
      <c r="OV318" s="23" t="e">
        <f t="shared" ca="1" si="560"/>
        <v>#N/A</v>
      </c>
      <c r="OW318" s="23" t="e">
        <f t="shared" ca="1" si="560"/>
        <v>#N/A</v>
      </c>
      <c r="OX318" s="23">
        <f t="shared" ca="1" si="560"/>
        <v>0.97674156959466851</v>
      </c>
      <c r="OY318" s="23" t="e">
        <f t="shared" ca="1" si="560"/>
        <v>#N/A</v>
      </c>
      <c r="OZ318" s="23" t="e">
        <f t="shared" ca="1" si="559"/>
        <v>#N/A</v>
      </c>
      <c r="PA318" s="23">
        <f t="shared" ca="1" si="559"/>
        <v>1.0110791954263258</v>
      </c>
      <c r="PB318" s="23">
        <f t="shared" ca="1" si="559"/>
        <v>1.0167763888749266</v>
      </c>
      <c r="PC318" s="23">
        <f t="shared" ca="1" si="559"/>
        <v>1.0067794861138932</v>
      </c>
      <c r="PD318" s="23" t="e">
        <f t="shared" ca="1" si="559"/>
        <v>#N/A</v>
      </c>
      <c r="PE318" s="23" t="e">
        <f t="shared" ca="1" si="539"/>
        <v>#N/A</v>
      </c>
      <c r="PF318" s="23" t="e">
        <f t="shared" ca="1" si="539"/>
        <v>#N/A</v>
      </c>
      <c r="PG318" s="23" t="e">
        <f t="shared" ca="1" si="539"/>
        <v>#N/A</v>
      </c>
      <c r="PH318" s="23" t="e">
        <f t="shared" ca="1" si="536"/>
        <v>#N/A</v>
      </c>
      <c r="PI318" s="23" t="e">
        <f t="shared" ca="1" si="536"/>
        <v>#N/A</v>
      </c>
      <c r="PJ318" s="23" t="e">
        <f t="shared" ca="1" si="536"/>
        <v>#N/A</v>
      </c>
      <c r="PK318" s="23" t="e">
        <f t="shared" ca="1" si="536"/>
        <v>#N/A</v>
      </c>
      <c r="PL318" s="23">
        <f t="shared" ca="1" si="534"/>
        <v>1.0008556856269193</v>
      </c>
      <c r="PM318" s="23" t="e">
        <f t="shared" ca="1" si="534"/>
        <v>#N/A</v>
      </c>
      <c r="PN318" s="23" t="e">
        <f t="shared" ca="1" si="534"/>
        <v>#N/A</v>
      </c>
      <c r="PO318" s="23" t="e">
        <f t="shared" ca="1" si="534"/>
        <v>#N/A</v>
      </c>
      <c r="PP318" s="23" t="e">
        <f t="shared" ca="1" si="534"/>
        <v>#N/A</v>
      </c>
      <c r="PQ318" s="23" t="e">
        <f t="shared" ca="1" si="534"/>
        <v>#N/A</v>
      </c>
      <c r="PR318" s="23" t="e">
        <f t="shared" ca="1" si="534"/>
        <v>#N/A</v>
      </c>
      <c r="PS318" s="23" t="e">
        <f t="shared" ca="1" si="534"/>
        <v>#N/A</v>
      </c>
      <c r="PT318" s="23" t="e">
        <f t="shared" ca="1" si="534"/>
        <v>#N/A</v>
      </c>
      <c r="PU318" s="23">
        <f t="shared" ca="1" si="534"/>
        <v>1.0074440112314662</v>
      </c>
      <c r="PV318" s="23" t="e">
        <f t="shared" ca="1" si="534"/>
        <v>#N/A</v>
      </c>
      <c r="PW318" s="23" t="e">
        <f t="shared" ca="1" si="561"/>
        <v>#N/A</v>
      </c>
      <c r="PX318" s="23" t="e">
        <f t="shared" ca="1" si="561"/>
        <v>#N/A</v>
      </c>
      <c r="PY318" s="23" t="e">
        <f t="shared" ca="1" si="544"/>
        <v>#N/A</v>
      </c>
      <c r="PZ318" s="23" t="e">
        <f t="shared" ca="1" si="439"/>
        <v>#N/A</v>
      </c>
      <c r="QA318" s="23" t="e">
        <f t="shared" ca="1" si="439"/>
        <v>#N/A</v>
      </c>
      <c r="QB318" s="23" t="e">
        <f t="shared" ca="1" si="439"/>
        <v>#N/A</v>
      </c>
      <c r="QC318" s="23">
        <f t="shared" ca="1" si="439"/>
        <v>1.0141721503602337</v>
      </c>
      <c r="QD318" s="23" t="e">
        <f t="shared" ca="1" si="439"/>
        <v>#N/A</v>
      </c>
      <c r="QE318" s="23" t="e">
        <f t="shared" ca="1" si="439"/>
        <v>#N/A</v>
      </c>
      <c r="QF318" s="23" t="e">
        <f t="shared" ca="1" si="439"/>
        <v>#N/A</v>
      </c>
      <c r="QG318" s="23" t="e">
        <f t="shared" ca="1" si="533"/>
        <v>#N/A</v>
      </c>
      <c r="QH318" s="23" t="e">
        <f t="shared" ca="1" si="533"/>
        <v>#N/A</v>
      </c>
      <c r="QI318" s="23" t="e">
        <f t="shared" ca="1" si="533"/>
        <v>#N/A</v>
      </c>
      <c r="QJ318" s="26" t="e">
        <f t="shared" ca="1" si="474"/>
        <v>#N/A</v>
      </c>
    </row>
    <row r="319" spans="1:452" x14ac:dyDescent="0.35">
      <c r="A319" t="s">
        <v>1384</v>
      </c>
      <c r="B319" s="25">
        <v>41913</v>
      </c>
      <c r="C319" t="s">
        <v>946</v>
      </c>
      <c r="D319" s="2">
        <v>100.1</v>
      </c>
      <c r="E319" s="2">
        <v>100.4</v>
      </c>
      <c r="F319" s="2">
        <v>1.3</v>
      </c>
      <c r="G319" s="2">
        <v>99.6</v>
      </c>
      <c r="H319" s="2">
        <v>100.26899969092564</v>
      </c>
      <c r="I319" s="2">
        <v>99.346864953782188</v>
      </c>
      <c r="J319" s="2">
        <v>102.1</v>
      </c>
      <c r="K319" s="2">
        <v>98.5</v>
      </c>
      <c r="L319" s="2">
        <v>98.483127923493797</v>
      </c>
      <c r="M319" s="2">
        <v>98.1</v>
      </c>
      <c r="N319" s="2">
        <v>113.4</v>
      </c>
      <c r="O319" s="2">
        <v>102</v>
      </c>
      <c r="P319" s="2">
        <v>101.4</v>
      </c>
      <c r="Q319" s="2">
        <v>102.1</v>
      </c>
      <c r="R319" s="2">
        <v>101.5</v>
      </c>
      <c r="S319" s="2">
        <v>113.4</v>
      </c>
      <c r="T319" s="2">
        <v>103.1</v>
      </c>
      <c r="U319" s="2">
        <v>91.2</v>
      </c>
      <c r="V319" s="2">
        <v>99.6</v>
      </c>
      <c r="W319" s="2">
        <v>98.7</v>
      </c>
      <c r="X319" s="2">
        <v>104.4</v>
      </c>
      <c r="Y319" s="2" t="e">
        <v>#N/A</v>
      </c>
      <c r="Z319" s="2">
        <v>96.6</v>
      </c>
      <c r="AA319" s="2">
        <v>98.3</v>
      </c>
      <c r="AB319" s="2">
        <v>104</v>
      </c>
      <c r="AC319" s="2">
        <v>101.9</v>
      </c>
      <c r="AD319" s="2">
        <v>98.1</v>
      </c>
      <c r="AE319" s="2">
        <v>102.1</v>
      </c>
      <c r="AF319" s="2">
        <v>98.7</v>
      </c>
      <c r="AG319" s="22">
        <v>540</v>
      </c>
      <c r="AH319" s="22">
        <v>460</v>
      </c>
      <c r="AI319" s="22">
        <v>157</v>
      </c>
      <c r="AJ319" s="22">
        <v>35</v>
      </c>
      <c r="AK319" s="22">
        <v>45</v>
      </c>
      <c r="AL319" s="22">
        <v>6</v>
      </c>
      <c r="AM319" s="22">
        <v>21</v>
      </c>
      <c r="AN319" s="22">
        <v>20</v>
      </c>
      <c r="AO319" s="22">
        <v>62</v>
      </c>
      <c r="AP319" s="22">
        <v>21</v>
      </c>
      <c r="AQ319" s="22">
        <v>18</v>
      </c>
      <c r="AR319" s="2">
        <v>101.9</v>
      </c>
      <c r="AS319" s="2">
        <v>100</v>
      </c>
      <c r="AT319" s="2">
        <v>102.1</v>
      </c>
      <c r="AU319" s="2">
        <v>100</v>
      </c>
      <c r="AV319" s="2">
        <v>99.5</v>
      </c>
      <c r="AW319" s="2">
        <v>98.4</v>
      </c>
      <c r="AX319" s="2">
        <v>101.5</v>
      </c>
      <c r="AY319" s="2">
        <v>98.6</v>
      </c>
      <c r="AZ319" s="2">
        <v>101</v>
      </c>
      <c r="BA319" s="2">
        <v>98.7</v>
      </c>
      <c r="BB319" s="2">
        <v>99</v>
      </c>
      <c r="BC319" s="2">
        <v>99.6</v>
      </c>
      <c r="BD319" s="3">
        <v>0.84</v>
      </c>
      <c r="BE319" s="3">
        <v>0.57999999999999996</v>
      </c>
      <c r="BF319" s="3">
        <v>-0.12</v>
      </c>
      <c r="BG319" s="3">
        <v>-7.0000000000000007E-2</v>
      </c>
      <c r="BH319" s="3">
        <v>0.05</v>
      </c>
      <c r="BI319" s="2">
        <v>257.7</v>
      </c>
      <c r="BJ319" s="2">
        <v>2.2999999999999998</v>
      </c>
      <c r="BK319" s="2">
        <v>2.4</v>
      </c>
      <c r="BL319" s="2">
        <v>104.5</v>
      </c>
      <c r="BM319" s="2">
        <v>102.1</v>
      </c>
      <c r="BN319" s="10">
        <v>475</v>
      </c>
      <c r="BO319" s="3">
        <v>87.38</v>
      </c>
      <c r="BP319" s="22">
        <v>1.6068</v>
      </c>
      <c r="BQ319" s="3">
        <v>87.425217391304372</v>
      </c>
      <c r="BR319" s="23">
        <v>3.7747826086956513</v>
      </c>
      <c r="BS319" s="2">
        <v>106.1</v>
      </c>
      <c r="BT319" s="3">
        <v>99.54</v>
      </c>
      <c r="BU319" s="2">
        <v>0.7</v>
      </c>
      <c r="BV319" s="2">
        <v>1.8</v>
      </c>
      <c r="BW319" s="2">
        <v>1.3</v>
      </c>
      <c r="BX319" s="2">
        <v>1.9</v>
      </c>
      <c r="BY319" s="23">
        <v>237.43</v>
      </c>
      <c r="BZ319" s="2">
        <v>98.2</v>
      </c>
      <c r="CA319" s="2">
        <v>94.2</v>
      </c>
      <c r="CB319" s="3">
        <v>99.95</v>
      </c>
      <c r="CC319" s="2">
        <v>99.9</v>
      </c>
      <c r="CD319" s="2">
        <v>125.9</v>
      </c>
      <c r="CE319" s="2">
        <v>98.016178235650329</v>
      </c>
      <c r="CF319" s="3">
        <v>100.01994886504691</v>
      </c>
      <c r="CG319" s="2">
        <v>99.917451632067937</v>
      </c>
      <c r="CH319" s="23">
        <v>239.1832971679753</v>
      </c>
      <c r="CI319" s="3">
        <v>98.998962788346148</v>
      </c>
      <c r="CM319" s="2">
        <f t="shared" si="460"/>
        <v>54.409520407831948</v>
      </c>
      <c r="CN319" s="2">
        <f t="shared" si="460"/>
        <v>2.3492547975452149</v>
      </c>
      <c r="CO319" s="2">
        <f t="shared" si="461"/>
        <v>103.93216940400276</v>
      </c>
      <c r="CR319" s="2">
        <f t="shared" si="464"/>
        <v>9.9999999999994316E-2</v>
      </c>
      <c r="CS319" s="2">
        <f t="shared" si="464"/>
        <v>9.9700897308084291E-2</v>
      </c>
      <c r="CT319" s="2">
        <f t="shared" si="465"/>
        <v>0.20120724346075317</v>
      </c>
      <c r="CU319" s="2">
        <f t="shared" si="465"/>
        <v>0.10896506536376374</v>
      </c>
      <c r="CV319" s="2">
        <f t="shared" si="465"/>
        <v>0.1117201320507288</v>
      </c>
      <c r="CW319" s="2">
        <f t="shared" si="466"/>
        <v>0</v>
      </c>
      <c r="CX319" s="2">
        <f t="shared" si="467"/>
        <v>0.30549898167005818</v>
      </c>
      <c r="CY319" s="2">
        <f t="shared" si="502"/>
        <v>-1.8181818181818132</v>
      </c>
      <c r="CZ319" s="2">
        <f t="shared" si="471"/>
        <v>-9.6899224806209813E-2</v>
      </c>
      <c r="DA319" s="2">
        <f t="shared" si="472"/>
        <v>-1.6083254493850545</v>
      </c>
      <c r="DB319" s="2">
        <f t="shared" si="473"/>
        <v>0</v>
      </c>
      <c r="DC319" s="2">
        <f t="shared" si="546"/>
        <v>3.8819875776384273E-2</v>
      </c>
      <c r="DF319" s="2">
        <f t="shared" si="468"/>
        <v>1.3154457519335638</v>
      </c>
      <c r="DG319" s="2">
        <f t="shared" si="468"/>
        <v>1.3489100551685507</v>
      </c>
      <c r="DH319" s="2">
        <f t="shared" si="469"/>
        <v>4.5301742520015731</v>
      </c>
      <c r="DI319" s="2">
        <f t="shared" ref="DI319:DJ334" si="567">100*((AVERAGE(V317:V319)/AVERAGE(V314:V316))^4-1)</f>
        <v>2.3085113243801247</v>
      </c>
      <c r="DJ319" s="2">
        <f t="shared" si="567"/>
        <v>16.692181766560399</v>
      </c>
      <c r="DM319" s="2">
        <f t="shared" si="503"/>
        <v>1.3157894736842077</v>
      </c>
      <c r="DN319" s="2">
        <f t="shared" si="503"/>
        <v>1.3118062563067725</v>
      </c>
      <c r="DO319" s="2">
        <f t="shared" si="475"/>
        <v>1.5290519877675843</v>
      </c>
      <c r="DP319" s="2">
        <f t="shared" si="504"/>
        <v>0.29469548133595008</v>
      </c>
      <c r="DQ319" s="2">
        <f t="shared" si="543"/>
        <v>0.58906902163910979</v>
      </c>
      <c r="DR319" s="2">
        <f t="shared" si="505"/>
        <v>2.4973985431841892</v>
      </c>
      <c r="DS319" s="2">
        <f t="shared" si="506"/>
        <v>1.7709885075578029</v>
      </c>
      <c r="DT319" s="2" t="e">
        <v>#N/A</v>
      </c>
      <c r="DU319" s="2" t="e">
        <v>#N/A</v>
      </c>
      <c r="DV319" s="2">
        <f t="shared" si="476"/>
        <v>-1.6393442622950838</v>
      </c>
      <c r="DW319" s="2">
        <f t="shared" si="507"/>
        <v>-0.19550342130987275</v>
      </c>
      <c r="DX319" s="2">
        <f t="shared" si="508"/>
        <v>4.4579533941236038</v>
      </c>
      <c r="DY319" s="2">
        <f t="shared" si="509"/>
        <v>0.39564787339267937</v>
      </c>
      <c r="DZ319" s="2">
        <f t="shared" si="510"/>
        <v>-4.7858942065491128</v>
      </c>
      <c r="EA319" s="2">
        <f t="shared" si="523"/>
        <v>7.547169811320753</v>
      </c>
      <c r="EB319" s="2">
        <f t="shared" si="523"/>
        <v>0.91185410334344574</v>
      </c>
      <c r="EC319" s="2">
        <f t="shared" si="523"/>
        <v>9.9109131403118056</v>
      </c>
      <c r="ED319" s="2">
        <f t="shared" si="519"/>
        <v>3.5714285714285809</v>
      </c>
      <c r="EE319" s="2" t="e">
        <f t="shared" si="519"/>
        <v>#N/A</v>
      </c>
      <c r="EF319" s="2">
        <f t="shared" si="519"/>
        <v>0.520291363163361</v>
      </c>
      <c r="EG319" s="2">
        <f t="shared" si="519"/>
        <v>1.2358393408856916</v>
      </c>
      <c r="EH319" s="2">
        <f t="shared" si="519"/>
        <v>-1.3282732447817858</v>
      </c>
      <c r="EI319" s="2">
        <f t="shared" si="537"/>
        <v>-1.4506769825918808</v>
      </c>
      <c r="EJ319" s="2">
        <f t="shared" si="537"/>
        <v>5.2631578947368363</v>
      </c>
      <c r="EK319" s="2">
        <f t="shared" si="537"/>
        <v>-0.19550342130987275</v>
      </c>
      <c r="EL319" s="2">
        <f t="shared" si="535"/>
        <v>3.3057851239669533</v>
      </c>
      <c r="EM319" s="2">
        <f t="shared" si="535"/>
        <v>0.1006036217303663</v>
      </c>
      <c r="EN319" s="2">
        <f t="shared" si="535"/>
        <v>2.2869022869022926</v>
      </c>
      <c r="EO319" s="2">
        <f t="shared" si="535"/>
        <v>0.39564787339267937</v>
      </c>
      <c r="EP319" s="2">
        <f t="shared" si="535"/>
        <v>0.61224489795916881</v>
      </c>
      <c r="EQ319" s="2">
        <f t="shared" si="535"/>
        <v>1.1011011011010874</v>
      </c>
      <c r="ER319" s="2">
        <f t="shared" si="498"/>
        <v>9.9109131403118056</v>
      </c>
      <c r="ES319" s="2">
        <f t="shared" si="498"/>
        <v>2.4844720496894457</v>
      </c>
      <c r="ET319" s="2">
        <f t="shared" si="498"/>
        <v>-0.40000000000000036</v>
      </c>
      <c r="EU319" s="2">
        <f t="shared" si="462"/>
        <v>2.2999999999999998</v>
      </c>
      <c r="EV319" s="2">
        <f t="shared" si="462"/>
        <v>2.4</v>
      </c>
      <c r="EW319" s="2">
        <f t="shared" si="511"/>
        <v>-3.0612244897959107</v>
      </c>
      <c r="EX319" s="2">
        <f t="shared" si="511"/>
        <v>-1.1616650532429884</v>
      </c>
      <c r="EY319" s="2">
        <f t="shared" si="512"/>
        <v>-19.71995370938674</v>
      </c>
      <c r="EZ319" s="2">
        <f t="shared" si="512"/>
        <v>3.2658316872014481</v>
      </c>
      <c r="FA319" s="2">
        <f t="shared" si="513"/>
        <v>-2.4816176470588314</v>
      </c>
      <c r="FB319" s="2">
        <f t="shared" si="517"/>
        <v>1.6095417021513292</v>
      </c>
      <c r="FC319" s="2">
        <f t="shared" si="517"/>
        <v>2.8272251308900653</v>
      </c>
      <c r="FD319" s="2">
        <f t="shared" si="517"/>
        <v>0.96463022508039842</v>
      </c>
      <c r="FE319" s="2">
        <f t="shared" si="514"/>
        <v>0.45226130653266416</v>
      </c>
      <c r="FF319" s="2">
        <f t="shared" si="514"/>
        <v>0.10020040080160886</v>
      </c>
      <c r="FG319" s="2">
        <f t="shared" si="514"/>
        <v>2.3577235772357819</v>
      </c>
      <c r="FH319" s="2">
        <v>1.8</v>
      </c>
      <c r="FI319" s="2">
        <v>2.2999999999999998</v>
      </c>
      <c r="FL319" s="2">
        <f t="shared" ref="FL319:FM334" si="568">100*((AVERAGE(H317:H319)/AVERAGE(H314:H316))-1)</f>
        <v>0.17043989297387263</v>
      </c>
      <c r="FM319" s="2">
        <f t="shared" si="568"/>
        <v>0.31184543088769168</v>
      </c>
      <c r="FN319" s="2">
        <f t="shared" si="490"/>
        <v>0.60366900719677208</v>
      </c>
      <c r="FQ319" s="2">
        <f t="shared" ref="FQ319:FR334" si="569">100*((AVERAGE(H317:H319)/AVERAGE(H314:H316))^4-1)</f>
        <v>0.68350453866141692</v>
      </c>
      <c r="FR319" s="2">
        <f t="shared" si="569"/>
        <v>1.2532287178582902</v>
      </c>
      <c r="FS319" s="2">
        <f t="shared" si="492"/>
        <v>2.4366291325245593</v>
      </c>
      <c r="FT319" s="2">
        <f t="shared" ref="FT319:FU334" si="570">100*((AVERAGE(CH317:CH319)/AVERAGE(CH314:CH316))^4-1)</f>
        <v>1.5549397474504012</v>
      </c>
      <c r="FU319" s="2">
        <f t="shared" si="570"/>
        <v>0.57627611908499521</v>
      </c>
      <c r="FX319" s="2">
        <f t="shared" si="556"/>
        <v>1.0925974949964168</v>
      </c>
      <c r="FY319" s="2">
        <f t="shared" si="556"/>
        <v>1.5997792147497414</v>
      </c>
      <c r="FZ319" s="2">
        <f t="shared" si="500"/>
        <v>2.4617299397425185</v>
      </c>
      <c r="GA319" s="2">
        <f t="shared" si="557"/>
        <v>1.8448745226155028</v>
      </c>
      <c r="GB319" s="2">
        <f t="shared" si="557"/>
        <v>0.27475774937257835</v>
      </c>
      <c r="GE319" s="2"/>
      <c r="GF319" s="2"/>
      <c r="GG319" s="2">
        <f t="shared" si="558"/>
        <v>-16.72903025733472</v>
      </c>
      <c r="GH319" s="2">
        <f t="shared" si="558"/>
        <v>4.5272695247358552</v>
      </c>
      <c r="GI319" s="2">
        <f t="shared" si="521"/>
        <v>-3.3034887310898431</v>
      </c>
      <c r="GJ319" s="2">
        <f t="shared" si="522"/>
        <v>2.4991322457480036</v>
      </c>
      <c r="GK319" s="2">
        <v>1.5</v>
      </c>
      <c r="GN319" s="2">
        <f t="shared" si="454"/>
        <v>0.10000000000000009</v>
      </c>
      <c r="GQ319" s="2">
        <f t="shared" si="563"/>
        <v>-0.7</v>
      </c>
      <c r="GT319" s="27">
        <f t="shared" ca="1" si="440"/>
        <v>100.59523809523809</v>
      </c>
      <c r="GU319" s="27">
        <f t="shared" ca="1" si="441"/>
        <v>95.939086294416242</v>
      </c>
      <c r="GV319" s="27">
        <f t="shared" ca="1" si="441"/>
        <v>98.284080076263095</v>
      </c>
      <c r="GW319" s="27">
        <f t="shared" ca="1" si="442"/>
        <v>99.609756097560975</v>
      </c>
      <c r="GX319" s="27">
        <f t="shared" ca="1" si="442"/>
        <v>102.17842323651452</v>
      </c>
      <c r="GY319" s="27">
        <f t="shared" ca="1" si="443"/>
        <v>100.80321285140563</v>
      </c>
      <c r="GZ319" s="27">
        <f t="shared" ca="1" si="444"/>
        <v>97.749196141479118</v>
      </c>
      <c r="HA319" s="27">
        <f t="shared" ca="1" si="445"/>
        <v>100.79129574678538</v>
      </c>
      <c r="HB319" s="27">
        <f t="shared" ca="1" si="445"/>
        <v>104.36170212765956</v>
      </c>
      <c r="HC319" s="27">
        <f t="shared" ca="1" si="445"/>
        <v>99.804496578690134</v>
      </c>
      <c r="HD319" s="27">
        <f t="shared" ca="1" si="445"/>
        <v>96.38671875</v>
      </c>
      <c r="HE319" s="27">
        <f t="shared" ca="1" si="446"/>
        <v>98.020735155513677</v>
      </c>
      <c r="HG319" s="27">
        <f t="shared" ca="1" si="447"/>
        <v>99.900891972249738</v>
      </c>
      <c r="HH319" s="27">
        <f t="shared" ca="1" si="448"/>
        <v>99.244332493702785</v>
      </c>
      <c r="HI319" s="27">
        <f t="shared" ca="1" si="448"/>
        <v>106.28166160081054</v>
      </c>
      <c r="HJ319" s="27">
        <f t="shared" ca="1" si="449"/>
        <v>100.68762278978389</v>
      </c>
      <c r="HK319" s="27">
        <f t="shared" ca="1" si="449"/>
        <v>100.31217481789803</v>
      </c>
      <c r="HL319" s="27">
        <f t="shared" ca="1" si="450"/>
        <v>100.50454086781029</v>
      </c>
      <c r="HM319" s="27">
        <f t="shared" ca="1" si="451"/>
        <v>110.02358490566037</v>
      </c>
      <c r="HN319" s="27">
        <f t="shared" ca="1" si="452"/>
        <v>100.49701789264414</v>
      </c>
      <c r="HO319" s="27">
        <f t="shared" ca="1" si="452"/>
        <v>98.532494758909849</v>
      </c>
      <c r="HP319" s="27">
        <f t="shared" ca="1" si="452"/>
        <v>99.902343749999986</v>
      </c>
      <c r="HQ319" s="27">
        <f t="shared" ca="1" si="452"/>
        <v>103.53892821031346</v>
      </c>
      <c r="HR319" s="27">
        <f t="shared" ca="1" si="453"/>
        <v>100.66413662239088</v>
      </c>
      <c r="HT319" s="27">
        <f t="shared" ca="1" si="564"/>
        <v>152.4122006029728</v>
      </c>
      <c r="HU319" s="27">
        <f t="shared" ca="1" si="564"/>
        <v>39.164365769386926</v>
      </c>
      <c r="HV319" s="27">
        <f t="shared" ca="1" si="564"/>
        <v>47.708493001430057</v>
      </c>
      <c r="HW319" s="27">
        <f t="shared" ca="1" si="565"/>
        <v>531.13468838594986</v>
      </c>
      <c r="HX319" s="27">
        <f t="shared" ca="1" si="565"/>
        <v>468.70096114767233</v>
      </c>
      <c r="HY319" s="27">
        <f t="shared" ca="1" si="494"/>
        <v>1000</v>
      </c>
      <c r="HZ319" s="27">
        <f t="shared" ca="1" si="566"/>
        <v>5.3823704424677095</v>
      </c>
      <c r="IA319" s="27">
        <f t="shared" ca="1" si="566"/>
        <v>18.51001590519196</v>
      </c>
      <c r="IB319" s="27">
        <f t="shared" ca="1" si="566"/>
        <v>19.031599964714413</v>
      </c>
      <c r="IC319" s="27">
        <f t="shared" ca="1" si="566"/>
        <v>59.323559090639293</v>
      </c>
      <c r="ID319" s="27">
        <f t="shared" ca="1" si="566"/>
        <v>19.07992698241075</v>
      </c>
      <c r="IE319" s="27">
        <f t="shared" ca="1" si="566"/>
        <v>13.468628219312087</v>
      </c>
      <c r="IG319" s="28">
        <f t="shared" ca="1" si="480"/>
        <v>7.8818613799388398E-2</v>
      </c>
      <c r="IH319" s="28">
        <f t="shared" ca="1" si="480"/>
        <v>-0.1724443322358874</v>
      </c>
      <c r="II319" s="28">
        <f t="shared" ca="1" si="480"/>
        <v>0.22208262367412385</v>
      </c>
      <c r="IJ319" s="28">
        <f t="shared" ca="1" si="481"/>
        <v>0.15342538127702018</v>
      </c>
      <c r="IK319" s="24">
        <f t="shared" ca="1" si="495"/>
        <v>2.4968476039395338E-2</v>
      </c>
      <c r="IL319" s="28">
        <f t="shared" ca="1" si="482"/>
        <v>1.1534472023225446</v>
      </c>
      <c r="IM319" s="28">
        <f t="shared" ca="1" si="496"/>
        <v>1.3118062563067698</v>
      </c>
      <c r="IN319" s="3">
        <f t="shared" ca="1" si="497"/>
        <v>1.3068725835995647</v>
      </c>
      <c r="IO319" s="2">
        <f t="shared" si="515"/>
        <v>1.3</v>
      </c>
      <c r="IQ319" s="2">
        <f t="shared" ca="1" si="562"/>
        <v>0.12845690523762485</v>
      </c>
      <c r="IS319" s="3">
        <f t="shared" ca="1" si="483"/>
        <v>6.2461195700844213E-2</v>
      </c>
      <c r="IT319" s="3">
        <f t="shared" ca="1" si="484"/>
        <v>5.222436316587864E-4</v>
      </c>
      <c r="IU319" s="3">
        <f t="shared" si="485"/>
        <v>0.10000000000000009</v>
      </c>
      <c r="IV319" s="3">
        <f t="shared" ca="1" si="486"/>
        <v>3.7016560667497089E-2</v>
      </c>
      <c r="IX319" s="28">
        <f ca="1">$HL319/100*(GZ319-100)*AL319/1000+(HM319-100)*HZ319/$HY319</f>
        <v>4.0377686620743647E-2</v>
      </c>
      <c r="IY319" s="28">
        <f ca="1">$HL319/100*(HA319-100)*AM319/1000+(HN319-100)*IA319/$HY319</f>
        <v>2.5900860399484273E-2</v>
      </c>
      <c r="IZ319" s="28">
        <f ca="1">$HL319/100*(HB319-100)*AN319/1000+(HO319-100)*IB319/$HY319</f>
        <v>5.9745201253965444E-2</v>
      </c>
      <c r="JA319" s="28">
        <f ca="1">$HL319/100*(HC319-100)*AO319/1000+(HP319-100)*IC319/$HY319</f>
        <v>-1.7975684907483244E-2</v>
      </c>
      <c r="JB319" s="28">
        <f ca="1">$HL319/100*(HD319-100)*AP319/1000+(HQ319-100)*ID319/$HY319</f>
        <v>-8.7392544933043853E-3</v>
      </c>
      <c r="JC319" s="28">
        <f ca="1">$HL319/100*(HE319-100)*AQ319/1000+(HR319-100)*IE319/$HY319</f>
        <v>-2.6861509547348766E-2</v>
      </c>
      <c r="JE319" s="3">
        <f t="shared" ca="1" si="555"/>
        <v>2.9780788327379973E-2</v>
      </c>
      <c r="JF319" s="3">
        <f t="shared" ca="1" si="555"/>
        <v>8.799934333681271E-2</v>
      </c>
      <c r="JG319" s="3">
        <f t="shared" ca="1" si="555"/>
        <v>-7.979706484157037E-3</v>
      </c>
      <c r="JH319" s="3">
        <f t="shared" ca="1" si="554"/>
        <v>-3.2972690039231062E-2</v>
      </c>
      <c r="JI319" s="3">
        <f t="shared" ca="1" si="554"/>
        <v>-1.7066182490479715E-2</v>
      </c>
      <c r="JJ319" s="3">
        <f t="shared" ca="1" si="554"/>
        <v>-3.0264087970532531E-2</v>
      </c>
      <c r="JK319" s="3">
        <f>IO319-IO318</f>
        <v>0.10000000000000009</v>
      </c>
      <c r="JL319" s="3">
        <f t="shared" ca="1" si="487"/>
        <v>7.8198918156777153E-2</v>
      </c>
      <c r="JN319" s="10">
        <f>COUNTIF(EI319:ET319,"&gt;2")</f>
        <v>5</v>
      </c>
      <c r="JP319" s="2">
        <f>AVERAGE(CS319,CS307,CS295,CS283,CS271,CS259,CS247,CS235,CS223,CS211)</f>
        <v>0.15688580443392819</v>
      </c>
      <c r="JQ319" s="2">
        <f>CS319-JP319</f>
        <v>-5.7184907125843898E-2</v>
      </c>
      <c r="JR319" s="2">
        <f>AVERAGE(CT319,CT307,CT295,CT283,CT271,CT259,CT247,CT235,CT223,CT211)</f>
        <v>0.20741899209377923</v>
      </c>
      <c r="JS319" s="2">
        <f>CT319-JR319</f>
        <v>-6.2117486330260652E-3</v>
      </c>
      <c r="KH319" s="2">
        <f>(DN319*$DN$4)+(FB319*$FB$3)+(FC319*$FC$3)+(FD319*$FD$3)+(FE319*$FE$3)+(FF319*$FF$3)+(FG319*$FG$3)</f>
        <v>1.5488374513854009</v>
      </c>
      <c r="KI319" s="2">
        <f>F319-KH319</f>
        <v>-0.24883745138540081</v>
      </c>
      <c r="KJ319" s="2">
        <f>MAX(DN319,FB319:FG319)</f>
        <v>2.8272251308900653</v>
      </c>
      <c r="KK319" s="2">
        <f>MIN(DN319,FB319:FG319)</f>
        <v>0.10020040080160886</v>
      </c>
      <c r="KL319" s="2">
        <f t="shared" si="516"/>
        <v>2.7270247300884565</v>
      </c>
      <c r="KO319" s="2">
        <f>BO319</f>
        <v>87.38</v>
      </c>
      <c r="KP319" s="2">
        <f>100*((BO313/BO301)-1)</f>
        <v>7.5368105814824116</v>
      </c>
      <c r="KQ319" s="2">
        <f t="shared" si="525"/>
        <v>7.5368105814824116</v>
      </c>
      <c r="KR319" s="2">
        <f>100*((BO307/BO295)-1)</f>
        <v>-1.1239985651082085</v>
      </c>
      <c r="KS319" s="2">
        <f t="shared" si="538"/>
        <v>-1.1239985651082085</v>
      </c>
      <c r="KT319" s="3">
        <f>BP319</f>
        <v>1.6068</v>
      </c>
      <c r="KU319" s="3">
        <f>BQ319</f>
        <v>87.425217391304372</v>
      </c>
      <c r="KV319" s="3">
        <f t="shared" si="470"/>
        <v>54.409520407831948</v>
      </c>
      <c r="KW319" s="2">
        <f t="shared" si="463"/>
        <v>122.68570140304713</v>
      </c>
      <c r="KX319" s="2">
        <f t="shared" si="463"/>
        <v>99.535150827117405</v>
      </c>
      <c r="LA319">
        <v>2</v>
      </c>
      <c r="LB319">
        <v>0</v>
      </c>
      <c r="LE319" s="2" t="e">
        <v>#N/A</v>
      </c>
      <c r="LF319" s="2" t="e">
        <v>#N/A</v>
      </c>
      <c r="LG319" s="2" t="e">
        <v>#N/A</v>
      </c>
      <c r="LH319" s="2" t="e">
        <v>#N/A</v>
      </c>
      <c r="LI319" s="2" t="e">
        <v>#N/A</v>
      </c>
      <c r="LJ319" s="2" t="e">
        <v>#N/A</v>
      </c>
      <c r="LK319" s="2">
        <v>100.19145937282772</v>
      </c>
      <c r="LL319" s="2" t="e">
        <v>#N/A</v>
      </c>
      <c r="LM319" s="2" t="e">
        <v>#N/A</v>
      </c>
      <c r="LN319" s="2">
        <v>99.412805369174094</v>
      </c>
      <c r="LO319" s="2">
        <v>96.635419388562994</v>
      </c>
      <c r="LP319" s="2">
        <v>98.416738252554566</v>
      </c>
      <c r="LQ319" s="2" t="e">
        <v>#N/A</v>
      </c>
      <c r="LR319" s="2" t="e">
        <v>#N/A</v>
      </c>
      <c r="LS319" s="2" t="e">
        <v>#N/A</v>
      </c>
      <c r="LT319" s="2" t="e">
        <v>#N/A</v>
      </c>
      <c r="LU319" s="2" t="e">
        <v>#N/A</v>
      </c>
      <c r="LV319" s="2" t="e">
        <v>#N/A</v>
      </c>
      <c r="LW319" s="2" t="e">
        <v>#N/A</v>
      </c>
      <c r="LX319" s="2" t="e">
        <v>#N/A</v>
      </c>
      <c r="LY319" s="2">
        <v>98.753962709760799</v>
      </c>
      <c r="LZ319" s="2" t="e">
        <v>#N/A</v>
      </c>
      <c r="MA319" s="2" t="e">
        <v>#N/A</v>
      </c>
      <c r="MB319" s="2" t="e">
        <v>#N/A</v>
      </c>
      <c r="MC319" s="2" t="e">
        <v>#N/A</v>
      </c>
      <c r="MD319" s="2" t="e">
        <v>#N/A</v>
      </c>
      <c r="ME319" s="2" t="e">
        <v>#N/A</v>
      </c>
      <c r="MF319" s="2" t="e">
        <v>#N/A</v>
      </c>
      <c r="MG319" s="2" t="e">
        <v>#N/A</v>
      </c>
      <c r="MH319" s="2">
        <v>100.72778519544585</v>
      </c>
      <c r="MI319" s="2" t="e">
        <v>#N/A</v>
      </c>
      <c r="MJ319" s="2" t="e">
        <v>#N/A</v>
      </c>
      <c r="MK319" s="2" t="e">
        <v>#N/A</v>
      </c>
      <c r="ML319" s="2" t="e">
        <v>#N/A</v>
      </c>
      <c r="MM319" s="2" t="e">
        <v>#N/A</v>
      </c>
      <c r="MN319" s="2" t="e">
        <v>#N/A</v>
      </c>
      <c r="MO319" s="2" t="e">
        <v>#N/A</v>
      </c>
      <c r="MP319" s="2">
        <v>96.886500744390858</v>
      </c>
      <c r="MQ319" s="2" t="e">
        <v>#N/A</v>
      </c>
      <c r="MR319" s="2" t="e">
        <v>#N/A</v>
      </c>
      <c r="MS319" s="10" t="e">
        <v>#N/A</v>
      </c>
      <c r="MT319" s="2" t="e">
        <v>#N/A</v>
      </c>
      <c r="MU319" s="2" t="e">
        <v>#N/A</v>
      </c>
      <c r="MV319" s="2" t="e">
        <v>#N/A</v>
      </c>
      <c r="MX319" s="22" t="e">
        <v>#N/A</v>
      </c>
      <c r="MY319" s="22" t="e">
        <v>#N/A</v>
      </c>
      <c r="MZ319" s="22" t="e">
        <v>#N/A</v>
      </c>
      <c r="NA319" s="22" t="e">
        <v>#N/A</v>
      </c>
      <c r="NB319" s="22" t="e">
        <v>#N/A</v>
      </c>
      <c r="NC319" s="22" t="e">
        <v>#N/A</v>
      </c>
      <c r="ND319" s="22">
        <v>1</v>
      </c>
      <c r="NE319" s="22" t="e">
        <v>#N/A</v>
      </c>
      <c r="NF319" s="22" t="e">
        <v>#N/A</v>
      </c>
      <c r="NG319" s="22">
        <v>3</v>
      </c>
      <c r="NH319" s="23">
        <v>8</v>
      </c>
      <c r="NI319" s="22">
        <v>23</v>
      </c>
      <c r="NJ319" s="22" t="e">
        <v>#N/A</v>
      </c>
      <c r="NK319" s="22" t="e">
        <v>#N/A</v>
      </c>
      <c r="NL319" s="23" t="e">
        <v>#N/A</v>
      </c>
      <c r="NM319" s="3" t="e">
        <v>#N/A</v>
      </c>
      <c r="NN319" s="22" t="e">
        <v>#N/A</v>
      </c>
      <c r="NO319" s="22" t="e">
        <v>#N/A</v>
      </c>
      <c r="NP319" s="22" t="e">
        <v>#N/A</v>
      </c>
      <c r="NQ319" s="22" t="e">
        <v>#N/A</v>
      </c>
      <c r="NR319" s="23">
        <v>1</v>
      </c>
      <c r="NS319" s="22" t="e">
        <v>#N/A</v>
      </c>
      <c r="NT319" s="22" t="e">
        <v>#N/A</v>
      </c>
      <c r="NU319" s="23" t="e">
        <v>#N/A</v>
      </c>
      <c r="NV319" s="3" t="e">
        <v>#N/A</v>
      </c>
      <c r="NW319" s="22" t="e">
        <v>#N/A</v>
      </c>
      <c r="NX319" s="22" t="e">
        <v>#N/A</v>
      </c>
      <c r="NY319" s="22" t="e">
        <v>#N/A</v>
      </c>
      <c r="NZ319" s="22" t="e">
        <v>#N/A</v>
      </c>
      <c r="OA319" s="23">
        <v>9</v>
      </c>
      <c r="OB319" s="22" t="e">
        <v>#N/A</v>
      </c>
      <c r="OC319" s="22" t="e">
        <v>#N/A</v>
      </c>
      <c r="OD319" s="22" t="e">
        <v>#N/A</v>
      </c>
      <c r="OE319" s="22" t="e">
        <v>#N/A</v>
      </c>
      <c r="OF319" s="22" t="e">
        <v>#N/A</v>
      </c>
      <c r="OG319" s="22" t="e">
        <v>#N/A</v>
      </c>
      <c r="OH319" s="23" t="e">
        <v>#N/A</v>
      </c>
      <c r="OI319" s="22">
        <v>2</v>
      </c>
      <c r="OJ319" s="22" t="e">
        <v>#N/A</v>
      </c>
      <c r="OK319" s="22" t="e">
        <v>#N/A</v>
      </c>
      <c r="OL319" s="22" t="e">
        <v>#N/A</v>
      </c>
      <c r="OM319" s="23" t="e">
        <v>#N/A</v>
      </c>
      <c r="ON319" s="22" t="e">
        <v>#N/A</v>
      </c>
      <c r="OO319" s="22" t="e">
        <v>#N/A</v>
      </c>
      <c r="OQ319">
        <f t="shared" si="518"/>
        <v>-9</v>
      </c>
      <c r="OR319" s="23" t="e">
        <f t="shared" ca="1" si="560"/>
        <v>#N/A</v>
      </c>
      <c r="OS319" s="23" t="e">
        <f t="shared" ca="1" si="560"/>
        <v>#N/A</v>
      </c>
      <c r="OT319" s="23" t="e">
        <f t="shared" ca="1" si="560"/>
        <v>#N/A</v>
      </c>
      <c r="OU319" s="23" t="e">
        <f t="shared" ca="1" si="560"/>
        <v>#N/A</v>
      </c>
      <c r="OV319" s="23" t="e">
        <f t="shared" ca="1" si="560"/>
        <v>#N/A</v>
      </c>
      <c r="OW319" s="23" t="e">
        <f t="shared" ca="1" si="560"/>
        <v>#N/A</v>
      </c>
      <c r="OX319" s="23">
        <f t="shared" ca="1" si="560"/>
        <v>0.98425562469753947</v>
      </c>
      <c r="OY319" s="23" t="e">
        <f t="shared" ca="1" si="560"/>
        <v>#N/A</v>
      </c>
      <c r="OZ319" s="23" t="e">
        <f t="shared" ca="1" si="559"/>
        <v>#N/A</v>
      </c>
      <c r="PA319" s="23">
        <f t="shared" ca="1" si="559"/>
        <v>1.0074173011422471</v>
      </c>
      <c r="PB319" s="23">
        <f t="shared" ca="1" si="559"/>
        <v>1.0051892681788095</v>
      </c>
      <c r="PC319" s="23">
        <f t="shared" ca="1" si="559"/>
        <v>1.0096683326757003</v>
      </c>
      <c r="PD319" s="23" t="e">
        <f t="shared" ca="1" si="559"/>
        <v>#N/A</v>
      </c>
      <c r="PE319" s="23" t="e">
        <f t="shared" ca="1" si="539"/>
        <v>#N/A</v>
      </c>
      <c r="PF319" s="23" t="e">
        <f t="shared" ca="1" si="539"/>
        <v>#N/A</v>
      </c>
      <c r="PG319" s="23" t="e">
        <f t="shared" ca="1" si="539"/>
        <v>#N/A</v>
      </c>
      <c r="PH319" s="23" t="e">
        <f t="shared" ca="1" si="536"/>
        <v>#N/A</v>
      </c>
      <c r="PI319" s="23" t="e">
        <f t="shared" ca="1" si="536"/>
        <v>#N/A</v>
      </c>
      <c r="PJ319" s="23" t="e">
        <f t="shared" ca="1" si="536"/>
        <v>#N/A</v>
      </c>
      <c r="PK319" s="23" t="e">
        <f t="shared" ca="1" si="536"/>
        <v>#N/A</v>
      </c>
      <c r="PL319" s="23">
        <f t="shared" ca="1" si="534"/>
        <v>1.0024952727412495</v>
      </c>
      <c r="PM319" s="23" t="e">
        <f t="shared" ca="1" si="534"/>
        <v>#N/A</v>
      </c>
      <c r="PN319" s="23" t="e">
        <f t="shared" ca="1" si="534"/>
        <v>#N/A</v>
      </c>
      <c r="PO319" s="23" t="e">
        <f t="shared" ca="1" si="534"/>
        <v>#N/A</v>
      </c>
      <c r="PP319" s="23" t="e">
        <f t="shared" ca="1" si="534"/>
        <v>#N/A</v>
      </c>
      <c r="PQ319" s="23" t="e">
        <f t="shared" ca="1" si="534"/>
        <v>#N/A</v>
      </c>
      <c r="PR319" s="23" t="e">
        <f t="shared" ca="1" si="534"/>
        <v>#N/A</v>
      </c>
      <c r="PS319" s="23" t="e">
        <f t="shared" ca="1" si="534"/>
        <v>#N/A</v>
      </c>
      <c r="PT319" s="23" t="e">
        <f t="shared" ca="1" si="534"/>
        <v>#N/A</v>
      </c>
      <c r="PU319" s="23">
        <f t="shared" ca="1" si="534"/>
        <v>1.0056106931521096</v>
      </c>
      <c r="PV319" s="23" t="e">
        <f t="shared" ca="1" si="534"/>
        <v>#N/A</v>
      </c>
      <c r="PW319" s="23" t="e">
        <f t="shared" ca="1" si="561"/>
        <v>#N/A</v>
      </c>
      <c r="PX319" s="23" t="e">
        <f t="shared" ca="1" si="561"/>
        <v>#N/A</v>
      </c>
      <c r="PY319" s="23" t="e">
        <f t="shared" ca="1" si="544"/>
        <v>#N/A</v>
      </c>
      <c r="PZ319" s="23" t="e">
        <f t="shared" ca="1" si="439"/>
        <v>#N/A</v>
      </c>
      <c r="QA319" s="23" t="e">
        <f t="shared" ref="QA319:QI382" ca="1" si="571">MN319/OFFSET(MN319,$OQ319,0)</f>
        <v>#N/A</v>
      </c>
      <c r="QB319" s="23" t="e">
        <f t="shared" ca="1" si="571"/>
        <v>#N/A</v>
      </c>
      <c r="QC319" s="23">
        <f t="shared" ca="1" si="571"/>
        <v>1.0058724705167312</v>
      </c>
      <c r="QD319" s="23" t="e">
        <f t="shared" ca="1" si="571"/>
        <v>#N/A</v>
      </c>
      <c r="QE319" s="23" t="e">
        <f t="shared" ca="1" si="571"/>
        <v>#N/A</v>
      </c>
      <c r="QF319" s="23" t="e">
        <f t="shared" ca="1" si="571"/>
        <v>#N/A</v>
      </c>
      <c r="QG319" s="23" t="e">
        <f t="shared" ca="1" si="533"/>
        <v>#N/A</v>
      </c>
      <c r="QH319" s="23" t="e">
        <f t="shared" ca="1" si="533"/>
        <v>#N/A</v>
      </c>
      <c r="QI319" s="23" t="e">
        <f t="shared" ca="1" si="533"/>
        <v>#N/A</v>
      </c>
      <c r="QJ319" s="26" t="e">
        <f t="shared" ca="1" si="474"/>
        <v>#N/A</v>
      </c>
    </row>
    <row r="320" spans="1:452" x14ac:dyDescent="0.35">
      <c r="A320" t="s">
        <v>1385</v>
      </c>
      <c r="B320" s="21">
        <v>41944</v>
      </c>
      <c r="C320" t="s">
        <v>947</v>
      </c>
      <c r="D320" s="2">
        <v>99.9</v>
      </c>
      <c r="E320" s="2">
        <v>100.1</v>
      </c>
      <c r="F320" s="2">
        <v>1</v>
      </c>
      <c r="G320" s="2">
        <v>99.4</v>
      </c>
      <c r="H320" s="2">
        <v>100.01009216314985</v>
      </c>
      <c r="I320" s="2">
        <v>99.233506804284417</v>
      </c>
      <c r="J320" s="2">
        <v>101.8</v>
      </c>
      <c r="K320" s="2">
        <v>98.3</v>
      </c>
      <c r="L320" s="2">
        <v>98.531957030857768</v>
      </c>
      <c r="M320" s="2">
        <v>98.2</v>
      </c>
      <c r="N320" s="2">
        <v>110.7</v>
      </c>
      <c r="O320" s="2">
        <v>101.9</v>
      </c>
      <c r="P320" s="2">
        <v>100.8</v>
      </c>
      <c r="Q320" s="2">
        <v>102.8</v>
      </c>
      <c r="R320" s="2">
        <v>100.3</v>
      </c>
      <c r="S320" s="2">
        <v>110.7</v>
      </c>
      <c r="T320" s="2">
        <v>103</v>
      </c>
      <c r="U320" s="2">
        <v>80</v>
      </c>
      <c r="V320" s="2">
        <v>99.5</v>
      </c>
      <c r="W320" s="2">
        <v>98.7</v>
      </c>
      <c r="X320" s="2">
        <v>104.1</v>
      </c>
      <c r="Y320" s="2" t="e">
        <v>#N/A</v>
      </c>
      <c r="Z320" s="2">
        <v>97</v>
      </c>
      <c r="AA320" s="2">
        <v>98.5</v>
      </c>
      <c r="AB320" s="2">
        <v>102.9</v>
      </c>
      <c r="AC320" s="2">
        <v>102.9</v>
      </c>
      <c r="AD320" s="2">
        <v>97.4</v>
      </c>
      <c r="AE320" s="2">
        <v>103</v>
      </c>
      <c r="AF320" s="2">
        <v>99.1</v>
      </c>
      <c r="AG320" s="22">
        <v>540</v>
      </c>
      <c r="AH320" s="22">
        <v>460</v>
      </c>
      <c r="AI320" s="22">
        <v>157</v>
      </c>
      <c r="AJ320" s="22">
        <v>35</v>
      </c>
      <c r="AK320" s="22">
        <v>45</v>
      </c>
      <c r="AL320" s="22">
        <v>6</v>
      </c>
      <c r="AM320" s="22">
        <v>21</v>
      </c>
      <c r="AN320" s="22">
        <v>20</v>
      </c>
      <c r="AO320" s="22">
        <v>62</v>
      </c>
      <c r="AP320" s="22">
        <v>21</v>
      </c>
      <c r="AQ320" s="22">
        <v>18</v>
      </c>
      <c r="AR320" s="2">
        <v>101.7</v>
      </c>
      <c r="AS320" s="2">
        <v>98.8</v>
      </c>
      <c r="AT320" s="2">
        <v>102.8</v>
      </c>
      <c r="AU320" s="2">
        <v>100</v>
      </c>
      <c r="AV320" s="2">
        <v>99.6</v>
      </c>
      <c r="AW320" s="2">
        <v>98.1</v>
      </c>
      <c r="AX320" s="2">
        <v>100.3</v>
      </c>
      <c r="AY320" s="2">
        <v>98.3</v>
      </c>
      <c r="AZ320" s="2">
        <v>100.7</v>
      </c>
      <c r="BA320" s="2">
        <v>98.7</v>
      </c>
      <c r="BB320" s="2">
        <v>99</v>
      </c>
      <c r="BC320" s="2">
        <v>99.5</v>
      </c>
      <c r="BD320" s="3">
        <v>0.79</v>
      </c>
      <c r="BE320" s="3">
        <v>0.51</v>
      </c>
      <c r="BF320" s="3">
        <v>-0.25</v>
      </c>
      <c r="BG320" s="3">
        <v>-0.09</v>
      </c>
      <c r="BH320" s="3">
        <v>0.02</v>
      </c>
      <c r="BI320" s="2">
        <v>257.10000000000002</v>
      </c>
      <c r="BJ320" s="2">
        <v>2</v>
      </c>
      <c r="BK320" s="2">
        <v>2</v>
      </c>
      <c r="BL320" s="2">
        <v>104.1</v>
      </c>
      <c r="BM320" s="2">
        <v>101.7</v>
      </c>
      <c r="BN320" s="10">
        <v>475</v>
      </c>
      <c r="BO320" s="3">
        <v>87</v>
      </c>
      <c r="BP320" s="22">
        <v>1.5780000000000001</v>
      </c>
      <c r="BQ320" s="3">
        <v>79.437894736842111</v>
      </c>
      <c r="BR320" s="23">
        <v>4.1078947368421055</v>
      </c>
      <c r="BS320" s="2">
        <v>108.8</v>
      </c>
      <c r="BT320" s="3">
        <v>101.22</v>
      </c>
      <c r="BU320" s="2">
        <v>0.7</v>
      </c>
      <c r="BV320" s="2">
        <v>1.7</v>
      </c>
      <c r="BW320" s="2">
        <v>1.7</v>
      </c>
      <c r="BX320" s="2">
        <v>2.1</v>
      </c>
      <c r="BY320" s="23">
        <v>236.983</v>
      </c>
      <c r="BZ320" s="2">
        <v>97.9</v>
      </c>
      <c r="CA320" s="2">
        <v>94.1</v>
      </c>
      <c r="CB320" s="3">
        <v>99.78</v>
      </c>
      <c r="CC320" s="2">
        <v>99.7</v>
      </c>
      <c r="CD320" s="2">
        <v>125.7</v>
      </c>
      <c r="CE320" s="2">
        <v>97.969668978055296</v>
      </c>
      <c r="CF320" s="3">
        <v>99.977513452225438</v>
      </c>
      <c r="CG320" s="2">
        <v>100.02838576513079</v>
      </c>
      <c r="CH320" s="23">
        <v>239.46170336658278</v>
      </c>
      <c r="CI320" s="3">
        <v>99.300532066876968</v>
      </c>
      <c r="CM320" s="2">
        <f t="shared" si="460"/>
        <v>50.340871189380294</v>
      </c>
      <c r="CN320" s="2">
        <f t="shared" si="460"/>
        <v>2.6032286038289643</v>
      </c>
      <c r="CO320" s="2">
        <f t="shared" si="461"/>
        <v>102.0693075177473</v>
      </c>
      <c r="CR320" s="2">
        <f t="shared" si="464"/>
        <v>-0.19980019980018843</v>
      </c>
      <c r="CS320" s="2">
        <f t="shared" si="464"/>
        <v>-0.29880478087650536</v>
      </c>
      <c r="CT320" s="2">
        <f t="shared" si="465"/>
        <v>-0.20080321285139419</v>
      </c>
      <c r="CU320" s="2">
        <f t="shared" si="465"/>
        <v>-0.25821293577662086</v>
      </c>
      <c r="CV320" s="2">
        <f t="shared" si="465"/>
        <v>-0.11410339878415544</v>
      </c>
      <c r="CW320" s="2">
        <f t="shared" si="466"/>
        <v>-9.803921568626893E-2</v>
      </c>
      <c r="CX320" s="2">
        <f t="shared" si="467"/>
        <v>-0.2030456852791907</v>
      </c>
      <c r="CY320" s="2">
        <f t="shared" si="502"/>
        <v>-2.3809523809523832</v>
      </c>
      <c r="CZ320" s="2">
        <f t="shared" si="471"/>
        <v>-9.699321047526123E-2</v>
      </c>
      <c r="DA320" s="2">
        <f t="shared" si="472"/>
        <v>-1.0576923076923022</v>
      </c>
      <c r="DB320" s="2">
        <f t="shared" si="473"/>
        <v>-0.10040160642569709</v>
      </c>
      <c r="DC320" s="2">
        <f t="shared" si="546"/>
        <v>-0.23282887077996348</v>
      </c>
      <c r="DF320" s="2">
        <f t="shared" si="468"/>
        <v>-3.0549270040817644</v>
      </c>
      <c r="DG320" s="2">
        <f t="shared" si="468"/>
        <v>-1.3606804578876752</v>
      </c>
      <c r="DH320" s="2">
        <f t="shared" si="469"/>
        <v>0.59659944600427561</v>
      </c>
      <c r="DI320" s="2">
        <f t="shared" si="567"/>
        <v>1.2143561393409552</v>
      </c>
      <c r="DJ320" s="2">
        <f t="shared" si="567"/>
        <v>32.251254957069662</v>
      </c>
      <c r="DM320" s="2">
        <f t="shared" si="503"/>
        <v>1.1133603238866483</v>
      </c>
      <c r="DN320" s="2">
        <f t="shared" si="503"/>
        <v>0.90725806451612045</v>
      </c>
      <c r="DO320" s="2">
        <f t="shared" si="475"/>
        <v>1.2219959266802474</v>
      </c>
      <c r="DP320" s="2">
        <f t="shared" si="504"/>
        <v>-0.19607843137255179</v>
      </c>
      <c r="DQ320" s="2">
        <f t="shared" si="543"/>
        <v>0.15835932528441291</v>
      </c>
      <c r="DR320" s="2">
        <f t="shared" si="505"/>
        <v>2.2892819979188377</v>
      </c>
      <c r="DS320" s="2">
        <f t="shared" si="506"/>
        <v>1.6216428298773007</v>
      </c>
      <c r="DT320" s="2" t="e">
        <v>#N/A</v>
      </c>
      <c r="DU320" s="2" t="e">
        <v>#N/A</v>
      </c>
      <c r="DV320" s="2">
        <f t="shared" si="476"/>
        <v>-1.6409266409266321</v>
      </c>
      <c r="DW320" s="2">
        <f t="shared" si="507"/>
        <v>-0.19417475728155109</v>
      </c>
      <c r="DX320" s="2">
        <f t="shared" si="508"/>
        <v>4.4624746450304231</v>
      </c>
      <c r="DY320" s="2">
        <f t="shared" si="509"/>
        <v>-0.19900497512438386</v>
      </c>
      <c r="DZ320" s="2">
        <f t="shared" si="510"/>
        <v>-5.8673469387755084</v>
      </c>
      <c r="EA320" s="2">
        <f t="shared" si="523"/>
        <v>2.695763799743256</v>
      </c>
      <c r="EB320" s="2">
        <f t="shared" si="523"/>
        <v>0.81053698074975422</v>
      </c>
      <c r="EC320" s="2">
        <f t="shared" si="523"/>
        <v>9.9109131403118056</v>
      </c>
      <c r="ED320" s="2">
        <f t="shared" si="519"/>
        <v>3.685258964143423</v>
      </c>
      <c r="EE320" s="2" t="e">
        <f t="shared" si="519"/>
        <v>#N/A</v>
      </c>
      <c r="EF320" s="2">
        <f t="shared" si="519"/>
        <v>0.31023784901758056</v>
      </c>
      <c r="EG320" s="2">
        <f t="shared" si="519"/>
        <v>1.337448559670773</v>
      </c>
      <c r="EH320" s="2">
        <f t="shared" si="519"/>
        <v>-3.016022620169645</v>
      </c>
      <c r="EI320" s="2">
        <f t="shared" si="537"/>
        <v>-1.6441005802707909</v>
      </c>
      <c r="EJ320" s="2">
        <f t="shared" si="537"/>
        <v>4.0000000000000036</v>
      </c>
      <c r="EK320" s="2">
        <f t="shared" si="537"/>
        <v>-0.19417475728155109</v>
      </c>
      <c r="EL320" s="2">
        <f t="shared" si="535"/>
        <v>3.3057851239669533</v>
      </c>
      <c r="EM320" s="2">
        <f t="shared" si="535"/>
        <v>0.2012072434607548</v>
      </c>
      <c r="EN320" s="2">
        <f t="shared" si="535"/>
        <v>1.9750519750519668</v>
      </c>
      <c r="EO320" s="2">
        <f t="shared" si="535"/>
        <v>-0.19900497512438386</v>
      </c>
      <c r="EP320" s="2">
        <f t="shared" si="535"/>
        <v>0.51124744376278564</v>
      </c>
      <c r="EQ320" s="2">
        <f t="shared" si="535"/>
        <v>0.29880478087649376</v>
      </c>
      <c r="ER320" s="2">
        <f t="shared" si="498"/>
        <v>9.9109131403118056</v>
      </c>
      <c r="ES320" s="2">
        <f t="shared" si="498"/>
        <v>2.3784901758014509</v>
      </c>
      <c r="ET320" s="2">
        <f t="shared" si="498"/>
        <v>-0.698602794411185</v>
      </c>
      <c r="EU320" s="2">
        <f t="shared" si="462"/>
        <v>2</v>
      </c>
      <c r="EV320" s="2">
        <f t="shared" si="462"/>
        <v>2</v>
      </c>
      <c r="EW320" s="2">
        <f t="shared" si="511"/>
        <v>-2.982292637465056</v>
      </c>
      <c r="EX320" s="2">
        <f t="shared" si="511"/>
        <v>-1.2621359223300987</v>
      </c>
      <c r="EY320" s="2">
        <f t="shared" si="512"/>
        <v>-24.791321282304779</v>
      </c>
      <c r="EZ320" s="2">
        <f t="shared" si="512"/>
        <v>15.673509839582911</v>
      </c>
      <c r="FA320" s="2">
        <f t="shared" si="513"/>
        <v>-1.0009099181073733</v>
      </c>
      <c r="FB320" s="2">
        <f t="shared" si="517"/>
        <v>1.231524989320798</v>
      </c>
      <c r="FC320" s="2">
        <f t="shared" si="517"/>
        <v>2.5130890052356136</v>
      </c>
      <c r="FD320" s="2">
        <f t="shared" si="517"/>
        <v>0.64171122994651775</v>
      </c>
      <c r="FE320" s="2">
        <f t="shared" si="514"/>
        <v>0.32173738186205281</v>
      </c>
      <c r="FF320" s="2">
        <f t="shared" si="514"/>
        <v>0.20100502512563345</v>
      </c>
      <c r="FG320" s="2">
        <f t="shared" si="514"/>
        <v>2.0292207792207861</v>
      </c>
      <c r="FH320" s="2">
        <v>1.7</v>
      </c>
      <c r="FI320" s="2">
        <v>2</v>
      </c>
      <c r="FL320" s="2">
        <f t="shared" si="568"/>
        <v>2.7443616302802454E-3</v>
      </c>
      <c r="FM320" s="2">
        <f t="shared" si="568"/>
        <v>0.13232308561812456</v>
      </c>
      <c r="FN320" s="2">
        <f t="shared" si="490"/>
        <v>0.59445499224028975</v>
      </c>
      <c r="FQ320" s="2">
        <f t="shared" si="569"/>
        <v>1.0977898420616583E-2</v>
      </c>
      <c r="FR320" s="2">
        <f t="shared" si="569"/>
        <v>0.5303438334774313</v>
      </c>
      <c r="FS320" s="2">
        <f t="shared" si="492"/>
        <v>2.399106724730582</v>
      </c>
      <c r="FT320" s="2">
        <f t="shared" si="570"/>
        <v>1.654480614714493</v>
      </c>
      <c r="FU320" s="2">
        <f t="shared" si="570"/>
        <v>1.0024554038342792</v>
      </c>
      <c r="FX320" s="2">
        <f t="shared" si="556"/>
        <v>0.94819105825616479</v>
      </c>
      <c r="FY320" s="2">
        <f t="shared" si="556"/>
        <v>1.5721198468126696</v>
      </c>
      <c r="FZ320" s="2">
        <f t="shared" si="500"/>
        <v>2.4925421390453506</v>
      </c>
      <c r="GA320" s="2">
        <f t="shared" si="557"/>
        <v>1.800554397702947</v>
      </c>
      <c r="GB320" s="2">
        <f t="shared" si="557"/>
        <v>0.39820387252385014</v>
      </c>
      <c r="GE320" s="2"/>
      <c r="GF320" s="2"/>
      <c r="GG320" s="2">
        <f t="shared" si="558"/>
        <v>-19.87480818427936</v>
      </c>
      <c r="GH320" s="2">
        <f t="shared" si="558"/>
        <v>8.0022938998218542</v>
      </c>
      <c r="GI320" s="2">
        <f t="shared" si="521"/>
        <v>-2.145922746781137</v>
      </c>
      <c r="GJ320" s="2">
        <f t="shared" si="522"/>
        <v>2.3950017355084841</v>
      </c>
      <c r="GK320" s="2">
        <v>1.7</v>
      </c>
      <c r="GN320" s="2">
        <f t="shared" si="454"/>
        <v>-0.30000000000000004</v>
      </c>
      <c r="GQ320" s="2">
        <f t="shared" si="563"/>
        <v>-1</v>
      </c>
      <c r="GT320" s="27">
        <f t="shared" ca="1" si="440"/>
        <v>100</v>
      </c>
      <c r="GU320" s="27">
        <f t="shared" ca="1" si="441"/>
        <v>93.654822335025372</v>
      </c>
      <c r="GV320" s="27">
        <f t="shared" ca="1" si="441"/>
        <v>98.188751191611061</v>
      </c>
      <c r="GW320" s="27">
        <f t="shared" ca="1" si="442"/>
        <v>99.317073170731703</v>
      </c>
      <c r="GX320" s="27">
        <f t="shared" ca="1" si="442"/>
        <v>101.97095435684646</v>
      </c>
      <c r="GY320" s="27">
        <f t="shared" ca="1" si="443"/>
        <v>100.50200803212851</v>
      </c>
      <c r="GZ320" s="27">
        <f t="shared" ca="1" si="444"/>
        <v>85.744908896034303</v>
      </c>
      <c r="HA320" s="27">
        <f t="shared" ca="1" si="445"/>
        <v>101.78041543026708</v>
      </c>
      <c r="HB320" s="27">
        <f t="shared" ca="1" si="445"/>
        <v>103.61702127659575</v>
      </c>
      <c r="HC320" s="27">
        <f t="shared" ca="1" si="445"/>
        <v>100.68426197458456</v>
      </c>
      <c r="HD320" s="27">
        <f t="shared" ca="1" si="445"/>
        <v>96.777343749999986</v>
      </c>
      <c r="HE320" s="27">
        <f t="shared" ca="1" si="446"/>
        <v>96.98397737983035</v>
      </c>
      <c r="HG320" s="27">
        <f t="shared" ca="1" si="447"/>
        <v>99.900891972249738</v>
      </c>
      <c r="HH320" s="27">
        <f t="shared" ca="1" si="448"/>
        <v>100.51020408163266</v>
      </c>
      <c r="HI320" s="27">
        <f t="shared" ca="1" si="448"/>
        <v>106.38945233265721</v>
      </c>
      <c r="HJ320" s="27">
        <f t="shared" ca="1" si="449"/>
        <v>100.49019607843137</v>
      </c>
      <c r="HK320" s="27">
        <f t="shared" ca="1" si="449"/>
        <v>100.31217481789803</v>
      </c>
      <c r="HL320" s="27">
        <f t="shared" ca="1" si="450"/>
        <v>100.4032258064516</v>
      </c>
      <c r="HM320" s="27">
        <f t="shared" ca="1" si="451"/>
        <v>119.76893453145057</v>
      </c>
      <c r="HN320" s="27">
        <f t="shared" ca="1" si="452"/>
        <v>97.775628626692452</v>
      </c>
      <c r="HO320" s="27">
        <f t="shared" ca="1" si="452"/>
        <v>99.051633298208628</v>
      </c>
      <c r="HP320" s="27">
        <f t="shared" ca="1" si="452"/>
        <v>99.224054316197879</v>
      </c>
      <c r="HQ320" s="27">
        <f t="shared" ca="1" si="452"/>
        <v>103.43434343434343</v>
      </c>
      <c r="HR320" s="27">
        <f t="shared" ca="1" si="453"/>
        <v>100</v>
      </c>
      <c r="HT320" s="27">
        <f t="shared" ca="1" si="564"/>
        <v>152.2585592717198</v>
      </c>
      <c r="HU320" s="27">
        <f t="shared" ca="1" si="564"/>
        <v>38.632128816845281</v>
      </c>
      <c r="HV320" s="27">
        <f t="shared" ca="1" si="564"/>
        <v>47.612111616861277</v>
      </c>
      <c r="HW320" s="27">
        <f t="shared" ca="1" si="565"/>
        <v>531.64170506912444</v>
      </c>
      <c r="HX320" s="27">
        <f t="shared" ca="1" si="565"/>
        <v>468.22848034006375</v>
      </c>
      <c r="HY320" s="27">
        <f t="shared" ca="1" si="494"/>
        <v>1000</v>
      </c>
      <c r="HZ320" s="27">
        <f t="shared" ca="1" si="566"/>
        <v>4.9394338380513503</v>
      </c>
      <c r="IA320" s="27">
        <f t="shared" ca="1" si="566"/>
        <v>19.00602658039141</v>
      </c>
      <c r="IB320" s="27">
        <f t="shared" ca="1" si="566"/>
        <v>18.91276910378981</v>
      </c>
      <c r="IC320" s="27">
        <f t="shared" ca="1" si="566"/>
        <v>59.668880455407972</v>
      </c>
      <c r="ID320" s="27">
        <f t="shared" ca="1" si="566"/>
        <v>19.079965877855358</v>
      </c>
      <c r="IE320" s="27">
        <f t="shared" ca="1" si="566"/>
        <v>13.544410894197135</v>
      </c>
      <c r="IG320" s="28">
        <f t="shared" ca="1" si="480"/>
        <v>-1.5090045517516493E-2</v>
      </c>
      <c r="IH320" s="28">
        <f t="shared" ca="1" si="480"/>
        <v>-0.20326643725296198</v>
      </c>
      <c r="II320" s="28">
        <f t="shared" ca="1" si="480"/>
        <v>0.22238046723793645</v>
      </c>
      <c r="IJ320" s="28">
        <f t="shared" ca="1" si="481"/>
        <v>-0.10965882694541734</v>
      </c>
      <c r="IK320" s="24">
        <f t="shared" ca="1" si="495"/>
        <v>-0.11368281141287531</v>
      </c>
      <c r="IL320" s="28">
        <f t="shared" ca="1" si="482"/>
        <v>1.0564639471702875</v>
      </c>
      <c r="IM320" s="28">
        <f t="shared" ca="1" si="496"/>
        <v>0.90725806451611846</v>
      </c>
      <c r="IN320" s="3">
        <f t="shared" ca="1" si="497"/>
        <v>0.94680512022487018</v>
      </c>
      <c r="IO320" s="2">
        <f t="shared" si="515"/>
        <v>1</v>
      </c>
      <c r="IQ320" s="2">
        <f t="shared" ca="1" si="562"/>
        <v>4.0239844674579694E-3</v>
      </c>
      <c r="IS320" s="3">
        <f t="shared" ca="1" si="483"/>
        <v>-3.082210501707458E-2</v>
      </c>
      <c r="IT320" s="3">
        <f t="shared" ca="1" si="484"/>
        <v>2.978435638125998E-4</v>
      </c>
      <c r="IU320" s="3">
        <f t="shared" si="485"/>
        <v>-0.30000000000000004</v>
      </c>
      <c r="IV320" s="3">
        <f t="shared" ca="1" si="486"/>
        <v>-0.26947573854673801</v>
      </c>
      <c r="IX320" s="28">
        <f ca="1">$HL320/100*(GZ320-100)*AL320/1000+(HM320-100)*HZ320/$HY320</f>
        <v>1.1771916306688321E-2</v>
      </c>
      <c r="IY320" s="28">
        <f ca="1">$HL320/100*(HA320-100)*AM320/1000+(HN320-100)*IA320/$HY320</f>
        <v>-4.7369764261216904E-3</v>
      </c>
      <c r="IZ320" s="28">
        <f ca="1">$HL320/100*(HB320-100)*AN320/1000+(HO320-100)*IB320/$HY320</f>
        <v>5.4695880339453683E-2</v>
      </c>
      <c r="JA320" s="28">
        <f ca="1">$HL320/100*(HC320-100)*AO320/1000+(HP320-100)*IC320/$HY320</f>
        <v>-3.7045023287898063E-3</v>
      </c>
      <c r="JB320" s="28">
        <f ca="1">$HL320/100*(HD320-100)*AP320/1000+(HQ320-100)*ID320/$HY320</f>
        <v>-2.4215119246087519E-3</v>
      </c>
      <c r="JC320" s="28">
        <f ca="1">$HL320/100*(HE320-100)*AQ320/1000+(HR320-100)*IE320/$HY320</f>
        <v>-5.4507312030646661E-2</v>
      </c>
      <c r="JE320" s="3">
        <f t="shared" ca="1" si="555"/>
        <v>-2.8605770314055326E-2</v>
      </c>
      <c r="JF320" s="3">
        <f t="shared" ca="1" si="555"/>
        <v>-3.0637836825605964E-2</v>
      </c>
      <c r="JG320" s="3">
        <f t="shared" ca="1" si="555"/>
        <v>-5.049320914511761E-3</v>
      </c>
      <c r="JH320" s="3">
        <f t="shared" ca="1" si="554"/>
        <v>1.4271182578693437E-2</v>
      </c>
      <c r="JI320" s="3">
        <f t="shared" ca="1" si="554"/>
        <v>6.3177425686956334E-3</v>
      </c>
      <c r="JJ320" s="3">
        <f t="shared" ca="1" si="554"/>
        <v>-2.7645802483297895E-2</v>
      </c>
      <c r="JK320" s="3">
        <f>IO320-IO319</f>
        <v>-0.30000000000000004</v>
      </c>
      <c r="JL320" s="3">
        <f t="shared" ca="1" si="487"/>
        <v>-0.26634490877143296</v>
      </c>
      <c r="JN320" s="10">
        <f>COUNTIF(EI320:ET320,"&gt;2")</f>
        <v>4</v>
      </c>
      <c r="JP320" s="2">
        <f>AVERAGE(CS320,CS308,CS296,CS284,CS272,CS260,CS248,CS236,CS224,CS212)</f>
        <v>0.11662169842585084</v>
      </c>
      <c r="JQ320" s="2">
        <f>CS320-JP320</f>
        <v>-0.41542647930235621</v>
      </c>
      <c r="JR320" s="2">
        <f>AVERAGE(CT320,CT308,CT296,CT284,CT272,CT260,CT248,CT236,CT224,CT212)</f>
        <v>6.7850306894698606E-2</v>
      </c>
      <c r="JS320" s="2">
        <f>CT320-JR320</f>
        <v>-0.26865351974609281</v>
      </c>
      <c r="KH320" s="2">
        <f>(DN320*$DN$4)+(FB320*$FB$3)+(FC320*$FC$3)+(FD320*$FD$3)+(FE320*$FE$3)+(FF320*$FF$3)+(FG320*$FG$3)</f>
        <v>1.2253245273251818</v>
      </c>
      <c r="KI320" s="2">
        <f>F320-KH320</f>
        <v>-0.22532452732518182</v>
      </c>
      <c r="KJ320" s="2">
        <f>MAX(DN320,FB320:FG320)</f>
        <v>2.5130890052356136</v>
      </c>
      <c r="KK320" s="2">
        <f>MIN(DN320,FB320:FG320)</f>
        <v>0.20100502512563345</v>
      </c>
      <c r="KL320" s="2">
        <f t="shared" si="516"/>
        <v>2.3120839801099802</v>
      </c>
      <c r="KO320" s="2">
        <f>BO320</f>
        <v>87</v>
      </c>
      <c r="KP320" s="2">
        <f>100*((BO314/BO302)-1)</f>
        <v>7.9811039283938401</v>
      </c>
      <c r="KQ320" s="2">
        <f t="shared" si="525"/>
        <v>7.9811039283938401</v>
      </c>
      <c r="KR320" s="2">
        <f>100*((BO308/BO296)-1)</f>
        <v>-0.13143744772373678</v>
      </c>
      <c r="KS320" s="2">
        <f t="shared" si="538"/>
        <v>-0.13143744772373678</v>
      </c>
      <c r="KT320" s="3">
        <f>BP320</f>
        <v>1.5780000000000001</v>
      </c>
      <c r="KU320" s="3">
        <f>BQ320</f>
        <v>79.437894736842111</v>
      </c>
      <c r="KV320" s="3">
        <f t="shared" si="470"/>
        <v>50.340871189380294</v>
      </c>
      <c r="KW320" s="2">
        <f t="shared" si="463"/>
        <v>111.47691849766292</v>
      </c>
      <c r="KX320" s="2">
        <f t="shared" si="463"/>
        <v>92.092085521896934</v>
      </c>
      <c r="LA320">
        <v>2</v>
      </c>
      <c r="LB320">
        <v>0</v>
      </c>
      <c r="LE320" s="2" t="e">
        <v>#N/A</v>
      </c>
      <c r="LF320" s="2" t="e">
        <v>#N/A</v>
      </c>
      <c r="LG320" s="2" t="e">
        <v>#N/A</v>
      </c>
      <c r="LH320" s="2" t="e">
        <v>#N/A</v>
      </c>
      <c r="LI320" s="2" t="e">
        <v>#N/A</v>
      </c>
      <c r="LJ320" s="2" t="e">
        <v>#N/A</v>
      </c>
      <c r="LK320" s="2">
        <v>99.968289204089004</v>
      </c>
      <c r="LL320" s="2" t="e">
        <v>#N/A</v>
      </c>
      <c r="LM320" s="2" t="e">
        <v>#N/A</v>
      </c>
      <c r="LN320" s="2">
        <v>99.715068502219964</v>
      </c>
      <c r="LO320" s="2">
        <v>97.587642188667104</v>
      </c>
      <c r="LP320" s="2">
        <v>98.697659704712635</v>
      </c>
      <c r="LQ320" s="2" t="e">
        <v>#N/A</v>
      </c>
      <c r="LR320" s="2" t="e">
        <v>#N/A</v>
      </c>
      <c r="LS320" s="2" t="e">
        <v>#N/A</v>
      </c>
      <c r="LT320" s="2" t="e">
        <v>#N/A</v>
      </c>
      <c r="LU320" s="2" t="e">
        <v>#N/A</v>
      </c>
      <c r="LV320" s="2" t="e">
        <v>#N/A</v>
      </c>
      <c r="LW320" s="2" t="e">
        <v>#N/A</v>
      </c>
      <c r="LX320" s="2" t="e">
        <v>#N/A</v>
      </c>
      <c r="LY320" s="2">
        <v>99.007757809977534</v>
      </c>
      <c r="LZ320" s="2" t="e">
        <v>#N/A</v>
      </c>
      <c r="MA320" s="2" t="e">
        <v>#N/A</v>
      </c>
      <c r="MB320" s="2" t="e">
        <v>#N/A</v>
      </c>
      <c r="MC320" s="2" t="e">
        <v>#N/A</v>
      </c>
      <c r="MD320" s="2" t="e">
        <v>#N/A</v>
      </c>
      <c r="ME320" s="2" t="e">
        <v>#N/A</v>
      </c>
      <c r="MF320" s="2" t="e">
        <v>#N/A</v>
      </c>
      <c r="MG320" s="2" t="e">
        <v>#N/A</v>
      </c>
      <c r="MH320" s="2">
        <v>100.35843925746516</v>
      </c>
      <c r="MI320" s="2" t="e">
        <v>#N/A</v>
      </c>
      <c r="MJ320" s="2" t="e">
        <v>#N/A</v>
      </c>
      <c r="MK320" s="2" t="e">
        <v>#N/A</v>
      </c>
      <c r="ML320" s="2" t="e">
        <v>#N/A</v>
      </c>
      <c r="MM320" s="2" t="e">
        <v>#N/A</v>
      </c>
      <c r="MN320" s="2" t="e">
        <v>#N/A</v>
      </c>
      <c r="MO320" s="2" t="e">
        <v>#N/A</v>
      </c>
      <c r="MP320" s="2">
        <v>97.015683989670521</v>
      </c>
      <c r="MQ320" s="2" t="e">
        <v>#N/A</v>
      </c>
      <c r="MR320" s="2" t="e">
        <v>#N/A</v>
      </c>
      <c r="MS320" s="10" t="e">
        <v>#N/A</v>
      </c>
      <c r="MT320" s="2" t="e">
        <v>#N/A</v>
      </c>
      <c r="MU320" s="2" t="e">
        <v>#N/A</v>
      </c>
      <c r="MV320" s="2" t="e">
        <v>#N/A</v>
      </c>
      <c r="MX320" s="22" t="e">
        <v>#N/A</v>
      </c>
      <c r="MY320" s="22" t="e">
        <v>#N/A</v>
      </c>
      <c r="MZ320" s="22" t="e">
        <v>#N/A</v>
      </c>
      <c r="NA320" s="22" t="e">
        <v>#N/A</v>
      </c>
      <c r="NB320" s="22" t="e">
        <v>#N/A</v>
      </c>
      <c r="NC320" s="22" t="e">
        <v>#N/A</v>
      </c>
      <c r="ND320" s="22">
        <v>1</v>
      </c>
      <c r="NE320" s="22" t="e">
        <v>#N/A</v>
      </c>
      <c r="NF320" s="22" t="e">
        <v>#N/A</v>
      </c>
      <c r="NG320" s="22">
        <v>3</v>
      </c>
      <c r="NH320" s="23">
        <v>8</v>
      </c>
      <c r="NI320" s="22">
        <v>23</v>
      </c>
      <c r="NJ320" s="22" t="e">
        <v>#N/A</v>
      </c>
      <c r="NK320" s="22" t="e">
        <v>#N/A</v>
      </c>
      <c r="NL320" s="23" t="e">
        <v>#N/A</v>
      </c>
      <c r="NM320" s="3" t="e">
        <v>#N/A</v>
      </c>
      <c r="NN320" s="22" t="e">
        <v>#N/A</v>
      </c>
      <c r="NO320" s="22" t="e">
        <v>#N/A</v>
      </c>
      <c r="NP320" s="22" t="e">
        <v>#N/A</v>
      </c>
      <c r="NQ320" s="22" t="e">
        <v>#N/A</v>
      </c>
      <c r="NR320" s="23">
        <v>1</v>
      </c>
      <c r="NS320" s="22" t="e">
        <v>#N/A</v>
      </c>
      <c r="NT320" s="22" t="e">
        <v>#N/A</v>
      </c>
      <c r="NU320" s="23" t="e">
        <v>#N/A</v>
      </c>
      <c r="NV320" s="3" t="e">
        <v>#N/A</v>
      </c>
      <c r="NW320" s="22" t="e">
        <v>#N/A</v>
      </c>
      <c r="NX320" s="22" t="e">
        <v>#N/A</v>
      </c>
      <c r="NY320" s="22" t="e">
        <v>#N/A</v>
      </c>
      <c r="NZ320" s="22" t="e">
        <v>#N/A</v>
      </c>
      <c r="OA320" s="23">
        <v>9</v>
      </c>
      <c r="OB320" s="22" t="e">
        <v>#N/A</v>
      </c>
      <c r="OC320" s="22" t="e">
        <v>#N/A</v>
      </c>
      <c r="OD320" s="22" t="e">
        <v>#N/A</v>
      </c>
      <c r="OE320" s="22" t="e">
        <v>#N/A</v>
      </c>
      <c r="OF320" s="22" t="e">
        <v>#N/A</v>
      </c>
      <c r="OG320" s="22" t="e">
        <v>#N/A</v>
      </c>
      <c r="OH320" s="23" t="e">
        <v>#N/A</v>
      </c>
      <c r="OI320" s="22">
        <v>2</v>
      </c>
      <c r="OJ320" s="22" t="e">
        <v>#N/A</v>
      </c>
      <c r="OK320" s="22" t="e">
        <v>#N/A</v>
      </c>
      <c r="OL320" s="22" t="e">
        <v>#N/A</v>
      </c>
      <c r="OM320" s="23" t="e">
        <v>#N/A</v>
      </c>
      <c r="ON320" s="22" t="e">
        <v>#N/A</v>
      </c>
      <c r="OO320" s="22" t="e">
        <v>#N/A</v>
      </c>
      <c r="OQ320">
        <f t="shared" si="518"/>
        <v>-10</v>
      </c>
      <c r="OR320" s="23" t="e">
        <f t="shared" ca="1" si="560"/>
        <v>#N/A</v>
      </c>
      <c r="OS320" s="23" t="e">
        <f t="shared" ca="1" si="560"/>
        <v>#N/A</v>
      </c>
      <c r="OT320" s="23" t="e">
        <f t="shared" ca="1" si="560"/>
        <v>#N/A</v>
      </c>
      <c r="OU320" s="23" t="e">
        <f t="shared" ca="1" si="560"/>
        <v>#N/A</v>
      </c>
      <c r="OV320" s="23" t="e">
        <f t="shared" ca="1" si="560"/>
        <v>#N/A</v>
      </c>
      <c r="OW320" s="23" t="e">
        <f t="shared" ca="1" si="560"/>
        <v>#N/A</v>
      </c>
      <c r="OX320" s="23">
        <f t="shared" ca="1" si="560"/>
        <v>0.9820632572520428</v>
      </c>
      <c r="OY320" s="23" t="e">
        <f t="shared" ca="1" si="560"/>
        <v>#N/A</v>
      </c>
      <c r="OZ320" s="23" t="e">
        <f t="shared" ca="1" si="559"/>
        <v>#N/A</v>
      </c>
      <c r="PA320" s="23">
        <f t="shared" ca="1" si="559"/>
        <v>1.0104803382288385</v>
      </c>
      <c r="PB320" s="23">
        <f t="shared" ca="1" si="559"/>
        <v>1.0150941679105645</v>
      </c>
      <c r="PC320" s="23">
        <f t="shared" ca="1" si="559"/>
        <v>1.0125503372945224</v>
      </c>
      <c r="PD320" s="23" t="e">
        <f t="shared" ca="1" si="559"/>
        <v>#N/A</v>
      </c>
      <c r="PE320" s="23" t="e">
        <f t="shared" ca="1" si="539"/>
        <v>#N/A</v>
      </c>
      <c r="PF320" s="23" t="e">
        <f t="shared" ca="1" si="539"/>
        <v>#N/A</v>
      </c>
      <c r="PG320" s="23" t="e">
        <f t="shared" ca="1" si="539"/>
        <v>#N/A</v>
      </c>
      <c r="PH320" s="23" t="e">
        <f t="shared" ca="1" si="536"/>
        <v>#N/A</v>
      </c>
      <c r="PI320" s="23" t="e">
        <f t="shared" ca="1" si="536"/>
        <v>#N/A</v>
      </c>
      <c r="PJ320" s="23" t="e">
        <f t="shared" ca="1" si="536"/>
        <v>#N/A</v>
      </c>
      <c r="PK320" s="23" t="e">
        <f t="shared" ca="1" si="536"/>
        <v>#N/A</v>
      </c>
      <c r="PL320" s="23">
        <f t="shared" ca="1" si="534"/>
        <v>1.0050716593613989</v>
      </c>
      <c r="PM320" s="23" t="e">
        <f t="shared" ca="1" si="534"/>
        <v>#N/A</v>
      </c>
      <c r="PN320" s="23" t="e">
        <f t="shared" ca="1" si="534"/>
        <v>#N/A</v>
      </c>
      <c r="PO320" s="23" t="e">
        <f t="shared" ca="1" si="534"/>
        <v>#N/A</v>
      </c>
      <c r="PP320" s="23" t="e">
        <f t="shared" ca="1" si="534"/>
        <v>#N/A</v>
      </c>
      <c r="PQ320" s="23" t="e">
        <f t="shared" ca="1" si="534"/>
        <v>#N/A</v>
      </c>
      <c r="PR320" s="23" t="e">
        <f t="shared" ca="1" si="534"/>
        <v>#N/A</v>
      </c>
      <c r="PS320" s="23" t="e">
        <f t="shared" ca="1" si="534"/>
        <v>#N/A</v>
      </c>
      <c r="PT320" s="23" t="e">
        <f t="shared" ca="1" si="534"/>
        <v>#N/A</v>
      </c>
      <c r="PU320" s="23">
        <f t="shared" ca="1" si="534"/>
        <v>1.0019233468654323</v>
      </c>
      <c r="PV320" s="23" t="e">
        <f t="shared" ca="1" si="534"/>
        <v>#N/A</v>
      </c>
      <c r="PW320" s="23" t="e">
        <f t="shared" ca="1" si="561"/>
        <v>#N/A</v>
      </c>
      <c r="PX320" s="23" t="e">
        <f t="shared" ca="1" si="561"/>
        <v>#N/A</v>
      </c>
      <c r="PY320" s="23" t="e">
        <f t="shared" ca="1" si="544"/>
        <v>#N/A</v>
      </c>
      <c r="PZ320" s="23" t="e">
        <f t="shared" ca="1" si="544"/>
        <v>#N/A</v>
      </c>
      <c r="QA320" s="23" t="e">
        <f t="shared" ca="1" si="571"/>
        <v>#N/A</v>
      </c>
      <c r="QB320" s="23" t="e">
        <f t="shared" ca="1" si="571"/>
        <v>#N/A</v>
      </c>
      <c r="QC320" s="23">
        <f t="shared" ca="1" si="571"/>
        <v>1.0072136467289017</v>
      </c>
      <c r="QD320" s="23" t="e">
        <f t="shared" ca="1" si="571"/>
        <v>#N/A</v>
      </c>
      <c r="QE320" s="23" t="e">
        <f t="shared" ca="1" si="571"/>
        <v>#N/A</v>
      </c>
      <c r="QF320" s="23" t="e">
        <f t="shared" ca="1" si="571"/>
        <v>#N/A</v>
      </c>
      <c r="QG320" s="23" t="e">
        <f t="shared" ca="1" si="533"/>
        <v>#N/A</v>
      </c>
      <c r="QH320" s="23" t="e">
        <f t="shared" ca="1" si="533"/>
        <v>#N/A</v>
      </c>
      <c r="QI320" s="23" t="e">
        <f t="shared" ca="1" si="533"/>
        <v>#N/A</v>
      </c>
      <c r="QJ320" s="26" t="e">
        <f t="shared" ca="1" si="474"/>
        <v>#N/A</v>
      </c>
    </row>
    <row r="321" spans="1:463" x14ac:dyDescent="0.35">
      <c r="A321" t="s">
        <v>1386</v>
      </c>
      <c r="B321" s="25">
        <v>41974</v>
      </c>
      <c r="C321" t="s">
        <v>948</v>
      </c>
      <c r="D321" s="2">
        <v>99.9</v>
      </c>
      <c r="E321" s="2">
        <v>100.1</v>
      </c>
      <c r="F321" s="2">
        <v>0.5</v>
      </c>
      <c r="G321" s="2">
        <v>99.6</v>
      </c>
      <c r="H321" s="2">
        <v>99.86861572387086</v>
      </c>
      <c r="I321" s="2">
        <v>99.27498841702112</v>
      </c>
      <c r="J321" s="2">
        <v>101.5</v>
      </c>
      <c r="K321" s="2">
        <v>98.7</v>
      </c>
      <c r="L321" s="2">
        <v>98.586096906487398</v>
      </c>
      <c r="M321" s="2">
        <v>98.3</v>
      </c>
      <c r="N321" s="2">
        <v>105.7</v>
      </c>
      <c r="O321" s="2">
        <v>102.4</v>
      </c>
      <c r="P321" s="2">
        <v>101</v>
      </c>
      <c r="Q321" s="2">
        <v>101.7</v>
      </c>
      <c r="R321" s="2">
        <v>100.1</v>
      </c>
      <c r="S321" s="2">
        <v>105.7</v>
      </c>
      <c r="T321" s="2">
        <v>102.7</v>
      </c>
      <c r="U321" s="2">
        <v>95.4</v>
      </c>
      <c r="V321" s="2">
        <v>99.5</v>
      </c>
      <c r="W321" s="2">
        <v>98.7</v>
      </c>
      <c r="X321" s="2">
        <v>100.6</v>
      </c>
      <c r="Y321" s="2" t="e">
        <v>#N/A</v>
      </c>
      <c r="Z321" s="2">
        <v>98.4</v>
      </c>
      <c r="AA321" s="2">
        <v>98.5</v>
      </c>
      <c r="AB321" s="2">
        <v>102.7</v>
      </c>
      <c r="AC321" s="2">
        <v>101</v>
      </c>
      <c r="AD321" s="2">
        <v>97.1</v>
      </c>
      <c r="AE321" s="2">
        <v>101.9</v>
      </c>
      <c r="AF321" s="2">
        <v>103.1</v>
      </c>
      <c r="AG321" s="22">
        <v>540</v>
      </c>
      <c r="AH321" s="22">
        <v>460</v>
      </c>
      <c r="AI321" s="22">
        <v>157</v>
      </c>
      <c r="AJ321" s="22">
        <v>35</v>
      </c>
      <c r="AK321" s="22">
        <v>45</v>
      </c>
      <c r="AL321" s="22">
        <v>6</v>
      </c>
      <c r="AM321" s="22">
        <v>21</v>
      </c>
      <c r="AN321" s="22">
        <v>20</v>
      </c>
      <c r="AO321" s="22">
        <v>62</v>
      </c>
      <c r="AP321" s="22">
        <v>21</v>
      </c>
      <c r="AQ321" s="22">
        <v>18</v>
      </c>
      <c r="AR321" s="2">
        <v>102</v>
      </c>
      <c r="AS321" s="2">
        <v>98.5</v>
      </c>
      <c r="AT321" s="2">
        <v>101.7</v>
      </c>
      <c r="AU321" s="2">
        <v>100</v>
      </c>
      <c r="AV321" s="2">
        <v>101.2</v>
      </c>
      <c r="AW321" s="2">
        <v>98.3</v>
      </c>
      <c r="AX321" s="2">
        <v>100.1</v>
      </c>
      <c r="AY321" s="2">
        <v>98.9</v>
      </c>
      <c r="AZ321" s="2">
        <v>100.5</v>
      </c>
      <c r="BA321" s="2">
        <v>98.7</v>
      </c>
      <c r="BB321" s="2">
        <v>99</v>
      </c>
      <c r="BC321" s="2">
        <v>99.4</v>
      </c>
      <c r="BD321" s="3">
        <v>0.83</v>
      </c>
      <c r="BE321" s="3">
        <v>0.5</v>
      </c>
      <c r="BF321" s="3">
        <v>-0.21</v>
      </c>
      <c r="BG321" s="3">
        <v>-0.1</v>
      </c>
      <c r="BH321" s="3">
        <v>-0.46</v>
      </c>
      <c r="BI321" s="2">
        <v>257.5</v>
      </c>
      <c r="BJ321" s="2">
        <v>1.6</v>
      </c>
      <c r="BK321" s="2">
        <v>1.7</v>
      </c>
      <c r="BL321" s="2">
        <v>103</v>
      </c>
      <c r="BM321" s="2">
        <v>101</v>
      </c>
      <c r="BN321" s="10">
        <v>478</v>
      </c>
      <c r="BO321" s="3">
        <v>87.5</v>
      </c>
      <c r="BP321" s="22">
        <v>1.5640000000000001</v>
      </c>
      <c r="BQ321" s="3">
        <v>62.334999999999994</v>
      </c>
      <c r="BR321" s="23">
        <v>3.4031818181818183</v>
      </c>
      <c r="BS321" s="2">
        <v>106.5</v>
      </c>
      <c r="BT321" s="3">
        <v>99.69</v>
      </c>
      <c r="BU321" s="2">
        <v>0.7</v>
      </c>
      <c r="BV321" s="2">
        <v>1.6</v>
      </c>
      <c r="BW321" s="2">
        <v>2.1</v>
      </c>
      <c r="BX321" s="2">
        <v>2</v>
      </c>
      <c r="BY321" s="23">
        <v>236.25200000000001</v>
      </c>
      <c r="BZ321" s="2">
        <v>97.9</v>
      </c>
      <c r="CA321" s="2">
        <v>93.7</v>
      </c>
      <c r="CB321" s="3">
        <v>99.86</v>
      </c>
      <c r="CC321" s="2">
        <v>99.7</v>
      </c>
      <c r="CD321" s="2">
        <v>125.5</v>
      </c>
      <c r="CE321" s="2">
        <v>98.008056543169502</v>
      </c>
      <c r="CF321" s="3">
        <v>99.882787029048615</v>
      </c>
      <c r="CG321" s="2">
        <v>99.874560239981122</v>
      </c>
      <c r="CH321" s="23">
        <v>239.61623719833236</v>
      </c>
      <c r="CI321" s="3">
        <v>99.352977681780786</v>
      </c>
      <c r="CM321" s="2">
        <f t="shared" si="460"/>
        <v>39.856138107416875</v>
      </c>
      <c r="CN321" s="2">
        <f t="shared" si="460"/>
        <v>2.1759474540804464</v>
      </c>
      <c r="CO321" s="2">
        <f t="shared" si="461"/>
        <v>101.16374965637311</v>
      </c>
      <c r="CR321" s="2">
        <f t="shared" si="464"/>
        <v>0</v>
      </c>
      <c r="CS321" s="2">
        <f t="shared" si="464"/>
        <v>0</v>
      </c>
      <c r="CT321" s="2">
        <f t="shared" si="465"/>
        <v>0.20120724346075317</v>
      </c>
      <c r="CU321" s="2">
        <f t="shared" si="465"/>
        <v>-0.14146216268673548</v>
      </c>
      <c r="CV321" s="2">
        <f t="shared" si="465"/>
        <v>4.180202239402496E-2</v>
      </c>
      <c r="CW321" s="2">
        <f t="shared" si="466"/>
        <v>0.49067713444553479</v>
      </c>
      <c r="CX321" s="2">
        <f t="shared" si="467"/>
        <v>0.4069175991861706</v>
      </c>
      <c r="CY321" s="2">
        <f t="shared" si="502"/>
        <v>-4.5167118337850045</v>
      </c>
      <c r="CZ321" s="2">
        <f t="shared" si="471"/>
        <v>-0.2912621359223273</v>
      </c>
      <c r="DA321" s="2">
        <f t="shared" si="472"/>
        <v>-0.19436345966958485</v>
      </c>
      <c r="DB321" s="2">
        <f t="shared" si="473"/>
        <v>0</v>
      </c>
      <c r="DC321" s="2">
        <f t="shared" si="546"/>
        <v>0.15558148580318054</v>
      </c>
      <c r="DF321" s="2">
        <f t="shared" si="468"/>
        <v>-1.6844004150453618</v>
      </c>
      <c r="DG321" s="2">
        <f t="shared" si="468"/>
        <v>0.50277916722623051</v>
      </c>
      <c r="DH321" s="2">
        <f t="shared" si="469"/>
        <v>0.66135444170114521</v>
      </c>
      <c r="DI321" s="2">
        <f t="shared" si="567"/>
        <v>0.26836616923040513</v>
      </c>
      <c r="DJ321" s="2">
        <f t="shared" si="567"/>
        <v>42.310046066355781</v>
      </c>
      <c r="DM321" s="2">
        <f t="shared" si="503"/>
        <v>0.7056451612903254</v>
      </c>
      <c r="DN321" s="2">
        <f t="shared" si="503"/>
        <v>0.50200803212851408</v>
      </c>
      <c r="DO321" s="2">
        <f t="shared" si="475"/>
        <v>1.2195121951219396</v>
      </c>
      <c r="DP321" s="2">
        <f t="shared" si="504"/>
        <v>-0.97560975609756095</v>
      </c>
      <c r="DQ321" s="2">
        <f t="shared" si="543"/>
        <v>0.16034796807610596</v>
      </c>
      <c r="DR321" s="2">
        <f t="shared" si="505"/>
        <v>2.3858921161825695</v>
      </c>
      <c r="DS321" s="2">
        <f t="shared" si="506"/>
        <v>1.7297663665354572</v>
      </c>
      <c r="DT321" s="2" t="e">
        <v>#N/A</v>
      </c>
      <c r="DU321" s="2" t="e">
        <v>#N/A</v>
      </c>
      <c r="DV321" s="2">
        <f t="shared" si="476"/>
        <v>-1.821668264621279</v>
      </c>
      <c r="DW321" s="2">
        <f t="shared" si="507"/>
        <v>-0.39177277179235359</v>
      </c>
      <c r="DX321" s="2">
        <f t="shared" si="508"/>
        <v>-2.0972354623450928</v>
      </c>
      <c r="DY321" s="2">
        <f t="shared" si="509"/>
        <v>-1.379310344827589</v>
      </c>
      <c r="DZ321" s="2">
        <f t="shared" si="510"/>
        <v>-10.575296108291033</v>
      </c>
      <c r="EA321" s="2">
        <f t="shared" si="523"/>
        <v>2.2508038585209</v>
      </c>
      <c r="EB321" s="2">
        <f t="shared" si="523"/>
        <v>0.70850202429149078</v>
      </c>
      <c r="EC321" s="2">
        <f t="shared" si="523"/>
        <v>9.9109131403118056</v>
      </c>
      <c r="ED321" s="2">
        <f t="shared" si="519"/>
        <v>-9.9304865938443232E-2</v>
      </c>
      <c r="EE321" s="2" t="e">
        <f t="shared" si="519"/>
        <v>#N/A</v>
      </c>
      <c r="EF321" s="2">
        <f t="shared" si="519"/>
        <v>0.10172939979655737</v>
      </c>
      <c r="EG321" s="2">
        <f t="shared" si="519"/>
        <v>1.337448559670773</v>
      </c>
      <c r="EH321" s="2">
        <f t="shared" si="519"/>
        <v>-3.204524033930245</v>
      </c>
      <c r="EI321" s="2">
        <f t="shared" si="537"/>
        <v>-1.7341040462427681</v>
      </c>
      <c r="EJ321" s="2">
        <f t="shared" si="537"/>
        <v>5.0106609808102442</v>
      </c>
      <c r="EK321" s="2">
        <f t="shared" si="537"/>
        <v>-0.39177277179235359</v>
      </c>
      <c r="EL321" s="2">
        <f t="shared" si="535"/>
        <v>1.0101010101010166</v>
      </c>
      <c r="EM321" s="2">
        <f t="shared" si="535"/>
        <v>9.8911968348169843E-2</v>
      </c>
      <c r="EN321" s="2">
        <f t="shared" si="535"/>
        <v>2.0768431983385183</v>
      </c>
      <c r="EO321" s="2">
        <f t="shared" si="535"/>
        <v>-1.379310344827589</v>
      </c>
      <c r="EP321" s="2">
        <f t="shared" si="535"/>
        <v>0.71283095723013723</v>
      </c>
      <c r="EQ321" s="2">
        <f t="shared" si="535"/>
        <v>0.60060060060058706</v>
      </c>
      <c r="ER321" s="2">
        <f t="shared" si="498"/>
        <v>9.9109131403118056</v>
      </c>
      <c r="ES321" s="2">
        <f t="shared" si="498"/>
        <v>2.3784901758014509</v>
      </c>
      <c r="ET321" s="2">
        <f t="shared" si="498"/>
        <v>-0.59999999999998943</v>
      </c>
      <c r="EU321" s="2">
        <f t="shared" si="462"/>
        <v>1.6</v>
      </c>
      <c r="EV321" s="2">
        <f t="shared" si="462"/>
        <v>1.7</v>
      </c>
      <c r="EW321" s="2">
        <f t="shared" si="511"/>
        <v>-4.0968342644320366</v>
      </c>
      <c r="EX321" s="2">
        <f t="shared" si="511"/>
        <v>-1.9417475728155331</v>
      </c>
      <c r="EY321" s="2">
        <f t="shared" si="512"/>
        <v>-41.074042660280675</v>
      </c>
      <c r="EZ321" s="2">
        <f t="shared" si="512"/>
        <v>-16.025509884252386</v>
      </c>
      <c r="FA321" s="2">
        <f t="shared" si="513"/>
        <v>-4.6553267681289201</v>
      </c>
      <c r="FB321" s="2">
        <f t="shared" si="517"/>
        <v>0.65312139196231911</v>
      </c>
      <c r="FC321" s="2">
        <f t="shared" si="517"/>
        <v>2.4058577405857928</v>
      </c>
      <c r="FD321" s="2">
        <f t="shared" si="517"/>
        <v>0.10683760683760646</v>
      </c>
      <c r="FE321" s="2">
        <f t="shared" si="514"/>
        <v>6.0120240480965315E-2</v>
      </c>
      <c r="FF321" s="2">
        <f t="shared" si="514"/>
        <v>0</v>
      </c>
      <c r="FG321" s="2">
        <f t="shared" si="514"/>
        <v>1.53721682847896</v>
      </c>
      <c r="FH321" s="2">
        <v>1.6</v>
      </c>
      <c r="FI321" s="2">
        <v>1.8</v>
      </c>
      <c r="FL321" s="2">
        <f t="shared" si="568"/>
        <v>-9.7891062565724773E-2</v>
      </c>
      <c r="FM321" s="2">
        <f t="shared" si="568"/>
        <v>0.11486996190017695</v>
      </c>
      <c r="FN321" s="2">
        <f t="shared" si="490"/>
        <v>0.57827928530760353</v>
      </c>
      <c r="FQ321" s="2">
        <f t="shared" si="569"/>
        <v>-0.39098966578597905</v>
      </c>
      <c r="FR321" s="2">
        <f t="shared" si="569"/>
        <v>0.46027216055224418</v>
      </c>
      <c r="FS321" s="2">
        <f t="shared" si="492"/>
        <v>2.3332590212080007</v>
      </c>
      <c r="FT321" s="2">
        <f t="shared" si="570"/>
        <v>1.6271591559552379</v>
      </c>
      <c r="FU321" s="2">
        <f t="shared" si="570"/>
        <v>1.2786219191486481</v>
      </c>
      <c r="FX321" s="2">
        <f t="shared" si="556"/>
        <v>0.5895829432199573</v>
      </c>
      <c r="FY321" s="2">
        <f t="shared" si="556"/>
        <v>1.2570083677432509</v>
      </c>
      <c r="FZ321" s="2">
        <f t="shared" si="500"/>
        <v>2.371009676405289</v>
      </c>
      <c r="GA321" s="2">
        <f t="shared" si="557"/>
        <v>1.7507878428668189</v>
      </c>
      <c r="GB321" s="2">
        <f t="shared" si="557"/>
        <v>0.45572124122243984</v>
      </c>
      <c r="GE321" s="2"/>
      <c r="GF321" s="2"/>
      <c r="GG321" s="2">
        <f t="shared" si="558"/>
        <v>-28.535454506390657</v>
      </c>
      <c r="GH321" s="2">
        <f t="shared" si="558"/>
        <v>0.1654575837466199</v>
      </c>
      <c r="GI321" s="2">
        <f t="shared" si="521"/>
        <v>-2.723970944309928</v>
      </c>
      <c r="GJ321" s="2">
        <f t="shared" si="522"/>
        <v>2.3908523908523938</v>
      </c>
      <c r="GK321" s="2">
        <v>1.7</v>
      </c>
      <c r="GN321" s="2">
        <f t="shared" si="454"/>
        <v>-0.5</v>
      </c>
      <c r="GQ321" s="2">
        <f t="shared" si="563"/>
        <v>-1.5</v>
      </c>
      <c r="GT321" s="27">
        <f t="shared" ca="1" si="440"/>
        <v>100.1984126984127</v>
      </c>
      <c r="GU321" s="27">
        <f t="shared" ca="1" si="441"/>
        <v>89.424703891708972</v>
      </c>
      <c r="GV321" s="27">
        <f t="shared" ca="1" si="441"/>
        <v>97.902764537654903</v>
      </c>
      <c r="GW321" s="27">
        <f t="shared" ca="1" si="442"/>
        <v>99.024390243902445</v>
      </c>
      <c r="GX321" s="27">
        <f t="shared" ca="1" si="442"/>
        <v>102.38589211618256</v>
      </c>
      <c r="GY321" s="27">
        <f t="shared" ca="1" si="443"/>
        <v>100.50200803212851</v>
      </c>
      <c r="GZ321" s="27">
        <f t="shared" ca="1" si="444"/>
        <v>102.2508038585209</v>
      </c>
      <c r="HA321" s="27">
        <f t="shared" ca="1" si="445"/>
        <v>99.901088031651824</v>
      </c>
      <c r="HB321" s="27">
        <f t="shared" ca="1" si="445"/>
        <v>103.29787234042553</v>
      </c>
      <c r="HC321" s="27">
        <f t="shared" ca="1" si="445"/>
        <v>99.608993157380269</v>
      </c>
      <c r="HD321" s="27">
        <f t="shared" ref="HD321:HD384" ca="1" si="572">AF321/OFFSET(AF321,-MONTH($B321),0)*100</f>
        <v>100.68359374999997</v>
      </c>
      <c r="HE321" s="27">
        <f t="shared" ca="1" si="446"/>
        <v>96.795475966069759</v>
      </c>
      <c r="HG321" s="27">
        <f t="shared" ca="1" si="447"/>
        <v>100</v>
      </c>
      <c r="HH321" s="27">
        <f t="shared" ca="1" si="448"/>
        <v>100</v>
      </c>
      <c r="HI321" s="27">
        <f t="shared" ca="1" si="448"/>
        <v>100</v>
      </c>
      <c r="HJ321" s="27">
        <f t="shared" ca="1" si="449"/>
        <v>100</v>
      </c>
      <c r="HK321" s="27">
        <f t="shared" ca="1" si="449"/>
        <v>100</v>
      </c>
      <c r="HL321" s="27">
        <f t="shared" ca="1" si="450"/>
        <v>100</v>
      </c>
      <c r="HM321" s="27">
        <f t="shared" ca="1" si="451"/>
        <v>100</v>
      </c>
      <c r="HN321" s="27">
        <f t="shared" ca="1" si="452"/>
        <v>100</v>
      </c>
      <c r="HO321" s="27">
        <f t="shared" ca="1" si="452"/>
        <v>100</v>
      </c>
      <c r="HP321" s="27">
        <f t="shared" ca="1" si="452"/>
        <v>100</v>
      </c>
      <c r="HQ321" s="27">
        <f t="shared" ref="HQ321:HQ384" ca="1" si="573">OFFSET(AF321,-MONTH($B321),0)/AF309*100</f>
        <v>100</v>
      </c>
      <c r="HR321" s="27">
        <f t="shared" ca="1" si="453"/>
        <v>100</v>
      </c>
      <c r="HT321" s="27">
        <f t="shared" ca="1" si="564"/>
        <v>151.49678468475128</v>
      </c>
      <c r="HU321" s="27">
        <f t="shared" ca="1" si="564"/>
        <v>38.673290826075593</v>
      </c>
      <c r="HV321" s="27">
        <f t="shared" ca="1" si="564"/>
        <v>50.45083401089019</v>
      </c>
      <c r="HW321" s="27">
        <f t="shared" ca="1" si="565"/>
        <v>532.10221839739916</v>
      </c>
      <c r="HX321" s="27">
        <f t="shared" ca="1" si="565"/>
        <v>467.80386583528593</v>
      </c>
      <c r="HY321" s="27">
        <f t="shared" ca="1" si="494"/>
        <v>1000.0000000000001</v>
      </c>
      <c r="HZ321" s="27">
        <f t="shared" ca="1" si="566"/>
        <v>5.8921486159460619</v>
      </c>
      <c r="IA321" s="27">
        <f t="shared" ca="1" si="566"/>
        <v>18.508630391773583</v>
      </c>
      <c r="IB321" s="27">
        <f t="shared" ca="1" si="566"/>
        <v>18.65817213416566</v>
      </c>
      <c r="IC321" s="27">
        <f t="shared" ca="1" si="566"/>
        <v>58.968107725017724</v>
      </c>
      <c r="ID321" s="27">
        <f t="shared" ca="1" si="566"/>
        <v>19.655979451596789</v>
      </c>
      <c r="IE321" s="27">
        <f t="shared" ca="1" si="566"/>
        <v>13.490015669722448</v>
      </c>
      <c r="IG321" s="28">
        <f t="shared" ca="1" si="480"/>
        <v>3.1150793650793263E-2</v>
      </c>
      <c r="IH321" s="28">
        <f t="shared" ca="1" si="480"/>
        <v>-0.37013536379018597</v>
      </c>
      <c r="II321" s="28">
        <f t="shared" ca="1" si="480"/>
        <v>-9.4375595805529358E-2</v>
      </c>
      <c r="IJ321" s="28">
        <f t="shared" ca="1" si="481"/>
        <v>-0.52682926829267951</v>
      </c>
      <c r="IK321" s="24">
        <f t="shared" ca="1" si="495"/>
        <v>-9.3469102347757391E-2</v>
      </c>
      <c r="IL321" s="28">
        <f t="shared" ca="1" si="482"/>
        <v>1.0975103734439779</v>
      </c>
      <c r="IM321" s="28">
        <f t="shared" ca="1" si="496"/>
        <v>0.50200803212851497</v>
      </c>
      <c r="IN321" s="3">
        <f t="shared" ca="1" si="497"/>
        <v>0.57068110515129855</v>
      </c>
      <c r="IO321" s="2">
        <f t="shared" si="515"/>
        <v>0.5</v>
      </c>
      <c r="IQ321" s="2">
        <f ca="1">SUM(IG321:II321)</f>
        <v>-0.43336016594492205</v>
      </c>
      <c r="IS321" s="3">
        <f t="shared" ca="1" si="483"/>
        <v>-0.16686892653722399</v>
      </c>
      <c r="IT321" s="3">
        <f t="shared" ca="1" si="484"/>
        <v>-0.31675606304346582</v>
      </c>
      <c r="IU321" s="3">
        <f t="shared" si="485"/>
        <v>-0.5</v>
      </c>
      <c r="IV321" s="3">
        <f t="shared" ca="1" si="486"/>
        <v>-1.6375010419310221E-2</v>
      </c>
      <c r="IX321" s="28">
        <f ca="1">$HL321/100*(GZ321-100)*AL321/1000+(HM321-100)*HZ321/$HY321</f>
        <v>1.3504823151125379E-2</v>
      </c>
      <c r="IY321" s="28">
        <f ca="1">$HL321/100*(HA321-100)*AM321/1000+(HN321-100)*IA321/$HY321</f>
        <v>-2.0771513353116974E-3</v>
      </c>
      <c r="IZ321" s="28">
        <f ca="1">$HL321/100*(HB321-100)*AN321/1000+(HO321-100)*IB321/$HY321</f>
        <v>6.5957446808510553E-2</v>
      </c>
      <c r="JA321" s="28">
        <f ca="1">$HL321/100*(HC321-100)*AO321/1000+(HP321-100)*IC321/$HY321</f>
        <v>-2.424242424242334E-2</v>
      </c>
      <c r="JB321" s="28">
        <f ca="1">$HL321/100*(HD321-100)*AP321/1000+(HQ321-100)*ID321/$HY321</f>
        <v>1.4355468749999403E-2</v>
      </c>
      <c r="JC321" s="28">
        <f ca="1">$HL321/100*(HE321-100)*AQ321/1000+(HR321-100)*IE321/$HY321</f>
        <v>-5.7681432610744335E-2</v>
      </c>
      <c r="JE321" s="3">
        <f t="shared" ca="1" si="555"/>
        <v>1.7329068444370578E-3</v>
      </c>
      <c r="JF321" s="3">
        <f t="shared" ca="1" si="555"/>
        <v>2.659825090809993E-3</v>
      </c>
      <c r="JG321" s="3">
        <f t="shared" ca="1" si="555"/>
        <v>1.126156646905687E-2</v>
      </c>
      <c r="JH321" s="3">
        <f t="shared" ca="1" si="554"/>
        <v>-2.0537921913633534E-2</v>
      </c>
      <c r="JI321" s="3">
        <f t="shared" ca="1" si="554"/>
        <v>1.6776980674608154E-2</v>
      </c>
      <c r="JJ321" s="3">
        <f t="shared" ca="1" si="554"/>
        <v>-3.1741205800976738E-3</v>
      </c>
      <c r="JK321" s="3">
        <f>IO321-IO320</f>
        <v>-0.5</v>
      </c>
      <c r="JL321" s="3">
        <f t="shared" ca="1" si="487"/>
        <v>-0.5129944733134939</v>
      </c>
      <c r="JN321" s="10">
        <f>COUNTIF(EI321:ET321,"&gt;2")</f>
        <v>4</v>
      </c>
      <c r="JP321" s="2">
        <f>AVERAGE(CS321,CS309,CS297,CS285,CS273,CS261,CS249,CS237,CS225,CS213)</f>
        <v>0.40407477224019539</v>
      </c>
      <c r="JQ321" s="2">
        <f>CS321-JP321</f>
        <v>-0.40407477224019539</v>
      </c>
      <c r="JR321" s="2">
        <f>AVERAGE(CT321,CT309,CT297,CT285,CT273,CT261,CT249,CT237,CT225,CT213)</f>
        <v>0.3678047865000319</v>
      </c>
      <c r="JS321" s="2">
        <f>CT321-JR321</f>
        <v>-0.16659754303927873</v>
      </c>
      <c r="KH321" s="2">
        <f>(DN321*$DN$4)+(FB321*$FB$3)+(FC321*$FC$3)+(FD321*$FD$3)+(FE321*$FE$3)+(FF321*$FF$3)+(FG321*$FG$3)</f>
        <v>0.76845269719770037</v>
      </c>
      <c r="KI321" s="2">
        <f>F321-KH321</f>
        <v>-0.26845269719770037</v>
      </c>
      <c r="KJ321" s="2">
        <f>MAX(DN321,FB321:FG321)</f>
        <v>2.4058577405857928</v>
      </c>
      <c r="KK321" s="2">
        <f>MIN(DN321,FB321:FG321)</f>
        <v>0</v>
      </c>
      <c r="KL321" s="2">
        <f t="shared" si="516"/>
        <v>2.4058577405857928</v>
      </c>
      <c r="KO321" s="2">
        <f>BO321</f>
        <v>87.5</v>
      </c>
      <c r="KP321" s="2">
        <f>100*((BO315/BO303)-1)</f>
        <v>8.2582397234909344</v>
      </c>
      <c r="KQ321" s="2">
        <f t="shared" si="525"/>
        <v>8.2582397234909344</v>
      </c>
      <c r="KR321" s="2">
        <f>100*((BO309/BO297)-1)</f>
        <v>0.96889952153109693</v>
      </c>
      <c r="KS321" s="2">
        <f t="shared" si="538"/>
        <v>0.96889952153109693</v>
      </c>
      <c r="KT321" s="3">
        <f>BP321</f>
        <v>1.5640000000000001</v>
      </c>
      <c r="KU321" s="3">
        <f>BQ321</f>
        <v>62.334999999999994</v>
      </c>
      <c r="KV321" s="3">
        <f t="shared" si="470"/>
        <v>39.856138107416875</v>
      </c>
      <c r="KW321" s="2">
        <f t="shared" si="463"/>
        <v>87.476055824135713</v>
      </c>
      <c r="KX321" s="2">
        <f t="shared" si="463"/>
        <v>72.911628115309028</v>
      </c>
      <c r="LA321">
        <v>2</v>
      </c>
      <c r="LB321">
        <v>0</v>
      </c>
      <c r="LE321" s="2" t="e">
        <v>#N/A</v>
      </c>
      <c r="LF321" s="2" t="e">
        <v>#N/A</v>
      </c>
      <c r="LG321" s="2" t="e">
        <v>#N/A</v>
      </c>
      <c r="LH321" s="2" t="e">
        <v>#N/A</v>
      </c>
      <c r="LI321" s="2" t="e">
        <v>#N/A</v>
      </c>
      <c r="LJ321" s="2" t="e">
        <v>#N/A</v>
      </c>
      <c r="LK321" s="2">
        <v>99.856310290374637</v>
      </c>
      <c r="LL321" s="2" t="e">
        <v>#N/A</v>
      </c>
      <c r="LM321" s="2" t="e">
        <v>#N/A</v>
      </c>
      <c r="LN321" s="2">
        <v>99.923621309977491</v>
      </c>
      <c r="LO321" s="2">
        <v>97.847597212992866</v>
      </c>
      <c r="LP321" s="2">
        <v>98.847835923222235</v>
      </c>
      <c r="LQ321" s="2" t="e">
        <v>#N/A</v>
      </c>
      <c r="LR321" s="2" t="e">
        <v>#N/A</v>
      </c>
      <c r="LS321" s="2" t="e">
        <v>#N/A</v>
      </c>
      <c r="LT321" s="2" t="e">
        <v>#N/A</v>
      </c>
      <c r="LU321" s="2" t="e">
        <v>#N/A</v>
      </c>
      <c r="LV321" s="2" t="e">
        <v>#N/A</v>
      </c>
      <c r="LW321" s="2" t="e">
        <v>#N/A</v>
      </c>
      <c r="LX321" s="2" t="e">
        <v>#N/A</v>
      </c>
      <c r="LY321" s="2">
        <v>99.287424713009273</v>
      </c>
      <c r="LZ321" s="2" t="e">
        <v>#N/A</v>
      </c>
      <c r="MA321" s="2" t="e">
        <v>#N/A</v>
      </c>
      <c r="MB321" s="2" t="e">
        <v>#N/A</v>
      </c>
      <c r="MC321" s="2" t="e">
        <v>#N/A</v>
      </c>
      <c r="MD321" s="2" t="e">
        <v>#N/A</v>
      </c>
      <c r="ME321" s="2" t="e">
        <v>#N/A</v>
      </c>
      <c r="MF321" s="2" t="e">
        <v>#N/A</v>
      </c>
      <c r="MG321" s="2" t="e">
        <v>#N/A</v>
      </c>
      <c r="MH321" s="2">
        <v>100.59546218998092</v>
      </c>
      <c r="MI321" s="2" t="e">
        <v>#N/A</v>
      </c>
      <c r="MJ321" s="2" t="e">
        <v>#N/A</v>
      </c>
      <c r="MK321" s="2" t="e">
        <v>#N/A</v>
      </c>
      <c r="ML321" s="2" t="e">
        <v>#N/A</v>
      </c>
      <c r="MM321" s="2" t="e">
        <v>#N/A</v>
      </c>
      <c r="MN321" s="2" t="e">
        <v>#N/A</v>
      </c>
      <c r="MO321" s="2" t="e">
        <v>#N/A</v>
      </c>
      <c r="MP321" s="2">
        <v>97.087222453272474</v>
      </c>
      <c r="MQ321" s="2" t="e">
        <v>#N/A</v>
      </c>
      <c r="MR321" s="2" t="e">
        <v>#N/A</v>
      </c>
      <c r="MS321" s="10" t="e">
        <v>#N/A</v>
      </c>
      <c r="MT321" s="2" t="e">
        <v>#N/A</v>
      </c>
      <c r="MU321" s="2" t="e">
        <v>#N/A</v>
      </c>
      <c r="MV321" s="2" t="e">
        <v>#N/A</v>
      </c>
      <c r="MX321" s="22" t="e">
        <v>#N/A</v>
      </c>
      <c r="MY321" s="22" t="e">
        <v>#N/A</v>
      </c>
      <c r="MZ321" s="22" t="e">
        <v>#N/A</v>
      </c>
      <c r="NA321" s="22" t="e">
        <v>#N/A</v>
      </c>
      <c r="NB321" s="22" t="e">
        <v>#N/A</v>
      </c>
      <c r="NC321" s="22" t="e">
        <v>#N/A</v>
      </c>
      <c r="ND321" s="22">
        <v>1</v>
      </c>
      <c r="NE321" s="22" t="e">
        <v>#N/A</v>
      </c>
      <c r="NF321" s="22" t="e">
        <v>#N/A</v>
      </c>
      <c r="NG321" s="22">
        <v>3</v>
      </c>
      <c r="NH321" s="23">
        <v>8</v>
      </c>
      <c r="NI321" s="22">
        <v>23</v>
      </c>
      <c r="NJ321" s="22" t="e">
        <v>#N/A</v>
      </c>
      <c r="NK321" s="22" t="e">
        <v>#N/A</v>
      </c>
      <c r="NL321" s="23" t="e">
        <v>#N/A</v>
      </c>
      <c r="NM321" s="3" t="e">
        <v>#N/A</v>
      </c>
      <c r="NN321" s="22" t="e">
        <v>#N/A</v>
      </c>
      <c r="NO321" s="22" t="e">
        <v>#N/A</v>
      </c>
      <c r="NP321" s="22" t="e">
        <v>#N/A</v>
      </c>
      <c r="NQ321" s="22" t="e">
        <v>#N/A</v>
      </c>
      <c r="NR321" s="23">
        <v>1</v>
      </c>
      <c r="NS321" s="22" t="e">
        <v>#N/A</v>
      </c>
      <c r="NT321" s="22" t="e">
        <v>#N/A</v>
      </c>
      <c r="NU321" s="23" t="e">
        <v>#N/A</v>
      </c>
      <c r="NV321" s="3" t="e">
        <v>#N/A</v>
      </c>
      <c r="NW321" s="22" t="e">
        <v>#N/A</v>
      </c>
      <c r="NX321" s="22" t="e">
        <v>#N/A</v>
      </c>
      <c r="NY321" s="22" t="e">
        <v>#N/A</v>
      </c>
      <c r="NZ321" s="22" t="e">
        <v>#N/A</v>
      </c>
      <c r="OA321" s="23">
        <v>9</v>
      </c>
      <c r="OB321" s="22" t="e">
        <v>#N/A</v>
      </c>
      <c r="OC321" s="22" t="e">
        <v>#N/A</v>
      </c>
      <c r="OD321" s="22" t="e">
        <v>#N/A</v>
      </c>
      <c r="OE321" s="22" t="e">
        <v>#N/A</v>
      </c>
      <c r="OF321" s="22" t="e">
        <v>#N/A</v>
      </c>
      <c r="OG321" s="22" t="e">
        <v>#N/A</v>
      </c>
      <c r="OH321" s="23" t="e">
        <v>#N/A</v>
      </c>
      <c r="OI321" s="22">
        <v>2</v>
      </c>
      <c r="OJ321" s="22" t="e">
        <v>#N/A</v>
      </c>
      <c r="OK321" s="22" t="e">
        <v>#N/A</v>
      </c>
      <c r="OL321" s="22" t="e">
        <v>#N/A</v>
      </c>
      <c r="OM321" s="23" t="e">
        <v>#N/A</v>
      </c>
      <c r="ON321" s="22" t="e">
        <v>#N/A</v>
      </c>
      <c r="OO321" s="22" t="e">
        <v>#N/A</v>
      </c>
      <c r="OQ321">
        <f t="shared" si="518"/>
        <v>-11</v>
      </c>
      <c r="OR321" s="23" t="e">
        <f t="shared" ca="1" si="560"/>
        <v>#N/A</v>
      </c>
      <c r="OS321" s="23" t="e">
        <f t="shared" ca="1" si="560"/>
        <v>#N/A</v>
      </c>
      <c r="OT321" s="23" t="e">
        <f t="shared" ca="1" si="560"/>
        <v>#N/A</v>
      </c>
      <c r="OU321" s="23" t="e">
        <f t="shared" ca="1" si="560"/>
        <v>#N/A</v>
      </c>
      <c r="OV321" s="23" t="e">
        <f t="shared" ca="1" si="560"/>
        <v>#N/A</v>
      </c>
      <c r="OW321" s="23" t="e">
        <f t="shared" ca="1" si="560"/>
        <v>#N/A</v>
      </c>
      <c r="OX321" s="23">
        <f t="shared" ca="1" si="560"/>
        <v>0.98096320464914821</v>
      </c>
      <c r="OY321" s="23" t="e">
        <f t="shared" ca="1" si="560"/>
        <v>#N/A</v>
      </c>
      <c r="OZ321" s="23" t="e">
        <f t="shared" ca="1" si="559"/>
        <v>#N/A</v>
      </c>
      <c r="PA321" s="23">
        <f t="shared" ca="1" si="559"/>
        <v>1.0125937451079274</v>
      </c>
      <c r="PB321" s="23">
        <f t="shared" ca="1" si="559"/>
        <v>1.0177981868128962</v>
      </c>
      <c r="PC321" s="23">
        <f t="shared" ca="1" si="559"/>
        <v>1.0140910119281505</v>
      </c>
      <c r="PD321" s="23" t="e">
        <f t="shared" ca="1" si="559"/>
        <v>#N/A</v>
      </c>
      <c r="PE321" s="23" t="e">
        <f t="shared" ca="1" si="539"/>
        <v>#N/A</v>
      </c>
      <c r="PF321" s="23" t="e">
        <f t="shared" ca="1" si="539"/>
        <v>#N/A</v>
      </c>
      <c r="PG321" s="23" t="e">
        <f t="shared" ca="1" si="539"/>
        <v>#N/A</v>
      </c>
      <c r="PH321" s="23" t="e">
        <f t="shared" ca="1" si="536"/>
        <v>#N/A</v>
      </c>
      <c r="PI321" s="23" t="e">
        <f t="shared" ca="1" si="536"/>
        <v>#N/A</v>
      </c>
      <c r="PJ321" s="23" t="e">
        <f t="shared" ca="1" si="536"/>
        <v>#N/A</v>
      </c>
      <c r="PK321" s="23" t="e">
        <f t="shared" ca="1" si="536"/>
        <v>#N/A</v>
      </c>
      <c r="PL321" s="23">
        <f t="shared" ca="1" si="534"/>
        <v>1.0079106821260397</v>
      </c>
      <c r="PM321" s="23" t="e">
        <f t="shared" ca="1" si="534"/>
        <v>#N/A</v>
      </c>
      <c r="PN321" s="23" t="e">
        <f t="shared" ca="1" si="534"/>
        <v>#N/A</v>
      </c>
      <c r="PO321" s="23" t="e">
        <f t="shared" ca="1" si="534"/>
        <v>#N/A</v>
      </c>
      <c r="PP321" s="23" t="e">
        <f t="shared" ca="1" si="534"/>
        <v>#N/A</v>
      </c>
      <c r="PQ321" s="23" t="e">
        <f t="shared" ca="1" si="534"/>
        <v>#N/A</v>
      </c>
      <c r="PR321" s="23" t="e">
        <f t="shared" ca="1" si="534"/>
        <v>#N/A</v>
      </c>
      <c r="PS321" s="23" t="e">
        <f t="shared" ca="1" si="534"/>
        <v>#N/A</v>
      </c>
      <c r="PT321" s="23" t="e">
        <f t="shared" ca="1" si="534"/>
        <v>#N/A</v>
      </c>
      <c r="PU321" s="23">
        <f t="shared" ca="1" si="534"/>
        <v>1.0042896531929031</v>
      </c>
      <c r="PV321" s="23" t="e">
        <f t="shared" ca="1" si="534"/>
        <v>#N/A</v>
      </c>
      <c r="PW321" s="23" t="e">
        <f t="shared" ca="1" si="561"/>
        <v>#N/A</v>
      </c>
      <c r="PX321" s="23" t="e">
        <f t="shared" ca="1" si="561"/>
        <v>#N/A</v>
      </c>
      <c r="PY321" s="23" t="e">
        <f t="shared" ca="1" si="544"/>
        <v>#N/A</v>
      </c>
      <c r="PZ321" s="23" t="e">
        <f t="shared" ca="1" si="544"/>
        <v>#N/A</v>
      </c>
      <c r="QA321" s="23" t="e">
        <f t="shared" ca="1" si="571"/>
        <v>#N/A</v>
      </c>
      <c r="QB321" s="23" t="e">
        <f t="shared" ca="1" si="571"/>
        <v>#N/A</v>
      </c>
      <c r="QC321" s="23">
        <f t="shared" ca="1" si="571"/>
        <v>1.007956356709832</v>
      </c>
      <c r="QD321" s="23" t="e">
        <f t="shared" ca="1" si="571"/>
        <v>#N/A</v>
      </c>
      <c r="QE321" s="23" t="e">
        <f t="shared" ca="1" si="571"/>
        <v>#N/A</v>
      </c>
      <c r="QF321" s="23" t="e">
        <f t="shared" ca="1" si="571"/>
        <v>#N/A</v>
      </c>
      <c r="QG321" s="23" t="e">
        <f t="shared" ca="1" si="533"/>
        <v>#N/A</v>
      </c>
      <c r="QH321" s="23" t="e">
        <f t="shared" ca="1" si="533"/>
        <v>#N/A</v>
      </c>
      <c r="QI321" s="23" t="e">
        <f t="shared" ca="1" si="533"/>
        <v>#N/A</v>
      </c>
      <c r="QJ321" s="26" t="e">
        <f t="shared" ca="1" si="474"/>
        <v>#N/A</v>
      </c>
    </row>
    <row r="322" spans="1:463" x14ac:dyDescent="0.35">
      <c r="A322" s="12" t="s">
        <v>1387</v>
      </c>
      <c r="B322" s="21">
        <v>42005</v>
      </c>
      <c r="C322" t="s">
        <v>949</v>
      </c>
      <c r="D322" s="2">
        <v>99.2</v>
      </c>
      <c r="E322" s="2">
        <v>99.3</v>
      </c>
      <c r="F322" s="2">
        <v>0.3</v>
      </c>
      <c r="G322" s="2">
        <v>98.8</v>
      </c>
      <c r="H322" s="2">
        <v>99.827316003288516</v>
      </c>
      <c r="I322" s="2">
        <v>99.511541678000683</v>
      </c>
      <c r="J322" s="2">
        <v>100</v>
      </c>
      <c r="K322" s="2">
        <v>98.4</v>
      </c>
      <c r="L322" s="2">
        <v>98.902272963075106</v>
      </c>
      <c r="M322" s="2">
        <v>98.5</v>
      </c>
      <c r="N322" s="2">
        <v>98.5</v>
      </c>
      <c r="O322" s="2">
        <v>101.4</v>
      </c>
      <c r="P322" s="2">
        <v>100.9</v>
      </c>
      <c r="Q322" s="2">
        <v>98</v>
      </c>
      <c r="R322" s="2">
        <v>98.1</v>
      </c>
      <c r="S322" s="2">
        <v>98.5</v>
      </c>
      <c r="T322" s="2">
        <v>102.1</v>
      </c>
      <c r="U322" s="2">
        <v>79.099999999999994</v>
      </c>
      <c r="V322" s="2">
        <v>99.5</v>
      </c>
      <c r="W322" s="2">
        <v>98.7</v>
      </c>
      <c r="X322" s="2">
        <v>99.8</v>
      </c>
      <c r="Y322" s="2">
        <v>97.2</v>
      </c>
      <c r="Z322" s="2">
        <v>97.4</v>
      </c>
      <c r="AA322" s="2">
        <v>98.9</v>
      </c>
      <c r="AB322" s="2">
        <v>103.4</v>
      </c>
      <c r="AC322" s="2">
        <v>100.9</v>
      </c>
      <c r="AD322" s="2">
        <v>96.8</v>
      </c>
      <c r="AE322" s="2">
        <v>97.9</v>
      </c>
      <c r="AF322" s="2">
        <v>97.8</v>
      </c>
      <c r="AG322" s="22">
        <v>532</v>
      </c>
      <c r="AH322" s="22">
        <v>468</v>
      </c>
      <c r="AI322" s="22">
        <v>153</v>
      </c>
      <c r="AJ322" s="22">
        <v>34</v>
      </c>
      <c r="AK322" s="22">
        <v>42</v>
      </c>
      <c r="AL322" s="22">
        <v>6</v>
      </c>
      <c r="AM322" s="22">
        <v>21</v>
      </c>
      <c r="AN322" s="22">
        <v>21</v>
      </c>
      <c r="AO322" s="22">
        <v>60</v>
      </c>
      <c r="AP322" s="22">
        <v>21</v>
      </c>
      <c r="AQ322" s="22">
        <v>14</v>
      </c>
      <c r="AR322" s="2">
        <v>101.3</v>
      </c>
      <c r="AS322" s="2">
        <v>99.9</v>
      </c>
      <c r="AT322" s="2">
        <v>98</v>
      </c>
      <c r="AU322" s="2">
        <v>99.9</v>
      </c>
      <c r="AV322" s="2">
        <v>98.7</v>
      </c>
      <c r="AW322" s="2">
        <v>99</v>
      </c>
      <c r="AX322" s="2">
        <v>98.1</v>
      </c>
      <c r="AY322" s="2">
        <v>98.9</v>
      </c>
      <c r="AZ322" s="2">
        <v>99.6</v>
      </c>
      <c r="BA322" s="2">
        <v>98.7</v>
      </c>
      <c r="BB322" s="2">
        <v>98.9</v>
      </c>
      <c r="BC322" s="2">
        <v>99.3</v>
      </c>
      <c r="BD322" s="3">
        <v>0.75</v>
      </c>
      <c r="BE322" s="3">
        <v>0.32</v>
      </c>
      <c r="BF322" s="3">
        <v>0.01</v>
      </c>
      <c r="BG322" s="3">
        <v>-0.14000000000000001</v>
      </c>
      <c r="BH322" s="3">
        <v>-0.68</v>
      </c>
      <c r="BI322" s="2">
        <v>255.4</v>
      </c>
      <c r="BJ322" s="2">
        <v>1.1000000000000001</v>
      </c>
      <c r="BK322" s="2">
        <v>1.2</v>
      </c>
      <c r="BL322" s="2">
        <v>101.5</v>
      </c>
      <c r="BM322" s="2">
        <v>100.1</v>
      </c>
      <c r="BN322" s="10">
        <v>476</v>
      </c>
      <c r="BO322" s="3">
        <v>87.74</v>
      </c>
      <c r="BP322" s="22">
        <v>1.5143</v>
      </c>
      <c r="BQ322" s="3">
        <v>47.75950000000001</v>
      </c>
      <c r="BR322" s="23">
        <v>2.9747619047619049</v>
      </c>
      <c r="BS322" s="2">
        <v>103.6</v>
      </c>
      <c r="BT322" s="3">
        <v>97.15</v>
      </c>
      <c r="BU322" s="2">
        <v>0.6</v>
      </c>
      <c r="BV322" s="2">
        <v>1.6</v>
      </c>
      <c r="BW322" s="2">
        <v>2</v>
      </c>
      <c r="BX322" s="2">
        <v>1.9</v>
      </c>
      <c r="BY322" s="23">
        <v>234.74700000000001</v>
      </c>
      <c r="BZ322" s="2">
        <v>97.8</v>
      </c>
      <c r="CA322" s="2">
        <v>94</v>
      </c>
      <c r="CB322" s="3">
        <v>98.86</v>
      </c>
      <c r="CC322" s="2">
        <v>99.3</v>
      </c>
      <c r="CD322" s="2">
        <v>125.1</v>
      </c>
      <c r="CE322" s="2">
        <v>98.05887933789144</v>
      </c>
      <c r="CF322" s="3">
        <v>99.396523053100353</v>
      </c>
      <c r="CG322" s="2">
        <v>99.419942803912164</v>
      </c>
      <c r="CH322" s="23">
        <v>239.81392380901946</v>
      </c>
      <c r="CI322" s="3">
        <v>99.38066162739571</v>
      </c>
      <c r="CM322" s="2">
        <f t="shared" si="460"/>
        <v>31.538994915142318</v>
      </c>
      <c r="CN322" s="2">
        <f t="shared" si="460"/>
        <v>1.9644468762873308</v>
      </c>
      <c r="CO322" s="2">
        <f t="shared" si="461"/>
        <v>97.949019248494764</v>
      </c>
      <c r="CR322" s="2">
        <f t="shared" si="464"/>
        <v>-0.70070070070070345</v>
      </c>
      <c r="CS322" s="2">
        <f t="shared" si="464"/>
        <v>-0.79920079920079645</v>
      </c>
      <c r="CT322" s="2">
        <f t="shared" si="465"/>
        <v>-0.8032128514056196</v>
      </c>
      <c r="CU322" s="2">
        <f t="shared" si="465"/>
        <v>-4.1354053305930491E-2</v>
      </c>
      <c r="CV322" s="2">
        <f t="shared" si="465"/>
        <v>0.23828082455762253</v>
      </c>
      <c r="CW322" s="2">
        <f t="shared" si="466"/>
        <v>-0.9765625</v>
      </c>
      <c r="CX322" s="2">
        <f t="shared" si="467"/>
        <v>-0.30395136778115212</v>
      </c>
      <c r="CY322" s="2">
        <f t="shared" si="502"/>
        <v>-6.8117313150425751</v>
      </c>
      <c r="CZ322" s="2">
        <f t="shared" si="471"/>
        <v>-0.58422590068160518</v>
      </c>
      <c r="DA322" s="2">
        <f t="shared" si="472"/>
        <v>0.68159688412853248</v>
      </c>
      <c r="DB322" s="2">
        <f t="shared" si="473"/>
        <v>0</v>
      </c>
      <c r="DC322" s="2">
        <f t="shared" si="546"/>
        <v>-0.81553398058252202</v>
      </c>
      <c r="DF322" s="2">
        <f t="shared" si="468"/>
        <v>-0.49512149000907613</v>
      </c>
      <c r="DG322" s="2">
        <f t="shared" si="468"/>
        <v>2.8971424515092048</v>
      </c>
      <c r="DH322" s="2">
        <f t="shared" si="469"/>
        <v>3.9171425839256369</v>
      </c>
      <c r="DI322" s="2">
        <f t="shared" si="567"/>
        <v>-0.40100200148539544</v>
      </c>
      <c r="DJ322" s="2">
        <f t="shared" si="567"/>
        <v>25.06088687890631</v>
      </c>
      <c r="DM322" s="2">
        <f t="shared" si="503"/>
        <v>0.50658561296859173</v>
      </c>
      <c r="DN322" s="2">
        <f t="shared" si="503"/>
        <v>0.30303030303030015</v>
      </c>
      <c r="DO322" s="2">
        <f t="shared" si="475"/>
        <v>1.4373716632443443</v>
      </c>
      <c r="DP322" s="2">
        <f t="shared" si="504"/>
        <v>-1.4778325123152709</v>
      </c>
      <c r="DQ322" s="2">
        <f t="shared" si="543"/>
        <v>0.17464022501436938</v>
      </c>
      <c r="DR322" s="2">
        <f t="shared" si="505"/>
        <v>2.393340270551521</v>
      </c>
      <c r="DS322" s="2">
        <f t="shared" si="506"/>
        <v>1.7175887183289911</v>
      </c>
      <c r="DT322" s="2" t="e">
        <v>#N/A</v>
      </c>
      <c r="DU322" s="2" t="e">
        <v>#N/A</v>
      </c>
      <c r="DV322" s="2">
        <f t="shared" si="476"/>
        <v>-2.780441035474579</v>
      </c>
      <c r="DW322" s="2">
        <f t="shared" si="507"/>
        <v>1.449275362318847</v>
      </c>
      <c r="DX322" s="2">
        <f t="shared" si="508"/>
        <v>-2.0153550863723724</v>
      </c>
      <c r="DY322" s="2">
        <f t="shared" si="509"/>
        <v>-2.7750247770069514</v>
      </c>
      <c r="DZ322" s="2">
        <f t="shared" si="510"/>
        <v>-16.241496598639451</v>
      </c>
      <c r="EA322" s="2">
        <f t="shared" si="523"/>
        <v>4.0789473684210487</v>
      </c>
      <c r="EB322" s="2">
        <f t="shared" si="523"/>
        <v>0.70850202429149078</v>
      </c>
      <c r="EC322" s="2">
        <f t="shared" si="523"/>
        <v>9.9109131403118056</v>
      </c>
      <c r="ED322" s="2">
        <f t="shared" si="519"/>
        <v>-1.0901883052527372</v>
      </c>
      <c r="EE322" s="2" t="e">
        <f t="shared" si="519"/>
        <v>#N/A</v>
      </c>
      <c r="EF322" s="2">
        <f t="shared" si="519"/>
        <v>-0.81466395112016476</v>
      </c>
      <c r="EG322" s="2">
        <f t="shared" si="519"/>
        <v>1.3319672131147708</v>
      </c>
      <c r="EH322" s="2">
        <f t="shared" si="519"/>
        <v>-2.8195488721804551</v>
      </c>
      <c r="EI322" s="2">
        <f t="shared" si="537"/>
        <v>-2.5024061597690217</v>
      </c>
      <c r="EJ322" s="2">
        <f t="shared" si="537"/>
        <v>3.3092037228541926</v>
      </c>
      <c r="EK322" s="2">
        <f t="shared" si="537"/>
        <v>1.449275362318847</v>
      </c>
      <c r="EL322" s="2">
        <f t="shared" si="535"/>
        <v>1.0111223458038499</v>
      </c>
      <c r="EM322" s="2">
        <f t="shared" si="535"/>
        <v>0.71428571428571175</v>
      </c>
      <c r="EN322" s="2">
        <f t="shared" si="535"/>
        <v>2.1671826625387025</v>
      </c>
      <c r="EO322" s="2">
        <f t="shared" si="535"/>
        <v>-2.7750247770069514</v>
      </c>
      <c r="EP322" s="2">
        <f t="shared" si="535"/>
        <v>0.20263424518744966</v>
      </c>
      <c r="EQ322" s="2">
        <f t="shared" si="535"/>
        <v>0.2012072434607548</v>
      </c>
      <c r="ER322" s="2">
        <f t="shared" si="498"/>
        <v>9.9109131403118056</v>
      </c>
      <c r="ES322" s="2">
        <f t="shared" si="498"/>
        <v>2.3809523809523947</v>
      </c>
      <c r="ET322" s="2">
        <f t="shared" si="498"/>
        <v>-0.40120361083250122</v>
      </c>
      <c r="EU322" s="2">
        <f t="shared" si="462"/>
        <v>1.1000000000000001</v>
      </c>
      <c r="EV322" s="2">
        <f t="shared" si="462"/>
        <v>1.2</v>
      </c>
      <c r="EW322" s="2">
        <f t="shared" si="511"/>
        <v>-5.4054054054054053</v>
      </c>
      <c r="EX322" s="2">
        <f t="shared" si="511"/>
        <v>-3.0977734753146247</v>
      </c>
      <c r="EY322" s="2">
        <f t="shared" si="512"/>
        <v>-51.955404598721657</v>
      </c>
      <c r="EZ322" s="2">
        <f t="shared" si="512"/>
        <v>-31.007682588367391</v>
      </c>
      <c r="FA322" s="2">
        <f t="shared" si="513"/>
        <v>-7.0017953321364512</v>
      </c>
      <c r="FB322" s="2">
        <f t="shared" si="517"/>
        <v>-0.22993097820542818</v>
      </c>
      <c r="FC322" s="2">
        <f t="shared" si="517"/>
        <v>2.408376963350789</v>
      </c>
      <c r="FD322" s="2">
        <f t="shared" si="517"/>
        <v>0.32017075773744796</v>
      </c>
      <c r="FE322" s="2">
        <f t="shared" si="514"/>
        <v>-0.38291011688834642</v>
      </c>
      <c r="FF322" s="2">
        <f t="shared" si="514"/>
        <v>-0.60060060060060927</v>
      </c>
      <c r="FG322" s="2">
        <f t="shared" si="514"/>
        <v>0.96852300242129541</v>
      </c>
      <c r="FH322" s="2">
        <v>2</v>
      </c>
      <c r="FI322" s="2">
        <v>1.9</v>
      </c>
      <c r="FL322" s="2">
        <f t="shared" si="568"/>
        <v>-0.29190139949585303</v>
      </c>
      <c r="FM322" s="2">
        <f t="shared" si="568"/>
        <v>7.1125390625659257E-2</v>
      </c>
      <c r="FN322" s="2">
        <f t="shared" si="490"/>
        <v>0.49250057570915384</v>
      </c>
      <c r="FQ322" s="2">
        <f t="shared" si="569"/>
        <v>-1.1625031538517461</v>
      </c>
      <c r="FR322" s="2">
        <f t="shared" si="569"/>
        <v>0.28480523572396166</v>
      </c>
      <c r="FS322" s="2">
        <f t="shared" si="492"/>
        <v>1.9846035544436758</v>
      </c>
      <c r="FT322" s="2">
        <f t="shared" si="570"/>
        <v>1.4211541994946009</v>
      </c>
      <c r="FU322" s="2">
        <f t="shared" si="570"/>
        <v>1.5639458650453575</v>
      </c>
      <c r="FX322" s="2">
        <f t="shared" si="556"/>
        <v>0.28127523411498601</v>
      </c>
      <c r="FY322" s="2">
        <f t="shared" si="556"/>
        <v>1.078568986951467</v>
      </c>
      <c r="FZ322" s="2">
        <f t="shared" si="500"/>
        <v>2.3000692847299664</v>
      </c>
      <c r="GA322" s="2">
        <f t="shared" si="557"/>
        <v>1.6627850277944445</v>
      </c>
      <c r="GB322" s="2">
        <f t="shared" si="557"/>
        <v>0.59393228101902729</v>
      </c>
      <c r="GE322" s="2"/>
      <c r="GF322" s="2"/>
      <c r="GG322" s="2">
        <f t="shared" si="558"/>
        <v>-39.198220866485386</v>
      </c>
      <c r="GH322" s="2">
        <f t="shared" si="558"/>
        <v>-12.295631504269554</v>
      </c>
      <c r="GI322" s="2">
        <f t="shared" si="521"/>
        <v>-4.2342342342342354</v>
      </c>
      <c r="GJ322" s="2">
        <f t="shared" si="522"/>
        <v>2.3562023562023304</v>
      </c>
      <c r="GK322" s="2">
        <v>1.8</v>
      </c>
      <c r="GN322" s="2">
        <f t="shared" si="454"/>
        <v>-0.2</v>
      </c>
      <c r="GQ322" s="2">
        <f t="shared" si="563"/>
        <v>-1.7</v>
      </c>
      <c r="GT322" s="27">
        <f t="shared" ref="GT322:GT385" ca="1" si="574">P322/OFFSET(P322,-MONTH($B322),0)*100</f>
        <v>99.900990099009917</v>
      </c>
      <c r="GU322" s="27">
        <f t="shared" ref="GU322:GV385" ca="1" si="575">S322/OFFSET(S322,-MONTH($B322),0)*100</f>
        <v>93.188268684957421</v>
      </c>
      <c r="GV322" s="27">
        <f t="shared" ca="1" si="575"/>
        <v>99.415774099318398</v>
      </c>
      <c r="GW322" s="27">
        <f t="shared" ref="GW322:GX385" ca="1" si="576">J322/OFFSET(J322,-MONTH($B322),0)*100</f>
        <v>98.522167487684726</v>
      </c>
      <c r="GX322" s="27">
        <f t="shared" ca="1" si="576"/>
        <v>99.696048632218847</v>
      </c>
      <c r="GY322" s="27">
        <f t="shared" ref="GY322:GY385" ca="1" si="577">E322/OFFSET(E322,-MONTH($B322),0)*100</f>
        <v>99.20079920079921</v>
      </c>
      <c r="GZ322" s="27">
        <f t="shared" ref="GZ322:GZ385" ca="1" si="578">U322/OFFSET(U322,-MONTH($B322),0)*100</f>
        <v>82.914046121593273</v>
      </c>
      <c r="HA322" s="27">
        <f t="shared" ref="HA322:HD385" ca="1" si="579">AC322/OFFSET(AC322,-MONTH($B322),0)*100</f>
        <v>99.900990099009917</v>
      </c>
      <c r="HB322" s="27">
        <f t="shared" ca="1" si="579"/>
        <v>99.69104016477857</v>
      </c>
      <c r="HC322" s="27">
        <f t="shared" ca="1" si="579"/>
        <v>96.074582924435731</v>
      </c>
      <c r="HD322" s="27">
        <f t="shared" ca="1" si="572"/>
        <v>94.859359844810868</v>
      </c>
      <c r="HE322" s="27">
        <f t="shared" ref="HE322:HE385" ca="1" si="580">AB322/OFFSET(AB322,-MONTH($B322),0)*100</f>
        <v>100.68159688412852</v>
      </c>
      <c r="HG322" s="27">
        <f t="shared" ref="HG322:HG385" ca="1" si="581">OFFSET(P322,-MONTH($B322),0)/P310*100</f>
        <v>99.214145383104125</v>
      </c>
      <c r="HH322" s="27">
        <f t="shared" ref="HH322:HI385" ca="1" si="582">OFFSET(S322,-MONTH($B322),0)/S310*100</f>
        <v>89.88095238095238</v>
      </c>
      <c r="HI322" s="27">
        <f t="shared" ca="1" si="582"/>
        <v>98.560460652591175</v>
      </c>
      <c r="HJ322" s="27">
        <f t="shared" ref="HJ322:HK385" ca="1" si="583">OFFSET(J322,-MONTH($B322),0)/J310*100</f>
        <v>100</v>
      </c>
      <c r="HK322" s="27">
        <f t="shared" ca="1" si="583"/>
        <v>102.70551508844954</v>
      </c>
      <c r="HL322" s="27">
        <f t="shared" ref="HL322:HL385" ca="1" si="584">OFFSET(E322,-MONTH($B322),0)/E310*100</f>
        <v>101.11111111111111</v>
      </c>
      <c r="HM322" s="27">
        <f t="shared" ref="HM322:HM385" ca="1" si="585">OFFSET(U322,-MONTH($B322),0)/U310*100</f>
        <v>125.52631578947368</v>
      </c>
      <c r="HN322" s="27">
        <f t="shared" ref="HN322:HQ385" ca="1" si="586">OFFSET(AC322,-MONTH($B322),0)/AC310*100</f>
        <v>98.536585365853654</v>
      </c>
      <c r="HO322" s="27">
        <f t="shared" ca="1" si="586"/>
        <v>104.8596112311015</v>
      </c>
      <c r="HP322" s="27">
        <f t="shared" ca="1" si="586"/>
        <v>105.70539419087137</v>
      </c>
      <c r="HQ322" s="27">
        <f t="shared" ca="1" si="573"/>
        <v>106.06995884773663</v>
      </c>
      <c r="HR322" s="27">
        <f t="shared" ref="HR322:HR385" ca="1" si="587">OFFSET(AB322,-MONTH($B322),0)/AB310*100</f>
        <v>96.522556390977442</v>
      </c>
      <c r="HT322" s="27">
        <f t="shared" ca="1" si="564"/>
        <v>159.51849446849445</v>
      </c>
      <c r="HU322" s="27">
        <f t="shared" ca="1" si="564"/>
        <v>35.033379480079979</v>
      </c>
      <c r="HV322" s="27">
        <f t="shared" ca="1" si="564"/>
        <v>44.970621371002686</v>
      </c>
      <c r="HW322" s="27">
        <f t="shared" ca="1" si="565"/>
        <v>537.97250554323728</v>
      </c>
      <c r="HX322" s="27">
        <f t="shared" ca="1" si="565"/>
        <v>461.34766754683761</v>
      </c>
      <c r="HY322" s="27">
        <f t="shared" ca="1" si="494"/>
        <v>1000</v>
      </c>
      <c r="HZ322" s="27">
        <f t="shared" ca="1" si="566"/>
        <v>4.9170807756016766</v>
      </c>
      <c r="IA322" s="27">
        <f t="shared" ca="1" si="566"/>
        <v>21.419836345652364</v>
      </c>
      <c r="IB322" s="27">
        <f t="shared" ca="1" si="566"/>
        <v>19.821534493874918</v>
      </c>
      <c r="IC322" s="27">
        <f t="shared" ca="1" si="566"/>
        <v>58.778328741965105</v>
      </c>
      <c r="ID322" s="27">
        <f t="shared" ca="1" si="566"/>
        <v>20.054403409090906</v>
      </c>
      <c r="IE322" s="27">
        <f t="shared" ca="1" si="566"/>
        <v>18.160294747665152</v>
      </c>
      <c r="IG322" s="28">
        <f t="shared" ca="1" si="480"/>
        <v>-0.14067517704151139</v>
      </c>
      <c r="IH322" s="28">
        <f t="shared" ca="1" si="480"/>
        <v>-0.58867662064555892</v>
      </c>
      <c r="II322" s="28">
        <f t="shared" ca="1" si="480"/>
        <v>-8.9547105523261283E-2</v>
      </c>
      <c r="IJ322" s="28">
        <f t="shared" ca="1" si="481"/>
        <v>-0.79494252873563376</v>
      </c>
      <c r="IK322" s="24">
        <f t="shared" ca="1" si="495"/>
        <v>2.3956374474697784E-2</v>
      </c>
      <c r="IL322" s="28">
        <f t="shared" ca="1" si="482"/>
        <v>1.1043532883349318</v>
      </c>
      <c r="IM322" s="28">
        <f t="shared" ca="1" si="496"/>
        <v>0.30303030303031564</v>
      </c>
      <c r="IN322" s="3">
        <f t="shared" ca="1" si="497"/>
        <v>0.30941075959929809</v>
      </c>
      <c r="IO322" s="2">
        <f t="shared" si="515"/>
        <v>0.3</v>
      </c>
      <c r="IQ322" s="2">
        <f t="shared" ref="IQ322:IQ336" ca="1" si="588">SUM(IG322:II322)</f>
        <v>-0.81889890321033154</v>
      </c>
      <c r="IS322" s="3">
        <f t="shared" ca="1" si="483"/>
        <v>-0.21854125685537296</v>
      </c>
      <c r="IT322" s="3">
        <f t="shared" ca="1" si="484"/>
        <v>4.8284902822680748E-3</v>
      </c>
      <c r="IU322" s="3">
        <f t="shared" si="485"/>
        <v>-0.2</v>
      </c>
      <c r="IV322" s="3">
        <f t="shared" ca="1" si="486"/>
        <v>1.371276657310487E-2</v>
      </c>
      <c r="IX322" s="28">
        <f ca="1">$HL322/100*(GZ322-100)*AL322/1000+(HM322-100)*HZ322/$HY322</f>
        <v>2.1860169778024449E-2</v>
      </c>
      <c r="IY322" s="28">
        <f ca="1">$HL322/100*(HA322-100)*AM322/1000+(HN322-100)*IA322/$HY322</f>
        <v>-3.3448412200270235E-2</v>
      </c>
      <c r="IZ322" s="28">
        <f ca="1">$HL322/100*(HB322-100)*AN322/1000+(HO322-100)*IB322/$HY322</f>
        <v>8.9764704476231916E-2</v>
      </c>
      <c r="JA322" s="28">
        <f ca="1">$HL322/100*(HC322-100)*AO322/1000+(HP322-100)*IC322/$HY322</f>
        <v>9.7211566102636648E-2</v>
      </c>
      <c r="JB322" s="28">
        <f ca="1">$HL322/100*(HD322-100)*AP322/1000+(HQ322-100)*ID322/$HY322</f>
        <v>1.2576477447241732E-2</v>
      </c>
      <c r="JC322" s="28">
        <f ca="1">$HL322/100*(HE322-100)*AQ322/1000+(HR322-100)*IE322/$HY322</f>
        <v>-5.3503018348459212E-2</v>
      </c>
      <c r="JE322" s="3">
        <f t="shared" ca="1" si="555"/>
        <v>8.3553466268990705E-3</v>
      </c>
      <c r="JF322" s="3">
        <f t="shared" ca="1" si="555"/>
        <v>-3.137126086495854E-2</v>
      </c>
      <c r="JG322" s="3">
        <f t="shared" ca="1" si="555"/>
        <v>2.3807257667721363E-2</v>
      </c>
      <c r="JH322" s="3">
        <f t="shared" ca="1" si="554"/>
        <v>0.12145399034505999</v>
      </c>
      <c r="JI322" s="3">
        <f t="shared" ca="1" si="554"/>
        <v>-1.7789913027576702E-3</v>
      </c>
      <c r="JJ322" s="3">
        <f t="shared" ca="1" si="554"/>
        <v>4.1784142622851225E-3</v>
      </c>
      <c r="JK322" s="3">
        <f>IO322-IO321</f>
        <v>-0.2</v>
      </c>
      <c r="JL322" s="3">
        <f t="shared" ca="1" si="487"/>
        <v>-0.23216260429462043</v>
      </c>
      <c r="JN322" s="10">
        <f>COUNTIF(EI322:ET322,"&gt;2")</f>
        <v>4</v>
      </c>
      <c r="JP322" s="2">
        <f>AVERAGE(CS322,CS310,CS298,CS286,CS274,CS262,CS250,CS238,CS226,CS214)</f>
        <v>-0.53499168910955353</v>
      </c>
      <c r="JQ322" s="2">
        <f>CS322-JP322</f>
        <v>-0.26420911009124293</v>
      </c>
      <c r="JR322" s="2">
        <f>AVERAGE(CT322,CT310,CT298,CT286,CT274,CT262,CT250,CT238,CT226,CT214)</f>
        <v>-0.77991875277038558</v>
      </c>
      <c r="JS322" s="2">
        <f>CT322-JR322</f>
        <v>-2.3294098635234017E-2</v>
      </c>
      <c r="KH322" s="2">
        <f>(DN322*$DN$4)+(FB322*$FB$3)+(FC322*$FC$3)+(FD322*$FD$3)+(FE322*$FE$3)+(FF322*$FF$3)+(FG322*$FG$3)</f>
        <v>0.21694852304955833</v>
      </c>
      <c r="KI322" s="2">
        <f>F322-KH322</f>
        <v>8.3051476950441655E-2</v>
      </c>
      <c r="KJ322" s="2">
        <f>MAX(DN322,FB322:FG322)</f>
        <v>2.408376963350789</v>
      </c>
      <c r="KK322" s="2">
        <f>MIN(DN322,FB322:FG322)</f>
        <v>-0.60060060060060927</v>
      </c>
      <c r="KL322" s="2">
        <f t="shared" si="516"/>
        <v>3.0089775639513983</v>
      </c>
      <c r="KO322" s="2">
        <f>BO322</f>
        <v>87.74</v>
      </c>
      <c r="KP322" s="2">
        <f>100*((BO316/BO304)-1)</f>
        <v>10.963870483810489</v>
      </c>
      <c r="KQ322" s="2">
        <f t="shared" si="525"/>
        <v>10.963870483810489</v>
      </c>
      <c r="KR322" s="2">
        <f>100*((BO310/BO298)-1)</f>
        <v>3.9669019226088897</v>
      </c>
      <c r="KS322" s="2">
        <f t="shared" si="538"/>
        <v>3.9669019226088897</v>
      </c>
      <c r="KT322" s="3">
        <f>BP322</f>
        <v>1.5143</v>
      </c>
      <c r="KU322" s="3">
        <f>BQ322</f>
        <v>47.75950000000001</v>
      </c>
      <c r="KV322" s="3">
        <f t="shared" si="470"/>
        <v>31.538994915142318</v>
      </c>
      <c r="KW322" s="2">
        <f t="shared" si="463"/>
        <v>67.021940934191235</v>
      </c>
      <c r="KX322" s="2">
        <f t="shared" si="463"/>
        <v>57.696494883320149</v>
      </c>
      <c r="LA322">
        <v>2</v>
      </c>
      <c r="LB322">
        <v>0</v>
      </c>
      <c r="LE322" s="2">
        <v>99.257856662261219</v>
      </c>
      <c r="LF322" s="2">
        <v>99.34747913629387</v>
      </c>
      <c r="LG322" s="2">
        <v>99.683815375525356</v>
      </c>
      <c r="LH322" s="2">
        <v>100.06053889696749</v>
      </c>
      <c r="LI322" s="2">
        <v>99.429481932659797</v>
      </c>
      <c r="LJ322" s="2">
        <v>99.256315267594289</v>
      </c>
      <c r="LK322" s="2">
        <v>99.285959080612386</v>
      </c>
      <c r="LL322" s="2">
        <v>98.081603138867195</v>
      </c>
      <c r="LM322" s="2">
        <v>98.838136187423785</v>
      </c>
      <c r="LN322" s="2">
        <v>99.783784239597139</v>
      </c>
      <c r="LO322" s="2">
        <v>98.448149389752132</v>
      </c>
      <c r="LP322" s="2">
        <v>99.146002777396902</v>
      </c>
      <c r="LQ322" s="2">
        <v>99.353070511050873</v>
      </c>
      <c r="LR322" s="2">
        <v>99.582188429297645</v>
      </c>
      <c r="LS322" s="2">
        <v>98.940432287972186</v>
      </c>
      <c r="LT322" s="2">
        <v>96.670395024725408</v>
      </c>
      <c r="LU322" s="2">
        <v>99.711769273081018</v>
      </c>
      <c r="LV322" s="2">
        <v>100.28978385602986</v>
      </c>
      <c r="LW322" s="2">
        <v>104.21626459957842</v>
      </c>
      <c r="LX322" s="2">
        <v>106.06933362529657</v>
      </c>
      <c r="LY322" s="2">
        <v>99.441348569894487</v>
      </c>
      <c r="LZ322" s="2">
        <v>95.923216111791092</v>
      </c>
      <c r="MA322" s="2">
        <v>98.428550498596792</v>
      </c>
      <c r="MB322" s="2">
        <v>101.02321632408935</v>
      </c>
      <c r="MC322" s="2">
        <v>95.902005234305179</v>
      </c>
      <c r="MD322" s="2">
        <v>100.99787973077773</v>
      </c>
      <c r="ME322" s="2">
        <v>99.56657088952106</v>
      </c>
      <c r="MF322" s="2">
        <v>99.426886432596461</v>
      </c>
      <c r="MG322" s="2">
        <v>99.345580115428774</v>
      </c>
      <c r="MH322" s="2">
        <v>100.4449540800646</v>
      </c>
      <c r="MI322" s="2">
        <v>101.4223168752245</v>
      </c>
      <c r="MJ322" s="2">
        <v>99.057627897759986</v>
      </c>
      <c r="MK322" s="2">
        <v>99.226242669940248</v>
      </c>
      <c r="ML322" s="2">
        <v>99.39821823845169</v>
      </c>
      <c r="MM322" s="2">
        <v>98.21973553037239</v>
      </c>
      <c r="MN322" s="2">
        <v>99.24653833699287</v>
      </c>
      <c r="MO322" s="2">
        <v>98.879647285040846</v>
      </c>
      <c r="MP322" s="2">
        <v>98.044521850728017</v>
      </c>
      <c r="MQ322" s="2">
        <v>100.17200537629159</v>
      </c>
      <c r="MR322" s="2">
        <v>100.0160134790713</v>
      </c>
      <c r="MS322" s="10">
        <v>100.72408199902294</v>
      </c>
      <c r="MT322" s="2">
        <v>98.229691346123531</v>
      </c>
      <c r="MU322" s="2">
        <v>97.73062344387624</v>
      </c>
      <c r="MV322" s="2">
        <v>99.820313866882785</v>
      </c>
      <c r="MX322" s="22">
        <v>0.83</v>
      </c>
      <c r="MY322" s="22">
        <v>0.17</v>
      </c>
      <c r="MZ322" s="22">
        <v>0.7</v>
      </c>
      <c r="NA322" s="22">
        <v>0.44</v>
      </c>
      <c r="NB322" s="22">
        <v>0.44</v>
      </c>
      <c r="NC322" s="22">
        <v>0.42</v>
      </c>
      <c r="ND322" s="22">
        <v>1</v>
      </c>
      <c r="NE322" s="22">
        <v>4.24</v>
      </c>
      <c r="NF322" s="22">
        <v>3.76</v>
      </c>
      <c r="NG322" s="22">
        <v>3</v>
      </c>
      <c r="NH322" s="23">
        <v>8</v>
      </c>
      <c r="NI322" s="22">
        <v>23</v>
      </c>
      <c r="NJ322" s="22">
        <v>3.5</v>
      </c>
      <c r="NK322" s="22">
        <v>1.82</v>
      </c>
      <c r="NL322" s="23">
        <v>9.6199999999999992</v>
      </c>
      <c r="NM322" s="3">
        <v>5.88</v>
      </c>
      <c r="NN322" s="22">
        <v>4.08</v>
      </c>
      <c r="NO322" s="22">
        <v>2.04</v>
      </c>
      <c r="NP322" s="22">
        <v>0.24</v>
      </c>
      <c r="NQ322" s="22">
        <v>0.96</v>
      </c>
      <c r="NR322" s="23">
        <v>1</v>
      </c>
      <c r="NS322" s="22">
        <v>1.36</v>
      </c>
      <c r="NT322" s="22">
        <v>6.64</v>
      </c>
      <c r="NU322" s="23">
        <v>9.36</v>
      </c>
      <c r="NV322" s="3">
        <v>4.9400000000000004</v>
      </c>
      <c r="NW322" s="22">
        <v>0.78</v>
      </c>
      <c r="NX322" s="22">
        <v>1.04</v>
      </c>
      <c r="NY322" s="22">
        <v>69</v>
      </c>
      <c r="NZ322" s="22">
        <v>23</v>
      </c>
      <c r="OA322" s="23">
        <v>9</v>
      </c>
      <c r="OB322" s="22">
        <v>0.6</v>
      </c>
      <c r="OC322" s="22">
        <v>1.54</v>
      </c>
      <c r="OD322" s="22">
        <v>3.15</v>
      </c>
      <c r="OE322" s="22">
        <v>2.31</v>
      </c>
      <c r="OF322" s="22">
        <v>7.95</v>
      </c>
      <c r="OG322" s="22">
        <v>4.8</v>
      </c>
      <c r="OH322" s="23">
        <v>2.25</v>
      </c>
      <c r="OI322" s="22">
        <v>3</v>
      </c>
      <c r="OJ322" s="22">
        <v>9.66</v>
      </c>
      <c r="OK322" s="22">
        <v>4.34</v>
      </c>
      <c r="OL322" s="22">
        <v>0.36</v>
      </c>
      <c r="OM322" s="23">
        <v>2.16</v>
      </c>
      <c r="ON322" s="22">
        <v>2.4</v>
      </c>
      <c r="OO322" s="22">
        <v>7.08</v>
      </c>
      <c r="OQ322">
        <f t="shared" si="518"/>
        <v>-1</v>
      </c>
      <c r="OR322" s="23" t="e">
        <f t="shared" ca="1" si="560"/>
        <v>#N/A</v>
      </c>
      <c r="OS322" s="23" t="e">
        <f t="shared" ca="1" si="560"/>
        <v>#N/A</v>
      </c>
      <c r="OT322" s="23" t="e">
        <f t="shared" ca="1" si="560"/>
        <v>#N/A</v>
      </c>
      <c r="OU322" s="23" t="e">
        <f t="shared" ca="1" si="560"/>
        <v>#N/A</v>
      </c>
      <c r="OV322" s="23" t="e">
        <f t="shared" ca="1" si="560"/>
        <v>#N/A</v>
      </c>
      <c r="OW322" s="23" t="e">
        <f t="shared" ca="1" si="560"/>
        <v>#N/A</v>
      </c>
      <c r="OX322" s="23">
        <f t="shared" ca="1" si="560"/>
        <v>0.99428828074957198</v>
      </c>
      <c r="OY322" s="23" t="e">
        <f t="shared" ca="1" si="560"/>
        <v>#N/A</v>
      </c>
      <c r="OZ322" s="23" t="e">
        <f t="shared" ca="1" si="559"/>
        <v>#N/A</v>
      </c>
      <c r="PA322" s="23">
        <f t="shared" ca="1" si="559"/>
        <v>0.99860056042257961</v>
      </c>
      <c r="PB322" s="23">
        <f t="shared" ca="1" si="559"/>
        <v>1.0061376282490819</v>
      </c>
      <c r="PC322" s="23">
        <f t="shared" ca="1" si="559"/>
        <v>1.0030164226802725</v>
      </c>
      <c r="PD322" s="23" t="e">
        <f t="shared" ca="1" si="559"/>
        <v>#N/A</v>
      </c>
      <c r="PE322" s="23" t="e">
        <f t="shared" ca="1" si="539"/>
        <v>#N/A</v>
      </c>
      <c r="PF322" s="23" t="e">
        <f t="shared" ca="1" si="539"/>
        <v>#N/A</v>
      </c>
      <c r="PG322" s="23" t="e">
        <f t="shared" ca="1" si="539"/>
        <v>#N/A</v>
      </c>
      <c r="PH322" s="23" t="e">
        <f t="shared" ca="1" si="536"/>
        <v>#N/A</v>
      </c>
      <c r="PI322" s="23" t="e">
        <f t="shared" ca="1" si="536"/>
        <v>#N/A</v>
      </c>
      <c r="PJ322" s="23" t="e">
        <f t="shared" ca="1" si="536"/>
        <v>#N/A</v>
      </c>
      <c r="PK322" s="23" t="e">
        <f t="shared" ca="1" si="536"/>
        <v>#N/A</v>
      </c>
      <c r="PL322" s="23">
        <f t="shared" ca="1" si="534"/>
        <v>1.001550285520348</v>
      </c>
      <c r="PM322" s="23" t="e">
        <f t="shared" ca="1" si="534"/>
        <v>#N/A</v>
      </c>
      <c r="PN322" s="23" t="e">
        <f t="shared" ca="1" si="534"/>
        <v>#N/A</v>
      </c>
      <c r="PO322" s="23" t="e">
        <f t="shared" ca="1" si="534"/>
        <v>#N/A</v>
      </c>
      <c r="PP322" s="23" t="e">
        <f t="shared" ca="1" si="534"/>
        <v>#N/A</v>
      </c>
      <c r="PQ322" s="23" t="e">
        <f t="shared" ca="1" si="534"/>
        <v>#N/A</v>
      </c>
      <c r="PR322" s="23" t="e">
        <f t="shared" ca="1" si="534"/>
        <v>#N/A</v>
      </c>
      <c r="PS322" s="23" t="e">
        <f t="shared" ca="1" si="534"/>
        <v>#N/A</v>
      </c>
      <c r="PT322" s="23" t="e">
        <f t="shared" ca="1" si="534"/>
        <v>#N/A</v>
      </c>
      <c r="PU322" s="23">
        <f t="shared" ca="1" si="534"/>
        <v>0.99850382803916071</v>
      </c>
      <c r="PV322" s="23" t="e">
        <f t="shared" ca="1" si="534"/>
        <v>#N/A</v>
      </c>
      <c r="PW322" s="23" t="e">
        <f t="shared" ca="1" si="561"/>
        <v>#N/A</v>
      </c>
      <c r="PX322" s="23" t="e">
        <f t="shared" ca="1" si="561"/>
        <v>#N/A</v>
      </c>
      <c r="PY322" s="23" t="e">
        <f t="shared" ca="1" si="544"/>
        <v>#N/A</v>
      </c>
      <c r="PZ322" s="23" t="e">
        <f t="shared" ca="1" si="544"/>
        <v>#N/A</v>
      </c>
      <c r="QA322" s="23" t="e">
        <f t="shared" ca="1" si="571"/>
        <v>#N/A</v>
      </c>
      <c r="QB322" s="23" t="e">
        <f t="shared" ca="1" si="571"/>
        <v>#N/A</v>
      </c>
      <c r="QC322" s="23">
        <f t="shared" ca="1" si="571"/>
        <v>1.0098601996562038</v>
      </c>
      <c r="QD322" s="23" t="e">
        <f t="shared" ca="1" si="571"/>
        <v>#N/A</v>
      </c>
      <c r="QE322" s="23" t="e">
        <f t="shared" ca="1" si="571"/>
        <v>#N/A</v>
      </c>
      <c r="QF322" s="23" t="e">
        <f t="shared" ca="1" si="571"/>
        <v>#N/A</v>
      </c>
      <c r="QG322" s="23" t="e">
        <f t="shared" ca="1" si="533"/>
        <v>#N/A</v>
      </c>
      <c r="QH322" s="23" t="e">
        <f t="shared" ca="1" si="533"/>
        <v>#N/A</v>
      </c>
      <c r="QI322" s="23" t="e">
        <f t="shared" ca="1" si="533"/>
        <v>#N/A</v>
      </c>
      <c r="QJ322" s="26" t="e">
        <f t="shared" ca="1" si="474"/>
        <v>#N/A</v>
      </c>
      <c r="QL322">
        <v>100</v>
      </c>
    </row>
    <row r="323" spans="1:463" x14ac:dyDescent="0.35">
      <c r="A323" t="s">
        <v>1388</v>
      </c>
      <c r="B323" s="25">
        <v>42036</v>
      </c>
      <c r="C323" t="s">
        <v>950</v>
      </c>
      <c r="D323" s="2">
        <v>99.5</v>
      </c>
      <c r="E323" s="2">
        <v>99.5</v>
      </c>
      <c r="F323" s="2">
        <v>0</v>
      </c>
      <c r="G323" s="2">
        <v>99.3</v>
      </c>
      <c r="H323" s="2">
        <v>99.694636000570355</v>
      </c>
      <c r="I323" s="2">
        <v>99.57782123510566</v>
      </c>
      <c r="J323" s="2">
        <v>100.2</v>
      </c>
      <c r="K323" s="2">
        <v>98.7</v>
      </c>
      <c r="L323" s="2">
        <v>99.112502756795138</v>
      </c>
      <c r="M323" s="2">
        <v>98.6</v>
      </c>
      <c r="N323" s="2">
        <v>97.5</v>
      </c>
      <c r="O323" s="2">
        <v>101.1</v>
      </c>
      <c r="P323" s="2">
        <v>100.6</v>
      </c>
      <c r="Q323" s="2">
        <v>99.3</v>
      </c>
      <c r="R323" s="2">
        <v>98.5</v>
      </c>
      <c r="S323" s="2">
        <v>97.5</v>
      </c>
      <c r="T323" s="2">
        <v>101.9</v>
      </c>
      <c r="U323" s="2">
        <v>83.3</v>
      </c>
      <c r="V323" s="2">
        <v>99.6</v>
      </c>
      <c r="W323" s="2">
        <v>98.7</v>
      </c>
      <c r="X323" s="2">
        <v>100.8</v>
      </c>
      <c r="Y323" s="2">
        <v>98.2</v>
      </c>
      <c r="Z323" s="2">
        <v>98.3</v>
      </c>
      <c r="AA323" s="2">
        <v>99.1</v>
      </c>
      <c r="AB323" s="2">
        <v>103.3</v>
      </c>
      <c r="AC323" s="2">
        <v>99.7</v>
      </c>
      <c r="AD323" s="2">
        <v>97</v>
      </c>
      <c r="AE323" s="2">
        <v>99.3</v>
      </c>
      <c r="AF323" s="2">
        <v>100.3</v>
      </c>
      <c r="AG323" s="22">
        <v>532</v>
      </c>
      <c r="AH323" s="22">
        <v>468</v>
      </c>
      <c r="AI323" s="22">
        <v>153</v>
      </c>
      <c r="AJ323" s="22">
        <v>34</v>
      </c>
      <c r="AK323" s="22">
        <v>42</v>
      </c>
      <c r="AL323" s="22">
        <v>6</v>
      </c>
      <c r="AM323" s="22">
        <v>21</v>
      </c>
      <c r="AN323" s="22">
        <v>21</v>
      </c>
      <c r="AO323" s="22">
        <v>60</v>
      </c>
      <c r="AP323" s="22">
        <v>21</v>
      </c>
      <c r="AQ323" s="22">
        <v>14</v>
      </c>
      <c r="AR323" s="2">
        <v>101</v>
      </c>
      <c r="AS323" s="2">
        <v>99.5</v>
      </c>
      <c r="AT323" s="2">
        <v>99.3</v>
      </c>
      <c r="AU323" s="2">
        <v>99.8</v>
      </c>
      <c r="AV323" s="2">
        <v>100.1</v>
      </c>
      <c r="AW323" s="2">
        <v>99.1</v>
      </c>
      <c r="AX323" s="2">
        <v>98.5</v>
      </c>
      <c r="AY323" s="2">
        <v>99.7</v>
      </c>
      <c r="AZ323" s="2">
        <v>99.5</v>
      </c>
      <c r="BA323" s="2">
        <v>98.7</v>
      </c>
      <c r="BB323" s="2">
        <v>99.1</v>
      </c>
      <c r="BC323" s="2">
        <v>99.6</v>
      </c>
      <c r="BD323" s="3">
        <v>0.78</v>
      </c>
      <c r="BE323" s="3">
        <v>0.19</v>
      </c>
      <c r="BF323" s="3">
        <v>-0.09</v>
      </c>
      <c r="BG323" s="3">
        <v>-0.15</v>
      </c>
      <c r="BH323" s="3">
        <v>-0.71</v>
      </c>
      <c r="BI323" s="2">
        <v>256.7</v>
      </c>
      <c r="BJ323" s="2">
        <v>1</v>
      </c>
      <c r="BK323" s="2">
        <v>1</v>
      </c>
      <c r="BL323" s="2">
        <v>101.5</v>
      </c>
      <c r="BM323" s="2">
        <v>100.4</v>
      </c>
      <c r="BN323" s="10">
        <v>478</v>
      </c>
      <c r="BO323" s="3">
        <v>90.07</v>
      </c>
      <c r="BP323" s="22">
        <v>1.5334000000000001</v>
      </c>
      <c r="BQ323" s="3">
        <v>58.095500000000015</v>
      </c>
      <c r="BR323" s="23">
        <v>2.8473684210526313</v>
      </c>
      <c r="BS323" s="2">
        <v>103.5</v>
      </c>
      <c r="BT323" s="3">
        <v>94.29</v>
      </c>
      <c r="BU323" s="2">
        <v>0.7</v>
      </c>
      <c r="BV323" s="2">
        <v>1.7</v>
      </c>
      <c r="BW323" s="2">
        <v>1.9</v>
      </c>
      <c r="BX323" s="2">
        <v>2.1</v>
      </c>
      <c r="BY323" s="23">
        <v>235.34200000000001</v>
      </c>
      <c r="BZ323" s="2">
        <v>97.6</v>
      </c>
      <c r="CA323" s="2">
        <v>94.3</v>
      </c>
      <c r="CB323" s="3">
        <v>99.52</v>
      </c>
      <c r="CC323" s="2">
        <v>99.7</v>
      </c>
      <c r="CD323" s="2">
        <v>125.5</v>
      </c>
      <c r="CE323" s="2">
        <v>97.930319596042835</v>
      </c>
      <c r="CF323" s="3">
        <v>99.877532987054479</v>
      </c>
      <c r="CG323" s="2">
        <v>99.847793327306661</v>
      </c>
      <c r="CH323" s="23">
        <v>240.10619582363989</v>
      </c>
      <c r="CI323" s="3">
        <v>99.580602816694139</v>
      </c>
      <c r="CM323" s="2">
        <f t="shared" si="460"/>
        <v>37.886722316421036</v>
      </c>
      <c r="CN323" s="2">
        <f t="shared" si="460"/>
        <v>1.8568986703095285</v>
      </c>
      <c r="CO323" s="2">
        <f t="shared" si="461"/>
        <v>99.184458902226694</v>
      </c>
      <c r="CR323" s="2">
        <f t="shared" si="464"/>
        <v>0.3024193548387068</v>
      </c>
      <c r="CS323" s="2">
        <f t="shared" si="464"/>
        <v>0.20140986908358796</v>
      </c>
      <c r="CT323" s="2">
        <f t="shared" si="465"/>
        <v>0.50607287449392713</v>
      </c>
      <c r="CU323" s="2">
        <f t="shared" si="465"/>
        <v>-0.13290951618271468</v>
      </c>
      <c r="CV323" s="2">
        <f t="shared" si="465"/>
        <v>6.6604894253818644E-2</v>
      </c>
      <c r="CW323" s="2">
        <f t="shared" si="466"/>
        <v>-0.29585798816569164</v>
      </c>
      <c r="CX323" s="2">
        <f t="shared" si="467"/>
        <v>0.30487804878048491</v>
      </c>
      <c r="CY323" s="2">
        <f t="shared" si="502"/>
        <v>-1.015228426395939</v>
      </c>
      <c r="CZ323" s="2">
        <f t="shared" si="471"/>
        <v>-0.19588638589616908</v>
      </c>
      <c r="DA323" s="2">
        <f t="shared" si="472"/>
        <v>-9.6711798839466651E-2</v>
      </c>
      <c r="DB323" s="2">
        <f t="shared" si="473"/>
        <v>0.10050251256280836</v>
      </c>
      <c r="DC323" s="2">
        <f t="shared" si="546"/>
        <v>0.50900548159748749</v>
      </c>
      <c r="DF323" s="2">
        <f t="shared" si="468"/>
        <v>-1.5833068324393573</v>
      </c>
      <c r="DG323" s="2">
        <f t="shared" si="468"/>
        <v>0.80219314109248874</v>
      </c>
      <c r="DH323" s="2">
        <f t="shared" si="469"/>
        <v>2.5807910344820106</v>
      </c>
      <c r="DI323" s="2">
        <f t="shared" si="567"/>
        <v>-0.13384639249736097</v>
      </c>
      <c r="DJ323" s="2">
        <f t="shared" si="567"/>
        <v>10.347744891327061</v>
      </c>
      <c r="DM323" s="2">
        <f t="shared" si="503"/>
        <v>0.40363269424823983</v>
      </c>
      <c r="DN323" s="2">
        <f t="shared" si="503"/>
        <v>0</v>
      </c>
      <c r="DO323" s="2">
        <f t="shared" si="475"/>
        <v>1.2232415902140703</v>
      </c>
      <c r="DP323" s="2">
        <f t="shared" si="504"/>
        <v>-2.0527859237536599</v>
      </c>
      <c r="DQ323" s="2">
        <f t="shared" si="543"/>
        <v>-0.21020222819187673</v>
      </c>
      <c r="DR323" s="2">
        <f t="shared" si="505"/>
        <v>2.3858921161825695</v>
      </c>
      <c r="DS323" s="2">
        <f t="shared" si="506"/>
        <v>1.6816040964481211</v>
      </c>
      <c r="DT323" s="2" t="e">
        <v>#N/A</v>
      </c>
      <c r="DU323" s="2" t="e">
        <v>#N/A</v>
      </c>
      <c r="DV323" s="2">
        <f t="shared" si="476"/>
        <v>-3.4383954154727836</v>
      </c>
      <c r="DW323" s="2">
        <f t="shared" si="507"/>
        <v>1.6376663254861867</v>
      </c>
      <c r="DX323" s="2">
        <f t="shared" si="508"/>
        <v>-2.3946360153256685</v>
      </c>
      <c r="DY323" s="2">
        <f t="shared" si="509"/>
        <v>-2.667984189723327</v>
      </c>
      <c r="DZ323" s="2">
        <f t="shared" si="510"/>
        <v>-16.595380667236959</v>
      </c>
      <c r="EA323" s="2">
        <f t="shared" si="523"/>
        <v>6.1146496815286611</v>
      </c>
      <c r="EB323" s="2">
        <f t="shared" si="523"/>
        <v>0.80971659919029104</v>
      </c>
      <c r="EC323" s="2">
        <f t="shared" si="523"/>
        <v>9.9109131403118056</v>
      </c>
      <c r="ED323" s="2">
        <f t="shared" si="519"/>
        <v>0.59880239520957446</v>
      </c>
      <c r="EE323" s="2" t="e">
        <f t="shared" si="519"/>
        <v>#N/A</v>
      </c>
      <c r="EF323" s="2">
        <f t="shared" si="519"/>
        <v>-1.0070493454179208</v>
      </c>
      <c r="EG323" s="2">
        <f t="shared" si="519"/>
        <v>1.5368852459016313</v>
      </c>
      <c r="EH323" s="2">
        <f t="shared" si="519"/>
        <v>-3.2771535580524369</v>
      </c>
      <c r="EI323" s="2">
        <f t="shared" si="537"/>
        <v>-3.349282296650713</v>
      </c>
      <c r="EJ323" s="2">
        <f t="shared" si="537"/>
        <v>3.8622129436325814</v>
      </c>
      <c r="EK323" s="2">
        <f t="shared" si="537"/>
        <v>1.6376663254861867</v>
      </c>
      <c r="EL323" s="2">
        <f t="shared" si="535"/>
        <v>0.9100101112234471</v>
      </c>
      <c r="EM323" s="2">
        <f t="shared" si="535"/>
        <v>-0.29880478087650486</v>
      </c>
      <c r="EN323" s="2">
        <f t="shared" si="535"/>
        <v>1.8499486125385323</v>
      </c>
      <c r="EO323" s="2">
        <f t="shared" si="535"/>
        <v>-2.667984189723327</v>
      </c>
      <c r="EP323" s="2">
        <f t="shared" si="535"/>
        <v>0.80889787664306656</v>
      </c>
      <c r="EQ323" s="2">
        <f t="shared" si="535"/>
        <v>-0.79760717846459883</v>
      </c>
      <c r="ER323" s="2">
        <f t="shared" si="498"/>
        <v>9.9109131403118056</v>
      </c>
      <c r="ES323" s="2">
        <f t="shared" si="498"/>
        <v>2.1649484536082397</v>
      </c>
      <c r="ET323" s="2">
        <f t="shared" si="498"/>
        <v>-0.40000000000000036</v>
      </c>
      <c r="EU323" s="2">
        <f t="shared" si="462"/>
        <v>1</v>
      </c>
      <c r="EV323" s="2">
        <f t="shared" si="462"/>
        <v>1</v>
      </c>
      <c r="EW323" s="2">
        <f t="shared" si="511"/>
        <v>-5.4054054054054053</v>
      </c>
      <c r="EX323" s="2">
        <f t="shared" si="511"/>
        <v>-2.9951690821256038</v>
      </c>
      <c r="EY323" s="2">
        <f t="shared" si="512"/>
        <v>-42.363058301845733</v>
      </c>
      <c r="EZ323" s="2">
        <f t="shared" si="512"/>
        <v>-48.832959963816272</v>
      </c>
      <c r="FA323" s="2">
        <f t="shared" si="513"/>
        <v>-5.8234758871701597</v>
      </c>
      <c r="FB323" s="2">
        <f t="shared" si="517"/>
        <v>-8.7031462935205361E-2</v>
      </c>
      <c r="FC323" s="2">
        <f t="shared" si="517"/>
        <v>2.1989528795811397</v>
      </c>
      <c r="FD323" s="2">
        <f t="shared" si="517"/>
        <v>0.42598509052182987</v>
      </c>
      <c r="FE323" s="2">
        <f t="shared" si="514"/>
        <v>-0.27056819320574466</v>
      </c>
      <c r="FF323" s="2">
        <f t="shared" si="514"/>
        <v>-0.10020040080159776</v>
      </c>
      <c r="FG323" s="2">
        <f t="shared" si="514"/>
        <v>0.96540627514078992</v>
      </c>
      <c r="FH323" s="2">
        <v>2.7</v>
      </c>
      <c r="FI323" s="2">
        <v>2.7</v>
      </c>
      <c r="FL323" s="2">
        <f t="shared" si="568"/>
        <v>-0.34895094391027559</v>
      </c>
      <c r="FM323" s="2">
        <f t="shared" si="568"/>
        <v>0.18399969298774632</v>
      </c>
      <c r="FN323" s="2">
        <f t="shared" si="490"/>
        <v>0.49658656393358758</v>
      </c>
      <c r="FQ323" s="2">
        <f t="shared" si="569"/>
        <v>-1.3885147513891027</v>
      </c>
      <c r="FR323" s="2">
        <f t="shared" si="569"/>
        <v>0.7380326181075203</v>
      </c>
      <c r="FS323" s="2">
        <f t="shared" si="492"/>
        <v>2.0011911924179726</v>
      </c>
      <c r="FT323" s="2">
        <f t="shared" si="570"/>
        <v>1.1930637565801483</v>
      </c>
      <c r="FU323" s="2">
        <f t="shared" si="570"/>
        <v>1.3605633446603704</v>
      </c>
      <c r="FX323" s="2">
        <f t="shared" si="556"/>
        <v>-4.2783303181037624E-2</v>
      </c>
      <c r="FY323" s="2">
        <f t="shared" si="556"/>
        <v>0.90402628457000311</v>
      </c>
      <c r="FZ323" s="2">
        <f t="shared" si="500"/>
        <v>2.2844679709831395</v>
      </c>
      <c r="GA323" s="2">
        <f t="shared" si="557"/>
        <v>1.5776002181538296</v>
      </c>
      <c r="GB323" s="2">
        <f t="shared" si="557"/>
        <v>0.82429570637967409</v>
      </c>
      <c r="GE323" s="2"/>
      <c r="GF323" s="2"/>
      <c r="GG323" s="2">
        <f t="shared" si="558"/>
        <v>-45.088995542543017</v>
      </c>
      <c r="GH323" s="2">
        <f t="shared" si="558"/>
        <v>-33.860438753416901</v>
      </c>
      <c r="GI323" s="2">
        <f t="shared" si="521"/>
        <v>-5.8258258258258149</v>
      </c>
      <c r="GJ323" s="2">
        <f t="shared" si="522"/>
        <v>2.3883696780893082</v>
      </c>
      <c r="GK323" s="2">
        <v>2.1</v>
      </c>
      <c r="GN323" s="2">
        <f t="shared" si="454"/>
        <v>-0.3</v>
      </c>
      <c r="GQ323" s="2">
        <f t="shared" si="563"/>
        <v>-2</v>
      </c>
      <c r="GT323" s="27">
        <f t="shared" ca="1" si="574"/>
        <v>99.603960396039611</v>
      </c>
      <c r="GU323" s="27">
        <f t="shared" ca="1" si="575"/>
        <v>92.242194891201507</v>
      </c>
      <c r="GV323" s="27">
        <f t="shared" ca="1" si="575"/>
        <v>99.22103213242454</v>
      </c>
      <c r="GW323" s="27">
        <f t="shared" ca="1" si="576"/>
        <v>98.7192118226601</v>
      </c>
      <c r="GX323" s="27">
        <f t="shared" ca="1" si="576"/>
        <v>100</v>
      </c>
      <c r="GY323" s="27">
        <f t="shared" ca="1" si="577"/>
        <v>99.400599400599404</v>
      </c>
      <c r="GZ323" s="27">
        <f t="shared" ca="1" si="578"/>
        <v>87.316561844863728</v>
      </c>
      <c r="HA323" s="27">
        <f t="shared" ca="1" si="579"/>
        <v>98.712871287128706</v>
      </c>
      <c r="HB323" s="27">
        <f t="shared" ca="1" si="579"/>
        <v>99.897013388259538</v>
      </c>
      <c r="HC323" s="27">
        <f t="shared" ca="1" si="579"/>
        <v>97.448478900883202</v>
      </c>
      <c r="HD323" s="27">
        <f t="shared" ca="1" si="572"/>
        <v>97.284190106692535</v>
      </c>
      <c r="HE323" s="27">
        <f t="shared" ca="1" si="580"/>
        <v>100.58422590068159</v>
      </c>
      <c r="HG323" s="27">
        <f t="shared" ca="1" si="581"/>
        <v>99.116781157998034</v>
      </c>
      <c r="HH323" s="27">
        <f t="shared" ca="1" si="582"/>
        <v>90.419161676646709</v>
      </c>
      <c r="HI323" s="27">
        <f t="shared" ca="1" si="582"/>
        <v>98.371647509578537</v>
      </c>
      <c r="HJ323" s="27">
        <f t="shared" ca="1" si="583"/>
        <v>99.217986314760509</v>
      </c>
      <c r="HK323" s="27">
        <f t="shared" ca="1" si="583"/>
        <v>102.38589211618256</v>
      </c>
      <c r="HL323" s="27">
        <f t="shared" ca="1" si="584"/>
        <v>100.60301507537687</v>
      </c>
      <c r="HM323" s="27">
        <f t="shared" ca="1" si="585"/>
        <v>121.52866242038218</v>
      </c>
      <c r="HN323" s="27">
        <f t="shared" ca="1" si="586"/>
        <v>98.249027237354085</v>
      </c>
      <c r="HO323" s="27">
        <f t="shared" ca="1" si="586"/>
        <v>103.73931623931625</v>
      </c>
      <c r="HP323" s="27">
        <f t="shared" ca="1" si="586"/>
        <v>104.40573770491805</v>
      </c>
      <c r="HQ323" s="27">
        <f t="shared" ca="1" si="573"/>
        <v>101.27701375245579</v>
      </c>
      <c r="HR323" s="27">
        <f t="shared" ca="1" si="587"/>
        <v>96.161048689138582</v>
      </c>
      <c r="HT323" s="27">
        <f t="shared" ca="1" si="564"/>
        <v>158.87280449868393</v>
      </c>
      <c r="HU323" s="27">
        <f t="shared" ca="1" si="564"/>
        <v>34.649848225901074</v>
      </c>
      <c r="HV323" s="27">
        <f t="shared" ca="1" si="564"/>
        <v>44.830520572356527</v>
      </c>
      <c r="HW323" s="27">
        <f t="shared" ca="1" si="565"/>
        <v>539.4879960779507</v>
      </c>
      <c r="HX323" s="27">
        <f t="shared" ca="1" si="565"/>
        <v>460.46231155778889</v>
      </c>
      <c r="HY323" s="27">
        <f t="shared" ca="1" si="494"/>
        <v>1000</v>
      </c>
      <c r="HZ323" s="27">
        <f t="shared" ca="1" si="566"/>
        <v>5.0533051107628175</v>
      </c>
      <c r="IA323" s="27">
        <f t="shared" ca="1" si="566"/>
        <v>21.374576144819049</v>
      </c>
      <c r="IB323" s="27">
        <f t="shared" ca="1" si="566"/>
        <v>19.934908585480592</v>
      </c>
      <c r="IC323" s="27">
        <f t="shared" ca="1" si="566"/>
        <v>59.210963910461381</v>
      </c>
      <c r="ID323" s="27">
        <f t="shared" ca="1" si="566"/>
        <v>20.897934987437178</v>
      </c>
      <c r="IE323" s="27">
        <f t="shared" ca="1" si="566"/>
        <v>18.136965695584422</v>
      </c>
      <c r="IG323" s="28">
        <f t="shared" ca="1" si="480"/>
        <v>-0.20127890513387259</v>
      </c>
      <c r="IH323" s="28">
        <f t="shared" ca="1" si="480"/>
        <v>-0.59733051244726687</v>
      </c>
      <c r="II323" s="28">
        <f t="shared" ca="1" si="480"/>
        <v>-0.10591382659335721</v>
      </c>
      <c r="IJ323" s="28">
        <f t="shared" ca="1" si="481"/>
        <v>-1.1073751262620917</v>
      </c>
      <c r="IK323" s="24">
        <f t="shared" ca="1" si="495"/>
        <v>-0.202851882087595</v>
      </c>
      <c r="IL323" s="28">
        <f t="shared" ca="1" si="482"/>
        <v>1.0986133989449265</v>
      </c>
      <c r="IM323" s="28">
        <f t="shared" ca="1" si="496"/>
        <v>-7.2164496600635175E-15</v>
      </c>
      <c r="IN323" s="3">
        <f t="shared" ca="1" si="497"/>
        <v>-8.7617273171651799E-3</v>
      </c>
      <c r="IO323" s="2">
        <f t="shared" si="515"/>
        <v>0</v>
      </c>
      <c r="IQ323" s="2">
        <f t="shared" ca="1" si="588"/>
        <v>-0.9045232441744967</v>
      </c>
      <c r="IS323" s="3">
        <f t="shared" ca="1" si="483"/>
        <v>-8.6538918017079469E-3</v>
      </c>
      <c r="IT323" s="3">
        <f t="shared" ca="1" si="484"/>
        <v>-1.636672107009593E-2</v>
      </c>
      <c r="IU323" s="3">
        <f t="shared" si="485"/>
        <v>-0.3</v>
      </c>
      <c r="IV323" s="3">
        <f t="shared" ca="1" si="486"/>
        <v>-0.27497938712819614</v>
      </c>
      <c r="IX323" s="28">
        <f ca="1">$HL323/100*(GZ323-100)*AL323/1000+(HM323-100)*HZ323/$HY323</f>
        <v>3.223137264107756E-2</v>
      </c>
      <c r="IY323" s="28">
        <f ca="1">$HL323/100*(HA323-100)*AM323/1000+(HN323-100)*IA323/$HY323</f>
        <v>-6.461899679671694E-2</v>
      </c>
      <c r="IZ323" s="28">
        <f ca="1">$HL323/100*(HB323-100)*AN323/1000+(HO323-100)*IB323/$HY323</f>
        <v>7.2367167035740143E-2</v>
      </c>
      <c r="JA323" s="28">
        <f ca="1">$HL323/100*(HC323-100)*AO323/1000+(HP323-100)*IC323/$HY323</f>
        <v>0.10685354688510817</v>
      </c>
      <c r="JB323" s="28">
        <f ca="1">$HL323/100*(HD323-100)*AP323/1000+(HQ323-100)*ID323/$HY323</f>
        <v>-3.0688968987152176E-2</v>
      </c>
      <c r="JC323" s="28">
        <f ca="1">$HL323/100*(HE323-100)*AQ323/1000+(HR323-100)*IE323/$HY323</f>
        <v>-6.1398444038995026E-2</v>
      </c>
      <c r="JE323" s="3">
        <f t="shared" ca="1" si="555"/>
        <v>1.0371202863053111E-2</v>
      </c>
      <c r="JF323" s="3">
        <f t="shared" ca="1" si="555"/>
        <v>-3.1170584596446706E-2</v>
      </c>
      <c r="JG323" s="3">
        <f t="shared" ca="1" si="555"/>
        <v>-1.7397537440491773E-2</v>
      </c>
      <c r="JH323" s="3">
        <f t="shared" ca="1" si="554"/>
        <v>9.6419807824715265E-3</v>
      </c>
      <c r="JI323" s="3">
        <f t="shared" ca="1" si="554"/>
        <v>-4.3265446434393909E-2</v>
      </c>
      <c r="JJ323" s="3">
        <f t="shared" ca="1" si="554"/>
        <v>-7.8954256905358136E-3</v>
      </c>
      <c r="JK323" s="3">
        <f>IO323-IO322</f>
        <v>-0.3</v>
      </c>
      <c r="JL323" s="3">
        <f t="shared" ca="1" si="487"/>
        <v>-0.29297366542256131</v>
      </c>
      <c r="JN323" s="10">
        <f>COUNTIF(EI323:ET323,"&gt;2")</f>
        <v>3</v>
      </c>
      <c r="JP323" s="2">
        <f>AVERAGE(CS323,CS311,CS299,CS287,CS275,CS263,CS251,CS239,CS227,CS215)</f>
        <v>0.56092901960843955</v>
      </c>
      <c r="JQ323" s="2">
        <f>CS323-JP323</f>
        <v>-0.35951915052485162</v>
      </c>
      <c r="JR323" s="2">
        <f>AVERAGE(CT323,CT311,CT299,CT287,CT275,CT263,CT251,CT239,CT227,CT215)</f>
        <v>0.4925308815632391</v>
      </c>
      <c r="JS323" s="2">
        <f>CT323-JR323</f>
        <v>1.3541992930688029E-2</v>
      </c>
      <c r="KH323" s="2">
        <f>(DN323*$DN$4)+(FB323*$FB$3)+(FC323*$FC$3)+(FD323*$FD$3)+(FE323*$FE$3)+(FF323*$FF$3)+(FG323*$FG$3)</f>
        <v>0.28490584419457976</v>
      </c>
      <c r="KI323" s="2">
        <f>F323-KH323</f>
        <v>-0.28490584419457976</v>
      </c>
      <c r="KJ323" s="2">
        <f>MAX(DN323,FB323:FG323)</f>
        <v>2.1989528795811397</v>
      </c>
      <c r="KK323" s="2">
        <f>MIN(DN323,FB323:FG323)</f>
        <v>-0.27056819320574466</v>
      </c>
      <c r="KL323" s="2">
        <f t="shared" si="516"/>
        <v>2.4695210727868844</v>
      </c>
      <c r="KO323" s="2">
        <f>BO323</f>
        <v>90.07</v>
      </c>
      <c r="KP323" s="2">
        <f>100*((BO317/BO305)-1)</f>
        <v>8.3950617283950599</v>
      </c>
      <c r="KQ323" s="2">
        <f t="shared" si="525"/>
        <v>8.3950617283950599</v>
      </c>
      <c r="KR323" s="2">
        <f>100*((BO311/BO299)-1)</f>
        <v>7.5765178123432086</v>
      </c>
      <c r="KS323" s="2">
        <f t="shared" si="538"/>
        <v>7.5765178123432086</v>
      </c>
      <c r="KT323" s="3">
        <f>BP323</f>
        <v>1.5334000000000001</v>
      </c>
      <c r="KU323" s="3">
        <f>BQ323</f>
        <v>58.095500000000015</v>
      </c>
      <c r="KV323" s="3">
        <f t="shared" si="470"/>
        <v>37.886722316421036</v>
      </c>
      <c r="KW323" s="2">
        <f t="shared" si="463"/>
        <v>81.526673636497605</v>
      </c>
      <c r="KX323" s="2">
        <f t="shared" si="463"/>
        <v>69.308837715233011</v>
      </c>
      <c r="LA323">
        <v>2</v>
      </c>
      <c r="LB323">
        <v>0</v>
      </c>
      <c r="LE323" s="2">
        <v>99.075708570762444</v>
      </c>
      <c r="LF323" s="2">
        <v>99.44877252994219</v>
      </c>
      <c r="LG323" s="2">
        <v>99.877847932837184</v>
      </c>
      <c r="LH323" s="2">
        <v>100.01185160169538</v>
      </c>
      <c r="LI323" s="2">
        <v>99.441005138982007</v>
      </c>
      <c r="LJ323" s="2">
        <v>99.419416173674563</v>
      </c>
      <c r="LK323" s="2">
        <v>99.064319490190201</v>
      </c>
      <c r="LL323" s="2">
        <v>98.156738656397934</v>
      </c>
      <c r="LM323" s="2">
        <v>99.036849207499785</v>
      </c>
      <c r="LN323" s="2">
        <v>99.824044441258536</v>
      </c>
      <c r="LO323" s="2">
        <v>98.846165058877403</v>
      </c>
      <c r="LP323" s="2">
        <v>99.377934625813509</v>
      </c>
      <c r="LQ323" s="2">
        <v>98.702201285504088</v>
      </c>
      <c r="LR323" s="2">
        <v>99.861724061744894</v>
      </c>
      <c r="LS323" s="2">
        <v>99.942514801354704</v>
      </c>
      <c r="LT323" s="2">
        <v>97.310463779747707</v>
      </c>
      <c r="LU323" s="2">
        <v>100.00578692192263</v>
      </c>
      <c r="LV323" s="2">
        <v>100.64387232386112</v>
      </c>
      <c r="LW323" s="2">
        <v>97.495073148490434</v>
      </c>
      <c r="LX323" s="2">
        <v>102.84225557340993</v>
      </c>
      <c r="LY323" s="2">
        <v>99.575266561956298</v>
      </c>
      <c r="LZ323" s="2">
        <v>96.295231403086774</v>
      </c>
      <c r="MA323" s="2">
        <v>98.630769456314098</v>
      </c>
      <c r="MB323" s="2">
        <v>98.598911793229306</v>
      </c>
      <c r="MC323" s="2">
        <v>95.760542275954137</v>
      </c>
      <c r="MD323" s="2">
        <v>100.80825217576788</v>
      </c>
      <c r="ME323" s="2">
        <v>99.779884595729058</v>
      </c>
      <c r="MF323" s="2">
        <v>99.607222073896637</v>
      </c>
      <c r="MG323" s="2">
        <v>99.484056864001275</v>
      </c>
      <c r="MH323" s="2">
        <v>100.36126808375492</v>
      </c>
      <c r="MI323" s="2">
        <v>101.61618089902765</v>
      </c>
      <c r="MJ323" s="2">
        <v>99.182677941048183</v>
      </c>
      <c r="MK323" s="2">
        <v>99.346289083730511</v>
      </c>
      <c r="ML323" s="2">
        <v>99.609940161541971</v>
      </c>
      <c r="MM323" s="2">
        <v>98.528785738819195</v>
      </c>
      <c r="MN323" s="2">
        <v>99.548179460758448</v>
      </c>
      <c r="MO323" s="2">
        <v>100.02785100628179</v>
      </c>
      <c r="MP323" s="2">
        <v>98.144488240100216</v>
      </c>
      <c r="MQ323" s="2">
        <v>100.23873400421118</v>
      </c>
      <c r="MR323" s="2">
        <v>99.539967533879974</v>
      </c>
      <c r="MS323" s="10">
        <v>100.63527654589649</v>
      </c>
      <c r="MT323" s="2">
        <v>98.280988473567419</v>
      </c>
      <c r="MU323" s="2">
        <v>98.098127134090916</v>
      </c>
      <c r="MV323" s="2">
        <v>99.751129438483261</v>
      </c>
      <c r="MX323" s="22">
        <v>0.83</v>
      </c>
      <c r="MY323" s="22">
        <v>0.17</v>
      </c>
      <c r="MZ323" s="22">
        <v>0.7</v>
      </c>
      <c r="NA323" s="22">
        <v>0.44</v>
      </c>
      <c r="NB323" s="22">
        <v>0.44</v>
      </c>
      <c r="NC323" s="22">
        <v>0.42</v>
      </c>
      <c r="ND323" s="22">
        <v>1</v>
      </c>
      <c r="NE323" s="22">
        <v>4.24</v>
      </c>
      <c r="NF323" s="22">
        <v>3.76</v>
      </c>
      <c r="NG323" s="22">
        <v>3</v>
      </c>
      <c r="NH323" s="23">
        <v>8</v>
      </c>
      <c r="NI323" s="22">
        <v>23</v>
      </c>
      <c r="NJ323" s="22">
        <v>3.5</v>
      </c>
      <c r="NK323" s="22">
        <v>1.82</v>
      </c>
      <c r="NL323" s="23">
        <v>9.6199999999999992</v>
      </c>
      <c r="NM323" s="3">
        <v>5.88</v>
      </c>
      <c r="NN323" s="22">
        <v>4.08</v>
      </c>
      <c r="NO323" s="22">
        <v>2.04</v>
      </c>
      <c r="NP323" s="22">
        <v>0.24</v>
      </c>
      <c r="NQ323" s="22">
        <v>0.96</v>
      </c>
      <c r="NR323" s="23">
        <v>1</v>
      </c>
      <c r="NS323" s="22">
        <v>1.36</v>
      </c>
      <c r="NT323" s="22">
        <v>6.64</v>
      </c>
      <c r="NU323" s="23">
        <v>9.36</v>
      </c>
      <c r="NV323" s="3">
        <v>4.9400000000000004</v>
      </c>
      <c r="NW323" s="22">
        <v>0.78</v>
      </c>
      <c r="NX323" s="22">
        <v>1.04</v>
      </c>
      <c r="NY323" s="22">
        <v>69</v>
      </c>
      <c r="NZ323" s="22">
        <v>23</v>
      </c>
      <c r="OA323" s="23">
        <v>9</v>
      </c>
      <c r="OB323" s="22">
        <v>0.6</v>
      </c>
      <c r="OC323" s="22">
        <v>1.54</v>
      </c>
      <c r="OD323" s="22">
        <v>3.15</v>
      </c>
      <c r="OE323" s="22">
        <v>2.31</v>
      </c>
      <c r="OF323" s="22">
        <v>7.95</v>
      </c>
      <c r="OG323" s="22">
        <v>4.8</v>
      </c>
      <c r="OH323" s="23">
        <v>2.25</v>
      </c>
      <c r="OI323" s="22">
        <v>3</v>
      </c>
      <c r="OJ323" s="22">
        <v>9.66</v>
      </c>
      <c r="OK323" s="22">
        <v>4.34</v>
      </c>
      <c r="OL323" s="22">
        <v>0.36</v>
      </c>
      <c r="OM323" s="23">
        <v>2.16</v>
      </c>
      <c r="ON323" s="22">
        <v>2.4</v>
      </c>
      <c r="OO323" s="22">
        <v>7.08</v>
      </c>
      <c r="OQ323">
        <f t="shared" si="518"/>
        <v>-1</v>
      </c>
      <c r="OR323" s="23">
        <f t="shared" ca="1" si="560"/>
        <v>0.99816490001271574</v>
      </c>
      <c r="OS323" s="23">
        <f t="shared" ca="1" si="560"/>
        <v>1.0010195869540821</v>
      </c>
      <c r="OT323" s="23">
        <f t="shared" ca="1" si="560"/>
        <v>1.001946480043735</v>
      </c>
      <c r="OU323" s="23">
        <f t="shared" ca="1" si="560"/>
        <v>0.99951342161646528</v>
      </c>
      <c r="OV323" s="23">
        <f t="shared" ca="1" si="560"/>
        <v>1.0001158932551817</v>
      </c>
      <c r="OW323" s="23">
        <f t="shared" ca="1" si="560"/>
        <v>1.0016432295077704</v>
      </c>
      <c r="OX323" s="23">
        <f t="shared" ca="1" si="560"/>
        <v>0.99776766430546104</v>
      </c>
      <c r="OY323" s="23">
        <f t="shared" ca="1" si="560"/>
        <v>1.0007660510750864</v>
      </c>
      <c r="OZ323" s="23">
        <f t="shared" ca="1" si="559"/>
        <v>1.0020104893489612</v>
      </c>
      <c r="PA323" s="23">
        <f t="shared" ca="1" si="559"/>
        <v>1.0004034743918384</v>
      </c>
      <c r="PB323" s="23">
        <f t="shared" ca="1" si="559"/>
        <v>1.0040428964037662</v>
      </c>
      <c r="PC323" s="23">
        <f t="shared" ca="1" si="559"/>
        <v>1.0023392960070951</v>
      </c>
      <c r="PD323" s="23">
        <f t="shared" ca="1" si="559"/>
        <v>0.99344892692094111</v>
      </c>
      <c r="PE323" s="23">
        <f t="shared" ca="1" si="539"/>
        <v>1.0028070846489352</v>
      </c>
      <c r="PF323" s="23">
        <f t="shared" ca="1" si="539"/>
        <v>1.0101281396311863</v>
      </c>
      <c r="PG323" s="23">
        <f t="shared" ca="1" si="539"/>
        <v>1.0066211455415961</v>
      </c>
      <c r="PH323" s="23">
        <f t="shared" ca="1" si="536"/>
        <v>1.0029486754771786</v>
      </c>
      <c r="PI323" s="23">
        <f t="shared" ca="1" si="536"/>
        <v>1.0035306534147044</v>
      </c>
      <c r="PJ323" s="23">
        <f t="shared" ca="1" si="536"/>
        <v>0.93550726964824282</v>
      </c>
      <c r="PK323" s="23">
        <f t="shared" ca="1" si="536"/>
        <v>0.96957576764565434</v>
      </c>
      <c r="PL323" s="23">
        <f t="shared" ca="1" si="534"/>
        <v>1.0013467032978509</v>
      </c>
      <c r="PM323" s="23">
        <f t="shared" ca="1" si="534"/>
        <v>1.0038782612424308</v>
      </c>
      <c r="PN323" s="23">
        <f t="shared" ca="1" si="534"/>
        <v>1.0020544746081594</v>
      </c>
      <c r="PO323" s="23">
        <f t="shared" ca="1" si="534"/>
        <v>0.97600250101835295</v>
      </c>
      <c r="PP323" s="23">
        <f t="shared" ca="1" si="534"/>
        <v>0.99852492178859631</v>
      </c>
      <c r="PQ323" s="23">
        <f t="shared" ca="1" si="534"/>
        <v>0.99812246004059368</v>
      </c>
      <c r="PR323" s="23">
        <f t="shared" ca="1" si="534"/>
        <v>1.002142422946801</v>
      </c>
      <c r="PS323" s="23">
        <f t="shared" ca="1" si="534"/>
        <v>1.0018137512675953</v>
      </c>
      <c r="PT323" s="23">
        <f t="shared" ca="1" si="534"/>
        <v>1.0013938893749637</v>
      </c>
      <c r="PU323" s="23">
        <f t="shared" ca="1" si="534"/>
        <v>0.99916684718434956</v>
      </c>
      <c r="PV323" s="23">
        <f t="shared" ca="1" si="534"/>
        <v>1.0019114533149707</v>
      </c>
      <c r="PW323" s="23">
        <f t="shared" ca="1" si="561"/>
        <v>1.0012623969091736</v>
      </c>
      <c r="PX323" s="23">
        <f t="shared" ca="1" si="561"/>
        <v>1.0012098252494512</v>
      </c>
      <c r="PY323" s="23">
        <f t="shared" ca="1" si="544"/>
        <v>1.0021300374075355</v>
      </c>
      <c r="PZ323" s="23">
        <f t="shared" ca="1" si="544"/>
        <v>1.0031465184341821</v>
      </c>
      <c r="QA323" s="23">
        <f t="shared" ca="1" si="571"/>
        <v>1.0030393112829925</v>
      </c>
      <c r="QB323" s="23">
        <f t="shared" ca="1" si="571"/>
        <v>1.011612134071747</v>
      </c>
      <c r="QC323" s="23">
        <f t="shared" ca="1" si="571"/>
        <v>1.001019601987803</v>
      </c>
      <c r="QD323" s="23">
        <f t="shared" ca="1" si="571"/>
        <v>1.0006661404817536</v>
      </c>
      <c r="QE323" s="23">
        <f t="shared" ca="1" si="571"/>
        <v>0.99524030274121111</v>
      </c>
      <c r="QF323" s="23">
        <f t="shared" ca="1" si="571"/>
        <v>0.99911832948621648</v>
      </c>
      <c r="QG323" s="23">
        <f t="shared" ca="1" si="533"/>
        <v>1.0005222161114518</v>
      </c>
      <c r="QH323" s="23">
        <f t="shared" ca="1" si="533"/>
        <v>1.0037603739469207</v>
      </c>
      <c r="QI323" s="23">
        <f t="shared" ca="1" si="533"/>
        <v>0.99930691032997765</v>
      </c>
      <c r="QJ323" s="26">
        <f t="shared" ca="1" si="474"/>
        <v>1.000792965258944</v>
      </c>
      <c r="QL323" s="3">
        <f t="shared" ref="QL323:QL386" ca="1" si="589">QJ323*OFFSET(QL323,OQ323,0)</f>
        <v>100.07929652589441</v>
      </c>
      <c r="QM323" s="3">
        <f ca="1">((QL323/QL322)-1)*100</f>
        <v>7.9296525894401171E-2</v>
      </c>
      <c r="QR323" s="3">
        <f ca="1">100*((QL323/QL322)^12-1)</f>
        <v>0.95571933953935151</v>
      </c>
    </row>
    <row r="324" spans="1:463" x14ac:dyDescent="0.35">
      <c r="A324" t="s">
        <v>1389</v>
      </c>
      <c r="B324" s="21">
        <v>42064</v>
      </c>
      <c r="C324" t="s">
        <v>951</v>
      </c>
      <c r="D324" s="2">
        <v>99.6</v>
      </c>
      <c r="E324" s="2">
        <v>99.7</v>
      </c>
      <c r="F324" s="2">
        <v>0</v>
      </c>
      <c r="G324" s="2">
        <v>99.5</v>
      </c>
      <c r="H324" s="2">
        <v>99.782855894665033</v>
      </c>
      <c r="I324" s="2">
        <v>99.645324281933412</v>
      </c>
      <c r="J324" s="2">
        <v>100.5</v>
      </c>
      <c r="K324" s="2">
        <v>98.9</v>
      </c>
      <c r="L324" s="2">
        <v>99.356140876379115</v>
      </c>
      <c r="M324" s="2">
        <v>98.7</v>
      </c>
      <c r="N324" s="2">
        <v>100.8</v>
      </c>
      <c r="O324" s="2">
        <v>100.9</v>
      </c>
      <c r="P324" s="2">
        <v>100.4</v>
      </c>
      <c r="Q324" s="2">
        <v>99.2</v>
      </c>
      <c r="R324" s="2">
        <v>99.2</v>
      </c>
      <c r="S324" s="2">
        <v>100.8</v>
      </c>
      <c r="T324" s="2">
        <v>100.6</v>
      </c>
      <c r="U324" s="2">
        <v>85.5</v>
      </c>
      <c r="V324" s="2">
        <v>99.5</v>
      </c>
      <c r="W324" s="2">
        <v>98.7</v>
      </c>
      <c r="X324" s="2">
        <v>100.6</v>
      </c>
      <c r="Y324" s="2">
        <v>97.8</v>
      </c>
      <c r="Z324" s="2">
        <v>98</v>
      </c>
      <c r="AA324" s="2">
        <v>99.1</v>
      </c>
      <c r="AB324" s="2">
        <v>102.5</v>
      </c>
      <c r="AC324" s="2">
        <v>102.2</v>
      </c>
      <c r="AD324" s="2">
        <v>97.9</v>
      </c>
      <c r="AE324" s="2">
        <v>99</v>
      </c>
      <c r="AF324" s="2">
        <v>101.1</v>
      </c>
      <c r="AG324" s="22">
        <v>532</v>
      </c>
      <c r="AH324" s="22">
        <v>468</v>
      </c>
      <c r="AI324" s="22">
        <v>153</v>
      </c>
      <c r="AJ324" s="22">
        <v>34</v>
      </c>
      <c r="AK324" s="22">
        <v>42</v>
      </c>
      <c r="AL324" s="22">
        <v>6</v>
      </c>
      <c r="AM324" s="22">
        <v>21</v>
      </c>
      <c r="AN324" s="22">
        <v>21</v>
      </c>
      <c r="AO324" s="22">
        <v>60</v>
      </c>
      <c r="AP324" s="22">
        <v>21</v>
      </c>
      <c r="AQ324" s="22">
        <v>14</v>
      </c>
      <c r="AR324" s="2">
        <v>100.9</v>
      </c>
      <c r="AS324" s="2">
        <v>99.3</v>
      </c>
      <c r="AT324" s="2">
        <v>99.2</v>
      </c>
      <c r="AU324" s="2">
        <v>99.5</v>
      </c>
      <c r="AV324" s="2">
        <v>100.5</v>
      </c>
      <c r="AW324" s="2">
        <v>99.5</v>
      </c>
      <c r="AX324" s="2">
        <v>99.2</v>
      </c>
      <c r="AY324" s="2">
        <v>99.9</v>
      </c>
      <c r="AZ324" s="2">
        <v>100</v>
      </c>
      <c r="BA324" s="2">
        <v>98.7</v>
      </c>
      <c r="BB324" s="2">
        <v>99.3</v>
      </c>
      <c r="BC324" s="2">
        <v>99.8</v>
      </c>
      <c r="BD324" s="3">
        <v>0.77</v>
      </c>
      <c r="BE324" s="3">
        <v>0.15</v>
      </c>
      <c r="BF324" s="3">
        <v>-0.15</v>
      </c>
      <c r="BG324" s="3">
        <v>-0.16</v>
      </c>
      <c r="BH324" s="3">
        <v>-0.63</v>
      </c>
      <c r="BI324" s="2">
        <v>257.10000000000002</v>
      </c>
      <c r="BJ324" s="2">
        <v>0.9</v>
      </c>
      <c r="BK324" s="2">
        <v>0.9</v>
      </c>
      <c r="BL324" s="2">
        <v>101.3</v>
      </c>
      <c r="BM324" s="2">
        <v>100.6</v>
      </c>
      <c r="BN324" s="10">
        <v>480</v>
      </c>
      <c r="BO324" s="3">
        <v>90.4</v>
      </c>
      <c r="BP324" s="22">
        <v>1.4957</v>
      </c>
      <c r="BQ324" s="3">
        <v>55.885454545454543</v>
      </c>
      <c r="BR324" s="23">
        <v>2.8009090909090912</v>
      </c>
      <c r="BS324" s="2">
        <v>103.2</v>
      </c>
      <c r="BT324" s="3">
        <v>92.43</v>
      </c>
      <c r="BU324" s="2">
        <v>0.6</v>
      </c>
      <c r="BV324" s="2">
        <v>1.8</v>
      </c>
      <c r="BW324" s="2">
        <v>2.6</v>
      </c>
      <c r="BX324" s="2">
        <v>2.7</v>
      </c>
      <c r="BY324" s="23">
        <v>235.976</v>
      </c>
      <c r="BZ324" s="2">
        <v>97.9</v>
      </c>
      <c r="CA324" s="2">
        <v>94.6</v>
      </c>
      <c r="CB324" s="3">
        <v>100.17</v>
      </c>
      <c r="CC324" s="2">
        <v>99.8</v>
      </c>
      <c r="CD324" s="2">
        <v>126.1</v>
      </c>
      <c r="CE324" s="2">
        <v>98.081925579372921</v>
      </c>
      <c r="CF324" s="3">
        <v>99.964901489696985</v>
      </c>
      <c r="CG324" s="2">
        <v>99.831780109628994</v>
      </c>
      <c r="CH324" s="23">
        <v>240.76614785877342</v>
      </c>
      <c r="CI324" s="3">
        <v>99.620416204518222</v>
      </c>
      <c r="CM324" s="2">
        <f t="shared" si="460"/>
        <v>37.364080059807812</v>
      </c>
      <c r="CN324" s="2">
        <f t="shared" si="460"/>
        <v>1.8726409647048814</v>
      </c>
      <c r="CO324" s="2">
        <f t="shared" si="461"/>
        <v>96.745920946954783</v>
      </c>
      <c r="CR324" s="2">
        <f t="shared" si="464"/>
        <v>0.10050251256280836</v>
      </c>
      <c r="CS324" s="2">
        <f t="shared" si="464"/>
        <v>0.20100502512563098</v>
      </c>
      <c r="CT324" s="2">
        <f t="shared" si="465"/>
        <v>0.20140986908358796</v>
      </c>
      <c r="CU324" s="2">
        <f t="shared" si="465"/>
        <v>8.8490111036839722E-2</v>
      </c>
      <c r="CV324" s="2">
        <f t="shared" si="465"/>
        <v>6.7789238597996959E-2</v>
      </c>
      <c r="CW324" s="2">
        <f t="shared" si="466"/>
        <v>-0.19782393669632903</v>
      </c>
      <c r="CX324" s="2">
        <f t="shared" si="467"/>
        <v>0.20263424518743955</v>
      </c>
      <c r="CY324" s="2">
        <f t="shared" si="502"/>
        <v>3.3846153846153819</v>
      </c>
      <c r="CZ324" s="2">
        <f t="shared" si="471"/>
        <v>-1.2757605495584017</v>
      </c>
      <c r="DA324" s="2">
        <f t="shared" si="472"/>
        <v>-0.77444336882865161</v>
      </c>
      <c r="DB324" s="2">
        <f t="shared" si="473"/>
        <v>-0.10040160642569709</v>
      </c>
      <c r="DC324" s="2">
        <f t="shared" si="546"/>
        <v>0.15582391897157544</v>
      </c>
      <c r="DF324" s="2">
        <f t="shared" si="468"/>
        <v>1.0670647369521946</v>
      </c>
      <c r="DG324" s="2">
        <f t="shared" si="468"/>
        <v>0.81651067839667579</v>
      </c>
      <c r="DH324" s="2">
        <f t="shared" si="469"/>
        <v>2.9900478212649073</v>
      </c>
      <c r="DI324" s="2">
        <f t="shared" si="567"/>
        <v>0</v>
      </c>
      <c r="DJ324" s="2">
        <f t="shared" si="567"/>
        <v>0</v>
      </c>
      <c r="DM324" s="2">
        <f t="shared" si="503"/>
        <v>0.30211480362537479</v>
      </c>
      <c r="DN324" s="2">
        <f t="shared" si="503"/>
        <v>0</v>
      </c>
      <c r="DO324" s="2">
        <f t="shared" si="475"/>
        <v>1.1178861788617827</v>
      </c>
      <c r="DP324" s="2">
        <f t="shared" si="504"/>
        <v>-2.0467836257309888</v>
      </c>
      <c r="DQ324" s="2">
        <f t="shared" si="543"/>
        <v>-0.35978282793317451</v>
      </c>
      <c r="DR324" s="2">
        <f t="shared" si="505"/>
        <v>2.4870466321243581</v>
      </c>
      <c r="DS324" s="2">
        <f t="shared" si="506"/>
        <v>1.7880013961852153</v>
      </c>
      <c r="DT324" s="2" t="e">
        <v>#N/A</v>
      </c>
      <c r="DU324" s="2" t="e">
        <v>#N/A</v>
      </c>
      <c r="DV324" s="2">
        <f t="shared" si="476"/>
        <v>-3.1669865642994233</v>
      </c>
      <c r="DW324" s="2">
        <f t="shared" si="507"/>
        <v>-0.20120724346076591</v>
      </c>
      <c r="DX324" s="2">
        <f t="shared" si="508"/>
        <v>-3.2692307692307798</v>
      </c>
      <c r="DY324" s="2">
        <f t="shared" si="509"/>
        <v>-1.9762845849802368</v>
      </c>
      <c r="DZ324" s="2">
        <f t="shared" si="510"/>
        <v>-13.698630136986301</v>
      </c>
      <c r="EA324" s="2">
        <f t="shared" si="523"/>
        <v>6.8750000000000089</v>
      </c>
      <c r="EB324" s="2">
        <f t="shared" si="523"/>
        <v>0.60667340748230547</v>
      </c>
      <c r="EC324" s="2">
        <f t="shared" si="523"/>
        <v>9.9109131403118056</v>
      </c>
      <c r="ED324" s="2">
        <f t="shared" si="519"/>
        <v>-0.39603960396039639</v>
      </c>
      <c r="EE324" s="2" t="e">
        <f t="shared" si="519"/>
        <v>#N/A</v>
      </c>
      <c r="EF324" s="2">
        <f t="shared" si="519"/>
        <v>-1.1099899091826404</v>
      </c>
      <c r="EG324" s="2">
        <f t="shared" si="519"/>
        <v>1.5368852459016313</v>
      </c>
      <c r="EH324" s="2">
        <f t="shared" si="519"/>
        <v>-4.0262172284644127</v>
      </c>
      <c r="EI324" s="2">
        <f t="shared" si="537"/>
        <v>-2.8873917228103951</v>
      </c>
      <c r="EJ324" s="2">
        <f t="shared" si="537"/>
        <v>3.3298647242455903</v>
      </c>
      <c r="EK324" s="2">
        <f t="shared" si="537"/>
        <v>-0.20120724346076591</v>
      </c>
      <c r="EL324" s="2">
        <f t="shared" si="535"/>
        <v>0.70850202429149078</v>
      </c>
      <c r="EM324" s="2">
        <f t="shared" si="535"/>
        <v>-0.19860973187686426</v>
      </c>
      <c r="EN324" s="2">
        <f t="shared" si="535"/>
        <v>2.051282051282044</v>
      </c>
      <c r="EO324" s="2">
        <f t="shared" si="535"/>
        <v>-1.9762845849802368</v>
      </c>
      <c r="EP324" s="2">
        <f t="shared" si="535"/>
        <v>0.80726538849646978</v>
      </c>
      <c r="EQ324" s="2">
        <f t="shared" si="535"/>
        <v>-0.69513406156902491</v>
      </c>
      <c r="ER324" s="2">
        <f t="shared" si="498"/>
        <v>9.9109131403118056</v>
      </c>
      <c r="ES324" s="2">
        <f t="shared" si="498"/>
        <v>1.9507186858316095</v>
      </c>
      <c r="ET324" s="2">
        <f t="shared" si="498"/>
        <v>-0.49850448654037427</v>
      </c>
      <c r="EU324" s="2">
        <f t="shared" si="462"/>
        <v>0.9</v>
      </c>
      <c r="EV324" s="2">
        <f t="shared" si="462"/>
        <v>0.9</v>
      </c>
      <c r="EW324" s="2">
        <f t="shared" si="511"/>
        <v>-5.503731343283591</v>
      </c>
      <c r="EX324" s="2">
        <f t="shared" si="511"/>
        <v>-2.801932367149762</v>
      </c>
      <c r="EY324" s="2">
        <f t="shared" si="512"/>
        <v>-42.216204360300239</v>
      </c>
      <c r="EZ324" s="2">
        <f t="shared" si="512"/>
        <v>-35.99148073658808</v>
      </c>
      <c r="FA324" s="2">
        <f t="shared" si="513"/>
        <v>-5.5809698078682519</v>
      </c>
      <c r="FB324" s="2">
        <f t="shared" si="517"/>
        <v>-2.2031284423873476E-2</v>
      </c>
      <c r="FC324" s="2">
        <f t="shared" si="517"/>
        <v>2.2988505747126409</v>
      </c>
      <c r="FD324" s="2">
        <f t="shared" si="517"/>
        <v>0.85287846481876262</v>
      </c>
      <c r="FE324" s="2">
        <f t="shared" si="514"/>
        <v>-6.983240223462639E-2</v>
      </c>
      <c r="FF324" s="2">
        <f t="shared" si="514"/>
        <v>-0.10010010010010895</v>
      </c>
      <c r="FG324" s="2">
        <f t="shared" si="514"/>
        <v>1.2851405622489986</v>
      </c>
      <c r="FH324" s="2">
        <v>3</v>
      </c>
      <c r="FI324" s="2">
        <v>3.5</v>
      </c>
      <c r="FL324" s="2">
        <f t="shared" si="568"/>
        <v>-0.28082829158492251</v>
      </c>
      <c r="FM324" s="2">
        <f t="shared" si="568"/>
        <v>0.29521947143578142</v>
      </c>
      <c r="FN324" s="2">
        <f t="shared" si="490"/>
        <v>0.59869000667376326</v>
      </c>
      <c r="FQ324" s="2">
        <f t="shared" si="569"/>
        <v>-1.1185901473152127</v>
      </c>
      <c r="FR324" s="2">
        <f t="shared" si="569"/>
        <v>1.1861174574043787</v>
      </c>
      <c r="FS324" s="2">
        <f t="shared" si="492"/>
        <v>2.4163517739299145</v>
      </c>
      <c r="FT324" s="2">
        <f t="shared" si="570"/>
        <v>1.3573549891214398</v>
      </c>
      <c r="FU324" s="2">
        <f t="shared" si="570"/>
        <v>1.2545749791789351</v>
      </c>
      <c r="FX324" s="2">
        <f t="shared" si="556"/>
        <v>-0.3076901722522063</v>
      </c>
      <c r="FY324" s="2">
        <f t="shared" si="556"/>
        <v>0.80107199323369294</v>
      </c>
      <c r="FZ324" s="2">
        <f t="shared" si="500"/>
        <v>2.2946616216589444</v>
      </c>
      <c r="GA324" s="2">
        <f t="shared" si="557"/>
        <v>1.5600535148168726</v>
      </c>
      <c r="GB324" s="2">
        <f t="shared" si="557"/>
        <v>1.0087172424386281</v>
      </c>
      <c r="GE324" s="2"/>
      <c r="GF324" s="2"/>
      <c r="GG324" s="2">
        <f t="shared" si="558"/>
        <v>-45.526670259544254</v>
      </c>
      <c r="GH324" s="2">
        <f t="shared" si="558"/>
        <v>-39.438850657878511</v>
      </c>
      <c r="GI324" s="2">
        <f t="shared" si="521"/>
        <v>-6.1403508771929793</v>
      </c>
      <c r="GJ324" s="2">
        <f t="shared" si="522"/>
        <v>2.4221453287197381</v>
      </c>
      <c r="GK324" s="2">
        <v>2.5</v>
      </c>
      <c r="GN324" s="2">
        <f t="shared" ref="GN324:GN387" si="590">F324-F323</f>
        <v>0</v>
      </c>
      <c r="GQ324" s="2">
        <f t="shared" si="563"/>
        <v>-2</v>
      </c>
      <c r="GT324" s="27">
        <f t="shared" ca="1" si="574"/>
        <v>99.405940594059416</v>
      </c>
      <c r="GU324" s="27">
        <f t="shared" ca="1" si="575"/>
        <v>95.36423841059603</v>
      </c>
      <c r="GV324" s="27">
        <f t="shared" ca="1" si="575"/>
        <v>97.955209347614399</v>
      </c>
      <c r="GW324" s="27">
        <f t="shared" ca="1" si="576"/>
        <v>99.01477832512316</v>
      </c>
      <c r="GX324" s="27">
        <f t="shared" ca="1" si="576"/>
        <v>100.20263424518745</v>
      </c>
      <c r="GY324" s="27">
        <f t="shared" ca="1" si="577"/>
        <v>99.600399600399612</v>
      </c>
      <c r="GZ324" s="27">
        <f t="shared" ca="1" si="578"/>
        <v>89.622641509433947</v>
      </c>
      <c r="HA324" s="27">
        <f t="shared" ca="1" si="579"/>
        <v>101.1881188118812</v>
      </c>
      <c r="HB324" s="27">
        <f t="shared" ca="1" si="579"/>
        <v>100.8238928939238</v>
      </c>
      <c r="HC324" s="27">
        <f t="shared" ca="1" si="579"/>
        <v>97.154072620215885</v>
      </c>
      <c r="HD324" s="27">
        <f t="shared" ca="1" si="572"/>
        <v>98.060135790494655</v>
      </c>
      <c r="HE324" s="27">
        <f t="shared" ca="1" si="580"/>
        <v>99.805258033106142</v>
      </c>
      <c r="HG324" s="27">
        <f t="shared" ca="1" si="581"/>
        <v>99.409448818897644</v>
      </c>
      <c r="HH324" s="27">
        <f t="shared" ca="1" si="582"/>
        <v>90.496575342465761</v>
      </c>
      <c r="HI324" s="27">
        <f t="shared" ca="1" si="582"/>
        <v>98.75</v>
      </c>
      <c r="HJ324" s="27">
        <f t="shared" ca="1" si="583"/>
        <v>98.927875243664715</v>
      </c>
      <c r="HK324" s="27">
        <f t="shared" ca="1" si="583"/>
        <v>102.27979274611398</v>
      </c>
      <c r="HL324" s="27">
        <f t="shared" ca="1" si="584"/>
        <v>100.4012036108325</v>
      </c>
      <c r="HM324" s="27">
        <f t="shared" ca="1" si="585"/>
        <v>119.25000000000001</v>
      </c>
      <c r="HN324" s="27">
        <f t="shared" ca="1" si="586"/>
        <v>96.28217349857006</v>
      </c>
      <c r="HO324" s="27">
        <f t="shared" ca="1" si="586"/>
        <v>102.31822971548998</v>
      </c>
      <c r="HP324" s="27">
        <f t="shared" ca="1" si="586"/>
        <v>102.51509054325956</v>
      </c>
      <c r="HQ324" s="27">
        <f t="shared" ca="1" si="573"/>
        <v>101.07843137254902</v>
      </c>
      <c r="HR324" s="27">
        <f t="shared" ca="1" si="587"/>
        <v>96.161048689138582</v>
      </c>
      <c r="HT324" s="27">
        <f t="shared" ca="1" si="564"/>
        <v>158.08730954769067</v>
      </c>
      <c r="HU324" s="27">
        <f t="shared" ca="1" si="564"/>
        <v>34.550758875611606</v>
      </c>
      <c r="HV324" s="27">
        <f t="shared" ca="1" si="564"/>
        <v>44.569169854654525</v>
      </c>
      <c r="HW324" s="27">
        <f t="shared" ca="1" si="565"/>
        <v>539.98467597915692</v>
      </c>
      <c r="HX324" s="27">
        <f t="shared" ca="1" si="565"/>
        <v>460.01531565651311</v>
      </c>
      <c r="HY324" s="27">
        <f t="shared" ca="1" si="494"/>
        <v>1000</v>
      </c>
      <c r="HZ324" s="27">
        <f t="shared" ca="1" si="566"/>
        <v>5.139534358703119</v>
      </c>
      <c r="IA324" s="27">
        <f t="shared" ca="1" si="566"/>
        <v>21.767462625264518</v>
      </c>
      <c r="IB324" s="27">
        <f t="shared" ca="1" si="566"/>
        <v>20.171237115602125</v>
      </c>
      <c r="IC324" s="27">
        <f t="shared" ca="1" si="566"/>
        <v>60.182000547095846</v>
      </c>
      <c r="ID324" s="27">
        <f t="shared" ca="1" si="566"/>
        <v>20.896987838515546</v>
      </c>
      <c r="IE324" s="27">
        <f t="shared" ca="1" si="566"/>
        <v>18.100582614951357</v>
      </c>
      <c r="IG324" s="28">
        <f t="shared" ca="1" si="480"/>
        <v>-0.18461439481102171</v>
      </c>
      <c r="IH324" s="28">
        <f t="shared" ca="1" si="480"/>
        <v>-0.48659878853287558</v>
      </c>
      <c r="II324" s="28">
        <f t="shared" ca="1" si="480"/>
        <v>-0.1419372282236295</v>
      </c>
      <c r="IJ324" s="28">
        <f t="shared" ca="1" si="481"/>
        <v>-1.1051717304984732</v>
      </c>
      <c r="IK324" s="24">
        <f t="shared" ca="1" si="495"/>
        <v>-0.29202131893094641</v>
      </c>
      <c r="IL324" s="28">
        <f t="shared" ca="1" si="482"/>
        <v>1.1439528792079479</v>
      </c>
      <c r="IM324" s="28">
        <f t="shared" ca="1" si="496"/>
        <v>1.0713652187632761E-14</v>
      </c>
      <c r="IN324" s="3">
        <f t="shared" ca="1" si="497"/>
        <v>3.8781148709474689E-2</v>
      </c>
      <c r="IO324" s="2">
        <f t="shared" si="515"/>
        <v>0</v>
      </c>
      <c r="IQ324" s="2">
        <f t="shared" ca="1" si="588"/>
        <v>-0.81315041156752677</v>
      </c>
      <c r="IS324" s="3">
        <f t="shared" ca="1" si="483"/>
        <v>0.11073172391439129</v>
      </c>
      <c r="IT324" s="3">
        <f t="shared" ca="1" si="484"/>
        <v>-3.6023401630272289E-2</v>
      </c>
      <c r="IU324" s="3">
        <f t="shared" si="485"/>
        <v>0</v>
      </c>
      <c r="IV324" s="3">
        <f t="shared" ca="1" si="486"/>
        <v>-7.4708322284119E-2</v>
      </c>
      <c r="IX324" s="28">
        <f ca="1">$HL324/100*(GZ324-100)*AL324/1000+(HM324-100)*HZ324/$HY324</f>
        <v>3.6422079439799679E-2</v>
      </c>
      <c r="IY324" s="28">
        <f ca="1">$HL324/100*(HA324-100)*AM324/1000+(HN324-100)*IA324/$HY324</f>
        <v>-5.5877052080529836E-2</v>
      </c>
      <c r="IZ324" s="28">
        <f ca="1">$HL324/100*(HB324-100)*AN324/1000+(HO324-100)*IB324/$HY324</f>
        <v>6.4132727300819037E-2</v>
      </c>
      <c r="JA324" s="28">
        <f ca="1">$HL324/100*(HC324-100)*AO324/1000+(HP324-100)*IC324/$HY324</f>
        <v>-2.0077540141166278E-2</v>
      </c>
      <c r="JB324" s="28">
        <f ca="1">$HL324/100*(HD324-100)*AP324/1000+(HQ324-100)*ID324/$HY324</f>
        <v>-1.8364620033111189E-2</v>
      </c>
      <c r="JC324" s="28">
        <f ca="1">$HL324/100*(HE324-100)*AQ324/1000+(HR324-100)*IE324/$HY324</f>
        <v>-7.2224581258778703E-2</v>
      </c>
      <c r="JE324" s="3">
        <f t="shared" ca="1" si="555"/>
        <v>4.1907067987221186E-3</v>
      </c>
      <c r="JF324" s="3">
        <f t="shared" ca="1" si="555"/>
        <v>8.7419447161871042E-3</v>
      </c>
      <c r="JG324" s="3">
        <f t="shared" ca="1" si="555"/>
        <v>-8.2344397349211063E-3</v>
      </c>
      <c r="JH324" s="3">
        <f t="shared" ca="1" si="554"/>
        <v>-0.12693108702627445</v>
      </c>
      <c r="JI324" s="3">
        <f t="shared" ca="1" si="554"/>
        <v>1.2324348954040987E-2</v>
      </c>
      <c r="JJ324" s="3">
        <f t="shared" ca="1" si="554"/>
        <v>-1.0826137219783677E-2</v>
      </c>
      <c r="JK324" s="3">
        <f>IO324-IO323</f>
        <v>0</v>
      </c>
      <c r="JL324" s="3">
        <f t="shared" ca="1" si="487"/>
        <v>4.0437329361989877E-3</v>
      </c>
      <c r="JN324" s="10">
        <f>COUNTIF(EI324:ET324,"&gt;2")</f>
        <v>3</v>
      </c>
      <c r="JP324" s="2">
        <f>AVERAGE(CS324,CS312,CS300,CS288,CS276,CS264,CS252,CS240,CS228,CS216)</f>
        <v>0.31448039425920665</v>
      </c>
      <c r="JQ324" s="2">
        <f>CS324-JP324</f>
        <v>-0.11347536913357567</v>
      </c>
      <c r="JR324" s="2">
        <f>AVERAGE(CT324,CT312,CT300,CT288,CT276,CT264,CT252,CT240,CT228,CT216)</f>
        <v>0.37566016682108111</v>
      </c>
      <c r="JS324" s="2">
        <f>CT324-JR324</f>
        <v>-0.17425029773749315</v>
      </c>
      <c r="KH324" s="2">
        <f>(DN324*$DN$4)+(FB324*$FB$3)+(FC324*$FC$3)+(FD324*$FD$3)+(FE324*$FE$3)+(FF324*$FF$3)+(FG324*$FG$3)</f>
        <v>0.40131371742715272</v>
      </c>
      <c r="KI324" s="2">
        <f>F324-KH324</f>
        <v>-0.40131371742715272</v>
      </c>
      <c r="KJ324" s="2">
        <f>MAX(DN324,FB324:FG324)</f>
        <v>2.2988505747126409</v>
      </c>
      <c r="KK324" s="2">
        <f>MIN(DN324,FB324:FG324)</f>
        <v>-0.10010010010010895</v>
      </c>
      <c r="KL324" s="2">
        <f t="shared" si="516"/>
        <v>2.3989506748127498</v>
      </c>
      <c r="KO324" s="2">
        <f>BO324</f>
        <v>90.4</v>
      </c>
      <c r="KP324" s="2">
        <f>100*((BO318/BO306)-1)</f>
        <v>5.76365393910101</v>
      </c>
      <c r="KQ324" s="2">
        <f t="shared" si="525"/>
        <v>5.76365393910101</v>
      </c>
      <c r="KR324" s="2">
        <f>100*((BO312/BO300)-1)</f>
        <v>8.1405637719630839</v>
      </c>
      <c r="KS324" s="2">
        <f t="shared" si="538"/>
        <v>8.1405637719630839</v>
      </c>
      <c r="KT324" s="3">
        <f>BP324</f>
        <v>1.4957</v>
      </c>
      <c r="KU324" s="3">
        <f>BQ324</f>
        <v>55.885454545454543</v>
      </c>
      <c r="KV324" s="3">
        <f t="shared" si="470"/>
        <v>37.364080059807812</v>
      </c>
      <c r="KW324" s="2">
        <f t="shared" si="463"/>
        <v>78.425268975300895</v>
      </c>
      <c r="KX324" s="2">
        <f t="shared" si="463"/>
        <v>68.35273158802049</v>
      </c>
      <c r="LA324">
        <v>2</v>
      </c>
      <c r="LB324">
        <v>0</v>
      </c>
      <c r="LE324" s="2">
        <v>99.391108520740175</v>
      </c>
      <c r="LF324" s="2">
        <v>99.406153048203848</v>
      </c>
      <c r="LG324" s="2">
        <v>100.00586886451129</v>
      </c>
      <c r="LH324" s="2">
        <v>100.08715225072527</v>
      </c>
      <c r="LI324" s="2">
        <v>99.64591601777451</v>
      </c>
      <c r="LJ324" s="2">
        <v>99.471932449732947</v>
      </c>
      <c r="LK324" s="2">
        <v>99.06283045963545</v>
      </c>
      <c r="LL324" s="2">
        <v>98.290271581434141</v>
      </c>
      <c r="LM324" s="2">
        <v>99.288464304131793</v>
      </c>
      <c r="LN324" s="2">
        <v>99.9655603076815</v>
      </c>
      <c r="LO324" s="2">
        <v>99.30948011201086</v>
      </c>
      <c r="LP324" s="2">
        <v>99.488541860496184</v>
      </c>
      <c r="LQ324" s="2">
        <v>98.704043388850138</v>
      </c>
      <c r="LR324" s="2">
        <v>99.883163191720115</v>
      </c>
      <c r="LS324" s="2">
        <v>99.272342061380627</v>
      </c>
      <c r="LT324" s="2">
        <v>98.348415834094084</v>
      </c>
      <c r="LU324" s="2">
        <v>99.87322253018651</v>
      </c>
      <c r="LV324" s="2">
        <v>100.96054409898758</v>
      </c>
      <c r="LW324" s="2">
        <v>107.06379959144172</v>
      </c>
      <c r="LX324" s="2">
        <v>103.65706786272339</v>
      </c>
      <c r="LY324" s="2">
        <v>99.627336511249439</v>
      </c>
      <c r="LZ324" s="2">
        <v>95.639970214914015</v>
      </c>
      <c r="MA324" s="2">
        <v>98.82855560114065</v>
      </c>
      <c r="MB324" s="2">
        <v>100.96974320024624</v>
      </c>
      <c r="MC324" s="2">
        <v>97.28385605575518</v>
      </c>
      <c r="MD324" s="2">
        <v>100.53561138562723</v>
      </c>
      <c r="ME324" s="2">
        <v>99.595492080813145</v>
      </c>
      <c r="MF324" s="2">
        <v>99.662387850444972</v>
      </c>
      <c r="MG324" s="2">
        <v>99.530074311436024</v>
      </c>
      <c r="MH324" s="2">
        <v>100.04390326146046</v>
      </c>
      <c r="MI324" s="2">
        <v>102.11256115253939</v>
      </c>
      <c r="MJ324" s="2">
        <v>99.431592133353476</v>
      </c>
      <c r="MK324" s="2">
        <v>99.322951591921765</v>
      </c>
      <c r="ML324" s="2">
        <v>99.678542448670626</v>
      </c>
      <c r="MM324" s="2">
        <v>98.973553796539179</v>
      </c>
      <c r="MN324" s="2">
        <v>99.668480118974557</v>
      </c>
      <c r="MO324" s="2">
        <v>99.919783317585996</v>
      </c>
      <c r="MP324" s="2">
        <v>98.603771937807537</v>
      </c>
      <c r="MQ324" s="2">
        <v>99.492100197924401</v>
      </c>
      <c r="MR324" s="2">
        <v>99.066048308904513</v>
      </c>
      <c r="MS324" s="10">
        <v>100.02869748661747</v>
      </c>
      <c r="MT324" s="2">
        <v>98.583527383729631</v>
      </c>
      <c r="MU324" s="2">
        <v>98.65360336341918</v>
      </c>
      <c r="MV324" s="2">
        <v>99.720962086141768</v>
      </c>
      <c r="MX324" s="22">
        <v>0.83</v>
      </c>
      <c r="MY324" s="22">
        <v>0.17</v>
      </c>
      <c r="MZ324" s="22">
        <v>0.7</v>
      </c>
      <c r="NA324" s="22">
        <v>0.44</v>
      </c>
      <c r="NB324" s="22">
        <v>0.44</v>
      </c>
      <c r="NC324" s="22">
        <v>0.42</v>
      </c>
      <c r="ND324" s="22">
        <v>1</v>
      </c>
      <c r="NE324" s="22">
        <v>4.24</v>
      </c>
      <c r="NF324" s="22">
        <v>3.76</v>
      </c>
      <c r="NG324" s="22">
        <v>3</v>
      </c>
      <c r="NH324" s="23">
        <v>8</v>
      </c>
      <c r="NI324" s="22">
        <v>23</v>
      </c>
      <c r="NJ324" s="22">
        <v>3.5</v>
      </c>
      <c r="NK324" s="22">
        <v>1.82</v>
      </c>
      <c r="NL324" s="23">
        <v>9.6199999999999992</v>
      </c>
      <c r="NM324" s="3">
        <v>5.88</v>
      </c>
      <c r="NN324" s="22">
        <v>4.08</v>
      </c>
      <c r="NO324" s="22">
        <v>2.04</v>
      </c>
      <c r="NP324" s="22">
        <v>0.24</v>
      </c>
      <c r="NQ324" s="22">
        <v>0.96</v>
      </c>
      <c r="NR324" s="23">
        <v>1</v>
      </c>
      <c r="NS324" s="22">
        <v>1.36</v>
      </c>
      <c r="NT324" s="22">
        <v>6.64</v>
      </c>
      <c r="NU324" s="23">
        <v>9.36</v>
      </c>
      <c r="NV324" s="3">
        <v>4.9400000000000004</v>
      </c>
      <c r="NW324" s="22">
        <v>0.78</v>
      </c>
      <c r="NX324" s="22">
        <v>1.04</v>
      </c>
      <c r="NY324" s="22">
        <v>69</v>
      </c>
      <c r="NZ324" s="22">
        <v>23</v>
      </c>
      <c r="OA324" s="23">
        <v>9</v>
      </c>
      <c r="OB324" s="22">
        <v>0.6</v>
      </c>
      <c r="OC324" s="22">
        <v>1.54</v>
      </c>
      <c r="OD324" s="22">
        <v>3.15</v>
      </c>
      <c r="OE324" s="22">
        <v>2.31</v>
      </c>
      <c r="OF324" s="22">
        <v>7.95</v>
      </c>
      <c r="OG324" s="22">
        <v>4.8</v>
      </c>
      <c r="OH324" s="23">
        <v>2.25</v>
      </c>
      <c r="OI324" s="22">
        <v>3</v>
      </c>
      <c r="OJ324" s="22">
        <v>9.66</v>
      </c>
      <c r="OK324" s="22">
        <v>4.34</v>
      </c>
      <c r="OL324" s="22">
        <v>0.36</v>
      </c>
      <c r="OM324" s="23">
        <v>2.16</v>
      </c>
      <c r="ON324" s="22">
        <v>2.4</v>
      </c>
      <c r="OO324" s="22">
        <v>7.08</v>
      </c>
      <c r="OQ324">
        <f t="shared" si="518"/>
        <v>-2</v>
      </c>
      <c r="OR324" s="23">
        <f t="shared" ca="1" si="560"/>
        <v>1.0013424817234606</v>
      </c>
      <c r="OS324" s="23">
        <f t="shared" ca="1" si="560"/>
        <v>1.0005905928607357</v>
      </c>
      <c r="OT324" s="23">
        <f t="shared" ca="1" si="560"/>
        <v>1.0032307500246926</v>
      </c>
      <c r="OU324" s="23">
        <f t="shared" ca="1" si="560"/>
        <v>1.0002659725207474</v>
      </c>
      <c r="OV324" s="23">
        <f t="shared" ca="1" si="560"/>
        <v>1.0021767596582802</v>
      </c>
      <c r="OW324" s="23">
        <f t="shared" ca="1" si="560"/>
        <v>1.002172327086265</v>
      </c>
      <c r="OX324" s="23">
        <f t="shared" ca="1" si="560"/>
        <v>0.99775266691239017</v>
      </c>
      <c r="OY324" s="23">
        <f t="shared" ca="1" si="560"/>
        <v>1.0021274982860089</v>
      </c>
      <c r="OZ324" s="23">
        <f t="shared" ca="1" si="559"/>
        <v>1.0045562182177743</v>
      </c>
      <c r="PA324" s="23">
        <f t="shared" ca="1" si="559"/>
        <v>1.0018216994822313</v>
      </c>
      <c r="PB324" s="23">
        <f t="shared" ca="1" si="559"/>
        <v>1.0087490798719716</v>
      </c>
      <c r="PC324" s="23">
        <f t="shared" ca="1" si="559"/>
        <v>1.0034548955429736</v>
      </c>
      <c r="PD324" s="23">
        <f t="shared" ca="1" si="559"/>
        <v>0.99346746790147222</v>
      </c>
      <c r="PE324" s="23">
        <f t="shared" ca="1" si="539"/>
        <v>1.0030223754586007</v>
      </c>
      <c r="PF324" s="23">
        <f t="shared" ca="1" si="539"/>
        <v>1.0033546424422566</v>
      </c>
      <c r="PG324" s="23">
        <f t="shared" ca="1" si="539"/>
        <v>1.0173581664680225</v>
      </c>
      <c r="PH324" s="23">
        <f t="shared" ca="1" si="536"/>
        <v>1.0016191996018375</v>
      </c>
      <c r="PI324" s="23">
        <f t="shared" ca="1" si="536"/>
        <v>1.0066882210447341</v>
      </c>
      <c r="PJ324" s="23">
        <f t="shared" ca="1" si="536"/>
        <v>1.0273233261890948</v>
      </c>
      <c r="PK324" s="23">
        <f t="shared" ca="1" si="536"/>
        <v>0.97725765138588683</v>
      </c>
      <c r="PL324" s="23">
        <f t="shared" ca="1" si="534"/>
        <v>1.0018703280278247</v>
      </c>
      <c r="PM324" s="23">
        <f t="shared" ca="1" si="534"/>
        <v>0.99704716013121397</v>
      </c>
      <c r="PN324" s="23">
        <f t="shared" ca="1" si="534"/>
        <v>1.0040639133718581</v>
      </c>
      <c r="PO324" s="23">
        <f t="shared" ca="1" si="534"/>
        <v>0.99947068480109014</v>
      </c>
      <c r="PP324" s="23">
        <f t="shared" ca="1" si="534"/>
        <v>1.0144089877794933</v>
      </c>
      <c r="PQ324" s="23">
        <f t="shared" ca="1" si="534"/>
        <v>0.99542298960747766</v>
      </c>
      <c r="PR324" s="23">
        <f t="shared" ca="1" si="534"/>
        <v>1.0002904708983518</v>
      </c>
      <c r="PS324" s="23">
        <f t="shared" ca="1" si="534"/>
        <v>1.0023685888827281</v>
      </c>
      <c r="PT324" s="23">
        <f t="shared" ca="1" si="534"/>
        <v>1.0018570951600754</v>
      </c>
      <c r="PU324" s="23">
        <f t="shared" ca="1" si="534"/>
        <v>0.99600725768380094</v>
      </c>
      <c r="PV324" s="23">
        <f t="shared" ca="1" si="534"/>
        <v>1.0068056449367457</v>
      </c>
      <c r="PW324" s="23">
        <f t="shared" ca="1" si="561"/>
        <v>1.0037752189662714</v>
      </c>
      <c r="PX324" s="23">
        <f t="shared" ca="1" si="561"/>
        <v>1.0009746304947089</v>
      </c>
      <c r="PY324" s="23">
        <f t="shared" ca="1" si="544"/>
        <v>1.0028202136334723</v>
      </c>
      <c r="PZ324" s="23">
        <f t="shared" ca="1" si="544"/>
        <v>1.0076748146601726</v>
      </c>
      <c r="QA324" s="23">
        <f t="shared" ca="1" si="571"/>
        <v>1.0042514508722609</v>
      </c>
      <c r="QB324" s="23">
        <f t="shared" ca="1" si="571"/>
        <v>1.0105192126095146</v>
      </c>
      <c r="QC324" s="23">
        <f t="shared" ca="1" si="571"/>
        <v>1.005704042169036</v>
      </c>
      <c r="QD324" s="23">
        <f t="shared" ca="1" si="571"/>
        <v>0.99321262286990097</v>
      </c>
      <c r="QE324" s="23">
        <f t="shared" ca="1" si="571"/>
        <v>0.99050186927950723</v>
      </c>
      <c r="QF324" s="23">
        <f t="shared" ca="1" si="571"/>
        <v>0.99309614445121264</v>
      </c>
      <c r="QG324" s="23">
        <f t="shared" ca="1" si="533"/>
        <v>1.0036021291806703</v>
      </c>
      <c r="QH324" s="23">
        <f t="shared" ca="1" si="533"/>
        <v>1.0094441218833827</v>
      </c>
      <c r="QI324" s="23">
        <f t="shared" ca="1" si="533"/>
        <v>0.99900469376530399</v>
      </c>
      <c r="QJ324" s="26">
        <f t="shared" ca="1" si="474"/>
        <v>1.0024619099338612</v>
      </c>
      <c r="QL324" s="3">
        <f t="shared" ca="1" si="589"/>
        <v>100.24619099338612</v>
      </c>
      <c r="QM324" s="3">
        <f t="shared" ref="QM324:QM387" ca="1" si="591">((QL324/QL323)-1)*100</f>
        <v>0.16676223083615938</v>
      </c>
      <c r="QR324" s="3">
        <f t="shared" ref="QR324:QR387" ca="1" si="592">100*((QL324/QL323)^12-1)</f>
        <v>2.0196035445099403</v>
      </c>
    </row>
    <row r="325" spans="1:463" x14ac:dyDescent="0.35">
      <c r="A325" t="s">
        <v>1390</v>
      </c>
      <c r="B325" s="25">
        <v>42095</v>
      </c>
      <c r="C325" t="s">
        <v>952</v>
      </c>
      <c r="D325" s="2">
        <v>99.9</v>
      </c>
      <c r="E325" s="2">
        <v>99.9</v>
      </c>
      <c r="F325" s="2">
        <v>-0.1</v>
      </c>
      <c r="G325" s="2">
        <v>99.7</v>
      </c>
      <c r="H325" s="2">
        <v>99.82679179931759</v>
      </c>
      <c r="I325" s="2">
        <v>99.601981235497973</v>
      </c>
      <c r="J325" s="2">
        <v>100.4</v>
      </c>
      <c r="K325" s="2">
        <v>99.5</v>
      </c>
      <c r="L325" s="2">
        <v>99.394166505965373</v>
      </c>
      <c r="M325" s="2">
        <v>99.5</v>
      </c>
      <c r="N325" s="2">
        <v>102.3</v>
      </c>
      <c r="O325" s="2">
        <v>100.5</v>
      </c>
      <c r="P325" s="2">
        <v>100.3</v>
      </c>
      <c r="Q325" s="2">
        <v>99.9</v>
      </c>
      <c r="R325" s="2">
        <v>100.3</v>
      </c>
      <c r="S325" s="2">
        <v>102.3</v>
      </c>
      <c r="T325" s="2">
        <v>100.5</v>
      </c>
      <c r="U325" s="2">
        <v>89.3</v>
      </c>
      <c r="V325" s="2">
        <v>99.7</v>
      </c>
      <c r="W325" s="2">
        <v>98.7</v>
      </c>
      <c r="X325" s="2">
        <v>100.7</v>
      </c>
      <c r="Y325" s="2">
        <v>97.6</v>
      </c>
      <c r="Z325" s="2">
        <v>97.8</v>
      </c>
      <c r="AA325" s="2">
        <v>100.1</v>
      </c>
      <c r="AB325" s="2">
        <v>102.7</v>
      </c>
      <c r="AC325" s="2">
        <v>99.4</v>
      </c>
      <c r="AD325" s="2">
        <v>98.7</v>
      </c>
      <c r="AE325" s="2">
        <v>99.8</v>
      </c>
      <c r="AF325" s="2">
        <v>98.7</v>
      </c>
      <c r="AG325" s="22">
        <v>532</v>
      </c>
      <c r="AH325" s="22">
        <v>468</v>
      </c>
      <c r="AI325" s="22">
        <v>153</v>
      </c>
      <c r="AJ325" s="22">
        <v>34</v>
      </c>
      <c r="AK325" s="22">
        <v>42</v>
      </c>
      <c r="AL325" s="22">
        <v>6</v>
      </c>
      <c r="AM325" s="22">
        <v>21</v>
      </c>
      <c r="AN325" s="22">
        <v>21</v>
      </c>
      <c r="AO325" s="22">
        <v>60</v>
      </c>
      <c r="AP325" s="22">
        <v>21</v>
      </c>
      <c r="AQ325" s="22">
        <v>14</v>
      </c>
      <c r="AR325" s="2">
        <v>100.5</v>
      </c>
      <c r="AS325" s="2">
        <v>99.8</v>
      </c>
      <c r="AT325" s="2">
        <v>99.9</v>
      </c>
      <c r="AU325" s="2">
        <v>99.9</v>
      </c>
      <c r="AV325" s="2">
        <v>99.3</v>
      </c>
      <c r="AW325" s="2">
        <v>100.2</v>
      </c>
      <c r="AX325" s="2">
        <v>100.3</v>
      </c>
      <c r="AY325" s="2">
        <v>99.9</v>
      </c>
      <c r="AZ325" s="2">
        <v>100.1</v>
      </c>
      <c r="BA325" s="2">
        <v>98.7</v>
      </c>
      <c r="BB325" s="2">
        <v>99.6</v>
      </c>
      <c r="BC325" s="2">
        <v>99.8</v>
      </c>
      <c r="BD325" s="3">
        <v>0.71</v>
      </c>
      <c r="BE325" s="3">
        <v>0.1</v>
      </c>
      <c r="BF325" s="3">
        <v>-0.24</v>
      </c>
      <c r="BG325" s="3">
        <v>-0.15</v>
      </c>
      <c r="BH325" s="3">
        <v>-0.55000000000000004</v>
      </c>
      <c r="BI325" s="2">
        <v>258</v>
      </c>
      <c r="BJ325" s="2">
        <v>0.9</v>
      </c>
      <c r="BK325" s="2">
        <v>0.9</v>
      </c>
      <c r="BL325" s="2">
        <v>101.7</v>
      </c>
      <c r="BM325" s="2">
        <v>100.8</v>
      </c>
      <c r="BN325" s="10">
        <v>481</v>
      </c>
      <c r="BO325" s="3">
        <v>90.21</v>
      </c>
      <c r="BP325" s="22">
        <v>1.4966999999999999</v>
      </c>
      <c r="BQ325" s="3">
        <v>59.524285714285725</v>
      </c>
      <c r="BR325" s="23">
        <v>2.5809523809523811</v>
      </c>
      <c r="BS325" s="2">
        <v>100.4</v>
      </c>
      <c r="BT325" s="3">
        <v>91.47</v>
      </c>
      <c r="BU325" s="2">
        <v>0.9</v>
      </c>
      <c r="BV325" s="2">
        <v>1.8</v>
      </c>
      <c r="BW325" s="2">
        <v>2.9</v>
      </c>
      <c r="BX325" s="2">
        <v>3.1</v>
      </c>
      <c r="BY325" s="23">
        <v>236.22200000000001</v>
      </c>
      <c r="BZ325" s="2">
        <v>98.4</v>
      </c>
      <c r="CA325" s="2">
        <v>94.6</v>
      </c>
      <c r="CB325" s="3">
        <v>100.28</v>
      </c>
      <c r="CC325" s="2">
        <v>100</v>
      </c>
      <c r="CD325" s="2">
        <v>125.8</v>
      </c>
      <c r="CE325" s="2">
        <v>98.238330319387558</v>
      </c>
      <c r="CF325" s="3">
        <v>100.0678763101533</v>
      </c>
      <c r="CG325" s="2">
        <v>99.887493084346843</v>
      </c>
      <c r="CH325" s="23">
        <v>241.31911624882326</v>
      </c>
      <c r="CI325" s="3">
        <v>99.821023105738547</v>
      </c>
      <c r="CM325" s="2">
        <f t="shared" si="460"/>
        <v>39.770351917074713</v>
      </c>
      <c r="CN325" s="2">
        <f t="shared" si="460"/>
        <v>1.7244286636950499</v>
      </c>
      <c r="CO325" s="2">
        <f t="shared" si="461"/>
        <v>96.810603651338639</v>
      </c>
      <c r="CR325" s="2">
        <f t="shared" si="464"/>
        <v>0.30120481927711984</v>
      </c>
      <c r="CS325" s="2">
        <f t="shared" si="464"/>
        <v>0.20060180541625161</v>
      </c>
      <c r="CT325" s="2">
        <f t="shared" si="465"/>
        <v>0.20100502512563098</v>
      </c>
      <c r="CU325" s="2">
        <f t="shared" si="465"/>
        <v>4.4031516495115441E-2</v>
      </c>
      <c r="CV325" s="2">
        <f t="shared" si="465"/>
        <v>-4.3497320870576187E-2</v>
      </c>
      <c r="CW325" s="2">
        <f t="shared" si="466"/>
        <v>-0.39643211100099673</v>
      </c>
      <c r="CX325" s="2">
        <f t="shared" si="467"/>
        <v>0.60667340748229959</v>
      </c>
      <c r="CY325" s="2">
        <f t="shared" si="502"/>
        <v>1.4880952380952381</v>
      </c>
      <c r="CZ325" s="2">
        <f t="shared" si="471"/>
        <v>-9.9403578528821396E-2</v>
      </c>
      <c r="DA325" s="2">
        <f t="shared" si="472"/>
        <v>0.19512195121951498</v>
      </c>
      <c r="DB325" s="2">
        <f t="shared" si="473"/>
        <v>0.20100502512563098</v>
      </c>
      <c r="DC325" s="2">
        <f t="shared" si="546"/>
        <v>0.35005834305716732</v>
      </c>
      <c r="DF325" s="2">
        <f t="shared" si="468"/>
        <v>0.5296596690150368</v>
      </c>
      <c r="DG325" s="2">
        <f t="shared" si="468"/>
        <v>-0.52072092805574011</v>
      </c>
      <c r="DH325" s="2">
        <f t="shared" si="469"/>
        <v>0.46023254099978317</v>
      </c>
      <c r="DI325" s="2">
        <f t="shared" si="567"/>
        <v>0.4026165017156913</v>
      </c>
      <c r="DJ325" s="2">
        <f t="shared" si="567"/>
        <v>0</v>
      </c>
      <c r="DM325" s="2">
        <f t="shared" si="503"/>
        <v>0.30120481927711984</v>
      </c>
      <c r="DN325" s="2">
        <f t="shared" si="503"/>
        <v>-0.19980019980018843</v>
      </c>
      <c r="DO325" s="2">
        <f t="shared" si="475"/>
        <v>0.70707070707070996</v>
      </c>
      <c r="DP325" s="2">
        <f t="shared" si="504"/>
        <v>-1.953125</v>
      </c>
      <c r="DQ325" s="2">
        <f t="shared" si="543"/>
        <v>-0.41354454702799914</v>
      </c>
      <c r="DR325" s="2">
        <f t="shared" si="505"/>
        <v>2.0512820512820511</v>
      </c>
      <c r="DS325" s="2">
        <f t="shared" si="506"/>
        <v>1.4706894389343494</v>
      </c>
      <c r="DT325" s="2" t="e">
        <v>#N/A</v>
      </c>
      <c r="DU325" s="2" t="e">
        <v>#N/A</v>
      </c>
      <c r="DV325" s="2">
        <f t="shared" si="476"/>
        <v>-2.9922779922779918</v>
      </c>
      <c r="DW325" s="2">
        <f t="shared" si="507"/>
        <v>-0.4980079681274896</v>
      </c>
      <c r="DX325" s="2">
        <f t="shared" si="508"/>
        <v>-2.8046421663442955</v>
      </c>
      <c r="DY325" s="2">
        <f t="shared" si="509"/>
        <v>-2.81007751937985</v>
      </c>
      <c r="DZ325" s="2">
        <f t="shared" si="510"/>
        <v>-12.339331619537274</v>
      </c>
      <c r="EA325" s="2">
        <f t="shared" si="523"/>
        <v>-5.4025423728813688</v>
      </c>
      <c r="EB325" s="2">
        <f t="shared" si="523"/>
        <v>0.80889787664306656</v>
      </c>
      <c r="EC325" s="2">
        <f t="shared" si="523"/>
        <v>9.9109131403118056</v>
      </c>
      <c r="ED325" s="2">
        <f t="shared" si="519"/>
        <v>-2.1379980563654088</v>
      </c>
      <c r="EE325" s="2" t="e">
        <f t="shared" si="519"/>
        <v>#N/A</v>
      </c>
      <c r="EF325" s="2">
        <f t="shared" si="519"/>
        <v>0</v>
      </c>
      <c r="EG325" s="2">
        <f t="shared" si="519"/>
        <v>2.4564994882292579</v>
      </c>
      <c r="EH325" s="2">
        <f t="shared" si="519"/>
        <v>-4.8192771084337398</v>
      </c>
      <c r="EI325" s="2">
        <f t="shared" si="537"/>
        <v>-2.8046421663442955</v>
      </c>
      <c r="EJ325" s="2">
        <f t="shared" si="537"/>
        <v>2.9927760577915352</v>
      </c>
      <c r="EK325" s="2">
        <f t="shared" si="537"/>
        <v>-0.4980079681274896</v>
      </c>
      <c r="EL325" s="2">
        <f t="shared" si="535"/>
        <v>0.50301810865192031</v>
      </c>
      <c r="EM325" s="2">
        <f t="shared" si="535"/>
        <v>-0.50100200400801098</v>
      </c>
      <c r="EN325" s="2">
        <f t="shared" si="535"/>
        <v>2.0366598778004175</v>
      </c>
      <c r="EO325" s="2">
        <f t="shared" si="535"/>
        <v>-2.81007751937985</v>
      </c>
      <c r="EP325" s="2">
        <f t="shared" si="535"/>
        <v>0.90909090909090384</v>
      </c>
      <c r="EQ325" s="2">
        <f t="shared" si="535"/>
        <v>-0.49701789264413598</v>
      </c>
      <c r="ER325" s="2">
        <f t="shared" si="498"/>
        <v>9.9109131403118056</v>
      </c>
      <c r="ES325" s="2">
        <f t="shared" si="498"/>
        <v>2.0491803278688492</v>
      </c>
      <c r="ET325" s="2">
        <f t="shared" si="498"/>
        <v>-0.10010010010010895</v>
      </c>
      <c r="EU325" s="2">
        <f t="shared" si="462"/>
        <v>0.9</v>
      </c>
      <c r="EV325" s="2">
        <f t="shared" si="462"/>
        <v>0.9</v>
      </c>
      <c r="EW325" s="2">
        <f t="shared" si="511"/>
        <v>-4.7752808988763995</v>
      </c>
      <c r="EX325" s="2">
        <f t="shared" si="511"/>
        <v>-2.5145067698259305</v>
      </c>
      <c r="EY325" s="2">
        <f t="shared" si="512"/>
        <v>-38.204860021834229</v>
      </c>
      <c r="EZ325" s="2">
        <f t="shared" si="512"/>
        <v>-37.647354416666666</v>
      </c>
      <c r="FA325" s="2">
        <f t="shared" si="513"/>
        <v>-5.7276995305164284</v>
      </c>
      <c r="FB325" s="2">
        <f t="shared" si="517"/>
        <v>-0.10403098939391064</v>
      </c>
      <c r="FC325" s="2">
        <f t="shared" si="517"/>
        <v>0.7164790174002178</v>
      </c>
      <c r="FD325" s="2">
        <f t="shared" si="517"/>
        <v>0.6382978723404209</v>
      </c>
      <c r="FE325" s="2">
        <f t="shared" si="514"/>
        <v>7.9840319361279555E-2</v>
      </c>
      <c r="FF325" s="2">
        <f t="shared" si="514"/>
        <v>-9.9900099900096517E-2</v>
      </c>
      <c r="FG325" s="2">
        <f t="shared" si="514"/>
        <v>0.63999999999999613</v>
      </c>
      <c r="FH325" s="2">
        <v>2.9</v>
      </c>
      <c r="FI325" s="2">
        <v>3.2</v>
      </c>
      <c r="FL325" s="2">
        <f t="shared" si="568"/>
        <v>-0.13404475176758135</v>
      </c>
      <c r="FM325" s="2">
        <f t="shared" si="568"/>
        <v>0.27014621620993218</v>
      </c>
      <c r="FN325" s="2">
        <f t="shared" si="490"/>
        <v>0.62241781096983306</v>
      </c>
      <c r="FQ325" s="2">
        <f t="shared" si="569"/>
        <v>-0.53510189042509371</v>
      </c>
      <c r="FR325" s="2">
        <f t="shared" si="569"/>
        <v>1.0849714948515166</v>
      </c>
      <c r="FS325" s="2">
        <f t="shared" si="492"/>
        <v>2.5130120806886591</v>
      </c>
      <c r="FT325" s="2">
        <f t="shared" si="570"/>
        <v>1.8486129640713722</v>
      </c>
      <c r="FU325" s="2">
        <f t="shared" si="570"/>
        <v>1.3324555860150245</v>
      </c>
      <c r="FX325" s="2">
        <f t="shared" ref="FX325:FY340" si="593">100*((AVERAGE(H320:H325)/AVERAGE(H314:H319))^2-1)</f>
        <v>-0.54702226313129154</v>
      </c>
      <c r="FY325" s="2">
        <f t="shared" si="593"/>
        <v>0.72590399045546761</v>
      </c>
      <c r="FZ325" s="2">
        <f t="shared" si="500"/>
        <v>2.2294729049813</v>
      </c>
      <c r="GA325" s="2">
        <f t="shared" ref="GA325:GB340" si="594">100*((AVERAGE(CH320:CH325)/AVERAGE(CH314:CH319))^2-1)</f>
        <v>1.5614700670810056</v>
      </c>
      <c r="GB325" s="2">
        <f t="shared" si="594"/>
        <v>1.2585670425996565</v>
      </c>
      <c r="GE325" s="2"/>
      <c r="GF325" s="2"/>
      <c r="GG325" s="2">
        <f t="shared" si="558"/>
        <v>-40.940179894018414</v>
      </c>
      <c r="GH325" s="2">
        <f t="shared" si="558"/>
        <v>-41.482971713219484</v>
      </c>
      <c r="GI325" s="2">
        <f t="shared" si="521"/>
        <v>-5.7107767884556182</v>
      </c>
      <c r="GJ325" s="2">
        <f t="shared" si="522"/>
        <v>2.3071625344352809</v>
      </c>
      <c r="GK325" s="2">
        <v>2.8</v>
      </c>
      <c r="GN325" s="2">
        <f t="shared" si="590"/>
        <v>-0.1</v>
      </c>
      <c r="GQ325" s="2">
        <f t="shared" si="563"/>
        <v>-2.1</v>
      </c>
      <c r="GT325" s="27">
        <f t="shared" ca="1" si="574"/>
        <v>99.306930693069305</v>
      </c>
      <c r="GU325" s="27">
        <f t="shared" ca="1" si="575"/>
        <v>96.783349101229888</v>
      </c>
      <c r="GV325" s="27">
        <f t="shared" ca="1" si="575"/>
        <v>97.857838364167478</v>
      </c>
      <c r="GW325" s="27">
        <f t="shared" ca="1" si="576"/>
        <v>98.916256157635473</v>
      </c>
      <c r="GX325" s="27">
        <f t="shared" ca="1" si="576"/>
        <v>100.81053698074976</v>
      </c>
      <c r="GY325" s="27">
        <f t="shared" ca="1" si="577"/>
        <v>99.800199800199806</v>
      </c>
      <c r="GZ325" s="27">
        <f t="shared" ca="1" si="578"/>
        <v>93.60587002096436</v>
      </c>
      <c r="HA325" s="27">
        <f t="shared" ca="1" si="579"/>
        <v>98.415841584158429</v>
      </c>
      <c r="HB325" s="27">
        <f t="shared" ca="1" si="579"/>
        <v>101.6477857878476</v>
      </c>
      <c r="HC325" s="27">
        <f t="shared" ca="1" si="579"/>
        <v>97.93915603532875</v>
      </c>
      <c r="HD325" s="27">
        <f t="shared" ca="1" si="572"/>
        <v>95.732298739088279</v>
      </c>
      <c r="HE325" s="27">
        <f t="shared" ca="1" si="580"/>
        <v>100</v>
      </c>
      <c r="HG325" s="27">
        <f t="shared" ca="1" si="581"/>
        <v>99.50738916256158</v>
      </c>
      <c r="HH325" s="27">
        <f t="shared" ca="1" si="582"/>
        <v>90.574121679520132</v>
      </c>
      <c r="HI325" s="27">
        <f t="shared" ca="1" si="582"/>
        <v>99.323017408123789</v>
      </c>
      <c r="HJ325" s="27">
        <f t="shared" ca="1" si="583"/>
        <v>99.12109375</v>
      </c>
      <c r="HK325" s="27">
        <f t="shared" ca="1" si="583"/>
        <v>101.23076923076924</v>
      </c>
      <c r="HL325" s="27">
        <f t="shared" ca="1" si="584"/>
        <v>100</v>
      </c>
      <c r="HM325" s="27">
        <f t="shared" ca="1" si="585"/>
        <v>101.05932203389831</v>
      </c>
      <c r="HN325" s="27">
        <f t="shared" ca="1" si="586"/>
        <v>100.59760956175299</v>
      </c>
      <c r="HO325" s="27">
        <f t="shared" ca="1" si="586"/>
        <v>102.10304942166142</v>
      </c>
      <c r="HP325" s="27">
        <f t="shared" ca="1" si="586"/>
        <v>101.69660678642715</v>
      </c>
      <c r="HQ325" s="27">
        <f t="shared" ca="1" si="573"/>
        <v>103.1</v>
      </c>
      <c r="HR325" s="27">
        <f t="shared" ca="1" si="587"/>
        <v>95.180722891566262</v>
      </c>
      <c r="HT325" s="27">
        <f t="shared" ca="1" si="564"/>
        <v>157.30061605061604</v>
      </c>
      <c r="HU325" s="27">
        <f t="shared" ca="1" si="564"/>
        <v>34.383230982215757</v>
      </c>
      <c r="HV325" s="27">
        <f t="shared" ca="1" si="564"/>
        <v>44.13496893954472</v>
      </c>
      <c r="HW325" s="27">
        <f t="shared" ca="1" si="565"/>
        <v>536.77849954923136</v>
      </c>
      <c r="HX325" s="27">
        <f t="shared" ca="1" si="565"/>
        <v>462.92504176321603</v>
      </c>
      <c r="HY325" s="27">
        <f t="shared" ca="1" si="494"/>
        <v>1000</v>
      </c>
      <c r="HZ325" s="27">
        <f t="shared" ca="1" si="566"/>
        <v>6.0404161754644079</v>
      </c>
      <c r="IA325" s="27">
        <f t="shared" ca="1" si="566"/>
        <v>20.750430578323755</v>
      </c>
      <c r="IB325" s="27">
        <f t="shared" ca="1" si="566"/>
        <v>20.13297340956915</v>
      </c>
      <c r="IC325" s="27">
        <f t="shared" ca="1" si="566"/>
        <v>60.42393969666697</v>
      </c>
      <c r="ID325" s="27">
        <f t="shared" ca="1" si="566"/>
        <v>20.405375874125873</v>
      </c>
      <c r="IE325" s="27">
        <f t="shared" ca="1" si="566"/>
        <v>18.213936864266742</v>
      </c>
      <c r="IG325" s="28">
        <f t="shared" ca="1" si="480"/>
        <v>-0.18352759216266973</v>
      </c>
      <c r="IH325" s="28">
        <f t="shared" ca="1" si="480"/>
        <v>-0.43345828206150305</v>
      </c>
      <c r="II325" s="28">
        <f t="shared" ca="1" si="480"/>
        <v>-0.11984939437003499</v>
      </c>
      <c r="IJ325" s="28">
        <f t="shared" ca="1" si="481"/>
        <v>-1.0483297022573699</v>
      </c>
      <c r="IK325" s="24">
        <f t="shared" ca="1" si="495"/>
        <v>-0.31149443366316204</v>
      </c>
      <c r="IL325" s="28">
        <f t="shared" ca="1" si="482"/>
        <v>0.94908520454561951</v>
      </c>
      <c r="IM325" s="28">
        <f t="shared" ca="1" si="496"/>
        <v>-0.19980019980019392</v>
      </c>
      <c r="IN325" s="3">
        <f t="shared" ca="1" si="497"/>
        <v>-9.9244497711750146E-2</v>
      </c>
      <c r="IO325" s="2">
        <f t="shared" si="515"/>
        <v>-0.1</v>
      </c>
      <c r="IQ325" s="2">
        <f t="shared" ca="1" si="588"/>
        <v>-0.73683526859420767</v>
      </c>
      <c r="IS325" s="3">
        <f t="shared" ca="1" si="483"/>
        <v>5.3140506471372528E-2</v>
      </c>
      <c r="IT325" s="3">
        <f t="shared" ca="1" si="484"/>
        <v>2.2087833853594516E-2</v>
      </c>
      <c r="IU325" s="3">
        <f t="shared" si="485"/>
        <v>-0.1</v>
      </c>
      <c r="IV325" s="3">
        <f t="shared" ca="1" si="486"/>
        <v>-0.17522834032496704</v>
      </c>
      <c r="IX325" s="28">
        <f ca="1">$HL325/100*(GZ325-100)*AL325/1000+(HM325-100)*HZ325/$HY325</f>
        <v>-3.196603392562862E-2</v>
      </c>
      <c r="IY325" s="28">
        <f ca="1">$HL325/100*(HA325-100)*AM325/1000+(HN325-100)*IA325/$HY325</f>
        <v>-2.0866671008575109E-2</v>
      </c>
      <c r="IZ325" s="28">
        <f ca="1">$HL325/100*(HB325-100)*AN325/1000+(HO325-100)*IB325/$HY325</f>
        <v>7.6944139630118757E-2</v>
      </c>
      <c r="JA325" s="28">
        <f ca="1">$HL325/100*(HC325-100)*AO325/1000+(HP325-100)*IC325/$HY325</f>
        <v>-2.1134971728244703E-2</v>
      </c>
      <c r="JB325" s="28">
        <f ca="1">$HL325/100*(HD325-100)*AP325/1000+(HQ325-100)*ID325/$HY325</f>
        <v>-2.636506126935606E-2</v>
      </c>
      <c r="JC325" s="28">
        <f ca="1">$HL325/100*(HE325-100)*AQ325/1000+(HR325-100)*IE325/$HY325</f>
        <v>-8.7778008984418093E-2</v>
      </c>
      <c r="JE325" s="3">
        <f t="shared" ca="1" si="555"/>
        <v>-6.8388113365428299E-2</v>
      </c>
      <c r="JF325" s="3">
        <f t="shared" ca="1" si="555"/>
        <v>3.5010381071954727E-2</v>
      </c>
      <c r="JG325" s="3">
        <f t="shared" ca="1" si="555"/>
        <v>1.2811412329299721E-2</v>
      </c>
      <c r="JH325" s="3">
        <f t="shared" ca="1" si="554"/>
        <v>-1.0574315870784251E-3</v>
      </c>
      <c r="JI325" s="3">
        <f t="shared" ca="1" si="554"/>
        <v>-8.0004412362448714E-3</v>
      </c>
      <c r="JJ325" s="3">
        <f t="shared" ca="1" si="554"/>
        <v>-1.555342772563939E-2</v>
      </c>
      <c r="JK325" s="3">
        <f>IO325-IO324</f>
        <v>-0.1</v>
      </c>
      <c r="JL325" s="3">
        <f t="shared" ca="1" si="487"/>
        <v>-4.4423298963871427E-2</v>
      </c>
      <c r="JN325" s="10">
        <f>COUNTIF(EI325:ET325,"&gt;2")</f>
        <v>4</v>
      </c>
      <c r="JP325" s="2">
        <f>AVERAGE(CS325,CS313,CS301,CS289,CS277,CS265,CS253,CS241,CS229,CS217)</f>
        <v>0.4914844889359844</v>
      </c>
      <c r="JQ325" s="2">
        <f>CS325-JP325</f>
        <v>-0.29088268351973279</v>
      </c>
      <c r="JR325" s="2">
        <f>AVERAGE(CT325,CT313,CT301,CT289,CT277,CT265,CT253,CT241,CT229,CT217)</f>
        <v>0.42725668376377979</v>
      </c>
      <c r="JS325" s="2">
        <f>CT325-JR325</f>
        <v>-0.22625165863814881</v>
      </c>
      <c r="KH325" s="2">
        <f>(DN325*$DN$4)+(FB325*$FB$3)+(FC325*$FC$3)+(FD325*$FD$3)+(FE325*$FE$3)+(FF325*$FF$3)+(FG325*$FG$3)</f>
        <v>0.10700725900044734</v>
      </c>
      <c r="KI325" s="2">
        <f>F325-KH325</f>
        <v>-0.20700725900044736</v>
      </c>
      <c r="KJ325" s="2">
        <f>MAX(DN325,FB325:FG325)</f>
        <v>0.7164790174002178</v>
      </c>
      <c r="KK325" s="2">
        <f>MIN(DN325,FB325:FG325)</f>
        <v>-0.19980019980018843</v>
      </c>
      <c r="KL325" s="2">
        <f t="shared" si="516"/>
        <v>0.91627921720040617</v>
      </c>
      <c r="KO325" s="2">
        <f>BO325</f>
        <v>90.21</v>
      </c>
      <c r="KP325" s="2">
        <f>100*((BO319/BO307)-1)</f>
        <v>5.6717861893820221</v>
      </c>
      <c r="KQ325" s="2">
        <f t="shared" si="525"/>
        <v>5.6717861893820221</v>
      </c>
      <c r="KR325" s="2">
        <f>100*((BO313/BO301)-1)</f>
        <v>7.5368105814824116</v>
      </c>
      <c r="KS325" s="2">
        <f t="shared" si="538"/>
        <v>7.5368105814824116</v>
      </c>
      <c r="KT325" s="3">
        <f>BP325</f>
        <v>1.4966999999999999</v>
      </c>
      <c r="KU325" s="3">
        <f>BQ325</f>
        <v>59.524285714285725</v>
      </c>
      <c r="KV325" s="3">
        <f t="shared" si="470"/>
        <v>39.770351917074713</v>
      </c>
      <c r="KW325" s="2">
        <f t="shared" si="463"/>
        <v>83.53171958024646</v>
      </c>
      <c r="KX325" s="2">
        <f t="shared" si="463"/>
        <v>72.754693422068073</v>
      </c>
      <c r="LA325">
        <v>2</v>
      </c>
      <c r="LB325">
        <v>0</v>
      </c>
      <c r="LE325" s="2">
        <v>99.664923508150125</v>
      </c>
      <c r="LF325" s="2">
        <v>99.76642821238184</v>
      </c>
      <c r="LG325" s="2">
        <v>100.06481824898978</v>
      </c>
      <c r="LH325" s="2">
        <v>100.24523497935063</v>
      </c>
      <c r="LI325" s="2">
        <v>99.850388175434063</v>
      </c>
      <c r="LJ325" s="2">
        <v>99.658756689491454</v>
      </c>
      <c r="LK325" s="2">
        <v>99.908321950611921</v>
      </c>
      <c r="LL325" s="2">
        <v>98.442318351384458</v>
      </c>
      <c r="LM325" s="2">
        <v>99.462379892715816</v>
      </c>
      <c r="LN325" s="2">
        <v>99.644062238844228</v>
      </c>
      <c r="LO325" s="2">
        <v>99.748335405285985</v>
      </c>
      <c r="LP325" s="2">
        <v>99.654879508464902</v>
      </c>
      <c r="LQ325" s="2">
        <v>98.738328105538542</v>
      </c>
      <c r="LR325" s="2">
        <v>99.98440206843857</v>
      </c>
      <c r="LS325" s="2">
        <v>99.001564852906299</v>
      </c>
      <c r="LT325" s="2">
        <v>99.026258563102871</v>
      </c>
      <c r="LU325" s="2">
        <v>99.866935302279884</v>
      </c>
      <c r="LV325" s="2">
        <v>99.401653819939881</v>
      </c>
      <c r="LW325" s="2">
        <v>98.820630348220689</v>
      </c>
      <c r="LX325" s="2">
        <v>102.23995266310133</v>
      </c>
      <c r="LY325" s="2">
        <v>99.79540129758891</v>
      </c>
      <c r="LZ325" s="2">
        <v>100.68968408511738</v>
      </c>
      <c r="MA325" s="2">
        <v>98.857543535911134</v>
      </c>
      <c r="MB325" s="2">
        <v>100.39080231167144</v>
      </c>
      <c r="MC325" s="2">
        <v>99.347549856140319</v>
      </c>
      <c r="MD325" s="2">
        <v>99.506911298100178</v>
      </c>
      <c r="ME325" s="2">
        <v>98.721203875099349</v>
      </c>
      <c r="MF325" s="2">
        <v>99.618851338382271</v>
      </c>
      <c r="MG325" s="2">
        <v>99.599184799139039</v>
      </c>
      <c r="MH325" s="2">
        <v>99.959190921320371</v>
      </c>
      <c r="MI325" s="2">
        <v>101.83166517993213</v>
      </c>
      <c r="MJ325" s="2">
        <v>99.7114400958869</v>
      </c>
      <c r="MK325" s="2">
        <v>99.571029746679514</v>
      </c>
      <c r="ML325" s="2">
        <v>100.04816344396903</v>
      </c>
      <c r="MM325" s="2">
        <v>99.408949781026877</v>
      </c>
      <c r="MN325" s="2">
        <v>99.754901192759746</v>
      </c>
      <c r="MO325" s="2">
        <v>99.756001545909015</v>
      </c>
      <c r="MP325" s="2">
        <v>100.02527738759686</v>
      </c>
      <c r="MQ325" s="2">
        <v>99.414496705866114</v>
      </c>
      <c r="MR325" s="2">
        <v>99.411203650764463</v>
      </c>
      <c r="MS325" s="10">
        <v>99.615117336586636</v>
      </c>
      <c r="MT325" s="2">
        <v>99.027654161513055</v>
      </c>
      <c r="MU325" s="2">
        <v>99.49473513407419</v>
      </c>
      <c r="MV325" s="2">
        <v>98.785785254386639</v>
      </c>
      <c r="MX325" s="22">
        <v>0.83</v>
      </c>
      <c r="MY325" s="22">
        <v>0.17</v>
      </c>
      <c r="MZ325" s="22">
        <v>0.7</v>
      </c>
      <c r="NA325" s="22">
        <v>0.44</v>
      </c>
      <c r="NB325" s="22">
        <v>0.44</v>
      </c>
      <c r="NC325" s="22">
        <v>0.42</v>
      </c>
      <c r="ND325" s="22">
        <v>1</v>
      </c>
      <c r="NE325" s="22">
        <v>4.24</v>
      </c>
      <c r="NF325" s="22">
        <v>3.76</v>
      </c>
      <c r="NG325" s="22">
        <v>3</v>
      </c>
      <c r="NH325" s="23">
        <v>8</v>
      </c>
      <c r="NI325" s="22">
        <v>23</v>
      </c>
      <c r="NJ325" s="22">
        <v>3.5</v>
      </c>
      <c r="NK325" s="22">
        <v>1.82</v>
      </c>
      <c r="NL325" s="23">
        <v>9.6199999999999992</v>
      </c>
      <c r="NM325" s="3">
        <v>5.88</v>
      </c>
      <c r="NN325" s="22">
        <v>4.08</v>
      </c>
      <c r="NO325" s="22">
        <v>2.04</v>
      </c>
      <c r="NP325" s="22">
        <v>0.24</v>
      </c>
      <c r="NQ325" s="22">
        <v>0.96</v>
      </c>
      <c r="NR325" s="23">
        <v>1</v>
      </c>
      <c r="NS325" s="22">
        <v>1.36</v>
      </c>
      <c r="NT325" s="22">
        <v>6.64</v>
      </c>
      <c r="NU325" s="23">
        <v>9.36</v>
      </c>
      <c r="NV325" s="3">
        <v>4.9400000000000004</v>
      </c>
      <c r="NW325" s="22">
        <v>0.78</v>
      </c>
      <c r="NX325" s="22">
        <v>1.04</v>
      </c>
      <c r="NY325" s="22">
        <v>69</v>
      </c>
      <c r="NZ325" s="22">
        <v>23</v>
      </c>
      <c r="OA325" s="23">
        <v>9</v>
      </c>
      <c r="OB325" s="22">
        <v>0.6</v>
      </c>
      <c r="OC325" s="22">
        <v>1.54</v>
      </c>
      <c r="OD325" s="22">
        <v>3.15</v>
      </c>
      <c r="OE325" s="22">
        <v>2.31</v>
      </c>
      <c r="OF325" s="22">
        <v>7.95</v>
      </c>
      <c r="OG325" s="22">
        <v>4.8</v>
      </c>
      <c r="OH325" s="23">
        <v>2.25</v>
      </c>
      <c r="OI325" s="22">
        <v>3</v>
      </c>
      <c r="OJ325" s="22">
        <v>9.66</v>
      </c>
      <c r="OK325" s="22">
        <v>4.34</v>
      </c>
      <c r="OL325" s="22">
        <v>0.36</v>
      </c>
      <c r="OM325" s="23">
        <v>2.16</v>
      </c>
      <c r="ON325" s="22">
        <v>2.4</v>
      </c>
      <c r="OO325" s="22">
        <v>7.08</v>
      </c>
      <c r="OQ325">
        <f t="shared" si="518"/>
        <v>-3</v>
      </c>
      <c r="OR325" s="23">
        <f t="shared" ca="1" si="560"/>
        <v>1.004101104532954</v>
      </c>
      <c r="OS325" s="23">
        <f t="shared" ca="1" si="560"/>
        <v>1.0042170076153942</v>
      </c>
      <c r="OT325" s="23">
        <f t="shared" ca="1" si="560"/>
        <v>1.0038221136704</v>
      </c>
      <c r="OU325" s="23">
        <f t="shared" ca="1" si="560"/>
        <v>1.001845843370615</v>
      </c>
      <c r="OV325" s="23">
        <f t="shared" ca="1" si="560"/>
        <v>1.0042332136765968</v>
      </c>
      <c r="OW325" s="23">
        <f t="shared" ca="1" si="560"/>
        <v>1.0040545674178232</v>
      </c>
      <c r="OX325" s="23">
        <f t="shared" ca="1" si="560"/>
        <v>1.0062683875521032</v>
      </c>
      <c r="OY325" s="23">
        <f t="shared" ca="1" si="560"/>
        <v>1.0036777051044583</v>
      </c>
      <c r="OZ325" s="23">
        <f t="shared" ca="1" si="559"/>
        <v>1.0063158182597485</v>
      </c>
      <c r="PA325" s="23">
        <f t="shared" ca="1" si="559"/>
        <v>0.99859975243655408</v>
      </c>
      <c r="PB325" s="23">
        <f t="shared" ca="1" si="559"/>
        <v>1.0132068101187608</v>
      </c>
      <c r="PC325" s="23">
        <f t="shared" ca="1" si="559"/>
        <v>1.0051325995684419</v>
      </c>
      <c r="PD325" s="23">
        <f t="shared" ca="1" si="559"/>
        <v>0.99381254748997461</v>
      </c>
      <c r="PE325" s="23">
        <f t="shared" ca="1" si="539"/>
        <v>1.0040390118502618</v>
      </c>
      <c r="PF325" s="23">
        <f t="shared" ca="1" si="539"/>
        <v>1.0006178724260693</v>
      </c>
      <c r="PG325" s="23">
        <f t="shared" ca="1" si="539"/>
        <v>1.0243700621868246</v>
      </c>
      <c r="PH325" s="23">
        <f t="shared" ca="1" si="536"/>
        <v>1.0015561455817108</v>
      </c>
      <c r="PI325" s="23">
        <f t="shared" ca="1" si="536"/>
        <v>0.99114436184881083</v>
      </c>
      <c r="PJ325" s="23">
        <f t="shared" ca="1" si="536"/>
        <v>0.94822656259952387</v>
      </c>
      <c r="PK325" s="23">
        <f t="shared" ca="1" si="536"/>
        <v>0.96389737890007865</v>
      </c>
      <c r="PL325" s="23">
        <f t="shared" ca="1" si="534"/>
        <v>1.0035604176007888</v>
      </c>
      <c r="PM325" s="23">
        <f t="shared" ca="1" si="534"/>
        <v>1.0496904520775381</v>
      </c>
      <c r="PN325" s="23">
        <f t="shared" ca="1" si="534"/>
        <v>1.0043584207543568</v>
      </c>
      <c r="PO325" s="23">
        <f t="shared" ca="1" si="534"/>
        <v>0.99373991409668561</v>
      </c>
      <c r="PP325" s="23">
        <f t="shared" ca="1" si="534"/>
        <v>1.0359277641110536</v>
      </c>
      <c r="PQ325" s="23">
        <f t="shared" ca="1" si="534"/>
        <v>0.98523762640708989</v>
      </c>
      <c r="PR325" s="23">
        <f t="shared" ca="1" si="534"/>
        <v>0.99150952968582473</v>
      </c>
      <c r="PS325" s="23">
        <f t="shared" ca="1" si="534"/>
        <v>1.0019307142431333</v>
      </c>
      <c r="PT325" s="23">
        <f t="shared" ca="1" si="534"/>
        <v>1.0025527525574425</v>
      </c>
      <c r="PU325" s="23">
        <f t="shared" ca="1" si="534"/>
        <v>0.99516388689513424</v>
      </c>
      <c r="PV325" s="23">
        <f t="shared" ca="1" si="534"/>
        <v>1.0040360772394032</v>
      </c>
      <c r="PW325" s="23">
        <f t="shared" ca="1" si="561"/>
        <v>1.0066003215704067</v>
      </c>
      <c r="PX325" s="23">
        <f t="shared" ca="1" si="561"/>
        <v>1.0034747569540261</v>
      </c>
      <c r="PY325" s="23">
        <f t="shared" ca="1" si="544"/>
        <v>1.0065388013692373</v>
      </c>
      <c r="PZ325" s="23">
        <f t="shared" ca="1" si="544"/>
        <v>1.0121076914352589</v>
      </c>
      <c r="QA325" s="23">
        <f t="shared" ca="1" si="571"/>
        <v>1.0051222225408076</v>
      </c>
      <c r="QB325" s="23">
        <f t="shared" ca="1" si="571"/>
        <v>1.0088628376509263</v>
      </c>
      <c r="QC325" s="23">
        <f t="shared" ca="1" si="571"/>
        <v>1.0202026130525124</v>
      </c>
      <c r="QD325" s="23">
        <f t="shared" ca="1" si="571"/>
        <v>0.99243792047908064</v>
      </c>
      <c r="QE325" s="23">
        <f t="shared" ca="1" si="571"/>
        <v>0.99395287007281685</v>
      </c>
      <c r="QF325" s="23">
        <f t="shared" ca="1" si="571"/>
        <v>0.98899007426598273</v>
      </c>
      <c r="QG325" s="23">
        <f t="shared" ca="1" si="533"/>
        <v>1.0081234380812398</v>
      </c>
      <c r="QH325" s="23">
        <f t="shared" ca="1" si="533"/>
        <v>1.0180507565390804</v>
      </c>
      <c r="QI325" s="23">
        <f t="shared" ca="1" si="533"/>
        <v>0.9896360913683786</v>
      </c>
      <c r="QJ325" s="26">
        <f t="shared" ca="1" si="474"/>
        <v>1.0032705252519631</v>
      </c>
      <c r="QL325" s="3">
        <f t="shared" ca="1" si="589"/>
        <v>100.32705252519631</v>
      </c>
      <c r="QM325" s="3">
        <f t="shared" ca="1" si="591"/>
        <v>8.0662946899923149E-2</v>
      </c>
      <c r="QN325" s="3">
        <f ca="1">AVERAGE(QM323:QM325)</f>
        <v>0.10890723454349456</v>
      </c>
      <c r="QR325" s="3">
        <f t="shared" ca="1" si="592"/>
        <v>0.97226122739928478</v>
      </c>
      <c r="QS325" s="3">
        <f ca="1">AVERAGE(QR323:QR325)</f>
        <v>1.3158613704828588</v>
      </c>
    </row>
    <row r="326" spans="1:463" x14ac:dyDescent="0.35">
      <c r="A326" t="s">
        <v>1391</v>
      </c>
      <c r="B326" s="21">
        <v>42125</v>
      </c>
      <c r="C326" t="s">
        <v>953</v>
      </c>
      <c r="D326" s="2">
        <v>100.1</v>
      </c>
      <c r="E326" s="2">
        <v>100.1</v>
      </c>
      <c r="F326" s="2">
        <v>0.1</v>
      </c>
      <c r="G326" s="2">
        <v>99.9</v>
      </c>
      <c r="H326" s="2">
        <v>99.923603390832611</v>
      </c>
      <c r="I326" s="2">
        <v>99.70986836665125</v>
      </c>
      <c r="J326" s="2">
        <v>100.5</v>
      </c>
      <c r="K326" s="2">
        <v>99.6</v>
      </c>
      <c r="L326" s="2">
        <v>99.59070342649548</v>
      </c>
      <c r="M326" s="2">
        <v>99.7</v>
      </c>
      <c r="N326" s="2">
        <v>104.2</v>
      </c>
      <c r="O326" s="2">
        <v>100.6</v>
      </c>
      <c r="P326" s="2">
        <v>100.4</v>
      </c>
      <c r="Q326" s="2">
        <v>100.5</v>
      </c>
      <c r="R326" s="2">
        <v>100.9</v>
      </c>
      <c r="S326" s="2">
        <v>104.2</v>
      </c>
      <c r="T326" s="2">
        <v>100.2</v>
      </c>
      <c r="U326" s="2">
        <v>98.6</v>
      </c>
      <c r="V326" s="2">
        <v>99.7</v>
      </c>
      <c r="W326" s="2">
        <v>98.7</v>
      </c>
      <c r="X326" s="2">
        <v>99.5</v>
      </c>
      <c r="Y326" s="2">
        <v>97.7</v>
      </c>
      <c r="Z326" s="2">
        <v>97.8</v>
      </c>
      <c r="AA326" s="2">
        <v>100.4</v>
      </c>
      <c r="AB326" s="2">
        <v>101.4</v>
      </c>
      <c r="AC326" s="2">
        <v>100.1</v>
      </c>
      <c r="AD326" s="2">
        <v>99.6</v>
      </c>
      <c r="AE326" s="2">
        <v>100.4</v>
      </c>
      <c r="AF326" s="2">
        <v>99.2</v>
      </c>
      <c r="AG326" s="22">
        <v>532</v>
      </c>
      <c r="AH326" s="22">
        <v>468</v>
      </c>
      <c r="AI326" s="22">
        <v>153</v>
      </c>
      <c r="AJ326" s="22">
        <v>34</v>
      </c>
      <c r="AK326" s="22">
        <v>42</v>
      </c>
      <c r="AL326" s="22">
        <v>6</v>
      </c>
      <c r="AM326" s="22">
        <v>21</v>
      </c>
      <c r="AN326" s="22">
        <v>21</v>
      </c>
      <c r="AO326" s="22">
        <v>60</v>
      </c>
      <c r="AP326" s="22">
        <v>21</v>
      </c>
      <c r="AQ326" s="22">
        <v>14</v>
      </c>
      <c r="AR326" s="2">
        <v>100.4</v>
      </c>
      <c r="AS326" s="2">
        <v>100.5</v>
      </c>
      <c r="AT326" s="2">
        <v>100.5</v>
      </c>
      <c r="AU326" s="2">
        <v>99.9</v>
      </c>
      <c r="AV326" s="2">
        <v>99.8</v>
      </c>
      <c r="AW326" s="2">
        <v>100.5</v>
      </c>
      <c r="AX326" s="2">
        <v>100.9</v>
      </c>
      <c r="AY326" s="2">
        <v>99.7</v>
      </c>
      <c r="AZ326" s="2">
        <v>100</v>
      </c>
      <c r="BA326" s="2">
        <v>98.7</v>
      </c>
      <c r="BB326" s="2">
        <v>99.8</v>
      </c>
      <c r="BC326" s="2">
        <v>99.6</v>
      </c>
      <c r="BD326" s="3">
        <v>0.68</v>
      </c>
      <c r="BE326" s="3">
        <v>0.04</v>
      </c>
      <c r="BF326" s="3">
        <v>-0.04</v>
      </c>
      <c r="BG326" s="3">
        <v>-7.0000000000000007E-2</v>
      </c>
      <c r="BH326" s="3">
        <v>-0.5</v>
      </c>
      <c r="BI326" s="2">
        <v>258.5</v>
      </c>
      <c r="BJ326" s="2">
        <v>1</v>
      </c>
      <c r="BK326" s="2">
        <v>1.1000000000000001</v>
      </c>
      <c r="BL326" s="2">
        <v>101.4</v>
      </c>
      <c r="BM326" s="2">
        <v>101</v>
      </c>
      <c r="BN326" s="10">
        <v>482</v>
      </c>
      <c r="BO326" s="3">
        <v>91.42</v>
      </c>
      <c r="BP326" s="22">
        <v>1.5469999999999999</v>
      </c>
      <c r="BQ326" s="3">
        <v>64.075000000000003</v>
      </c>
      <c r="BR326" s="23">
        <v>2.8390000000000004</v>
      </c>
      <c r="BS326" s="2">
        <v>99.9</v>
      </c>
      <c r="BT326" s="3">
        <v>89.67</v>
      </c>
      <c r="BU326" s="2">
        <v>1.3</v>
      </c>
      <c r="BV326" s="2">
        <v>1.7</v>
      </c>
      <c r="BW326" s="2">
        <v>3.3</v>
      </c>
      <c r="BX326" s="2">
        <v>3.3</v>
      </c>
      <c r="BY326" s="23">
        <v>237.001</v>
      </c>
      <c r="BZ326" s="2">
        <v>98.7</v>
      </c>
      <c r="CA326" s="2">
        <v>94.8</v>
      </c>
      <c r="CB326" s="3">
        <v>100.52</v>
      </c>
      <c r="CC326" s="2">
        <v>100.1</v>
      </c>
      <c r="CD326" s="2">
        <v>126.3</v>
      </c>
      <c r="CE326" s="2">
        <v>98.43944736522009</v>
      </c>
      <c r="CF326" s="3">
        <v>100.18227518482668</v>
      </c>
      <c r="CG326" s="2">
        <v>100.02845540012027</v>
      </c>
      <c r="CH326" s="23">
        <v>241.67173832882747</v>
      </c>
      <c r="CI326" s="3">
        <v>100.00762479659828</v>
      </c>
      <c r="CM326" s="2">
        <f t="shared" si="460"/>
        <v>41.41887524240466</v>
      </c>
      <c r="CN326" s="2">
        <f t="shared" si="460"/>
        <v>1.8351648351648355</v>
      </c>
      <c r="CO326" s="2">
        <f t="shared" si="461"/>
        <v>100.06414368184731</v>
      </c>
      <c r="CR326" s="2">
        <f t="shared" si="464"/>
        <v>0.2002002002001888</v>
      </c>
      <c r="CS326" s="2">
        <f t="shared" si="464"/>
        <v>0.2002002002001888</v>
      </c>
      <c r="CT326" s="2">
        <f t="shared" si="465"/>
        <v>0.20060180541625161</v>
      </c>
      <c r="CU326" s="2">
        <f t="shared" si="465"/>
        <v>9.697956807992153E-2</v>
      </c>
      <c r="CV326" s="2">
        <f t="shared" si="465"/>
        <v>0.10831825814607966</v>
      </c>
      <c r="CW326" s="2">
        <f t="shared" si="466"/>
        <v>9.9502487562183384E-2</v>
      </c>
      <c r="CX326" s="2">
        <f t="shared" si="467"/>
        <v>0.10050251256280836</v>
      </c>
      <c r="CY326" s="2">
        <f t="shared" si="502"/>
        <v>1.8572825024437984</v>
      </c>
      <c r="CZ326" s="2">
        <f t="shared" si="471"/>
        <v>-0.29850746268656436</v>
      </c>
      <c r="DA326" s="2">
        <f t="shared" si="472"/>
        <v>-1.2658227848101238</v>
      </c>
      <c r="DB326" s="2">
        <f t="shared" si="473"/>
        <v>0</v>
      </c>
      <c r="DC326" s="2">
        <f t="shared" si="546"/>
        <v>0.19379844961240311</v>
      </c>
      <c r="DF326" s="2">
        <f t="shared" si="468"/>
        <v>1.1699822511052282</v>
      </c>
      <c r="DG326" s="2">
        <f t="shared" si="468"/>
        <v>1.3075908031338068</v>
      </c>
      <c r="DH326" s="2">
        <f t="shared" si="469"/>
        <v>2.3987946120668235</v>
      </c>
      <c r="DI326" s="2">
        <f t="shared" si="567"/>
        <v>0.40248146382009242</v>
      </c>
      <c r="DJ326" s="2">
        <f t="shared" si="567"/>
        <v>0</v>
      </c>
      <c r="DM326" s="2">
        <f t="shared" si="503"/>
        <v>0.50200803212851408</v>
      </c>
      <c r="DN326" s="2">
        <f t="shared" si="503"/>
        <v>9.9999999999994316E-2</v>
      </c>
      <c r="DO326" s="2">
        <f t="shared" si="475"/>
        <v>1.0111223458038423</v>
      </c>
      <c r="DP326" s="2">
        <f t="shared" si="504"/>
        <v>-1.8554687500000056</v>
      </c>
      <c r="DQ326" s="2">
        <f t="shared" si="543"/>
        <v>-0.63996326189419928</v>
      </c>
      <c r="DR326" s="2">
        <f t="shared" si="505"/>
        <v>2.2587268993839715</v>
      </c>
      <c r="DS326" s="2">
        <f t="shared" si="506"/>
        <v>1.5343000281863106</v>
      </c>
      <c r="DT326" s="2" t="e">
        <v>#N/A</v>
      </c>
      <c r="DU326" s="2" t="e">
        <v>#N/A</v>
      </c>
      <c r="DV326" s="2">
        <f t="shared" si="476"/>
        <v>-1.7578125000000111</v>
      </c>
      <c r="DW326" s="2">
        <f t="shared" si="507"/>
        <v>0.19940179461614971</v>
      </c>
      <c r="DX326" s="2">
        <f t="shared" si="508"/>
        <v>-3.0947775628626717</v>
      </c>
      <c r="DY326" s="2">
        <f t="shared" si="509"/>
        <v>-1.5609756097560878</v>
      </c>
      <c r="DZ326" s="2">
        <f t="shared" si="510"/>
        <v>-10.940170940170935</v>
      </c>
      <c r="EA326" s="2">
        <f t="shared" si="523"/>
        <v>7.9956188389923355</v>
      </c>
      <c r="EB326" s="2">
        <f t="shared" si="523"/>
        <v>0.80889787664306656</v>
      </c>
      <c r="EC326" s="2">
        <f t="shared" si="523"/>
        <v>9.9109131403118056</v>
      </c>
      <c r="ED326" s="2">
        <f t="shared" si="519"/>
        <v>-3.9575289575289552</v>
      </c>
      <c r="EE326" s="2" t="e">
        <f t="shared" si="519"/>
        <v>#N/A</v>
      </c>
      <c r="EF326" s="2">
        <f t="shared" si="519"/>
        <v>0.2049180327868827</v>
      </c>
      <c r="EG326" s="2">
        <f t="shared" si="519"/>
        <v>2.5536261491317713</v>
      </c>
      <c r="EH326" s="2">
        <f t="shared" si="519"/>
        <v>-5.4986020503261841</v>
      </c>
      <c r="EI326" s="2">
        <f t="shared" si="537"/>
        <v>-1.85728250244378</v>
      </c>
      <c r="EJ326" s="2">
        <f t="shared" si="537"/>
        <v>2.1341463414634054</v>
      </c>
      <c r="EK326" s="2">
        <f t="shared" si="537"/>
        <v>0.19940179461614971</v>
      </c>
      <c r="EL326" s="2">
        <f t="shared" si="535"/>
        <v>0.50301810865192031</v>
      </c>
      <c r="EM326" s="2">
        <f t="shared" si="535"/>
        <v>-0.49850448654037427</v>
      </c>
      <c r="EN326" s="2">
        <f t="shared" si="535"/>
        <v>2.238046795523907</v>
      </c>
      <c r="EO326" s="2">
        <f t="shared" si="535"/>
        <v>-1.5609756097560878</v>
      </c>
      <c r="EP326" s="2">
        <f t="shared" si="535"/>
        <v>1.2182741116751217</v>
      </c>
      <c r="EQ326" s="2">
        <f t="shared" si="535"/>
        <v>-0.99009900990099098</v>
      </c>
      <c r="ER326" s="2">
        <f t="shared" si="498"/>
        <v>9.9109131403118056</v>
      </c>
      <c r="ES326" s="2">
        <f t="shared" si="498"/>
        <v>1.9407558733401276</v>
      </c>
      <c r="ET326" s="2">
        <f t="shared" si="498"/>
        <v>-0.20040080160320661</v>
      </c>
      <c r="EU326" s="2">
        <f t="shared" si="462"/>
        <v>1</v>
      </c>
      <c r="EV326" s="2">
        <f t="shared" si="462"/>
        <v>1.1000000000000001</v>
      </c>
      <c r="EW326" s="2">
        <f t="shared" si="511"/>
        <v>-5.2336448598130803</v>
      </c>
      <c r="EX326" s="2">
        <f t="shared" si="511"/>
        <v>-2.2265246853823806</v>
      </c>
      <c r="EY326" s="2">
        <f t="shared" si="512"/>
        <v>-36.309537646056576</v>
      </c>
      <c r="EZ326" s="2">
        <f t="shared" si="512"/>
        <v>-32.268171311159598</v>
      </c>
      <c r="FA326" s="2">
        <f t="shared" si="513"/>
        <v>-5.6657223796034</v>
      </c>
      <c r="FB326" s="2">
        <f t="shared" si="517"/>
        <v>3.5033218244295838E-2</v>
      </c>
      <c r="FC326" s="2">
        <f t="shared" si="517"/>
        <v>0.61162079510703737</v>
      </c>
      <c r="FD326" s="2">
        <f t="shared" si="517"/>
        <v>0.95846645367412275</v>
      </c>
      <c r="FE326" s="2">
        <f t="shared" si="514"/>
        <v>0.29934144881260671</v>
      </c>
      <c r="FF326" s="2">
        <f t="shared" si="514"/>
        <v>9.9999999999988987E-2</v>
      </c>
      <c r="FG326" s="2">
        <f t="shared" si="514"/>
        <v>0.95923261390886694</v>
      </c>
      <c r="FH326" s="2">
        <v>3</v>
      </c>
      <c r="FI326" s="2">
        <v>3.2</v>
      </c>
      <c r="FL326" s="2">
        <f t="shared" si="568"/>
        <v>4.7657933303790756E-2</v>
      </c>
      <c r="FM326" s="2">
        <f t="shared" si="568"/>
        <v>0.19869081252914533</v>
      </c>
      <c r="FN326" s="2">
        <f t="shared" si="490"/>
        <v>0.58669354782190375</v>
      </c>
      <c r="FQ326" s="2">
        <f t="shared" si="569"/>
        <v>0.19076805323452461</v>
      </c>
      <c r="FR326" s="2">
        <f t="shared" si="569"/>
        <v>0.79713507158358787</v>
      </c>
      <c r="FS326" s="2">
        <f t="shared" si="492"/>
        <v>2.3675076470656586</v>
      </c>
      <c r="FT326" s="2">
        <f t="shared" si="570"/>
        <v>2.3670393299246806</v>
      </c>
      <c r="FU326" s="2">
        <f t="shared" si="570"/>
        <v>1.5303512195683044</v>
      </c>
      <c r="FX326" s="2">
        <f t="shared" si="593"/>
        <v>-0.64662615122964562</v>
      </c>
      <c r="FY326" s="2">
        <f t="shared" si="593"/>
        <v>0.7008901426640346</v>
      </c>
      <c r="FZ326" s="2">
        <f t="shared" si="500"/>
        <v>2.1920467653044673</v>
      </c>
      <c r="GA326" s="2">
        <f t="shared" si="594"/>
        <v>1.6012208082118784</v>
      </c>
      <c r="GB326" s="2">
        <f t="shared" si="594"/>
        <v>1.31350795982903</v>
      </c>
      <c r="GE326" s="2"/>
      <c r="GF326" s="2"/>
      <c r="GG326" s="2">
        <f t="shared" si="558"/>
        <v>-38.906349714251178</v>
      </c>
      <c r="GH326" s="2">
        <f t="shared" si="558"/>
        <v>-35.33574149478946</v>
      </c>
      <c r="GI326" s="2">
        <f t="shared" si="521"/>
        <v>-5.6574448243705389</v>
      </c>
      <c r="GJ326" s="2">
        <f t="shared" si="522"/>
        <v>2.2649279341111939</v>
      </c>
      <c r="GK326" s="2">
        <v>2.9</v>
      </c>
      <c r="GN326" s="2">
        <f t="shared" si="590"/>
        <v>0.2</v>
      </c>
      <c r="GQ326" s="2">
        <f t="shared" si="563"/>
        <v>-1.9</v>
      </c>
      <c r="GT326" s="27">
        <f t="shared" ca="1" si="574"/>
        <v>99.405940594059416</v>
      </c>
      <c r="GU326" s="27">
        <f t="shared" ca="1" si="575"/>
        <v>98.580889309366128</v>
      </c>
      <c r="GV326" s="27">
        <f t="shared" ca="1" si="575"/>
        <v>97.565725413826669</v>
      </c>
      <c r="GW326" s="27">
        <f t="shared" ca="1" si="576"/>
        <v>99.01477832512316</v>
      </c>
      <c r="GX326" s="27">
        <f t="shared" ca="1" si="576"/>
        <v>100.91185410334344</v>
      </c>
      <c r="GY326" s="27">
        <f t="shared" ca="1" si="577"/>
        <v>100</v>
      </c>
      <c r="GZ326" s="27">
        <f t="shared" ca="1" si="578"/>
        <v>103.35429769392033</v>
      </c>
      <c r="HA326" s="27">
        <f t="shared" ca="1" si="579"/>
        <v>99.10891089108911</v>
      </c>
      <c r="HB326" s="27">
        <f t="shared" ca="1" si="579"/>
        <v>102.57466529351184</v>
      </c>
      <c r="HC326" s="27">
        <f t="shared" ca="1" si="579"/>
        <v>98.527968596663399</v>
      </c>
      <c r="HD326" s="27">
        <f t="shared" ca="1" si="572"/>
        <v>96.217264791464601</v>
      </c>
      <c r="HE326" s="27">
        <f t="shared" ca="1" si="580"/>
        <v>98.734177215189874</v>
      </c>
      <c r="HG326" s="27">
        <f t="shared" ca="1" si="581"/>
        <v>99.901088031651824</v>
      </c>
      <c r="HH326" s="27">
        <f t="shared" ca="1" si="582"/>
        <v>90.341880341880341</v>
      </c>
      <c r="HI326" s="27">
        <f t="shared" ca="1" si="582"/>
        <v>99.323017408123789</v>
      </c>
      <c r="HJ326" s="27">
        <f t="shared" ca="1" si="583"/>
        <v>99.12109375</v>
      </c>
      <c r="HK326" s="27">
        <f t="shared" ca="1" si="583"/>
        <v>101.33470225872689</v>
      </c>
      <c r="HL326" s="27">
        <f t="shared" ca="1" si="584"/>
        <v>100.1</v>
      </c>
      <c r="HM326" s="27">
        <f t="shared" ca="1" si="585"/>
        <v>104.49069003285871</v>
      </c>
      <c r="HN326" s="27">
        <f t="shared" ca="1" si="586"/>
        <v>97.396335583413702</v>
      </c>
      <c r="HO326" s="27">
        <f t="shared" ca="1" si="586"/>
        <v>100.83073727933541</v>
      </c>
      <c r="HP326" s="27">
        <f t="shared" ca="1" si="586"/>
        <v>101.7982017982018</v>
      </c>
      <c r="HQ326" s="27">
        <f t="shared" ca="1" si="573"/>
        <v>102.18037661050543</v>
      </c>
      <c r="HR326" s="27">
        <f t="shared" ca="1" si="587"/>
        <v>95.712954333643992</v>
      </c>
      <c r="HT326" s="27">
        <f t="shared" ca="1" si="564"/>
        <v>156.83739285714285</v>
      </c>
      <c r="HU326" s="27">
        <f t="shared" ca="1" si="564"/>
        <v>34.506091370558373</v>
      </c>
      <c r="HV326" s="27">
        <f t="shared" ca="1" si="564"/>
        <v>44.179103908484265</v>
      </c>
      <c r="HW326" s="27">
        <f t="shared" ca="1" si="565"/>
        <v>537.31527804878056</v>
      </c>
      <c r="HX326" s="27">
        <f t="shared" ca="1" si="565"/>
        <v>462.91269709543565</v>
      </c>
      <c r="HY326" s="27">
        <f t="shared" ca="1" si="494"/>
        <v>1000</v>
      </c>
      <c r="HZ326" s="27">
        <f t="shared" ca="1" si="566"/>
        <v>5.8478971061093246</v>
      </c>
      <c r="IA326" s="27">
        <f t="shared" ca="1" si="566"/>
        <v>21.453899109792285</v>
      </c>
      <c r="IB326" s="27">
        <f t="shared" ca="1" si="566"/>
        <v>20.40740425531915</v>
      </c>
      <c r="IC326" s="27">
        <f t="shared" ca="1" si="566"/>
        <v>60.423999999999985</v>
      </c>
      <c r="ID326" s="27">
        <f t="shared" ca="1" si="566"/>
        <v>20.609613281249999</v>
      </c>
      <c r="IE326" s="27">
        <f t="shared" ca="1" si="566"/>
        <v>18.130767200754004</v>
      </c>
      <c r="IG326" s="28">
        <f t="shared" ca="1" si="480"/>
        <v>-0.1064950754361144</v>
      </c>
      <c r="IH326" s="28">
        <f t="shared" ca="1" si="480"/>
        <v>-0.38156197263589614</v>
      </c>
      <c r="II326" s="28">
        <f t="shared" ca="1" si="480"/>
        <v>-0.13225025642263327</v>
      </c>
      <c r="IJ326" s="28">
        <f t="shared" ca="1" si="481"/>
        <v>-0.99691182506307419</v>
      </c>
      <c r="IK326" s="24">
        <f t="shared" ca="1" si="495"/>
        <v>-0.37660452056843036</v>
      </c>
      <c r="IL326" s="28">
        <f t="shared" ca="1" si="482"/>
        <v>1.0450250904917322</v>
      </c>
      <c r="IM326" s="28">
        <f t="shared" ca="1" si="496"/>
        <v>9.9999999999994316E-2</v>
      </c>
      <c r="IN326" s="3">
        <f t="shared" ca="1" si="497"/>
        <v>4.8113265428658014E-2</v>
      </c>
      <c r="IO326" s="2">
        <f t="shared" si="515"/>
        <v>0.1</v>
      </c>
      <c r="IQ326" s="2">
        <f t="shared" ca="1" si="588"/>
        <v>-0.62030730449464389</v>
      </c>
      <c r="IS326" s="3">
        <f t="shared" ca="1" si="483"/>
        <v>5.1896309425606912E-2</v>
      </c>
      <c r="IT326" s="3">
        <f t="shared" ca="1" si="484"/>
        <v>-1.2400862052598285E-2</v>
      </c>
      <c r="IU326" s="3">
        <f t="shared" si="485"/>
        <v>0.2</v>
      </c>
      <c r="IV326" s="3">
        <f t="shared" ca="1" si="486"/>
        <v>0.16050455262699137</v>
      </c>
      <c r="IX326" s="28">
        <f ca="1">$HL326/100*(GZ326-100)*AL326/1000+(HM326-100)*HZ326/$HY326</f>
        <v>4.6407005197273934E-2</v>
      </c>
      <c r="IY326" s="28">
        <f ca="1">$HL326/100*(HA326-100)*AM326/1000+(HN326-100)*IA326/$HY326</f>
        <v>-7.4590337867614445E-2</v>
      </c>
      <c r="IZ326" s="28">
        <f ca="1">$HL326/100*(HB326-100)*AN326/1000+(HO326-100)*IB326/$HY326</f>
        <v>7.1075230624274094E-2</v>
      </c>
      <c r="JA326" s="28">
        <f ca="1">$HL326/100*(HC326-100)*AO326/1000+(HP326-100)*IC326/$HY326</f>
        <v>2.0244339370149439E-2</v>
      </c>
      <c r="JB326" s="28">
        <f ca="1">$HL326/100*(HD326-100)*AP326/1000+(HQ326-100)*ID326/$HY326</f>
        <v>-3.4580158068622975E-2</v>
      </c>
      <c r="JC326" s="28">
        <f ca="1">$HL326/100*(HE326-100)*AQ326/1000+(HR326-100)*IE326/$HY326</f>
        <v>-9.546666746203121E-2</v>
      </c>
      <c r="JE326" s="3">
        <f t="shared" ca="1" si="555"/>
        <v>7.8373039122902555E-2</v>
      </c>
      <c r="JF326" s="3">
        <f t="shared" ca="1" si="555"/>
        <v>-5.3723666859039336E-2</v>
      </c>
      <c r="JG326" s="3">
        <f t="shared" ca="1" si="555"/>
        <v>-5.8689090058446636E-3</v>
      </c>
      <c r="JH326" s="3">
        <f t="shared" ca="1" si="554"/>
        <v>4.1379311098394142E-2</v>
      </c>
      <c r="JI326" s="3">
        <f t="shared" ca="1" si="554"/>
        <v>-8.2150967992669147E-3</v>
      </c>
      <c r="JJ326" s="3">
        <f t="shared" ca="1" si="554"/>
        <v>-7.6886584776131167E-3</v>
      </c>
      <c r="JK326" s="3">
        <f>IO326-IO325</f>
        <v>0.2</v>
      </c>
      <c r="JL326" s="3">
        <f t="shared" ca="1" si="487"/>
        <v>0.12749586988294212</v>
      </c>
      <c r="JN326" s="10">
        <f>COUNTIF(EI326:ET326,"&gt;2")</f>
        <v>3</v>
      </c>
      <c r="JP326" s="2">
        <f>AVERAGE(CS326,CS314,CS302,CS290,CS278,CS266,CS254,CS242,CS230,CS218)</f>
        <v>0.26926227090269367</v>
      </c>
      <c r="JQ326" s="2">
        <f>CS326-JP326</f>
        <v>-6.9062070702504863E-2</v>
      </c>
      <c r="JR326" s="2">
        <f>AVERAGE(CT326,CT314,CT302,CT290,CT278,CT266,CT254,CT242,CT230,CT218)</f>
        <v>0.21149876899649009</v>
      </c>
      <c r="JS326" s="2">
        <f>CT326-JR326</f>
        <v>-1.0896963580238478E-2</v>
      </c>
      <c r="KH326" s="2">
        <f>(DN326*$DN$4)+(FB326*$FB$3)+(FC326*$FC$3)+(FD326*$FD$3)+(FE326*$FE$3)+(FF326*$FF$3)+(FG326*$FG$3)</f>
        <v>0.26387255894884409</v>
      </c>
      <c r="KI326" s="2">
        <f>F326-KH326</f>
        <v>-0.16387255894884409</v>
      </c>
      <c r="KJ326" s="2">
        <f>MAX(DN326,FB326:FG326)</f>
        <v>0.95923261390886694</v>
      </c>
      <c r="KK326" s="2">
        <f>MIN(DN326,FB326:FG326)</f>
        <v>3.5033218244295838E-2</v>
      </c>
      <c r="KL326" s="2">
        <f t="shared" si="516"/>
        <v>0.9241993956645711</v>
      </c>
      <c r="KO326" s="2">
        <f>BO326</f>
        <v>91.42</v>
      </c>
      <c r="KP326" s="2">
        <f>100*((BO320/BO308)-1)</f>
        <v>4.0918880114860112</v>
      </c>
      <c r="KQ326" s="2">
        <f t="shared" si="525"/>
        <v>4.0918880114860112</v>
      </c>
      <c r="KR326" s="2">
        <f>100*((BO314/BO302)-1)</f>
        <v>7.9811039283938401</v>
      </c>
      <c r="KS326" s="2">
        <f t="shared" si="538"/>
        <v>7.9811039283938401</v>
      </c>
      <c r="KT326" s="3">
        <f>BP326</f>
        <v>1.5469999999999999</v>
      </c>
      <c r="KU326" s="3">
        <f>BQ326</f>
        <v>64.075000000000003</v>
      </c>
      <c r="KV326" s="3">
        <f t="shared" si="470"/>
        <v>41.41887524240466</v>
      </c>
      <c r="KW326" s="2">
        <f t="shared" si="463"/>
        <v>89.917835516667949</v>
      </c>
      <c r="KX326" s="2">
        <f t="shared" si="463"/>
        <v>75.770452734019628</v>
      </c>
      <c r="LA326">
        <v>2</v>
      </c>
      <c r="LB326">
        <v>0</v>
      </c>
      <c r="LE326" s="2">
        <v>99.901733183109883</v>
      </c>
      <c r="LF326" s="2">
        <v>99.837644015896899</v>
      </c>
      <c r="LG326" s="2">
        <v>100.11751399832542</v>
      </c>
      <c r="LH326" s="2">
        <v>100.10496006830481</v>
      </c>
      <c r="LI326" s="2">
        <v>99.944439918689525</v>
      </c>
      <c r="LJ326" s="2">
        <v>99.716073725407583</v>
      </c>
      <c r="LK326" s="2">
        <v>99.852425140388974</v>
      </c>
      <c r="LL326" s="2">
        <v>99.368220177948544</v>
      </c>
      <c r="LM326" s="2">
        <v>99.667236314439776</v>
      </c>
      <c r="LN326" s="2">
        <v>99.918191308327039</v>
      </c>
      <c r="LO326" s="2">
        <v>100.00215243148735</v>
      </c>
      <c r="LP326" s="2">
        <v>99.847027356939265</v>
      </c>
      <c r="LQ326" s="2">
        <v>97.699904180094052</v>
      </c>
      <c r="LR326" s="2">
        <v>99.975132725679842</v>
      </c>
      <c r="LS326" s="2">
        <v>99.121383902953212</v>
      </c>
      <c r="LT326" s="2">
        <v>99.084809431975202</v>
      </c>
      <c r="LU326" s="2">
        <v>99.939445970691992</v>
      </c>
      <c r="LV326" s="2">
        <v>99.520872520839291</v>
      </c>
      <c r="LW326" s="2">
        <v>92.688025706817186</v>
      </c>
      <c r="LX326" s="2">
        <v>94.001568235021011</v>
      </c>
      <c r="LY326" s="2">
        <v>100.06249012821606</v>
      </c>
      <c r="LZ326" s="2">
        <v>100.37883363356134</v>
      </c>
      <c r="MA326" s="2">
        <v>99.334381300204782</v>
      </c>
      <c r="MB326" s="2">
        <v>100.56980883090006</v>
      </c>
      <c r="MC326" s="2">
        <v>99.852780614019366</v>
      </c>
      <c r="MD326" s="2">
        <v>99.260807637250906</v>
      </c>
      <c r="ME326" s="2">
        <v>99.59709020573392</v>
      </c>
      <c r="MF326" s="2">
        <v>99.626087624941448</v>
      </c>
      <c r="MG326" s="2">
        <v>99.769929818039884</v>
      </c>
      <c r="MH326" s="2">
        <v>99.514968956997777</v>
      </c>
      <c r="MI326" s="2">
        <v>101.32566379725783</v>
      </c>
      <c r="MJ326" s="2">
        <v>99.839531181494266</v>
      </c>
      <c r="MK326" s="2">
        <v>99.771399594763167</v>
      </c>
      <c r="ML326" s="2">
        <v>99.955363217265983</v>
      </c>
      <c r="MM326" s="2">
        <v>99.763624029829046</v>
      </c>
      <c r="MN326" s="2">
        <v>99.744174812518906</v>
      </c>
      <c r="MO326" s="2">
        <v>99.536888596052123</v>
      </c>
      <c r="MP326" s="2">
        <v>100.32887266709736</v>
      </c>
      <c r="MQ326" s="2">
        <v>98.452097803608979</v>
      </c>
      <c r="MR326" s="2">
        <v>99.607735316571961</v>
      </c>
      <c r="MS326" s="10">
        <v>99.224609647979577</v>
      </c>
      <c r="MT326" s="2">
        <v>99.651832071102262</v>
      </c>
      <c r="MU326" s="2">
        <v>100.16084798380085</v>
      </c>
      <c r="MV326" s="2">
        <v>98.37036416562465</v>
      </c>
      <c r="MX326" s="22">
        <v>0.83</v>
      </c>
      <c r="MY326" s="22">
        <v>0.17</v>
      </c>
      <c r="MZ326" s="22">
        <v>0.7</v>
      </c>
      <c r="NA326" s="22">
        <v>0.44</v>
      </c>
      <c r="NB326" s="22">
        <v>0.44</v>
      </c>
      <c r="NC326" s="22">
        <v>0.42</v>
      </c>
      <c r="ND326" s="22">
        <v>1</v>
      </c>
      <c r="NE326" s="22">
        <v>4.24</v>
      </c>
      <c r="NF326" s="22">
        <v>3.76</v>
      </c>
      <c r="NG326" s="22">
        <v>3</v>
      </c>
      <c r="NH326" s="23">
        <v>8</v>
      </c>
      <c r="NI326" s="22">
        <v>23</v>
      </c>
      <c r="NJ326" s="22">
        <v>3.5</v>
      </c>
      <c r="NK326" s="22">
        <v>1.82</v>
      </c>
      <c r="NL326" s="23">
        <v>9.6199999999999992</v>
      </c>
      <c r="NM326" s="3">
        <v>5.88</v>
      </c>
      <c r="NN326" s="22">
        <v>4.08</v>
      </c>
      <c r="NO326" s="22">
        <v>2.04</v>
      </c>
      <c r="NP326" s="22">
        <v>0.24</v>
      </c>
      <c r="NQ326" s="22">
        <v>0.96</v>
      </c>
      <c r="NR326" s="23">
        <v>1</v>
      </c>
      <c r="NS326" s="22">
        <v>1.36</v>
      </c>
      <c r="NT326" s="22">
        <v>6.64</v>
      </c>
      <c r="NU326" s="23">
        <v>9.36</v>
      </c>
      <c r="NV326" s="3">
        <v>4.9400000000000004</v>
      </c>
      <c r="NW326" s="22">
        <v>0.78</v>
      </c>
      <c r="NX326" s="22">
        <v>1.04</v>
      </c>
      <c r="NY326" s="22">
        <v>69</v>
      </c>
      <c r="NZ326" s="22">
        <v>23</v>
      </c>
      <c r="OA326" s="23">
        <v>9</v>
      </c>
      <c r="OB326" s="22">
        <v>0.6</v>
      </c>
      <c r="OC326" s="22">
        <v>1.54</v>
      </c>
      <c r="OD326" s="22">
        <v>3.15</v>
      </c>
      <c r="OE326" s="22">
        <v>2.31</v>
      </c>
      <c r="OF326" s="22">
        <v>7.95</v>
      </c>
      <c r="OG326" s="22">
        <v>4.8</v>
      </c>
      <c r="OH326" s="23">
        <v>2.25</v>
      </c>
      <c r="OI326" s="22">
        <v>3</v>
      </c>
      <c r="OJ326" s="22">
        <v>9.66</v>
      </c>
      <c r="OK326" s="22">
        <v>4.34</v>
      </c>
      <c r="OL326" s="22">
        <v>0.36</v>
      </c>
      <c r="OM326" s="23">
        <v>2.16</v>
      </c>
      <c r="ON326" s="22">
        <v>2.4</v>
      </c>
      <c r="OO326" s="22">
        <v>7.08</v>
      </c>
      <c r="OQ326">
        <f t="shared" si="518"/>
        <v>-4</v>
      </c>
      <c r="OR326" s="23">
        <f t="shared" ca="1" si="560"/>
        <v>1.0064869073592788</v>
      </c>
      <c r="OS326" s="23">
        <f t="shared" ca="1" si="560"/>
        <v>1.0049338431519794</v>
      </c>
      <c r="OT326" s="23">
        <f t="shared" ca="1" si="560"/>
        <v>1.0043507426071749</v>
      </c>
      <c r="OU326" s="23">
        <f t="shared" ca="1" si="560"/>
        <v>1.000443942955205</v>
      </c>
      <c r="OV326" s="23">
        <f t="shared" ca="1" si="560"/>
        <v>1.0051791277196687</v>
      </c>
      <c r="OW326" s="23">
        <f t="shared" ca="1" si="560"/>
        <v>1.0046320322951119</v>
      </c>
      <c r="OX326" s="23">
        <f t="shared" ca="1" si="560"/>
        <v>1.0057053994847012</v>
      </c>
      <c r="OY326" s="23">
        <f t="shared" ca="1" si="560"/>
        <v>1.013117822281715</v>
      </c>
      <c r="OZ326" s="23">
        <f t="shared" ca="1" si="559"/>
        <v>1.0083884637954301</v>
      </c>
      <c r="PA326" s="23">
        <f t="shared" ca="1" si="559"/>
        <v>1.0013469830770014</v>
      </c>
      <c r="PB326" s="23">
        <f t="shared" ca="1" si="559"/>
        <v>1.0157849898791189</v>
      </c>
      <c r="PC326" s="23">
        <f t="shared" ca="1" si="559"/>
        <v>1.0070706287687292</v>
      </c>
      <c r="PD326" s="23">
        <f t="shared" ca="1" si="559"/>
        <v>0.98336069210087529</v>
      </c>
      <c r="PE326" s="23">
        <f t="shared" ca="1" si="539"/>
        <v>1.0039459295139028</v>
      </c>
      <c r="PF326" s="23">
        <f t="shared" ca="1" si="539"/>
        <v>1.0018288945256915</v>
      </c>
      <c r="PG326" s="23">
        <f t="shared" ca="1" si="539"/>
        <v>1.0249757374699076</v>
      </c>
      <c r="PH326" s="23">
        <f t="shared" ca="1" si="536"/>
        <v>1.0022833482874769</v>
      </c>
      <c r="PI326" s="23">
        <f t="shared" ca="1" si="536"/>
        <v>0.99233310407474429</v>
      </c>
      <c r="PJ326" s="23">
        <f t="shared" ca="1" si="536"/>
        <v>0.88938157650290728</v>
      </c>
      <c r="PK326" s="23">
        <f t="shared" ca="1" si="536"/>
        <v>0.88622757419306064</v>
      </c>
      <c r="PL326" s="23">
        <f t="shared" ca="1" si="534"/>
        <v>1.0062463106871986</v>
      </c>
      <c r="PM326" s="23">
        <f t="shared" ca="1" si="534"/>
        <v>1.046449834590383</v>
      </c>
      <c r="PN326" s="23">
        <f t="shared" ca="1" si="534"/>
        <v>1.0092029273723877</v>
      </c>
      <c r="PO326" s="23">
        <f t="shared" ca="1" si="534"/>
        <v>0.99551184856622732</v>
      </c>
      <c r="PP326" s="23">
        <f t="shared" ca="1" si="534"/>
        <v>1.0411959621705695</v>
      </c>
      <c r="PQ326" s="23">
        <f t="shared" ca="1" si="534"/>
        <v>0.98280090534417952</v>
      </c>
      <c r="PR326" s="23">
        <f t="shared" ca="1" si="534"/>
        <v>1.0003065217164777</v>
      </c>
      <c r="PS326" s="23">
        <f t="shared" ca="1" si="534"/>
        <v>1.0020034942206506</v>
      </c>
      <c r="PT326" s="23">
        <f t="shared" ca="1" si="534"/>
        <v>1.0042714502458796</v>
      </c>
      <c r="PU326" s="23">
        <f t="shared" ca="1" si="534"/>
        <v>0.99074134553015436</v>
      </c>
      <c r="PV326" s="23">
        <f t="shared" ca="1" si="534"/>
        <v>0.99904702356498554</v>
      </c>
      <c r="PW326" s="23">
        <f t="shared" ca="1" si="561"/>
        <v>1.0078934182084525</v>
      </c>
      <c r="PX326" s="23">
        <f t="shared" ca="1" si="561"/>
        <v>1.0054940800956889</v>
      </c>
      <c r="PY326" s="23">
        <f t="shared" ca="1" si="544"/>
        <v>1.0056051807435595</v>
      </c>
      <c r="PZ326" s="23">
        <f t="shared" ca="1" si="544"/>
        <v>1.0157187197778519</v>
      </c>
      <c r="QA326" s="23">
        <f t="shared" ca="1" si="571"/>
        <v>1.005014144411126</v>
      </c>
      <c r="QB326" s="23">
        <f t="shared" ca="1" si="571"/>
        <v>1.0066468816289023</v>
      </c>
      <c r="QC326" s="23">
        <f t="shared" ca="1" si="571"/>
        <v>1.023299117311697</v>
      </c>
      <c r="QD326" s="23">
        <f t="shared" ca="1" si="571"/>
        <v>0.98283045681054437</v>
      </c>
      <c r="QE326" s="23">
        <f t="shared" ca="1" si="571"/>
        <v>0.99591787206570903</v>
      </c>
      <c r="QF326" s="23">
        <f t="shared" ca="1" si="571"/>
        <v>0.98511307006940096</v>
      </c>
      <c r="QG326" s="23">
        <f t="shared" ca="1" si="533"/>
        <v>1.0144777073559934</v>
      </c>
      <c r="QH326" s="23">
        <f t="shared" ca="1" si="533"/>
        <v>1.0248665613119741</v>
      </c>
      <c r="QI326" s="23">
        <f t="shared" ca="1" si="533"/>
        <v>0.98547440250296403</v>
      </c>
      <c r="QJ326" s="26">
        <f t="shared" ca="1" si="474"/>
        <v>1.0034852069422702</v>
      </c>
      <c r="QL326" s="3">
        <f t="shared" ca="1" si="589"/>
        <v>100.34852069422702</v>
      </c>
      <c r="QM326" s="3">
        <f t="shared" ca="1" si="591"/>
        <v>2.1398185723953134E-2</v>
      </c>
      <c r="QN326" s="3">
        <f t="shared" ref="QN326:QN389" ca="1" si="595">AVERAGE(QM324:QM326)</f>
        <v>8.9607787820011886E-2</v>
      </c>
      <c r="QR326" s="3">
        <f t="shared" ca="1" si="592"/>
        <v>0.25708064669647257</v>
      </c>
      <c r="QS326" s="3">
        <f t="shared" ref="QS326:QS389" ca="1" si="596">AVERAGE(QR324:QR326)</f>
        <v>1.0829818062018992</v>
      </c>
    </row>
    <row r="327" spans="1:463" x14ac:dyDescent="0.35">
      <c r="A327" t="s">
        <v>1392</v>
      </c>
      <c r="B327" s="25">
        <v>42156</v>
      </c>
      <c r="C327" t="s">
        <v>954</v>
      </c>
      <c r="D327" s="2">
        <v>100.1</v>
      </c>
      <c r="E327" s="2">
        <v>100.2</v>
      </c>
      <c r="F327" s="2">
        <v>0</v>
      </c>
      <c r="G327" s="2">
        <v>99.9</v>
      </c>
      <c r="H327" s="2">
        <v>100.12644208739917</v>
      </c>
      <c r="I327" s="2">
        <v>99.834118942982002</v>
      </c>
      <c r="J327" s="2">
        <v>100.4</v>
      </c>
      <c r="K327" s="2">
        <v>99.9</v>
      </c>
      <c r="L327" s="2">
        <v>99.779033725640488</v>
      </c>
      <c r="M327" s="2">
        <v>99.8</v>
      </c>
      <c r="N327" s="2">
        <v>105</v>
      </c>
      <c r="O327" s="2">
        <v>100.2</v>
      </c>
      <c r="P327" s="2">
        <v>100.3</v>
      </c>
      <c r="Q327" s="2">
        <v>100.1</v>
      </c>
      <c r="R327" s="2">
        <v>101.1</v>
      </c>
      <c r="S327" s="2">
        <v>105</v>
      </c>
      <c r="T327" s="2">
        <v>100.1</v>
      </c>
      <c r="U327" s="2">
        <v>98.9</v>
      </c>
      <c r="V327" s="2">
        <v>99.7</v>
      </c>
      <c r="W327" s="2">
        <v>98.7</v>
      </c>
      <c r="X327" s="2">
        <v>99.6</v>
      </c>
      <c r="Y327" s="2">
        <v>98</v>
      </c>
      <c r="Z327" s="2">
        <v>98.1</v>
      </c>
      <c r="AA327" s="2">
        <v>100.4</v>
      </c>
      <c r="AB327" s="2">
        <v>100.6</v>
      </c>
      <c r="AC327" s="2">
        <v>98.3</v>
      </c>
      <c r="AD327" s="2">
        <v>101.3</v>
      </c>
      <c r="AE327" s="2">
        <v>99.9</v>
      </c>
      <c r="AF327" s="2">
        <v>100.7</v>
      </c>
      <c r="AG327" s="22">
        <v>532</v>
      </c>
      <c r="AH327" s="22">
        <v>468</v>
      </c>
      <c r="AI327" s="22">
        <v>153</v>
      </c>
      <c r="AJ327" s="22">
        <v>34</v>
      </c>
      <c r="AK327" s="22">
        <v>42</v>
      </c>
      <c r="AL327" s="22">
        <v>6</v>
      </c>
      <c r="AM327" s="22">
        <v>21</v>
      </c>
      <c r="AN327" s="22">
        <v>21</v>
      </c>
      <c r="AO327" s="22">
        <v>60</v>
      </c>
      <c r="AP327" s="22">
        <v>21</v>
      </c>
      <c r="AQ327" s="22">
        <v>14</v>
      </c>
      <c r="AR327" s="2">
        <v>100.2</v>
      </c>
      <c r="AS327" s="2">
        <v>100.7</v>
      </c>
      <c r="AT327" s="2">
        <v>100.1</v>
      </c>
      <c r="AU327" s="2">
        <v>99.9</v>
      </c>
      <c r="AV327" s="2">
        <v>100.2</v>
      </c>
      <c r="AW327" s="2">
        <v>99.9</v>
      </c>
      <c r="AX327" s="2">
        <v>101.1</v>
      </c>
      <c r="AY327" s="2">
        <v>99.5</v>
      </c>
      <c r="AZ327" s="2">
        <v>99.9</v>
      </c>
      <c r="BA327" s="2">
        <v>98.7</v>
      </c>
      <c r="BB327" s="2">
        <v>100.2</v>
      </c>
      <c r="BC327" s="2">
        <v>99.8</v>
      </c>
      <c r="BD327" s="3">
        <v>0.68</v>
      </c>
      <c r="BE327" s="3">
        <v>0.04</v>
      </c>
      <c r="BF327" s="3">
        <v>-0.19</v>
      </c>
      <c r="BG327" s="3">
        <v>-0.08</v>
      </c>
      <c r="BH327" s="3">
        <v>-0.48</v>
      </c>
      <c r="BI327" s="2">
        <v>258.89999999999998</v>
      </c>
      <c r="BJ327" s="2">
        <v>1</v>
      </c>
      <c r="BK327" s="2">
        <v>1.1000000000000001</v>
      </c>
      <c r="BL327" s="2">
        <v>100.8</v>
      </c>
      <c r="BM327" s="2">
        <v>100.8</v>
      </c>
      <c r="BN327" s="10">
        <v>481</v>
      </c>
      <c r="BO327" s="3">
        <v>92.12</v>
      </c>
      <c r="BP327" s="22">
        <v>1.5568</v>
      </c>
      <c r="BQ327" s="3">
        <v>61.477727272727286</v>
      </c>
      <c r="BR327" s="23">
        <v>2.769545454545455</v>
      </c>
      <c r="BS327" s="2">
        <v>99.8</v>
      </c>
      <c r="BT327" s="3">
        <v>88.9</v>
      </c>
      <c r="BU327" s="2">
        <v>1.2</v>
      </c>
      <c r="BV327" s="2">
        <v>1.8</v>
      </c>
      <c r="BW327" s="2">
        <v>2.7</v>
      </c>
      <c r="BX327" s="2">
        <v>3.2</v>
      </c>
      <c r="BY327" s="23">
        <v>237.65700000000001</v>
      </c>
      <c r="BZ327" s="2">
        <v>98.4</v>
      </c>
      <c r="CA327" s="2">
        <v>94.7</v>
      </c>
      <c r="CB327" s="3">
        <v>100.44</v>
      </c>
      <c r="CC327" s="2">
        <v>100.3</v>
      </c>
      <c r="CD327" s="2">
        <v>126.8</v>
      </c>
      <c r="CE327" s="2">
        <v>98.319431539296232</v>
      </c>
      <c r="CF327" s="3">
        <v>100.14175596012427</v>
      </c>
      <c r="CG327" s="2">
        <v>100.14207551651764</v>
      </c>
      <c r="CH327" s="23">
        <v>242.0809683137127</v>
      </c>
      <c r="CI327" s="3">
        <v>100.00955107082208</v>
      </c>
      <c r="CM327" s="2">
        <f t="shared" si="460"/>
        <v>39.489804260487723</v>
      </c>
      <c r="CN327" s="2">
        <f t="shared" si="460"/>
        <v>1.778998878819023</v>
      </c>
      <c r="CO327" s="2">
        <f t="shared" si="461"/>
        <v>100.69803418480925</v>
      </c>
      <c r="CR327" s="2">
        <f t="shared" si="464"/>
        <v>0</v>
      </c>
      <c r="CS327" s="2">
        <f t="shared" si="464"/>
        <v>9.9900099900108424E-2</v>
      </c>
      <c r="CT327" s="2">
        <f t="shared" si="465"/>
        <v>0</v>
      </c>
      <c r="CU327" s="2">
        <f t="shared" si="465"/>
        <v>0.20299377692895348</v>
      </c>
      <c r="CV327" s="2">
        <f t="shared" si="465"/>
        <v>0.12461211549679325</v>
      </c>
      <c r="CW327" s="2">
        <f t="shared" si="466"/>
        <v>-0.39761431411529968</v>
      </c>
      <c r="CX327" s="2">
        <f t="shared" si="467"/>
        <v>0.30120481927711984</v>
      </c>
      <c r="CY327" s="2">
        <f t="shared" si="502"/>
        <v>0.76775431861803956</v>
      </c>
      <c r="CZ327" s="2">
        <f t="shared" si="471"/>
        <v>-9.9800399201605314E-2</v>
      </c>
      <c r="DA327" s="2">
        <f t="shared" si="472"/>
        <v>-0.7889546351084924</v>
      </c>
      <c r="DB327" s="2">
        <f t="shared" si="473"/>
        <v>0</v>
      </c>
      <c r="DC327" s="2">
        <f t="shared" si="546"/>
        <v>0.15473887814312468</v>
      </c>
      <c r="DF327" s="2">
        <f t="shared" si="468"/>
        <v>2.4633064613411637</v>
      </c>
      <c r="DG327" s="2">
        <f t="shared" si="468"/>
        <v>1.5056366738973814</v>
      </c>
      <c r="DH327" s="2">
        <f t="shared" si="469"/>
        <v>2.2930028545681935</v>
      </c>
      <c r="DI327" s="2">
        <f t="shared" si="567"/>
        <v>0.67147657496746671</v>
      </c>
      <c r="DJ327" s="2">
        <f t="shared" si="567"/>
        <v>0</v>
      </c>
      <c r="DM327" s="2">
        <f t="shared" si="503"/>
        <v>0.30060120240480681</v>
      </c>
      <c r="DN327" s="2">
        <f t="shared" si="503"/>
        <v>0</v>
      </c>
      <c r="DO327" s="2">
        <f t="shared" si="475"/>
        <v>0.7056451612903254</v>
      </c>
      <c r="DP327" s="2">
        <f t="shared" si="504"/>
        <v>-1.953125</v>
      </c>
      <c r="DQ327" s="2">
        <f t="shared" si="543"/>
        <v>-0.67793018081990275</v>
      </c>
      <c r="DR327" s="2">
        <f t="shared" si="505"/>
        <v>2.2517911975435032</v>
      </c>
      <c r="DS327" s="2">
        <f t="shared" si="506"/>
        <v>1.6067374469872564</v>
      </c>
      <c r="DT327" s="2" t="e">
        <v>#N/A</v>
      </c>
      <c r="DU327" s="2" t="e">
        <v>#N/A</v>
      </c>
      <c r="DV327" s="2">
        <f t="shared" si="476"/>
        <v>-2.1484375</v>
      </c>
      <c r="DW327" s="2">
        <f t="shared" si="507"/>
        <v>-0.7928642220019988</v>
      </c>
      <c r="DX327" s="2">
        <f t="shared" si="508"/>
        <v>-3.0977734753146247</v>
      </c>
      <c r="DY327" s="2">
        <f t="shared" si="509"/>
        <v>-1.8446601941747631</v>
      </c>
      <c r="DZ327" s="2">
        <f t="shared" si="510"/>
        <v>-10.48593350383632</v>
      </c>
      <c r="EA327" s="2">
        <f t="shared" si="523"/>
        <v>1.2282497441146401</v>
      </c>
      <c r="EB327" s="2">
        <f t="shared" si="523"/>
        <v>0.70707070707070052</v>
      </c>
      <c r="EC327" s="2">
        <f t="shared" si="523"/>
        <v>9.9109131403118056</v>
      </c>
      <c r="ED327" s="2">
        <f t="shared" si="519"/>
        <v>-5.8601134215500945</v>
      </c>
      <c r="EE327" s="2" t="e">
        <f t="shared" si="519"/>
        <v>#N/A</v>
      </c>
      <c r="EF327" s="2">
        <f t="shared" si="519"/>
        <v>3.9194915254237239</v>
      </c>
      <c r="EG327" s="2">
        <f t="shared" si="519"/>
        <v>2.5536261491317713</v>
      </c>
      <c r="EH327" s="2">
        <f t="shared" si="519"/>
        <v>-5.2730696798493515</v>
      </c>
      <c r="EI327" s="2">
        <f t="shared" si="537"/>
        <v>-2.1484375</v>
      </c>
      <c r="EJ327" s="2">
        <f t="shared" si="537"/>
        <v>2.3373983739837456</v>
      </c>
      <c r="EK327" s="2">
        <f t="shared" si="537"/>
        <v>-0.7928642220019988</v>
      </c>
      <c r="EL327" s="2">
        <f t="shared" si="535"/>
        <v>0.4020100502512669</v>
      </c>
      <c r="EM327" s="2">
        <f t="shared" si="535"/>
        <v>-0.29850746268655914</v>
      </c>
      <c r="EN327" s="2">
        <f t="shared" si="535"/>
        <v>1.6276703967446737</v>
      </c>
      <c r="EO327" s="2">
        <f t="shared" si="535"/>
        <v>-1.8446601941747631</v>
      </c>
      <c r="EP327" s="2">
        <f t="shared" si="535"/>
        <v>1.1178861788617933</v>
      </c>
      <c r="EQ327" s="2">
        <f t="shared" si="535"/>
        <v>-0.99108027750247629</v>
      </c>
      <c r="ER327" s="2">
        <f t="shared" si="498"/>
        <v>9.9109131403118056</v>
      </c>
      <c r="ES327" s="2">
        <f t="shared" si="498"/>
        <v>1.9328585961342792</v>
      </c>
      <c r="ET327" s="2">
        <f t="shared" si="498"/>
        <v>0.10030090270811698</v>
      </c>
      <c r="EU327" s="2">
        <f t="shared" si="462"/>
        <v>1</v>
      </c>
      <c r="EV327" s="2">
        <f t="shared" si="462"/>
        <v>1.1000000000000001</v>
      </c>
      <c r="EW327" s="2">
        <f t="shared" si="511"/>
        <v>-5.4409005628517804</v>
      </c>
      <c r="EX327" s="2">
        <f t="shared" si="511"/>
        <v>-2.3255813953488413</v>
      </c>
      <c r="EY327" s="2">
        <f t="shared" si="512"/>
        <v>-40.282373184887696</v>
      </c>
      <c r="EZ327" s="2">
        <f t="shared" si="512"/>
        <v>-34.195576583496312</v>
      </c>
      <c r="FA327" s="2">
        <f t="shared" si="513"/>
        <v>-4.4976076555024003</v>
      </c>
      <c r="FB327" s="2">
        <f t="shared" si="517"/>
        <v>0.17957180975505249</v>
      </c>
      <c r="FC327" s="2">
        <f t="shared" si="517"/>
        <v>0.40816326530612734</v>
      </c>
      <c r="FD327" s="2">
        <f t="shared" si="517"/>
        <v>0.85197018104365974</v>
      </c>
      <c r="FE327" s="2">
        <f t="shared" si="514"/>
        <v>0.25953284088640061</v>
      </c>
      <c r="FF327" s="2">
        <f t="shared" si="514"/>
        <v>0.19980019980019303</v>
      </c>
      <c r="FG327" s="2">
        <f t="shared" si="514"/>
        <v>1.1164274322168932</v>
      </c>
      <c r="FH327" s="2">
        <v>3</v>
      </c>
      <c r="FI327" s="2">
        <v>3.2</v>
      </c>
      <c r="FL327" s="2">
        <f t="shared" si="568"/>
        <v>0.1911193418648427</v>
      </c>
      <c r="FM327" s="2">
        <f t="shared" si="568"/>
        <v>0.13767445419650137</v>
      </c>
      <c r="FN327" s="2">
        <f t="shared" si="490"/>
        <v>0.46843419585085311</v>
      </c>
      <c r="FQ327" s="2">
        <f t="shared" si="569"/>
        <v>0.76667175733979853</v>
      </c>
      <c r="FR327" s="2">
        <f t="shared" si="569"/>
        <v>0.55183611627227513</v>
      </c>
      <c r="FS327" s="2">
        <f t="shared" si="492"/>
        <v>1.8869437828216373</v>
      </c>
      <c r="FT327" s="2">
        <f t="shared" si="570"/>
        <v>2.4564080321125559</v>
      </c>
      <c r="FU327" s="2">
        <f t="shared" si="570"/>
        <v>1.6939716973718211</v>
      </c>
      <c r="FX327" s="2">
        <f t="shared" si="593"/>
        <v>-0.46828173791589878</v>
      </c>
      <c r="FY327" s="2">
        <f t="shared" si="593"/>
        <v>0.8455217997505482</v>
      </c>
      <c r="FZ327" s="2">
        <f t="shared" si="500"/>
        <v>2.2626981941281654</v>
      </c>
      <c r="GA327" s="2">
        <f t="shared" si="594"/>
        <v>1.6990955580763911</v>
      </c>
      <c r="GB327" s="2">
        <f t="shared" si="594"/>
        <v>1.3704548115632376</v>
      </c>
      <c r="GE327" s="2"/>
      <c r="GF327" s="2"/>
      <c r="GG327" s="2">
        <f t="shared" si="558"/>
        <v>-38.27710505435077</v>
      </c>
      <c r="GH327" s="2">
        <f t="shared" si="558"/>
        <v>-34.72428258442315</v>
      </c>
      <c r="GI327" s="2">
        <f t="shared" si="521"/>
        <v>-5.3013568949195182</v>
      </c>
      <c r="GJ327" s="2">
        <f t="shared" si="522"/>
        <v>2.1872863978127155</v>
      </c>
      <c r="GK327" s="2">
        <v>2.9</v>
      </c>
      <c r="GN327" s="2">
        <f t="shared" si="590"/>
        <v>-0.1</v>
      </c>
      <c r="GQ327" s="2">
        <f t="shared" si="563"/>
        <v>-2</v>
      </c>
      <c r="GT327" s="27">
        <f t="shared" ca="1" si="574"/>
        <v>99.306930693069305</v>
      </c>
      <c r="GU327" s="27">
        <f t="shared" ca="1" si="575"/>
        <v>99.337748344370851</v>
      </c>
      <c r="GV327" s="27">
        <f t="shared" ca="1" si="575"/>
        <v>97.468354430379733</v>
      </c>
      <c r="GW327" s="27">
        <f t="shared" ca="1" si="576"/>
        <v>98.916256157635473</v>
      </c>
      <c r="GX327" s="27">
        <f t="shared" ca="1" si="576"/>
        <v>101.21580547112463</v>
      </c>
      <c r="GY327" s="27">
        <f t="shared" ca="1" si="577"/>
        <v>100.09990009990011</v>
      </c>
      <c r="GZ327" s="27">
        <f t="shared" ca="1" si="578"/>
        <v>103.66876310272536</v>
      </c>
      <c r="HA327" s="27">
        <f t="shared" ca="1" si="579"/>
        <v>97.32673267326733</v>
      </c>
      <c r="HB327" s="27">
        <f t="shared" ca="1" si="579"/>
        <v>104.3254376930999</v>
      </c>
      <c r="HC327" s="27">
        <f t="shared" ca="1" si="579"/>
        <v>98.037291462217851</v>
      </c>
      <c r="HD327" s="27">
        <f t="shared" ca="1" si="572"/>
        <v>97.672162948593609</v>
      </c>
      <c r="HE327" s="27">
        <f t="shared" ca="1" si="580"/>
        <v>97.955209347614399</v>
      </c>
      <c r="HG327" s="27">
        <f t="shared" ca="1" si="581"/>
        <v>99.802371541501984</v>
      </c>
      <c r="HH327" s="27">
        <f t="shared" ca="1" si="582"/>
        <v>90.110826939471451</v>
      </c>
      <c r="HI327" s="27">
        <f t="shared" ca="1" si="582"/>
        <v>99.419167473378508</v>
      </c>
      <c r="HJ327" s="27">
        <f t="shared" ca="1" si="583"/>
        <v>99.12109375</v>
      </c>
      <c r="HK327" s="27">
        <f t="shared" ca="1" si="583"/>
        <v>101.02354145342886</v>
      </c>
      <c r="HL327" s="27">
        <f t="shared" ca="1" si="584"/>
        <v>99.900199600798388</v>
      </c>
      <c r="HM327" s="27">
        <f t="shared" ca="1" si="585"/>
        <v>97.645854657113617</v>
      </c>
      <c r="HN327" s="27">
        <f t="shared" ca="1" si="586"/>
        <v>99.214145383104125</v>
      </c>
      <c r="HO327" s="27">
        <f t="shared" ca="1" si="586"/>
        <v>99.69199178644763</v>
      </c>
      <c r="HP327" s="27">
        <f t="shared" ca="1" si="586"/>
        <v>101.19165839126119</v>
      </c>
      <c r="HQ327" s="27">
        <f t="shared" ca="1" si="573"/>
        <v>101.17762512266928</v>
      </c>
      <c r="HR327" s="27">
        <f t="shared" ca="1" si="587"/>
        <v>96.704331450094159</v>
      </c>
      <c r="HT327" s="27">
        <f t="shared" ca="1" si="564"/>
        <v>156.67916547856666</v>
      </c>
      <c r="HU327" s="27">
        <f t="shared" ca="1" si="564"/>
        <v>34.525517492932913</v>
      </c>
      <c r="HV327" s="27">
        <f t="shared" ca="1" si="564"/>
        <v>44.048280940502202</v>
      </c>
      <c r="HW327" s="27">
        <f t="shared" ca="1" si="565"/>
        <v>536.24279246385288</v>
      </c>
      <c r="HX327" s="27">
        <f t="shared" ca="1" si="565"/>
        <v>463.41168285834965</v>
      </c>
      <c r="HY327" s="27">
        <f t="shared" ca="1" si="494"/>
        <v>1000</v>
      </c>
      <c r="HZ327" s="27">
        <f t="shared" ca="1" si="566"/>
        <v>6.2453356951691479</v>
      </c>
      <c r="IA327" s="27">
        <f t="shared" ca="1" si="566"/>
        <v>21.018781428241439</v>
      </c>
      <c r="IB327" s="27">
        <f t="shared" ca="1" si="566"/>
        <v>20.599312014269334</v>
      </c>
      <c r="IC327" s="27">
        <f t="shared" ca="1" si="566"/>
        <v>60.664852113953906</v>
      </c>
      <c r="ID327" s="27">
        <f t="shared" ca="1" si="566"/>
        <v>20.772326440868262</v>
      </c>
      <c r="IE327" s="27">
        <f t="shared" ca="1" si="566"/>
        <v>17.909079108512476</v>
      </c>
      <c r="IG327" s="28">
        <f t="shared" ca="1" si="480"/>
        <v>-0.13689803796461689</v>
      </c>
      <c r="IH327" s="28">
        <f t="shared" ca="1" si="480"/>
        <v>-0.36392290217024514</v>
      </c>
      <c r="II327" s="28">
        <f t="shared" ca="1" si="480"/>
        <v>-0.13180767135589266</v>
      </c>
      <c r="IJ327" s="28">
        <f t="shared" ca="1" si="481"/>
        <v>-1.0472834650295679</v>
      </c>
      <c r="IK327" s="24">
        <f t="shared" ca="1" si="495"/>
        <v>-0.41465485353881326</v>
      </c>
      <c r="IL327" s="28">
        <f t="shared" ca="1" si="482"/>
        <v>1.0427501666570644</v>
      </c>
      <c r="IM327" s="28">
        <f t="shared" ca="1" si="496"/>
        <v>-4.2743586448068527E-15</v>
      </c>
      <c r="IN327" s="3">
        <f t="shared" ca="1" si="497"/>
        <v>-4.5332983725034914E-3</v>
      </c>
      <c r="IO327" s="2">
        <f t="shared" si="515"/>
        <v>0</v>
      </c>
      <c r="IQ327" s="2">
        <f t="shared" ca="1" si="588"/>
        <v>-0.63262861149075467</v>
      </c>
      <c r="IS327" s="3">
        <f t="shared" ca="1" si="483"/>
        <v>1.7639070465650997E-2</v>
      </c>
      <c r="IT327" s="3">
        <f t="shared" ca="1" si="484"/>
        <v>4.4258506674060838E-4</v>
      </c>
      <c r="IU327" s="3">
        <f t="shared" si="485"/>
        <v>-0.1</v>
      </c>
      <c r="IV327" s="3">
        <f t="shared" ca="1" si="486"/>
        <v>-0.11808165553239161</v>
      </c>
      <c r="IX327" s="28">
        <f ca="1">$HL327/100*(GZ327-100)*AL327/1000+(HM327-100)*HZ327/$HY327</f>
        <v>7.2881820334739552E-3</v>
      </c>
      <c r="IY327" s="28">
        <f ca="1">$HL327/100*(HA327-100)*AM327/1000+(HN327-100)*IA327/$HY327</f>
        <v>-7.2600293727554985E-2</v>
      </c>
      <c r="IZ327" s="28">
        <f ca="1">$HL327/100*(HB327-100)*AN327/1000+(HO327-100)*IB327/$HY327</f>
        <v>8.4398781375391405E-2</v>
      </c>
      <c r="JA327" s="28">
        <f ca="1">$HL327/100*(HC327-100)*AO327/1000+(HP327-100)*IC327/$HY327</f>
        <v>-4.5353204733364627E-2</v>
      </c>
      <c r="JB327" s="28">
        <f ca="1">$HL327/100*(HD327-100)*AP327/1000+(HQ327-100)*ID327/$HY327</f>
        <v>-2.4373777602408924E-2</v>
      </c>
      <c r="JC327" s="28">
        <f ca="1">$HL327/100*(HE327-100)*AQ327/1000+(HR327-100)*IE327/$HY327</f>
        <v>-8.7620887979823855E-2</v>
      </c>
      <c r="JE327" s="3">
        <f t="shared" ca="1" si="555"/>
        <v>-3.9118823163799978E-2</v>
      </c>
      <c r="JF327" s="3">
        <f t="shared" ca="1" si="555"/>
        <v>1.9900441400594604E-3</v>
      </c>
      <c r="JG327" s="3">
        <f t="shared" ca="1" si="555"/>
        <v>1.3323550751117311E-2</v>
      </c>
      <c r="JH327" s="3">
        <f t="shared" ca="1" si="554"/>
        <v>-6.5597544103514066E-2</v>
      </c>
      <c r="JI327" s="3">
        <f t="shared" ca="1" si="554"/>
        <v>1.0206380466214051E-2</v>
      </c>
      <c r="JJ327" s="3">
        <f t="shared" ca="1" si="554"/>
        <v>7.8457794822073545E-3</v>
      </c>
      <c r="JK327" s="3">
        <f>IO327-IO326</f>
        <v>-0.1</v>
      </c>
      <c r="JL327" s="3">
        <f t="shared" ca="1" si="487"/>
        <v>-7.4204727587317332E-2</v>
      </c>
      <c r="JN327" s="10">
        <f>COUNTIF(EI327:ET327,"&gt;2")</f>
        <v>2</v>
      </c>
      <c r="JP327" s="2">
        <f>AVERAGE(CS327,CS315,CS303,CS291,CS279,CS267,CS255,CS243,CS231,CS219)</f>
        <v>0.12357974587008984</v>
      </c>
      <c r="JQ327" s="2">
        <f>CS327-JP327</f>
        <v>-2.3679645969981414E-2</v>
      </c>
      <c r="JR327" s="2">
        <f>AVERAGE(CT327,CT315,CT303,CT291,CT279,CT267,CT255,CT243,CT231,CT219)</f>
        <v>7.171528153422875E-2</v>
      </c>
      <c r="JS327" s="2">
        <f>CT327-JR327</f>
        <v>-7.171528153422875E-2</v>
      </c>
      <c r="KH327" s="2">
        <f>(DN327*$DN$4)+(FB327*$FB$3)+(FC327*$FC$3)+(FD327*$FD$3)+(FE327*$FE$3)+(FF327*$FF$3)+(FG327*$FG$3)</f>
        <v>0.30628782568038043</v>
      </c>
      <c r="KI327" s="2">
        <f>F327-KH327</f>
        <v>-0.30628782568038043</v>
      </c>
      <c r="KJ327" s="2">
        <f>MAX(DN327,FB327:FG327)</f>
        <v>1.1164274322168932</v>
      </c>
      <c r="KK327" s="2">
        <f>MIN(DN327,FB327:FG327)</f>
        <v>0</v>
      </c>
      <c r="KL327" s="2">
        <f t="shared" si="516"/>
        <v>1.1164274322168932</v>
      </c>
      <c r="KO327" s="2">
        <f>BO327</f>
        <v>92.12</v>
      </c>
      <c r="KP327" s="2">
        <f>100*((BO321/BO309)-1)</f>
        <v>3.6607037080914617</v>
      </c>
      <c r="KQ327" s="2">
        <f t="shared" si="525"/>
        <v>3.6607037080914617</v>
      </c>
      <c r="KR327" s="2">
        <f>100*((BO315/BO303)-1)</f>
        <v>8.2582397234909344</v>
      </c>
      <c r="KS327" s="2">
        <f t="shared" si="538"/>
        <v>8.2582397234909344</v>
      </c>
      <c r="KT327" s="3">
        <f>BP327</f>
        <v>1.5568</v>
      </c>
      <c r="KU327" s="3">
        <f>BQ327</f>
        <v>61.477727272727286</v>
      </c>
      <c r="KV327" s="3">
        <f t="shared" si="470"/>
        <v>39.489804260487723</v>
      </c>
      <c r="KW327" s="2">
        <f t="shared" si="463"/>
        <v>86.273026435390761</v>
      </c>
      <c r="KX327" s="2">
        <f t="shared" si="463"/>
        <v>72.241467922132202</v>
      </c>
      <c r="LA327">
        <v>2</v>
      </c>
      <c r="LB327">
        <v>0</v>
      </c>
      <c r="LE327" s="2">
        <v>100.0173998424344</v>
      </c>
      <c r="LF327" s="2">
        <v>99.967228994314397</v>
      </c>
      <c r="LG327" s="2">
        <v>100.11187385765595</v>
      </c>
      <c r="LH327" s="2">
        <v>99.949195454977215</v>
      </c>
      <c r="LI327" s="2">
        <v>100.03297259214213</v>
      </c>
      <c r="LJ327" s="2">
        <v>99.879396965975573</v>
      </c>
      <c r="LK327" s="2">
        <v>99.906515026291473</v>
      </c>
      <c r="LL327" s="2">
        <v>99.60692743808309</v>
      </c>
      <c r="LM327" s="2">
        <v>99.967936951345521</v>
      </c>
      <c r="LN327" s="2">
        <v>99.509918140376087</v>
      </c>
      <c r="LO327" s="2">
        <v>100.19121898800999</v>
      </c>
      <c r="LP327" s="2">
        <v>100.00338550597471</v>
      </c>
      <c r="LQ327" s="2">
        <v>97.412492527620728</v>
      </c>
      <c r="LR327" s="2">
        <v>100.14967281828268</v>
      </c>
      <c r="LS327" s="2">
        <v>100.36666118912382</v>
      </c>
      <c r="LT327" s="2">
        <v>99.370846640872557</v>
      </c>
      <c r="LU327" s="2">
        <v>99.858959690749799</v>
      </c>
      <c r="LV327" s="2">
        <v>99.433705795803562</v>
      </c>
      <c r="LW327" s="2">
        <v>103.43973594817199</v>
      </c>
      <c r="LX327" s="2">
        <v>98.694417696534458</v>
      </c>
      <c r="LY327" s="2">
        <v>100.19928493597483</v>
      </c>
      <c r="LZ327" s="2">
        <v>100.74643202518043</v>
      </c>
      <c r="MA327" s="2">
        <v>99.684814472437537</v>
      </c>
      <c r="MB327" s="2">
        <v>99.131109715560953</v>
      </c>
      <c r="MC327" s="2">
        <v>100.20774199330766</v>
      </c>
      <c r="MD327" s="2">
        <v>99.140537212672214</v>
      </c>
      <c r="ME327" s="2">
        <v>99.934202960634153</v>
      </c>
      <c r="MF327" s="2">
        <v>99.85037195222975</v>
      </c>
      <c r="MG327" s="2">
        <v>99.941078105976544</v>
      </c>
      <c r="MH327" s="2">
        <v>99.670505932287881</v>
      </c>
      <c r="MI327" s="2">
        <v>101.52608879324441</v>
      </c>
      <c r="MJ327" s="2">
        <v>99.978411699907099</v>
      </c>
      <c r="MK327" s="2">
        <v>99.826996841867143</v>
      </c>
      <c r="ML327" s="2">
        <v>99.963205124028036</v>
      </c>
      <c r="MM327" s="2">
        <v>100.0859645437577</v>
      </c>
      <c r="MN327" s="2">
        <v>99.300551240232409</v>
      </c>
      <c r="MO327" s="2">
        <v>99.255149273581367</v>
      </c>
      <c r="MP327" s="2">
        <v>100.6407312969027</v>
      </c>
      <c r="MQ327" s="2">
        <v>100.76062539739387</v>
      </c>
      <c r="MR327" s="2">
        <v>99.663845526969368</v>
      </c>
      <c r="MS327" s="10">
        <v>99.074170742301433</v>
      </c>
      <c r="MT327" s="2">
        <v>100.13576616715459</v>
      </c>
      <c r="MU327" s="2">
        <v>100.71245178840243</v>
      </c>
      <c r="MV327" s="2">
        <v>98.099550205601574</v>
      </c>
      <c r="MX327" s="22">
        <v>0.83</v>
      </c>
      <c r="MY327" s="22">
        <v>0.17</v>
      </c>
      <c r="MZ327" s="22">
        <v>0.7</v>
      </c>
      <c r="NA327" s="22">
        <v>0.44</v>
      </c>
      <c r="NB327" s="22">
        <v>0.44</v>
      </c>
      <c r="NC327" s="22">
        <v>0.42</v>
      </c>
      <c r="ND327" s="22">
        <v>1</v>
      </c>
      <c r="NE327" s="22">
        <v>4.24</v>
      </c>
      <c r="NF327" s="22">
        <v>3.76</v>
      </c>
      <c r="NG327" s="22">
        <v>3</v>
      </c>
      <c r="NH327" s="23">
        <v>8</v>
      </c>
      <c r="NI327" s="22">
        <v>23</v>
      </c>
      <c r="NJ327" s="22">
        <v>3.5</v>
      </c>
      <c r="NK327" s="22">
        <v>1.82</v>
      </c>
      <c r="NL327" s="23">
        <v>9.6199999999999992</v>
      </c>
      <c r="NM327" s="3">
        <v>5.88</v>
      </c>
      <c r="NN327" s="22">
        <v>4.08</v>
      </c>
      <c r="NO327" s="22">
        <v>2.04</v>
      </c>
      <c r="NP327" s="22">
        <v>0.24</v>
      </c>
      <c r="NQ327" s="22">
        <v>0.96</v>
      </c>
      <c r="NR327" s="23">
        <v>1</v>
      </c>
      <c r="NS327" s="22">
        <v>1.36</v>
      </c>
      <c r="NT327" s="22">
        <v>6.64</v>
      </c>
      <c r="NU327" s="23">
        <v>9.36</v>
      </c>
      <c r="NV327" s="3">
        <v>4.9400000000000004</v>
      </c>
      <c r="NW327" s="22">
        <v>0.78</v>
      </c>
      <c r="NX327" s="22">
        <v>1.04</v>
      </c>
      <c r="NY327" s="22">
        <v>69</v>
      </c>
      <c r="NZ327" s="22">
        <v>23</v>
      </c>
      <c r="OA327" s="23">
        <v>9</v>
      </c>
      <c r="OB327" s="22">
        <v>0.6</v>
      </c>
      <c r="OC327" s="22">
        <v>1.54</v>
      </c>
      <c r="OD327" s="22">
        <v>3.15</v>
      </c>
      <c r="OE327" s="22">
        <v>2.31</v>
      </c>
      <c r="OF327" s="22">
        <v>7.95</v>
      </c>
      <c r="OG327" s="22">
        <v>4.8</v>
      </c>
      <c r="OH327" s="23">
        <v>2.25</v>
      </c>
      <c r="OI327" s="22">
        <v>3</v>
      </c>
      <c r="OJ327" s="22">
        <v>9.66</v>
      </c>
      <c r="OK327" s="22">
        <v>4.34</v>
      </c>
      <c r="OL327" s="22">
        <v>0.36</v>
      </c>
      <c r="OM327" s="23">
        <v>2.16</v>
      </c>
      <c r="ON327" s="22">
        <v>2.4</v>
      </c>
      <c r="OO327" s="22">
        <v>7.08</v>
      </c>
      <c r="OQ327">
        <f t="shared" si="518"/>
        <v>-5</v>
      </c>
      <c r="OR327" s="23">
        <f t="shared" ca="1" si="560"/>
        <v>1.0076522222594191</v>
      </c>
      <c r="OS327" s="23">
        <f t="shared" ca="1" si="560"/>
        <v>1.0062382041638953</v>
      </c>
      <c r="OT327" s="23">
        <f t="shared" ca="1" si="560"/>
        <v>1.0042941623022557</v>
      </c>
      <c r="OU327" s="23">
        <f t="shared" ca="1" si="560"/>
        <v>0.99888723923319145</v>
      </c>
      <c r="OV327" s="23">
        <f t="shared" ca="1" si="560"/>
        <v>1.0060695343850936</v>
      </c>
      <c r="OW327" s="23">
        <f t="shared" ca="1" si="560"/>
        <v>1.006277501806323</v>
      </c>
      <c r="OX327" s="23">
        <f t="shared" ca="1" si="560"/>
        <v>1.0062501883592145</v>
      </c>
      <c r="OY327" s="23">
        <f t="shared" ca="1" si="560"/>
        <v>1.0155515840932605</v>
      </c>
      <c r="OZ327" s="23">
        <f t="shared" ca="1" si="559"/>
        <v>1.0114308181791221</v>
      </c>
      <c r="PA327" s="23">
        <f t="shared" ca="1" si="559"/>
        <v>0.99725540476032204</v>
      </c>
      <c r="PB327" s="23">
        <f t="shared" ca="1" si="559"/>
        <v>1.0177054582443914</v>
      </c>
      <c r="PC327" s="23">
        <f t="shared" ca="1" si="559"/>
        <v>1.0086476782175757</v>
      </c>
      <c r="PD327" s="23">
        <f t="shared" ca="1" si="559"/>
        <v>0.98046786099867644</v>
      </c>
      <c r="PE327" s="23">
        <f t="shared" ca="1" si="539"/>
        <v>1.0056986535236463</v>
      </c>
      <c r="PF327" s="23">
        <f t="shared" ca="1" si="539"/>
        <v>1.0144150259724003</v>
      </c>
      <c r="PG327" s="23">
        <f t="shared" ca="1" si="539"/>
        <v>1.0279346289570499</v>
      </c>
      <c r="PH327" s="23">
        <f t="shared" ca="1" si="536"/>
        <v>1.0014761589202743</v>
      </c>
      <c r="PI327" s="23">
        <f t="shared" ca="1" si="536"/>
        <v>0.99146395547670907</v>
      </c>
      <c r="PJ327" s="23">
        <f t="shared" ca="1" si="536"/>
        <v>0.99254887272739978</v>
      </c>
      <c r="PK327" s="23">
        <f t="shared" ca="1" si="536"/>
        <v>0.93047079983725611</v>
      </c>
      <c r="PL327" s="23">
        <f t="shared" ca="1" si="534"/>
        <v>1.0076219437586127</v>
      </c>
      <c r="PM327" s="23">
        <f t="shared" ca="1" si="534"/>
        <v>1.0502820496319498</v>
      </c>
      <c r="PN327" s="23">
        <f t="shared" ca="1" si="534"/>
        <v>1.0127632070926276</v>
      </c>
      <c r="PO327" s="23">
        <f t="shared" ca="1" si="534"/>
        <v>0.98127057643405069</v>
      </c>
      <c r="PP327" s="23">
        <f t="shared" ca="1" si="534"/>
        <v>1.0448972547391771</v>
      </c>
      <c r="PQ327" s="23">
        <f t="shared" ca="1" si="534"/>
        <v>0.98161008406259131</v>
      </c>
      <c r="PR327" s="23">
        <f t="shared" ca="1" si="534"/>
        <v>1.0036923243195852</v>
      </c>
      <c r="PS327" s="23">
        <f t="shared" ca="1" si="534"/>
        <v>1.0042592656255045</v>
      </c>
      <c r="PT327" s="23">
        <f t="shared" ca="1" si="534"/>
        <v>1.0059942071892465</v>
      </c>
      <c r="PU327" s="23">
        <f t="shared" ca="1" si="534"/>
        <v>0.99228982525932152</v>
      </c>
      <c r="PV327" s="23">
        <f t="shared" ca="1" si="534"/>
        <v>1.001023166510262</v>
      </c>
      <c r="PW327" s="23">
        <f t="shared" ca="1" si="561"/>
        <v>1.0092954356134742</v>
      </c>
      <c r="PX327" s="23">
        <f t="shared" ca="1" si="561"/>
        <v>1.0060543879901329</v>
      </c>
      <c r="PY327" s="23">
        <f t="shared" ca="1" si="544"/>
        <v>1.0056840745798981</v>
      </c>
      <c r="PZ327" s="23">
        <f t="shared" ca="1" si="544"/>
        <v>1.0190005501777004</v>
      </c>
      <c r="QA327" s="23">
        <f t="shared" ca="1" si="571"/>
        <v>1.000544229593743</v>
      </c>
      <c r="QB327" s="23">
        <f t="shared" ca="1" si="571"/>
        <v>1.0037975660194061</v>
      </c>
      <c r="QC327" s="23">
        <f t="shared" ca="1" si="571"/>
        <v>1.0264799031824277</v>
      </c>
      <c r="QD327" s="23">
        <f t="shared" ca="1" si="571"/>
        <v>1.0058760930151209</v>
      </c>
      <c r="QE327" s="23">
        <f t="shared" ca="1" si="571"/>
        <v>0.99647888433210119</v>
      </c>
      <c r="QF327" s="23">
        <f t="shared" ca="1" si="571"/>
        <v>0.98361949571565699</v>
      </c>
      <c r="QG327" s="23">
        <f t="shared" ca="1" si="533"/>
        <v>1.0194042635674665</v>
      </c>
      <c r="QH327" s="23">
        <f t="shared" ca="1" si="533"/>
        <v>1.0305106857958251</v>
      </c>
      <c r="QI327" s="23">
        <f t="shared" ca="1" si="533"/>
        <v>0.98276138799186741</v>
      </c>
      <c r="QJ327" s="26">
        <f t="shared" ca="1" si="474"/>
        <v>1.0059726616599733</v>
      </c>
      <c r="QL327" s="3">
        <f t="shared" ca="1" si="589"/>
        <v>100.59726616599734</v>
      </c>
      <c r="QM327" s="3">
        <f t="shared" ca="1" si="591"/>
        <v>0.24788155326003203</v>
      </c>
      <c r="QN327" s="3">
        <f t="shared" ca="1" si="595"/>
        <v>0.11664756196130277</v>
      </c>
      <c r="QO327" s="3">
        <f ca="1">((AVERAGE(QL325:QL327)/AVERAGE(QL322:QL324))-1)*100</f>
        <v>0.31544171424322531</v>
      </c>
      <c r="QR327" s="3">
        <f t="shared" ca="1" si="592"/>
        <v>3.0154694752185573</v>
      </c>
      <c r="QS327" s="3">
        <f t="shared" ca="1" si="596"/>
        <v>1.4149371164381048</v>
      </c>
      <c r="QT327" s="3">
        <f ca="1">100*((AVERAGE(QL325:QL327)/AVERAGE(QL322:QL324))^4-1)</f>
        <v>1.2677496303976188</v>
      </c>
      <c r="QU327" s="3"/>
    </row>
    <row r="328" spans="1:463" x14ac:dyDescent="0.35">
      <c r="A328" t="s">
        <v>1393</v>
      </c>
      <c r="B328" s="21">
        <v>42186</v>
      </c>
      <c r="C328" t="s">
        <v>955</v>
      </c>
      <c r="D328" s="2">
        <v>100</v>
      </c>
      <c r="E328" s="2">
        <v>100</v>
      </c>
      <c r="F328" s="2">
        <v>0.1</v>
      </c>
      <c r="G328" s="2">
        <v>99.9</v>
      </c>
      <c r="H328" s="2">
        <v>100.18700799256364</v>
      </c>
      <c r="I328" s="2">
        <v>100.12443880540832</v>
      </c>
      <c r="J328" s="2">
        <v>99.5</v>
      </c>
      <c r="K328" s="2">
        <v>100.6</v>
      </c>
      <c r="L328" s="2">
        <v>100.08799708797035</v>
      </c>
      <c r="M328" s="2">
        <v>100.4</v>
      </c>
      <c r="N328" s="2">
        <v>104.4</v>
      </c>
      <c r="O328" s="2">
        <v>99.5</v>
      </c>
      <c r="P328" s="2">
        <v>99.5</v>
      </c>
      <c r="Q328" s="2">
        <v>96.7</v>
      </c>
      <c r="R328" s="2">
        <v>102.3</v>
      </c>
      <c r="S328" s="2">
        <v>104.4</v>
      </c>
      <c r="T328" s="2">
        <v>100</v>
      </c>
      <c r="U328" s="2">
        <v>120.3</v>
      </c>
      <c r="V328" s="2">
        <v>99.8</v>
      </c>
      <c r="W328" s="2">
        <v>98.7</v>
      </c>
      <c r="X328" s="2">
        <v>100.5</v>
      </c>
      <c r="Y328" s="2">
        <v>98.6</v>
      </c>
      <c r="Z328" s="2">
        <v>98.7</v>
      </c>
      <c r="AA328" s="2">
        <v>100.5</v>
      </c>
      <c r="AB328" s="2">
        <v>98.7</v>
      </c>
      <c r="AC328" s="2">
        <v>99.8</v>
      </c>
      <c r="AD328" s="2">
        <v>101.5</v>
      </c>
      <c r="AE328" s="2">
        <v>96.5</v>
      </c>
      <c r="AF328" s="2">
        <v>97.9</v>
      </c>
      <c r="AG328" s="22">
        <v>532</v>
      </c>
      <c r="AH328" s="22">
        <v>468</v>
      </c>
      <c r="AI328" s="22">
        <v>153</v>
      </c>
      <c r="AJ328" s="22">
        <v>34</v>
      </c>
      <c r="AK328" s="22">
        <v>42</v>
      </c>
      <c r="AL328" s="22">
        <v>6</v>
      </c>
      <c r="AM328" s="22">
        <v>21</v>
      </c>
      <c r="AN328" s="22">
        <v>21</v>
      </c>
      <c r="AO328" s="22">
        <v>60</v>
      </c>
      <c r="AP328" s="22">
        <v>21</v>
      </c>
      <c r="AQ328" s="22">
        <v>14</v>
      </c>
      <c r="AR328" s="2">
        <v>99.5</v>
      </c>
      <c r="AS328" s="2">
        <v>99.6</v>
      </c>
      <c r="AT328" s="2">
        <v>96.7</v>
      </c>
      <c r="AU328" s="2">
        <v>100.2</v>
      </c>
      <c r="AV328" s="2">
        <v>98.7</v>
      </c>
      <c r="AW328" s="2">
        <v>100.8</v>
      </c>
      <c r="AX328" s="2">
        <v>102.3</v>
      </c>
      <c r="AY328" s="2">
        <v>99.7</v>
      </c>
      <c r="AZ328" s="2">
        <v>100.1</v>
      </c>
      <c r="BA328" s="2">
        <v>98.7</v>
      </c>
      <c r="BB328" s="2">
        <v>100.3</v>
      </c>
      <c r="BC328" s="2">
        <v>99.9</v>
      </c>
      <c r="BD328" s="3">
        <v>0.68</v>
      </c>
      <c r="BE328" s="3">
        <v>0.12</v>
      </c>
      <c r="BF328" s="3">
        <v>0.01</v>
      </c>
      <c r="BG328" s="3">
        <v>-0.14000000000000001</v>
      </c>
      <c r="BH328" s="3">
        <v>-0.53</v>
      </c>
      <c r="BI328" s="2">
        <v>258.60000000000002</v>
      </c>
      <c r="BJ328" s="2">
        <v>1</v>
      </c>
      <c r="BK328" s="2">
        <v>1.1000000000000001</v>
      </c>
      <c r="BL328" s="2">
        <v>100</v>
      </c>
      <c r="BM328" s="2">
        <v>100.4</v>
      </c>
      <c r="BN328" s="10">
        <v>484</v>
      </c>
      <c r="BO328" s="3">
        <v>93.31</v>
      </c>
      <c r="BP328" s="22">
        <v>1.556</v>
      </c>
      <c r="BQ328" s="3">
        <v>56.561304347826088</v>
      </c>
      <c r="BR328" s="23">
        <v>2.830454545454546</v>
      </c>
      <c r="BS328" s="2">
        <v>99.9</v>
      </c>
      <c r="BT328" s="3">
        <v>89.92</v>
      </c>
      <c r="BU328" s="2">
        <v>1.4</v>
      </c>
      <c r="BV328" s="2">
        <v>1.8</v>
      </c>
      <c r="BW328" s="2">
        <v>3</v>
      </c>
      <c r="BX328" s="2">
        <v>3.2</v>
      </c>
      <c r="BY328" s="23">
        <v>238.03399999999999</v>
      </c>
      <c r="BZ328" s="2">
        <v>98.3</v>
      </c>
      <c r="CA328" s="2">
        <v>94.6</v>
      </c>
      <c r="CB328" s="3">
        <v>100.03</v>
      </c>
      <c r="CC328" s="2">
        <v>100.2</v>
      </c>
      <c r="CD328" s="2">
        <v>127.1</v>
      </c>
      <c r="CE328" s="2">
        <v>98.361580308341814</v>
      </c>
      <c r="CF328" s="3">
        <v>100.10400527554751</v>
      </c>
      <c r="CG328" s="2">
        <v>100.03720918615505</v>
      </c>
      <c r="CH328" s="23">
        <v>242.59697561818746</v>
      </c>
      <c r="CI328" s="3">
        <v>100.10635377512317</v>
      </c>
      <c r="CM328" s="2">
        <f t="shared" si="460"/>
        <v>36.350452665698</v>
      </c>
      <c r="CN328" s="2">
        <f t="shared" si="460"/>
        <v>1.8190581911661605</v>
      </c>
      <c r="CO328" s="2">
        <f t="shared" si="461"/>
        <v>100.64628802130215</v>
      </c>
      <c r="CR328" s="2">
        <f t="shared" si="464"/>
        <v>-9.9900099900094214E-2</v>
      </c>
      <c r="CS328" s="2">
        <f t="shared" si="464"/>
        <v>-0.19960079840319644</v>
      </c>
      <c r="CT328" s="2">
        <f t="shared" si="465"/>
        <v>0</v>
      </c>
      <c r="CU328" s="2">
        <f t="shared" si="465"/>
        <v>6.0489421077800032E-2</v>
      </c>
      <c r="CV328" s="2">
        <f t="shared" si="465"/>
        <v>0.29080224826957712</v>
      </c>
      <c r="CW328" s="2">
        <f t="shared" si="466"/>
        <v>-0.69860279441118045</v>
      </c>
      <c r="CX328" s="2">
        <f t="shared" si="467"/>
        <v>0.70070070070068924</v>
      </c>
      <c r="CY328" s="2">
        <f t="shared" si="502"/>
        <v>-0.57142857142856607</v>
      </c>
      <c r="CZ328" s="2">
        <f t="shared" si="471"/>
        <v>-9.9900099900094214E-2</v>
      </c>
      <c r="DA328" s="2">
        <f t="shared" si="472"/>
        <v>-1.8886679920477052</v>
      </c>
      <c r="DB328" s="2">
        <f t="shared" si="473"/>
        <v>0.10030090270811867</v>
      </c>
      <c r="DC328" s="2">
        <f t="shared" si="546"/>
        <v>-0.11587485515641351</v>
      </c>
      <c r="DF328" s="2">
        <f t="shared" si="468"/>
        <v>0.72829284904571967</v>
      </c>
      <c r="DG328" s="2">
        <f t="shared" si="468"/>
        <v>3.5459850844087759</v>
      </c>
      <c r="DH328" s="2">
        <f t="shared" si="469"/>
        <v>3.7797105624849836</v>
      </c>
      <c r="DI328" s="2">
        <f t="shared" si="567"/>
        <v>0.53655144568356405</v>
      </c>
      <c r="DJ328" s="2">
        <f t="shared" si="567"/>
        <v>0</v>
      </c>
      <c r="DM328" s="2">
        <f t="shared" si="503"/>
        <v>0.4016064257028169</v>
      </c>
      <c r="DN328" s="2">
        <f t="shared" si="503"/>
        <v>0.1001001001000944</v>
      </c>
      <c r="DO328" s="2">
        <f t="shared" si="475"/>
        <v>1.1133603238866483</v>
      </c>
      <c r="DP328" s="2">
        <f t="shared" si="504"/>
        <v>-1.7769002961500464</v>
      </c>
      <c r="DQ328" s="2">
        <f t="shared" si="543"/>
        <v>-0.33406777244505603</v>
      </c>
      <c r="DR328" s="2">
        <f t="shared" si="505"/>
        <v>2.3397761953204448</v>
      </c>
      <c r="DS328" s="2">
        <f t="shared" si="506"/>
        <v>1.6288904374738276</v>
      </c>
      <c r="DT328" s="2" t="e">
        <v>#N/A</v>
      </c>
      <c r="DU328" s="2" t="e">
        <v>#N/A</v>
      </c>
      <c r="DV328" s="2">
        <f t="shared" si="476"/>
        <v>-2.6418786692759322</v>
      </c>
      <c r="DW328" s="2">
        <f t="shared" si="507"/>
        <v>1.682439537329139</v>
      </c>
      <c r="DX328" s="2">
        <f t="shared" si="508"/>
        <v>-3.1945788964181987</v>
      </c>
      <c r="DY328" s="2">
        <f t="shared" si="509"/>
        <v>-2.0114942528735691</v>
      </c>
      <c r="DZ328" s="2">
        <f t="shared" si="510"/>
        <v>-11.450381679389309</v>
      </c>
      <c r="EA328" s="2">
        <f t="shared" si="523"/>
        <v>7.9892280071813149</v>
      </c>
      <c r="EB328" s="2">
        <f t="shared" si="523"/>
        <v>0.60483870967742437</v>
      </c>
      <c r="EC328" s="2">
        <f t="shared" si="523"/>
        <v>9.9109131403118056</v>
      </c>
      <c r="ED328" s="2">
        <f t="shared" si="519"/>
        <v>-4.4676806083650211</v>
      </c>
      <c r="EE328" s="2" t="e">
        <f t="shared" si="519"/>
        <v>#N/A</v>
      </c>
      <c r="EF328" s="2">
        <f t="shared" si="519"/>
        <v>4.1139240506329111</v>
      </c>
      <c r="EG328" s="2">
        <f t="shared" si="519"/>
        <v>2.5510204081632626</v>
      </c>
      <c r="EH328" s="2">
        <f t="shared" si="519"/>
        <v>-7.5842696629213391</v>
      </c>
      <c r="EI328" s="2">
        <f t="shared" si="537"/>
        <v>-2.6418786692759322</v>
      </c>
      <c r="EJ328" s="2">
        <f t="shared" si="537"/>
        <v>1.9447287615148356</v>
      </c>
      <c r="EK328" s="2">
        <f t="shared" si="537"/>
        <v>1.682439537329139</v>
      </c>
      <c r="EL328" s="2">
        <f t="shared" si="535"/>
        <v>0.40080160320641323</v>
      </c>
      <c r="EM328" s="2">
        <f t="shared" si="535"/>
        <v>-0.30303030303030498</v>
      </c>
      <c r="EN328" s="2">
        <f t="shared" si="535"/>
        <v>2.3350253807106647</v>
      </c>
      <c r="EO328" s="2">
        <f t="shared" si="535"/>
        <v>-2.0114942528735691</v>
      </c>
      <c r="EP328" s="2">
        <f t="shared" si="535"/>
        <v>1.2182741116751217</v>
      </c>
      <c r="EQ328" s="2">
        <f t="shared" si="535"/>
        <v>-0.59582919563059278</v>
      </c>
      <c r="ER328" s="2">
        <f t="shared" si="498"/>
        <v>9.9109131403118056</v>
      </c>
      <c r="ES328" s="2">
        <f t="shared" si="498"/>
        <v>1.6210739614994862</v>
      </c>
      <c r="ET328" s="2">
        <f t="shared" si="498"/>
        <v>0.70564516129032473</v>
      </c>
      <c r="EU328" s="2">
        <f t="shared" si="462"/>
        <v>1</v>
      </c>
      <c r="EV328" s="2">
        <f t="shared" si="462"/>
        <v>1.1000000000000001</v>
      </c>
      <c r="EW328" s="2">
        <f t="shared" si="511"/>
        <v>-5.4820415879016977</v>
      </c>
      <c r="EX328" s="2">
        <f t="shared" si="511"/>
        <v>-2.5242718446601864</v>
      </c>
      <c r="EY328" s="2">
        <f t="shared" si="512"/>
        <v>-41.886630830952434</v>
      </c>
      <c r="EZ328" s="2">
        <f t="shared" si="512"/>
        <v>-22.561036863129559</v>
      </c>
      <c r="FA328" s="2">
        <f t="shared" si="513"/>
        <v>-2.9154518950437303</v>
      </c>
      <c r="FB328" s="2">
        <f t="shared" si="517"/>
        <v>0.22568611104094582</v>
      </c>
      <c r="FC328" s="2">
        <f t="shared" si="517"/>
        <v>0.20387359836901986</v>
      </c>
      <c r="FD328" s="2">
        <f t="shared" si="517"/>
        <v>0.53134962805525543</v>
      </c>
      <c r="FE328" s="2">
        <f t="shared" si="514"/>
        <v>0.1702383336671387</v>
      </c>
      <c r="FF328" s="2">
        <f t="shared" si="514"/>
        <v>0.20000000000000018</v>
      </c>
      <c r="FG328" s="2">
        <f t="shared" si="514"/>
        <v>1.3556618819776656</v>
      </c>
      <c r="FH328" s="2">
        <v>3</v>
      </c>
      <c r="FI328" s="2">
        <v>3.4</v>
      </c>
      <c r="FL328" s="2">
        <f t="shared" si="568"/>
        <v>0.31164598271982147</v>
      </c>
      <c r="FM328" s="2">
        <f t="shared" si="568"/>
        <v>0.28220497107087628</v>
      </c>
      <c r="FN328" s="2">
        <f t="shared" si="490"/>
        <v>0.53545593698711702</v>
      </c>
      <c r="FQ328" s="2">
        <f t="shared" si="569"/>
        <v>1.2524234406492862</v>
      </c>
      <c r="FR328" s="2">
        <f t="shared" si="569"/>
        <v>1.1336072592493807</v>
      </c>
      <c r="FS328" s="2">
        <f t="shared" si="492"/>
        <v>2.1590880226643128</v>
      </c>
      <c r="FT328" s="2">
        <f t="shared" si="570"/>
        <v>2.3230812505725895</v>
      </c>
      <c r="FU328" s="2">
        <f t="shared" si="570"/>
        <v>1.4816147755119413</v>
      </c>
      <c r="FX328" s="2">
        <f t="shared" si="593"/>
        <v>-0.2490970566827122</v>
      </c>
      <c r="FY328" s="2">
        <f t="shared" si="593"/>
        <v>0.8966535522739294</v>
      </c>
      <c r="FZ328" s="2">
        <f t="shared" si="500"/>
        <v>2.2922844749500237</v>
      </c>
      <c r="GA328" s="2">
        <f t="shared" si="594"/>
        <v>1.8603880903830472</v>
      </c>
      <c r="GB328" s="2">
        <f t="shared" si="594"/>
        <v>1.4275302952648783</v>
      </c>
      <c r="GE328" s="2"/>
      <c r="GF328" s="2"/>
      <c r="GG328" s="2">
        <f t="shared" ref="GG328:GH343" si="597">100*((AVERAGE(CM326:CM328)/AVERAGE(CM314:CM316))-1)</f>
        <v>-39.466660401101514</v>
      </c>
      <c r="GH328" s="2">
        <f t="shared" si="597"/>
        <v>-30.001779937074758</v>
      </c>
      <c r="GI328" s="2">
        <f t="shared" si="521"/>
        <v>-4.3728056176188908</v>
      </c>
      <c r="GJ328" s="2">
        <f t="shared" si="522"/>
        <v>2.2835719154737477</v>
      </c>
      <c r="GK328" s="2">
        <v>3</v>
      </c>
      <c r="GN328" s="2">
        <f t="shared" si="590"/>
        <v>0.1</v>
      </c>
      <c r="GQ328" s="2">
        <f t="shared" si="563"/>
        <v>-1.9</v>
      </c>
      <c r="GT328" s="27">
        <f t="shared" ca="1" si="574"/>
        <v>98.514851485148512</v>
      </c>
      <c r="GU328" s="27">
        <f t="shared" ca="1" si="575"/>
        <v>98.77010406811732</v>
      </c>
      <c r="GV328" s="27">
        <f t="shared" ca="1" si="575"/>
        <v>97.370983446932811</v>
      </c>
      <c r="GW328" s="27">
        <f t="shared" ca="1" si="576"/>
        <v>98.029556650246306</v>
      </c>
      <c r="GX328" s="27">
        <f t="shared" ca="1" si="576"/>
        <v>101.92502532928064</v>
      </c>
      <c r="GY328" s="27">
        <f t="shared" ca="1" si="577"/>
        <v>99.900099900099903</v>
      </c>
      <c r="GZ328" s="27">
        <f t="shared" ca="1" si="578"/>
        <v>126.10062893081759</v>
      </c>
      <c r="HA328" s="27">
        <f t="shared" ca="1" si="579"/>
        <v>98.811881188118804</v>
      </c>
      <c r="HB328" s="27">
        <f t="shared" ca="1" si="579"/>
        <v>104.53141091658085</v>
      </c>
      <c r="HC328" s="27">
        <f t="shared" ca="1" si="579"/>
        <v>94.700686947988217</v>
      </c>
      <c r="HD328" s="27">
        <f t="shared" ca="1" si="572"/>
        <v>94.956353055286129</v>
      </c>
      <c r="HE328" s="27">
        <f t="shared" ca="1" si="580"/>
        <v>96.105160662122685</v>
      </c>
      <c r="HG328" s="27">
        <f t="shared" ca="1" si="581"/>
        <v>100.09910802775023</v>
      </c>
      <c r="HH328" s="27">
        <f t="shared" ca="1" si="582"/>
        <v>89.652247667514843</v>
      </c>
      <c r="HI328" s="27">
        <f t="shared" ca="1" si="582"/>
        <v>99.419167473378508</v>
      </c>
      <c r="HJ328" s="27">
        <f t="shared" ca="1" si="583"/>
        <v>100.1974333662389</v>
      </c>
      <c r="HK328" s="27">
        <f t="shared" ca="1" si="583"/>
        <v>100.40691759918616</v>
      </c>
      <c r="HL328" s="27">
        <f t="shared" ca="1" si="584"/>
        <v>100.2002002002002</v>
      </c>
      <c r="HM328" s="27">
        <f t="shared" ca="1" si="585"/>
        <v>85.637342908438058</v>
      </c>
      <c r="HN328" s="27">
        <f t="shared" ca="1" si="586"/>
        <v>100</v>
      </c>
      <c r="HO328" s="27">
        <f t="shared" ca="1" si="586"/>
        <v>98.378926038500509</v>
      </c>
      <c r="HP328" s="27">
        <f t="shared" ca="1" si="586"/>
        <v>108.0593849416755</v>
      </c>
      <c r="HQ328" s="27">
        <f t="shared" ca="1" si="573"/>
        <v>104.35222672064776</v>
      </c>
      <c r="HR328" s="27">
        <f t="shared" ca="1" si="587"/>
        <v>96.161048689138582</v>
      </c>
      <c r="HT328" s="27">
        <f t="shared" ca="1" si="564"/>
        <v>156.68381476714811</v>
      </c>
      <c r="HU328" s="27">
        <f t="shared" ca="1" si="564"/>
        <v>34.806329171811399</v>
      </c>
      <c r="HV328" s="27">
        <f t="shared" ca="1" si="564"/>
        <v>44.180558060443651</v>
      </c>
      <c r="HW328" s="27">
        <f t="shared" ca="1" si="565"/>
        <v>532.07541199736318</v>
      </c>
      <c r="HX328" s="27">
        <f t="shared" ca="1" si="565"/>
        <v>467.65778226359129</v>
      </c>
      <c r="HY328" s="27">
        <f t="shared" ca="1" si="494"/>
        <v>1000</v>
      </c>
      <c r="HZ328" s="27">
        <f t="shared" ca="1" si="566"/>
        <v>7.1424736633739858</v>
      </c>
      <c r="IA328" s="27">
        <f t="shared" ca="1" si="566"/>
        <v>20.916227800500796</v>
      </c>
      <c r="IB328" s="27">
        <f t="shared" ca="1" si="566"/>
        <v>20.936936936936934</v>
      </c>
      <c r="IC328" s="27">
        <f t="shared" ca="1" si="566"/>
        <v>56.979888979888976</v>
      </c>
      <c r="ID328" s="27">
        <f t="shared" ca="1" si="566"/>
        <v>20.200872747747745</v>
      </c>
      <c r="IE328" s="27">
        <f t="shared" ca="1" si="566"/>
        <v>18.06434521231882</v>
      </c>
      <c r="IG328" s="28">
        <f t="shared" ca="1" si="480"/>
        <v>-0.21215400926622319</v>
      </c>
      <c r="IH328" s="28">
        <f t="shared" ca="1" si="480"/>
        <v>-0.40206745219687678</v>
      </c>
      <c r="II328" s="28">
        <f t="shared" ca="1" si="480"/>
        <v>-0.13630125884352348</v>
      </c>
      <c r="IJ328" s="28">
        <f t="shared" ca="1" si="481"/>
        <v>-0.94532507275989008</v>
      </c>
      <c r="IK328" s="24">
        <f t="shared" ca="1" si="495"/>
        <v>-0.19480235245326663</v>
      </c>
      <c r="IL328" s="28">
        <f t="shared" ca="1" si="482"/>
        <v>1.0930136634383072</v>
      </c>
      <c r="IM328" s="28">
        <f t="shared" ca="1" si="496"/>
        <v>0.10010010010010298</v>
      </c>
      <c r="IN328" s="3">
        <f t="shared" ca="1" si="497"/>
        <v>0.14768859067841711</v>
      </c>
      <c r="IO328" s="2">
        <f t="shared" si="515"/>
        <v>0.1</v>
      </c>
      <c r="IQ328" s="2">
        <f t="shared" ca="1" si="588"/>
        <v>-0.75052272030662348</v>
      </c>
      <c r="IS328" s="3">
        <f t="shared" ca="1" si="483"/>
        <v>-3.8144550026631641E-2</v>
      </c>
      <c r="IT328" s="3">
        <f t="shared" ca="1" si="484"/>
        <v>-4.4935874876308179E-3</v>
      </c>
      <c r="IU328" s="3">
        <f t="shared" si="485"/>
        <v>0.1</v>
      </c>
      <c r="IV328" s="3">
        <f t="shared" ca="1" si="486"/>
        <v>0.14263813751426246</v>
      </c>
      <c r="IX328" s="28">
        <f ca="1">$HL328/100*(GZ328-100)*AL328/1000+(HM328-100)*HZ328/$HY328</f>
        <v>5.4332394640590795E-2</v>
      </c>
      <c r="IY328" s="28">
        <f ca="1">$HL328/100*(HA328-100)*AM328/1000+(HN328-100)*IA328/$HY328</f>
        <v>-2.500044599054517E-2</v>
      </c>
      <c r="IZ328" s="28">
        <f ca="1">$HL328/100*(HB328-100)*AN328/1000+(HO328-100)*IB328/$HY328</f>
        <v>6.140981571443721E-2</v>
      </c>
      <c r="JA328" s="28">
        <f ca="1">$HL328/100*(HC328-100)*AO328/1000+(HP328-100)*IC328/$HY328</f>
        <v>0.14062752198179046</v>
      </c>
      <c r="JB328" s="28">
        <f ca="1">$HL328/100*(HD328-100)*AP328/1000+(HQ328-100)*ID328/$HY328</f>
        <v>-1.820985290273322E-2</v>
      </c>
      <c r="JC328" s="28">
        <f ca="1">$HL328/100*(HE328-100)*AQ328/1000+(HR328-100)*IE328/$HY328</f>
        <v>-0.12398505712909361</v>
      </c>
      <c r="JE328" s="3">
        <f t="shared" ca="1" si="555"/>
        <v>4.7044212607116838E-2</v>
      </c>
      <c r="JF328" s="3">
        <f t="shared" ca="1" si="555"/>
        <v>4.7599847737009815E-2</v>
      </c>
      <c r="JG328" s="3">
        <f t="shared" ca="1" si="555"/>
        <v>-2.2988965660954194E-2</v>
      </c>
      <c r="JH328" s="3">
        <f t="shared" ca="1" si="554"/>
        <v>0.18598072671515509</v>
      </c>
      <c r="JI328" s="3">
        <f t="shared" ca="1" si="554"/>
        <v>6.163924699675704E-3</v>
      </c>
      <c r="JJ328" s="3">
        <f t="shared" ca="1" si="554"/>
        <v>-3.6364169149269751E-2</v>
      </c>
      <c r="JK328" s="3">
        <f>IO328-IO327</f>
        <v>0.1</v>
      </c>
      <c r="JL328" s="3">
        <f t="shared" ca="1" si="487"/>
        <v>7.5944753053837355E-2</v>
      </c>
      <c r="JN328" s="10">
        <f>COUNTIF(EI328:ET328,"&gt;2")</f>
        <v>2</v>
      </c>
      <c r="JP328" s="2">
        <f>AVERAGE(CS328,CS316,CS304,CS292,CS280,CS268,CS256,CS244,CS232,CS220)</f>
        <v>-0.14697245759224364</v>
      </c>
      <c r="JQ328" s="2">
        <f>CS328-JP328</f>
        <v>-5.2628340810952801E-2</v>
      </c>
      <c r="JR328" s="2">
        <f>AVERAGE(CT328,CT316,CT304,CT292,CT280,CT268,CT256,CT244,CT232,CT220)</f>
        <v>-0.17712970625674784</v>
      </c>
      <c r="JS328" s="2">
        <f>CT328-JR328</f>
        <v>0.17712970625674784</v>
      </c>
      <c r="KH328" s="2">
        <f>(DN328*$DN$4)+(FB328*$FB$3)+(FC328*$FC$3)+(FD328*$FD$3)+(FE328*$FE$3)+(FF328*$FF$3)+(FG328*$FG$3)</f>
        <v>0.28754245563609815</v>
      </c>
      <c r="KI328" s="2">
        <f>F328-KH328</f>
        <v>-0.18754245563609814</v>
      </c>
      <c r="KJ328" s="2">
        <f>MAX(DN328,FB328:FG328)</f>
        <v>1.3556618819776656</v>
      </c>
      <c r="KK328" s="2">
        <f>MIN(DN328,FB328:FG328)</f>
        <v>0.1001001001000944</v>
      </c>
      <c r="KL328" s="2">
        <f t="shared" si="516"/>
        <v>1.2555617818775713</v>
      </c>
      <c r="KO328" s="2">
        <f>BO328</f>
        <v>93.31</v>
      </c>
      <c r="KP328" s="2">
        <f>100*((BO322/BO310)-1)</f>
        <v>2.6919475655430736</v>
      </c>
      <c r="KQ328" s="2">
        <f t="shared" si="525"/>
        <v>2.6919475655430736</v>
      </c>
      <c r="KR328" s="2">
        <f>100*((BO316/BO304)-1)</f>
        <v>10.963870483810489</v>
      </c>
      <c r="KS328" s="2">
        <f t="shared" si="538"/>
        <v>10.963870483810489</v>
      </c>
      <c r="KT328" s="3">
        <f>BP328</f>
        <v>1.556</v>
      </c>
      <c r="KU328" s="3">
        <f>BQ328</f>
        <v>56.561304347826088</v>
      </c>
      <c r="KV328" s="3">
        <f t="shared" si="470"/>
        <v>36.350452665698</v>
      </c>
      <c r="KW328" s="2">
        <f t="shared" si="463"/>
        <v>79.373703643480638</v>
      </c>
      <c r="KX328" s="2">
        <f t="shared" si="463"/>
        <v>66.498431921363348</v>
      </c>
      <c r="LA328">
        <v>2</v>
      </c>
      <c r="LB328">
        <v>0</v>
      </c>
      <c r="LE328" s="2">
        <v>99.896054928435248</v>
      </c>
      <c r="LF328" s="2">
        <v>100.25523358959462</v>
      </c>
      <c r="LG328" s="2">
        <v>100.13623240240456</v>
      </c>
      <c r="LH328" s="2">
        <v>99.957032739523825</v>
      </c>
      <c r="LI328" s="2">
        <v>100.14095229479926</v>
      </c>
      <c r="LJ328" s="2">
        <v>100.09278633405924</v>
      </c>
      <c r="LK328" s="2">
        <v>101.82839413191965</v>
      </c>
      <c r="LL328" s="2">
        <v>99.894369232150709</v>
      </c>
      <c r="LM328" s="2">
        <v>100.16347591816753</v>
      </c>
      <c r="LN328" s="2">
        <v>99.778491710288606</v>
      </c>
      <c r="LO328" s="2">
        <v>100.28244415807343</v>
      </c>
      <c r="LP328" s="2">
        <v>100.31095159992759</v>
      </c>
      <c r="LQ328" s="2">
        <v>98.280930385123398</v>
      </c>
      <c r="LR328" s="2">
        <v>100.16795618208539</v>
      </c>
      <c r="LS328" s="2">
        <v>100.38207627343182</v>
      </c>
      <c r="LT328" s="2">
        <v>100.91751779202032</v>
      </c>
      <c r="LU328" s="2">
        <v>99.834514337288596</v>
      </c>
      <c r="LV328" s="2">
        <v>99.303112341777023</v>
      </c>
      <c r="LW328" s="2">
        <v>99.24008942582806</v>
      </c>
      <c r="LX328" s="2">
        <v>97.192770034490351</v>
      </c>
      <c r="LY328" s="2">
        <v>100.13406159243968</v>
      </c>
      <c r="LZ328" s="2">
        <v>101.03112849311009</v>
      </c>
      <c r="MA328" s="2">
        <v>99.99793318666255</v>
      </c>
      <c r="MB328" s="2">
        <v>100.13998453576646</v>
      </c>
      <c r="MC328" s="2">
        <v>100.42451656263177</v>
      </c>
      <c r="MD328" s="2">
        <v>99.58218813377006</v>
      </c>
      <c r="ME328" s="2">
        <v>99.789405057782957</v>
      </c>
      <c r="MF328" s="2">
        <v>100.02948055038019</v>
      </c>
      <c r="MG328" s="2">
        <v>100.04205893560481</v>
      </c>
      <c r="MH328" s="2">
        <v>99.779396408062354</v>
      </c>
      <c r="MI328" s="2">
        <v>100.53753524381915</v>
      </c>
      <c r="MJ328" s="2">
        <v>100.04205532975367</v>
      </c>
      <c r="MK328" s="2">
        <v>99.922902639670923</v>
      </c>
      <c r="ML328" s="2">
        <v>99.77429309611334</v>
      </c>
      <c r="MM328" s="2">
        <v>100.30589299590012</v>
      </c>
      <c r="MN328" s="2">
        <v>99.693984111634592</v>
      </c>
      <c r="MO328" s="2">
        <v>99.43634342202364</v>
      </c>
      <c r="MP328" s="2">
        <v>100.05710471422771</v>
      </c>
      <c r="MQ328" s="2">
        <v>100.31286891938015</v>
      </c>
      <c r="MR328" s="2">
        <v>100.38296973395869</v>
      </c>
      <c r="MS328" s="10">
        <v>99.303828811897276</v>
      </c>
      <c r="MT328" s="2">
        <v>100.27291089045788</v>
      </c>
      <c r="MU328" s="2">
        <v>100.59957095397984</v>
      </c>
      <c r="MV328" s="2">
        <v>99.528672403405963</v>
      </c>
      <c r="MX328" s="22">
        <v>0.83</v>
      </c>
      <c r="MY328" s="22">
        <v>0.17</v>
      </c>
      <c r="MZ328" s="22">
        <v>0.7</v>
      </c>
      <c r="NA328" s="22">
        <v>0.44</v>
      </c>
      <c r="NB328" s="22">
        <v>0.44</v>
      </c>
      <c r="NC328" s="22">
        <v>0.42</v>
      </c>
      <c r="ND328" s="22">
        <v>1</v>
      </c>
      <c r="NE328" s="22">
        <v>4.24</v>
      </c>
      <c r="NF328" s="22">
        <v>3.76</v>
      </c>
      <c r="NG328" s="22">
        <v>3</v>
      </c>
      <c r="NH328" s="23">
        <v>8</v>
      </c>
      <c r="NI328" s="22">
        <v>23</v>
      </c>
      <c r="NJ328" s="22">
        <v>3.5</v>
      </c>
      <c r="NK328" s="22">
        <v>1.82</v>
      </c>
      <c r="NL328" s="23">
        <v>9.6199999999999992</v>
      </c>
      <c r="NM328" s="3">
        <v>5.88</v>
      </c>
      <c r="NN328" s="22">
        <v>4.08</v>
      </c>
      <c r="NO328" s="22">
        <v>2.04</v>
      </c>
      <c r="NP328" s="22">
        <v>0.24</v>
      </c>
      <c r="NQ328" s="22">
        <v>0.96</v>
      </c>
      <c r="NR328" s="23">
        <v>1</v>
      </c>
      <c r="NS328" s="22">
        <v>1.36</v>
      </c>
      <c r="NT328" s="22">
        <v>6.64</v>
      </c>
      <c r="NU328" s="23">
        <v>9.36</v>
      </c>
      <c r="NV328" s="3">
        <v>4.9400000000000004</v>
      </c>
      <c r="NW328" s="22">
        <v>0.78</v>
      </c>
      <c r="NX328" s="22">
        <v>1.04</v>
      </c>
      <c r="NY328" s="22">
        <v>69</v>
      </c>
      <c r="NZ328" s="22">
        <v>23</v>
      </c>
      <c r="OA328" s="23">
        <v>9</v>
      </c>
      <c r="OB328" s="22">
        <v>0.6</v>
      </c>
      <c r="OC328" s="22">
        <v>1.54</v>
      </c>
      <c r="OD328" s="22">
        <v>3.15</v>
      </c>
      <c r="OE328" s="22">
        <v>2.31</v>
      </c>
      <c r="OF328" s="22">
        <v>7.95</v>
      </c>
      <c r="OG328" s="22">
        <v>4.8</v>
      </c>
      <c r="OH328" s="23">
        <v>2.25</v>
      </c>
      <c r="OI328" s="22">
        <v>3</v>
      </c>
      <c r="OJ328" s="22">
        <v>9.66</v>
      </c>
      <c r="OK328" s="22">
        <v>4.34</v>
      </c>
      <c r="OL328" s="22">
        <v>0.36</v>
      </c>
      <c r="OM328" s="23">
        <v>2.16</v>
      </c>
      <c r="ON328" s="22">
        <v>2.4</v>
      </c>
      <c r="OO328" s="22">
        <v>7.08</v>
      </c>
      <c r="OQ328">
        <f t="shared" si="518"/>
        <v>-6</v>
      </c>
      <c r="OR328" s="23">
        <f t="shared" ca="1" si="560"/>
        <v>1.0064297002538105</v>
      </c>
      <c r="OS328" s="23">
        <f t="shared" ca="1" si="560"/>
        <v>1.0091371664504483</v>
      </c>
      <c r="OT328" s="23">
        <f t="shared" ca="1" si="560"/>
        <v>1.0045385203723882</v>
      </c>
      <c r="OU328" s="23">
        <f t="shared" ca="1" si="560"/>
        <v>0.99896556466130726</v>
      </c>
      <c r="OV328" s="23">
        <f t="shared" ca="1" si="560"/>
        <v>1.0071555271968662</v>
      </c>
      <c r="OW328" s="23">
        <f t="shared" ca="1" si="560"/>
        <v>1.0084273838315461</v>
      </c>
      <c r="OX328" s="23">
        <f t="shared" ca="1" si="560"/>
        <v>1.0256071963734872</v>
      </c>
      <c r="OY328" s="23">
        <f t="shared" ca="1" si="560"/>
        <v>1.0184822233249688</v>
      </c>
      <c r="OZ328" s="23">
        <f t="shared" ca="1" si="559"/>
        <v>1.013409193878672</v>
      </c>
      <c r="PA328" s="23">
        <f t="shared" ca="1" si="559"/>
        <v>0.99994696002613181</v>
      </c>
      <c r="PB328" s="23">
        <f t="shared" ca="1" si="559"/>
        <v>1.0186320898837764</v>
      </c>
      <c r="PC328" s="23">
        <f t="shared" ca="1" si="559"/>
        <v>1.0117498314596327</v>
      </c>
      <c r="PD328" s="23">
        <f t="shared" ca="1" si="559"/>
        <v>0.98920878720292571</v>
      </c>
      <c r="PE328" s="23">
        <f t="shared" ca="1" si="539"/>
        <v>1.0058822542668224</v>
      </c>
      <c r="PF328" s="23">
        <f t="shared" ca="1" si="539"/>
        <v>1.0145708276396412</v>
      </c>
      <c r="PG328" s="23">
        <f t="shared" ca="1" si="539"/>
        <v>1.0439340582627041</v>
      </c>
      <c r="PH328" s="23">
        <f t="shared" ca="1" si="536"/>
        <v>1.0012309987587464</v>
      </c>
      <c r="PI328" s="23">
        <f t="shared" ca="1" si="536"/>
        <v>0.99016179438905516</v>
      </c>
      <c r="PJ328" s="23">
        <f t="shared" ca="1" si="536"/>
        <v>0.95225145333245331</v>
      </c>
      <c r="PK328" s="23">
        <f t="shared" ca="1" si="536"/>
        <v>0.9163135725716558</v>
      </c>
      <c r="PL328" s="23">
        <f t="shared" ca="1" si="534"/>
        <v>1.006966046141845</v>
      </c>
      <c r="PM328" s="23">
        <f t="shared" ca="1" si="534"/>
        <v>1.0532500117110974</v>
      </c>
      <c r="PN328" s="23">
        <f t="shared" ca="1" si="534"/>
        <v>1.0159443848366754</v>
      </c>
      <c r="PO328" s="23">
        <f t="shared" ca="1" si="534"/>
        <v>0.99125714048254587</v>
      </c>
      <c r="PP328" s="23">
        <f t="shared" ca="1" si="534"/>
        <v>1.0471576305133277</v>
      </c>
      <c r="PQ328" s="23">
        <f t="shared" ca="1" si="534"/>
        <v>0.98598295725829721</v>
      </c>
      <c r="PR328" s="23">
        <f t="shared" ca="1" si="534"/>
        <v>1.0022380420081871</v>
      </c>
      <c r="PS328" s="23">
        <f t="shared" ca="1" si="534"/>
        <v>1.0060606757327379</v>
      </c>
      <c r="PT328" s="23">
        <f t="shared" ca="1" si="534"/>
        <v>1.0070106674032886</v>
      </c>
      <c r="PU328" s="23">
        <f t="shared" ca="1" si="534"/>
        <v>0.99337390635400424</v>
      </c>
      <c r="PV328" s="23">
        <f t="shared" ca="1" si="534"/>
        <v>0.99127626287127857</v>
      </c>
      <c r="PW328" s="23">
        <f t="shared" ca="1" si="561"/>
        <v>1.0099379265674495</v>
      </c>
      <c r="PX328" s="23">
        <f t="shared" ca="1" si="561"/>
        <v>1.0070209246161623</v>
      </c>
      <c r="PY328" s="23">
        <f t="shared" ca="1" si="544"/>
        <v>1.0037835170924239</v>
      </c>
      <c r="PZ328" s="23">
        <f t="shared" ca="1" si="544"/>
        <v>1.021239697442299</v>
      </c>
      <c r="QA328" s="23">
        <f t="shared" ca="1" si="571"/>
        <v>1.0045084270155844</v>
      </c>
      <c r="QB328" s="23">
        <f t="shared" ca="1" si="571"/>
        <v>1.0056300376494871</v>
      </c>
      <c r="QC328" s="23">
        <f t="shared" ca="1" si="571"/>
        <v>1.0205272342147156</v>
      </c>
      <c r="QD328" s="23">
        <f t="shared" ca="1" si="571"/>
        <v>1.0014062166626236</v>
      </c>
      <c r="QE328" s="23">
        <f t="shared" ca="1" si="571"/>
        <v>1.0036689750183272</v>
      </c>
      <c r="QF328" s="23">
        <f t="shared" ca="1" si="571"/>
        <v>0.98589956682713231</v>
      </c>
      <c r="QG328" s="23">
        <f t="shared" ca="1" si="533"/>
        <v>1.0208004272062186</v>
      </c>
      <c r="QH328" s="23">
        <f t="shared" ca="1" si="533"/>
        <v>1.0293556656962406</v>
      </c>
      <c r="QI328" s="23">
        <f t="shared" ca="1" si="533"/>
        <v>0.99707833553933978</v>
      </c>
      <c r="QJ328" s="26">
        <f t="shared" ca="1" si="474"/>
        <v>1.0084443788422148</v>
      </c>
      <c r="QL328" s="3">
        <f t="shared" ca="1" si="589"/>
        <v>100.84443788422148</v>
      </c>
      <c r="QM328" s="3">
        <f t="shared" ca="1" si="591"/>
        <v>0.24570421010872145</v>
      </c>
      <c r="QN328" s="3">
        <f t="shared" ca="1" si="595"/>
        <v>0.17166131636423554</v>
      </c>
      <c r="QO328" s="3">
        <f ca="1">((AVERAGE(QL326:QL328)/AVERAGE(QL323:QL325))-1)*100</f>
        <v>0.37840515160811883</v>
      </c>
      <c r="QR328" s="3">
        <f t="shared" ca="1" si="592"/>
        <v>2.9886232339580765</v>
      </c>
      <c r="QS328" s="3">
        <f t="shared" ca="1" si="596"/>
        <v>2.0870577852910355</v>
      </c>
      <c r="QT328" s="3">
        <f t="shared" ref="QT328:QT391" ca="1" si="598">100*((AVERAGE(QL326:QL328)/AVERAGE(QL323:QL325))^4-1)</f>
        <v>1.5222337280647036</v>
      </c>
      <c r="QU328" s="3"/>
    </row>
    <row r="329" spans="1:463" x14ac:dyDescent="0.35">
      <c r="A329" t="s">
        <v>1394</v>
      </c>
      <c r="B329" s="25">
        <v>42217</v>
      </c>
      <c r="C329" t="s">
        <v>956</v>
      </c>
      <c r="D329" s="2">
        <v>100.3</v>
      </c>
      <c r="E329" s="2">
        <v>100.3</v>
      </c>
      <c r="F329" s="2">
        <v>0</v>
      </c>
      <c r="G329" s="2">
        <v>100.3</v>
      </c>
      <c r="H329" s="2">
        <v>100.19998082751982</v>
      </c>
      <c r="I329" s="2">
        <v>100.19625226064721</v>
      </c>
      <c r="J329" s="2">
        <v>99.7</v>
      </c>
      <c r="K329" s="2">
        <v>100.9</v>
      </c>
      <c r="L329" s="2">
        <v>100.20442018538026</v>
      </c>
      <c r="M329" s="2">
        <v>100.6</v>
      </c>
      <c r="N329" s="2">
        <v>101.3</v>
      </c>
      <c r="O329" s="2">
        <v>99.3</v>
      </c>
      <c r="P329" s="2">
        <v>99.8</v>
      </c>
      <c r="Q329" s="2">
        <v>98.2</v>
      </c>
      <c r="R329" s="2">
        <v>102.4</v>
      </c>
      <c r="S329" s="2">
        <v>101.3</v>
      </c>
      <c r="T329" s="2">
        <v>99.7</v>
      </c>
      <c r="U329" s="2">
        <v>137</v>
      </c>
      <c r="V329" s="2">
        <v>100.1</v>
      </c>
      <c r="W329" s="2">
        <v>98.7</v>
      </c>
      <c r="X329" s="2">
        <v>99.8</v>
      </c>
      <c r="Y329" s="2">
        <v>99.9</v>
      </c>
      <c r="Z329" s="2">
        <v>99.9</v>
      </c>
      <c r="AA329" s="2">
        <v>100.5</v>
      </c>
      <c r="AB329" s="2">
        <v>97.6</v>
      </c>
      <c r="AC329" s="2">
        <v>98.9</v>
      </c>
      <c r="AD329" s="2">
        <v>101.1</v>
      </c>
      <c r="AE329" s="2">
        <v>98</v>
      </c>
      <c r="AF329" s="2">
        <v>101.2</v>
      </c>
      <c r="AG329" s="22">
        <v>532</v>
      </c>
      <c r="AH329" s="22">
        <v>468</v>
      </c>
      <c r="AI329" s="22">
        <v>153</v>
      </c>
      <c r="AJ329" s="22">
        <v>34</v>
      </c>
      <c r="AK329" s="22">
        <v>42</v>
      </c>
      <c r="AL329" s="22">
        <v>6</v>
      </c>
      <c r="AM329" s="22">
        <v>21</v>
      </c>
      <c r="AN329" s="22">
        <v>21</v>
      </c>
      <c r="AO329" s="22">
        <v>60</v>
      </c>
      <c r="AP329" s="22">
        <v>21</v>
      </c>
      <c r="AQ329" s="22">
        <v>14</v>
      </c>
      <c r="AR329" s="2">
        <v>99.5</v>
      </c>
      <c r="AS329" s="2">
        <v>100.7</v>
      </c>
      <c r="AT329" s="2">
        <v>98.2</v>
      </c>
      <c r="AU329" s="2">
        <v>100.2</v>
      </c>
      <c r="AV329" s="2">
        <v>100.4</v>
      </c>
      <c r="AW329" s="2">
        <v>100.7</v>
      </c>
      <c r="AX329" s="2">
        <v>102.4</v>
      </c>
      <c r="AY329" s="2">
        <v>99.5</v>
      </c>
      <c r="AZ329" s="2">
        <v>99.7</v>
      </c>
      <c r="BA329" s="2">
        <v>98.7</v>
      </c>
      <c r="BB329" s="2">
        <v>100.3</v>
      </c>
      <c r="BC329" s="2">
        <v>100.3</v>
      </c>
      <c r="BD329" s="3">
        <v>0.69</v>
      </c>
      <c r="BE329" s="3">
        <v>0.08</v>
      </c>
      <c r="BF329" s="3">
        <v>0.01</v>
      </c>
      <c r="BG329" s="3">
        <v>-0.19</v>
      </c>
      <c r="BH329" s="3">
        <v>-0.59</v>
      </c>
      <c r="BI329" s="2">
        <v>259.8</v>
      </c>
      <c r="BJ329" s="2">
        <v>1.1000000000000001</v>
      </c>
      <c r="BK329" s="2">
        <v>1.2</v>
      </c>
      <c r="BL329" s="2">
        <v>98.7</v>
      </c>
      <c r="BM329" s="2">
        <v>99.7</v>
      </c>
      <c r="BN329" s="10">
        <v>484</v>
      </c>
      <c r="BO329" s="3">
        <v>93.53</v>
      </c>
      <c r="BP329" s="22">
        <v>1.5583</v>
      </c>
      <c r="BQ329" s="3">
        <v>46.515000000000001</v>
      </c>
      <c r="BR329" s="23">
        <v>2.7633333333333332</v>
      </c>
      <c r="BS329" s="2">
        <v>96.2</v>
      </c>
      <c r="BT329" s="3">
        <v>84.68</v>
      </c>
      <c r="BU329" s="2">
        <v>1.4</v>
      </c>
      <c r="BV329" s="2">
        <v>1.8</v>
      </c>
      <c r="BW329" s="2">
        <v>3.2</v>
      </c>
      <c r="BX329" s="2">
        <v>3.2</v>
      </c>
      <c r="BY329" s="23">
        <v>238.03299999999999</v>
      </c>
      <c r="BZ329" s="2">
        <v>98.4</v>
      </c>
      <c r="CA329" s="2">
        <v>94.5</v>
      </c>
      <c r="CB329" s="3">
        <v>100.35</v>
      </c>
      <c r="CC329" s="2">
        <v>100.4</v>
      </c>
      <c r="CD329" s="2">
        <v>127.1</v>
      </c>
      <c r="CE329" s="2">
        <v>98.359853282417106</v>
      </c>
      <c r="CF329" s="3">
        <v>100.0627961251915</v>
      </c>
      <c r="CG329" s="2">
        <v>100.01805472294551</v>
      </c>
      <c r="CH329" s="23">
        <v>242.85822015770003</v>
      </c>
      <c r="CI329" s="3">
        <v>100.17851811351338</v>
      </c>
      <c r="CM329" s="2">
        <f t="shared" si="460"/>
        <v>29.849836360136045</v>
      </c>
      <c r="CN329" s="2">
        <f t="shared" si="460"/>
        <v>1.7732999636355857</v>
      </c>
      <c r="CO329" s="2">
        <f t="shared" si="461"/>
        <v>100.79505824138506</v>
      </c>
      <c r="CR329" s="2">
        <f t="shared" si="464"/>
        <v>0.29999999999999716</v>
      </c>
      <c r="CS329" s="2">
        <f t="shared" si="464"/>
        <v>0.29999999999999716</v>
      </c>
      <c r="CT329" s="2">
        <f t="shared" si="465"/>
        <v>0.40040040040039182</v>
      </c>
      <c r="CU329" s="2">
        <f t="shared" si="465"/>
        <v>1.2948620001857118E-2</v>
      </c>
      <c r="CV329" s="2">
        <f t="shared" si="465"/>
        <v>7.1724202498118741E-2</v>
      </c>
      <c r="CW329" s="2">
        <f t="shared" si="466"/>
        <v>-0.20100502512563098</v>
      </c>
      <c r="CX329" s="2">
        <f t="shared" si="467"/>
        <v>0.29821073558649241</v>
      </c>
      <c r="CY329" s="2">
        <f t="shared" si="502"/>
        <v>-2.9693486590038396</v>
      </c>
      <c r="CZ329" s="2">
        <f t="shared" si="471"/>
        <v>-0.29999999999999716</v>
      </c>
      <c r="DA329" s="2">
        <f t="shared" si="472"/>
        <v>-1.1144883485309103</v>
      </c>
      <c r="DB329" s="2">
        <f t="shared" si="473"/>
        <v>0.30060120240480681</v>
      </c>
      <c r="DC329" s="2">
        <f t="shared" si="546"/>
        <v>0.46403712296983313</v>
      </c>
      <c r="DF329" s="2">
        <f t="shared" si="468"/>
        <v>0.15549414786093507</v>
      </c>
      <c r="DG329" s="2">
        <f t="shared" si="468"/>
        <v>0.86409383895480474</v>
      </c>
      <c r="DH329" s="2">
        <f t="shared" si="469"/>
        <v>1.4048137180879383</v>
      </c>
      <c r="DI329" s="2">
        <f t="shared" si="567"/>
        <v>0.94006404530617704</v>
      </c>
      <c r="DJ329" s="2">
        <f t="shared" si="567"/>
        <v>0</v>
      </c>
      <c r="DM329" s="2">
        <f t="shared" si="503"/>
        <v>0.40040040040039182</v>
      </c>
      <c r="DN329" s="2">
        <f t="shared" si="503"/>
        <v>9.9800399201591145E-2</v>
      </c>
      <c r="DO329" s="2">
        <f t="shared" si="475"/>
        <v>1.0070493454179255</v>
      </c>
      <c r="DP329" s="2">
        <f t="shared" si="504"/>
        <v>-1.9665683382497541</v>
      </c>
      <c r="DQ329" s="2">
        <f t="shared" si="543"/>
        <v>-0.40444309748598339</v>
      </c>
      <c r="DR329" s="2">
        <f t="shared" si="505"/>
        <v>2.3326572008113708</v>
      </c>
      <c r="DS329" s="2">
        <f t="shared" si="506"/>
        <v>1.6017796631082333</v>
      </c>
      <c r="DT329" s="2" t="e">
        <v>#N/A</v>
      </c>
      <c r="DU329" s="2" t="e">
        <v>#N/A</v>
      </c>
      <c r="DV329" s="2">
        <f t="shared" si="476"/>
        <v>-2.7424094025465195</v>
      </c>
      <c r="DW329" s="2">
        <f t="shared" si="507"/>
        <v>0.6147540983606703</v>
      </c>
      <c r="DX329" s="2">
        <f t="shared" si="508"/>
        <v>-3.484995159728943</v>
      </c>
      <c r="DY329" s="2">
        <f t="shared" si="509"/>
        <v>-2.6615969581749055</v>
      </c>
      <c r="DZ329" s="2">
        <f t="shared" si="510"/>
        <v>-12.822719449225472</v>
      </c>
      <c r="EA329" s="2">
        <f t="shared" si="523"/>
        <v>10.483870967741925</v>
      </c>
      <c r="EB329" s="2">
        <f t="shared" si="523"/>
        <v>0.5020080321285203</v>
      </c>
      <c r="EC329" s="2">
        <f t="shared" si="523"/>
        <v>9.9109131403118056</v>
      </c>
      <c r="ED329" s="2">
        <f t="shared" si="519"/>
        <v>-4.9523809523809526</v>
      </c>
      <c r="EE329" s="2" t="e">
        <f t="shared" si="519"/>
        <v>#N/A</v>
      </c>
      <c r="EF329" s="2">
        <f t="shared" si="519"/>
        <v>5.602536997885843</v>
      </c>
      <c r="EG329" s="2">
        <f t="shared" si="519"/>
        <v>2.3421588594704668</v>
      </c>
      <c r="EH329" s="2">
        <f t="shared" si="519"/>
        <v>-8.870214752567696</v>
      </c>
      <c r="EI329" s="2">
        <f t="shared" si="537"/>
        <v>-2.4509803921568651</v>
      </c>
      <c r="EJ329" s="2">
        <f t="shared" si="537"/>
        <v>2.0263424518743633</v>
      </c>
      <c r="EK329" s="2">
        <f t="shared" si="537"/>
        <v>0.6147540983606703</v>
      </c>
      <c r="EL329" s="2">
        <f t="shared" si="535"/>
        <v>0.40080160320641323</v>
      </c>
      <c r="EM329" s="2">
        <f t="shared" si="535"/>
        <v>0.40000000000000036</v>
      </c>
      <c r="EN329" s="2">
        <f t="shared" si="535"/>
        <v>1.7171717171717171</v>
      </c>
      <c r="EO329" s="2">
        <f t="shared" si="535"/>
        <v>-2.6615969581749055</v>
      </c>
      <c r="EP329" s="2">
        <f t="shared" si="535"/>
        <v>1.1178861788617933</v>
      </c>
      <c r="EQ329" s="2">
        <f t="shared" si="535"/>
        <v>-0.89463220675943811</v>
      </c>
      <c r="ER329" s="2">
        <f t="shared" si="498"/>
        <v>9.9109131403118056</v>
      </c>
      <c r="ES329" s="2">
        <f t="shared" si="498"/>
        <v>1.8274111675126825</v>
      </c>
      <c r="ET329" s="2">
        <f t="shared" si="498"/>
        <v>0.90543259557342992</v>
      </c>
      <c r="EU329" s="2">
        <f t="shared" si="462"/>
        <v>1.1000000000000001</v>
      </c>
      <c r="EV329" s="2">
        <f t="shared" si="462"/>
        <v>1.2</v>
      </c>
      <c r="EW329" s="2">
        <f t="shared" si="511"/>
        <v>-6.3567362428842529</v>
      </c>
      <c r="EX329" s="2">
        <f t="shared" si="511"/>
        <v>-3.1098153547133189</v>
      </c>
      <c r="EY329" s="2">
        <f t="shared" si="512"/>
        <v>-50.913269796783254</v>
      </c>
      <c r="EZ329" s="2">
        <f t="shared" si="512"/>
        <v>-23.699392895140736</v>
      </c>
      <c r="FA329" s="2">
        <f t="shared" si="513"/>
        <v>-6.4202334630350189</v>
      </c>
      <c r="FB329" s="2">
        <f t="shared" si="517"/>
        <v>0.2413037985344868</v>
      </c>
      <c r="FC329" s="2">
        <f t="shared" si="517"/>
        <v>0.10172939979655737</v>
      </c>
      <c r="FD329" s="2">
        <f t="shared" si="517"/>
        <v>0.31847133757960666</v>
      </c>
      <c r="FE329" s="2">
        <f t="shared" si="514"/>
        <v>4.9850448654042978E-2</v>
      </c>
      <c r="FF329" s="2">
        <f t="shared" si="514"/>
        <v>0.19960079840319889</v>
      </c>
      <c r="FG329" s="2">
        <f t="shared" si="514"/>
        <v>1.2749003984063645</v>
      </c>
      <c r="FH329" s="2">
        <v>2.6</v>
      </c>
      <c r="FI329" s="2">
        <v>2.9</v>
      </c>
      <c r="FL329" s="2">
        <f t="shared" si="568"/>
        <v>0.32723573063009326</v>
      </c>
      <c r="FM329" s="2">
        <f t="shared" si="568"/>
        <v>0.4006045780387435</v>
      </c>
      <c r="FN329" s="2">
        <f t="shared" si="490"/>
        <v>0.58002089134832069</v>
      </c>
      <c r="FQ329" s="2">
        <f t="shared" si="569"/>
        <v>1.3153819439740033</v>
      </c>
      <c r="FR329" s="2">
        <f t="shared" si="569"/>
        <v>1.6120730958413265</v>
      </c>
      <c r="FS329" s="2">
        <f t="shared" si="492"/>
        <v>2.3403471858722824</v>
      </c>
      <c r="FT329" s="2">
        <f t="shared" si="570"/>
        <v>2.1050516443759992</v>
      </c>
      <c r="FU329" s="2">
        <f t="shared" si="570"/>
        <v>1.1340096573906999</v>
      </c>
      <c r="FX329" s="2">
        <f t="shared" si="593"/>
        <v>7.2421006407785704E-2</v>
      </c>
      <c r="FY329" s="2">
        <f t="shared" si="593"/>
        <v>0.98576436764616915</v>
      </c>
      <c r="FZ329" s="2">
        <f t="shared" si="500"/>
        <v>2.2692484912512745</v>
      </c>
      <c r="GA329" s="2">
        <f t="shared" si="594"/>
        <v>2.0073711249654957</v>
      </c>
      <c r="GB329" s="2">
        <f t="shared" si="594"/>
        <v>1.3886004696529675</v>
      </c>
      <c r="GE329" s="2"/>
      <c r="GF329" s="2"/>
      <c r="GG329" s="2">
        <f t="shared" si="597"/>
        <v>-44.223590582757687</v>
      </c>
      <c r="GH329" s="2">
        <f t="shared" si="597"/>
        <v>-27.183666362751559</v>
      </c>
      <c r="GI329" s="2">
        <f t="shared" si="521"/>
        <v>-4.6099290780141855</v>
      </c>
      <c r="GJ329" s="2">
        <f t="shared" si="522"/>
        <v>2.3082145281737798</v>
      </c>
      <c r="GK329" s="2">
        <v>2.9</v>
      </c>
      <c r="GN329" s="2">
        <f t="shared" si="590"/>
        <v>-0.1</v>
      </c>
      <c r="GQ329" s="2">
        <f t="shared" si="563"/>
        <v>-2</v>
      </c>
      <c r="GT329" s="27">
        <f t="shared" ca="1" si="574"/>
        <v>98.811881188118804</v>
      </c>
      <c r="GU329" s="27">
        <f t="shared" ca="1" si="575"/>
        <v>95.837275307473973</v>
      </c>
      <c r="GV329" s="27">
        <f t="shared" ca="1" si="575"/>
        <v>97.078870496592018</v>
      </c>
      <c r="GW329" s="27">
        <f t="shared" ca="1" si="576"/>
        <v>98.22660098522168</v>
      </c>
      <c r="GX329" s="27">
        <f t="shared" ca="1" si="576"/>
        <v>102.22897669706181</v>
      </c>
      <c r="GY329" s="27">
        <f t="shared" ca="1" si="577"/>
        <v>100.19980019980019</v>
      </c>
      <c r="GZ329" s="27">
        <f t="shared" ca="1" si="578"/>
        <v>143.60587002096435</v>
      </c>
      <c r="HA329" s="27">
        <f t="shared" ca="1" si="579"/>
        <v>97.920792079207928</v>
      </c>
      <c r="HB329" s="27">
        <f t="shared" ca="1" si="579"/>
        <v>104.11946446961895</v>
      </c>
      <c r="HC329" s="27">
        <f t="shared" ca="1" si="579"/>
        <v>96.172718351324832</v>
      </c>
      <c r="HD329" s="27">
        <f t="shared" ca="1" si="572"/>
        <v>98.157129000969945</v>
      </c>
      <c r="HE329" s="27">
        <f t="shared" ca="1" si="580"/>
        <v>95.034079844206417</v>
      </c>
      <c r="HG329" s="27">
        <f t="shared" ca="1" si="581"/>
        <v>100</v>
      </c>
      <c r="HH329" s="27">
        <f t="shared" ca="1" si="582"/>
        <v>90.963855421686745</v>
      </c>
      <c r="HI329" s="27">
        <f t="shared" ca="1" si="582"/>
        <v>99.419167473378508</v>
      </c>
      <c r="HJ329" s="27">
        <f t="shared" ca="1" si="583"/>
        <v>99.803343166175011</v>
      </c>
      <c r="HK329" s="27">
        <f t="shared" ca="1" si="583"/>
        <v>100.10141987829616</v>
      </c>
      <c r="HL329" s="27">
        <f t="shared" ca="1" si="584"/>
        <v>99.900199600798388</v>
      </c>
      <c r="HM329" s="27">
        <f t="shared" ca="1" si="585"/>
        <v>76.935483870967744</v>
      </c>
      <c r="HN329" s="27">
        <f t="shared" ca="1" si="586"/>
        <v>100.8991008991009</v>
      </c>
      <c r="HO329" s="27">
        <f t="shared" ca="1" si="586"/>
        <v>99.69199178644763</v>
      </c>
      <c r="HP329" s="27">
        <f t="shared" ca="1" si="586"/>
        <v>104.72764645426518</v>
      </c>
      <c r="HQ329" s="27">
        <f t="shared" ca="1" si="573"/>
        <v>102.79162512462612</v>
      </c>
      <c r="HR329" s="27">
        <f t="shared" ca="1" si="587"/>
        <v>95.891690009337069</v>
      </c>
      <c r="HT329" s="27">
        <f t="shared" ca="1" si="564"/>
        <v>156.3695228590438</v>
      </c>
      <c r="HU329" s="27">
        <f t="shared" ca="1" si="564"/>
        <v>34.20174878669058</v>
      </c>
      <c r="HV329" s="27">
        <f t="shared" ca="1" si="564"/>
        <v>44.048280940502202</v>
      </c>
      <c r="HW329" s="27">
        <f t="shared" ca="1" si="565"/>
        <v>532.57707024974434</v>
      </c>
      <c r="HX329" s="27">
        <f t="shared" ca="1" si="565"/>
        <v>467.68057246502832</v>
      </c>
      <c r="HY329" s="27">
        <f t="shared" ca="1" si="494"/>
        <v>1000</v>
      </c>
      <c r="HZ329" s="27">
        <f t="shared" ca="1" si="566"/>
        <v>7.9265263684848959</v>
      </c>
      <c r="IA329" s="27">
        <f t="shared" ca="1" si="566"/>
        <v>20.66778016666963</v>
      </c>
      <c r="IB329" s="27">
        <f t="shared" ca="1" si="566"/>
        <v>20.599312014269334</v>
      </c>
      <c r="IC329" s="27">
        <f t="shared" ca="1" si="566"/>
        <v>58.616585011794598</v>
      </c>
      <c r="ID329" s="27">
        <f t="shared" ca="1" si="566"/>
        <v>20.446166261227539</v>
      </c>
      <c r="IE329" s="27">
        <f t="shared" ca="1" si="566"/>
        <v>18.060850965364274</v>
      </c>
      <c r="IG329" s="28">
        <f t="shared" ca="1" si="480"/>
        <v>-0.18160075887828425</v>
      </c>
      <c r="IH329" s="28">
        <f t="shared" ca="1" si="480"/>
        <v>-0.45044333627430355</v>
      </c>
      <c r="II329" s="28">
        <f t="shared" ca="1" si="480"/>
        <v>-0.1481496709011054</v>
      </c>
      <c r="IJ329" s="28">
        <f t="shared" ca="1" si="481"/>
        <v>-1.0472416311195987</v>
      </c>
      <c r="IK329" s="24">
        <f t="shared" ca="1" si="495"/>
        <v>-0.2670478650659055</v>
      </c>
      <c r="IL329" s="28">
        <f t="shared" ca="1" si="482"/>
        <v>1.0895521220294546</v>
      </c>
      <c r="IM329" s="28">
        <f t="shared" ca="1" si="496"/>
        <v>9.9800399201575379E-2</v>
      </c>
      <c r="IN329" s="3">
        <f t="shared" ca="1" si="497"/>
        <v>4.2310490909855725E-2</v>
      </c>
      <c r="IO329" s="2">
        <f t="shared" si="515"/>
        <v>0</v>
      </c>
      <c r="IQ329" s="2">
        <f t="shared" ca="1" si="588"/>
        <v>-0.78019376605369328</v>
      </c>
      <c r="IS329" s="3">
        <f t="shared" ca="1" si="483"/>
        <v>-4.8375884077426767E-2</v>
      </c>
      <c r="IT329" s="3">
        <f t="shared" ca="1" si="484"/>
        <v>-1.1848412057581914E-2</v>
      </c>
      <c r="IU329" s="3">
        <f t="shared" si="485"/>
        <v>-0.1</v>
      </c>
      <c r="IV329" s="3">
        <f t="shared" ca="1" si="486"/>
        <v>-3.9775703864991324E-2</v>
      </c>
      <c r="IX329" s="28">
        <f ca="1">$HL329/100*(GZ329-100)*AL329/1000+(HM329-100)*HZ329/$HY329</f>
        <v>7.8552611858529187E-2</v>
      </c>
      <c r="IY329" s="28">
        <f ca="1">$HL329/100*(HA329-100)*AM329/1000+(HN329-100)*IA329/$HY329</f>
        <v>-2.5037370392452261E-2</v>
      </c>
      <c r="IZ329" s="28">
        <f ca="1">$HL329/100*(HB329-100)*AN329/1000+(HO329-100)*IB329/$HY329</f>
        <v>8.0077660486376309E-2</v>
      </c>
      <c r="JA329" s="28">
        <f ca="1">$HL329/100*(HC329-100)*AO329/1000+(HP329-100)*IC329/$HY329</f>
        <v>4.7710769913471202E-2</v>
      </c>
      <c r="JB329" s="28">
        <f ca="1">$HL329/100*(HD329-100)*AP329/1000+(HQ329-100)*ID329/$HY329</f>
        <v>1.8416363502384459E-2</v>
      </c>
      <c r="JC329" s="28">
        <f ca="1">$HL329/100*(HE329-100)*AQ329/1000+(HR329-100)*IE329/$HY329</f>
        <v>-0.14365307252803727</v>
      </c>
      <c r="JE329" s="3">
        <f t="shared" ca="1" si="555"/>
        <v>2.4220217217938392E-2</v>
      </c>
      <c r="JF329" s="3">
        <f t="shared" ca="1" si="555"/>
        <v>-3.692440190709162E-5</v>
      </c>
      <c r="JG329" s="3">
        <f t="shared" ca="1" si="555"/>
        <v>1.8667844771939099E-2</v>
      </c>
      <c r="JH329" s="3">
        <f t="shared" ca="1" si="554"/>
        <v>-9.2916752068319258E-2</v>
      </c>
      <c r="JI329" s="3">
        <f t="shared" ca="1" si="554"/>
        <v>3.6626216405117679E-2</v>
      </c>
      <c r="JJ329" s="3">
        <f t="shared" ca="1" si="554"/>
        <v>-1.9668015398943667E-2</v>
      </c>
      <c r="JK329" s="3">
        <f>IO329-IO328</f>
        <v>-0.1</v>
      </c>
      <c r="JL329" s="3">
        <f t="shared" ca="1" si="487"/>
        <v>-0.1428880619898775</v>
      </c>
      <c r="JN329" s="10">
        <f>COUNTIF(EI329:ET329,"&gt;2")</f>
        <v>2</v>
      </c>
      <c r="JP329" s="2">
        <f>AVERAGE(CS329,CS317,CS305,CS293,CS281,CS269,CS257,CS245,CS233,CS221)</f>
        <v>0.45452183464424517</v>
      </c>
      <c r="JQ329" s="2">
        <f>CS329-JP329</f>
        <v>-0.15452183464424801</v>
      </c>
      <c r="JR329" s="2">
        <f>AVERAGE(CT329,CT317,CT305,CT293,CT281,CT269,CT257,CT245,CT233,CT221)</f>
        <v>0.52484337583137231</v>
      </c>
      <c r="JS329" s="2">
        <f>CT329-JR329</f>
        <v>-0.12444297543098048</v>
      </c>
      <c r="KH329" s="2">
        <f>(DN329*$DN$4)+(FB329*$FB$3)+(FC329*$FC$3)+(FD329*$FD$3)+(FE329*$FE$3)+(FF329*$FF$3)+(FG329*$FG$3)</f>
        <v>0.25067122773303424</v>
      </c>
      <c r="KI329" s="2">
        <f>F329-KH329</f>
        <v>-0.25067122773303424</v>
      </c>
      <c r="KJ329" s="2">
        <f>MAX(DN329,FB329:FG329)</f>
        <v>1.2749003984063645</v>
      </c>
      <c r="KK329" s="2">
        <f>MIN(DN329,FB329:FG329)</f>
        <v>4.9850448654042978E-2</v>
      </c>
      <c r="KL329" s="2">
        <f t="shared" si="516"/>
        <v>1.2250499497523215</v>
      </c>
      <c r="KO329" s="2">
        <f>BO329</f>
        <v>93.53</v>
      </c>
      <c r="KP329" s="2">
        <f>100*((BO323/BO311)-1)</f>
        <v>5.0256529850746023</v>
      </c>
      <c r="KQ329" s="2">
        <f t="shared" si="525"/>
        <v>5.0256529850746023</v>
      </c>
      <c r="KR329" s="2">
        <f>100*((BO317/BO305)-1)</f>
        <v>8.3950617283950599</v>
      </c>
      <c r="KS329" s="2">
        <f t="shared" si="538"/>
        <v>8.3950617283950599</v>
      </c>
      <c r="KT329" s="3">
        <f>BP329</f>
        <v>1.5583</v>
      </c>
      <c r="KU329" s="3">
        <f>BQ329</f>
        <v>46.515000000000001</v>
      </c>
      <c r="KV329" s="3">
        <f t="shared" si="470"/>
        <v>29.849836360136045</v>
      </c>
      <c r="KW329" s="2">
        <f t="shared" si="463"/>
        <v>65.275507125365735</v>
      </c>
      <c r="KX329" s="2">
        <f t="shared" si="463"/>
        <v>54.606398696417102</v>
      </c>
      <c r="LA329">
        <v>2</v>
      </c>
      <c r="LB329">
        <v>0</v>
      </c>
      <c r="LE329" s="2">
        <v>100.34004238986817</v>
      </c>
      <c r="LF329" s="2">
        <v>100.30939882840887</v>
      </c>
      <c r="LG329" s="2">
        <v>99.850169902588988</v>
      </c>
      <c r="LH329" s="2">
        <v>99.596658457619228</v>
      </c>
      <c r="LI329" s="2">
        <v>100.25971707332587</v>
      </c>
      <c r="LJ329" s="2">
        <v>100.17116637725762</v>
      </c>
      <c r="LK329" s="2">
        <v>101.94885128990714</v>
      </c>
      <c r="LL329" s="2">
        <v>101.22168735579081</v>
      </c>
      <c r="LM329" s="2">
        <v>100.32057256864179</v>
      </c>
      <c r="LN329" s="2">
        <v>100.1100957080259</v>
      </c>
      <c r="LO329" s="2">
        <v>100.6902131381416</v>
      </c>
      <c r="LP329" s="2">
        <v>100.28467739878968</v>
      </c>
      <c r="LQ329" s="2">
        <v>98.645479576906439</v>
      </c>
      <c r="LR329" s="2">
        <v>99.854591483327013</v>
      </c>
      <c r="LS329" s="2">
        <v>100.52806565721957</v>
      </c>
      <c r="LT329" s="2">
        <v>100.50002784252351</v>
      </c>
      <c r="LU329" s="2">
        <v>99.903770262964187</v>
      </c>
      <c r="LV329" s="2">
        <v>99.772276310135865</v>
      </c>
      <c r="LW329" s="2">
        <v>101.93201362227951</v>
      </c>
      <c r="LX329" s="2">
        <v>97.446700301512621</v>
      </c>
      <c r="LY329" s="2">
        <v>100.1604095417806</v>
      </c>
      <c r="LZ329" s="2">
        <v>100.99865991558175</v>
      </c>
      <c r="MA329" s="2">
        <v>99.765237166714257</v>
      </c>
      <c r="MB329" s="2">
        <v>97.229474727608192</v>
      </c>
      <c r="MC329" s="2">
        <v>100.7717560656063</v>
      </c>
      <c r="MD329" s="2">
        <v>100.19214678520734</v>
      </c>
      <c r="ME329" s="2">
        <v>100.36864151827709</v>
      </c>
      <c r="MF329" s="2">
        <v>100.17254895475692</v>
      </c>
      <c r="MG329" s="2">
        <v>100.27760171904521</v>
      </c>
      <c r="MH329" s="2">
        <v>99.999089920130217</v>
      </c>
      <c r="MI329" s="2">
        <v>98.788494959885469</v>
      </c>
      <c r="MJ329" s="2">
        <v>100.27362361974434</v>
      </c>
      <c r="MK329" s="2">
        <v>100.16159958366046</v>
      </c>
      <c r="ML329" s="2">
        <v>100.03618661227956</v>
      </c>
      <c r="MM329" s="2">
        <v>100.46638114839435</v>
      </c>
      <c r="MN329" s="2">
        <v>99.862786216906272</v>
      </c>
      <c r="MO329" s="2">
        <v>99.714490905789987</v>
      </c>
      <c r="MP329" s="2">
        <v>100.45191958729507</v>
      </c>
      <c r="MQ329" s="2">
        <v>100.29900992177244</v>
      </c>
      <c r="MR329" s="2">
        <v>100.51758274276678</v>
      </c>
      <c r="MS329" s="10">
        <v>99.591056263138825</v>
      </c>
      <c r="MT329" s="2">
        <v>100.43837668400788</v>
      </c>
      <c r="MU329" s="2">
        <v>100.64019222799287</v>
      </c>
      <c r="MV329" s="2">
        <v>100.0127266612301</v>
      </c>
      <c r="MX329" s="22">
        <v>0.83</v>
      </c>
      <c r="MY329" s="22">
        <v>0.17</v>
      </c>
      <c r="MZ329" s="22">
        <v>0.7</v>
      </c>
      <c r="NA329" s="22">
        <v>0.44</v>
      </c>
      <c r="NB329" s="22">
        <v>0.44</v>
      </c>
      <c r="NC329" s="22">
        <v>0.42</v>
      </c>
      <c r="ND329" s="22">
        <v>1</v>
      </c>
      <c r="NE329" s="22">
        <v>4.24</v>
      </c>
      <c r="NF329" s="22">
        <v>3.76</v>
      </c>
      <c r="NG329" s="22">
        <v>3</v>
      </c>
      <c r="NH329" s="23">
        <v>8</v>
      </c>
      <c r="NI329" s="22">
        <v>23</v>
      </c>
      <c r="NJ329" s="22">
        <v>3.5</v>
      </c>
      <c r="NK329" s="22">
        <v>1.82</v>
      </c>
      <c r="NL329" s="23">
        <v>9.6199999999999992</v>
      </c>
      <c r="NM329" s="3">
        <v>5.88</v>
      </c>
      <c r="NN329" s="22">
        <v>4.08</v>
      </c>
      <c r="NO329" s="22">
        <v>2.04</v>
      </c>
      <c r="NP329" s="22">
        <v>0.24</v>
      </c>
      <c r="NQ329" s="22">
        <v>0.96</v>
      </c>
      <c r="NR329" s="23">
        <v>1</v>
      </c>
      <c r="NS329" s="22">
        <v>1.36</v>
      </c>
      <c r="NT329" s="22">
        <v>6.64</v>
      </c>
      <c r="NU329" s="23">
        <v>9.36</v>
      </c>
      <c r="NV329" s="3">
        <v>4.9400000000000004</v>
      </c>
      <c r="NW329" s="22">
        <v>0.78</v>
      </c>
      <c r="NX329" s="22">
        <v>1.04</v>
      </c>
      <c r="NY329" s="22">
        <v>69</v>
      </c>
      <c r="NZ329" s="22">
        <v>23</v>
      </c>
      <c r="OA329" s="23">
        <v>9</v>
      </c>
      <c r="OB329" s="22">
        <v>0.6</v>
      </c>
      <c r="OC329" s="22">
        <v>1.54</v>
      </c>
      <c r="OD329" s="22">
        <v>3.15</v>
      </c>
      <c r="OE329" s="22">
        <v>2.31</v>
      </c>
      <c r="OF329" s="22">
        <v>7.95</v>
      </c>
      <c r="OG329" s="22">
        <v>4.8</v>
      </c>
      <c r="OH329" s="23">
        <v>2.25</v>
      </c>
      <c r="OI329" s="22">
        <v>3</v>
      </c>
      <c r="OJ329" s="22">
        <v>9.66</v>
      </c>
      <c r="OK329" s="22">
        <v>4.34</v>
      </c>
      <c r="OL329" s="22">
        <v>0.36</v>
      </c>
      <c r="OM329" s="23">
        <v>2.16</v>
      </c>
      <c r="ON329" s="22">
        <v>2.4</v>
      </c>
      <c r="OO329" s="22">
        <v>7.08</v>
      </c>
      <c r="OQ329">
        <f t="shared" si="518"/>
        <v>-7</v>
      </c>
      <c r="OR329" s="23">
        <f t="shared" ca="1" si="560"/>
        <v>1.0109027714681493</v>
      </c>
      <c r="OS329" s="23">
        <f t="shared" ca="1" si="560"/>
        <v>1.0096823764475731</v>
      </c>
      <c r="OT329" s="23">
        <f t="shared" ca="1" si="560"/>
        <v>1.0016688218286685</v>
      </c>
      <c r="OU329" s="23">
        <f t="shared" ca="1" si="560"/>
        <v>0.995364002188456</v>
      </c>
      <c r="OV329" s="23">
        <f t="shared" ca="1" si="560"/>
        <v>1.008349989605984</v>
      </c>
      <c r="OW329" s="23">
        <f t="shared" ca="1" si="560"/>
        <v>1.0092170569418872</v>
      </c>
      <c r="OX329" s="23">
        <f t="shared" ca="1" si="560"/>
        <v>1.0268204309446485</v>
      </c>
      <c r="OY329" s="23">
        <f t="shared" ca="1" si="560"/>
        <v>1.0320150172553539</v>
      </c>
      <c r="OZ329" s="23">
        <f t="shared" ca="1" si="559"/>
        <v>1.0149986274367508</v>
      </c>
      <c r="PA329" s="23">
        <f t="shared" ca="1" si="559"/>
        <v>1.0032701853403878</v>
      </c>
      <c r="PB329" s="23">
        <f t="shared" ca="1" si="559"/>
        <v>1.0227740568236914</v>
      </c>
      <c r="PC329" s="23">
        <f t="shared" ca="1" si="559"/>
        <v>1.01148482631165</v>
      </c>
      <c r="PD329" s="23">
        <f t="shared" ca="1" si="559"/>
        <v>0.99287801644675155</v>
      </c>
      <c r="PE329" s="23">
        <f t="shared" ca="1" si="539"/>
        <v>1.0027354596070439</v>
      </c>
      <c r="PF329" s="23">
        <f t="shared" ca="1" si="539"/>
        <v>1.0160463556963899</v>
      </c>
      <c r="PG329" s="23">
        <f t="shared" ca="1" si="539"/>
        <v>1.0396153632848877</v>
      </c>
      <c r="PH329" s="23">
        <f t="shared" ca="1" si="536"/>
        <v>1.0019255599542851</v>
      </c>
      <c r="PI329" s="23">
        <f t="shared" ca="1" si="536"/>
        <v>0.9948398777423143</v>
      </c>
      <c r="PJ329" s="23">
        <f t="shared" ca="1" si="536"/>
        <v>0.97808162683554722</v>
      </c>
      <c r="PK329" s="23">
        <f t="shared" ca="1" si="536"/>
        <v>0.91870757523334223</v>
      </c>
      <c r="PL329" s="23">
        <f t="shared" ca="1" si="534"/>
        <v>1.0072310058363769</v>
      </c>
      <c r="PM329" s="23">
        <f t="shared" ca="1" si="534"/>
        <v>1.0529115266305877</v>
      </c>
      <c r="PN329" s="23">
        <f t="shared" ca="1" si="534"/>
        <v>1.0135802738265105</v>
      </c>
      <c r="PO329" s="23">
        <f t="shared" ca="1" si="534"/>
        <v>0.96244683415829313</v>
      </c>
      <c r="PP329" s="23">
        <f t="shared" ca="1" si="534"/>
        <v>1.050778404678854</v>
      </c>
      <c r="PQ329" s="23">
        <f t="shared" ca="1" si="534"/>
        <v>0.99202227860903458</v>
      </c>
      <c r="PR329" s="23">
        <f t="shared" ca="1" si="534"/>
        <v>1.0080556216970253</v>
      </c>
      <c r="PS329" s="23">
        <f t="shared" ca="1" si="534"/>
        <v>1.0074996064838655</v>
      </c>
      <c r="PT329" s="23">
        <f t="shared" ca="1" si="534"/>
        <v>1.0093816111651222</v>
      </c>
      <c r="PU329" s="23">
        <f t="shared" ca="1" si="534"/>
        <v>0.99556110942537746</v>
      </c>
      <c r="PV329" s="23">
        <f t="shared" ca="1" si="534"/>
        <v>0.97403114032013971</v>
      </c>
      <c r="PW329" s="23">
        <f t="shared" ca="1" si="561"/>
        <v>1.0122756394211199</v>
      </c>
      <c r="PX329" s="23">
        <f t="shared" ca="1" si="561"/>
        <v>1.0094265074294058</v>
      </c>
      <c r="PY329" s="23">
        <f t="shared" ca="1" si="544"/>
        <v>1.0064183079448912</v>
      </c>
      <c r="PZ329" s="23">
        <f t="shared" ca="1" si="544"/>
        <v>1.0228736679638812</v>
      </c>
      <c r="QA329" s="23">
        <f t="shared" ca="1" si="571"/>
        <v>1.0062092632170296</v>
      </c>
      <c r="QB329" s="23">
        <f t="shared" ca="1" si="571"/>
        <v>1.0084430278997916</v>
      </c>
      <c r="QC329" s="23">
        <f t="shared" ca="1" si="571"/>
        <v>1.0245541279729253</v>
      </c>
      <c r="QD329" s="23">
        <f t="shared" ca="1" si="571"/>
        <v>1.0012678646594302</v>
      </c>
      <c r="QE329" s="23">
        <f t="shared" ca="1" si="571"/>
        <v>1.0050148895786617</v>
      </c>
      <c r="QF329" s="23">
        <f t="shared" ca="1" si="571"/>
        <v>0.98875119322611338</v>
      </c>
      <c r="QG329" s="23">
        <f t="shared" ca="1" si="533"/>
        <v>1.0224849056086494</v>
      </c>
      <c r="QH329" s="23">
        <f t="shared" ca="1" si="533"/>
        <v>1.0297713109932989</v>
      </c>
      <c r="QI329" s="23">
        <f t="shared" ca="1" si="533"/>
        <v>1.0019275915582064</v>
      </c>
      <c r="QJ329" s="26">
        <f t="shared" ca="1" si="474"/>
        <v>1.008948675540184</v>
      </c>
      <c r="QL329" s="3">
        <f t="shared" ca="1" si="589"/>
        <v>100.89486755401839</v>
      </c>
      <c r="QM329" s="3">
        <f t="shared" ca="1" si="591"/>
        <v>5.0007388463813029E-2</v>
      </c>
      <c r="QN329" s="3">
        <f t="shared" ca="1" si="595"/>
        <v>0.18119771727752218</v>
      </c>
      <c r="QO329" s="3">
        <f t="shared" ref="QO329:QO392" ca="1" si="599">((AVERAGE(QL327:QL329)/AVERAGE(QL324:QL326))-1)*100</f>
        <v>0.47015788144428861</v>
      </c>
      <c r="QR329" s="3">
        <f t="shared" ca="1" si="592"/>
        <v>0.60174190355770651</v>
      </c>
      <c r="QS329" s="3">
        <f t="shared" ca="1" si="596"/>
        <v>2.2019448709114466</v>
      </c>
      <c r="QT329" s="3">
        <f t="shared" ca="1" si="598"/>
        <v>1.8939360517138848</v>
      </c>
      <c r="QU329" s="3"/>
    </row>
    <row r="330" spans="1:463" x14ac:dyDescent="0.35">
      <c r="A330" t="s">
        <v>1395</v>
      </c>
      <c r="B330" s="21">
        <v>42248</v>
      </c>
      <c r="C330" t="s">
        <v>957</v>
      </c>
      <c r="D330" s="2">
        <v>100.2</v>
      </c>
      <c r="E330" s="2">
        <v>100.2</v>
      </c>
      <c r="F330" s="2">
        <v>-0.1</v>
      </c>
      <c r="G330" s="2">
        <v>100.4</v>
      </c>
      <c r="H330" s="2">
        <v>100.04587580802662</v>
      </c>
      <c r="I330" s="2">
        <v>100.20612027223235</v>
      </c>
      <c r="J330" s="2">
        <v>99.8</v>
      </c>
      <c r="K330" s="2">
        <v>100.6</v>
      </c>
      <c r="L330" s="2">
        <v>100.48168401598753</v>
      </c>
      <c r="M330" s="2">
        <v>100.8</v>
      </c>
      <c r="N330" s="2">
        <v>98.4</v>
      </c>
      <c r="O330" s="2">
        <v>99.4</v>
      </c>
      <c r="P330" s="2">
        <v>99.9</v>
      </c>
      <c r="Q330" s="2">
        <v>100.9</v>
      </c>
      <c r="R330" s="2">
        <v>99.9</v>
      </c>
      <c r="S330" s="2">
        <v>98.4</v>
      </c>
      <c r="T330" s="2">
        <v>98.8</v>
      </c>
      <c r="U330" s="2">
        <v>109</v>
      </c>
      <c r="V330" s="2">
        <v>100.4</v>
      </c>
      <c r="W330" s="2">
        <v>99.9</v>
      </c>
      <c r="X330" s="2">
        <v>99.5</v>
      </c>
      <c r="Y330" s="2">
        <v>100.6</v>
      </c>
      <c r="Z330" s="2">
        <v>100.6</v>
      </c>
      <c r="AA330" s="2">
        <v>100.2</v>
      </c>
      <c r="AB330" s="2">
        <v>96.8</v>
      </c>
      <c r="AC330" s="2">
        <v>98.2</v>
      </c>
      <c r="AD330" s="2">
        <v>101.7</v>
      </c>
      <c r="AE330" s="2">
        <v>101</v>
      </c>
      <c r="AF330" s="2">
        <v>102.4</v>
      </c>
      <c r="AG330" s="22">
        <v>532</v>
      </c>
      <c r="AH330" s="22">
        <v>468</v>
      </c>
      <c r="AI330" s="22">
        <v>153</v>
      </c>
      <c r="AJ330" s="22">
        <v>34</v>
      </c>
      <c r="AK330" s="22">
        <v>42</v>
      </c>
      <c r="AL330" s="22">
        <v>6</v>
      </c>
      <c r="AM330" s="22">
        <v>21</v>
      </c>
      <c r="AN330" s="22">
        <v>21</v>
      </c>
      <c r="AO330" s="22">
        <v>60</v>
      </c>
      <c r="AP330" s="22">
        <v>21</v>
      </c>
      <c r="AQ330" s="22">
        <v>14</v>
      </c>
      <c r="AR330" s="2">
        <v>99.5</v>
      </c>
      <c r="AS330" s="2">
        <v>100.7</v>
      </c>
      <c r="AT330" s="2">
        <v>100.9</v>
      </c>
      <c r="AU330" s="2">
        <v>100</v>
      </c>
      <c r="AV330" s="2">
        <v>101.1</v>
      </c>
      <c r="AW330" s="2">
        <v>100.7</v>
      </c>
      <c r="AX330" s="2">
        <v>99.9</v>
      </c>
      <c r="AY330" s="2">
        <v>99.9</v>
      </c>
      <c r="AZ330" s="2">
        <v>99.7</v>
      </c>
      <c r="BA330" s="2">
        <v>99.9</v>
      </c>
      <c r="BB330" s="2">
        <v>100.5</v>
      </c>
      <c r="BC330" s="2">
        <v>100.3</v>
      </c>
      <c r="BD330" s="3">
        <v>0.67</v>
      </c>
      <c r="BE330" s="3">
        <v>0.14000000000000001</v>
      </c>
      <c r="BF330" s="3">
        <v>-0.06</v>
      </c>
      <c r="BG330" s="3">
        <v>-0.17</v>
      </c>
      <c r="BH330" s="3">
        <v>-0.71</v>
      </c>
      <c r="BI330" s="2">
        <v>259.60000000000002</v>
      </c>
      <c r="BJ330" s="2">
        <v>0.8</v>
      </c>
      <c r="BK330" s="2">
        <v>0.9</v>
      </c>
      <c r="BL330" s="2">
        <v>98.9</v>
      </c>
      <c r="BM330" s="2">
        <v>99.5</v>
      </c>
      <c r="BN330" s="10">
        <v>483</v>
      </c>
      <c r="BO330" s="3">
        <v>91.84</v>
      </c>
      <c r="BP330" s="22">
        <v>1.5326</v>
      </c>
      <c r="BQ330" s="3">
        <v>47.62318181818182</v>
      </c>
      <c r="BR330" s="23">
        <v>2.6447619047619058</v>
      </c>
      <c r="BS330" s="2">
        <v>97.7</v>
      </c>
      <c r="BT330" s="3">
        <v>82.89</v>
      </c>
      <c r="BU330" s="2">
        <v>1.3</v>
      </c>
      <c r="BV330" s="2">
        <v>1.9</v>
      </c>
      <c r="BW330" s="2">
        <v>3.1</v>
      </c>
      <c r="BX330" s="2">
        <v>2.8</v>
      </c>
      <c r="BY330" s="23">
        <v>237.49799999999999</v>
      </c>
      <c r="BZ330" s="2">
        <v>98.5</v>
      </c>
      <c r="CA330" s="2">
        <v>94.5</v>
      </c>
      <c r="CB330" s="3">
        <v>99.95</v>
      </c>
      <c r="CC330" s="2">
        <v>100</v>
      </c>
      <c r="CD330" s="2">
        <v>127</v>
      </c>
      <c r="CE330" s="2">
        <v>98.318387275156368</v>
      </c>
      <c r="CF330" s="3">
        <v>99.997238195843963</v>
      </c>
      <c r="CG330" s="2">
        <v>100.02156640897499</v>
      </c>
      <c r="CH330" s="23">
        <v>243.31992717458542</v>
      </c>
      <c r="CI330" s="3">
        <v>100.25165247641873</v>
      </c>
      <c r="CM330" s="2">
        <f t="shared" ref="CM330:CN393" si="600">BQ330/$BP330</f>
        <v>31.073458057015412</v>
      </c>
      <c r="CN330" s="2">
        <f t="shared" si="600"/>
        <v>1.7256700409512631</v>
      </c>
      <c r="CO330" s="2">
        <f t="shared" ref="CO330:CO393" si="601">100*(BP330/AVERAGE($BP$262:$BP$273))</f>
        <v>99.13271273871959</v>
      </c>
      <c r="CR330" s="2">
        <f t="shared" si="464"/>
        <v>-9.9700897308070108E-2</v>
      </c>
      <c r="CS330" s="2">
        <f t="shared" si="464"/>
        <v>-9.9700897308070108E-2</v>
      </c>
      <c r="CT330" s="2">
        <f t="shared" si="465"/>
        <v>9.9700897308084291E-2</v>
      </c>
      <c r="CU330" s="2">
        <f t="shared" si="465"/>
        <v>-0.15379745407184392</v>
      </c>
      <c r="CV330" s="2">
        <f t="shared" si="465"/>
        <v>9.8486833214784485E-3</v>
      </c>
      <c r="CW330" s="2">
        <f t="shared" si="466"/>
        <v>0.10070493454180113</v>
      </c>
      <c r="CX330" s="2">
        <f t="shared" si="467"/>
        <v>-0.2973240832507546</v>
      </c>
      <c r="CY330" s="2">
        <f t="shared" si="502"/>
        <v>-2.8627838104639602</v>
      </c>
      <c r="CZ330" s="2">
        <f t="shared" si="471"/>
        <v>-0.90270812437312498</v>
      </c>
      <c r="DA330" s="2">
        <f t="shared" si="472"/>
        <v>-0.81967213114753812</v>
      </c>
      <c r="DB330" s="2">
        <f t="shared" si="473"/>
        <v>0.29970029970031109</v>
      </c>
      <c r="DC330" s="2">
        <f t="shared" si="546"/>
        <v>-7.6982294072358987E-2</v>
      </c>
      <c r="DF330" s="2">
        <f t="shared" si="468"/>
        <v>-1.8300377922406463</v>
      </c>
      <c r="DG330" s="2">
        <f t="shared" si="468"/>
        <v>0.11824823861050771</v>
      </c>
      <c r="DH330" s="2">
        <f t="shared" si="469"/>
        <v>3.3713782691050964</v>
      </c>
      <c r="DI330" s="2">
        <f t="shared" si="567"/>
        <v>1.6144981612694398</v>
      </c>
      <c r="DJ330" s="2">
        <f t="shared" si="567"/>
        <v>1.6309551663645561</v>
      </c>
      <c r="DM330" s="2">
        <f t="shared" si="503"/>
        <v>0.20000000000000281</v>
      </c>
      <c r="DN330" s="2">
        <f t="shared" si="503"/>
        <v>-9.9700897308070108E-2</v>
      </c>
      <c r="DO330" s="2">
        <f t="shared" si="475"/>
        <v>1.0060362173038229</v>
      </c>
      <c r="DP330" s="2">
        <f t="shared" si="504"/>
        <v>-2.3483365949119426</v>
      </c>
      <c r="DQ330" s="2">
        <f t="shared" si="543"/>
        <v>-0.66097696699998698</v>
      </c>
      <c r="DR330" s="2">
        <f t="shared" si="505"/>
        <v>2.4439918533604801</v>
      </c>
      <c r="DS330" s="2">
        <f t="shared" si="506"/>
        <v>1.7173469890346669</v>
      </c>
      <c r="DT330" s="2" t="e">
        <v>#N/A</v>
      </c>
      <c r="DU330" s="2" t="e">
        <v>#N/A</v>
      </c>
      <c r="DV330" s="2">
        <f t="shared" si="476"/>
        <v>-2.5490196078431282</v>
      </c>
      <c r="DW330" s="2">
        <f t="shared" si="507"/>
        <v>-0.59113300492610321</v>
      </c>
      <c r="DX330" s="2">
        <f t="shared" si="508"/>
        <v>-4.2635658914728758</v>
      </c>
      <c r="DY330" s="2">
        <f t="shared" si="509"/>
        <v>-2.7263875365141188</v>
      </c>
      <c r="DZ330" s="2">
        <f t="shared" si="510"/>
        <v>-14.805194805194798</v>
      </c>
      <c r="EA330" s="2">
        <f t="shared" si="523"/>
        <v>12.255406797116386</v>
      </c>
      <c r="EB330" s="2">
        <f t="shared" si="523"/>
        <v>0.80321285140563248</v>
      </c>
      <c r="EC330" s="2">
        <f t="shared" si="523"/>
        <v>9.180327868852455</v>
      </c>
      <c r="ED330" s="2">
        <f t="shared" si="519"/>
        <v>-2.6418786692759322</v>
      </c>
      <c r="EE330" s="2" t="e">
        <f t="shared" si="519"/>
        <v>#N/A</v>
      </c>
      <c r="EF330" s="2">
        <f t="shared" si="519"/>
        <v>4.0330920372285251</v>
      </c>
      <c r="EG330" s="2">
        <f t="shared" si="519"/>
        <v>2.0366598778004175</v>
      </c>
      <c r="EH330" s="2">
        <f t="shared" si="519"/>
        <v>-8.4200567644276312</v>
      </c>
      <c r="EI330" s="2">
        <f t="shared" si="537"/>
        <v>-2.2593320235756331</v>
      </c>
      <c r="EJ330" s="2">
        <f t="shared" si="537"/>
        <v>1.4098690835850913</v>
      </c>
      <c r="EK330" s="2">
        <f t="shared" si="537"/>
        <v>-0.59113300492610321</v>
      </c>
      <c r="EL330" s="2">
        <f t="shared" si="535"/>
        <v>0.10010010010008674</v>
      </c>
      <c r="EM330" s="2">
        <f t="shared" si="535"/>
        <v>0.49701789264413598</v>
      </c>
      <c r="EN330" s="2">
        <f t="shared" si="535"/>
        <v>2.0263424518743633</v>
      </c>
      <c r="EO330" s="2">
        <f t="shared" si="535"/>
        <v>-2.7263875365141188</v>
      </c>
      <c r="EP330" s="2">
        <f t="shared" si="535"/>
        <v>1.4213197969543234</v>
      </c>
      <c r="EQ330" s="2">
        <f t="shared" si="535"/>
        <v>-0.79601990049751326</v>
      </c>
      <c r="ER330" s="2">
        <f t="shared" si="498"/>
        <v>9.180327868852455</v>
      </c>
      <c r="ES330" s="2">
        <f t="shared" si="498"/>
        <v>1.8237082066869359</v>
      </c>
      <c r="ET330" s="2">
        <f t="shared" si="498"/>
        <v>0.60180541624874628</v>
      </c>
      <c r="EU330" s="2">
        <f t="shared" ref="EU330:EV393" si="602">BJ330</f>
        <v>0.8</v>
      </c>
      <c r="EV330" s="2">
        <f t="shared" si="602"/>
        <v>0.9</v>
      </c>
      <c r="EW330" s="2">
        <f t="shared" si="511"/>
        <v>-5.8991436726926638</v>
      </c>
      <c r="EX330" s="2">
        <f t="shared" si="511"/>
        <v>-3.1158714703018564</v>
      </c>
      <c r="EY330" s="2">
        <f t="shared" si="512"/>
        <v>-47.816945216034156</v>
      </c>
      <c r="EZ330" s="2">
        <f t="shared" si="512"/>
        <v>-28.169456555808736</v>
      </c>
      <c r="FA330" s="2">
        <f t="shared" si="513"/>
        <v>-6.3279002876318273</v>
      </c>
      <c r="FB330" s="2">
        <f t="shared" si="517"/>
        <v>8.8429616341700878E-3</v>
      </c>
      <c r="FC330" s="2">
        <f t="shared" si="517"/>
        <v>0</v>
      </c>
      <c r="FD330" s="2">
        <f t="shared" si="517"/>
        <v>0.21208907741252503</v>
      </c>
      <c r="FE330" s="2">
        <f t="shared" si="514"/>
        <v>3.0024019215368902E-2</v>
      </c>
      <c r="FF330" s="2">
        <f t="shared" si="514"/>
        <v>0.20040080160321772</v>
      </c>
      <c r="FG330" s="2">
        <f t="shared" si="514"/>
        <v>1.03420843277644</v>
      </c>
      <c r="FH330" s="2">
        <v>1.9</v>
      </c>
      <c r="FI330" s="2">
        <v>2</v>
      </c>
      <c r="FL330" s="2">
        <f t="shared" si="568"/>
        <v>0.18541857237410753</v>
      </c>
      <c r="FM330" s="2">
        <f t="shared" si="568"/>
        <v>0.4615949865118596</v>
      </c>
      <c r="FN330" s="2">
        <f t="shared" si="490"/>
        <v>0.67283818648227189</v>
      </c>
      <c r="FQ330" s="2">
        <f t="shared" si="569"/>
        <v>0.74373964337697274</v>
      </c>
      <c r="FR330" s="2">
        <f t="shared" si="569"/>
        <v>1.8592035281455033</v>
      </c>
      <c r="FS330" s="2">
        <f t="shared" si="492"/>
        <v>2.7186374649477818</v>
      </c>
      <c r="FT330" s="2">
        <f t="shared" si="570"/>
        <v>2.0587029011941649</v>
      </c>
      <c r="FU330" s="2">
        <f t="shared" si="570"/>
        <v>0.93486259181914111</v>
      </c>
      <c r="FX330" s="2">
        <f t="shared" si="593"/>
        <v>0.28619424338474087</v>
      </c>
      <c r="FY330" s="2">
        <f t="shared" si="593"/>
        <v>1.0361209203538779</v>
      </c>
      <c r="FZ330" s="2">
        <f t="shared" si="500"/>
        <v>2.2268360489731354</v>
      </c>
      <c r="GA330" s="2">
        <f t="shared" si="594"/>
        <v>2.0816017207585302</v>
      </c>
      <c r="GB330" s="2">
        <f t="shared" si="594"/>
        <v>1.3937300645285866</v>
      </c>
      <c r="GE330" s="2"/>
      <c r="GF330" s="2"/>
      <c r="GG330" s="2">
        <f t="shared" si="597"/>
        <v>-46.818314264894276</v>
      </c>
      <c r="GH330" s="2">
        <f t="shared" si="597"/>
        <v>-24.839227110380435</v>
      </c>
      <c r="GI330" s="2">
        <f t="shared" si="521"/>
        <v>-5.2258064516128915</v>
      </c>
      <c r="GJ330" s="2">
        <f t="shared" si="522"/>
        <v>2.3720772619451047</v>
      </c>
      <c r="GK330" s="2">
        <v>2.5</v>
      </c>
      <c r="GN330" s="2">
        <f t="shared" si="590"/>
        <v>-0.1</v>
      </c>
      <c r="GQ330" s="2">
        <f t="shared" si="563"/>
        <v>-2.1</v>
      </c>
      <c r="GT330" s="27">
        <f t="shared" ca="1" si="574"/>
        <v>98.910891089108915</v>
      </c>
      <c r="GU330" s="27">
        <f t="shared" ca="1" si="575"/>
        <v>93.093661305581847</v>
      </c>
      <c r="GV330" s="27">
        <f t="shared" ca="1" si="575"/>
        <v>96.202531645569607</v>
      </c>
      <c r="GW330" s="27">
        <f t="shared" ca="1" si="576"/>
        <v>98.325123152709352</v>
      </c>
      <c r="GX330" s="27">
        <f t="shared" ca="1" si="576"/>
        <v>101.92502532928064</v>
      </c>
      <c r="GY330" s="27">
        <f t="shared" ca="1" si="577"/>
        <v>100.09990009990011</v>
      </c>
      <c r="GZ330" s="27">
        <f t="shared" ca="1" si="578"/>
        <v>114.25576519916143</v>
      </c>
      <c r="HA330" s="27">
        <f t="shared" ca="1" si="579"/>
        <v>97.227722772277218</v>
      </c>
      <c r="HB330" s="27">
        <f t="shared" ca="1" si="579"/>
        <v>104.73738414006179</v>
      </c>
      <c r="HC330" s="27">
        <f t="shared" ca="1" si="579"/>
        <v>99.116781157998034</v>
      </c>
      <c r="HD330" s="27">
        <f t="shared" ca="1" si="572"/>
        <v>99.321047526673141</v>
      </c>
      <c r="HE330" s="27">
        <f t="shared" ca="1" si="580"/>
        <v>94.255111976630957</v>
      </c>
      <c r="HG330" s="27">
        <f t="shared" ca="1" si="581"/>
        <v>99.901088031651824</v>
      </c>
      <c r="HH330" s="27">
        <f t="shared" ca="1" si="582"/>
        <v>91.515151515151516</v>
      </c>
      <c r="HI330" s="27">
        <f t="shared" ca="1" si="582"/>
        <v>99.515503875968989</v>
      </c>
      <c r="HJ330" s="27">
        <f t="shared" ca="1" si="583"/>
        <v>99.315068493150676</v>
      </c>
      <c r="HK330" s="27">
        <f t="shared" ca="1" si="583"/>
        <v>100.5091649694501</v>
      </c>
      <c r="HL330" s="27">
        <f t="shared" ca="1" si="584"/>
        <v>99.800598205383849</v>
      </c>
      <c r="HM330" s="27">
        <f t="shared" ca="1" si="585"/>
        <v>98.249227600411956</v>
      </c>
      <c r="HN330" s="27">
        <f t="shared" ca="1" si="586"/>
        <v>101.20240480961924</v>
      </c>
      <c r="HO330" s="27">
        <f t="shared" ca="1" si="586"/>
        <v>98.980632008154942</v>
      </c>
      <c r="HP330" s="27">
        <f t="shared" ca="1" si="586"/>
        <v>100.39408866995075</v>
      </c>
      <c r="HQ330" s="27">
        <f t="shared" ca="1" si="573"/>
        <v>101.67652859960552</v>
      </c>
      <c r="HR330" s="27">
        <f t="shared" ca="1" si="587"/>
        <v>97.161778618732271</v>
      </c>
      <c r="HT330" s="27">
        <f t="shared" ca="1" si="564"/>
        <v>156.36828799316336</v>
      </c>
      <c r="HU330" s="27">
        <f t="shared" ca="1" si="564"/>
        <v>33.961820123386183</v>
      </c>
      <c r="HV330" s="27">
        <f t="shared" ca="1" si="564"/>
        <v>43.961765798885516</v>
      </c>
      <c r="HW330" s="27">
        <f t="shared" ca="1" si="565"/>
        <v>534.66184860053977</v>
      </c>
      <c r="HX330" s="27">
        <f t="shared" ca="1" si="565"/>
        <v>465.31889807755152</v>
      </c>
      <c r="HY330" s="27">
        <f t="shared" ca="1" si="494"/>
        <v>1000</v>
      </c>
      <c r="HZ330" s="27">
        <f t="shared" ca="1" si="566"/>
        <v>6.2007931190351764</v>
      </c>
      <c r="IA330" s="27">
        <f t="shared" ca="1" si="566"/>
        <v>20.585294561419598</v>
      </c>
      <c r="IB330" s="27">
        <f t="shared" ca="1" si="566"/>
        <v>20.726671050677748</v>
      </c>
      <c r="IC330" s="27">
        <f t="shared" ca="1" si="566"/>
        <v>61.085833408864318</v>
      </c>
      <c r="ID330" s="27">
        <f t="shared" ca="1" si="566"/>
        <v>20.649792809072782</v>
      </c>
      <c r="IE330" s="27">
        <f t="shared" ca="1" si="566"/>
        <v>17.806989963192422</v>
      </c>
      <c r="IG330" s="28">
        <f t="shared" ca="1" si="480"/>
        <v>-0.18176808800378713</v>
      </c>
      <c r="IH330" s="28">
        <f t="shared" ca="1" si="480"/>
        <v>-0.5225081872746633</v>
      </c>
      <c r="II330" s="28">
        <f t="shared" ca="1" si="480"/>
        <v>-0.18047494277914961</v>
      </c>
      <c r="IJ330" s="28">
        <f t="shared" ca="1" si="481"/>
        <v>-1.255464489626168</v>
      </c>
      <c r="IK330" s="24">
        <f t="shared" ca="1" si="495"/>
        <v>-0.37071327156856798</v>
      </c>
      <c r="IL330" s="28">
        <f t="shared" ca="1" si="482"/>
        <v>1.1360395022225587</v>
      </c>
      <c r="IM330" s="28">
        <f t="shared" ca="1" si="496"/>
        <v>-9.9700897308063571E-2</v>
      </c>
      <c r="IN330" s="3">
        <f t="shared" ca="1" si="497"/>
        <v>-0.1194249874036093</v>
      </c>
      <c r="IO330" s="2">
        <f t="shared" si="515"/>
        <v>-0.1</v>
      </c>
      <c r="IQ330" s="2">
        <f t="shared" ca="1" si="588"/>
        <v>-0.88475121805760004</v>
      </c>
      <c r="IS330" s="3">
        <f t="shared" ca="1" si="483"/>
        <v>-7.2064851000359753E-2</v>
      </c>
      <c r="IT330" s="3">
        <f t="shared" ca="1" si="484"/>
        <v>-3.2325271878044209E-2</v>
      </c>
      <c r="IU330" s="3">
        <f t="shared" si="485"/>
        <v>-0.1</v>
      </c>
      <c r="IV330" s="3">
        <f t="shared" ca="1" si="486"/>
        <v>4.390122878403957E-3</v>
      </c>
      <c r="IX330" s="28">
        <f ca="1">$HL330/100*(GZ330-100)*AL330/1000+(HM330-100)*HZ330/$HY330</f>
        <v>7.4507856236745995E-2</v>
      </c>
      <c r="IY330" s="28">
        <f ca="1">$HL330/100*(HA330-100)*AM330/1000+(HN330-100)*IA330/$HY330</f>
        <v>-3.3349877212678639E-2</v>
      </c>
      <c r="IZ330" s="28">
        <f ca="1">$HL330/100*(HB330-100)*AN330/1000+(HO330-100)*IB330/$HY330</f>
        <v>7.8158586885879122E-2</v>
      </c>
      <c r="JA330" s="28">
        <f ca="1">$HL330/100*(HC330-100)*AO330/1000+(HP330-100)*IC330/$HY330</f>
        <v>-2.8814226425905313E-2</v>
      </c>
      <c r="JB330" s="28">
        <f ca="1">$HL330/100*(HD330-100)*AP330/1000+(HQ330-100)*ID330/$HY330</f>
        <v>2.0390396992219353E-2</v>
      </c>
      <c r="JC330" s="28">
        <f ca="1">$HL330/100*(HE330-100)*AQ330/1000+(HR330-100)*IE330/$HY330</f>
        <v>-0.13080823623927718</v>
      </c>
      <c r="JE330" s="3">
        <f t="shared" ca="1" si="555"/>
        <v>-4.0447556217831915E-3</v>
      </c>
      <c r="JF330" s="3">
        <f t="shared" ca="1" si="555"/>
        <v>-8.3125068202263772E-3</v>
      </c>
      <c r="JG330" s="3">
        <f t="shared" ca="1" si="555"/>
        <v>-1.919073600497187E-3</v>
      </c>
      <c r="JH330" s="3">
        <f t="shared" ca="1" si="554"/>
        <v>-7.6524996339376511E-2</v>
      </c>
      <c r="JI330" s="3">
        <f t="shared" ca="1" si="554"/>
        <v>1.9740334898348949E-3</v>
      </c>
      <c r="JJ330" s="3">
        <f t="shared" ca="1" si="554"/>
        <v>1.2844836288760098E-2</v>
      </c>
      <c r="JK330" s="3">
        <f>IO330-IO329</f>
        <v>-0.1</v>
      </c>
      <c r="JL330" s="3">
        <f t="shared" ca="1" si="487"/>
        <v>-9.4036170777719627E-2</v>
      </c>
      <c r="JN330" s="10">
        <f>COUNTIF(EI330:ET330,"&gt;2")</f>
        <v>2</v>
      </c>
      <c r="JP330" s="2">
        <f>AVERAGE(CS330,CS318,CS306,CS294,CS282,CS270,CS258,CS246,CS234,CS222)</f>
        <v>0.22895744157641507</v>
      </c>
      <c r="JQ330" s="2">
        <f>CS330-JP330</f>
        <v>-0.32865833888448515</v>
      </c>
      <c r="JR330" s="2">
        <f>AVERAGE(CT330,CT318,CT306,CT294,CT282,CT270,CT258,CT246,CT234,CT222)</f>
        <v>0.16061656875943511</v>
      </c>
      <c r="JS330" s="2">
        <f>CT330-JR330</f>
        <v>-6.0915671451350822E-2</v>
      </c>
      <c r="KH330" s="2">
        <f>(DN330*$DN$4)+(FB330*$FB$3)+(FC330*$FC$3)+(FD330*$FD$3)+(FE330*$FE$3)+(FF330*$FF$3)+(FG330*$FG$3)</f>
        <v>7.5395549863384037E-2</v>
      </c>
      <c r="KI330" s="2">
        <f>F330-KH330</f>
        <v>-0.17539554986338404</v>
      </c>
      <c r="KJ330" s="2">
        <f>MAX(DN330,FB330:FG330)</f>
        <v>1.03420843277644</v>
      </c>
      <c r="KK330" s="2">
        <f>MIN(DN330,FB330:FG330)</f>
        <v>-9.9700897308070108E-2</v>
      </c>
      <c r="KL330" s="2">
        <f t="shared" si="516"/>
        <v>1.1339093300845102</v>
      </c>
      <c r="KO330" s="2">
        <f>BO330</f>
        <v>91.84</v>
      </c>
      <c r="KP330" s="2">
        <f>100*((BO324/BO312)-1)</f>
        <v>5.6691992986557693</v>
      </c>
      <c r="KQ330" s="2">
        <f t="shared" si="525"/>
        <v>5.6691992986557693</v>
      </c>
      <c r="KR330" s="2">
        <f>100*((BO318/BO306)-1)</f>
        <v>5.76365393910101</v>
      </c>
      <c r="KS330" s="2">
        <f t="shared" si="538"/>
        <v>5.76365393910101</v>
      </c>
      <c r="KT330" s="3">
        <f>BP330</f>
        <v>1.5326</v>
      </c>
      <c r="KU330" s="3">
        <f>BQ330</f>
        <v>47.62318181818182</v>
      </c>
      <c r="KV330" s="3">
        <f t="shared" si="470"/>
        <v>31.073458057015412</v>
      </c>
      <c r="KW330" s="2">
        <f t="shared" ref="KW330:KX393" si="603">100*(KU330/KU$373)</f>
        <v>66.830642676670223</v>
      </c>
      <c r="KX330" s="2">
        <f t="shared" si="603"/>
        <v>56.844855665736205</v>
      </c>
      <c r="LA330">
        <v>2</v>
      </c>
      <c r="LB330">
        <v>0</v>
      </c>
      <c r="LE330" s="2">
        <v>100.39884805353893</v>
      </c>
      <c r="LF330" s="2">
        <v>99.930543235711113</v>
      </c>
      <c r="LG330" s="2">
        <v>100.01177765917325</v>
      </c>
      <c r="LH330" s="2">
        <v>99.609436031791887</v>
      </c>
      <c r="LI330" s="2">
        <v>100.29924416729331</v>
      </c>
      <c r="LJ330" s="2">
        <v>100.19674120492974</v>
      </c>
      <c r="LK330" s="2">
        <v>101.99396072133928</v>
      </c>
      <c r="LL330" s="2">
        <v>101.65384222848118</v>
      </c>
      <c r="LM330" s="2">
        <v>100.47919818538684</v>
      </c>
      <c r="LN330" s="2">
        <v>100.26239594192222</v>
      </c>
      <c r="LO330" s="2">
        <v>100.89335451685977</v>
      </c>
      <c r="LP330" s="2">
        <v>100.22388820724105</v>
      </c>
      <c r="LQ330" s="2">
        <v>101.18539125841785</v>
      </c>
      <c r="LR330" s="2">
        <v>99.952310821367718</v>
      </c>
      <c r="LS330" s="2">
        <v>100.35846515452599</v>
      </c>
      <c r="LT330" s="2">
        <v>101.56731283276025</v>
      </c>
      <c r="LU330" s="2">
        <v>100.00617969450194</v>
      </c>
      <c r="LV330" s="2">
        <v>99.770520427837582</v>
      </c>
      <c r="LW330" s="2">
        <v>97.885534156966784</v>
      </c>
      <c r="LX330" s="2">
        <v>100.69822317663485</v>
      </c>
      <c r="LY330" s="2">
        <v>100.09032591842075</v>
      </c>
      <c r="LZ330" s="2">
        <v>101.22635960065699</v>
      </c>
      <c r="MA330" s="2">
        <v>101.5534333042464</v>
      </c>
      <c r="MB330" s="2">
        <v>99.203324418538386</v>
      </c>
      <c r="MC330" s="2">
        <v>101.2043727899859</v>
      </c>
      <c r="MD330" s="2">
        <v>100.31674978767948</v>
      </c>
      <c r="ME330" s="2">
        <v>100.44159788685371</v>
      </c>
      <c r="MF330" s="2">
        <v>100.27939583988443</v>
      </c>
      <c r="MG330" s="2">
        <v>100.39379114897879</v>
      </c>
      <c r="MH330" s="2">
        <v>99.902006843773677</v>
      </c>
      <c r="MI330" s="2">
        <v>97.994958293609614</v>
      </c>
      <c r="MJ330" s="2">
        <v>100.36250315523087</v>
      </c>
      <c r="MK330" s="2">
        <v>100.39367534744873</v>
      </c>
      <c r="ML330" s="2">
        <v>100.18671642271595</v>
      </c>
      <c r="MM330" s="2">
        <v>100.62758597032392</v>
      </c>
      <c r="MN330" s="2">
        <v>100.34142385382714</v>
      </c>
      <c r="MO330" s="2">
        <v>100.40869858629469</v>
      </c>
      <c r="MP330" s="2">
        <v>100.74250799519891</v>
      </c>
      <c r="MQ330" s="2">
        <v>100.21820800072437</v>
      </c>
      <c r="MR330" s="2">
        <v>100.5115843990305</v>
      </c>
      <c r="MS330" s="10">
        <v>99.905228303548554</v>
      </c>
      <c r="MT330" s="2">
        <v>100.53702723841585</v>
      </c>
      <c r="MU330" s="2">
        <v>100.39102605841198</v>
      </c>
      <c r="MV330" s="2">
        <v>100.10380622862291</v>
      </c>
      <c r="MX330" s="22">
        <v>0.83</v>
      </c>
      <c r="MY330" s="22">
        <v>0.17</v>
      </c>
      <c r="MZ330" s="22">
        <v>0.7</v>
      </c>
      <c r="NA330" s="22">
        <v>0.44</v>
      </c>
      <c r="NB330" s="22">
        <v>0.44</v>
      </c>
      <c r="NC330" s="22">
        <v>0.42</v>
      </c>
      <c r="ND330" s="22">
        <v>1</v>
      </c>
      <c r="NE330" s="22">
        <v>4.24</v>
      </c>
      <c r="NF330" s="22">
        <v>3.76</v>
      </c>
      <c r="NG330" s="22">
        <v>3</v>
      </c>
      <c r="NH330" s="23">
        <v>8</v>
      </c>
      <c r="NI330" s="22">
        <v>23</v>
      </c>
      <c r="NJ330" s="22">
        <v>3.5</v>
      </c>
      <c r="NK330" s="22">
        <v>1.82</v>
      </c>
      <c r="NL330" s="23">
        <v>9.6199999999999992</v>
      </c>
      <c r="NM330" s="3">
        <v>5.88</v>
      </c>
      <c r="NN330" s="22">
        <v>4.08</v>
      </c>
      <c r="NO330" s="22">
        <v>2.04</v>
      </c>
      <c r="NP330" s="22">
        <v>0.24</v>
      </c>
      <c r="NQ330" s="22">
        <v>0.96</v>
      </c>
      <c r="NR330" s="23">
        <v>1</v>
      </c>
      <c r="NS330" s="22">
        <v>1.36</v>
      </c>
      <c r="NT330" s="22">
        <v>6.64</v>
      </c>
      <c r="NU330" s="23">
        <v>9.36</v>
      </c>
      <c r="NV330" s="3">
        <v>4.9400000000000004</v>
      </c>
      <c r="NW330" s="22">
        <v>0.78</v>
      </c>
      <c r="NX330" s="22">
        <v>1.04</v>
      </c>
      <c r="NY330" s="22">
        <v>69</v>
      </c>
      <c r="NZ330" s="22">
        <v>23</v>
      </c>
      <c r="OA330" s="23">
        <v>9</v>
      </c>
      <c r="OB330" s="22">
        <v>0.6</v>
      </c>
      <c r="OC330" s="22">
        <v>1.54</v>
      </c>
      <c r="OD330" s="22">
        <v>3.15</v>
      </c>
      <c r="OE330" s="22">
        <v>2.31</v>
      </c>
      <c r="OF330" s="22">
        <v>7.95</v>
      </c>
      <c r="OG330" s="22">
        <v>4.8</v>
      </c>
      <c r="OH330" s="23">
        <v>2.25</v>
      </c>
      <c r="OI330" s="22">
        <v>3</v>
      </c>
      <c r="OJ330" s="22">
        <v>9.66</v>
      </c>
      <c r="OK330" s="22">
        <v>4.34</v>
      </c>
      <c r="OL330" s="22">
        <v>0.36</v>
      </c>
      <c r="OM330" s="23">
        <v>2.16</v>
      </c>
      <c r="ON330" s="22">
        <v>2.4</v>
      </c>
      <c r="OO330" s="22">
        <v>7.08</v>
      </c>
      <c r="OQ330">
        <f t="shared" si="518"/>
        <v>-8</v>
      </c>
      <c r="OR330" s="23">
        <f t="shared" ca="1" si="560"/>
        <v>1.0114952249589682</v>
      </c>
      <c r="OS330" s="23">
        <f t="shared" ca="1" si="560"/>
        <v>1.0058689370327891</v>
      </c>
      <c r="OT330" s="23">
        <f t="shared" ca="1" si="560"/>
        <v>1.0032900253909063</v>
      </c>
      <c r="OU330" s="23">
        <f t="shared" ca="1" si="560"/>
        <v>0.99549170062295889</v>
      </c>
      <c r="OV330" s="23">
        <f t="shared" ca="1" si="560"/>
        <v>1.0087475285773144</v>
      </c>
      <c r="OW330" s="23">
        <f t="shared" ca="1" si="560"/>
        <v>1.0094747214300679</v>
      </c>
      <c r="OX330" s="23">
        <f t="shared" ca="1" si="560"/>
        <v>1.0272747694216078</v>
      </c>
      <c r="OY330" s="23">
        <f t="shared" ca="1" si="560"/>
        <v>1.0364210919815033</v>
      </c>
      <c r="OZ330" s="23">
        <f t="shared" ca="1" si="559"/>
        <v>1.0166035303908518</v>
      </c>
      <c r="PA330" s="23">
        <f t="shared" ca="1" si="559"/>
        <v>1.0047964877857896</v>
      </c>
      <c r="PB330" s="23">
        <f t="shared" ca="1" si="559"/>
        <v>1.0248374920429146</v>
      </c>
      <c r="PC330" s="23">
        <f t="shared" ca="1" si="559"/>
        <v>1.010871698299973</v>
      </c>
      <c r="PD330" s="23">
        <f t="shared" ca="1" si="559"/>
        <v>1.0184425175582588</v>
      </c>
      <c r="PE330" s="23">
        <f t="shared" ca="1" si="539"/>
        <v>1.0037167529445574</v>
      </c>
      <c r="PF330" s="23">
        <f t="shared" ca="1" si="539"/>
        <v>1.0143321879009637</v>
      </c>
      <c r="PG330" s="23">
        <f t="shared" ca="1" si="539"/>
        <v>1.0506558166725435</v>
      </c>
      <c r="PH330" s="23">
        <f t="shared" ca="1" si="536"/>
        <v>1.0029526145566088</v>
      </c>
      <c r="PI330" s="23">
        <f t="shared" ca="1" si="536"/>
        <v>0.99482236965494208</v>
      </c>
      <c r="PJ330" s="23">
        <f t="shared" ca="1" si="536"/>
        <v>0.93925391140302639</v>
      </c>
      <c r="PK330" s="23">
        <f t="shared" ca="1" si="536"/>
        <v>0.94936226838535775</v>
      </c>
      <c r="PL330" s="23">
        <f t="shared" ca="1" si="534"/>
        <v>1.0065262323757618</v>
      </c>
      <c r="PM330" s="23">
        <f t="shared" ca="1" si="534"/>
        <v>1.0552852969679989</v>
      </c>
      <c r="PN330" s="23">
        <f t="shared" ca="1" si="534"/>
        <v>1.0317477275629916</v>
      </c>
      <c r="PO330" s="23">
        <f t="shared" ca="1" si="534"/>
        <v>0.98198540917849397</v>
      </c>
      <c r="PP330" s="23">
        <f t="shared" ca="1" si="534"/>
        <v>1.0552894336539274</v>
      </c>
      <c r="PQ330" s="23">
        <f t="shared" ca="1" si="534"/>
        <v>0.99325599760199046</v>
      </c>
      <c r="PR330" s="23">
        <f t="shared" ca="1" si="534"/>
        <v>1.0087883612894892</v>
      </c>
      <c r="PS330" s="23">
        <f t="shared" ca="1" si="534"/>
        <v>1.0085742341722217</v>
      </c>
      <c r="PT330" s="23">
        <f t="shared" ca="1" si="534"/>
        <v>1.0105511592194854</v>
      </c>
      <c r="PU330" s="23">
        <f t="shared" ca="1" si="534"/>
        <v>0.99459457927714179</v>
      </c>
      <c r="PV330" s="23">
        <f t="shared" ca="1" si="534"/>
        <v>0.96620705691597031</v>
      </c>
      <c r="PW330" s="23">
        <f t="shared" ca="1" si="561"/>
        <v>1.0131728902171742</v>
      </c>
      <c r="PX330" s="23">
        <f t="shared" ca="1" si="561"/>
        <v>1.0117653621269502</v>
      </c>
      <c r="PY330" s="23">
        <f t="shared" ca="1" si="544"/>
        <v>1.0079327195017991</v>
      </c>
      <c r="PZ330" s="23">
        <f t="shared" ca="1" si="544"/>
        <v>1.0245149350784697</v>
      </c>
      <c r="QA330" s="23">
        <f t="shared" ca="1" si="571"/>
        <v>1.0110319768848417</v>
      </c>
      <c r="QB330" s="23">
        <f t="shared" ca="1" si="571"/>
        <v>1.015463761686427</v>
      </c>
      <c r="QC330" s="23">
        <f t="shared" ca="1" si="571"/>
        <v>1.0275179693219225</v>
      </c>
      <c r="QD330" s="23">
        <f t="shared" ca="1" si="571"/>
        <v>1.0004612328989444</v>
      </c>
      <c r="QE330" s="23">
        <f t="shared" ca="1" si="571"/>
        <v>1.004954915745196</v>
      </c>
      <c r="QF330" s="23">
        <f t="shared" ca="1" si="571"/>
        <v>0.99187032853292889</v>
      </c>
      <c r="QG330" s="23">
        <f t="shared" ca="1" si="533"/>
        <v>1.0234891900877725</v>
      </c>
      <c r="QH330" s="23">
        <f t="shared" ca="1" si="533"/>
        <v>1.0272217910905228</v>
      </c>
      <c r="QI330" s="23">
        <f t="shared" ca="1" si="533"/>
        <v>1.0028400267516508</v>
      </c>
      <c r="QJ330" s="26">
        <f t="shared" ca="1" si="474"/>
        <v>1.0116638392818071</v>
      </c>
      <c r="QL330" s="3">
        <f t="shared" ca="1" si="589"/>
        <v>101.16638392818072</v>
      </c>
      <c r="QM330" s="3">
        <f t="shared" ca="1" si="591"/>
        <v>0.26910821208716573</v>
      </c>
      <c r="QN330" s="3">
        <f t="shared" ca="1" si="595"/>
        <v>0.18827327021990006</v>
      </c>
      <c r="QO330" s="3">
        <f t="shared" ca="1" si="599"/>
        <v>0.54198379924685902</v>
      </c>
      <c r="QR330" s="3">
        <f t="shared" ca="1" si="592"/>
        <v>3.2775265933931985</v>
      </c>
      <c r="QS330" s="3">
        <f t="shared" ca="1" si="596"/>
        <v>2.289297243636327</v>
      </c>
      <c r="QT330" s="3">
        <f t="shared" ca="1" si="598"/>
        <v>2.1856237519175092</v>
      </c>
      <c r="QU330" s="3"/>
    </row>
    <row r="331" spans="1:463" x14ac:dyDescent="0.35">
      <c r="A331" t="s">
        <v>1396</v>
      </c>
      <c r="B331" s="25">
        <v>42278</v>
      </c>
      <c r="C331" t="s">
        <v>958</v>
      </c>
      <c r="D331" s="2">
        <v>100.3</v>
      </c>
      <c r="E331" s="2">
        <v>100.3</v>
      </c>
      <c r="F331" s="2">
        <v>-0.1</v>
      </c>
      <c r="G331" s="2">
        <v>100.7</v>
      </c>
      <c r="H331" s="2">
        <v>100.17104923944106</v>
      </c>
      <c r="I331" s="2">
        <v>100.47184178257847</v>
      </c>
      <c r="J331" s="2">
        <v>99.9</v>
      </c>
      <c r="K331" s="2">
        <v>100.7</v>
      </c>
      <c r="L331" s="2">
        <v>100.7189112374935</v>
      </c>
      <c r="M331" s="2">
        <v>101.1</v>
      </c>
      <c r="N331" s="2">
        <v>97.5</v>
      </c>
      <c r="O331" s="2">
        <v>99</v>
      </c>
      <c r="P331" s="2">
        <v>99.4</v>
      </c>
      <c r="Q331" s="2">
        <v>102.9</v>
      </c>
      <c r="R331" s="2">
        <v>98.9</v>
      </c>
      <c r="S331" s="2">
        <v>97.5</v>
      </c>
      <c r="T331" s="2">
        <v>98.8</v>
      </c>
      <c r="U331" s="2">
        <v>95.2</v>
      </c>
      <c r="V331" s="2">
        <v>100.7</v>
      </c>
      <c r="W331" s="2">
        <v>103.4</v>
      </c>
      <c r="X331" s="2">
        <v>98.8</v>
      </c>
      <c r="Y331" s="2">
        <v>102.1</v>
      </c>
      <c r="Z331" s="2">
        <v>101.9</v>
      </c>
      <c r="AA331" s="2">
        <v>100.2</v>
      </c>
      <c r="AB331" s="2">
        <v>96.6</v>
      </c>
      <c r="AC331" s="2">
        <v>101.6</v>
      </c>
      <c r="AD331" s="2">
        <v>102</v>
      </c>
      <c r="AE331" s="2">
        <v>103.3</v>
      </c>
      <c r="AF331" s="2">
        <v>99.4</v>
      </c>
      <c r="AG331" s="22">
        <v>532</v>
      </c>
      <c r="AH331" s="22">
        <v>468</v>
      </c>
      <c r="AI331" s="22">
        <v>153</v>
      </c>
      <c r="AJ331" s="22">
        <v>34</v>
      </c>
      <c r="AK331" s="22">
        <v>42</v>
      </c>
      <c r="AL331" s="22">
        <v>6</v>
      </c>
      <c r="AM331" s="22">
        <v>21</v>
      </c>
      <c r="AN331" s="22">
        <v>21</v>
      </c>
      <c r="AO331" s="22">
        <v>60</v>
      </c>
      <c r="AP331" s="22">
        <v>21</v>
      </c>
      <c r="AQ331" s="22">
        <v>14</v>
      </c>
      <c r="AR331" s="2">
        <v>99.1</v>
      </c>
      <c r="AS331" s="2">
        <v>100.3</v>
      </c>
      <c r="AT331" s="2">
        <v>102.9</v>
      </c>
      <c r="AU331" s="2">
        <v>100.2</v>
      </c>
      <c r="AV331" s="2">
        <v>100.2</v>
      </c>
      <c r="AW331" s="2">
        <v>100</v>
      </c>
      <c r="AX331" s="2">
        <v>98.9</v>
      </c>
      <c r="AY331" s="2">
        <v>100.5</v>
      </c>
      <c r="AZ331" s="2">
        <v>100.6</v>
      </c>
      <c r="BA331" s="2">
        <v>103.4</v>
      </c>
      <c r="BB331" s="2">
        <v>100.6</v>
      </c>
      <c r="BC331" s="2">
        <v>100.4</v>
      </c>
      <c r="BD331" s="3">
        <v>0.55000000000000004</v>
      </c>
      <c r="BE331" s="3">
        <v>0.18</v>
      </c>
      <c r="BF331" s="3">
        <v>0</v>
      </c>
      <c r="BG331" s="3">
        <v>-0.19</v>
      </c>
      <c r="BH331" s="3">
        <v>-0.66</v>
      </c>
      <c r="BI331" s="2">
        <v>259.5</v>
      </c>
      <c r="BJ331" s="2">
        <v>0.7</v>
      </c>
      <c r="BK331" s="2">
        <v>0.8</v>
      </c>
      <c r="BL331" s="2">
        <v>98.7</v>
      </c>
      <c r="BM331" s="2">
        <v>99.3</v>
      </c>
      <c r="BN331" s="10">
        <v>484</v>
      </c>
      <c r="BO331" s="3">
        <v>91.59</v>
      </c>
      <c r="BP331" s="22">
        <v>1.5339</v>
      </c>
      <c r="BQ331" s="3">
        <v>48.43</v>
      </c>
      <c r="BR331" s="23">
        <v>2.3150000000000004</v>
      </c>
      <c r="BS331" s="2">
        <v>97.6</v>
      </c>
      <c r="BT331" s="3">
        <v>84.24</v>
      </c>
      <c r="BU331" s="2">
        <v>1.5</v>
      </c>
      <c r="BV331" s="2">
        <v>1.9</v>
      </c>
      <c r="BW331" s="2">
        <v>2.5</v>
      </c>
      <c r="BX331" s="2">
        <v>2.2000000000000002</v>
      </c>
      <c r="BY331" s="23">
        <v>237.733</v>
      </c>
      <c r="BZ331" s="2">
        <v>98.5</v>
      </c>
      <c r="CA331" s="2">
        <v>94.6</v>
      </c>
      <c r="CB331" s="3">
        <v>100.01</v>
      </c>
      <c r="CC331" s="2">
        <v>100.2</v>
      </c>
      <c r="CD331" s="2">
        <v>127.2</v>
      </c>
      <c r="CE331" s="2">
        <v>98.313898800353016</v>
      </c>
      <c r="CF331" s="3">
        <v>100.06848924601395</v>
      </c>
      <c r="CG331" s="2">
        <v>100.24325473984423</v>
      </c>
      <c r="CH331" s="23">
        <v>243.77111092683879</v>
      </c>
      <c r="CI331" s="3">
        <v>100.4237814964867</v>
      </c>
      <c r="CM331" s="2">
        <f t="shared" si="600"/>
        <v>31.57311428385162</v>
      </c>
      <c r="CN331" s="2">
        <f t="shared" si="600"/>
        <v>1.5092248516852469</v>
      </c>
      <c r="CO331" s="2">
        <f t="shared" si="601"/>
        <v>99.216800254418629</v>
      </c>
      <c r="CR331" s="2">
        <f t="shared" ref="CR331:CS394" si="604">((D331-D330)/D330)*100</f>
        <v>9.9800399201591145E-2</v>
      </c>
      <c r="CS331" s="2">
        <f t="shared" si="604"/>
        <v>9.9800399201591145E-2</v>
      </c>
      <c r="CT331" s="2">
        <f t="shared" ref="CT331:CV394" si="605">((G331-G330)/G330)*100</f>
        <v>0.29880478087649115</v>
      </c>
      <c r="CU331" s="2">
        <f t="shared" si="605"/>
        <v>0.12511603342313488</v>
      </c>
      <c r="CV331" s="2">
        <f t="shared" si="605"/>
        <v>0.26517493105632595</v>
      </c>
      <c r="CW331" s="2">
        <f t="shared" ref="CW331:CW394" si="606">((O331-O330)/O330)*100</f>
        <v>-0.40241448692153486</v>
      </c>
      <c r="CX331" s="2">
        <f t="shared" ref="CX331:CX394" si="607">((K331-K330)/K330)*100</f>
        <v>9.9403578528835523E-2</v>
      </c>
      <c r="CY331" s="2">
        <f t="shared" si="502"/>
        <v>-0.91463414634146911</v>
      </c>
      <c r="CZ331" s="2">
        <f t="shared" si="471"/>
        <v>0</v>
      </c>
      <c r="DA331" s="2">
        <f t="shared" si="472"/>
        <v>-0.20661157024793683</v>
      </c>
      <c r="DB331" s="2">
        <f t="shared" si="473"/>
        <v>0.29880478087649115</v>
      </c>
      <c r="DC331" s="2">
        <f t="shared" si="546"/>
        <v>-3.8520801232674394E-2</v>
      </c>
      <c r="DF331" s="2">
        <f t="shared" ref="DF331:DG394" si="608">100*((H331/H330)^12-1)</f>
        <v>1.5117672655411862</v>
      </c>
      <c r="DG331" s="2">
        <f t="shared" si="608"/>
        <v>3.2289215648070302</v>
      </c>
      <c r="DH331" s="2">
        <f t="shared" ref="DH331:DH394" si="609">100*((L331/L330)^12-1)</f>
        <v>2.8701586184856076</v>
      </c>
      <c r="DI331" s="2">
        <f t="shared" si="567"/>
        <v>2.7007259226490721</v>
      </c>
      <c r="DJ331" s="2">
        <f t="shared" si="567"/>
        <v>8.2116806738347989</v>
      </c>
      <c r="DM331" s="2">
        <f t="shared" si="503"/>
        <v>0.19980019980020267</v>
      </c>
      <c r="DN331" s="2">
        <f t="shared" si="503"/>
        <v>-9.9601593625506482E-2</v>
      </c>
      <c r="DO331" s="2">
        <f t="shared" si="475"/>
        <v>1.1044176706827395</v>
      </c>
      <c r="DP331" s="2">
        <f t="shared" si="504"/>
        <v>-2.1547502448579716</v>
      </c>
      <c r="DQ331" s="2">
        <f t="shared" si="543"/>
        <v>-0.43270961635115834</v>
      </c>
      <c r="DR331" s="2">
        <f t="shared" si="505"/>
        <v>2.2335025380710691</v>
      </c>
      <c r="DS331" s="2">
        <f t="shared" si="506"/>
        <v>1.8323365715927458</v>
      </c>
      <c r="DT331" s="2" t="e">
        <v>#N/A</v>
      </c>
      <c r="DU331" s="2" t="e">
        <v>#N/A</v>
      </c>
      <c r="DV331" s="2">
        <f t="shared" si="476"/>
        <v>-2.9411764705882359</v>
      </c>
      <c r="DW331" s="2">
        <f t="shared" si="507"/>
        <v>0.78354554358472939</v>
      </c>
      <c r="DX331" s="2">
        <f t="shared" si="508"/>
        <v>-4.1707080504364669</v>
      </c>
      <c r="DY331" s="2">
        <f t="shared" si="509"/>
        <v>-2.5615763546797954</v>
      </c>
      <c r="DZ331" s="2">
        <f t="shared" si="510"/>
        <v>-14.021164021164022</v>
      </c>
      <c r="EA331" s="2">
        <f t="shared" si="523"/>
        <v>4.3859649122806932</v>
      </c>
      <c r="EB331" s="2">
        <f t="shared" si="523"/>
        <v>1.1044176706827447</v>
      </c>
      <c r="EC331" s="2">
        <f t="shared" si="523"/>
        <v>4.7619047619047672</v>
      </c>
      <c r="ED331" s="2">
        <f t="shared" si="523"/>
        <v>-5.3639846743295134</v>
      </c>
      <c r="EE331" s="2" t="e">
        <f t="shared" si="523"/>
        <v>#N/A</v>
      </c>
      <c r="EF331" s="2">
        <f t="shared" si="523"/>
        <v>5.4865424430641907</v>
      </c>
      <c r="EG331" s="2">
        <f t="shared" si="523"/>
        <v>1.9328585961342792</v>
      </c>
      <c r="EH331" s="2">
        <f t="shared" si="523"/>
        <v>-7.1153846153846239</v>
      </c>
      <c r="EI331" s="2">
        <f t="shared" si="537"/>
        <v>-2.7477919528950068</v>
      </c>
      <c r="EJ331" s="2">
        <f t="shared" si="537"/>
        <v>0.29999999999998916</v>
      </c>
      <c r="EK331" s="2">
        <f t="shared" si="537"/>
        <v>0.78354554358472939</v>
      </c>
      <c r="EL331" s="2">
        <f t="shared" si="535"/>
        <v>0.20000000000000018</v>
      </c>
      <c r="EM331" s="2">
        <f t="shared" si="535"/>
        <v>0.70351758793969488</v>
      </c>
      <c r="EN331" s="2">
        <f t="shared" si="535"/>
        <v>1.6260162601625883</v>
      </c>
      <c r="EO331" s="2">
        <f t="shared" si="535"/>
        <v>-2.5615763546797954</v>
      </c>
      <c r="EP331" s="2">
        <f t="shared" si="535"/>
        <v>1.9269776876267741</v>
      </c>
      <c r="EQ331" s="2">
        <f t="shared" si="535"/>
        <v>-0.39603960396039639</v>
      </c>
      <c r="ER331" s="2">
        <f t="shared" si="498"/>
        <v>4.7619047619047672</v>
      </c>
      <c r="ES331" s="2">
        <f t="shared" si="498"/>
        <v>1.6161616161616044</v>
      </c>
      <c r="ET331" s="2">
        <f t="shared" si="498"/>
        <v>0.80321285140563248</v>
      </c>
      <c r="EU331" s="2">
        <f t="shared" si="602"/>
        <v>0.7</v>
      </c>
      <c r="EV331" s="2">
        <f t="shared" si="602"/>
        <v>0.8</v>
      </c>
      <c r="EW331" s="2">
        <f t="shared" si="511"/>
        <v>-5.5502392344497604</v>
      </c>
      <c r="EX331" s="2">
        <f t="shared" si="511"/>
        <v>-2.7424094025465195</v>
      </c>
      <c r="EY331" s="2">
        <f t="shared" si="512"/>
        <v>-41.97134242832464</v>
      </c>
      <c r="EZ331" s="2">
        <f t="shared" si="512"/>
        <v>-35.757294046509244</v>
      </c>
      <c r="FA331" s="2">
        <f t="shared" si="513"/>
        <v>-8.0113100848256398</v>
      </c>
      <c r="FB331" s="2">
        <f t="shared" si="517"/>
        <v>0.12761656067050708</v>
      </c>
      <c r="FC331" s="2">
        <f t="shared" si="517"/>
        <v>0.3054989816700493</v>
      </c>
      <c r="FD331" s="2">
        <f t="shared" si="517"/>
        <v>0.42462845010615702</v>
      </c>
      <c r="FE331" s="2">
        <f t="shared" si="514"/>
        <v>6.0030015007495052E-2</v>
      </c>
      <c r="FF331" s="2">
        <f t="shared" si="514"/>
        <v>0.30030030030030463</v>
      </c>
      <c r="FG331" s="2">
        <f t="shared" si="514"/>
        <v>1.0325655281969714</v>
      </c>
      <c r="FH331" s="2">
        <v>1.6</v>
      </c>
      <c r="FI331" s="2">
        <v>1.7</v>
      </c>
      <c r="FL331" s="2">
        <f t="shared" si="568"/>
        <v>5.9903466981503506E-2</v>
      </c>
      <c r="FM331" s="2">
        <f t="shared" si="568"/>
        <v>0.40237412264230166</v>
      </c>
      <c r="FN331" s="2">
        <f t="shared" si="490"/>
        <v>0.65026912852870211</v>
      </c>
      <c r="FQ331" s="2">
        <f t="shared" si="569"/>
        <v>0.23982925944392441</v>
      </c>
      <c r="FR331" s="2">
        <f t="shared" si="569"/>
        <v>1.6192368713991545</v>
      </c>
      <c r="FS331" s="2">
        <f t="shared" si="492"/>
        <v>2.6265576757925846</v>
      </c>
      <c r="FT331" s="2">
        <f t="shared" si="570"/>
        <v>1.9970668470032926</v>
      </c>
      <c r="FU331" s="2">
        <f t="shared" si="570"/>
        <v>0.9770553618397404</v>
      </c>
      <c r="FX331" s="2">
        <f t="shared" si="593"/>
        <v>0.5495420648609084</v>
      </c>
      <c r="FY331" s="2">
        <f t="shared" si="593"/>
        <v>1.2428448796673708</v>
      </c>
      <c r="FZ331" s="2">
        <f t="shared" si="500"/>
        <v>2.3643124906602475</v>
      </c>
      <c r="GA331" s="2">
        <f t="shared" si="594"/>
        <v>2.1228394876197543</v>
      </c>
      <c r="GB331" s="2">
        <f t="shared" si="594"/>
        <v>1.31784744383312</v>
      </c>
      <c r="GE331" s="2"/>
      <c r="GF331" s="2"/>
      <c r="GG331" s="2">
        <f t="shared" si="597"/>
        <v>-47.074426597889804</v>
      </c>
      <c r="GH331" s="2">
        <f t="shared" si="597"/>
        <v>-29.220494567949839</v>
      </c>
      <c r="GI331" s="2">
        <f t="shared" si="521"/>
        <v>-6.9284802043422573</v>
      </c>
      <c r="GJ331" s="2">
        <f t="shared" si="522"/>
        <v>2.3366068405011875</v>
      </c>
      <c r="GK331" s="2">
        <v>2</v>
      </c>
      <c r="GN331" s="2">
        <f t="shared" si="590"/>
        <v>0</v>
      </c>
      <c r="GQ331" s="2">
        <f t="shared" si="563"/>
        <v>-2.1</v>
      </c>
      <c r="GT331" s="27">
        <f t="shared" ca="1" si="574"/>
        <v>98.415841584158429</v>
      </c>
      <c r="GU331" s="27">
        <f t="shared" ca="1" si="575"/>
        <v>92.242194891201507</v>
      </c>
      <c r="GV331" s="27">
        <f t="shared" ca="1" si="575"/>
        <v>96.202531645569607</v>
      </c>
      <c r="GW331" s="27">
        <f t="shared" ca="1" si="576"/>
        <v>98.423645320197053</v>
      </c>
      <c r="GX331" s="27">
        <f t="shared" ca="1" si="576"/>
        <v>102.02634245187437</v>
      </c>
      <c r="GY331" s="27">
        <f t="shared" ca="1" si="577"/>
        <v>100.19980019980019</v>
      </c>
      <c r="GZ331" s="27">
        <f t="shared" ca="1" si="578"/>
        <v>99.790356394129972</v>
      </c>
      <c r="HA331" s="27">
        <f t="shared" ca="1" si="579"/>
        <v>100.5940594059406</v>
      </c>
      <c r="HB331" s="27">
        <f t="shared" ca="1" si="579"/>
        <v>105.04634397528324</v>
      </c>
      <c r="HC331" s="27">
        <f t="shared" ca="1" si="579"/>
        <v>101.37389597644749</v>
      </c>
      <c r="HD331" s="27">
        <f t="shared" ca="1" si="572"/>
        <v>96.411251212415138</v>
      </c>
      <c r="HE331" s="27">
        <f t="shared" ca="1" si="580"/>
        <v>94.060370009737099</v>
      </c>
      <c r="HG331" s="27">
        <f t="shared" ca="1" si="581"/>
        <v>99.605522682445752</v>
      </c>
      <c r="HH331" s="27">
        <f t="shared" ca="1" si="582"/>
        <v>93.209876543209873</v>
      </c>
      <c r="HI331" s="27">
        <f t="shared" ca="1" si="582"/>
        <v>99.61202715809894</v>
      </c>
      <c r="HJ331" s="27">
        <f t="shared" ca="1" si="583"/>
        <v>99.412340842311465</v>
      </c>
      <c r="HK331" s="27">
        <f t="shared" ca="1" si="583"/>
        <v>100.20304568527921</v>
      </c>
      <c r="HL331" s="27">
        <f t="shared" ca="1" si="584"/>
        <v>99.701195219123491</v>
      </c>
      <c r="HM331" s="27">
        <f t="shared" ca="1" si="585"/>
        <v>104.60526315789474</v>
      </c>
      <c r="HN331" s="27">
        <f t="shared" ca="1" si="586"/>
        <v>99.116781157998034</v>
      </c>
      <c r="HO331" s="27">
        <f t="shared" ca="1" si="586"/>
        <v>98.980632008154942</v>
      </c>
      <c r="HP331" s="27">
        <f t="shared" ca="1" si="586"/>
        <v>99.804113614103827</v>
      </c>
      <c r="HQ331" s="27">
        <f t="shared" ca="1" si="573"/>
        <v>104.45795339412361</v>
      </c>
      <c r="HR331" s="27">
        <f t="shared" ca="1" si="587"/>
        <v>98.75</v>
      </c>
      <c r="HT331" s="27">
        <f t="shared" ca="1" si="564"/>
        <v>156.67608138873075</v>
      </c>
      <c r="HU331" s="27">
        <f t="shared" ca="1" si="564"/>
        <v>33.311120998240533</v>
      </c>
      <c r="HV331" s="27">
        <f t="shared" ca="1" si="564"/>
        <v>43.875422998188355</v>
      </c>
      <c r="HW331" s="27">
        <f t="shared" ca="1" si="565"/>
        <v>533.60668545330873</v>
      </c>
      <c r="HX331" s="27">
        <f t="shared" ca="1" si="565"/>
        <v>466.27556165379968</v>
      </c>
      <c r="HY331" s="27">
        <f t="shared" ca="1" si="494"/>
        <v>1000.0000000000001</v>
      </c>
      <c r="HZ331" s="27">
        <f t="shared" ca="1" si="566"/>
        <v>5.8182190850744941</v>
      </c>
      <c r="IA331" s="27">
        <f t="shared" ca="1" si="566"/>
        <v>20.997517349001619</v>
      </c>
      <c r="IB331" s="27">
        <f t="shared" ca="1" si="566"/>
        <v>20.706026956005758</v>
      </c>
      <c r="IC331" s="27">
        <f t="shared" ca="1" si="566"/>
        <v>61.385729808040558</v>
      </c>
      <c r="ID331" s="27">
        <f t="shared" ca="1" si="566"/>
        <v>20.079926388197208</v>
      </c>
      <c r="IE331" s="27">
        <f t="shared" ca="1" si="566"/>
        <v>17.503144819402877</v>
      </c>
      <c r="IG331" s="28">
        <f t="shared" ca="1" si="480"/>
        <v>-0.30345716614916957</v>
      </c>
      <c r="IH331" s="28">
        <f t="shared" ca="1" si="480"/>
        <v>-0.48916385421436603</v>
      </c>
      <c r="II331" s="28">
        <f t="shared" ca="1" si="480"/>
        <v>-0.17603956872249174</v>
      </c>
      <c r="IJ331" s="28">
        <f t="shared" ca="1" si="481"/>
        <v>-1.1496937062515207</v>
      </c>
      <c r="IK331" s="24">
        <f t="shared" ca="1" si="495"/>
        <v>-0.18103311716549328</v>
      </c>
      <c r="IL331" s="28">
        <f t="shared" ca="1" si="482"/>
        <v>1.040169858220523</v>
      </c>
      <c r="IM331" s="28">
        <f t="shared" ca="1" si="496"/>
        <v>-9.9601593625518736E-2</v>
      </c>
      <c r="IN331" s="3">
        <f t="shared" ca="1" si="497"/>
        <v>-0.10952384803099746</v>
      </c>
      <c r="IO331" s="2">
        <f t="shared" si="515"/>
        <v>-0.1</v>
      </c>
      <c r="IQ331" s="2">
        <f t="shared" ca="1" si="588"/>
        <v>-0.96866058908602726</v>
      </c>
      <c r="IS331" s="3">
        <f t="shared" ca="1" si="483"/>
        <v>3.3344333060297271E-2</v>
      </c>
      <c r="IT331" s="3">
        <f t="shared" ca="1" si="484"/>
        <v>4.4353740566578648E-3</v>
      </c>
      <c r="IU331" s="3">
        <f t="shared" si="485"/>
        <v>0</v>
      </c>
      <c r="IV331" s="3">
        <f t="shared" ca="1" si="486"/>
        <v>-3.7779707116955136E-2</v>
      </c>
      <c r="IX331" s="28">
        <f ca="1">$HL331/100*(GZ331-100)*AL331/1000+(HM331-100)*HZ331/$HY331</f>
        <v>2.5540326912536288E-2</v>
      </c>
      <c r="IY331" s="28">
        <f ca="1">$HL331/100*(HA331-100)*AM331/1000+(HN331-100)*IA331/$HY331</f>
        <v>-6.1074320691789797E-3</v>
      </c>
      <c r="IZ331" s="28">
        <f ca="1">$HL331/100*(HB331-100)*AN331/1000+(HO331-100)*IB331/$HY331</f>
        <v>8.4549509305504714E-2</v>
      </c>
      <c r="JA331" s="28">
        <f ca="1">$HL331/100*(HC331-100)*AO331/1000+(HP331-100)*IC331/$HY331</f>
        <v>7.0162813817439371E-2</v>
      </c>
      <c r="JB331" s="28">
        <f ca="1">$HL331/100*(HD331-100)*AP331/1000+(HQ331-100)*ID331/$HY331</f>
        <v>1.4376841868703777E-2</v>
      </c>
      <c r="JC331" s="28">
        <f ca="1">$HL331/100*(HE331-100)*AQ331/1000+(HR331-100)*IE331/$HY331</f>
        <v>-0.10478528031065229</v>
      </c>
      <c r="JE331" s="3">
        <f t="shared" ca="1" si="555"/>
        <v>-4.896752932420971E-2</v>
      </c>
      <c r="JF331" s="3">
        <f t="shared" ca="1" si="555"/>
        <v>2.7242445143499661E-2</v>
      </c>
      <c r="JG331" s="3">
        <f t="shared" ca="1" si="555"/>
        <v>6.3909224196255915E-3</v>
      </c>
      <c r="JH331" s="3">
        <f t="shared" ca="1" si="554"/>
        <v>9.897704024334468E-2</v>
      </c>
      <c r="JI331" s="3">
        <f t="shared" ca="1" si="554"/>
        <v>-6.0135551235155765E-3</v>
      </c>
      <c r="JJ331" s="3">
        <f t="shared" ca="1" si="554"/>
        <v>2.6022955928624886E-2</v>
      </c>
      <c r="JK331" s="3">
        <f>IO331-IO330</f>
        <v>0</v>
      </c>
      <c r="JL331" s="3">
        <f t="shared" ca="1" si="487"/>
        <v>4.2576606904584119E-2</v>
      </c>
      <c r="JN331" s="10">
        <f>COUNTIF(EI331:ET331,"&gt;2")</f>
        <v>1</v>
      </c>
      <c r="JP331" s="2">
        <f>AVERAGE(CS331,CS319,CS307,CS295,CS283,CS271,CS259,CS247,CS235,CS223)</f>
        <v>0.15414319804365365</v>
      </c>
      <c r="JQ331" s="2">
        <f>CS331-JP331</f>
        <v>-5.4342798842062501E-2</v>
      </c>
      <c r="JR331" s="2">
        <f>AVERAGE(CT331,CT319,CT307,CT295,CT283,CT271,CT259,CT247,CT235,CT223)</f>
        <v>0.22520757175337583</v>
      </c>
      <c r="JS331" s="2">
        <f>CT331-JR331</f>
        <v>7.359720912311532E-2</v>
      </c>
      <c r="KH331" s="2">
        <f>(DN331*$DN$4)+(FB331*$FB$3)+(FC331*$FC$3)+(FD331*$FD$3)+(FE331*$FE$3)+(FF331*$FF$3)+(FG331*$FG$3)</f>
        <v>0.20378762675736897</v>
      </c>
      <c r="KI331" s="2">
        <f>F331-KH331</f>
        <v>-0.30378762675736898</v>
      </c>
      <c r="KJ331" s="2">
        <f>MAX(DN331,FB331:FG331)</f>
        <v>1.0325655281969714</v>
      </c>
      <c r="KK331" s="2">
        <f>MIN(DN331,FB331:FG331)</f>
        <v>-9.9601593625506482E-2</v>
      </c>
      <c r="KL331" s="2">
        <f t="shared" si="516"/>
        <v>1.132167121822478</v>
      </c>
      <c r="KO331" s="2">
        <f>BO331</f>
        <v>91.59</v>
      </c>
      <c r="KP331" s="2">
        <f>100*((BO325/BO313)-1)</f>
        <v>4.6762589928057485</v>
      </c>
      <c r="KQ331" s="2">
        <f t="shared" si="525"/>
        <v>4.6762589928057485</v>
      </c>
      <c r="KR331" s="2">
        <f>100*((BO319/BO307)-1)</f>
        <v>5.6717861893820221</v>
      </c>
      <c r="KS331" s="2">
        <f t="shared" si="538"/>
        <v>5.6717861893820221</v>
      </c>
      <c r="KT331" s="3">
        <f>BP331</f>
        <v>1.5339</v>
      </c>
      <c r="KU331" s="3">
        <f>BQ331</f>
        <v>48.43</v>
      </c>
      <c r="KV331" s="3">
        <f t="shared" ref="KV331:KV394" si="610">KU331/KT331</f>
        <v>31.57311428385162</v>
      </c>
      <c r="KW331" s="2">
        <f t="shared" si="603"/>
        <v>67.962868108813552</v>
      </c>
      <c r="KX331" s="2">
        <f t="shared" si="603"/>
        <v>57.75891183691855</v>
      </c>
      <c r="LA331">
        <v>2</v>
      </c>
      <c r="LB331">
        <v>0</v>
      </c>
      <c r="LE331" s="2">
        <v>100.4068023948717</v>
      </c>
      <c r="LF331" s="2">
        <v>100.74173466850222</v>
      </c>
      <c r="LG331" s="2">
        <v>99.964419844318343</v>
      </c>
      <c r="LH331" s="2">
        <v>99.980338373967811</v>
      </c>
      <c r="LI331" s="2">
        <v>100.31187735295671</v>
      </c>
      <c r="LJ331" s="2">
        <v>100.49716700698542</v>
      </c>
      <c r="LK331" s="2">
        <v>99.083488927852741</v>
      </c>
      <c r="LL331" s="2">
        <v>101.51365287437287</v>
      </c>
      <c r="LM331" s="2">
        <v>100.75738177627443</v>
      </c>
      <c r="LN331" s="2">
        <v>100.2040585919312</v>
      </c>
      <c r="LO331" s="2">
        <v>100.00259612817953</v>
      </c>
      <c r="LP331" s="2">
        <v>100.37870365414901</v>
      </c>
      <c r="LQ331" s="2">
        <v>102.55492950821527</v>
      </c>
      <c r="LR331" s="2">
        <v>99.930213821114052</v>
      </c>
      <c r="LS331" s="2">
        <v>100.66743398508486</v>
      </c>
      <c r="LT331" s="2">
        <v>101.40712256379837</v>
      </c>
      <c r="LU331" s="2">
        <v>100.15856072791891</v>
      </c>
      <c r="LV331" s="2">
        <v>99.95461212753969</v>
      </c>
      <c r="LW331" s="2">
        <v>101.6533466300144</v>
      </c>
      <c r="LX331" s="2">
        <v>100.00149108963622</v>
      </c>
      <c r="LY331" s="2">
        <v>100.20009424182788</v>
      </c>
      <c r="LZ331" s="2">
        <v>101.95519219632928</v>
      </c>
      <c r="MA331" s="2">
        <v>101.34102270245741</v>
      </c>
      <c r="MB331" s="2">
        <v>100.46061358823967</v>
      </c>
      <c r="MC331" s="2">
        <v>102.6264562626161</v>
      </c>
      <c r="MD331" s="2">
        <v>99.749825433409711</v>
      </c>
      <c r="ME331" s="2">
        <v>100.89199370319885</v>
      </c>
      <c r="MF331" s="2">
        <v>100.38410149815905</v>
      </c>
      <c r="MG331" s="2">
        <v>100.48131160958054</v>
      </c>
      <c r="MH331" s="2">
        <v>100.13440876641995</v>
      </c>
      <c r="MI331" s="2">
        <v>97.517842277079382</v>
      </c>
      <c r="MJ331" s="2">
        <v>100.54291132294654</v>
      </c>
      <c r="MK331" s="2">
        <v>100.56319435434806</v>
      </c>
      <c r="ML331" s="2">
        <v>100.38211311403593</v>
      </c>
      <c r="MM331" s="2">
        <v>100.76899274547317</v>
      </c>
      <c r="MN331" s="2">
        <v>100.70713899627532</v>
      </c>
      <c r="MO331" s="2">
        <v>100.72194567362742</v>
      </c>
      <c r="MP331" s="2">
        <v>100.58106295373808</v>
      </c>
      <c r="MQ331" s="2">
        <v>99.859215465694831</v>
      </c>
      <c r="MR331" s="2">
        <v>100.51905086572373</v>
      </c>
      <c r="MS331" s="10">
        <v>100.23912260447251</v>
      </c>
      <c r="MT331" s="2">
        <v>101.08473904079463</v>
      </c>
      <c r="MU331" s="2">
        <v>101.00673733129528</v>
      </c>
      <c r="MV331" s="2">
        <v>101.81426739275487</v>
      </c>
      <c r="MX331" s="22">
        <v>0.83</v>
      </c>
      <c r="MY331" s="22">
        <v>0.17</v>
      </c>
      <c r="MZ331" s="22">
        <v>0.7</v>
      </c>
      <c r="NA331" s="22">
        <v>0.44</v>
      </c>
      <c r="NB331" s="22">
        <v>0.44</v>
      </c>
      <c r="NC331" s="22">
        <v>0.42</v>
      </c>
      <c r="ND331" s="22">
        <v>1</v>
      </c>
      <c r="NE331" s="22">
        <v>4.24</v>
      </c>
      <c r="NF331" s="22">
        <v>3.76</v>
      </c>
      <c r="NG331" s="22">
        <v>3</v>
      </c>
      <c r="NH331" s="23">
        <v>8</v>
      </c>
      <c r="NI331" s="22">
        <v>23</v>
      </c>
      <c r="NJ331" s="22">
        <v>3.5</v>
      </c>
      <c r="NK331" s="22">
        <v>1.82</v>
      </c>
      <c r="NL331" s="23">
        <v>9.6199999999999992</v>
      </c>
      <c r="NM331" s="3">
        <v>5.88</v>
      </c>
      <c r="NN331" s="22">
        <v>4.08</v>
      </c>
      <c r="NO331" s="22">
        <v>2.04</v>
      </c>
      <c r="NP331" s="22">
        <v>0.24</v>
      </c>
      <c r="NQ331" s="22">
        <v>0.96</v>
      </c>
      <c r="NR331" s="23">
        <v>1</v>
      </c>
      <c r="NS331" s="22">
        <v>1.36</v>
      </c>
      <c r="NT331" s="22">
        <v>6.64</v>
      </c>
      <c r="NU331" s="23">
        <v>9.36</v>
      </c>
      <c r="NV331" s="3">
        <v>4.9400000000000004</v>
      </c>
      <c r="NW331" s="22">
        <v>0.78</v>
      </c>
      <c r="NX331" s="22">
        <v>1.04</v>
      </c>
      <c r="NY331" s="22">
        <v>69</v>
      </c>
      <c r="NZ331" s="22">
        <v>23</v>
      </c>
      <c r="OA331" s="23">
        <v>9</v>
      </c>
      <c r="OB331" s="22">
        <v>0.6</v>
      </c>
      <c r="OC331" s="22">
        <v>1.54</v>
      </c>
      <c r="OD331" s="22">
        <v>3.15</v>
      </c>
      <c r="OE331" s="22">
        <v>2.31</v>
      </c>
      <c r="OF331" s="22">
        <v>7.95</v>
      </c>
      <c r="OG331" s="22">
        <v>4.8</v>
      </c>
      <c r="OH331" s="23">
        <v>2.25</v>
      </c>
      <c r="OI331" s="22">
        <v>3</v>
      </c>
      <c r="OJ331" s="22">
        <v>9.66</v>
      </c>
      <c r="OK331" s="22">
        <v>4.34</v>
      </c>
      <c r="OL331" s="22">
        <v>0.36</v>
      </c>
      <c r="OM331" s="23">
        <v>2.16</v>
      </c>
      <c r="ON331" s="22">
        <v>2.4</v>
      </c>
      <c r="OO331" s="22">
        <v>7.08</v>
      </c>
      <c r="OQ331">
        <f t="shared" si="518"/>
        <v>-9</v>
      </c>
      <c r="OR331" s="23">
        <f t="shared" ca="1" si="560"/>
        <v>1.0115753631122615</v>
      </c>
      <c r="OS331" s="23">
        <f t="shared" ca="1" si="560"/>
        <v>1.0140341309546022</v>
      </c>
      <c r="OT331" s="23">
        <f t="shared" ca="1" si="560"/>
        <v>1.00281494511156</v>
      </c>
      <c r="OU331" s="23">
        <f t="shared" ca="1" si="560"/>
        <v>0.99919848000136935</v>
      </c>
      <c r="OV331" s="23">
        <f t="shared" ca="1" si="560"/>
        <v>1.0088745853155963</v>
      </c>
      <c r="OW331" s="23">
        <f t="shared" ca="1" si="560"/>
        <v>1.0125014890593693</v>
      </c>
      <c r="OX331" s="23">
        <f t="shared" ca="1" si="560"/>
        <v>0.99796073730228807</v>
      </c>
      <c r="OY331" s="23">
        <f t="shared" ca="1" si="560"/>
        <v>1.0349917785361487</v>
      </c>
      <c r="OZ331" s="23">
        <f t="shared" ca="1" si="559"/>
        <v>1.0194180673865727</v>
      </c>
      <c r="PA331" s="23">
        <f t="shared" ca="1" si="559"/>
        <v>1.0042118502072934</v>
      </c>
      <c r="PB331" s="23">
        <f t="shared" ca="1" si="559"/>
        <v>1.0157894967865106</v>
      </c>
      <c r="PC331" s="23">
        <f t="shared" ca="1" si="559"/>
        <v>1.0124331878464103</v>
      </c>
      <c r="PD331" s="23">
        <f t="shared" ca="1" si="559"/>
        <v>1.0322270764325121</v>
      </c>
      <c r="PE331" s="23">
        <f t="shared" ca="1" si="539"/>
        <v>1.0034948558302019</v>
      </c>
      <c r="PF331" s="23">
        <f t="shared" ca="1" si="539"/>
        <v>1.0174549641352499</v>
      </c>
      <c r="PG331" s="23">
        <f t="shared" ca="1" si="539"/>
        <v>1.0489987398713065</v>
      </c>
      <c r="PH331" s="23">
        <f t="shared" ca="1" si="536"/>
        <v>1.004480829676327</v>
      </c>
      <c r="PI331" s="23">
        <f t="shared" ca="1" si="536"/>
        <v>0.9966579673860767</v>
      </c>
      <c r="PJ331" s="23">
        <f t="shared" ca="1" si="536"/>
        <v>0.97540769687523043</v>
      </c>
      <c r="PK331" s="23">
        <f t="shared" ca="1" si="536"/>
        <v>0.94279362066046557</v>
      </c>
      <c r="PL331" s="23">
        <f t="shared" ca="1" si="534"/>
        <v>1.0076300822831268</v>
      </c>
      <c r="PM331" s="23">
        <f t="shared" ca="1" si="534"/>
        <v>1.0628833803644404</v>
      </c>
      <c r="PN331" s="23">
        <f t="shared" ca="1" si="534"/>
        <v>1.0295897093791109</v>
      </c>
      <c r="PO331" s="23">
        <f t="shared" ca="1" si="534"/>
        <v>0.99443095600871767</v>
      </c>
      <c r="PP331" s="23">
        <f t="shared" ca="1" si="534"/>
        <v>1.0701179397853249</v>
      </c>
      <c r="PQ331" s="23">
        <f t="shared" ca="1" si="534"/>
        <v>0.98764276734625656</v>
      </c>
      <c r="PR331" s="23">
        <f t="shared" ca="1" si="534"/>
        <v>1.0133119258987886</v>
      </c>
      <c r="PS331" s="23">
        <f t="shared" ca="1" si="534"/>
        <v>1.0096273261680733</v>
      </c>
      <c r="PT331" s="23">
        <f t="shared" ca="1" si="534"/>
        <v>1.0114321290673645</v>
      </c>
      <c r="PU331" s="23">
        <f t="shared" ca="1" si="534"/>
        <v>0.99690830349330328</v>
      </c>
      <c r="PV331" s="23">
        <f t="shared" ca="1" si="534"/>
        <v>0.96150280610382211</v>
      </c>
      <c r="PW331" s="23">
        <f t="shared" ca="1" si="561"/>
        <v>1.0149941347951472</v>
      </c>
      <c r="PX331" s="23">
        <f t="shared" ca="1" si="561"/>
        <v>1.0134737711358774</v>
      </c>
      <c r="PY331" s="23">
        <f t="shared" ca="1" si="544"/>
        <v>1.0098985162211251</v>
      </c>
      <c r="PZ331" s="23">
        <f t="shared" ca="1" si="544"/>
        <v>1.0259546332652512</v>
      </c>
      <c r="QA331" s="23">
        <f t="shared" ca="1" si="571"/>
        <v>1.014716892737588</v>
      </c>
      <c r="QB331" s="23">
        <f t="shared" ca="1" si="571"/>
        <v>1.0186317249218717</v>
      </c>
      <c r="QC331" s="23">
        <f t="shared" ca="1" si="571"/>
        <v>1.0258713190204745</v>
      </c>
      <c r="QD331" s="23">
        <f t="shared" ca="1" si="571"/>
        <v>0.99687747181039477</v>
      </c>
      <c r="QE331" s="23">
        <f t="shared" ca="1" si="571"/>
        <v>1.0050295684576318</v>
      </c>
      <c r="QF331" s="23">
        <f t="shared" ca="1" si="571"/>
        <v>0.99518526865744839</v>
      </c>
      <c r="QG331" s="23">
        <f t="shared" ca="1" si="533"/>
        <v>1.0290650174661653</v>
      </c>
      <c r="QH331" s="23">
        <f t="shared" ca="1" si="533"/>
        <v>1.033521876480205</v>
      </c>
      <c r="QI331" s="23">
        <f t="shared" ca="1" si="533"/>
        <v>1.0199754283334668</v>
      </c>
      <c r="QJ331" s="26">
        <f t="shared" ca="1" si="474"/>
        <v>1.0135660405868689</v>
      </c>
      <c r="QL331" s="3">
        <f t="shared" ca="1" si="589"/>
        <v>101.3566040586869</v>
      </c>
      <c r="QM331" s="3">
        <f t="shared" ca="1" si="591"/>
        <v>0.18802701363846985</v>
      </c>
      <c r="QN331" s="3">
        <f t="shared" ca="1" si="595"/>
        <v>0.16904753806314954</v>
      </c>
      <c r="QO331" s="3">
        <f t="shared" ca="1" si="599"/>
        <v>0.53932522096051816</v>
      </c>
      <c r="QR331" s="3">
        <f t="shared" ca="1" si="592"/>
        <v>2.2798047742297101</v>
      </c>
      <c r="QS331" s="3">
        <f t="shared" ca="1" si="596"/>
        <v>2.0530244237268716</v>
      </c>
      <c r="QT331" s="3">
        <f t="shared" ca="1" si="598"/>
        <v>2.1748160198625133</v>
      </c>
      <c r="QU331" s="3"/>
    </row>
    <row r="332" spans="1:463" x14ac:dyDescent="0.35">
      <c r="A332" t="s">
        <v>1397</v>
      </c>
      <c r="B332" s="21">
        <v>42309</v>
      </c>
      <c r="C332" t="s">
        <v>959</v>
      </c>
      <c r="D332" s="2">
        <v>100.3</v>
      </c>
      <c r="E332" s="2">
        <v>100.3</v>
      </c>
      <c r="F332" s="2">
        <v>0.1</v>
      </c>
      <c r="G332" s="2">
        <v>100.7</v>
      </c>
      <c r="H332" s="2">
        <v>100.18316951539356</v>
      </c>
      <c r="I332" s="2">
        <v>100.52965461874636</v>
      </c>
      <c r="J332" s="2">
        <v>99.8</v>
      </c>
      <c r="K332" s="2">
        <v>100.7</v>
      </c>
      <c r="L332" s="2">
        <v>100.96465317070424</v>
      </c>
      <c r="M332" s="2">
        <v>101.2</v>
      </c>
      <c r="N332" s="2">
        <v>96.4</v>
      </c>
      <c r="O332" s="2">
        <v>99.1</v>
      </c>
      <c r="P332" s="2">
        <v>99.5</v>
      </c>
      <c r="Q332" s="2">
        <v>102.8</v>
      </c>
      <c r="R332" s="2">
        <v>98.2</v>
      </c>
      <c r="S332" s="2">
        <v>96.4</v>
      </c>
      <c r="T332" s="2">
        <v>98.7</v>
      </c>
      <c r="U332" s="2">
        <v>82.8</v>
      </c>
      <c r="V332" s="2">
        <v>100.7</v>
      </c>
      <c r="W332" s="2">
        <v>103.4</v>
      </c>
      <c r="X332" s="2">
        <v>100.1</v>
      </c>
      <c r="Y332" s="2">
        <v>105.9</v>
      </c>
      <c r="Z332" s="2">
        <v>105.5</v>
      </c>
      <c r="AA332" s="2">
        <v>100.3</v>
      </c>
      <c r="AB332" s="2">
        <v>98.2</v>
      </c>
      <c r="AC332" s="2">
        <v>101.5</v>
      </c>
      <c r="AD332" s="2">
        <v>102.6</v>
      </c>
      <c r="AE332" s="2">
        <v>103.2</v>
      </c>
      <c r="AF332" s="2">
        <v>99.7</v>
      </c>
      <c r="AG332" s="22">
        <v>532</v>
      </c>
      <c r="AH332" s="22">
        <v>468</v>
      </c>
      <c r="AI332" s="22">
        <v>153</v>
      </c>
      <c r="AJ332" s="22">
        <v>34</v>
      </c>
      <c r="AK332" s="22">
        <v>42</v>
      </c>
      <c r="AL332" s="22">
        <v>6</v>
      </c>
      <c r="AM332" s="22">
        <v>21</v>
      </c>
      <c r="AN332" s="22">
        <v>21</v>
      </c>
      <c r="AO332" s="22">
        <v>60</v>
      </c>
      <c r="AP332" s="22">
        <v>21</v>
      </c>
      <c r="AQ332" s="22">
        <v>14</v>
      </c>
      <c r="AR332" s="2">
        <v>99.2</v>
      </c>
      <c r="AS332" s="2">
        <v>100.1</v>
      </c>
      <c r="AT332" s="2">
        <v>102.8</v>
      </c>
      <c r="AU332" s="2">
        <v>100.3</v>
      </c>
      <c r="AV332" s="2">
        <v>100</v>
      </c>
      <c r="AW332" s="2">
        <v>99.8</v>
      </c>
      <c r="AX332" s="2">
        <v>98.2</v>
      </c>
      <c r="AY332" s="2">
        <v>101.1</v>
      </c>
      <c r="AZ332" s="2">
        <v>100.6</v>
      </c>
      <c r="BA332" s="2">
        <v>103.4</v>
      </c>
      <c r="BB332" s="2">
        <v>100.8</v>
      </c>
      <c r="BC332" s="2">
        <v>100.7</v>
      </c>
      <c r="BD332" s="3">
        <v>0.61</v>
      </c>
      <c r="BE332" s="3">
        <v>0.28000000000000003</v>
      </c>
      <c r="BF332" s="3">
        <v>-0.03</v>
      </c>
      <c r="BG332" s="3">
        <v>-0.13</v>
      </c>
      <c r="BH332" s="3">
        <v>-0.63</v>
      </c>
      <c r="BI332" s="2">
        <v>259.8</v>
      </c>
      <c r="BJ332" s="2">
        <v>1.1000000000000001</v>
      </c>
      <c r="BK332" s="2">
        <v>1.1000000000000001</v>
      </c>
      <c r="BL332" s="2">
        <v>97.9</v>
      </c>
      <c r="BM332" s="2">
        <v>98.9</v>
      </c>
      <c r="BN332" s="10">
        <v>484</v>
      </c>
      <c r="BO332" s="3">
        <v>93.37</v>
      </c>
      <c r="BP332" s="22">
        <v>1.5189999999999999</v>
      </c>
      <c r="BQ332" s="3">
        <v>44.267619047619057</v>
      </c>
      <c r="BR332" s="23">
        <v>2.0768421052631574</v>
      </c>
      <c r="BS332" s="2">
        <v>98</v>
      </c>
      <c r="BT332" s="3">
        <v>82.91</v>
      </c>
      <c r="BU332" s="2">
        <v>0.9</v>
      </c>
      <c r="BV332" s="2">
        <v>2</v>
      </c>
      <c r="BW332" s="2">
        <v>2</v>
      </c>
      <c r="BX332" s="2">
        <v>2</v>
      </c>
      <c r="BY332" s="23">
        <v>238.017</v>
      </c>
      <c r="BZ332" s="2">
        <v>98.1</v>
      </c>
      <c r="CA332" s="2">
        <v>94.9</v>
      </c>
      <c r="CB332" s="3">
        <v>99.82</v>
      </c>
      <c r="CC332" s="2">
        <v>99.8</v>
      </c>
      <c r="CD332" s="2">
        <v>127.3</v>
      </c>
      <c r="CE332" s="2">
        <v>98.110332483257494</v>
      </c>
      <c r="CF332" s="3">
        <v>100.01373815041532</v>
      </c>
      <c r="CG332" s="2">
        <v>100.15054198252444</v>
      </c>
      <c r="CH332" s="23">
        <v>244.26315839096299</v>
      </c>
      <c r="CI332" s="3">
        <v>100.27642621483481</v>
      </c>
      <c r="CM332" s="2">
        <f t="shared" si="600"/>
        <v>29.142606351296287</v>
      </c>
      <c r="CN332" s="2">
        <f t="shared" si="600"/>
        <v>1.3672429922733098</v>
      </c>
      <c r="CO332" s="2">
        <f t="shared" si="601"/>
        <v>98.253027959098944</v>
      </c>
      <c r="CR332" s="2">
        <f t="shared" si="604"/>
        <v>0</v>
      </c>
      <c r="CS332" s="2">
        <f t="shared" si="604"/>
        <v>0</v>
      </c>
      <c r="CT332" s="2">
        <f t="shared" si="605"/>
        <v>0</v>
      </c>
      <c r="CU332" s="2">
        <f t="shared" si="605"/>
        <v>1.2099579713422277E-2</v>
      </c>
      <c r="CV332" s="2">
        <f t="shared" si="605"/>
        <v>5.7541332120700076E-2</v>
      </c>
      <c r="CW332" s="2">
        <f t="shared" si="606"/>
        <v>0.10101010101009526</v>
      </c>
      <c r="CX332" s="2">
        <f t="shared" si="607"/>
        <v>0</v>
      </c>
      <c r="CY332" s="2">
        <f t="shared" si="502"/>
        <v>-1.1282051282051224</v>
      </c>
      <c r="CZ332" s="2">
        <f t="shared" ref="CZ332:CZ395" si="611">((T332-T331)/T331)*100</f>
        <v>-0.10121457489877968</v>
      </c>
      <c r="DA332" s="2">
        <f t="shared" ref="DA332:DA395" si="612">((AB332-AB331)/AB331)*100</f>
        <v>1.6563146997929694</v>
      </c>
      <c r="DB332" s="2">
        <f t="shared" ref="DB332:DB395" si="613">((V332-V331)/V331)*100</f>
        <v>0</v>
      </c>
      <c r="DC332" s="2">
        <f t="shared" si="546"/>
        <v>0.11560693641618935</v>
      </c>
      <c r="DF332" s="2">
        <f t="shared" si="608"/>
        <v>0.14529161942928859</v>
      </c>
      <c r="DG332" s="2">
        <f t="shared" si="608"/>
        <v>0.69268544554734746</v>
      </c>
      <c r="DH332" s="2">
        <f t="shared" si="609"/>
        <v>2.967465681524839</v>
      </c>
      <c r="DI332" s="2">
        <f t="shared" si="567"/>
        <v>2.9697612213077873</v>
      </c>
      <c r="DJ332" s="2">
        <f t="shared" si="567"/>
        <v>15.106930875850999</v>
      </c>
      <c r="DM332" s="2">
        <f t="shared" si="503"/>
        <v>0.40040040040039182</v>
      </c>
      <c r="DN332" s="2">
        <f t="shared" si="503"/>
        <v>0.19980019980020267</v>
      </c>
      <c r="DO332" s="2">
        <f t="shared" si="475"/>
        <v>1.3078470824949668</v>
      </c>
      <c r="DP332" s="2">
        <f t="shared" si="504"/>
        <v>-1.9646365422396856</v>
      </c>
      <c r="DQ332" s="2">
        <f t="shared" si="543"/>
        <v>-0.34549724142223182</v>
      </c>
      <c r="DR332" s="2">
        <f t="shared" si="505"/>
        <v>2.4415055951169946</v>
      </c>
      <c r="DS332" s="2">
        <f t="shared" si="506"/>
        <v>2.0431420780197111</v>
      </c>
      <c r="DT332" s="2" t="e">
        <v>#N/A</v>
      </c>
      <c r="DU332" s="2" t="e">
        <v>#N/A</v>
      </c>
      <c r="DV332" s="2">
        <f t="shared" si="476"/>
        <v>-2.7477919528950068</v>
      </c>
      <c r="DW332" s="2">
        <f t="shared" si="507"/>
        <v>0</v>
      </c>
      <c r="DX332" s="2">
        <f t="shared" si="508"/>
        <v>-4.1747572815533989</v>
      </c>
      <c r="DY332" s="2">
        <f t="shared" si="509"/>
        <v>-2.093718843469583</v>
      </c>
      <c r="DZ332" s="2">
        <f t="shared" si="510"/>
        <v>-12.917795844625113</v>
      </c>
      <c r="EA332" s="2">
        <f t="shared" si="523"/>
        <v>3.499999999999992</v>
      </c>
      <c r="EB332" s="2">
        <f t="shared" si="523"/>
        <v>1.2060301507537785</v>
      </c>
      <c r="EC332" s="2">
        <f t="shared" si="523"/>
        <v>4.7619047619047672</v>
      </c>
      <c r="ED332" s="2">
        <f t="shared" si="523"/>
        <v>-3.8424591738712821</v>
      </c>
      <c r="EE332" s="2" t="e">
        <f t="shared" si="523"/>
        <v>#N/A</v>
      </c>
      <c r="EF332" s="2">
        <f t="shared" si="523"/>
        <v>8.7628865979381345</v>
      </c>
      <c r="EG332" s="2">
        <f t="shared" si="523"/>
        <v>1.8274111675126825</v>
      </c>
      <c r="EH332" s="2">
        <f t="shared" si="523"/>
        <v>-4.5675413022351785</v>
      </c>
      <c r="EI332" s="2">
        <f t="shared" si="537"/>
        <v>-2.4582104228121904</v>
      </c>
      <c r="EJ332" s="2">
        <f t="shared" si="537"/>
        <v>1.3157894736842035</v>
      </c>
      <c r="EK332" s="2">
        <f t="shared" si="537"/>
        <v>0</v>
      </c>
      <c r="EL332" s="2">
        <f t="shared" si="535"/>
        <v>0.29999999999998916</v>
      </c>
      <c r="EM332" s="2">
        <f t="shared" si="535"/>
        <v>0.40160642570281624</v>
      </c>
      <c r="EN332" s="2">
        <f t="shared" si="535"/>
        <v>1.7329255861366022</v>
      </c>
      <c r="EO332" s="2">
        <f t="shared" ref="EO332:ET377" si="614">100*((AX332/AX320)-1)</f>
        <v>-2.093718843469583</v>
      </c>
      <c r="EP332" s="2">
        <f t="shared" si="614"/>
        <v>2.8484231943031402</v>
      </c>
      <c r="EQ332" s="2">
        <f t="shared" si="614"/>
        <v>-9.9304865938443232E-2</v>
      </c>
      <c r="ER332" s="2">
        <f t="shared" si="498"/>
        <v>4.7619047619047672</v>
      </c>
      <c r="ES332" s="2">
        <f t="shared" si="498"/>
        <v>1.8181818181818077</v>
      </c>
      <c r="ET332" s="2">
        <f t="shared" si="498"/>
        <v>1.2060301507537785</v>
      </c>
      <c r="EU332" s="2">
        <f t="shared" si="602"/>
        <v>1.1000000000000001</v>
      </c>
      <c r="EV332" s="2">
        <f t="shared" si="602"/>
        <v>1.1000000000000001</v>
      </c>
      <c r="EW332" s="2">
        <f t="shared" si="511"/>
        <v>-5.9558117195004705</v>
      </c>
      <c r="EX332" s="2">
        <f t="shared" si="511"/>
        <v>-2.7531956735496577</v>
      </c>
      <c r="EY332" s="2">
        <f t="shared" si="512"/>
        <v>-42.109451698475787</v>
      </c>
      <c r="EZ332" s="2">
        <f t="shared" si="512"/>
        <v>-47.478950167407596</v>
      </c>
      <c r="FA332" s="2">
        <f t="shared" si="513"/>
        <v>-9.9264705882352917</v>
      </c>
      <c r="FB332" s="2">
        <f t="shared" si="517"/>
        <v>0.43631821691851869</v>
      </c>
      <c r="FC332" s="2">
        <f t="shared" si="517"/>
        <v>0.20429009193052572</v>
      </c>
      <c r="FD332" s="2">
        <f t="shared" si="517"/>
        <v>0.85015940488843977</v>
      </c>
      <c r="FE332" s="2">
        <f t="shared" si="514"/>
        <v>4.0088194026854929E-2</v>
      </c>
      <c r="FF332" s="2">
        <f t="shared" si="514"/>
        <v>0.10030090270811698</v>
      </c>
      <c r="FG332" s="2">
        <f t="shared" si="514"/>
        <v>1.2728719172633296</v>
      </c>
      <c r="FH332" s="2">
        <v>2.1</v>
      </c>
      <c r="FI332" s="2">
        <v>2.4</v>
      </c>
      <c r="FL332" s="2">
        <f t="shared" si="568"/>
        <v>-3.7714236025709891E-2</v>
      </c>
      <c r="FM332" s="2">
        <f t="shared" si="568"/>
        <v>0.35075455378774656</v>
      </c>
      <c r="FN332" s="2">
        <f t="shared" si="490"/>
        <v>0.6977662880702562</v>
      </c>
      <c r="FQ332" s="2">
        <f t="shared" si="569"/>
        <v>-0.15077162374221853</v>
      </c>
      <c r="FR332" s="2">
        <f t="shared" si="569"/>
        <v>1.4104172168659224</v>
      </c>
      <c r="FS332" s="2">
        <f t="shared" si="492"/>
        <v>2.8204139476611267</v>
      </c>
      <c r="FT332" s="2">
        <f t="shared" si="570"/>
        <v>2.115739572918951</v>
      </c>
      <c r="FU332" s="2">
        <f t="shared" si="570"/>
        <v>0.87860357089897256</v>
      </c>
      <c r="FX332" s="2">
        <f t="shared" si="593"/>
        <v>0.66553095192338763</v>
      </c>
      <c r="FY332" s="2">
        <f t="shared" si="593"/>
        <v>1.357583719543709</v>
      </c>
      <c r="FZ332" s="2">
        <f t="shared" si="500"/>
        <v>2.4673126883824281</v>
      </c>
      <c r="GA332" s="2">
        <f t="shared" si="594"/>
        <v>2.1729852756811718</v>
      </c>
      <c r="GB332" s="2">
        <f t="shared" si="594"/>
        <v>1.1687314956046135</v>
      </c>
      <c r="GE332" s="2"/>
      <c r="GF332" s="2"/>
      <c r="GG332" s="2">
        <f t="shared" si="597"/>
        <v>-44.132306449605416</v>
      </c>
      <c r="GH332" s="2">
        <f t="shared" si="597"/>
        <v>-37.42760758429138</v>
      </c>
      <c r="GI332" s="2">
        <f t="shared" si="521"/>
        <v>-8.1140350877192962</v>
      </c>
      <c r="GJ332" s="2">
        <f t="shared" si="522"/>
        <v>2.3728813559322104</v>
      </c>
      <c r="GK332" s="2">
        <v>1.8</v>
      </c>
      <c r="GN332" s="2">
        <f t="shared" si="590"/>
        <v>0.2</v>
      </c>
      <c r="GQ332" s="2">
        <f t="shared" si="563"/>
        <v>-1.9</v>
      </c>
      <c r="GT332" s="27">
        <f t="shared" ca="1" si="574"/>
        <v>98.514851485148512</v>
      </c>
      <c r="GU332" s="27">
        <f t="shared" ca="1" si="575"/>
        <v>91.201513718070018</v>
      </c>
      <c r="GV332" s="27">
        <f t="shared" ca="1" si="575"/>
        <v>96.105160662122685</v>
      </c>
      <c r="GW332" s="27">
        <f t="shared" ca="1" si="576"/>
        <v>98.325123152709352</v>
      </c>
      <c r="GX332" s="27">
        <f t="shared" ca="1" si="576"/>
        <v>102.02634245187437</v>
      </c>
      <c r="GY332" s="27">
        <f t="shared" ca="1" si="577"/>
        <v>100.19980019980019</v>
      </c>
      <c r="GZ332" s="27">
        <f t="shared" ca="1" si="578"/>
        <v>86.792452830188665</v>
      </c>
      <c r="HA332" s="27">
        <f t="shared" ca="1" si="579"/>
        <v>100.4950495049505</v>
      </c>
      <c r="HB332" s="27">
        <f t="shared" ca="1" si="579"/>
        <v>105.66426364572605</v>
      </c>
      <c r="HC332" s="27">
        <f t="shared" ca="1" si="579"/>
        <v>101.27576054955838</v>
      </c>
      <c r="HD332" s="27">
        <f t="shared" ca="1" si="572"/>
        <v>96.702230843840937</v>
      </c>
      <c r="HE332" s="27">
        <f t="shared" ca="1" si="580"/>
        <v>95.618305744888019</v>
      </c>
      <c r="HG332" s="27">
        <f t="shared" ca="1" si="581"/>
        <v>100.1984126984127</v>
      </c>
      <c r="HH332" s="27">
        <f t="shared" ca="1" si="582"/>
        <v>95.48328816621499</v>
      </c>
      <c r="HI332" s="27">
        <f t="shared" ca="1" si="582"/>
        <v>99.708737864077662</v>
      </c>
      <c r="HJ332" s="27">
        <f t="shared" ca="1" si="583"/>
        <v>99.70530451866405</v>
      </c>
      <c r="HK332" s="27">
        <f t="shared" ca="1" si="583"/>
        <v>100.40691759918616</v>
      </c>
      <c r="HL332" s="27">
        <f t="shared" ca="1" si="584"/>
        <v>100</v>
      </c>
      <c r="HM332" s="27">
        <f t="shared" ca="1" si="585"/>
        <v>119.25000000000001</v>
      </c>
      <c r="HN332" s="27">
        <f t="shared" ca="1" si="586"/>
        <v>98.153547133138957</v>
      </c>
      <c r="HO332" s="27">
        <f t="shared" ca="1" si="586"/>
        <v>99.69199178644763</v>
      </c>
      <c r="HP332" s="27">
        <f t="shared" ca="1" si="586"/>
        <v>98.93203883495147</v>
      </c>
      <c r="HQ332" s="27">
        <f t="shared" ca="1" si="573"/>
        <v>104.03632694248235</v>
      </c>
      <c r="HR332" s="27">
        <f t="shared" ca="1" si="587"/>
        <v>99.805636540330411</v>
      </c>
      <c r="HT332" s="27">
        <f t="shared" ca="1" si="564"/>
        <v>156.21578421578423</v>
      </c>
      <c r="HU332" s="27">
        <f t="shared" ca="1" si="564"/>
        <v>32.615455610379463</v>
      </c>
      <c r="HV332" s="27">
        <f t="shared" ca="1" si="564"/>
        <v>43.964234050030043</v>
      </c>
      <c r="HW332" s="27">
        <f t="shared" ca="1" si="565"/>
        <v>533.63331302843494</v>
      </c>
      <c r="HX332" s="27">
        <f t="shared" ca="1" si="565"/>
        <v>466.72340108024747</v>
      </c>
      <c r="HY332" s="27">
        <f t="shared" ca="1" si="494"/>
        <v>1000</v>
      </c>
      <c r="HZ332" s="27">
        <f t="shared" ca="1" si="566"/>
        <v>5.1189967588681418</v>
      </c>
      <c r="IA332" s="27">
        <f t="shared" ca="1" si="566"/>
        <v>21.267124566827835</v>
      </c>
      <c r="IB332" s="27">
        <f t="shared" ca="1" si="566"/>
        <v>20.619890747550325</v>
      </c>
      <c r="IC332" s="27">
        <f t="shared" ca="1" si="566"/>
        <v>62.112433021523934</v>
      </c>
      <c r="ID332" s="27">
        <f t="shared" ca="1" si="566"/>
        <v>20.22172749125874</v>
      </c>
      <c r="IE332" s="27">
        <f t="shared" ca="1" si="566"/>
        <v>17.369917547108876</v>
      </c>
      <c r="IG332" s="28">
        <f t="shared" ca="1" si="480"/>
        <v>-0.19623252749136852</v>
      </c>
      <c r="IH332" s="28">
        <f t="shared" ca="1" si="480"/>
        <v>-0.44646314790531</v>
      </c>
      <c r="II332" s="28">
        <f t="shared" ca="1" si="480"/>
        <v>-0.17638836890444853</v>
      </c>
      <c r="IJ332" s="28">
        <f t="shared" ca="1" si="481"/>
        <v>-1.0482938087984366</v>
      </c>
      <c r="IK332" s="24">
        <f t="shared" ca="1" si="495"/>
        <v>-0.22920976449730951</v>
      </c>
      <c r="IL332" s="28">
        <f t="shared" ca="1" si="482"/>
        <v>1.1382462333287782</v>
      </c>
      <c r="IM332" s="28">
        <f t="shared" ca="1" si="496"/>
        <v>0.19980019980019392</v>
      </c>
      <c r="IN332" s="3">
        <f t="shared" ca="1" si="497"/>
        <v>8.9952424530341579E-2</v>
      </c>
      <c r="IO332" s="2">
        <f t="shared" si="515"/>
        <v>0.1</v>
      </c>
      <c r="IQ332" s="2">
        <f t="shared" ca="1" si="588"/>
        <v>-0.81908404430112702</v>
      </c>
      <c r="IS332" s="3">
        <f t="shared" ca="1" si="483"/>
        <v>4.2700706309056036E-2</v>
      </c>
      <c r="IT332" s="3">
        <f t="shared" ca="1" si="484"/>
        <v>-3.4880018195679319E-4</v>
      </c>
      <c r="IU332" s="3">
        <f t="shared" si="485"/>
        <v>0.2</v>
      </c>
      <c r="IV332" s="3">
        <f t="shared" ca="1" si="486"/>
        <v>0.15764809387290077</v>
      </c>
      <c r="IX332" s="28">
        <f ca="1">$HL332/100*(GZ332-100)*AL332/1000+(HM332-100)*HZ332/$HY332</f>
        <v>1.9295404589343798E-2</v>
      </c>
      <c r="IY332" s="28">
        <f ca="1">$HL332/100*(HA332-100)*AM332/1000+(HN332-100)*IA332/$HY332</f>
        <v>-2.8872703522349656E-2</v>
      </c>
      <c r="IZ332" s="28">
        <f ca="1">$HL332/100*(HB332-100)*AN332/1000+(HO332-100)*IB332/$HY332</f>
        <v>0.11259844084744908</v>
      </c>
      <c r="JA332" s="28">
        <f ca="1">$HL332/100*(HC332-100)*AO332/1000+(HP332-100)*IC332/$HY332</f>
        <v>1.0211966639837602E-2</v>
      </c>
      <c r="JB332" s="28">
        <f ca="1">$HL332/100*(HD332-100)*AP332/1000+(HQ332-100)*ID332/$HY332</f>
        <v>1.2368351217163273E-2</v>
      </c>
      <c r="JC332" s="28">
        <f ca="1">$HL332/100*(HE332-100)*AQ332/1000+(HR332-100)*IE332/$HY332</f>
        <v>-6.4719796840199309E-2</v>
      </c>
      <c r="JE332" s="3">
        <f t="shared" ca="1" si="555"/>
        <v>-6.2449223231924901E-3</v>
      </c>
      <c r="JF332" s="3">
        <f t="shared" ca="1" si="555"/>
        <v>-2.2765271453170678E-2</v>
      </c>
      <c r="JG332" s="3">
        <f t="shared" ca="1" si="555"/>
        <v>2.8048931541944364E-2</v>
      </c>
      <c r="JH332" s="3">
        <f t="shared" ca="1" si="554"/>
        <v>-5.9950847177601768E-2</v>
      </c>
      <c r="JI332" s="3">
        <f t="shared" ca="1" si="554"/>
        <v>-2.0084906515405038E-3</v>
      </c>
      <c r="JJ332" s="3">
        <f t="shared" ca="1" si="554"/>
        <v>4.0065483470452981E-2</v>
      </c>
      <c r="JK332" s="3">
        <f>IO332-IO331</f>
        <v>0.2</v>
      </c>
      <c r="JL332" s="3">
        <f t="shared" ca="1" si="487"/>
        <v>0.17819599078124815</v>
      </c>
      <c r="JN332" s="10">
        <f>COUNTIF(EI332:ET332,"&gt;2")</f>
        <v>2</v>
      </c>
      <c r="JP332" s="2">
        <f>AVERAGE(CS332,CS320,CS308,CS296,CS284,CS272,CS260,CS248,CS236,CS224)</f>
        <v>0.11662169842585084</v>
      </c>
      <c r="JQ332" s="2">
        <f>CS332-JP332</f>
        <v>-0.11662169842585084</v>
      </c>
      <c r="JR332" s="2">
        <f>AVERAGE(CT332,CT320,CT308,CT296,CT284,CT272,CT260,CT248,CT236,CT224)</f>
        <v>6.7850306894698606E-2</v>
      </c>
      <c r="JS332" s="2">
        <f>CT332-JR332</f>
        <v>-6.7850306894698606E-2</v>
      </c>
      <c r="KH332" s="2">
        <f>(DN332*$DN$4)+(FB332*$FB$3)+(FC332*$FC$3)+(FD332*$FD$3)+(FE332*$FE$3)+(FF332*$FF$3)+(FG332*$FG$3)</f>
        <v>0.42117463875575489</v>
      </c>
      <c r="KI332" s="2">
        <f>F332-KH332</f>
        <v>-0.32117463875575492</v>
      </c>
      <c r="KJ332" s="2">
        <f>MAX(DN332,FB332:FG332)</f>
        <v>1.2728719172633296</v>
      </c>
      <c r="KK332" s="2">
        <f>MIN(DN332,FB332:FG332)</f>
        <v>4.0088194026854929E-2</v>
      </c>
      <c r="KL332" s="2">
        <f t="shared" si="516"/>
        <v>1.2327837232364747</v>
      </c>
      <c r="KO332" s="2">
        <f>BO332</f>
        <v>93.37</v>
      </c>
      <c r="KP332" s="2">
        <f>100*((BO326/BO314)-1)</f>
        <v>5.2498273083122271</v>
      </c>
      <c r="KQ332" s="2">
        <f t="shared" si="525"/>
        <v>5.2498273083122271</v>
      </c>
      <c r="KR332" s="2">
        <f>100*((BO320/BO308)-1)</f>
        <v>4.0918880114860112</v>
      </c>
      <c r="KS332" s="2">
        <f t="shared" si="538"/>
        <v>4.0918880114860112</v>
      </c>
      <c r="KT332" s="3">
        <f>BP332</f>
        <v>1.5189999999999999</v>
      </c>
      <c r="KU332" s="3">
        <f>BQ332</f>
        <v>44.267619047619057</v>
      </c>
      <c r="KV332" s="3">
        <f t="shared" si="610"/>
        <v>29.142606351296287</v>
      </c>
      <c r="KW332" s="2">
        <f t="shared" si="603"/>
        <v>62.121708751280956</v>
      </c>
      <c r="KX332" s="2">
        <f t="shared" si="603"/>
        <v>53.312613250934739</v>
      </c>
      <c r="LA332">
        <v>2</v>
      </c>
      <c r="LB332">
        <v>0</v>
      </c>
      <c r="LE332" s="2">
        <v>100.66193265219776</v>
      </c>
      <c r="LF332" s="2">
        <v>100.60194397537525</v>
      </c>
      <c r="LG332" s="2">
        <v>100.06176289580985</v>
      </c>
      <c r="LH332" s="2">
        <v>100.0213357631781</v>
      </c>
      <c r="LI332" s="2">
        <v>100.37509866073752</v>
      </c>
      <c r="LJ332" s="2">
        <v>100.65884757715176</v>
      </c>
      <c r="LK332" s="2">
        <v>99.21562145106229</v>
      </c>
      <c r="LL332" s="2">
        <v>101.70946555997917</v>
      </c>
      <c r="LM332" s="2">
        <v>100.8765724064977</v>
      </c>
      <c r="LN332" s="2">
        <v>100.596771471773</v>
      </c>
      <c r="LO332" s="2">
        <v>100.83842376531764</v>
      </c>
      <c r="LP332" s="2">
        <v>100.5563088480713</v>
      </c>
      <c r="LQ332" s="2">
        <v>103.54011949724924</v>
      </c>
      <c r="LR332" s="2">
        <v>100.17667277786215</v>
      </c>
      <c r="LS332" s="2">
        <v>100.75068453131122</v>
      </c>
      <c r="LT332" s="2">
        <v>102.128663951595</v>
      </c>
      <c r="LU332" s="2">
        <v>100.39919638937565</v>
      </c>
      <c r="LV332" s="2">
        <v>100.4073913756347</v>
      </c>
      <c r="LW332" s="2">
        <v>97.902863886654657</v>
      </c>
      <c r="LX332" s="2">
        <v>98.360908824473427</v>
      </c>
      <c r="LY332" s="2">
        <v>100.48870275855873</v>
      </c>
      <c r="LZ332" s="2">
        <v>102.12623388880546</v>
      </c>
      <c r="MA332" s="2">
        <v>101.58962180726296</v>
      </c>
      <c r="MB332" s="2">
        <v>101.44410262677711</v>
      </c>
      <c r="MC332" s="2">
        <v>102.99677470997777</v>
      </c>
      <c r="MD332" s="2">
        <v>99.874024432051641</v>
      </c>
      <c r="ME332" s="2">
        <v>100.11462078485468</v>
      </c>
      <c r="MF332" s="2">
        <v>100.58118747257843</v>
      </c>
      <c r="MG332" s="2">
        <v>100.48537995920189</v>
      </c>
      <c r="MH332" s="2">
        <v>100.15691253166125</v>
      </c>
      <c r="MI332" s="2">
        <v>97.67993314394046</v>
      </c>
      <c r="MJ332" s="2">
        <v>100.69378254292714</v>
      </c>
      <c r="MK332" s="2">
        <v>100.78481463728411</v>
      </c>
      <c r="ML332" s="2">
        <v>100.42459846779037</v>
      </c>
      <c r="MM332" s="2">
        <v>101.24884265933811</v>
      </c>
      <c r="MN332" s="2">
        <v>100.9430855015099</v>
      </c>
      <c r="MO332" s="2">
        <v>100.96564920554005</v>
      </c>
      <c r="MP332" s="2">
        <v>101.54391528321499</v>
      </c>
      <c r="MQ332" s="2">
        <v>100.20981504912896</v>
      </c>
      <c r="MR332" s="2">
        <v>100.67556270578648</v>
      </c>
      <c r="MS332" s="10">
        <v>100.61835456592721</v>
      </c>
      <c r="MT332" s="2">
        <v>101.60373452645605</v>
      </c>
      <c r="MU332" s="2">
        <v>101.19284399602473</v>
      </c>
      <c r="MV332" s="2">
        <v>101.7154752301919</v>
      </c>
      <c r="MX332" s="22">
        <v>0.83</v>
      </c>
      <c r="MY332" s="22">
        <v>0.17</v>
      </c>
      <c r="MZ332" s="22">
        <v>0.7</v>
      </c>
      <c r="NA332" s="22">
        <v>0.44</v>
      </c>
      <c r="NB332" s="22">
        <v>0.44</v>
      </c>
      <c r="NC332" s="22">
        <v>0.42</v>
      </c>
      <c r="ND332" s="22">
        <v>1</v>
      </c>
      <c r="NE332" s="22">
        <v>4.24</v>
      </c>
      <c r="NF332" s="22">
        <v>3.76</v>
      </c>
      <c r="NG332" s="22">
        <v>3</v>
      </c>
      <c r="NH332" s="23">
        <v>8</v>
      </c>
      <c r="NI332" s="22">
        <v>23</v>
      </c>
      <c r="NJ332" s="22">
        <v>3.5</v>
      </c>
      <c r="NK332" s="22">
        <v>1.82</v>
      </c>
      <c r="NL332" s="23">
        <v>9.6199999999999992</v>
      </c>
      <c r="NM332" s="3">
        <v>5.88</v>
      </c>
      <c r="NN332" s="22">
        <v>4.08</v>
      </c>
      <c r="NO332" s="22">
        <v>2.04</v>
      </c>
      <c r="NP332" s="22">
        <v>0.24</v>
      </c>
      <c r="NQ332" s="22">
        <v>0.96</v>
      </c>
      <c r="NR332" s="23">
        <v>1</v>
      </c>
      <c r="NS332" s="22">
        <v>1.36</v>
      </c>
      <c r="NT332" s="22">
        <v>6.64</v>
      </c>
      <c r="NU332" s="23">
        <v>9.36</v>
      </c>
      <c r="NV332" s="3">
        <v>4.9400000000000004</v>
      </c>
      <c r="NW332" s="22">
        <v>0.78</v>
      </c>
      <c r="NX332" s="22">
        <v>1.04</v>
      </c>
      <c r="NY332" s="22">
        <v>69</v>
      </c>
      <c r="NZ332" s="22">
        <v>23</v>
      </c>
      <c r="OA332" s="23">
        <v>9</v>
      </c>
      <c r="OB332" s="22">
        <v>0.6</v>
      </c>
      <c r="OC332" s="22">
        <v>1.54</v>
      </c>
      <c r="OD332" s="22">
        <v>3.15</v>
      </c>
      <c r="OE332" s="22">
        <v>2.31</v>
      </c>
      <c r="OF332" s="22">
        <v>7.95</v>
      </c>
      <c r="OG332" s="22">
        <v>4.8</v>
      </c>
      <c r="OH332" s="23">
        <v>2.25</v>
      </c>
      <c r="OI332" s="22">
        <v>3</v>
      </c>
      <c r="OJ332" s="22">
        <v>9.66</v>
      </c>
      <c r="OK332" s="22">
        <v>4.34</v>
      </c>
      <c r="OL332" s="22">
        <v>0.36</v>
      </c>
      <c r="OM332" s="23">
        <v>2.16</v>
      </c>
      <c r="ON332" s="22">
        <v>2.4</v>
      </c>
      <c r="OO332" s="22">
        <v>7.08</v>
      </c>
      <c r="OQ332">
        <f t="shared" si="518"/>
        <v>-10</v>
      </c>
      <c r="OR332" s="23">
        <f t="shared" ca="1" si="560"/>
        <v>1.0141457415780608</v>
      </c>
      <c r="OS332" s="23">
        <f t="shared" ca="1" si="560"/>
        <v>1.0126270424774482</v>
      </c>
      <c r="OT332" s="23">
        <f t="shared" ca="1" si="560"/>
        <v>1.0037914632266101</v>
      </c>
      <c r="OU332" s="23">
        <f t="shared" ca="1" si="560"/>
        <v>0.99960820584996302</v>
      </c>
      <c r="OV332" s="23">
        <f t="shared" ca="1" si="560"/>
        <v>1.00951042597927</v>
      </c>
      <c r="OW332" s="23">
        <f t="shared" ca="1" si="560"/>
        <v>1.0141304087883602</v>
      </c>
      <c r="OX332" s="23">
        <f t="shared" ca="1" si="560"/>
        <v>0.9992915651900689</v>
      </c>
      <c r="OY332" s="23">
        <f t="shared" ca="1" si="560"/>
        <v>1.0369882047704249</v>
      </c>
      <c r="OZ332" s="23">
        <f t="shared" ca="1" si="559"/>
        <v>1.0206239848069221</v>
      </c>
      <c r="PA332" s="23">
        <f t="shared" ca="1" si="559"/>
        <v>1.0081474884759205</v>
      </c>
      <c r="PB332" s="23">
        <f t="shared" ca="1" si="559"/>
        <v>1.0242795257237647</v>
      </c>
      <c r="PC332" s="23">
        <f t="shared" ca="1" si="559"/>
        <v>1.0142245378650394</v>
      </c>
      <c r="PD332" s="23">
        <f t="shared" ca="1" si="559"/>
        <v>1.0421431261727603</v>
      </c>
      <c r="PE332" s="23">
        <f t="shared" ca="1" si="539"/>
        <v>1.0059697859420571</v>
      </c>
      <c r="PF332" s="23">
        <f t="shared" ca="1" si="539"/>
        <v>1.018296385021547</v>
      </c>
      <c r="PG332" s="23">
        <f t="shared" ca="1" si="539"/>
        <v>1.056462673246277</v>
      </c>
      <c r="PH332" s="23">
        <f t="shared" ca="1" si="536"/>
        <v>1.0068941421991215</v>
      </c>
      <c r="PI332" s="23">
        <f t="shared" ca="1" si="536"/>
        <v>1.0011726769675133</v>
      </c>
      <c r="PJ332" s="23">
        <f t="shared" ca="1" si="536"/>
        <v>0.93942019763247875</v>
      </c>
      <c r="PK332" s="23">
        <f t="shared" ca="1" si="536"/>
        <v>0.92732654635076595</v>
      </c>
      <c r="PL332" s="23">
        <f t="shared" ca="1" si="534"/>
        <v>1.0105323811847553</v>
      </c>
      <c r="PM332" s="23">
        <f t="shared" ca="1" si="534"/>
        <v>1.0646664908501944</v>
      </c>
      <c r="PN332" s="23">
        <f t="shared" ca="1" si="534"/>
        <v>1.0321153902262457</v>
      </c>
      <c r="PO332" s="23">
        <f t="shared" ca="1" si="534"/>
        <v>1.004166233446157</v>
      </c>
      <c r="PP332" s="23">
        <f t="shared" ca="1" si="534"/>
        <v>1.0739793652733209</v>
      </c>
      <c r="PQ332" s="23">
        <f t="shared" ca="1" si="534"/>
        <v>0.98887248621731605</v>
      </c>
      <c r="PR332" s="23">
        <f t="shared" ca="1" si="534"/>
        <v>1.0055043564364765</v>
      </c>
      <c r="PS332" s="23">
        <f t="shared" ref="PS332:QC395" ca="1" si="615">MF332/OFFSET(MF332,$OQ332,0)</f>
        <v>1.0116095462846912</v>
      </c>
      <c r="PT332" s="23">
        <f t="shared" ca="1" si="615"/>
        <v>1.0114730805582774</v>
      </c>
      <c r="PU332" s="23">
        <f t="shared" ca="1" si="615"/>
        <v>0.99713234426715192</v>
      </c>
      <c r="PV332" s="23">
        <f t="shared" ca="1" si="615"/>
        <v>0.9631009836238692</v>
      </c>
      <c r="PW332" s="23">
        <f t="shared" ca="1" si="561"/>
        <v>1.016517199935939</v>
      </c>
      <c r="PX332" s="23">
        <f t="shared" ca="1" si="561"/>
        <v>1.0157072557158917</v>
      </c>
      <c r="PY332" s="23">
        <f t="shared" ca="1" si="544"/>
        <v>1.0103259419286215</v>
      </c>
      <c r="PZ332" s="23">
        <f t="shared" ca="1" si="544"/>
        <v>1.0308401067525683</v>
      </c>
      <c r="QA332" s="23">
        <f t="shared" ca="1" si="571"/>
        <v>1.0170942704193509</v>
      </c>
      <c r="QB332" s="23">
        <f t="shared" ca="1" si="571"/>
        <v>1.0210963729925722</v>
      </c>
      <c r="QC332" s="23">
        <f t="shared" ca="1" si="571"/>
        <v>1.0356918812640523</v>
      </c>
      <c r="QD332" s="23">
        <f t="shared" ca="1" si="571"/>
        <v>1.0003774474983838</v>
      </c>
      <c r="QE332" s="23">
        <f t="shared" ca="1" si="571"/>
        <v>1.00659443626848</v>
      </c>
      <c r="QF332" s="23">
        <f t="shared" ca="1" si="571"/>
        <v>0.99895032616830637</v>
      </c>
      <c r="QG332" s="23">
        <f t="shared" ca="1" si="533"/>
        <v>1.0343485063843243</v>
      </c>
      <c r="QH332" s="23">
        <f t="shared" ca="1" si="533"/>
        <v>1.0354261584562259</v>
      </c>
      <c r="QI332" s="23">
        <f t="shared" ca="1" si="533"/>
        <v>1.018985728354215</v>
      </c>
      <c r="QJ332" s="26">
        <f t="shared" ref="QJ332:QJ395" ca="1" si="616">SUMPRODUCT(OR332:QI332,MX332:OO332)/SUM(MX332:OO332)</f>
        <v>1.0160997012651904</v>
      </c>
      <c r="QL332" s="3">
        <f t="shared" ca="1" si="589"/>
        <v>101.60997012651904</v>
      </c>
      <c r="QM332" s="3">
        <f t="shared" ca="1" si="591"/>
        <v>0.24997489821723118</v>
      </c>
      <c r="QN332" s="3">
        <f t="shared" ca="1" si="595"/>
        <v>0.23570337464762225</v>
      </c>
      <c r="QO332" s="3">
        <f t="shared" ca="1" si="599"/>
        <v>0.59416778447198837</v>
      </c>
      <c r="QR332" s="3">
        <f t="shared" ca="1" si="592"/>
        <v>3.0412860824702737</v>
      </c>
      <c r="QS332" s="3">
        <f t="shared" ca="1" si="596"/>
        <v>2.8662058166977276</v>
      </c>
      <c r="QT332" s="3">
        <f t="shared" ca="1" si="598"/>
        <v>2.3979372887823258</v>
      </c>
      <c r="QU332" s="3"/>
    </row>
    <row r="333" spans="1:463" x14ac:dyDescent="0.35">
      <c r="A333" t="s">
        <v>1398</v>
      </c>
      <c r="B333" s="25">
        <v>42339</v>
      </c>
      <c r="C333" t="s">
        <v>960</v>
      </c>
      <c r="D333" s="2">
        <v>100.4</v>
      </c>
      <c r="E333" s="2">
        <v>100.3</v>
      </c>
      <c r="F333" s="2">
        <v>0.2</v>
      </c>
      <c r="G333" s="2">
        <v>101</v>
      </c>
      <c r="H333" s="2">
        <v>100.07559375526715</v>
      </c>
      <c r="I333" s="2">
        <v>100.66089031075923</v>
      </c>
      <c r="J333" s="2">
        <v>99.3</v>
      </c>
      <c r="K333" s="2">
        <v>101.5</v>
      </c>
      <c r="L333" s="2">
        <v>101.38183900621996</v>
      </c>
      <c r="M333" s="2">
        <v>101.3</v>
      </c>
      <c r="N333" s="2">
        <v>93.7</v>
      </c>
      <c r="O333" s="2">
        <v>99.1</v>
      </c>
      <c r="P333" s="2">
        <v>99</v>
      </c>
      <c r="Q333" s="2">
        <v>101.5</v>
      </c>
      <c r="R333" s="2">
        <v>100</v>
      </c>
      <c r="S333" s="2">
        <v>93.7</v>
      </c>
      <c r="T333" s="2">
        <v>98.6</v>
      </c>
      <c r="U333" s="2">
        <v>120.9</v>
      </c>
      <c r="V333" s="2">
        <v>100.7</v>
      </c>
      <c r="W333" s="2">
        <v>103.4</v>
      </c>
      <c r="X333" s="2">
        <v>100.2</v>
      </c>
      <c r="Y333" s="2">
        <v>106.5</v>
      </c>
      <c r="Z333" s="2">
        <v>106</v>
      </c>
      <c r="AA333" s="2">
        <v>100.3</v>
      </c>
      <c r="AB333" s="2">
        <v>98.2</v>
      </c>
      <c r="AC333" s="2">
        <v>99.4</v>
      </c>
      <c r="AD333" s="2">
        <v>99.8</v>
      </c>
      <c r="AE333" s="2">
        <v>101.8</v>
      </c>
      <c r="AF333" s="2">
        <v>101.6</v>
      </c>
      <c r="AG333" s="22">
        <v>532</v>
      </c>
      <c r="AH333" s="22">
        <v>468</v>
      </c>
      <c r="AI333" s="22">
        <v>153</v>
      </c>
      <c r="AJ333" s="22">
        <v>34</v>
      </c>
      <c r="AK333" s="22">
        <v>42</v>
      </c>
      <c r="AL333" s="22">
        <v>6</v>
      </c>
      <c r="AM333" s="22">
        <v>21</v>
      </c>
      <c r="AN333" s="22">
        <v>21</v>
      </c>
      <c r="AO333" s="22">
        <v>60</v>
      </c>
      <c r="AP333" s="22">
        <v>21</v>
      </c>
      <c r="AQ333" s="22">
        <v>14</v>
      </c>
      <c r="AR333" s="2">
        <v>99</v>
      </c>
      <c r="AS333" s="2">
        <v>98.8</v>
      </c>
      <c r="AT333" s="2">
        <v>101.5</v>
      </c>
      <c r="AU333" s="2">
        <v>100.3</v>
      </c>
      <c r="AV333" s="2">
        <v>101</v>
      </c>
      <c r="AW333" s="2">
        <v>99.8</v>
      </c>
      <c r="AX333" s="2">
        <v>100</v>
      </c>
      <c r="AY333" s="2">
        <v>101.5</v>
      </c>
      <c r="AZ333" s="2">
        <v>100.3</v>
      </c>
      <c r="BA333" s="2">
        <v>103.4</v>
      </c>
      <c r="BB333" s="2">
        <v>100.7</v>
      </c>
      <c r="BC333" s="2">
        <v>100.5</v>
      </c>
      <c r="BD333" s="3">
        <v>0.59</v>
      </c>
      <c r="BE333" s="3">
        <v>0.28000000000000003</v>
      </c>
      <c r="BF333" s="3">
        <v>0.06</v>
      </c>
      <c r="BG333" s="3">
        <v>-0.17</v>
      </c>
      <c r="BH333" s="3">
        <v>-0.56000000000000005</v>
      </c>
      <c r="BI333" s="2">
        <v>260.60000000000002</v>
      </c>
      <c r="BJ333" s="2">
        <v>1.2</v>
      </c>
      <c r="BK333" s="2">
        <v>1.3</v>
      </c>
      <c r="BL333" s="2">
        <v>97.6</v>
      </c>
      <c r="BM333" s="2">
        <v>98.4</v>
      </c>
      <c r="BN333" s="10">
        <v>487</v>
      </c>
      <c r="BO333" s="3">
        <v>91.58</v>
      </c>
      <c r="BP333" s="22">
        <v>1.4983</v>
      </c>
      <c r="BQ333" s="3">
        <v>38.005454545454548</v>
      </c>
      <c r="BR333" s="23">
        <v>1.8845454545454545</v>
      </c>
      <c r="BS333" s="2">
        <v>100.2</v>
      </c>
      <c r="BT333" s="3">
        <v>83.03</v>
      </c>
      <c r="BU333" s="2">
        <v>0.9</v>
      </c>
      <c r="BV333" s="2">
        <v>2.1</v>
      </c>
      <c r="BW333" s="2">
        <v>1.9</v>
      </c>
      <c r="BX333" s="2">
        <v>2.1</v>
      </c>
      <c r="BY333" s="23">
        <v>237.761</v>
      </c>
      <c r="BZ333" s="2">
        <v>98.1</v>
      </c>
      <c r="CA333" s="2">
        <v>94.6</v>
      </c>
      <c r="CB333" s="3">
        <v>100.04</v>
      </c>
      <c r="CC333" s="2">
        <v>99.8</v>
      </c>
      <c r="CD333" s="2">
        <v>127.4</v>
      </c>
      <c r="CE333" s="2">
        <v>98.148406801735049</v>
      </c>
      <c r="CF333" s="3">
        <v>100.0849660421636</v>
      </c>
      <c r="CG333" s="2">
        <v>99.990982917857352</v>
      </c>
      <c r="CH333" s="23">
        <v>244.59074315505936</v>
      </c>
      <c r="CI333" s="3">
        <v>100.33035192544375</v>
      </c>
      <c r="CM333" s="2">
        <f t="shared" si="600"/>
        <v>25.365717510147867</v>
      </c>
      <c r="CN333" s="2">
        <f t="shared" si="600"/>
        <v>1.2577891307117763</v>
      </c>
      <c r="CO333" s="2">
        <f t="shared" si="601"/>
        <v>96.914095978352833</v>
      </c>
      <c r="CR333" s="2">
        <f t="shared" si="604"/>
        <v>9.9700897308084291E-2</v>
      </c>
      <c r="CS333" s="2">
        <f t="shared" si="604"/>
        <v>0</v>
      </c>
      <c r="CT333" s="2">
        <f t="shared" si="605"/>
        <v>0.29791459781529012</v>
      </c>
      <c r="CU333" s="2">
        <f t="shared" si="605"/>
        <v>-0.10737907439620306</v>
      </c>
      <c r="CV333" s="2">
        <f t="shared" si="605"/>
        <v>0.13054425831916935</v>
      </c>
      <c r="CW333" s="2">
        <f t="shared" si="606"/>
        <v>0</v>
      </c>
      <c r="CX333" s="2">
        <f t="shared" si="607"/>
        <v>0.79443892750744505</v>
      </c>
      <c r="CY333" s="2">
        <f t="shared" si="502"/>
        <v>-2.8008298755186751</v>
      </c>
      <c r="CZ333" s="2">
        <f t="shared" si="611"/>
        <v>-0.10131712259372698</v>
      </c>
      <c r="DA333" s="2">
        <f t="shared" si="612"/>
        <v>0</v>
      </c>
      <c r="DB333" s="2">
        <f t="shared" si="613"/>
        <v>0</v>
      </c>
      <c r="DC333" s="2">
        <f t="shared" si="546"/>
        <v>0.30792917628945776</v>
      </c>
      <c r="DF333" s="2">
        <f t="shared" si="608"/>
        <v>-1.2809660901541564</v>
      </c>
      <c r="DG333" s="2">
        <f t="shared" si="608"/>
        <v>1.5778277777318994</v>
      </c>
      <c r="DH333" s="2">
        <f t="shared" si="609"/>
        <v>5.0726497808438742</v>
      </c>
      <c r="DI333" s="2">
        <f t="shared" si="567"/>
        <v>2.4192455327166185</v>
      </c>
      <c r="DJ333" s="2">
        <f t="shared" si="567"/>
        <v>18.518879545219356</v>
      </c>
      <c r="DM333" s="2">
        <f t="shared" si="503"/>
        <v>0.50050050050050054</v>
      </c>
      <c r="DN333" s="2">
        <f t="shared" si="503"/>
        <v>0.19980019980020267</v>
      </c>
      <c r="DO333" s="2">
        <f t="shared" ref="DO333:DO396" si="617">((G333-G321)/G321)*100</f>
        <v>1.4056224899598453</v>
      </c>
      <c r="DP333" s="2">
        <f t="shared" si="504"/>
        <v>-2.1674876847290667</v>
      </c>
      <c r="DQ333" s="2">
        <f t="shared" si="543"/>
        <v>-0.54567232278121558</v>
      </c>
      <c r="DR333" s="2">
        <f t="shared" si="505"/>
        <v>2.8368794326241105</v>
      </c>
      <c r="DS333" s="2">
        <f t="shared" si="506"/>
        <v>2.1891379257423105</v>
      </c>
      <c r="DT333" s="2" t="e">
        <v>#N/A</v>
      </c>
      <c r="DU333" s="2" t="e">
        <v>#N/A</v>
      </c>
      <c r="DV333" s="2">
        <f t="shared" ref="DV333:DV396" si="618">100*((O333/O321)-1)</f>
        <v>-3.2226562500000111</v>
      </c>
      <c r="DW333" s="2">
        <f t="shared" si="507"/>
        <v>-0.19665683382498189</v>
      </c>
      <c r="DX333" s="2">
        <f t="shared" si="508"/>
        <v>-3.9922103213242521</v>
      </c>
      <c r="DY333" s="2">
        <f t="shared" si="509"/>
        <v>-9.9900099900096517E-2</v>
      </c>
      <c r="DZ333" s="2">
        <f t="shared" si="510"/>
        <v>-11.352885525070954</v>
      </c>
      <c r="EA333" s="2">
        <f t="shared" si="523"/>
        <v>26.729559748427679</v>
      </c>
      <c r="EB333" s="2">
        <f t="shared" si="523"/>
        <v>1.2060301507537785</v>
      </c>
      <c r="EC333" s="2">
        <f t="shared" si="523"/>
        <v>4.7619047619047672</v>
      </c>
      <c r="ED333" s="2">
        <f t="shared" si="523"/>
        <v>-0.39761431411530213</v>
      </c>
      <c r="EE333" s="2" t="e">
        <f t="shared" si="523"/>
        <v>#N/A</v>
      </c>
      <c r="EF333" s="2">
        <f t="shared" si="523"/>
        <v>7.7235772357723498</v>
      </c>
      <c r="EG333" s="2">
        <f t="shared" si="523"/>
        <v>1.8274111675126825</v>
      </c>
      <c r="EH333" s="2">
        <f t="shared" si="523"/>
        <v>-4.3816942551119791</v>
      </c>
      <c r="EI333" s="2">
        <f t="shared" si="537"/>
        <v>-2.9411764705882359</v>
      </c>
      <c r="EJ333" s="2">
        <f t="shared" si="537"/>
        <v>0.30456852791878042</v>
      </c>
      <c r="EK333" s="2">
        <f t="shared" si="537"/>
        <v>-0.19665683382498189</v>
      </c>
      <c r="EL333" s="2">
        <f t="shared" si="537"/>
        <v>0.29999999999998916</v>
      </c>
      <c r="EM333" s="2">
        <f t="shared" si="537"/>
        <v>-0.19762845849802257</v>
      </c>
      <c r="EN333" s="2">
        <f t="shared" si="537"/>
        <v>1.5259409969481164</v>
      </c>
      <c r="EO333" s="2">
        <f t="shared" si="614"/>
        <v>-9.9900099900096517E-2</v>
      </c>
      <c r="EP333" s="2">
        <f t="shared" si="614"/>
        <v>2.628918099089983</v>
      </c>
      <c r="EQ333" s="2">
        <f t="shared" si="614"/>
        <v>-0.19900497512438386</v>
      </c>
      <c r="ER333" s="2">
        <f t="shared" si="498"/>
        <v>4.7619047619047672</v>
      </c>
      <c r="ES333" s="2">
        <f t="shared" si="498"/>
        <v>1.7171717171717171</v>
      </c>
      <c r="ET333" s="2">
        <f t="shared" si="498"/>
        <v>1.1066398390342069</v>
      </c>
      <c r="EU333" s="2">
        <f t="shared" si="602"/>
        <v>1.2</v>
      </c>
      <c r="EV333" s="2">
        <f t="shared" si="602"/>
        <v>1.3</v>
      </c>
      <c r="EW333" s="2">
        <f t="shared" si="511"/>
        <v>-5.2427184466019465</v>
      </c>
      <c r="EX333" s="2">
        <f t="shared" si="511"/>
        <v>-2.5742574257425654</v>
      </c>
      <c r="EY333" s="2">
        <f t="shared" si="512"/>
        <v>-36.356810482279187</v>
      </c>
      <c r="EZ333" s="2">
        <f t="shared" si="512"/>
        <v>-42.195794831667158</v>
      </c>
      <c r="FA333" s="2">
        <f t="shared" si="513"/>
        <v>-5.915492957746471</v>
      </c>
      <c r="FB333" s="2">
        <f t="shared" si="517"/>
        <v>0.63872475153647912</v>
      </c>
      <c r="FC333" s="2">
        <f t="shared" si="517"/>
        <v>0.20429009193052572</v>
      </c>
      <c r="FD333" s="2">
        <f t="shared" si="517"/>
        <v>0.9605122732123661</v>
      </c>
      <c r="FE333" s="2">
        <f t="shared" si="514"/>
        <v>0.18025235329461875</v>
      </c>
      <c r="FF333" s="2">
        <f t="shared" si="514"/>
        <v>0.10030090270811698</v>
      </c>
      <c r="FG333" s="2">
        <f t="shared" si="514"/>
        <v>1.5139442231075773</v>
      </c>
      <c r="FH333" s="2">
        <v>2</v>
      </c>
      <c r="FI333" s="2">
        <v>2.2999999999999998</v>
      </c>
      <c r="FL333" s="2">
        <f t="shared" si="568"/>
        <v>-1.0159068356441203E-3</v>
      </c>
      <c r="FM333" s="2">
        <f t="shared" si="568"/>
        <v>0.37786158537380654</v>
      </c>
      <c r="FN333" s="2">
        <f t="shared" si="490"/>
        <v>0.76180166951120842</v>
      </c>
      <c r="FQ333" s="2">
        <f t="shared" si="569"/>
        <v>-4.0635654189991044E-3</v>
      </c>
      <c r="FR333" s="2">
        <f t="shared" si="569"/>
        <v>1.5200347048800467</v>
      </c>
      <c r="FS333" s="2">
        <f t="shared" si="492"/>
        <v>3.0822043639974872</v>
      </c>
      <c r="FT333" s="2">
        <f t="shared" si="570"/>
        <v>2.12987716586992</v>
      </c>
      <c r="FU333" s="2">
        <f t="shared" si="570"/>
        <v>0.65916085766217769</v>
      </c>
      <c r="FX333" s="2">
        <f t="shared" si="593"/>
        <v>0.56189640732577928</v>
      </c>
      <c r="FY333" s="2">
        <f t="shared" si="593"/>
        <v>1.4464648483970333</v>
      </c>
      <c r="FZ333" s="2">
        <f t="shared" si="500"/>
        <v>2.601583868300783</v>
      </c>
      <c r="GA333" s="2">
        <f t="shared" si="594"/>
        <v>2.1755593675244489</v>
      </c>
      <c r="GB333" s="2">
        <f t="shared" si="594"/>
        <v>1.0546040871343143</v>
      </c>
      <c r="GE333" s="2"/>
      <c r="GF333" s="2"/>
      <c r="GG333" s="2">
        <f t="shared" si="597"/>
        <v>-40.471956334804318</v>
      </c>
      <c r="GH333" s="2">
        <f t="shared" si="597"/>
        <v>-42.003267500212502</v>
      </c>
      <c r="GI333" s="2">
        <f t="shared" si="521"/>
        <v>-7.9651524579962496</v>
      </c>
      <c r="GJ333" s="2">
        <f t="shared" si="522"/>
        <v>2.5042301184432958</v>
      </c>
      <c r="GK333" s="2">
        <v>1.9</v>
      </c>
      <c r="GN333" s="2">
        <f t="shared" si="590"/>
        <v>0.1</v>
      </c>
      <c r="GQ333" s="2">
        <f t="shared" si="563"/>
        <v>-1.8</v>
      </c>
      <c r="GT333" s="27">
        <f t="shared" ca="1" si="574"/>
        <v>98.019801980198025</v>
      </c>
      <c r="GU333" s="27">
        <f t="shared" ca="1" si="575"/>
        <v>88.64711447492904</v>
      </c>
      <c r="GV333" s="27">
        <f t="shared" ca="1" si="575"/>
        <v>96.007789678675749</v>
      </c>
      <c r="GW333" s="27">
        <f t="shared" ca="1" si="576"/>
        <v>97.832512315270932</v>
      </c>
      <c r="GX333" s="27">
        <f t="shared" ca="1" si="576"/>
        <v>102.83687943262412</v>
      </c>
      <c r="GY333" s="27">
        <f t="shared" ca="1" si="577"/>
        <v>100.19980019980019</v>
      </c>
      <c r="GZ333" s="27">
        <f t="shared" ca="1" si="578"/>
        <v>126.72955974842768</v>
      </c>
      <c r="HA333" s="27">
        <f t="shared" ca="1" si="579"/>
        <v>98.415841584158429</v>
      </c>
      <c r="HB333" s="27">
        <f t="shared" ca="1" si="579"/>
        <v>102.78063851699279</v>
      </c>
      <c r="HC333" s="27">
        <f t="shared" ca="1" si="579"/>
        <v>99.901864573110885</v>
      </c>
      <c r="HD333" s="27">
        <f t="shared" ca="1" si="572"/>
        <v>98.545101842870992</v>
      </c>
      <c r="HE333" s="27">
        <f t="shared" ca="1" si="580"/>
        <v>95.618305744888019</v>
      </c>
      <c r="HG333" s="27">
        <f t="shared" ca="1" si="581"/>
        <v>100</v>
      </c>
      <c r="HH333" s="27">
        <f t="shared" ca="1" si="582"/>
        <v>100</v>
      </c>
      <c r="HI333" s="27">
        <f t="shared" ca="1" si="582"/>
        <v>100</v>
      </c>
      <c r="HJ333" s="27">
        <f t="shared" ca="1" si="583"/>
        <v>100</v>
      </c>
      <c r="HK333" s="27">
        <f t="shared" ca="1" si="583"/>
        <v>100</v>
      </c>
      <c r="HL333" s="27">
        <f t="shared" ca="1" si="584"/>
        <v>100</v>
      </c>
      <c r="HM333" s="27">
        <f t="shared" ca="1" si="585"/>
        <v>100</v>
      </c>
      <c r="HN333" s="27">
        <f t="shared" ca="1" si="586"/>
        <v>100</v>
      </c>
      <c r="HO333" s="27">
        <f t="shared" ca="1" si="586"/>
        <v>100</v>
      </c>
      <c r="HP333" s="27">
        <f t="shared" ca="1" si="586"/>
        <v>100</v>
      </c>
      <c r="HQ333" s="27">
        <f t="shared" ca="1" si="573"/>
        <v>100</v>
      </c>
      <c r="HR333" s="27">
        <f t="shared" ca="1" si="587"/>
        <v>100</v>
      </c>
      <c r="HT333" s="27">
        <f t="shared" ca="1" si="564"/>
        <v>156.52573616859331</v>
      </c>
      <c r="HU333" s="27">
        <f t="shared" ca="1" si="564"/>
        <v>31.142309467182564</v>
      </c>
      <c r="HV333" s="27">
        <f t="shared" ca="1" si="564"/>
        <v>43.836182882894036</v>
      </c>
      <c r="HW333" s="27">
        <f t="shared" ca="1" si="565"/>
        <v>532.06071976803685</v>
      </c>
      <c r="HX333" s="27">
        <f t="shared" ca="1" si="565"/>
        <v>468.62258073876325</v>
      </c>
      <c r="HY333" s="27">
        <f t="shared" ca="1" si="494"/>
        <v>1000</v>
      </c>
      <c r="HZ333" s="27">
        <f t="shared" ca="1" si="566"/>
        <v>6.1044036349502582</v>
      </c>
      <c r="IA333" s="27">
        <f t="shared" ca="1" si="566"/>
        <v>20.874437135564733</v>
      </c>
      <c r="IB333" s="27">
        <f t="shared" ca="1" si="566"/>
        <v>20.556379790422344</v>
      </c>
      <c r="IC333" s="27">
        <f t="shared" ca="1" si="566"/>
        <v>61.449096358187276</v>
      </c>
      <c r="ID333" s="27">
        <f t="shared" ca="1" si="566"/>
        <v>21.037942526223773</v>
      </c>
      <c r="IE333" s="27">
        <f t="shared" ca="1" si="566"/>
        <v>17.336156774422562</v>
      </c>
      <c r="IG333" s="28">
        <f t="shared" ca="1" si="480"/>
        <v>-0.30297029702970213</v>
      </c>
      <c r="IH333" s="28">
        <f t="shared" ca="1" si="480"/>
        <v>-0.38599810785241268</v>
      </c>
      <c r="II333" s="28">
        <f t="shared" ca="1" si="480"/>
        <v>-0.16767283349561854</v>
      </c>
      <c r="IJ333" s="28">
        <f t="shared" ca="1" si="481"/>
        <v>-1.153103448275864</v>
      </c>
      <c r="IK333" s="24">
        <f t="shared" ca="1" si="495"/>
        <v>-0.29646220989813066</v>
      </c>
      <c r="IL333" s="28">
        <f t="shared" ca="1" si="482"/>
        <v>1.3276595744680864</v>
      </c>
      <c r="IM333" s="28">
        <f t="shared" ca="1" si="496"/>
        <v>0.19980019980019392</v>
      </c>
      <c r="IN333" s="3">
        <f t="shared" ca="1" si="497"/>
        <v>0.17455612619222238</v>
      </c>
      <c r="IO333" s="2">
        <f t="shared" si="515"/>
        <v>0.2</v>
      </c>
      <c r="IQ333" s="2">
        <f t="shared" ca="1" si="588"/>
        <v>-0.85664123837773332</v>
      </c>
      <c r="IS333" s="3">
        <f t="shared" ca="1" si="483"/>
        <v>6.0465040052897323E-2</v>
      </c>
      <c r="IT333" s="3">
        <f t="shared" ca="1" si="484"/>
        <v>8.7155354088299941E-3</v>
      </c>
      <c r="IU333" s="3">
        <f t="shared" si="485"/>
        <v>0.1</v>
      </c>
      <c r="IV333" s="3">
        <f t="shared" ca="1" si="486"/>
        <v>3.0819424538272688E-2</v>
      </c>
      <c r="IX333" s="28">
        <f ca="1">$HL333/100*(GZ333-100)*AL333/1000+(HM333-100)*HZ333/$HY333</f>
        <v>0.16037735849056606</v>
      </c>
      <c r="IY333" s="28">
        <f ca="1">$HL333/100*(HA333-100)*AM333/1000+(HN333-100)*IA333/$HY333</f>
        <v>-3.3267326732672999E-2</v>
      </c>
      <c r="IZ333" s="28">
        <f ca="1">$HL333/100*(HB333-100)*AN333/1000+(HO333-100)*IB333/$HY333</f>
        <v>5.8393408856848697E-2</v>
      </c>
      <c r="JA333" s="28">
        <f ca="1">$HL333/100*(HC333-100)*AO333/1000+(HP333-100)*IC333/$HY333</f>
        <v>-5.8881256133469151E-3</v>
      </c>
      <c r="JB333" s="28">
        <f ca="1">$HL333/100*(HD333-100)*AP333/1000+(HQ333-100)*ID333/$HY333</f>
        <v>-3.0552861299709178E-2</v>
      </c>
      <c r="JC333" s="28">
        <f ca="1">$HL333/100*(HE333-100)*AQ333/1000+(HR333-100)*IE333/$HY333</f>
        <v>-6.1343719571567729E-2</v>
      </c>
      <c r="JE333" s="3">
        <f t="shared" ca="1" si="555"/>
        <v>0.14108195390122225</v>
      </c>
      <c r="JF333" s="3">
        <f t="shared" ca="1" si="555"/>
        <v>-4.3946232103233424E-3</v>
      </c>
      <c r="JG333" s="3">
        <f t="shared" ca="1" si="555"/>
        <v>-5.420503199060038E-2</v>
      </c>
      <c r="JH333" s="3">
        <f t="shared" ca="1" si="554"/>
        <v>-1.6100092253184518E-2</v>
      </c>
      <c r="JI333" s="3">
        <f t="shared" ca="1" si="554"/>
        <v>-4.2921212516872448E-2</v>
      </c>
      <c r="JJ333" s="3">
        <f t="shared" ca="1" si="554"/>
        <v>3.3760772686315804E-3</v>
      </c>
      <c r="JK333" s="3">
        <f>IO333-IO332</f>
        <v>0.1</v>
      </c>
      <c r="JL333" s="3">
        <f t="shared" ca="1" si="487"/>
        <v>1.312307808937814E-2</v>
      </c>
      <c r="JN333" s="10">
        <f>COUNTIF(EI333:ET333,"&gt;2")</f>
        <v>2</v>
      </c>
      <c r="JP333" s="2">
        <f>AVERAGE(CS333,CS321,CS309,CS297,CS285,CS273,CS261,CS249,CS237,CS225)</f>
        <v>0.37866181163028395</v>
      </c>
      <c r="JQ333" s="2">
        <f>CS333-JP333</f>
        <v>-0.37866181163028395</v>
      </c>
      <c r="JR333" s="2">
        <f>AVERAGE(CT333,CT321,CT309,CT297,CT285,CT273,CT261,CT249,CT237,CT225)</f>
        <v>0.36136436222359014</v>
      </c>
      <c r="JS333" s="2">
        <f>CT333-JR333</f>
        <v>-6.3449764408300025E-2</v>
      </c>
      <c r="KH333" s="2">
        <f>(DN333*$DN$4)+(FB333*$FB$3)+(FC333*$FC$3)+(FD333*$FD$3)+(FE333*$FE$3)+(FF333*$FF$3)+(FG333*$FG$3)</f>
        <v>0.55991354017475281</v>
      </c>
      <c r="KI333" s="2">
        <f>F333-KH333</f>
        <v>-0.3599135401747528</v>
      </c>
      <c r="KJ333" s="2">
        <f>MAX(DN333,FB333:FG333)</f>
        <v>1.5139442231075773</v>
      </c>
      <c r="KK333" s="2">
        <f>MIN(DN333,FB333:FG333)</f>
        <v>0.10030090270811698</v>
      </c>
      <c r="KL333" s="2">
        <f t="shared" si="516"/>
        <v>1.4136433203994603</v>
      </c>
      <c r="KO333" s="2">
        <f>BO333</f>
        <v>91.58</v>
      </c>
      <c r="KP333" s="2">
        <f>100*((BO327/BO315)-1)</f>
        <v>5.03990877993159</v>
      </c>
      <c r="KQ333" s="2">
        <f t="shared" si="525"/>
        <v>5.03990877993159</v>
      </c>
      <c r="KR333" s="2">
        <f>100*((BO321/BO309)-1)</f>
        <v>3.6607037080914617</v>
      </c>
      <c r="KS333" s="2">
        <f t="shared" si="538"/>
        <v>3.6607037080914617</v>
      </c>
      <c r="KT333" s="3">
        <f>BP333</f>
        <v>1.4983</v>
      </c>
      <c r="KU333" s="3">
        <f>BQ333</f>
        <v>38.005454545454548</v>
      </c>
      <c r="KV333" s="3">
        <f t="shared" si="610"/>
        <v>25.365717510147867</v>
      </c>
      <c r="KW333" s="2">
        <f t="shared" si="603"/>
        <v>53.333877652038744</v>
      </c>
      <c r="KX333" s="2">
        <f t="shared" si="603"/>
        <v>46.403285661881938</v>
      </c>
      <c r="LA333">
        <v>2</v>
      </c>
      <c r="LB333">
        <v>0</v>
      </c>
      <c r="LE333" s="2">
        <v>100.9939175285174</v>
      </c>
      <c r="LF333" s="2">
        <v>100.43498599249162</v>
      </c>
      <c r="LG333" s="2">
        <v>100.10393386257599</v>
      </c>
      <c r="LH333" s="2">
        <v>100.17084946226537</v>
      </c>
      <c r="LI333" s="2">
        <v>100.3683164158692</v>
      </c>
      <c r="LJ333" s="2">
        <v>100.87156379155022</v>
      </c>
      <c r="LK333" s="2">
        <v>98.824365976120248</v>
      </c>
      <c r="LL333" s="2">
        <v>102.25445260055334</v>
      </c>
      <c r="LM333" s="2">
        <v>101.33695222387682</v>
      </c>
      <c r="LN333" s="2">
        <v>100.57777858202142</v>
      </c>
      <c r="LO333" s="2">
        <v>101.15111392067129</v>
      </c>
      <c r="LP333" s="2">
        <v>100.72762884873565</v>
      </c>
      <c r="LQ333" s="2">
        <v>105.04546351157474</v>
      </c>
      <c r="LR333" s="2">
        <v>100.37760295327003</v>
      </c>
      <c r="LS333" s="2">
        <v>100.78985623412869</v>
      </c>
      <c r="LT333" s="2">
        <v>103.59179282529554</v>
      </c>
      <c r="LU333" s="2">
        <v>100.47064981385326</v>
      </c>
      <c r="LV333" s="2">
        <v>100.72110906276174</v>
      </c>
      <c r="LW333" s="2">
        <v>97.418048449603248</v>
      </c>
      <c r="LX333" s="2">
        <v>99.522316662734497</v>
      </c>
      <c r="LY333" s="2">
        <v>100.2710153742496</v>
      </c>
      <c r="LZ333" s="2">
        <v>102.6908859170512</v>
      </c>
      <c r="MA333" s="2">
        <v>101.87234553040214</v>
      </c>
      <c r="MB333" s="2">
        <v>100.94060649528822</v>
      </c>
      <c r="MC333" s="2">
        <v>103.36210591670097</v>
      </c>
      <c r="MD333" s="2">
        <v>100.02970004501965</v>
      </c>
      <c r="ME333" s="2">
        <v>101.08072229744069</v>
      </c>
      <c r="MF333" s="2">
        <v>100.97182721238515</v>
      </c>
      <c r="MG333" s="2">
        <v>100.65457826691792</v>
      </c>
      <c r="MH333" s="2">
        <v>100.17892603873517</v>
      </c>
      <c r="MI333" s="2">
        <v>97.781784301055808</v>
      </c>
      <c r="MJ333" s="2">
        <v>100.87126150313544</v>
      </c>
      <c r="MK333" s="2">
        <v>101.18935286441737</v>
      </c>
      <c r="ML333" s="2">
        <v>100.76106212319233</v>
      </c>
      <c r="MM333" s="2">
        <v>101.59756182203478</v>
      </c>
      <c r="MN333" s="2">
        <v>101.08585986867918</v>
      </c>
      <c r="MO333" s="2">
        <v>101.20292963667646</v>
      </c>
      <c r="MP333" s="2">
        <v>101.55760093819872</v>
      </c>
      <c r="MQ333" s="2">
        <v>100.47404865908631</v>
      </c>
      <c r="MR333" s="2">
        <v>100.03829929111454</v>
      </c>
      <c r="MS333" s="10">
        <v>101.05223059335398</v>
      </c>
      <c r="MT333" s="2">
        <v>102.14308845223164</v>
      </c>
      <c r="MU333" s="2">
        <v>101.31044668478762</v>
      </c>
      <c r="MV333" s="2">
        <v>102.28836906753413</v>
      </c>
      <c r="MX333" s="22">
        <v>0.83</v>
      </c>
      <c r="MY333" s="22">
        <v>0.17</v>
      </c>
      <c r="MZ333" s="22">
        <v>0.7</v>
      </c>
      <c r="NA333" s="22">
        <v>0.44</v>
      </c>
      <c r="NB333" s="22">
        <v>0.44</v>
      </c>
      <c r="NC333" s="22">
        <v>0.42</v>
      </c>
      <c r="ND333" s="22">
        <v>1</v>
      </c>
      <c r="NE333" s="22">
        <v>4.24</v>
      </c>
      <c r="NF333" s="22">
        <v>3.76</v>
      </c>
      <c r="NG333" s="22">
        <v>3</v>
      </c>
      <c r="NH333" s="23">
        <v>8</v>
      </c>
      <c r="NI333" s="22">
        <v>23</v>
      </c>
      <c r="NJ333" s="22">
        <v>3.5</v>
      </c>
      <c r="NK333" s="22">
        <v>1.82</v>
      </c>
      <c r="NL333" s="23">
        <v>9.6199999999999992</v>
      </c>
      <c r="NM333" s="3">
        <v>5.88</v>
      </c>
      <c r="NN333" s="22">
        <v>4.08</v>
      </c>
      <c r="NO333" s="22">
        <v>2.04</v>
      </c>
      <c r="NP333" s="22">
        <v>0.24</v>
      </c>
      <c r="NQ333" s="22">
        <v>0.96</v>
      </c>
      <c r="NR333" s="23">
        <v>1</v>
      </c>
      <c r="NS333" s="22">
        <v>1.36</v>
      </c>
      <c r="NT333" s="22">
        <v>6.64</v>
      </c>
      <c r="NU333" s="23">
        <v>9.36</v>
      </c>
      <c r="NV333" s="3">
        <v>4.9400000000000004</v>
      </c>
      <c r="NW333" s="22">
        <v>0.78</v>
      </c>
      <c r="NX333" s="22">
        <v>1.04</v>
      </c>
      <c r="NY333" s="22">
        <v>69</v>
      </c>
      <c r="NZ333" s="22">
        <v>23</v>
      </c>
      <c r="OA333" s="23">
        <v>9</v>
      </c>
      <c r="OB333" s="22">
        <v>0.6</v>
      </c>
      <c r="OC333" s="22">
        <v>1.54</v>
      </c>
      <c r="OD333" s="22">
        <v>3.15</v>
      </c>
      <c r="OE333" s="22">
        <v>2.31</v>
      </c>
      <c r="OF333" s="22">
        <v>7.95</v>
      </c>
      <c r="OG333" s="22">
        <v>4.8</v>
      </c>
      <c r="OH333" s="23">
        <v>2.25</v>
      </c>
      <c r="OI333" s="22">
        <v>3</v>
      </c>
      <c r="OJ333" s="22">
        <v>9.66</v>
      </c>
      <c r="OK333" s="22">
        <v>4.34</v>
      </c>
      <c r="OL333" s="22">
        <v>0.36</v>
      </c>
      <c r="OM333" s="23">
        <v>2.16</v>
      </c>
      <c r="ON333" s="22">
        <v>2.4</v>
      </c>
      <c r="OO333" s="22">
        <v>7.08</v>
      </c>
      <c r="OQ333">
        <f t="shared" si="518"/>
        <v>-11</v>
      </c>
      <c r="OR333" s="23">
        <f t="shared" ca="1" si="560"/>
        <v>1.017490412594374</v>
      </c>
      <c r="OS333" s="23">
        <f t="shared" ca="1" si="560"/>
        <v>1.0109464967370316</v>
      </c>
      <c r="OT333" s="23">
        <f t="shared" ca="1" si="560"/>
        <v>1.0042145105047191</v>
      </c>
      <c r="OU333" s="23">
        <f t="shared" ca="1" si="560"/>
        <v>1.001102438249023</v>
      </c>
      <c r="OV333" s="23">
        <f t="shared" ca="1" si="560"/>
        <v>1.0094422143710378</v>
      </c>
      <c r="OW333" s="23">
        <f t="shared" ca="1" si="560"/>
        <v>1.0162735088402308</v>
      </c>
      <c r="OX333" s="23">
        <f t="shared" ca="1" si="560"/>
        <v>0.99535087228076868</v>
      </c>
      <c r="OY333" s="23">
        <f t="shared" ca="1" si="560"/>
        <v>1.0425446702352335</v>
      </c>
      <c r="OZ333" s="23">
        <f t="shared" ca="1" si="559"/>
        <v>1.0252819016307086</v>
      </c>
      <c r="PA333" s="23">
        <f t="shared" ca="1" si="559"/>
        <v>1.0079571480323675</v>
      </c>
      <c r="PB333" s="23">
        <f t="shared" ca="1" si="559"/>
        <v>1.0274557170213352</v>
      </c>
      <c r="PC333" s="23">
        <f t="shared" ca="1" si="559"/>
        <v>1.0159524945739853</v>
      </c>
      <c r="PD333" s="23">
        <f t="shared" ca="1" si="559"/>
        <v>1.0572945855748939</v>
      </c>
      <c r="PE333" s="23">
        <f t="shared" ca="1" si="539"/>
        <v>1.0079875180141991</v>
      </c>
      <c r="PF333" s="23">
        <f t="shared" ca="1" si="539"/>
        <v>1.0186922970052692</v>
      </c>
      <c r="PG333" s="23">
        <f t="shared" ca="1" si="539"/>
        <v>1.0715979054269908</v>
      </c>
      <c r="PH333" s="23">
        <f t="shared" ca="1" si="536"/>
        <v>1.0076107419044376</v>
      </c>
      <c r="PI333" s="23">
        <f t="shared" ca="1" si="536"/>
        <v>1.0043007890748978</v>
      </c>
      <c r="PJ333" s="23">
        <f t="shared" ca="1" si="536"/>
        <v>0.93476818444706877</v>
      </c>
      <c r="PK333" s="23">
        <f t="shared" ca="1" si="536"/>
        <v>0.93827606209264747</v>
      </c>
      <c r="PL333" s="23">
        <f t="shared" ca="1" si="536"/>
        <v>1.0083432778847721</v>
      </c>
      <c r="PM333" s="23">
        <f t="shared" ca="1" si="536"/>
        <v>1.070552991023288</v>
      </c>
      <c r="PN333" s="23">
        <f t="shared" ca="1" si="536"/>
        <v>1.0349877653827122</v>
      </c>
      <c r="PO333" s="23">
        <f t="shared" ca="1" si="536"/>
        <v>0.99918226887039407</v>
      </c>
      <c r="PP333" s="23">
        <f t="shared" ca="1" si="536"/>
        <v>1.0777887872539211</v>
      </c>
      <c r="PQ333" s="23">
        <f t="shared" ca="1" si="536"/>
        <v>0.99041386127769337</v>
      </c>
      <c r="PR333" s="23">
        <f t="shared" ca="1" si="536"/>
        <v>1.0152074274969229</v>
      </c>
      <c r="PS333" s="23">
        <f t="shared" ca="1" si="615"/>
        <v>1.0155384608250408</v>
      </c>
      <c r="PT333" s="23">
        <f t="shared" ca="1" si="615"/>
        <v>1.0131762092482448</v>
      </c>
      <c r="PU333" s="23">
        <f t="shared" ca="1" si="615"/>
        <v>0.99735150417693075</v>
      </c>
      <c r="PV333" s="23">
        <f t="shared" ca="1" si="615"/>
        <v>0.96410521188697085</v>
      </c>
      <c r="PW333" s="23">
        <f t="shared" ca="1" si="561"/>
        <v>1.0183088737724202</v>
      </c>
      <c r="PX333" s="23">
        <f t="shared" ca="1" si="561"/>
        <v>1.0197841835149104</v>
      </c>
      <c r="PY333" s="23">
        <f t="shared" ca="1" si="544"/>
        <v>1.0137109488368417</v>
      </c>
      <c r="PZ333" s="23">
        <f t="shared" ca="1" si="544"/>
        <v>1.0343905048554918</v>
      </c>
      <c r="QA333" s="23">
        <f t="shared" ca="1" si="571"/>
        <v>1.0185328532612479</v>
      </c>
      <c r="QB333" s="23">
        <f t="shared" ca="1" si="571"/>
        <v>1.0234960622881095</v>
      </c>
      <c r="QC333" s="23">
        <f t="shared" ca="1" si="571"/>
        <v>1.0358314673900837</v>
      </c>
      <c r="QD333" s="23">
        <f t="shared" ca="1" si="571"/>
        <v>1.0030152464419586</v>
      </c>
      <c r="QE333" s="23">
        <f t="shared" ca="1" si="571"/>
        <v>1.0002228224388077</v>
      </c>
      <c r="QF333" s="23">
        <f t="shared" ca="1" si="571"/>
        <v>1.0032578961040739</v>
      </c>
      <c r="QG333" s="23">
        <f t="shared" ca="1" si="533"/>
        <v>1.0398392487289694</v>
      </c>
      <c r="QH333" s="23">
        <f t="shared" ca="1" si="533"/>
        <v>1.0366294935483265</v>
      </c>
      <c r="QI333" s="23">
        <f t="shared" ca="1" si="533"/>
        <v>1.0247249793658499</v>
      </c>
      <c r="QJ333" s="26">
        <f t="shared" ca="1" si="616"/>
        <v>1.0189368267225829</v>
      </c>
      <c r="QL333" s="3">
        <f t="shared" ca="1" si="589"/>
        <v>101.89368267225829</v>
      </c>
      <c r="QM333" s="3">
        <f t="shared" ca="1" si="591"/>
        <v>0.27921723172046331</v>
      </c>
      <c r="QN333" s="3">
        <f t="shared" ca="1" si="595"/>
        <v>0.23907304785872144</v>
      </c>
      <c r="QO333" s="3">
        <f t="shared" ca="1" si="599"/>
        <v>0.64527262433795585</v>
      </c>
      <c r="QP333" s="3">
        <f ca="1">((AVERAGE(QL328:QL333)/AVERAGE(QL322:QL327))-1)*100</f>
        <v>1.0252055305600249</v>
      </c>
      <c r="QR333" s="3">
        <f t="shared" ca="1" si="592"/>
        <v>3.4025438009968267</v>
      </c>
      <c r="QS333" s="3">
        <f t="shared" ca="1" si="596"/>
        <v>2.9078782192322699</v>
      </c>
      <c r="QT333" s="3">
        <f t="shared" ca="1" si="598"/>
        <v>2.6061807469144105</v>
      </c>
      <c r="QU333" s="3">
        <f t="shared" ref="QU333:QU396" ca="1" si="619">100*((AVERAGE(QL328:QL333)/AVERAGE(QL322:QL327))^2-1)</f>
        <v>2.0609215249189683</v>
      </c>
    </row>
    <row r="334" spans="1:463" x14ac:dyDescent="0.35">
      <c r="A334" s="12" t="s">
        <v>1399</v>
      </c>
      <c r="B334" s="21">
        <v>42370</v>
      </c>
      <c r="C334" t="s">
        <v>961</v>
      </c>
      <c r="D334" s="2">
        <v>99.9</v>
      </c>
      <c r="E334" s="2">
        <v>99.5</v>
      </c>
      <c r="F334" s="2">
        <v>0.3</v>
      </c>
      <c r="G334" s="2">
        <v>100</v>
      </c>
      <c r="H334" s="2">
        <v>100.0431293591554</v>
      </c>
      <c r="I334" s="2">
        <v>100.72443898640802</v>
      </c>
      <c r="J334" s="2">
        <v>98.5</v>
      </c>
      <c r="K334" s="2">
        <v>100.7</v>
      </c>
      <c r="L334" s="2">
        <v>101.2458876981012</v>
      </c>
      <c r="M334" s="2">
        <v>101.4</v>
      </c>
      <c r="N334" s="2">
        <v>91.3</v>
      </c>
      <c r="O334" s="2">
        <v>98.5</v>
      </c>
      <c r="P334" s="2">
        <v>99.4</v>
      </c>
      <c r="Q334" s="2">
        <v>98.3</v>
      </c>
      <c r="R334" s="2">
        <v>97.5</v>
      </c>
      <c r="S334" s="2">
        <v>91.3</v>
      </c>
      <c r="T334" s="2">
        <v>98.3</v>
      </c>
      <c r="U334" s="2">
        <v>77.599999999999994</v>
      </c>
      <c r="V334" s="2">
        <v>100.8</v>
      </c>
      <c r="W334" s="2">
        <v>103.4</v>
      </c>
      <c r="X334" s="2">
        <v>101.5</v>
      </c>
      <c r="Y334" s="2">
        <v>106.8</v>
      </c>
      <c r="Z334" s="2">
        <v>106.5</v>
      </c>
      <c r="AA334" s="2">
        <v>100</v>
      </c>
      <c r="AB334" s="2">
        <v>99</v>
      </c>
      <c r="AC334" s="2">
        <v>99.8</v>
      </c>
      <c r="AD334" s="2">
        <v>98.2</v>
      </c>
      <c r="AE334" s="2">
        <v>98.3</v>
      </c>
      <c r="AF334" s="2">
        <v>97.8</v>
      </c>
      <c r="AG334" s="22">
        <v>517</v>
      </c>
      <c r="AH334" s="22">
        <v>483</v>
      </c>
      <c r="AI334" s="22">
        <v>145</v>
      </c>
      <c r="AJ334" s="22">
        <v>32</v>
      </c>
      <c r="AK334" s="22">
        <v>35</v>
      </c>
      <c r="AL334" s="22">
        <v>8</v>
      </c>
      <c r="AM334" s="22">
        <v>20</v>
      </c>
      <c r="AN334" s="22">
        <v>22</v>
      </c>
      <c r="AO334" s="22">
        <v>61</v>
      </c>
      <c r="AP334" s="22">
        <v>20</v>
      </c>
      <c r="AQ334" s="22">
        <v>16</v>
      </c>
      <c r="AR334" s="2">
        <v>98.6</v>
      </c>
      <c r="AS334" s="2">
        <v>101.2</v>
      </c>
      <c r="AT334" s="2">
        <v>98.3</v>
      </c>
      <c r="AU334" s="2">
        <v>100.2</v>
      </c>
      <c r="AV334" s="2">
        <v>98.7</v>
      </c>
      <c r="AW334" s="2">
        <v>101.1</v>
      </c>
      <c r="AX334" s="2">
        <v>97.5</v>
      </c>
      <c r="AY334" s="2">
        <v>101</v>
      </c>
      <c r="AZ334" s="2">
        <v>99.5</v>
      </c>
      <c r="BA334" s="2">
        <v>103.4</v>
      </c>
      <c r="BB334" s="2">
        <v>100.4</v>
      </c>
      <c r="BC334" s="2">
        <v>100.7</v>
      </c>
      <c r="BD334" s="3">
        <v>0.59</v>
      </c>
      <c r="BE334" s="3">
        <v>0.3</v>
      </c>
      <c r="BF334" s="3">
        <v>-0.05</v>
      </c>
      <c r="BG334" s="3">
        <v>-0.14000000000000001</v>
      </c>
      <c r="BH334" s="3">
        <v>-0.4</v>
      </c>
      <c r="BI334" s="2">
        <v>258.8</v>
      </c>
      <c r="BJ334" s="2">
        <v>1.3</v>
      </c>
      <c r="BK334" s="2">
        <v>1.4</v>
      </c>
      <c r="BL334" s="2">
        <v>97.1</v>
      </c>
      <c r="BM334" s="2">
        <v>98.3</v>
      </c>
      <c r="BN334" s="10">
        <v>489</v>
      </c>
      <c r="BO334" s="3">
        <v>88.52</v>
      </c>
      <c r="BP334" s="22">
        <v>1.4379</v>
      </c>
      <c r="BQ334" s="3">
        <v>30.6995</v>
      </c>
      <c r="BR334" s="23">
        <v>2.2774999999999999</v>
      </c>
      <c r="BS334" s="2">
        <v>95.7</v>
      </c>
      <c r="BT334" s="3">
        <v>83.11</v>
      </c>
      <c r="BU334" s="2">
        <v>1</v>
      </c>
      <c r="BV334" s="2">
        <v>2.2000000000000002</v>
      </c>
      <c r="BW334" s="2">
        <v>2.2000000000000002</v>
      </c>
      <c r="BX334" s="2">
        <v>2.4</v>
      </c>
      <c r="BY334" s="23">
        <v>237.65199999999999</v>
      </c>
      <c r="BZ334" s="2">
        <v>97.7</v>
      </c>
      <c r="CA334" s="2">
        <v>94.5</v>
      </c>
      <c r="CB334" s="3">
        <v>99.08</v>
      </c>
      <c r="CC334" s="2">
        <v>99.6</v>
      </c>
      <c r="CD334" s="2">
        <v>127.5</v>
      </c>
      <c r="CE334" s="2">
        <v>97.897795793085294</v>
      </c>
      <c r="CF334" s="3">
        <v>99.600192795384146</v>
      </c>
      <c r="CG334" s="2">
        <v>99.722284928954167</v>
      </c>
      <c r="CH334" s="23">
        <v>244.91733265095257</v>
      </c>
      <c r="CI334" s="3">
        <v>100.41227803017877</v>
      </c>
      <c r="CM334" s="2">
        <f t="shared" si="600"/>
        <v>21.350232978649419</v>
      </c>
      <c r="CN334" s="2">
        <f t="shared" si="600"/>
        <v>1.5839070867236942</v>
      </c>
      <c r="CO334" s="2">
        <f t="shared" si="601"/>
        <v>93.007260633567071</v>
      </c>
      <c r="CR334" s="2">
        <f t="shared" si="604"/>
        <v>-0.49800796812749004</v>
      </c>
      <c r="CS334" s="2">
        <f t="shared" si="604"/>
        <v>-0.79760717846460338</v>
      </c>
      <c r="CT334" s="2">
        <f t="shared" si="605"/>
        <v>-0.99009900990099009</v>
      </c>
      <c r="CU334" s="2">
        <f t="shared" si="605"/>
        <v>-3.2439873593095844E-2</v>
      </c>
      <c r="CV334" s="2">
        <f t="shared" si="605"/>
        <v>6.3131446038876174E-2</v>
      </c>
      <c r="CW334" s="2">
        <f t="shared" si="606"/>
        <v>-0.60544904137234545</v>
      </c>
      <c r="CX334" s="2">
        <f t="shared" si="607"/>
        <v>-0.78817733990147498</v>
      </c>
      <c r="CY334" s="2">
        <f t="shared" si="502"/>
        <v>-2.5613660618996859</v>
      </c>
      <c r="CZ334" s="2">
        <f t="shared" si="611"/>
        <v>-0.30425963488843527</v>
      </c>
      <c r="DA334" s="2">
        <f t="shared" si="612"/>
        <v>0.8146639511201601</v>
      </c>
      <c r="DB334" s="2">
        <f t="shared" si="613"/>
        <v>9.9304865938425343E-2</v>
      </c>
      <c r="DC334" s="2">
        <f t="shared" si="546"/>
        <v>-0.69071373752878407</v>
      </c>
      <c r="DF334" s="2">
        <f t="shared" si="608"/>
        <v>-0.38858468564100246</v>
      </c>
      <c r="DG334" s="2">
        <f t="shared" si="608"/>
        <v>0.76021337833223068</v>
      </c>
      <c r="DH334" s="2">
        <f t="shared" si="609"/>
        <v>-1.5973639683817265</v>
      </c>
      <c r="DI334" s="2">
        <f t="shared" si="567"/>
        <v>1.3346495505750733</v>
      </c>
      <c r="DJ334" s="2">
        <f t="shared" si="567"/>
        <v>11.311337726412685</v>
      </c>
      <c r="DM334" s="2">
        <f t="shared" si="503"/>
        <v>0.7056451612903254</v>
      </c>
      <c r="DN334" s="2">
        <f t="shared" si="503"/>
        <v>0.20140986908358796</v>
      </c>
      <c r="DO334" s="2">
        <f t="shared" si="617"/>
        <v>1.2145748987854281</v>
      </c>
      <c r="DP334" s="2">
        <f t="shared" si="504"/>
        <v>-1.5</v>
      </c>
      <c r="DQ334" s="2">
        <f t="shared" si="543"/>
        <v>-0.20116298607957822</v>
      </c>
      <c r="DR334" s="2">
        <f t="shared" si="505"/>
        <v>2.3373983739837367</v>
      </c>
      <c r="DS334" s="2">
        <f t="shared" si="506"/>
        <v>1.99033108128237</v>
      </c>
      <c r="DT334" s="2" t="e">
        <v>#N/A</v>
      </c>
      <c r="DU334" s="2" t="e">
        <v>#N/A</v>
      </c>
      <c r="DV334" s="2">
        <f t="shared" si="618"/>
        <v>-2.8599605522682481</v>
      </c>
      <c r="DW334" s="2">
        <f t="shared" si="507"/>
        <v>0.30612244897958441</v>
      </c>
      <c r="DX334" s="2">
        <f t="shared" si="508"/>
        <v>-3.7218413320274202</v>
      </c>
      <c r="DY334" s="2">
        <f t="shared" si="509"/>
        <v>-0.61162079510702627</v>
      </c>
      <c r="DZ334" s="2">
        <f t="shared" si="510"/>
        <v>-7.3096446700507638</v>
      </c>
      <c r="EA334" s="2">
        <f t="shared" si="523"/>
        <v>-1.896333754740831</v>
      </c>
      <c r="EB334" s="2">
        <f t="shared" si="523"/>
        <v>1.306532663316573</v>
      </c>
      <c r="EC334" s="2">
        <f t="shared" si="523"/>
        <v>4.7619047619047672</v>
      </c>
      <c r="ED334" s="2">
        <f t="shared" si="523"/>
        <v>1.7034068136272618</v>
      </c>
      <c r="EE334" s="2">
        <f t="shared" si="523"/>
        <v>9.8765432098765427</v>
      </c>
      <c r="EF334" s="2">
        <f t="shared" si="523"/>
        <v>9.3429158110882824</v>
      </c>
      <c r="EG334" s="2">
        <f t="shared" si="523"/>
        <v>1.1122345803842304</v>
      </c>
      <c r="EH334" s="2">
        <f t="shared" si="523"/>
        <v>-4.2553191489361764</v>
      </c>
      <c r="EI334" s="2">
        <f t="shared" si="537"/>
        <v>-2.6653504442250786</v>
      </c>
      <c r="EJ334" s="2">
        <f t="shared" si="537"/>
        <v>1.3013013013013053</v>
      </c>
      <c r="EK334" s="2">
        <f t="shared" si="537"/>
        <v>0.30612244897958441</v>
      </c>
      <c r="EL334" s="2">
        <f t="shared" si="537"/>
        <v>0.30030030030030463</v>
      </c>
      <c r="EM334" s="2">
        <f t="shared" si="537"/>
        <v>0</v>
      </c>
      <c r="EN334" s="2">
        <f t="shared" si="537"/>
        <v>2.1212121212121238</v>
      </c>
      <c r="EO334" s="2">
        <f t="shared" si="614"/>
        <v>-0.61162079510702627</v>
      </c>
      <c r="EP334" s="2">
        <f t="shared" si="614"/>
        <v>2.123356926188058</v>
      </c>
      <c r="EQ334" s="2">
        <f t="shared" si="614"/>
        <v>-0.10040160642569296</v>
      </c>
      <c r="ER334" s="2">
        <f t="shared" si="498"/>
        <v>4.7619047619047672</v>
      </c>
      <c r="ES334" s="2">
        <f t="shared" si="498"/>
        <v>1.5166835187057526</v>
      </c>
      <c r="ET334" s="2">
        <f t="shared" si="498"/>
        <v>1.4098690835850913</v>
      </c>
      <c r="EU334" s="2">
        <f t="shared" si="602"/>
        <v>1.3</v>
      </c>
      <c r="EV334" s="2">
        <f t="shared" si="602"/>
        <v>1.4</v>
      </c>
      <c r="EW334" s="2">
        <f t="shared" si="511"/>
        <v>-4.3349753694581388</v>
      </c>
      <c r="EX334" s="2">
        <f t="shared" si="511"/>
        <v>-1.7982017982017928</v>
      </c>
      <c r="EY334" s="2">
        <f t="shared" si="512"/>
        <v>-32.305284185201252</v>
      </c>
      <c r="EZ334" s="2">
        <f t="shared" si="512"/>
        <v>-19.371345397887808</v>
      </c>
      <c r="FA334" s="2">
        <f t="shared" si="513"/>
        <v>-7.6254826254826158</v>
      </c>
      <c r="FB334" s="2">
        <f t="shared" si="517"/>
        <v>1.2375025026943876</v>
      </c>
      <c r="FC334" s="2">
        <f t="shared" si="517"/>
        <v>-0.10224948875254825</v>
      </c>
      <c r="FD334" s="2">
        <f t="shared" si="517"/>
        <v>0.53191489361701372</v>
      </c>
      <c r="FE334" s="2">
        <f t="shared" si="514"/>
        <v>0.22253692089824195</v>
      </c>
      <c r="FF334" s="2">
        <f t="shared" si="514"/>
        <v>0.30211480362536403</v>
      </c>
      <c r="FG334" s="2">
        <f t="shared" si="514"/>
        <v>1.9184652278177561</v>
      </c>
      <c r="FH334" s="2">
        <v>2.2000000000000002</v>
      </c>
      <c r="FI334" s="2">
        <v>2.6</v>
      </c>
      <c r="FL334" s="2">
        <f t="shared" si="568"/>
        <v>-3.8284544884847893E-2</v>
      </c>
      <c r="FM334" s="2">
        <f t="shared" si="568"/>
        <v>0.34591518679110145</v>
      </c>
      <c r="FN334" s="2">
        <f t="shared" si="490"/>
        <v>0.72572264034134193</v>
      </c>
      <c r="FQ334" s="2">
        <f t="shared" si="569"/>
        <v>-0.15305025960017371</v>
      </c>
      <c r="FR334" s="2">
        <f t="shared" si="569"/>
        <v>1.390856756982628</v>
      </c>
      <c r="FS334" s="2">
        <f t="shared" si="492"/>
        <v>2.9346441273023105</v>
      </c>
      <c r="FT334" s="2">
        <f t="shared" si="570"/>
        <v>2.1108855493953804</v>
      </c>
      <c r="FU334" s="2">
        <f t="shared" si="570"/>
        <v>0.21969469577811651</v>
      </c>
      <c r="FX334" s="2">
        <f t="shared" si="593"/>
        <v>0.39317307957409398</v>
      </c>
      <c r="FY334" s="2">
        <f t="shared" si="593"/>
        <v>1.4406374769815544</v>
      </c>
      <c r="FZ334" s="2">
        <f t="shared" si="500"/>
        <v>2.5869469960257963</v>
      </c>
      <c r="GA334" s="2">
        <f t="shared" si="594"/>
        <v>2.1067931706683085</v>
      </c>
      <c r="GB334" s="2">
        <f t="shared" si="594"/>
        <v>0.91251426967549065</v>
      </c>
      <c r="GE334" s="2"/>
      <c r="GF334" s="2"/>
      <c r="GG334" s="2">
        <f t="shared" si="597"/>
        <v>-37.686013820508165</v>
      </c>
      <c r="GH334" s="2">
        <f t="shared" si="597"/>
        <v>-37.586379743070218</v>
      </c>
      <c r="GI334" s="2">
        <f t="shared" si="521"/>
        <v>-7.839448102853563</v>
      </c>
      <c r="GJ334" s="2">
        <f t="shared" si="522"/>
        <v>2.5389302640487443</v>
      </c>
      <c r="GK334" s="2">
        <v>2.1</v>
      </c>
      <c r="GN334" s="2">
        <f t="shared" si="590"/>
        <v>9.9999999999999978E-2</v>
      </c>
      <c r="GQ334" s="2">
        <f t="shared" si="563"/>
        <v>-1.7</v>
      </c>
      <c r="GT334" s="27">
        <f t="shared" ca="1" si="574"/>
        <v>100.4040404040404</v>
      </c>
      <c r="GU334" s="27">
        <f t="shared" ca="1" si="575"/>
        <v>97.43863393810031</v>
      </c>
      <c r="GV334" s="27">
        <f t="shared" ca="1" si="575"/>
        <v>99.695740365111561</v>
      </c>
      <c r="GW334" s="27">
        <f t="shared" ca="1" si="576"/>
        <v>99.194360523665665</v>
      </c>
      <c r="GX334" s="27">
        <f t="shared" ca="1" si="576"/>
        <v>99.21182266009852</v>
      </c>
      <c r="GY334" s="27">
        <f t="shared" ca="1" si="577"/>
        <v>99.202392821535398</v>
      </c>
      <c r="GZ334" s="27">
        <f t="shared" ca="1" si="578"/>
        <v>64.185277088502886</v>
      </c>
      <c r="HA334" s="27">
        <f t="shared" ca="1" si="579"/>
        <v>100.40241448692151</v>
      </c>
      <c r="HB334" s="27">
        <f t="shared" ca="1" si="579"/>
        <v>98.396793587174358</v>
      </c>
      <c r="HC334" s="27">
        <f t="shared" ca="1" si="579"/>
        <v>96.561886051080549</v>
      </c>
      <c r="HD334" s="27">
        <f t="shared" ca="1" si="572"/>
        <v>96.259842519685051</v>
      </c>
      <c r="HE334" s="27">
        <f t="shared" ca="1" si="580"/>
        <v>100.81466395112015</v>
      </c>
      <c r="HG334" s="27">
        <f t="shared" ca="1" si="581"/>
        <v>98.116947472745281</v>
      </c>
      <c r="HH334" s="27">
        <f t="shared" ca="1" si="582"/>
        <v>95.126903553299485</v>
      </c>
      <c r="HI334" s="27">
        <f t="shared" ca="1" si="582"/>
        <v>96.571988246816844</v>
      </c>
      <c r="HJ334" s="27">
        <f t="shared" ca="1" si="583"/>
        <v>99.3</v>
      </c>
      <c r="HK334" s="27">
        <f t="shared" ca="1" si="583"/>
        <v>103.15040650406505</v>
      </c>
      <c r="HL334" s="27">
        <f t="shared" ca="1" si="584"/>
        <v>101.00704934541793</v>
      </c>
      <c r="HM334" s="27">
        <f t="shared" ca="1" si="585"/>
        <v>152.84450063211128</v>
      </c>
      <c r="HN334" s="27">
        <f t="shared" ca="1" si="586"/>
        <v>98.513379583746286</v>
      </c>
      <c r="HO334" s="27">
        <f t="shared" ca="1" si="586"/>
        <v>103.099173553719</v>
      </c>
      <c r="HP334" s="27">
        <f t="shared" ca="1" si="586"/>
        <v>103.98365679264555</v>
      </c>
      <c r="HQ334" s="27">
        <f t="shared" ca="1" si="573"/>
        <v>103.88548057259715</v>
      </c>
      <c r="HR334" s="27">
        <f t="shared" ca="1" si="587"/>
        <v>94.970986460348158</v>
      </c>
      <c r="HT334" s="27">
        <f t="shared" ref="HT334:HV349" ca="1" si="620">AI322*GT322/$GY322</f>
        <v>154.07992282611949</v>
      </c>
      <c r="HU334" s="27">
        <f t="shared" ca="1" si="620"/>
        <v>31.939270256030621</v>
      </c>
      <c r="HV334" s="27">
        <f t="shared" ca="1" si="620"/>
        <v>42.09101686488966</v>
      </c>
      <c r="HW334" s="27">
        <f t="shared" ref="HW334:HX349" ca="1" si="621">AG322*GW322/$GY322</f>
        <v>528.36059311733857</v>
      </c>
      <c r="HX334" s="27">
        <f t="shared" ca="1" si="621"/>
        <v>470.33644018769684</v>
      </c>
      <c r="HY334" s="27">
        <f t="shared" ca="1" si="494"/>
        <v>1000</v>
      </c>
      <c r="HZ334" s="27">
        <f t="shared" ref="HZ334:IE349" ca="1" si="622">AL322*GZ322/$GY322</f>
        <v>5.0149220645144927</v>
      </c>
      <c r="IA334" s="27">
        <f t="shared" ca="1" si="622"/>
        <v>21.148224701624244</v>
      </c>
      <c r="IB334" s="27">
        <f t="shared" ca="1" si="622"/>
        <v>21.103780013130013</v>
      </c>
      <c r="IC334" s="27">
        <f t="shared" ca="1" si="622"/>
        <v>58.109158614719135</v>
      </c>
      <c r="ID334" s="27">
        <f t="shared" ca="1" si="622"/>
        <v>20.080952701890929</v>
      </c>
      <c r="IE334" s="27">
        <f t="shared" ca="1" si="622"/>
        <v>14.20898186036432</v>
      </c>
      <c r="IG334" s="28">
        <f t="shared" ref="IG334:II397" ca="1" si="623">$HL334/100*(GT334-100)*AI334/1000+(HG334-100)*HT334/$HY334</f>
        <v>-0.23096474098568187</v>
      </c>
      <c r="IH334" s="28">
        <f t="shared" ca="1" si="623"/>
        <v>-0.23843227342078413</v>
      </c>
      <c r="II334" s="28">
        <f t="shared" ca="1" si="623"/>
        <v>-0.1550448293005206</v>
      </c>
      <c r="IJ334" s="28">
        <f t="shared" ref="IJ334:IJ397" ca="1" si="624">$HL334/100*(GW334-100)*AG334/1000+(HJ334-100)*HW334/$HY334</f>
        <v>-0.79056254216365474</v>
      </c>
      <c r="IK334" s="24">
        <f t="shared" ca="1" si="495"/>
        <v>-0.16612069845666816</v>
      </c>
      <c r="IL334" s="28">
        <f t="shared" ref="IL334:IL397" ca="1" si="625">$HL334/100*(GX334-100)*AH334/1000+(HK334-100)*HX334/$HY334</f>
        <v>1.097227592413218</v>
      </c>
      <c r="IM334" s="28">
        <f t="shared" ca="1" si="496"/>
        <v>0.20140986908358904</v>
      </c>
      <c r="IN334" s="3">
        <f t="shared" ca="1" si="497"/>
        <v>0.30666505024956336</v>
      </c>
      <c r="IO334" s="2">
        <f t="shared" si="515"/>
        <v>0.3</v>
      </c>
      <c r="IQ334" s="2">
        <f t="shared" ca="1" si="588"/>
        <v>-0.62444184370698652</v>
      </c>
      <c r="IS334" s="3">
        <f t="shared" ref="IS334:IS397" ca="1" si="626">IH334-IH333</f>
        <v>0.14756583443162855</v>
      </c>
      <c r="IT334" s="3">
        <f t="shared" ref="IT334:IT397" ca="1" si="627">II334-II333</f>
        <v>1.2628004195097936E-2</v>
      </c>
      <c r="IU334" s="3">
        <f t="shared" ref="IU334:IU397" si="628">IO334-IO333</f>
        <v>9.9999999999999978E-2</v>
      </c>
      <c r="IV334" s="3">
        <f t="shared" ref="IV334:IV397" ca="1" si="629">IU334-IS334-IT334</f>
        <v>-6.0193838626726504E-2</v>
      </c>
      <c r="IX334" s="28">
        <f ca="1">$HL334/100*(GZ334-100)*AL334/1000+(HM334-100)*HZ334/$HY334</f>
        <v>-2.4392106544899816E-2</v>
      </c>
      <c r="IY334" s="28">
        <f ca="1">$HL334/100*(HA334-100)*AM334/1000+(HN334-100)*IA334/$HY334</f>
        <v>-2.3310042621397221E-2</v>
      </c>
      <c r="IZ334" s="28">
        <f ca="1">$HL334/100*(HB334-100)*AN334/1000+(HO334-100)*IB334/$HY334</f>
        <v>2.9778544064938683E-2</v>
      </c>
      <c r="JA334" s="28">
        <f ca="1">$HL334/100*(HC334-100)*AO334/1000+(HP334-100)*IC334/$HY334</f>
        <v>1.9649959801300632E-2</v>
      </c>
      <c r="JB334" s="28">
        <f ca="1">$HL334/100*(HD334-100)*AP334/1000+(HQ334-100)*ID334/$HY334</f>
        <v>2.4676973676781705E-3</v>
      </c>
      <c r="JC334" s="28">
        <f ca="1">$HL334/100*(HE334-100)*AQ334/1000+(HR334-100)*IE334/$HY334</f>
        <v>-5.8291273854723352E-2</v>
      </c>
      <c r="JE334" s="3">
        <f t="shared" ca="1" si="555"/>
        <v>-0.18476946503546587</v>
      </c>
      <c r="JF334" s="3">
        <f t="shared" ca="1" si="555"/>
        <v>9.9572841112757771E-3</v>
      </c>
      <c r="JG334" s="3">
        <f t="shared" ca="1" si="555"/>
        <v>-2.8614864791910014E-2</v>
      </c>
      <c r="JH334" s="3">
        <f t="shared" ca="1" si="554"/>
        <v>2.5538085414647547E-2</v>
      </c>
      <c r="JI334" s="3">
        <f t="shared" ca="1" si="554"/>
        <v>3.3020558667387345E-2</v>
      </c>
      <c r="JJ334" s="3">
        <f t="shared" ca="1" si="554"/>
        <v>3.0524457168443764E-3</v>
      </c>
      <c r="JK334" s="3">
        <f>IO334-IO333</f>
        <v>9.9999999999999978E-2</v>
      </c>
      <c r="JL334" s="3">
        <f t="shared" ref="JL334:JL397" ca="1" si="630">JK334-JE334-JG334</f>
        <v>0.31338432982737585</v>
      </c>
      <c r="JN334" s="10">
        <f>COUNTIF(EI334:ET334,"&gt;2")</f>
        <v>3</v>
      </c>
      <c r="JP334" s="2">
        <f>AVERAGE(CS334,CS322,CS310,CS298,CS286,CS274,CS262,CS250,CS238,CS226)</f>
        <v>-0.56405532203839592</v>
      </c>
      <c r="JQ334" s="2">
        <f>CS334-JP334</f>
        <v>-0.23355185642620746</v>
      </c>
      <c r="JR334" s="2">
        <f>AVERAGE(CT334,CT322,CT310,CT298,CT286,CT274,CT262,CT250,CT238,CT226)</f>
        <v>-0.80672648769550326</v>
      </c>
      <c r="JS334" s="2">
        <f>CT334-JR334</f>
        <v>-0.18337252220548683</v>
      </c>
      <c r="KH334" s="2">
        <f>(DN334*$DN$4)+(FB334*$FB$3)+(FC334*$FC$3)+(FD334*$FD$3)+(FE334*$FE$3)+(FF334*$FF$3)+(FG334*$FG$3)</f>
        <v>0.83027384954100691</v>
      </c>
      <c r="KI334" s="2">
        <f>F334-KH334</f>
        <v>-0.53027384954100687</v>
      </c>
      <c r="KJ334" s="2">
        <f>MAX(DN334,FB334:FG334)</f>
        <v>1.9184652278177561</v>
      </c>
      <c r="KK334" s="2">
        <f>MIN(DN334,FB334:FG334)</f>
        <v>-0.10224948875254825</v>
      </c>
      <c r="KL334" s="2">
        <f t="shared" si="516"/>
        <v>2.0207147165703043</v>
      </c>
      <c r="KO334" s="2">
        <f>BO334</f>
        <v>88.52</v>
      </c>
      <c r="KP334" s="2">
        <f>100*((BO328/BO316)-1)</f>
        <v>5.1261829652996749</v>
      </c>
      <c r="KQ334" s="2">
        <f t="shared" si="525"/>
        <v>5.1261829652996749</v>
      </c>
      <c r="KR334" s="2">
        <f>100*((BO322/BO310)-1)</f>
        <v>2.6919475655430736</v>
      </c>
      <c r="KS334" s="2">
        <f t="shared" si="538"/>
        <v>2.6919475655430736</v>
      </c>
      <c r="KT334" s="3">
        <f>BP334</f>
        <v>1.4379</v>
      </c>
      <c r="KU334" s="3">
        <f>BQ334</f>
        <v>30.6995</v>
      </c>
      <c r="KV334" s="3">
        <f t="shared" si="610"/>
        <v>21.350232978649419</v>
      </c>
      <c r="KW334" s="2">
        <f t="shared" si="603"/>
        <v>43.081273374076439</v>
      </c>
      <c r="KX334" s="2">
        <f t="shared" si="603"/>
        <v>39.05747824636348</v>
      </c>
      <c r="LA334">
        <v>2</v>
      </c>
      <c r="LB334">
        <v>0</v>
      </c>
      <c r="LE334" s="2">
        <v>101.34848323849542</v>
      </c>
      <c r="LF334" s="2">
        <v>100.41336558684439</v>
      </c>
      <c r="LG334" s="2">
        <v>100.19150781967764</v>
      </c>
      <c r="LH334" s="2">
        <v>99.971844226129804</v>
      </c>
      <c r="LI334" s="2">
        <v>100.42649999288328</v>
      </c>
      <c r="LJ334" s="2">
        <v>100.96235305546178</v>
      </c>
      <c r="LK334" s="2">
        <v>101.72958946664239</v>
      </c>
      <c r="LL334" s="2">
        <v>102.16937732960938</v>
      </c>
      <c r="LM334" s="2">
        <v>101.33901992047916</v>
      </c>
      <c r="LN334" s="2">
        <v>101.1775326490537</v>
      </c>
      <c r="LO334" s="2">
        <v>102.39100691050774</v>
      </c>
      <c r="LP334" s="2">
        <v>100.72151331758609</v>
      </c>
      <c r="LQ334" s="2">
        <v>105.51347473119117</v>
      </c>
      <c r="LR334" s="2">
        <v>101.10032206985333</v>
      </c>
      <c r="LS334" s="2">
        <v>99.520392089297985</v>
      </c>
      <c r="LT334" s="2">
        <v>102.66176649641912</v>
      </c>
      <c r="LU334" s="2">
        <v>100.58787991997512</v>
      </c>
      <c r="LV334" s="2">
        <v>100.88851407329832</v>
      </c>
      <c r="LW334" s="2">
        <v>102.47619981667675</v>
      </c>
      <c r="LX334" s="2">
        <v>97.105025429276637</v>
      </c>
      <c r="LY334" s="2">
        <v>100.16539167850901</v>
      </c>
      <c r="LZ334" s="2">
        <v>100.69624171167769</v>
      </c>
      <c r="MA334" s="2">
        <v>102.6758843348868</v>
      </c>
      <c r="MB334" s="2">
        <v>101.28745993318877</v>
      </c>
      <c r="MC334" s="2">
        <v>102.29572676270422</v>
      </c>
      <c r="MD334" s="2">
        <v>101.49451171113795</v>
      </c>
      <c r="ME334" s="2">
        <v>101.48073301288949</v>
      </c>
      <c r="MF334" s="2">
        <v>101.12173054603572</v>
      </c>
      <c r="MG334" s="2">
        <v>101.24279313014632</v>
      </c>
      <c r="MH334" s="2">
        <v>100.57051876034346</v>
      </c>
      <c r="MI334" s="2">
        <v>97.366608380941869</v>
      </c>
      <c r="MJ334" s="2">
        <v>101.04070985150105</v>
      </c>
      <c r="MK334" s="2">
        <v>101.6295294812401</v>
      </c>
      <c r="ML334" s="2">
        <v>100.80639602953794</v>
      </c>
      <c r="MM334" s="2">
        <v>101.81701393833355</v>
      </c>
      <c r="MN334" s="2">
        <v>101.54865661072243</v>
      </c>
      <c r="MO334" s="2">
        <v>101.57852700619839</v>
      </c>
      <c r="MP334" s="2">
        <v>105.38325504331962</v>
      </c>
      <c r="MQ334" s="2">
        <v>100.56535602755129</v>
      </c>
      <c r="MR334" s="2">
        <v>99.206510859532727</v>
      </c>
      <c r="MS334" s="10">
        <v>100.81964326570527</v>
      </c>
      <c r="MT334" s="2">
        <v>102.44128373048508</v>
      </c>
      <c r="MU334" s="2">
        <v>102.03686893818137</v>
      </c>
      <c r="MV334" s="2">
        <v>99.138799261043587</v>
      </c>
      <c r="MX334" s="22">
        <v>0.83</v>
      </c>
      <c r="MY334" s="22">
        <v>0.17</v>
      </c>
      <c r="MZ334" s="22">
        <v>0.7</v>
      </c>
      <c r="NA334" s="22">
        <v>0.44</v>
      </c>
      <c r="NB334" s="22">
        <v>0.44</v>
      </c>
      <c r="NC334" s="22">
        <v>0.42</v>
      </c>
      <c r="ND334" s="22">
        <v>1</v>
      </c>
      <c r="NE334" s="22">
        <v>5.28</v>
      </c>
      <c r="NF334" s="22">
        <v>2.72</v>
      </c>
      <c r="NG334" s="22">
        <v>4</v>
      </c>
      <c r="NH334" s="23">
        <v>8</v>
      </c>
      <c r="NI334" s="22">
        <v>22</v>
      </c>
      <c r="NJ334" s="22">
        <v>3.36</v>
      </c>
      <c r="NK334" s="22">
        <v>1.26</v>
      </c>
      <c r="NL334" s="23">
        <v>9.6199999999999992</v>
      </c>
      <c r="NM334" s="3">
        <v>5.88</v>
      </c>
      <c r="NN334" s="22">
        <v>4.08</v>
      </c>
      <c r="NO334" s="22">
        <v>2.04</v>
      </c>
      <c r="NP334" s="22">
        <v>0.25</v>
      </c>
      <c r="NQ334" s="22">
        <v>1</v>
      </c>
      <c r="NR334" s="23">
        <v>1</v>
      </c>
      <c r="NS334" s="22">
        <v>1.7</v>
      </c>
      <c r="NT334" s="22">
        <v>8.3000000000000007</v>
      </c>
      <c r="NU334" s="23">
        <v>9</v>
      </c>
      <c r="NV334" s="3">
        <v>4.75</v>
      </c>
      <c r="NW334" s="22">
        <v>0.75</v>
      </c>
      <c r="NX334" s="22">
        <v>1</v>
      </c>
      <c r="NY334" s="22">
        <v>69.75</v>
      </c>
      <c r="NZ334" s="22">
        <v>23.25</v>
      </c>
      <c r="OA334" s="23">
        <v>8</v>
      </c>
      <c r="OB334" s="22">
        <v>0.66</v>
      </c>
      <c r="OC334" s="22">
        <v>1.76</v>
      </c>
      <c r="OD334" s="22">
        <v>3.6</v>
      </c>
      <c r="OE334" s="22">
        <v>2.64</v>
      </c>
      <c r="OF334" s="22">
        <v>9.1199999999999992</v>
      </c>
      <c r="OG334" s="22">
        <v>4.32</v>
      </c>
      <c r="OH334" s="23">
        <v>2.56</v>
      </c>
      <c r="OI334" s="22">
        <v>3</v>
      </c>
      <c r="OJ334" s="22">
        <v>9.3800000000000008</v>
      </c>
      <c r="OK334" s="22">
        <v>4.62</v>
      </c>
      <c r="OL334" s="22">
        <v>0.36</v>
      </c>
      <c r="OM334" s="23">
        <v>2.2799999999999998</v>
      </c>
      <c r="ON334" s="22">
        <v>2.4</v>
      </c>
      <c r="OO334" s="22">
        <v>6.96</v>
      </c>
      <c r="OQ334">
        <f t="shared" si="518"/>
        <v>-1</v>
      </c>
      <c r="OR334" s="23">
        <f t="shared" ca="1" si="560"/>
        <v>1.0035107630108309</v>
      </c>
      <c r="OS334" s="23">
        <f t="shared" ca="1" si="560"/>
        <v>0.99978473232774834</v>
      </c>
      <c r="OT334" s="23">
        <f t="shared" ca="1" si="560"/>
        <v>1.0008748303260677</v>
      </c>
      <c r="OU334" s="23">
        <f t="shared" ca="1" si="560"/>
        <v>0.99801334183343904</v>
      </c>
      <c r="OV334" s="23">
        <f t="shared" ca="1" si="560"/>
        <v>1.0005797006375299</v>
      </c>
      <c r="OW334" s="23">
        <f t="shared" ca="1" si="560"/>
        <v>1.000900048145374</v>
      </c>
      <c r="OX334" s="23">
        <f t="shared" ca="1" si="560"/>
        <v>1.0293978459849078</v>
      </c>
      <c r="OY334" s="23">
        <f t="shared" ca="1" si="560"/>
        <v>0.99916800424059482</v>
      </c>
      <c r="OZ334" s="23">
        <f t="shared" ca="1" si="559"/>
        <v>1.0000204041719922</v>
      </c>
      <c r="PA334" s="23">
        <f t="shared" ca="1" si="559"/>
        <v>1.0059630872294836</v>
      </c>
      <c r="PB334" s="23">
        <f t="shared" ca="1" si="559"/>
        <v>1.0122578283300849</v>
      </c>
      <c r="PC334" s="23">
        <f t="shared" ca="1" si="559"/>
        <v>0.99993928645775287</v>
      </c>
      <c r="PD334" s="23">
        <f t="shared" ca="1" si="559"/>
        <v>1.0044553206199605</v>
      </c>
      <c r="PE334" s="23">
        <f t="shared" ca="1" si="539"/>
        <v>1.0072000037390787</v>
      </c>
      <c r="PF334" s="23">
        <f t="shared" ca="1" si="539"/>
        <v>0.9874048421908469</v>
      </c>
      <c r="PG334" s="23">
        <f t="shared" ca="1" si="539"/>
        <v>0.99102220066366764</v>
      </c>
      <c r="PH334" s="23">
        <f t="shared" ca="1" si="536"/>
        <v>1.0011668094745985</v>
      </c>
      <c r="PI334" s="23">
        <f t="shared" ca="1" si="536"/>
        <v>1.0016620648054249</v>
      </c>
      <c r="PJ334" s="23">
        <f t="shared" ca="1" si="536"/>
        <v>1.0519221175908713</v>
      </c>
      <c r="PK334" s="23">
        <f t="shared" ca="1" si="536"/>
        <v>0.97571106346278413</v>
      </c>
      <c r="PL334" s="23">
        <f t="shared" ca="1" si="536"/>
        <v>0.99894661787011574</v>
      </c>
      <c r="PM334" s="23">
        <f t="shared" ca="1" si="536"/>
        <v>0.98057622945248812</v>
      </c>
      <c r="PN334" s="23">
        <f t="shared" ca="1" si="536"/>
        <v>1.0078877029904534</v>
      </c>
      <c r="PO334" s="23">
        <f t="shared" ca="1" si="536"/>
        <v>1.0034362131350651</v>
      </c>
      <c r="PP334" s="23">
        <f t="shared" ca="1" si="536"/>
        <v>0.98968307442520431</v>
      </c>
      <c r="PQ334" s="23">
        <f t="shared" ca="1" si="536"/>
        <v>1.0146437674556561</v>
      </c>
      <c r="PR334" s="23">
        <f t="shared" ca="1" si="536"/>
        <v>1.0039573393062202</v>
      </c>
      <c r="PS334" s="23">
        <f t="shared" ca="1" si="615"/>
        <v>1.0014846055359112</v>
      </c>
      <c r="PT334" s="23">
        <f t="shared" ca="1" si="615"/>
        <v>1.0058438957606932</v>
      </c>
      <c r="PU334" s="23">
        <f t="shared" ca="1" si="615"/>
        <v>1.0039089331169</v>
      </c>
      <c r="PV334" s="23">
        <f t="shared" ca="1" si="615"/>
        <v>0.99575405661615179</v>
      </c>
      <c r="PW334" s="23">
        <f t="shared" ca="1" si="561"/>
        <v>1.0016798476180486</v>
      </c>
      <c r="PX334" s="23">
        <f t="shared" ca="1" si="561"/>
        <v>1.0043500289740217</v>
      </c>
      <c r="PY334" s="23">
        <f t="shared" ca="1" si="544"/>
        <v>1.0004499149313271</v>
      </c>
      <c r="PZ334" s="23">
        <f t="shared" ca="1" si="544"/>
        <v>1.0021600136102005</v>
      </c>
      <c r="QA334" s="23">
        <f t="shared" ca="1" si="571"/>
        <v>1.0045782539975865</v>
      </c>
      <c r="QB334" s="23">
        <f t="shared" ca="1" si="571"/>
        <v>1.0037113290185407</v>
      </c>
      <c r="QC334" s="23">
        <f t="shared" ca="1" si="571"/>
        <v>1.0376697959559811</v>
      </c>
      <c r="QD334" s="23">
        <f t="shared" ca="1" si="571"/>
        <v>1.0009087656930675</v>
      </c>
      <c r="QE334" s="23">
        <f t="shared" ca="1" si="571"/>
        <v>0.99168530015528067</v>
      </c>
      <c r="QF334" s="23">
        <f t="shared" ca="1" si="571"/>
        <v>0.99769834543697833</v>
      </c>
      <c r="QG334" s="23">
        <f t="shared" ca="1" si="533"/>
        <v>1.0029193877214013</v>
      </c>
      <c r="QH334" s="23">
        <f t="shared" ca="1" si="533"/>
        <v>1.0071702600981902</v>
      </c>
      <c r="QI334" s="23">
        <f t="shared" ca="1" si="533"/>
        <v>0.96920891558637423</v>
      </c>
      <c r="QJ334" s="26">
        <f t="shared" ca="1" si="616"/>
        <v>1.0009919368392595</v>
      </c>
      <c r="QL334" s="3">
        <f t="shared" ca="1" si="589"/>
        <v>101.99475476978873</v>
      </c>
      <c r="QM334" s="3">
        <f t="shared" ca="1" si="591"/>
        <v>9.919368392594663E-2</v>
      </c>
      <c r="QN334" s="3">
        <f t="shared" ca="1" si="595"/>
        <v>0.20946193795454704</v>
      </c>
      <c r="QO334" s="3">
        <f t="shared" ca="1" si="599"/>
        <v>0.68570520478143937</v>
      </c>
      <c r="QP334" s="3">
        <f t="shared" ref="QP334:QP397" ca="1" si="631">((AVERAGE(QL329:QL334)/AVERAGE(QL323:QL328))-1)*100</f>
        <v>1.0745416326474633</v>
      </c>
      <c r="QQ334" s="2">
        <f ca="1">((QL334/QL322)-1)*100</f>
        <v>1.9947547697887202</v>
      </c>
      <c r="QR334" s="3">
        <f t="shared" ca="1" si="592"/>
        <v>1.196839722595433</v>
      </c>
      <c r="QS334" s="3">
        <f t="shared" ca="1" si="596"/>
        <v>2.546889868687511</v>
      </c>
      <c r="QT334" s="3">
        <f t="shared" ca="1" si="598"/>
        <v>2.7711615030163728</v>
      </c>
      <c r="QU334" s="3">
        <f t="shared" ca="1" si="619"/>
        <v>2.1606296624978594</v>
      </c>
    </row>
    <row r="335" spans="1:463" x14ac:dyDescent="0.35">
      <c r="A335" t="s">
        <v>1400</v>
      </c>
      <c r="B335" s="25">
        <v>42401</v>
      </c>
      <c r="C335" t="s">
        <v>962</v>
      </c>
      <c r="D335" s="2">
        <v>100.1</v>
      </c>
      <c r="E335" s="2">
        <v>99.8</v>
      </c>
      <c r="F335" s="2">
        <v>0.3</v>
      </c>
      <c r="G335" s="2">
        <v>100.4</v>
      </c>
      <c r="H335" s="2">
        <v>100.0218457592408</v>
      </c>
      <c r="I335" s="2">
        <v>100.68112906336782</v>
      </c>
      <c r="J335" s="2">
        <v>98.6</v>
      </c>
      <c r="K335" s="2">
        <v>101.1</v>
      </c>
      <c r="L335" s="2">
        <v>101.5281790189061</v>
      </c>
      <c r="M335" s="2">
        <v>101.4</v>
      </c>
      <c r="N335" s="2">
        <v>90.4</v>
      </c>
      <c r="O335" s="2">
        <v>98.6</v>
      </c>
      <c r="P335" s="2">
        <v>99.3</v>
      </c>
      <c r="Q335" s="2">
        <v>99.6</v>
      </c>
      <c r="R335" s="2">
        <v>97.5</v>
      </c>
      <c r="S335" s="2">
        <v>90.4</v>
      </c>
      <c r="T335" s="2">
        <v>97.9</v>
      </c>
      <c r="U335" s="2">
        <v>82</v>
      </c>
      <c r="V335" s="2">
        <v>100.7</v>
      </c>
      <c r="W335" s="2">
        <v>103.4</v>
      </c>
      <c r="X335" s="2">
        <v>101.2</v>
      </c>
      <c r="Y335" s="2">
        <v>108.9</v>
      </c>
      <c r="Z335" s="2">
        <v>108.4</v>
      </c>
      <c r="AA335" s="2">
        <v>100.2</v>
      </c>
      <c r="AB335" s="2">
        <v>97.5</v>
      </c>
      <c r="AC335" s="2">
        <v>98.1</v>
      </c>
      <c r="AD335" s="2">
        <v>100.1</v>
      </c>
      <c r="AE335" s="2">
        <v>99.7</v>
      </c>
      <c r="AF335" s="2">
        <v>100.6</v>
      </c>
      <c r="AG335" s="22">
        <v>517</v>
      </c>
      <c r="AH335" s="22">
        <v>483</v>
      </c>
      <c r="AI335" s="22">
        <v>145</v>
      </c>
      <c r="AJ335" s="22">
        <v>32</v>
      </c>
      <c r="AK335" s="22">
        <v>35</v>
      </c>
      <c r="AL335" s="22">
        <v>8</v>
      </c>
      <c r="AM335" s="22">
        <v>20</v>
      </c>
      <c r="AN335" s="22">
        <v>22</v>
      </c>
      <c r="AO335" s="22">
        <v>61</v>
      </c>
      <c r="AP335" s="22">
        <v>20</v>
      </c>
      <c r="AQ335" s="22">
        <v>16</v>
      </c>
      <c r="AR335" s="2">
        <v>98.8</v>
      </c>
      <c r="AS335" s="2">
        <v>100.6</v>
      </c>
      <c r="AT335" s="2">
        <v>99.6</v>
      </c>
      <c r="AU335" s="2">
        <v>100.1</v>
      </c>
      <c r="AV335" s="2">
        <v>100.3</v>
      </c>
      <c r="AW335" s="2">
        <v>101.1</v>
      </c>
      <c r="AX335" s="2">
        <v>97.5</v>
      </c>
      <c r="AY335" s="2">
        <v>101.8</v>
      </c>
      <c r="AZ335" s="2">
        <v>99.4</v>
      </c>
      <c r="BA335" s="2">
        <v>103.4</v>
      </c>
      <c r="BB335" s="2">
        <v>100.9</v>
      </c>
      <c r="BC335" s="2">
        <v>100.8</v>
      </c>
      <c r="BD335" s="3">
        <v>0.57999999999999996</v>
      </c>
      <c r="BE335" s="3">
        <v>0.28000000000000003</v>
      </c>
      <c r="BF335" s="3">
        <v>-0.02</v>
      </c>
      <c r="BG335" s="3">
        <v>-0.15</v>
      </c>
      <c r="BH335" s="3">
        <v>-0.41</v>
      </c>
      <c r="BI335" s="2">
        <v>260</v>
      </c>
      <c r="BJ335" s="2">
        <v>1.3</v>
      </c>
      <c r="BK335" s="2">
        <v>1.4</v>
      </c>
      <c r="BL335" s="2">
        <v>97.4</v>
      </c>
      <c r="BM335" s="2">
        <v>98.5</v>
      </c>
      <c r="BN335" s="10">
        <v>486</v>
      </c>
      <c r="BO335" s="3">
        <v>86.72</v>
      </c>
      <c r="BP335" s="22">
        <v>1.4296</v>
      </c>
      <c r="BQ335" s="3">
        <v>32.1815</v>
      </c>
      <c r="BR335" s="23">
        <v>1.9544999999999999</v>
      </c>
      <c r="BS335" s="2">
        <v>95.2</v>
      </c>
      <c r="BT335" s="3">
        <v>83.82</v>
      </c>
      <c r="BU335" s="2">
        <v>0.9</v>
      </c>
      <c r="BV335" s="2">
        <v>2.2999999999999998</v>
      </c>
      <c r="BW335" s="2">
        <v>1.9</v>
      </c>
      <c r="BX335" s="2">
        <v>2.5</v>
      </c>
      <c r="BY335" s="23">
        <v>237.33600000000001</v>
      </c>
      <c r="BZ335" s="2">
        <v>97.8</v>
      </c>
      <c r="CA335" s="2">
        <v>94.5</v>
      </c>
      <c r="CB335" s="3">
        <v>99.33</v>
      </c>
      <c r="CC335" s="2">
        <v>99.4</v>
      </c>
      <c r="CD335" s="2">
        <v>127.3</v>
      </c>
      <c r="CE335" s="2">
        <v>98.069868201284194</v>
      </c>
      <c r="CF335" s="3">
        <v>99.733661444796056</v>
      </c>
      <c r="CG335" s="2">
        <v>99.543973489399932</v>
      </c>
      <c r="CH335" s="23">
        <v>245.40089497853694</v>
      </c>
      <c r="CI335" s="3">
        <v>100.50501055481169</v>
      </c>
      <c r="CM335" s="2">
        <f t="shared" si="600"/>
        <v>22.510842193620594</v>
      </c>
      <c r="CN335" s="2">
        <f t="shared" si="600"/>
        <v>1.3671656407386681</v>
      </c>
      <c r="CO335" s="2">
        <f t="shared" si="601"/>
        <v>92.470394187180943</v>
      </c>
      <c r="CR335" s="2">
        <f t="shared" si="604"/>
        <v>0.2002002002001888</v>
      </c>
      <c r="CS335" s="2">
        <f t="shared" si="604"/>
        <v>0.30150753768843935</v>
      </c>
      <c r="CT335" s="2">
        <f t="shared" si="605"/>
        <v>0.40000000000000563</v>
      </c>
      <c r="CU335" s="2">
        <f t="shared" si="605"/>
        <v>-2.127442439169247E-2</v>
      </c>
      <c r="CV335" s="2">
        <f t="shared" si="605"/>
        <v>-4.2998425681022863E-2</v>
      </c>
      <c r="CW335" s="2">
        <f t="shared" si="606"/>
        <v>0.10152284263958815</v>
      </c>
      <c r="CX335" s="2">
        <f t="shared" si="607"/>
        <v>0.39721946375371542</v>
      </c>
      <c r="CY335" s="2">
        <f t="shared" si="502"/>
        <v>-0.98576122672507283</v>
      </c>
      <c r="CZ335" s="2">
        <f t="shared" si="611"/>
        <v>-0.40691759918615611</v>
      </c>
      <c r="DA335" s="2">
        <f t="shared" si="612"/>
        <v>-1.5151515151515151</v>
      </c>
      <c r="DB335" s="2">
        <f t="shared" si="613"/>
        <v>-9.9206349206343566E-2</v>
      </c>
      <c r="DC335" s="2">
        <f t="shared" si="546"/>
        <v>0.46367851622874362</v>
      </c>
      <c r="DF335" s="2">
        <f t="shared" si="608"/>
        <v>-0.2549945876852644</v>
      </c>
      <c r="DG335" s="2">
        <f t="shared" si="608"/>
        <v>-0.51476260479987879</v>
      </c>
      <c r="DH335" s="2">
        <f t="shared" si="609"/>
        <v>3.3975985562854083</v>
      </c>
      <c r="DI335" s="2">
        <f t="shared" ref="DI335:DJ350" si="632">100*((AVERAGE(V333:V335)/AVERAGE(V330:V332))^4-1)</f>
        <v>0.53120733136520215</v>
      </c>
      <c r="DJ335" s="2">
        <f t="shared" si="632"/>
        <v>4.6434549316524354</v>
      </c>
      <c r="DM335" s="2">
        <f t="shared" si="503"/>
        <v>0.60301507537687871</v>
      </c>
      <c r="DN335" s="2">
        <f t="shared" si="503"/>
        <v>0.30150753768843935</v>
      </c>
      <c r="DO335" s="2">
        <f t="shared" si="617"/>
        <v>1.1077542799597266</v>
      </c>
      <c r="DP335" s="2">
        <f t="shared" si="504"/>
        <v>-1.5968063872255573</v>
      </c>
      <c r="DQ335" s="2">
        <f t="shared" si="543"/>
        <v>-0.36851950810773182</v>
      </c>
      <c r="DR335" s="2">
        <f t="shared" si="505"/>
        <v>2.4316109422492316</v>
      </c>
      <c r="DS335" s="2">
        <f t="shared" si="506"/>
        <v>2.0942838288249135</v>
      </c>
      <c r="DT335" s="2" t="e">
        <v>#N/A</v>
      </c>
      <c r="DU335" s="2" t="e">
        <v>#N/A</v>
      </c>
      <c r="DV335" s="2">
        <f t="shared" si="618"/>
        <v>-2.4727992087042572</v>
      </c>
      <c r="DW335" s="2">
        <f t="shared" si="507"/>
        <v>0.30211480362536403</v>
      </c>
      <c r="DX335" s="2">
        <f t="shared" si="508"/>
        <v>-3.9254170755642748</v>
      </c>
      <c r="DY335" s="2">
        <f t="shared" si="509"/>
        <v>-1.0152284263959421</v>
      </c>
      <c r="DZ335" s="2">
        <f t="shared" si="510"/>
        <v>-7.2820512820512722</v>
      </c>
      <c r="EA335" s="2">
        <f t="shared" si="523"/>
        <v>-1.5606242496998712</v>
      </c>
      <c r="EB335" s="2">
        <f t="shared" si="523"/>
        <v>1.1044176706827447</v>
      </c>
      <c r="EC335" s="2">
        <f t="shared" si="523"/>
        <v>4.7619047619047672</v>
      </c>
      <c r="ED335" s="2">
        <f t="shared" si="523"/>
        <v>0.39682539682539542</v>
      </c>
      <c r="EE335" s="2">
        <f t="shared" si="523"/>
        <v>10.89613034623218</v>
      </c>
      <c r="EF335" s="2">
        <f t="shared" si="523"/>
        <v>10.274669379450675</v>
      </c>
      <c r="EG335" s="2">
        <f t="shared" si="523"/>
        <v>1.1099899091826515</v>
      </c>
      <c r="EH335" s="2">
        <f t="shared" si="523"/>
        <v>-5.6147144240077385</v>
      </c>
      <c r="EI335" s="2">
        <f t="shared" si="537"/>
        <v>-2.1782178217821802</v>
      </c>
      <c r="EJ335" s="2">
        <f t="shared" si="537"/>
        <v>1.1055276381909396</v>
      </c>
      <c r="EK335" s="2">
        <f t="shared" si="537"/>
        <v>0.30211480362536403</v>
      </c>
      <c r="EL335" s="2">
        <f t="shared" si="537"/>
        <v>0.30060120240480437</v>
      </c>
      <c r="EM335" s="2">
        <f t="shared" si="537"/>
        <v>0.19980019980019303</v>
      </c>
      <c r="EN335" s="2">
        <f t="shared" si="537"/>
        <v>2.0181634712411745</v>
      </c>
      <c r="EO335" s="2">
        <f t="shared" si="614"/>
        <v>-1.0152284263959421</v>
      </c>
      <c r="EP335" s="2">
        <f t="shared" si="614"/>
        <v>2.106318956870612</v>
      </c>
      <c r="EQ335" s="2">
        <f t="shared" si="614"/>
        <v>-0.10050251256280562</v>
      </c>
      <c r="ER335" s="2">
        <f t="shared" si="498"/>
        <v>4.7619047619047672</v>
      </c>
      <c r="ES335" s="2">
        <f t="shared" si="498"/>
        <v>1.8163471241170681</v>
      </c>
      <c r="ET335" s="2">
        <f t="shared" si="498"/>
        <v>1.2048192771084265</v>
      </c>
      <c r="EU335" s="2">
        <f t="shared" si="602"/>
        <v>1.3</v>
      </c>
      <c r="EV335" s="2">
        <f t="shared" si="602"/>
        <v>1.4</v>
      </c>
      <c r="EW335" s="2">
        <f t="shared" si="511"/>
        <v>-4.0394088669950641</v>
      </c>
      <c r="EX335" s="2">
        <f t="shared" si="511"/>
        <v>-1.8924302788844716</v>
      </c>
      <c r="EY335" s="2">
        <f t="shared" si="512"/>
        <v>-40.583822465254947</v>
      </c>
      <c r="EZ335" s="2">
        <f t="shared" si="512"/>
        <v>-26.373707806534551</v>
      </c>
      <c r="FA335" s="2">
        <f t="shared" si="513"/>
        <v>-8.0193236714975811</v>
      </c>
      <c r="FB335" s="2">
        <f t="shared" si="517"/>
        <v>0.84727757901266187</v>
      </c>
      <c r="FC335" s="2">
        <f t="shared" si="517"/>
        <v>0.2049180327868827</v>
      </c>
      <c r="FD335" s="2">
        <f t="shared" si="517"/>
        <v>0.21208907741252503</v>
      </c>
      <c r="FE335" s="2">
        <f t="shared" si="514"/>
        <v>-0.19091639871382515</v>
      </c>
      <c r="FF335" s="2">
        <f t="shared" si="514"/>
        <v>-0.30090270812437314</v>
      </c>
      <c r="FG335" s="2">
        <f t="shared" si="514"/>
        <v>1.4342629482071656</v>
      </c>
      <c r="FH335" s="2">
        <v>2.2999999999999998</v>
      </c>
      <c r="FI335" s="2">
        <v>2.7</v>
      </c>
      <c r="FL335" s="2">
        <f t="shared" ref="FL335:FM350" si="633">100*((AVERAGE(H333:H335)/AVERAGE(H330:H332))-1)</f>
        <v>-8.6393344707680342E-2</v>
      </c>
      <c r="FM335" s="2">
        <f t="shared" si="633"/>
        <v>0.2851327919468627</v>
      </c>
      <c r="FN335" s="2">
        <f t="shared" ref="FN335:FN398" si="634">100*((AVERAGE(L333:L335)/AVERAGE(L330:L332))-1)</f>
        <v>0.65879756504871878</v>
      </c>
      <c r="FQ335" s="2">
        <f t="shared" ref="FQ335:FR350" si="635">100*((AVERAGE(H333:H335)/AVERAGE(H330:H332))^4-1)</f>
        <v>-0.34512580810382998</v>
      </c>
      <c r="FR335" s="2">
        <f t="shared" si="635"/>
        <v>1.1454184895391073</v>
      </c>
      <c r="FS335" s="2">
        <f t="shared" ref="FS335:FS398" si="636">100*((AVERAGE(L333:L335)/AVERAGE(L330:L332))^4-1)</f>
        <v>2.6613456734736918</v>
      </c>
      <c r="FT335" s="2">
        <f t="shared" ref="FT335:FU350" si="637">100*((AVERAGE(CH333:CH335)/AVERAGE(CH330:CH332))^4-1)</f>
        <v>1.9584357682887799</v>
      </c>
      <c r="FU335" s="2">
        <f t="shared" si="637"/>
        <v>0.39370636188873487</v>
      </c>
      <c r="FX335" s="2">
        <f t="shared" si="593"/>
        <v>0.16471544341252198</v>
      </c>
      <c r="FY335" s="2">
        <f t="shared" si="593"/>
        <v>1.3942463131781935</v>
      </c>
      <c r="FZ335" s="2">
        <f t="shared" si="500"/>
        <v>2.6606910686699514</v>
      </c>
      <c r="GA335" s="2">
        <f t="shared" si="594"/>
        <v>2.0736276338426674</v>
      </c>
      <c r="GB335" s="2">
        <f t="shared" si="594"/>
        <v>0.82069834987650303</v>
      </c>
      <c r="GE335" s="2"/>
      <c r="GF335" s="2"/>
      <c r="GG335" s="2">
        <f t="shared" si="597"/>
        <v>-36.652985559511208</v>
      </c>
      <c r="GH335" s="2">
        <f t="shared" si="597"/>
        <v>-29.820639783668913</v>
      </c>
      <c r="GI335" s="2">
        <f t="shared" si="521"/>
        <v>-7.1747448979591848</v>
      </c>
      <c r="GJ335" s="2">
        <f t="shared" si="522"/>
        <v>2.5354969574036268</v>
      </c>
      <c r="GK335" s="2">
        <v>2.1</v>
      </c>
      <c r="GN335" s="2">
        <f t="shared" si="590"/>
        <v>0</v>
      </c>
      <c r="GQ335" s="2">
        <f t="shared" si="563"/>
        <v>-1.7</v>
      </c>
      <c r="GT335" s="27">
        <f t="shared" ca="1" si="574"/>
        <v>100.3030303030303</v>
      </c>
      <c r="GU335" s="27">
        <f t="shared" ca="1" si="575"/>
        <v>96.478121664887937</v>
      </c>
      <c r="GV335" s="27">
        <f t="shared" ca="1" si="575"/>
        <v>99.290060851926981</v>
      </c>
      <c r="GW335" s="27">
        <f t="shared" ca="1" si="576"/>
        <v>99.295065458207461</v>
      </c>
      <c r="GX335" s="27">
        <f t="shared" ca="1" si="576"/>
        <v>99.605911330049253</v>
      </c>
      <c r="GY335" s="27">
        <f t="shared" ca="1" si="577"/>
        <v>99.501495513459631</v>
      </c>
      <c r="GZ335" s="27">
        <f t="shared" ca="1" si="578"/>
        <v>67.824648469809759</v>
      </c>
      <c r="HA335" s="27">
        <f t="shared" ca="1" si="579"/>
        <v>98.692152917505013</v>
      </c>
      <c r="HB335" s="27">
        <f t="shared" ca="1" si="579"/>
        <v>100.30060120240481</v>
      </c>
      <c r="HC335" s="27">
        <f t="shared" ca="1" si="579"/>
        <v>97.937131630648338</v>
      </c>
      <c r="HD335" s="27">
        <f t="shared" ca="1" si="572"/>
        <v>99.015748031496059</v>
      </c>
      <c r="HE335" s="27">
        <f t="shared" ca="1" si="580"/>
        <v>99.287169042769847</v>
      </c>
      <c r="HG335" s="27">
        <f t="shared" ca="1" si="581"/>
        <v>98.409542743538765</v>
      </c>
      <c r="HH335" s="27">
        <f t="shared" ca="1" si="582"/>
        <v>96.102564102564102</v>
      </c>
      <c r="HI335" s="27">
        <f t="shared" ca="1" si="582"/>
        <v>96.761530912659452</v>
      </c>
      <c r="HJ335" s="27">
        <f t="shared" ca="1" si="583"/>
        <v>99.101796407185631</v>
      </c>
      <c r="HK335" s="27">
        <f t="shared" ca="1" si="583"/>
        <v>102.83687943262412</v>
      </c>
      <c r="HL335" s="27">
        <f t="shared" ca="1" si="584"/>
        <v>100.80402010050251</v>
      </c>
      <c r="HM335" s="27">
        <f t="shared" ca="1" si="585"/>
        <v>145.13805522208884</v>
      </c>
      <c r="HN335" s="27">
        <f t="shared" ca="1" si="586"/>
        <v>99.699097291875631</v>
      </c>
      <c r="HO335" s="27">
        <f t="shared" ca="1" si="586"/>
        <v>102.88659793814432</v>
      </c>
      <c r="HP335" s="27">
        <f t="shared" ca="1" si="586"/>
        <v>102.51762336354481</v>
      </c>
      <c r="HQ335" s="27">
        <f t="shared" ca="1" si="573"/>
        <v>101.29611166500499</v>
      </c>
      <c r="HR335" s="27">
        <f t="shared" ca="1" si="587"/>
        <v>95.06292352371733</v>
      </c>
      <c r="HT335" s="27">
        <f t="shared" ca="1" si="620"/>
        <v>153.31301855813723</v>
      </c>
      <c r="HU335" s="27">
        <f t="shared" ca="1" si="620"/>
        <v>31.551465938966352</v>
      </c>
      <c r="HV335" s="27">
        <f t="shared" ca="1" si="620"/>
        <v>41.924126963933588</v>
      </c>
      <c r="HW335" s="27">
        <f t="shared" ca="1" si="621"/>
        <v>528.35315889793799</v>
      </c>
      <c r="HX335" s="27">
        <f t="shared" ca="1" si="621"/>
        <v>470.82211055276377</v>
      </c>
      <c r="HY335" s="27">
        <f t="shared" ref="HY335:HY398" ca="1" si="638">1000*GY323/$GY323</f>
        <v>1000</v>
      </c>
      <c r="HZ335" s="27">
        <f t="shared" ca="1" si="622"/>
        <v>5.270585632565342</v>
      </c>
      <c r="IA335" s="27">
        <f t="shared" ca="1" si="622"/>
        <v>20.854706204288771</v>
      </c>
      <c r="IB335" s="27">
        <f t="shared" ca="1" si="622"/>
        <v>21.104875562156824</v>
      </c>
      <c r="IC335" s="27">
        <f t="shared" ca="1" si="622"/>
        <v>58.821664751628596</v>
      </c>
      <c r="ID335" s="27">
        <f t="shared" ca="1" si="622"/>
        <v>20.552873972188781</v>
      </c>
      <c r="IE335" s="27">
        <f t="shared" ca="1" si="622"/>
        <v>14.166706952483938</v>
      </c>
      <c r="IG335" s="28">
        <f t="shared" ca="1" si="623"/>
        <v>-0.19954512737706054</v>
      </c>
      <c r="IH335" s="28">
        <f t="shared" ca="1" si="623"/>
        <v>-0.23657605420218492</v>
      </c>
      <c r="II335" s="28">
        <f t="shared" ca="1" si="623"/>
        <v>-0.16081764123980941</v>
      </c>
      <c r="IJ335" s="28">
        <f t="shared" ca="1" si="624"/>
        <v>-0.84195012427138427</v>
      </c>
      <c r="IK335" s="24">
        <f t="shared" ref="IK335:IK398" ca="1" si="639">+IJ335-IG335-IH335-II335</f>
        <v>-0.24501130145232941</v>
      </c>
      <c r="IL335" s="28">
        <f t="shared" ca="1" si="625"/>
        <v>1.1437903235915423</v>
      </c>
      <c r="IM335" s="28">
        <f t="shared" ref="IM335:IM398" ca="1" si="640">$HL335/100*(GY335-100)*1000/1000+(HL335-100)*HY335/$HY335</f>
        <v>0.30150753768845173</v>
      </c>
      <c r="IN335" s="3">
        <f t="shared" ref="IN335:IN398" ca="1" si="641">+IG335+IH335+II335+IK335+IL335</f>
        <v>0.30184019932015804</v>
      </c>
      <c r="IO335" s="2">
        <f t="shared" si="515"/>
        <v>0.3</v>
      </c>
      <c r="IQ335" s="2">
        <f t="shared" ca="1" si="588"/>
        <v>-0.59693882281905486</v>
      </c>
      <c r="IS335" s="3">
        <f t="shared" ca="1" si="626"/>
        <v>1.8562192185992143E-3</v>
      </c>
      <c r="IT335" s="3">
        <f t="shared" ca="1" si="627"/>
        <v>-5.7728119392888022E-3</v>
      </c>
      <c r="IU335" s="3">
        <f t="shared" si="628"/>
        <v>0</v>
      </c>
      <c r="IV335" s="3">
        <f t="shared" ca="1" si="629"/>
        <v>3.9165927206895879E-3</v>
      </c>
      <c r="IX335" s="28">
        <f ca="1">$HL335/100*(GZ335-100)*AL335/1000+(HM335-100)*HZ335/$HY335</f>
        <v>-2.1568397255720073E-2</v>
      </c>
      <c r="IY335" s="28">
        <f ca="1">$HL335/100*(HA335-100)*AM335/1000+(HN335-100)*IA335/$HY335</f>
        <v>-3.2642486292450222E-2</v>
      </c>
      <c r="IZ335" s="28">
        <f ca="1">$HL335/100*(HB335-100)*AN335/1000+(HO335-100)*IB335/$HY335</f>
        <v>6.758768840539317E-2</v>
      </c>
      <c r="JA335" s="28">
        <f ca="1">$HL335/100*(HC335-100)*AO335/1000+(HP335-100)*IC335/$HY335</f>
        <v>2.1244088474322964E-2</v>
      </c>
      <c r="JB335" s="28">
        <f ca="1">$HL335/100*(HD335-100)*AP335/1000+(HQ335-100)*ID335/$HY335</f>
        <v>6.79550866132516E-3</v>
      </c>
      <c r="JC335" s="28">
        <f ca="1">$HL335/100*(HE335-100)*AQ335/1000+(HR335-100)*IE335/$HY335</f>
        <v>-8.1439111824040816E-2</v>
      </c>
      <c r="JE335" s="3">
        <f t="shared" ca="1" si="555"/>
        <v>2.8237092891797433E-3</v>
      </c>
      <c r="JF335" s="3">
        <f t="shared" ca="1" si="555"/>
        <v>-9.3324436710530007E-3</v>
      </c>
      <c r="JG335" s="3">
        <f t="shared" ca="1" si="555"/>
        <v>3.7809144340454487E-2</v>
      </c>
      <c r="JH335" s="3">
        <f t="shared" ca="1" si="554"/>
        <v>1.5941286730223325E-3</v>
      </c>
      <c r="JI335" s="3">
        <f t="shared" ca="1" si="554"/>
        <v>4.3278112936469895E-3</v>
      </c>
      <c r="JJ335" s="3">
        <f t="shared" ca="1" si="554"/>
        <v>-2.3147837969317464E-2</v>
      </c>
      <c r="JK335" s="3">
        <f>IO335-IO334</f>
        <v>0</v>
      </c>
      <c r="JL335" s="3">
        <f t="shared" ca="1" si="630"/>
        <v>-4.063285362963423E-2</v>
      </c>
      <c r="JN335" s="10">
        <f>COUNTIF(EI335:ET335,"&gt;2")</f>
        <v>3</v>
      </c>
      <c r="JP335" s="2">
        <f>AVERAGE(CS335,CS323,CS311,CS299,CS287,CS275,CS263,CS251,CS239,CS227)</f>
        <v>0.55286321286772977</v>
      </c>
      <c r="JQ335" s="2">
        <f>CS335-JP335</f>
        <v>-0.25135567517929042</v>
      </c>
      <c r="JR335" s="2">
        <f>AVERAGE(CT335,CT323,CT311,CT299,CT287,CT275,CT263,CT251,CT239,CT227)</f>
        <v>0.50828845732081507</v>
      </c>
      <c r="JS335" s="2">
        <f>CT335-JR335</f>
        <v>-0.10828845732080944</v>
      </c>
      <c r="KH335" s="2">
        <f>(DN335*$DN$4)+(FB335*$FB$3)+(FC335*$FC$3)+(FD335*$FD$3)+(FE335*$FE$3)+(FF335*$FF$3)+(FG335*$FG$3)</f>
        <v>0.55727942868916436</v>
      </c>
      <c r="KI335" s="2">
        <f>F335-KH335</f>
        <v>-0.25727942868916437</v>
      </c>
      <c r="KJ335" s="2">
        <f>MAX(DN335,FB335:FG335)</f>
        <v>1.4342629482071656</v>
      </c>
      <c r="KK335" s="2">
        <f>MIN(DN335,FB335:FG335)</f>
        <v>-0.30090270812437314</v>
      </c>
      <c r="KL335" s="2">
        <f t="shared" si="516"/>
        <v>1.7351656563315387</v>
      </c>
      <c r="KO335" s="2">
        <f>BO335</f>
        <v>86.72</v>
      </c>
      <c r="KP335" s="2">
        <f>100*((BO329/BO317)-1)</f>
        <v>6.5261958997722136</v>
      </c>
      <c r="KQ335" s="2">
        <f t="shared" si="525"/>
        <v>6.5261958997722136</v>
      </c>
      <c r="KR335" s="2">
        <f>100*((BO323/BO311)-1)</f>
        <v>5.0256529850746023</v>
      </c>
      <c r="KS335" s="2">
        <f t="shared" si="538"/>
        <v>5.0256529850746023</v>
      </c>
      <c r="KT335" s="3">
        <f>BP335</f>
        <v>1.4296</v>
      </c>
      <c r="KU335" s="3">
        <f>BQ335</f>
        <v>32.1815</v>
      </c>
      <c r="KV335" s="3">
        <f t="shared" si="610"/>
        <v>22.510842193620594</v>
      </c>
      <c r="KW335" s="2">
        <f t="shared" si="603"/>
        <v>45.16099607771595</v>
      </c>
      <c r="KX335" s="2">
        <f t="shared" si="603"/>
        <v>41.180662064151171</v>
      </c>
      <c r="LA335">
        <v>2</v>
      </c>
      <c r="LB335">
        <v>0</v>
      </c>
      <c r="LE335" s="2">
        <v>101.96919927268826</v>
      </c>
      <c r="LF335" s="2">
        <v>100.43520818715689</v>
      </c>
      <c r="LG335" s="2">
        <v>100.2901197894935</v>
      </c>
      <c r="LH335" s="2">
        <v>99.911075358171502</v>
      </c>
      <c r="LI335" s="2">
        <v>100.63544176659693</v>
      </c>
      <c r="LJ335" s="2">
        <v>101.22688460501192</v>
      </c>
      <c r="LK335" s="2">
        <v>101.51875015928826</v>
      </c>
      <c r="LL335" s="2">
        <v>103.06256585267077</v>
      </c>
      <c r="LM335" s="2">
        <v>101.63620464460763</v>
      </c>
      <c r="LN335" s="2">
        <v>101.10158746836551</v>
      </c>
      <c r="LO335" s="2">
        <v>102.75315923905339</v>
      </c>
      <c r="LP335" s="2">
        <v>100.94116286976477</v>
      </c>
      <c r="LQ335" s="2">
        <v>106.25549658492839</v>
      </c>
      <c r="LR335" s="2">
        <v>101.34093757475449</v>
      </c>
      <c r="LS335" s="2">
        <v>99.439604571152302</v>
      </c>
      <c r="LT335" s="2">
        <v>99.452222969488588</v>
      </c>
      <c r="LU335" s="2">
        <v>100.49261075830228</v>
      </c>
      <c r="LV335" s="2">
        <v>101.43989189737962</v>
      </c>
      <c r="LW335" s="2">
        <v>109.93968902207565</v>
      </c>
      <c r="LX335" s="2">
        <v>97.713162550286782</v>
      </c>
      <c r="LY335" s="2">
        <v>100.30004170601569</v>
      </c>
      <c r="LZ335" s="2">
        <v>101.17186403908889</v>
      </c>
      <c r="MA335" s="2">
        <v>103.0992890671039</v>
      </c>
      <c r="MB335" s="2">
        <v>101.80131350127634</v>
      </c>
      <c r="MC335" s="2">
        <v>102.12973122534116</v>
      </c>
      <c r="MD335" s="2">
        <v>101.26249048155664</v>
      </c>
      <c r="ME335" s="2">
        <v>100.99457609455972</v>
      </c>
      <c r="MF335" s="2">
        <v>101.30226779802408</v>
      </c>
      <c r="MG335" s="2">
        <v>101.19004785719042</v>
      </c>
      <c r="MH335" s="2">
        <v>100.63670167690393</v>
      </c>
      <c r="MI335" s="2">
        <v>97.709048472883055</v>
      </c>
      <c r="MJ335" s="2">
        <v>101.29725466461188</v>
      </c>
      <c r="MK335" s="2">
        <v>101.16284621150777</v>
      </c>
      <c r="ML335" s="2">
        <v>100.89308616320193</v>
      </c>
      <c r="MM335" s="2">
        <v>102.12462525921975</v>
      </c>
      <c r="MN335" s="2">
        <v>101.95985721437191</v>
      </c>
      <c r="MO335" s="2">
        <v>101.5162557604579</v>
      </c>
      <c r="MP335" s="2">
        <v>105.50695844315889</v>
      </c>
      <c r="MQ335" s="2">
        <v>100.71441230225621</v>
      </c>
      <c r="MR335" s="2">
        <v>99.033224310175996</v>
      </c>
      <c r="MS335" s="10">
        <v>100.73638894073461</v>
      </c>
      <c r="MT335" s="2">
        <v>102.68227359343577</v>
      </c>
      <c r="MU335" s="2">
        <v>102.00488051172597</v>
      </c>
      <c r="MV335" s="2">
        <v>99.287129554507374</v>
      </c>
      <c r="MX335" s="22">
        <v>0.83</v>
      </c>
      <c r="MY335" s="22">
        <v>0.17</v>
      </c>
      <c r="MZ335" s="22">
        <v>0.7</v>
      </c>
      <c r="NA335" s="22">
        <v>0.44</v>
      </c>
      <c r="NB335" s="22">
        <v>0.44</v>
      </c>
      <c r="NC335" s="22">
        <v>0.42</v>
      </c>
      <c r="ND335" s="22">
        <v>1</v>
      </c>
      <c r="NE335" s="22">
        <v>5.28</v>
      </c>
      <c r="NF335" s="22">
        <v>2.72</v>
      </c>
      <c r="NG335" s="22">
        <v>4</v>
      </c>
      <c r="NH335" s="23">
        <v>8</v>
      </c>
      <c r="NI335" s="22">
        <v>22</v>
      </c>
      <c r="NJ335" s="22">
        <v>3.36</v>
      </c>
      <c r="NK335" s="22">
        <v>1.26</v>
      </c>
      <c r="NL335" s="23">
        <v>9.6199999999999992</v>
      </c>
      <c r="NM335" s="3">
        <v>5.88</v>
      </c>
      <c r="NN335" s="22">
        <v>4.08</v>
      </c>
      <c r="NO335" s="22">
        <v>2.04</v>
      </c>
      <c r="NP335" s="22">
        <v>0.25</v>
      </c>
      <c r="NQ335" s="22">
        <v>1</v>
      </c>
      <c r="NR335" s="23">
        <v>1</v>
      </c>
      <c r="NS335" s="22">
        <v>1.7</v>
      </c>
      <c r="NT335" s="22">
        <v>8.3000000000000007</v>
      </c>
      <c r="NU335" s="23">
        <v>9</v>
      </c>
      <c r="NV335" s="3">
        <v>4.75</v>
      </c>
      <c r="NW335" s="22">
        <v>0.75</v>
      </c>
      <c r="NX335" s="22">
        <v>1</v>
      </c>
      <c r="NY335" s="22">
        <v>69.75</v>
      </c>
      <c r="NZ335" s="22">
        <v>23.25</v>
      </c>
      <c r="OA335" s="23">
        <v>8</v>
      </c>
      <c r="OB335" s="22">
        <v>0.66</v>
      </c>
      <c r="OC335" s="22">
        <v>1.76</v>
      </c>
      <c r="OD335" s="22">
        <v>3.6</v>
      </c>
      <c r="OE335" s="22">
        <v>2.64</v>
      </c>
      <c r="OF335" s="22">
        <v>9.1199999999999992</v>
      </c>
      <c r="OG335" s="22">
        <v>4.32</v>
      </c>
      <c r="OH335" s="23">
        <v>2.56</v>
      </c>
      <c r="OI335" s="22">
        <v>3</v>
      </c>
      <c r="OJ335" s="22">
        <v>9.3800000000000008</v>
      </c>
      <c r="OK335" s="22">
        <v>4.62</v>
      </c>
      <c r="OL335" s="22">
        <v>0.36</v>
      </c>
      <c r="OM335" s="23">
        <v>2.2799999999999998</v>
      </c>
      <c r="ON335" s="22">
        <v>2.4</v>
      </c>
      <c r="OO335" s="22">
        <v>6.96</v>
      </c>
      <c r="OQ335">
        <f t="shared" si="518"/>
        <v>-1</v>
      </c>
      <c r="OR335" s="23">
        <f t="shared" ca="1" si="560"/>
        <v>1.0061245715215308</v>
      </c>
      <c r="OS335" s="23">
        <f t="shared" ca="1" si="560"/>
        <v>1.0002175268221003</v>
      </c>
      <c r="OT335" s="23">
        <f t="shared" ca="1" si="560"/>
        <v>1.0009842348115305</v>
      </c>
      <c r="OU335" s="23">
        <f t="shared" ca="1" si="560"/>
        <v>0.99939214017277855</v>
      </c>
      <c r="OV335" s="23">
        <f t="shared" ca="1" si="560"/>
        <v>1.0020805442162024</v>
      </c>
      <c r="OW335" s="23">
        <f t="shared" ca="1" si="560"/>
        <v>1.0026201008746778</v>
      </c>
      <c r="OX335" s="23">
        <f t="shared" ca="1" si="560"/>
        <v>0.99792745347288292</v>
      </c>
      <c r="OY335" s="23">
        <f t="shared" ca="1" si="560"/>
        <v>1.0087422332053555</v>
      </c>
      <c r="OZ335" s="23">
        <f t="shared" ca="1" si="559"/>
        <v>1.0029325794186847</v>
      </c>
      <c r="PA335" s="23">
        <f t="shared" ca="1" si="559"/>
        <v>0.9992493869073521</v>
      </c>
      <c r="PB335" s="23">
        <f t="shared" ca="1" si="559"/>
        <v>1.0035369544598989</v>
      </c>
      <c r="PC335" s="23">
        <f t="shared" ca="1" si="559"/>
        <v>1.0021807610404552</v>
      </c>
      <c r="PD335" s="23">
        <f t="shared" ca="1" si="559"/>
        <v>1.0070324842929079</v>
      </c>
      <c r="PE335" s="23">
        <f t="shared" ca="1" si="539"/>
        <v>1.0023799677387271</v>
      </c>
      <c r="PF335" s="23">
        <f t="shared" ca="1" si="539"/>
        <v>0.99918823151266134</v>
      </c>
      <c r="PG335" s="23">
        <f t="shared" ca="1" si="539"/>
        <v>0.96873672023710522</v>
      </c>
      <c r="PH335" s="23">
        <f t="shared" ca="1" si="536"/>
        <v>0.99905287633312645</v>
      </c>
      <c r="PI335" s="23">
        <f t="shared" ca="1" si="536"/>
        <v>1.0054652190008537</v>
      </c>
      <c r="PJ335" s="23">
        <f t="shared" ca="1" si="536"/>
        <v>1.072831440068529</v>
      </c>
      <c r="PK335" s="23">
        <f t="shared" ca="1" si="536"/>
        <v>1.0062626740307385</v>
      </c>
      <c r="PL335" s="23">
        <f t="shared" ca="1" si="536"/>
        <v>1.0013442769528507</v>
      </c>
      <c r="PM335" s="23">
        <f t="shared" ca="1" si="536"/>
        <v>1.0047233374287499</v>
      </c>
      <c r="PN335" s="23">
        <f t="shared" ca="1" si="536"/>
        <v>1.0041237018308615</v>
      </c>
      <c r="PO335" s="23">
        <f t="shared" ca="1" si="536"/>
        <v>1.0050732200059762</v>
      </c>
      <c r="PP335" s="23">
        <f t="shared" ca="1" si="536"/>
        <v>0.99837729744324399</v>
      </c>
      <c r="PQ335" s="23">
        <f t="shared" ca="1" si="536"/>
        <v>0.99771395294514387</v>
      </c>
      <c r="PR335" s="23">
        <f t="shared" ca="1" si="536"/>
        <v>0.99520936729666687</v>
      </c>
      <c r="PS335" s="23">
        <f t="shared" ca="1" si="615"/>
        <v>1.0017853457512396</v>
      </c>
      <c r="PT335" s="23">
        <f t="shared" ca="1" si="615"/>
        <v>0.99947902194985772</v>
      </c>
      <c r="PU335" s="23">
        <f t="shared" ca="1" si="615"/>
        <v>1.0006580747258367</v>
      </c>
      <c r="PV335" s="23">
        <f t="shared" ca="1" si="615"/>
        <v>1.0035170177706243</v>
      </c>
      <c r="PW335" s="23">
        <f t="shared" ca="1" si="561"/>
        <v>1.0025390242555487</v>
      </c>
      <c r="PX335" s="23">
        <f t="shared" ca="1" si="561"/>
        <v>0.99540799537187197</v>
      </c>
      <c r="PY335" s="23">
        <f t="shared" ca="1" si="544"/>
        <v>1.0008599666001212</v>
      </c>
      <c r="PZ335" s="23">
        <f t="shared" ca="1" si="544"/>
        <v>1.0030212172699595</v>
      </c>
      <c r="QA335" s="23">
        <f t="shared" ca="1" si="571"/>
        <v>1.0040492963410217</v>
      </c>
      <c r="QB335" s="23">
        <f t="shared" ca="1" si="571"/>
        <v>0.99938696447393172</v>
      </c>
      <c r="QC335" s="23">
        <f t="shared" ca="1" si="571"/>
        <v>1.0011738430340609</v>
      </c>
      <c r="QD335" s="23">
        <f t="shared" ca="1" si="571"/>
        <v>1.0014821831353542</v>
      </c>
      <c r="QE335" s="23">
        <f t="shared" ca="1" si="571"/>
        <v>0.9982532744287107</v>
      </c>
      <c r="QF335" s="23">
        <f t="shared" ca="1" si="571"/>
        <v>0.99917422515817433</v>
      </c>
      <c r="QG335" s="23">
        <f t="shared" ca="1" si="533"/>
        <v>1.0023524682059306</v>
      </c>
      <c r="QH335" s="23">
        <f t="shared" ca="1" si="533"/>
        <v>0.99968650129322589</v>
      </c>
      <c r="QI335" s="23">
        <f t="shared" ca="1" si="533"/>
        <v>1.0014961881177642</v>
      </c>
      <c r="QJ335" s="26">
        <f t="shared" ca="1" si="616"/>
        <v>1.0009913650297591</v>
      </c>
      <c r="QL335" s="3">
        <f t="shared" ca="1" si="589"/>
        <v>102.09586880288634</v>
      </c>
      <c r="QM335" s="3">
        <f t="shared" ca="1" si="591"/>
        <v>9.9136502975905039E-2</v>
      </c>
      <c r="QN335" s="3">
        <f t="shared" ca="1" si="595"/>
        <v>0.159182472874105</v>
      </c>
      <c r="QO335" s="3">
        <f t="shared" ca="1" si="599"/>
        <v>0.60872986046336397</v>
      </c>
      <c r="QP335" s="3">
        <f t="shared" ca="1" si="631"/>
        <v>1.136980317393177</v>
      </c>
      <c r="QQ335" s="2">
        <f ca="1">((QL335/QL323)-1)*100</f>
        <v>2.014974472237796</v>
      </c>
      <c r="QR335" s="3">
        <f t="shared" ca="1" si="592"/>
        <v>1.1961460291046722</v>
      </c>
      <c r="QS335" s="3">
        <f t="shared" ca="1" si="596"/>
        <v>1.9318431842323107</v>
      </c>
      <c r="QT335" s="3">
        <f t="shared" ca="1" si="598"/>
        <v>2.4572429281808583</v>
      </c>
      <c r="QU335" s="3">
        <f t="shared" ca="1" si="619"/>
        <v>2.2868878772077439</v>
      </c>
    </row>
    <row r="336" spans="1:463" x14ac:dyDescent="0.35">
      <c r="A336" t="s">
        <v>1401</v>
      </c>
      <c r="B336" s="21">
        <v>42430</v>
      </c>
      <c r="C336" t="s">
        <v>963</v>
      </c>
      <c r="D336" s="2">
        <v>100.4</v>
      </c>
      <c r="E336" s="2">
        <v>100.2</v>
      </c>
      <c r="F336" s="2">
        <v>0.5</v>
      </c>
      <c r="G336" s="2">
        <v>101</v>
      </c>
      <c r="H336" s="2">
        <v>100.3281135895523</v>
      </c>
      <c r="I336" s="2">
        <v>101.15871644609922</v>
      </c>
      <c r="J336" s="2">
        <v>98.8</v>
      </c>
      <c r="K336" s="2">
        <v>101.7</v>
      </c>
      <c r="L336" s="2">
        <v>102.180520252881</v>
      </c>
      <c r="M336" s="2">
        <v>101.5</v>
      </c>
      <c r="N336" s="2">
        <v>91.5</v>
      </c>
      <c r="O336" s="2">
        <v>97.9</v>
      </c>
      <c r="P336" s="2">
        <v>98.7</v>
      </c>
      <c r="Q336" s="2">
        <v>100.6</v>
      </c>
      <c r="R336" s="2">
        <v>99.1</v>
      </c>
      <c r="S336" s="2">
        <v>91.5</v>
      </c>
      <c r="T336" s="2">
        <v>96.9</v>
      </c>
      <c r="U336" s="2">
        <v>100.8</v>
      </c>
      <c r="V336" s="2">
        <v>100.6</v>
      </c>
      <c r="W336" s="2">
        <v>103.4</v>
      </c>
      <c r="X336" s="2">
        <v>99.4</v>
      </c>
      <c r="Y336" s="2">
        <v>109.6</v>
      </c>
      <c r="Z336" s="2">
        <v>109</v>
      </c>
      <c r="AA336" s="2">
        <v>100.2</v>
      </c>
      <c r="AB336" s="2">
        <v>97.6</v>
      </c>
      <c r="AC336" s="2">
        <v>100.2</v>
      </c>
      <c r="AD336" s="2">
        <v>101.4</v>
      </c>
      <c r="AE336" s="2">
        <v>100.7</v>
      </c>
      <c r="AF336" s="2">
        <v>102.3</v>
      </c>
      <c r="AG336" s="22">
        <v>517</v>
      </c>
      <c r="AH336" s="22">
        <v>483</v>
      </c>
      <c r="AI336" s="22">
        <v>145</v>
      </c>
      <c r="AJ336" s="22">
        <v>32</v>
      </c>
      <c r="AK336" s="22">
        <v>35</v>
      </c>
      <c r="AL336" s="22">
        <v>8</v>
      </c>
      <c r="AM336" s="22">
        <v>20</v>
      </c>
      <c r="AN336" s="22">
        <v>22</v>
      </c>
      <c r="AO336" s="22">
        <v>61</v>
      </c>
      <c r="AP336" s="22">
        <v>20</v>
      </c>
      <c r="AQ336" s="22">
        <v>16</v>
      </c>
      <c r="AR336" s="2">
        <v>98.1</v>
      </c>
      <c r="AS336" s="2">
        <v>100.3</v>
      </c>
      <c r="AT336" s="2">
        <v>100.6</v>
      </c>
      <c r="AU336" s="2">
        <v>99.9</v>
      </c>
      <c r="AV336" s="2">
        <v>101.1</v>
      </c>
      <c r="AW336" s="2">
        <v>101.3</v>
      </c>
      <c r="AX336" s="2">
        <v>99.1</v>
      </c>
      <c r="AY336" s="2">
        <v>101.4</v>
      </c>
      <c r="AZ336" s="2">
        <v>99.7</v>
      </c>
      <c r="BA336" s="2">
        <v>103.4</v>
      </c>
      <c r="BB336" s="2">
        <v>101.4</v>
      </c>
      <c r="BC336" s="2">
        <v>100.8</v>
      </c>
      <c r="BD336" s="3">
        <v>0.57999999999999996</v>
      </c>
      <c r="BE336" s="3">
        <v>0.36</v>
      </c>
      <c r="BF336" s="3">
        <v>0.14000000000000001</v>
      </c>
      <c r="BG336" s="3">
        <v>-0.16</v>
      </c>
      <c r="BH336" s="3">
        <v>-0.46</v>
      </c>
      <c r="BI336" s="2">
        <v>261.10000000000002</v>
      </c>
      <c r="BJ336" s="2">
        <v>1.6</v>
      </c>
      <c r="BK336" s="2">
        <v>1.6</v>
      </c>
      <c r="BL336" s="2">
        <v>98.8</v>
      </c>
      <c r="BM336" s="2">
        <v>99</v>
      </c>
      <c r="BN336" s="10">
        <v>490</v>
      </c>
      <c r="BO336" s="3">
        <v>85.83</v>
      </c>
      <c r="BP336" s="22">
        <v>1.425</v>
      </c>
      <c r="BQ336" s="3">
        <v>38.204761904761909</v>
      </c>
      <c r="BR336" s="23">
        <v>1.7013636363636366</v>
      </c>
      <c r="BS336" s="2">
        <v>95.9</v>
      </c>
      <c r="BT336" s="3">
        <v>85.85</v>
      </c>
      <c r="BU336" s="2">
        <v>1</v>
      </c>
      <c r="BV336" s="2">
        <v>2.2000000000000002</v>
      </c>
      <c r="BW336" s="2">
        <v>1.9</v>
      </c>
      <c r="BX336" s="2">
        <v>2.5</v>
      </c>
      <c r="BY336" s="23">
        <v>238.08</v>
      </c>
      <c r="BZ336" s="2">
        <v>97.9</v>
      </c>
      <c r="CA336" s="2">
        <v>94.6</v>
      </c>
      <c r="CB336" s="3">
        <v>100.02</v>
      </c>
      <c r="CC336" s="2">
        <v>99.6</v>
      </c>
      <c r="CD336" s="2">
        <v>127.7</v>
      </c>
      <c r="CE336" s="2">
        <v>98.098552358667007</v>
      </c>
      <c r="CF336" s="3">
        <v>99.842436386174057</v>
      </c>
      <c r="CG336" s="2">
        <v>99.636686042631581</v>
      </c>
      <c r="CH336" s="23">
        <v>245.89687724657983</v>
      </c>
      <c r="CI336" s="3">
        <v>100.71017354762454</v>
      </c>
      <c r="CM336" s="2">
        <f t="shared" si="600"/>
        <v>26.810359231411866</v>
      </c>
      <c r="CN336" s="2">
        <f t="shared" si="600"/>
        <v>1.1939393939393941</v>
      </c>
      <c r="CO336" s="2">
        <f t="shared" si="601"/>
        <v>92.172853747015154</v>
      </c>
      <c r="CR336" s="2">
        <f t="shared" si="604"/>
        <v>0.29970029970031109</v>
      </c>
      <c r="CS336" s="2">
        <f t="shared" si="604"/>
        <v>0.4008016032064185</v>
      </c>
      <c r="CT336" s="2">
        <f t="shared" si="605"/>
        <v>0.5976095617529823</v>
      </c>
      <c r="CU336" s="2">
        <f t="shared" si="605"/>
        <v>0.3062009383917037</v>
      </c>
      <c r="CV336" s="2">
        <f t="shared" si="605"/>
        <v>0.47435640340387003</v>
      </c>
      <c r="CW336" s="2">
        <f t="shared" si="606"/>
        <v>-0.70993914807301084</v>
      </c>
      <c r="CX336" s="2">
        <f t="shared" si="607"/>
        <v>0.59347181008902916</v>
      </c>
      <c r="CY336" s="2">
        <f t="shared" si="502"/>
        <v>1.216814159292029</v>
      </c>
      <c r="CZ336" s="2">
        <f t="shared" si="611"/>
        <v>-1.0214504596527068</v>
      </c>
      <c r="DA336" s="2">
        <f t="shared" si="612"/>
        <v>0.10256410256409673</v>
      </c>
      <c r="DB336" s="2">
        <f t="shared" si="613"/>
        <v>-9.9304865938439443E-2</v>
      </c>
      <c r="DC336" s="2">
        <f t="shared" si="546"/>
        <v>0.42307692307693184</v>
      </c>
      <c r="DF336" s="2">
        <f t="shared" si="608"/>
        <v>3.7369281833636192</v>
      </c>
      <c r="DG336" s="2">
        <f t="shared" si="608"/>
        <v>5.8431595432025363</v>
      </c>
      <c r="DH336" s="2">
        <f t="shared" si="609"/>
        <v>7.9886600451495093</v>
      </c>
      <c r="DI336" s="2">
        <f t="shared" si="632"/>
        <v>0</v>
      </c>
      <c r="DJ336" s="2">
        <f t="shared" si="632"/>
        <v>0</v>
      </c>
      <c r="DM336" s="2">
        <f t="shared" si="503"/>
        <v>0.80321285140563381</v>
      </c>
      <c r="DN336" s="2">
        <f t="shared" si="503"/>
        <v>0.50150451354062187</v>
      </c>
      <c r="DO336" s="2">
        <f t="shared" si="617"/>
        <v>1.5075376884422109</v>
      </c>
      <c r="DP336" s="2">
        <f t="shared" si="504"/>
        <v>-1.6915422885572167</v>
      </c>
      <c r="DQ336" s="2">
        <f t="shared" si="543"/>
        <v>-0.26493851421227321</v>
      </c>
      <c r="DR336" s="2">
        <f t="shared" si="505"/>
        <v>2.8311425682507552</v>
      </c>
      <c r="DS336" s="2">
        <f t="shared" si="506"/>
        <v>2.2848816127225127</v>
      </c>
      <c r="DT336" s="2" t="e">
        <v>#N/A</v>
      </c>
      <c r="DU336" s="2" t="e">
        <v>#N/A</v>
      </c>
      <c r="DV336" s="2">
        <f t="shared" si="618"/>
        <v>-2.9732408325074289</v>
      </c>
      <c r="DW336" s="2">
        <f t="shared" si="507"/>
        <v>1.4112903225806273</v>
      </c>
      <c r="DX336" s="2">
        <f t="shared" si="508"/>
        <v>-3.6779324055665863</v>
      </c>
      <c r="DY336" s="2">
        <f t="shared" si="509"/>
        <v>-0.10080645161291146</v>
      </c>
      <c r="DZ336" s="2">
        <f t="shared" si="510"/>
        <v>-9.2261904761904763</v>
      </c>
      <c r="EA336" s="2">
        <f t="shared" si="523"/>
        <v>17.894736842105253</v>
      </c>
      <c r="EB336" s="2">
        <f t="shared" si="523"/>
        <v>1.1055276381909396</v>
      </c>
      <c r="EC336" s="2">
        <f t="shared" si="523"/>
        <v>4.7619047619047672</v>
      </c>
      <c r="ED336" s="2">
        <f t="shared" si="523"/>
        <v>-1.1928429423459175</v>
      </c>
      <c r="EE336" s="2">
        <f t="shared" si="523"/>
        <v>12.065439672801626</v>
      </c>
      <c r="EF336" s="2">
        <f t="shared" si="523"/>
        <v>11.22448979591837</v>
      </c>
      <c r="EG336" s="2">
        <f t="shared" si="523"/>
        <v>1.1099899091826515</v>
      </c>
      <c r="EH336" s="2">
        <f t="shared" si="523"/>
        <v>-4.780487804878053</v>
      </c>
      <c r="EI336" s="2">
        <f t="shared" si="537"/>
        <v>-2.7750247770069514</v>
      </c>
      <c r="EJ336" s="2">
        <f t="shared" si="537"/>
        <v>1.0070493454179319</v>
      </c>
      <c r="EK336" s="2">
        <f t="shared" si="537"/>
        <v>1.4112903225806273</v>
      </c>
      <c r="EL336" s="2">
        <f t="shared" si="537"/>
        <v>0.4020100502512669</v>
      </c>
      <c r="EM336" s="2">
        <f t="shared" si="537"/>
        <v>0.59701492537311829</v>
      </c>
      <c r="EN336" s="2">
        <f t="shared" si="537"/>
        <v>1.8090452261306567</v>
      </c>
      <c r="EO336" s="2">
        <f t="shared" si="614"/>
        <v>-0.10080645161291146</v>
      </c>
      <c r="EP336" s="2">
        <f t="shared" si="614"/>
        <v>1.501501501501501</v>
      </c>
      <c r="EQ336" s="2">
        <f t="shared" si="614"/>
        <v>-0.30000000000000027</v>
      </c>
      <c r="ER336" s="2">
        <f t="shared" si="498"/>
        <v>4.7619047619047672</v>
      </c>
      <c r="ES336" s="2">
        <f t="shared" si="498"/>
        <v>2.1148036253776592</v>
      </c>
      <c r="ET336" s="2">
        <f t="shared" si="498"/>
        <v>1.002004008016022</v>
      </c>
      <c r="EU336" s="2">
        <f t="shared" si="602"/>
        <v>1.6</v>
      </c>
      <c r="EV336" s="2">
        <f t="shared" si="602"/>
        <v>1.6</v>
      </c>
      <c r="EW336" s="2">
        <f t="shared" si="511"/>
        <v>-2.4679170779861814</v>
      </c>
      <c r="EX336" s="2">
        <f t="shared" si="511"/>
        <v>-1.5904572564612307</v>
      </c>
      <c r="EY336" s="2">
        <f t="shared" si="512"/>
        <v>-28.24563273470898</v>
      </c>
      <c r="EZ336" s="2">
        <f t="shared" si="512"/>
        <v>-36.243016336687219</v>
      </c>
      <c r="FA336" s="2">
        <f t="shared" si="513"/>
        <v>-7.0736434108527142</v>
      </c>
      <c r="FB336" s="2">
        <f t="shared" si="517"/>
        <v>0.89161609655219465</v>
      </c>
      <c r="FC336" s="2">
        <f t="shared" si="517"/>
        <v>0</v>
      </c>
      <c r="FD336" s="2">
        <f t="shared" si="517"/>
        <v>0</v>
      </c>
      <c r="FE336" s="2">
        <f t="shared" si="514"/>
        <v>-0.1497454327643033</v>
      </c>
      <c r="FF336" s="2">
        <f t="shared" si="514"/>
        <v>-0.20040080160320661</v>
      </c>
      <c r="FG336" s="2">
        <f t="shared" si="514"/>
        <v>1.2688342585249979</v>
      </c>
      <c r="FH336" s="2">
        <v>2.1</v>
      </c>
      <c r="FI336" s="2">
        <v>2.2999999999999998</v>
      </c>
      <c r="FL336" s="2">
        <f t="shared" si="633"/>
        <v>-1.2223754309348411E-2</v>
      </c>
      <c r="FM336" s="2">
        <f t="shared" si="633"/>
        <v>0.29897588281426746</v>
      </c>
      <c r="FN336" s="2">
        <f t="shared" si="634"/>
        <v>0.62335836891527219</v>
      </c>
      <c r="FQ336" s="2">
        <f t="shared" si="635"/>
        <v>-4.8886052757790566E-2</v>
      </c>
      <c r="FR336" s="2">
        <f t="shared" si="635"/>
        <v>1.2012774237298185</v>
      </c>
      <c r="FS336" s="2">
        <f t="shared" si="636"/>
        <v>2.5168450547727872</v>
      </c>
      <c r="FT336" s="2">
        <f t="shared" si="637"/>
        <v>1.9745804606815964</v>
      </c>
      <c r="FU336" s="2">
        <f t="shared" si="637"/>
        <v>0.79550755089339287</v>
      </c>
      <c r="FX336" s="2">
        <f t="shared" si="593"/>
        <v>0.17105126752967603</v>
      </c>
      <c r="FY336" s="2">
        <f t="shared" si="593"/>
        <v>1.5245588971202872</v>
      </c>
      <c r="FZ336" s="2">
        <f t="shared" si="500"/>
        <v>2.8495224532994579</v>
      </c>
      <c r="GA336" s="2">
        <f t="shared" si="594"/>
        <v>2.0731868679566334</v>
      </c>
      <c r="GB336" s="2">
        <f t="shared" si="594"/>
        <v>0.76207081134544996</v>
      </c>
      <c r="GE336" s="2"/>
      <c r="GF336" s="2"/>
      <c r="GG336" s="2">
        <f t="shared" si="597"/>
        <v>-33.821922883833146</v>
      </c>
      <c r="GH336" s="2">
        <f t="shared" si="597"/>
        <v>-27.203689134589514</v>
      </c>
      <c r="GI336" s="2">
        <f t="shared" si="521"/>
        <v>-7.5733161456654763</v>
      </c>
      <c r="GJ336" s="2">
        <f t="shared" si="522"/>
        <v>2.533783783783794</v>
      </c>
      <c r="GK336" s="2">
        <v>2.2000000000000002</v>
      </c>
      <c r="GN336" s="2">
        <f t="shared" si="590"/>
        <v>0.2</v>
      </c>
      <c r="GQ336" s="2">
        <f t="shared" si="563"/>
        <v>-1.5</v>
      </c>
      <c r="GT336" s="27">
        <f t="shared" ca="1" si="574"/>
        <v>99.696969696969688</v>
      </c>
      <c r="GU336" s="27">
        <f t="shared" ca="1" si="575"/>
        <v>97.652081109925291</v>
      </c>
      <c r="GV336" s="27">
        <f t="shared" ca="1" si="575"/>
        <v>98.275862068965523</v>
      </c>
      <c r="GW336" s="27">
        <f t="shared" ca="1" si="576"/>
        <v>99.496475327291037</v>
      </c>
      <c r="GX336" s="27">
        <f t="shared" ca="1" si="576"/>
        <v>100.19704433497539</v>
      </c>
      <c r="GY336" s="27">
        <f t="shared" ca="1" si="577"/>
        <v>99.900299102691932</v>
      </c>
      <c r="GZ336" s="27">
        <f t="shared" ca="1" si="578"/>
        <v>83.374689826302728</v>
      </c>
      <c r="HA336" s="27">
        <f t="shared" ca="1" si="579"/>
        <v>100.80482897384306</v>
      </c>
      <c r="HB336" s="27">
        <f t="shared" ca="1" si="579"/>
        <v>101.60320641282566</v>
      </c>
      <c r="HC336" s="27">
        <f t="shared" ca="1" si="579"/>
        <v>98.919449901768175</v>
      </c>
      <c r="HD336" s="27">
        <f t="shared" ca="1" si="572"/>
        <v>100.68897637795276</v>
      </c>
      <c r="HE336" s="27">
        <f t="shared" ca="1" si="580"/>
        <v>99.389002036659875</v>
      </c>
      <c r="HG336" s="27">
        <f t="shared" ca="1" si="581"/>
        <v>98.60557768924302</v>
      </c>
      <c r="HH336" s="27">
        <f t="shared" ca="1" si="582"/>
        <v>92.956349206349216</v>
      </c>
      <c r="HI336" s="27">
        <f t="shared" ca="1" si="582"/>
        <v>98.011928429423449</v>
      </c>
      <c r="HJ336" s="27">
        <f t="shared" ca="1" si="583"/>
        <v>98.805970149253724</v>
      </c>
      <c r="HK336" s="27">
        <f t="shared" ca="1" si="583"/>
        <v>102.62891809908999</v>
      </c>
      <c r="HL336" s="27">
        <f t="shared" ca="1" si="584"/>
        <v>100.60180541624875</v>
      </c>
      <c r="HM336" s="27">
        <f t="shared" ca="1" si="585"/>
        <v>141.40350877192984</v>
      </c>
      <c r="HN336" s="27">
        <f t="shared" ca="1" si="586"/>
        <v>97.260273972602747</v>
      </c>
      <c r="HO336" s="27">
        <f t="shared" ca="1" si="586"/>
        <v>101.94075587334012</v>
      </c>
      <c r="HP336" s="27">
        <f t="shared" ca="1" si="586"/>
        <v>102.82828282828282</v>
      </c>
      <c r="HQ336" s="27">
        <f t="shared" ca="1" si="573"/>
        <v>100.49455984174085</v>
      </c>
      <c r="HR336" s="27">
        <f t="shared" ca="1" si="587"/>
        <v>95.804878048780495</v>
      </c>
      <c r="HT336" s="27">
        <f t="shared" ca="1" si="620"/>
        <v>152.7012840501703</v>
      </c>
      <c r="HU336" s="27">
        <f t="shared" ca="1" si="620"/>
        <v>32.553926680704365</v>
      </c>
      <c r="HV336" s="27">
        <f t="shared" ca="1" si="620"/>
        <v>41.30624785749653</v>
      </c>
      <c r="HW336" s="27">
        <f t="shared" ca="1" si="621"/>
        <v>528.87199529623354</v>
      </c>
      <c r="HX336" s="27">
        <f t="shared" ca="1" si="621"/>
        <v>470.82976589342496</v>
      </c>
      <c r="HY336" s="27">
        <f t="shared" ca="1" si="638"/>
        <v>1000</v>
      </c>
      <c r="HZ336" s="27">
        <f t="shared" ca="1" si="622"/>
        <v>5.3989326469975953</v>
      </c>
      <c r="IA336" s="27">
        <f t="shared" ca="1" si="622"/>
        <v>21.334758731640466</v>
      </c>
      <c r="IB336" s="27">
        <f t="shared" ca="1" si="622"/>
        <v>21.25796441848718</v>
      </c>
      <c r="IC336" s="27">
        <f t="shared" ca="1" si="622"/>
        <v>58.526314960583406</v>
      </c>
      <c r="ID336" s="27">
        <f t="shared" ca="1" si="622"/>
        <v>20.675246885175408</v>
      </c>
      <c r="IE336" s="27">
        <f t="shared" ca="1" si="622"/>
        <v>14.028795246498989</v>
      </c>
      <c r="IG336" s="28">
        <f t="shared" ca="1" si="623"/>
        <v>-0.25713390095278577</v>
      </c>
      <c r="IH336" s="28">
        <f t="shared" ca="1" si="623"/>
        <v>-0.30488405288097054</v>
      </c>
      <c r="II336" s="28">
        <f t="shared" ca="1" si="623"/>
        <v>-0.14282776307972389</v>
      </c>
      <c r="IJ336" s="28">
        <f t="shared" ca="1" si="624"/>
        <v>-0.8933778388330289</v>
      </c>
      <c r="IK336" s="24">
        <f t="shared" ca="1" si="639"/>
        <v>-0.18853212191954871</v>
      </c>
      <c r="IL336" s="28">
        <f t="shared" ca="1" si="625"/>
        <v>1.3335180596816201</v>
      </c>
      <c r="IM336" s="28">
        <f t="shared" ca="1" si="640"/>
        <v>0.50150451354063486</v>
      </c>
      <c r="IN336" s="3">
        <f t="shared" ca="1" si="641"/>
        <v>0.44014022084859117</v>
      </c>
      <c r="IO336" s="2">
        <f t="shared" si="515"/>
        <v>0.5</v>
      </c>
      <c r="IQ336" s="2">
        <f t="shared" ca="1" si="588"/>
        <v>-0.70484571691348019</v>
      </c>
      <c r="IS336" s="3">
        <f t="shared" ca="1" si="626"/>
        <v>-6.830799867878562E-2</v>
      </c>
      <c r="IT336" s="3">
        <f t="shared" ca="1" si="627"/>
        <v>1.7989878160085515E-2</v>
      </c>
      <c r="IU336" s="3">
        <f t="shared" si="628"/>
        <v>0.2</v>
      </c>
      <c r="IV336" s="3">
        <f t="shared" ca="1" si="629"/>
        <v>0.25031812051870012</v>
      </c>
      <c r="IX336" s="28">
        <f ca="1">$HL336/100*(GZ336-100)*AL336/1000+(HM336-100)*HZ336/$HY336</f>
        <v>8.9731857682697397E-2</v>
      </c>
      <c r="IY336" s="28">
        <f ca="1">$HL336/100*(HA336-100)*AM336/1000+(HN336-100)*IA336/$HY336</f>
        <v>-4.22579442213325E-2</v>
      </c>
      <c r="IZ336" s="28">
        <f ca="1">$HL336/100*(HB336-100)*AN336/1000+(HO336-100)*IB336/$HY336</f>
        <v>7.6739320409171502E-2</v>
      </c>
      <c r="JA336" s="28">
        <f ca="1">$HL336/100*(HC336-100)*AO336/1000+(HP336-100)*IC336/$HY336</f>
        <v>9.9218744263545947E-2</v>
      </c>
      <c r="JB336" s="28">
        <f ca="1">$HL336/100*(HD336-100)*AP336/1000+(HQ336-100)*ID336/$HY336</f>
        <v>2.4087600329724384E-2</v>
      </c>
      <c r="JC336" s="28">
        <f ca="1">$HL336/100*(HE336-100)*AQ336/1000+(HR336-100)*IE336/$HY336</f>
        <v>-6.8687306602578574E-2</v>
      </c>
      <c r="JE336" s="3">
        <f t="shared" ca="1" si="555"/>
        <v>0.11130025493841747</v>
      </c>
      <c r="JF336" s="3">
        <f t="shared" ca="1" si="555"/>
        <v>-9.6154579288822775E-3</v>
      </c>
      <c r="JG336" s="3">
        <f t="shared" ca="1" si="555"/>
        <v>9.1516320037783316E-3</v>
      </c>
      <c r="JH336" s="3">
        <f t="shared" ca="1" si="554"/>
        <v>7.7974655789222982E-2</v>
      </c>
      <c r="JI336" s="3">
        <f t="shared" ca="1" si="554"/>
        <v>1.7292091668399224E-2</v>
      </c>
      <c r="JJ336" s="3">
        <f t="shared" ca="1" si="554"/>
        <v>1.2751805221462242E-2</v>
      </c>
      <c r="JK336" s="3">
        <f>IO336-IO335</f>
        <v>0.2</v>
      </c>
      <c r="JL336" s="3">
        <f t="shared" ca="1" si="630"/>
        <v>7.9548113057804209E-2</v>
      </c>
      <c r="JN336" s="10">
        <f>COUNTIF(EI336:ET336,"&gt;2")</f>
        <v>2</v>
      </c>
      <c r="JP336" s="2">
        <f>AVERAGE(CS336,CS324,CS312,CS300,CS288,CS276,CS264,CS252,CS240,CS228)</f>
        <v>0.34187019924989814</v>
      </c>
      <c r="JQ336" s="2">
        <f>CS336-JP336</f>
        <v>5.8931403956520356E-2</v>
      </c>
      <c r="JR336" s="2">
        <f>AVERAGE(CT336,CT324,CT312,CT300,CT288,CT276,CT264,CT252,CT240,CT228)</f>
        <v>0.41123732614027253</v>
      </c>
      <c r="JS336" s="2">
        <f>CT336-JR336</f>
        <v>0.18637223561270977</v>
      </c>
      <c r="KH336" s="2">
        <f>(DN336*$DN$4)+(FB336*$FB$3)+(FC336*$FC$3)+(FD336*$FD$3)+(FE336*$FE$3)+(FF336*$FF$3)+(FG336*$FG$3)</f>
        <v>0.55242091440030694</v>
      </c>
      <c r="KI336" s="2">
        <f>F336-KH336</f>
        <v>-5.2420914400306939E-2</v>
      </c>
      <c r="KJ336" s="2">
        <f>MAX(DN336,FB336:FG336)</f>
        <v>1.2688342585249979</v>
      </c>
      <c r="KK336" s="2">
        <f>MIN(DN336,FB336:FG336)</f>
        <v>-0.20040080160320661</v>
      </c>
      <c r="KL336" s="2">
        <f t="shared" si="516"/>
        <v>1.4692350601282045</v>
      </c>
      <c r="KO336" s="2">
        <f>BO336</f>
        <v>85.83</v>
      </c>
      <c r="KP336" s="2">
        <f>100*((BO330/BO318)-1)</f>
        <v>4.924026048212049</v>
      </c>
      <c r="KQ336" s="2">
        <f t="shared" si="525"/>
        <v>4.924026048212049</v>
      </c>
      <c r="KR336" s="2">
        <f>100*((BO324/BO312)-1)</f>
        <v>5.6691992986557693</v>
      </c>
      <c r="KS336" s="2">
        <f t="shared" si="538"/>
        <v>5.6691992986557693</v>
      </c>
      <c r="KT336" s="3">
        <f>BP336</f>
        <v>1.425</v>
      </c>
      <c r="KU336" s="3">
        <f>BQ336</f>
        <v>38.204761904761909</v>
      </c>
      <c r="KV336" s="3">
        <f t="shared" si="610"/>
        <v>26.810359231411866</v>
      </c>
      <c r="KW336" s="2">
        <f t="shared" si="603"/>
        <v>53.613569986825482</v>
      </c>
      <c r="KX336" s="2">
        <f t="shared" si="603"/>
        <v>49.046070059526805</v>
      </c>
      <c r="LA336">
        <v>2</v>
      </c>
      <c r="LB336">
        <v>0</v>
      </c>
      <c r="LE336" s="2">
        <v>102.18815451449758</v>
      </c>
      <c r="LF336" s="2">
        <v>100.37996026275626</v>
      </c>
      <c r="LG336" s="2">
        <v>100.21341432216903</v>
      </c>
      <c r="LH336" s="2">
        <v>99.887047147930858</v>
      </c>
      <c r="LI336" s="2">
        <v>100.74585821334038</v>
      </c>
      <c r="LJ336" s="2">
        <v>101.37899987172493</v>
      </c>
      <c r="LK336" s="2">
        <v>101.53761331939847</v>
      </c>
      <c r="LL336" s="2">
        <v>103.48213044666321</v>
      </c>
      <c r="LM336" s="2">
        <v>101.89910537423022</v>
      </c>
      <c r="LN336" s="2">
        <v>101.13922531981979</v>
      </c>
      <c r="LO336" s="2">
        <v>103.3190218702467</v>
      </c>
      <c r="LP336" s="2">
        <v>101.19281416404448</v>
      </c>
      <c r="LQ336" s="2">
        <v>106.91803607548368</v>
      </c>
      <c r="LR336" s="2">
        <v>101.74401537429338</v>
      </c>
      <c r="LS336" s="2">
        <v>101.06979142398309</v>
      </c>
      <c r="LT336" s="2">
        <v>101.57001780348813</v>
      </c>
      <c r="LU336" s="2">
        <v>100.46446381250725</v>
      </c>
      <c r="LV336" s="2">
        <v>101.76852104204374</v>
      </c>
      <c r="LW336" s="2">
        <v>100.48945329823019</v>
      </c>
      <c r="LX336" s="2">
        <v>92.728735215562821</v>
      </c>
      <c r="LY336" s="2">
        <v>100.54327833250461</v>
      </c>
      <c r="LZ336" s="2">
        <v>100.80709262847837</v>
      </c>
      <c r="MA336" s="2">
        <v>103.72244046761139</v>
      </c>
      <c r="MB336" s="2">
        <v>102.20414677362332</v>
      </c>
      <c r="MC336" s="2">
        <v>101.90897160670775</v>
      </c>
      <c r="MD336" s="2">
        <v>100.95376967534509</v>
      </c>
      <c r="ME336" s="2">
        <v>100.96515702676464</v>
      </c>
      <c r="MF336" s="2">
        <v>101.5688683085577</v>
      </c>
      <c r="MG336" s="2">
        <v>101.3375461819592</v>
      </c>
      <c r="MH336" s="2">
        <v>100.72759134435069</v>
      </c>
      <c r="MI336" s="2">
        <v>97.312868410685311</v>
      </c>
      <c r="MJ336" s="2">
        <v>101.44377032879467</v>
      </c>
      <c r="MK336" s="2">
        <v>101.64093164005811</v>
      </c>
      <c r="ML336" s="2">
        <v>100.95492330925239</v>
      </c>
      <c r="MM336" s="2">
        <v>102.28282183089193</v>
      </c>
      <c r="MN336" s="2">
        <v>102.3924544637906</v>
      </c>
      <c r="MO336" s="2">
        <v>101.62612050812307</v>
      </c>
      <c r="MP336" s="2">
        <v>105.95964260458284</v>
      </c>
      <c r="MQ336" s="2">
        <v>100.80832545818804</v>
      </c>
      <c r="MR336" s="2">
        <v>98.532201771714156</v>
      </c>
      <c r="MS336" s="10">
        <v>100.01830417393109</v>
      </c>
      <c r="MT336" s="2">
        <v>102.98045955017015</v>
      </c>
      <c r="MU336" s="2">
        <v>101.95621000216836</v>
      </c>
      <c r="MV336" s="2">
        <v>98.569596276582473</v>
      </c>
      <c r="MX336" s="22">
        <v>0.83</v>
      </c>
      <c r="MY336" s="22">
        <v>0.17</v>
      </c>
      <c r="MZ336" s="22">
        <v>0.7</v>
      </c>
      <c r="NA336" s="22">
        <v>0.44</v>
      </c>
      <c r="NB336" s="22">
        <v>0.44</v>
      </c>
      <c r="NC336" s="22">
        <v>0.42</v>
      </c>
      <c r="ND336" s="22">
        <v>1</v>
      </c>
      <c r="NE336" s="22">
        <v>5.28</v>
      </c>
      <c r="NF336" s="22">
        <v>2.72</v>
      </c>
      <c r="NG336" s="22">
        <v>4</v>
      </c>
      <c r="NH336" s="23">
        <v>8</v>
      </c>
      <c r="NI336" s="22">
        <v>22</v>
      </c>
      <c r="NJ336" s="22">
        <v>3.36</v>
      </c>
      <c r="NK336" s="22">
        <v>1.26</v>
      </c>
      <c r="NL336" s="23">
        <v>9.6199999999999992</v>
      </c>
      <c r="NM336" s="3">
        <v>5.88</v>
      </c>
      <c r="NN336" s="22">
        <v>4.08</v>
      </c>
      <c r="NO336" s="22">
        <v>2.04</v>
      </c>
      <c r="NP336" s="22">
        <v>0.25</v>
      </c>
      <c r="NQ336" s="22">
        <v>1</v>
      </c>
      <c r="NR336" s="23">
        <v>1</v>
      </c>
      <c r="NS336" s="22">
        <v>1.7</v>
      </c>
      <c r="NT336" s="22">
        <v>8.3000000000000007</v>
      </c>
      <c r="NU336" s="23">
        <v>9</v>
      </c>
      <c r="NV336" s="3">
        <v>4.75</v>
      </c>
      <c r="NW336" s="22">
        <v>0.75</v>
      </c>
      <c r="NX336" s="22">
        <v>1</v>
      </c>
      <c r="NY336" s="22">
        <v>69.75</v>
      </c>
      <c r="NZ336" s="22">
        <v>23.25</v>
      </c>
      <c r="OA336" s="23">
        <v>8</v>
      </c>
      <c r="OB336" s="22">
        <v>0.66</v>
      </c>
      <c r="OC336" s="22">
        <v>1.76</v>
      </c>
      <c r="OD336" s="22">
        <v>3.6</v>
      </c>
      <c r="OE336" s="22">
        <v>2.64</v>
      </c>
      <c r="OF336" s="22">
        <v>9.1199999999999992</v>
      </c>
      <c r="OG336" s="22">
        <v>4.32</v>
      </c>
      <c r="OH336" s="23">
        <v>2.56</v>
      </c>
      <c r="OI336" s="22">
        <v>3</v>
      </c>
      <c r="OJ336" s="22">
        <v>9.3800000000000008</v>
      </c>
      <c r="OK336" s="22">
        <v>4.62</v>
      </c>
      <c r="OL336" s="22">
        <v>0.36</v>
      </c>
      <c r="OM336" s="23">
        <v>2.2799999999999998</v>
      </c>
      <c r="ON336" s="22">
        <v>2.4</v>
      </c>
      <c r="OO336" s="22">
        <v>6.96</v>
      </c>
      <c r="OQ336">
        <f t="shared" si="518"/>
        <v>-2</v>
      </c>
      <c r="OR336" s="23">
        <f t="shared" ca="1" si="560"/>
        <v>1.008284991044476</v>
      </c>
      <c r="OS336" s="23">
        <f t="shared" ca="1" si="560"/>
        <v>0.99966732193575125</v>
      </c>
      <c r="OT336" s="23">
        <f t="shared" ca="1" si="560"/>
        <v>1.0002186463001517</v>
      </c>
      <c r="OU336" s="23">
        <f t="shared" ca="1" si="560"/>
        <v>0.99915179039803304</v>
      </c>
      <c r="OV336" s="23">
        <f t="shared" ca="1" si="560"/>
        <v>1.0031800194219627</v>
      </c>
      <c r="OW336" s="23">
        <f t="shared" ca="1" si="560"/>
        <v>1.0041267542173296</v>
      </c>
      <c r="OX336" s="23">
        <f t="shared" ca="1" si="560"/>
        <v>0.99811287799105031</v>
      </c>
      <c r="OY336" s="23">
        <f t="shared" ca="1" si="560"/>
        <v>1.0128487923814857</v>
      </c>
      <c r="OZ336" s="23">
        <f t="shared" ca="1" si="559"/>
        <v>1.0055268489293716</v>
      </c>
      <c r="PA336" s="23">
        <f t="shared" ca="1" si="559"/>
        <v>0.99962138502263354</v>
      </c>
      <c r="PB336" s="23">
        <f t="shared" ca="1" si="559"/>
        <v>1.0090634420711388</v>
      </c>
      <c r="PC336" s="23">
        <f t="shared" ca="1" si="559"/>
        <v>1.0046792470737838</v>
      </c>
      <c r="PD336" s="23">
        <f t="shared" ca="1" si="559"/>
        <v>1.0133116774693547</v>
      </c>
      <c r="PE336" s="23">
        <f t="shared" ca="1" si="539"/>
        <v>1.0063668768927887</v>
      </c>
      <c r="PF336" s="23">
        <f t="shared" ca="1" si="539"/>
        <v>1.015568661880822</v>
      </c>
      <c r="PG336" s="23">
        <f t="shared" ca="1" si="539"/>
        <v>0.98936557659010205</v>
      </c>
      <c r="PH336" s="23">
        <f t="shared" ca="1" si="536"/>
        <v>0.99877305190678978</v>
      </c>
      <c r="PI336" s="23">
        <f t="shared" ca="1" si="536"/>
        <v>1.0087225684393177</v>
      </c>
      <c r="PJ336" s="23">
        <f t="shared" ca="1" si="536"/>
        <v>0.98061260544398865</v>
      </c>
      <c r="PK336" s="23">
        <f t="shared" ca="1" si="536"/>
        <v>0.95493240237189225</v>
      </c>
      <c r="PL336" s="23">
        <f t="shared" ca="1" si="536"/>
        <v>1.0037726269289544</v>
      </c>
      <c r="PM336" s="23">
        <f t="shared" ca="1" si="536"/>
        <v>1.0011008446285223</v>
      </c>
      <c r="PN336" s="23">
        <f t="shared" ca="1" si="536"/>
        <v>1.0101928134294043</v>
      </c>
      <c r="PO336" s="23">
        <f t="shared" ca="1" si="536"/>
        <v>1.0090503487898621</v>
      </c>
      <c r="PP336" s="23">
        <f t="shared" ca="1" si="536"/>
        <v>0.99621924426135977</v>
      </c>
      <c r="PQ336" s="23">
        <f t="shared" ca="1" si="536"/>
        <v>0.99467220417462709</v>
      </c>
      <c r="PR336" s="23">
        <f t="shared" ca="1" si="536"/>
        <v>0.99491946923501862</v>
      </c>
      <c r="PS336" s="23">
        <f t="shared" ca="1" si="615"/>
        <v>1.0044217771996931</v>
      </c>
      <c r="PT336" s="23">
        <f t="shared" ca="1" si="615"/>
        <v>1.0009358992268325</v>
      </c>
      <c r="PU336" s="23">
        <f t="shared" ca="1" si="615"/>
        <v>1.0015618153902688</v>
      </c>
      <c r="PV336" s="23">
        <f t="shared" ca="1" si="615"/>
        <v>0.99944806570599332</v>
      </c>
      <c r="PW336" s="23">
        <f t="shared" ca="1" si="561"/>
        <v>1.0039890899211417</v>
      </c>
      <c r="PX336" s="23">
        <f t="shared" ca="1" si="561"/>
        <v>1.0001121933642341</v>
      </c>
      <c r="PY336" s="23">
        <f t="shared" ca="1" si="544"/>
        <v>1.0014733914271763</v>
      </c>
      <c r="PZ336" s="23">
        <f t="shared" ca="1" si="544"/>
        <v>1.0045749514205995</v>
      </c>
      <c r="QA336" s="23">
        <f t="shared" ca="1" si="571"/>
        <v>1.0083092960678228</v>
      </c>
      <c r="QB336" s="23">
        <f t="shared" ca="1" si="571"/>
        <v>1.0004685390045258</v>
      </c>
      <c r="QC336" s="23">
        <f t="shared" ca="1" si="571"/>
        <v>1.0054694416207421</v>
      </c>
      <c r="QD336" s="23">
        <f t="shared" ca="1" si="571"/>
        <v>1.0024160351062665</v>
      </c>
      <c r="QE336" s="23">
        <f t="shared" ca="1" si="571"/>
        <v>0.99320297547029623</v>
      </c>
      <c r="QF336" s="23">
        <f t="shared" ca="1" si="571"/>
        <v>0.99205175632627174</v>
      </c>
      <c r="QG336" s="23">
        <f t="shared" ca="1" si="533"/>
        <v>1.0052632669178923</v>
      </c>
      <c r="QH336" s="23">
        <f t="shared" ca="1" si="533"/>
        <v>0.99920951184750806</v>
      </c>
      <c r="QI336" s="23">
        <f t="shared" ca="1" si="533"/>
        <v>0.99425852452618135</v>
      </c>
      <c r="QJ336" s="26">
        <f t="shared" ca="1" si="616"/>
        <v>1.003611129681663</v>
      </c>
      <c r="QL336" s="3">
        <f t="shared" ca="1" si="589"/>
        <v>102.36307105611185</v>
      </c>
      <c r="QM336" s="3">
        <f t="shared" ca="1" si="591"/>
        <v>0.26171700810087017</v>
      </c>
      <c r="QN336" s="3">
        <f t="shared" ca="1" si="595"/>
        <v>0.15334906500090728</v>
      </c>
      <c r="QO336" s="3">
        <f t="shared" ca="1" si="599"/>
        <v>0.52267809118446973</v>
      </c>
      <c r="QP336" s="3">
        <f t="shared" ca="1" si="631"/>
        <v>1.1810122993200167</v>
      </c>
      <c r="QQ336" s="2">
        <f t="shared" ref="QQ336:QQ399" ca="1" si="642">((QL336/QL324)-1)*100</f>
        <v>2.111681293571932</v>
      </c>
      <c r="QR336" s="3">
        <f t="shared" ca="1" si="592"/>
        <v>3.1862080355852473</v>
      </c>
      <c r="QS336" s="3">
        <f t="shared" ca="1" si="596"/>
        <v>1.8597312624284508</v>
      </c>
      <c r="QT336" s="3">
        <f t="shared" ca="1" si="598"/>
        <v>2.1071610992623446</v>
      </c>
      <c r="QU336" s="3">
        <f t="shared" ca="1" si="619"/>
        <v>2.3759724991514908</v>
      </c>
    </row>
    <row r="337" spans="1:463" x14ac:dyDescent="0.35">
      <c r="A337" t="s">
        <v>1402</v>
      </c>
      <c r="B337" s="25">
        <v>42461</v>
      </c>
      <c r="C337" t="s">
        <v>964</v>
      </c>
      <c r="D337" s="2">
        <v>100.6</v>
      </c>
      <c r="E337" s="2">
        <v>100.2</v>
      </c>
      <c r="F337" s="2">
        <v>0.3</v>
      </c>
      <c r="G337" s="2">
        <v>100.9</v>
      </c>
      <c r="H337" s="2">
        <v>100.14960770099763</v>
      </c>
      <c r="I337" s="2">
        <v>100.83063941083871</v>
      </c>
      <c r="J337" s="2">
        <v>98.8</v>
      </c>
      <c r="K337" s="2">
        <v>101.9</v>
      </c>
      <c r="L337" s="2">
        <v>101.79537436985029</v>
      </c>
      <c r="M337" s="2">
        <v>101.4</v>
      </c>
      <c r="N337" s="2">
        <v>94.6</v>
      </c>
      <c r="O337" s="2">
        <v>97.9</v>
      </c>
      <c r="P337" s="2">
        <v>98.9</v>
      </c>
      <c r="Q337" s="2">
        <v>100.3</v>
      </c>
      <c r="R337" s="2">
        <v>99</v>
      </c>
      <c r="S337" s="2">
        <v>94.6</v>
      </c>
      <c r="T337" s="2">
        <v>96.3</v>
      </c>
      <c r="U337" s="2">
        <v>86.4</v>
      </c>
      <c r="V337" s="2">
        <v>100.5</v>
      </c>
      <c r="W337" s="2">
        <v>103.4</v>
      </c>
      <c r="X337" s="2">
        <v>99.6</v>
      </c>
      <c r="Y337" s="2">
        <v>107.8</v>
      </c>
      <c r="Z337" s="2">
        <v>107.2</v>
      </c>
      <c r="AA337" s="2">
        <v>100.4</v>
      </c>
      <c r="AB337" s="2">
        <v>95.6</v>
      </c>
      <c r="AC337" s="2">
        <v>100.7</v>
      </c>
      <c r="AD337" s="2">
        <v>102.3</v>
      </c>
      <c r="AE337" s="2">
        <v>100.3</v>
      </c>
      <c r="AF337" s="2">
        <v>100</v>
      </c>
      <c r="AG337" s="22">
        <v>517</v>
      </c>
      <c r="AH337" s="22">
        <v>483</v>
      </c>
      <c r="AI337" s="22">
        <v>145</v>
      </c>
      <c r="AJ337" s="22">
        <v>32</v>
      </c>
      <c r="AK337" s="22">
        <v>35</v>
      </c>
      <c r="AL337" s="22">
        <v>8</v>
      </c>
      <c r="AM337" s="22">
        <v>20</v>
      </c>
      <c r="AN337" s="22">
        <v>22</v>
      </c>
      <c r="AO337" s="22">
        <v>61</v>
      </c>
      <c r="AP337" s="22">
        <v>20</v>
      </c>
      <c r="AQ337" s="22">
        <v>16</v>
      </c>
      <c r="AR337" s="2">
        <v>98</v>
      </c>
      <c r="AS337" s="2">
        <v>101.1</v>
      </c>
      <c r="AT337" s="2">
        <v>100.3</v>
      </c>
      <c r="AU337" s="2">
        <v>99.8</v>
      </c>
      <c r="AV337" s="2">
        <v>99.5</v>
      </c>
      <c r="AW337" s="2">
        <v>102.2</v>
      </c>
      <c r="AX337" s="2">
        <v>99</v>
      </c>
      <c r="AY337" s="2">
        <v>101.6</v>
      </c>
      <c r="AZ337" s="2">
        <v>100.5</v>
      </c>
      <c r="BA337" s="2">
        <v>103.4</v>
      </c>
      <c r="BB337" s="2">
        <v>101.9</v>
      </c>
      <c r="BC337" s="2">
        <v>100.8</v>
      </c>
      <c r="BD337" s="3">
        <v>0.55000000000000004</v>
      </c>
      <c r="BE337" s="3">
        <v>0.43</v>
      </c>
      <c r="BF337" s="3">
        <v>-0.05</v>
      </c>
      <c r="BG337" s="3">
        <v>-0.22</v>
      </c>
      <c r="BH337" s="3">
        <v>-0.42</v>
      </c>
      <c r="BI337" s="2">
        <v>261.39999999999998</v>
      </c>
      <c r="BJ337" s="2">
        <v>1.3</v>
      </c>
      <c r="BK337" s="2">
        <v>1.4</v>
      </c>
      <c r="BL337" s="2">
        <v>99.6</v>
      </c>
      <c r="BM337" s="2">
        <v>99.2</v>
      </c>
      <c r="BN337" s="10">
        <v>495</v>
      </c>
      <c r="BO337" s="3">
        <v>84.99</v>
      </c>
      <c r="BP337" s="22">
        <v>1.4312</v>
      </c>
      <c r="BQ337" s="3">
        <v>41.583333333333336</v>
      </c>
      <c r="BR337" s="23">
        <v>1.9033333333333333</v>
      </c>
      <c r="BS337" s="2">
        <v>93.5</v>
      </c>
      <c r="BT337" s="3">
        <v>88.46</v>
      </c>
      <c r="BU337" s="2">
        <v>0.7</v>
      </c>
      <c r="BV337" s="2">
        <v>2.1</v>
      </c>
      <c r="BW337" s="2">
        <v>2</v>
      </c>
      <c r="BX337" s="2">
        <v>2.6</v>
      </c>
      <c r="BY337" s="23">
        <v>238.99199999999999</v>
      </c>
      <c r="BZ337" s="2">
        <v>98.1</v>
      </c>
      <c r="CA337" s="2">
        <v>94.8</v>
      </c>
      <c r="CB337" s="3">
        <v>100.09</v>
      </c>
      <c r="CC337" s="2">
        <v>99.5</v>
      </c>
      <c r="CD337" s="2">
        <v>127.9</v>
      </c>
      <c r="CE337" s="2">
        <v>97.976888250186818</v>
      </c>
      <c r="CF337" s="3">
        <v>99.88946143557223</v>
      </c>
      <c r="CG337" s="2">
        <v>99.377674940062747</v>
      </c>
      <c r="CH337" s="23">
        <v>246.50382693874954</v>
      </c>
      <c r="CI337" s="3">
        <v>100.51308172255065</v>
      </c>
      <c r="CM337" s="2">
        <f t="shared" si="600"/>
        <v>29.054872368175889</v>
      </c>
      <c r="CN337" s="2">
        <f t="shared" si="600"/>
        <v>1.329886342463201</v>
      </c>
      <c r="CO337" s="2">
        <f t="shared" si="601"/>
        <v>92.573886514195138</v>
      </c>
      <c r="CR337" s="2">
        <f t="shared" si="604"/>
        <v>0.19920318725098468</v>
      </c>
      <c r="CS337" s="2">
        <f t="shared" si="604"/>
        <v>0</v>
      </c>
      <c r="CT337" s="2">
        <f t="shared" si="605"/>
        <v>-9.900990099009338E-2</v>
      </c>
      <c r="CU337" s="2">
        <f t="shared" si="605"/>
        <v>-0.1779221019593219</v>
      </c>
      <c r="CV337" s="2">
        <f t="shared" si="605"/>
        <v>-0.32431909655093</v>
      </c>
      <c r="CW337" s="2">
        <f t="shared" si="606"/>
        <v>0</v>
      </c>
      <c r="CX337" s="2">
        <f t="shared" si="607"/>
        <v>0.1966568338249782</v>
      </c>
      <c r="CY337" s="2">
        <f t="shared" si="502"/>
        <v>3.3879781420764963</v>
      </c>
      <c r="CZ337" s="2">
        <f t="shared" si="611"/>
        <v>-0.6191950464396373</v>
      </c>
      <c r="DA337" s="2">
        <f t="shared" si="612"/>
        <v>-2.0491803278688527</v>
      </c>
      <c r="DB337" s="2">
        <f t="shared" si="613"/>
        <v>-9.9403578528821396E-2</v>
      </c>
      <c r="DC337" s="2">
        <f t="shared" si="546"/>
        <v>0.11489850631940042</v>
      </c>
      <c r="DF337" s="2">
        <f t="shared" si="608"/>
        <v>-2.114295499509844</v>
      </c>
      <c r="DG337" s="2">
        <f t="shared" si="608"/>
        <v>-3.8231534940438849</v>
      </c>
      <c r="DH337" s="2">
        <f t="shared" si="609"/>
        <v>-4.4305224108988961</v>
      </c>
      <c r="DI337" s="2">
        <f t="shared" si="632"/>
        <v>-0.5284004295444511</v>
      </c>
      <c r="DJ337" s="2">
        <f t="shared" si="632"/>
        <v>0</v>
      </c>
      <c r="DM337" s="2">
        <f t="shared" si="503"/>
        <v>0.70070070070068924</v>
      </c>
      <c r="DN337" s="2">
        <f t="shared" si="503"/>
        <v>0.30030030030029742</v>
      </c>
      <c r="DO337" s="2">
        <f t="shared" si="617"/>
        <v>1.2036108324974952</v>
      </c>
      <c r="DP337" s="2">
        <f t="shared" si="504"/>
        <v>-1.5936254980079765</v>
      </c>
      <c r="DQ337" s="2">
        <f t="shared" si="543"/>
        <v>-0.30837063956962979</v>
      </c>
      <c r="DR337" s="2">
        <f t="shared" si="505"/>
        <v>2.4120603015075437</v>
      </c>
      <c r="DS337" s="2">
        <f t="shared" si="506"/>
        <v>2.1127817164234806</v>
      </c>
      <c r="DT337" s="2" t="e">
        <v>#N/A</v>
      </c>
      <c r="DU337" s="2" t="e">
        <v>#N/A</v>
      </c>
      <c r="DV337" s="2">
        <f t="shared" si="618"/>
        <v>-2.5870646766169125</v>
      </c>
      <c r="DW337" s="2">
        <f t="shared" si="507"/>
        <v>0.40040040040039138</v>
      </c>
      <c r="DX337" s="2">
        <f t="shared" si="508"/>
        <v>-4.179104477611939</v>
      </c>
      <c r="DY337" s="2">
        <f t="shared" si="509"/>
        <v>-1.2961116650049842</v>
      </c>
      <c r="DZ337" s="2">
        <f t="shared" si="510"/>
        <v>-7.5268817204301115</v>
      </c>
      <c r="EA337" s="2">
        <f t="shared" si="523"/>
        <v>-3.2474804031354942</v>
      </c>
      <c r="EB337" s="2">
        <f t="shared" si="523"/>
        <v>0.80240722166500245</v>
      </c>
      <c r="EC337" s="2">
        <f t="shared" si="523"/>
        <v>4.7619047619047672</v>
      </c>
      <c r="ED337" s="2">
        <f t="shared" si="523"/>
        <v>-1.0923535253227534</v>
      </c>
      <c r="EE337" s="2">
        <f t="shared" si="523"/>
        <v>10.45081967213115</v>
      </c>
      <c r="EF337" s="2">
        <f t="shared" si="523"/>
        <v>9.61145194274029</v>
      </c>
      <c r="EG337" s="2">
        <f t="shared" si="523"/>
        <v>0.29970029970030065</v>
      </c>
      <c r="EH337" s="2">
        <f t="shared" si="523"/>
        <v>-6.9133398247322342</v>
      </c>
      <c r="EI337" s="2">
        <f t="shared" si="537"/>
        <v>-2.4875621890547261</v>
      </c>
      <c r="EJ337" s="2">
        <f t="shared" si="537"/>
        <v>1.3026052104208485</v>
      </c>
      <c r="EK337" s="2">
        <f t="shared" si="537"/>
        <v>0.40040040040039138</v>
      </c>
      <c r="EL337" s="2">
        <f t="shared" si="537"/>
        <v>-0.10010010010010895</v>
      </c>
      <c r="EM337" s="2">
        <f t="shared" si="537"/>
        <v>0.20140986908359082</v>
      </c>
      <c r="EN337" s="2">
        <f t="shared" si="537"/>
        <v>1.9960079840319445</v>
      </c>
      <c r="EO337" s="2">
        <f t="shared" si="614"/>
        <v>-1.2961116650049842</v>
      </c>
      <c r="EP337" s="2">
        <f t="shared" si="614"/>
        <v>1.7017017017016967</v>
      </c>
      <c r="EQ337" s="2">
        <f t="shared" si="614"/>
        <v>0.39960039960040827</v>
      </c>
      <c r="ER337" s="2">
        <f t="shared" si="498"/>
        <v>4.7619047619047672</v>
      </c>
      <c r="ES337" s="2">
        <f t="shared" si="498"/>
        <v>2.3092369477911712</v>
      </c>
      <c r="ET337" s="2">
        <f t="shared" si="498"/>
        <v>1.002004008016022</v>
      </c>
      <c r="EU337" s="2">
        <f t="shared" si="602"/>
        <v>1.3</v>
      </c>
      <c r="EV337" s="2">
        <f t="shared" si="602"/>
        <v>1.4</v>
      </c>
      <c r="EW337" s="2">
        <f t="shared" si="511"/>
        <v>-2.0648967551622488</v>
      </c>
      <c r="EX337" s="2">
        <f t="shared" si="511"/>
        <v>-1.5873015873015817</v>
      </c>
      <c r="EY337" s="2">
        <f t="shared" si="512"/>
        <v>-26.943386297515559</v>
      </c>
      <c r="EZ337" s="2">
        <f t="shared" si="512"/>
        <v>-22.87959656077836</v>
      </c>
      <c r="FA337" s="2">
        <f t="shared" si="513"/>
        <v>-6.872509960159368</v>
      </c>
      <c r="FB337" s="2">
        <f t="shared" si="517"/>
        <v>1.1726257503534843</v>
      </c>
      <c r="FC337" s="2">
        <f t="shared" si="517"/>
        <v>-0.30487804878049918</v>
      </c>
      <c r="FD337" s="2">
        <f t="shared" si="517"/>
        <v>0.21141649048626032</v>
      </c>
      <c r="FE337" s="2">
        <f t="shared" si="514"/>
        <v>-0.18946948544076303</v>
      </c>
      <c r="FF337" s="2">
        <f t="shared" si="514"/>
        <v>-0.50000000000000044</v>
      </c>
      <c r="FG337" s="2">
        <f t="shared" si="514"/>
        <v>1.6693163751987372</v>
      </c>
      <c r="FH337" s="2">
        <v>2.5</v>
      </c>
      <c r="FI337" s="2">
        <v>2.7</v>
      </c>
      <c r="FL337" s="2">
        <f t="shared" si="633"/>
        <v>6.5825232816063561E-2</v>
      </c>
      <c r="FM337" s="2">
        <f t="shared" si="633"/>
        <v>0.25023633957914626</v>
      </c>
      <c r="FN337" s="2">
        <f t="shared" si="634"/>
        <v>0.62969095844864764</v>
      </c>
      <c r="FQ337" s="2">
        <f t="shared" si="635"/>
        <v>0.26356102304678775</v>
      </c>
      <c r="FR337" s="2">
        <f t="shared" si="635"/>
        <v>1.0047087235186325</v>
      </c>
      <c r="FS337" s="2">
        <f t="shared" si="636"/>
        <v>2.5426545048863103</v>
      </c>
      <c r="FT337" s="2">
        <f t="shared" si="637"/>
        <v>2.2152369837724617</v>
      </c>
      <c r="FU337" s="2">
        <f t="shared" si="637"/>
        <v>0.94574739620350012</v>
      </c>
      <c r="FX337" s="2">
        <f t="shared" si="593"/>
        <v>4.9119278106779518E-2</v>
      </c>
      <c r="FY337" s="2">
        <f t="shared" si="593"/>
        <v>1.3509237180078681</v>
      </c>
      <c r="FZ337" s="2">
        <f t="shared" si="500"/>
        <v>2.759404746894778</v>
      </c>
      <c r="GA337" s="2">
        <f t="shared" si="594"/>
        <v>2.1086316705496877</v>
      </c>
      <c r="GB337" s="2">
        <f t="shared" si="594"/>
        <v>0.58985447994055473</v>
      </c>
      <c r="GE337" s="2"/>
      <c r="GF337" s="2"/>
      <c r="GG337" s="2">
        <f t="shared" si="597"/>
        <v>-31.85942683782358</v>
      </c>
      <c r="GH337" s="2">
        <f t="shared" si="597"/>
        <v>-28.65760921159065</v>
      </c>
      <c r="GI337" s="2">
        <f t="shared" si="521"/>
        <v>-7.3266037121458849</v>
      </c>
      <c r="GJ337" s="2">
        <f t="shared" si="522"/>
        <v>2.5580612588353979</v>
      </c>
      <c r="GK337" s="2">
        <v>2.2999999999999998</v>
      </c>
      <c r="GN337" s="2">
        <f t="shared" si="590"/>
        <v>-0.2</v>
      </c>
      <c r="GQ337" s="2">
        <f t="shared" si="563"/>
        <v>-1.7</v>
      </c>
      <c r="GT337" s="27">
        <f t="shared" ca="1" si="574"/>
        <v>99.89898989898991</v>
      </c>
      <c r="GU337" s="27">
        <f t="shared" ca="1" si="575"/>
        <v>100.96051227321237</v>
      </c>
      <c r="GV337" s="27">
        <f t="shared" ca="1" si="575"/>
        <v>97.667342799188646</v>
      </c>
      <c r="GW337" s="27">
        <f t="shared" ca="1" si="576"/>
        <v>99.496475327291037</v>
      </c>
      <c r="GX337" s="27">
        <f t="shared" ca="1" si="576"/>
        <v>100.39408866995075</v>
      </c>
      <c r="GY337" s="27">
        <f t="shared" ca="1" si="577"/>
        <v>99.900299102691932</v>
      </c>
      <c r="GZ337" s="27">
        <f t="shared" ca="1" si="578"/>
        <v>71.464019851116618</v>
      </c>
      <c r="HA337" s="27">
        <f t="shared" ca="1" si="579"/>
        <v>101.30784708249496</v>
      </c>
      <c r="HB337" s="27">
        <f t="shared" ca="1" si="579"/>
        <v>102.50501002004009</v>
      </c>
      <c r="HC337" s="27">
        <f t="shared" ca="1" si="579"/>
        <v>98.526522593320237</v>
      </c>
      <c r="HD337" s="27">
        <f t="shared" ca="1" si="572"/>
        <v>98.425196850393704</v>
      </c>
      <c r="HE337" s="27">
        <f t="shared" ca="1" si="580"/>
        <v>97.352342158859457</v>
      </c>
      <c r="HG337" s="27">
        <f t="shared" ca="1" si="581"/>
        <v>98.703888334995014</v>
      </c>
      <c r="HH337" s="27">
        <f t="shared" ca="1" si="582"/>
        <v>91.593352883675465</v>
      </c>
      <c r="HI337" s="27">
        <f t="shared" ca="1" si="582"/>
        <v>98.109452736318403</v>
      </c>
      <c r="HJ337" s="27">
        <f t="shared" ca="1" si="583"/>
        <v>98.904382470119515</v>
      </c>
      <c r="HK337" s="27">
        <f t="shared" ca="1" si="583"/>
        <v>102.01005025125629</v>
      </c>
      <c r="HL337" s="27">
        <f t="shared" ca="1" si="584"/>
        <v>100.40040040040039</v>
      </c>
      <c r="HM337" s="27">
        <f t="shared" ca="1" si="585"/>
        <v>135.38633818589028</v>
      </c>
      <c r="HN337" s="27">
        <f t="shared" ca="1" si="586"/>
        <v>100</v>
      </c>
      <c r="HO337" s="27">
        <f t="shared" ca="1" si="586"/>
        <v>101.1144883485309</v>
      </c>
      <c r="HP337" s="27">
        <f t="shared" ca="1" si="586"/>
        <v>102.00400801603206</v>
      </c>
      <c r="HQ337" s="27">
        <f t="shared" ca="1" si="573"/>
        <v>102.93819655521783</v>
      </c>
      <c r="HR337" s="27">
        <f t="shared" ca="1" si="587"/>
        <v>95.618305744888019</v>
      </c>
      <c r="HT337" s="27">
        <f t="shared" ca="1" si="620"/>
        <v>152.24378735170814</v>
      </c>
      <c r="HU337" s="27">
        <f t="shared" ca="1" si="620"/>
        <v>32.972217250362945</v>
      </c>
      <c r="HV337" s="27">
        <f t="shared" ca="1" si="620"/>
        <v>41.182574980043327</v>
      </c>
      <c r="HW337" s="27">
        <f t="shared" ca="1" si="621"/>
        <v>527.28800524662597</v>
      </c>
      <c r="HX337" s="27">
        <f t="shared" ca="1" si="621"/>
        <v>472.73784422720598</v>
      </c>
      <c r="HY337" s="27">
        <f t="shared" ca="1" si="638"/>
        <v>999.99999999999989</v>
      </c>
      <c r="HZ337" s="27">
        <f t="shared" ca="1" si="622"/>
        <v>5.6275961496087286</v>
      </c>
      <c r="IA337" s="27">
        <f t="shared" ca="1" si="622"/>
        <v>20.708702762168109</v>
      </c>
      <c r="IB337" s="27">
        <f t="shared" ca="1" si="622"/>
        <v>21.388769820283727</v>
      </c>
      <c r="IC337" s="27">
        <f t="shared" ca="1" si="622"/>
        <v>58.881138253071512</v>
      </c>
      <c r="ID337" s="27">
        <f t="shared" ca="1" si="622"/>
        <v>20.144030548492239</v>
      </c>
      <c r="IE337" s="27">
        <f t="shared" ca="1" si="622"/>
        <v>14.028028028028027</v>
      </c>
      <c r="IG337" s="28">
        <f t="shared" ca="1" si="623"/>
        <v>-0.21203005786063941</v>
      </c>
      <c r="IH337" s="28">
        <f t="shared" ca="1" si="623"/>
        <v>-0.24632633368418305</v>
      </c>
      <c r="II337" s="28">
        <f t="shared" ca="1" si="623"/>
        <v>-0.1598275053753011</v>
      </c>
      <c r="IJ337" s="28">
        <f t="shared" ca="1" si="624"/>
        <v>-0.83907056898896715</v>
      </c>
      <c r="IK337" s="24">
        <f t="shared" ca="1" si="639"/>
        <v>-0.22088667206884355</v>
      </c>
      <c r="IL337" s="28">
        <f t="shared" ca="1" si="625"/>
        <v>1.1413337916052591</v>
      </c>
      <c r="IM337" s="28">
        <f t="shared" ca="1" si="640"/>
        <v>0.30030030030029353</v>
      </c>
      <c r="IN337" s="3">
        <f t="shared" ca="1" si="641"/>
        <v>0.30226322261629202</v>
      </c>
      <c r="IO337" s="2">
        <f t="shared" si="515"/>
        <v>0.3</v>
      </c>
      <c r="IQ337" s="2">
        <f t="shared" ref="IQ337" ca="1" si="643">SUM(IG337:II337)</f>
        <v>-0.61818389692012354</v>
      </c>
      <c r="IS337" s="3">
        <f t="shared" ca="1" si="626"/>
        <v>5.8557719196787483E-2</v>
      </c>
      <c r="IT337" s="3">
        <f t="shared" ca="1" si="627"/>
        <v>-1.6999742295577214E-2</v>
      </c>
      <c r="IU337" s="3">
        <f t="shared" si="628"/>
        <v>-0.2</v>
      </c>
      <c r="IV337" s="3">
        <f t="shared" ca="1" si="629"/>
        <v>-0.24155797690121028</v>
      </c>
      <c r="IX337" s="28">
        <f ca="1">$HL337/100*(GZ337-100)*AL337/1000+(HM337-100)*HZ337/$HY337</f>
        <v>-3.0061886097593055E-2</v>
      </c>
      <c r="IY337" s="28">
        <f ca="1">$HL337/100*(HA337-100)*AM337/1000+(HN337-100)*IA337/$HY337</f>
        <v>2.6261674148997875E-2</v>
      </c>
      <c r="IZ337" s="28">
        <f ca="1">$HL337/100*(HB337-100)*AN337/1000+(HO337-100)*IB337/$HY337</f>
        <v>7.9168416738304326E-2</v>
      </c>
      <c r="JA337" s="28">
        <f ca="1">$HL337/100*(HC337-100)*AO337/1000+(HP337-100)*IC337/$HY337</f>
        <v>2.7756262869176304E-2</v>
      </c>
      <c r="JB337" s="28">
        <f ca="1">$HL337/100*(HD337-100)*AP337/1000+(HQ337-100)*ID337/$HY337</f>
        <v>2.7564947811325846E-2</v>
      </c>
      <c r="JC337" s="28">
        <f ca="1">$HL337/100*(HE337-100)*AQ337/1000+(HR337-100)*IE337/$HY337</f>
        <v>-0.10399867500076349</v>
      </c>
      <c r="JE337" s="3">
        <f t="shared" ca="1" si="555"/>
        <v>-0.11979374378029045</v>
      </c>
      <c r="JF337" s="3">
        <f t="shared" ca="1" si="555"/>
        <v>6.8519618370330382E-2</v>
      </c>
      <c r="JG337" s="3">
        <f t="shared" ca="1" si="555"/>
        <v>2.4290963291328238E-3</v>
      </c>
      <c r="JH337" s="3">
        <f t="shared" ca="1" si="554"/>
        <v>-7.1462481394369642E-2</v>
      </c>
      <c r="JI337" s="3">
        <f t="shared" ca="1" si="554"/>
        <v>3.4773474816014623E-3</v>
      </c>
      <c r="JJ337" s="3">
        <f t="shared" ca="1" si="554"/>
        <v>-3.5311368398184911E-2</v>
      </c>
      <c r="JK337" s="3">
        <f>IO337-IO336</f>
        <v>-0.2</v>
      </c>
      <c r="JL337" s="3">
        <f t="shared" ca="1" si="630"/>
        <v>-8.2635352548842383E-2</v>
      </c>
      <c r="JN337" s="10">
        <f>COUNTIF(EI337:ET337,"&gt;2")</f>
        <v>2</v>
      </c>
      <c r="JP337" s="2">
        <f>AVERAGE(CS337,CS325,CS313,CS301,CS289,CS277,CS265,CS253,CS241,CS229)</f>
        <v>0.42811313278896285</v>
      </c>
      <c r="JQ337" s="2">
        <f>CS337-JP337</f>
        <v>-0.42811313278896285</v>
      </c>
      <c r="JR337" s="2">
        <f>AVERAGE(CT337,CT325,CT313,CT301,CT289,CT277,CT265,CT253,CT241,CT229)</f>
        <v>0.38116751513642338</v>
      </c>
      <c r="JS337" s="2">
        <f>CT337-JR337</f>
        <v>-0.48017741612651677</v>
      </c>
      <c r="KH337" s="2">
        <f>(DN337*$DN$4)+(FB337*$FB$3)+(FC337*$FC$3)+(FD337*$FD$3)+(FE337*$FE$3)+(FF337*$FF$3)+(FG337*$FG$3)</f>
        <v>0.66789876508810608</v>
      </c>
      <c r="KI337" s="2">
        <f>F337-KH337</f>
        <v>-0.36789876508810609</v>
      </c>
      <c r="KJ337" s="2">
        <f>MAX(DN337,FB337:FG337)</f>
        <v>1.6693163751987372</v>
      </c>
      <c r="KK337" s="2">
        <f>MIN(DN337,FB337:FG337)</f>
        <v>-0.50000000000000044</v>
      </c>
      <c r="KL337" s="2">
        <f t="shared" si="516"/>
        <v>2.1693163751987377</v>
      </c>
      <c r="KO337" s="2">
        <f>BO337</f>
        <v>84.99</v>
      </c>
      <c r="KP337" s="2">
        <f>100*((BO331/BO319)-1)</f>
        <v>4.8180361638819003</v>
      </c>
      <c r="KQ337" s="2">
        <f t="shared" si="525"/>
        <v>4.8180361638819003</v>
      </c>
      <c r="KR337" s="2">
        <f>100*((BO325/BO313)-1)</f>
        <v>4.6762589928057485</v>
      </c>
      <c r="KS337" s="2">
        <f t="shared" si="538"/>
        <v>4.6762589928057485</v>
      </c>
      <c r="KT337" s="3">
        <f>BP337</f>
        <v>1.4312</v>
      </c>
      <c r="KU337" s="3">
        <f>BQ337</f>
        <v>41.583333333333336</v>
      </c>
      <c r="KV337" s="3">
        <f t="shared" si="610"/>
        <v>29.054872368175889</v>
      </c>
      <c r="KW337" s="2">
        <f t="shared" si="603"/>
        <v>58.354792460420477</v>
      </c>
      <c r="KX337" s="2">
        <f t="shared" si="603"/>
        <v>53.152115323787129</v>
      </c>
      <c r="LA337">
        <v>2</v>
      </c>
      <c r="LB337">
        <v>0</v>
      </c>
      <c r="LE337" s="2">
        <v>102.37479903184736</v>
      </c>
      <c r="LF337" s="2">
        <v>100.21821137791787</v>
      </c>
      <c r="LG337" s="2">
        <v>100.16767232161632</v>
      </c>
      <c r="LH337" s="2">
        <v>99.843241890865173</v>
      </c>
      <c r="LI337" s="2">
        <v>100.76449759193137</v>
      </c>
      <c r="LJ337" s="2">
        <v>101.47077102692315</v>
      </c>
      <c r="LK337" s="2">
        <v>101.41098659664696</v>
      </c>
      <c r="LL337" s="2">
        <v>103.95153847512694</v>
      </c>
      <c r="LM337" s="2">
        <v>102.16078790160871</v>
      </c>
      <c r="LN337" s="2">
        <v>101.26861129494338</v>
      </c>
      <c r="LO337" s="2">
        <v>103.00027576742119</v>
      </c>
      <c r="LP337" s="2">
        <v>101.3710267961028</v>
      </c>
      <c r="LQ337" s="2">
        <v>107.71715793627698</v>
      </c>
      <c r="LR337" s="2">
        <v>101.85536542595534</v>
      </c>
      <c r="LS337" s="2">
        <v>98.601277114106807</v>
      </c>
      <c r="LT337" s="2">
        <v>100.97433566414935</v>
      </c>
      <c r="LU337" s="2">
        <v>101.57537045146589</v>
      </c>
      <c r="LV337" s="2">
        <v>102.02587996667623</v>
      </c>
      <c r="LW337" s="2">
        <v>101.56169137333069</v>
      </c>
      <c r="LX337" s="2">
        <v>92.197941772467743</v>
      </c>
      <c r="LY337" s="2">
        <v>100.51307509840044</v>
      </c>
      <c r="LZ337" s="2">
        <v>105.12306812239281</v>
      </c>
      <c r="MA337" s="2">
        <v>103.74260736907155</v>
      </c>
      <c r="MB337" s="2">
        <v>101.71662888377828</v>
      </c>
      <c r="MC337" s="2">
        <v>105.49593471726024</v>
      </c>
      <c r="MD337" s="2">
        <v>102.39093243833112</v>
      </c>
      <c r="ME337" s="2">
        <v>100.32303266891236</v>
      </c>
      <c r="MF337" s="2">
        <v>101.80513490099892</v>
      </c>
      <c r="MG337" s="2">
        <v>101.39380619581222</v>
      </c>
      <c r="MH337" s="2">
        <v>100.87811505063401</v>
      </c>
      <c r="MI337" s="2">
        <v>96.922969988051648</v>
      </c>
      <c r="MJ337" s="2">
        <v>101.72254618447461</v>
      </c>
      <c r="MK337" s="2">
        <v>101.87366287696831</v>
      </c>
      <c r="ML337" s="2">
        <v>101.24830594924589</v>
      </c>
      <c r="MM337" s="2">
        <v>102.31984617579768</v>
      </c>
      <c r="MN337" s="2">
        <v>102.76834257499162</v>
      </c>
      <c r="MO337" s="2">
        <v>102.1593140352076</v>
      </c>
      <c r="MP337" s="2">
        <v>106.66183596169485</v>
      </c>
      <c r="MQ337" s="2">
        <v>100.10061440610018</v>
      </c>
      <c r="MR337" s="2">
        <v>99.592102795584253</v>
      </c>
      <c r="MS337" s="10">
        <v>99.582300657501833</v>
      </c>
      <c r="MT337" s="2">
        <v>103.24145766452365</v>
      </c>
      <c r="MU337" s="2">
        <v>101.78946900736588</v>
      </c>
      <c r="MV337" s="2">
        <v>98.958444830510118</v>
      </c>
      <c r="MX337" s="22">
        <v>0.83</v>
      </c>
      <c r="MY337" s="22">
        <v>0.17</v>
      </c>
      <c r="MZ337" s="22">
        <v>0.7</v>
      </c>
      <c r="NA337" s="22">
        <v>0.44</v>
      </c>
      <c r="NB337" s="22">
        <v>0.44</v>
      </c>
      <c r="NC337" s="22">
        <v>0.42</v>
      </c>
      <c r="ND337" s="22">
        <v>1</v>
      </c>
      <c r="NE337" s="22">
        <v>5.28</v>
      </c>
      <c r="NF337" s="22">
        <v>2.72</v>
      </c>
      <c r="NG337" s="22">
        <v>4</v>
      </c>
      <c r="NH337" s="23">
        <v>8</v>
      </c>
      <c r="NI337" s="22">
        <v>22</v>
      </c>
      <c r="NJ337" s="22">
        <v>3.36</v>
      </c>
      <c r="NK337" s="22">
        <v>1.26</v>
      </c>
      <c r="NL337" s="23">
        <v>9.6199999999999992</v>
      </c>
      <c r="NM337" s="3">
        <v>5.88</v>
      </c>
      <c r="NN337" s="22">
        <v>4.08</v>
      </c>
      <c r="NO337" s="22">
        <v>2.04</v>
      </c>
      <c r="NP337" s="22">
        <v>0.25</v>
      </c>
      <c r="NQ337" s="22">
        <v>1</v>
      </c>
      <c r="NR337" s="23">
        <v>1</v>
      </c>
      <c r="NS337" s="22">
        <v>1.7</v>
      </c>
      <c r="NT337" s="22">
        <v>8.3000000000000007</v>
      </c>
      <c r="NU337" s="23">
        <v>9</v>
      </c>
      <c r="NV337" s="3">
        <v>4.75</v>
      </c>
      <c r="NW337" s="22">
        <v>0.75</v>
      </c>
      <c r="NX337" s="22">
        <v>1</v>
      </c>
      <c r="NY337" s="22">
        <v>69.75</v>
      </c>
      <c r="NZ337" s="22">
        <v>23.25</v>
      </c>
      <c r="OA337" s="23">
        <v>8</v>
      </c>
      <c r="OB337" s="22">
        <v>0.66</v>
      </c>
      <c r="OC337" s="22">
        <v>1.76</v>
      </c>
      <c r="OD337" s="22">
        <v>3.6</v>
      </c>
      <c r="OE337" s="22">
        <v>2.64</v>
      </c>
      <c r="OF337" s="22">
        <v>9.1199999999999992</v>
      </c>
      <c r="OG337" s="22">
        <v>4.32</v>
      </c>
      <c r="OH337" s="23">
        <v>2.56</v>
      </c>
      <c r="OI337" s="22">
        <v>3</v>
      </c>
      <c r="OJ337" s="22">
        <v>9.3800000000000008</v>
      </c>
      <c r="OK337" s="22">
        <v>4.62</v>
      </c>
      <c r="OL337" s="22">
        <v>0.36</v>
      </c>
      <c r="OM337" s="23">
        <v>2.2799999999999998</v>
      </c>
      <c r="ON337" s="22">
        <v>2.4</v>
      </c>
      <c r="OO337" s="22">
        <v>6.96</v>
      </c>
      <c r="OQ337">
        <f t="shared" si="518"/>
        <v>-3</v>
      </c>
      <c r="OR337" s="23">
        <f t="shared" ca="1" si="560"/>
        <v>1.0101266023975592</v>
      </c>
      <c r="OS337" s="23">
        <f t="shared" ca="1" si="560"/>
        <v>0.99805649170520294</v>
      </c>
      <c r="OT337" s="23">
        <f t="shared" ca="1" si="560"/>
        <v>0.99976210061531146</v>
      </c>
      <c r="OU337" s="23">
        <f t="shared" ca="1" si="560"/>
        <v>0.99871361445554874</v>
      </c>
      <c r="OV337" s="23">
        <f t="shared" ca="1" si="560"/>
        <v>1.0033656216145346</v>
      </c>
      <c r="OW337" s="23">
        <f t="shared" ca="1" si="560"/>
        <v>1.0050357183254444</v>
      </c>
      <c r="OX337" s="23">
        <f t="shared" ca="1" si="560"/>
        <v>0.99686813962716425</v>
      </c>
      <c r="OY337" s="23">
        <f t="shared" ca="1" si="560"/>
        <v>1.0174432025729991</v>
      </c>
      <c r="OZ337" s="23">
        <f t="shared" ca="1" si="559"/>
        <v>1.0081090973819797</v>
      </c>
      <c r="PA337" s="23">
        <f t="shared" ca="1" si="559"/>
        <v>1.0009001864693183</v>
      </c>
      <c r="PB337" s="23">
        <f t="shared" ca="1" si="559"/>
        <v>1.0059504137648139</v>
      </c>
      <c r="PC337" s="23">
        <f t="shared" ca="1" si="559"/>
        <v>1.0064486072252381</v>
      </c>
      <c r="PD337" s="23">
        <f t="shared" ca="1" si="559"/>
        <v>1.0208853249378809</v>
      </c>
      <c r="PE337" s="23">
        <f t="shared" ca="1" si="539"/>
        <v>1.0074682586627204</v>
      </c>
      <c r="PF337" s="23">
        <f t="shared" ca="1" si="539"/>
        <v>0.99076455632965688</v>
      </c>
      <c r="PG337" s="23">
        <f t="shared" ca="1" si="539"/>
        <v>0.98356320088911942</v>
      </c>
      <c r="PH337" s="23">
        <f t="shared" ca="1" si="536"/>
        <v>1.0098171920143499</v>
      </c>
      <c r="PI337" s="23">
        <f t="shared" ca="1" si="536"/>
        <v>1.0112734923675413</v>
      </c>
      <c r="PJ337" s="23">
        <f t="shared" ca="1" si="536"/>
        <v>0.99107589425659748</v>
      </c>
      <c r="PK337" s="23">
        <f t="shared" ca="1" si="536"/>
        <v>0.94946622345119702</v>
      </c>
      <c r="PL337" s="23">
        <f t="shared" ca="1" si="536"/>
        <v>1.0034710932994437</v>
      </c>
      <c r="PM337" s="23">
        <f t="shared" ca="1" si="536"/>
        <v>1.043962181065212</v>
      </c>
      <c r="PN337" s="23">
        <f t="shared" ca="1" si="536"/>
        <v>1.0103892266533154</v>
      </c>
      <c r="PO337" s="23">
        <f t="shared" ca="1" si="536"/>
        <v>1.0042371380511723</v>
      </c>
      <c r="PP337" s="23">
        <f t="shared" ca="1" si="536"/>
        <v>1.0312838869797518</v>
      </c>
      <c r="PQ337" s="23">
        <f t="shared" ca="1" si="536"/>
        <v>1.0088322088759287</v>
      </c>
      <c r="PR337" s="23">
        <f t="shared" ca="1" si="536"/>
        <v>0.98859191977032645</v>
      </c>
      <c r="PS337" s="23">
        <f t="shared" ca="1" si="615"/>
        <v>1.0067582343703274</v>
      </c>
      <c r="PT337" s="23">
        <f t="shared" ca="1" si="615"/>
        <v>1.0014915932383628</v>
      </c>
      <c r="PU337" s="23">
        <f t="shared" ca="1" si="615"/>
        <v>1.0030585135095458</v>
      </c>
      <c r="PV337" s="23">
        <f t="shared" ca="1" si="615"/>
        <v>0.99544362897848404</v>
      </c>
      <c r="PW337" s="23">
        <f t="shared" ca="1" si="561"/>
        <v>1.0067481348258107</v>
      </c>
      <c r="PX337" s="23">
        <f t="shared" ca="1" si="561"/>
        <v>1.002402189570043</v>
      </c>
      <c r="PY337" s="23">
        <f t="shared" ca="1" si="544"/>
        <v>1.0043837488206449</v>
      </c>
      <c r="PZ337" s="23">
        <f t="shared" ca="1" si="544"/>
        <v>1.0049385875504921</v>
      </c>
      <c r="QA337" s="23">
        <f t="shared" ca="1" si="571"/>
        <v>1.0120108527771543</v>
      </c>
      <c r="QB337" s="23">
        <f t="shared" ca="1" si="571"/>
        <v>1.0057176161746644</v>
      </c>
      <c r="QC337" s="23">
        <f t="shared" ca="1" si="571"/>
        <v>1.0121326762762228</v>
      </c>
      <c r="QD337" s="23">
        <f t="shared" ca="1" si="571"/>
        <v>0.99537871052409155</v>
      </c>
      <c r="QE337" s="23">
        <f t="shared" ca="1" si="571"/>
        <v>1.0038867603820629</v>
      </c>
      <c r="QF337" s="23">
        <f t="shared" ca="1" si="571"/>
        <v>0.98772716736417643</v>
      </c>
      <c r="QG337" s="23">
        <f t="shared" ca="1" si="533"/>
        <v>1.0078110494607209</v>
      </c>
      <c r="QH337" s="23">
        <f t="shared" ca="1" si="533"/>
        <v>0.99757538688329039</v>
      </c>
      <c r="QI337" s="23">
        <f t="shared" ca="1" si="533"/>
        <v>0.99818078863292892</v>
      </c>
      <c r="QJ337" s="26">
        <f t="shared" ca="1" si="616"/>
        <v>1.0048808460845957</v>
      </c>
      <c r="QL337" s="3">
        <f t="shared" ca="1" si="589"/>
        <v>102.49257546925615</v>
      </c>
      <c r="QM337" s="3">
        <f t="shared" ca="1" si="591"/>
        <v>0.12651477901959307</v>
      </c>
      <c r="QN337" s="3">
        <f t="shared" ca="1" si="595"/>
        <v>0.16245609669878944</v>
      </c>
      <c r="QO337" s="3">
        <f t="shared" ca="1" si="599"/>
        <v>0.47565150052772953</v>
      </c>
      <c r="QP337" s="3">
        <f t="shared" ca="1" si="631"/>
        <v>1.1965872312997616</v>
      </c>
      <c r="QQ337" s="2">
        <f t="shared" ca="1" si="642"/>
        <v>2.1584636342386165</v>
      </c>
      <c r="QR337" s="3">
        <f t="shared" ca="1" si="592"/>
        <v>1.5287859781242918</v>
      </c>
      <c r="QS337" s="3">
        <f t="shared" ca="1" si="596"/>
        <v>1.9703800142714039</v>
      </c>
      <c r="QT337" s="3">
        <f t="shared" ca="1" si="598"/>
        <v>1.9162237596805021</v>
      </c>
      <c r="QU337" s="3">
        <f t="shared" ca="1" si="619"/>
        <v>2.4074926726206147</v>
      </c>
    </row>
    <row r="338" spans="1:463" x14ac:dyDescent="0.35">
      <c r="A338" t="s">
        <v>1403</v>
      </c>
      <c r="B338" s="21">
        <v>42491</v>
      </c>
      <c r="C338" t="s">
        <v>965</v>
      </c>
      <c r="D338" s="2">
        <v>100.8</v>
      </c>
      <c r="E338" s="2">
        <v>100.4</v>
      </c>
      <c r="F338" s="2">
        <v>0.3</v>
      </c>
      <c r="G338" s="2">
        <v>101.1</v>
      </c>
      <c r="H338" s="2">
        <v>100.22667257399395</v>
      </c>
      <c r="I338" s="2">
        <v>100.91865494555451</v>
      </c>
      <c r="J338" s="2">
        <v>98.8</v>
      </c>
      <c r="K338" s="2">
        <v>102.2</v>
      </c>
      <c r="L338" s="2">
        <v>102.18392978410996</v>
      </c>
      <c r="M338" s="2">
        <v>101.5</v>
      </c>
      <c r="N338" s="2">
        <v>97.1</v>
      </c>
      <c r="O338" s="2">
        <v>97.4</v>
      </c>
      <c r="P338" s="2">
        <v>98.7</v>
      </c>
      <c r="Q338" s="2">
        <v>100.1</v>
      </c>
      <c r="R338" s="2">
        <v>99.9</v>
      </c>
      <c r="S338" s="2">
        <v>97.1</v>
      </c>
      <c r="T338" s="2">
        <v>96.4</v>
      </c>
      <c r="U338" s="2">
        <v>89.8</v>
      </c>
      <c r="V338" s="2">
        <v>100.1</v>
      </c>
      <c r="W338" s="2">
        <v>103.4</v>
      </c>
      <c r="X338" s="2">
        <v>100.3</v>
      </c>
      <c r="Y338" s="2">
        <v>111.5</v>
      </c>
      <c r="Z338" s="2">
        <v>110.7</v>
      </c>
      <c r="AA338" s="2">
        <v>100.6</v>
      </c>
      <c r="AB338" s="2">
        <v>95.2</v>
      </c>
      <c r="AC338" s="2">
        <v>99.6</v>
      </c>
      <c r="AD338" s="2">
        <v>104.3</v>
      </c>
      <c r="AE338" s="2">
        <v>100</v>
      </c>
      <c r="AF338" s="2">
        <v>100.2</v>
      </c>
      <c r="AG338" s="22">
        <v>517</v>
      </c>
      <c r="AH338" s="22">
        <v>483</v>
      </c>
      <c r="AI338" s="22">
        <v>145</v>
      </c>
      <c r="AJ338" s="22">
        <v>32</v>
      </c>
      <c r="AK338" s="22">
        <v>35</v>
      </c>
      <c r="AL338" s="22">
        <v>8</v>
      </c>
      <c r="AM338" s="22">
        <v>20</v>
      </c>
      <c r="AN338" s="22">
        <v>22</v>
      </c>
      <c r="AO338" s="22">
        <v>61</v>
      </c>
      <c r="AP338" s="22">
        <v>20</v>
      </c>
      <c r="AQ338" s="22">
        <v>16</v>
      </c>
      <c r="AR338" s="2">
        <v>97.6</v>
      </c>
      <c r="AS338" s="2">
        <v>101.5</v>
      </c>
      <c r="AT338" s="2">
        <v>100.1</v>
      </c>
      <c r="AU338" s="2">
        <v>99.9</v>
      </c>
      <c r="AV338" s="2">
        <v>100</v>
      </c>
      <c r="AW338" s="2">
        <v>102.4</v>
      </c>
      <c r="AX338" s="2">
        <v>99.9</v>
      </c>
      <c r="AY338" s="2">
        <v>102.5</v>
      </c>
      <c r="AZ338" s="2">
        <v>100.1</v>
      </c>
      <c r="BA338" s="2">
        <v>103.4</v>
      </c>
      <c r="BB338" s="2">
        <v>102.4</v>
      </c>
      <c r="BC338" s="2">
        <v>100.9</v>
      </c>
      <c r="BD338" s="3">
        <v>0.53</v>
      </c>
      <c r="BE338" s="3">
        <v>0.51</v>
      </c>
      <c r="BF338" s="3">
        <v>-0.11</v>
      </c>
      <c r="BG338" s="3">
        <v>-0.24</v>
      </c>
      <c r="BH338" s="3">
        <v>-0.38</v>
      </c>
      <c r="BI338" s="2">
        <v>262.10000000000002</v>
      </c>
      <c r="BJ338" s="2">
        <v>1.4</v>
      </c>
      <c r="BK338" s="2">
        <v>1.5</v>
      </c>
      <c r="BL338" s="2">
        <v>100.6</v>
      </c>
      <c r="BM338" s="2">
        <v>99.4</v>
      </c>
      <c r="BN338" s="10">
        <v>493</v>
      </c>
      <c r="BO338" s="3">
        <v>86.67</v>
      </c>
      <c r="BP338" s="22">
        <v>1.4518</v>
      </c>
      <c r="BQ338" s="3">
        <v>46.742380952380941</v>
      </c>
      <c r="BR338" s="23">
        <v>1.9214285714285713</v>
      </c>
      <c r="BS338" s="2">
        <v>93.2</v>
      </c>
      <c r="BT338" s="3">
        <v>92.47</v>
      </c>
      <c r="BU338" s="2">
        <v>0.8</v>
      </c>
      <c r="BV338" s="2">
        <v>2.2000000000000002</v>
      </c>
      <c r="BW338" s="2">
        <v>2.4</v>
      </c>
      <c r="BX338" s="2">
        <v>2.4</v>
      </c>
      <c r="BY338" s="23">
        <v>239.55699999999999</v>
      </c>
      <c r="BZ338" s="2">
        <v>98.2</v>
      </c>
      <c r="CA338" s="2">
        <v>94.9</v>
      </c>
      <c r="CB338" s="3">
        <v>100.5</v>
      </c>
      <c r="CC338" s="2">
        <v>99.8</v>
      </c>
      <c r="CD338" s="2">
        <v>128.30000000000001</v>
      </c>
      <c r="CE338" s="2">
        <v>97.987937577969987</v>
      </c>
      <c r="CF338" s="3">
        <v>100.15377549629648</v>
      </c>
      <c r="CG338" s="2">
        <v>99.706211149687661</v>
      </c>
      <c r="CH338" s="23">
        <v>247.11774139548041</v>
      </c>
      <c r="CI338" s="3">
        <v>100.78867318278158</v>
      </c>
      <c r="CM338" s="2">
        <f t="shared" si="600"/>
        <v>32.196157151385137</v>
      </c>
      <c r="CN338" s="2">
        <f t="shared" si="600"/>
        <v>1.3234802117568338</v>
      </c>
      <c r="CO338" s="2">
        <f t="shared" si="601"/>
        <v>93.906350224502859</v>
      </c>
      <c r="CR338" s="2">
        <f t="shared" si="604"/>
        <v>0.19880715705765692</v>
      </c>
      <c r="CS338" s="2">
        <f t="shared" si="604"/>
        <v>0.19960079840319644</v>
      </c>
      <c r="CT338" s="2">
        <f t="shared" si="605"/>
        <v>0.19821605550048427</v>
      </c>
      <c r="CU338" s="2">
        <f t="shared" si="605"/>
        <v>7.6949750244053483E-2</v>
      </c>
      <c r="CV338" s="2">
        <f t="shared" si="605"/>
        <v>8.7290465705737313E-2</v>
      </c>
      <c r="CW338" s="2">
        <f t="shared" si="606"/>
        <v>-0.51072522982635338</v>
      </c>
      <c r="CX338" s="2">
        <f t="shared" si="607"/>
        <v>0.29440628066731811</v>
      </c>
      <c r="CY338" s="2">
        <f t="shared" si="502"/>
        <v>2.6427061310782243</v>
      </c>
      <c r="CZ338" s="2">
        <f t="shared" si="611"/>
        <v>0.10384215991693514</v>
      </c>
      <c r="DA338" s="2">
        <f t="shared" si="612"/>
        <v>-0.41841004184099528</v>
      </c>
      <c r="DB338" s="2">
        <f t="shared" si="613"/>
        <v>-0.39800995024876185</v>
      </c>
      <c r="DC338" s="2">
        <f t="shared" si="546"/>
        <v>0.26778882938027759</v>
      </c>
      <c r="DF338" s="2">
        <f t="shared" si="608"/>
        <v>0.92731507866223861</v>
      </c>
      <c r="DG338" s="2">
        <f t="shared" si="608"/>
        <v>1.0525292026686284</v>
      </c>
      <c r="DH338" s="2">
        <f t="shared" si="609"/>
        <v>4.677823024443839</v>
      </c>
      <c r="DI338" s="2">
        <f t="shared" si="632"/>
        <v>-1.3170712648579386</v>
      </c>
      <c r="DJ338" s="2">
        <f t="shared" si="632"/>
        <v>0</v>
      </c>
      <c r="DM338" s="2">
        <f t="shared" si="503"/>
        <v>0.69930069930070216</v>
      </c>
      <c r="DN338" s="2">
        <f t="shared" si="503"/>
        <v>0.29970029970031109</v>
      </c>
      <c r="DO338" s="2">
        <f t="shared" si="617"/>
        <v>1.2012012012011897</v>
      </c>
      <c r="DP338" s="2">
        <f t="shared" si="504"/>
        <v>-1.6915422885572167</v>
      </c>
      <c r="DQ338" s="2">
        <f t="shared" si="543"/>
        <v>-0.3454767648672411</v>
      </c>
      <c r="DR338" s="2">
        <f t="shared" si="505"/>
        <v>2.610441767068282</v>
      </c>
      <c r="DS338" s="2">
        <f t="shared" si="506"/>
        <v>2.3986014116519083</v>
      </c>
      <c r="DT338" s="2" t="e">
        <v>#N/A</v>
      </c>
      <c r="DU338" s="2" t="e">
        <v>#N/A</v>
      </c>
      <c r="DV338" s="2">
        <f t="shared" si="618"/>
        <v>-3.1809145129224503</v>
      </c>
      <c r="DW338" s="2">
        <f t="shared" si="507"/>
        <v>-0.39800995024875663</v>
      </c>
      <c r="DX338" s="2">
        <f t="shared" si="508"/>
        <v>-3.7924151696606789</v>
      </c>
      <c r="DY338" s="2">
        <f t="shared" si="509"/>
        <v>-0.99108027750247629</v>
      </c>
      <c r="DZ338" s="2">
        <f t="shared" si="510"/>
        <v>-6.8138195777351367</v>
      </c>
      <c r="EA338" s="2">
        <f t="shared" si="523"/>
        <v>-8.9249492900608463</v>
      </c>
      <c r="EB338" s="2">
        <f t="shared" si="523"/>
        <v>0.40120361083249012</v>
      </c>
      <c r="EC338" s="2">
        <f t="shared" si="523"/>
        <v>4.7619047619047672</v>
      </c>
      <c r="ED338" s="2">
        <f t="shared" si="523"/>
        <v>0.8040201005025116</v>
      </c>
      <c r="EE338" s="2">
        <f t="shared" si="523"/>
        <v>14.124872057318317</v>
      </c>
      <c r="EF338" s="2">
        <f t="shared" si="523"/>
        <v>13.190184049079768</v>
      </c>
      <c r="EG338" s="2">
        <f t="shared" si="523"/>
        <v>0.19920318725097363</v>
      </c>
      <c r="EH338" s="2">
        <f t="shared" si="523"/>
        <v>-6.1143984220907281</v>
      </c>
      <c r="EI338" s="2">
        <f t="shared" si="537"/>
        <v>-2.7888446215139528</v>
      </c>
      <c r="EJ338" s="2">
        <f t="shared" si="537"/>
        <v>0.99502487562188602</v>
      </c>
      <c r="EK338" s="2">
        <f t="shared" si="537"/>
        <v>-0.39800995024875663</v>
      </c>
      <c r="EL338" s="2">
        <f t="shared" si="537"/>
        <v>0</v>
      </c>
      <c r="EM338" s="2">
        <f t="shared" si="537"/>
        <v>0.20040080160321772</v>
      </c>
      <c r="EN338" s="2">
        <f t="shared" si="537"/>
        <v>1.8905472636816079</v>
      </c>
      <c r="EO338" s="2">
        <f t="shared" si="614"/>
        <v>-0.99108027750247629</v>
      </c>
      <c r="EP338" s="2">
        <f t="shared" si="614"/>
        <v>2.8084252758274753</v>
      </c>
      <c r="EQ338" s="2">
        <f t="shared" si="614"/>
        <v>9.9999999999988987E-2</v>
      </c>
      <c r="ER338" s="2">
        <f t="shared" si="614"/>
        <v>4.7619047619047672</v>
      </c>
      <c r="ES338" s="2">
        <f t="shared" si="614"/>
        <v>2.6052104208416971</v>
      </c>
      <c r="ET338" s="2">
        <f t="shared" si="614"/>
        <v>1.3052208835341528</v>
      </c>
      <c r="EU338" s="2">
        <f t="shared" si="602"/>
        <v>1.4</v>
      </c>
      <c r="EV338" s="2">
        <f t="shared" si="602"/>
        <v>1.5</v>
      </c>
      <c r="EW338" s="2">
        <f t="shared" si="511"/>
        <v>-0.78895463510849639</v>
      </c>
      <c r="EX338" s="2">
        <f t="shared" si="511"/>
        <v>-1.5841584158415745</v>
      </c>
      <c r="EY338" s="2">
        <f t="shared" si="512"/>
        <v>-22.266944809687395</v>
      </c>
      <c r="EZ338" s="2">
        <f t="shared" si="512"/>
        <v>-27.882216006064752</v>
      </c>
      <c r="FA338" s="2">
        <f t="shared" si="513"/>
        <v>-6.7067067067067114</v>
      </c>
      <c r="FB338" s="2">
        <f t="shared" si="517"/>
        <v>1.0784764621246223</v>
      </c>
      <c r="FC338" s="2">
        <f t="shared" si="517"/>
        <v>-0.50658561296859084</v>
      </c>
      <c r="FD338" s="2">
        <f t="shared" si="517"/>
        <v>0.10548523206752591</v>
      </c>
      <c r="FE338" s="2">
        <f t="shared" si="514"/>
        <v>-1.9896538002384112E-2</v>
      </c>
      <c r="FF338" s="2">
        <f t="shared" si="514"/>
        <v>-0.29970029970030065</v>
      </c>
      <c r="FG338" s="2">
        <f t="shared" si="514"/>
        <v>1.5835312747426888</v>
      </c>
      <c r="FH338" s="2">
        <v>1.9</v>
      </c>
      <c r="FI338" s="2">
        <v>2.2999999999999998</v>
      </c>
      <c r="FL338" s="2">
        <f t="shared" si="633"/>
        <v>0.18785364237710045</v>
      </c>
      <c r="FM338" s="2">
        <f t="shared" si="633"/>
        <v>0.27859844039781478</v>
      </c>
      <c r="FN338" s="2">
        <f t="shared" si="634"/>
        <v>0.65884588985674064</v>
      </c>
      <c r="FQ338" s="2">
        <f t="shared" si="635"/>
        <v>0.75353456187716716</v>
      </c>
      <c r="FR338" s="2">
        <f t="shared" si="635"/>
        <v>1.1190594426754075</v>
      </c>
      <c r="FS338" s="2">
        <f t="shared" si="636"/>
        <v>2.6615428184233236</v>
      </c>
      <c r="FT338" s="2">
        <f t="shared" si="637"/>
        <v>2.5325713658244764</v>
      </c>
      <c r="FU338" s="2">
        <f t="shared" si="637"/>
        <v>1.0186986997741565</v>
      </c>
      <c r="FX338" s="2">
        <f t="shared" si="593"/>
        <v>-2.2818198563478997E-2</v>
      </c>
      <c r="FY338" s="2">
        <f t="shared" si="593"/>
        <v>1.2048941082202003</v>
      </c>
      <c r="FZ338" s="2">
        <f t="shared" si="500"/>
        <v>2.7010047655392722</v>
      </c>
      <c r="GA338" s="2">
        <f t="shared" si="594"/>
        <v>2.1413247154881354</v>
      </c>
      <c r="GB338" s="2">
        <f t="shared" si="594"/>
        <v>0.67082546292736023</v>
      </c>
      <c r="GE338" s="2"/>
      <c r="GF338" s="2"/>
      <c r="GG338" s="2">
        <f t="shared" si="597"/>
        <v>-25.72000662277064</v>
      </c>
      <c r="GH338" s="2">
        <f t="shared" si="597"/>
        <v>-29.176364275802424</v>
      </c>
      <c r="GI338" s="2">
        <f t="shared" si="521"/>
        <v>-6.8863261943986842</v>
      </c>
      <c r="GJ338" s="2">
        <f t="shared" si="522"/>
        <v>2.6174496644295386</v>
      </c>
      <c r="GK338" s="2">
        <v>2.2000000000000002</v>
      </c>
      <c r="GN338" s="2">
        <f t="shared" si="590"/>
        <v>0</v>
      </c>
      <c r="GQ338" s="2">
        <f t="shared" si="563"/>
        <v>-1.7</v>
      </c>
      <c r="GT338" s="27">
        <f t="shared" ca="1" si="574"/>
        <v>99.696969696969688</v>
      </c>
      <c r="GU338" s="27">
        <f t="shared" ca="1" si="575"/>
        <v>103.62860192102454</v>
      </c>
      <c r="GV338" s="27">
        <f t="shared" ca="1" si="575"/>
        <v>97.768762677484801</v>
      </c>
      <c r="GW338" s="27">
        <f t="shared" ca="1" si="576"/>
        <v>99.496475327291037</v>
      </c>
      <c r="GX338" s="27">
        <f t="shared" ca="1" si="576"/>
        <v>100.68965517241379</v>
      </c>
      <c r="GY338" s="27">
        <f t="shared" ca="1" si="577"/>
        <v>100.09970089730808</v>
      </c>
      <c r="GZ338" s="27">
        <f t="shared" ca="1" si="578"/>
        <v>74.276261373035553</v>
      </c>
      <c r="HA338" s="27">
        <f t="shared" ca="1" si="579"/>
        <v>100.20120724346076</v>
      </c>
      <c r="HB338" s="27">
        <f t="shared" ca="1" si="579"/>
        <v>104.50901803607215</v>
      </c>
      <c r="HC338" s="27">
        <f t="shared" ca="1" si="579"/>
        <v>98.231827111984288</v>
      </c>
      <c r="HD338" s="27">
        <f t="shared" ca="1" si="572"/>
        <v>98.622047244094503</v>
      </c>
      <c r="HE338" s="27">
        <f t="shared" ca="1" si="580"/>
        <v>96.945010183299388</v>
      </c>
      <c r="HG338" s="27">
        <f t="shared" ca="1" si="581"/>
        <v>98.60557768924302</v>
      </c>
      <c r="HH338" s="27">
        <f t="shared" ca="1" si="582"/>
        <v>89.923224568138195</v>
      </c>
      <c r="HI338" s="27">
        <f t="shared" ca="1" si="582"/>
        <v>98.403193612774444</v>
      </c>
      <c r="HJ338" s="27">
        <f t="shared" ca="1" si="583"/>
        <v>98.805970149253724</v>
      </c>
      <c r="HK338" s="27">
        <f t="shared" ca="1" si="583"/>
        <v>101.90763052208835</v>
      </c>
      <c r="HL338" s="27">
        <f t="shared" ca="1" si="584"/>
        <v>100.19980019980019</v>
      </c>
      <c r="HM338" s="27">
        <f t="shared" ca="1" si="585"/>
        <v>122.61663286004058</v>
      </c>
      <c r="HN338" s="27">
        <f t="shared" ca="1" si="586"/>
        <v>99.300699300699307</v>
      </c>
      <c r="HO338" s="27">
        <f t="shared" ca="1" si="586"/>
        <v>100.20080321285141</v>
      </c>
      <c r="HP338" s="27">
        <f t="shared" ca="1" si="586"/>
        <v>101.39442231075697</v>
      </c>
      <c r="HQ338" s="27">
        <f t="shared" ca="1" si="573"/>
        <v>102.41935483870968</v>
      </c>
      <c r="HR338" s="27">
        <f t="shared" ca="1" si="587"/>
        <v>96.844181459566073</v>
      </c>
      <c r="HT338" s="27">
        <f t="shared" ca="1" si="620"/>
        <v>152.09108910891092</v>
      </c>
      <c r="HU338" s="27">
        <f t="shared" ca="1" si="620"/>
        <v>33.517502365184484</v>
      </c>
      <c r="HV338" s="27">
        <f t="shared" ca="1" si="620"/>
        <v>40.9776046738072</v>
      </c>
      <c r="HW338" s="27">
        <f t="shared" ca="1" si="621"/>
        <v>526.75862068965523</v>
      </c>
      <c r="HX338" s="27">
        <f t="shared" ca="1" si="621"/>
        <v>472.26747720364727</v>
      </c>
      <c r="HY338" s="27">
        <f t="shared" ca="1" si="638"/>
        <v>1000</v>
      </c>
      <c r="HZ338" s="27">
        <f t="shared" ca="1" si="622"/>
        <v>6.2012578616352201</v>
      </c>
      <c r="IA338" s="27">
        <f t="shared" ca="1" si="622"/>
        <v>20.812871287128715</v>
      </c>
      <c r="IB338" s="27">
        <f t="shared" ca="1" si="622"/>
        <v>21.540679711637484</v>
      </c>
      <c r="IC338" s="27">
        <f t="shared" ca="1" si="622"/>
        <v>59.116781157998041</v>
      </c>
      <c r="ID338" s="27">
        <f t="shared" ca="1" si="622"/>
        <v>20.205625606207565</v>
      </c>
      <c r="IE338" s="27">
        <f t="shared" ca="1" si="622"/>
        <v>13.822784810126581</v>
      </c>
      <c r="IG338" s="28">
        <f t="shared" ca="1" si="623"/>
        <v>-0.25610639285707038</v>
      </c>
      <c r="IH338" s="28">
        <f t="shared" ca="1" si="623"/>
        <v>-0.22140108437365452</v>
      </c>
      <c r="II338" s="28">
        <f t="shared" ca="1" si="623"/>
        <v>-0.14368263774636514</v>
      </c>
      <c r="IJ338" s="28">
        <f t="shared" ca="1" si="624"/>
        <v>-0.8898078974191107</v>
      </c>
      <c r="IK338" s="24">
        <f t="shared" ca="1" si="639"/>
        <v>-0.26861778244202067</v>
      </c>
      <c r="IL338" s="28">
        <f t="shared" ca="1" si="625"/>
        <v>1.2346808437344021</v>
      </c>
      <c r="IM338" s="28">
        <f t="shared" ca="1" si="640"/>
        <v>0.29970029970030043</v>
      </c>
      <c r="IN338" s="3">
        <f t="shared" ca="1" si="641"/>
        <v>0.34487294631529153</v>
      </c>
      <c r="IO338" s="2">
        <f t="shared" si="515"/>
        <v>0.3</v>
      </c>
      <c r="IQ338" s="2">
        <f t="shared" ref="IQ338:IQ340" ca="1" si="644">SUM(IG338:II338)</f>
        <v>-0.62119011497708998</v>
      </c>
      <c r="IS338" s="3">
        <f t="shared" ca="1" si="626"/>
        <v>2.492524931052853E-2</v>
      </c>
      <c r="IT338" s="3">
        <f t="shared" ca="1" si="627"/>
        <v>1.6144867628935966E-2</v>
      </c>
      <c r="IU338" s="3">
        <f t="shared" si="628"/>
        <v>0</v>
      </c>
      <c r="IV338" s="3">
        <f t="shared" ca="1" si="629"/>
        <v>-4.1070116939464496E-2</v>
      </c>
      <c r="IX338" s="28">
        <f ca="1">$HL338/100*(GZ338-100)*AL338/1000+(HM338-100)*HZ338/$HY338</f>
        <v>-6.5949505338053521E-2</v>
      </c>
      <c r="IY338" s="28">
        <f ca="1">$HL338/100*(HA338-100)*AM338/1000+(HN338-100)*IA338/$HY338</f>
        <v>-1.0522270326840333E-2</v>
      </c>
      <c r="IZ338" s="28">
        <f ca="1">$HL338/100*(HB338-100)*AN338/1000+(HO338-100)*IB338/$HY338</f>
        <v>0.10372203308167949</v>
      </c>
      <c r="JA338" s="28">
        <f ca="1">$HL338/100*(HC338-100)*AO338/1000+(HP338-100)*IC338/$HY338</f>
        <v>-2.5640289172856157E-2</v>
      </c>
      <c r="JB338" s="28">
        <f ca="1">$HL338/100*(HD338-100)*AP338/1000+(HQ338-100)*ID338/$HY338</f>
        <v>2.1270459914235512E-2</v>
      </c>
      <c r="JC338" s="28">
        <f ca="1">$HL338/100*(HE338-100)*AQ338/1000+(HR338-100)*IE338/$HY338</f>
        <v>-9.2599699663558008E-2</v>
      </c>
      <c r="JE338" s="3">
        <f t="shared" ca="1" si="555"/>
        <v>-3.5887619240460467E-2</v>
      </c>
      <c r="JF338" s="3">
        <f t="shared" ca="1" si="555"/>
        <v>-3.6783944475838208E-2</v>
      </c>
      <c r="JG338" s="3">
        <f t="shared" ca="1" si="555"/>
        <v>2.4553616343375162E-2</v>
      </c>
      <c r="JH338" s="3">
        <f t="shared" ca="1" si="554"/>
        <v>-5.3396552042032461E-2</v>
      </c>
      <c r="JI338" s="3">
        <f t="shared" ca="1" si="554"/>
        <v>-6.294487897090334E-3</v>
      </c>
      <c r="JJ338" s="3">
        <f t="shared" ca="1" si="554"/>
        <v>1.1398975337205478E-2</v>
      </c>
      <c r="JK338" s="3">
        <f>IO338-IO337</f>
        <v>0</v>
      </c>
      <c r="JL338" s="3">
        <f t="shared" ca="1" si="630"/>
        <v>1.1334002897085305E-2</v>
      </c>
      <c r="JN338" s="10">
        <f>COUNTIF(EI338:ET338,"&gt;2")</f>
        <v>3</v>
      </c>
      <c r="JP338" s="2">
        <f>AVERAGE(CS338,CS326,CS314,CS302,CS290,CS278,CS266,CS254,CS242,CS230)</f>
        <v>0.22625005855157765</v>
      </c>
      <c r="JQ338" s="2">
        <f>CS338-JP338</f>
        <v>-2.6649260148381204E-2</v>
      </c>
      <c r="JR338" s="2">
        <f>AVERAGE(CT338,CT326,CT314,CT302,CT290,CT278,CT266,CT254,CT242,CT230)</f>
        <v>0.21930114377730839</v>
      </c>
      <c r="JS338" s="2">
        <f>CT338-JR338</f>
        <v>-2.1085088276824121E-2</v>
      </c>
      <c r="KH338" s="2">
        <f>(DN338*$DN$4)+(FB338*$FB$3)+(FC338*$FC$3)+(FD338*$FD$3)+(FE338*$FE$3)+(FF338*$FF$3)+(FG338*$FG$3)</f>
        <v>0.60071556542444082</v>
      </c>
      <c r="KI338" s="2">
        <f>F338-KH338</f>
        <v>-0.30071556542444083</v>
      </c>
      <c r="KJ338" s="2">
        <f>MAX(DN338,FB338:FG338)</f>
        <v>1.5835312747426888</v>
      </c>
      <c r="KK338" s="2">
        <f>MIN(DN338,FB338:FG338)</f>
        <v>-0.50658561296859084</v>
      </c>
      <c r="KL338" s="2">
        <f t="shared" si="516"/>
        <v>2.0901168877112797</v>
      </c>
      <c r="KO338" s="2">
        <f>BO338</f>
        <v>86.67</v>
      </c>
      <c r="KP338" s="2">
        <f>100*((BO332/BO320)-1)</f>
        <v>7.3218390804597799</v>
      </c>
      <c r="KQ338" s="2">
        <f t="shared" si="525"/>
        <v>7.3218390804597799</v>
      </c>
      <c r="KR338" s="2">
        <f>100*((BO326/BO314)-1)</f>
        <v>5.2498273083122271</v>
      </c>
      <c r="KS338" s="2">
        <f t="shared" si="538"/>
        <v>5.2498273083122271</v>
      </c>
      <c r="KT338" s="3">
        <f>BP338</f>
        <v>1.4518</v>
      </c>
      <c r="KU338" s="3">
        <f>BQ338</f>
        <v>46.742380952380941</v>
      </c>
      <c r="KV338" s="3">
        <f t="shared" si="610"/>
        <v>32.196157151385137</v>
      </c>
      <c r="KW338" s="2">
        <f t="shared" si="603"/>
        <v>65.594595741453332</v>
      </c>
      <c r="KX338" s="2">
        <f t="shared" si="603"/>
        <v>58.898687841685195</v>
      </c>
      <c r="LA338">
        <v>2</v>
      </c>
      <c r="LB338">
        <v>0</v>
      </c>
      <c r="LE338" s="2">
        <v>102.40853184527943</v>
      </c>
      <c r="LF338" s="2">
        <v>100.45609606195907</v>
      </c>
      <c r="LG338" s="2">
        <v>100.20223008486934</v>
      </c>
      <c r="LH338" s="2">
        <v>99.903395765143827</v>
      </c>
      <c r="LI338" s="2">
        <v>100.85347722478039</v>
      </c>
      <c r="LJ338" s="2">
        <v>101.50444019915132</v>
      </c>
      <c r="LK338" s="2">
        <v>101.62237757229751</v>
      </c>
      <c r="LL338" s="2">
        <v>104.19272328204568</v>
      </c>
      <c r="LM338" s="2">
        <v>102.56054837233769</v>
      </c>
      <c r="LN338" s="2">
        <v>101.36406503953188</v>
      </c>
      <c r="LO338" s="2">
        <v>103.41592260992731</v>
      </c>
      <c r="LP338" s="2">
        <v>101.62238177495335</v>
      </c>
      <c r="LQ338" s="2">
        <v>109.41001654342034</v>
      </c>
      <c r="LR338" s="2">
        <v>101.90849572786857</v>
      </c>
      <c r="LS338" s="2">
        <v>99.6872500956989</v>
      </c>
      <c r="LT338" s="2">
        <v>102.53861286157846</v>
      </c>
      <c r="LU338" s="2">
        <v>101.73952029831082</v>
      </c>
      <c r="LV338" s="2">
        <v>101.94733732358401</v>
      </c>
      <c r="LW338" s="2">
        <v>105.3831884412531</v>
      </c>
      <c r="LX338" s="2">
        <v>90.875323904151571</v>
      </c>
      <c r="LY338" s="2">
        <v>100.56970807234765</v>
      </c>
      <c r="LZ338" s="2">
        <v>104.84833628969388</v>
      </c>
      <c r="MA338" s="2">
        <v>103.91646037429054</v>
      </c>
      <c r="MB338" s="2">
        <v>102.47087871138486</v>
      </c>
      <c r="MC338" s="2">
        <v>105.98655211378976</v>
      </c>
      <c r="MD338" s="2">
        <v>102.09196679653741</v>
      </c>
      <c r="ME338" s="2">
        <v>100.28555188223008</v>
      </c>
      <c r="MF338" s="2">
        <v>102.01539592598478</v>
      </c>
      <c r="MG338" s="2">
        <v>101.55524116513101</v>
      </c>
      <c r="MH338" s="2">
        <v>100.84304083065392</v>
      </c>
      <c r="MI338" s="2">
        <v>96.033608614912907</v>
      </c>
      <c r="MJ338" s="2">
        <v>102.36001481032787</v>
      </c>
      <c r="MK338" s="2">
        <v>102.19014630756887</v>
      </c>
      <c r="ML338" s="2">
        <v>101.25666012724086</v>
      </c>
      <c r="MM338" s="2">
        <v>102.46806902750492</v>
      </c>
      <c r="MN338" s="2">
        <v>103.02852020196227</v>
      </c>
      <c r="MO338" s="2">
        <v>102.54668108821751</v>
      </c>
      <c r="MP338" s="2">
        <v>107.00314723517833</v>
      </c>
      <c r="MQ338" s="2">
        <v>100.06828781518838</v>
      </c>
      <c r="MR338" s="2">
        <v>99.505318402640427</v>
      </c>
      <c r="MS338" s="10">
        <v>99.080296311944679</v>
      </c>
      <c r="MT338" s="2">
        <v>103.75996216653822</v>
      </c>
      <c r="MU338" s="2">
        <v>101.86488224915171</v>
      </c>
      <c r="MV338" s="2">
        <v>98.745374594704344</v>
      </c>
      <c r="MX338" s="22">
        <v>0.83</v>
      </c>
      <c r="MY338" s="22">
        <v>0.17</v>
      </c>
      <c r="MZ338" s="22">
        <v>0.7</v>
      </c>
      <c r="NA338" s="22">
        <v>0.44</v>
      </c>
      <c r="NB338" s="22">
        <v>0.44</v>
      </c>
      <c r="NC338" s="22">
        <v>0.42</v>
      </c>
      <c r="ND338" s="22">
        <v>1</v>
      </c>
      <c r="NE338" s="22">
        <v>5.28</v>
      </c>
      <c r="NF338" s="22">
        <v>2.72</v>
      </c>
      <c r="NG338" s="22">
        <v>4</v>
      </c>
      <c r="NH338" s="23">
        <v>8</v>
      </c>
      <c r="NI338" s="22">
        <v>22</v>
      </c>
      <c r="NJ338" s="22">
        <v>3.36</v>
      </c>
      <c r="NK338" s="22">
        <v>1.26</v>
      </c>
      <c r="NL338" s="23">
        <v>9.6199999999999992</v>
      </c>
      <c r="NM338" s="3">
        <v>5.88</v>
      </c>
      <c r="NN338" s="22">
        <v>4.08</v>
      </c>
      <c r="NO338" s="22">
        <v>2.04</v>
      </c>
      <c r="NP338" s="22">
        <v>0.25</v>
      </c>
      <c r="NQ338" s="22">
        <v>1</v>
      </c>
      <c r="NR338" s="23">
        <v>1</v>
      </c>
      <c r="NS338" s="22">
        <v>1.7</v>
      </c>
      <c r="NT338" s="22">
        <v>8.3000000000000007</v>
      </c>
      <c r="NU338" s="23">
        <v>9</v>
      </c>
      <c r="NV338" s="3">
        <v>4.75</v>
      </c>
      <c r="NW338" s="22">
        <v>0.75</v>
      </c>
      <c r="NX338" s="22">
        <v>1</v>
      </c>
      <c r="NY338" s="22">
        <v>69.75</v>
      </c>
      <c r="NZ338" s="22">
        <v>23.25</v>
      </c>
      <c r="OA338" s="23">
        <v>8</v>
      </c>
      <c r="OB338" s="22">
        <v>0.66</v>
      </c>
      <c r="OC338" s="22">
        <v>1.76</v>
      </c>
      <c r="OD338" s="22">
        <v>3.6</v>
      </c>
      <c r="OE338" s="22">
        <v>2.64</v>
      </c>
      <c r="OF338" s="22">
        <v>9.1199999999999992</v>
      </c>
      <c r="OG338" s="22">
        <v>4.32</v>
      </c>
      <c r="OH338" s="23">
        <v>2.56</v>
      </c>
      <c r="OI338" s="22">
        <v>3</v>
      </c>
      <c r="OJ338" s="22">
        <v>9.3800000000000008</v>
      </c>
      <c r="OK338" s="22">
        <v>4.62</v>
      </c>
      <c r="OL338" s="22">
        <v>0.36</v>
      </c>
      <c r="OM338" s="23">
        <v>2.2799999999999998</v>
      </c>
      <c r="ON338" s="22">
        <v>2.4</v>
      </c>
      <c r="OO338" s="22">
        <v>6.96</v>
      </c>
      <c r="OQ338">
        <f t="shared" si="518"/>
        <v>-4</v>
      </c>
      <c r="OR338" s="23">
        <f t="shared" ca="1" si="560"/>
        <v>1.0104594422423616</v>
      </c>
      <c r="OS338" s="23">
        <f t="shared" ca="1" si="560"/>
        <v>1.0004255456917011</v>
      </c>
      <c r="OT338" s="23">
        <f t="shared" ca="1" si="560"/>
        <v>1.0001070177046443</v>
      </c>
      <c r="OU338" s="23">
        <f t="shared" ca="1" si="560"/>
        <v>0.99931532261392364</v>
      </c>
      <c r="OV338" s="23">
        <f t="shared" ca="1" si="560"/>
        <v>1.0042516390786034</v>
      </c>
      <c r="OW338" s="23">
        <f t="shared" ca="1" si="560"/>
        <v>1.0053692007692387</v>
      </c>
      <c r="OX338" s="23">
        <f t="shared" ca="1" si="560"/>
        <v>0.99894610904352421</v>
      </c>
      <c r="OY338" s="23">
        <f t="shared" ca="1" si="560"/>
        <v>1.0198038395194362</v>
      </c>
      <c r="OZ338" s="23">
        <f t="shared" ca="1" si="559"/>
        <v>1.0120538806554185</v>
      </c>
      <c r="PA338" s="23">
        <f t="shared" ca="1" si="559"/>
        <v>1.0018436147393037</v>
      </c>
      <c r="PB338" s="23">
        <f t="shared" ca="1" si="559"/>
        <v>1.0100098214710924</v>
      </c>
      <c r="PC338" s="23">
        <f t="shared" ca="1" si="559"/>
        <v>1.0089441513306767</v>
      </c>
      <c r="PD338" s="23">
        <f t="shared" ca="1" si="559"/>
        <v>1.036929328904731</v>
      </c>
      <c r="PE338" s="23">
        <f t="shared" ca="1" si="539"/>
        <v>1.0079937792627094</v>
      </c>
      <c r="PF338" s="23">
        <f t="shared" ca="1" si="539"/>
        <v>1.0016766212722634</v>
      </c>
      <c r="PG338" s="23">
        <f t="shared" ca="1" si="539"/>
        <v>0.99880039435279966</v>
      </c>
      <c r="PH338" s="23">
        <f t="shared" ca="1" si="536"/>
        <v>1.0114490968420042</v>
      </c>
      <c r="PI338" s="23">
        <f t="shared" ca="1" si="536"/>
        <v>1.0104949831010142</v>
      </c>
      <c r="PJ338" s="23">
        <f t="shared" ca="1" si="536"/>
        <v>1.0283674514646011</v>
      </c>
      <c r="PK338" s="23">
        <f t="shared" ca="1" si="536"/>
        <v>0.93584573509367674</v>
      </c>
      <c r="PL338" s="23">
        <f t="shared" ca="1" si="536"/>
        <v>1.0040364879232573</v>
      </c>
      <c r="PM338" s="23">
        <f t="shared" ca="1" si="536"/>
        <v>1.0412338584582415</v>
      </c>
      <c r="PN338" s="23">
        <f t="shared" ca="1" si="536"/>
        <v>1.0120824480591517</v>
      </c>
      <c r="PO338" s="23">
        <f t="shared" ca="1" si="536"/>
        <v>1.01168376400175</v>
      </c>
      <c r="PP338" s="23">
        <f t="shared" ca="1" si="536"/>
        <v>1.0360799562981469</v>
      </c>
      <c r="PQ338" s="23">
        <f t="shared" ca="1" si="536"/>
        <v>1.0058865752967989</v>
      </c>
      <c r="PR338" s="23">
        <f t="shared" ca="1" si="536"/>
        <v>0.98822258082716452</v>
      </c>
      <c r="PS338" s="23">
        <f t="shared" ca="1" si="615"/>
        <v>1.0088375206310598</v>
      </c>
      <c r="PT338" s="23">
        <f t="shared" ca="1" si="615"/>
        <v>1.0030861261856243</v>
      </c>
      <c r="PU338" s="23">
        <f t="shared" ca="1" si="615"/>
        <v>1.0027097610081923</v>
      </c>
      <c r="PV338" s="23">
        <f t="shared" ca="1" si="615"/>
        <v>0.98630947726130436</v>
      </c>
      <c r="PW338" s="23">
        <f t="shared" ca="1" si="561"/>
        <v>1.0130571624127127</v>
      </c>
      <c r="PX338" s="23">
        <f t="shared" ca="1" si="561"/>
        <v>1.0055162788727883</v>
      </c>
      <c r="PY338" s="23">
        <f t="shared" ca="1" si="544"/>
        <v>1.0044666223120504</v>
      </c>
      <c r="PZ338" s="23">
        <f t="shared" ca="1" si="544"/>
        <v>1.0063943643993105</v>
      </c>
      <c r="QA338" s="23">
        <f t="shared" ca="1" si="571"/>
        <v>1.0145729509442234</v>
      </c>
      <c r="QB338" s="23">
        <f t="shared" ca="1" si="571"/>
        <v>1.0095310899907028</v>
      </c>
      <c r="QC338" s="23">
        <f t="shared" ca="1" si="571"/>
        <v>1.0153714381966359</v>
      </c>
      <c r="QD338" s="23">
        <f t="shared" ca="1" si="571"/>
        <v>0.99505726194389721</v>
      </c>
      <c r="QE338" s="23">
        <f t="shared" ca="1" si="571"/>
        <v>1.0030119751266202</v>
      </c>
      <c r="QF338" s="23">
        <f t="shared" ca="1" si="571"/>
        <v>0.98274793584444031</v>
      </c>
      <c r="QG338" s="23">
        <f t="shared" ca="1" si="533"/>
        <v>1.0128725293947163</v>
      </c>
      <c r="QH338" s="23">
        <f t="shared" ca="1" si="533"/>
        <v>0.99831446524359868</v>
      </c>
      <c r="QI338" s="23">
        <f t="shared" ca="1" si="533"/>
        <v>0.99603157725056457</v>
      </c>
      <c r="QJ338" s="26">
        <f t="shared" ca="1" si="616"/>
        <v>1.0076077279205609</v>
      </c>
      <c r="QL338" s="3">
        <f t="shared" ca="1" si="589"/>
        <v>102.77070311340161</v>
      </c>
      <c r="QM338" s="3">
        <f t="shared" ca="1" si="591"/>
        <v>0.2713636991480195</v>
      </c>
      <c r="QN338" s="3">
        <f t="shared" ca="1" si="595"/>
        <v>0.21986516208949425</v>
      </c>
      <c r="QO338" s="3">
        <f t="shared" ca="1" si="599"/>
        <v>0.53664301087450461</v>
      </c>
      <c r="QP338" s="3">
        <f t="shared" ca="1" si="631"/>
        <v>1.1774913356989547</v>
      </c>
      <c r="QQ338" s="2">
        <f t="shared" ca="1" si="642"/>
        <v>2.4137699314524586</v>
      </c>
      <c r="QR338" s="3">
        <f t="shared" ca="1" si="592"/>
        <v>3.3054079559103666</v>
      </c>
      <c r="QS338" s="3">
        <f t="shared" ca="1" si="596"/>
        <v>2.6734673232066353</v>
      </c>
      <c r="QT338" s="3">
        <f t="shared" ca="1" si="598"/>
        <v>2.1639130879108182</v>
      </c>
      <c r="QU338" s="3">
        <f t="shared" ca="1" si="619"/>
        <v>2.3688475298543787</v>
      </c>
    </row>
    <row r="339" spans="1:463" x14ac:dyDescent="0.35">
      <c r="A339" t="s">
        <v>1404</v>
      </c>
      <c r="B339" s="25">
        <v>42522</v>
      </c>
      <c r="C339" t="s">
        <v>966</v>
      </c>
      <c r="D339" s="2">
        <v>101</v>
      </c>
      <c r="E339" s="2">
        <v>100.6</v>
      </c>
      <c r="F339" s="2">
        <v>0.5</v>
      </c>
      <c r="G339" s="2">
        <v>101.3</v>
      </c>
      <c r="H339" s="2">
        <v>100.5195645444534</v>
      </c>
      <c r="I339" s="2">
        <v>101.24493794488313</v>
      </c>
      <c r="J339" s="2">
        <v>98.8</v>
      </c>
      <c r="K339" s="2">
        <v>102.7</v>
      </c>
      <c r="L339" s="2">
        <v>102.54899057236366</v>
      </c>
      <c r="M339" s="2">
        <v>101.6</v>
      </c>
      <c r="N339" s="2">
        <v>99.3</v>
      </c>
      <c r="O339" s="2">
        <v>96.9</v>
      </c>
      <c r="P339" s="2">
        <v>98.3</v>
      </c>
      <c r="Q339" s="2">
        <v>99.4</v>
      </c>
      <c r="R339" s="2">
        <v>100.9</v>
      </c>
      <c r="S339" s="2">
        <v>99.3</v>
      </c>
      <c r="T339" s="2">
        <v>96.7</v>
      </c>
      <c r="U339" s="2">
        <v>99.5</v>
      </c>
      <c r="V339" s="2">
        <v>100</v>
      </c>
      <c r="W339" s="2">
        <v>103.4</v>
      </c>
      <c r="X339" s="2">
        <v>101.3</v>
      </c>
      <c r="Y339" s="2">
        <v>113</v>
      </c>
      <c r="Z339" s="2">
        <v>112.2</v>
      </c>
      <c r="AA339" s="2">
        <v>100.3</v>
      </c>
      <c r="AB339" s="2">
        <v>95</v>
      </c>
      <c r="AC339" s="2">
        <v>100</v>
      </c>
      <c r="AD339" s="2">
        <v>104.2</v>
      </c>
      <c r="AE339" s="2">
        <v>99.4</v>
      </c>
      <c r="AF339" s="2">
        <v>100.1</v>
      </c>
      <c r="AG339" s="22">
        <v>517</v>
      </c>
      <c r="AH339" s="22">
        <v>483</v>
      </c>
      <c r="AI339" s="22">
        <v>145</v>
      </c>
      <c r="AJ339" s="22">
        <v>32</v>
      </c>
      <c r="AK339" s="22">
        <v>35</v>
      </c>
      <c r="AL339" s="22">
        <v>8</v>
      </c>
      <c r="AM339" s="22">
        <v>20</v>
      </c>
      <c r="AN339" s="22">
        <v>22</v>
      </c>
      <c r="AO339" s="22">
        <v>61</v>
      </c>
      <c r="AP339" s="22">
        <v>20</v>
      </c>
      <c r="AQ339" s="22">
        <v>16</v>
      </c>
      <c r="AR339" s="2">
        <v>97.2</v>
      </c>
      <c r="AS339" s="2">
        <v>101.1</v>
      </c>
      <c r="AT339" s="2">
        <v>99.4</v>
      </c>
      <c r="AU339" s="2">
        <v>100</v>
      </c>
      <c r="AV339" s="2">
        <v>99.6</v>
      </c>
      <c r="AW339" s="2">
        <v>102.6</v>
      </c>
      <c r="AX339" s="2">
        <v>100.9</v>
      </c>
      <c r="AY339" s="2">
        <v>103.1</v>
      </c>
      <c r="AZ339" s="2">
        <v>100.8</v>
      </c>
      <c r="BA339" s="2">
        <v>103.4</v>
      </c>
      <c r="BB339" s="2">
        <v>102.6</v>
      </c>
      <c r="BC339" s="2">
        <v>100.9</v>
      </c>
      <c r="BD339" s="3">
        <v>0.51</v>
      </c>
      <c r="BE339" s="3">
        <v>0.51</v>
      </c>
      <c r="BF339" s="3">
        <v>-0.01</v>
      </c>
      <c r="BG339" s="3">
        <v>-0.24</v>
      </c>
      <c r="BH339" s="3">
        <v>-0.32</v>
      </c>
      <c r="BI339" s="2">
        <v>263.10000000000002</v>
      </c>
      <c r="BJ339" s="2">
        <v>1.6</v>
      </c>
      <c r="BK339" s="2">
        <v>1.7</v>
      </c>
      <c r="BL339" s="2">
        <v>101.6</v>
      </c>
      <c r="BM339" s="2">
        <v>100</v>
      </c>
      <c r="BN339" s="10">
        <v>493</v>
      </c>
      <c r="BO339" s="3">
        <v>84.99</v>
      </c>
      <c r="BP339" s="22">
        <v>1.4209000000000001</v>
      </c>
      <c r="BQ339" s="3">
        <v>48.247272727272723</v>
      </c>
      <c r="BR339" s="23">
        <v>2.565454545454545</v>
      </c>
      <c r="BS339" s="2">
        <v>93.9</v>
      </c>
      <c r="BT339" s="3">
        <v>96.83</v>
      </c>
      <c r="BU339" s="2">
        <v>0.8</v>
      </c>
      <c r="BV339" s="2">
        <v>2.2000000000000002</v>
      </c>
      <c r="BW339" s="2">
        <v>2.5</v>
      </c>
      <c r="BX339" s="2">
        <v>2.5</v>
      </c>
      <c r="BY339" s="23">
        <v>240.22200000000001</v>
      </c>
      <c r="BZ339" s="2">
        <v>98.1</v>
      </c>
      <c r="CA339" s="2">
        <v>95</v>
      </c>
      <c r="CB339" s="3">
        <v>100.63</v>
      </c>
      <c r="CC339" s="2">
        <v>99.9</v>
      </c>
      <c r="CD339" s="2">
        <v>128.6</v>
      </c>
      <c r="CE339" s="2">
        <v>98.064282251404478</v>
      </c>
      <c r="CF339" s="3">
        <v>100.32156404262641</v>
      </c>
      <c r="CG339" s="2">
        <v>99.74517633275039</v>
      </c>
      <c r="CH339" s="23">
        <v>247.57084420651475</v>
      </c>
      <c r="CI339" s="3">
        <v>100.75631963595728</v>
      </c>
      <c r="CM339" s="2">
        <f t="shared" si="600"/>
        <v>33.955431576657553</v>
      </c>
      <c r="CN339" s="2">
        <f t="shared" si="600"/>
        <v>1.805513790875181</v>
      </c>
      <c r="CO339" s="2">
        <f t="shared" si="601"/>
        <v>91.907654659041285</v>
      </c>
      <c r="CR339" s="2">
        <f t="shared" si="604"/>
        <v>0.19841269841270123</v>
      </c>
      <c r="CS339" s="2">
        <f t="shared" si="604"/>
        <v>0.19920318725098468</v>
      </c>
      <c r="CT339" s="2">
        <f t="shared" si="605"/>
        <v>0.19782393669634307</v>
      </c>
      <c r="CU339" s="2">
        <f t="shared" si="605"/>
        <v>0.29222956617981943</v>
      </c>
      <c r="CV339" s="2">
        <f t="shared" si="605"/>
        <v>0.32331286966186312</v>
      </c>
      <c r="CW339" s="2">
        <f t="shared" si="606"/>
        <v>-0.51334702258726894</v>
      </c>
      <c r="CX339" s="2">
        <f t="shared" si="607"/>
        <v>0.48923679060665359</v>
      </c>
      <c r="CY339" s="2">
        <f t="shared" si="502"/>
        <v>2.2657054582904252</v>
      </c>
      <c r="CZ339" s="2">
        <f t="shared" si="611"/>
        <v>0.3112033195020717</v>
      </c>
      <c r="DA339" s="2">
        <f t="shared" si="612"/>
        <v>-0.21008403361344835</v>
      </c>
      <c r="DB339" s="2">
        <f t="shared" si="613"/>
        <v>-9.9900099900094214E-2</v>
      </c>
      <c r="DC339" s="2">
        <f t="shared" si="546"/>
        <v>0.3815337657382678</v>
      </c>
      <c r="DF339" s="2">
        <f t="shared" si="608"/>
        <v>3.5636702086386807</v>
      </c>
      <c r="DG339" s="2">
        <f t="shared" si="608"/>
        <v>3.9494939907882332</v>
      </c>
      <c r="DH339" s="2">
        <f t="shared" si="609"/>
        <v>4.3723516345420821</v>
      </c>
      <c r="DI339" s="2">
        <f t="shared" si="632"/>
        <v>-1.9713540379201144</v>
      </c>
      <c r="DJ339" s="2">
        <f t="shared" si="632"/>
        <v>0</v>
      </c>
      <c r="DM339" s="2">
        <f t="shared" si="503"/>
        <v>0.89910089910090496</v>
      </c>
      <c r="DN339" s="2">
        <f t="shared" si="503"/>
        <v>0.39920159680637868</v>
      </c>
      <c r="DO339" s="2">
        <f t="shared" si="617"/>
        <v>1.4014014014013927</v>
      </c>
      <c r="DP339" s="2">
        <f t="shared" si="504"/>
        <v>-1.5936254980079765</v>
      </c>
      <c r="DQ339" s="2">
        <f t="shared" si="543"/>
        <v>-0.32910836552439121</v>
      </c>
      <c r="DR339" s="2">
        <f t="shared" si="505"/>
        <v>2.8028028028027996</v>
      </c>
      <c r="DS339" s="2">
        <f t="shared" si="506"/>
        <v>2.4952590427070032</v>
      </c>
      <c r="DT339" s="2" t="e">
        <v>#N/A</v>
      </c>
      <c r="DU339" s="2" t="e">
        <v>#N/A</v>
      </c>
      <c r="DV339" s="2">
        <f t="shared" si="618"/>
        <v>-3.2934131736526928</v>
      </c>
      <c r="DW339" s="2">
        <f t="shared" si="507"/>
        <v>-0.69930069930068672</v>
      </c>
      <c r="DX339" s="2">
        <f t="shared" si="508"/>
        <v>-3.3966033966033926</v>
      </c>
      <c r="DY339" s="2">
        <f t="shared" si="509"/>
        <v>-0.19782393669632858</v>
      </c>
      <c r="DZ339" s="2">
        <f t="shared" si="510"/>
        <v>-5.428571428571427</v>
      </c>
      <c r="EA339" s="2">
        <f t="shared" si="523"/>
        <v>0.60667340748230547</v>
      </c>
      <c r="EB339" s="2">
        <f t="shared" si="523"/>
        <v>0.30090270812437314</v>
      </c>
      <c r="EC339" s="2">
        <f t="shared" si="523"/>
        <v>4.7619047619047672</v>
      </c>
      <c r="ED339" s="2">
        <f t="shared" si="523"/>
        <v>1.7068273092369468</v>
      </c>
      <c r="EE339" s="2">
        <f t="shared" si="523"/>
        <v>15.306122448979597</v>
      </c>
      <c r="EF339" s="2">
        <f t="shared" si="523"/>
        <v>14.373088685015301</v>
      </c>
      <c r="EG339" s="2">
        <f t="shared" si="523"/>
        <v>-9.9601593625509022E-2</v>
      </c>
      <c r="EH339" s="2">
        <f t="shared" si="523"/>
        <v>-5.566600397614307</v>
      </c>
      <c r="EI339" s="2">
        <f t="shared" si="537"/>
        <v>-2.9940119760479056</v>
      </c>
      <c r="EJ339" s="2">
        <f t="shared" si="537"/>
        <v>0.39721946375370631</v>
      </c>
      <c r="EK339" s="2">
        <f t="shared" si="537"/>
        <v>-0.69930069930068672</v>
      </c>
      <c r="EL339" s="2">
        <f t="shared" si="537"/>
        <v>0.10010010010008674</v>
      </c>
      <c r="EM339" s="2">
        <f t="shared" si="537"/>
        <v>-0.59880239520958556</v>
      </c>
      <c r="EN339" s="2">
        <f t="shared" si="537"/>
        <v>2.7027027027026973</v>
      </c>
      <c r="EO339" s="2">
        <f t="shared" si="614"/>
        <v>-0.19782393669632858</v>
      </c>
      <c r="EP339" s="2">
        <f t="shared" si="614"/>
        <v>3.6180904522612911</v>
      </c>
      <c r="EQ339" s="2">
        <f t="shared" si="614"/>
        <v>0.9009009009008917</v>
      </c>
      <c r="ER339" s="2">
        <f t="shared" si="614"/>
        <v>4.7619047619047672</v>
      </c>
      <c r="ES339" s="2">
        <f t="shared" si="614"/>
        <v>2.39520958083832</v>
      </c>
      <c r="ET339" s="2">
        <f t="shared" si="614"/>
        <v>1.102204408817653</v>
      </c>
      <c r="EU339" s="2">
        <f t="shared" si="602"/>
        <v>1.6</v>
      </c>
      <c r="EV339" s="2">
        <f t="shared" si="602"/>
        <v>1.7</v>
      </c>
      <c r="EW339" s="2">
        <f t="shared" si="511"/>
        <v>0.79365079365079083</v>
      </c>
      <c r="EX339" s="2">
        <f t="shared" si="511"/>
        <v>-0.79365079365079083</v>
      </c>
      <c r="EY339" s="2">
        <f t="shared" si="512"/>
        <v>-14.014687556625072</v>
      </c>
      <c r="EZ339" s="2">
        <f t="shared" si="512"/>
        <v>1.4904400655811445</v>
      </c>
      <c r="FA339" s="2">
        <f t="shared" si="513"/>
        <v>-5.9118236472945789</v>
      </c>
      <c r="FB339" s="2">
        <f t="shared" si="517"/>
        <v>1.0792865347959424</v>
      </c>
      <c r="FC339" s="2">
        <f t="shared" si="517"/>
        <v>-0.30487804878049918</v>
      </c>
      <c r="FD339" s="2">
        <f t="shared" si="517"/>
        <v>0.31678986272438703</v>
      </c>
      <c r="FE339" s="2">
        <f t="shared" si="514"/>
        <v>0.1891676622859384</v>
      </c>
      <c r="FF339" s="2">
        <f t="shared" si="514"/>
        <v>-0.39880358923229942</v>
      </c>
      <c r="FG339" s="2">
        <f t="shared" si="514"/>
        <v>1.4195583596214423</v>
      </c>
      <c r="FH339" s="2">
        <v>2.2000000000000002</v>
      </c>
      <c r="FI339" s="2">
        <v>2.5</v>
      </c>
      <c r="FL339" s="2">
        <f t="shared" si="633"/>
        <v>0.16736607145619864</v>
      </c>
      <c r="FM339" s="2">
        <f t="shared" si="633"/>
        <v>0.14210130786509456</v>
      </c>
      <c r="FN339" s="2">
        <f t="shared" si="634"/>
        <v>0.51604659305912737</v>
      </c>
      <c r="FQ339" s="2">
        <f t="shared" si="635"/>
        <v>0.67114684598521546</v>
      </c>
      <c r="FR339" s="2">
        <f t="shared" si="635"/>
        <v>0.56961794653824782</v>
      </c>
      <c r="FS339" s="2">
        <f t="shared" si="636"/>
        <v>2.0802196584533972</v>
      </c>
      <c r="FT339" s="2">
        <f t="shared" si="637"/>
        <v>2.7318159689372568</v>
      </c>
      <c r="FU339" s="2">
        <f t="shared" si="637"/>
        <v>0.57227603396352578</v>
      </c>
      <c r="FX339" s="2">
        <f t="shared" si="593"/>
        <v>0.14193179244108567</v>
      </c>
      <c r="FY339" s="2">
        <f t="shared" si="593"/>
        <v>1.1221538424321054</v>
      </c>
      <c r="FZ339" s="2">
        <f t="shared" si="500"/>
        <v>2.5476146284100443</v>
      </c>
      <c r="GA339" s="2">
        <f t="shared" si="594"/>
        <v>2.2026890076213723</v>
      </c>
      <c r="GB339" s="2">
        <f t="shared" si="594"/>
        <v>0.70555150182169957</v>
      </c>
      <c r="GE339" s="2"/>
      <c r="GF339" s="2"/>
      <c r="GG339" s="2">
        <f t="shared" si="597"/>
        <v>-21.107701995969041</v>
      </c>
      <c r="GH339" s="2">
        <f t="shared" si="597"/>
        <v>-16.478351789169</v>
      </c>
      <c r="GI339" s="2">
        <f t="shared" si="521"/>
        <v>-6.4978340553148994</v>
      </c>
      <c r="GJ339" s="2">
        <f t="shared" si="522"/>
        <v>2.608695652173898</v>
      </c>
      <c r="GK339" s="2">
        <v>2.2000000000000002</v>
      </c>
      <c r="GN339" s="2">
        <f t="shared" si="590"/>
        <v>0.2</v>
      </c>
      <c r="GQ339" s="2">
        <f t="shared" si="563"/>
        <v>-1.5</v>
      </c>
      <c r="GT339" s="27">
        <f t="shared" ca="1" si="574"/>
        <v>99.292929292929287</v>
      </c>
      <c r="GU339" s="27">
        <f t="shared" ca="1" si="575"/>
        <v>105.97652081109925</v>
      </c>
      <c r="GV339" s="27">
        <f t="shared" ca="1" si="575"/>
        <v>98.07302231237324</v>
      </c>
      <c r="GW339" s="27">
        <f t="shared" ca="1" si="576"/>
        <v>99.496475327291037</v>
      </c>
      <c r="GX339" s="27">
        <f t="shared" ca="1" si="576"/>
        <v>101.18226600985223</v>
      </c>
      <c r="GY339" s="27">
        <f t="shared" ca="1" si="577"/>
        <v>100.29910269192422</v>
      </c>
      <c r="GZ339" s="27">
        <f t="shared" ca="1" si="578"/>
        <v>82.299421009098424</v>
      </c>
      <c r="HA339" s="27">
        <f t="shared" ca="1" si="579"/>
        <v>100.60362173038229</v>
      </c>
      <c r="HB339" s="27">
        <f t="shared" ca="1" si="579"/>
        <v>104.40881763527055</v>
      </c>
      <c r="HC339" s="27">
        <f t="shared" ca="1" si="579"/>
        <v>97.642436149312388</v>
      </c>
      <c r="HD339" s="27">
        <f t="shared" ca="1" si="572"/>
        <v>98.523622047244103</v>
      </c>
      <c r="HE339" s="27">
        <f t="shared" ca="1" si="580"/>
        <v>96.741344195519346</v>
      </c>
      <c r="HG339" s="27">
        <f t="shared" ca="1" si="581"/>
        <v>98.703888334995014</v>
      </c>
      <c r="HH339" s="27">
        <f t="shared" ca="1" si="582"/>
        <v>89.238095238095241</v>
      </c>
      <c r="HI339" s="27">
        <f t="shared" ca="1" si="582"/>
        <v>98.501498501498503</v>
      </c>
      <c r="HJ339" s="27">
        <f t="shared" ca="1" si="583"/>
        <v>98.904382470119515</v>
      </c>
      <c r="HK339" s="27">
        <f t="shared" ca="1" si="583"/>
        <v>101.60160160160159</v>
      </c>
      <c r="HL339" s="27">
        <f t="shared" ca="1" si="584"/>
        <v>100.09980039920158</v>
      </c>
      <c r="HM339" s="27">
        <f t="shared" ca="1" si="585"/>
        <v>122.24469160768452</v>
      </c>
      <c r="HN339" s="27">
        <f t="shared" ca="1" si="586"/>
        <v>101.11902339776195</v>
      </c>
      <c r="HO339" s="27">
        <f t="shared" ca="1" si="586"/>
        <v>98.5192497532083</v>
      </c>
      <c r="HP339" s="27">
        <f t="shared" ca="1" si="586"/>
        <v>101.90190190190189</v>
      </c>
      <c r="HQ339" s="27">
        <f t="shared" ca="1" si="573"/>
        <v>100.89374379344586</v>
      </c>
      <c r="HR339" s="27">
        <f t="shared" ca="1" si="587"/>
        <v>97.614314115308147</v>
      </c>
      <c r="HT339" s="27">
        <f t="shared" ca="1" si="620"/>
        <v>151.7879676290982</v>
      </c>
      <c r="HU339" s="27">
        <f t="shared" ca="1" si="620"/>
        <v>33.741127017488196</v>
      </c>
      <c r="HV339" s="27">
        <f t="shared" ca="1" si="620"/>
        <v>40.895853861896448</v>
      </c>
      <c r="HW339" s="27">
        <f t="shared" ca="1" si="621"/>
        <v>525.70929864409106</v>
      </c>
      <c r="HX339" s="27">
        <f t="shared" ca="1" si="621"/>
        <v>473.21722512421957</v>
      </c>
      <c r="HY339" s="27">
        <f t="shared" ca="1" si="638"/>
        <v>1000</v>
      </c>
      <c r="HZ339" s="27">
        <f t="shared" ca="1" si="622"/>
        <v>6.2139180757980883</v>
      </c>
      <c r="IA339" s="27">
        <f t="shared" ca="1" si="622"/>
        <v>20.418216043161198</v>
      </c>
      <c r="IB339" s="27">
        <f t="shared" ca="1" si="622"/>
        <v>21.886477302860804</v>
      </c>
      <c r="IC339" s="27">
        <f t="shared" ca="1" si="622"/>
        <v>58.763669912383271</v>
      </c>
      <c r="ID339" s="27">
        <f t="shared" ca="1" si="622"/>
        <v>20.490684005413037</v>
      </c>
      <c r="IE339" s="27">
        <f t="shared" ca="1" si="622"/>
        <v>13.70004295207054</v>
      </c>
      <c r="IG339" s="28">
        <f t="shared" ca="1" si="623"/>
        <v>-0.2993617285880294</v>
      </c>
      <c r="IH339" s="28">
        <f t="shared" ca="1" si="623"/>
        <v>-0.17167926263427258</v>
      </c>
      <c r="II339" s="28">
        <f t="shared" ca="1" si="623"/>
        <v>-0.12879402696135384</v>
      </c>
      <c r="IJ339" s="28">
        <f t="shared" ca="1" si="624"/>
        <v>-0.83655838165666463</v>
      </c>
      <c r="IK339" s="24">
        <f t="shared" ca="1" si="639"/>
        <v>-0.23672336347300876</v>
      </c>
      <c r="IL339" s="28">
        <f t="shared" ca="1" si="625"/>
        <v>1.3295098431164067</v>
      </c>
      <c r="IM339" s="28">
        <f t="shared" ca="1" si="640"/>
        <v>0.39920159680636574</v>
      </c>
      <c r="IN339" s="3">
        <f t="shared" ca="1" si="641"/>
        <v>0.49295146145974211</v>
      </c>
      <c r="IO339" s="2">
        <f t="shared" si="515"/>
        <v>0.5</v>
      </c>
      <c r="IQ339" s="2">
        <f t="shared" ca="1" si="644"/>
        <v>-0.59983501818365581</v>
      </c>
      <c r="IS339" s="3">
        <f t="shared" ca="1" si="626"/>
        <v>4.9721821739381944E-2</v>
      </c>
      <c r="IT339" s="3">
        <f t="shared" ca="1" si="627"/>
        <v>1.4888610785011303E-2</v>
      </c>
      <c r="IU339" s="3">
        <f t="shared" si="628"/>
        <v>0.2</v>
      </c>
      <c r="IV339" s="3">
        <f t="shared" ca="1" si="629"/>
        <v>0.13538956747560676</v>
      </c>
      <c r="IX339" s="28">
        <f ca="1">$HL339/100*(GZ339-100)*AL339/1000+(HM339-100)*HZ339/$HY339</f>
        <v>-3.5192626436190699E-3</v>
      </c>
      <c r="IY339" s="28">
        <f ca="1">$HL339/100*(HA339-100)*AM339/1000+(HN339-100)*IA339/$HY339</f>
        <v>3.4932944438433311E-2</v>
      </c>
      <c r="IZ339" s="28">
        <f ca="1">$HL339/100*(HB339-100)*AN339/1000+(HO339-100)*IB339/$HY339</f>
        <v>6.468238169554158E-2</v>
      </c>
      <c r="JA339" s="28">
        <f ca="1">$HL339/100*(HC339-100)*AO339/1000+(HP339-100)*IC339/$HY339</f>
        <v>-3.2192183669047025E-2</v>
      </c>
      <c r="JB339" s="28">
        <f ca="1">$HL339/100*(HD339-100)*AP339/1000+(HQ339-100)*ID339/$HY339</f>
        <v>-1.1243606023631079E-2</v>
      </c>
      <c r="JC339" s="28">
        <f ca="1">$HL339/100*(HE339-100)*AQ339/1000+(HR339-100)*IE339/$HY339</f>
        <v>-8.4874526386140889E-2</v>
      </c>
      <c r="JE339" s="3">
        <f t="shared" ca="1" si="555"/>
        <v>6.2430242694434451E-2</v>
      </c>
      <c r="JF339" s="3">
        <f t="shared" ca="1" si="555"/>
        <v>4.5455214765273644E-2</v>
      </c>
      <c r="JG339" s="3">
        <f t="shared" ca="1" si="555"/>
        <v>-3.9039651386137908E-2</v>
      </c>
      <c r="JH339" s="3">
        <f t="shared" ca="1" si="554"/>
        <v>-6.5518944961908687E-3</v>
      </c>
      <c r="JI339" s="3">
        <f t="shared" ca="1" si="554"/>
        <v>-3.2514065937866592E-2</v>
      </c>
      <c r="JJ339" s="3">
        <f t="shared" ca="1" si="554"/>
        <v>7.7251732774171189E-3</v>
      </c>
      <c r="JK339" s="3">
        <f>IO339-IO338</f>
        <v>0.2</v>
      </c>
      <c r="JL339" s="3">
        <f t="shared" ca="1" si="630"/>
        <v>0.17660940869170347</v>
      </c>
      <c r="JN339" s="10">
        <f>COUNTIF(EI339:ET339,"&gt;2")</f>
        <v>4</v>
      </c>
      <c r="JP339" s="2">
        <f>AVERAGE(CS339,CS327,CS315,CS303,CS291,CS279,CS267,CS255,CS243,CS231)</f>
        <v>0.11846877548380053</v>
      </c>
      <c r="JQ339" s="2">
        <f>CS339-JP339</f>
        <v>8.0734411767184155E-2</v>
      </c>
      <c r="JR339" s="2">
        <f>AVERAGE(CT339,CT327,CT315,CT303,CT291,CT279,CT267,CT255,CT243,CT231)</f>
        <v>7.9492873283093721E-2</v>
      </c>
      <c r="JS339" s="2">
        <f>CT339-JR339</f>
        <v>0.11833106341324935</v>
      </c>
      <c r="KH339" s="2">
        <f>(DN339*$DN$4)+(FB339*$FB$3)+(FC339*$FC$3)+(FD339*$FD$3)+(FE339*$FE$3)+(FF339*$FF$3)+(FG339*$FG$3)</f>
        <v>0.65686575822032522</v>
      </c>
      <c r="KI339" s="2">
        <f>F339-KH339</f>
        <v>-0.15686575822032522</v>
      </c>
      <c r="KJ339" s="2">
        <f>MAX(DN339,FB339:FG339)</f>
        <v>1.4195583596214423</v>
      </c>
      <c r="KK339" s="2">
        <f>MIN(DN339,FB339:FG339)</f>
        <v>-0.39880358923229942</v>
      </c>
      <c r="KL339" s="2">
        <f t="shared" si="516"/>
        <v>1.8183619488537417</v>
      </c>
      <c r="KO339" s="2">
        <f>BO339</f>
        <v>84.99</v>
      </c>
      <c r="KP339" s="2">
        <f>100*((BO333/BO321)-1)</f>
        <v>4.6628571428571464</v>
      </c>
      <c r="KQ339" s="2">
        <f t="shared" si="525"/>
        <v>4.6628571428571464</v>
      </c>
      <c r="KR339" s="2">
        <f>100*((BO327/BO315)-1)</f>
        <v>5.03990877993159</v>
      </c>
      <c r="KS339" s="2">
        <f t="shared" si="538"/>
        <v>5.03990877993159</v>
      </c>
      <c r="KT339" s="3">
        <f>BP339</f>
        <v>1.4209000000000001</v>
      </c>
      <c r="KU339" s="3">
        <f>BQ339</f>
        <v>48.247272727272723</v>
      </c>
      <c r="KV339" s="3">
        <f t="shared" si="610"/>
        <v>33.955431576657553</v>
      </c>
      <c r="KW339" s="2">
        <f t="shared" si="603"/>
        <v>67.706442968688691</v>
      </c>
      <c r="KX339" s="2">
        <f t="shared" si="603"/>
        <v>62.117051906525845</v>
      </c>
      <c r="LA339">
        <v>2</v>
      </c>
      <c r="LB339">
        <v>0</v>
      </c>
      <c r="LE339" s="2">
        <v>102.62435591890296</v>
      </c>
      <c r="LF339" s="2">
        <v>100.78109955855584</v>
      </c>
      <c r="LG339" s="2">
        <v>100.30411289416985</v>
      </c>
      <c r="LH339" s="2">
        <v>99.941227860376983</v>
      </c>
      <c r="LI339" s="2">
        <v>100.73321811564725</v>
      </c>
      <c r="LJ339" s="2">
        <v>101.57061127009528</v>
      </c>
      <c r="LK339" s="2">
        <v>101.69120934502322</v>
      </c>
      <c r="LL339" s="2">
        <v>104.10371037309015</v>
      </c>
      <c r="LM339" s="2">
        <v>102.87092367701989</v>
      </c>
      <c r="LN339" s="2">
        <v>101.54670649624359</v>
      </c>
      <c r="LO339" s="2">
        <v>103.70238104057564</v>
      </c>
      <c r="LP339" s="2">
        <v>101.80429827132838</v>
      </c>
      <c r="LQ339" s="2">
        <v>108.6158286643464</v>
      </c>
      <c r="LR339" s="2">
        <v>102.06477416513482</v>
      </c>
      <c r="LS339" s="2">
        <v>98.231749967241612</v>
      </c>
      <c r="LT339" s="2">
        <v>103.70781021367956</v>
      </c>
      <c r="LU339" s="2">
        <v>101.65428848471066</v>
      </c>
      <c r="LV339" s="2">
        <v>102.24728730796834</v>
      </c>
      <c r="LW339" s="2">
        <v>100.19233751508676</v>
      </c>
      <c r="LX339" s="2">
        <v>93.053578211423257</v>
      </c>
      <c r="LY339" s="2">
        <v>100.4824390081013</v>
      </c>
      <c r="LZ339" s="2">
        <v>105.42042640497857</v>
      </c>
      <c r="MA339" s="2">
        <v>104.27363664669464</v>
      </c>
      <c r="MB339" s="2">
        <v>104.58316398081215</v>
      </c>
      <c r="MC339" s="2">
        <v>106.33315356707421</v>
      </c>
      <c r="MD339" s="2">
        <v>101.86269636272255</v>
      </c>
      <c r="ME339" s="2">
        <v>100.34672991367901</v>
      </c>
      <c r="MF339" s="2">
        <v>102.25137882613511</v>
      </c>
      <c r="MG339" s="2">
        <v>101.82502361463018</v>
      </c>
      <c r="MH339" s="2">
        <v>101.24147136635621</v>
      </c>
      <c r="MI339" s="2">
        <v>95.526654220496653</v>
      </c>
      <c r="MJ339" s="2">
        <v>102.30843202291881</v>
      </c>
      <c r="MK339" s="2">
        <v>102.42254905157918</v>
      </c>
      <c r="ML339" s="2">
        <v>101.36690965284571</v>
      </c>
      <c r="MM339" s="2">
        <v>102.68967679062537</v>
      </c>
      <c r="MN339" s="2">
        <v>103.38228475163446</v>
      </c>
      <c r="MO339" s="2">
        <v>103.42814478868523</v>
      </c>
      <c r="MP339" s="2">
        <v>107.33731342141027</v>
      </c>
      <c r="MQ339" s="2">
        <v>99.683018423520181</v>
      </c>
      <c r="MR339" s="2">
        <v>99.704621911686374</v>
      </c>
      <c r="MS339" s="10">
        <v>98.985690695545586</v>
      </c>
      <c r="MT339" s="2">
        <v>104.12353849043961</v>
      </c>
      <c r="MU339" s="2">
        <v>102.10901467449173</v>
      </c>
      <c r="MV339" s="2">
        <v>98.500628327972194</v>
      </c>
      <c r="MX339" s="22">
        <v>0.83</v>
      </c>
      <c r="MY339" s="22">
        <v>0.17</v>
      </c>
      <c r="MZ339" s="22">
        <v>0.7</v>
      </c>
      <c r="NA339" s="22">
        <v>0.44</v>
      </c>
      <c r="NB339" s="22">
        <v>0.44</v>
      </c>
      <c r="NC339" s="22">
        <v>0.42</v>
      </c>
      <c r="ND339" s="22">
        <v>1</v>
      </c>
      <c r="NE339" s="22">
        <v>5.28</v>
      </c>
      <c r="NF339" s="22">
        <v>2.72</v>
      </c>
      <c r="NG339" s="22">
        <v>4</v>
      </c>
      <c r="NH339" s="23">
        <v>8</v>
      </c>
      <c r="NI339" s="22">
        <v>22</v>
      </c>
      <c r="NJ339" s="22">
        <v>3.36</v>
      </c>
      <c r="NK339" s="22">
        <v>1.26</v>
      </c>
      <c r="NL339" s="23">
        <v>9.6199999999999992</v>
      </c>
      <c r="NM339" s="3">
        <v>5.88</v>
      </c>
      <c r="NN339" s="22">
        <v>4.08</v>
      </c>
      <c r="NO339" s="22">
        <v>2.04</v>
      </c>
      <c r="NP339" s="22">
        <v>0.25</v>
      </c>
      <c r="NQ339" s="22">
        <v>1</v>
      </c>
      <c r="NR339" s="23">
        <v>1</v>
      </c>
      <c r="NS339" s="22">
        <v>1.7</v>
      </c>
      <c r="NT339" s="22">
        <v>8.3000000000000007</v>
      </c>
      <c r="NU339" s="23">
        <v>9</v>
      </c>
      <c r="NV339" s="3">
        <v>4.75</v>
      </c>
      <c r="NW339" s="22">
        <v>0.75</v>
      </c>
      <c r="NX339" s="22">
        <v>1</v>
      </c>
      <c r="NY339" s="22">
        <v>69.75</v>
      </c>
      <c r="NZ339" s="22">
        <v>23.25</v>
      </c>
      <c r="OA339" s="23">
        <v>8</v>
      </c>
      <c r="OB339" s="22">
        <v>0.66</v>
      </c>
      <c r="OC339" s="22">
        <v>1.76</v>
      </c>
      <c r="OD339" s="22">
        <v>3.6</v>
      </c>
      <c r="OE339" s="22">
        <v>2.64</v>
      </c>
      <c r="OF339" s="22">
        <v>9.1199999999999992</v>
      </c>
      <c r="OG339" s="22">
        <v>4.32</v>
      </c>
      <c r="OH339" s="23">
        <v>2.56</v>
      </c>
      <c r="OI339" s="22">
        <v>3</v>
      </c>
      <c r="OJ339" s="22">
        <v>9.3800000000000008</v>
      </c>
      <c r="OK339" s="22">
        <v>4.62</v>
      </c>
      <c r="OL339" s="22">
        <v>0.36</v>
      </c>
      <c r="OM339" s="23">
        <v>2.2799999999999998</v>
      </c>
      <c r="ON339" s="22">
        <v>2.4</v>
      </c>
      <c r="OO339" s="22">
        <v>6.96</v>
      </c>
      <c r="OQ339">
        <f t="shared" si="518"/>
        <v>-5</v>
      </c>
      <c r="OR339" s="23">
        <f t="shared" ca="1" si="560"/>
        <v>1.0125889666982497</v>
      </c>
      <c r="OS339" s="23">
        <f t="shared" ca="1" si="560"/>
        <v>1.0036622014366543</v>
      </c>
      <c r="OT339" s="23">
        <f t="shared" ca="1" si="560"/>
        <v>1.0011238983916169</v>
      </c>
      <c r="OU339" s="23">
        <f t="shared" ca="1" si="560"/>
        <v>0.99969375011544681</v>
      </c>
      <c r="OV339" s="23">
        <f t="shared" ca="1" si="560"/>
        <v>1.0030541552556915</v>
      </c>
      <c r="OW339" s="23">
        <f t="shared" ca="1" si="560"/>
        <v>1.0060246041838918</v>
      </c>
      <c r="OX339" s="23">
        <f t="shared" ca="1" si="560"/>
        <v>0.99962272410789832</v>
      </c>
      <c r="OY339" s="23">
        <f t="shared" ca="1" si="560"/>
        <v>1.0189326106710077</v>
      </c>
      <c r="OZ339" s="23">
        <f t="shared" ca="1" si="559"/>
        <v>1.0151166229725017</v>
      </c>
      <c r="PA339" s="23">
        <f t="shared" ca="1" si="559"/>
        <v>1.0036487729787837</v>
      </c>
      <c r="PB339" s="23">
        <f t="shared" ca="1" si="559"/>
        <v>1.0128075127849272</v>
      </c>
      <c r="PC339" s="23">
        <f t="shared" ca="1" si="559"/>
        <v>1.010750284800906</v>
      </c>
      <c r="PD339" s="23">
        <f t="shared" ca="1" si="559"/>
        <v>1.0294024430629249</v>
      </c>
      <c r="PE339" s="23">
        <f t="shared" ca="1" si="539"/>
        <v>1.0095395551224369</v>
      </c>
      <c r="PF339" s="23">
        <f t="shared" ca="1" si="539"/>
        <v>0.9870514766370686</v>
      </c>
      <c r="PG339" s="23">
        <f t="shared" ca="1" si="539"/>
        <v>1.0101892238265444</v>
      </c>
      <c r="PH339" s="23">
        <f t="shared" ca="1" si="536"/>
        <v>1.0106017600289812</v>
      </c>
      <c r="PI339" s="23">
        <f t="shared" ca="1" si="536"/>
        <v>1.0134680666788574</v>
      </c>
      <c r="PJ339" s="23">
        <f t="shared" ca="1" si="536"/>
        <v>0.97771324165342122</v>
      </c>
      <c r="PK339" s="23">
        <f t="shared" ca="1" si="536"/>
        <v>0.95827767718567647</v>
      </c>
      <c r="PL339" s="23">
        <f t="shared" ca="1" si="536"/>
        <v>1.0031652382552436</v>
      </c>
      <c r="PM339" s="23">
        <f t="shared" ca="1" si="536"/>
        <v>1.0469152037156222</v>
      </c>
      <c r="PN339" s="23">
        <f t="shared" ca="1" si="536"/>
        <v>1.0155611254011372</v>
      </c>
      <c r="PO339" s="23">
        <f t="shared" ca="1" si="536"/>
        <v>1.0325381251518924</v>
      </c>
      <c r="PP339" s="23">
        <f t="shared" ca="1" si="536"/>
        <v>1.0394681863274271</v>
      </c>
      <c r="PQ339" s="23">
        <f t="shared" ca="1" si="536"/>
        <v>1.0036276311435686</v>
      </c>
      <c r="PR339" s="23">
        <f t="shared" ca="1" si="536"/>
        <v>0.98882543448847138</v>
      </c>
      <c r="PS339" s="23">
        <f t="shared" ca="1" si="615"/>
        <v>1.0111711723484114</v>
      </c>
      <c r="PT339" s="23">
        <f t="shared" ca="1" si="615"/>
        <v>1.0057508338764953</v>
      </c>
      <c r="PU339" s="23">
        <f t="shared" ca="1" si="615"/>
        <v>1.0066714641058143</v>
      </c>
      <c r="PV339" s="23">
        <f t="shared" ca="1" si="615"/>
        <v>0.98110282168557739</v>
      </c>
      <c r="PW339" s="23">
        <f t="shared" ca="1" si="561"/>
        <v>1.0125466475174305</v>
      </c>
      <c r="PX339" s="23">
        <f t="shared" ca="1" si="561"/>
        <v>1.0078030428202018</v>
      </c>
      <c r="PY339" s="23">
        <f t="shared" ca="1" si="544"/>
        <v>1.0055602982090892</v>
      </c>
      <c r="PZ339" s="23">
        <f t="shared" ca="1" si="544"/>
        <v>1.0085708941810094</v>
      </c>
      <c r="QA339" s="23">
        <f t="shared" ca="1" si="571"/>
        <v>1.0180566459676672</v>
      </c>
      <c r="QB339" s="23">
        <f t="shared" ca="1" si="571"/>
        <v>1.018208747822992</v>
      </c>
      <c r="QC339" s="23">
        <f t="shared" ca="1" si="571"/>
        <v>1.0185423991438431</v>
      </c>
      <c r="QD339" s="23">
        <f t="shared" ca="1" si="571"/>
        <v>0.99122622701410834</v>
      </c>
      <c r="QE339" s="23">
        <f t="shared" ca="1" si="571"/>
        <v>1.0050209512242489</v>
      </c>
      <c r="QF339" s="23">
        <f t="shared" ca="1" si="571"/>
        <v>0.98180957092531673</v>
      </c>
      <c r="QG339" s="23">
        <f t="shared" ca="1" si="533"/>
        <v>1.0164216485648541</v>
      </c>
      <c r="QH339" s="23">
        <f t="shared" ca="1" si="533"/>
        <v>1.0007070555678661</v>
      </c>
      <c r="QI339" s="23">
        <f t="shared" ca="1" si="533"/>
        <v>0.99356285391967458</v>
      </c>
      <c r="QJ339" s="26">
        <f t="shared" ca="1" si="616"/>
        <v>1.0096962398842431</v>
      </c>
      <c r="QL339" s="3">
        <f t="shared" ca="1" si="589"/>
        <v>102.98372037897114</v>
      </c>
      <c r="QM339" s="3">
        <f t="shared" ca="1" si="591"/>
        <v>0.20727430981422046</v>
      </c>
      <c r="QN339" s="3">
        <f t="shared" ca="1" si="595"/>
        <v>0.20171759599394434</v>
      </c>
      <c r="QO339" s="3">
        <f t="shared" ca="1" si="599"/>
        <v>0.58517954401371419</v>
      </c>
      <c r="QP339" s="3">
        <f t="shared" ca="1" si="631"/>
        <v>1.1410226929654987</v>
      </c>
      <c r="QQ339" s="2">
        <f t="shared" ca="1" si="642"/>
        <v>2.3722853551863654</v>
      </c>
      <c r="QR339" s="3">
        <f t="shared" ca="1" si="592"/>
        <v>2.5158438876811351</v>
      </c>
      <c r="QS339" s="3">
        <f t="shared" ca="1" si="596"/>
        <v>2.4500126072385977</v>
      </c>
      <c r="QT339" s="3">
        <f t="shared" ca="1" si="598"/>
        <v>2.3613445536465605</v>
      </c>
      <c r="QU339" s="3">
        <f t="shared" ca="1" si="619"/>
        <v>2.2950647137896185</v>
      </c>
    </row>
    <row r="340" spans="1:463" x14ac:dyDescent="0.35">
      <c r="A340" t="s">
        <v>1405</v>
      </c>
      <c r="B340" s="21">
        <v>42552</v>
      </c>
      <c r="C340" t="s">
        <v>967</v>
      </c>
      <c r="D340" s="2">
        <v>100.9</v>
      </c>
      <c r="E340" s="2">
        <v>100.6</v>
      </c>
      <c r="F340" s="2">
        <v>0.6</v>
      </c>
      <c r="G340" s="2">
        <v>101.2</v>
      </c>
      <c r="H340" s="2">
        <v>100.76084916425663</v>
      </c>
      <c r="I340" s="2">
        <v>101.39202394919613</v>
      </c>
      <c r="J340" s="2">
        <v>98.1</v>
      </c>
      <c r="K340" s="2">
        <v>103.3</v>
      </c>
      <c r="L340" s="2">
        <v>102.76794312410374</v>
      </c>
      <c r="M340" s="2">
        <v>101.7</v>
      </c>
      <c r="N340" s="2">
        <v>100</v>
      </c>
      <c r="O340" s="2">
        <v>96.8</v>
      </c>
      <c r="P340" s="2">
        <v>98.2</v>
      </c>
      <c r="Q340" s="2">
        <v>96</v>
      </c>
      <c r="R340" s="2">
        <v>102.6</v>
      </c>
      <c r="S340" s="2">
        <v>100</v>
      </c>
      <c r="T340" s="2">
        <v>96.7</v>
      </c>
      <c r="U340" s="2">
        <v>115.3</v>
      </c>
      <c r="V340" s="2">
        <v>99.8</v>
      </c>
      <c r="W340" s="2">
        <v>103.4</v>
      </c>
      <c r="X340" s="2">
        <v>101.1</v>
      </c>
      <c r="Y340" s="2">
        <v>114.3</v>
      </c>
      <c r="Z340" s="2">
        <v>113.2</v>
      </c>
      <c r="AA340" s="2">
        <v>100.6</v>
      </c>
      <c r="AB340" s="2">
        <v>94.6</v>
      </c>
      <c r="AC340" s="2">
        <v>98.8</v>
      </c>
      <c r="AD340" s="2">
        <v>106.1</v>
      </c>
      <c r="AE340" s="2">
        <v>95.9</v>
      </c>
      <c r="AF340" s="2">
        <v>97.4</v>
      </c>
      <c r="AG340" s="22">
        <v>517</v>
      </c>
      <c r="AH340" s="22">
        <v>483</v>
      </c>
      <c r="AI340" s="22">
        <v>145</v>
      </c>
      <c r="AJ340" s="22">
        <v>32</v>
      </c>
      <c r="AK340" s="22">
        <v>35</v>
      </c>
      <c r="AL340" s="22">
        <v>8</v>
      </c>
      <c r="AM340" s="22">
        <v>20</v>
      </c>
      <c r="AN340" s="22">
        <v>22</v>
      </c>
      <c r="AO340" s="22">
        <v>61</v>
      </c>
      <c r="AP340" s="22">
        <v>20</v>
      </c>
      <c r="AQ340" s="22">
        <v>16</v>
      </c>
      <c r="AR340" s="2">
        <v>96.9</v>
      </c>
      <c r="AS340" s="2">
        <v>101.4</v>
      </c>
      <c r="AT340" s="2">
        <v>96</v>
      </c>
      <c r="AU340" s="2">
        <v>100.1</v>
      </c>
      <c r="AV340" s="2">
        <v>98</v>
      </c>
      <c r="AW340" s="2">
        <v>102.6</v>
      </c>
      <c r="AX340" s="2">
        <v>102.6</v>
      </c>
      <c r="AY340" s="2">
        <v>103.4</v>
      </c>
      <c r="AZ340" s="2">
        <v>100.7</v>
      </c>
      <c r="BA340" s="2">
        <v>103.4</v>
      </c>
      <c r="BB340" s="2">
        <v>103</v>
      </c>
      <c r="BC340" s="2">
        <v>100.8</v>
      </c>
      <c r="BD340" s="3">
        <v>0.48</v>
      </c>
      <c r="BE340" s="3">
        <v>0.52</v>
      </c>
      <c r="BF340" s="3">
        <v>0.06</v>
      </c>
      <c r="BG340" s="3">
        <v>-0.23</v>
      </c>
      <c r="BH340" s="3">
        <v>-0.27</v>
      </c>
      <c r="BI340" s="2">
        <v>263.39999999999998</v>
      </c>
      <c r="BJ340" s="2">
        <v>1.9</v>
      </c>
      <c r="BK340" s="2">
        <v>1.9</v>
      </c>
      <c r="BL340" s="2">
        <v>103.3</v>
      </c>
      <c r="BM340" s="2">
        <v>100.5</v>
      </c>
      <c r="BN340" s="10">
        <v>496</v>
      </c>
      <c r="BO340" s="3">
        <v>79.44</v>
      </c>
      <c r="BP340" s="22">
        <v>1.3141</v>
      </c>
      <c r="BQ340" s="3">
        <v>44.951904761904771</v>
      </c>
      <c r="BR340" s="23">
        <v>2.7879999999999994</v>
      </c>
      <c r="BS340" s="2">
        <v>96.4</v>
      </c>
      <c r="BT340" s="3">
        <v>93.32</v>
      </c>
      <c r="BU340" s="2">
        <v>0.9</v>
      </c>
      <c r="BV340" s="2">
        <v>2.2000000000000002</v>
      </c>
      <c r="BW340" s="2">
        <v>2.4</v>
      </c>
      <c r="BX340" s="2">
        <v>2.4</v>
      </c>
      <c r="BY340" s="23">
        <v>240.101</v>
      </c>
      <c r="BZ340" s="2">
        <v>97.9</v>
      </c>
      <c r="CA340" s="2">
        <v>94.9</v>
      </c>
      <c r="CB340" s="3">
        <v>100.25</v>
      </c>
      <c r="CC340" s="2">
        <v>100.1</v>
      </c>
      <c r="CD340" s="2">
        <v>128.5</v>
      </c>
      <c r="CE340" s="2">
        <v>98.009748819300668</v>
      </c>
      <c r="CF340" s="3">
        <v>100.30423394677783</v>
      </c>
      <c r="CG340" s="2">
        <v>99.919882548470127</v>
      </c>
      <c r="CH340" s="23">
        <v>247.90446307830709</v>
      </c>
      <c r="CI340" s="3">
        <v>100.87309059838589</v>
      </c>
      <c r="CM340" s="2">
        <f t="shared" si="600"/>
        <v>34.207369881976085</v>
      </c>
      <c r="CN340" s="2">
        <f t="shared" si="600"/>
        <v>2.121604139715394</v>
      </c>
      <c r="CO340" s="2">
        <f t="shared" si="601"/>
        <v>84.999541830843924</v>
      </c>
      <c r="CR340" s="2">
        <f t="shared" si="604"/>
        <v>-9.900990099009338E-2</v>
      </c>
      <c r="CS340" s="2">
        <f t="shared" si="604"/>
        <v>0</v>
      </c>
      <c r="CT340" s="2">
        <f t="shared" si="605"/>
        <v>-9.8716683119441581E-2</v>
      </c>
      <c r="CU340" s="2">
        <f t="shared" si="605"/>
        <v>0.24003747021458627</v>
      </c>
      <c r="CV340" s="2">
        <f t="shared" si="605"/>
        <v>0.14527739094775124</v>
      </c>
      <c r="CW340" s="2">
        <f t="shared" si="606"/>
        <v>-0.10319917440661354</v>
      </c>
      <c r="CX340" s="2">
        <f t="shared" si="607"/>
        <v>0.5842259006815913</v>
      </c>
      <c r="CY340" s="2">
        <f t="shared" si="502"/>
        <v>0.70493454179255066</v>
      </c>
      <c r="CZ340" s="2">
        <f t="shared" si="611"/>
        <v>0</v>
      </c>
      <c r="DA340" s="2">
        <f t="shared" si="612"/>
        <v>-0.42105263157895334</v>
      </c>
      <c r="DB340" s="2">
        <f t="shared" si="613"/>
        <v>-0.20000000000000281</v>
      </c>
      <c r="DC340" s="2">
        <f t="shared" si="546"/>
        <v>0.11402508551879684</v>
      </c>
      <c r="DF340" s="2">
        <f t="shared" si="608"/>
        <v>2.9187834341809493</v>
      </c>
      <c r="DG340" s="2">
        <f t="shared" si="608"/>
        <v>1.7573260112007549</v>
      </c>
      <c r="DH340" s="2">
        <f t="shared" si="609"/>
        <v>2.5924246848664678</v>
      </c>
      <c r="DI340" s="2">
        <f t="shared" si="632"/>
        <v>-2.4945431945625596</v>
      </c>
      <c r="DJ340" s="2">
        <f t="shared" si="632"/>
        <v>0</v>
      </c>
      <c r="DM340" s="2">
        <f t="shared" si="503"/>
        <v>0.90000000000000568</v>
      </c>
      <c r="DN340" s="2">
        <f t="shared" si="503"/>
        <v>0.59999999999999432</v>
      </c>
      <c r="DO340" s="2">
        <f t="shared" si="617"/>
        <v>1.3013013013012984</v>
      </c>
      <c r="DP340" s="2">
        <f t="shared" si="504"/>
        <v>-1.4070351758794029</v>
      </c>
      <c r="DQ340" s="2">
        <f t="shared" si="543"/>
        <v>-0.34273281458711335</v>
      </c>
      <c r="DR340" s="2">
        <f t="shared" si="505"/>
        <v>2.683896620278333</v>
      </c>
      <c r="DS340" s="2">
        <f t="shared" si="506"/>
        <v>2.4473512610324781</v>
      </c>
      <c r="DT340" s="2" t="e">
        <v>#N/A</v>
      </c>
      <c r="DU340" s="2" t="e">
        <v>#N/A</v>
      </c>
      <c r="DV340" s="2">
        <f t="shared" si="618"/>
        <v>-2.713567839195985</v>
      </c>
      <c r="DW340" s="2">
        <f t="shared" si="507"/>
        <v>-0.72388831437435464</v>
      </c>
      <c r="DX340" s="2">
        <f t="shared" si="508"/>
        <v>-3.2999999999999918</v>
      </c>
      <c r="DY340" s="2">
        <f t="shared" si="509"/>
        <v>0.29325513196480912</v>
      </c>
      <c r="DZ340" s="2">
        <f t="shared" si="510"/>
        <v>-4.2145593869731819</v>
      </c>
      <c r="EA340" s="2">
        <f t="shared" si="523"/>
        <v>-4.1562759767248547</v>
      </c>
      <c r="EB340" s="2">
        <f t="shared" si="523"/>
        <v>0</v>
      </c>
      <c r="EC340" s="2">
        <f t="shared" si="523"/>
        <v>4.7619047619047672</v>
      </c>
      <c r="ED340" s="2">
        <f t="shared" si="523"/>
        <v>0.59701492537311829</v>
      </c>
      <c r="EE340" s="2">
        <f t="shared" si="523"/>
        <v>15.92292089249494</v>
      </c>
      <c r="EF340" s="2">
        <f t="shared" si="523"/>
        <v>14.690982776089157</v>
      </c>
      <c r="EG340" s="2">
        <f t="shared" si="523"/>
        <v>9.9502487562186381E-2</v>
      </c>
      <c r="EH340" s="2">
        <f t="shared" si="523"/>
        <v>-4.1540020263424626</v>
      </c>
      <c r="EI340" s="2">
        <f t="shared" si="537"/>
        <v>-2.6130653266331572</v>
      </c>
      <c r="EJ340" s="2">
        <f t="shared" si="537"/>
        <v>1.8072289156626731</v>
      </c>
      <c r="EK340" s="2">
        <f t="shared" si="537"/>
        <v>-0.72388831437435464</v>
      </c>
      <c r="EL340" s="2">
        <f t="shared" si="537"/>
        <v>-9.9800399201610546E-2</v>
      </c>
      <c r="EM340" s="2">
        <f t="shared" si="537"/>
        <v>-0.70921985815602939</v>
      </c>
      <c r="EN340" s="2">
        <f t="shared" si="537"/>
        <v>1.7857142857142794</v>
      </c>
      <c r="EO340" s="2">
        <f t="shared" si="614"/>
        <v>0.29325513196480912</v>
      </c>
      <c r="EP340" s="2">
        <f t="shared" si="614"/>
        <v>3.7111334002005947</v>
      </c>
      <c r="EQ340" s="2">
        <f t="shared" si="614"/>
        <v>0.59940059940060131</v>
      </c>
      <c r="ER340" s="2">
        <f t="shared" si="614"/>
        <v>4.7619047619047672</v>
      </c>
      <c r="ES340" s="2">
        <f t="shared" si="614"/>
        <v>2.6919242273180544</v>
      </c>
      <c r="ET340" s="2">
        <f t="shared" si="614"/>
        <v>0.9009009009008917</v>
      </c>
      <c r="EU340" s="2">
        <f t="shared" si="602"/>
        <v>1.9</v>
      </c>
      <c r="EV340" s="2">
        <f t="shared" si="602"/>
        <v>1.9</v>
      </c>
      <c r="EW340" s="2">
        <f t="shared" si="511"/>
        <v>3.2999999999999918</v>
      </c>
      <c r="EX340" s="2">
        <f t="shared" si="511"/>
        <v>9.960159362549792E-2</v>
      </c>
      <c r="EY340" s="2">
        <f t="shared" si="512"/>
        <v>-5.8956151204802687</v>
      </c>
      <c r="EZ340" s="2">
        <f t="shared" si="512"/>
        <v>16.632010455656587</v>
      </c>
      <c r="FA340" s="2">
        <f t="shared" si="513"/>
        <v>-3.5035035035035023</v>
      </c>
      <c r="FB340" s="2">
        <f t="shared" si="517"/>
        <v>0.86836334305182561</v>
      </c>
      <c r="FC340" s="2">
        <f t="shared" si="517"/>
        <v>-0.40691759918615178</v>
      </c>
      <c r="FD340" s="2">
        <f t="shared" si="517"/>
        <v>0.31712473572940159</v>
      </c>
      <c r="FE340" s="2">
        <f t="shared" si="514"/>
        <v>0.21993401979405469</v>
      </c>
      <c r="FF340" s="2">
        <f t="shared" si="514"/>
        <v>-9.9800399201610546E-2</v>
      </c>
      <c r="FG340" s="2">
        <f t="shared" si="514"/>
        <v>1.1014948859165985</v>
      </c>
      <c r="FH340" s="2">
        <v>2</v>
      </c>
      <c r="FI340" s="2">
        <v>2.2999999999999998</v>
      </c>
      <c r="FL340" s="2">
        <f t="shared" si="633"/>
        <v>0.33528142579530851</v>
      </c>
      <c r="FM340" s="2">
        <f t="shared" si="633"/>
        <v>0.29244077748813435</v>
      </c>
      <c r="FN340" s="2">
        <f t="shared" si="634"/>
        <v>0.65360497984134902</v>
      </c>
      <c r="FQ340" s="2">
        <f t="shared" si="635"/>
        <v>1.3478856099685244</v>
      </c>
      <c r="FR340" s="2">
        <f t="shared" si="635"/>
        <v>1.174904417768996</v>
      </c>
      <c r="FS340" s="2">
        <f t="shared" si="636"/>
        <v>2.6401637579254844</v>
      </c>
      <c r="FT340" s="2">
        <f t="shared" si="637"/>
        <v>2.6231046695033289</v>
      </c>
      <c r="FU340" s="2">
        <f t="shared" si="637"/>
        <v>0.91762939262207688</v>
      </c>
      <c r="FX340" s="2">
        <f t="shared" si="593"/>
        <v>0.42923088766102513</v>
      </c>
      <c r="FY340" s="2">
        <f t="shared" si="593"/>
        <v>1.1435843837634962</v>
      </c>
      <c r="FZ340" s="2">
        <f t="shared" si="500"/>
        <v>2.6646509338028368</v>
      </c>
      <c r="GA340" s="2">
        <f t="shared" si="594"/>
        <v>2.291301971879145</v>
      </c>
      <c r="GB340" s="2">
        <f t="shared" si="594"/>
        <v>0.75684879842770059</v>
      </c>
      <c r="GE340" s="2"/>
      <c r="GF340" s="2"/>
      <c r="GG340" s="2">
        <f t="shared" si="597"/>
        <v>-14.412671530156995</v>
      </c>
      <c r="GH340" s="2">
        <f t="shared" si="597"/>
        <v>-3.3612424817308639</v>
      </c>
      <c r="GI340" s="2">
        <f t="shared" si="521"/>
        <v>-5.3738317757009435</v>
      </c>
      <c r="GJ340" s="2">
        <f t="shared" si="522"/>
        <v>2.6991002999000147</v>
      </c>
      <c r="GK340" s="2">
        <v>2.1</v>
      </c>
      <c r="GN340" s="2">
        <f t="shared" si="590"/>
        <v>9.9999999999999978E-2</v>
      </c>
      <c r="GQ340" s="2">
        <f t="shared" si="563"/>
        <v>-1.4</v>
      </c>
      <c r="GT340" s="27">
        <f t="shared" ca="1" si="574"/>
        <v>99.191919191919197</v>
      </c>
      <c r="GU340" s="27">
        <f t="shared" ca="1" si="575"/>
        <v>106.72358591248666</v>
      </c>
      <c r="GV340" s="27">
        <f t="shared" ca="1" si="575"/>
        <v>98.07302231237324</v>
      </c>
      <c r="GW340" s="27">
        <f t="shared" ca="1" si="576"/>
        <v>98.791540785498484</v>
      </c>
      <c r="GX340" s="27">
        <f t="shared" ca="1" si="576"/>
        <v>101.77339901477833</v>
      </c>
      <c r="GY340" s="27">
        <f t="shared" ca="1" si="577"/>
        <v>100.29910269192422</v>
      </c>
      <c r="GZ340" s="27">
        <f t="shared" ca="1" si="578"/>
        <v>95.368072787427622</v>
      </c>
      <c r="HA340" s="27">
        <f t="shared" ca="1" si="579"/>
        <v>99.396378269617699</v>
      </c>
      <c r="HB340" s="27">
        <f t="shared" ca="1" si="579"/>
        <v>106.312625250501</v>
      </c>
      <c r="HC340" s="27">
        <f t="shared" ca="1" si="579"/>
        <v>94.204322200392937</v>
      </c>
      <c r="HD340" s="27">
        <f t="shared" ca="1" si="572"/>
        <v>95.866141732283467</v>
      </c>
      <c r="HE340" s="27">
        <f t="shared" ca="1" si="580"/>
        <v>96.334012219959249</v>
      </c>
      <c r="HG340" s="27">
        <f t="shared" ca="1" si="581"/>
        <v>99.497487437185924</v>
      </c>
      <c r="HH340" s="27">
        <f t="shared" ca="1" si="582"/>
        <v>89.750957854406138</v>
      </c>
      <c r="HI340" s="27">
        <f t="shared" ca="1" si="582"/>
        <v>98.6</v>
      </c>
      <c r="HJ340" s="27">
        <f t="shared" ca="1" si="583"/>
        <v>99.798994974874361</v>
      </c>
      <c r="HK340" s="27">
        <f t="shared" ca="1" si="583"/>
        <v>100.89463220675945</v>
      </c>
      <c r="HL340" s="27">
        <f t="shared" ca="1" si="584"/>
        <v>100.29999999999998</v>
      </c>
      <c r="HM340" s="27">
        <f t="shared" ca="1" si="585"/>
        <v>100.498753117207</v>
      </c>
      <c r="HN340" s="27">
        <f t="shared" ca="1" si="586"/>
        <v>99.599198396793597</v>
      </c>
      <c r="HO340" s="27">
        <f t="shared" ca="1" si="586"/>
        <v>98.325123152709352</v>
      </c>
      <c r="HP340" s="27">
        <f t="shared" ca="1" si="586"/>
        <v>105.4922279792746</v>
      </c>
      <c r="HQ340" s="27">
        <f t="shared" ca="1" si="573"/>
        <v>103.77936670071502</v>
      </c>
      <c r="HR340" s="27">
        <f t="shared" ca="1" si="587"/>
        <v>99.493414387031407</v>
      </c>
      <c r="HT340" s="27">
        <f t="shared" ca="1" si="620"/>
        <v>150.87845049504949</v>
      </c>
      <c r="HU340" s="27">
        <f t="shared" ca="1" si="620"/>
        <v>33.615417218543044</v>
      </c>
      <c r="HV340" s="27">
        <f t="shared" ca="1" si="620"/>
        <v>40.936708860759495</v>
      </c>
      <c r="HW340" s="27">
        <f t="shared" ca="1" si="621"/>
        <v>522.03875862068969</v>
      </c>
      <c r="HX340" s="27">
        <f t="shared" ca="1" si="621"/>
        <v>477.48612765957438</v>
      </c>
      <c r="HY340" s="27">
        <f t="shared" ca="1" si="638"/>
        <v>1000</v>
      </c>
      <c r="HZ340" s="27">
        <f t="shared" ca="1" si="622"/>
        <v>7.573603773584904</v>
      </c>
      <c r="IA340" s="27">
        <f t="shared" ca="1" si="622"/>
        <v>20.771245544554453</v>
      </c>
      <c r="IB340" s="27">
        <f t="shared" ca="1" si="622"/>
        <v>21.973547888774462</v>
      </c>
      <c r="IC340" s="27">
        <f t="shared" ca="1" si="622"/>
        <v>56.877232580961717</v>
      </c>
      <c r="ID340" s="27">
        <f t="shared" ca="1" si="622"/>
        <v>19.960774975751697</v>
      </c>
      <c r="IE340" s="27">
        <f t="shared" ca="1" si="622"/>
        <v>13.468177215189874</v>
      </c>
      <c r="IG340" s="28">
        <f t="shared" ca="1" si="623"/>
        <v>-0.19334154915491547</v>
      </c>
      <c r="IH340" s="28">
        <f t="shared" ca="1" si="623"/>
        <v>-0.1287256143673976</v>
      </c>
      <c r="II340" s="28">
        <f t="shared" ca="1" si="623"/>
        <v>-0.12495794412920093</v>
      </c>
      <c r="IJ340" s="28">
        <f t="shared" ca="1" si="624"/>
        <v>-0.73158014793208481</v>
      </c>
      <c r="IK340" s="24">
        <f t="shared" ca="1" si="639"/>
        <v>-0.28455504028057088</v>
      </c>
      <c r="IL340" s="28">
        <f t="shared" ca="1" si="625"/>
        <v>1.2862958473954604</v>
      </c>
      <c r="IM340" s="28">
        <f t="shared" ca="1" si="640"/>
        <v>0.59999999999997433</v>
      </c>
      <c r="IN340" s="3">
        <f t="shared" ca="1" si="641"/>
        <v>0.55471569946337551</v>
      </c>
      <c r="IO340" s="2">
        <f t="shared" si="515"/>
        <v>0.6</v>
      </c>
      <c r="IQ340" s="2">
        <f t="shared" ca="1" si="644"/>
        <v>-0.44702510765151399</v>
      </c>
      <c r="IS340" s="3">
        <f t="shared" ca="1" si="626"/>
        <v>4.2953648266874978E-2</v>
      </c>
      <c r="IT340" s="3">
        <f t="shared" ca="1" si="627"/>
        <v>3.8360828321529067E-3</v>
      </c>
      <c r="IU340" s="3">
        <f t="shared" si="628"/>
        <v>9.9999999999999978E-2</v>
      </c>
      <c r="IV340" s="3">
        <f t="shared" ca="1" si="629"/>
        <v>5.3210268900972094E-2</v>
      </c>
      <c r="IX340" s="28">
        <f ca="1">$HL340/100*(GZ340-100)*AL340/1000+(HM340-100)*HZ340/$HY340</f>
        <v>-3.3389225463114576E-2</v>
      </c>
      <c r="IY340" s="28">
        <f ca="1">$HL340/100*(HA340-100)*AM340/1000+(HN340-100)*IA340/$HY340</f>
        <v>-2.0433800426320245E-2</v>
      </c>
      <c r="IZ340" s="28">
        <f ca="1">$HL340/100*(HB340-100)*AN340/1000+(HO340-100)*IB340/$HY340</f>
        <v>0.10249140216581443</v>
      </c>
      <c r="JA340" s="28">
        <f ca="1">$HL340/100*(HC340-100)*AO340/1000+(HP340-100)*IC340/$HY340</f>
        <v>-4.2214226648491948E-2</v>
      </c>
      <c r="JB340" s="28">
        <f ca="1">$HL340/100*(HD340-100)*AP340/1000+(HQ340-100)*ID340/$HY340</f>
        <v>-7.4861085865721017E-3</v>
      </c>
      <c r="JC340" s="28">
        <f ca="1">$HL340/100*(HE340-100)*AQ340/1000+(HR340-100)*IE340/$HY340</f>
        <v>-6.5654556704220574E-2</v>
      </c>
      <c r="JE340" s="3">
        <f t="shared" ca="1" si="555"/>
        <v>-2.9869962819495506E-2</v>
      </c>
      <c r="JF340" s="3">
        <f t="shared" ca="1" si="555"/>
        <v>-5.5366744864753556E-2</v>
      </c>
      <c r="JG340" s="3">
        <f t="shared" ca="1" si="555"/>
        <v>3.7809020470272847E-2</v>
      </c>
      <c r="JH340" s="3">
        <f t="shared" ca="1" si="554"/>
        <v>-1.0022042979444923E-2</v>
      </c>
      <c r="JI340" s="3">
        <f t="shared" ca="1" si="554"/>
        <v>3.7574974370589778E-3</v>
      </c>
      <c r="JJ340" s="3">
        <f t="shared" ca="1" si="554"/>
        <v>1.9219969681920315E-2</v>
      </c>
      <c r="JK340" s="3">
        <f>IO340-IO339</f>
        <v>9.9999999999999978E-2</v>
      </c>
      <c r="JL340" s="3">
        <f t="shared" ca="1" si="630"/>
        <v>9.206094234922263E-2</v>
      </c>
      <c r="JN340" s="10">
        <f>COUNTIF(EI340:ET340,"&gt;2")</f>
        <v>3</v>
      </c>
      <c r="JP340" s="2">
        <f>AVERAGE(CS340,CS328,CS316,CS304,CS292,CS280,CS268,CS256,CS244,CS232)</f>
        <v>-0.13448806308537792</v>
      </c>
      <c r="JQ340" s="2">
        <f>CS340-JP340</f>
        <v>0.13448806308537792</v>
      </c>
      <c r="JR340" s="2">
        <f>AVERAGE(CT340,CT328,CT316,CT304,CT292,CT280,CT268,CT256,CT244,CT232)</f>
        <v>-0.16302055922096986</v>
      </c>
      <c r="JS340" s="2">
        <f>CT340-JR340</f>
        <v>6.4303876101528282E-2</v>
      </c>
      <c r="KH340" s="2">
        <f>(DN340*$DN$4)+(FB340*$FB$3)+(FC340*$FC$3)+(FD340*$FD$3)+(FE340*$FE$3)+(FF340*$FF$3)+(FG340*$FG$3)</f>
        <v>0.55218038912637712</v>
      </c>
      <c r="KI340" s="2">
        <f>F340-KH340</f>
        <v>4.7819610873622853E-2</v>
      </c>
      <c r="KJ340" s="2">
        <f>MAX(DN340,FB340:FG340)</f>
        <v>1.1014948859165985</v>
      </c>
      <c r="KK340" s="2">
        <f>MIN(DN340,FB340:FG340)</f>
        <v>-0.40691759918615178</v>
      </c>
      <c r="KL340" s="2">
        <f t="shared" si="516"/>
        <v>1.5084124851027503</v>
      </c>
      <c r="KO340" s="2">
        <f>BO340</f>
        <v>79.44</v>
      </c>
      <c r="KP340" s="2">
        <f>100*((BO334/BO322)-1)</f>
        <v>0.88899019831318871</v>
      </c>
      <c r="KQ340" s="2">
        <f t="shared" si="525"/>
        <v>0.88899019831318871</v>
      </c>
      <c r="KR340" s="2">
        <f>100*((BO328/BO316)-1)</f>
        <v>5.1261829652996749</v>
      </c>
      <c r="KS340" s="2">
        <f t="shared" si="538"/>
        <v>5.1261829652996749</v>
      </c>
      <c r="KT340" s="3">
        <f>BP340</f>
        <v>1.3141</v>
      </c>
      <c r="KU340" s="3">
        <f>BQ340</f>
        <v>44.951904761904771</v>
      </c>
      <c r="KV340" s="3">
        <f t="shared" si="610"/>
        <v>34.207369881976085</v>
      </c>
      <c r="KW340" s="2">
        <f t="shared" si="603"/>
        <v>63.081981717391741</v>
      </c>
      <c r="KX340" s="2">
        <f t="shared" si="603"/>
        <v>62.577940314125172</v>
      </c>
      <c r="LA340">
        <v>2</v>
      </c>
      <c r="LB340">
        <v>0</v>
      </c>
      <c r="LE340" s="2">
        <v>102.69673265543456</v>
      </c>
      <c r="LF340" s="2">
        <v>100.78786873185217</v>
      </c>
      <c r="LG340" s="2">
        <v>100.32799826178017</v>
      </c>
      <c r="LH340" s="2">
        <v>99.955411638763664</v>
      </c>
      <c r="LI340" s="2">
        <v>100.72703999988482</v>
      </c>
      <c r="LJ340" s="2">
        <v>101.58183176978426</v>
      </c>
      <c r="LK340" s="2">
        <v>101.75892432931754</v>
      </c>
      <c r="LL340" s="2">
        <v>104.40855197465247</v>
      </c>
      <c r="LM340" s="2">
        <v>103.06203838288063</v>
      </c>
      <c r="LN340" s="2">
        <v>101.51851304563837</v>
      </c>
      <c r="LO340" s="2">
        <v>104.03839744824933</v>
      </c>
      <c r="LP340" s="2">
        <v>101.4862929096045</v>
      </c>
      <c r="LQ340" s="2">
        <v>108.25067040647455</v>
      </c>
      <c r="LR340" s="2">
        <v>102.07672753160759</v>
      </c>
      <c r="LS340" s="2">
        <v>99.720116839531116</v>
      </c>
      <c r="LT340" s="2">
        <v>103.66195426149089</v>
      </c>
      <c r="LU340" s="2">
        <v>101.63532124307144</v>
      </c>
      <c r="LV340" s="2">
        <v>102.49366003262203</v>
      </c>
      <c r="LW340" s="2">
        <v>101.83065125335762</v>
      </c>
      <c r="LX340" s="2">
        <v>92.745812304194075</v>
      </c>
      <c r="LY340" s="2">
        <v>100.62649062260436</v>
      </c>
      <c r="LZ340" s="2">
        <v>105.82422213107988</v>
      </c>
      <c r="MA340" s="2">
        <v>104.35981959528438</v>
      </c>
      <c r="MB340" s="2">
        <v>106.23616329749595</v>
      </c>
      <c r="MC340" s="2">
        <v>106.31026446268122</v>
      </c>
      <c r="MD340" s="2">
        <v>102.04351266940186</v>
      </c>
      <c r="ME340" s="2">
        <v>100.75719173029678</v>
      </c>
      <c r="MF340" s="2">
        <v>102.44121655257226</v>
      </c>
      <c r="MG340" s="2">
        <v>102.23842435148478</v>
      </c>
      <c r="MH340" s="2">
        <v>101.32305592017795</v>
      </c>
      <c r="MI340" s="2">
        <v>95.64567705491973</v>
      </c>
      <c r="MJ340" s="2">
        <v>102.34746566170254</v>
      </c>
      <c r="MK340" s="2">
        <v>102.62475487042387</v>
      </c>
      <c r="ML340" s="2">
        <v>101.4608618185316</v>
      </c>
      <c r="MM340" s="2">
        <v>102.89956770398851</v>
      </c>
      <c r="MN340" s="2">
        <v>103.87056465381124</v>
      </c>
      <c r="MO340" s="2">
        <v>103.7078296683089</v>
      </c>
      <c r="MP340" s="2">
        <v>107.74442974260118</v>
      </c>
      <c r="MQ340" s="2">
        <v>99.528777098583816</v>
      </c>
      <c r="MR340" s="2">
        <v>99.964793336943657</v>
      </c>
      <c r="MS340" s="10">
        <v>99.268565963765695</v>
      </c>
      <c r="MT340" s="2">
        <v>104.77135782363115</v>
      </c>
      <c r="MU340" s="2">
        <v>102.20846801102633</v>
      </c>
      <c r="MV340" s="2">
        <v>96.610748090945606</v>
      </c>
      <c r="MX340" s="22">
        <v>0.83</v>
      </c>
      <c r="MY340" s="22">
        <v>0.17</v>
      </c>
      <c r="MZ340" s="22">
        <v>0.7</v>
      </c>
      <c r="NA340" s="22">
        <v>0.44</v>
      </c>
      <c r="NB340" s="22">
        <v>0.44</v>
      </c>
      <c r="NC340" s="22">
        <v>0.42</v>
      </c>
      <c r="ND340" s="22">
        <v>1</v>
      </c>
      <c r="NE340" s="22">
        <v>5.28</v>
      </c>
      <c r="NF340" s="22">
        <v>2.72</v>
      </c>
      <c r="NG340" s="22">
        <v>4</v>
      </c>
      <c r="NH340" s="23">
        <v>8</v>
      </c>
      <c r="NI340" s="22">
        <v>22</v>
      </c>
      <c r="NJ340" s="22">
        <v>3.36</v>
      </c>
      <c r="NK340" s="22">
        <v>1.26</v>
      </c>
      <c r="NL340" s="23">
        <v>9.6199999999999992</v>
      </c>
      <c r="NM340" s="3">
        <v>5.88</v>
      </c>
      <c r="NN340" s="22">
        <v>4.08</v>
      </c>
      <c r="NO340" s="22">
        <v>2.04</v>
      </c>
      <c r="NP340" s="22">
        <v>0.25</v>
      </c>
      <c r="NQ340" s="22">
        <v>1</v>
      </c>
      <c r="NR340" s="23">
        <v>1</v>
      </c>
      <c r="NS340" s="22">
        <v>1.7</v>
      </c>
      <c r="NT340" s="22">
        <v>8.3000000000000007</v>
      </c>
      <c r="NU340" s="23">
        <v>9</v>
      </c>
      <c r="NV340" s="3">
        <v>4.75</v>
      </c>
      <c r="NW340" s="22">
        <v>0.75</v>
      </c>
      <c r="NX340" s="22">
        <v>1</v>
      </c>
      <c r="NY340" s="22">
        <v>69.75</v>
      </c>
      <c r="NZ340" s="22">
        <v>23.25</v>
      </c>
      <c r="OA340" s="23">
        <v>8</v>
      </c>
      <c r="OB340" s="22">
        <v>0.66</v>
      </c>
      <c r="OC340" s="22">
        <v>1.76</v>
      </c>
      <c r="OD340" s="22">
        <v>3.6</v>
      </c>
      <c r="OE340" s="22">
        <v>2.64</v>
      </c>
      <c r="OF340" s="22">
        <v>9.1199999999999992</v>
      </c>
      <c r="OG340" s="22">
        <v>4.32</v>
      </c>
      <c r="OH340" s="23">
        <v>2.56</v>
      </c>
      <c r="OI340" s="22">
        <v>3</v>
      </c>
      <c r="OJ340" s="22">
        <v>9.3800000000000008</v>
      </c>
      <c r="OK340" s="22">
        <v>4.62</v>
      </c>
      <c r="OL340" s="22">
        <v>0.36</v>
      </c>
      <c r="OM340" s="23">
        <v>2.2799999999999998</v>
      </c>
      <c r="ON340" s="22">
        <v>2.4</v>
      </c>
      <c r="OO340" s="22">
        <v>6.96</v>
      </c>
      <c r="OQ340">
        <f t="shared" si="518"/>
        <v>-6</v>
      </c>
      <c r="OR340" s="23">
        <f t="shared" ca="1" si="560"/>
        <v>1.0133031040411962</v>
      </c>
      <c r="OS340" s="23">
        <f t="shared" ca="1" si="560"/>
        <v>1.0037296145071832</v>
      </c>
      <c r="OT340" s="23">
        <f t="shared" ca="1" si="560"/>
        <v>1.0013622955185801</v>
      </c>
      <c r="OU340" s="23">
        <f t="shared" ca="1" si="560"/>
        <v>0.99983562784608659</v>
      </c>
      <c r="OV340" s="23">
        <f t="shared" ca="1" si="560"/>
        <v>1.0029926364756598</v>
      </c>
      <c r="OW340" s="23">
        <f t="shared" ca="1" si="560"/>
        <v>1.0061357396650827</v>
      </c>
      <c r="OX340" s="23">
        <f t="shared" ca="1" si="560"/>
        <v>1.0002883611624596</v>
      </c>
      <c r="OY340" s="23">
        <f t="shared" ca="1" si="560"/>
        <v>1.0219162992235851</v>
      </c>
      <c r="OZ340" s="23">
        <f t="shared" ca="1" si="559"/>
        <v>1.0170025175273407</v>
      </c>
      <c r="PA340" s="23">
        <f t="shared" ca="1" si="559"/>
        <v>1.0033701197059963</v>
      </c>
      <c r="PB340" s="23">
        <f t="shared" ca="1" si="559"/>
        <v>1.0160892112251758</v>
      </c>
      <c r="PC340" s="23">
        <f t="shared" ca="1" si="559"/>
        <v>1.0075930113322165</v>
      </c>
      <c r="PD340" s="23">
        <f t="shared" ca="1" si="559"/>
        <v>1.0259416693674124</v>
      </c>
      <c r="PE340" s="23">
        <f t="shared" ca="1" si="539"/>
        <v>1.0096577878464088</v>
      </c>
      <c r="PF340" s="23">
        <f t="shared" ca="1" si="539"/>
        <v>1.0020068726221849</v>
      </c>
      <c r="PG340" s="23">
        <f t="shared" ca="1" si="539"/>
        <v>1.0097425536224984</v>
      </c>
      <c r="PH340" s="23">
        <f t="shared" ca="1" si="536"/>
        <v>1.0104131961418179</v>
      </c>
      <c r="PI340" s="23">
        <f t="shared" ca="1" si="536"/>
        <v>1.0159100961498702</v>
      </c>
      <c r="PJ340" s="23">
        <f t="shared" ca="1" si="536"/>
        <v>0.99370050251205666</v>
      </c>
      <c r="PK340" s="23">
        <f t="shared" ca="1" si="536"/>
        <v>0.95510826441977037</v>
      </c>
      <c r="PL340" s="23">
        <f t="shared" ca="1" si="536"/>
        <v>1.004603375840383</v>
      </c>
      <c r="PM340" s="23">
        <f t="shared" ca="1" si="536"/>
        <v>1.0509252414214731</v>
      </c>
      <c r="PN340" s="23">
        <f t="shared" ref="PN340:QA403" ca="1" si="645">MA340/OFFSET(MA340,$OQ340,0)</f>
        <v>1.0164004943449552</v>
      </c>
      <c r="PO340" s="23">
        <f t="shared" ca="1" si="645"/>
        <v>1.0488580063866884</v>
      </c>
      <c r="PP340" s="23">
        <f t="shared" ca="1" si="645"/>
        <v>1.0392444320698706</v>
      </c>
      <c r="PQ340" s="23">
        <f t="shared" ca="1" si="645"/>
        <v>1.0054091689196596</v>
      </c>
      <c r="PR340" s="23">
        <f t="shared" ca="1" si="645"/>
        <v>0.9928701610531252</v>
      </c>
      <c r="PS340" s="23">
        <f t="shared" ca="1" si="615"/>
        <v>1.013048491154291</v>
      </c>
      <c r="PT340" s="23">
        <f t="shared" ca="1" si="615"/>
        <v>1.0098340947593039</v>
      </c>
      <c r="PU340" s="23">
        <f t="shared" ca="1" si="615"/>
        <v>1.0074826814966298</v>
      </c>
      <c r="PV340" s="23">
        <f t="shared" ca="1" si="615"/>
        <v>0.98232524112076403</v>
      </c>
      <c r="PW340" s="23">
        <f t="shared" ca="1" si="561"/>
        <v>1.0129329634770186</v>
      </c>
      <c r="PX340" s="23">
        <f t="shared" ca="1" si="561"/>
        <v>1.0097926792957108</v>
      </c>
      <c r="PY340" s="23">
        <f t="shared" ca="1" si="544"/>
        <v>1.0064923042065892</v>
      </c>
      <c r="PZ340" s="23">
        <f t="shared" ca="1" si="544"/>
        <v>1.0106323464397671</v>
      </c>
      <c r="QA340" s="23">
        <f t="shared" ca="1" si="571"/>
        <v>1.0228649804003773</v>
      </c>
      <c r="QB340" s="23">
        <f t="shared" ca="1" si="571"/>
        <v>1.0209621336798926</v>
      </c>
      <c r="QC340" s="23">
        <f t="shared" ca="1" si="571"/>
        <v>1.0224055965846848</v>
      </c>
      <c r="QD340" s="23">
        <f t="shared" ca="1" si="571"/>
        <v>0.98969248486841244</v>
      </c>
      <c r="QE340" s="23">
        <f t="shared" ca="1" si="571"/>
        <v>1.0076434749175343</v>
      </c>
      <c r="QF340" s="23">
        <f t="shared" ca="1" si="571"/>
        <v>0.98461532642154082</v>
      </c>
      <c r="QG340" s="23">
        <f t="shared" ca="1" si="533"/>
        <v>1.0227454597237995</v>
      </c>
      <c r="QH340" s="23">
        <f t="shared" ca="1" si="533"/>
        <v>1.0016817359708374</v>
      </c>
      <c r="QI340" s="23">
        <f t="shared" ca="1" si="533"/>
        <v>0.97449988108650243</v>
      </c>
      <c r="QJ340" s="26">
        <f t="shared" ca="1" si="616"/>
        <v>1.0115176152220346</v>
      </c>
      <c r="QL340" s="3">
        <f t="shared" ca="1" si="589"/>
        <v>103.16949110989293</v>
      </c>
      <c r="QM340" s="3">
        <f t="shared" ca="1" si="591"/>
        <v>0.18038844415231292</v>
      </c>
      <c r="QN340" s="3">
        <f t="shared" ca="1" si="595"/>
        <v>0.21967548437151763</v>
      </c>
      <c r="QO340" s="3">
        <f t="shared" ca="1" si="599"/>
        <v>0.64257681604928951</v>
      </c>
      <c r="QP340" s="3">
        <f t="shared" ca="1" si="631"/>
        <v>1.1428774763759364</v>
      </c>
      <c r="QQ340" s="2">
        <f t="shared" ca="1" si="642"/>
        <v>2.305584000915184</v>
      </c>
      <c r="QR340" s="3">
        <f t="shared" ca="1" si="592"/>
        <v>2.1862673858350057</v>
      </c>
      <c r="QS340" s="3">
        <f t="shared" ca="1" si="596"/>
        <v>2.6691730764755022</v>
      </c>
      <c r="QT340" s="3">
        <f t="shared" ca="1" si="598"/>
        <v>2.5951878618220903</v>
      </c>
      <c r="QU340" s="3">
        <f t="shared" ca="1" si="619"/>
        <v>2.2988166420119471</v>
      </c>
    </row>
    <row r="341" spans="1:463" x14ac:dyDescent="0.35">
      <c r="A341" t="s">
        <v>1406</v>
      </c>
      <c r="B341" s="25">
        <v>42583</v>
      </c>
      <c r="C341" t="s">
        <v>968</v>
      </c>
      <c r="D341" s="2">
        <v>101.2</v>
      </c>
      <c r="E341" s="2">
        <v>100.9</v>
      </c>
      <c r="F341" s="2">
        <v>0.6</v>
      </c>
      <c r="G341" s="2">
        <v>101.6</v>
      </c>
      <c r="H341" s="2">
        <v>100.74860454686896</v>
      </c>
      <c r="I341" s="2">
        <v>101.46363767091201</v>
      </c>
      <c r="J341" s="2">
        <v>98.3</v>
      </c>
      <c r="K341" s="2">
        <v>103.8</v>
      </c>
      <c r="L341" s="2">
        <v>103.03722572100313</v>
      </c>
      <c r="M341" s="2">
        <v>101.9</v>
      </c>
      <c r="N341" s="2">
        <v>98.6</v>
      </c>
      <c r="O341" s="2">
        <v>97.4</v>
      </c>
      <c r="P341" s="2">
        <v>98.7</v>
      </c>
      <c r="Q341" s="2">
        <v>97</v>
      </c>
      <c r="R341" s="2">
        <v>103.5</v>
      </c>
      <c r="S341" s="2">
        <v>98.6</v>
      </c>
      <c r="T341" s="2">
        <v>96.6</v>
      </c>
      <c r="U341" s="2">
        <v>131.9</v>
      </c>
      <c r="V341" s="2">
        <v>100.1</v>
      </c>
      <c r="W341" s="2">
        <v>103.4</v>
      </c>
      <c r="X341" s="2">
        <v>101.4</v>
      </c>
      <c r="Y341" s="2">
        <v>114.8</v>
      </c>
      <c r="Z341" s="2">
        <v>113.7</v>
      </c>
      <c r="AA341" s="2">
        <v>100.8</v>
      </c>
      <c r="AB341" s="2">
        <v>93.1</v>
      </c>
      <c r="AC341" s="2">
        <v>97.7</v>
      </c>
      <c r="AD341" s="2">
        <v>103.4</v>
      </c>
      <c r="AE341" s="2">
        <v>96.8</v>
      </c>
      <c r="AF341" s="2">
        <v>99.9</v>
      </c>
      <c r="AG341" s="22">
        <v>517</v>
      </c>
      <c r="AH341" s="22">
        <v>483</v>
      </c>
      <c r="AI341" s="22">
        <v>145</v>
      </c>
      <c r="AJ341" s="22">
        <v>32</v>
      </c>
      <c r="AK341" s="22">
        <v>35</v>
      </c>
      <c r="AL341" s="22">
        <v>8</v>
      </c>
      <c r="AM341" s="22">
        <v>20</v>
      </c>
      <c r="AN341" s="22">
        <v>22</v>
      </c>
      <c r="AO341" s="22">
        <v>61</v>
      </c>
      <c r="AP341" s="22">
        <v>20</v>
      </c>
      <c r="AQ341" s="22">
        <v>16</v>
      </c>
      <c r="AR341" s="2">
        <v>97.3</v>
      </c>
      <c r="AS341" s="2">
        <v>102.1</v>
      </c>
      <c r="AT341" s="2">
        <v>97</v>
      </c>
      <c r="AU341" s="2">
        <v>100.2</v>
      </c>
      <c r="AV341" s="2">
        <v>99.3</v>
      </c>
      <c r="AW341" s="2">
        <v>102.7</v>
      </c>
      <c r="AX341" s="2">
        <v>103.5</v>
      </c>
      <c r="AY341" s="2">
        <v>103.6</v>
      </c>
      <c r="AZ341" s="2">
        <v>100.4</v>
      </c>
      <c r="BA341" s="2">
        <v>103.4</v>
      </c>
      <c r="BB341" s="2">
        <v>102.6</v>
      </c>
      <c r="BC341" s="2">
        <v>101.1</v>
      </c>
      <c r="BD341" s="3">
        <v>0.46</v>
      </c>
      <c r="BE341" s="3">
        <v>0.51</v>
      </c>
      <c r="BF341" s="3">
        <v>7.0000000000000007E-2</v>
      </c>
      <c r="BG341" s="3">
        <v>-0.2</v>
      </c>
      <c r="BH341" s="3">
        <v>-0.2</v>
      </c>
      <c r="BI341" s="2">
        <v>264.39999999999998</v>
      </c>
      <c r="BJ341" s="2">
        <v>1.8</v>
      </c>
      <c r="BK341" s="2">
        <v>1.9</v>
      </c>
      <c r="BL341" s="2">
        <v>103.9</v>
      </c>
      <c r="BM341" s="2">
        <v>100.7</v>
      </c>
      <c r="BN341" s="10">
        <v>494</v>
      </c>
      <c r="BO341" s="3">
        <v>78.41</v>
      </c>
      <c r="BP341" s="22">
        <v>1.31</v>
      </c>
      <c r="BQ341" s="3">
        <v>45.843043478260874</v>
      </c>
      <c r="BR341" s="23">
        <v>2.7913043478260873</v>
      </c>
      <c r="BS341" s="2">
        <v>96.3</v>
      </c>
      <c r="BT341" s="3">
        <v>91.55</v>
      </c>
      <c r="BU341" s="2">
        <v>0.8</v>
      </c>
      <c r="BV341" s="2">
        <v>2.2999999999999998</v>
      </c>
      <c r="BW341" s="2">
        <v>2.2999999999999998</v>
      </c>
      <c r="BX341" s="2">
        <v>2.4</v>
      </c>
      <c r="BY341" s="23">
        <v>240.54499999999999</v>
      </c>
      <c r="BZ341" s="2">
        <v>97.9</v>
      </c>
      <c r="CA341" s="2">
        <v>94.9</v>
      </c>
      <c r="CB341" s="3">
        <v>100.58</v>
      </c>
      <c r="CC341" s="2">
        <v>100.3</v>
      </c>
      <c r="CD341" s="2">
        <v>128.6</v>
      </c>
      <c r="CE341" s="2">
        <v>97.89392511588845</v>
      </c>
      <c r="CF341" s="3">
        <v>100.27805087132325</v>
      </c>
      <c r="CG341" s="2">
        <v>99.896905203275779</v>
      </c>
      <c r="CH341" s="23">
        <v>248.49873914970451</v>
      </c>
      <c r="CI341" s="3">
        <v>100.91757848370752</v>
      </c>
      <c r="CM341" s="2">
        <f t="shared" si="600"/>
        <v>34.994689678061732</v>
      </c>
      <c r="CN341" s="2">
        <f t="shared" si="600"/>
        <v>2.1307666777298375</v>
      </c>
      <c r="CO341" s="2">
        <f t="shared" si="601"/>
        <v>84.734342742870055</v>
      </c>
      <c r="CR341" s="2">
        <f t="shared" si="604"/>
        <v>0.2973240832507405</v>
      </c>
      <c r="CS341" s="2">
        <f t="shared" si="604"/>
        <v>0.29821073558649241</v>
      </c>
      <c r="CT341" s="2">
        <f t="shared" si="605"/>
        <v>0.39525691699603899</v>
      </c>
      <c r="CU341" s="2">
        <f t="shared" si="605"/>
        <v>-1.2152157796630548E-2</v>
      </c>
      <c r="CV341" s="2">
        <f t="shared" si="605"/>
        <v>7.0630527852723876E-2</v>
      </c>
      <c r="CW341" s="2">
        <f t="shared" si="606"/>
        <v>0.61983471074381047</v>
      </c>
      <c r="CX341" s="2">
        <f t="shared" si="607"/>
        <v>0.48402710551790895</v>
      </c>
      <c r="CY341" s="2">
        <f t="shared" si="502"/>
        <v>-1.4000000000000057</v>
      </c>
      <c r="CZ341" s="2">
        <f t="shared" si="611"/>
        <v>-0.10341261633920219</v>
      </c>
      <c r="DA341" s="2">
        <f t="shared" si="612"/>
        <v>-1.5856236786469347</v>
      </c>
      <c r="DB341" s="2">
        <f t="shared" si="613"/>
        <v>0.30060120240480681</v>
      </c>
      <c r="DC341" s="2">
        <f t="shared" si="546"/>
        <v>0.37965072133637057</v>
      </c>
      <c r="DF341" s="2">
        <f t="shared" si="608"/>
        <v>-0.14572846756949476</v>
      </c>
      <c r="DG341" s="2">
        <f t="shared" si="608"/>
        <v>0.85086662148730063</v>
      </c>
      <c r="DH341" s="2">
        <f t="shared" si="609"/>
        <v>3.1900706210855834</v>
      </c>
      <c r="DI341" s="2">
        <f t="shared" si="632"/>
        <v>-1.7152826775509222</v>
      </c>
      <c r="DJ341" s="2">
        <f t="shared" si="632"/>
        <v>0</v>
      </c>
      <c r="DM341" s="2">
        <f t="shared" si="503"/>
        <v>0.89730807577268756</v>
      </c>
      <c r="DN341" s="2">
        <f t="shared" si="503"/>
        <v>0.59820538384846322</v>
      </c>
      <c r="DO341" s="2">
        <f t="shared" si="617"/>
        <v>1.2961116650049822</v>
      </c>
      <c r="DP341" s="2">
        <f t="shared" si="504"/>
        <v>-1.4042126379137467</v>
      </c>
      <c r="DQ341" s="2">
        <f t="shared" si="543"/>
        <v>-0.61340523940333869</v>
      </c>
      <c r="DR341" s="2">
        <f t="shared" si="505"/>
        <v>2.8741328047571768</v>
      </c>
      <c r="DS341" s="2">
        <f t="shared" si="506"/>
        <v>2.6329320698860017</v>
      </c>
      <c r="DT341" s="2" t="e">
        <v>#N/A</v>
      </c>
      <c r="DU341" s="2" t="e">
        <v>#N/A</v>
      </c>
      <c r="DV341" s="2">
        <f t="shared" si="618"/>
        <v>-1.9133937562940462</v>
      </c>
      <c r="DW341" s="2">
        <f t="shared" si="507"/>
        <v>-1.2219959266802527</v>
      </c>
      <c r="DX341" s="2">
        <f t="shared" si="508"/>
        <v>-3.1093279839518595</v>
      </c>
      <c r="DY341" s="2">
        <f t="shared" si="509"/>
        <v>1.07421875</v>
      </c>
      <c r="DZ341" s="2">
        <f t="shared" si="510"/>
        <v>-2.6653504442250786</v>
      </c>
      <c r="EA341" s="2">
        <f t="shared" si="523"/>
        <v>-3.7226277372262695</v>
      </c>
      <c r="EB341" s="2">
        <f t="shared" si="523"/>
        <v>0</v>
      </c>
      <c r="EC341" s="2">
        <f t="shared" si="523"/>
        <v>4.7619047619047672</v>
      </c>
      <c r="ED341" s="2">
        <f t="shared" si="523"/>
        <v>1.6032064128256529</v>
      </c>
      <c r="EE341" s="2">
        <f t="shared" si="523"/>
        <v>14.914914914914901</v>
      </c>
      <c r="EF341" s="2">
        <f t="shared" si="523"/>
        <v>13.813813813813812</v>
      </c>
      <c r="EG341" s="2">
        <f t="shared" si="523"/>
        <v>0.29850746268655914</v>
      </c>
      <c r="EH341" s="2">
        <f t="shared" si="523"/>
        <v>-4.6106557377049162</v>
      </c>
      <c r="EI341" s="2">
        <f t="shared" si="537"/>
        <v>-2.2110552763819125</v>
      </c>
      <c r="EJ341" s="2">
        <f t="shared" si="537"/>
        <v>1.3902681231380276</v>
      </c>
      <c r="EK341" s="2">
        <f t="shared" si="537"/>
        <v>-1.2219959266802527</v>
      </c>
      <c r="EL341" s="2">
        <f t="shared" si="537"/>
        <v>0</v>
      </c>
      <c r="EM341" s="2">
        <f t="shared" si="537"/>
        <v>-1.0956175298804882</v>
      </c>
      <c r="EN341" s="2">
        <f t="shared" si="537"/>
        <v>1.9860973187686204</v>
      </c>
      <c r="EO341" s="2">
        <f t="shared" si="614"/>
        <v>1.07421875</v>
      </c>
      <c r="EP341" s="2">
        <f t="shared" si="614"/>
        <v>4.1206030150753747</v>
      </c>
      <c r="EQ341" s="2">
        <f t="shared" si="614"/>
        <v>0.70210631895686326</v>
      </c>
      <c r="ER341" s="2">
        <f t="shared" si="614"/>
        <v>4.7619047619047672</v>
      </c>
      <c r="ES341" s="2">
        <f t="shared" si="614"/>
        <v>2.2931206380857327</v>
      </c>
      <c r="ET341" s="2">
        <f t="shared" si="614"/>
        <v>0.79760717846459883</v>
      </c>
      <c r="EU341" s="2">
        <f t="shared" si="602"/>
        <v>1.8</v>
      </c>
      <c r="EV341" s="2">
        <f t="shared" si="602"/>
        <v>1.9</v>
      </c>
      <c r="EW341" s="2">
        <f t="shared" si="511"/>
        <v>5.268490374873358</v>
      </c>
      <c r="EX341" s="2">
        <f t="shared" si="511"/>
        <v>1.0030090270812364</v>
      </c>
      <c r="EY341" s="2">
        <f t="shared" si="512"/>
        <v>17.235783995106079</v>
      </c>
      <c r="EZ341" s="2">
        <f t="shared" si="512"/>
        <v>20.158276739676939</v>
      </c>
      <c r="FA341" s="2">
        <f t="shared" si="513"/>
        <v>0.10395010395010118</v>
      </c>
      <c r="FB341" s="2">
        <f t="shared" si="517"/>
        <v>1.0553158595656864</v>
      </c>
      <c r="FC341" s="2">
        <f t="shared" si="517"/>
        <v>-0.50813008130081716</v>
      </c>
      <c r="FD341" s="2">
        <f t="shared" si="517"/>
        <v>0.42328042328043658</v>
      </c>
      <c r="FE341" s="2">
        <f t="shared" si="514"/>
        <v>0.22919780767314268</v>
      </c>
      <c r="FF341" s="2">
        <f t="shared" si="514"/>
        <v>-9.9601593625509022E-2</v>
      </c>
      <c r="FG341" s="2">
        <f t="shared" si="514"/>
        <v>1.1801730920534936</v>
      </c>
      <c r="FH341" s="2">
        <v>2.2999999999999998</v>
      </c>
      <c r="FI341" s="2">
        <v>2.5</v>
      </c>
      <c r="FL341" s="2">
        <f t="shared" si="633"/>
        <v>0.44050716187133965</v>
      </c>
      <c r="FM341" s="2">
        <f t="shared" si="633"/>
        <v>0.39371318022898283</v>
      </c>
      <c r="FN341" s="2">
        <f t="shared" si="634"/>
        <v>0.71672859588307603</v>
      </c>
      <c r="FQ341" s="2">
        <f t="shared" si="635"/>
        <v>1.7737056702787468</v>
      </c>
      <c r="FR341" s="2">
        <f t="shared" si="635"/>
        <v>1.5841777608439855</v>
      </c>
      <c r="FS341" s="2">
        <f t="shared" si="636"/>
        <v>2.8978839135867629</v>
      </c>
      <c r="FT341" s="2">
        <f t="shared" si="637"/>
        <v>2.4318692133964426</v>
      </c>
      <c r="FU341" s="2">
        <f t="shared" si="637"/>
        <v>0.71054657939810806</v>
      </c>
      <c r="FX341" s="2">
        <f t="shared" ref="FX341:FY356" si="646">100*((AVERAGE(H336:H341)/AVERAGE(H330:H335))^2-1)</f>
        <v>0.73159138058327411</v>
      </c>
      <c r="FY341" s="2">
        <f t="shared" si="646"/>
        <v>1.2419212783377542</v>
      </c>
      <c r="FZ341" s="2">
        <f t="shared" ref="FZ341:FZ404" si="647">100*((AVERAGE(L336:L341)/AVERAGE(L330:L335))^2-1)</f>
        <v>2.7207303760586443</v>
      </c>
      <c r="GA341" s="2">
        <f t="shared" ref="GA341:GB356" si="648">100*((AVERAGE(CH336:CH341)/AVERAGE(CH330:CH335))^2-1)</f>
        <v>2.3639073410236966</v>
      </c>
      <c r="GB341" s="2">
        <f t="shared" si="648"/>
        <v>0.78513468200112069</v>
      </c>
      <c r="GE341" s="2">
        <f t="shared" ref="GE341:GF364" si="649">AVERAGE(EE339:EE341)</f>
        <v>15.38131941879648</v>
      </c>
      <c r="GF341" s="2">
        <f t="shared" si="649"/>
        <v>14.292628424972756</v>
      </c>
      <c r="GG341" s="2">
        <f t="shared" si="597"/>
        <v>-2.3962531121676678</v>
      </c>
      <c r="GH341" s="2">
        <f t="shared" si="597"/>
        <v>12.781268688759306</v>
      </c>
      <c r="GI341" s="2">
        <f t="shared" si="521"/>
        <v>-3.1429537005745023</v>
      </c>
      <c r="GJ341" s="2">
        <f t="shared" si="522"/>
        <v>2.786994027869949</v>
      </c>
      <c r="GK341" s="2">
        <v>2.2000000000000002</v>
      </c>
      <c r="GN341" s="2">
        <f t="shared" si="590"/>
        <v>0</v>
      </c>
      <c r="GQ341" s="2">
        <f t="shared" si="563"/>
        <v>-1.4</v>
      </c>
      <c r="GT341" s="27">
        <f t="shared" ca="1" si="574"/>
        <v>99.696969696969688</v>
      </c>
      <c r="GU341" s="27">
        <f t="shared" ca="1" si="575"/>
        <v>105.22945570971183</v>
      </c>
      <c r="GV341" s="27">
        <f t="shared" ca="1" si="575"/>
        <v>97.97160243407707</v>
      </c>
      <c r="GW341" s="27">
        <f t="shared" ca="1" si="576"/>
        <v>98.992950654582074</v>
      </c>
      <c r="GX341" s="27">
        <f t="shared" ca="1" si="576"/>
        <v>102.26600985221674</v>
      </c>
      <c r="GY341" s="27">
        <f t="shared" ca="1" si="577"/>
        <v>100.59820538384847</v>
      </c>
      <c r="GZ341" s="27">
        <f t="shared" ca="1" si="578"/>
        <v>109.09842845326716</v>
      </c>
      <c r="HA341" s="27">
        <f t="shared" ca="1" si="579"/>
        <v>98.289738430583498</v>
      </c>
      <c r="HB341" s="27">
        <f t="shared" ca="1" si="579"/>
        <v>103.60721442885772</v>
      </c>
      <c r="HC341" s="27">
        <f t="shared" ca="1" si="579"/>
        <v>95.088408644400786</v>
      </c>
      <c r="HD341" s="27">
        <f t="shared" ca="1" si="572"/>
        <v>98.326771653543318</v>
      </c>
      <c r="HE341" s="27">
        <f t="shared" ca="1" si="580"/>
        <v>94.806517311608957</v>
      </c>
      <c r="HG341" s="27">
        <f t="shared" ca="1" si="581"/>
        <v>99.198396793587179</v>
      </c>
      <c r="HH341" s="27">
        <f t="shared" ca="1" si="582"/>
        <v>92.497532082922021</v>
      </c>
      <c r="HI341" s="27">
        <f t="shared" ca="1" si="582"/>
        <v>98.896690070210624</v>
      </c>
      <c r="HJ341" s="27">
        <f t="shared" ca="1" si="583"/>
        <v>99.598796389167504</v>
      </c>
      <c r="HK341" s="27">
        <f t="shared" ca="1" si="583"/>
        <v>100.59464816650147</v>
      </c>
      <c r="HL341" s="27">
        <f t="shared" ca="1" si="584"/>
        <v>100</v>
      </c>
      <c r="HM341" s="27">
        <f t="shared" ca="1" si="585"/>
        <v>88.248175182481759</v>
      </c>
      <c r="HN341" s="27">
        <f t="shared" ca="1" si="586"/>
        <v>100.50556117290192</v>
      </c>
      <c r="HO341" s="27">
        <f t="shared" ca="1" si="586"/>
        <v>98.714144411473796</v>
      </c>
      <c r="HP341" s="27">
        <f t="shared" ca="1" si="586"/>
        <v>103.87755102040816</v>
      </c>
      <c r="HQ341" s="27">
        <f t="shared" ca="1" si="573"/>
        <v>100.39525691699605</v>
      </c>
      <c r="HR341" s="27">
        <f t="shared" ca="1" si="587"/>
        <v>100.61475409836066</v>
      </c>
      <c r="HT341" s="27">
        <f t="shared" ca="1" si="620"/>
        <v>150.88071824131566</v>
      </c>
      <c r="HU341" s="27">
        <f t="shared" ca="1" si="620"/>
        <v>32.51969918060388</v>
      </c>
      <c r="HV341" s="27">
        <f t="shared" ca="1" si="620"/>
        <v>40.69182326438407</v>
      </c>
      <c r="HW341" s="27">
        <f t="shared" ca="1" si="621"/>
        <v>521.52351222195489</v>
      </c>
      <c r="HX341" s="27">
        <f t="shared" ca="1" si="621"/>
        <v>477.47760972401949</v>
      </c>
      <c r="HY341" s="27">
        <f t="shared" ca="1" si="638"/>
        <v>1000.0000000000001</v>
      </c>
      <c r="HZ341" s="27">
        <f t="shared" ca="1" si="622"/>
        <v>8.5991710403381045</v>
      </c>
      <c r="IA341" s="27">
        <f t="shared" ca="1" si="622"/>
        <v>20.522362615124926</v>
      </c>
      <c r="IB341" s="27">
        <f t="shared" ca="1" si="622"/>
        <v>21.821488161673578</v>
      </c>
      <c r="IC341" s="27">
        <f t="shared" ca="1" si="622"/>
        <v>57.588568935000694</v>
      </c>
      <c r="ID341" s="27">
        <f t="shared" ca="1" si="622"/>
        <v>20.57189440408165</v>
      </c>
      <c r="IE341" s="27">
        <f t="shared" ca="1" si="622"/>
        <v>13.278241225690017</v>
      </c>
      <c r="IG341" s="28">
        <f t="shared" ca="1" si="623"/>
        <v>-0.16488586146750323</v>
      </c>
      <c r="IH341" s="28">
        <f t="shared" ca="1" si="623"/>
        <v>-7.6635417064729094E-2</v>
      </c>
      <c r="II341" s="28">
        <f t="shared" ca="1" si="623"/>
        <v>-0.11588960747613181</v>
      </c>
      <c r="IJ341" s="28">
        <f t="shared" ca="1" si="624"/>
        <v>-0.72988162781856136</v>
      </c>
      <c r="IK341" s="24">
        <f t="shared" ca="1" si="639"/>
        <v>-0.37247074181019718</v>
      </c>
      <c r="IL341" s="28">
        <f t="shared" ca="1" si="625"/>
        <v>1.3784139437885787</v>
      </c>
      <c r="IM341" s="28">
        <f t="shared" ca="1" si="640"/>
        <v>0.598205383848466</v>
      </c>
      <c r="IN341" s="3">
        <f t="shared" ca="1" si="641"/>
        <v>0.64853231597001737</v>
      </c>
      <c r="IO341" s="2">
        <f t="shared" si="515"/>
        <v>0.6</v>
      </c>
      <c r="IQ341" s="2">
        <f t="shared" ref="IQ341:IQ342" ca="1" si="650">SUM(IG341:II341)</f>
        <v>-0.35741088600836413</v>
      </c>
      <c r="IS341" s="3">
        <f t="shared" ca="1" si="626"/>
        <v>5.2090197302668506E-2</v>
      </c>
      <c r="IT341" s="3">
        <f t="shared" ca="1" si="627"/>
        <v>9.0683366530691228E-3</v>
      </c>
      <c r="IU341" s="3">
        <f t="shared" si="628"/>
        <v>0</v>
      </c>
      <c r="IV341" s="3">
        <f t="shared" ca="1" si="629"/>
        <v>-6.1158533955737629E-2</v>
      </c>
      <c r="IX341" s="28">
        <f ca="1">$HL341/100*(GZ341-100)*AL341/1000+(HM341-100)*HZ341/$HY341</f>
        <v>-2.826852401579219E-2</v>
      </c>
      <c r="IY341" s="28">
        <f ca="1">$HL341/100*(HA341-100)*AM341/1000+(HN341-100)*IA341/$HY341</f>
        <v>-2.3829921673908971E-2</v>
      </c>
      <c r="IZ341" s="28">
        <f ca="1">$HL341/100*(HB341-100)*AN341/1000+(HO341-100)*IB341/$HY341</f>
        <v>5.1299434932223401E-2</v>
      </c>
      <c r="JA341" s="28">
        <f ca="1">$HL341/100*(HC341-100)*AO341/1000+(HP341-100)*IC341/$HY341</f>
        <v>-7.6304458453794355E-2</v>
      </c>
      <c r="JB341" s="28">
        <f ca="1">$HL341/100*(HD341-100)*AP341/1000+(HQ341-100)*ID341/$HY341</f>
        <v>-2.5333383370208098E-2</v>
      </c>
      <c r="JC341" s="28">
        <f ca="1">$HL341/100*(HE341-100)*AQ341/1000+(HR341-100)*IE341/$HY341</f>
        <v>-7.4932869801742241E-2</v>
      </c>
      <c r="JE341" s="3">
        <f t="shared" ca="1" si="555"/>
        <v>5.1207014473223858E-3</v>
      </c>
      <c r="JF341" s="3">
        <f t="shared" ca="1" si="555"/>
        <v>-3.3961212475887258E-3</v>
      </c>
      <c r="JG341" s="3">
        <f t="shared" ca="1" si="555"/>
        <v>-5.1191967233591026E-2</v>
      </c>
      <c r="JH341" s="3">
        <f t="shared" ca="1" si="554"/>
        <v>-3.4090231805302407E-2</v>
      </c>
      <c r="JI341" s="3">
        <f t="shared" ca="1" si="554"/>
        <v>-1.7847274783635996E-2</v>
      </c>
      <c r="JJ341" s="3">
        <f t="shared" ca="1" si="554"/>
        <v>-9.2783130975216677E-3</v>
      </c>
      <c r="JK341" s="3">
        <f>IO341-IO340</f>
        <v>0</v>
      </c>
      <c r="JL341" s="3">
        <f t="shared" ca="1" si="630"/>
        <v>4.6071265786268641E-2</v>
      </c>
      <c r="JN341" s="10">
        <f>COUNTIF(EI341:ET341,"&gt;2")</f>
        <v>3</v>
      </c>
      <c r="JP341" s="2">
        <f>AVERAGE(CS341,CS329,CS317,CS305,CS293,CS281,CS269,CS257,CS245,CS233)</f>
        <v>0.43434290820289367</v>
      </c>
      <c r="JQ341" s="2">
        <f>CS341-JP341</f>
        <v>-0.13613217261640126</v>
      </c>
      <c r="JR341" s="2">
        <f>AVERAGE(CT341,CT329,CT317,CT305,CT293,CT281,CT269,CT257,CT245,CT233)</f>
        <v>0.51629214445405414</v>
      </c>
      <c r="JS341" s="2">
        <f>CT341-JR341</f>
        <v>-0.12103522745801515</v>
      </c>
      <c r="KH341" s="2">
        <f>(DN341*$DN$4)+(FB341*$FB$3)+(FC341*$FC$3)+(FD341*$FD$3)+(FE341*$FE$3)+(FF341*$FF$3)+(FG341*$FG$3)</f>
        <v>0.65343508813888029</v>
      </c>
      <c r="KI341" s="2">
        <f>F341-KH341</f>
        <v>-5.3435088138880316E-2</v>
      </c>
      <c r="KJ341" s="2">
        <f>MAX(DN341,FB341:FG341)</f>
        <v>1.1801730920534936</v>
      </c>
      <c r="KK341" s="2">
        <f>MIN(DN341,FB341:FG341)</f>
        <v>-0.50813008130081716</v>
      </c>
      <c r="KL341" s="2">
        <f t="shared" si="516"/>
        <v>1.6883031733543108</v>
      </c>
      <c r="KO341" s="2">
        <f>BO341</f>
        <v>78.41</v>
      </c>
      <c r="KP341" s="2">
        <f>100*((BO335/BO323)-1)</f>
        <v>-3.7193294104585273</v>
      </c>
      <c r="KQ341" s="2">
        <f t="shared" si="525"/>
        <v>-3.7193294104585273</v>
      </c>
      <c r="KR341" s="2">
        <f>100*((BO329/BO317)-1)</f>
        <v>6.5261958997722136</v>
      </c>
      <c r="KS341" s="2">
        <f t="shared" si="538"/>
        <v>6.5261958997722136</v>
      </c>
      <c r="KT341" s="3">
        <f>BP341</f>
        <v>1.31</v>
      </c>
      <c r="KU341" s="3">
        <f>BQ341</f>
        <v>45.843043478260874</v>
      </c>
      <c r="KV341" s="3">
        <f t="shared" si="610"/>
        <v>34.994689678061732</v>
      </c>
      <c r="KW341" s="2">
        <f t="shared" si="603"/>
        <v>64.332535982235171</v>
      </c>
      <c r="KX341" s="2">
        <f t="shared" si="603"/>
        <v>64.018239623237989</v>
      </c>
      <c r="LA341">
        <v>2</v>
      </c>
      <c r="LB341">
        <v>0</v>
      </c>
      <c r="LE341" s="2">
        <v>102.83569992963793</v>
      </c>
      <c r="LF341" s="2">
        <v>101.43265617746376</v>
      </c>
      <c r="LG341" s="2">
        <v>100.45216266205385</v>
      </c>
      <c r="LH341" s="2">
        <v>100.30171489292124</v>
      </c>
      <c r="LI341" s="2">
        <v>100.75963177325433</v>
      </c>
      <c r="LJ341" s="2">
        <v>101.67704253090703</v>
      </c>
      <c r="LK341" s="2">
        <v>101.75530488975858</v>
      </c>
      <c r="LL341" s="2">
        <v>104.52705085373253</v>
      </c>
      <c r="LM341" s="2">
        <v>103.51978897451625</v>
      </c>
      <c r="LN341" s="2">
        <v>101.52403848658402</v>
      </c>
      <c r="LO341" s="2">
        <v>104.34628337061304</v>
      </c>
      <c r="LP341" s="2">
        <v>101.57641516879649</v>
      </c>
      <c r="LQ341" s="2">
        <v>108.04090445687164</v>
      </c>
      <c r="LR341" s="2">
        <v>101.55343041911411</v>
      </c>
      <c r="LS341" s="2">
        <v>99.918656493690378</v>
      </c>
      <c r="LT341" s="2">
        <v>105.06164607034439</v>
      </c>
      <c r="LU341" s="2">
        <v>101.61697940257783</v>
      </c>
      <c r="LV341" s="2">
        <v>102.55456478084437</v>
      </c>
      <c r="LW341" s="2">
        <v>100.20760214694964</v>
      </c>
      <c r="LX341" s="2">
        <v>93.864687511222954</v>
      </c>
      <c r="LY341" s="2">
        <v>100.65293132239468</v>
      </c>
      <c r="LZ341" s="2">
        <v>105.73417272145983</v>
      </c>
      <c r="MA341" s="2">
        <v>104.06041241924471</v>
      </c>
      <c r="MB341" s="2">
        <v>105.35280363336958</v>
      </c>
      <c r="MC341" s="2">
        <v>106.67970642782073</v>
      </c>
      <c r="MD341" s="2">
        <v>102.66732166477901</v>
      </c>
      <c r="ME341" s="2">
        <v>101.19363213231705</v>
      </c>
      <c r="MF341" s="2">
        <v>102.67902458324653</v>
      </c>
      <c r="MG341" s="2">
        <v>102.38447223767946</v>
      </c>
      <c r="MH341" s="2">
        <v>101.42404757504963</v>
      </c>
      <c r="MI341" s="2">
        <v>96.684155580287452</v>
      </c>
      <c r="MJ341" s="2">
        <v>102.55529809269086</v>
      </c>
      <c r="MK341" s="2">
        <v>102.83962120476423</v>
      </c>
      <c r="ML341" s="2">
        <v>101.5426100446501</v>
      </c>
      <c r="MM341" s="2">
        <v>103.15527280622324</v>
      </c>
      <c r="MN341" s="2">
        <v>104.35360178848651</v>
      </c>
      <c r="MO341" s="2">
        <v>104.20736526156655</v>
      </c>
      <c r="MP341" s="2">
        <v>108.16269056191558</v>
      </c>
      <c r="MQ341" s="2">
        <v>99.516717301352045</v>
      </c>
      <c r="MR341" s="2">
        <v>99.820150939873116</v>
      </c>
      <c r="MS341" s="10">
        <v>99.586956453810032</v>
      </c>
      <c r="MT341" s="2">
        <v>105.32993582183539</v>
      </c>
      <c r="MU341" s="2">
        <v>102.33664997741421</v>
      </c>
      <c r="MV341" s="2">
        <v>97.148970646847431</v>
      </c>
      <c r="MX341" s="22">
        <v>0.83</v>
      </c>
      <c r="MY341" s="22">
        <v>0.17</v>
      </c>
      <c r="MZ341" s="22">
        <v>0.7</v>
      </c>
      <c r="NA341" s="22">
        <v>0.44</v>
      </c>
      <c r="NB341" s="22">
        <v>0.44</v>
      </c>
      <c r="NC341" s="22">
        <v>0.42</v>
      </c>
      <c r="ND341" s="22">
        <v>1</v>
      </c>
      <c r="NE341" s="22">
        <v>5.28</v>
      </c>
      <c r="NF341" s="22">
        <v>2.72</v>
      </c>
      <c r="NG341" s="22">
        <v>4</v>
      </c>
      <c r="NH341" s="23">
        <v>8</v>
      </c>
      <c r="NI341" s="22">
        <v>22</v>
      </c>
      <c r="NJ341" s="22">
        <v>3.36</v>
      </c>
      <c r="NK341" s="22">
        <v>1.26</v>
      </c>
      <c r="NL341" s="23">
        <v>9.6199999999999992</v>
      </c>
      <c r="NM341" s="3">
        <v>5.88</v>
      </c>
      <c r="NN341" s="22">
        <v>4.08</v>
      </c>
      <c r="NO341" s="22">
        <v>2.04</v>
      </c>
      <c r="NP341" s="22">
        <v>0.25</v>
      </c>
      <c r="NQ341" s="22">
        <v>1</v>
      </c>
      <c r="NR341" s="23">
        <v>1</v>
      </c>
      <c r="NS341" s="22">
        <v>1.7</v>
      </c>
      <c r="NT341" s="22">
        <v>8.3000000000000007</v>
      </c>
      <c r="NU341" s="23">
        <v>9</v>
      </c>
      <c r="NV341" s="3">
        <v>4.75</v>
      </c>
      <c r="NW341" s="22">
        <v>0.75</v>
      </c>
      <c r="NX341" s="22">
        <v>1</v>
      </c>
      <c r="NY341" s="22">
        <v>69.75</v>
      </c>
      <c r="NZ341" s="22">
        <v>23.25</v>
      </c>
      <c r="OA341" s="23">
        <v>8</v>
      </c>
      <c r="OB341" s="22">
        <v>0.66</v>
      </c>
      <c r="OC341" s="22">
        <v>1.76</v>
      </c>
      <c r="OD341" s="22">
        <v>3.6</v>
      </c>
      <c r="OE341" s="22">
        <v>2.64</v>
      </c>
      <c r="OF341" s="22">
        <v>9.1199999999999992</v>
      </c>
      <c r="OG341" s="22">
        <v>4.32</v>
      </c>
      <c r="OH341" s="23">
        <v>2.56</v>
      </c>
      <c r="OI341" s="22">
        <v>3</v>
      </c>
      <c r="OJ341" s="22">
        <v>9.3800000000000008</v>
      </c>
      <c r="OK341" s="22">
        <v>4.62</v>
      </c>
      <c r="OL341" s="22">
        <v>0.36</v>
      </c>
      <c r="OM341" s="23">
        <v>2.2799999999999998</v>
      </c>
      <c r="ON341" s="22">
        <v>2.4</v>
      </c>
      <c r="OO341" s="22">
        <v>6.96</v>
      </c>
      <c r="OQ341">
        <f t="shared" si="518"/>
        <v>-7</v>
      </c>
      <c r="OR341" s="23">
        <f t="shared" ca="1" si="560"/>
        <v>1.014674286616039</v>
      </c>
      <c r="OS341" s="23">
        <f t="shared" ca="1" si="560"/>
        <v>1.010150945391207</v>
      </c>
      <c r="OT341" s="23">
        <f t="shared" ca="1" si="560"/>
        <v>1.0026015662210148</v>
      </c>
      <c r="OU341" s="23">
        <f t="shared" ca="1" si="560"/>
        <v>1.0032996357058823</v>
      </c>
      <c r="OV341" s="23">
        <f t="shared" ca="1" si="560"/>
        <v>1.0033171700735828</v>
      </c>
      <c r="OW341" s="23">
        <f t="shared" ca="1" si="560"/>
        <v>1.0070787719760519</v>
      </c>
      <c r="OX341" s="23">
        <f t="shared" ca="1" si="560"/>
        <v>1.0002527821379306</v>
      </c>
      <c r="OY341" s="23">
        <f t="shared" ca="1" si="560"/>
        <v>1.0230761269741036</v>
      </c>
      <c r="OZ341" s="23">
        <f t="shared" ca="1" si="559"/>
        <v>1.0215195396180892</v>
      </c>
      <c r="PA341" s="23">
        <f t="shared" ca="1" si="559"/>
        <v>1.0034247310490583</v>
      </c>
      <c r="PB341" s="23">
        <f t="shared" ca="1" si="559"/>
        <v>1.0190961737666497</v>
      </c>
      <c r="PC341" s="23">
        <f t="shared" ca="1" si="559"/>
        <v>1.0084877780630122</v>
      </c>
      <c r="PD341" s="23">
        <f t="shared" ca="1" si="559"/>
        <v>1.0239536204462929</v>
      </c>
      <c r="PE341" s="23">
        <f t="shared" ca="1" si="539"/>
        <v>1.0044817695926598</v>
      </c>
      <c r="PF341" s="23">
        <f t="shared" ca="1" si="539"/>
        <v>1.0040018371715722</v>
      </c>
      <c r="PG341" s="23">
        <f t="shared" ca="1" si="539"/>
        <v>1.0233765661338876</v>
      </c>
      <c r="PH341" s="23">
        <f t="shared" ca="1" si="539"/>
        <v>1.0102308497149102</v>
      </c>
      <c r="PI341" s="23">
        <f t="shared" ca="1" si="539"/>
        <v>1.0165137798177464</v>
      </c>
      <c r="PJ341" s="23">
        <f t="shared" ca="1" si="539"/>
        <v>0.97786219947865471</v>
      </c>
      <c r="PK341" s="23">
        <f t="shared" ca="1" si="539"/>
        <v>0.96663058473308694</v>
      </c>
      <c r="PL341" s="23">
        <f t="shared" ca="1" si="539"/>
        <v>1.0048673462531896</v>
      </c>
      <c r="PM341" s="23">
        <f t="shared" ca="1" si="539"/>
        <v>1.050030973590923</v>
      </c>
      <c r="PN341" s="23">
        <f t="shared" ca="1" si="645"/>
        <v>1.0134844524917082</v>
      </c>
      <c r="PO341" s="23">
        <f t="shared" ca="1" si="645"/>
        <v>1.0401366931588805</v>
      </c>
      <c r="PP341" s="23">
        <f t="shared" ca="1" si="645"/>
        <v>1.0428559413364944</v>
      </c>
      <c r="PQ341" s="23">
        <f t="shared" ca="1" si="645"/>
        <v>1.0115554026899403</v>
      </c>
      <c r="PR341" s="23">
        <f t="shared" ca="1" si="645"/>
        <v>0.99717088286565714</v>
      </c>
      <c r="PS341" s="23">
        <f t="shared" ca="1" si="615"/>
        <v>1.0154001917174653</v>
      </c>
      <c r="PT341" s="23">
        <f t="shared" ca="1" si="615"/>
        <v>1.0112766456972944</v>
      </c>
      <c r="PU341" s="23">
        <f t="shared" ca="1" si="615"/>
        <v>1.0084868689674367</v>
      </c>
      <c r="PV341" s="23">
        <f t="shared" ca="1" si="615"/>
        <v>0.99299089480467106</v>
      </c>
      <c r="PW341" s="23">
        <f t="shared" ca="1" si="561"/>
        <v>1.0149898812410938</v>
      </c>
      <c r="PX341" s="23">
        <f t="shared" ca="1" si="561"/>
        <v>1.0119068909371218</v>
      </c>
      <c r="PY341" s="23">
        <f t="shared" ca="1" si="544"/>
        <v>1.0073032470568282</v>
      </c>
      <c r="PZ341" s="23">
        <f t="shared" ca="1" si="544"/>
        <v>1.0131437646433064</v>
      </c>
      <c r="QA341" s="23">
        <f t="shared" ca="1" si="571"/>
        <v>1.0276216867005596</v>
      </c>
      <c r="QB341" s="23">
        <f t="shared" ca="1" si="571"/>
        <v>1.025879861943733</v>
      </c>
      <c r="QC341" s="23">
        <f t="shared" ca="1" si="571"/>
        <v>1.0263745461027316</v>
      </c>
      <c r="QD341" s="23">
        <f t="shared" ca="1" si="571"/>
        <v>0.98957256487102818</v>
      </c>
      <c r="QE341" s="23">
        <f t="shared" ca="1" si="571"/>
        <v>1.0061854819308105</v>
      </c>
      <c r="QF341" s="23">
        <f t="shared" ca="1" si="571"/>
        <v>0.98777334682045492</v>
      </c>
      <c r="QG341" s="23">
        <f t="shared" ca="1" si="533"/>
        <v>1.0281981246833076</v>
      </c>
      <c r="QH341" s="23">
        <f t="shared" ca="1" si="533"/>
        <v>1.0029379678380219</v>
      </c>
      <c r="QI341" s="23">
        <f t="shared" ca="1" si="533"/>
        <v>0.97992886106118038</v>
      </c>
      <c r="QJ341" s="26">
        <f t="shared" ca="1" si="616"/>
        <v>1.0131837826788064</v>
      </c>
      <c r="QL341" s="3">
        <f t="shared" ca="1" si="589"/>
        <v>103.33943145105177</v>
      </c>
      <c r="QM341" s="3">
        <f t="shared" ca="1" si="591"/>
        <v>0.16471956906118912</v>
      </c>
      <c r="QN341" s="3">
        <f t="shared" ca="1" si="595"/>
        <v>0.18412744100924083</v>
      </c>
      <c r="QO341" s="3">
        <f t="shared" ca="1" si="599"/>
        <v>0.60667537203420441</v>
      </c>
      <c r="QP341" s="3">
        <f t="shared" ca="1" si="631"/>
        <v>1.1476036869288331</v>
      </c>
      <c r="QQ341" s="2">
        <f t="shared" ca="1" si="642"/>
        <v>2.4228823093747298</v>
      </c>
      <c r="QR341" s="3">
        <f t="shared" ca="1" si="592"/>
        <v>1.9946409918613517</v>
      </c>
      <c r="QS341" s="3">
        <f t="shared" ca="1" si="596"/>
        <v>2.2322507551258308</v>
      </c>
      <c r="QT341" s="3">
        <f t="shared" ca="1" si="598"/>
        <v>2.448874239986587</v>
      </c>
      <c r="QU341" s="3">
        <f t="shared" ca="1" si="619"/>
        <v>2.3083773160802012</v>
      </c>
    </row>
    <row r="342" spans="1:463" x14ac:dyDescent="0.35">
      <c r="A342" t="s">
        <v>1407</v>
      </c>
      <c r="B342" s="21">
        <v>42614</v>
      </c>
      <c r="C342" t="s">
        <v>969</v>
      </c>
      <c r="D342" s="2">
        <v>101.5</v>
      </c>
      <c r="E342" s="2">
        <v>101.1</v>
      </c>
      <c r="F342" s="2">
        <v>1</v>
      </c>
      <c r="G342" s="2">
        <v>101.9</v>
      </c>
      <c r="H342" s="2">
        <v>100.93033933270587</v>
      </c>
      <c r="I342" s="2">
        <v>101.68140652688379</v>
      </c>
      <c r="J342" s="2">
        <v>99.2</v>
      </c>
      <c r="K342" s="2">
        <v>103.3</v>
      </c>
      <c r="L342" s="2">
        <v>103.14904980398317</v>
      </c>
      <c r="M342" s="2">
        <v>102</v>
      </c>
      <c r="N342" s="2">
        <v>99.8</v>
      </c>
      <c r="O342" s="2">
        <v>97.1</v>
      </c>
      <c r="P342" s="2">
        <v>98.7</v>
      </c>
      <c r="Q342" s="2">
        <v>102</v>
      </c>
      <c r="R342" s="2">
        <v>101.1</v>
      </c>
      <c r="S342" s="2">
        <v>99.8</v>
      </c>
      <c r="T342" s="2">
        <v>96.8</v>
      </c>
      <c r="U342" s="2">
        <v>100</v>
      </c>
      <c r="V342" s="2">
        <v>99.5</v>
      </c>
      <c r="W342" s="2">
        <v>105.7</v>
      </c>
      <c r="X342" s="2">
        <v>101.2</v>
      </c>
      <c r="Y342" s="2">
        <v>115.8</v>
      </c>
      <c r="Z342" s="2">
        <v>114.7</v>
      </c>
      <c r="AA342" s="2">
        <v>100.7</v>
      </c>
      <c r="AB342" s="2">
        <v>92.9</v>
      </c>
      <c r="AC342" s="2">
        <v>98.3</v>
      </c>
      <c r="AD342" s="2">
        <v>106.8</v>
      </c>
      <c r="AE342" s="2">
        <v>102.2</v>
      </c>
      <c r="AF342" s="2">
        <v>100.8</v>
      </c>
      <c r="AG342" s="22">
        <v>517</v>
      </c>
      <c r="AH342" s="22">
        <v>483</v>
      </c>
      <c r="AI342" s="22">
        <v>145</v>
      </c>
      <c r="AJ342" s="22">
        <v>32</v>
      </c>
      <c r="AK342" s="22">
        <v>35</v>
      </c>
      <c r="AL342" s="22">
        <v>8</v>
      </c>
      <c r="AM342" s="22">
        <v>20</v>
      </c>
      <c r="AN342" s="22">
        <v>22</v>
      </c>
      <c r="AO342" s="22">
        <v>61</v>
      </c>
      <c r="AP342" s="22">
        <v>20</v>
      </c>
      <c r="AQ342" s="22">
        <v>16</v>
      </c>
      <c r="AR342" s="2">
        <v>97.3</v>
      </c>
      <c r="AS342" s="2">
        <v>102.5</v>
      </c>
      <c r="AT342" s="2">
        <v>102</v>
      </c>
      <c r="AU342" s="2">
        <v>100.3</v>
      </c>
      <c r="AV342" s="2">
        <v>99.7</v>
      </c>
      <c r="AW342" s="2">
        <v>103</v>
      </c>
      <c r="AX342" s="2">
        <v>101.1</v>
      </c>
      <c r="AY342" s="2">
        <v>103.5</v>
      </c>
      <c r="AZ342" s="2">
        <v>100.5</v>
      </c>
      <c r="BA342" s="2">
        <v>105.7</v>
      </c>
      <c r="BB342" s="2">
        <v>103.4</v>
      </c>
      <c r="BC342" s="2">
        <v>101.6</v>
      </c>
      <c r="BD342" s="3">
        <v>0.46</v>
      </c>
      <c r="BE342" s="3">
        <v>0.6</v>
      </c>
      <c r="BF342" s="3">
        <v>0.06</v>
      </c>
      <c r="BG342" s="3">
        <v>-0.14000000000000001</v>
      </c>
      <c r="BH342" s="3">
        <v>-0.02</v>
      </c>
      <c r="BI342" s="2">
        <v>264.89999999999998</v>
      </c>
      <c r="BJ342" s="2">
        <v>2</v>
      </c>
      <c r="BK342" s="2">
        <v>2.2000000000000002</v>
      </c>
      <c r="BL342" s="2">
        <v>104.3</v>
      </c>
      <c r="BM342" s="2">
        <v>101</v>
      </c>
      <c r="BN342" s="10">
        <v>495</v>
      </c>
      <c r="BO342" s="3">
        <v>78.739999999999995</v>
      </c>
      <c r="BP342" s="22">
        <v>1.3142</v>
      </c>
      <c r="BQ342" s="3">
        <v>46.567727272727275</v>
      </c>
      <c r="BR342" s="23">
        <v>2.969523809523809</v>
      </c>
      <c r="BS342" s="2">
        <v>96.2</v>
      </c>
      <c r="BT342" s="3">
        <v>90.54</v>
      </c>
      <c r="BU342" s="2">
        <v>0.8</v>
      </c>
      <c r="BV342" s="2">
        <v>2.2000000000000002</v>
      </c>
      <c r="BW342" s="2">
        <v>2.2000000000000002</v>
      </c>
      <c r="BX342" s="2">
        <v>2.6</v>
      </c>
      <c r="BY342" s="23">
        <v>241.17599999999999</v>
      </c>
      <c r="BZ342" s="2">
        <v>98</v>
      </c>
      <c r="CA342" s="2">
        <v>95.2</v>
      </c>
      <c r="CB342" s="3">
        <v>100.34</v>
      </c>
      <c r="CC342" s="2">
        <v>100.1</v>
      </c>
      <c r="CD342" s="2">
        <v>128.80000000000001</v>
      </c>
      <c r="CE342" s="2">
        <v>97.865374764199359</v>
      </c>
      <c r="CF342" s="3">
        <v>100.37726386091838</v>
      </c>
      <c r="CG342" s="2">
        <v>100.13423807740791</v>
      </c>
      <c r="CH342" s="23">
        <v>248.8804322524885</v>
      </c>
      <c r="CI342" s="3">
        <v>101.0258975756782</v>
      </c>
      <c r="CM342" s="2">
        <f t="shared" si="600"/>
        <v>35.434277334292553</v>
      </c>
      <c r="CN342" s="2">
        <f t="shared" si="600"/>
        <v>2.2595676529628741</v>
      </c>
      <c r="CO342" s="2">
        <f t="shared" si="601"/>
        <v>85.006010101282314</v>
      </c>
      <c r="CR342" s="2">
        <f t="shared" si="604"/>
        <v>0.29644268774703275</v>
      </c>
      <c r="CS342" s="2">
        <f t="shared" si="604"/>
        <v>0.19821605550048427</v>
      </c>
      <c r="CT342" s="2">
        <f t="shared" si="605"/>
        <v>0.29527559055119229</v>
      </c>
      <c r="CU342" s="2">
        <f t="shared" si="605"/>
        <v>0.18038441986793438</v>
      </c>
      <c r="CV342" s="2">
        <f t="shared" si="605"/>
        <v>0.21462748721674746</v>
      </c>
      <c r="CW342" s="2">
        <f t="shared" si="606"/>
        <v>-0.30800821355237301</v>
      </c>
      <c r="CX342" s="2">
        <f t="shared" si="607"/>
        <v>-0.48169556840077077</v>
      </c>
      <c r="CY342" s="2">
        <f t="shared" ref="CY342:CY405" si="651">((N342-N341)/N341)*100</f>
        <v>1.2170385395537555</v>
      </c>
      <c r="CZ342" s="2">
        <f t="shared" si="611"/>
        <v>0.20703933747412304</v>
      </c>
      <c r="DA342" s="2">
        <f t="shared" si="612"/>
        <v>-0.21482277121373647</v>
      </c>
      <c r="DB342" s="2">
        <f t="shared" si="613"/>
        <v>-0.59940059940059376</v>
      </c>
      <c r="DC342" s="2">
        <f t="shared" si="546"/>
        <v>0.18910741301059003</v>
      </c>
      <c r="DF342" s="2">
        <f t="shared" si="608"/>
        <v>2.1862181275104309</v>
      </c>
      <c r="DG342" s="2">
        <f t="shared" si="608"/>
        <v>2.6061512827920907</v>
      </c>
      <c r="DH342" s="2">
        <f t="shared" si="609"/>
        <v>1.3101360320461053</v>
      </c>
      <c r="DI342" s="2">
        <f t="shared" si="632"/>
        <v>-1.5872700939481565</v>
      </c>
      <c r="DJ342" s="2">
        <f t="shared" si="632"/>
        <v>2.9989773690127564</v>
      </c>
      <c r="DM342" s="2">
        <f t="shared" ref="DM342:DN405" si="652">((D342-D330)/D330)*100</f>
        <v>1.2974051896207557</v>
      </c>
      <c r="DN342" s="2">
        <f t="shared" si="652"/>
        <v>0.89820359281436268</v>
      </c>
      <c r="DO342" s="2">
        <f t="shared" si="617"/>
        <v>1.4940239043824699</v>
      </c>
      <c r="DP342" s="2">
        <f t="shared" ref="DP342:DP405" si="653">((J342-J330)/J330)*100</f>
        <v>-0.60120240480961362</v>
      </c>
      <c r="DQ342" s="2">
        <f t="shared" si="543"/>
        <v>-3.0119777180808702E-2</v>
      </c>
      <c r="DR342" s="2">
        <f t="shared" ref="DR342:DR405" si="654">((K342-K330)/K330)*100</f>
        <v>2.683896620278333</v>
      </c>
      <c r="DS342" s="2">
        <f t="shared" ref="DS342:DS405" si="655">DR342-(($EA$1/$DR$1)*EA342)-(($EB$1/$DR$1)*EB342)-(($EC$1/$DR$1)*EC342)</f>
        <v>2.4889196692228781</v>
      </c>
      <c r="DT342" s="2" t="e">
        <v>#N/A</v>
      </c>
      <c r="DU342" s="2" t="e">
        <v>#N/A</v>
      </c>
      <c r="DV342" s="2">
        <f t="shared" si="618"/>
        <v>-2.3138832997988024</v>
      </c>
      <c r="DW342" s="2">
        <f t="shared" ref="DW342:DW405" si="656">100*((Q342/Q330)-1)</f>
        <v>1.090188305252715</v>
      </c>
      <c r="DX342" s="2">
        <f t="shared" ref="DX342:DX405" si="657">100*((T342/T330)-1)</f>
        <v>-2.0242914979757054</v>
      </c>
      <c r="DY342" s="2">
        <f t="shared" ref="DY342:DY405" si="658">100*((R342/R330)-1)</f>
        <v>1.2012012012011963</v>
      </c>
      <c r="DZ342" s="2">
        <f t="shared" ref="DZ342:DZ405" si="659">100*((N342/N330)-1)</f>
        <v>1.4227642276422703</v>
      </c>
      <c r="EA342" s="2">
        <f t="shared" si="523"/>
        <v>-8.2568807339449499</v>
      </c>
      <c r="EB342" s="2">
        <f t="shared" si="523"/>
        <v>-0.89641434262949238</v>
      </c>
      <c r="EC342" s="2">
        <f t="shared" si="523"/>
        <v>5.8058058058058082</v>
      </c>
      <c r="ED342" s="2">
        <f t="shared" si="523"/>
        <v>1.7085427135678399</v>
      </c>
      <c r="EE342" s="2">
        <f t="shared" si="523"/>
        <v>15.109343936381702</v>
      </c>
      <c r="EF342" s="2">
        <f t="shared" si="523"/>
        <v>14.015904572564629</v>
      </c>
      <c r="EG342" s="2">
        <f t="shared" si="523"/>
        <v>0.49900199600798611</v>
      </c>
      <c r="EH342" s="2">
        <f t="shared" si="523"/>
        <v>-4.0289256198347001</v>
      </c>
      <c r="EI342" s="2">
        <f t="shared" si="537"/>
        <v>-2.2110552763819125</v>
      </c>
      <c r="EJ342" s="2">
        <f t="shared" si="537"/>
        <v>1.7874875868917561</v>
      </c>
      <c r="EK342" s="2">
        <f t="shared" si="537"/>
        <v>1.090188305252715</v>
      </c>
      <c r="EL342" s="2">
        <f t="shared" si="537"/>
        <v>0.29999999999998916</v>
      </c>
      <c r="EM342" s="2">
        <f t="shared" si="537"/>
        <v>-1.3847675568743778</v>
      </c>
      <c r="EN342" s="2">
        <f t="shared" si="537"/>
        <v>2.2840119165839168</v>
      </c>
      <c r="EO342" s="2">
        <f t="shared" si="614"/>
        <v>1.2012012012011963</v>
      </c>
      <c r="EP342" s="2">
        <f t="shared" si="614"/>
        <v>3.603603603603589</v>
      </c>
      <c r="EQ342" s="2">
        <f t="shared" si="614"/>
        <v>0.80240722166500245</v>
      </c>
      <c r="ER342" s="2">
        <f t="shared" si="614"/>
        <v>5.8058058058058082</v>
      </c>
      <c r="ES342" s="2">
        <f t="shared" si="614"/>
        <v>2.8855721393034939</v>
      </c>
      <c r="ET342" s="2">
        <f t="shared" si="614"/>
        <v>1.2961116650049842</v>
      </c>
      <c r="EU342" s="2">
        <f t="shared" si="602"/>
        <v>2</v>
      </c>
      <c r="EV342" s="2">
        <f t="shared" si="602"/>
        <v>2.2000000000000002</v>
      </c>
      <c r="EW342" s="2">
        <f t="shared" ref="EW342:EX405" si="660">100*((BL342/BL330)-1)</f>
        <v>5.4600606673407492</v>
      </c>
      <c r="EX342" s="2">
        <f t="shared" si="660"/>
        <v>1.5075376884422065</v>
      </c>
      <c r="EY342" s="2">
        <f t="shared" ref="EY342:EZ405" si="661">100*((CM342/CM330)-1)</f>
        <v>14.033904013115151</v>
      </c>
      <c r="EZ342" s="2">
        <f t="shared" si="661"/>
        <v>30.938568749637895</v>
      </c>
      <c r="FA342" s="2">
        <f t="shared" ref="FA342:FA405" si="662">100*((BS342/BS330)-1)</f>
        <v>-1.5353121801433001</v>
      </c>
      <c r="FB342" s="2">
        <f t="shared" si="517"/>
        <v>1.5486446201652182</v>
      </c>
      <c r="FC342" s="2">
        <f t="shared" si="517"/>
        <v>-0.50761421319797106</v>
      </c>
      <c r="FD342" s="2">
        <f t="shared" si="517"/>
        <v>0.74074074074075291</v>
      </c>
      <c r="FE342" s="2">
        <f t="shared" si="517"/>
        <v>0.39019509754878445</v>
      </c>
      <c r="FF342" s="2">
        <f t="shared" si="517"/>
        <v>9.9999999999988987E-2</v>
      </c>
      <c r="FG342" s="2">
        <f t="shared" si="517"/>
        <v>1.4173228346456845</v>
      </c>
      <c r="FH342" s="2">
        <v>2.6</v>
      </c>
      <c r="FI342" s="2">
        <v>3</v>
      </c>
      <c r="FL342" s="2">
        <f t="shared" si="633"/>
        <v>0.5131171636195031</v>
      </c>
      <c r="FM342" s="2">
        <f t="shared" si="633"/>
        <v>0.5091964404726701</v>
      </c>
      <c r="FN342" s="2">
        <f t="shared" si="634"/>
        <v>0.79141924726133794</v>
      </c>
      <c r="FQ342" s="2">
        <f t="shared" si="635"/>
        <v>2.0683201165031306</v>
      </c>
      <c r="FR342" s="2">
        <f t="shared" si="635"/>
        <v>2.052395500004689</v>
      </c>
      <c r="FS342" s="2">
        <f t="shared" si="636"/>
        <v>3.2034563272621774</v>
      </c>
      <c r="FT342" s="2">
        <f t="shared" si="637"/>
        <v>2.2262617289771969</v>
      </c>
      <c r="FU342" s="2">
        <f t="shared" si="637"/>
        <v>1.0082218201045823</v>
      </c>
      <c r="FX342" s="2">
        <f t="shared" si="646"/>
        <v>0.83818075897859057</v>
      </c>
      <c r="FY342" s="2">
        <f t="shared" si="646"/>
        <v>1.0968287953674549</v>
      </c>
      <c r="FZ342" s="2">
        <f t="shared" si="647"/>
        <v>2.4697604303260068</v>
      </c>
      <c r="GA342" s="2">
        <f t="shared" si="648"/>
        <v>2.4157570539358852</v>
      </c>
      <c r="GB342" s="2">
        <f t="shared" si="648"/>
        <v>0.73696716615032631</v>
      </c>
      <c r="GE342" s="2">
        <f t="shared" si="649"/>
        <v>15.315726581263846</v>
      </c>
      <c r="GF342" s="2">
        <f t="shared" si="649"/>
        <v>14.173567054155868</v>
      </c>
      <c r="GG342" s="2">
        <f t="shared" si="597"/>
        <v>7.5689382102347436</v>
      </c>
      <c r="GH342" s="2">
        <f t="shared" si="597"/>
        <v>22.450243411807325</v>
      </c>
      <c r="GI342" s="2">
        <f t="shared" si="521"/>
        <v>-1.667801225323351</v>
      </c>
      <c r="GJ342" s="2">
        <f t="shared" si="522"/>
        <v>2.7474346242965852</v>
      </c>
      <c r="GK342" s="2">
        <v>2.2999999999999998</v>
      </c>
      <c r="GN342" s="2">
        <f t="shared" si="590"/>
        <v>0.4</v>
      </c>
      <c r="GQ342" s="2">
        <f t="shared" si="563"/>
        <v>-1</v>
      </c>
      <c r="GT342" s="27">
        <f t="shared" ca="1" si="574"/>
        <v>99.696969696969688</v>
      </c>
      <c r="GU342" s="27">
        <f t="shared" ca="1" si="575"/>
        <v>106.51013874066169</v>
      </c>
      <c r="GV342" s="27">
        <f t="shared" ca="1" si="575"/>
        <v>98.174442190669382</v>
      </c>
      <c r="GW342" s="27">
        <f t="shared" ca="1" si="576"/>
        <v>99.899295065458219</v>
      </c>
      <c r="GX342" s="27">
        <f t="shared" ca="1" si="576"/>
        <v>101.77339901477833</v>
      </c>
      <c r="GY342" s="27">
        <f t="shared" ca="1" si="577"/>
        <v>100.7976071784646</v>
      </c>
      <c r="GZ342" s="27">
        <f t="shared" ca="1" si="578"/>
        <v>82.712985938792386</v>
      </c>
      <c r="HA342" s="27">
        <f t="shared" ca="1" si="579"/>
        <v>98.893360160965784</v>
      </c>
      <c r="HB342" s="27">
        <f t="shared" ca="1" si="579"/>
        <v>107.01402805611222</v>
      </c>
      <c r="HC342" s="27">
        <f t="shared" ca="1" si="579"/>
        <v>100.39292730844794</v>
      </c>
      <c r="HD342" s="27">
        <f t="shared" ca="1" si="572"/>
        <v>99.212598425196859</v>
      </c>
      <c r="HE342" s="27">
        <f t="shared" ca="1" si="580"/>
        <v>94.602851323828915</v>
      </c>
      <c r="HG342" s="27">
        <f t="shared" ca="1" si="581"/>
        <v>99.099099099099092</v>
      </c>
      <c r="HH342" s="27">
        <f t="shared" ca="1" si="582"/>
        <v>95.223577235772353</v>
      </c>
      <c r="HI342" s="27">
        <f t="shared" ca="1" si="582"/>
        <v>99.797570850202419</v>
      </c>
      <c r="HJ342" s="27">
        <f t="shared" ca="1" si="583"/>
        <v>99.498997995991985</v>
      </c>
      <c r="HK342" s="27">
        <f t="shared" ca="1" si="583"/>
        <v>100.89463220675945</v>
      </c>
      <c r="HL342" s="27">
        <f t="shared" ca="1" si="584"/>
        <v>100.09980039920158</v>
      </c>
      <c r="HM342" s="27">
        <f t="shared" ca="1" si="585"/>
        <v>110.91743119266056</v>
      </c>
      <c r="HN342" s="27">
        <f t="shared" ca="1" si="586"/>
        <v>101.22199592668024</v>
      </c>
      <c r="HO342" s="27">
        <f t="shared" ca="1" si="586"/>
        <v>98.131760078662737</v>
      </c>
      <c r="HP342" s="27">
        <f t="shared" ca="1" si="586"/>
        <v>100.79207920792079</v>
      </c>
      <c r="HQ342" s="27">
        <f t="shared" ca="1" si="573"/>
        <v>99.218749999999986</v>
      </c>
      <c r="HR342" s="27">
        <f t="shared" ca="1" si="587"/>
        <v>101.44628099173553</v>
      </c>
      <c r="HT342" s="27">
        <f t="shared" ca="1" si="620"/>
        <v>151.18263176617063</v>
      </c>
      <c r="HU342" s="27">
        <f t="shared" ca="1" si="620"/>
        <v>31.620256176388946</v>
      </c>
      <c r="HV342" s="27">
        <f t="shared" ca="1" si="620"/>
        <v>40.364738876677016</v>
      </c>
      <c r="HW342" s="27">
        <f t="shared" ca="1" si="621"/>
        <v>522.56760960836937</v>
      </c>
      <c r="HX342" s="27">
        <f t="shared" ca="1" si="621"/>
        <v>476.53306153650135</v>
      </c>
      <c r="HY342" s="27">
        <f t="shared" ca="1" si="638"/>
        <v>1000</v>
      </c>
      <c r="HZ342" s="27">
        <f t="shared" ca="1" si="622"/>
        <v>6.8485042493629091</v>
      </c>
      <c r="IA342" s="27">
        <f t="shared" ca="1" si="622"/>
        <v>20.397444714531328</v>
      </c>
      <c r="IB342" s="27">
        <f t="shared" ca="1" si="622"/>
        <v>21.972899720641106</v>
      </c>
      <c r="IC342" s="27">
        <f t="shared" ca="1" si="622"/>
        <v>59.410717328835943</v>
      </c>
      <c r="ID342" s="27">
        <f t="shared" ca="1" si="622"/>
        <v>20.836604192197562</v>
      </c>
      <c r="IE342" s="27">
        <f t="shared" ca="1" si="622"/>
        <v>13.18254629980545</v>
      </c>
      <c r="IG342" s="28">
        <f t="shared" ca="1" si="623"/>
        <v>-0.1801838147886668</v>
      </c>
      <c r="IH342" s="28">
        <f t="shared" ca="1" si="623"/>
        <v>5.7500636912016262E-2</v>
      </c>
      <c r="II342" s="28">
        <f t="shared" ca="1" si="623"/>
        <v>-7.2129290088526601E-2</v>
      </c>
      <c r="IJ342" s="28">
        <f t="shared" ca="1" si="624"/>
        <v>-0.31392383133166984</v>
      </c>
      <c r="IK342" s="24">
        <f t="shared" ca="1" si="639"/>
        <v>-0.11911136336649271</v>
      </c>
      <c r="IL342" s="28">
        <f t="shared" ca="1" si="625"/>
        <v>1.2837283906142321</v>
      </c>
      <c r="IM342" s="28">
        <f t="shared" ca="1" si="640"/>
        <v>0.89820359281435447</v>
      </c>
      <c r="IN342" s="3">
        <f t="shared" ca="1" si="641"/>
        <v>0.96980455928256215</v>
      </c>
      <c r="IO342" s="2">
        <f t="shared" ref="IO342:IO405" si="663">F342</f>
        <v>1</v>
      </c>
      <c r="IQ342" s="2">
        <f t="shared" ca="1" si="650"/>
        <v>-0.19481246796517715</v>
      </c>
      <c r="IS342" s="3">
        <f t="shared" ca="1" si="626"/>
        <v>0.13413605397674536</v>
      </c>
      <c r="IT342" s="3">
        <f t="shared" ca="1" si="627"/>
        <v>4.3760317387605205E-2</v>
      </c>
      <c r="IU342" s="3">
        <f t="shared" si="628"/>
        <v>0.4</v>
      </c>
      <c r="IV342" s="3">
        <f t="shared" ca="1" si="629"/>
        <v>0.22210362863564947</v>
      </c>
      <c r="IX342" s="28">
        <f ca="1">$HL342/100*(GZ342-100)*AL342/1000+(HM342-100)*HZ342/$HY342</f>
        <v>-6.3666058646942858E-2</v>
      </c>
      <c r="IY342" s="28">
        <f ca="1">$HL342/100*(HA342-100)*AM342/1000+(HN342-100)*IA342/$HY342</f>
        <v>2.7707089556166832E-3</v>
      </c>
      <c r="IZ342" s="28">
        <f ca="1">$HL342/100*(HB342-100)*AN342/1000+(HO342-100)*IB342/$HY342</f>
        <v>0.11341196940482924</v>
      </c>
      <c r="JA342" s="28">
        <f ca="1">$HL342/100*(HC342-100)*AO342/1000+(HP342-100)*IC342/$HY342</f>
        <v>7.105048046352129E-2</v>
      </c>
      <c r="JB342" s="28">
        <f ca="1">$HL342/100*(HD342-100)*AP342/1000+(HQ342-100)*ID342/$HY342</f>
        <v>-3.2042345119516924E-2</v>
      </c>
      <c r="JC342" s="28">
        <f ca="1">$HL342/100*(HE342-100)*AQ342/1000+(HR342-100)*IE342/$HY342</f>
        <v>-6.7374894697444274E-2</v>
      </c>
      <c r="JE342" s="3">
        <f t="shared" ca="1" si="555"/>
        <v>-3.5397534631150668E-2</v>
      </c>
      <c r="JF342" s="3">
        <f t="shared" ca="1" si="555"/>
        <v>2.6600630629525654E-2</v>
      </c>
      <c r="JG342" s="3">
        <f t="shared" ca="1" si="555"/>
        <v>6.211253447260584E-2</v>
      </c>
      <c r="JH342" s="3">
        <f t="shared" ca="1" si="554"/>
        <v>0.14735493891731566</v>
      </c>
      <c r="JI342" s="3">
        <f t="shared" ca="1" si="554"/>
        <v>-6.7089617493088262E-3</v>
      </c>
      <c r="JJ342" s="3">
        <f t="shared" ca="1" si="554"/>
        <v>7.5579751042979676E-3</v>
      </c>
      <c r="JK342" s="3">
        <f>IO342-IO341</f>
        <v>0.4</v>
      </c>
      <c r="JL342" s="3">
        <f t="shared" ca="1" si="630"/>
        <v>0.37328500015854488</v>
      </c>
      <c r="JN342" s="10">
        <f>COUNTIF(EI342:ET342,"&gt;2")</f>
        <v>4</v>
      </c>
      <c r="JP342" s="2">
        <f>AVERAGE(CS342,CS330,CS318,CS306,CS294,CS282,CS270,CS258,CS246,CS234)</f>
        <v>0.23634123618119057</v>
      </c>
      <c r="JQ342" s="2">
        <f>CS342-JP342</f>
        <v>-3.8125180680706305E-2</v>
      </c>
      <c r="JR342" s="2">
        <f>AVERAGE(CT342,CT330,CT318,CT306,CT294,CT282,CT270,CT258,CT246,CT234)</f>
        <v>0.16622068283847743</v>
      </c>
      <c r="JS342" s="2">
        <f>CT342-JR342</f>
        <v>0.12905490771271486</v>
      </c>
      <c r="KH342" s="2">
        <f>(DN342*$DN$4)+(FB342*$FB$3)+(FC342*$FC$3)+(FD342*$FD$3)+(FE342*$FE$3)+(FF342*$FF$3)+(FG342*$FG$3)</f>
        <v>1.0036027605844708</v>
      </c>
      <c r="KI342" s="2">
        <f>F342-KH342</f>
        <v>-3.6027605844708432E-3</v>
      </c>
      <c r="KJ342" s="2">
        <f>MAX(DN342,FB342:FG342)</f>
        <v>1.5486446201652182</v>
      </c>
      <c r="KK342" s="2">
        <f>MIN(DN342,FB342:FG342)</f>
        <v>-0.50761421319797106</v>
      </c>
      <c r="KL342" s="2">
        <f t="shared" ref="KL342:KL405" si="664">+KJ342-KK342</f>
        <v>2.0562588333631893</v>
      </c>
      <c r="KO342" s="2">
        <f>BO342</f>
        <v>78.739999999999995</v>
      </c>
      <c r="KP342" s="2">
        <f>100*((BO336/BO324)-1)</f>
        <v>-5.0553097345132798</v>
      </c>
      <c r="KQ342" s="2">
        <f t="shared" si="525"/>
        <v>-5.0553097345132798</v>
      </c>
      <c r="KR342" s="2">
        <f>100*((BO330/BO318)-1)</f>
        <v>4.924026048212049</v>
      </c>
      <c r="KS342" s="2">
        <f t="shared" si="538"/>
        <v>4.924026048212049</v>
      </c>
      <c r="KT342" s="3">
        <f>BP342</f>
        <v>1.3142</v>
      </c>
      <c r="KU342" s="3">
        <f>BQ342</f>
        <v>46.567727272727275</v>
      </c>
      <c r="KV342" s="3">
        <f t="shared" si="610"/>
        <v>35.434277334292553</v>
      </c>
      <c r="KW342" s="2">
        <f t="shared" si="603"/>
        <v>65.349500449381864</v>
      </c>
      <c r="KX342" s="2">
        <f t="shared" si="603"/>
        <v>64.822408146259477</v>
      </c>
      <c r="LA342">
        <v>2</v>
      </c>
      <c r="LB342">
        <v>0</v>
      </c>
      <c r="LE342" s="2">
        <v>103.18844486737797</v>
      </c>
      <c r="LF342" s="2">
        <v>101.64715924525096</v>
      </c>
      <c r="LG342" s="2">
        <v>100.50761189802601</v>
      </c>
      <c r="LH342" s="2">
        <v>100.09648257794345</v>
      </c>
      <c r="LI342" s="2">
        <v>101.10192004542617</v>
      </c>
      <c r="LJ342" s="2">
        <v>101.68484471472628</v>
      </c>
      <c r="LK342" s="2">
        <v>101.87062335221947</v>
      </c>
      <c r="LL342" s="2">
        <v>104.75414867147074</v>
      </c>
      <c r="LM342" s="2">
        <v>103.67981557189977</v>
      </c>
      <c r="LN342" s="2">
        <v>101.53447801129991</v>
      </c>
      <c r="LO342" s="2">
        <v>104.71332303251396</v>
      </c>
      <c r="LP342" s="2">
        <v>101.91615352972393</v>
      </c>
      <c r="LQ342" s="2">
        <v>107.92361281927762</v>
      </c>
      <c r="LR342" s="2">
        <v>101.54711253438246</v>
      </c>
      <c r="LS342" s="2">
        <v>100.56802903610796</v>
      </c>
      <c r="LT342" s="2">
        <v>105.26705532433496</v>
      </c>
      <c r="LU342" s="2">
        <v>102.10940467106363</v>
      </c>
      <c r="LV342" s="2">
        <v>102.33409259253904</v>
      </c>
      <c r="LW342" s="2">
        <v>98.694720871685163</v>
      </c>
      <c r="LX342" s="2">
        <v>92.733817740895859</v>
      </c>
      <c r="LY342" s="2">
        <v>100.99929016947507</v>
      </c>
      <c r="LZ342" s="2">
        <v>105.9606159964232</v>
      </c>
      <c r="MA342" s="2">
        <v>107.07523884009073</v>
      </c>
      <c r="MB342" s="2">
        <v>101.87231793174685</v>
      </c>
      <c r="MC342" s="2">
        <v>107.14019794647581</v>
      </c>
      <c r="MD342" s="2">
        <v>102.84306603596731</v>
      </c>
      <c r="ME342" s="2">
        <v>101.29728601933152</v>
      </c>
      <c r="MF342" s="2">
        <v>102.88183325391034</v>
      </c>
      <c r="MG342" s="2">
        <v>102.50505409625443</v>
      </c>
      <c r="MH342" s="2">
        <v>101.60786657240283</v>
      </c>
      <c r="MI342" s="2">
        <v>95.821773257331444</v>
      </c>
      <c r="MJ342" s="2">
        <v>102.51610861974484</v>
      </c>
      <c r="MK342" s="2">
        <v>102.7637206340553</v>
      </c>
      <c r="ML342" s="2">
        <v>101.59631988647267</v>
      </c>
      <c r="MM342" s="2">
        <v>103.42389619133992</v>
      </c>
      <c r="MN342" s="2">
        <v>104.93798021972437</v>
      </c>
      <c r="MO342" s="2">
        <v>104.50599773508878</v>
      </c>
      <c r="MP342" s="2">
        <v>108.5669379105566</v>
      </c>
      <c r="MQ342" s="2">
        <v>99.319842474566272</v>
      </c>
      <c r="MR342" s="2">
        <v>99.737150799440101</v>
      </c>
      <c r="MS342" s="10">
        <v>99.922502727585936</v>
      </c>
      <c r="MT342" s="2">
        <v>105.83798116668208</v>
      </c>
      <c r="MU342" s="2">
        <v>102.38568232621355</v>
      </c>
      <c r="MV342" s="2">
        <v>97.429608369139075</v>
      </c>
      <c r="MX342" s="22">
        <v>0.83</v>
      </c>
      <c r="MY342" s="22">
        <v>0.17</v>
      </c>
      <c r="MZ342" s="22">
        <v>0.7</v>
      </c>
      <c r="NA342" s="22">
        <v>0.44</v>
      </c>
      <c r="NB342" s="22">
        <v>0.44</v>
      </c>
      <c r="NC342" s="22">
        <v>0.42</v>
      </c>
      <c r="ND342" s="22">
        <v>1</v>
      </c>
      <c r="NE342" s="22">
        <v>5.28</v>
      </c>
      <c r="NF342" s="22">
        <v>2.72</v>
      </c>
      <c r="NG342" s="22">
        <v>4</v>
      </c>
      <c r="NH342" s="23">
        <v>8</v>
      </c>
      <c r="NI342" s="22">
        <v>22</v>
      </c>
      <c r="NJ342" s="22">
        <v>3.36</v>
      </c>
      <c r="NK342" s="22">
        <v>1.26</v>
      </c>
      <c r="NL342" s="23">
        <v>9.6199999999999992</v>
      </c>
      <c r="NM342" s="3">
        <v>5.88</v>
      </c>
      <c r="NN342" s="22">
        <v>4.08</v>
      </c>
      <c r="NO342" s="22">
        <v>2.04</v>
      </c>
      <c r="NP342" s="22">
        <v>0.25</v>
      </c>
      <c r="NQ342" s="22">
        <v>1</v>
      </c>
      <c r="NR342" s="23">
        <v>1</v>
      </c>
      <c r="NS342" s="22">
        <v>1.7</v>
      </c>
      <c r="NT342" s="22">
        <v>8.3000000000000007</v>
      </c>
      <c r="NU342" s="23">
        <v>9</v>
      </c>
      <c r="NV342" s="3">
        <v>4.75</v>
      </c>
      <c r="NW342" s="22">
        <v>0.75</v>
      </c>
      <c r="NX342" s="22">
        <v>1</v>
      </c>
      <c r="NY342" s="22">
        <v>69.75</v>
      </c>
      <c r="NZ342" s="22">
        <v>23.25</v>
      </c>
      <c r="OA342" s="23">
        <v>8</v>
      </c>
      <c r="OB342" s="22">
        <v>0.66</v>
      </c>
      <c r="OC342" s="22">
        <v>1.76</v>
      </c>
      <c r="OD342" s="22">
        <v>3.6</v>
      </c>
      <c r="OE342" s="22">
        <v>2.64</v>
      </c>
      <c r="OF342" s="22">
        <v>9.1199999999999992</v>
      </c>
      <c r="OG342" s="22">
        <v>4.32</v>
      </c>
      <c r="OH342" s="23">
        <v>2.56</v>
      </c>
      <c r="OI342" s="22">
        <v>3</v>
      </c>
      <c r="OJ342" s="22">
        <v>9.3800000000000008</v>
      </c>
      <c r="OK342" s="22">
        <v>4.62</v>
      </c>
      <c r="OL342" s="22">
        <v>0.36</v>
      </c>
      <c r="OM342" s="23">
        <v>2.2799999999999998</v>
      </c>
      <c r="ON342" s="22">
        <v>2.4</v>
      </c>
      <c r="OO342" s="22">
        <v>6.96</v>
      </c>
      <c r="OQ342">
        <f t="shared" si="518"/>
        <v>-8</v>
      </c>
      <c r="OR342" s="23">
        <f t="shared" ca="1" si="560"/>
        <v>1.0181548018291771</v>
      </c>
      <c r="OS342" s="23">
        <f t="shared" ca="1" si="560"/>
        <v>1.0122871457519218</v>
      </c>
      <c r="OT342" s="23">
        <f t="shared" ca="1" si="560"/>
        <v>1.0031549987142352</v>
      </c>
      <c r="OU342" s="23">
        <f t="shared" ca="1" si="560"/>
        <v>1.001246734545896</v>
      </c>
      <c r="OV342" s="23">
        <f t="shared" ca="1" si="560"/>
        <v>1.0067255161993174</v>
      </c>
      <c r="OW342" s="23">
        <f t="shared" ca="1" si="560"/>
        <v>1.0071560501256109</v>
      </c>
      <c r="OX342" s="23">
        <f t="shared" ca="1" si="560"/>
        <v>1.001386360510413</v>
      </c>
      <c r="OY342" s="23">
        <f t="shared" ca="1" si="560"/>
        <v>1.025298885139748</v>
      </c>
      <c r="OZ342" s="23">
        <f t="shared" ca="1" si="559"/>
        <v>1.023098660844139</v>
      </c>
      <c r="PA342" s="23">
        <f t="shared" ca="1" si="559"/>
        <v>1.0035279113148994</v>
      </c>
      <c r="PB342" s="23">
        <f t="shared" ca="1" si="559"/>
        <v>1.0226808602833253</v>
      </c>
      <c r="PC342" s="23">
        <f t="shared" ca="1" si="559"/>
        <v>1.0118608246916525</v>
      </c>
      <c r="PD342" s="23">
        <f t="shared" ca="1" si="559"/>
        <v>1.0228419933494426</v>
      </c>
      <c r="PE342" s="23">
        <f t="shared" ca="1" si="539"/>
        <v>1.004419278350275</v>
      </c>
      <c r="PF342" s="23">
        <f t="shared" ca="1" si="539"/>
        <v>1.0105268571075359</v>
      </c>
      <c r="PG342" s="23">
        <f t="shared" ca="1" si="539"/>
        <v>1.0253774011185237</v>
      </c>
      <c r="PH342" s="23">
        <f t="shared" ca="1" si="539"/>
        <v>1.0151263228959493</v>
      </c>
      <c r="PI342" s="23">
        <f t="shared" ca="1" si="539"/>
        <v>1.0143284746784005</v>
      </c>
      <c r="PJ342" s="23">
        <f t="shared" ca="1" si="539"/>
        <v>0.96309895417905411</v>
      </c>
      <c r="PK342" s="23">
        <f t="shared" ca="1" si="539"/>
        <v>0.95498474286931312</v>
      </c>
      <c r="PL342" s="23">
        <f t="shared" ca="1" si="539"/>
        <v>1.0083252156956821</v>
      </c>
      <c r="PM342" s="23">
        <f t="shared" ca="1" si="539"/>
        <v>1.0522797494251963</v>
      </c>
      <c r="PN342" s="23">
        <f t="shared" ca="1" si="645"/>
        <v>1.042847008659356</v>
      </c>
      <c r="PO342" s="23">
        <f t="shared" ca="1" si="645"/>
        <v>1.005774238972365</v>
      </c>
      <c r="PP342" s="23">
        <f t="shared" ca="1" si="645"/>
        <v>1.047357512743512</v>
      </c>
      <c r="PQ342" s="23">
        <f t="shared" ca="1" si="645"/>
        <v>1.013286967956134</v>
      </c>
      <c r="PR342" s="23">
        <f t="shared" ca="1" si="645"/>
        <v>0.99819229731485415</v>
      </c>
      <c r="PS342" s="23">
        <f t="shared" ca="1" si="615"/>
        <v>1.0174057811152009</v>
      </c>
      <c r="PT342" s="23">
        <f t="shared" ca="1" si="615"/>
        <v>1.01246766240917</v>
      </c>
      <c r="PU342" s="23">
        <f t="shared" ca="1" si="615"/>
        <v>1.0103146312144549</v>
      </c>
      <c r="PV342" s="23">
        <f t="shared" ca="1" si="615"/>
        <v>0.98413383038293434</v>
      </c>
      <c r="PW342" s="23">
        <f t="shared" ca="1" si="561"/>
        <v>1.0146020229906558</v>
      </c>
      <c r="PX342" s="23">
        <f t="shared" ca="1" si="561"/>
        <v>1.0111600551395308</v>
      </c>
      <c r="PY342" s="23">
        <f t="shared" ca="1" si="544"/>
        <v>1.0078360489814879</v>
      </c>
      <c r="PZ342" s="23">
        <f t="shared" ca="1" si="544"/>
        <v>1.0157820602947518</v>
      </c>
      <c r="QA342" s="23">
        <f t="shared" ca="1" si="571"/>
        <v>1.0333763510234764</v>
      </c>
      <c r="QB342" s="23">
        <f t="shared" ca="1" si="571"/>
        <v>1.0288197792896894</v>
      </c>
      <c r="QC342" s="23">
        <f t="shared" ca="1" si="571"/>
        <v>1.0302105193650384</v>
      </c>
      <c r="QD342" s="23">
        <f t="shared" ca="1" si="571"/>
        <v>0.98761488446733292</v>
      </c>
      <c r="QE342" s="23">
        <f t="shared" ca="1" si="571"/>
        <v>1.0053488418785206</v>
      </c>
      <c r="QF342" s="23">
        <f t="shared" ca="1" si="571"/>
        <v>0.99110153032623849</v>
      </c>
      <c r="QG342" s="23">
        <f t="shared" ca="1" si="533"/>
        <v>1.033157505572982</v>
      </c>
      <c r="QH342" s="23">
        <f t="shared" ca="1" si="533"/>
        <v>1.0034185034454899</v>
      </c>
      <c r="QI342" s="23">
        <f t="shared" ca="1" si="533"/>
        <v>0.98275961677320678</v>
      </c>
      <c r="QJ342" s="26">
        <f t="shared" ca="1" si="616"/>
        <v>1.014811673565156</v>
      </c>
      <c r="QL342" s="3">
        <f t="shared" ca="1" si="589"/>
        <v>103.50546778279697</v>
      </c>
      <c r="QM342" s="3">
        <f t="shared" ca="1" si="591"/>
        <v>0.16067083920803249</v>
      </c>
      <c r="QN342" s="3">
        <f t="shared" ca="1" si="595"/>
        <v>0.16859295080717818</v>
      </c>
      <c r="QO342" s="3">
        <f t="shared" ca="1" si="599"/>
        <v>0.57336856094836186</v>
      </c>
      <c r="QP342" s="3">
        <f t="shared" ca="1" si="631"/>
        <v>1.1364762414187268</v>
      </c>
      <c r="QQ342" s="2">
        <f t="shared" ca="1" si="642"/>
        <v>2.3121157085903121</v>
      </c>
      <c r="QR342" s="3">
        <f t="shared" ca="1" si="592"/>
        <v>1.9451796296902968</v>
      </c>
      <c r="QS342" s="3">
        <f t="shared" ca="1" si="596"/>
        <v>2.0420293357955512</v>
      </c>
      <c r="QT342" s="3">
        <f t="shared" ca="1" si="598"/>
        <v>2.3132748405833681</v>
      </c>
      <c r="QU342" s="3">
        <f t="shared" ca="1" si="619"/>
        <v>2.2858682653105422</v>
      </c>
    </row>
    <row r="343" spans="1:463" x14ac:dyDescent="0.35">
      <c r="A343" t="s">
        <v>1408</v>
      </c>
      <c r="B343" s="25">
        <v>42644</v>
      </c>
      <c r="C343" t="s">
        <v>970</v>
      </c>
      <c r="D343" s="2">
        <v>101.6</v>
      </c>
      <c r="E343" s="2">
        <v>101.2</v>
      </c>
      <c r="F343" s="2">
        <v>0.9</v>
      </c>
      <c r="G343" s="2">
        <v>101.9</v>
      </c>
      <c r="H343" s="2">
        <v>101.09283813898769</v>
      </c>
      <c r="I343" s="2">
        <v>101.71237455976299</v>
      </c>
      <c r="J343" s="2">
        <v>99.5</v>
      </c>
      <c r="K343" s="2">
        <v>103.1</v>
      </c>
      <c r="L343" s="2">
        <v>103.16838548898318</v>
      </c>
      <c r="M343" s="2">
        <v>102.1</v>
      </c>
      <c r="N343" s="2">
        <v>102.1</v>
      </c>
      <c r="O343" s="2">
        <v>96.9</v>
      </c>
      <c r="P343" s="2">
        <v>98.4</v>
      </c>
      <c r="Q343" s="2">
        <v>102.3</v>
      </c>
      <c r="R343" s="2">
        <v>101.1</v>
      </c>
      <c r="S343" s="2">
        <v>102.1</v>
      </c>
      <c r="T343" s="2">
        <v>97.3</v>
      </c>
      <c r="U343" s="2">
        <v>92.6</v>
      </c>
      <c r="V343" s="2">
        <v>99.1</v>
      </c>
      <c r="W343" s="2">
        <v>107.9</v>
      </c>
      <c r="X343" s="2">
        <v>100.5</v>
      </c>
      <c r="Y343" s="2">
        <v>115.4</v>
      </c>
      <c r="Z343" s="2">
        <v>114.7</v>
      </c>
      <c r="AA343" s="2">
        <v>101.2</v>
      </c>
      <c r="AB343" s="2">
        <v>92.8</v>
      </c>
      <c r="AC343" s="2">
        <v>98.4</v>
      </c>
      <c r="AD343" s="2">
        <v>105</v>
      </c>
      <c r="AE343" s="2">
        <v>102.4</v>
      </c>
      <c r="AF343" s="2">
        <v>100</v>
      </c>
      <c r="AG343" s="22">
        <v>517</v>
      </c>
      <c r="AH343" s="22">
        <v>483</v>
      </c>
      <c r="AI343" s="22">
        <v>145</v>
      </c>
      <c r="AJ343" s="22">
        <v>32</v>
      </c>
      <c r="AK343" s="22">
        <v>35</v>
      </c>
      <c r="AL343" s="22">
        <v>8</v>
      </c>
      <c r="AM343" s="22">
        <v>20</v>
      </c>
      <c r="AN343" s="22">
        <v>22</v>
      </c>
      <c r="AO343" s="22">
        <v>61</v>
      </c>
      <c r="AP343" s="22">
        <v>20</v>
      </c>
      <c r="AQ343" s="22">
        <v>16</v>
      </c>
      <c r="AR343" s="2">
        <v>96.8</v>
      </c>
      <c r="AS343" s="2">
        <v>102.4</v>
      </c>
      <c r="AT343" s="2">
        <v>102.3</v>
      </c>
      <c r="AU343" s="2">
        <v>100.5</v>
      </c>
      <c r="AV343" s="2">
        <v>100.2</v>
      </c>
      <c r="AW343" s="2">
        <v>102</v>
      </c>
      <c r="AX343" s="2">
        <v>101.1</v>
      </c>
      <c r="AY343" s="2">
        <v>103.7</v>
      </c>
      <c r="AZ343" s="2">
        <v>100.8</v>
      </c>
      <c r="BA343" s="2">
        <v>107.9</v>
      </c>
      <c r="BB343" s="2">
        <v>103.3</v>
      </c>
      <c r="BC343" s="2">
        <v>101.6</v>
      </c>
      <c r="BD343" s="3">
        <v>0.38</v>
      </c>
      <c r="BE343" s="3">
        <v>0.51</v>
      </c>
      <c r="BF343" s="3">
        <v>0.03</v>
      </c>
      <c r="BG343" s="3">
        <v>-0.12</v>
      </c>
      <c r="BH343" s="3">
        <v>0.11</v>
      </c>
      <c r="BI343" s="2">
        <v>264.8</v>
      </c>
      <c r="BJ343" s="2">
        <v>2</v>
      </c>
      <c r="BK343" s="2">
        <v>2.2000000000000002</v>
      </c>
      <c r="BL343" s="2">
        <v>107.1</v>
      </c>
      <c r="BM343" s="2">
        <v>102.2</v>
      </c>
      <c r="BN343" s="10">
        <v>497</v>
      </c>
      <c r="BO343" s="3">
        <v>74.75</v>
      </c>
      <c r="BP343" s="22">
        <v>1.2329000000000001</v>
      </c>
      <c r="BQ343" s="3">
        <v>49.522380952380956</v>
      </c>
      <c r="BR343" s="23">
        <v>2.9480952380952377</v>
      </c>
      <c r="BS343" s="2">
        <v>99.8</v>
      </c>
      <c r="BT343" s="3">
        <v>89.35</v>
      </c>
      <c r="BU343" s="2">
        <v>0.7</v>
      </c>
      <c r="BV343" s="2">
        <v>2.1</v>
      </c>
      <c r="BW343" s="2">
        <v>2.2999999999999998</v>
      </c>
      <c r="BX343" s="2">
        <v>2.8</v>
      </c>
      <c r="BY343" s="23">
        <v>241.74100000000001</v>
      </c>
      <c r="BZ343" s="2">
        <v>98.6</v>
      </c>
      <c r="CA343" s="2">
        <v>95.3</v>
      </c>
      <c r="CB343" s="3">
        <v>100.37</v>
      </c>
      <c r="CC343" s="2">
        <v>100</v>
      </c>
      <c r="CD343" s="2">
        <v>129.1</v>
      </c>
      <c r="CE343" s="2">
        <v>98.411848101328673</v>
      </c>
      <c r="CF343" s="3">
        <v>100.43294145255257</v>
      </c>
      <c r="CG343" s="2">
        <v>100.08426043397704</v>
      </c>
      <c r="CH343" s="23">
        <v>249.15425249058916</v>
      </c>
      <c r="CI343" s="3">
        <v>101.16010566226453</v>
      </c>
      <c r="CM343" s="2">
        <f t="shared" si="600"/>
        <v>40.167394721697583</v>
      </c>
      <c r="CN343" s="2">
        <f t="shared" si="600"/>
        <v>2.391187637355209</v>
      </c>
      <c r="CO343" s="2">
        <f t="shared" si="601"/>
        <v>79.747306234873676</v>
      </c>
      <c r="CR343" s="2">
        <f t="shared" si="604"/>
        <v>9.8522167487679127E-2</v>
      </c>
      <c r="CS343" s="2">
        <f t="shared" si="604"/>
        <v>9.8911968348178558E-2</v>
      </c>
      <c r="CT343" s="2">
        <f t="shared" si="605"/>
        <v>0</v>
      </c>
      <c r="CU343" s="2">
        <f t="shared" si="605"/>
        <v>0.16100095110763271</v>
      </c>
      <c r="CV343" s="2">
        <f t="shared" si="605"/>
        <v>3.0455944638229933E-2</v>
      </c>
      <c r="CW343" s="2">
        <f t="shared" si="606"/>
        <v>-0.20597322348093577</v>
      </c>
      <c r="CX343" s="2">
        <f t="shared" si="607"/>
        <v>-0.19361084220716637</v>
      </c>
      <c r="CY343" s="2">
        <f t="shared" si="651"/>
        <v>2.3046092184368709</v>
      </c>
      <c r="CZ343" s="2">
        <f t="shared" si="611"/>
        <v>0.51652892561983477</v>
      </c>
      <c r="DA343" s="2">
        <f t="shared" si="612"/>
        <v>-0.10764262648009527</v>
      </c>
      <c r="DB343" s="2">
        <f t="shared" si="613"/>
        <v>-0.40201005025126196</v>
      </c>
      <c r="DC343" s="2">
        <f t="shared" si="546"/>
        <v>-3.7750094375223066E-2</v>
      </c>
      <c r="DF343" s="2">
        <f t="shared" si="608"/>
        <v>1.9492116226865086</v>
      </c>
      <c r="DG343" s="2">
        <f t="shared" si="608"/>
        <v>0.36608415019356855</v>
      </c>
      <c r="DH343" s="2">
        <f t="shared" si="609"/>
        <v>0.22517666441823625</v>
      </c>
      <c r="DI343" s="2">
        <f t="shared" si="632"/>
        <v>-1.5909527079518426</v>
      </c>
      <c r="DJ343" s="2">
        <f t="shared" si="632"/>
        <v>9.0611003151125793</v>
      </c>
      <c r="DM343" s="2">
        <f t="shared" si="652"/>
        <v>1.2961116650049822</v>
      </c>
      <c r="DN343" s="2">
        <f t="shared" si="652"/>
        <v>0.89730807577268756</v>
      </c>
      <c r="DO343" s="2">
        <f t="shared" si="617"/>
        <v>1.1916583912611747</v>
      </c>
      <c r="DP343" s="2">
        <f t="shared" si="653"/>
        <v>-0.40040040040040603</v>
      </c>
      <c r="DQ343" s="2">
        <f t="shared" si="543"/>
        <v>-9.1172844959517801E-2</v>
      </c>
      <c r="DR343" s="2">
        <f t="shared" si="654"/>
        <v>2.3833167825223351</v>
      </c>
      <c r="DS343" s="2">
        <f t="shared" si="655"/>
        <v>2.2605741204992595</v>
      </c>
      <c r="DT343" s="2" t="e">
        <v>#N/A</v>
      </c>
      <c r="DU343" s="2" t="e">
        <v>#N/A</v>
      </c>
      <c r="DV343" s="2">
        <f t="shared" si="618"/>
        <v>-2.1212121212121127</v>
      </c>
      <c r="DW343" s="2">
        <f t="shared" si="656"/>
        <v>-0.58309037900875493</v>
      </c>
      <c r="DX343" s="2">
        <f t="shared" si="657"/>
        <v>-1.5182186234817818</v>
      </c>
      <c r="DY343" s="2">
        <f t="shared" si="658"/>
        <v>2.2244691607684386</v>
      </c>
      <c r="DZ343" s="2">
        <f t="shared" si="659"/>
        <v>4.7179487179487056</v>
      </c>
      <c r="EA343" s="2">
        <f t="shared" si="523"/>
        <v>-2.7310924369748024</v>
      </c>
      <c r="EB343" s="2">
        <f t="shared" si="523"/>
        <v>-1.588877855014903</v>
      </c>
      <c r="EC343" s="2">
        <f t="shared" si="523"/>
        <v>4.3520309477756314</v>
      </c>
      <c r="ED343" s="2">
        <f t="shared" si="523"/>
        <v>1.7206477732793601</v>
      </c>
      <c r="EE343" s="2">
        <f t="shared" si="523"/>
        <v>13.026444662095994</v>
      </c>
      <c r="EF343" s="2">
        <f t="shared" si="523"/>
        <v>12.561334641805688</v>
      </c>
      <c r="EG343" s="2">
        <f t="shared" si="523"/>
        <v>0.99800399201597223</v>
      </c>
      <c r="EH343" s="2">
        <f t="shared" si="523"/>
        <v>-3.9337474120082816</v>
      </c>
      <c r="EI343" s="2">
        <f t="shared" si="537"/>
        <v>-2.3208879919273451</v>
      </c>
      <c r="EJ343" s="2">
        <f t="shared" si="537"/>
        <v>2.0937188434696052</v>
      </c>
      <c r="EK343" s="2">
        <f t="shared" si="537"/>
        <v>-0.58309037900875493</v>
      </c>
      <c r="EL343" s="2">
        <f t="shared" si="537"/>
        <v>0.29940119760478723</v>
      </c>
      <c r="EM343" s="2">
        <f t="shared" si="537"/>
        <v>0</v>
      </c>
      <c r="EN343" s="2">
        <f t="shared" si="537"/>
        <v>2.0000000000000018</v>
      </c>
      <c r="EO343" s="2">
        <f t="shared" si="614"/>
        <v>2.2244691607684386</v>
      </c>
      <c r="EP343" s="2">
        <f t="shared" si="614"/>
        <v>3.184079601990053</v>
      </c>
      <c r="EQ343" s="2">
        <f t="shared" si="614"/>
        <v>0.19880715705766772</v>
      </c>
      <c r="ER343" s="2">
        <f t="shared" si="614"/>
        <v>4.3520309477756314</v>
      </c>
      <c r="ES343" s="2">
        <f t="shared" si="614"/>
        <v>2.6838966202783254</v>
      </c>
      <c r="ET343" s="2">
        <f t="shared" si="614"/>
        <v>1.195219123505975</v>
      </c>
      <c r="EU343" s="2">
        <f t="shared" si="602"/>
        <v>2</v>
      </c>
      <c r="EV343" s="2">
        <f t="shared" si="602"/>
        <v>2.2000000000000002</v>
      </c>
      <c r="EW343" s="2">
        <f t="shared" si="660"/>
        <v>8.5106382978723296</v>
      </c>
      <c r="EX343" s="2">
        <f t="shared" si="660"/>
        <v>2.9204431017120003</v>
      </c>
      <c r="EY343" s="2">
        <f t="shared" si="661"/>
        <v>27.220249357034731</v>
      </c>
      <c r="EZ343" s="2">
        <f t="shared" si="661"/>
        <v>58.438130321345774</v>
      </c>
      <c r="FA343" s="2">
        <f t="shared" si="662"/>
        <v>2.2540983606557319</v>
      </c>
      <c r="FB343" s="2">
        <f t="shared" ref="FB343:FG385" si="665">100*((BY343/BY331)-1)</f>
        <v>1.685924966243646</v>
      </c>
      <c r="FC343" s="2">
        <f t="shared" si="665"/>
        <v>0.10152284263957867</v>
      </c>
      <c r="FD343" s="2">
        <f t="shared" si="665"/>
        <v>0.73995771670190003</v>
      </c>
      <c r="FE343" s="2">
        <f t="shared" si="665"/>
        <v>0.35996400359963321</v>
      </c>
      <c r="FF343" s="2">
        <f t="shared" si="665"/>
        <v>-0.19960079840319889</v>
      </c>
      <c r="FG343" s="2">
        <f t="shared" si="665"/>
        <v>1.4937106918238907</v>
      </c>
      <c r="FH343" s="2">
        <v>2.5</v>
      </c>
      <c r="FI343" s="2">
        <v>2.8</v>
      </c>
      <c r="FL343" s="2">
        <f t="shared" si="633"/>
        <v>0.41945804705654233</v>
      </c>
      <c r="FM343" s="2">
        <f t="shared" si="633"/>
        <v>0.42885120409834609</v>
      </c>
      <c r="FN343" s="2">
        <f t="shared" si="634"/>
        <v>0.60285929359973345</v>
      </c>
      <c r="FQ343" s="2">
        <f t="shared" si="635"/>
        <v>1.6884184430046245</v>
      </c>
      <c r="FR343" s="2">
        <f t="shared" si="635"/>
        <v>1.7264712001184401</v>
      </c>
      <c r="FS343" s="2">
        <f t="shared" si="636"/>
        <v>2.4333313072704366</v>
      </c>
      <c r="FT343" s="2">
        <f t="shared" si="637"/>
        <v>2.1394486057498163</v>
      </c>
      <c r="FU343" s="2">
        <f t="shared" si="637"/>
        <v>0.90977705297856648</v>
      </c>
      <c r="FX343" s="2">
        <f t="shared" si="646"/>
        <v>1.1609399739456183</v>
      </c>
      <c r="FY343" s="2">
        <f t="shared" si="646"/>
        <v>1.2701869030550705</v>
      </c>
      <c r="FZ343" s="2">
        <f t="shared" si="647"/>
        <v>2.5639587969488842</v>
      </c>
      <c r="GA343" s="2">
        <f t="shared" si="648"/>
        <v>2.3999265277577342</v>
      </c>
      <c r="GB343" s="2">
        <f t="shared" si="648"/>
        <v>0.92268450014192371</v>
      </c>
      <c r="GE343" s="2">
        <f t="shared" si="649"/>
        <v>14.350234504464197</v>
      </c>
      <c r="GF343" s="2">
        <f t="shared" si="649"/>
        <v>13.463684342728044</v>
      </c>
      <c r="GG343" s="2">
        <f t="shared" si="597"/>
        <v>19.568276527964802</v>
      </c>
      <c r="GH343" s="2">
        <f t="shared" si="597"/>
        <v>35.408508707582897</v>
      </c>
      <c r="GI343" s="2">
        <f t="shared" si="521"/>
        <v>0.27444253859347789</v>
      </c>
      <c r="GJ343" s="2">
        <f t="shared" si="522"/>
        <v>2.6472534745201726</v>
      </c>
      <c r="GK343" s="2">
        <v>2.5</v>
      </c>
      <c r="GN343" s="2">
        <f t="shared" si="590"/>
        <v>-9.9999999999999978E-2</v>
      </c>
      <c r="GQ343" s="2">
        <f t="shared" si="563"/>
        <v>-1.1000000000000001</v>
      </c>
      <c r="GT343" s="27">
        <f t="shared" ca="1" si="574"/>
        <v>99.393939393939405</v>
      </c>
      <c r="GU343" s="27">
        <f t="shared" ca="1" si="575"/>
        <v>108.96478121664887</v>
      </c>
      <c r="GV343" s="27">
        <f t="shared" ca="1" si="575"/>
        <v>98.681541582150103</v>
      </c>
      <c r="GW343" s="27">
        <f t="shared" ca="1" si="576"/>
        <v>100.20140986908359</v>
      </c>
      <c r="GX343" s="27">
        <f t="shared" ca="1" si="576"/>
        <v>101.57635467980295</v>
      </c>
      <c r="GY343" s="27">
        <f t="shared" ca="1" si="577"/>
        <v>100.89730807577268</v>
      </c>
      <c r="GZ343" s="27">
        <f t="shared" ca="1" si="578"/>
        <v>76.592224979321742</v>
      </c>
      <c r="HA343" s="27">
        <f t="shared" ca="1" si="579"/>
        <v>98.993963782696184</v>
      </c>
      <c r="HB343" s="27">
        <f t="shared" ca="1" si="579"/>
        <v>105.21042084168337</v>
      </c>
      <c r="HC343" s="27">
        <f t="shared" ca="1" si="579"/>
        <v>100.58939096267193</v>
      </c>
      <c r="HD343" s="27">
        <f t="shared" ca="1" si="572"/>
        <v>98.425196850393704</v>
      </c>
      <c r="HE343" s="27">
        <f t="shared" ca="1" si="580"/>
        <v>94.501018329938887</v>
      </c>
      <c r="HG343" s="27">
        <f t="shared" ca="1" si="581"/>
        <v>99.597585513078471</v>
      </c>
      <c r="HH343" s="27">
        <f t="shared" ca="1" si="582"/>
        <v>96.102564102564102</v>
      </c>
      <c r="HI343" s="27">
        <f t="shared" ca="1" si="582"/>
        <v>99.797570850202419</v>
      </c>
      <c r="HJ343" s="27">
        <f t="shared" ca="1" si="583"/>
        <v>99.399399399399385</v>
      </c>
      <c r="HK343" s="27">
        <f t="shared" ca="1" si="583"/>
        <v>100.79443892750743</v>
      </c>
      <c r="HL343" s="27">
        <f t="shared" ca="1" si="584"/>
        <v>100</v>
      </c>
      <c r="HM343" s="27">
        <f t="shared" ca="1" si="585"/>
        <v>126.99579831932772</v>
      </c>
      <c r="HN343" s="27">
        <f t="shared" ca="1" si="586"/>
        <v>97.834645669291348</v>
      </c>
      <c r="HO343" s="27">
        <f t="shared" ca="1" si="586"/>
        <v>97.843137254901961</v>
      </c>
      <c r="HP343" s="27">
        <f t="shared" ca="1" si="586"/>
        <v>98.547918683446284</v>
      </c>
      <c r="HQ343" s="27">
        <f t="shared" ca="1" si="573"/>
        <v>102.21327967806839</v>
      </c>
      <c r="HR343" s="27">
        <f t="shared" ca="1" si="587"/>
        <v>101.65631469979297</v>
      </c>
      <c r="HT343" s="27">
        <f t="shared" ca="1" si="620"/>
        <v>150.27598590367515</v>
      </c>
      <c r="HU343" s="27">
        <f t="shared" ca="1" si="620"/>
        <v>31.299809181726342</v>
      </c>
      <c r="HV343" s="27">
        <f t="shared" ca="1" si="620"/>
        <v>40.324494869820917</v>
      </c>
      <c r="HW343" s="27">
        <f t="shared" ca="1" si="621"/>
        <v>522.56969780314239</v>
      </c>
      <c r="HX343" s="27">
        <f t="shared" ca="1" si="621"/>
        <v>476.53117244012645</v>
      </c>
      <c r="HY343" s="27">
        <f t="shared" ca="1" si="638"/>
        <v>1000.0000000000001</v>
      </c>
      <c r="HZ343" s="27">
        <f t="shared" ca="1" si="622"/>
        <v>5.9754823579575742</v>
      </c>
      <c r="IA343" s="27">
        <f t="shared" ca="1" si="622"/>
        <v>21.082629339703661</v>
      </c>
      <c r="IB343" s="27">
        <f t="shared" ca="1" si="622"/>
        <v>22.015744732845754</v>
      </c>
      <c r="IC343" s="27">
        <f t="shared" ca="1" si="622"/>
        <v>60.703052765158887</v>
      </c>
      <c r="ID343" s="27">
        <f t="shared" ca="1" si="622"/>
        <v>20.205991143929996</v>
      </c>
      <c r="IE343" s="27">
        <f t="shared" ca="1" si="622"/>
        <v>13.142193672148114</v>
      </c>
      <c r="IG343" s="28">
        <f t="shared" ca="1" si="623"/>
        <v>-0.14835202164284061</v>
      </c>
      <c r="IH343" s="28">
        <f t="shared" ca="1" si="623"/>
        <v>0.16488399904501</v>
      </c>
      <c r="II343" s="28">
        <f t="shared" ca="1" si="623"/>
        <v>-5.4308897837261144E-2</v>
      </c>
      <c r="IJ343" s="28">
        <f t="shared" ca="1" si="624"/>
        <v>-0.20972677204003248</v>
      </c>
      <c r="IK343" s="24">
        <f t="shared" ca="1" si="639"/>
        <v>-0.17194985160494072</v>
      </c>
      <c r="IL343" s="28">
        <f t="shared" ca="1" si="625"/>
        <v>1.1399542239020146</v>
      </c>
      <c r="IM343" s="28">
        <f t="shared" ca="1" si="640"/>
        <v>0.89730807577268479</v>
      </c>
      <c r="IN343" s="3">
        <f t="shared" ca="1" si="641"/>
        <v>0.93022745186198219</v>
      </c>
      <c r="IO343" s="2">
        <f t="shared" si="663"/>
        <v>0.9</v>
      </c>
      <c r="IQ343" s="2">
        <f t="shared" ref="IQ343" ca="1" si="666">SUM(IG343:II343)</f>
        <v>-3.777692043509176E-2</v>
      </c>
      <c r="IS343" s="3">
        <f t="shared" ca="1" si="626"/>
        <v>0.10738336213299374</v>
      </c>
      <c r="IT343" s="3">
        <f t="shared" ca="1" si="627"/>
        <v>1.7820392251265457E-2</v>
      </c>
      <c r="IU343" s="3">
        <f t="shared" si="628"/>
        <v>-9.9999999999999978E-2</v>
      </c>
      <c r="IV343" s="3">
        <f t="shared" ca="1" si="629"/>
        <v>-0.22520375438425916</v>
      </c>
      <c r="IX343" s="28">
        <f ca="1">$HL343/100*(GZ343-100)*AL343/1000+(HM343-100)*HZ343/$HY343</f>
        <v>-2.5949283569302567E-2</v>
      </c>
      <c r="IY343" s="28">
        <f ca="1">$HL343/100*(HA343-100)*AM343/1000+(HN343-100)*IA343/$HY343</f>
        <v>-6.5772087089528933E-2</v>
      </c>
      <c r="IZ343" s="28">
        <f ca="1">$HL343/100*(HB343-100)*AN343/1000+(HO343-100)*IB343/$HY343</f>
        <v>6.7144318897170832E-2</v>
      </c>
      <c r="JA343" s="28">
        <f ca="1">$HL343/100*(HC343-100)*AO343/1000+(HP343-100)*IC343/$HY343</f>
        <v>-5.2192920055074019E-2</v>
      </c>
      <c r="JB343" s="28">
        <f ca="1">$HL343/100*(HD343-100)*AP343/1000+(HQ343-100)*ID343/$HY343</f>
        <v>1.3225446581964166E-2</v>
      </c>
      <c r="JC343" s="28">
        <f ca="1">$HL343/100*(HE343-100)*AQ343/1000+(HR343-100)*IE343/$HY343</f>
        <v>-6.6216098154272707E-2</v>
      </c>
      <c r="JE343" s="3">
        <f t="shared" ca="1" si="555"/>
        <v>3.7716775077640291E-2</v>
      </c>
      <c r="JF343" s="3">
        <f t="shared" ca="1" si="555"/>
        <v>-6.8542796045145613E-2</v>
      </c>
      <c r="JG343" s="3">
        <f t="shared" ca="1" si="555"/>
        <v>-4.6267650507658409E-2</v>
      </c>
      <c r="JH343" s="3">
        <f t="shared" ca="1" si="554"/>
        <v>-0.12324340051859531</v>
      </c>
      <c r="JI343" s="3">
        <f t="shared" ca="1" si="554"/>
        <v>4.526779170148109E-2</v>
      </c>
      <c r="JJ343" s="3">
        <f t="shared" ca="1" si="554"/>
        <v>1.1587965431715669E-3</v>
      </c>
      <c r="JK343" s="3">
        <f>IO343-IO342</f>
        <v>-9.9999999999999978E-2</v>
      </c>
      <c r="JL343" s="3">
        <f t="shared" ca="1" si="630"/>
        <v>-9.144912456998186E-2</v>
      </c>
      <c r="JN343" s="10">
        <f>COUNTIF(EI343:ET343,"&gt;2")</f>
        <v>5</v>
      </c>
      <c r="JP343" s="2">
        <f>AVERAGE(CS343,CS331,CS319,CS307,CS295,CS283,CS271,CS259,CS247,CS235)</f>
        <v>0.15161203463002501</v>
      </c>
      <c r="JQ343" s="2">
        <f>CS343-JP343</f>
        <v>-5.2700066281846453E-2</v>
      </c>
      <c r="JR343" s="2">
        <f>AVERAGE(CT343,CT331,CT319,CT307,CT295,CT283,CT271,CT259,CT247,CT235)</f>
        <v>0.20134122330468815</v>
      </c>
      <c r="JS343" s="2">
        <f>CT343-JR343</f>
        <v>-0.20134122330468815</v>
      </c>
      <c r="KH343" s="2">
        <f>(DN343*$DN$4)+(FB343*$FB$3)+(FC343*$FC$3)+(FD343*$FD$3)+(FE343*$FE$3)+(FF343*$FF$3)+(FG343*$FG$3)</f>
        <v>1.1374548635446637</v>
      </c>
      <c r="KI343" s="2">
        <f>F343-KH343</f>
        <v>-0.23745486354466372</v>
      </c>
      <c r="KJ343" s="2">
        <f>MAX(DN343,FB343:FG343)</f>
        <v>1.685924966243646</v>
      </c>
      <c r="KK343" s="2">
        <f>MIN(DN343,FB343:FG343)</f>
        <v>-0.19960079840319889</v>
      </c>
      <c r="KL343" s="2">
        <f t="shared" si="664"/>
        <v>1.8855257646468448</v>
      </c>
      <c r="KO343" s="2">
        <f>BO343</f>
        <v>74.75</v>
      </c>
      <c r="KP343" s="2">
        <f>100*((BO337/BO325)-1)</f>
        <v>-5.7864981709344843</v>
      </c>
      <c r="KQ343" s="2">
        <f t="shared" si="525"/>
        <v>-5.7864981709344843</v>
      </c>
      <c r="KR343" s="2">
        <f>100*((BO331/BO319)-1)</f>
        <v>4.8180361638819003</v>
      </c>
      <c r="KS343" s="2">
        <f t="shared" si="538"/>
        <v>4.8180361638819003</v>
      </c>
      <c r="KT343" s="3">
        <f>BP343</f>
        <v>1.2329000000000001</v>
      </c>
      <c r="KU343" s="3">
        <f>BQ343</f>
        <v>49.522380952380956</v>
      </c>
      <c r="KV343" s="3">
        <f t="shared" si="610"/>
        <v>40.167394721697583</v>
      </c>
      <c r="KW343" s="2">
        <f t="shared" si="603"/>
        <v>69.49582996285541</v>
      </c>
      <c r="KX343" s="2">
        <f t="shared" si="603"/>
        <v>73.48103166483763</v>
      </c>
      <c r="LA343">
        <v>2</v>
      </c>
      <c r="LB343">
        <v>0</v>
      </c>
      <c r="LE343" s="2">
        <v>103.39725001601373</v>
      </c>
      <c r="LF343" s="2">
        <v>101.57094987256043</v>
      </c>
      <c r="LG343" s="2">
        <v>100.56844811396572</v>
      </c>
      <c r="LH343" s="2">
        <v>100.08576964595643</v>
      </c>
      <c r="LI343" s="2">
        <v>101.50575267254077</v>
      </c>
      <c r="LJ343" s="2">
        <v>101.88861240557281</v>
      </c>
      <c r="LK343" s="2">
        <v>102.27810624963787</v>
      </c>
      <c r="LL343" s="2">
        <v>104.68751760158976</v>
      </c>
      <c r="LM343" s="2">
        <v>103.86425559824582</v>
      </c>
      <c r="LN343" s="2">
        <v>101.57308964358479</v>
      </c>
      <c r="LO343" s="2">
        <v>103.60783844054255</v>
      </c>
      <c r="LP343" s="2">
        <v>102.15686048970194</v>
      </c>
      <c r="LQ343" s="2">
        <v>107.25424892530701</v>
      </c>
      <c r="LR343" s="2">
        <v>101.42220892950887</v>
      </c>
      <c r="LS343" s="2">
        <v>100.63057049637575</v>
      </c>
      <c r="LT343" s="2">
        <v>106.93708526875065</v>
      </c>
      <c r="LU343" s="2">
        <v>102.36471032253357</v>
      </c>
      <c r="LV343" s="2">
        <v>102.94661703059377</v>
      </c>
      <c r="LW343" s="2">
        <v>99.323206336675725</v>
      </c>
      <c r="LX343" s="2">
        <v>96.31038815318982</v>
      </c>
      <c r="LY343" s="2">
        <v>101.06148469214725</v>
      </c>
      <c r="LZ343" s="2">
        <v>106.39445545942614</v>
      </c>
      <c r="MA343" s="2">
        <v>107.39678496535704</v>
      </c>
      <c r="MB343" s="2">
        <v>105.0189133325034</v>
      </c>
      <c r="MC343" s="2">
        <v>107.14213698962472</v>
      </c>
      <c r="MD343" s="2">
        <v>102.28218308486456</v>
      </c>
      <c r="ME343" s="2">
        <v>101.36707041909213</v>
      </c>
      <c r="MF343" s="2">
        <v>103.19268380770883</v>
      </c>
      <c r="MG343" s="2">
        <v>102.79238923169316</v>
      </c>
      <c r="MH343" s="2">
        <v>101.6599758401449</v>
      </c>
      <c r="MI343" s="2">
        <v>95.439081068462158</v>
      </c>
      <c r="MJ343" s="2">
        <v>103.01078596442832</v>
      </c>
      <c r="MK343" s="2">
        <v>103.03143805239287</v>
      </c>
      <c r="ML343" s="2">
        <v>101.71182917029311</v>
      </c>
      <c r="MM343" s="2">
        <v>103.66201870763784</v>
      </c>
      <c r="MN343" s="2">
        <v>105.2032841473557</v>
      </c>
      <c r="MO343" s="2">
        <v>105.13588605690312</v>
      </c>
      <c r="MP343" s="2">
        <v>108.5034721268931</v>
      </c>
      <c r="MQ343" s="2">
        <v>99.573619364788556</v>
      </c>
      <c r="MR343" s="2">
        <v>100.14259503864153</v>
      </c>
      <c r="MS343" s="10">
        <v>100.27905664900062</v>
      </c>
      <c r="MT343" s="2">
        <v>105.87752037503139</v>
      </c>
      <c r="MU343" s="2">
        <v>102.49150491169257</v>
      </c>
      <c r="MV343" s="2">
        <v>96.808711176068471</v>
      </c>
      <c r="MX343" s="22">
        <v>0.83</v>
      </c>
      <c r="MY343" s="22">
        <v>0.17</v>
      </c>
      <c r="MZ343" s="22">
        <v>0.7</v>
      </c>
      <c r="NA343" s="22">
        <v>0.44</v>
      </c>
      <c r="NB343" s="22">
        <v>0.44</v>
      </c>
      <c r="NC343" s="22">
        <v>0.42</v>
      </c>
      <c r="ND343" s="22">
        <v>1</v>
      </c>
      <c r="NE343" s="22">
        <v>5.28</v>
      </c>
      <c r="NF343" s="22">
        <v>2.72</v>
      </c>
      <c r="NG343" s="22">
        <v>4</v>
      </c>
      <c r="NH343" s="23">
        <v>8</v>
      </c>
      <c r="NI343" s="22">
        <v>22</v>
      </c>
      <c r="NJ343" s="22">
        <v>3.36</v>
      </c>
      <c r="NK343" s="22">
        <v>1.26</v>
      </c>
      <c r="NL343" s="23">
        <v>9.6199999999999992</v>
      </c>
      <c r="NM343" s="3">
        <v>5.88</v>
      </c>
      <c r="NN343" s="22">
        <v>4.08</v>
      </c>
      <c r="NO343" s="22">
        <v>2.04</v>
      </c>
      <c r="NP343" s="22">
        <v>0.25</v>
      </c>
      <c r="NQ343" s="22">
        <v>1</v>
      </c>
      <c r="NR343" s="23">
        <v>1</v>
      </c>
      <c r="NS343" s="22">
        <v>1.7</v>
      </c>
      <c r="NT343" s="22">
        <v>8.3000000000000007</v>
      </c>
      <c r="NU343" s="23">
        <v>9</v>
      </c>
      <c r="NV343" s="3">
        <v>4.75</v>
      </c>
      <c r="NW343" s="22">
        <v>0.75</v>
      </c>
      <c r="NX343" s="22">
        <v>1</v>
      </c>
      <c r="NY343" s="22">
        <v>69.75</v>
      </c>
      <c r="NZ343" s="22">
        <v>23.25</v>
      </c>
      <c r="OA343" s="23">
        <v>8</v>
      </c>
      <c r="OB343" s="22">
        <v>0.66</v>
      </c>
      <c r="OC343" s="22">
        <v>1.76</v>
      </c>
      <c r="OD343" s="22">
        <v>3.6</v>
      </c>
      <c r="OE343" s="22">
        <v>2.64</v>
      </c>
      <c r="OF343" s="22">
        <v>9.1199999999999992</v>
      </c>
      <c r="OG343" s="22">
        <v>4.32</v>
      </c>
      <c r="OH343" s="23">
        <v>2.56</v>
      </c>
      <c r="OI343" s="22">
        <v>3</v>
      </c>
      <c r="OJ343" s="22">
        <v>9.3800000000000008</v>
      </c>
      <c r="OK343" s="22">
        <v>4.62</v>
      </c>
      <c r="OL343" s="22">
        <v>0.36</v>
      </c>
      <c r="OM343" s="23">
        <v>2.2799999999999998</v>
      </c>
      <c r="ON343" s="22">
        <v>2.4</v>
      </c>
      <c r="OO343" s="22">
        <v>6.96</v>
      </c>
      <c r="OQ343">
        <f t="shared" ref="OQ343:OQ406" si="667">OQ331</f>
        <v>-9</v>
      </c>
      <c r="OR343" s="23">
        <f t="shared" ca="1" si="560"/>
        <v>1.020215070932015</v>
      </c>
      <c r="OS343" s="23">
        <f t="shared" ca="1" si="560"/>
        <v>1.01152818928985</v>
      </c>
      <c r="OT343" s="23">
        <f t="shared" ca="1" si="560"/>
        <v>1.0037621980394436</v>
      </c>
      <c r="OU343" s="23">
        <f t="shared" ca="1" si="560"/>
        <v>1.0011395750544416</v>
      </c>
      <c r="OV343" s="23">
        <f t="shared" ca="1" si="560"/>
        <v>1.0107466921552972</v>
      </c>
      <c r="OW343" s="23">
        <f t="shared" ca="1" si="560"/>
        <v>1.0091743043033299</v>
      </c>
      <c r="OX343" s="23">
        <f t="shared" ca="1" si="560"/>
        <v>1.0053919099238608</v>
      </c>
      <c r="OY343" s="23">
        <f t="shared" ca="1" si="560"/>
        <v>1.0246467223134441</v>
      </c>
      <c r="OZ343" s="23">
        <f t="shared" ca="1" si="559"/>
        <v>1.0249186905473155</v>
      </c>
      <c r="PA343" s="23">
        <f t="shared" ca="1" si="559"/>
        <v>1.0039095339071287</v>
      </c>
      <c r="PB343" s="23">
        <f t="shared" ca="1" si="559"/>
        <v>1.0118841641151</v>
      </c>
      <c r="PC343" s="23">
        <f t="shared" ca="1" si="559"/>
        <v>1.0142506513736549</v>
      </c>
      <c r="PD343" s="23">
        <f t="shared" ca="1" si="559"/>
        <v>1.0164981221455429</v>
      </c>
      <c r="PE343" s="23">
        <f t="shared" ca="1" si="539"/>
        <v>1.0031838361447862</v>
      </c>
      <c r="PF343" s="23">
        <f t="shared" ca="1" si="539"/>
        <v>1.0111552857034729</v>
      </c>
      <c r="PG343" s="23">
        <f t="shared" ca="1" si="539"/>
        <v>1.0416447029720715</v>
      </c>
      <c r="PH343" s="23">
        <f t="shared" ca="1" si="539"/>
        <v>1.0176644582227208</v>
      </c>
      <c r="PI343" s="23">
        <f t="shared" ca="1" si="539"/>
        <v>1.0203997747037901</v>
      </c>
      <c r="PJ343" s="23">
        <f t="shared" ca="1" si="539"/>
        <v>0.96923194375238808</v>
      </c>
      <c r="PK343" s="23">
        <f t="shared" ca="1" si="539"/>
        <v>0.99181672346437344</v>
      </c>
      <c r="PL343" s="23">
        <f t="shared" ca="1" si="539"/>
        <v>1.008946133975239</v>
      </c>
      <c r="PM343" s="23">
        <f t="shared" ca="1" si="539"/>
        <v>1.0565881471928622</v>
      </c>
      <c r="PN343" s="23">
        <f t="shared" ca="1" si="645"/>
        <v>1.0459786702695697</v>
      </c>
      <c r="PO343" s="23">
        <f t="shared" ca="1" si="645"/>
        <v>1.0368402307825271</v>
      </c>
      <c r="PP343" s="23">
        <f t="shared" ca="1" si="645"/>
        <v>1.0473764680137885</v>
      </c>
      <c r="PQ343" s="23">
        <f t="shared" ca="1" si="645"/>
        <v>1.0077607287374157</v>
      </c>
      <c r="PR343" s="23">
        <f t="shared" ca="1" si="645"/>
        <v>0.99887995888063874</v>
      </c>
      <c r="PS343" s="23">
        <f t="shared" ca="1" si="615"/>
        <v>1.0204798043950634</v>
      </c>
      <c r="PT343" s="23">
        <f t="shared" ca="1" si="615"/>
        <v>1.0153057423016258</v>
      </c>
      <c r="PU343" s="23">
        <f t="shared" ca="1" si="615"/>
        <v>1.0108327678253066</v>
      </c>
      <c r="PV343" s="23">
        <f t="shared" ca="1" si="615"/>
        <v>0.9802034050016577</v>
      </c>
      <c r="PW343" s="23">
        <f t="shared" ca="1" si="561"/>
        <v>1.0194978451341314</v>
      </c>
      <c r="PX343" s="23">
        <f t="shared" ca="1" si="561"/>
        <v>1.0137943034697563</v>
      </c>
      <c r="PY343" s="23">
        <f t="shared" ca="1" si="544"/>
        <v>1.0089819017087951</v>
      </c>
      <c r="PZ343" s="23">
        <f t="shared" ca="1" si="544"/>
        <v>1.0181207904056364</v>
      </c>
      <c r="QA343" s="23">
        <f t="shared" ca="1" si="571"/>
        <v>1.0359889304163121</v>
      </c>
      <c r="QB343" s="23">
        <f t="shared" ca="1" si="571"/>
        <v>1.0350207780674714</v>
      </c>
      <c r="QC343" s="23">
        <f t="shared" ca="1" si="571"/>
        <v>1.0296082815271825</v>
      </c>
      <c r="QD343" s="23">
        <f t="shared" ca="1" si="571"/>
        <v>0.99013838659815379</v>
      </c>
      <c r="QE343" s="23">
        <f t="shared" ca="1" si="571"/>
        <v>1.0094357131502609</v>
      </c>
      <c r="QF343" s="23">
        <f t="shared" ca="1" si="571"/>
        <v>0.99463808242923502</v>
      </c>
      <c r="QG343" s="23">
        <f t="shared" ca="1" si="533"/>
        <v>1.0335434750465133</v>
      </c>
      <c r="QH343" s="23">
        <f t="shared" ca="1" si="533"/>
        <v>1.0044556049028379</v>
      </c>
      <c r="QI343" s="23">
        <f t="shared" ca="1" si="533"/>
        <v>0.97649670863130256</v>
      </c>
      <c r="QJ343" s="26">
        <f t="shared" ca="1" si="616"/>
        <v>1.0178797120812495</v>
      </c>
      <c r="QL343" s="3">
        <f t="shared" ca="1" si="589"/>
        <v>103.81839161887019</v>
      </c>
      <c r="QM343" s="3">
        <f t="shared" ca="1" si="591"/>
        <v>0.3023258990818567</v>
      </c>
      <c r="QN343" s="3">
        <f t="shared" ca="1" si="595"/>
        <v>0.2092387691170261</v>
      </c>
      <c r="QO343" s="3">
        <f t="shared" ca="1" si="599"/>
        <v>0.56304357423824225</v>
      </c>
      <c r="QP343" s="3">
        <f t="shared" ca="1" si="631"/>
        <v>1.1653659003507899</v>
      </c>
      <c r="QQ343" s="2">
        <f t="shared" ca="1" si="642"/>
        <v>2.4288378473669825</v>
      </c>
      <c r="QR343" s="3">
        <f t="shared" ca="1" si="592"/>
        <v>3.6888474940926619</v>
      </c>
      <c r="QS343" s="3">
        <f t="shared" ca="1" si="596"/>
        <v>2.5428893718814369</v>
      </c>
      <c r="QT343" s="3">
        <f t="shared" ca="1" si="598"/>
        <v>2.271266879436995</v>
      </c>
      <c r="QU343" s="3">
        <f t="shared" ca="1" si="619"/>
        <v>2.3443125775185925</v>
      </c>
    </row>
    <row r="344" spans="1:463" x14ac:dyDescent="0.35">
      <c r="A344" t="s">
        <v>1409</v>
      </c>
      <c r="B344" s="21">
        <v>42675</v>
      </c>
      <c r="C344" t="s">
        <v>971</v>
      </c>
      <c r="D344" s="2">
        <v>101.8</v>
      </c>
      <c r="E344" s="2">
        <v>101.4</v>
      </c>
      <c r="F344" s="2">
        <v>1.2</v>
      </c>
      <c r="G344" s="2">
        <v>102.1</v>
      </c>
      <c r="H344" s="2">
        <v>101.26274155172851</v>
      </c>
      <c r="I344" s="2">
        <v>101.92530600457393</v>
      </c>
      <c r="J344" s="2">
        <v>100.1</v>
      </c>
      <c r="K344" s="2">
        <v>102.9</v>
      </c>
      <c r="L344" s="2">
        <v>103.20478139680152</v>
      </c>
      <c r="M344" s="2">
        <v>102.2</v>
      </c>
      <c r="N344" s="2">
        <v>103.6</v>
      </c>
      <c r="O344" s="2">
        <v>97.4</v>
      </c>
      <c r="P344" s="2">
        <v>98.5</v>
      </c>
      <c r="Q344" s="2">
        <v>103.7</v>
      </c>
      <c r="R344" s="2">
        <v>100.7</v>
      </c>
      <c r="S344" s="2">
        <v>103.6</v>
      </c>
      <c r="T344" s="2">
        <v>97.2</v>
      </c>
      <c r="U344" s="2">
        <v>80.2</v>
      </c>
      <c r="V344" s="2">
        <v>99.4</v>
      </c>
      <c r="W344" s="2">
        <v>107.9</v>
      </c>
      <c r="X344" s="2">
        <v>100.1</v>
      </c>
      <c r="Y344" s="2">
        <v>116.3</v>
      </c>
      <c r="Z344" s="2">
        <v>115.6</v>
      </c>
      <c r="AA344" s="2">
        <v>101.2</v>
      </c>
      <c r="AB344" s="2">
        <v>93.4</v>
      </c>
      <c r="AC344" s="2">
        <v>99</v>
      </c>
      <c r="AD344" s="2">
        <v>104.8</v>
      </c>
      <c r="AE344" s="2">
        <v>104.1</v>
      </c>
      <c r="AF344" s="2">
        <v>101.5</v>
      </c>
      <c r="AG344" s="22">
        <v>517</v>
      </c>
      <c r="AH344" s="22">
        <v>483</v>
      </c>
      <c r="AI344" s="22">
        <v>145</v>
      </c>
      <c r="AJ344" s="22">
        <v>32</v>
      </c>
      <c r="AK344" s="22">
        <v>35</v>
      </c>
      <c r="AL344" s="22">
        <v>8</v>
      </c>
      <c r="AM344" s="22">
        <v>20</v>
      </c>
      <c r="AN344" s="22">
        <v>22</v>
      </c>
      <c r="AO344" s="22">
        <v>61</v>
      </c>
      <c r="AP344" s="22">
        <v>20</v>
      </c>
      <c r="AQ344" s="22">
        <v>16</v>
      </c>
      <c r="AR344" s="2">
        <v>97.2</v>
      </c>
      <c r="AS344" s="2">
        <v>101.8</v>
      </c>
      <c r="AT344" s="2">
        <v>103.7</v>
      </c>
      <c r="AU344" s="2">
        <v>100.5</v>
      </c>
      <c r="AV344" s="2">
        <v>100.8</v>
      </c>
      <c r="AW344" s="2">
        <v>102.1</v>
      </c>
      <c r="AX344" s="2">
        <v>100.7</v>
      </c>
      <c r="AY344" s="2">
        <v>103.8</v>
      </c>
      <c r="AZ344" s="2">
        <v>101.2</v>
      </c>
      <c r="BA344" s="2">
        <v>107.9</v>
      </c>
      <c r="BB344" s="2">
        <v>103.5</v>
      </c>
      <c r="BC344" s="2">
        <v>101.8</v>
      </c>
      <c r="BD344" s="3">
        <v>0.38</v>
      </c>
      <c r="BE344" s="3">
        <v>0.53</v>
      </c>
      <c r="BF344" s="3">
        <v>0.15</v>
      </c>
      <c r="BG344" s="3">
        <v>-0.09</v>
      </c>
      <c r="BH344" s="3">
        <v>0.2</v>
      </c>
      <c r="BI344" s="2">
        <v>265.5</v>
      </c>
      <c r="BJ344" s="2">
        <v>2.2000000000000002</v>
      </c>
      <c r="BK344" s="2">
        <v>2.5</v>
      </c>
      <c r="BL344" s="2">
        <v>106.6</v>
      </c>
      <c r="BM344" s="2">
        <v>102.1</v>
      </c>
      <c r="BN344" s="10">
        <v>498</v>
      </c>
      <c r="BO344" s="3">
        <v>76.739999999999995</v>
      </c>
      <c r="BP344" s="22">
        <v>1.2431000000000001</v>
      </c>
      <c r="BQ344" s="3">
        <v>44.734090909090916</v>
      </c>
      <c r="BR344" s="23">
        <v>2.4995000000000003</v>
      </c>
      <c r="BS344" s="2">
        <v>103.3</v>
      </c>
      <c r="BT344" s="3">
        <v>89.92</v>
      </c>
      <c r="BU344" s="2">
        <v>0.8</v>
      </c>
      <c r="BV344" s="2">
        <v>2.1</v>
      </c>
      <c r="BW344" s="2">
        <v>2.6</v>
      </c>
      <c r="BX344" s="2">
        <v>2.9</v>
      </c>
      <c r="BY344" s="23">
        <v>242.02600000000001</v>
      </c>
      <c r="BZ344" s="2">
        <v>98.6</v>
      </c>
      <c r="CA344" s="2">
        <v>95.5</v>
      </c>
      <c r="CB344" s="3">
        <v>100.35</v>
      </c>
      <c r="CC344" s="2">
        <v>99.9</v>
      </c>
      <c r="CD344" s="2">
        <v>128.9</v>
      </c>
      <c r="CE344" s="2">
        <v>98.553069488019418</v>
      </c>
      <c r="CF344" s="3">
        <v>100.53652285842976</v>
      </c>
      <c r="CG344" s="2">
        <v>100.26842981085457</v>
      </c>
      <c r="CH344" s="23">
        <v>249.50864079202427</v>
      </c>
      <c r="CI344" s="3">
        <v>101.14886326848384</v>
      </c>
      <c r="CM344" s="2">
        <f t="shared" si="600"/>
        <v>35.985914977951019</v>
      </c>
      <c r="CN344" s="2">
        <f t="shared" si="600"/>
        <v>2.0106990588046014</v>
      </c>
      <c r="CO344" s="2">
        <f t="shared" si="601"/>
        <v>80.407069819589154</v>
      </c>
      <c r="CR344" s="2">
        <f t="shared" si="604"/>
        <v>0.19685039370079022</v>
      </c>
      <c r="CS344" s="2">
        <f t="shared" si="604"/>
        <v>0.19762845849802652</v>
      </c>
      <c r="CT344" s="2">
        <f t="shared" si="605"/>
        <v>0.19627085377820278</v>
      </c>
      <c r="CU344" s="2">
        <f t="shared" si="605"/>
        <v>0.16806671557408501</v>
      </c>
      <c r="CV344" s="2">
        <f t="shared" si="605"/>
        <v>0.20934664610137702</v>
      </c>
      <c r="CW344" s="2">
        <f t="shared" si="606"/>
        <v>0.51599587203302377</v>
      </c>
      <c r="CX344" s="2">
        <f t="shared" si="607"/>
        <v>-0.19398642095052246</v>
      </c>
      <c r="CY344" s="2">
        <f t="shared" si="651"/>
        <v>1.4691478942213516</v>
      </c>
      <c r="CZ344" s="2">
        <f t="shared" si="611"/>
        <v>-0.10277492291880198</v>
      </c>
      <c r="DA344" s="2">
        <f t="shared" si="612"/>
        <v>0.64655172413794026</v>
      </c>
      <c r="DB344" s="2">
        <f t="shared" si="613"/>
        <v>0.30272452068618705</v>
      </c>
      <c r="DC344" s="2">
        <f t="shared" si="546"/>
        <v>0.26435045317220113</v>
      </c>
      <c r="DF344" s="2">
        <f t="shared" si="608"/>
        <v>2.0355480609073107</v>
      </c>
      <c r="DG344" s="2">
        <f t="shared" si="608"/>
        <v>2.5412877254580524</v>
      </c>
      <c r="DH344" s="2">
        <f t="shared" si="609"/>
        <v>0.4241602854289761</v>
      </c>
      <c r="DI344" s="2">
        <f t="shared" si="632"/>
        <v>-2.5101968956087628</v>
      </c>
      <c r="DJ344" s="2">
        <f t="shared" si="632"/>
        <v>15.386960958486839</v>
      </c>
      <c r="DM344" s="2">
        <f t="shared" si="652"/>
        <v>1.4955134596211366</v>
      </c>
      <c r="DN344" s="2">
        <f t="shared" si="652"/>
        <v>1.096709870388842</v>
      </c>
      <c r="DO344" s="2">
        <f t="shared" si="617"/>
        <v>1.3902681231380252</v>
      </c>
      <c r="DP344" s="2">
        <f t="shared" si="653"/>
        <v>0.30060120240480681</v>
      </c>
      <c r="DQ344" s="2">
        <f t="shared" si="543"/>
        <v>0.36920589648239421</v>
      </c>
      <c r="DR344" s="2">
        <f t="shared" si="654"/>
        <v>2.1847070506454842</v>
      </c>
      <c r="DS344" s="2">
        <f t="shared" si="655"/>
        <v>2.046686121363348</v>
      </c>
      <c r="DT344" s="2" t="e">
        <v>#N/A</v>
      </c>
      <c r="DU344" s="2" t="e">
        <v>#N/A</v>
      </c>
      <c r="DV344" s="2">
        <f t="shared" si="618"/>
        <v>-1.7154389505549816</v>
      </c>
      <c r="DW344" s="2">
        <f t="shared" si="656"/>
        <v>0.87548638132295409</v>
      </c>
      <c r="DX344" s="2">
        <f t="shared" si="657"/>
        <v>-1.5197568389057725</v>
      </c>
      <c r="DY344" s="2">
        <f t="shared" si="658"/>
        <v>2.5458248472504996</v>
      </c>
      <c r="DZ344" s="2">
        <f t="shared" si="659"/>
        <v>7.4688796680497882</v>
      </c>
      <c r="EA344" s="2">
        <f t="shared" si="523"/>
        <v>-3.1400966183574797</v>
      </c>
      <c r="EB344" s="2">
        <f t="shared" ref="EB344:EH380" si="668">100*((V344/V332)-1)</f>
        <v>-1.2909632571995955</v>
      </c>
      <c r="EC344" s="2">
        <f t="shared" si="668"/>
        <v>4.3520309477756314</v>
      </c>
      <c r="ED344" s="2">
        <f t="shared" si="668"/>
        <v>0</v>
      </c>
      <c r="EE344" s="2">
        <f t="shared" si="668"/>
        <v>9.8205854579792131</v>
      </c>
      <c r="EF344" s="2">
        <f t="shared" si="668"/>
        <v>9.5734597156398102</v>
      </c>
      <c r="EG344" s="2">
        <f t="shared" si="668"/>
        <v>0.89730807577268479</v>
      </c>
      <c r="EH344" s="2">
        <f t="shared" si="668"/>
        <v>-4.887983706720977</v>
      </c>
      <c r="EI344" s="2">
        <f t="shared" si="537"/>
        <v>-2.0161290322580627</v>
      </c>
      <c r="EJ344" s="2">
        <f t="shared" si="537"/>
        <v>1.6983016983016963</v>
      </c>
      <c r="EK344" s="2">
        <f t="shared" si="537"/>
        <v>0.87548638132295409</v>
      </c>
      <c r="EL344" s="2">
        <f t="shared" si="537"/>
        <v>0.19940179461614971</v>
      </c>
      <c r="EM344" s="2">
        <f t="shared" si="537"/>
        <v>0.80000000000000071</v>
      </c>
      <c r="EN344" s="2">
        <f t="shared" si="537"/>
        <v>2.3046092184368705</v>
      </c>
      <c r="EO344" s="2">
        <f t="shared" si="614"/>
        <v>2.5458248472504996</v>
      </c>
      <c r="EP344" s="2">
        <f t="shared" si="614"/>
        <v>2.6706231454005858</v>
      </c>
      <c r="EQ344" s="2">
        <f t="shared" si="614"/>
        <v>0.59642147117298094</v>
      </c>
      <c r="ER344" s="2">
        <f t="shared" si="614"/>
        <v>4.3520309477756314</v>
      </c>
      <c r="ES344" s="2">
        <f t="shared" si="614"/>
        <v>2.6785714285714413</v>
      </c>
      <c r="ET344" s="2">
        <f t="shared" si="614"/>
        <v>1.0923535253227312</v>
      </c>
      <c r="EU344" s="2">
        <f t="shared" si="602"/>
        <v>2.2000000000000002</v>
      </c>
      <c r="EV344" s="2">
        <f t="shared" si="602"/>
        <v>2.5</v>
      </c>
      <c r="EW344" s="2">
        <f t="shared" si="660"/>
        <v>8.886618998978534</v>
      </c>
      <c r="EX344" s="2">
        <f t="shared" si="660"/>
        <v>3.2355915065722884</v>
      </c>
      <c r="EY344" s="2">
        <f t="shared" si="661"/>
        <v>23.482143443736071</v>
      </c>
      <c r="EZ344" s="2">
        <f t="shared" si="661"/>
        <v>47.062304957322887</v>
      </c>
      <c r="FA344" s="2">
        <f t="shared" si="662"/>
        <v>5.4081632653061096</v>
      </c>
      <c r="FB344" s="2">
        <f t="shared" si="665"/>
        <v>1.6843334719788938</v>
      </c>
      <c r="FC344" s="2">
        <f t="shared" si="665"/>
        <v>0.50968399592252744</v>
      </c>
      <c r="FD344" s="2">
        <f t="shared" si="665"/>
        <v>0.6322444678608985</v>
      </c>
      <c r="FE344" s="2">
        <f t="shared" si="665"/>
        <v>0.53095572029653315</v>
      </c>
      <c r="FF344" s="2">
        <f t="shared" si="665"/>
        <v>0.10020040080160886</v>
      </c>
      <c r="FG344" s="2">
        <f t="shared" si="665"/>
        <v>1.256873527101332</v>
      </c>
      <c r="FH344" s="2">
        <v>2.8</v>
      </c>
      <c r="FI344" s="2">
        <v>3</v>
      </c>
      <c r="FL344" s="2">
        <f t="shared" si="633"/>
        <v>0.41615232043017425</v>
      </c>
      <c r="FM344" s="2">
        <f t="shared" si="633"/>
        <v>0.40068567045656867</v>
      </c>
      <c r="FN344" s="2">
        <f t="shared" si="634"/>
        <v>0.37880379966463984</v>
      </c>
      <c r="FQ344" s="2">
        <f t="shared" si="635"/>
        <v>1.6750291051028876</v>
      </c>
      <c r="FR344" s="2">
        <f t="shared" si="635"/>
        <v>1.6124013798673342</v>
      </c>
      <c r="FS344" s="2">
        <f t="shared" si="636"/>
        <v>1.5238465005412483</v>
      </c>
      <c r="FT344" s="2">
        <f t="shared" si="637"/>
        <v>1.9328885206827406</v>
      </c>
      <c r="FU344" s="2">
        <f t="shared" si="637"/>
        <v>1.045736090617333</v>
      </c>
      <c r="FX344" s="2">
        <f t="shared" si="646"/>
        <v>1.4934307396527124</v>
      </c>
      <c r="FY344" s="2">
        <f t="shared" si="646"/>
        <v>1.4749543837102808</v>
      </c>
      <c r="FZ344" s="2">
        <f t="shared" si="647"/>
        <v>2.4929644056927325</v>
      </c>
      <c r="GA344" s="2">
        <f t="shared" si="648"/>
        <v>2.3316169358804428</v>
      </c>
      <c r="GB344" s="2">
        <f t="shared" si="648"/>
        <v>0.8712619757397233</v>
      </c>
      <c r="GE344" s="2">
        <f t="shared" si="649"/>
        <v>12.652124685485637</v>
      </c>
      <c r="GF344" s="2">
        <f t="shared" si="649"/>
        <v>12.05023297667004</v>
      </c>
      <c r="GG344" s="2">
        <f t="shared" ref="GG344:GH359" si="669">100*((AVERAGE(CM342:CM344)/AVERAGE(CM330:CM332))-1)</f>
        <v>21.569436205738903</v>
      </c>
      <c r="GH344" s="2">
        <f t="shared" si="669"/>
        <v>44.74695273614595</v>
      </c>
      <c r="GI344" s="2">
        <f t="shared" ref="GI344:GI407" si="670">100*((AVERAGE(BS342:BS344)/AVERAGE(BS330:BS332))-1)</f>
        <v>2.045687009887498</v>
      </c>
      <c r="GJ344" s="2">
        <f t="shared" ref="GJ344:GJ407" si="671">100*((AVERAGE(K342:K344)/AVERAGE(K330:K332))-1)</f>
        <v>2.4172185430463289</v>
      </c>
      <c r="GK344" s="2">
        <v>2.6</v>
      </c>
      <c r="GN344" s="2">
        <f t="shared" si="590"/>
        <v>0.29999999999999993</v>
      </c>
      <c r="GQ344" s="2">
        <f t="shared" si="563"/>
        <v>-0.8</v>
      </c>
      <c r="GT344" s="27">
        <f t="shared" ca="1" si="574"/>
        <v>99.494949494949495</v>
      </c>
      <c r="GU344" s="27">
        <f t="shared" ca="1" si="575"/>
        <v>110.56563500533616</v>
      </c>
      <c r="GV344" s="27">
        <f t="shared" ca="1" si="575"/>
        <v>98.580121703853962</v>
      </c>
      <c r="GW344" s="27">
        <f t="shared" ca="1" si="576"/>
        <v>100.80563947633433</v>
      </c>
      <c r="GX344" s="27">
        <f t="shared" ca="1" si="576"/>
        <v>101.37931034482759</v>
      </c>
      <c r="GY344" s="27">
        <f t="shared" ca="1" si="577"/>
        <v>101.09670987038884</v>
      </c>
      <c r="GZ344" s="27">
        <f t="shared" ca="1" si="578"/>
        <v>66.335814722911508</v>
      </c>
      <c r="HA344" s="27">
        <f t="shared" ca="1" si="579"/>
        <v>99.597585513078471</v>
      </c>
      <c r="HB344" s="27">
        <f t="shared" ca="1" si="579"/>
        <v>105.01002004008015</v>
      </c>
      <c r="HC344" s="27">
        <f t="shared" ca="1" si="579"/>
        <v>102.25933202357564</v>
      </c>
      <c r="HD344" s="27">
        <f t="shared" ca="1" si="572"/>
        <v>99.9015748031496</v>
      </c>
      <c r="HE344" s="27">
        <f t="shared" ca="1" si="580"/>
        <v>95.112016293279027</v>
      </c>
      <c r="HG344" s="27">
        <f t="shared" ca="1" si="581"/>
        <v>99.497487437185924</v>
      </c>
      <c r="HH344" s="27">
        <f t="shared" ca="1" si="582"/>
        <v>97.199170124481327</v>
      </c>
      <c r="HI344" s="27">
        <f t="shared" ca="1" si="582"/>
        <v>99.898682877406273</v>
      </c>
      <c r="HJ344" s="27">
        <f t="shared" ca="1" si="583"/>
        <v>99.498997995991985</v>
      </c>
      <c r="HK344" s="27">
        <f t="shared" ca="1" si="583"/>
        <v>100.79443892750743</v>
      </c>
      <c r="HL344" s="27">
        <f t="shared" ca="1" si="584"/>
        <v>100</v>
      </c>
      <c r="HM344" s="27">
        <f t="shared" ca="1" si="585"/>
        <v>146.01449275362319</v>
      </c>
      <c r="HN344" s="27">
        <f t="shared" ca="1" si="586"/>
        <v>97.931034482758633</v>
      </c>
      <c r="HO344" s="27">
        <f t="shared" ca="1" si="586"/>
        <v>97.270955165692001</v>
      </c>
      <c r="HP344" s="27">
        <f t="shared" ca="1" si="586"/>
        <v>98.643410852713174</v>
      </c>
      <c r="HQ344" s="27">
        <f t="shared" ca="1" si="573"/>
        <v>101.90571715145435</v>
      </c>
      <c r="HR344" s="27">
        <f t="shared" ca="1" si="587"/>
        <v>100</v>
      </c>
      <c r="HT344" s="27">
        <f t="shared" ca="1" si="620"/>
        <v>150.42716898808527</v>
      </c>
      <c r="HU344" s="27">
        <f t="shared" ca="1" si="620"/>
        <v>30.946683129419689</v>
      </c>
      <c r="HV344" s="27">
        <f t="shared" ca="1" si="620"/>
        <v>40.283680603758349</v>
      </c>
      <c r="HW344" s="27">
        <f t="shared" ca="1" si="621"/>
        <v>522.04660501254853</v>
      </c>
      <c r="HX344" s="27">
        <f t="shared" ca="1" si="621"/>
        <v>476.53117244012645</v>
      </c>
      <c r="HY344" s="27">
        <f t="shared" ca="1" si="638"/>
        <v>1000.0000000000001</v>
      </c>
      <c r="HZ344" s="27">
        <f t="shared" ca="1" si="622"/>
        <v>5.1971632272992334</v>
      </c>
      <c r="IA344" s="27">
        <f t="shared" ca="1" si="622"/>
        <v>21.061878720274823</v>
      </c>
      <c r="IB344" s="27">
        <f t="shared" ca="1" si="622"/>
        <v>22.145249113627191</v>
      </c>
      <c r="IC344" s="27">
        <f t="shared" ca="1" si="622"/>
        <v>60.644288919306852</v>
      </c>
      <c r="ID344" s="27">
        <f t="shared" ca="1" si="622"/>
        <v>20.266975020621938</v>
      </c>
      <c r="IE344" s="27">
        <f t="shared" ca="1" si="622"/>
        <v>13.359869757815162</v>
      </c>
      <c r="IG344" s="28">
        <f t="shared" ca="1" si="623"/>
        <v>-0.14882386543739201</v>
      </c>
      <c r="IH344" s="28">
        <f t="shared" ca="1" si="623"/>
        <v>0.25142392551366882</v>
      </c>
      <c r="II344" s="28">
        <f t="shared" ca="1" si="623"/>
        <v>-5.3777166971368862E-2</v>
      </c>
      <c r="IJ344" s="28">
        <f t="shared" ca="1" si="624"/>
        <v>0.15496921396798374</v>
      </c>
      <c r="IK344" s="24">
        <f t="shared" ca="1" si="639"/>
        <v>0.10614632086307579</v>
      </c>
      <c r="IL344" s="28">
        <f t="shared" ca="1" si="625"/>
        <v>1.0447818101089161</v>
      </c>
      <c r="IM344" s="28">
        <f t="shared" ca="1" si="640"/>
        <v>1.0967098703888356</v>
      </c>
      <c r="IN344" s="3">
        <f t="shared" ca="1" si="641"/>
        <v>1.1997510240768998</v>
      </c>
      <c r="IO344" s="2">
        <f t="shared" si="663"/>
        <v>1.2</v>
      </c>
      <c r="IQ344" s="2">
        <f t="shared" ref="IQ344:IQ345" ca="1" si="672">SUM(IG344:II344)</f>
        <v>4.882289310490795E-2</v>
      </c>
      <c r="IS344" s="3">
        <f t="shared" ca="1" si="626"/>
        <v>8.6539926468658823E-2</v>
      </c>
      <c r="IT344" s="3">
        <f t="shared" ca="1" si="627"/>
        <v>5.3173086589228258E-4</v>
      </c>
      <c r="IU344" s="3">
        <f t="shared" si="628"/>
        <v>0.29999999999999993</v>
      </c>
      <c r="IV344" s="3">
        <f t="shared" ca="1" si="629"/>
        <v>0.21292834266544883</v>
      </c>
      <c r="IX344" s="28">
        <f ca="1">$HL344/100*(GZ344-100)*AL344/1000+(HM344-100)*HZ344/$HY344</f>
        <v>-3.0168652554750458E-2</v>
      </c>
      <c r="IY344" s="28">
        <f ca="1">$HL344/100*(HA344-100)*AM344/1000+(HN344-100)*IA344/$HY344</f>
        <v>-5.1624590538998906E-2</v>
      </c>
      <c r="IZ344" s="28">
        <f ca="1">$HL344/100*(HB344-100)*AN344/1000+(HO344-100)*IB344/$HY344</f>
        <v>4.9785063183755224E-2</v>
      </c>
      <c r="JA344" s="28">
        <f ca="1">$HL344/100*(HC344-100)*AO344/1000+(HP344-100)*IC344/$HY344</f>
        <v>5.554986924525554E-2</v>
      </c>
      <c r="JB344" s="28">
        <f ca="1">$HL344/100*(HD344-100)*AP344/1000+(HQ344-100)*ID344/$HY344</f>
        <v>3.6654617967888187E-2</v>
      </c>
      <c r="JC344" s="28">
        <f ca="1">$HL344/100*(HE344-100)*AQ344/1000+(HR344-100)*IE344/$HY344</f>
        <v>-7.8207739307535579E-2</v>
      </c>
      <c r="JE344" s="3">
        <f t="shared" ca="1" si="555"/>
        <v>-4.2193689854478911E-3</v>
      </c>
      <c r="JF344" s="3">
        <f t="shared" ca="1" si="555"/>
        <v>1.4147496550530027E-2</v>
      </c>
      <c r="JG344" s="3">
        <f t="shared" ca="1" si="555"/>
        <v>-1.7359255713415608E-2</v>
      </c>
      <c r="JH344" s="3">
        <f t="shared" ca="1" si="554"/>
        <v>0.10774278930032956</v>
      </c>
      <c r="JI344" s="3">
        <f t="shared" ca="1" si="554"/>
        <v>2.3429171385924021E-2</v>
      </c>
      <c r="JJ344" s="3">
        <f t="shared" ca="1" si="554"/>
        <v>-1.1991641153262872E-2</v>
      </c>
      <c r="JK344" s="3">
        <f>IO344-IO343</f>
        <v>0.29999999999999993</v>
      </c>
      <c r="JL344" s="3">
        <f t="shared" ca="1" si="630"/>
        <v>0.32157862469886345</v>
      </c>
      <c r="JN344" s="10">
        <f>COUNTIF(EI344:ET344,"&gt;2")</f>
        <v>5</v>
      </c>
      <c r="JP344" s="2">
        <f>AVERAGE(CS344,CS332,CS320,CS308,CS296,CS284,CS272,CS260,CS248,CS236)</f>
        <v>0.11157064849401541</v>
      </c>
      <c r="JQ344" s="2">
        <f>CS344-JP344</f>
        <v>8.6057810004011109E-2</v>
      </c>
      <c r="JR344" s="2">
        <f>AVERAGE(CT344,CT332,CT320,CT308,CT296,CT284,CT272,CT260,CT248,CT236)</f>
        <v>7.5572630367757659E-2</v>
      </c>
      <c r="JS344" s="2">
        <f>CT344-JR344</f>
        <v>0.12069822341044512</v>
      </c>
      <c r="KH344" s="2">
        <f>(DN344*$DN$4)+(FB344*$FB$3)+(FC344*$FC$3)+(FD344*$FD$3)+(FE344*$FE$3)+(FF344*$FF$3)+(FG344*$FG$3)</f>
        <v>1.2094857223879376</v>
      </c>
      <c r="KI344" s="2">
        <f>F344-KH344</f>
        <v>-9.4857223879376562E-3</v>
      </c>
      <c r="KJ344" s="2">
        <f>MAX(DN344,FB344:FG344)</f>
        <v>1.6843334719788938</v>
      </c>
      <c r="KK344" s="2">
        <f>MIN(DN344,FB344:FG344)</f>
        <v>0.10020040080160886</v>
      </c>
      <c r="KL344" s="2">
        <f t="shared" si="664"/>
        <v>1.584133071177285</v>
      </c>
      <c r="KO344" s="2">
        <f>BO344</f>
        <v>76.739999999999995</v>
      </c>
      <c r="KP344" s="2">
        <f>100*((BO338/BO326)-1)</f>
        <v>-5.1957996062130807</v>
      </c>
      <c r="KQ344" s="2">
        <f t="shared" si="525"/>
        <v>-5.1957996062130807</v>
      </c>
      <c r="KR344" s="2">
        <f>100*((BO332/BO320)-1)</f>
        <v>7.3218390804597799</v>
      </c>
      <c r="KS344" s="2">
        <f t="shared" si="538"/>
        <v>7.3218390804597799</v>
      </c>
      <c r="KT344" s="3">
        <f>BP344</f>
        <v>1.2431000000000001</v>
      </c>
      <c r="KU344" s="3">
        <f>BQ344</f>
        <v>44.734090909090916</v>
      </c>
      <c r="KV344" s="3">
        <f t="shared" si="610"/>
        <v>35.985914977951019</v>
      </c>
      <c r="KW344" s="2">
        <f t="shared" si="603"/>
        <v>62.776318819372733</v>
      </c>
      <c r="KX344" s="2">
        <f t="shared" si="603"/>
        <v>65.831557568123472</v>
      </c>
      <c r="LA344">
        <v>2</v>
      </c>
      <c r="LB344">
        <v>0</v>
      </c>
      <c r="LE344" s="2">
        <v>103.77056935795603</v>
      </c>
      <c r="LF344" s="2">
        <v>101.53201901365722</v>
      </c>
      <c r="LG344" s="2">
        <v>100.6635014781987</v>
      </c>
      <c r="LH344" s="2">
        <v>100.12816576547807</v>
      </c>
      <c r="LI344" s="2">
        <v>101.47370134747651</v>
      </c>
      <c r="LJ344" s="2">
        <v>101.96027195085703</v>
      </c>
      <c r="LK344" s="2">
        <v>102.3300418858381</v>
      </c>
      <c r="LL344" s="2">
        <v>104.88725500099356</v>
      </c>
      <c r="LM344" s="2">
        <v>104.17125938313401</v>
      </c>
      <c r="LN344" s="2">
        <v>101.66673590490937</v>
      </c>
      <c r="LO344" s="2">
        <v>104.45011302248899</v>
      </c>
      <c r="LP344" s="2">
        <v>102.41803221874659</v>
      </c>
      <c r="LQ344" s="2">
        <v>109.08855590219413</v>
      </c>
      <c r="LR344" s="2">
        <v>101.40046283216094</v>
      </c>
      <c r="LS344" s="2">
        <v>101.07504736399919</v>
      </c>
      <c r="LT344" s="2">
        <v>108.39341797423094</v>
      </c>
      <c r="LU344" s="2">
        <v>102.62209290653043</v>
      </c>
      <c r="LV344" s="2">
        <v>102.90616828267375</v>
      </c>
      <c r="LW344" s="2">
        <v>104.16600755447362</v>
      </c>
      <c r="LX344" s="2">
        <v>94.074599469299443</v>
      </c>
      <c r="LY344" s="2">
        <v>100.98609733530985</v>
      </c>
      <c r="LZ344" s="2">
        <v>106.65566257338898</v>
      </c>
      <c r="MA344" s="2">
        <v>107.65977385235543</v>
      </c>
      <c r="MB344" s="2">
        <v>104.95847999432573</v>
      </c>
      <c r="MC344" s="2">
        <v>107.54443231695726</v>
      </c>
      <c r="MD344" s="2">
        <v>102.44418095678417</v>
      </c>
      <c r="ME344" s="2">
        <v>101.96702115281737</v>
      </c>
      <c r="MF344" s="2">
        <v>103.37691340990069</v>
      </c>
      <c r="MG344" s="2">
        <v>103.18749961667454</v>
      </c>
      <c r="MH344" s="2">
        <v>102.08025609171266</v>
      </c>
      <c r="MI344" s="2">
        <v>95.289385030688265</v>
      </c>
      <c r="MJ344" s="2">
        <v>103.3594239608958</v>
      </c>
      <c r="MK344" s="2">
        <v>103.37330101751094</v>
      </c>
      <c r="ML344" s="2">
        <v>101.86615944669033</v>
      </c>
      <c r="MM344" s="2">
        <v>103.63856097593232</v>
      </c>
      <c r="MN344" s="2">
        <v>105.74741461209976</v>
      </c>
      <c r="MO344" s="2">
        <v>105.38521027343262</v>
      </c>
      <c r="MP344" s="2">
        <v>108.74843446731153</v>
      </c>
      <c r="MQ344" s="2">
        <v>99.677475869287591</v>
      </c>
      <c r="MR344" s="2">
        <v>100.1645968851098</v>
      </c>
      <c r="MS344" s="10">
        <v>100.6851394610165</v>
      </c>
      <c r="MT344" s="2">
        <v>106.09236752627106</v>
      </c>
      <c r="MU344" s="2">
        <v>102.77324346710607</v>
      </c>
      <c r="MV344" s="2">
        <v>96.738362152622813</v>
      </c>
      <c r="MX344" s="22">
        <v>0.83</v>
      </c>
      <c r="MY344" s="22">
        <v>0.17</v>
      </c>
      <c r="MZ344" s="22">
        <v>0.7</v>
      </c>
      <c r="NA344" s="22">
        <v>0.44</v>
      </c>
      <c r="NB344" s="22">
        <v>0.44</v>
      </c>
      <c r="NC344" s="22">
        <v>0.42</v>
      </c>
      <c r="ND344" s="22">
        <v>1</v>
      </c>
      <c r="NE344" s="22">
        <v>5.28</v>
      </c>
      <c r="NF344" s="22">
        <v>2.72</v>
      </c>
      <c r="NG344" s="22">
        <v>4</v>
      </c>
      <c r="NH344" s="23">
        <v>8</v>
      </c>
      <c r="NI344" s="22">
        <v>22</v>
      </c>
      <c r="NJ344" s="22">
        <v>3.36</v>
      </c>
      <c r="NK344" s="22">
        <v>1.26</v>
      </c>
      <c r="NL344" s="23">
        <v>9.6199999999999992</v>
      </c>
      <c r="NM344" s="3">
        <v>5.88</v>
      </c>
      <c r="NN344" s="22">
        <v>4.08</v>
      </c>
      <c r="NO344" s="22">
        <v>2.04</v>
      </c>
      <c r="NP344" s="22">
        <v>0.25</v>
      </c>
      <c r="NQ344" s="22">
        <v>1</v>
      </c>
      <c r="NR344" s="23">
        <v>1</v>
      </c>
      <c r="NS344" s="22">
        <v>1.7</v>
      </c>
      <c r="NT344" s="22">
        <v>8.3000000000000007</v>
      </c>
      <c r="NU344" s="23">
        <v>9</v>
      </c>
      <c r="NV344" s="3">
        <v>4.75</v>
      </c>
      <c r="NW344" s="22">
        <v>0.75</v>
      </c>
      <c r="NX344" s="22">
        <v>1</v>
      </c>
      <c r="NY344" s="22">
        <v>69.75</v>
      </c>
      <c r="NZ344" s="22">
        <v>23.25</v>
      </c>
      <c r="OA344" s="23">
        <v>8</v>
      </c>
      <c r="OB344" s="22">
        <v>0.66</v>
      </c>
      <c r="OC344" s="22">
        <v>1.76</v>
      </c>
      <c r="OD344" s="22">
        <v>3.6</v>
      </c>
      <c r="OE344" s="22">
        <v>2.64</v>
      </c>
      <c r="OF344" s="22">
        <v>9.1199999999999992</v>
      </c>
      <c r="OG344" s="22">
        <v>4.32</v>
      </c>
      <c r="OH344" s="23">
        <v>2.56</v>
      </c>
      <c r="OI344" s="22">
        <v>3</v>
      </c>
      <c r="OJ344" s="22">
        <v>9.3800000000000008</v>
      </c>
      <c r="OK344" s="22">
        <v>4.62</v>
      </c>
      <c r="OL344" s="22">
        <v>0.36</v>
      </c>
      <c r="OM344" s="23">
        <v>2.2799999999999998</v>
      </c>
      <c r="ON344" s="22">
        <v>2.4</v>
      </c>
      <c r="OO344" s="22">
        <v>6.96</v>
      </c>
      <c r="OQ344">
        <f t="shared" si="667"/>
        <v>-10</v>
      </c>
      <c r="OR344" s="23">
        <f t="shared" ca="1" si="560"/>
        <v>1.0238985926781057</v>
      </c>
      <c r="OS344" s="23">
        <f t="shared" ca="1" si="560"/>
        <v>1.0111404833437769</v>
      </c>
      <c r="OT344" s="23">
        <f t="shared" ca="1" si="560"/>
        <v>1.0047109148149616</v>
      </c>
      <c r="OU344" s="23">
        <f t="shared" ca="1" si="560"/>
        <v>1.0015636556528325</v>
      </c>
      <c r="OV344" s="23">
        <f t="shared" ca="1" si="560"/>
        <v>1.0104275400881981</v>
      </c>
      <c r="OW344" s="23">
        <f t="shared" ca="1" si="560"/>
        <v>1.0098840693109348</v>
      </c>
      <c r="OX344" s="23">
        <f t="shared" ca="1" si="560"/>
        <v>1.0059024362758546</v>
      </c>
      <c r="OY344" s="23">
        <f t="shared" ref="OY344:PG407" ca="1" si="673">LL344/OFFSET(LL344,$OQ344,0)</f>
        <v>1.0266016857733802</v>
      </c>
      <c r="OZ344" s="23">
        <f t="shared" ca="1" si="559"/>
        <v>1.0279481631545018</v>
      </c>
      <c r="PA344" s="23">
        <f t="shared" ca="1" si="559"/>
        <v>1.0048350977044729</v>
      </c>
      <c r="PB344" s="23">
        <f t="shared" ca="1" si="559"/>
        <v>1.0201102242678497</v>
      </c>
      <c r="PC344" s="23">
        <f t="shared" ca="1" si="559"/>
        <v>1.0168436597632444</v>
      </c>
      <c r="PD344" s="23">
        <f t="shared" ca="1" si="559"/>
        <v>1.0338826977323128</v>
      </c>
      <c r="PE344" s="23">
        <f t="shared" ca="1" si="539"/>
        <v>1.0029687419007451</v>
      </c>
      <c r="PF344" s="23">
        <f t="shared" ca="1" si="539"/>
        <v>1.0156214745748413</v>
      </c>
      <c r="PG344" s="23">
        <f t="shared" ca="1" si="539"/>
        <v>1.0558304388616939</v>
      </c>
      <c r="PH344" s="23">
        <f t="shared" ca="1" si="539"/>
        <v>1.0202232414896673</v>
      </c>
      <c r="PI344" s="23">
        <f t="shared" ca="1" si="539"/>
        <v>1.0199988495014363</v>
      </c>
      <c r="PJ344" s="23">
        <f t="shared" ca="1" si="539"/>
        <v>1.0164897580201044</v>
      </c>
      <c r="PK344" s="23">
        <f t="shared" ca="1" si="539"/>
        <v>0.96879228498648295</v>
      </c>
      <c r="PL344" s="23">
        <f t="shared" ca="1" si="539"/>
        <v>1.0081935051922422</v>
      </c>
      <c r="PM344" s="23">
        <f t="shared" ca="1" si="539"/>
        <v>1.0591821577489935</v>
      </c>
      <c r="PN344" s="23">
        <f t="shared" ca="1" si="645"/>
        <v>1.0485400203733646</v>
      </c>
      <c r="PO344" s="23">
        <f t="shared" ca="1" si="645"/>
        <v>1.0362435790527122</v>
      </c>
      <c r="PP344" s="23">
        <f t="shared" ca="1" si="645"/>
        <v>1.051309137931328</v>
      </c>
      <c r="PQ344" s="23">
        <f t="shared" ca="1" si="645"/>
        <v>1.0093568531897474</v>
      </c>
      <c r="PR344" s="23">
        <f t="shared" ca="1" si="645"/>
        <v>1.0047919257724136</v>
      </c>
      <c r="PS344" s="23">
        <f t="shared" ca="1" si="615"/>
        <v>1.0223016640606077</v>
      </c>
      <c r="PT344" s="23">
        <f t="shared" ca="1" si="615"/>
        <v>1.0192083448747637</v>
      </c>
      <c r="PU344" s="23">
        <f t="shared" ca="1" si="615"/>
        <v>1.0150117285858578</v>
      </c>
      <c r="PV344" s="23">
        <f t="shared" ca="1" si="615"/>
        <v>0.97866595761324482</v>
      </c>
      <c r="PW344" s="23">
        <f t="shared" ca="1" si="561"/>
        <v>1.0229483157115835</v>
      </c>
      <c r="PX344" s="23">
        <f t="shared" ca="1" si="561"/>
        <v>1.0171581187591026</v>
      </c>
      <c r="PY344" s="23">
        <f t="shared" ca="1" si="544"/>
        <v>1.0105128588948054</v>
      </c>
      <c r="PZ344" s="23">
        <f t="shared" ca="1" si="544"/>
        <v>1.0178903993266</v>
      </c>
      <c r="QA344" s="23">
        <f t="shared" ca="1" si="571"/>
        <v>1.0413472530461223</v>
      </c>
      <c r="QB344" s="23">
        <f t="shared" ca="1" si="571"/>
        <v>1.0374752753306016</v>
      </c>
      <c r="QC344" s="23">
        <f t="shared" ca="1" si="571"/>
        <v>1.031932771697065</v>
      </c>
      <c r="QD344" s="23">
        <f t="shared" ca="1" si="571"/>
        <v>0.99117111306183359</v>
      </c>
      <c r="QE344" s="23">
        <f t="shared" ca="1" si="571"/>
        <v>1.0096574914012815</v>
      </c>
      <c r="QF344" s="23">
        <f t="shared" ca="1" si="571"/>
        <v>0.99866589683982232</v>
      </c>
      <c r="QG344" s="23">
        <f t="shared" ca="1" si="533"/>
        <v>1.035640746218992</v>
      </c>
      <c r="QH344" s="23">
        <f t="shared" ca="1" si="533"/>
        <v>1.0072167495591307</v>
      </c>
      <c r="QI344" s="23">
        <f t="shared" ca="1" si="533"/>
        <v>0.97578710730497997</v>
      </c>
      <c r="QJ344" s="26">
        <f t="shared" ca="1" si="616"/>
        <v>1.020641471025848</v>
      </c>
      <c r="QL344" s="3">
        <f t="shared" ca="1" si="589"/>
        <v>104.10007654515779</v>
      </c>
      <c r="QM344" s="3">
        <f t="shared" ca="1" si="591"/>
        <v>0.27132468717265823</v>
      </c>
      <c r="QN344" s="3">
        <f t="shared" ca="1" si="595"/>
        <v>0.24477380848751581</v>
      </c>
      <c r="QO344" s="3">
        <f t="shared" ca="1" si="599"/>
        <v>0.62401903598205966</v>
      </c>
      <c r="QP344" s="3">
        <f t="shared" ca="1" si="631"/>
        <v>1.1906447407625365</v>
      </c>
      <c r="QQ344" s="2">
        <f t="shared" ca="1" si="642"/>
        <v>2.4506516590234284</v>
      </c>
      <c r="QR344" s="3">
        <f t="shared" ca="1" si="592"/>
        <v>3.3049256479902311</v>
      </c>
      <c r="QS344" s="3">
        <f t="shared" ca="1" si="596"/>
        <v>2.9796509239243965</v>
      </c>
      <c r="QT344" s="3">
        <f t="shared" ca="1" si="598"/>
        <v>2.5195374781409541</v>
      </c>
      <c r="QU344" s="3">
        <f t="shared" ca="1" si="619"/>
        <v>2.3954658305121335</v>
      </c>
    </row>
    <row r="345" spans="1:463" x14ac:dyDescent="0.35">
      <c r="A345" t="s">
        <v>1410</v>
      </c>
      <c r="B345" s="25">
        <v>42705</v>
      </c>
      <c r="C345" t="s">
        <v>972</v>
      </c>
      <c r="D345" s="2">
        <v>102.2</v>
      </c>
      <c r="E345" s="2">
        <v>101.9</v>
      </c>
      <c r="F345" s="2">
        <v>1.6</v>
      </c>
      <c r="G345" s="2">
        <v>102.6</v>
      </c>
      <c r="H345" s="2">
        <v>101.69011073185496</v>
      </c>
      <c r="I345" s="2">
        <v>102.25955817383677</v>
      </c>
      <c r="J345" s="2">
        <v>100</v>
      </c>
      <c r="K345" s="2">
        <v>104</v>
      </c>
      <c r="L345" s="2">
        <v>103.88599998819095</v>
      </c>
      <c r="M345" s="2">
        <v>102.3</v>
      </c>
      <c r="N345" s="2">
        <v>103.1</v>
      </c>
      <c r="O345" s="2">
        <v>98.1</v>
      </c>
      <c r="P345" s="2">
        <v>98.9</v>
      </c>
      <c r="Q345" s="2">
        <v>102.7</v>
      </c>
      <c r="R345" s="2">
        <v>103.7</v>
      </c>
      <c r="S345" s="2">
        <v>103.1</v>
      </c>
      <c r="T345" s="2">
        <v>97.5</v>
      </c>
      <c r="U345" s="2">
        <v>119.4</v>
      </c>
      <c r="V345" s="2">
        <v>99.5</v>
      </c>
      <c r="W345" s="2">
        <v>107.9</v>
      </c>
      <c r="X345" s="2">
        <v>101.3</v>
      </c>
      <c r="Y345" s="2">
        <v>117.6</v>
      </c>
      <c r="Z345" s="2">
        <v>116.8</v>
      </c>
      <c r="AA345" s="2">
        <v>101.3</v>
      </c>
      <c r="AB345" s="2">
        <v>93.4</v>
      </c>
      <c r="AC345" s="2">
        <v>98</v>
      </c>
      <c r="AD345" s="2">
        <v>104.2</v>
      </c>
      <c r="AE345" s="2">
        <v>103.1</v>
      </c>
      <c r="AF345" s="2">
        <v>104</v>
      </c>
      <c r="AG345" s="22">
        <v>517</v>
      </c>
      <c r="AH345" s="22">
        <v>483</v>
      </c>
      <c r="AI345" s="22">
        <v>145</v>
      </c>
      <c r="AJ345" s="22">
        <v>32</v>
      </c>
      <c r="AK345" s="22">
        <v>35</v>
      </c>
      <c r="AL345" s="22">
        <v>8</v>
      </c>
      <c r="AM345" s="22">
        <v>20</v>
      </c>
      <c r="AN345" s="22">
        <v>22</v>
      </c>
      <c r="AO345" s="22">
        <v>61</v>
      </c>
      <c r="AP345" s="22">
        <v>20</v>
      </c>
      <c r="AQ345" s="22">
        <v>16</v>
      </c>
      <c r="AR345" s="2">
        <v>97.9</v>
      </c>
      <c r="AS345" s="2">
        <v>101.3</v>
      </c>
      <c r="AT345" s="2">
        <v>102.7</v>
      </c>
      <c r="AU345" s="2">
        <v>100.7</v>
      </c>
      <c r="AV345" s="2">
        <v>101.7</v>
      </c>
      <c r="AW345" s="2">
        <v>102.2</v>
      </c>
      <c r="AX345" s="2">
        <v>103.7</v>
      </c>
      <c r="AY345" s="2">
        <v>103.2</v>
      </c>
      <c r="AZ345" s="2">
        <v>101.2</v>
      </c>
      <c r="BA345" s="2">
        <v>107.9</v>
      </c>
      <c r="BB345" s="2">
        <v>103.5</v>
      </c>
      <c r="BC345" s="2">
        <v>101.5</v>
      </c>
      <c r="BD345" s="3">
        <v>0.4</v>
      </c>
      <c r="BE345" s="3">
        <v>0.6</v>
      </c>
      <c r="BF345" s="3">
        <v>0.32</v>
      </c>
      <c r="BG345" s="3">
        <v>-0.05</v>
      </c>
      <c r="BH345" s="3">
        <v>0.28999999999999998</v>
      </c>
      <c r="BI345" s="2">
        <v>267.10000000000002</v>
      </c>
      <c r="BJ345" s="2">
        <v>2.5</v>
      </c>
      <c r="BK345" s="2">
        <v>2.7</v>
      </c>
      <c r="BL345" s="2">
        <v>108</v>
      </c>
      <c r="BM345" s="2">
        <v>102.5</v>
      </c>
      <c r="BN345" s="10">
        <v>496</v>
      </c>
      <c r="BO345" s="3">
        <v>78.37</v>
      </c>
      <c r="BP345" s="22">
        <v>1.2487999999999999</v>
      </c>
      <c r="BQ345" s="3">
        <v>53.308499999999995</v>
      </c>
      <c r="BR345" s="23">
        <v>3.5819047619047626</v>
      </c>
      <c r="BS345" s="2">
        <v>107.4</v>
      </c>
      <c r="BT345" s="3">
        <v>90.29</v>
      </c>
      <c r="BU345" s="2">
        <v>0.9</v>
      </c>
      <c r="BV345" s="2">
        <v>2.2000000000000002</v>
      </c>
      <c r="BW345" s="2">
        <v>2.2999999999999998</v>
      </c>
      <c r="BX345" s="2">
        <v>2.8</v>
      </c>
      <c r="BY345" s="23">
        <v>242.637</v>
      </c>
      <c r="BZ345" s="2">
        <v>98.4</v>
      </c>
      <c r="CA345" s="2">
        <v>95.8</v>
      </c>
      <c r="CB345" s="3">
        <v>100.65</v>
      </c>
      <c r="CC345" s="2">
        <v>100.3</v>
      </c>
      <c r="CD345" s="2">
        <v>129.30000000000001</v>
      </c>
      <c r="CE345" s="2">
        <v>98.392752011674062</v>
      </c>
      <c r="CF345" s="3">
        <v>100.71264432214871</v>
      </c>
      <c r="CG345" s="2">
        <v>100.50998213888749</v>
      </c>
      <c r="CH345" s="23">
        <v>249.94955893746797</v>
      </c>
      <c r="CI345" s="3">
        <v>101.25580522132249</v>
      </c>
      <c r="CM345" s="2">
        <f t="shared" si="600"/>
        <v>42.687780269058294</v>
      </c>
      <c r="CN345" s="2">
        <f t="shared" si="600"/>
        <v>2.8682773557853642</v>
      </c>
      <c r="CO345" s="2">
        <f t="shared" si="601"/>
        <v>80.775761234577189</v>
      </c>
      <c r="CR345" s="2">
        <f t="shared" si="604"/>
        <v>0.39292730844794277</v>
      </c>
      <c r="CS345" s="2">
        <f t="shared" si="604"/>
        <v>0.49309664694280081</v>
      </c>
      <c r="CT345" s="2">
        <f t="shared" si="605"/>
        <v>0.48971596474045059</v>
      </c>
      <c r="CU345" s="2">
        <f t="shared" si="605"/>
        <v>0.42203990685767939</v>
      </c>
      <c r="CV345" s="2">
        <f t="shared" si="605"/>
        <v>0.32793835247140674</v>
      </c>
      <c r="CW345" s="2">
        <f t="shared" si="606"/>
        <v>0.71868583162216482</v>
      </c>
      <c r="CX345" s="2">
        <f t="shared" si="607"/>
        <v>1.068999028182696</v>
      </c>
      <c r="CY345" s="2">
        <f t="shared" si="651"/>
        <v>-0.4826254826254826</v>
      </c>
      <c r="CZ345" s="2">
        <f t="shared" si="611"/>
        <v>0.30864197530863907</v>
      </c>
      <c r="DA345" s="2">
        <f t="shared" si="612"/>
        <v>0</v>
      </c>
      <c r="DB345" s="2">
        <f t="shared" si="613"/>
        <v>0.10060362173037658</v>
      </c>
      <c r="DC345" s="2">
        <f t="shared" si="546"/>
        <v>0.60263653483993329</v>
      </c>
      <c r="DF345" s="2">
        <f t="shared" si="608"/>
        <v>5.1837061649011584</v>
      </c>
      <c r="DG345" s="2">
        <f t="shared" si="608"/>
        <v>4.0070206248815854</v>
      </c>
      <c r="DH345" s="2">
        <f t="shared" si="609"/>
        <v>8.2147537619488666</v>
      </c>
      <c r="DI345" s="2">
        <f t="shared" si="632"/>
        <v>-1.8573292400108188</v>
      </c>
      <c r="DJ345" s="2">
        <f t="shared" si="632"/>
        <v>15.125283027745272</v>
      </c>
      <c r="DM345" s="2">
        <f t="shared" si="652"/>
        <v>1.7928286852589612</v>
      </c>
      <c r="DN345" s="2">
        <f t="shared" si="652"/>
        <v>1.595214356929221</v>
      </c>
      <c r="DO345" s="2">
        <f t="shared" si="617"/>
        <v>1.5841584158415787</v>
      </c>
      <c r="DP345" s="2">
        <f t="shared" si="653"/>
        <v>0.70493454179255066</v>
      </c>
      <c r="DQ345" s="2">
        <f t="shared" si="543"/>
        <v>0.44843263948842238</v>
      </c>
      <c r="DR345" s="2">
        <f t="shared" si="654"/>
        <v>2.4630541871921183</v>
      </c>
      <c r="DS345" s="2">
        <f t="shared" si="655"/>
        <v>2.298086110783875</v>
      </c>
      <c r="DT345" s="2" t="e">
        <v>#N/A</v>
      </c>
      <c r="DU345" s="2" t="e">
        <v>#N/A</v>
      </c>
      <c r="DV345" s="2">
        <f t="shared" si="618"/>
        <v>-1.0090817356205872</v>
      </c>
      <c r="DW345" s="2">
        <f t="shared" si="656"/>
        <v>1.1822660098522286</v>
      </c>
      <c r="DX345" s="2">
        <f t="shared" si="657"/>
        <v>-1.1156186612576002</v>
      </c>
      <c r="DY345" s="2">
        <f t="shared" si="658"/>
        <v>3.6999999999999922</v>
      </c>
      <c r="DZ345" s="2">
        <f t="shared" si="659"/>
        <v>10.032017075773748</v>
      </c>
      <c r="EA345" s="2">
        <f t="shared" ref="EA345:ED408" si="674">100*((U345/U333)-1)</f>
        <v>-1.2406947890818865</v>
      </c>
      <c r="EB345" s="2">
        <f t="shared" si="668"/>
        <v>-1.1916583912611745</v>
      </c>
      <c r="EC345" s="2">
        <f t="shared" si="668"/>
        <v>4.3520309477756314</v>
      </c>
      <c r="ED345" s="2">
        <f t="shared" si="668"/>
        <v>1.0978043912175606</v>
      </c>
      <c r="EE345" s="2">
        <f t="shared" si="668"/>
        <v>10.422535211267592</v>
      </c>
      <c r="EF345" s="2">
        <f t="shared" si="668"/>
        <v>10.188679245283016</v>
      </c>
      <c r="EG345" s="2">
        <f t="shared" si="668"/>
        <v>0.99700897308074854</v>
      </c>
      <c r="EH345" s="2">
        <f t="shared" si="668"/>
        <v>-4.887983706720977</v>
      </c>
      <c r="EI345" s="2">
        <f t="shared" si="537"/>
        <v>-1.1111111111111072</v>
      </c>
      <c r="EJ345" s="2">
        <f t="shared" si="537"/>
        <v>2.530364372469629</v>
      </c>
      <c r="EK345" s="2">
        <f t="shared" si="537"/>
        <v>1.1822660098522286</v>
      </c>
      <c r="EL345" s="2">
        <f t="shared" si="537"/>
        <v>0.39880358923229942</v>
      </c>
      <c r="EM345" s="2">
        <f t="shared" si="537"/>
        <v>0.69306930693069368</v>
      </c>
      <c r="EN345" s="2">
        <f t="shared" si="537"/>
        <v>2.4048096192384794</v>
      </c>
      <c r="EO345" s="2">
        <f t="shared" si="614"/>
        <v>3.6999999999999922</v>
      </c>
      <c r="EP345" s="2">
        <f t="shared" si="614"/>
        <v>1.6748768472906406</v>
      </c>
      <c r="EQ345" s="2">
        <f t="shared" si="614"/>
        <v>0.89730807577268479</v>
      </c>
      <c r="ER345" s="2">
        <f t="shared" si="614"/>
        <v>4.3520309477756314</v>
      </c>
      <c r="ES345" s="2">
        <f t="shared" si="614"/>
        <v>2.7805362462760552</v>
      </c>
      <c r="ET345" s="2">
        <f t="shared" si="614"/>
        <v>0.99502487562188602</v>
      </c>
      <c r="EU345" s="2">
        <f t="shared" si="602"/>
        <v>2.5</v>
      </c>
      <c r="EV345" s="2">
        <f t="shared" si="602"/>
        <v>2.7</v>
      </c>
      <c r="EW345" s="2">
        <f t="shared" si="660"/>
        <v>10.655737704918034</v>
      </c>
      <c r="EX345" s="2">
        <f t="shared" si="660"/>
        <v>4.1666666666666519</v>
      </c>
      <c r="EY345" s="2">
        <f t="shared" si="661"/>
        <v>68.28926779611308</v>
      </c>
      <c r="EZ345" s="2">
        <f t="shared" si="661"/>
        <v>128.04119432660553</v>
      </c>
      <c r="FA345" s="2">
        <f t="shared" si="662"/>
        <v>7.1856287425149823</v>
      </c>
      <c r="FB345" s="2">
        <f t="shared" si="665"/>
        <v>2.0507989115119862</v>
      </c>
      <c r="FC345" s="2">
        <f t="shared" si="665"/>
        <v>0.30581039755352979</v>
      </c>
      <c r="FD345" s="2">
        <f t="shared" si="665"/>
        <v>1.2684989429175397</v>
      </c>
      <c r="FE345" s="2">
        <f t="shared" si="665"/>
        <v>0.60975609756097615</v>
      </c>
      <c r="FF345" s="2">
        <f t="shared" si="665"/>
        <v>0.50100200400802208</v>
      </c>
      <c r="FG345" s="2">
        <f t="shared" si="665"/>
        <v>1.491365777080067</v>
      </c>
      <c r="FH345" s="2">
        <v>2.2999999999999998</v>
      </c>
      <c r="FI345" s="2">
        <v>2.5</v>
      </c>
      <c r="FL345" s="2">
        <f t="shared" si="633"/>
        <v>0.53098084831282311</v>
      </c>
      <c r="FM345" s="2">
        <f t="shared" si="633"/>
        <v>0.44663547838623696</v>
      </c>
      <c r="FN345" s="2">
        <f t="shared" si="634"/>
        <v>0.4223759204815547</v>
      </c>
      <c r="FQ345" s="2">
        <f t="shared" si="635"/>
        <v>2.1408997944549313</v>
      </c>
      <c r="FR345" s="2">
        <f t="shared" si="635"/>
        <v>1.798546586890537</v>
      </c>
      <c r="FS345" s="2">
        <f t="shared" si="636"/>
        <v>1.7002379398307399</v>
      </c>
      <c r="FT345" s="2">
        <f t="shared" si="637"/>
        <v>1.7986100166542673</v>
      </c>
      <c r="FU345" s="2">
        <f t="shared" si="637"/>
        <v>0.99200002254051789</v>
      </c>
      <c r="FX345" s="2">
        <f t="shared" si="646"/>
        <v>1.7359391972643801</v>
      </c>
      <c r="FY345" s="2">
        <f t="shared" si="646"/>
        <v>1.6168278408906112</v>
      </c>
      <c r="FZ345" s="2">
        <f t="shared" si="647"/>
        <v>2.5444274702999037</v>
      </c>
      <c r="GA345" s="2">
        <f t="shared" si="648"/>
        <v>2.2445505683199141</v>
      </c>
      <c r="GB345" s="2">
        <f t="shared" si="648"/>
        <v>0.89510950056785887</v>
      </c>
      <c r="GE345" s="2">
        <f t="shared" si="649"/>
        <v>11.0898551104476</v>
      </c>
      <c r="GF345" s="2">
        <f t="shared" si="649"/>
        <v>10.774491200909504</v>
      </c>
      <c r="GG345" s="2">
        <f t="shared" si="669"/>
        <v>38.056580523337111</v>
      </c>
      <c r="GH345" s="2">
        <f t="shared" si="669"/>
        <v>75.851769652632711</v>
      </c>
      <c r="GI345" s="2">
        <f t="shared" si="670"/>
        <v>4.9695740365111485</v>
      </c>
      <c r="GJ345" s="2">
        <f t="shared" si="671"/>
        <v>2.3440079234070765</v>
      </c>
      <c r="GK345" s="2">
        <v>2.5</v>
      </c>
      <c r="GN345" s="2">
        <f t="shared" si="590"/>
        <v>0.40000000000000013</v>
      </c>
      <c r="GQ345" s="2">
        <f t="shared" si="563"/>
        <v>-0.39999999999999991</v>
      </c>
      <c r="GT345" s="27">
        <f t="shared" ca="1" si="574"/>
        <v>99.89898989898991</v>
      </c>
      <c r="GU345" s="27">
        <f t="shared" ca="1" si="575"/>
        <v>110.03201707577375</v>
      </c>
      <c r="GV345" s="27">
        <f t="shared" ca="1" si="575"/>
        <v>98.884381338742401</v>
      </c>
      <c r="GW345" s="27">
        <f t="shared" ca="1" si="576"/>
        <v>100.70493454179254</v>
      </c>
      <c r="GX345" s="27">
        <f t="shared" ca="1" si="576"/>
        <v>102.46305418719213</v>
      </c>
      <c r="GY345" s="27">
        <f t="shared" ca="1" si="577"/>
        <v>101.59521435692922</v>
      </c>
      <c r="GZ345" s="27">
        <f t="shared" ca="1" si="578"/>
        <v>98.759305210918114</v>
      </c>
      <c r="HA345" s="27">
        <f t="shared" ca="1" si="579"/>
        <v>98.591549295774641</v>
      </c>
      <c r="HB345" s="27">
        <f t="shared" ca="1" si="579"/>
        <v>104.40881763527055</v>
      </c>
      <c r="HC345" s="27">
        <f t="shared" ca="1" si="579"/>
        <v>101.27701375245579</v>
      </c>
      <c r="HD345" s="27">
        <f t="shared" ca="1" si="572"/>
        <v>102.36220472440945</v>
      </c>
      <c r="HE345" s="27">
        <f t="shared" ca="1" si="580"/>
        <v>95.112016293279027</v>
      </c>
      <c r="HG345" s="27">
        <f t="shared" ca="1" si="581"/>
        <v>100</v>
      </c>
      <c r="HH345" s="27">
        <f t="shared" ca="1" si="582"/>
        <v>100</v>
      </c>
      <c r="HI345" s="27">
        <f t="shared" ca="1" si="582"/>
        <v>100</v>
      </c>
      <c r="HJ345" s="27">
        <f t="shared" ca="1" si="583"/>
        <v>100</v>
      </c>
      <c r="HK345" s="27">
        <f t="shared" ca="1" si="583"/>
        <v>100</v>
      </c>
      <c r="HL345" s="27">
        <f t="shared" ca="1" si="584"/>
        <v>100</v>
      </c>
      <c r="HM345" s="27">
        <f t="shared" ca="1" si="585"/>
        <v>100</v>
      </c>
      <c r="HN345" s="27">
        <f t="shared" ca="1" si="586"/>
        <v>100</v>
      </c>
      <c r="HO345" s="27">
        <f t="shared" ca="1" si="586"/>
        <v>100</v>
      </c>
      <c r="HP345" s="27">
        <f t="shared" ca="1" si="586"/>
        <v>100</v>
      </c>
      <c r="HQ345" s="27">
        <f t="shared" ca="1" si="573"/>
        <v>100</v>
      </c>
      <c r="HR345" s="27">
        <f t="shared" ca="1" si="587"/>
        <v>100</v>
      </c>
      <c r="HT345" s="27">
        <f t="shared" ca="1" si="620"/>
        <v>149.67125356603458</v>
      </c>
      <c r="HU345" s="27">
        <f t="shared" ca="1" si="620"/>
        <v>30.079919182848808</v>
      </c>
      <c r="HV345" s="27">
        <f t="shared" ca="1" si="620"/>
        <v>40.242866337695773</v>
      </c>
      <c r="HW345" s="27">
        <f t="shared" ca="1" si="621"/>
        <v>519.43114105957989</v>
      </c>
      <c r="HX345" s="27">
        <f t="shared" ca="1" si="621"/>
        <v>480.31692157569853</v>
      </c>
      <c r="HY345" s="27">
        <f t="shared" ca="1" si="638"/>
        <v>1000.0000000000001</v>
      </c>
      <c r="HZ345" s="27">
        <f t="shared" ca="1" si="622"/>
        <v>7.5886115239188099</v>
      </c>
      <c r="IA345" s="27">
        <f t="shared" ca="1" si="622"/>
        <v>20.626115712269137</v>
      </c>
      <c r="IB345" s="27">
        <f t="shared" ca="1" si="622"/>
        <v>21.540895336647115</v>
      </c>
      <c r="IC345" s="27">
        <f t="shared" ca="1" si="622"/>
        <v>59.821595077378262</v>
      </c>
      <c r="ID345" s="27">
        <f t="shared" ca="1" si="622"/>
        <v>20.653206239670901</v>
      </c>
      <c r="IE345" s="27">
        <f t="shared" ca="1" si="622"/>
        <v>13.359869757815162</v>
      </c>
      <c r="IG345" s="28">
        <f t="shared" ca="1" si="623"/>
        <v>-1.4646464646463003E-2</v>
      </c>
      <c r="IH345" s="28">
        <f t="shared" ca="1" si="623"/>
        <v>0.32102454642476003</v>
      </c>
      <c r="II345" s="28">
        <f t="shared" ca="1" si="623"/>
        <v>-3.904665314401598E-2</v>
      </c>
      <c r="IJ345" s="28">
        <f t="shared" ca="1" si="624"/>
        <v>0.36445115810674295</v>
      </c>
      <c r="IK345" s="24">
        <f t="shared" ca="1" si="639"/>
        <v>9.7119729472461919E-2</v>
      </c>
      <c r="IL345" s="28">
        <f t="shared" ca="1" si="625"/>
        <v>1.1896551724137978</v>
      </c>
      <c r="IM345" s="28">
        <f t="shared" ca="1" si="640"/>
        <v>1.5952143569292188</v>
      </c>
      <c r="IN345" s="3">
        <f t="shared" ca="1" si="641"/>
        <v>1.5541063305205407</v>
      </c>
      <c r="IO345" s="2">
        <f t="shared" si="663"/>
        <v>1.6</v>
      </c>
      <c r="IQ345" s="2">
        <f t="shared" ca="1" si="672"/>
        <v>0.26733142863428105</v>
      </c>
      <c r="IS345" s="3">
        <f t="shared" ca="1" si="626"/>
        <v>6.9600620911091204E-2</v>
      </c>
      <c r="IT345" s="3">
        <f t="shared" ca="1" si="627"/>
        <v>1.4730513827352881E-2</v>
      </c>
      <c r="IU345" s="3">
        <f t="shared" si="628"/>
        <v>0.40000000000000013</v>
      </c>
      <c r="IV345" s="3">
        <f t="shared" ca="1" si="629"/>
        <v>0.31566886526155602</v>
      </c>
      <c r="IX345" s="28">
        <f ca="1">$HL345/100*(GZ345-100)*AL345/1000+(HM345-100)*HZ345/$HY345</f>
        <v>-9.9255583126550851E-3</v>
      </c>
      <c r="IY345" s="28">
        <f ca="1">$HL345/100*(HA345-100)*AM345/1000+(HN345-100)*IA345/$HY345</f>
        <v>-2.8169014084507182E-2</v>
      </c>
      <c r="IZ345" s="28">
        <f ca="1">$HL345/100*(HB345-100)*AN345/1000+(HO345-100)*IB345/$HY345</f>
        <v>9.6993987975952142E-2</v>
      </c>
      <c r="JA345" s="28">
        <f ca="1">$HL345/100*(HC345-100)*AO345/1000+(HP345-100)*IC345/$HY345</f>
        <v>7.7897838899802993E-2</v>
      </c>
      <c r="JB345" s="28">
        <f ca="1">$HL345/100*(HD345-100)*AP345/1000+(HQ345-100)*ID345/$HY345</f>
        <v>4.7244094488189031E-2</v>
      </c>
      <c r="JC345" s="28">
        <f ca="1">$HL345/100*(HE345-100)*AQ345/1000+(HR345-100)*IE345/$HY345</f>
        <v>-7.8207739307535579E-2</v>
      </c>
      <c r="JE345" s="3">
        <f t="shared" ca="1" si="555"/>
        <v>2.0243094242095375E-2</v>
      </c>
      <c r="JF345" s="3">
        <f t="shared" ca="1" si="555"/>
        <v>2.3455576454491724E-2</v>
      </c>
      <c r="JG345" s="3">
        <f t="shared" ca="1" si="555"/>
        <v>4.7208924792196919E-2</v>
      </c>
      <c r="JH345" s="3">
        <f t="shared" ca="1" si="554"/>
        <v>2.2347969654547453E-2</v>
      </c>
      <c r="JI345" s="3">
        <f t="shared" ca="1" si="554"/>
        <v>1.0589476520300845E-2</v>
      </c>
      <c r="JJ345" s="3">
        <f t="shared" ca="1" si="554"/>
        <v>0</v>
      </c>
      <c r="JK345" s="3">
        <f>IO345-IO344</f>
        <v>0.40000000000000013</v>
      </c>
      <c r="JL345" s="3">
        <f t="shared" ca="1" si="630"/>
        <v>0.33254798096570787</v>
      </c>
      <c r="JN345" s="10">
        <f>COUNTIF(EI345:ET345,"&gt;2")</f>
        <v>5</v>
      </c>
      <c r="JP345" s="2">
        <f>AVERAGE(CS345,CS333,CS321,CS309,CS297,CS285,CS273,CS261,CS249,CS237)</f>
        <v>0.36609028820575218</v>
      </c>
      <c r="JQ345" s="2">
        <f>CS345-JP345</f>
        <v>0.12700635873704863</v>
      </c>
      <c r="JR345" s="2">
        <f>AVERAGE(CT345,CT333,CT321,CT309,CT297,CT285,CT273,CT261,CT249,CT237)</f>
        <v>0.35088292659299791</v>
      </c>
      <c r="JS345" s="2">
        <f>CT345-JR345</f>
        <v>0.13883303814745268</v>
      </c>
      <c r="KH345" s="2">
        <f>(DN345*$DN$4)+(FB345*$FB$3)+(FC345*$FC$3)+(FD345*$FD$3)+(FE345*$FE$3)+(FF345*$FF$3)+(FG345*$FG$3)</f>
        <v>1.5191645001042067</v>
      </c>
      <c r="KI345" s="2">
        <f>F345-KH345</f>
        <v>8.0835499895793417E-2</v>
      </c>
      <c r="KJ345" s="2">
        <f>MAX(DN345,FB345:FG345)</f>
        <v>2.0507989115119862</v>
      </c>
      <c r="KK345" s="2">
        <f>MIN(DN345,FB345:FG345)</f>
        <v>0.30581039755352979</v>
      </c>
      <c r="KL345" s="2">
        <f t="shared" si="664"/>
        <v>1.7449885139584564</v>
      </c>
      <c r="KO345" s="2">
        <f>BO345</f>
        <v>78.37</v>
      </c>
      <c r="KP345" s="2">
        <f>100*((BO339/BO327)-1)</f>
        <v>-7.7399044724272841</v>
      </c>
      <c r="KQ345" s="2">
        <f t="shared" si="525"/>
        <v>-7.7399044724272841</v>
      </c>
      <c r="KR345" s="2">
        <f>100*((BO333/BO321)-1)</f>
        <v>4.6628571428571464</v>
      </c>
      <c r="KS345" s="2">
        <f t="shared" si="538"/>
        <v>4.6628571428571464</v>
      </c>
      <c r="KT345" s="3">
        <f>BP345</f>
        <v>1.2487999999999999</v>
      </c>
      <c r="KU345" s="3">
        <f>BQ345</f>
        <v>53.308499999999995</v>
      </c>
      <c r="KV345" s="3">
        <f t="shared" si="610"/>
        <v>42.687780269058294</v>
      </c>
      <c r="KW345" s="2">
        <f t="shared" si="603"/>
        <v>74.808972838709224</v>
      </c>
      <c r="KX345" s="2">
        <f t="shared" si="603"/>
        <v>78.091749673719846</v>
      </c>
      <c r="LA345">
        <v>2</v>
      </c>
      <c r="LB345">
        <v>0</v>
      </c>
      <c r="LE345" s="2">
        <v>103.80181588123496</v>
      </c>
      <c r="LF345" s="2">
        <v>102.0472459492574</v>
      </c>
      <c r="LG345" s="2">
        <v>100.6973281792645</v>
      </c>
      <c r="LH345" s="2">
        <v>100.18064759637045</v>
      </c>
      <c r="LI345" s="2">
        <v>101.46294525234892</v>
      </c>
      <c r="LJ345" s="2">
        <v>102.08840332609262</v>
      </c>
      <c r="LK345" s="2">
        <v>102.49842925709684</v>
      </c>
      <c r="LL345" s="2">
        <v>104.85563992839779</v>
      </c>
      <c r="LM345" s="2">
        <v>104.43838650853654</v>
      </c>
      <c r="LN345" s="2">
        <v>101.74642884942472</v>
      </c>
      <c r="LO345" s="2">
        <v>104.73276604512014</v>
      </c>
      <c r="LP345" s="2">
        <v>102.72575178135894</v>
      </c>
      <c r="LQ345" s="2">
        <v>108.95484997277885</v>
      </c>
      <c r="LR345" s="2">
        <v>101.73471131638632</v>
      </c>
      <c r="LS345" s="2">
        <v>102.09019625598428</v>
      </c>
      <c r="LT345" s="2">
        <v>109.57936437110858</v>
      </c>
      <c r="LU345" s="2">
        <v>102.67827257186836</v>
      </c>
      <c r="LV345" s="2">
        <v>102.93221964569035</v>
      </c>
      <c r="LW345" s="2">
        <v>98.901514085556698</v>
      </c>
      <c r="LX345" s="2">
        <v>94.070189467950115</v>
      </c>
      <c r="LY345" s="2">
        <v>101.16514044935813</v>
      </c>
      <c r="LZ345" s="2">
        <v>107.19142984367573</v>
      </c>
      <c r="MA345" s="2">
        <v>108.06382570996038</v>
      </c>
      <c r="MB345" s="2">
        <v>104.73804763366103</v>
      </c>
      <c r="MC345" s="2">
        <v>107.96740110539123</v>
      </c>
      <c r="MD345" s="2">
        <v>102.6331783271287</v>
      </c>
      <c r="ME345" s="2">
        <v>103.1466561419556</v>
      </c>
      <c r="MF345" s="2">
        <v>103.48038032417801</v>
      </c>
      <c r="MG345" s="2">
        <v>103.46902026265614</v>
      </c>
      <c r="MH345" s="2">
        <v>102.20488506220335</v>
      </c>
      <c r="MI345" s="2">
        <v>95.306745875775604</v>
      </c>
      <c r="MJ345" s="2">
        <v>103.7714095406885</v>
      </c>
      <c r="MK345" s="2">
        <v>103.38124554755235</v>
      </c>
      <c r="ML345" s="2">
        <v>101.89907541025761</v>
      </c>
      <c r="MM345" s="2">
        <v>104.19670162125466</v>
      </c>
      <c r="MN345" s="2">
        <v>106.18550659661035</v>
      </c>
      <c r="MO345" s="2">
        <v>105.69973803491675</v>
      </c>
      <c r="MP345" s="2">
        <v>108.76662146287852</v>
      </c>
      <c r="MQ345" s="2">
        <v>99.416866259973716</v>
      </c>
      <c r="MR345" s="2">
        <v>99.725048805744947</v>
      </c>
      <c r="MS345" s="10">
        <v>101.1537572821955</v>
      </c>
      <c r="MT345" s="2">
        <v>106.33946724671382</v>
      </c>
      <c r="MU345" s="2">
        <v>102.99875668346246</v>
      </c>
      <c r="MV345" s="2">
        <v>96.956696066007112</v>
      </c>
      <c r="MX345" s="22">
        <v>0.83</v>
      </c>
      <c r="MY345" s="22">
        <v>0.17</v>
      </c>
      <c r="MZ345" s="22">
        <v>0.7</v>
      </c>
      <c r="NA345" s="22">
        <v>0.44</v>
      </c>
      <c r="NB345" s="22">
        <v>0.44</v>
      </c>
      <c r="NC345" s="22">
        <v>0.42</v>
      </c>
      <c r="ND345" s="22">
        <v>1</v>
      </c>
      <c r="NE345" s="22">
        <v>5.28</v>
      </c>
      <c r="NF345" s="22">
        <v>2.72</v>
      </c>
      <c r="NG345" s="22">
        <v>4</v>
      </c>
      <c r="NH345" s="23">
        <v>8</v>
      </c>
      <c r="NI345" s="22">
        <v>22</v>
      </c>
      <c r="NJ345" s="22">
        <v>3.36</v>
      </c>
      <c r="NK345" s="22">
        <v>1.26</v>
      </c>
      <c r="NL345" s="23">
        <v>9.6199999999999992</v>
      </c>
      <c r="NM345" s="3">
        <v>5.88</v>
      </c>
      <c r="NN345" s="22">
        <v>4.08</v>
      </c>
      <c r="NO345" s="22">
        <v>2.04</v>
      </c>
      <c r="NP345" s="22">
        <v>0.25</v>
      </c>
      <c r="NQ345" s="22">
        <v>1</v>
      </c>
      <c r="NR345" s="23">
        <v>1</v>
      </c>
      <c r="NS345" s="22">
        <v>1.7</v>
      </c>
      <c r="NT345" s="22">
        <v>8.3000000000000007</v>
      </c>
      <c r="NU345" s="23">
        <v>9</v>
      </c>
      <c r="NV345" s="3">
        <v>4.75</v>
      </c>
      <c r="NW345" s="22">
        <v>0.75</v>
      </c>
      <c r="NX345" s="22">
        <v>1</v>
      </c>
      <c r="NY345" s="22">
        <v>69.75</v>
      </c>
      <c r="NZ345" s="22">
        <v>23.25</v>
      </c>
      <c r="OA345" s="23">
        <v>8</v>
      </c>
      <c r="OB345" s="22">
        <v>0.66</v>
      </c>
      <c r="OC345" s="22">
        <v>1.76</v>
      </c>
      <c r="OD345" s="22">
        <v>3.6</v>
      </c>
      <c r="OE345" s="22">
        <v>2.64</v>
      </c>
      <c r="OF345" s="22">
        <v>9.1199999999999992</v>
      </c>
      <c r="OG345" s="22">
        <v>4.32</v>
      </c>
      <c r="OH345" s="23">
        <v>2.56</v>
      </c>
      <c r="OI345" s="22">
        <v>3</v>
      </c>
      <c r="OJ345" s="22">
        <v>9.3800000000000008</v>
      </c>
      <c r="OK345" s="22">
        <v>4.62</v>
      </c>
      <c r="OL345" s="22">
        <v>0.36</v>
      </c>
      <c r="OM345" s="23">
        <v>2.2799999999999998</v>
      </c>
      <c r="ON345" s="22">
        <v>2.4</v>
      </c>
      <c r="OO345" s="22">
        <v>6.96</v>
      </c>
      <c r="OQ345">
        <f t="shared" si="667"/>
        <v>-11</v>
      </c>
      <c r="OR345" s="23">
        <f t="shared" ref="OR345:OX408" ca="1" si="675">LE345/OFFSET(LE345,$OQ345,0)</f>
        <v>1.0242069004325038</v>
      </c>
      <c r="OS345" s="23">
        <f t="shared" ca="1" si="675"/>
        <v>1.0162715426662989</v>
      </c>
      <c r="OT345" s="23">
        <f t="shared" ca="1" si="675"/>
        <v>1.0050485352560741</v>
      </c>
      <c r="OU345" s="23">
        <f t="shared" ca="1" si="675"/>
        <v>1.0020886217700291</v>
      </c>
      <c r="OV345" s="23">
        <f t="shared" ca="1" si="675"/>
        <v>1.0103204359361233</v>
      </c>
      <c r="OW345" s="23">
        <f t="shared" ca="1" si="675"/>
        <v>1.0111531698356144</v>
      </c>
      <c r="OX345" s="23">
        <f t="shared" ca="1" si="675"/>
        <v>1.0075576810491953</v>
      </c>
      <c r="OY345" s="23">
        <f t="shared" ca="1" si="673"/>
        <v>1.0262922479220191</v>
      </c>
      <c r="OZ345" s="23">
        <f t="shared" ca="1" si="559"/>
        <v>1.0305841381778653</v>
      </c>
      <c r="PA345" s="23">
        <f t="shared" ca="1" si="559"/>
        <v>1.0056227522600725</v>
      </c>
      <c r="PB345" s="23">
        <f t="shared" ca="1" si="559"/>
        <v>1.02287075013003</v>
      </c>
      <c r="PC345" s="23">
        <f t="shared" ca="1" si="559"/>
        <v>1.0198988120586836</v>
      </c>
      <c r="PD345" s="23">
        <f t="shared" ca="1" si="559"/>
        <v>1.0326155048002639</v>
      </c>
      <c r="PE345" s="23">
        <f t="shared" ca="1" si="539"/>
        <v>1.006274848917837</v>
      </c>
      <c r="PF345" s="23">
        <f t="shared" ca="1" si="539"/>
        <v>1.0258218854722805</v>
      </c>
      <c r="PG345" s="23">
        <f t="shared" ca="1" si="539"/>
        <v>1.0673824161688348</v>
      </c>
      <c r="PH345" s="23">
        <f t="shared" ca="1" si="539"/>
        <v>1.0207817547557052</v>
      </c>
      <c r="PI345" s="23">
        <f t="shared" ca="1" si="539"/>
        <v>1.0202570688166466</v>
      </c>
      <c r="PJ345" s="23">
        <f t="shared" ca="1" si="539"/>
        <v>0.96511691751338424</v>
      </c>
      <c r="PK345" s="23">
        <f t="shared" ca="1" si="539"/>
        <v>0.96874687022725881</v>
      </c>
      <c r="PL345" s="23">
        <f t="shared" ca="1" si="539"/>
        <v>1.0099809799981407</v>
      </c>
      <c r="PM345" s="23">
        <f t="shared" ca="1" si="539"/>
        <v>1.0645027860185252</v>
      </c>
      <c r="PN345" s="23">
        <f t="shared" ca="1" si="645"/>
        <v>1.0524752371014436</v>
      </c>
      <c r="PO345" s="23">
        <f t="shared" ca="1" si="645"/>
        <v>1.0340672744952666</v>
      </c>
      <c r="PP345" s="23">
        <f t="shared" ca="1" si="645"/>
        <v>1.0554439029094893</v>
      </c>
      <c r="PQ345" s="23">
        <f t="shared" ca="1" si="645"/>
        <v>1.0112189969368146</v>
      </c>
      <c r="PR345" s="23">
        <f t="shared" ca="1" si="645"/>
        <v>1.0164161519098853</v>
      </c>
      <c r="PS345" s="23">
        <f t="shared" ca="1" si="615"/>
        <v>1.0233248557496601</v>
      </c>
      <c r="PT345" s="23">
        <f t="shared" ca="1" si="615"/>
        <v>1.0219889936229636</v>
      </c>
      <c r="PU345" s="23">
        <f t="shared" ca="1" si="615"/>
        <v>1.0162509483097579</v>
      </c>
      <c r="PV345" s="23">
        <f t="shared" ca="1" si="615"/>
        <v>0.9788442615038293</v>
      </c>
      <c r="PW345" s="23">
        <f t="shared" ca="1" si="561"/>
        <v>1.0270257373805147</v>
      </c>
      <c r="PX345" s="23">
        <f t="shared" ca="1" si="561"/>
        <v>1.0172362902323149</v>
      </c>
      <c r="PY345" s="23">
        <f t="shared" ca="1" si="544"/>
        <v>1.0108393854334352</v>
      </c>
      <c r="PZ345" s="23">
        <f t="shared" ca="1" si="544"/>
        <v>1.0233722006850683</v>
      </c>
      <c r="QA345" s="23">
        <f t="shared" ca="1" si="571"/>
        <v>1.045661362155315</v>
      </c>
      <c r="QB345" s="23">
        <f t="shared" ca="1" si="571"/>
        <v>1.0405716754335972</v>
      </c>
      <c r="QC345" s="23">
        <f t="shared" ca="1" si="571"/>
        <v>1.0321053512549798</v>
      </c>
      <c r="QD345" s="23">
        <f t="shared" ca="1" si="571"/>
        <v>0.98857966786034224</v>
      </c>
      <c r="QE345" s="23">
        <f t="shared" ca="1" si="571"/>
        <v>1.0052268539808482</v>
      </c>
      <c r="QF345" s="23">
        <f t="shared" ca="1" si="571"/>
        <v>1.0033139773725412</v>
      </c>
      <c r="QG345" s="23">
        <f t="shared" ca="1" si="533"/>
        <v>1.0380528569564254</v>
      </c>
      <c r="QH345" s="23">
        <f t="shared" ca="1" si="533"/>
        <v>1.0094268645764095</v>
      </c>
      <c r="QI345" s="23">
        <f t="shared" ca="1" si="533"/>
        <v>0.97798941270923856</v>
      </c>
      <c r="QJ345" s="26">
        <f t="shared" ca="1" si="616"/>
        <v>1.0227174206796275</v>
      </c>
      <c r="QL345" s="3">
        <f t="shared" ca="1" si="589"/>
        <v>104.31181252100946</v>
      </c>
      <c r="QM345" s="3">
        <f t="shared" ca="1" si="591"/>
        <v>0.2033965611541344</v>
      </c>
      <c r="QN345" s="3">
        <f t="shared" ca="1" si="595"/>
        <v>0.25901571580288313</v>
      </c>
      <c r="QO345" s="3">
        <f t="shared" ca="1" si="599"/>
        <v>0.71477015593977011</v>
      </c>
      <c r="QP345" s="3">
        <f t="shared" ca="1" si="631"/>
        <v>1.2272602775668551</v>
      </c>
      <c r="QQ345" s="2">
        <f t="shared" ca="1" si="642"/>
        <v>2.3731891765352175</v>
      </c>
      <c r="QR345" s="3">
        <f t="shared" ca="1" si="592"/>
        <v>2.4682490101868737</v>
      </c>
      <c r="QS345" s="3">
        <f t="shared" ca="1" si="596"/>
        <v>3.1540073840899225</v>
      </c>
      <c r="QT345" s="3">
        <f t="shared" ca="1" si="598"/>
        <v>2.8898807367164103</v>
      </c>
      <c r="QU345" s="3">
        <f t="shared" ca="1" si="619"/>
        <v>2.4695822330226491</v>
      </c>
    </row>
    <row r="346" spans="1:463" x14ac:dyDescent="0.35">
      <c r="A346" s="12" t="s">
        <v>1411</v>
      </c>
      <c r="B346" s="21">
        <v>42736</v>
      </c>
      <c r="C346" t="s">
        <v>973</v>
      </c>
      <c r="D346" s="2">
        <v>101.8</v>
      </c>
      <c r="E346" s="2">
        <v>101.4</v>
      </c>
      <c r="F346" s="2">
        <v>1.8</v>
      </c>
      <c r="G346" s="2">
        <v>101.6</v>
      </c>
      <c r="H346" s="2">
        <v>101.94968656094039</v>
      </c>
      <c r="I346" s="2">
        <v>102.32064816140196</v>
      </c>
      <c r="J346" s="2">
        <v>99.6</v>
      </c>
      <c r="K346" s="2">
        <v>103.3</v>
      </c>
      <c r="L346" s="2">
        <v>103.87156017806589</v>
      </c>
      <c r="M346" s="2">
        <v>102.6</v>
      </c>
      <c r="N346" s="2">
        <v>106.7</v>
      </c>
      <c r="O346" s="2">
        <v>98.2</v>
      </c>
      <c r="P346" s="2">
        <v>99.7</v>
      </c>
      <c r="Q346" s="2">
        <v>98.3</v>
      </c>
      <c r="R346" s="2">
        <v>103</v>
      </c>
      <c r="S346" s="2">
        <v>106.7</v>
      </c>
      <c r="T346" s="2">
        <v>97.5</v>
      </c>
      <c r="U346" s="2">
        <v>76.400000000000006</v>
      </c>
      <c r="V346" s="2">
        <v>99.8</v>
      </c>
      <c r="W346" s="2">
        <v>107.9</v>
      </c>
      <c r="X346" s="2">
        <v>99.8</v>
      </c>
      <c r="Y346" s="2">
        <v>116.2</v>
      </c>
      <c r="Z346" s="2">
        <v>115.5</v>
      </c>
      <c r="AA346" s="2">
        <v>102.4</v>
      </c>
      <c r="AB346" s="2">
        <v>94.7</v>
      </c>
      <c r="AC346" s="2">
        <v>98.6</v>
      </c>
      <c r="AD346" s="2">
        <v>103.6</v>
      </c>
      <c r="AE346" s="2">
        <v>98.7</v>
      </c>
      <c r="AF346" s="2">
        <v>98.8</v>
      </c>
      <c r="AG346" s="22">
        <v>524</v>
      </c>
      <c r="AH346" s="22">
        <v>476</v>
      </c>
      <c r="AI346" s="22">
        <v>143</v>
      </c>
      <c r="AJ346" s="22">
        <v>32</v>
      </c>
      <c r="AK346" s="22">
        <v>33</v>
      </c>
      <c r="AL346" s="22">
        <v>7</v>
      </c>
      <c r="AM346" s="22">
        <v>20</v>
      </c>
      <c r="AN346" s="22">
        <v>30</v>
      </c>
      <c r="AO346" s="22">
        <v>63</v>
      </c>
      <c r="AP346" s="22">
        <v>23</v>
      </c>
      <c r="AQ346" s="22">
        <v>18</v>
      </c>
      <c r="AR346" s="2">
        <v>98.1</v>
      </c>
      <c r="AS346" s="2">
        <v>103.6</v>
      </c>
      <c r="AT346" s="2">
        <v>98.3</v>
      </c>
      <c r="AU346" s="2">
        <v>100.8</v>
      </c>
      <c r="AV346" s="2">
        <v>99.1</v>
      </c>
      <c r="AW346" s="2">
        <v>103.1</v>
      </c>
      <c r="AX346" s="2">
        <v>103</v>
      </c>
      <c r="AY346" s="2">
        <v>103.1</v>
      </c>
      <c r="AZ346" s="2">
        <v>100.4</v>
      </c>
      <c r="BA346" s="2">
        <v>107.9</v>
      </c>
      <c r="BB346" s="2">
        <v>103.4</v>
      </c>
      <c r="BC346" s="2">
        <v>101.6</v>
      </c>
      <c r="BD346" s="3">
        <v>0.43</v>
      </c>
      <c r="BE346" s="3">
        <v>0.57999999999999996</v>
      </c>
      <c r="BF346" s="3">
        <v>0.32</v>
      </c>
      <c r="BG346" s="3">
        <v>-0.01</v>
      </c>
      <c r="BH346" s="3">
        <v>0.5</v>
      </c>
      <c r="BI346" s="2">
        <v>265.5</v>
      </c>
      <c r="BJ346" s="2">
        <v>2.6</v>
      </c>
      <c r="BK346" s="2">
        <v>2.9</v>
      </c>
      <c r="BL346" s="2">
        <v>109.4</v>
      </c>
      <c r="BM346" s="2">
        <v>103.4</v>
      </c>
      <c r="BN346" s="10">
        <v>497</v>
      </c>
      <c r="BO346" s="3">
        <v>77.03</v>
      </c>
      <c r="BP346" s="22">
        <v>1.2351000000000001</v>
      </c>
      <c r="BQ346" s="3">
        <v>54.576666666666661</v>
      </c>
      <c r="BR346" s="23">
        <v>3.2605000000000004</v>
      </c>
      <c r="BS346" s="2">
        <v>106.4</v>
      </c>
      <c r="BT346" s="3">
        <v>92.13</v>
      </c>
      <c r="BU346" s="2">
        <v>0.9</v>
      </c>
      <c r="BV346" s="2">
        <v>2.2999999999999998</v>
      </c>
      <c r="BW346" s="2">
        <v>2</v>
      </c>
      <c r="BX346" s="2">
        <v>2.6</v>
      </c>
      <c r="BY346" s="23">
        <v>243.61799999999999</v>
      </c>
      <c r="BZ346" s="2">
        <v>98.2</v>
      </c>
      <c r="CA346" s="2">
        <v>96</v>
      </c>
      <c r="CB346" s="3">
        <v>100.41</v>
      </c>
      <c r="CC346" s="2">
        <v>100.6</v>
      </c>
      <c r="CD346" s="2">
        <v>130.1</v>
      </c>
      <c r="CE346" s="2">
        <v>98.317988803357935</v>
      </c>
      <c r="CF346" s="3">
        <v>100.90091373726155</v>
      </c>
      <c r="CG346" s="2">
        <v>100.71684294729928</v>
      </c>
      <c r="CH346" s="23">
        <v>250.36103863537085</v>
      </c>
      <c r="CI346" s="3">
        <v>101.30983979872921</v>
      </c>
      <c r="CM346" s="2">
        <f t="shared" si="600"/>
        <v>44.188054948317266</v>
      </c>
      <c r="CN346" s="2">
        <f t="shared" si="600"/>
        <v>2.6398672172293742</v>
      </c>
      <c r="CO346" s="2">
        <f t="shared" si="601"/>
        <v>79.889608184518181</v>
      </c>
      <c r="CR346" s="2">
        <f t="shared" si="604"/>
        <v>-0.39138943248532843</v>
      </c>
      <c r="CS346" s="2">
        <f t="shared" si="604"/>
        <v>-0.49067713444553479</v>
      </c>
      <c r="CT346" s="2">
        <f t="shared" si="605"/>
        <v>-0.97465886939571167</v>
      </c>
      <c r="CU346" s="2">
        <f t="shared" si="605"/>
        <v>0.25526162496755089</v>
      </c>
      <c r="CV346" s="2">
        <f t="shared" si="605"/>
        <v>5.9740124694599578E-2</v>
      </c>
      <c r="CW346" s="2">
        <f t="shared" si="606"/>
        <v>0.10193679918451432</v>
      </c>
      <c r="CX346" s="2">
        <f t="shared" si="607"/>
        <v>-0.67307692307692579</v>
      </c>
      <c r="CY346" s="2">
        <f t="shared" si="651"/>
        <v>3.4917555771096107</v>
      </c>
      <c r="CZ346" s="2">
        <f t="shared" si="611"/>
        <v>0</v>
      </c>
      <c r="DA346" s="2">
        <f t="shared" si="612"/>
        <v>1.3918629550321167</v>
      </c>
      <c r="DB346" s="2">
        <f t="shared" si="613"/>
        <v>0.30150753768843935</v>
      </c>
      <c r="DC346" s="2">
        <f t="shared" si="546"/>
        <v>-0.59902658180457602</v>
      </c>
      <c r="DF346" s="2">
        <f t="shared" si="608"/>
        <v>3.1065121321506739</v>
      </c>
      <c r="DG346" s="2">
        <f t="shared" si="608"/>
        <v>0.71924165561576547</v>
      </c>
      <c r="DH346" s="2">
        <f t="shared" si="609"/>
        <v>-0.16666857441136607</v>
      </c>
      <c r="DI346" s="2">
        <f t="shared" si="632"/>
        <v>0</v>
      </c>
      <c r="DJ346" s="2">
        <f t="shared" si="632"/>
        <v>8.7260846160085457</v>
      </c>
      <c r="DM346" s="2">
        <f t="shared" si="652"/>
        <v>1.9019019019018935</v>
      </c>
      <c r="DN346" s="2">
        <f t="shared" si="652"/>
        <v>1.9095477386934729</v>
      </c>
      <c r="DO346" s="2">
        <f t="shared" si="617"/>
        <v>1.5999999999999945</v>
      </c>
      <c r="DP346" s="2">
        <f t="shared" si="653"/>
        <v>1.1167512690355272</v>
      </c>
      <c r="DQ346" s="2">
        <f t="shared" si="543"/>
        <v>0.30580656773052961</v>
      </c>
      <c r="DR346" s="2">
        <f t="shared" si="654"/>
        <v>2.5819265143991998</v>
      </c>
      <c r="DS346" s="2">
        <f t="shared" si="655"/>
        <v>2.4070624458645975</v>
      </c>
      <c r="DT346" s="2" t="e">
        <v>#N/A</v>
      </c>
      <c r="DU346" s="2" t="e">
        <v>#N/A</v>
      </c>
      <c r="DV346" s="2">
        <f t="shared" si="618"/>
        <v>-0.30456852791878042</v>
      </c>
      <c r="DW346" s="2">
        <f t="shared" si="656"/>
        <v>0</v>
      </c>
      <c r="DX346" s="2">
        <f t="shared" si="657"/>
        <v>-0.81383519837232576</v>
      </c>
      <c r="DY346" s="2">
        <f t="shared" si="658"/>
        <v>5.6410256410256432</v>
      </c>
      <c r="DZ346" s="2">
        <f t="shared" si="659"/>
        <v>16.867469879518083</v>
      </c>
      <c r="EA346" s="2">
        <f t="shared" si="674"/>
        <v>-1.546391752577303</v>
      </c>
      <c r="EB346" s="2">
        <f t="shared" si="668"/>
        <v>-0.99206349206348854</v>
      </c>
      <c r="EC346" s="2">
        <f t="shared" si="668"/>
        <v>4.3520309477756314</v>
      </c>
      <c r="ED346" s="2">
        <f t="shared" si="668"/>
        <v>-1.6748768472906406</v>
      </c>
      <c r="EE346" s="2">
        <f t="shared" si="668"/>
        <v>8.8014981273408353</v>
      </c>
      <c r="EF346" s="2">
        <f t="shared" si="668"/>
        <v>8.4507042253521227</v>
      </c>
      <c r="EG346" s="2">
        <f t="shared" si="668"/>
        <v>2.4000000000000021</v>
      </c>
      <c r="EH346" s="2">
        <f t="shared" si="668"/>
        <v>-4.3434343434343381</v>
      </c>
      <c r="EI346" s="2">
        <f t="shared" si="537"/>
        <v>-0.50709939148072536</v>
      </c>
      <c r="EJ346" s="2">
        <f t="shared" si="537"/>
        <v>2.3715415019762709</v>
      </c>
      <c r="EK346" s="2">
        <f t="shared" si="537"/>
        <v>0</v>
      </c>
      <c r="EL346" s="2">
        <f t="shared" si="537"/>
        <v>0.59880239520957446</v>
      </c>
      <c r="EM346" s="2">
        <f t="shared" si="537"/>
        <v>0.40526849037485491</v>
      </c>
      <c r="EN346" s="2">
        <f t="shared" si="537"/>
        <v>1.9782393669633969</v>
      </c>
      <c r="EO346" s="2">
        <f t="shared" si="614"/>
        <v>5.6410256410256432</v>
      </c>
      <c r="EP346" s="2">
        <f t="shared" si="614"/>
        <v>2.0792079207920811</v>
      </c>
      <c r="EQ346" s="2">
        <f t="shared" si="614"/>
        <v>0.90452261306532833</v>
      </c>
      <c r="ER346" s="2">
        <f t="shared" si="614"/>
        <v>4.3520309477756314</v>
      </c>
      <c r="ES346" s="2">
        <f t="shared" si="614"/>
        <v>2.9880478087649376</v>
      </c>
      <c r="ET346" s="2">
        <f t="shared" si="614"/>
        <v>0.89374379344586696</v>
      </c>
      <c r="EU346" s="2">
        <f t="shared" si="602"/>
        <v>2.6</v>
      </c>
      <c r="EV346" s="2">
        <f t="shared" si="602"/>
        <v>2.9</v>
      </c>
      <c r="EW346" s="2">
        <f t="shared" si="660"/>
        <v>12.667353244078283</v>
      </c>
      <c r="EX346" s="2">
        <f t="shared" si="660"/>
        <v>5.1881993896236045</v>
      </c>
      <c r="EY346" s="2">
        <f t="shared" si="661"/>
        <v>106.96755390213326</v>
      </c>
      <c r="EZ346" s="2">
        <f t="shared" si="661"/>
        <v>66.668060226305911</v>
      </c>
      <c r="FA346" s="2">
        <f t="shared" si="662"/>
        <v>11.180773249738763</v>
      </c>
      <c r="FB346" s="2">
        <f t="shared" si="665"/>
        <v>2.5103933482571117</v>
      </c>
      <c r="FC346" s="2">
        <f t="shared" si="665"/>
        <v>0.51177072671442225</v>
      </c>
      <c r="FD346" s="2">
        <f t="shared" si="665"/>
        <v>1.5873015873015817</v>
      </c>
      <c r="FE346" s="2">
        <f t="shared" si="665"/>
        <v>1.3423496164715276</v>
      </c>
      <c r="FF346" s="2">
        <f t="shared" si="665"/>
        <v>1.0040160642570184</v>
      </c>
      <c r="FG346" s="2">
        <f t="shared" si="665"/>
        <v>2.0392156862744981</v>
      </c>
      <c r="FH346" s="2">
        <v>1.9</v>
      </c>
      <c r="FI346" s="2">
        <v>2.2000000000000002</v>
      </c>
      <c r="FL346" s="2">
        <f t="shared" si="633"/>
        <v>0.7037501354174136</v>
      </c>
      <c r="FM346" s="2">
        <f t="shared" si="633"/>
        <v>0.54061127623878935</v>
      </c>
      <c r="FN346" s="2">
        <f t="shared" si="634"/>
        <v>0.51968848434975623</v>
      </c>
      <c r="FQ346" s="2">
        <f t="shared" si="635"/>
        <v>2.8448560590563998</v>
      </c>
      <c r="FR346" s="2">
        <f t="shared" si="635"/>
        <v>2.1800440232311979</v>
      </c>
      <c r="FS346" s="2">
        <f t="shared" si="636"/>
        <v>2.0950147197660085</v>
      </c>
      <c r="FT346" s="2">
        <f t="shared" si="637"/>
        <v>1.7722296222376199</v>
      </c>
      <c r="FU346" s="2">
        <f t="shared" si="637"/>
        <v>0.80866889753452575</v>
      </c>
      <c r="FX346" s="2">
        <f t="shared" si="646"/>
        <v>1.8917887316707516</v>
      </c>
      <c r="FY346" s="2">
        <f t="shared" si="646"/>
        <v>1.7018708589054299</v>
      </c>
      <c r="FZ346" s="2">
        <f t="shared" si="647"/>
        <v>2.3998747866502912</v>
      </c>
      <c r="GA346" s="2">
        <f t="shared" si="648"/>
        <v>2.1675334594945861</v>
      </c>
      <c r="GB346" s="2">
        <f t="shared" si="648"/>
        <v>0.88642377626342306</v>
      </c>
      <c r="GE346" s="2">
        <f t="shared" si="649"/>
        <v>9.6815395988625479</v>
      </c>
      <c r="GF346" s="2">
        <f t="shared" si="649"/>
        <v>9.4042810620916502</v>
      </c>
      <c r="GG346" s="2">
        <f t="shared" si="669"/>
        <v>61.961623464988456</v>
      </c>
      <c r="GH346" s="2">
        <f t="shared" si="669"/>
        <v>78.639872357281575</v>
      </c>
      <c r="GI346" s="2">
        <f t="shared" si="670"/>
        <v>7.8938414426675818</v>
      </c>
      <c r="GJ346" s="2">
        <f t="shared" si="671"/>
        <v>2.4100363156157156</v>
      </c>
      <c r="GK346" s="2">
        <v>2.2999999999999998</v>
      </c>
      <c r="GN346" s="2">
        <f t="shared" si="590"/>
        <v>0.19999999999999996</v>
      </c>
      <c r="GQ346" s="2">
        <f t="shared" si="563"/>
        <v>-0.19999999999999996</v>
      </c>
      <c r="GT346" s="27">
        <f t="shared" ca="1" si="574"/>
        <v>100.80889787664307</v>
      </c>
      <c r="GU346" s="27">
        <f t="shared" ca="1" si="575"/>
        <v>103.49175557710961</v>
      </c>
      <c r="GV346" s="27">
        <f t="shared" ca="1" si="575"/>
        <v>100</v>
      </c>
      <c r="GW346" s="27">
        <f t="shared" ca="1" si="576"/>
        <v>99.6</v>
      </c>
      <c r="GX346" s="27">
        <f t="shared" ca="1" si="576"/>
        <v>99.32692307692308</v>
      </c>
      <c r="GY346" s="27">
        <f t="shared" ca="1" si="577"/>
        <v>99.509322865554466</v>
      </c>
      <c r="GZ346" s="27">
        <f t="shared" ca="1" si="578"/>
        <v>63.98659966499163</v>
      </c>
      <c r="HA346" s="27">
        <f t="shared" ca="1" si="579"/>
        <v>100.61224489795917</v>
      </c>
      <c r="HB346" s="27">
        <f t="shared" ca="1" si="579"/>
        <v>99.424184261036459</v>
      </c>
      <c r="HC346" s="27">
        <f t="shared" ca="1" si="579"/>
        <v>95.732298739088279</v>
      </c>
      <c r="HD346" s="27">
        <f t="shared" ca="1" si="572"/>
        <v>95</v>
      </c>
      <c r="HE346" s="27">
        <f t="shared" ca="1" si="580"/>
        <v>101.39186295503211</v>
      </c>
      <c r="HG346" s="27">
        <f t="shared" ca="1" si="581"/>
        <v>99.496981891348085</v>
      </c>
      <c r="HH346" s="27">
        <f t="shared" ca="1" si="582"/>
        <v>112.92442497261774</v>
      </c>
      <c r="HI346" s="27">
        <f t="shared" ca="1" si="582"/>
        <v>99.186164801627669</v>
      </c>
      <c r="HJ346" s="27">
        <f t="shared" ca="1" si="583"/>
        <v>101.5228426395939</v>
      </c>
      <c r="HK346" s="27">
        <f t="shared" ca="1" si="583"/>
        <v>103.27706057596822</v>
      </c>
      <c r="HL346" s="27">
        <f t="shared" ca="1" si="584"/>
        <v>102.41206030150754</v>
      </c>
      <c r="HM346" s="27">
        <f t="shared" ca="1" si="585"/>
        <v>153.86597938144331</v>
      </c>
      <c r="HN346" s="27">
        <f t="shared" ca="1" si="586"/>
        <v>98.196392785571135</v>
      </c>
      <c r="HO346" s="27">
        <f t="shared" ca="1" si="586"/>
        <v>106.10997963340122</v>
      </c>
      <c r="HP346" s="27">
        <f t="shared" ca="1" si="586"/>
        <v>104.88301119023397</v>
      </c>
      <c r="HQ346" s="27">
        <f t="shared" ca="1" si="573"/>
        <v>106.33946830265847</v>
      </c>
      <c r="HR346" s="27">
        <f t="shared" ca="1" si="587"/>
        <v>94.343434343434353</v>
      </c>
      <c r="HT346" s="27">
        <f t="shared" ca="1" si="620"/>
        <v>146.75639815237804</v>
      </c>
      <c r="HU346" s="27">
        <f t="shared" ca="1" si="620"/>
        <v>31.431059244997662</v>
      </c>
      <c r="HV346" s="27">
        <f t="shared" ca="1" si="620"/>
        <v>35.174059954947147</v>
      </c>
      <c r="HW346" s="27">
        <f t="shared" ca="1" si="621"/>
        <v>516.95813913474728</v>
      </c>
      <c r="HX346" s="27">
        <f t="shared" ca="1" si="621"/>
        <v>483.04591232022176</v>
      </c>
      <c r="HY346" s="27">
        <f t="shared" ca="1" si="638"/>
        <v>1000</v>
      </c>
      <c r="HZ346" s="27">
        <f t="shared" ca="1" si="622"/>
        <v>5.1761071694286143</v>
      </c>
      <c r="IA346" s="27">
        <f t="shared" ca="1" si="622"/>
        <v>20.241934016157241</v>
      </c>
      <c r="IB346" s="27">
        <f t="shared" ca="1" si="622"/>
        <v>21.821343188890346</v>
      </c>
      <c r="IC346" s="27">
        <f t="shared" ca="1" si="622"/>
        <v>59.376340444856893</v>
      </c>
      <c r="ID346" s="27">
        <f t="shared" ca="1" si="622"/>
        <v>19.406758200451076</v>
      </c>
      <c r="IE346" s="27">
        <f t="shared" ca="1" si="622"/>
        <v>16.260037458166593</v>
      </c>
      <c r="IG346" s="28">
        <f t="shared" ca="1" si="623"/>
        <v>4.4641358481183849E-2</v>
      </c>
      <c r="IH346" s="28">
        <f t="shared" ca="1" si="623"/>
        <v>0.52065968949261954</v>
      </c>
      <c r="II346" s="28">
        <f t="shared" ca="1" si="623"/>
        <v>-2.862588806099468E-2</v>
      </c>
      <c r="IJ346" s="28">
        <f t="shared" ca="1" si="624"/>
        <v>0.57259021876754845</v>
      </c>
      <c r="IK346" s="24">
        <f t="shared" ca="1" si="639"/>
        <v>3.5915058854739709E-2</v>
      </c>
      <c r="IL346" s="28">
        <f t="shared" ca="1" si="625"/>
        <v>1.2548582301427571</v>
      </c>
      <c r="IM346" s="28">
        <f t="shared" ca="1" si="640"/>
        <v>1.9095477386934685</v>
      </c>
      <c r="IN346" s="3">
        <f t="shared" ca="1" si="641"/>
        <v>1.8274484489103056</v>
      </c>
      <c r="IO346" s="2">
        <f t="shared" si="663"/>
        <v>1.8</v>
      </c>
      <c r="IQ346" s="2">
        <f t="shared" ref="IQ346:IQ348" ca="1" si="676">SUM(IG346:II346)</f>
        <v>0.53667515991280879</v>
      </c>
      <c r="IS346" s="3">
        <f t="shared" ca="1" si="626"/>
        <v>0.19963514306785951</v>
      </c>
      <c r="IT346" s="3">
        <f t="shared" ca="1" si="627"/>
        <v>1.04207650830213E-2</v>
      </c>
      <c r="IU346" s="3">
        <f t="shared" si="628"/>
        <v>0.19999999999999996</v>
      </c>
      <c r="IV346" s="3">
        <f t="shared" ca="1" si="629"/>
        <v>-1.0055908150880855E-2</v>
      </c>
      <c r="IX346" s="28">
        <f ca="1">$HL346/100*(GZ346-100)*AL346/1000+(HM346-100)*HZ346/$HY346</f>
        <v>2.0641625190598034E-2</v>
      </c>
      <c r="IY346" s="28">
        <f ca="1">$HL346/100*(HA346-100)*AM346/1000+(HN346-100)*IA346/$HY346</f>
        <v>-2.3968245943717235E-2</v>
      </c>
      <c r="IZ346" s="28">
        <f ca="1">$HL346/100*(HB346-100)*AN346/1000+(HO346-100)*IB346/$HY346</f>
        <v>0.11563681960319112</v>
      </c>
      <c r="JA346" s="28">
        <f ca="1">$HL346/100*(HC346-100)*AO346/1000+(HP346-100)*IC346/$HY346</f>
        <v>1.4584965132152294E-2</v>
      </c>
      <c r="JB346" s="28">
        <f ca="1">$HL346/100*(HD346-100)*AP346/1000+(HQ346-100)*ID346/$HY346</f>
        <v>5.2546591223833483E-3</v>
      </c>
      <c r="JC346" s="28">
        <f ca="1">$HL346/100*(HE346-100)*AQ346/1000+(HR346-100)*IE346/$HY346</f>
        <v>-6.6318129941543208E-2</v>
      </c>
      <c r="JE346" s="3">
        <f t="shared" ca="1" si="555"/>
        <v>3.0567183503253118E-2</v>
      </c>
      <c r="JF346" s="3">
        <f t="shared" ca="1" si="555"/>
        <v>4.2007681407899462E-3</v>
      </c>
      <c r="JG346" s="3">
        <f t="shared" ca="1" si="555"/>
        <v>1.8642831627238982E-2</v>
      </c>
      <c r="JH346" s="3">
        <f t="shared" ca="1" si="554"/>
        <v>-6.3312873767650699E-2</v>
      </c>
      <c r="JI346" s="3">
        <f t="shared" ca="1" si="554"/>
        <v>-4.1989435365805683E-2</v>
      </c>
      <c r="JJ346" s="3">
        <f t="shared" ca="1" si="554"/>
        <v>1.1889609365992371E-2</v>
      </c>
      <c r="JK346" s="3">
        <f>IO346-IO345</f>
        <v>0.19999999999999996</v>
      </c>
      <c r="JL346" s="3">
        <f t="shared" ca="1" si="630"/>
        <v>0.15078998486950787</v>
      </c>
      <c r="JN346" s="10">
        <f>COUNTIF(EI346:ET346,"&gt;2")</f>
        <v>5</v>
      </c>
      <c r="JP346" s="2">
        <f>AVERAGE(CS346,CS334,CS322,CS310,CS298,CS286,CS274,CS262,CS250,CS238)</f>
        <v>-0.52702217447433897</v>
      </c>
      <c r="JQ346" s="2">
        <f>CS346-JP346</f>
        <v>3.6345040028804176E-2</v>
      </c>
      <c r="JR346" s="2">
        <f>AVERAGE(CT346,CT334,CT322,CT310,CT298,CT286,CT274,CT262,CT250,CT238)</f>
        <v>-0.80962972688093759</v>
      </c>
      <c r="JS346" s="2">
        <f>CT346-JR346</f>
        <v>-0.16502914251477407</v>
      </c>
      <c r="KH346" s="2">
        <f>(DN346*$DN$4)+(FB346*$FB$3)+(FC346*$FC$3)+(FD346*$FD$3)+(FE346*$FE$3)+(FF346*$FF$3)+(FG346*$FG$3)</f>
        <v>1.946635782266275</v>
      </c>
      <c r="KI346" s="2">
        <f>F346-KH346</f>
        <v>-0.14663578226627494</v>
      </c>
      <c r="KJ346" s="2">
        <f>MAX(DN346,FB346:FG346)</f>
        <v>2.5103933482571117</v>
      </c>
      <c r="KK346" s="2">
        <f>MIN(DN346,FB346:FG346)</f>
        <v>0.51177072671442225</v>
      </c>
      <c r="KL346" s="2">
        <f t="shared" si="664"/>
        <v>1.9986226215426894</v>
      </c>
      <c r="KO346" s="2">
        <f>BO346</f>
        <v>77.03</v>
      </c>
      <c r="KP346" s="2">
        <f>100*((BO340/BO328)-1)</f>
        <v>-14.864430393312622</v>
      </c>
      <c r="KQ346" s="2">
        <f t="shared" si="525"/>
        <v>-14.864430393312622</v>
      </c>
      <c r="KR346" s="2">
        <f>100*((BO334/BO322)-1)</f>
        <v>0.88899019831318871</v>
      </c>
      <c r="KS346" s="2">
        <f t="shared" si="538"/>
        <v>0.88899019831318871</v>
      </c>
      <c r="KT346" s="3">
        <f>BP346</f>
        <v>1.2351000000000001</v>
      </c>
      <c r="KU346" s="3">
        <f>BQ346</f>
        <v>54.576666666666661</v>
      </c>
      <c r="KV346" s="3">
        <f t="shared" si="610"/>
        <v>44.188054948317266</v>
      </c>
      <c r="KW346" s="2">
        <f t="shared" si="603"/>
        <v>76.58861859354424</v>
      </c>
      <c r="KX346" s="2">
        <f t="shared" si="603"/>
        <v>80.836307342356292</v>
      </c>
      <c r="LA346">
        <v>2</v>
      </c>
      <c r="LB346">
        <v>0</v>
      </c>
      <c r="LE346" s="2">
        <v>103.92616457286798</v>
      </c>
      <c r="LF346" s="2">
        <v>102.15355335884844</v>
      </c>
      <c r="LG346" s="2">
        <v>100.90044276667979</v>
      </c>
      <c r="LH346" s="2">
        <v>100.18751873634739</v>
      </c>
      <c r="LI346" s="2">
        <v>101.52942001787045</v>
      </c>
      <c r="LJ346" s="2">
        <v>102.16221758050786</v>
      </c>
      <c r="LK346" s="2">
        <v>102.62674453364251</v>
      </c>
      <c r="LL346" s="2">
        <v>105.08320055646819</v>
      </c>
      <c r="LM346" s="2">
        <v>104.73609365994933</v>
      </c>
      <c r="LN346" s="2">
        <v>101.77508983325505</v>
      </c>
      <c r="LO346" s="2">
        <v>105.94754967311817</v>
      </c>
      <c r="LP346" s="2">
        <v>102.27604131700686</v>
      </c>
      <c r="LQ346" s="2">
        <v>109.42053727209083</v>
      </c>
      <c r="LR346" s="2">
        <v>102.55113165789714</v>
      </c>
      <c r="LS346" s="2">
        <v>102.30825034645328</v>
      </c>
      <c r="LT346" s="2">
        <v>113.25587752527638</v>
      </c>
      <c r="LU346" s="2">
        <v>102.63598290645542</v>
      </c>
      <c r="LV346" s="2">
        <v>103.28691407305057</v>
      </c>
      <c r="LW346" s="2">
        <v>100.53104394405705</v>
      </c>
      <c r="LX346" s="2">
        <v>92.627291030327271</v>
      </c>
      <c r="LY346" s="2">
        <v>101.10181202034862</v>
      </c>
      <c r="LZ346" s="2">
        <v>105.62941446861514</v>
      </c>
      <c r="MA346" s="2">
        <v>107.84104649811599</v>
      </c>
      <c r="MB346" s="2">
        <v>105.01736089459438</v>
      </c>
      <c r="MC346" s="2">
        <v>106.4794039873822</v>
      </c>
      <c r="MD346" s="2">
        <v>99.934257021367912</v>
      </c>
      <c r="ME346" s="2">
        <v>103.17966566006127</v>
      </c>
      <c r="MF346" s="2">
        <v>103.8121728784045</v>
      </c>
      <c r="MG346" s="2">
        <v>103.63358428981844</v>
      </c>
      <c r="MH346" s="2">
        <v>102.09667589450009</v>
      </c>
      <c r="MI346" s="2">
        <v>96.326191408990908</v>
      </c>
      <c r="MJ346" s="2">
        <v>103.92388669344564</v>
      </c>
      <c r="MK346" s="2">
        <v>103.84202640272163</v>
      </c>
      <c r="ML346" s="2">
        <v>101.97207297922631</v>
      </c>
      <c r="MM346" s="2">
        <v>104.41634080131371</v>
      </c>
      <c r="MN346" s="2">
        <v>106.64939548455261</v>
      </c>
      <c r="MO346" s="2">
        <v>106.16189639089434</v>
      </c>
      <c r="MP346" s="2">
        <v>109.24971916313375</v>
      </c>
      <c r="MQ346" s="2">
        <v>99.185034236113026</v>
      </c>
      <c r="MR346" s="2">
        <v>100.31624030749251</v>
      </c>
      <c r="MS346" s="10">
        <v>100.93232316319856</v>
      </c>
      <c r="MT346" s="2">
        <v>106.35216133573735</v>
      </c>
      <c r="MU346" s="2">
        <v>103.17168406295818</v>
      </c>
      <c r="MV346" s="2">
        <v>95.240533013722015</v>
      </c>
      <c r="MX346" s="22">
        <v>0.83</v>
      </c>
      <c r="MY346" s="22">
        <v>0.17</v>
      </c>
      <c r="MZ346" s="22">
        <v>0.7</v>
      </c>
      <c r="NA346" s="22">
        <v>0.44</v>
      </c>
      <c r="NB346" s="22">
        <v>0.44</v>
      </c>
      <c r="NC346" s="22">
        <v>0.42</v>
      </c>
      <c r="ND346" s="22">
        <v>1</v>
      </c>
      <c r="NE346" s="22">
        <v>5.28</v>
      </c>
      <c r="NF346" s="22">
        <v>2.72</v>
      </c>
      <c r="NG346" s="22">
        <v>3</v>
      </c>
      <c r="NH346" s="23">
        <v>7</v>
      </c>
      <c r="NI346" s="22">
        <v>25</v>
      </c>
      <c r="NJ346" s="22">
        <v>3.5</v>
      </c>
      <c r="NK346" s="22">
        <v>1.54</v>
      </c>
      <c r="NL346" s="23">
        <v>10.36</v>
      </c>
      <c r="NM346" s="3">
        <v>6</v>
      </c>
      <c r="NN346" s="22">
        <v>3.6</v>
      </c>
      <c r="NO346" s="22">
        <v>2.4</v>
      </c>
      <c r="NP346" s="22">
        <v>0.24</v>
      </c>
      <c r="NQ346" s="22">
        <v>0.96</v>
      </c>
      <c r="NR346" s="23">
        <v>1</v>
      </c>
      <c r="NS346" s="22">
        <v>1.7</v>
      </c>
      <c r="NT346" s="22">
        <v>8.3000000000000007</v>
      </c>
      <c r="NU346" s="23">
        <v>8.2799999999999994</v>
      </c>
      <c r="NV346" s="3">
        <v>4.37</v>
      </c>
      <c r="NW346" s="22">
        <v>0.69</v>
      </c>
      <c r="NX346" s="22">
        <v>0.92</v>
      </c>
      <c r="NY346" s="22">
        <v>65.25</v>
      </c>
      <c r="NZ346" s="22">
        <v>21.75</v>
      </c>
      <c r="OA346" s="23">
        <v>8</v>
      </c>
      <c r="OB346" s="22">
        <v>0.9</v>
      </c>
      <c r="OC346" s="22">
        <v>1.76</v>
      </c>
      <c r="OD346" s="22">
        <v>3.6</v>
      </c>
      <c r="OE346" s="22">
        <v>2.64</v>
      </c>
      <c r="OF346" s="22">
        <v>9.1199999999999992</v>
      </c>
      <c r="OG346" s="22">
        <v>4.4800000000000004</v>
      </c>
      <c r="OH346" s="23">
        <v>2.4</v>
      </c>
      <c r="OI346" s="22">
        <v>2</v>
      </c>
      <c r="OJ346" s="22">
        <v>9.3800000000000008</v>
      </c>
      <c r="OK346" s="22">
        <v>4.62</v>
      </c>
      <c r="OL346" s="22">
        <v>0.36</v>
      </c>
      <c r="OM346" s="23">
        <v>2.2799999999999998</v>
      </c>
      <c r="ON346" s="22">
        <v>2.52</v>
      </c>
      <c r="OO346" s="22">
        <v>6.84</v>
      </c>
      <c r="OQ346">
        <f t="shared" si="667"/>
        <v>-1</v>
      </c>
      <c r="OR346" s="23">
        <f t="shared" ca="1" si="675"/>
        <v>1.0011979433170541</v>
      </c>
      <c r="OS346" s="23">
        <f t="shared" ca="1" si="675"/>
        <v>1.0010417469732</v>
      </c>
      <c r="OT346" s="23">
        <f t="shared" ca="1" si="675"/>
        <v>1.0020170802054817</v>
      </c>
      <c r="OU346" s="23">
        <f t="shared" ca="1" si="675"/>
        <v>1.0000685874981026</v>
      </c>
      <c r="OV346" s="23">
        <f t="shared" ca="1" si="675"/>
        <v>1.0006551629795115</v>
      </c>
      <c r="OW346" s="23">
        <f t="shared" ca="1" si="675"/>
        <v>1.0007230425005225</v>
      </c>
      <c r="OX346" s="23">
        <f t="shared" ca="1" si="675"/>
        <v>1.0012518755406856</v>
      </c>
      <c r="OY346" s="23">
        <f t="shared" ca="1" si="673"/>
        <v>1.0021702278315767</v>
      </c>
      <c r="OZ346" s="23">
        <f t="shared" ca="1" si="559"/>
        <v>1.002850552956297</v>
      </c>
      <c r="PA346" s="23">
        <f t="shared" ca="1" si="559"/>
        <v>1.0002816903173353</v>
      </c>
      <c r="PB346" s="23">
        <f t="shared" ca="1" si="559"/>
        <v>1.0115988880449762</v>
      </c>
      <c r="PC346" s="23">
        <f t="shared" ca="1" si="559"/>
        <v>0.99562222269923861</v>
      </c>
      <c r="PD346" s="23">
        <f t="shared" ca="1" si="559"/>
        <v>1.0042741309765313</v>
      </c>
      <c r="PE346" s="23">
        <f t="shared" ca="1" si="539"/>
        <v>1.0080249929541927</v>
      </c>
      <c r="PF346" s="23">
        <f t="shared" ca="1" si="539"/>
        <v>1.0021358964765064</v>
      </c>
      <c r="PG346" s="23">
        <f t="shared" ca="1" si="539"/>
        <v>1.0335511451017061</v>
      </c>
      <c r="PH346" s="23">
        <f t="shared" ca="1" si="539"/>
        <v>0.99958813423372173</v>
      </c>
      <c r="PI346" s="23">
        <f t="shared" ca="1" si="539"/>
        <v>1.0034459028337399</v>
      </c>
      <c r="PJ346" s="23">
        <f t="shared" ca="1" si="539"/>
        <v>1.0164762882911043</v>
      </c>
      <c r="PK346" s="23">
        <f t="shared" ca="1" si="539"/>
        <v>0.98466146984731606</v>
      </c>
      <c r="PL346" s="23">
        <f t="shared" ca="1" si="539"/>
        <v>0.99937400937982968</v>
      </c>
      <c r="PM346" s="23">
        <f t="shared" ca="1" si="539"/>
        <v>0.98542779607158348</v>
      </c>
      <c r="PN346" s="23">
        <f t="shared" ca="1" si="645"/>
        <v>0.99793844785356456</v>
      </c>
      <c r="PO346" s="23">
        <f t="shared" ca="1" si="645"/>
        <v>1.0026667793341948</v>
      </c>
      <c r="PP346" s="23">
        <f t="shared" ca="1" si="645"/>
        <v>0.98621808895301144</v>
      </c>
      <c r="PQ346" s="23">
        <f t="shared" ca="1" si="645"/>
        <v>0.97370322784744756</v>
      </c>
      <c r="PR346" s="23">
        <f t="shared" ca="1" si="645"/>
        <v>1.0003200250918483</v>
      </c>
      <c r="PS346" s="23">
        <f t="shared" ca="1" si="615"/>
        <v>1.0032063329607706</v>
      </c>
      <c r="PT346" s="23">
        <f t="shared" ca="1" si="615"/>
        <v>1.0015904666608861</v>
      </c>
      <c r="PU346" s="23">
        <f t="shared" ca="1" si="615"/>
        <v>0.99894125248869081</v>
      </c>
      <c r="PV346" s="23">
        <f t="shared" ca="1" si="615"/>
        <v>1.0106964677457781</v>
      </c>
      <c r="PW346" s="23">
        <f t="shared" ca="1" si="561"/>
        <v>1.0014693560917409</v>
      </c>
      <c r="PX346" s="23">
        <f t="shared" ca="1" si="561"/>
        <v>1.0044571029564286</v>
      </c>
      <c r="PY346" s="23">
        <f t="shared" ca="1" si="544"/>
        <v>1.0007163712592564</v>
      </c>
      <c r="PZ346" s="23">
        <f t="shared" ca="1" si="544"/>
        <v>1.0021079283378607</v>
      </c>
      <c r="QA346" s="23">
        <f t="shared" ca="1" si="571"/>
        <v>1.0043686648282852</v>
      </c>
      <c r="QB346" s="23">
        <f t="shared" ca="1" si="571"/>
        <v>1.0043723699279645</v>
      </c>
      <c r="QC346" s="23">
        <f t="shared" ca="1" si="571"/>
        <v>1.0044415988449187</v>
      </c>
      <c r="QD346" s="23">
        <f t="shared" ca="1" si="571"/>
        <v>0.99766808155816888</v>
      </c>
      <c r="QE346" s="23">
        <f t="shared" ca="1" si="571"/>
        <v>1.0059282147146316</v>
      </c>
      <c r="QF346" s="23">
        <f t="shared" ca="1" si="571"/>
        <v>0.99781091553149937</v>
      </c>
      <c r="QG346" s="23">
        <f t="shared" ca="1" si="533"/>
        <v>1.0001193732614257</v>
      </c>
      <c r="QH346" s="23">
        <f t="shared" ca="1" si="533"/>
        <v>1.0016789268634296</v>
      </c>
      <c r="QI346" s="23">
        <f t="shared" ca="1" si="533"/>
        <v>0.98229969541127149</v>
      </c>
      <c r="QJ346" s="26">
        <f t="shared" ca="1" si="616"/>
        <v>1.001432482125088</v>
      </c>
      <c r="QL346" s="3">
        <f t="shared" ca="1" si="589"/>
        <v>104.46123732788134</v>
      </c>
      <c r="QM346" s="3">
        <f t="shared" ca="1" si="591"/>
        <v>0.14324821250879527</v>
      </c>
      <c r="QN346" s="3">
        <f t="shared" ca="1" si="595"/>
        <v>0.2059898202785293</v>
      </c>
      <c r="QO346" s="3">
        <f t="shared" ca="1" si="599"/>
        <v>0.71132818276147258</v>
      </c>
      <c r="QP346" s="3">
        <f t="shared" ca="1" si="631"/>
        <v>1.243918322429538</v>
      </c>
      <c r="QQ346" s="2">
        <f t="shared" ca="1" si="642"/>
        <v>2.4182445103767103</v>
      </c>
      <c r="QR346" s="3">
        <f t="shared" ca="1" si="592"/>
        <v>1.7325866604022577</v>
      </c>
      <c r="QS346" s="3">
        <f t="shared" ca="1" si="596"/>
        <v>2.501920439526454</v>
      </c>
      <c r="QT346" s="3">
        <f t="shared" ca="1" si="598"/>
        <v>2.875816223433203</v>
      </c>
      <c r="QU346" s="3">
        <f t="shared" ca="1" si="619"/>
        <v>2.5033099727878261</v>
      </c>
    </row>
    <row r="347" spans="1:463" x14ac:dyDescent="0.35">
      <c r="A347" t="s">
        <v>1412</v>
      </c>
      <c r="B347" s="25">
        <v>42767</v>
      </c>
      <c r="C347" t="s">
        <v>974</v>
      </c>
      <c r="D347" s="2">
        <v>102.4</v>
      </c>
      <c r="E347" s="2">
        <v>102.1</v>
      </c>
      <c r="F347" s="2">
        <v>2.2999999999999998</v>
      </c>
      <c r="G347" s="2">
        <v>102.4</v>
      </c>
      <c r="H347" s="2">
        <v>102.3318484224951</v>
      </c>
      <c r="I347" s="2">
        <v>102.68352599717626</v>
      </c>
      <c r="J347" s="2">
        <v>100.5</v>
      </c>
      <c r="K347" s="2">
        <v>103.9</v>
      </c>
      <c r="L347" s="2">
        <v>104.33844043633911</v>
      </c>
      <c r="M347" s="2">
        <v>102.7</v>
      </c>
      <c r="N347" s="2">
        <v>107.9</v>
      </c>
      <c r="O347" s="2">
        <v>98.9</v>
      </c>
      <c r="P347" s="2">
        <v>100.2</v>
      </c>
      <c r="Q347" s="2">
        <v>99.5</v>
      </c>
      <c r="R347" s="2">
        <v>104.2</v>
      </c>
      <c r="S347" s="2">
        <v>107.9</v>
      </c>
      <c r="T347" s="2">
        <v>97.5</v>
      </c>
      <c r="U347" s="2">
        <v>80.900000000000006</v>
      </c>
      <c r="V347" s="2">
        <v>99.9</v>
      </c>
      <c r="W347" s="2">
        <v>107.9</v>
      </c>
      <c r="X347" s="2">
        <v>99.9</v>
      </c>
      <c r="Y347" s="2">
        <v>119.8</v>
      </c>
      <c r="Z347" s="2">
        <v>118.8</v>
      </c>
      <c r="AA347" s="2">
        <v>102.9</v>
      </c>
      <c r="AB347" s="2">
        <v>95.3</v>
      </c>
      <c r="AC347" s="2">
        <v>97.1</v>
      </c>
      <c r="AD347" s="2">
        <v>105.6</v>
      </c>
      <c r="AE347" s="2">
        <v>100</v>
      </c>
      <c r="AF347" s="2">
        <v>102</v>
      </c>
      <c r="AG347" s="22">
        <v>525</v>
      </c>
      <c r="AH347" s="22">
        <v>475</v>
      </c>
      <c r="AI347" s="22">
        <v>146</v>
      </c>
      <c r="AJ347" s="22">
        <v>33</v>
      </c>
      <c r="AK347" s="22">
        <v>34</v>
      </c>
      <c r="AL347" s="22">
        <v>5</v>
      </c>
      <c r="AM347" s="22">
        <v>21</v>
      </c>
      <c r="AN347" s="22">
        <v>30</v>
      </c>
      <c r="AO347" s="22">
        <v>61</v>
      </c>
      <c r="AP347" s="22">
        <v>22</v>
      </c>
      <c r="AQ347" s="22">
        <v>18</v>
      </c>
      <c r="AR347" s="2">
        <v>98.9</v>
      </c>
      <c r="AS347" s="2">
        <v>103.5</v>
      </c>
      <c r="AT347" s="2">
        <v>99.5</v>
      </c>
      <c r="AU347" s="2">
        <v>100.9</v>
      </c>
      <c r="AV347" s="2">
        <v>101.5</v>
      </c>
      <c r="AW347" s="2">
        <v>103.5</v>
      </c>
      <c r="AX347" s="2">
        <v>104.2</v>
      </c>
      <c r="AY347" s="2">
        <v>104.1</v>
      </c>
      <c r="AZ347" s="2">
        <v>100.9</v>
      </c>
      <c r="BA347" s="2">
        <v>107.9</v>
      </c>
      <c r="BB347" s="2">
        <v>104.2</v>
      </c>
      <c r="BC347" s="2">
        <v>101.9</v>
      </c>
      <c r="BD347" s="3">
        <v>0.44</v>
      </c>
      <c r="BE347" s="3">
        <v>0.75</v>
      </c>
      <c r="BF347" s="3">
        <v>0.43</v>
      </c>
      <c r="BG347" s="3">
        <v>0.09</v>
      </c>
      <c r="BH347" s="3">
        <v>0.57999999999999996</v>
      </c>
      <c r="BI347" s="2">
        <v>268.39999999999998</v>
      </c>
      <c r="BJ347" s="2">
        <v>3.2</v>
      </c>
      <c r="BK347" s="2">
        <v>3.5</v>
      </c>
      <c r="BL347" s="2">
        <v>109.7</v>
      </c>
      <c r="BM347" s="2">
        <v>103.8</v>
      </c>
      <c r="BN347" s="10">
        <v>499</v>
      </c>
      <c r="BO347" s="3">
        <v>77.61</v>
      </c>
      <c r="BP347" s="22">
        <v>1.2490000000000001</v>
      </c>
      <c r="BQ347" s="3">
        <v>54.869500000000002</v>
      </c>
      <c r="BR347" s="23">
        <v>2.8215789473684212</v>
      </c>
      <c r="BS347" s="2">
        <v>105.9</v>
      </c>
      <c r="BT347" s="3">
        <v>91.74</v>
      </c>
      <c r="BU347" s="2">
        <v>0.8</v>
      </c>
      <c r="BV347" s="2">
        <v>2.2000000000000002</v>
      </c>
      <c r="BW347" s="2">
        <v>2</v>
      </c>
      <c r="BX347" s="2">
        <v>2.2000000000000002</v>
      </c>
      <c r="BY347" s="23">
        <v>244.006</v>
      </c>
      <c r="BZ347" s="2">
        <v>98.1</v>
      </c>
      <c r="CA347" s="2">
        <v>96.1</v>
      </c>
      <c r="CB347" s="3">
        <v>100.53</v>
      </c>
      <c r="CC347" s="2">
        <v>101</v>
      </c>
      <c r="CD347" s="2">
        <v>129.9</v>
      </c>
      <c r="CE347" s="2">
        <v>98.280913244945893</v>
      </c>
      <c r="CF347" s="3">
        <v>100.95930232532292</v>
      </c>
      <c r="CG347" s="2">
        <v>101.13929783979876</v>
      </c>
      <c r="CH347" s="23">
        <v>250.83818566436034</v>
      </c>
      <c r="CI347" s="3">
        <v>101.38044264891859</v>
      </c>
      <c r="CM347" s="2">
        <f t="shared" si="600"/>
        <v>43.930744595676536</v>
      </c>
      <c r="CN347" s="2">
        <f t="shared" si="600"/>
        <v>2.2590704142261178</v>
      </c>
      <c r="CO347" s="2">
        <f t="shared" si="601"/>
        <v>80.788697775453983</v>
      </c>
      <c r="CR347" s="2">
        <f t="shared" si="604"/>
        <v>0.58939096267191415</v>
      </c>
      <c r="CS347" s="2">
        <f t="shared" si="604"/>
        <v>0.69033530571990986</v>
      </c>
      <c r="CT347" s="2">
        <f t="shared" si="605"/>
        <v>0.78740157480316086</v>
      </c>
      <c r="CU347" s="2">
        <f t="shared" si="605"/>
        <v>0.37485339528363293</v>
      </c>
      <c r="CV347" s="2">
        <f t="shared" si="605"/>
        <v>0.35464771020790486</v>
      </c>
      <c r="CW347" s="2">
        <f t="shared" si="606"/>
        <v>0.71283095723014545</v>
      </c>
      <c r="CX347" s="2">
        <f t="shared" si="607"/>
        <v>0.58083252662149909</v>
      </c>
      <c r="CY347" s="2">
        <f t="shared" si="651"/>
        <v>1.1246485473289622</v>
      </c>
      <c r="CZ347" s="2">
        <f t="shared" si="611"/>
        <v>0</v>
      </c>
      <c r="DA347" s="2">
        <f t="shared" si="612"/>
        <v>0.63357972544877961</v>
      </c>
      <c r="DB347" s="2">
        <f t="shared" si="613"/>
        <v>0.10020040080161176</v>
      </c>
      <c r="DC347" s="2">
        <f t="shared" si="546"/>
        <v>1.0922787193973549</v>
      </c>
      <c r="DF347" s="2">
        <f t="shared" si="608"/>
        <v>4.5921493167562444</v>
      </c>
      <c r="DG347" s="2">
        <f t="shared" si="608"/>
        <v>4.3397732245395781</v>
      </c>
      <c r="DH347" s="2">
        <f t="shared" si="609"/>
        <v>5.529099668944859</v>
      </c>
      <c r="DI347" s="2">
        <f t="shared" si="632"/>
        <v>1.6204936917044721</v>
      </c>
      <c r="DJ347" s="2">
        <f t="shared" si="632"/>
        <v>2.7653932704064355</v>
      </c>
      <c r="DM347" s="2">
        <f t="shared" si="652"/>
        <v>2.2977022977023092</v>
      </c>
      <c r="DN347" s="2">
        <f t="shared" si="652"/>
        <v>2.3046092184368709</v>
      </c>
      <c r="DO347" s="2">
        <f t="shared" si="617"/>
        <v>1.9920318725099602</v>
      </c>
      <c r="DP347" s="2">
        <f t="shared" si="653"/>
        <v>1.9269776876267808</v>
      </c>
      <c r="DQ347" s="2">
        <f t="shared" si="543"/>
        <v>0.81599950537218446</v>
      </c>
      <c r="DR347" s="2">
        <f t="shared" si="654"/>
        <v>2.7695351137487751</v>
      </c>
      <c r="DS347" s="2">
        <f t="shared" si="655"/>
        <v>2.5794233864920812</v>
      </c>
      <c r="DT347" s="2" t="e">
        <v>#N/A</v>
      </c>
      <c r="DU347" s="2" t="e">
        <v>#N/A</v>
      </c>
      <c r="DV347" s="2">
        <f t="shared" si="618"/>
        <v>0.30425963488844854</v>
      </c>
      <c r="DW347" s="2">
        <f t="shared" si="656"/>
        <v>-0.10040160642569296</v>
      </c>
      <c r="DX347" s="2">
        <f t="shared" si="657"/>
        <v>-0.40858018386108474</v>
      </c>
      <c r="DY347" s="2">
        <f t="shared" si="658"/>
        <v>6.8717948717948785</v>
      </c>
      <c r="DZ347" s="2">
        <f t="shared" si="659"/>
        <v>19.358407079646021</v>
      </c>
      <c r="EA347" s="2">
        <f t="shared" si="674"/>
        <v>-1.3414634146341364</v>
      </c>
      <c r="EB347" s="2">
        <f t="shared" si="668"/>
        <v>-0.79443892750744594</v>
      </c>
      <c r="EC347" s="2">
        <f t="shared" si="668"/>
        <v>4.3520309477756314</v>
      </c>
      <c r="ED347" s="2">
        <f t="shared" si="668"/>
        <v>-1.2845849802371467</v>
      </c>
      <c r="EE347" s="2">
        <f t="shared" si="668"/>
        <v>10.009182736455458</v>
      </c>
      <c r="EF347" s="2">
        <f t="shared" si="668"/>
        <v>9.5940959409593916</v>
      </c>
      <c r="EG347" s="2">
        <f t="shared" si="668"/>
        <v>2.6946107784431073</v>
      </c>
      <c r="EH347" s="2">
        <f t="shared" si="668"/>
        <v>-2.2564102564102573</v>
      </c>
      <c r="EI347" s="2">
        <f t="shared" si="537"/>
        <v>0.10121457489880026</v>
      </c>
      <c r="EJ347" s="2">
        <f t="shared" si="537"/>
        <v>2.8827037773359931</v>
      </c>
      <c r="EK347" s="2">
        <f t="shared" si="537"/>
        <v>-0.10040160642569296</v>
      </c>
      <c r="EL347" s="2">
        <f t="shared" si="537"/>
        <v>0.79920079920081655</v>
      </c>
      <c r="EM347" s="2">
        <f t="shared" si="537"/>
        <v>1.1964107676969205</v>
      </c>
      <c r="EN347" s="2">
        <f t="shared" si="537"/>
        <v>2.3738872403560984</v>
      </c>
      <c r="EO347" s="2">
        <f t="shared" si="614"/>
        <v>6.8717948717948785</v>
      </c>
      <c r="EP347" s="2">
        <f t="shared" si="614"/>
        <v>2.2593320235756442</v>
      </c>
      <c r="EQ347" s="2">
        <f t="shared" si="614"/>
        <v>1.5090543259557387</v>
      </c>
      <c r="ER347" s="2">
        <f t="shared" si="614"/>
        <v>4.3520309477756314</v>
      </c>
      <c r="ES347" s="2">
        <f t="shared" si="614"/>
        <v>3.2705649157581673</v>
      </c>
      <c r="ET347" s="2">
        <f t="shared" si="614"/>
        <v>1.0912698412698596</v>
      </c>
      <c r="EU347" s="2">
        <f t="shared" si="602"/>
        <v>3.2</v>
      </c>
      <c r="EV347" s="2">
        <f t="shared" si="602"/>
        <v>3.5</v>
      </c>
      <c r="EW347" s="2">
        <f t="shared" si="660"/>
        <v>12.628336755646806</v>
      </c>
      <c r="EX347" s="2">
        <f t="shared" si="660"/>
        <v>5.3807106598984689</v>
      </c>
      <c r="EY347" s="2">
        <f t="shared" si="661"/>
        <v>95.153714009537069</v>
      </c>
      <c r="EZ347" s="2">
        <f t="shared" si="661"/>
        <v>65.237506481333241</v>
      </c>
      <c r="FA347" s="2">
        <f t="shared" si="662"/>
        <v>11.239495798319332</v>
      </c>
      <c r="FB347" s="2">
        <f t="shared" si="665"/>
        <v>2.8103616813294208</v>
      </c>
      <c r="FC347" s="2">
        <f t="shared" si="665"/>
        <v>0.30674846625766694</v>
      </c>
      <c r="FD347" s="2">
        <f t="shared" si="665"/>
        <v>1.6931216931216797</v>
      </c>
      <c r="FE347" s="2">
        <f t="shared" si="665"/>
        <v>1.2080942313500431</v>
      </c>
      <c r="FF347" s="2">
        <f t="shared" si="665"/>
        <v>1.609657947686105</v>
      </c>
      <c r="FG347" s="2">
        <f t="shared" si="665"/>
        <v>2.0424194815396701</v>
      </c>
      <c r="FH347" s="2">
        <v>1.7</v>
      </c>
      <c r="FI347" s="2">
        <v>1.9</v>
      </c>
      <c r="FL347" s="2">
        <f t="shared" si="633"/>
        <v>0.8855428239189056</v>
      </c>
      <c r="FM347" s="2">
        <f t="shared" si="633"/>
        <v>0.63692226376048655</v>
      </c>
      <c r="FN347" s="2">
        <f t="shared" si="634"/>
        <v>0.83153446636359263</v>
      </c>
      <c r="FQ347" s="2">
        <f t="shared" si="635"/>
        <v>3.5895008483500135</v>
      </c>
      <c r="FR347" s="2">
        <f t="shared" si="635"/>
        <v>2.5721327699087748</v>
      </c>
      <c r="FS347" s="2">
        <f t="shared" si="636"/>
        <v>3.3678553033411829</v>
      </c>
      <c r="FT347" s="2">
        <f t="shared" si="637"/>
        <v>1.9432322596808493</v>
      </c>
      <c r="FU347" s="2">
        <f t="shared" si="637"/>
        <v>0.80844127518422404</v>
      </c>
      <c r="FX347" s="2">
        <f t="shared" si="646"/>
        <v>2.1765716318265405</v>
      </c>
      <c r="FY347" s="2">
        <f t="shared" si="646"/>
        <v>1.8450490376304973</v>
      </c>
      <c r="FZ347" s="2">
        <f t="shared" si="647"/>
        <v>2.3255121078570085</v>
      </c>
      <c r="GA347" s="2">
        <f t="shared" si="648"/>
        <v>2.0596643675460768</v>
      </c>
      <c r="GB347" s="2">
        <f t="shared" si="648"/>
        <v>0.90253073316819421</v>
      </c>
      <c r="GE347" s="2">
        <f t="shared" si="649"/>
        <v>9.7444053583546282</v>
      </c>
      <c r="GF347" s="2">
        <f t="shared" si="649"/>
        <v>9.4111598038648427</v>
      </c>
      <c r="GG347" s="2">
        <f t="shared" si="669"/>
        <v>88.953690824786946</v>
      </c>
      <c r="GH347" s="2">
        <f t="shared" si="669"/>
        <v>84.544307914405636</v>
      </c>
      <c r="GI347" s="2">
        <f t="shared" si="670"/>
        <v>9.8248024733768489</v>
      </c>
      <c r="GJ347" s="2">
        <f t="shared" si="671"/>
        <v>2.6046818331685095</v>
      </c>
      <c r="GK347" s="2">
        <v>1.9</v>
      </c>
      <c r="GN347" s="2">
        <f t="shared" si="590"/>
        <v>0.49999999999999978</v>
      </c>
      <c r="GQ347" s="2">
        <f t="shared" si="563"/>
        <v>0.29999999999999982</v>
      </c>
      <c r="GT347" s="27">
        <f t="shared" ca="1" si="574"/>
        <v>101.31445904954499</v>
      </c>
      <c r="GU347" s="27">
        <f t="shared" ca="1" si="575"/>
        <v>104.65567410281282</v>
      </c>
      <c r="GV347" s="27">
        <f t="shared" ca="1" si="575"/>
        <v>100</v>
      </c>
      <c r="GW347" s="27">
        <f t="shared" ca="1" si="576"/>
        <v>100.49999999999999</v>
      </c>
      <c r="GX347" s="27">
        <f t="shared" ca="1" si="576"/>
        <v>99.90384615384616</v>
      </c>
      <c r="GY347" s="27">
        <f t="shared" ca="1" si="577"/>
        <v>100.1962708537782</v>
      </c>
      <c r="GZ347" s="27">
        <f t="shared" ca="1" si="578"/>
        <v>67.755443886097154</v>
      </c>
      <c r="HA347" s="27">
        <f t="shared" ca="1" si="579"/>
        <v>99.08163265306122</v>
      </c>
      <c r="HB347" s="27">
        <f t="shared" ca="1" si="579"/>
        <v>101.34357005758157</v>
      </c>
      <c r="HC347" s="27">
        <f t="shared" ca="1" si="579"/>
        <v>96.993210475266736</v>
      </c>
      <c r="HD347" s="27">
        <f t="shared" ca="1" si="572"/>
        <v>98.076923076923066</v>
      </c>
      <c r="HE347" s="27">
        <f t="shared" ca="1" si="580"/>
        <v>102.03426124197001</v>
      </c>
      <c r="HG347" s="27">
        <f t="shared" ca="1" si="581"/>
        <v>99.597180261832847</v>
      </c>
      <c r="HH347" s="27">
        <f t="shared" ca="1" si="582"/>
        <v>114.04867256637168</v>
      </c>
      <c r="HI347" s="27">
        <f t="shared" ca="1" si="582"/>
        <v>99.591419816138909</v>
      </c>
      <c r="HJ347" s="27">
        <f t="shared" ca="1" si="583"/>
        <v>101.41987829614605</v>
      </c>
      <c r="HK347" s="27">
        <f t="shared" ca="1" si="583"/>
        <v>102.86844708209695</v>
      </c>
      <c r="HL347" s="27">
        <f t="shared" ca="1" si="584"/>
        <v>102.10420841683367</v>
      </c>
      <c r="HM347" s="27">
        <f t="shared" ca="1" si="585"/>
        <v>145.60975609756096</v>
      </c>
      <c r="HN347" s="27">
        <f t="shared" ca="1" si="586"/>
        <v>99.8980632008155</v>
      </c>
      <c r="HO347" s="27">
        <f t="shared" ca="1" si="586"/>
        <v>104.0959040959041</v>
      </c>
      <c r="HP347" s="27">
        <f t="shared" ca="1" si="586"/>
        <v>103.41023069207623</v>
      </c>
      <c r="HQ347" s="27">
        <f t="shared" ca="1" si="573"/>
        <v>103.37972166998013</v>
      </c>
      <c r="HR347" s="27">
        <f t="shared" ca="1" si="587"/>
        <v>95.79487179487181</v>
      </c>
      <c r="HT347" s="27">
        <f t="shared" ca="1" si="620"/>
        <v>146.1680482176474</v>
      </c>
      <c r="HU347" s="27">
        <f t="shared" ca="1" si="620"/>
        <v>31.027673276114658</v>
      </c>
      <c r="HV347" s="27">
        <f t="shared" ca="1" si="620"/>
        <v>34.92562711630157</v>
      </c>
      <c r="HW347" s="27">
        <f t="shared" ca="1" si="621"/>
        <v>515.92740970359648</v>
      </c>
      <c r="HX347" s="27">
        <f t="shared" ca="1" si="621"/>
        <v>483.50685508948925</v>
      </c>
      <c r="HY347" s="27">
        <f t="shared" ca="1" si="638"/>
        <v>999.99999999999989</v>
      </c>
      <c r="HZ347" s="27">
        <f t="shared" ca="1" si="622"/>
        <v>5.4531561054283912</v>
      </c>
      <c r="IA347" s="27">
        <f t="shared" ca="1" si="622"/>
        <v>19.837320516284073</v>
      </c>
      <c r="IB347" s="27">
        <f t="shared" ca="1" si="622"/>
        <v>22.176684029381402</v>
      </c>
      <c r="IC347" s="27">
        <f t="shared" ca="1" si="622"/>
        <v>60.040957159899364</v>
      </c>
      <c r="ID347" s="27">
        <f t="shared" ca="1" si="622"/>
        <v>19.902363782683473</v>
      </c>
      <c r="IE347" s="27">
        <f t="shared" ca="1" si="622"/>
        <v>15.96553595990351</v>
      </c>
      <c r="IG347" s="28">
        <f t="shared" ca="1" si="623"/>
        <v>0.13706985418376069</v>
      </c>
      <c r="IH347" s="28">
        <f t="shared" ca="1" si="623"/>
        <v>0.59276771559426611</v>
      </c>
      <c r="II347" s="28">
        <f t="shared" ca="1" si="623"/>
        <v>-1.4269919148642386E-2</v>
      </c>
      <c r="IJ347" s="28">
        <f t="shared" ca="1" si="624"/>
        <v>1.0005776785191696</v>
      </c>
      <c r="IK347" s="24">
        <f t="shared" ca="1" si="639"/>
        <v>0.28501002788978513</v>
      </c>
      <c r="IL347" s="28">
        <f t="shared" ca="1" si="625"/>
        <v>1.3402796940034021</v>
      </c>
      <c r="IM347" s="28">
        <f t="shared" ca="1" si="640"/>
        <v>2.3046092184368656</v>
      </c>
      <c r="IN347" s="3">
        <f t="shared" ca="1" si="641"/>
        <v>2.3408573725225716</v>
      </c>
      <c r="IO347" s="2">
        <f t="shared" si="663"/>
        <v>2.2999999999999998</v>
      </c>
      <c r="IQ347" s="2">
        <f t="shared" ca="1" si="676"/>
        <v>0.71556765062938443</v>
      </c>
      <c r="IS347" s="3">
        <f t="shared" ca="1" si="626"/>
        <v>7.2108026101646572E-2</v>
      </c>
      <c r="IT347" s="3">
        <f t="shared" ca="1" si="627"/>
        <v>1.4355968912352295E-2</v>
      </c>
      <c r="IU347" s="3">
        <f t="shared" si="628"/>
        <v>0.49999999999999978</v>
      </c>
      <c r="IV347" s="3">
        <f t="shared" ca="1" si="629"/>
        <v>0.4135360049860009</v>
      </c>
      <c r="IX347" s="28">
        <f ca="1">$HL347/100*(GZ347-100)*AL347/1000+(HM347-100)*HZ347/$HY347</f>
        <v>8.4101876042403129E-2</v>
      </c>
      <c r="IY347" s="28">
        <f ca="1">$HL347/100*(HA347-100)*AM347/1000+(HN347-100)*IA347/$HY347</f>
        <v>-2.1713678866787888E-2</v>
      </c>
      <c r="IZ347" s="28">
        <f ca="1">$HL347/100*(HB347-100)*AN347/1000+(HO347-100)*IB347/$HY347</f>
        <v>0.13198881810409224</v>
      </c>
      <c r="JA347" s="28">
        <f ca="1">$HL347/100*(HC347-100)*AO347/1000+(HP347-100)*IC347/$HY347</f>
        <v>1.747993766598302E-2</v>
      </c>
      <c r="JB347" s="28">
        <f ca="1">$HL347/100*(HD347-100)*AP347/1000+(HQ347-100)*ID347/$HY347</f>
        <v>2.40665158299639E-2</v>
      </c>
      <c r="JC347" s="28">
        <f ca="1">$HL347/100*(HE347-100)*AQ347/1000+(HR347-100)*IE347/$HY347</f>
        <v>-2.9749931486587854E-2</v>
      </c>
      <c r="JE347" s="3">
        <f t="shared" ca="1" si="555"/>
        <v>6.3460250851805095E-2</v>
      </c>
      <c r="JF347" s="3">
        <f t="shared" ca="1" si="555"/>
        <v>2.2545670769293473E-3</v>
      </c>
      <c r="JG347" s="3">
        <f t="shared" ca="1" si="555"/>
        <v>1.6351998500901119E-2</v>
      </c>
      <c r="JH347" s="3">
        <f t="shared" ca="1" si="554"/>
        <v>2.8949725338307253E-3</v>
      </c>
      <c r="JI347" s="3">
        <f t="shared" ca="1" si="554"/>
        <v>1.8811856707580552E-2</v>
      </c>
      <c r="JJ347" s="3">
        <f t="shared" ca="1" si="554"/>
        <v>3.6568198454955354E-2</v>
      </c>
      <c r="JK347" s="3">
        <f>IO347-IO346</f>
        <v>0.49999999999999978</v>
      </c>
      <c r="JL347" s="3">
        <f t="shared" ca="1" si="630"/>
        <v>0.42018775064729358</v>
      </c>
      <c r="JN347" s="10">
        <f>COUNTIF(EI347:ET347,"&gt;2")</f>
        <v>6</v>
      </c>
      <c r="JP347" s="2">
        <f>AVERAGE(CS347,CS335,CS323,CS311,CS299,CS287,CS275,CS263,CS251,CS239)</f>
        <v>0.57226895187644455</v>
      </c>
      <c r="JQ347" s="2">
        <f>CS347-JP347</f>
        <v>0.11806635384346531</v>
      </c>
      <c r="JR347" s="2">
        <f>AVERAGE(CT347,CT335,CT323,CT311,CT299,CT287,CT275,CT263,CT251,CT239)</f>
        <v>0.55122909212810056</v>
      </c>
      <c r="JS347" s="2">
        <f>CT347-JR347</f>
        <v>0.2361724826750603</v>
      </c>
      <c r="KH347" s="2">
        <f>(DN347*$DN$4)+(FB347*$FB$3)+(FC347*$FC$3)+(FD347*$FD$3)+(FE347*$FE$3)+(FF347*$FF$3)+(FG347*$FG$3)</f>
        <v>2.1459945855349316</v>
      </c>
      <c r="KI347" s="2">
        <f>F347-KH347</f>
        <v>0.15400541446506821</v>
      </c>
      <c r="KJ347" s="2">
        <f>MAX(DN347,FB347:FG347)</f>
        <v>2.8103616813294208</v>
      </c>
      <c r="KK347" s="2">
        <f>MIN(DN347,FB347:FG347)</f>
        <v>0.30674846625766694</v>
      </c>
      <c r="KL347" s="2">
        <f t="shared" si="664"/>
        <v>2.5036132150717538</v>
      </c>
      <c r="KO347" s="2">
        <f>BO347</f>
        <v>77.61</v>
      </c>
      <c r="KP347" s="2">
        <f>100*((BO341/BO329)-1)</f>
        <v>-16.165936063295206</v>
      </c>
      <c r="KQ347" s="2">
        <f t="shared" si="525"/>
        <v>-16.165936063295206</v>
      </c>
      <c r="KR347" s="2">
        <f>100*((BO335/BO323)-1)</f>
        <v>-3.7193294104585273</v>
      </c>
      <c r="KS347" s="2">
        <f t="shared" si="538"/>
        <v>-3.7193294104585273</v>
      </c>
      <c r="KT347" s="3">
        <f>BP347</f>
        <v>1.2490000000000001</v>
      </c>
      <c r="KU347" s="3">
        <f>BQ347</f>
        <v>54.869500000000002</v>
      </c>
      <c r="KV347" s="3">
        <f t="shared" si="610"/>
        <v>43.930744595676536</v>
      </c>
      <c r="KW347" s="2">
        <f t="shared" si="603"/>
        <v>76.999557953676359</v>
      </c>
      <c r="KX347" s="2">
        <f t="shared" si="603"/>
        <v>80.365591471907507</v>
      </c>
      <c r="LA347">
        <v>2</v>
      </c>
      <c r="LB347">
        <v>0</v>
      </c>
      <c r="LE347" s="2">
        <v>103.96454246846046</v>
      </c>
      <c r="LF347" s="2">
        <v>102.69240975649838</v>
      </c>
      <c r="LG347" s="2">
        <v>101.10486737680765</v>
      </c>
      <c r="LH347" s="2">
        <v>100.3965760424867</v>
      </c>
      <c r="LI347" s="2">
        <v>101.52572164639086</v>
      </c>
      <c r="LJ347" s="2">
        <v>102.14420023449111</v>
      </c>
      <c r="LK347" s="2">
        <v>102.44973790603285</v>
      </c>
      <c r="LL347" s="2">
        <v>105.36588547268619</v>
      </c>
      <c r="LM347" s="2">
        <v>104.93419307736362</v>
      </c>
      <c r="LN347" s="2">
        <v>101.88595850068738</v>
      </c>
      <c r="LO347" s="2">
        <v>106.35514664848132</v>
      </c>
      <c r="LP347" s="2">
        <v>102.29731746151496</v>
      </c>
      <c r="LQ347" s="2">
        <v>109.10424865307283</v>
      </c>
      <c r="LR347" s="2">
        <v>102.90679565836717</v>
      </c>
      <c r="LS347" s="2">
        <v>101.81230352519567</v>
      </c>
      <c r="LT347" s="2">
        <v>115.30074577614813</v>
      </c>
      <c r="LU347" s="2">
        <v>102.88761420512475</v>
      </c>
      <c r="LV347" s="2">
        <v>103.13220391850065</v>
      </c>
      <c r="LW347" s="2">
        <v>107.76473264232783</v>
      </c>
      <c r="LX347" s="2">
        <v>97.59522975822459</v>
      </c>
      <c r="LY347" s="2">
        <v>101.00605107145554</v>
      </c>
      <c r="LZ347" s="2">
        <v>105.93881772601851</v>
      </c>
      <c r="MA347" s="2">
        <v>108.08486715899387</v>
      </c>
      <c r="MB347" s="2">
        <v>106.17533271482553</v>
      </c>
      <c r="MC347" s="2">
        <v>106.24001977641309</v>
      </c>
      <c r="MD347" s="2">
        <v>99.678863358117894</v>
      </c>
      <c r="ME347" s="2">
        <v>105.55552086351919</v>
      </c>
      <c r="MF347" s="2">
        <v>104.0002212329445</v>
      </c>
      <c r="MG347" s="2">
        <v>103.90383339674089</v>
      </c>
      <c r="MH347" s="2">
        <v>102.31926405452647</v>
      </c>
      <c r="MI347" s="2">
        <v>96.828185314591522</v>
      </c>
      <c r="MJ347" s="2">
        <v>104.31533109794535</v>
      </c>
      <c r="MK347" s="2">
        <v>104.18948701211677</v>
      </c>
      <c r="ML347" s="2">
        <v>102.03876802260564</v>
      </c>
      <c r="MM347" s="2">
        <v>104.81951866516835</v>
      </c>
      <c r="MN347" s="2">
        <v>106.98909280499657</v>
      </c>
      <c r="MO347" s="2">
        <v>106.71558911928345</v>
      </c>
      <c r="MP347" s="2">
        <v>109.40270813948004</v>
      </c>
      <c r="MQ347" s="2">
        <v>98.929984409281815</v>
      </c>
      <c r="MR347" s="2">
        <v>100.01929646336373</v>
      </c>
      <c r="MS347" s="10">
        <v>100.83668392645563</v>
      </c>
      <c r="MT347" s="2">
        <v>106.8658956480221</v>
      </c>
      <c r="MU347" s="2">
        <v>103.72413782629297</v>
      </c>
      <c r="MV347" s="2">
        <v>95.144663033452105</v>
      </c>
      <c r="MX347" s="22">
        <v>0.83</v>
      </c>
      <c r="MY347" s="22">
        <v>0.17</v>
      </c>
      <c r="MZ347" s="22">
        <v>0.35</v>
      </c>
      <c r="NA347" s="22">
        <v>0.22</v>
      </c>
      <c r="NB347" s="22">
        <v>0.22</v>
      </c>
      <c r="NC347" s="22">
        <v>0.21</v>
      </c>
      <c r="ND347" s="22">
        <v>1</v>
      </c>
      <c r="NE347" s="22">
        <v>5.28</v>
      </c>
      <c r="NF347" s="22">
        <v>2.72</v>
      </c>
      <c r="NG347" s="22">
        <v>3</v>
      </c>
      <c r="NH347" s="23">
        <v>8</v>
      </c>
      <c r="NI347" s="22">
        <v>25</v>
      </c>
      <c r="NJ347" s="22">
        <v>3.5</v>
      </c>
      <c r="NK347" s="22">
        <v>1.54</v>
      </c>
      <c r="NL347" s="23">
        <v>10.36</v>
      </c>
      <c r="NM347" s="3">
        <v>6</v>
      </c>
      <c r="NN347" s="22">
        <v>3.6</v>
      </c>
      <c r="NO347" s="22">
        <v>2.4</v>
      </c>
      <c r="NP347" s="22">
        <v>0.24</v>
      </c>
      <c r="NQ347" s="22">
        <v>0.96</v>
      </c>
      <c r="NR347" s="23">
        <v>1</v>
      </c>
      <c r="NS347" s="22">
        <v>1.7</v>
      </c>
      <c r="NT347" s="22">
        <v>8.3000000000000007</v>
      </c>
      <c r="NU347" s="23">
        <v>7.92</v>
      </c>
      <c r="NV347" s="3">
        <v>4.18</v>
      </c>
      <c r="NW347" s="22">
        <v>0.66</v>
      </c>
      <c r="NX347" s="22">
        <v>0.88</v>
      </c>
      <c r="NY347" s="22">
        <v>66</v>
      </c>
      <c r="NZ347" s="22">
        <v>22</v>
      </c>
      <c r="OA347" s="23">
        <v>8</v>
      </c>
      <c r="OB347" s="22">
        <v>0.9</v>
      </c>
      <c r="OC347" s="22">
        <v>1.76</v>
      </c>
      <c r="OD347" s="22">
        <v>3.6</v>
      </c>
      <c r="OE347" s="22">
        <v>2.64</v>
      </c>
      <c r="OF347" s="22">
        <v>9.1199999999999992</v>
      </c>
      <c r="OG347" s="22">
        <v>4.4800000000000004</v>
      </c>
      <c r="OH347" s="23">
        <v>2.4</v>
      </c>
      <c r="OI347" s="22">
        <v>2</v>
      </c>
      <c r="OJ347" s="22">
        <v>9.3800000000000008</v>
      </c>
      <c r="OK347" s="22">
        <v>4.62</v>
      </c>
      <c r="OL347" s="22">
        <v>0.36</v>
      </c>
      <c r="OM347" s="23">
        <v>2.2799999999999998</v>
      </c>
      <c r="ON347" s="22">
        <v>2.52</v>
      </c>
      <c r="OO347" s="22">
        <v>6.84</v>
      </c>
      <c r="OQ347">
        <f t="shared" si="667"/>
        <v>-1</v>
      </c>
      <c r="OR347" s="23">
        <f t="shared" ca="1" si="675"/>
        <v>1.0003692803996975</v>
      </c>
      <c r="OS347" s="23">
        <f t="shared" ca="1" si="675"/>
        <v>1.005274964794979</v>
      </c>
      <c r="OT347" s="23">
        <f t="shared" ca="1" si="675"/>
        <v>1.002026003102886</v>
      </c>
      <c r="OU347" s="23">
        <f t="shared" ca="1" si="675"/>
        <v>1.0020866601825869</v>
      </c>
      <c r="OV347" s="23">
        <f t="shared" ca="1" si="675"/>
        <v>0.99996357340090258</v>
      </c>
      <c r="OW347" s="23">
        <f t="shared" ca="1" si="675"/>
        <v>0.9998236398304241</v>
      </c>
      <c r="OX347" s="23">
        <f t="shared" ca="1" si="675"/>
        <v>0.99827523879458502</v>
      </c>
      <c r="OY347" s="23">
        <f t="shared" ca="1" si="673"/>
        <v>1.0026901056945454</v>
      </c>
      <c r="OZ347" s="23">
        <f t="shared" ca="1" si="559"/>
        <v>1.0018914149887761</v>
      </c>
      <c r="PA347" s="23">
        <f t="shared" ca="1" si="559"/>
        <v>1.0010893497378777</v>
      </c>
      <c r="PB347" s="23">
        <f t="shared" ca="1" si="559"/>
        <v>1.0038471581138093</v>
      </c>
      <c r="PC347" s="23">
        <f t="shared" ca="1" si="559"/>
        <v>1.0002080266720743</v>
      </c>
      <c r="PD347" s="23">
        <f t="shared" ca="1" si="559"/>
        <v>0.99710942180596773</v>
      </c>
      <c r="PE347" s="23">
        <f t="shared" ca="1" si="539"/>
        <v>1.003468162610399</v>
      </c>
      <c r="PF347" s="23">
        <f t="shared" ca="1" si="539"/>
        <v>0.99515242593262865</v>
      </c>
      <c r="PG347" s="23">
        <f t="shared" ca="1" si="539"/>
        <v>1.0180552947498498</v>
      </c>
      <c r="PH347" s="23">
        <f t="shared" ca="1" si="539"/>
        <v>1.0024516869380855</v>
      </c>
      <c r="PI347" s="23">
        <f t="shared" ca="1" si="539"/>
        <v>0.99850213208576943</v>
      </c>
      <c r="PJ347" s="23">
        <f t="shared" ca="1" si="539"/>
        <v>1.071954775504929</v>
      </c>
      <c r="PK347" s="23">
        <f t="shared" ca="1" si="539"/>
        <v>1.0536336394235124</v>
      </c>
      <c r="PL347" s="23">
        <f t="shared" ca="1" si="539"/>
        <v>0.99905282658164629</v>
      </c>
      <c r="PM347" s="23">
        <f t="shared" ca="1" si="539"/>
        <v>1.0029291391887372</v>
      </c>
      <c r="PN347" s="23">
        <f t="shared" ca="1" si="645"/>
        <v>1.0022609263243949</v>
      </c>
      <c r="PO347" s="23">
        <f t="shared" ca="1" si="645"/>
        <v>1.0110264799111968</v>
      </c>
      <c r="PP347" s="23">
        <f t="shared" ca="1" si="645"/>
        <v>0.99775182615600033</v>
      </c>
      <c r="PQ347" s="23">
        <f t="shared" ca="1" si="645"/>
        <v>0.99744438322891205</v>
      </c>
      <c r="PR347" s="23">
        <f t="shared" ca="1" si="645"/>
        <v>1.0230263898245753</v>
      </c>
      <c r="PS347" s="23">
        <f t="shared" ca="1" si="615"/>
        <v>1.0018114287498852</v>
      </c>
      <c r="PT347" s="23">
        <f t="shared" ca="1" si="615"/>
        <v>1.0026077367561339</v>
      </c>
      <c r="PU347" s="23">
        <f t="shared" ca="1" si="615"/>
        <v>1.0021801704911175</v>
      </c>
      <c r="PV347" s="23">
        <f t="shared" ca="1" si="615"/>
        <v>1.0052113957611923</v>
      </c>
      <c r="PW347" s="23">
        <f t="shared" ca="1" si="561"/>
        <v>1.0037666451568963</v>
      </c>
      <c r="PX347" s="23">
        <f t="shared" ca="1" si="561"/>
        <v>1.0033460499706315</v>
      </c>
      <c r="PY347" s="23">
        <f t="shared" ca="1" si="544"/>
        <v>1.0006540520500442</v>
      </c>
      <c r="PZ347" s="23">
        <f t="shared" ca="1" si="544"/>
        <v>1.0038612525660309</v>
      </c>
      <c r="QA347" s="23">
        <f t="shared" ca="1" si="571"/>
        <v>1.0031851781147054</v>
      </c>
      <c r="QB347" s="23">
        <f t="shared" ca="1" si="571"/>
        <v>1.0052155504678475</v>
      </c>
      <c r="QC347" s="23">
        <f t="shared" ca="1" si="571"/>
        <v>1.0014003603626462</v>
      </c>
      <c r="QD347" s="23">
        <f t="shared" ca="1" si="571"/>
        <v>0.99742854525588953</v>
      </c>
      <c r="QE347" s="23">
        <f t="shared" ca="1" si="571"/>
        <v>0.99703992251684692</v>
      </c>
      <c r="QF347" s="23">
        <f t="shared" ca="1" si="571"/>
        <v>0.99905244193588727</v>
      </c>
      <c r="QG347" s="23">
        <f t="shared" ca="1" si="533"/>
        <v>1.0048305018518897</v>
      </c>
      <c r="QH347" s="23">
        <f t="shared" ca="1" si="533"/>
        <v>1.0053547033602521</v>
      </c>
      <c r="QI347" s="23">
        <f t="shared" ca="1" si="533"/>
        <v>0.9989933909729789</v>
      </c>
      <c r="QJ347" s="26">
        <f t="shared" ca="1" si="616"/>
        <v>1.0022861516364074</v>
      </c>
      <c r="QL347" s="3">
        <f t="shared" ca="1" si="589"/>
        <v>104.70005155653962</v>
      </c>
      <c r="QM347" s="3">
        <f t="shared" ca="1" si="591"/>
        <v>0.22861516364074408</v>
      </c>
      <c r="QN347" s="3">
        <f t="shared" ca="1" si="595"/>
        <v>0.19175331243455793</v>
      </c>
      <c r="QO347" s="3">
        <f t="shared" ca="1" si="599"/>
        <v>0.65799870275717876</v>
      </c>
      <c r="QP347" s="3">
        <f t="shared" ca="1" si="631"/>
        <v>1.2603800672328358</v>
      </c>
      <c r="QQ347" s="2">
        <f t="shared" ca="1" si="642"/>
        <v>2.5507229471557702</v>
      </c>
      <c r="QR347" s="3">
        <f t="shared" ca="1" si="592"/>
        <v>2.7781410182458943</v>
      </c>
      <c r="QS347" s="3">
        <f t="shared" ca="1" si="596"/>
        <v>2.3263255629450086</v>
      </c>
      <c r="QT347" s="3">
        <f t="shared" ca="1" si="598"/>
        <v>2.6580866915057122</v>
      </c>
      <c r="QU347" s="3">
        <f t="shared" ca="1" si="619"/>
        <v>2.5366457136044573</v>
      </c>
    </row>
    <row r="348" spans="1:463" x14ac:dyDescent="0.35">
      <c r="A348" t="s">
        <v>1413</v>
      </c>
      <c r="B348" s="21">
        <v>42795</v>
      </c>
      <c r="C348" t="s">
        <v>975</v>
      </c>
      <c r="D348" s="2">
        <v>102.7</v>
      </c>
      <c r="E348" s="2">
        <v>102.5</v>
      </c>
      <c r="F348" s="2">
        <v>2.2999999999999998</v>
      </c>
      <c r="G348" s="2">
        <v>102.8</v>
      </c>
      <c r="H348" s="2">
        <v>102.66046538346457</v>
      </c>
      <c r="I348" s="2">
        <v>102.96466313519302</v>
      </c>
      <c r="J348" s="2">
        <v>101.2</v>
      </c>
      <c r="K348" s="2">
        <v>103.8</v>
      </c>
      <c r="L348" s="2">
        <v>104.29825915901003</v>
      </c>
      <c r="M348" s="2">
        <v>102.7</v>
      </c>
      <c r="N348" s="2">
        <v>107.1</v>
      </c>
      <c r="O348" s="2">
        <v>99.5</v>
      </c>
      <c r="P348" s="2">
        <v>101</v>
      </c>
      <c r="Q348" s="2">
        <v>101.6</v>
      </c>
      <c r="R348" s="2">
        <v>103.7</v>
      </c>
      <c r="S348" s="2">
        <v>107.1</v>
      </c>
      <c r="T348" s="2">
        <v>97.8</v>
      </c>
      <c r="U348" s="2">
        <v>77.8</v>
      </c>
      <c r="V348" s="2">
        <v>99.9</v>
      </c>
      <c r="W348" s="2">
        <v>107.9</v>
      </c>
      <c r="X348" s="2">
        <v>99.3</v>
      </c>
      <c r="Y348" s="2">
        <v>122.4</v>
      </c>
      <c r="Z348" s="2">
        <v>121.2</v>
      </c>
      <c r="AA348" s="2">
        <v>103.1</v>
      </c>
      <c r="AB348" s="2">
        <v>95</v>
      </c>
      <c r="AC348" s="2">
        <v>99.9</v>
      </c>
      <c r="AD348" s="2">
        <v>105.4</v>
      </c>
      <c r="AE348" s="2">
        <v>101.9</v>
      </c>
      <c r="AF348" s="2">
        <v>104</v>
      </c>
      <c r="AG348" s="22">
        <v>525</v>
      </c>
      <c r="AH348" s="22">
        <v>475</v>
      </c>
      <c r="AI348" s="22">
        <v>146</v>
      </c>
      <c r="AJ348" s="22">
        <v>33</v>
      </c>
      <c r="AK348" s="22">
        <v>34</v>
      </c>
      <c r="AL348" s="22">
        <v>5</v>
      </c>
      <c r="AM348" s="22">
        <v>21</v>
      </c>
      <c r="AN348" s="22">
        <v>30</v>
      </c>
      <c r="AO348" s="22">
        <v>61</v>
      </c>
      <c r="AP348" s="22">
        <v>22</v>
      </c>
      <c r="AQ348" s="22">
        <v>18</v>
      </c>
      <c r="AR348" s="2">
        <v>99.3</v>
      </c>
      <c r="AS348" s="2">
        <v>105.2</v>
      </c>
      <c r="AT348" s="2">
        <v>101.6</v>
      </c>
      <c r="AU348" s="2">
        <v>101</v>
      </c>
      <c r="AV348" s="2">
        <v>102.2</v>
      </c>
      <c r="AW348" s="2">
        <v>103.5</v>
      </c>
      <c r="AX348" s="2">
        <v>103.7</v>
      </c>
      <c r="AY348" s="2">
        <v>104.2</v>
      </c>
      <c r="AZ348" s="2">
        <v>101.3</v>
      </c>
      <c r="BA348" s="2">
        <v>107.9</v>
      </c>
      <c r="BB348" s="2">
        <v>104.4</v>
      </c>
      <c r="BC348" s="2">
        <v>102.6</v>
      </c>
      <c r="BD348" s="3">
        <v>0.53</v>
      </c>
      <c r="BE348" s="3">
        <v>0.7</v>
      </c>
      <c r="BF348" s="3">
        <v>0.38</v>
      </c>
      <c r="BG348" s="3">
        <v>0.15</v>
      </c>
      <c r="BH348" s="3">
        <v>0.56000000000000005</v>
      </c>
      <c r="BI348" s="2">
        <v>269.3</v>
      </c>
      <c r="BJ348" s="2">
        <v>3.1</v>
      </c>
      <c r="BK348" s="2">
        <v>3.4</v>
      </c>
      <c r="BL348" s="2">
        <v>109.8</v>
      </c>
      <c r="BM348" s="2">
        <v>104.1</v>
      </c>
      <c r="BN348" s="10">
        <v>501</v>
      </c>
      <c r="BO348" s="3">
        <v>76.569999999999993</v>
      </c>
      <c r="BP348" s="22">
        <v>1.2347999999999999</v>
      </c>
      <c r="BQ348" s="3">
        <v>51.589130434782604</v>
      </c>
      <c r="BR348" s="23">
        <v>2.8747826086956523</v>
      </c>
      <c r="BS348" s="2">
        <v>101.4</v>
      </c>
      <c r="BT348" s="3">
        <v>90.41</v>
      </c>
      <c r="BU348" s="2">
        <v>0.7</v>
      </c>
      <c r="BV348" s="2">
        <v>2</v>
      </c>
      <c r="BW348" s="2">
        <v>2.4</v>
      </c>
      <c r="BX348" s="2">
        <v>2</v>
      </c>
      <c r="BY348" s="23">
        <v>243.892</v>
      </c>
      <c r="BZ348" s="2">
        <v>98.1</v>
      </c>
      <c r="CA348" s="2">
        <v>96</v>
      </c>
      <c r="CB348" s="3">
        <v>101.17</v>
      </c>
      <c r="CC348" s="2">
        <v>101</v>
      </c>
      <c r="CD348" s="2">
        <v>129.69999999999999</v>
      </c>
      <c r="CE348" s="2">
        <v>98.280628114723285</v>
      </c>
      <c r="CF348" s="3">
        <v>101.02055871484178</v>
      </c>
      <c r="CG348" s="2">
        <v>101.01192464698453</v>
      </c>
      <c r="CH348" s="23">
        <v>250.88821808478968</v>
      </c>
      <c r="CI348" s="3">
        <v>101.45889468204321</v>
      </c>
      <c r="CM348" s="2">
        <f t="shared" si="600"/>
        <v>41.779341136040337</v>
      </c>
      <c r="CN348" s="2">
        <f t="shared" si="600"/>
        <v>2.3281362234334733</v>
      </c>
      <c r="CO348" s="2">
        <f t="shared" si="601"/>
        <v>79.870203373203012</v>
      </c>
      <c r="CR348" s="2">
        <f t="shared" si="604"/>
        <v>0.29296874999999722</v>
      </c>
      <c r="CS348" s="2">
        <f t="shared" si="604"/>
        <v>0.39177277179236597</v>
      </c>
      <c r="CT348" s="2">
        <f t="shared" si="605"/>
        <v>0.39062499999999167</v>
      </c>
      <c r="CU348" s="2">
        <f t="shared" si="605"/>
        <v>0.32112872584175012</v>
      </c>
      <c r="CV348" s="2">
        <f t="shared" si="605"/>
        <v>0.27378991448393691</v>
      </c>
      <c r="CW348" s="2">
        <f t="shared" si="606"/>
        <v>0.60667340748229959</v>
      </c>
      <c r="CX348" s="2">
        <f t="shared" si="607"/>
        <v>-9.6246390760354683E-2</v>
      </c>
      <c r="CY348" s="2">
        <f t="shared" si="651"/>
        <v>-0.74142724745135435</v>
      </c>
      <c r="CZ348" s="2">
        <f t="shared" si="611"/>
        <v>0.30769230769230477</v>
      </c>
      <c r="DA348" s="2">
        <f t="shared" si="612"/>
        <v>-0.31479538300104631</v>
      </c>
      <c r="DB348" s="2">
        <f t="shared" si="613"/>
        <v>0</v>
      </c>
      <c r="DC348" s="2">
        <f t="shared" si="546"/>
        <v>0.33532041728764311</v>
      </c>
      <c r="DF348" s="2">
        <f t="shared" si="608"/>
        <v>3.9223401672917158</v>
      </c>
      <c r="DG348" s="2">
        <f t="shared" si="608"/>
        <v>3.3354074908540143</v>
      </c>
      <c r="DH348" s="2">
        <f t="shared" si="609"/>
        <v>-0.46114869125037927</v>
      </c>
      <c r="DI348" s="2">
        <f t="shared" si="632"/>
        <v>2.16500951946339</v>
      </c>
      <c r="DJ348" s="2">
        <f t="shared" si="632"/>
        <v>0</v>
      </c>
      <c r="DM348" s="2">
        <f t="shared" si="652"/>
        <v>2.2908366533864513</v>
      </c>
      <c r="DN348" s="2">
        <f t="shared" si="652"/>
        <v>2.2954091816367237</v>
      </c>
      <c r="DO348" s="2">
        <f t="shared" si="617"/>
        <v>1.7821782178217793</v>
      </c>
      <c r="DP348" s="2">
        <f t="shared" si="653"/>
        <v>2.4291497975708563</v>
      </c>
      <c r="DQ348" s="2">
        <f t="shared" si="543"/>
        <v>1.0599801630787584</v>
      </c>
      <c r="DR348" s="2">
        <f t="shared" si="654"/>
        <v>2.0648967551622364</v>
      </c>
      <c r="DS348" s="2">
        <f t="shared" si="655"/>
        <v>2.0988271272541343</v>
      </c>
      <c r="DT348" s="2" t="e">
        <v>#N/A</v>
      </c>
      <c r="DU348" s="2" t="e">
        <v>#N/A</v>
      </c>
      <c r="DV348" s="2">
        <f t="shared" si="618"/>
        <v>1.6343207354443168</v>
      </c>
      <c r="DW348" s="2">
        <f t="shared" si="656"/>
        <v>0.99403578528827197</v>
      </c>
      <c r="DX348" s="2">
        <f t="shared" si="657"/>
        <v>0.92879256965943124</v>
      </c>
      <c r="DY348" s="2">
        <f t="shared" si="658"/>
        <v>4.6417759838546901</v>
      </c>
      <c r="DZ348" s="2">
        <f t="shared" si="659"/>
        <v>17.049180327868839</v>
      </c>
      <c r="EA348" s="2">
        <f t="shared" si="674"/>
        <v>-22.817460317460313</v>
      </c>
      <c r="EB348" s="2">
        <f t="shared" si="668"/>
        <v>-0.6958250497017815</v>
      </c>
      <c r="EC348" s="2">
        <f t="shared" si="668"/>
        <v>4.3520309477756314</v>
      </c>
      <c r="ED348" s="2">
        <f t="shared" si="668"/>
        <v>-0.1006036217303885</v>
      </c>
      <c r="EE348" s="2">
        <f t="shared" si="668"/>
        <v>11.678832116788328</v>
      </c>
      <c r="EF348" s="2">
        <f t="shared" si="668"/>
        <v>11.192660550458712</v>
      </c>
      <c r="EG348" s="2">
        <f t="shared" si="668"/>
        <v>2.8942115768463061</v>
      </c>
      <c r="EH348" s="2">
        <f t="shared" si="668"/>
        <v>-2.6639344262294973</v>
      </c>
      <c r="EI348" s="2">
        <f t="shared" si="537"/>
        <v>1.2232415902140747</v>
      </c>
      <c r="EJ348" s="2">
        <f t="shared" si="537"/>
        <v>4.8853439680957234</v>
      </c>
      <c r="EK348" s="2">
        <f t="shared" si="537"/>
        <v>0.99403578528827197</v>
      </c>
      <c r="EL348" s="2">
        <f t="shared" si="537"/>
        <v>1.1011011011010874</v>
      </c>
      <c r="EM348" s="2">
        <f t="shared" si="537"/>
        <v>1.0880316518298905</v>
      </c>
      <c r="EN348" s="2">
        <f t="shared" si="537"/>
        <v>2.1717670286278468</v>
      </c>
      <c r="EO348" s="2">
        <f t="shared" si="614"/>
        <v>4.6417759838546901</v>
      </c>
      <c r="EP348" s="2">
        <f t="shared" si="614"/>
        <v>2.7613412228796763</v>
      </c>
      <c r="EQ348" s="2">
        <f t="shared" si="614"/>
        <v>1.6048144433299827</v>
      </c>
      <c r="ER348" s="2">
        <f t="shared" si="614"/>
        <v>4.3520309477756314</v>
      </c>
      <c r="ES348" s="2">
        <f t="shared" si="614"/>
        <v>2.9585798816567976</v>
      </c>
      <c r="ET348" s="2">
        <f t="shared" si="614"/>
        <v>1.7857142857142794</v>
      </c>
      <c r="EU348" s="2">
        <f t="shared" si="602"/>
        <v>3.1</v>
      </c>
      <c r="EV348" s="2">
        <f t="shared" si="602"/>
        <v>3.4</v>
      </c>
      <c r="EW348" s="2">
        <f t="shared" si="660"/>
        <v>11.133603238866407</v>
      </c>
      <c r="EX348" s="2">
        <f t="shared" si="660"/>
        <v>5.1515151515151514</v>
      </c>
      <c r="EY348" s="2">
        <f t="shared" si="661"/>
        <v>55.832828554905525</v>
      </c>
      <c r="EZ348" s="2">
        <f t="shared" si="661"/>
        <v>94.996181150519305</v>
      </c>
      <c r="FA348" s="2">
        <f t="shared" si="662"/>
        <v>5.7351407716371261</v>
      </c>
      <c r="FB348" s="2">
        <f t="shared" si="665"/>
        <v>2.44119623655914</v>
      </c>
      <c r="FC348" s="2">
        <f t="shared" si="665"/>
        <v>0.20429009193052572</v>
      </c>
      <c r="FD348" s="2">
        <f t="shared" si="665"/>
        <v>1.4799154334038223</v>
      </c>
      <c r="FE348" s="2">
        <f t="shared" si="665"/>
        <v>1.1497700459908167</v>
      </c>
      <c r="FF348" s="2">
        <f t="shared" si="665"/>
        <v>1.4056224899598346</v>
      </c>
      <c r="FG348" s="2">
        <f t="shared" si="665"/>
        <v>1.5661707126076729</v>
      </c>
      <c r="FH348" s="2">
        <v>1.9</v>
      </c>
      <c r="FI348" s="2">
        <v>2</v>
      </c>
      <c r="FL348" s="2">
        <f t="shared" si="633"/>
        <v>0.95259036242332229</v>
      </c>
      <c r="FM348" s="2">
        <f t="shared" si="633"/>
        <v>0.6772204169422702</v>
      </c>
      <c r="FN348" s="2">
        <f t="shared" si="634"/>
        <v>0.72490779953422457</v>
      </c>
      <c r="FQ348" s="2">
        <f t="shared" si="635"/>
        <v>3.8651537400533398</v>
      </c>
      <c r="FR348" s="2">
        <f t="shared" si="635"/>
        <v>2.7365237644564999</v>
      </c>
      <c r="FS348" s="2">
        <f t="shared" si="636"/>
        <v>2.9313133264495361</v>
      </c>
      <c r="FT348" s="2">
        <f t="shared" si="637"/>
        <v>1.869731658802265</v>
      </c>
      <c r="FU348" s="2">
        <f t="shared" si="637"/>
        <v>0.77228028523383951</v>
      </c>
      <c r="FX348" s="2">
        <f t="shared" si="646"/>
        <v>2.5526680675447944</v>
      </c>
      <c r="FY348" s="2">
        <f t="shared" si="646"/>
        <v>2.0962877715200223</v>
      </c>
      <c r="FZ348" s="2">
        <f t="shared" si="647"/>
        <v>2.3812295549692442</v>
      </c>
      <c r="GA348" s="2">
        <f t="shared" si="648"/>
        <v>1.9229237436169777</v>
      </c>
      <c r="GB348" s="2">
        <f t="shared" si="648"/>
        <v>0.94101283689227433</v>
      </c>
      <c r="GE348" s="2">
        <f t="shared" si="649"/>
        <v>10.163170993528206</v>
      </c>
      <c r="GF348" s="2">
        <f t="shared" si="649"/>
        <v>9.7458202389234092</v>
      </c>
      <c r="GG348" s="2">
        <f t="shared" si="669"/>
        <v>83.805722603624758</v>
      </c>
      <c r="GH348" s="2">
        <f t="shared" si="669"/>
        <v>74.355916055678975</v>
      </c>
      <c r="GI348" s="2">
        <f t="shared" si="670"/>
        <v>9.3793584379358474</v>
      </c>
      <c r="GJ348" s="2">
        <f t="shared" si="671"/>
        <v>2.4711696869851751</v>
      </c>
      <c r="GK348" s="2">
        <v>1.8</v>
      </c>
      <c r="GN348" s="2">
        <f t="shared" si="590"/>
        <v>0</v>
      </c>
      <c r="GQ348" s="2">
        <f t="shared" si="563"/>
        <v>0.29999999999999982</v>
      </c>
      <c r="GT348" s="27">
        <f t="shared" ca="1" si="574"/>
        <v>102.12335692618805</v>
      </c>
      <c r="GU348" s="27">
        <f t="shared" ca="1" si="575"/>
        <v>103.87972841901068</v>
      </c>
      <c r="GV348" s="27">
        <f t="shared" ca="1" si="575"/>
        <v>100.30769230769229</v>
      </c>
      <c r="GW348" s="27">
        <f t="shared" ca="1" si="576"/>
        <v>101.2</v>
      </c>
      <c r="GX348" s="27">
        <f t="shared" ca="1" si="576"/>
        <v>99.807692307692307</v>
      </c>
      <c r="GY348" s="27">
        <f t="shared" ca="1" si="577"/>
        <v>100.58881256133463</v>
      </c>
      <c r="GZ348" s="27">
        <f t="shared" ca="1" si="578"/>
        <v>65.159128978224444</v>
      </c>
      <c r="HA348" s="27">
        <f t="shared" ca="1" si="579"/>
        <v>101.9387755102041</v>
      </c>
      <c r="HB348" s="27">
        <f t="shared" ca="1" si="579"/>
        <v>101.15163147792707</v>
      </c>
      <c r="HC348" s="27">
        <f t="shared" ca="1" si="579"/>
        <v>98.836081474296805</v>
      </c>
      <c r="HD348" s="27">
        <f t="shared" ca="1" si="572"/>
        <v>100</v>
      </c>
      <c r="HE348" s="27">
        <f t="shared" ca="1" si="580"/>
        <v>101.71306209850106</v>
      </c>
      <c r="HG348" s="27">
        <f t="shared" ca="1" si="581"/>
        <v>100.20263424518745</v>
      </c>
      <c r="HH348" s="27">
        <f t="shared" ca="1" si="582"/>
        <v>112.67759562841529</v>
      </c>
      <c r="HI348" s="27">
        <f t="shared" ca="1" si="582"/>
        <v>100.61919504643961</v>
      </c>
      <c r="HJ348" s="27">
        <f t="shared" ca="1" si="583"/>
        <v>101.21457489878543</v>
      </c>
      <c r="HK348" s="27">
        <f t="shared" ca="1" si="583"/>
        <v>102.26155358898721</v>
      </c>
      <c r="HL348" s="27">
        <f t="shared" ca="1" si="584"/>
        <v>101.69660678642715</v>
      </c>
      <c r="HM348" s="27">
        <f t="shared" ca="1" si="585"/>
        <v>118.45238095238095</v>
      </c>
      <c r="HN348" s="27">
        <f t="shared" ca="1" si="586"/>
        <v>97.80439121756487</v>
      </c>
      <c r="HO348" s="27">
        <f t="shared" ca="1" si="586"/>
        <v>102.76134122287968</v>
      </c>
      <c r="HP348" s="27">
        <f t="shared" ca="1" si="586"/>
        <v>102.38331678252233</v>
      </c>
      <c r="HQ348" s="27">
        <f t="shared" ca="1" si="573"/>
        <v>101.66177908113391</v>
      </c>
      <c r="HR348" s="27">
        <f t="shared" ca="1" si="587"/>
        <v>95.696721311475414</v>
      </c>
      <c r="HT348" s="27">
        <f t="shared" ca="1" si="620"/>
        <v>144.70487812254277</v>
      </c>
      <c r="HU348" s="27">
        <f t="shared" ca="1" si="620"/>
        <v>31.279852248544529</v>
      </c>
      <c r="HV348" s="27">
        <f t="shared" ca="1" si="620"/>
        <v>34.430879620070208</v>
      </c>
      <c r="HW348" s="27">
        <f t="shared" ca="1" si="621"/>
        <v>514.91014747946201</v>
      </c>
      <c r="HX348" s="27">
        <f t="shared" ca="1" si="621"/>
        <v>484.43470989056374</v>
      </c>
      <c r="HY348" s="27">
        <f t="shared" ca="1" si="638"/>
        <v>1000</v>
      </c>
      <c r="HZ348" s="27">
        <f t="shared" ca="1" si="622"/>
        <v>6.6766318479665969</v>
      </c>
      <c r="IA348" s="27">
        <f t="shared" ca="1" si="622"/>
        <v>20.181086519114686</v>
      </c>
      <c r="IB348" s="27">
        <f t="shared" ca="1" si="622"/>
        <v>22.375013500053999</v>
      </c>
      <c r="IC348" s="27">
        <f t="shared" ca="1" si="622"/>
        <v>60.401084863671471</v>
      </c>
      <c r="ID348" s="27">
        <f t="shared" ca="1" si="622"/>
        <v>20.15789287566599</v>
      </c>
      <c r="IE348" s="27">
        <f t="shared" ca="1" si="622"/>
        <v>15.918110825192789</v>
      </c>
      <c r="IG348" s="28">
        <f t="shared" ca="1" si="623"/>
        <v>0.3445919275623871</v>
      </c>
      <c r="IH348" s="28">
        <f t="shared" ca="1" si="623"/>
        <v>0.52675653922748855</v>
      </c>
      <c r="II348" s="28">
        <f t="shared" ca="1" si="623"/>
        <v>3.1958459738347225E-2</v>
      </c>
      <c r="IJ348" s="28">
        <f t="shared" ca="1" si="624"/>
        <v>1.2660855630129504</v>
      </c>
      <c r="IK348" s="24">
        <f t="shared" ca="1" si="639"/>
        <v>0.36277863648472752</v>
      </c>
      <c r="IL348" s="28">
        <f t="shared" ca="1" si="625"/>
        <v>1.0026791178915349</v>
      </c>
      <c r="IM348" s="28">
        <f t="shared" ca="1" si="640"/>
        <v>2.2954091816367272</v>
      </c>
      <c r="IN348" s="3">
        <f t="shared" ca="1" si="641"/>
        <v>2.2687646809044852</v>
      </c>
      <c r="IO348" s="2">
        <f t="shared" si="663"/>
        <v>2.2999999999999998</v>
      </c>
      <c r="IQ348" s="2">
        <f t="shared" ca="1" si="676"/>
        <v>0.90330692652822286</v>
      </c>
      <c r="IS348" s="3">
        <f t="shared" ca="1" si="626"/>
        <v>-6.6011176366777558E-2</v>
      </c>
      <c r="IT348" s="3">
        <f t="shared" ca="1" si="627"/>
        <v>4.6228378886989607E-2</v>
      </c>
      <c r="IU348" s="3">
        <f t="shared" si="628"/>
        <v>0</v>
      </c>
      <c r="IV348" s="3">
        <f t="shared" ca="1" si="629"/>
        <v>1.978279747978795E-2</v>
      </c>
      <c r="IX348" s="28">
        <f ca="1">$HL348/100*(GZ348-100)*AL348/1000+(HM348-100)*HZ348/$HY348</f>
        <v>-5.3960163682427814E-2</v>
      </c>
      <c r="IY348" s="28">
        <f ca="1">$HL348/100*(HA348-100)*AM348/1000+(HN348-100)*IA348/$HY348</f>
        <v>-2.9047237516914848E-3</v>
      </c>
      <c r="IZ348" s="28">
        <f ca="1">$HL348/100*(HB348-100)*AN348/1000+(HO348-100)*IB348/$HY348</f>
        <v>9.6920151212274763E-2</v>
      </c>
      <c r="JA348" s="28">
        <f ca="1">$HL348/100*(HC348-100)*AO348/1000+(HP348-100)*IC348/$HY348</f>
        <v>7.175131480781935E-2</v>
      </c>
      <c r="JB348" s="28">
        <f ca="1">$HL348/100*(HD348-100)*AP348/1000+(HQ348-100)*ID348/$HY348</f>
        <v>3.3497964700520112E-2</v>
      </c>
      <c r="JC348" s="28">
        <f ca="1">$HL348/100*(HE348-100)*AQ348/1000+(HR348-100)*IE348/$HY348</f>
        <v>-3.714179860186579E-2</v>
      </c>
      <c r="JE348" s="3">
        <f t="shared" ca="1" si="555"/>
        <v>-0.13806203972483094</v>
      </c>
      <c r="JF348" s="3">
        <f t="shared" ca="1" si="555"/>
        <v>1.8808955115096403E-2</v>
      </c>
      <c r="JG348" s="3">
        <f t="shared" ca="1" si="555"/>
        <v>-3.5068666891817479E-2</v>
      </c>
      <c r="JH348" s="3">
        <f t="shared" ca="1" si="554"/>
        <v>5.427137714183633E-2</v>
      </c>
      <c r="JI348" s="3">
        <f t="shared" ca="1" si="554"/>
        <v>9.4314488705562124E-3</v>
      </c>
      <c r="JJ348" s="3">
        <f t="shared" ca="1" si="554"/>
        <v>-7.3918671152779364E-3</v>
      </c>
      <c r="JK348" s="3">
        <f>IO348-IO347</f>
        <v>0</v>
      </c>
      <c r="JL348" s="3">
        <f t="shared" ca="1" si="630"/>
        <v>0.17313070661664842</v>
      </c>
      <c r="JN348" s="10">
        <f>COUNTIF(EI348:ET348,"&gt;2")</f>
        <v>6</v>
      </c>
      <c r="JP348" s="2">
        <f>AVERAGE(CS348,CS336,CS324,CS312,CS300,CS288,CS276,CS264,CS252,CS240)</f>
        <v>0.33166476037975134</v>
      </c>
      <c r="JQ348" s="2">
        <f>CS348-JP348</f>
        <v>6.0108011412614626E-2</v>
      </c>
      <c r="JR348" s="2">
        <f>AVERAGE(CT348,CT336,CT324,CT312,CT300,CT288,CT276,CT264,CT252,CT240)</f>
        <v>0.4027374004565612</v>
      </c>
      <c r="JS348" s="2">
        <f>CT348-JR348</f>
        <v>-1.2112400456569528E-2</v>
      </c>
      <c r="KH348" s="2">
        <f>(DN348*$DN$4)+(FB348*$FB$3)+(FC348*$FC$3)+(FD348*$FD$3)+(FE348*$FE$3)+(FF348*$FF$3)+(FG348*$FG$3)</f>
        <v>1.8800296081495298</v>
      </c>
      <c r="KI348" s="2">
        <f>F348-KH348</f>
        <v>0.41997039185047003</v>
      </c>
      <c r="KJ348" s="2">
        <f>MAX(DN348,FB348:FG348)</f>
        <v>2.44119623655914</v>
      </c>
      <c r="KK348" s="2">
        <f>MIN(DN348,FB348:FG348)</f>
        <v>0.20429009193052572</v>
      </c>
      <c r="KL348" s="2">
        <f t="shared" si="664"/>
        <v>2.2369061446286143</v>
      </c>
      <c r="KO348" s="2">
        <f>BO348</f>
        <v>76.569999999999993</v>
      </c>
      <c r="KP348" s="2">
        <f>100*((BO342/BO330)-1)</f>
        <v>-14.263937282229977</v>
      </c>
      <c r="KQ348" s="2">
        <f t="shared" ref="KQ348:KQ411" si="677">100*((KO342/KO330)-1)</f>
        <v>-14.263937282229977</v>
      </c>
      <c r="KR348" s="2">
        <f>100*((BO336/BO324)-1)</f>
        <v>-5.0553097345132798</v>
      </c>
      <c r="KS348" s="2">
        <f t="shared" si="538"/>
        <v>-5.0553097345132798</v>
      </c>
      <c r="KT348" s="3">
        <f>BP348</f>
        <v>1.2347999999999999</v>
      </c>
      <c r="KU348" s="3">
        <f>BQ348</f>
        <v>51.589130434782604</v>
      </c>
      <c r="KV348" s="3">
        <f t="shared" si="610"/>
        <v>41.779341136040337</v>
      </c>
      <c r="KW348" s="2">
        <f t="shared" si="603"/>
        <v>72.396144282211637</v>
      </c>
      <c r="KX348" s="2">
        <f t="shared" si="603"/>
        <v>76.429878268781266</v>
      </c>
      <c r="LA348">
        <v>2</v>
      </c>
      <c r="LB348">
        <v>0</v>
      </c>
      <c r="LE348" s="2">
        <v>103.98794437993051</v>
      </c>
      <c r="LF348" s="2">
        <v>103.20655788449443</v>
      </c>
      <c r="LG348" s="2">
        <v>101.02844653777555</v>
      </c>
      <c r="LH348" s="2">
        <v>100.48292937515492</v>
      </c>
      <c r="LI348" s="2">
        <v>101.54710836897922</v>
      </c>
      <c r="LJ348" s="2">
        <v>102.18525596725623</v>
      </c>
      <c r="LK348" s="2">
        <v>102.69713859508866</v>
      </c>
      <c r="LL348" s="2">
        <v>105.46333468146501</v>
      </c>
      <c r="LM348" s="2">
        <v>105.20821743953812</v>
      </c>
      <c r="LN348" s="2">
        <v>101.92781567023157</v>
      </c>
      <c r="LO348" s="2">
        <v>106.73018584763325</v>
      </c>
      <c r="LP348" s="2">
        <v>102.5581851416723</v>
      </c>
      <c r="LQ348" s="2">
        <v>108.3936194419677</v>
      </c>
      <c r="LR348" s="2">
        <v>103.07955664672704</v>
      </c>
      <c r="LS348" s="2">
        <v>102.35252988996355</v>
      </c>
      <c r="LT348" s="2">
        <v>117.63136457275145</v>
      </c>
      <c r="LU348" s="2">
        <v>103.07054901950153</v>
      </c>
      <c r="LV348" s="2">
        <v>103.38282604197383</v>
      </c>
      <c r="LW348" s="2">
        <v>107.19041152202826</v>
      </c>
      <c r="LX348" s="2">
        <v>99.906083521493699</v>
      </c>
      <c r="LY348" s="2">
        <v>101.13703169727958</v>
      </c>
      <c r="LZ348" s="2">
        <v>106.14340347431555</v>
      </c>
      <c r="MA348" s="2">
        <v>108.24324868751179</v>
      </c>
      <c r="MB348" s="2">
        <v>104.14502334562242</v>
      </c>
      <c r="MC348" s="2">
        <v>105.19487460009006</v>
      </c>
      <c r="MD348" s="2">
        <v>99.338800632963554</v>
      </c>
      <c r="ME348" s="2">
        <v>106.95681952720524</v>
      </c>
      <c r="MF348" s="2">
        <v>104.38483672096659</v>
      </c>
      <c r="MG348" s="2">
        <v>104.26140815654487</v>
      </c>
      <c r="MH348" s="2">
        <v>102.29991846573245</v>
      </c>
      <c r="MI348" s="2">
        <v>97.558787158807903</v>
      </c>
      <c r="MJ348" s="2">
        <v>104.68042069837756</v>
      </c>
      <c r="MK348" s="2">
        <v>104.47266243077614</v>
      </c>
      <c r="ML348" s="2">
        <v>102.06884020606059</v>
      </c>
      <c r="MM348" s="2">
        <v>105.20068727535583</v>
      </c>
      <c r="MN348" s="2">
        <v>107.53274354934878</v>
      </c>
      <c r="MO348" s="2">
        <v>107.65742383303564</v>
      </c>
      <c r="MP348" s="2">
        <v>109.84084703825714</v>
      </c>
      <c r="MQ348" s="2">
        <v>99.008818214369299</v>
      </c>
      <c r="MR348" s="2">
        <v>99.970180546894923</v>
      </c>
      <c r="MS348" s="10">
        <v>99.983025185624172</v>
      </c>
      <c r="MT348" s="2">
        <v>107.17007201641252</v>
      </c>
      <c r="MU348" s="2">
        <v>104.05696685408495</v>
      </c>
      <c r="MV348" s="2">
        <v>94.807853975363344</v>
      </c>
      <c r="MX348" s="22">
        <v>0.83</v>
      </c>
      <c r="MY348" s="22">
        <v>0.17</v>
      </c>
      <c r="MZ348" s="22">
        <v>0.35</v>
      </c>
      <c r="NA348" s="22">
        <v>0.22</v>
      </c>
      <c r="NB348" s="22">
        <v>0.22</v>
      </c>
      <c r="NC348" s="22">
        <v>0.21</v>
      </c>
      <c r="ND348" s="22">
        <v>1</v>
      </c>
      <c r="NE348" s="22">
        <v>5.28</v>
      </c>
      <c r="NF348" s="22">
        <v>2.72</v>
      </c>
      <c r="NG348" s="22">
        <v>3</v>
      </c>
      <c r="NH348" s="23">
        <v>8</v>
      </c>
      <c r="NI348" s="22">
        <v>25</v>
      </c>
      <c r="NJ348" s="22">
        <v>3.5</v>
      </c>
      <c r="NK348" s="22">
        <v>1.54</v>
      </c>
      <c r="NL348" s="23">
        <v>10.36</v>
      </c>
      <c r="NM348" s="3">
        <v>6</v>
      </c>
      <c r="NN348" s="22">
        <v>3.6</v>
      </c>
      <c r="NO348" s="22">
        <v>2.4</v>
      </c>
      <c r="NP348" s="22">
        <v>0.24</v>
      </c>
      <c r="NQ348" s="22">
        <v>0.96</v>
      </c>
      <c r="NR348" s="23">
        <v>1</v>
      </c>
      <c r="NS348" s="22">
        <v>1.7</v>
      </c>
      <c r="NT348" s="22">
        <v>8.3000000000000007</v>
      </c>
      <c r="NU348" s="23">
        <v>7.92</v>
      </c>
      <c r="NV348" s="3">
        <v>4.18</v>
      </c>
      <c r="NW348" s="22">
        <v>0.66</v>
      </c>
      <c r="NX348" s="22">
        <v>0.88</v>
      </c>
      <c r="NY348" s="22">
        <v>66</v>
      </c>
      <c r="NZ348" s="22">
        <v>22</v>
      </c>
      <c r="OA348" s="23">
        <v>8</v>
      </c>
      <c r="OB348" s="22">
        <v>0.9</v>
      </c>
      <c r="OC348" s="22">
        <v>1.76</v>
      </c>
      <c r="OD348" s="22">
        <v>3.6</v>
      </c>
      <c r="OE348" s="22">
        <v>2.64</v>
      </c>
      <c r="OF348" s="22">
        <v>9.1199999999999992</v>
      </c>
      <c r="OG348" s="22">
        <v>4.4800000000000004</v>
      </c>
      <c r="OH348" s="23">
        <v>2.4</v>
      </c>
      <c r="OI348" s="22">
        <v>2</v>
      </c>
      <c r="OJ348" s="22">
        <v>9.3800000000000008</v>
      </c>
      <c r="OK348" s="22">
        <v>4.62</v>
      </c>
      <c r="OL348" s="22">
        <v>0.36</v>
      </c>
      <c r="OM348" s="23">
        <v>2.2799999999999998</v>
      </c>
      <c r="ON348" s="22">
        <v>2.52</v>
      </c>
      <c r="OO348" s="22">
        <v>6.84</v>
      </c>
      <c r="OQ348">
        <f t="shared" si="667"/>
        <v>-2</v>
      </c>
      <c r="OR348" s="23">
        <f t="shared" ca="1" si="675"/>
        <v>1.0005944586458708</v>
      </c>
      <c r="OS348" s="23">
        <f t="shared" ca="1" si="675"/>
        <v>1.0103080557750836</v>
      </c>
      <c r="OT348" s="23">
        <f t="shared" ca="1" si="675"/>
        <v>1.0012686145628891</v>
      </c>
      <c r="OU348" s="23">
        <f t="shared" ca="1" si="675"/>
        <v>1.0029485772532698</v>
      </c>
      <c r="OV348" s="23">
        <f t="shared" ca="1" si="675"/>
        <v>1.0001742189712663</v>
      </c>
      <c r="OW348" s="23">
        <f t="shared" ca="1" si="675"/>
        <v>1.0002255078961086</v>
      </c>
      <c r="OX348" s="23">
        <f t="shared" ca="1" si="675"/>
        <v>1.0006859231652143</v>
      </c>
      <c r="OY348" s="23">
        <f t="shared" ca="1" si="673"/>
        <v>1.0036174585755271</v>
      </c>
      <c r="OZ348" s="23">
        <f t="shared" ca="1" si="559"/>
        <v>1.0045077466906647</v>
      </c>
      <c r="PA348" s="23">
        <f t="shared" ca="1" si="559"/>
        <v>1.0015006209989765</v>
      </c>
      <c r="PB348" s="23">
        <f t="shared" ca="1" si="559"/>
        <v>1.0073870153385307</v>
      </c>
      <c r="PC348" s="23">
        <f t="shared" ca="1" si="559"/>
        <v>1.0027586502276806</v>
      </c>
      <c r="PD348" s="23">
        <f t="shared" ca="1" si="559"/>
        <v>0.99061494436305375</v>
      </c>
      <c r="PE348" s="23">
        <f t="shared" ca="1" si="539"/>
        <v>1.0051527952962303</v>
      </c>
      <c r="PF348" s="23">
        <f t="shared" ca="1" si="539"/>
        <v>1.0004328052074034</v>
      </c>
      <c r="PG348" s="23">
        <f t="shared" ca="1" si="539"/>
        <v>1.0386336421833697</v>
      </c>
      <c r="PH348" s="23">
        <f t="shared" ca="1" si="539"/>
        <v>1.0042340522372371</v>
      </c>
      <c r="PI348" s="23">
        <f t="shared" ca="1" si="539"/>
        <v>1.0009285974877264</v>
      </c>
      <c r="PJ348" s="23">
        <f t="shared" ca="1" si="539"/>
        <v>1.0662419021698111</v>
      </c>
      <c r="PK348" s="23">
        <f t="shared" ca="1" si="539"/>
        <v>1.0785815110233901</v>
      </c>
      <c r="PL348" s="23">
        <f t="shared" ca="1" si="539"/>
        <v>1.0003483585133357</v>
      </c>
      <c r="PM348" s="23">
        <f t="shared" ca="1" si="539"/>
        <v>1.0048659647342184</v>
      </c>
      <c r="PN348" s="23">
        <f t="shared" ca="1" si="645"/>
        <v>1.0037295835162618</v>
      </c>
      <c r="PO348" s="23">
        <f t="shared" ca="1" si="645"/>
        <v>0.9916933967722964</v>
      </c>
      <c r="PP348" s="23">
        <f t="shared" ca="1" si="645"/>
        <v>0.98793635821398518</v>
      </c>
      <c r="PQ348" s="23">
        <f t="shared" ca="1" si="645"/>
        <v>0.99404151883295599</v>
      </c>
      <c r="PR348" s="23">
        <f t="shared" ca="1" si="645"/>
        <v>1.0366075412532183</v>
      </c>
      <c r="PS348" s="23">
        <f t="shared" ca="1" si="615"/>
        <v>1.0055163457876259</v>
      </c>
      <c r="PT348" s="23">
        <f t="shared" ca="1" si="615"/>
        <v>1.0060581120592209</v>
      </c>
      <c r="PU348" s="23">
        <f t="shared" ca="1" si="615"/>
        <v>1.001990687448457</v>
      </c>
      <c r="PV348" s="23">
        <f t="shared" ca="1" si="615"/>
        <v>1.0127960602592863</v>
      </c>
      <c r="PW348" s="23">
        <f t="shared" ca="1" si="561"/>
        <v>1.0072796931389176</v>
      </c>
      <c r="PX348" s="23">
        <f t="shared" ca="1" si="561"/>
        <v>1.006073032758517</v>
      </c>
      <c r="PY348" s="23">
        <f t="shared" ca="1" si="544"/>
        <v>1.0009489581216418</v>
      </c>
      <c r="PZ348" s="23">
        <f t="shared" ca="1" si="544"/>
        <v>1.0075117215181348</v>
      </c>
      <c r="QA348" s="23">
        <f t="shared" ca="1" si="571"/>
        <v>1.0082827292248844</v>
      </c>
      <c r="QB348" s="23">
        <f t="shared" ca="1" si="571"/>
        <v>1.0140872336778413</v>
      </c>
      <c r="QC348" s="23">
        <f t="shared" ca="1" si="571"/>
        <v>1.0054107953745923</v>
      </c>
      <c r="QD348" s="23">
        <f t="shared" ca="1" si="571"/>
        <v>0.99822336078118157</v>
      </c>
      <c r="QE348" s="23">
        <f t="shared" ca="1" si="571"/>
        <v>0.99655031169891506</v>
      </c>
      <c r="QF348" s="23">
        <f t="shared" ca="1" si="571"/>
        <v>0.99059470794069149</v>
      </c>
      <c r="QG348" s="23">
        <f t="shared" ca="1" si="533"/>
        <v>1.0076905882344334</v>
      </c>
      <c r="QH348" s="23">
        <f t="shared" ca="1" si="533"/>
        <v>1.0085806759787554</v>
      </c>
      <c r="QI348" s="23">
        <f t="shared" ca="1" si="533"/>
        <v>0.99545698638313651</v>
      </c>
      <c r="QJ348" s="26">
        <f t="shared" ca="1" si="616"/>
        <v>1.0045122406119651</v>
      </c>
      <c r="QL348" s="3">
        <f t="shared" ca="1" si="589"/>
        <v>104.93259156532832</v>
      </c>
      <c r="QM348" s="3">
        <f t="shared" ca="1" si="591"/>
        <v>0.22210114066956166</v>
      </c>
      <c r="QN348" s="3">
        <f t="shared" ca="1" si="595"/>
        <v>0.19798817227303367</v>
      </c>
      <c r="QO348" s="3">
        <f t="shared" ca="1" si="599"/>
        <v>0.59686708176514003</v>
      </c>
      <c r="QP348" s="3">
        <f t="shared" ca="1" si="631"/>
        <v>1.3041040519245151</v>
      </c>
      <c r="QQ348" s="2">
        <f t="shared" ca="1" si="642"/>
        <v>2.5102026372459507</v>
      </c>
      <c r="QR348" s="3">
        <f t="shared" ca="1" si="592"/>
        <v>2.6980130140343839</v>
      </c>
      <c r="QS348" s="3">
        <f t="shared" ca="1" si="596"/>
        <v>2.4029135642275121</v>
      </c>
      <c r="QT348" s="3">
        <f t="shared" ca="1" si="598"/>
        <v>2.4089285264065063</v>
      </c>
      <c r="QU348" s="3">
        <f t="shared" ca="1" si="619"/>
        <v>2.6252149776314848</v>
      </c>
    </row>
    <row r="349" spans="1:463" x14ac:dyDescent="0.35">
      <c r="A349" t="s">
        <v>1414</v>
      </c>
      <c r="B349" s="25">
        <v>42826</v>
      </c>
      <c r="C349" t="s">
        <v>976</v>
      </c>
      <c r="D349" s="2">
        <v>103.2</v>
      </c>
      <c r="E349" s="2">
        <v>102.9</v>
      </c>
      <c r="F349" s="2">
        <v>2.7</v>
      </c>
      <c r="G349" s="2">
        <v>103.4</v>
      </c>
      <c r="H349" s="2">
        <v>102.87165656340034</v>
      </c>
      <c r="I349" s="2">
        <v>103.35430182133148</v>
      </c>
      <c r="J349" s="2">
        <v>101.1</v>
      </c>
      <c r="K349" s="2">
        <v>105</v>
      </c>
      <c r="L349" s="2">
        <v>104.88614049839842</v>
      </c>
      <c r="M349" s="2">
        <v>102.6</v>
      </c>
      <c r="N349" s="2">
        <v>105.5</v>
      </c>
      <c r="O349" s="2">
        <v>99.7</v>
      </c>
      <c r="P349" s="2">
        <v>101.2</v>
      </c>
      <c r="Q349" s="2">
        <v>102.7</v>
      </c>
      <c r="R349" s="2">
        <v>105.3</v>
      </c>
      <c r="S349" s="2">
        <v>105.5</v>
      </c>
      <c r="T349" s="2">
        <v>98.8</v>
      </c>
      <c r="U349" s="2">
        <v>92.3</v>
      </c>
      <c r="V349" s="2">
        <v>101.1</v>
      </c>
      <c r="W349" s="2">
        <v>107.9</v>
      </c>
      <c r="X349" s="2">
        <v>100</v>
      </c>
      <c r="Y349" s="2">
        <v>123.4</v>
      </c>
      <c r="Z349" s="2">
        <v>121.7</v>
      </c>
      <c r="AA349" s="2">
        <v>102.8</v>
      </c>
      <c r="AB349" s="2">
        <v>94.6</v>
      </c>
      <c r="AC349" s="2">
        <v>96</v>
      </c>
      <c r="AD349" s="2">
        <v>106.8</v>
      </c>
      <c r="AE349" s="2">
        <v>103</v>
      </c>
      <c r="AF349" s="2">
        <v>102</v>
      </c>
      <c r="AG349" s="22">
        <v>525</v>
      </c>
      <c r="AH349" s="22">
        <v>475</v>
      </c>
      <c r="AI349" s="22">
        <v>146</v>
      </c>
      <c r="AJ349" s="22">
        <v>33</v>
      </c>
      <c r="AK349" s="22">
        <v>34</v>
      </c>
      <c r="AL349" s="22">
        <v>5</v>
      </c>
      <c r="AM349" s="22">
        <v>21</v>
      </c>
      <c r="AN349" s="22">
        <v>30</v>
      </c>
      <c r="AO349" s="22">
        <v>61</v>
      </c>
      <c r="AP349" s="22">
        <v>22</v>
      </c>
      <c r="AQ349" s="22">
        <v>18</v>
      </c>
      <c r="AR349" s="2">
        <v>99.5</v>
      </c>
      <c r="AS349" s="2">
        <v>105.6</v>
      </c>
      <c r="AT349" s="2">
        <v>102.7</v>
      </c>
      <c r="AU349" s="2">
        <v>101.4</v>
      </c>
      <c r="AV349" s="2">
        <v>101.2</v>
      </c>
      <c r="AW349" s="2">
        <v>104.6</v>
      </c>
      <c r="AX349" s="2">
        <v>105.3</v>
      </c>
      <c r="AY349" s="2">
        <v>103.3</v>
      </c>
      <c r="AZ349" s="2">
        <v>101.5</v>
      </c>
      <c r="BA349" s="2">
        <v>107.9</v>
      </c>
      <c r="BB349" s="2">
        <v>105</v>
      </c>
      <c r="BC349" s="2">
        <v>102.5</v>
      </c>
      <c r="BD349" s="3">
        <v>0.65</v>
      </c>
      <c r="BE349" s="3">
        <v>0.69</v>
      </c>
      <c r="BF349" s="3">
        <v>0.68</v>
      </c>
      <c r="BG349" s="3">
        <v>0.23</v>
      </c>
      <c r="BH349" s="3">
        <v>0.46</v>
      </c>
      <c r="BI349" s="2">
        <v>270.60000000000002</v>
      </c>
      <c r="BJ349" s="2">
        <v>3.5</v>
      </c>
      <c r="BK349" s="2">
        <v>3.8</v>
      </c>
      <c r="BL349" s="2">
        <v>109.8</v>
      </c>
      <c r="BM349" s="2">
        <v>104.3</v>
      </c>
      <c r="BN349" s="10">
        <v>502</v>
      </c>
      <c r="BO349" s="3">
        <v>78.23</v>
      </c>
      <c r="BP349" s="22">
        <v>1.2652000000000001</v>
      </c>
      <c r="BQ349" s="3">
        <v>52.307894736842108</v>
      </c>
      <c r="BR349" s="23">
        <v>3.0810526315789475</v>
      </c>
      <c r="BS349" s="2">
        <v>100.1</v>
      </c>
      <c r="BT349" s="3">
        <v>89.42</v>
      </c>
      <c r="BU349" s="2">
        <v>1.3</v>
      </c>
      <c r="BV349" s="2">
        <v>1.9</v>
      </c>
      <c r="BW349" s="2">
        <v>2.2999999999999998</v>
      </c>
      <c r="BX349" s="2">
        <v>2</v>
      </c>
      <c r="BY349" s="23">
        <v>244.19300000000001</v>
      </c>
      <c r="BZ349" s="2">
        <v>98.5</v>
      </c>
      <c r="CA349" s="2">
        <v>96.1</v>
      </c>
      <c r="CB349" s="3">
        <v>101.26</v>
      </c>
      <c r="CC349" s="2">
        <v>101.4</v>
      </c>
      <c r="CD349" s="2">
        <v>130.1</v>
      </c>
      <c r="CE349" s="2">
        <v>98.41118675178042</v>
      </c>
      <c r="CF349" s="3">
        <v>101.07374916830474</v>
      </c>
      <c r="CG349" s="2">
        <v>101.25094683795902</v>
      </c>
      <c r="CH349" s="23">
        <v>251.1968461798082</v>
      </c>
      <c r="CI349" s="3">
        <v>101.75189210624232</v>
      </c>
      <c r="CM349" s="2">
        <f t="shared" si="600"/>
        <v>41.343577882423418</v>
      </c>
      <c r="CN349" s="2">
        <f t="shared" si="600"/>
        <v>2.4352297119656554</v>
      </c>
      <c r="CO349" s="2">
        <f t="shared" si="601"/>
        <v>81.836557586472679</v>
      </c>
      <c r="CR349" s="2">
        <f t="shared" si="604"/>
        <v>0.48685491723466401</v>
      </c>
      <c r="CS349" s="2">
        <f t="shared" si="604"/>
        <v>0.39024390243902995</v>
      </c>
      <c r="CT349" s="2">
        <f t="shared" si="605"/>
        <v>0.58365758754864649</v>
      </c>
      <c r="CU349" s="2">
        <f t="shared" si="605"/>
        <v>0.20571812055099398</v>
      </c>
      <c r="CV349" s="2">
        <f t="shared" si="605"/>
        <v>0.37841981343333003</v>
      </c>
      <c r="CW349" s="2">
        <f t="shared" si="606"/>
        <v>0.20100502512563098</v>
      </c>
      <c r="CX349" s="2">
        <f t="shared" si="607"/>
        <v>1.1560693641618525</v>
      </c>
      <c r="CY349" s="2">
        <f t="shared" si="651"/>
        <v>-1.4939309056956063</v>
      </c>
      <c r="CZ349" s="2">
        <f t="shared" si="611"/>
        <v>1.0224948875255624</v>
      </c>
      <c r="DA349" s="2">
        <f t="shared" si="612"/>
        <v>-0.42105263157895334</v>
      </c>
      <c r="DB349" s="2">
        <f t="shared" si="613"/>
        <v>1.2012012012011897</v>
      </c>
      <c r="DC349" s="2">
        <f t="shared" si="546"/>
        <v>0.48273301151132986</v>
      </c>
      <c r="DF349" s="2">
        <f t="shared" si="608"/>
        <v>2.4967410314027161</v>
      </c>
      <c r="DG349" s="2">
        <f t="shared" si="608"/>
        <v>4.6367531869007328</v>
      </c>
      <c r="DH349" s="2">
        <f t="shared" si="609"/>
        <v>6.9775243055103964</v>
      </c>
      <c r="DI349" s="2">
        <f t="shared" si="632"/>
        <v>2.9788080160593866</v>
      </c>
      <c r="DJ349" s="2">
        <f t="shared" si="632"/>
        <v>0</v>
      </c>
      <c r="DM349" s="2">
        <f t="shared" si="652"/>
        <v>2.5844930417495116</v>
      </c>
      <c r="DN349" s="2">
        <f t="shared" si="652"/>
        <v>2.6946107784431166</v>
      </c>
      <c r="DO349" s="2">
        <f t="shared" si="617"/>
        <v>2.4777006937561943</v>
      </c>
      <c r="DP349" s="2">
        <f t="shared" si="653"/>
        <v>2.3279352226720622</v>
      </c>
      <c r="DQ349" s="2">
        <f t="shared" si="543"/>
        <v>1.0991538816192898</v>
      </c>
      <c r="DR349" s="2">
        <f t="shared" si="654"/>
        <v>3.0421982335623103</v>
      </c>
      <c r="DS349" s="2">
        <f t="shared" si="655"/>
        <v>2.6725093907548563</v>
      </c>
      <c r="DT349" s="2" t="e">
        <v>#N/A</v>
      </c>
      <c r="DU349" s="2" t="e">
        <v>#N/A</v>
      </c>
      <c r="DV349" s="2">
        <f t="shared" si="618"/>
        <v>1.8386108273748647</v>
      </c>
      <c r="DW349" s="2">
        <f t="shared" si="656"/>
        <v>2.3928215353938187</v>
      </c>
      <c r="DX349" s="2">
        <f t="shared" si="657"/>
        <v>2.5960539979231534</v>
      </c>
      <c r="DY349" s="2">
        <f t="shared" si="658"/>
        <v>6.3636363636363713</v>
      </c>
      <c r="DZ349" s="2">
        <f t="shared" si="659"/>
        <v>11.522198731501065</v>
      </c>
      <c r="EA349" s="2">
        <f t="shared" si="674"/>
        <v>6.8287037037036979</v>
      </c>
      <c r="EB349" s="2">
        <f t="shared" si="668"/>
        <v>0.59701492537311829</v>
      </c>
      <c r="EC349" s="2">
        <f t="shared" si="668"/>
        <v>4.3520309477756314</v>
      </c>
      <c r="ED349" s="2">
        <f t="shared" si="668"/>
        <v>0.40160642570281624</v>
      </c>
      <c r="EE349" s="2">
        <f t="shared" si="668"/>
        <v>14.471243042671622</v>
      </c>
      <c r="EF349" s="2">
        <f t="shared" si="668"/>
        <v>13.526119402985071</v>
      </c>
      <c r="EG349" s="2">
        <f t="shared" si="668"/>
        <v>2.3904382470119501</v>
      </c>
      <c r="EH349" s="2">
        <f t="shared" si="668"/>
        <v>-1.0460251046025104</v>
      </c>
      <c r="EI349" s="2">
        <f t="shared" si="537"/>
        <v>1.5306122448979664</v>
      </c>
      <c r="EJ349" s="2">
        <f t="shared" si="537"/>
        <v>4.4510385756676651</v>
      </c>
      <c r="EK349" s="2">
        <f t="shared" si="537"/>
        <v>2.3928215353938187</v>
      </c>
      <c r="EL349" s="2">
        <f t="shared" si="537"/>
        <v>1.6032064128256529</v>
      </c>
      <c r="EM349" s="2">
        <f t="shared" si="537"/>
        <v>1.7085427135678399</v>
      </c>
      <c r="EN349" s="2">
        <f t="shared" si="537"/>
        <v>2.3483365949119372</v>
      </c>
      <c r="EO349" s="2">
        <f t="shared" si="614"/>
        <v>6.3636363636363713</v>
      </c>
      <c r="EP349" s="2">
        <f t="shared" si="614"/>
        <v>1.6732283464566899</v>
      </c>
      <c r="EQ349" s="2">
        <f t="shared" si="614"/>
        <v>0.99502487562188602</v>
      </c>
      <c r="ER349" s="2">
        <f t="shared" si="614"/>
        <v>4.3520309477756314</v>
      </c>
      <c r="ES349" s="2">
        <f t="shared" si="614"/>
        <v>3.0421982335623099</v>
      </c>
      <c r="ET349" s="2">
        <f t="shared" si="614"/>
        <v>1.6865079365079305</v>
      </c>
      <c r="EU349" s="2">
        <f t="shared" si="602"/>
        <v>3.5</v>
      </c>
      <c r="EV349" s="2">
        <f t="shared" si="602"/>
        <v>3.8</v>
      </c>
      <c r="EW349" s="2">
        <f t="shared" si="660"/>
        <v>10.240963855421681</v>
      </c>
      <c r="EX349" s="2">
        <f t="shared" si="660"/>
        <v>5.1411290322580516</v>
      </c>
      <c r="EY349" s="2">
        <f t="shared" si="661"/>
        <v>42.294818433645844</v>
      </c>
      <c r="EZ349" s="2">
        <f t="shared" si="661"/>
        <v>83.115626817788765</v>
      </c>
      <c r="FA349" s="2">
        <f t="shared" si="662"/>
        <v>7.0588235294117618</v>
      </c>
      <c r="FB349" s="2">
        <f t="shared" si="665"/>
        <v>2.176223471915395</v>
      </c>
      <c r="FC349" s="2">
        <f t="shared" si="665"/>
        <v>0.40774719673801751</v>
      </c>
      <c r="FD349" s="2">
        <f t="shared" si="665"/>
        <v>1.371308016877637</v>
      </c>
      <c r="FE349" s="2">
        <f t="shared" si="665"/>
        <v>1.1689479468478314</v>
      </c>
      <c r="FF349" s="2">
        <f t="shared" si="665"/>
        <v>1.9095477386934734</v>
      </c>
      <c r="FG349" s="2">
        <f t="shared" si="665"/>
        <v>1.7200938232994512</v>
      </c>
      <c r="FH349" s="2">
        <v>1.7</v>
      </c>
      <c r="FI349" s="2">
        <v>2.1</v>
      </c>
      <c r="FL349" s="2">
        <f t="shared" si="633"/>
        <v>0.97127152042058018</v>
      </c>
      <c r="FM349" s="2">
        <f t="shared" si="633"/>
        <v>0.81466026331029617</v>
      </c>
      <c r="FN349" s="2">
        <f t="shared" si="634"/>
        <v>0.82341113004837929</v>
      </c>
      <c r="FQ349" s="2">
        <f t="shared" si="635"/>
        <v>3.9420555803399981</v>
      </c>
      <c r="FR349" s="2">
        <f t="shared" si="635"/>
        <v>3.2986780410467764</v>
      </c>
      <c r="FS349" s="2">
        <f t="shared" si="636"/>
        <v>3.3345486442688754</v>
      </c>
      <c r="FT349" s="2">
        <f t="shared" si="637"/>
        <v>1.6661825003366104</v>
      </c>
      <c r="FU349" s="2">
        <f t="shared" si="637"/>
        <v>1.1596741439558356</v>
      </c>
      <c r="FX349" s="2">
        <f t="shared" si="646"/>
        <v>2.8289088502780224</v>
      </c>
      <c r="FY349" s="2">
        <f t="shared" si="646"/>
        <v>2.3458854505405302</v>
      </c>
      <c r="FZ349" s="2">
        <f t="shared" si="647"/>
        <v>2.489024109226623</v>
      </c>
      <c r="GA349" s="2">
        <f t="shared" si="648"/>
        <v>1.8370858152357616</v>
      </c>
      <c r="GB349" s="2">
        <f t="shared" si="648"/>
        <v>0.92167566042815618</v>
      </c>
      <c r="GE349" s="2">
        <f t="shared" si="649"/>
        <v>12.053085965305137</v>
      </c>
      <c r="GF349" s="2">
        <f t="shared" si="649"/>
        <v>11.437625298134392</v>
      </c>
      <c r="GG349" s="2">
        <f t="shared" si="669"/>
        <v>62.107716634754539</v>
      </c>
      <c r="GH349" s="2">
        <f t="shared" si="669"/>
        <v>80.479360372797217</v>
      </c>
      <c r="GI349" s="2">
        <f t="shared" si="670"/>
        <v>8.0112438510189463</v>
      </c>
      <c r="GJ349" s="2">
        <f t="shared" si="671"/>
        <v>2.6255333114538759</v>
      </c>
      <c r="GK349" s="2">
        <v>1.8</v>
      </c>
      <c r="GN349" s="2">
        <f t="shared" si="590"/>
        <v>0.40000000000000036</v>
      </c>
      <c r="GQ349" s="2">
        <f t="shared" si="563"/>
        <v>0.70000000000000018</v>
      </c>
      <c r="GT349" s="27">
        <f t="shared" ca="1" si="574"/>
        <v>102.32558139534885</v>
      </c>
      <c r="GU349" s="27">
        <f t="shared" ca="1" si="575"/>
        <v>102.32783705140641</v>
      </c>
      <c r="GV349" s="27">
        <f t="shared" ca="1" si="575"/>
        <v>101.33333333333331</v>
      </c>
      <c r="GW349" s="27">
        <f t="shared" ca="1" si="576"/>
        <v>101.1</v>
      </c>
      <c r="GX349" s="27">
        <f t="shared" ca="1" si="576"/>
        <v>100.96153846153845</v>
      </c>
      <c r="GY349" s="27">
        <f t="shared" ca="1" si="577"/>
        <v>100.98135426889108</v>
      </c>
      <c r="GZ349" s="27">
        <f t="shared" ca="1" si="578"/>
        <v>77.303182579564478</v>
      </c>
      <c r="HA349" s="27">
        <f t="shared" ca="1" si="579"/>
        <v>97.959183673469383</v>
      </c>
      <c r="HB349" s="27">
        <f t="shared" ca="1" si="579"/>
        <v>102.49520153550864</v>
      </c>
      <c r="HC349" s="27">
        <f t="shared" ca="1" si="579"/>
        <v>99.903006789524738</v>
      </c>
      <c r="HD349" s="27">
        <f t="shared" ca="1" si="572"/>
        <v>98.076923076923066</v>
      </c>
      <c r="HE349" s="27">
        <f t="shared" ca="1" si="580"/>
        <v>101.28479657387579</v>
      </c>
      <c r="HG349" s="27">
        <f t="shared" ca="1" si="581"/>
        <v>100</v>
      </c>
      <c r="HH349" s="27">
        <f t="shared" ca="1" si="582"/>
        <v>108.98520084566596</v>
      </c>
      <c r="HI349" s="27">
        <f t="shared" ca="1" si="582"/>
        <v>101.24610591900311</v>
      </c>
      <c r="HJ349" s="27">
        <f t="shared" ca="1" si="583"/>
        <v>101.21457489878543</v>
      </c>
      <c r="HK349" s="27">
        <f t="shared" ca="1" si="583"/>
        <v>102.06084396467124</v>
      </c>
      <c r="HL349" s="27">
        <f t="shared" ca="1" si="584"/>
        <v>101.69660678642715</v>
      </c>
      <c r="HM349" s="27">
        <f t="shared" ca="1" si="585"/>
        <v>138.19444444444443</v>
      </c>
      <c r="HN349" s="27">
        <f t="shared" ca="1" si="586"/>
        <v>97.318768619662364</v>
      </c>
      <c r="HO349" s="27">
        <f t="shared" ca="1" si="586"/>
        <v>101.85728250244379</v>
      </c>
      <c r="HP349" s="27">
        <f t="shared" ca="1" si="586"/>
        <v>102.79162512462612</v>
      </c>
      <c r="HQ349" s="27">
        <f t="shared" ca="1" si="573"/>
        <v>104</v>
      </c>
      <c r="HR349" s="27">
        <f t="shared" ca="1" si="587"/>
        <v>97.698744769874494</v>
      </c>
      <c r="HT349" s="27">
        <f t="shared" ca="1" si="620"/>
        <v>144.9980997600758</v>
      </c>
      <c r="HU349" s="27">
        <f t="shared" ca="1" si="620"/>
        <v>32.33960680559904</v>
      </c>
      <c r="HV349" s="27">
        <f t="shared" ca="1" si="620"/>
        <v>34.217685319017136</v>
      </c>
      <c r="HW349" s="27">
        <f t="shared" ca="1" si="621"/>
        <v>514.91014747946201</v>
      </c>
      <c r="HX349" s="27">
        <f t="shared" ca="1" si="621"/>
        <v>485.3873838529837</v>
      </c>
      <c r="HY349" s="27">
        <f t="shared" ca="1" si="638"/>
        <v>1000</v>
      </c>
      <c r="HZ349" s="27">
        <f t="shared" ca="1" si="622"/>
        <v>5.7228272982570827</v>
      </c>
      <c r="IA349" s="27">
        <f t="shared" ca="1" si="622"/>
        <v>20.281790543661163</v>
      </c>
      <c r="IB349" s="27">
        <f t="shared" ca="1" si="622"/>
        <v>22.573608294433178</v>
      </c>
      <c r="IC349" s="27">
        <f t="shared" ca="1" si="622"/>
        <v>60.16115999827457</v>
      </c>
      <c r="ID349" s="27">
        <f t="shared" ca="1" si="622"/>
        <v>19.704685117953069</v>
      </c>
      <c r="IE349" s="27">
        <f t="shared" ca="1" si="622"/>
        <v>15.591920029594576</v>
      </c>
      <c r="IG349" s="28">
        <f t="shared" ca="1" si="623"/>
        <v>0.34529545560042879</v>
      </c>
      <c r="IH349" s="28">
        <f t="shared" ca="1" si="623"/>
        <v>0.36869979508049155</v>
      </c>
      <c r="II349" s="28">
        <f t="shared" ca="1" si="623"/>
        <v>8.8741321953792862E-2</v>
      </c>
      <c r="IJ349" s="28">
        <f t="shared" ca="1" si="624"/>
        <v>1.2126948444500716</v>
      </c>
      <c r="IK349" s="24">
        <f t="shared" ca="1" si="639"/>
        <v>0.40995827181535832</v>
      </c>
      <c r="IL349" s="28">
        <f t="shared" ca="1" si="625"/>
        <v>1.4647873549982169</v>
      </c>
      <c r="IM349" s="28">
        <f t="shared" ca="1" si="640"/>
        <v>2.6946107784431335</v>
      </c>
      <c r="IN349" s="3">
        <f t="shared" ca="1" si="641"/>
        <v>2.6774821994482885</v>
      </c>
      <c r="IO349" s="2">
        <f t="shared" si="663"/>
        <v>2.7</v>
      </c>
      <c r="IQ349" s="2">
        <f t="shared" ref="IQ349:IQ352" ca="1" si="678">SUM(IG349:II349)</f>
        <v>0.80273657263471332</v>
      </c>
      <c r="IS349" s="3">
        <f t="shared" ca="1" si="626"/>
        <v>-0.158056744146997</v>
      </c>
      <c r="IT349" s="3">
        <f t="shared" ca="1" si="627"/>
        <v>5.6782862215445637E-2</v>
      </c>
      <c r="IU349" s="3">
        <f t="shared" si="628"/>
        <v>0.40000000000000036</v>
      </c>
      <c r="IV349" s="3">
        <f t="shared" ca="1" si="629"/>
        <v>0.50127388193155176</v>
      </c>
      <c r="IX349" s="28">
        <f ca="1">$HL349/100*(GZ349-100)*AL349/1000+(HM349-100)*HZ349/$HY349</f>
        <v>0.10317074348296208</v>
      </c>
      <c r="IY349" s="28">
        <f ca="1">$HL349/100*(HA349-100)*AM349/1000+(HN349-100)*IA349/$HY349</f>
        <v>-9.7964433306425458E-2</v>
      </c>
      <c r="IZ349" s="28">
        <f ca="1">$HL349/100*(HB349-100)*AN349/1000+(HO349-100)*IB349/$HY349</f>
        <v>0.11805162652512433</v>
      </c>
      <c r="JA349" s="28">
        <f ca="1">$HL349/100*(HC349-100)*AO349/1000+(HP349-100)*IC349/$HY349</f>
        <v>0.16193043874197527</v>
      </c>
      <c r="JB349" s="28">
        <f ca="1">$HL349/100*(HD349-100)*AP349/1000+(HQ349-100)*ID349/$HY349</f>
        <v>3.5793252985246701E-2</v>
      </c>
      <c r="JC349" s="28">
        <f ca="1">$HL349/100*(HE349-100)*AQ349/1000+(HR349-100)*IE349/$HY349</f>
        <v>-1.2362286160483946E-2</v>
      </c>
      <c r="JE349" s="3">
        <f t="shared" ca="1" si="555"/>
        <v>0.15713090716538991</v>
      </c>
      <c r="JF349" s="3">
        <f t="shared" ca="1" si="555"/>
        <v>-9.5059709554733973E-2</v>
      </c>
      <c r="JG349" s="3">
        <f t="shared" ca="1" si="555"/>
        <v>2.1131475312849562E-2</v>
      </c>
      <c r="JH349" s="3">
        <f t="shared" ca="1" si="554"/>
        <v>9.0179123934155919E-2</v>
      </c>
      <c r="JI349" s="3">
        <f t="shared" ca="1" si="554"/>
        <v>2.295288284726589E-3</v>
      </c>
      <c r="JJ349" s="3">
        <f t="shared" ca="1" si="554"/>
        <v>2.4779512441381844E-2</v>
      </c>
      <c r="JK349" s="3">
        <f>IO349-IO348</f>
        <v>0.40000000000000036</v>
      </c>
      <c r="JL349" s="3">
        <f t="shared" ca="1" si="630"/>
        <v>0.22173761752176088</v>
      </c>
      <c r="JN349" s="10">
        <f>COUNTIF(EI349:ET349,"&gt;2")</f>
        <v>6</v>
      </c>
      <c r="JP349" s="2">
        <f>AVERAGE(CS349,CS337,CS325,CS313,CS301,CS289,CS277,CS265,CS253,CS241)</f>
        <v>0.44256749846284266</v>
      </c>
      <c r="JQ349" s="2">
        <f>CS349-JP349</f>
        <v>-5.2323596023812702E-2</v>
      </c>
      <c r="JR349" s="2">
        <f>AVERAGE(CT349,CT337,CT325,CT313,CT301,CT289,CT277,CT265,CT253,CT241)</f>
        <v>0.41586463483803326</v>
      </c>
      <c r="JS349" s="2">
        <f>CT349-JR349</f>
        <v>0.16779295271061323</v>
      </c>
      <c r="KH349" s="2">
        <f>(DN349*$DN$4)+(FB349*$FB$3)+(FC349*$FC$3)+(FD349*$FD$3)+(FE349*$FE$3)+(FF349*$FF$3)+(FG349*$FG$3)</f>
        <v>1.8209922653071899</v>
      </c>
      <c r="KI349" s="2">
        <f>F349-KH349</f>
        <v>0.87900773469281024</v>
      </c>
      <c r="KJ349" s="2">
        <f>MAX(DN349,FB349:FG349)</f>
        <v>2.6946107784431166</v>
      </c>
      <c r="KK349" s="2">
        <f>MIN(DN349,FB349:FG349)</f>
        <v>0.40774719673801751</v>
      </c>
      <c r="KL349" s="2">
        <f t="shared" si="664"/>
        <v>2.2868635817050991</v>
      </c>
      <c r="KO349" s="2">
        <f>BO349</f>
        <v>78.23</v>
      </c>
      <c r="KP349" s="2">
        <f>100*((BO343/BO331)-1)</f>
        <v>-18.386286712523201</v>
      </c>
      <c r="KQ349" s="2">
        <f t="shared" si="677"/>
        <v>-18.386286712523201</v>
      </c>
      <c r="KR349" s="2">
        <f>100*((BO337/BO325)-1)</f>
        <v>-5.7864981709344843</v>
      </c>
      <c r="KS349" s="2">
        <f t="shared" si="538"/>
        <v>-5.7864981709344843</v>
      </c>
      <c r="KT349" s="3">
        <f>BP349</f>
        <v>1.2652000000000001</v>
      </c>
      <c r="KU349" s="3">
        <f>BQ349</f>
        <v>52.307894736842108</v>
      </c>
      <c r="KV349" s="3">
        <f t="shared" si="610"/>
        <v>41.343577882423418</v>
      </c>
      <c r="KW349" s="2">
        <f t="shared" si="603"/>
        <v>73.404801797433478</v>
      </c>
      <c r="KX349" s="2">
        <f t="shared" si="603"/>
        <v>75.632705993624938</v>
      </c>
      <c r="LA349">
        <v>2</v>
      </c>
      <c r="LB349">
        <v>0</v>
      </c>
      <c r="LE349" s="2">
        <v>104.19195193105794</v>
      </c>
      <c r="LF349" s="2">
        <v>103.54956661992098</v>
      </c>
      <c r="LG349" s="2">
        <v>101.17565538079361</v>
      </c>
      <c r="LH349" s="2">
        <v>100.05062774832268</v>
      </c>
      <c r="LI349" s="2">
        <v>101.79446372871861</v>
      </c>
      <c r="LJ349" s="2">
        <v>102.1928377363042</v>
      </c>
      <c r="LK349" s="2">
        <v>102.57535967811485</v>
      </c>
      <c r="LL349" s="2">
        <v>105.65127386114149</v>
      </c>
      <c r="LM349" s="2">
        <v>105.45026677592416</v>
      </c>
      <c r="LN349" s="2">
        <v>102.00575307245451</v>
      </c>
      <c r="LO349" s="2">
        <v>107.4061557700016</v>
      </c>
      <c r="LP349" s="2">
        <v>103.58932977284857</v>
      </c>
      <c r="LQ349" s="2">
        <v>108.7254911791382</v>
      </c>
      <c r="LR349" s="2">
        <v>103.32717830203194</v>
      </c>
      <c r="LS349" s="2">
        <v>103.34645213782369</v>
      </c>
      <c r="LT349" s="2">
        <v>118.36795518317507</v>
      </c>
      <c r="LU349" s="2">
        <v>103.08836294882826</v>
      </c>
      <c r="LV349" s="2">
        <v>103.7445915814484</v>
      </c>
      <c r="LW349" s="2">
        <v>107.43021021670009</v>
      </c>
      <c r="LX349" s="2">
        <v>97.285867270368641</v>
      </c>
      <c r="LY349" s="2">
        <v>101.21667985536615</v>
      </c>
      <c r="LZ349" s="2">
        <v>105.16392566341874</v>
      </c>
      <c r="MA349" s="2">
        <v>108.63404072286531</v>
      </c>
      <c r="MB349" s="2">
        <v>105.45825542614688</v>
      </c>
      <c r="MC349" s="2">
        <v>107.32721156291859</v>
      </c>
      <c r="MD349" s="2">
        <v>98.357554738748391</v>
      </c>
      <c r="ME349" s="2">
        <v>108.52199011014508</v>
      </c>
      <c r="MF349" s="2">
        <v>104.58695370846991</v>
      </c>
      <c r="MG349" s="2">
        <v>104.56783560005462</v>
      </c>
      <c r="MH349" s="2">
        <v>102.34704803438677</v>
      </c>
      <c r="MI349" s="2">
        <v>99.280322874822446</v>
      </c>
      <c r="MJ349" s="2">
        <v>104.78337629617116</v>
      </c>
      <c r="MK349" s="2">
        <v>104.52269046839989</v>
      </c>
      <c r="ML349" s="2">
        <v>102.14871955675116</v>
      </c>
      <c r="MM349" s="2">
        <v>105.54893458511494</v>
      </c>
      <c r="MN349" s="2">
        <v>107.58178004123197</v>
      </c>
      <c r="MO349" s="2">
        <v>108.09192107267354</v>
      </c>
      <c r="MP349" s="2">
        <v>110.12428920791807</v>
      </c>
      <c r="MQ349" s="2">
        <v>98.994721519416345</v>
      </c>
      <c r="MR349" s="2">
        <v>98.782217520502357</v>
      </c>
      <c r="MS349" s="10">
        <v>99.507454757480886</v>
      </c>
      <c r="MT349" s="2">
        <v>107.67972690852278</v>
      </c>
      <c r="MU349" s="2">
        <v>104.48484958752391</v>
      </c>
      <c r="MV349" s="2">
        <v>94.389936042799022</v>
      </c>
      <c r="MX349" s="22">
        <v>0.83</v>
      </c>
      <c r="MY349" s="22">
        <v>0.17</v>
      </c>
      <c r="MZ349" s="22">
        <v>0.35</v>
      </c>
      <c r="NA349" s="22">
        <v>0.22</v>
      </c>
      <c r="NB349" s="22">
        <v>0.22</v>
      </c>
      <c r="NC349" s="22">
        <v>0.21</v>
      </c>
      <c r="ND349" s="22">
        <v>1</v>
      </c>
      <c r="NE349" s="22">
        <v>5.28</v>
      </c>
      <c r="NF349" s="22">
        <v>2.72</v>
      </c>
      <c r="NG349" s="22">
        <v>3</v>
      </c>
      <c r="NH349" s="23">
        <v>8</v>
      </c>
      <c r="NI349" s="22">
        <v>25</v>
      </c>
      <c r="NJ349" s="22">
        <v>3.5</v>
      </c>
      <c r="NK349" s="22">
        <v>1.54</v>
      </c>
      <c r="NL349" s="23">
        <v>10.36</v>
      </c>
      <c r="NM349" s="3">
        <v>6</v>
      </c>
      <c r="NN349" s="22">
        <v>3.6</v>
      </c>
      <c r="NO349" s="22">
        <v>2.4</v>
      </c>
      <c r="NP349" s="22">
        <v>0.24</v>
      </c>
      <c r="NQ349" s="22">
        <v>0.96</v>
      </c>
      <c r="NR349" s="23">
        <v>1</v>
      </c>
      <c r="NS349" s="22">
        <v>1.7</v>
      </c>
      <c r="NT349" s="22">
        <v>8.3000000000000007</v>
      </c>
      <c r="NU349" s="23">
        <v>7.92</v>
      </c>
      <c r="NV349" s="3">
        <v>4.18</v>
      </c>
      <c r="NW349" s="22">
        <v>0.66</v>
      </c>
      <c r="NX349" s="22">
        <v>0.88</v>
      </c>
      <c r="NY349" s="22">
        <v>66</v>
      </c>
      <c r="NZ349" s="22">
        <v>22</v>
      </c>
      <c r="OA349" s="23">
        <v>8</v>
      </c>
      <c r="OB349" s="22">
        <v>0.9</v>
      </c>
      <c r="OC349" s="22">
        <v>1.76</v>
      </c>
      <c r="OD349" s="22">
        <v>3.6</v>
      </c>
      <c r="OE349" s="22">
        <v>2.64</v>
      </c>
      <c r="OF349" s="22">
        <v>9.1199999999999992</v>
      </c>
      <c r="OG349" s="22">
        <v>4.4800000000000004</v>
      </c>
      <c r="OH349" s="23">
        <v>2.4</v>
      </c>
      <c r="OI349" s="22">
        <v>2</v>
      </c>
      <c r="OJ349" s="22">
        <v>9.3800000000000008</v>
      </c>
      <c r="OK349" s="22">
        <v>4.62</v>
      </c>
      <c r="OL349" s="22">
        <v>0.36</v>
      </c>
      <c r="OM349" s="23">
        <v>2.2799999999999998</v>
      </c>
      <c r="ON349" s="22">
        <v>2.52</v>
      </c>
      <c r="OO349" s="22">
        <v>6.84</v>
      </c>
      <c r="OQ349">
        <f t="shared" si="667"/>
        <v>-3</v>
      </c>
      <c r="OR349" s="23">
        <f t="shared" ca="1" si="675"/>
        <v>1.0025574633614387</v>
      </c>
      <c r="OS349" s="23">
        <f t="shared" ca="1" si="675"/>
        <v>1.013665831634545</v>
      </c>
      <c r="OT349" s="23">
        <f t="shared" ca="1" si="675"/>
        <v>1.0027275659706492</v>
      </c>
      <c r="OU349" s="23">
        <f t="shared" ca="1" si="675"/>
        <v>0.99863365227773582</v>
      </c>
      <c r="OV349" s="23">
        <f t="shared" ca="1" si="675"/>
        <v>1.0026105114241912</v>
      </c>
      <c r="OW349" s="23">
        <f t="shared" ca="1" si="675"/>
        <v>1.0002997209391251</v>
      </c>
      <c r="OX349" s="23">
        <f t="shared" ca="1" si="675"/>
        <v>0.99949930346362281</v>
      </c>
      <c r="OY349" s="23">
        <f t="shared" ca="1" si="673"/>
        <v>1.0054059383580352</v>
      </c>
      <c r="OZ349" s="23">
        <f t="shared" ca="1" si="559"/>
        <v>1.0068187870200083</v>
      </c>
      <c r="PA349" s="23">
        <f t="shared" ca="1" si="559"/>
        <v>1.0022664017253866</v>
      </c>
      <c r="PB349" s="23">
        <f t="shared" ca="1" si="559"/>
        <v>1.0137672471084389</v>
      </c>
      <c r="PC349" s="23">
        <f t="shared" ca="1" si="559"/>
        <v>1.0128406265918246</v>
      </c>
      <c r="PD349" s="23">
        <f t="shared" ca="1" si="559"/>
        <v>0.99364793748705249</v>
      </c>
      <c r="PE349" s="23">
        <f t="shared" ca="1" si="539"/>
        <v>1.0075674118031541</v>
      </c>
      <c r="PF349" s="23">
        <f t="shared" ca="1" si="539"/>
        <v>1.0101477817072884</v>
      </c>
      <c r="PG349" s="23">
        <f t="shared" ca="1" si="539"/>
        <v>1.0451374159964262</v>
      </c>
      <c r="PH349" s="23">
        <f t="shared" ca="1" si="539"/>
        <v>1.0044076164086151</v>
      </c>
      <c r="PI349" s="23">
        <f t="shared" ca="1" si="539"/>
        <v>1.0044311277232481</v>
      </c>
      <c r="PJ349" s="23">
        <f t="shared" ca="1" si="539"/>
        <v>1.0686272220199191</v>
      </c>
      <c r="PK349" s="23">
        <f t="shared" ca="1" si="539"/>
        <v>1.0502937761454785</v>
      </c>
      <c r="PL349" s="23">
        <f t="shared" ca="1" si="539"/>
        <v>1.0011361600026953</v>
      </c>
      <c r="PM349" s="23">
        <f t="shared" ca="1" si="539"/>
        <v>0.99559318957188092</v>
      </c>
      <c r="PN349" s="23">
        <f t="shared" ca="1" si="645"/>
        <v>1.0073533617347006</v>
      </c>
      <c r="PO349" s="23">
        <f t="shared" ca="1" si="645"/>
        <v>1.0041983013836639</v>
      </c>
      <c r="PP349" s="23">
        <f t="shared" ca="1" si="645"/>
        <v>1.0079621743152962</v>
      </c>
      <c r="PQ349" s="23">
        <f t="shared" ca="1" si="645"/>
        <v>0.98422260464414724</v>
      </c>
      <c r="PR349" s="23">
        <f t="shared" ca="1" si="645"/>
        <v>1.051776911815985</v>
      </c>
      <c r="PS349" s="23">
        <f t="shared" ca="1" si="615"/>
        <v>1.0074632946077808</v>
      </c>
      <c r="PT349" s="23">
        <f t="shared" ca="1" si="615"/>
        <v>1.0090149473902541</v>
      </c>
      <c r="PU349" s="23">
        <f t="shared" ca="1" si="615"/>
        <v>1.0024523045211129</v>
      </c>
      <c r="PV349" s="23">
        <f t="shared" ca="1" si="615"/>
        <v>1.0306679982112923</v>
      </c>
      <c r="PW349" s="23">
        <f t="shared" ca="1" si="561"/>
        <v>1.0082703758497875</v>
      </c>
      <c r="PX349" s="23">
        <f t="shared" ca="1" si="561"/>
        <v>1.0065548033802663</v>
      </c>
      <c r="PY349" s="23">
        <f t="shared" ca="1" si="544"/>
        <v>1.0017323034862775</v>
      </c>
      <c r="PZ349" s="23">
        <f t="shared" ca="1" si="544"/>
        <v>1.0108469016928716</v>
      </c>
      <c r="QA349" s="23">
        <f t="shared" ca="1" si="571"/>
        <v>1.0087425207845122</v>
      </c>
      <c r="QB349" s="23">
        <f t="shared" ca="1" si="571"/>
        <v>1.0181800132382031</v>
      </c>
      <c r="QC349" s="23">
        <f t="shared" ca="1" si="571"/>
        <v>1.0080052383794085</v>
      </c>
      <c r="QD349" s="23">
        <f t="shared" ca="1" si="571"/>
        <v>0.99808123555975559</v>
      </c>
      <c r="QE349" s="23">
        <f t="shared" ca="1" si="571"/>
        <v>0.98470813118306655</v>
      </c>
      <c r="QF349" s="23">
        <f t="shared" ca="1" si="571"/>
        <v>0.98588293263186078</v>
      </c>
      <c r="QG349" s="23">
        <f t="shared" ca="1" si="533"/>
        <v>1.0124827324251033</v>
      </c>
      <c r="QH349" s="23">
        <f t="shared" ca="1" si="533"/>
        <v>1.012727964426406</v>
      </c>
      <c r="QI349" s="23">
        <f t="shared" ca="1" si="533"/>
        <v>0.99106896040995018</v>
      </c>
      <c r="QJ349" s="26">
        <f t="shared" ca="1" si="616"/>
        <v>1.0079777451016732</v>
      </c>
      <c r="QL349" s="3">
        <f t="shared" ca="1" si="589"/>
        <v>105.29460245228856</v>
      </c>
      <c r="QM349" s="3">
        <f t="shared" ca="1" si="591"/>
        <v>0.34499375414249744</v>
      </c>
      <c r="QN349" s="3">
        <f t="shared" ca="1" si="595"/>
        <v>0.26523668615093438</v>
      </c>
      <c r="QO349" s="3">
        <f t="shared" ca="1" si="599"/>
        <v>0.65653423283176249</v>
      </c>
      <c r="QP349" s="3">
        <f t="shared" ca="1" si="631"/>
        <v>1.3255868489390865</v>
      </c>
      <c r="QQ349" s="2">
        <f t="shared" ca="1" si="642"/>
        <v>2.733882888788286</v>
      </c>
      <c r="QR349" s="3">
        <f t="shared" ca="1" si="592"/>
        <v>4.219389107053062</v>
      </c>
      <c r="QS349" s="3">
        <f t="shared" ca="1" si="596"/>
        <v>3.2318477131111134</v>
      </c>
      <c r="QT349" s="3">
        <f t="shared" ca="1" si="598"/>
        <v>2.6521125453236039</v>
      </c>
      <c r="QU349" s="3">
        <f t="shared" ca="1" si="619"/>
        <v>2.6687455028189699</v>
      </c>
    </row>
    <row r="350" spans="1:463" x14ac:dyDescent="0.35">
      <c r="A350" t="s">
        <v>1415</v>
      </c>
      <c r="B350" s="21">
        <v>42856</v>
      </c>
      <c r="C350" t="s">
        <v>977</v>
      </c>
      <c r="D350" s="2">
        <v>103.5</v>
      </c>
      <c r="E350" s="2">
        <v>103.3</v>
      </c>
      <c r="F350" s="2">
        <v>2.9</v>
      </c>
      <c r="G350" s="2">
        <v>103.7</v>
      </c>
      <c r="H350" s="2">
        <v>103.11722540398533</v>
      </c>
      <c r="I350" s="2">
        <v>103.51794432526775</v>
      </c>
      <c r="J350" s="2">
        <v>101.7</v>
      </c>
      <c r="K350" s="2">
        <v>105.1</v>
      </c>
      <c r="L350" s="2">
        <v>105.06134737102172</v>
      </c>
      <c r="M350" s="2">
        <v>102.6</v>
      </c>
      <c r="N350" s="2">
        <v>104.4</v>
      </c>
      <c r="O350" s="2">
        <v>99.8</v>
      </c>
      <c r="P350" s="2">
        <v>101.6</v>
      </c>
      <c r="Q350" s="2">
        <v>103.2</v>
      </c>
      <c r="R350" s="2">
        <v>104.6</v>
      </c>
      <c r="S350" s="2">
        <v>104.4</v>
      </c>
      <c r="T350" s="2">
        <v>100.8</v>
      </c>
      <c r="U350" s="2">
        <v>86.4</v>
      </c>
      <c r="V350" s="2">
        <v>101.7</v>
      </c>
      <c r="W350" s="2">
        <v>107.9</v>
      </c>
      <c r="X350" s="2">
        <v>101.2</v>
      </c>
      <c r="Y350" s="2">
        <v>123.5</v>
      </c>
      <c r="Z350" s="2">
        <v>121.9</v>
      </c>
      <c r="AA350" s="2">
        <v>102.9</v>
      </c>
      <c r="AB350" s="2">
        <v>94.1</v>
      </c>
      <c r="AC350" s="2">
        <v>98.6</v>
      </c>
      <c r="AD350" s="2">
        <v>108</v>
      </c>
      <c r="AE350" s="2">
        <v>103.6</v>
      </c>
      <c r="AF350" s="2">
        <v>103.9</v>
      </c>
      <c r="AG350" s="22">
        <v>525</v>
      </c>
      <c r="AH350" s="22">
        <v>475</v>
      </c>
      <c r="AI350" s="22">
        <v>146</v>
      </c>
      <c r="AJ350" s="22">
        <v>33</v>
      </c>
      <c r="AK350" s="22">
        <v>34</v>
      </c>
      <c r="AL350" s="22">
        <v>5</v>
      </c>
      <c r="AM350" s="22">
        <v>21</v>
      </c>
      <c r="AN350" s="22">
        <v>30</v>
      </c>
      <c r="AO350" s="22">
        <v>61</v>
      </c>
      <c r="AP350" s="22">
        <v>22</v>
      </c>
      <c r="AQ350" s="22">
        <v>18</v>
      </c>
      <c r="AR350" s="2">
        <v>99.6</v>
      </c>
      <c r="AS350" s="2">
        <v>106.5</v>
      </c>
      <c r="AT350" s="2">
        <v>103.2</v>
      </c>
      <c r="AU350" s="2">
        <v>102</v>
      </c>
      <c r="AV350" s="2">
        <v>102.4</v>
      </c>
      <c r="AW350" s="2">
        <v>104.9</v>
      </c>
      <c r="AX350" s="2">
        <v>104.6</v>
      </c>
      <c r="AY350" s="2">
        <v>103.9</v>
      </c>
      <c r="AZ350" s="2">
        <v>102.5</v>
      </c>
      <c r="BA350" s="2">
        <v>107.9</v>
      </c>
      <c r="BB350" s="2">
        <v>105.6</v>
      </c>
      <c r="BC350" s="2">
        <v>102.6</v>
      </c>
      <c r="BD350" s="3">
        <v>0.68</v>
      </c>
      <c r="BE350" s="3">
        <v>0.81</v>
      </c>
      <c r="BF350" s="3">
        <v>0.75</v>
      </c>
      <c r="BG350" s="3">
        <v>0.23</v>
      </c>
      <c r="BH350" s="3">
        <v>0.41</v>
      </c>
      <c r="BI350" s="2">
        <v>271.7</v>
      </c>
      <c r="BJ350" s="2">
        <v>3.7</v>
      </c>
      <c r="BK350" s="2">
        <v>3.9</v>
      </c>
      <c r="BL350" s="2">
        <v>109.3</v>
      </c>
      <c r="BM350" s="2">
        <v>104.3</v>
      </c>
      <c r="BN350" s="10">
        <v>503</v>
      </c>
      <c r="BO350" s="3">
        <v>78.66</v>
      </c>
      <c r="BP350" s="22">
        <v>1.2932999999999999</v>
      </c>
      <c r="BQ350" s="3">
        <v>50.326521739130442</v>
      </c>
      <c r="BR350" s="23">
        <v>3.1022727272727271</v>
      </c>
      <c r="BS350" s="2">
        <v>101</v>
      </c>
      <c r="BT350" s="3">
        <v>91.82</v>
      </c>
      <c r="BU350" s="2">
        <v>0.9</v>
      </c>
      <c r="BV350" s="2">
        <v>1.7</v>
      </c>
      <c r="BW350" s="2">
        <v>2.2000000000000002</v>
      </c>
      <c r="BX350" s="2">
        <v>2.2000000000000002</v>
      </c>
      <c r="BY350" s="23">
        <v>244.00399999999999</v>
      </c>
      <c r="BZ350" s="2">
        <v>98.6</v>
      </c>
      <c r="CA350" s="2">
        <v>96.1</v>
      </c>
      <c r="CB350" s="3">
        <v>101.31</v>
      </c>
      <c r="CC350" s="2">
        <v>101.2</v>
      </c>
      <c r="CD350" s="2">
        <v>129.9</v>
      </c>
      <c r="CE350" s="2">
        <v>98.461518231855791</v>
      </c>
      <c r="CF350" s="3">
        <v>100.96622402313925</v>
      </c>
      <c r="CG350" s="2">
        <v>101.08733501708942</v>
      </c>
      <c r="CH350" s="23">
        <v>251.44921765007652</v>
      </c>
      <c r="CI350" s="3">
        <v>101.70135372040366</v>
      </c>
      <c r="CM350" s="2">
        <f t="shared" si="600"/>
        <v>38.913261995770853</v>
      </c>
      <c r="CN350" s="2">
        <f t="shared" si="600"/>
        <v>2.3987263026929</v>
      </c>
      <c r="CO350" s="2">
        <f t="shared" si="601"/>
        <v>83.654141579659424</v>
      </c>
      <c r="CR350" s="2">
        <f t="shared" si="604"/>
        <v>0.29069767441860189</v>
      </c>
      <c r="CS350" s="2">
        <f t="shared" si="604"/>
        <v>0.38872691933915593</v>
      </c>
      <c r="CT350" s="2">
        <f t="shared" si="605"/>
        <v>0.2901353965183725</v>
      </c>
      <c r="CU350" s="2">
        <f t="shared" si="605"/>
        <v>0.23871380007733103</v>
      </c>
      <c r="CV350" s="2">
        <f t="shared" si="605"/>
        <v>0.15833158470671319</v>
      </c>
      <c r="CW350" s="2">
        <f t="shared" si="606"/>
        <v>0.10030090270811867</v>
      </c>
      <c r="CX350" s="2">
        <f t="shared" si="607"/>
        <v>9.5238095238089834E-2</v>
      </c>
      <c r="CY350" s="2">
        <f t="shared" si="651"/>
        <v>-1.0426540284360135</v>
      </c>
      <c r="CZ350" s="2">
        <f t="shared" si="611"/>
        <v>2.0242914979757085</v>
      </c>
      <c r="DA350" s="2">
        <f t="shared" si="612"/>
        <v>-0.52854122621564481</v>
      </c>
      <c r="DB350" s="2">
        <f t="shared" si="613"/>
        <v>0.59347181008902916</v>
      </c>
      <c r="DC350" s="2">
        <f t="shared" si="546"/>
        <v>0.4065040650406378</v>
      </c>
      <c r="DF350" s="2">
        <f t="shared" si="608"/>
        <v>2.9024761027014456</v>
      </c>
      <c r="DG350" s="2">
        <f t="shared" si="608"/>
        <v>1.9166121185630658</v>
      </c>
      <c r="DH350" s="2">
        <f t="shared" si="609"/>
        <v>2.0230574880981678</v>
      </c>
      <c r="DI350" s="2">
        <f t="shared" si="632"/>
        <v>4.7618905220924157</v>
      </c>
      <c r="DJ350" s="2">
        <f t="shared" si="632"/>
        <v>0</v>
      </c>
      <c r="DM350" s="2">
        <f t="shared" si="652"/>
        <v>2.6785714285714315</v>
      </c>
      <c r="DN350" s="2">
        <f t="shared" si="652"/>
        <v>2.8884462151394334</v>
      </c>
      <c r="DO350" s="2">
        <f t="shared" si="617"/>
        <v>2.5717111770524319</v>
      </c>
      <c r="DP350" s="2">
        <f t="shared" si="653"/>
        <v>2.9352226720647834</v>
      </c>
      <c r="DQ350" s="2">
        <f t="shared" si="543"/>
        <v>1.6488873708042451</v>
      </c>
      <c r="DR350" s="2">
        <f t="shared" si="654"/>
        <v>2.8375733855185823</v>
      </c>
      <c r="DS350" s="2">
        <f t="shared" si="655"/>
        <v>2.5157253070839332</v>
      </c>
      <c r="DT350" s="2" t="e">
        <v>#N/A</v>
      </c>
      <c r="DU350" s="2" t="e">
        <v>#N/A</v>
      </c>
      <c r="DV350" s="2">
        <f t="shared" si="618"/>
        <v>2.4640657084188833</v>
      </c>
      <c r="DW350" s="2">
        <f t="shared" si="656"/>
        <v>3.0969030969031142</v>
      </c>
      <c r="DX350" s="2">
        <f t="shared" si="657"/>
        <v>4.5643153526970792</v>
      </c>
      <c r="DY350" s="2">
        <f t="shared" si="658"/>
        <v>4.7047047047046986</v>
      </c>
      <c r="DZ350" s="2">
        <f t="shared" si="659"/>
        <v>7.5180226570545905</v>
      </c>
      <c r="EA350" s="2">
        <f t="shared" si="674"/>
        <v>-3.7861915367483179</v>
      </c>
      <c r="EB350" s="2">
        <f t="shared" si="668"/>
        <v>1.5984015984016109</v>
      </c>
      <c r="EC350" s="2">
        <f t="shared" si="668"/>
        <v>4.3520309477756314</v>
      </c>
      <c r="ED350" s="2">
        <f t="shared" si="668"/>
        <v>0.89730807577268479</v>
      </c>
      <c r="EE350" s="2">
        <f t="shared" si="668"/>
        <v>10.762331838565032</v>
      </c>
      <c r="EF350" s="2">
        <f t="shared" si="668"/>
        <v>10.117434507678414</v>
      </c>
      <c r="EG350" s="2">
        <f t="shared" si="668"/>
        <v>2.2862823061630344</v>
      </c>
      <c r="EH350" s="2">
        <f t="shared" si="668"/>
        <v>-1.1554621848739566</v>
      </c>
      <c r="EI350" s="2">
        <f t="shared" si="537"/>
        <v>2.0491803278688492</v>
      </c>
      <c r="EJ350" s="2">
        <f t="shared" si="537"/>
        <v>4.9261083743842304</v>
      </c>
      <c r="EK350" s="2">
        <f t="shared" si="537"/>
        <v>3.0969030969031142</v>
      </c>
      <c r="EL350" s="2">
        <f t="shared" si="537"/>
        <v>2.102102102102088</v>
      </c>
      <c r="EM350" s="2">
        <f t="shared" si="537"/>
        <v>2.4000000000000021</v>
      </c>
      <c r="EN350" s="2">
        <f t="shared" si="537"/>
        <v>2.44140625</v>
      </c>
      <c r="EO350" s="2">
        <f t="shared" si="614"/>
        <v>4.7047047047046986</v>
      </c>
      <c r="EP350" s="2">
        <f t="shared" si="614"/>
        <v>1.3658536585365866</v>
      </c>
      <c r="EQ350" s="2">
        <f t="shared" si="614"/>
        <v>2.3976023976024052</v>
      </c>
      <c r="ER350" s="2">
        <f t="shared" si="614"/>
        <v>4.3520309477756314</v>
      </c>
      <c r="ES350" s="2">
        <f t="shared" si="614"/>
        <v>3.1249999999999778</v>
      </c>
      <c r="ET350" s="2">
        <f t="shared" si="614"/>
        <v>1.6848364717541919</v>
      </c>
      <c r="EU350" s="2">
        <f t="shared" si="602"/>
        <v>3.7</v>
      </c>
      <c r="EV350" s="2">
        <f t="shared" si="602"/>
        <v>3.9</v>
      </c>
      <c r="EW350" s="2">
        <f t="shared" si="660"/>
        <v>8.6481113320079572</v>
      </c>
      <c r="EX350" s="2">
        <f t="shared" si="660"/>
        <v>4.9295774647887258</v>
      </c>
      <c r="EY350" s="2">
        <f t="shared" si="661"/>
        <v>20.863063914125334</v>
      </c>
      <c r="EZ350" s="2">
        <f t="shared" si="661"/>
        <v>81.243835864288954</v>
      </c>
      <c r="FA350" s="2">
        <f t="shared" si="662"/>
        <v>8.3690987124463554</v>
      </c>
      <c r="FB350" s="2">
        <f t="shared" si="665"/>
        <v>1.8563431667619756</v>
      </c>
      <c r="FC350" s="2">
        <f t="shared" si="665"/>
        <v>0.40733197556006573</v>
      </c>
      <c r="FD350" s="2">
        <f t="shared" si="665"/>
        <v>1.264488935721797</v>
      </c>
      <c r="FE350" s="2">
        <f t="shared" si="665"/>
        <v>0.805970149253743</v>
      </c>
      <c r="FF350" s="2">
        <f t="shared" si="665"/>
        <v>1.4028056112224574</v>
      </c>
      <c r="FG350" s="2">
        <f t="shared" si="665"/>
        <v>1.2470771628994459</v>
      </c>
      <c r="FH350" s="2">
        <v>2.5</v>
      </c>
      <c r="FI350" s="2">
        <v>2.4</v>
      </c>
      <c r="FL350" s="2">
        <f t="shared" si="633"/>
        <v>0.87514698602215724</v>
      </c>
      <c r="FM350" s="2">
        <f t="shared" si="633"/>
        <v>0.83744896602162555</v>
      </c>
      <c r="FN350" s="2">
        <f t="shared" si="634"/>
        <v>0.6888093476633772</v>
      </c>
      <c r="FQ350" s="2">
        <f t="shared" si="635"/>
        <v>3.546809569308973</v>
      </c>
      <c r="FR350" s="2">
        <f t="shared" si="635"/>
        <v>3.3921105303204691</v>
      </c>
      <c r="FS350" s="2">
        <f t="shared" si="636"/>
        <v>2.7838358393395435</v>
      </c>
      <c r="FT350" s="2">
        <f t="shared" si="637"/>
        <v>1.2763844454426243</v>
      </c>
      <c r="FU350" s="2">
        <f t="shared" si="637"/>
        <v>1.2774216936833005</v>
      </c>
      <c r="FX350" s="2">
        <f t="shared" si="646"/>
        <v>3.0984171807189709</v>
      </c>
      <c r="FY350" s="2">
        <f t="shared" si="646"/>
        <v>2.5366293308852983</v>
      </c>
      <c r="FZ350" s="2">
        <f t="shared" si="647"/>
        <v>2.7589216338135492</v>
      </c>
      <c r="GA350" s="2">
        <f t="shared" si="648"/>
        <v>1.7732009728691045</v>
      </c>
      <c r="GB350" s="2">
        <f t="shared" si="648"/>
        <v>0.98490608039074612</v>
      </c>
      <c r="GE350" s="2">
        <f t="shared" si="649"/>
        <v>12.304135666008328</v>
      </c>
      <c r="GF350" s="2">
        <f t="shared" si="649"/>
        <v>11.612071487040732</v>
      </c>
      <c r="GG350" s="2">
        <f t="shared" si="669"/>
        <v>38.58080453323123</v>
      </c>
      <c r="GH350" s="2">
        <f t="shared" si="669"/>
        <v>86.158635018834715</v>
      </c>
      <c r="GI350" s="2">
        <f t="shared" si="670"/>
        <v>7.0417551309271076</v>
      </c>
      <c r="GJ350" s="2">
        <f t="shared" si="671"/>
        <v>2.6487900588619828</v>
      </c>
      <c r="GK350" s="2">
        <v>2</v>
      </c>
      <c r="GN350" s="2">
        <f t="shared" si="590"/>
        <v>0.19999999999999973</v>
      </c>
      <c r="GQ350" s="2">
        <f t="shared" si="563"/>
        <v>0.89999999999999991</v>
      </c>
      <c r="GT350" s="27">
        <f t="shared" ca="1" si="574"/>
        <v>102.73003033367036</v>
      </c>
      <c r="GU350" s="27">
        <f t="shared" ca="1" si="575"/>
        <v>101.26091173617849</v>
      </c>
      <c r="GV350" s="27">
        <f t="shared" ca="1" si="575"/>
        <v>103.38461538461539</v>
      </c>
      <c r="GW350" s="27">
        <f t="shared" ca="1" si="576"/>
        <v>101.70000000000002</v>
      </c>
      <c r="GX350" s="27">
        <f t="shared" ca="1" si="576"/>
        <v>101.05769230769231</v>
      </c>
      <c r="GY350" s="27">
        <f t="shared" ca="1" si="577"/>
        <v>101.37389597644749</v>
      </c>
      <c r="GZ350" s="27">
        <f t="shared" ca="1" si="578"/>
        <v>72.361809045226138</v>
      </c>
      <c r="HA350" s="27">
        <f t="shared" ca="1" si="579"/>
        <v>100.61224489795917</v>
      </c>
      <c r="HB350" s="27">
        <f t="shared" ca="1" si="579"/>
        <v>103.6468330134357</v>
      </c>
      <c r="HC350" s="27">
        <f t="shared" ca="1" si="579"/>
        <v>100.48496605237634</v>
      </c>
      <c r="HD350" s="27">
        <f t="shared" ca="1" si="572"/>
        <v>99.90384615384616</v>
      </c>
      <c r="HE350" s="27">
        <f t="shared" ca="1" si="580"/>
        <v>100.74946466809421</v>
      </c>
      <c r="HG350" s="27">
        <f t="shared" ca="1" si="581"/>
        <v>100.20263424518745</v>
      </c>
      <c r="HH350" s="27">
        <f t="shared" ca="1" si="582"/>
        <v>106.17919670442843</v>
      </c>
      <c r="HI350" s="27">
        <f t="shared" ca="1" si="582"/>
        <v>101.14107883817427</v>
      </c>
      <c r="HJ350" s="27">
        <f t="shared" ca="1" si="583"/>
        <v>101.21457489878543</v>
      </c>
      <c r="HK350" s="27">
        <f t="shared" ca="1" si="583"/>
        <v>101.76125244618395</v>
      </c>
      <c r="HL350" s="27">
        <f t="shared" ca="1" si="584"/>
        <v>101.49402390438247</v>
      </c>
      <c r="HM350" s="27">
        <f t="shared" ca="1" si="585"/>
        <v>132.96213808463253</v>
      </c>
      <c r="HN350" s="27">
        <f t="shared" ca="1" si="586"/>
        <v>98.393574297188763</v>
      </c>
      <c r="HO350" s="27">
        <f t="shared" ca="1" si="586"/>
        <v>99.904122722914678</v>
      </c>
      <c r="HP350" s="27">
        <f t="shared" ca="1" si="586"/>
        <v>103.1</v>
      </c>
      <c r="HQ350" s="27">
        <f t="shared" ca="1" si="573"/>
        <v>103.79241516966067</v>
      </c>
      <c r="HR350" s="27">
        <f t="shared" ca="1" si="587"/>
        <v>98.109243697479002</v>
      </c>
      <c r="HT350" s="27">
        <f t="shared" ref="HT350:HV365" ca="1" si="679">AI338*GT338/$GY338</f>
        <v>144.416621393215</v>
      </c>
      <c r="HU350" s="27">
        <f t="shared" ca="1" si="679"/>
        <v>33.128123578259</v>
      </c>
      <c r="HV350" s="27">
        <f t="shared" ca="1" si="679"/>
        <v>34.184984201126532</v>
      </c>
      <c r="HW350" s="27">
        <f t="shared" ref="HW350:HX365" ca="1" si="680">AG338*GW338/$GY338</f>
        <v>513.88443005420413</v>
      </c>
      <c r="HX350" s="27">
        <f t="shared" ca="1" si="680"/>
        <v>485.84664102211838</v>
      </c>
      <c r="HY350" s="27">
        <f t="shared" ca="1" si="638"/>
        <v>1000</v>
      </c>
      <c r="HZ350" s="27">
        <f t="shared" ref="HZ350:IE365" ca="1" si="681">AL338*GZ338/$GY338</f>
        <v>5.9361824826418053</v>
      </c>
      <c r="IA350" s="27">
        <f t="shared" ca="1" si="681"/>
        <v>20.020281048842858</v>
      </c>
      <c r="IB350" s="27">
        <f t="shared" ca="1" si="681"/>
        <v>22.969083585497685</v>
      </c>
      <c r="IC350" s="27">
        <f t="shared" ca="1" si="681"/>
        <v>59.861731854507319</v>
      </c>
      <c r="ID350" s="27">
        <f t="shared" ca="1" si="681"/>
        <v>19.704763622674658</v>
      </c>
      <c r="IE350" s="27">
        <f t="shared" ca="1" si="681"/>
        <v>15.495752225314627</v>
      </c>
      <c r="IG350" s="28">
        <f t="shared" ca="1" si="623"/>
        <v>0.43380312842856994</v>
      </c>
      <c r="IH350" s="28">
        <f t="shared" ca="1" si="623"/>
        <v>0.24693694398337107</v>
      </c>
      <c r="II350" s="28">
        <f t="shared" ca="1" si="623"/>
        <v>0.15580396187134732</v>
      </c>
      <c r="IJ350" s="28">
        <f t="shared" ca="1" si="624"/>
        <v>1.5299852929671154</v>
      </c>
      <c r="IK350" s="24">
        <f t="shared" ca="1" si="639"/>
        <v>0.693441258683827</v>
      </c>
      <c r="IL350" s="28">
        <f t="shared" ca="1" si="625"/>
        <v>1.3656084646823803</v>
      </c>
      <c r="IM350" s="28">
        <f t="shared" ca="1" si="640"/>
        <v>2.888446215139433</v>
      </c>
      <c r="IN350" s="3">
        <f t="shared" ca="1" si="641"/>
        <v>2.8955937576494959</v>
      </c>
      <c r="IO350" s="2">
        <f t="shared" si="663"/>
        <v>2.9</v>
      </c>
      <c r="IQ350" s="2">
        <f t="shared" ca="1" si="678"/>
        <v>0.83654403428328838</v>
      </c>
      <c r="IS350" s="3">
        <f t="shared" ca="1" si="626"/>
        <v>-0.12176285109712048</v>
      </c>
      <c r="IT350" s="3">
        <f t="shared" ca="1" si="627"/>
        <v>6.7062639917554456E-2</v>
      </c>
      <c r="IU350" s="3">
        <f t="shared" si="628"/>
        <v>0.19999999999999973</v>
      </c>
      <c r="IV350" s="3">
        <f t="shared" ca="1" si="629"/>
        <v>0.25470021117956576</v>
      </c>
      <c r="IX350" s="28">
        <f ca="1">$HL350/100*(GZ350-100)*AL350/1000+(HM350-100)*HZ350/$HY350</f>
        <v>5.5413706016530617E-2</v>
      </c>
      <c r="IY350" s="28">
        <f ca="1">$HL350/100*(HA350-100)*AM350/1000+(HN350-100)*IA350/$HY350</f>
        <v>-1.9111862409516935E-2</v>
      </c>
      <c r="IZ350" s="28">
        <f ca="1">$HL350/100*(HB350-100)*AN350/1000+(HO350-100)*IB350/$HY350</f>
        <v>0.10883731392095744</v>
      </c>
      <c r="JA350" s="28">
        <f ca="1">$HL350/100*(HC350-100)*AO350/1000+(HP350-100)*IC350/$HY350</f>
        <v>0.21559627397771808</v>
      </c>
      <c r="JB350" s="28">
        <f ca="1">$HL350/100*(HD350-100)*AP350/1000+(HQ350-100)*ID350/$HY350</f>
        <v>7.2581655510001203E-2</v>
      </c>
      <c r="JC350" s="28">
        <f ca="1">$HL350/100*(HE350-100)*AQ350/1000+(HR350-100)*IE350/$HY350</f>
        <v>-1.5606777893289609E-2</v>
      </c>
      <c r="JE350" s="3">
        <f t="shared" ca="1" si="555"/>
        <v>-4.7757037466431465E-2</v>
      </c>
      <c r="JF350" s="3">
        <f t="shared" ca="1" si="555"/>
        <v>7.885257089690853E-2</v>
      </c>
      <c r="JG350" s="3">
        <f t="shared" ca="1" si="555"/>
        <v>-9.2143126041668855E-3</v>
      </c>
      <c r="JH350" s="3">
        <f t="shared" ca="1" si="554"/>
        <v>5.3665835235742809E-2</v>
      </c>
      <c r="JI350" s="3">
        <f t="shared" ca="1" si="554"/>
        <v>3.6788402524754502E-2</v>
      </c>
      <c r="JJ350" s="3">
        <f t="shared" ca="1" si="554"/>
        <v>-3.2444917328056638E-3</v>
      </c>
      <c r="JK350" s="3">
        <f>IO350-IO349</f>
        <v>0.19999999999999973</v>
      </c>
      <c r="JL350" s="3">
        <f t="shared" ca="1" si="630"/>
        <v>0.25697135007059807</v>
      </c>
      <c r="JN350" s="10">
        <f>COUNTIF(EI350:ET350,"&gt;2")</f>
        <v>10</v>
      </c>
      <c r="JP350" s="2">
        <f>AVERAGE(CS350,CS338,CS326,CS314,CS302,CS290,CS278,CS266,CS254,CS242)</f>
        <v>0.24061294656392423</v>
      </c>
      <c r="JQ350" s="2">
        <f>CS350-JP350</f>
        <v>0.14811397277523169</v>
      </c>
      <c r="JR350" s="2">
        <f>AVERAGE(CT350,CT338,CT326,CT314,CT302,CT290,CT278,CT266,CT254,CT242)</f>
        <v>0.22470193254366716</v>
      </c>
      <c r="JS350" s="2">
        <f>CT350-JR350</f>
        <v>6.5433463974705341E-2</v>
      </c>
      <c r="KH350" s="2">
        <f>(DN350*$DN$4)+(FB350*$FB$3)+(FC350*$FC$3)+(FD350*$FD$3)+(FE350*$FE$3)+(FF350*$FF$3)+(FG350*$FG$3)</f>
        <v>1.5849992917181173</v>
      </c>
      <c r="KI350" s="2">
        <f>F350-KH350</f>
        <v>1.3150007082818826</v>
      </c>
      <c r="KJ350" s="2">
        <f>MAX(DN350,FB350:FG350)</f>
        <v>2.8884462151394334</v>
      </c>
      <c r="KK350" s="2">
        <f>MIN(DN350,FB350:FG350)</f>
        <v>0.40733197556006573</v>
      </c>
      <c r="KL350" s="2">
        <f t="shared" si="664"/>
        <v>2.4811142395793677</v>
      </c>
      <c r="KO350" s="2">
        <f>BO350</f>
        <v>78.66</v>
      </c>
      <c r="KP350" s="2">
        <f>100*((BO344/BO332)-1)</f>
        <v>-17.810860019278152</v>
      </c>
      <c r="KQ350" s="2">
        <f t="shared" si="677"/>
        <v>-17.810860019278152</v>
      </c>
      <c r="KR350" s="2">
        <f>100*((BO338/BO326)-1)</f>
        <v>-5.1957996062130807</v>
      </c>
      <c r="KS350" s="2">
        <f t="shared" si="538"/>
        <v>-5.1957996062130807</v>
      </c>
      <c r="KT350" s="3">
        <f>BP350</f>
        <v>1.2932999999999999</v>
      </c>
      <c r="KU350" s="3">
        <f>BQ350</f>
        <v>50.326521739130442</v>
      </c>
      <c r="KV350" s="3">
        <f t="shared" si="610"/>
        <v>38.913261995770853</v>
      </c>
      <c r="KW350" s="2">
        <f t="shared" si="603"/>
        <v>70.624298148500117</v>
      </c>
      <c r="KX350" s="2">
        <f t="shared" si="603"/>
        <v>71.186758730677141</v>
      </c>
      <c r="LA350">
        <v>2</v>
      </c>
      <c r="LB350">
        <v>0</v>
      </c>
      <c r="LE350" s="2">
        <v>104.42584545350921</v>
      </c>
      <c r="LF350" s="2">
        <v>104.47978397051423</v>
      </c>
      <c r="LG350" s="2">
        <v>101.07960565668036</v>
      </c>
      <c r="LH350" s="2">
        <v>99.907568780090941</v>
      </c>
      <c r="LI350" s="2">
        <v>101.87213957989364</v>
      </c>
      <c r="LJ350" s="2">
        <v>102.28431135300374</v>
      </c>
      <c r="LK350" s="2">
        <v>102.51864296588968</v>
      </c>
      <c r="LL350" s="2">
        <v>105.80678771142469</v>
      </c>
      <c r="LM350" s="2">
        <v>105.64035465609955</v>
      </c>
      <c r="LN350" s="2">
        <v>102.11454528554327</v>
      </c>
      <c r="LO350" s="2">
        <v>107.69178281897479</v>
      </c>
      <c r="LP350" s="2">
        <v>103.50738663624611</v>
      </c>
      <c r="LQ350" s="2">
        <v>108.4800850399467</v>
      </c>
      <c r="LR350" s="2">
        <v>103.50773512431321</v>
      </c>
      <c r="LS350" s="2">
        <v>105.15114424267323</v>
      </c>
      <c r="LT350" s="2">
        <v>120.15213796151249</v>
      </c>
      <c r="LU350" s="2">
        <v>103.13164387340986</v>
      </c>
      <c r="LV350" s="2">
        <v>104.19958234518879</v>
      </c>
      <c r="LW350" s="2">
        <v>102.51908561344916</v>
      </c>
      <c r="LX350" s="2">
        <v>106.18450338909899</v>
      </c>
      <c r="LY350" s="2">
        <v>101.37434933122691</v>
      </c>
      <c r="LZ350" s="2">
        <v>105.00135367403759</v>
      </c>
      <c r="MA350" s="2">
        <v>108.78215596758466</v>
      </c>
      <c r="MB350" s="2">
        <v>106.75204944326286</v>
      </c>
      <c r="MC350" s="2">
        <v>107.76892823842454</v>
      </c>
      <c r="MD350" s="2">
        <v>98.014730559417472</v>
      </c>
      <c r="ME350" s="2">
        <v>109.15444929335901</v>
      </c>
      <c r="MF350" s="2">
        <v>104.87376254600954</v>
      </c>
      <c r="MG350" s="2">
        <v>104.82127180486304</v>
      </c>
      <c r="MH350" s="2">
        <v>102.93629073459957</v>
      </c>
      <c r="MI350" s="2">
        <v>100.97468694803943</v>
      </c>
      <c r="MJ350" s="2">
        <v>105.21601311575145</v>
      </c>
      <c r="MK350" s="2">
        <v>104.63763671596219</v>
      </c>
      <c r="ML350" s="2">
        <v>102.53273823316378</v>
      </c>
      <c r="MM350" s="2">
        <v>105.88951058764111</v>
      </c>
      <c r="MN350" s="2">
        <v>108.29526339291529</v>
      </c>
      <c r="MO350" s="2">
        <v>108.55504528850928</v>
      </c>
      <c r="MP350" s="2">
        <v>110.49611546484327</v>
      </c>
      <c r="MQ350" s="2">
        <v>98.839624290051077</v>
      </c>
      <c r="MR350" s="2">
        <v>99.021441992476568</v>
      </c>
      <c r="MS350" s="10">
        <v>98.890555414664959</v>
      </c>
      <c r="MT350" s="2">
        <v>107.80174767071244</v>
      </c>
      <c r="MU350" s="2">
        <v>104.8774445818044</v>
      </c>
      <c r="MV350" s="2">
        <v>93.903320483717692</v>
      </c>
      <c r="MX350" s="22">
        <v>0.83</v>
      </c>
      <c r="MY350" s="22">
        <v>0.17</v>
      </c>
      <c r="MZ350" s="22">
        <v>0.35</v>
      </c>
      <c r="NA350" s="22">
        <v>0.22</v>
      </c>
      <c r="NB350" s="22">
        <v>0.22</v>
      </c>
      <c r="NC350" s="22">
        <v>0.21</v>
      </c>
      <c r="ND350" s="22">
        <v>1</v>
      </c>
      <c r="NE350" s="22">
        <v>5.28</v>
      </c>
      <c r="NF350" s="22">
        <v>2.72</v>
      </c>
      <c r="NG350" s="22">
        <v>3</v>
      </c>
      <c r="NH350" s="23">
        <v>8</v>
      </c>
      <c r="NI350" s="22">
        <v>25</v>
      </c>
      <c r="NJ350" s="22">
        <v>3.5</v>
      </c>
      <c r="NK350" s="22">
        <v>1.54</v>
      </c>
      <c r="NL350" s="23">
        <v>10.36</v>
      </c>
      <c r="NM350" s="3">
        <v>6</v>
      </c>
      <c r="NN350" s="22">
        <v>3.6</v>
      </c>
      <c r="NO350" s="22">
        <v>2.4</v>
      </c>
      <c r="NP350" s="22">
        <v>0.24</v>
      </c>
      <c r="NQ350" s="22">
        <v>0.96</v>
      </c>
      <c r="NR350" s="23">
        <v>1</v>
      </c>
      <c r="NS350" s="22">
        <v>1.7</v>
      </c>
      <c r="NT350" s="22">
        <v>8.3000000000000007</v>
      </c>
      <c r="NU350" s="23">
        <v>7.92</v>
      </c>
      <c r="NV350" s="3">
        <v>4.18</v>
      </c>
      <c r="NW350" s="22">
        <v>0.66</v>
      </c>
      <c r="NX350" s="22">
        <v>0.88</v>
      </c>
      <c r="NY350" s="22">
        <v>66</v>
      </c>
      <c r="NZ350" s="22">
        <v>22</v>
      </c>
      <c r="OA350" s="23">
        <v>8</v>
      </c>
      <c r="OB350" s="22">
        <v>0.9</v>
      </c>
      <c r="OC350" s="22">
        <v>1.76</v>
      </c>
      <c r="OD350" s="22">
        <v>3.6</v>
      </c>
      <c r="OE350" s="22">
        <v>2.64</v>
      </c>
      <c r="OF350" s="22">
        <v>9.1199999999999992</v>
      </c>
      <c r="OG350" s="22">
        <v>4.4800000000000004</v>
      </c>
      <c r="OH350" s="23">
        <v>2.4</v>
      </c>
      <c r="OI350" s="22">
        <v>2</v>
      </c>
      <c r="OJ350" s="22">
        <v>9.3800000000000008</v>
      </c>
      <c r="OK350" s="22">
        <v>4.62</v>
      </c>
      <c r="OL350" s="22">
        <v>0.36</v>
      </c>
      <c r="OM350" s="23">
        <v>2.2799999999999998</v>
      </c>
      <c r="ON350" s="22">
        <v>2.52</v>
      </c>
      <c r="OO350" s="22">
        <v>6.84</v>
      </c>
      <c r="OQ350">
        <f t="shared" si="667"/>
        <v>-4</v>
      </c>
      <c r="OR350" s="23">
        <f t="shared" ca="1" si="675"/>
        <v>1.0048080373474273</v>
      </c>
      <c r="OS350" s="23">
        <f t="shared" ca="1" si="675"/>
        <v>1.0227719010761587</v>
      </c>
      <c r="OT350" s="23">
        <f t="shared" ca="1" si="675"/>
        <v>1.001775640275582</v>
      </c>
      <c r="OU350" s="23">
        <f t="shared" ca="1" si="675"/>
        <v>0.99720574019810637</v>
      </c>
      <c r="OV350" s="23">
        <f t="shared" ca="1" si="675"/>
        <v>1.003375568992346</v>
      </c>
      <c r="OW350" s="23">
        <f t="shared" ca="1" si="675"/>
        <v>1.0011950971248218</v>
      </c>
      <c r="OX350" s="23">
        <f t="shared" ca="1" si="675"/>
        <v>0.99894665305575014</v>
      </c>
      <c r="OY350" s="23">
        <f t="shared" ca="1" si="673"/>
        <v>1.0068858499848192</v>
      </c>
      <c r="OZ350" s="23">
        <f t="shared" ca="1" si="559"/>
        <v>1.0086337093980811</v>
      </c>
      <c r="PA350" s="23">
        <f t="shared" ca="1" si="559"/>
        <v>1.0033353490804515</v>
      </c>
      <c r="PB350" s="23">
        <f t="shared" ca="1" si="559"/>
        <v>1.0164631758944698</v>
      </c>
      <c r="PC350" s="23">
        <f t="shared" ca="1" si="559"/>
        <v>1.0120394307736518</v>
      </c>
      <c r="PD350" s="23">
        <f t="shared" ca="1" si="559"/>
        <v>0.99140515797500106</v>
      </c>
      <c r="PE350" s="23">
        <f t="shared" ca="1" si="539"/>
        <v>1.0093280634835629</v>
      </c>
      <c r="PF350" s="23">
        <f t="shared" ca="1" si="539"/>
        <v>1.0277875331324</v>
      </c>
      <c r="PG350" s="23">
        <f t="shared" ca="1" si="539"/>
        <v>1.0608909717263637</v>
      </c>
      <c r="PH350" s="23">
        <f t="shared" ca="1" si="539"/>
        <v>1.004829309886438</v>
      </c>
      <c r="PI350" s="23">
        <f t="shared" ca="1" si="539"/>
        <v>1.0088362430064735</v>
      </c>
      <c r="PJ350" s="23">
        <f t="shared" ca="1" si="539"/>
        <v>1.0197754006264812</v>
      </c>
      <c r="PK350" s="23">
        <f t="shared" ca="1" si="539"/>
        <v>1.1463630449295221</v>
      </c>
      <c r="PL350" s="23">
        <f t="shared" ca="1" si="539"/>
        <v>1.0026956718720674</v>
      </c>
      <c r="PM350" s="23">
        <f t="shared" ca="1" si="539"/>
        <v>0.99405411080107653</v>
      </c>
      <c r="PN350" s="23">
        <f t="shared" ca="1" si="645"/>
        <v>1.0087268206311881</v>
      </c>
      <c r="PO350" s="23">
        <f t="shared" ca="1" si="645"/>
        <v>1.0165181121853708</v>
      </c>
      <c r="PP350" s="23">
        <f t="shared" ca="1" si="645"/>
        <v>1.0121105509868851</v>
      </c>
      <c r="PQ350" s="23">
        <f t="shared" ca="1" si="645"/>
        <v>0.9807921075398599</v>
      </c>
      <c r="PR350" s="23">
        <f t="shared" ca="1" si="645"/>
        <v>1.0579066000560851</v>
      </c>
      <c r="PS350" s="23">
        <f t="shared" ca="1" si="615"/>
        <v>1.0102260615318059</v>
      </c>
      <c r="PT350" s="23">
        <f t="shared" ca="1" si="615"/>
        <v>1.0114604500383115</v>
      </c>
      <c r="PU350" s="23">
        <f t="shared" ca="1" si="615"/>
        <v>1.0082237235712461</v>
      </c>
      <c r="PV350" s="23">
        <f t="shared" ca="1" si="615"/>
        <v>1.0482578566748424</v>
      </c>
      <c r="PW350" s="23">
        <f t="shared" ca="1" si="561"/>
        <v>1.0124333920084929</v>
      </c>
      <c r="PX350" s="23">
        <f t="shared" ca="1" si="561"/>
        <v>1.0076617371675223</v>
      </c>
      <c r="PY350" s="23">
        <f t="shared" ca="1" si="544"/>
        <v>1.005498223558245</v>
      </c>
      <c r="PZ350" s="23">
        <f t="shared" ca="1" si="544"/>
        <v>1.0141086134126323</v>
      </c>
      <c r="QA350" s="23">
        <f t="shared" ca="1" si="571"/>
        <v>1.0154325104318203</v>
      </c>
      <c r="QB350" s="23">
        <f t="shared" ca="1" si="571"/>
        <v>1.0225424467626616</v>
      </c>
      <c r="QC350" s="23">
        <f t="shared" ca="1" si="571"/>
        <v>1.0114086911276026</v>
      </c>
      <c r="QD350" s="23">
        <f t="shared" ca="1" si="571"/>
        <v>0.99651751951569945</v>
      </c>
      <c r="QE350" s="23">
        <f t="shared" ca="1" si="571"/>
        <v>0.98709283450967578</v>
      </c>
      <c r="QF350" s="23">
        <f t="shared" ca="1" si="571"/>
        <v>0.9797709228862963</v>
      </c>
      <c r="QG350" s="23">
        <f t="shared" ca="1" si="533"/>
        <v>1.0136300599514756</v>
      </c>
      <c r="QH350" s="23">
        <f t="shared" ca="1" si="533"/>
        <v>1.0165332235713562</v>
      </c>
      <c r="QI350" s="23">
        <f t="shared" ca="1" si="533"/>
        <v>0.98595962782136404</v>
      </c>
      <c r="QJ350" s="26">
        <f t="shared" ca="1" si="616"/>
        <v>1.0115138197463021</v>
      </c>
      <c r="QL350" s="3">
        <f t="shared" ca="1" si="589"/>
        <v>105.66398518495023</v>
      </c>
      <c r="QM350" s="3">
        <f t="shared" ca="1" si="591"/>
        <v>0.35080880126694414</v>
      </c>
      <c r="QN350" s="3">
        <f t="shared" ca="1" si="595"/>
        <v>0.30596789869300106</v>
      </c>
      <c r="QO350" s="3">
        <f t="shared" ca="1" si="599"/>
        <v>0.77138286707709725</v>
      </c>
      <c r="QP350" s="3">
        <f t="shared" ca="1" si="631"/>
        <v>1.3605212050228577</v>
      </c>
      <c r="QQ350" s="2">
        <f t="shared" ca="1" si="642"/>
        <v>2.8152790473332301</v>
      </c>
      <c r="QR350" s="3">
        <f t="shared" ca="1" si="592"/>
        <v>4.2918870566610146</v>
      </c>
      <c r="QS350" s="3">
        <f t="shared" ca="1" si="596"/>
        <v>3.7364297259161532</v>
      </c>
      <c r="QT350" s="3">
        <f t="shared" ca="1" si="598"/>
        <v>3.1214173128784051</v>
      </c>
      <c r="QU350" s="3">
        <f t="shared" ca="1" si="619"/>
        <v>2.739552589538885</v>
      </c>
    </row>
    <row r="351" spans="1:463" x14ac:dyDescent="0.35">
      <c r="A351" t="s">
        <v>1416</v>
      </c>
      <c r="B351" s="25">
        <v>42887</v>
      </c>
      <c r="C351" t="s">
        <v>978</v>
      </c>
      <c r="D351" s="2">
        <v>103.5</v>
      </c>
      <c r="E351" s="2">
        <v>103.3</v>
      </c>
      <c r="F351" s="2">
        <v>2.6</v>
      </c>
      <c r="G351" s="2">
        <v>103.8</v>
      </c>
      <c r="H351" s="2">
        <v>103.21888475154441</v>
      </c>
      <c r="I351" s="2">
        <v>103.76242764958587</v>
      </c>
      <c r="J351" s="2">
        <v>101.3</v>
      </c>
      <c r="K351" s="2">
        <v>105.5</v>
      </c>
      <c r="L351" s="2">
        <v>105.3291376472276</v>
      </c>
      <c r="M351" s="2">
        <v>102.6</v>
      </c>
      <c r="N351" s="2">
        <v>103.3</v>
      </c>
      <c r="O351" s="2">
        <v>99.5</v>
      </c>
      <c r="P351" s="2">
        <v>101.4</v>
      </c>
      <c r="Q351" s="2">
        <v>102.1</v>
      </c>
      <c r="R351" s="2">
        <v>104.6</v>
      </c>
      <c r="S351" s="2">
        <v>103.3</v>
      </c>
      <c r="T351" s="2">
        <v>100.8</v>
      </c>
      <c r="U351" s="2">
        <v>98.9</v>
      </c>
      <c r="V351" s="2">
        <v>101.9</v>
      </c>
      <c r="W351" s="2">
        <v>107.9</v>
      </c>
      <c r="X351" s="2">
        <v>102.5</v>
      </c>
      <c r="Y351" s="2">
        <v>125.4</v>
      </c>
      <c r="Z351" s="2">
        <v>123.6</v>
      </c>
      <c r="AA351" s="2">
        <v>102.8</v>
      </c>
      <c r="AB351" s="2">
        <v>92.8</v>
      </c>
      <c r="AC351" s="2">
        <v>97.7</v>
      </c>
      <c r="AD351" s="2">
        <v>108.8</v>
      </c>
      <c r="AE351" s="2">
        <v>102.4</v>
      </c>
      <c r="AF351" s="2">
        <v>105.5</v>
      </c>
      <c r="AG351" s="22">
        <v>525</v>
      </c>
      <c r="AH351" s="22">
        <v>475</v>
      </c>
      <c r="AI351" s="22">
        <v>146</v>
      </c>
      <c r="AJ351" s="22">
        <v>33</v>
      </c>
      <c r="AK351" s="22">
        <v>34</v>
      </c>
      <c r="AL351" s="22">
        <v>5</v>
      </c>
      <c r="AM351" s="22">
        <v>21</v>
      </c>
      <c r="AN351" s="22">
        <v>30</v>
      </c>
      <c r="AO351" s="22">
        <v>61</v>
      </c>
      <c r="AP351" s="22">
        <v>22</v>
      </c>
      <c r="AQ351" s="22">
        <v>18</v>
      </c>
      <c r="AR351" s="2">
        <v>99.4</v>
      </c>
      <c r="AS351" s="2">
        <v>106.3</v>
      </c>
      <c r="AT351" s="2">
        <v>102.1</v>
      </c>
      <c r="AU351" s="2">
        <v>102</v>
      </c>
      <c r="AV351" s="2">
        <v>102.8</v>
      </c>
      <c r="AW351" s="2">
        <v>105</v>
      </c>
      <c r="AX351" s="2">
        <v>104.6</v>
      </c>
      <c r="AY351" s="2">
        <v>104.6</v>
      </c>
      <c r="AZ351" s="2">
        <v>102.3</v>
      </c>
      <c r="BA351" s="2">
        <v>107.9</v>
      </c>
      <c r="BB351" s="2">
        <v>105.9</v>
      </c>
      <c r="BC351" s="2">
        <v>102.7</v>
      </c>
      <c r="BD351" s="3">
        <v>0.7</v>
      </c>
      <c r="BE351" s="3">
        <v>0.74</v>
      </c>
      <c r="BF351" s="3">
        <v>0.7</v>
      </c>
      <c r="BG351" s="3">
        <v>0.22</v>
      </c>
      <c r="BH351" s="3">
        <v>0.28000000000000003</v>
      </c>
      <c r="BI351" s="2">
        <v>272.3</v>
      </c>
      <c r="BJ351" s="2">
        <v>3.5</v>
      </c>
      <c r="BK351" s="2">
        <v>3.8</v>
      </c>
      <c r="BL351" s="2">
        <v>109.1</v>
      </c>
      <c r="BM351" s="2">
        <v>104.2</v>
      </c>
      <c r="BN351" s="10">
        <v>508</v>
      </c>
      <c r="BO351" s="3">
        <v>77.06</v>
      </c>
      <c r="BP351" s="22">
        <v>1.2813000000000001</v>
      </c>
      <c r="BQ351" s="3">
        <v>46.368181818181824</v>
      </c>
      <c r="BR351" s="23">
        <v>2.938636363636363</v>
      </c>
      <c r="BS351" s="2">
        <v>99.5</v>
      </c>
      <c r="BT351" s="3">
        <v>91.52</v>
      </c>
      <c r="BU351" s="2">
        <v>1.2</v>
      </c>
      <c r="BV351" s="2">
        <v>1.7</v>
      </c>
      <c r="BW351" s="2">
        <v>2.2999999999999998</v>
      </c>
      <c r="BX351" s="2">
        <v>2.2999999999999998</v>
      </c>
      <c r="BY351" s="23">
        <v>244.16300000000001</v>
      </c>
      <c r="BZ351" s="2">
        <v>98.5</v>
      </c>
      <c r="CA351" s="2">
        <v>96.2</v>
      </c>
      <c r="CB351" s="3">
        <v>101.32</v>
      </c>
      <c r="CC351" s="2">
        <v>101.1</v>
      </c>
      <c r="CD351" s="2">
        <v>129.9</v>
      </c>
      <c r="CE351" s="2">
        <v>98.533393106462412</v>
      </c>
      <c r="CF351" s="3">
        <v>101.01090433715017</v>
      </c>
      <c r="CG351" s="2">
        <v>100.94808859561032</v>
      </c>
      <c r="CH351" s="23">
        <v>251.80998329587243</v>
      </c>
      <c r="CI351" s="3">
        <v>101.89965867712796</v>
      </c>
      <c r="CM351" s="2">
        <f t="shared" si="600"/>
        <v>36.188388213675033</v>
      </c>
      <c r="CN351" s="2">
        <f t="shared" si="600"/>
        <v>2.2934803431174298</v>
      </c>
      <c r="CO351" s="2">
        <f t="shared" si="601"/>
        <v>82.877949127053</v>
      </c>
      <c r="CR351" s="2">
        <f t="shared" si="604"/>
        <v>0</v>
      </c>
      <c r="CS351" s="2">
        <f t="shared" si="604"/>
        <v>0</v>
      </c>
      <c r="CT351" s="2">
        <f t="shared" si="605"/>
        <v>9.6432015429116988E-2</v>
      </c>
      <c r="CU351" s="2">
        <f t="shared" si="605"/>
        <v>9.8586193684715967E-2</v>
      </c>
      <c r="CV351" s="2">
        <f t="shared" si="605"/>
        <v>0.23617482544854687</v>
      </c>
      <c r="CW351" s="2">
        <f t="shared" si="606"/>
        <v>-0.30060120240480681</v>
      </c>
      <c r="CX351" s="2">
        <f t="shared" si="607"/>
        <v>0.38058991436727468</v>
      </c>
      <c r="CY351" s="2">
        <f t="shared" si="651"/>
        <v>-1.0536398467433032</v>
      </c>
      <c r="CZ351" s="2">
        <f t="shared" si="611"/>
        <v>0</v>
      </c>
      <c r="DA351" s="2">
        <f t="shared" si="612"/>
        <v>-1.3815090329436741</v>
      </c>
      <c r="DB351" s="2">
        <f t="shared" si="613"/>
        <v>0.1966568338249782</v>
      </c>
      <c r="DC351" s="2">
        <f t="shared" si="546"/>
        <v>0.22083179977917658</v>
      </c>
      <c r="DF351" s="2">
        <f t="shared" si="608"/>
        <v>1.1894701478743608</v>
      </c>
      <c r="DG351" s="2">
        <f t="shared" si="608"/>
        <v>2.8712031098365731</v>
      </c>
      <c r="DH351" s="2">
        <f t="shared" si="609"/>
        <v>3.1019189432256233</v>
      </c>
      <c r="DI351" s="2">
        <f t="shared" ref="DI351:DJ366" si="682">100*((AVERAGE(V349:V351)/AVERAGE(V346:V348))^4-1)</f>
        <v>6.9849235767446727</v>
      </c>
      <c r="DJ351" s="2">
        <f t="shared" si="682"/>
        <v>0</v>
      </c>
      <c r="DM351" s="2">
        <f t="shared" si="652"/>
        <v>2.4752475247524752</v>
      </c>
      <c r="DN351" s="2">
        <f t="shared" si="652"/>
        <v>2.683896620278333</v>
      </c>
      <c r="DO351" s="2">
        <f t="shared" si="617"/>
        <v>2.4679170779861797</v>
      </c>
      <c r="DP351" s="2">
        <f t="shared" si="653"/>
        <v>2.5303643724696356</v>
      </c>
      <c r="DQ351" s="2">
        <f t="shared" si="543"/>
        <v>1.4140927225264031</v>
      </c>
      <c r="DR351" s="2">
        <f t="shared" si="654"/>
        <v>2.7263875365141161</v>
      </c>
      <c r="DS351" s="2">
        <f t="shared" si="655"/>
        <v>2.3504545774439154</v>
      </c>
      <c r="DT351" s="2" t="e">
        <v>#N/A</v>
      </c>
      <c r="DU351" s="2" t="e">
        <v>#N/A</v>
      </c>
      <c r="DV351" s="2">
        <f t="shared" si="618"/>
        <v>2.6831785345717174</v>
      </c>
      <c r="DW351" s="2">
        <f t="shared" si="656"/>
        <v>2.716297786720312</v>
      </c>
      <c r="DX351" s="2">
        <f t="shared" si="657"/>
        <v>4.2399172699069121</v>
      </c>
      <c r="DY351" s="2">
        <f t="shared" si="658"/>
        <v>3.6669970267591667</v>
      </c>
      <c r="DZ351" s="2">
        <f t="shared" si="659"/>
        <v>4.0281973816717054</v>
      </c>
      <c r="EA351" s="2">
        <f t="shared" si="674"/>
        <v>-0.60301507537687815</v>
      </c>
      <c r="EB351" s="2">
        <f t="shared" si="668"/>
        <v>1.9000000000000128</v>
      </c>
      <c r="EC351" s="2">
        <f t="shared" si="668"/>
        <v>4.3520309477756314</v>
      </c>
      <c r="ED351" s="2">
        <f t="shared" si="668"/>
        <v>1.1846001974333609</v>
      </c>
      <c r="EE351" s="2">
        <f t="shared" si="668"/>
        <v>10.973451327433636</v>
      </c>
      <c r="EF351" s="2">
        <f t="shared" si="668"/>
        <v>10.160427807486627</v>
      </c>
      <c r="EG351" s="2">
        <f t="shared" si="668"/>
        <v>2.4925224327019047</v>
      </c>
      <c r="EH351" s="2">
        <f t="shared" si="668"/>
        <v>-2.3157894736842155</v>
      </c>
      <c r="EI351" s="2">
        <f t="shared" si="537"/>
        <v>2.2633744855967031</v>
      </c>
      <c r="EJ351" s="2">
        <f t="shared" si="537"/>
        <v>5.143422354104854</v>
      </c>
      <c r="EK351" s="2">
        <f t="shared" si="537"/>
        <v>2.716297786720312</v>
      </c>
      <c r="EL351" s="2">
        <f t="shared" si="537"/>
        <v>2.0000000000000018</v>
      </c>
      <c r="EM351" s="2">
        <f t="shared" si="537"/>
        <v>3.2128514056224855</v>
      </c>
      <c r="EN351" s="2">
        <f t="shared" si="537"/>
        <v>2.3391812865497075</v>
      </c>
      <c r="EO351" s="2">
        <f t="shared" si="614"/>
        <v>3.6669970267591667</v>
      </c>
      <c r="EP351" s="2">
        <f t="shared" si="614"/>
        <v>1.4548981571290032</v>
      </c>
      <c r="EQ351" s="2">
        <f t="shared" si="614"/>
        <v>1.4880952380952328</v>
      </c>
      <c r="ER351" s="2">
        <f t="shared" si="614"/>
        <v>4.3520309477756314</v>
      </c>
      <c r="ES351" s="2">
        <f t="shared" si="614"/>
        <v>3.2163742690058506</v>
      </c>
      <c r="ET351" s="2">
        <f t="shared" si="614"/>
        <v>1.7839444995044529</v>
      </c>
      <c r="EU351" s="2">
        <f t="shared" si="602"/>
        <v>3.5</v>
      </c>
      <c r="EV351" s="2">
        <f t="shared" si="602"/>
        <v>3.8</v>
      </c>
      <c r="EW351" s="2">
        <f t="shared" si="660"/>
        <v>7.3818897637795367</v>
      </c>
      <c r="EX351" s="2">
        <f t="shared" si="660"/>
        <v>4.2000000000000037</v>
      </c>
      <c r="EY351" s="2">
        <f t="shared" si="661"/>
        <v>6.576139761252553</v>
      </c>
      <c r="EZ351" s="2">
        <f t="shared" si="661"/>
        <v>27.026464971265508</v>
      </c>
      <c r="FA351" s="2">
        <f t="shared" si="662"/>
        <v>5.9637912673056404</v>
      </c>
      <c r="FB351" s="2">
        <f t="shared" si="665"/>
        <v>1.6405658099591269</v>
      </c>
      <c r="FC351" s="2">
        <f t="shared" si="665"/>
        <v>0.40774719673801751</v>
      </c>
      <c r="FD351" s="2">
        <f t="shared" si="665"/>
        <v>1.2631578947368549</v>
      </c>
      <c r="FE351" s="2">
        <f t="shared" si="665"/>
        <v>0.68568021464772144</v>
      </c>
      <c r="FF351" s="2">
        <f t="shared" si="665"/>
        <v>1.2012012012011963</v>
      </c>
      <c r="FG351" s="2">
        <f t="shared" si="665"/>
        <v>1.0108864696734221</v>
      </c>
      <c r="FH351" s="2">
        <v>2.1</v>
      </c>
      <c r="FI351" s="2">
        <v>2.2999999999999998</v>
      </c>
      <c r="FL351" s="2">
        <f t="shared" ref="FL351:FM366" si="683">100*((AVERAGE(H349:H351)/AVERAGE(H346:H348))-1)</f>
        <v>0.73817410107501757</v>
      </c>
      <c r="FM351" s="2">
        <f t="shared" si="683"/>
        <v>0.86561891321197404</v>
      </c>
      <c r="FN351" s="2">
        <f t="shared" si="634"/>
        <v>0.88585362359379083</v>
      </c>
      <c r="FQ351" s="2">
        <f t="shared" ref="FQ351:FR366" si="684">100*((AVERAGE(H349:H351)/AVERAGE(H346:H348))^4-1)</f>
        <v>2.9855516541504423</v>
      </c>
      <c r="FR351" s="2">
        <f t="shared" si="684"/>
        <v>3.5076934224184786</v>
      </c>
      <c r="FS351" s="2">
        <f t="shared" si="636"/>
        <v>3.5907773734521253</v>
      </c>
      <c r="FT351" s="2">
        <f t="shared" ref="FT351:FU366" si="685">100*((AVERAGE(CH349:CH351)/AVERAGE(CH346:CH348))^4-1)</f>
        <v>1.265713294776516</v>
      </c>
      <c r="FU351" s="2">
        <f t="shared" si="685"/>
        <v>1.5924977651239791</v>
      </c>
      <c r="FX351" s="2">
        <f t="shared" si="646"/>
        <v>3.2123714635502676</v>
      </c>
      <c r="FY351" s="2">
        <f t="shared" si="646"/>
        <v>2.6944314068219732</v>
      </c>
      <c r="FZ351" s="2">
        <f t="shared" si="647"/>
        <v>2.7876740806515699</v>
      </c>
      <c r="GA351" s="2">
        <f t="shared" si="648"/>
        <v>1.7003779193641044</v>
      </c>
      <c r="GB351" s="2">
        <f t="shared" si="648"/>
        <v>1.0319483986253486</v>
      </c>
      <c r="GE351" s="2">
        <f t="shared" si="649"/>
        <v>12.069008736223431</v>
      </c>
      <c r="GF351" s="2">
        <f t="shared" si="649"/>
        <v>11.267993906050037</v>
      </c>
      <c r="GG351" s="2">
        <f t="shared" si="669"/>
        <v>22.308115175278019</v>
      </c>
      <c r="GH351" s="2">
        <f t="shared" si="669"/>
        <v>59.848118947981874</v>
      </c>
      <c r="GI351" s="2">
        <f t="shared" si="670"/>
        <v>7.1275837491090455</v>
      </c>
      <c r="GJ351" s="2">
        <f t="shared" si="671"/>
        <v>2.8683181225554133</v>
      </c>
      <c r="GK351" s="2">
        <v>2.1</v>
      </c>
      <c r="GN351" s="2">
        <f t="shared" si="590"/>
        <v>-0.29999999999999982</v>
      </c>
      <c r="GQ351" s="2">
        <f t="shared" si="563"/>
        <v>0.60000000000000009</v>
      </c>
      <c r="GT351" s="27">
        <f t="shared" ca="1" si="574"/>
        <v>102.5278058645096</v>
      </c>
      <c r="GU351" s="27">
        <f t="shared" ca="1" si="575"/>
        <v>100.19398642095054</v>
      </c>
      <c r="GV351" s="27">
        <f t="shared" ca="1" si="575"/>
        <v>103.38461538461539</v>
      </c>
      <c r="GW351" s="27">
        <f t="shared" ca="1" si="576"/>
        <v>101.29999999999998</v>
      </c>
      <c r="GX351" s="27">
        <f t="shared" ca="1" si="576"/>
        <v>101.44230769230769</v>
      </c>
      <c r="GY351" s="27">
        <f t="shared" ca="1" si="577"/>
        <v>101.37389597644749</v>
      </c>
      <c r="GZ351" s="27">
        <f t="shared" ca="1" si="578"/>
        <v>82.830820770519267</v>
      </c>
      <c r="HA351" s="27">
        <f t="shared" ca="1" si="579"/>
        <v>99.693877551020421</v>
      </c>
      <c r="HB351" s="27">
        <f t="shared" ca="1" si="579"/>
        <v>104.41458733205373</v>
      </c>
      <c r="HC351" s="27">
        <f t="shared" ca="1" si="579"/>
        <v>99.321047526673141</v>
      </c>
      <c r="HD351" s="27">
        <f t="shared" ca="1" si="572"/>
        <v>101.44230769230769</v>
      </c>
      <c r="HE351" s="27">
        <f t="shared" ca="1" si="580"/>
        <v>99.357601713062095</v>
      </c>
      <c r="HG351" s="27">
        <f t="shared" ca="1" si="581"/>
        <v>100.61037639877925</v>
      </c>
      <c r="HH351" s="27">
        <f t="shared" ca="1" si="582"/>
        <v>103.82678751258811</v>
      </c>
      <c r="HI351" s="27">
        <f t="shared" ca="1" si="582"/>
        <v>100.82730093071355</v>
      </c>
      <c r="HJ351" s="27">
        <f t="shared" ca="1" si="583"/>
        <v>101.21457489878543</v>
      </c>
      <c r="HK351" s="27">
        <f t="shared" ca="1" si="583"/>
        <v>101.26582278481013</v>
      </c>
      <c r="HL351" s="27">
        <f t="shared" ca="1" si="584"/>
        <v>101.29224652087476</v>
      </c>
      <c r="HM351" s="27">
        <f t="shared" ca="1" si="585"/>
        <v>120</v>
      </c>
      <c r="HN351" s="27">
        <f t="shared" ca="1" si="586"/>
        <v>98</v>
      </c>
      <c r="HO351" s="27">
        <f t="shared" ca="1" si="586"/>
        <v>100</v>
      </c>
      <c r="HP351" s="27">
        <f t="shared" ca="1" si="586"/>
        <v>103.72233400402413</v>
      </c>
      <c r="HQ351" s="27">
        <f t="shared" ca="1" si="573"/>
        <v>103.89610389610391</v>
      </c>
      <c r="HR351" s="27">
        <f t="shared" ca="1" si="587"/>
        <v>98.315789473684205</v>
      </c>
      <c r="HT351" s="27">
        <f t="shared" ca="1" si="679"/>
        <v>143.54539932124428</v>
      </c>
      <c r="HU351" s="27">
        <f t="shared" ca="1" si="679"/>
        <v>33.811355983628644</v>
      </c>
      <c r="HV351" s="27">
        <f t="shared" ca="1" si="679"/>
        <v>34.223195310893267</v>
      </c>
      <c r="HW351" s="27">
        <f t="shared" ca="1" si="680"/>
        <v>512.86279102825154</v>
      </c>
      <c r="HX351" s="27">
        <f t="shared" ca="1" si="680"/>
        <v>487.25295811338867</v>
      </c>
      <c r="HY351" s="27">
        <f t="shared" ca="1" si="638"/>
        <v>1000</v>
      </c>
      <c r="HZ351" s="27">
        <f t="shared" ca="1" si="681"/>
        <v>6.5643196240259023</v>
      </c>
      <c r="IA351" s="27">
        <f t="shared" ca="1" si="681"/>
        <v>20.060722185998696</v>
      </c>
      <c r="IB351" s="27">
        <f t="shared" ca="1" si="681"/>
        <v>22.901441053080323</v>
      </c>
      <c r="IC351" s="27">
        <f t="shared" ca="1" si="681"/>
        <v>59.38426611255845</v>
      </c>
      <c r="ID351" s="27">
        <f t="shared" ca="1" si="681"/>
        <v>19.645962805842114</v>
      </c>
      <c r="IE351" s="27">
        <f t="shared" ca="1" si="681"/>
        <v>15.432456179420424</v>
      </c>
      <c r="IG351" s="28">
        <f t="shared" ca="1" si="623"/>
        <v>0.46144554068486737</v>
      </c>
      <c r="IH351" s="28">
        <f t="shared" ca="1" si="623"/>
        <v>0.13587315058478736</v>
      </c>
      <c r="II351" s="28">
        <f t="shared" ca="1" si="623"/>
        <v>0.14487688194440795</v>
      </c>
      <c r="IJ351" s="28">
        <f t="shared" ca="1" si="624"/>
        <v>1.3142298550089124</v>
      </c>
      <c r="IK351" s="24">
        <f t="shared" ca="1" si="639"/>
        <v>0.57203428179484972</v>
      </c>
      <c r="IL351" s="28">
        <f t="shared" ca="1" si="625"/>
        <v>1.3107251814049397</v>
      </c>
      <c r="IM351" s="28">
        <f t="shared" ca="1" si="640"/>
        <v>2.6838966202783219</v>
      </c>
      <c r="IN351" s="3">
        <f t="shared" ca="1" si="641"/>
        <v>2.6249550364138523</v>
      </c>
      <c r="IO351" s="2">
        <f t="shared" si="663"/>
        <v>2.6</v>
      </c>
      <c r="IQ351" s="2">
        <f t="shared" ca="1" si="678"/>
        <v>0.74219557321406271</v>
      </c>
      <c r="IS351" s="3">
        <f t="shared" ca="1" si="626"/>
        <v>-0.11106379339858372</v>
      </c>
      <c r="IT351" s="3">
        <f t="shared" ca="1" si="627"/>
        <v>-1.0927079926939365E-2</v>
      </c>
      <c r="IU351" s="3">
        <f t="shared" si="628"/>
        <v>-0.29999999999999982</v>
      </c>
      <c r="IV351" s="3">
        <f t="shared" ca="1" si="629"/>
        <v>-0.17800912667447674</v>
      </c>
      <c r="IX351" s="28">
        <f ca="1">$HL351/100*(GZ351-100)*AL351/1000+(HM351-100)*HZ351/$HY351</f>
        <v>4.4331155726835797E-2</v>
      </c>
      <c r="IY351" s="28">
        <f ca="1">$HL351/100*(HA351-100)*AM351/1000+(HN351-100)*IA351/$HY351</f>
        <v>-4.6633088791196209E-2</v>
      </c>
      <c r="IZ351" s="28">
        <f ca="1">$HL351/100*(HB351-100)*AN351/1000+(HO351-100)*IB351/$HY351</f>
        <v>0.13414904049789511</v>
      </c>
      <c r="JA351" s="28">
        <f ca="1">$HL351/100*(HC351-100)*AO351/1000+(HP351-100)*IC351/$HY351</f>
        <v>0.17909677405924343</v>
      </c>
      <c r="JB351" s="28">
        <f ca="1">$HL351/100*(HD351-100)*AP351/1000+(HQ351-100)*ID351/$HY351</f>
        <v>0.10868352122275463</v>
      </c>
      <c r="JC351" s="28">
        <f ca="1">$HL351/100*(HE351-100)*AQ351/1000+(HR351-100)*IE351/$HY351</f>
        <v>-3.7704098960405448E-2</v>
      </c>
      <c r="JE351" s="3">
        <f t="shared" ca="1" si="555"/>
        <v>-1.108255028969482E-2</v>
      </c>
      <c r="JF351" s="3">
        <f t="shared" ca="1" si="555"/>
        <v>-2.7521226381679274E-2</v>
      </c>
      <c r="JG351" s="3">
        <f t="shared" ca="1" si="555"/>
        <v>2.5311726576937671E-2</v>
      </c>
      <c r="JH351" s="3">
        <f t="shared" ca="1" si="554"/>
        <v>-3.6499499918474648E-2</v>
      </c>
      <c r="JI351" s="3">
        <f t="shared" ca="1" si="554"/>
        <v>3.6101865712753423E-2</v>
      </c>
      <c r="JJ351" s="3">
        <f t="shared" ca="1" si="554"/>
        <v>-2.2097321067115837E-2</v>
      </c>
      <c r="JK351" s="3">
        <f>IO351-IO350</f>
        <v>-0.29999999999999982</v>
      </c>
      <c r="JL351" s="3">
        <f t="shared" ca="1" si="630"/>
        <v>-0.31422917628724267</v>
      </c>
      <c r="JN351" s="10">
        <f>COUNTIF(EI351:ET351,"&gt;2")</f>
        <v>8</v>
      </c>
      <c r="JP351" s="2">
        <f>AVERAGE(CS351,CS339,CS327,CS315,CS303,CS291,CS279,CS267,CS255,CS243)</f>
        <v>9.4018897733188916E-2</v>
      </c>
      <c r="JQ351" s="2">
        <f>CS351-JP351</f>
        <v>-9.4018897733188916E-2</v>
      </c>
      <c r="JR351" s="2">
        <f>AVERAGE(CT351,CT339,CT327,CT315,CT303,CT291,CT279,CT267,CT255,CT243)</f>
        <v>6.5578948795382494E-2</v>
      </c>
      <c r="JS351" s="2">
        <f>CT351-JR351</f>
        <v>3.0853066633734494E-2</v>
      </c>
      <c r="KH351" s="2">
        <f>(DN351*$DN$4)+(FB351*$FB$3)+(FC351*$FC$3)+(FD351*$FD$3)+(FE351*$FE$3)+(FF351*$FF$3)+(FG351*$FG$3)</f>
        <v>1.4239449941798055</v>
      </c>
      <c r="KI351" s="2">
        <f>F351-KH351</f>
        <v>1.1760550058201946</v>
      </c>
      <c r="KJ351" s="2">
        <f>MAX(DN351,FB351:FG351)</f>
        <v>2.683896620278333</v>
      </c>
      <c r="KK351" s="2">
        <f>MIN(DN351,FB351:FG351)</f>
        <v>0.40774719673801751</v>
      </c>
      <c r="KL351" s="2">
        <f t="shared" si="664"/>
        <v>2.2761494235403155</v>
      </c>
      <c r="KO351" s="2">
        <f>BO351</f>
        <v>77.06</v>
      </c>
      <c r="KP351" s="2">
        <f>100*((BO345/BO333)-1)</f>
        <v>-14.424546844289143</v>
      </c>
      <c r="KQ351" s="2">
        <f t="shared" si="677"/>
        <v>-14.424546844289143</v>
      </c>
      <c r="KR351" s="2">
        <f>100*((BO339/BO327)-1)</f>
        <v>-7.7399044724272841</v>
      </c>
      <c r="KS351" s="2">
        <f t="shared" si="538"/>
        <v>-7.7399044724272841</v>
      </c>
      <c r="KT351" s="3">
        <f>BP351</f>
        <v>1.2813000000000001</v>
      </c>
      <c r="KU351" s="3">
        <f>BQ351</f>
        <v>46.368181818181824</v>
      </c>
      <c r="KV351" s="3">
        <f t="shared" si="610"/>
        <v>36.188388213675033</v>
      </c>
      <c r="KW351" s="2">
        <f t="shared" si="603"/>
        <v>65.06947399038981</v>
      </c>
      <c r="KX351" s="2">
        <f t="shared" si="603"/>
        <v>66.201956055468784</v>
      </c>
      <c r="LA351">
        <v>2</v>
      </c>
      <c r="LB351">
        <v>0</v>
      </c>
      <c r="LE351" s="2">
        <v>104.64754626270226</v>
      </c>
      <c r="LF351" s="2">
        <v>104.71799667694873</v>
      </c>
      <c r="LG351" s="2">
        <v>101.19822885625146</v>
      </c>
      <c r="LH351" s="2">
        <v>100.01645061384052</v>
      </c>
      <c r="LI351" s="2">
        <v>102.0230419668116</v>
      </c>
      <c r="LJ351" s="2">
        <v>102.35924703788551</v>
      </c>
      <c r="LK351" s="2">
        <v>102.69907018237643</v>
      </c>
      <c r="LL351" s="2">
        <v>106.11420543613914</v>
      </c>
      <c r="LM351" s="2">
        <v>105.8846245377142</v>
      </c>
      <c r="LN351" s="2">
        <v>102.1770882417739</v>
      </c>
      <c r="LO351" s="2">
        <v>108.13789137691806</v>
      </c>
      <c r="LP351" s="2">
        <v>103.90287595829794</v>
      </c>
      <c r="LQ351" s="2">
        <v>108.91871308996622</v>
      </c>
      <c r="LR351" s="2">
        <v>103.38035430347523</v>
      </c>
      <c r="LS351" s="2">
        <v>103.00236227988017</v>
      </c>
      <c r="LT351" s="2">
        <v>119.13863749673065</v>
      </c>
      <c r="LU351" s="2">
        <v>103.14056724406107</v>
      </c>
      <c r="LV351" s="2">
        <v>104.26765893422638</v>
      </c>
      <c r="LW351" s="2">
        <v>107.60603069513468</v>
      </c>
      <c r="LX351" s="2">
        <v>116.66939369184243</v>
      </c>
      <c r="LY351" s="2">
        <v>101.68213146647307</v>
      </c>
      <c r="LZ351" s="2">
        <v>105.16256293549661</v>
      </c>
      <c r="MA351" s="2">
        <v>109.02166688226518</v>
      </c>
      <c r="MB351" s="2">
        <v>105.33142719115995</v>
      </c>
      <c r="MC351" s="2">
        <v>108.0181863588421</v>
      </c>
      <c r="MD351" s="2">
        <v>97.680440730152881</v>
      </c>
      <c r="ME351" s="2">
        <v>110.7554075662563</v>
      </c>
      <c r="MF351" s="2">
        <v>105.13775359342094</v>
      </c>
      <c r="MG351" s="2">
        <v>104.97781191547884</v>
      </c>
      <c r="MH351" s="2">
        <v>102.55635319490753</v>
      </c>
      <c r="MI351" s="2">
        <v>100.63959485831018</v>
      </c>
      <c r="MJ351" s="2">
        <v>105.57328671788778</v>
      </c>
      <c r="MK351" s="2">
        <v>104.72652665269113</v>
      </c>
      <c r="ML351" s="2">
        <v>102.58318084246596</v>
      </c>
      <c r="MM351" s="2">
        <v>106.20316367735111</v>
      </c>
      <c r="MN351" s="2">
        <v>108.95801718949673</v>
      </c>
      <c r="MO351" s="2">
        <v>108.38349001024109</v>
      </c>
      <c r="MP351" s="2">
        <v>110.83303285887709</v>
      </c>
      <c r="MQ351" s="2">
        <v>98.923349914397775</v>
      </c>
      <c r="MR351" s="2">
        <v>99.453448491684597</v>
      </c>
      <c r="MS351" s="10">
        <v>98.859061564244143</v>
      </c>
      <c r="MT351" s="2">
        <v>107.93021945344246</v>
      </c>
      <c r="MU351" s="2">
        <v>105.00536095945414</v>
      </c>
      <c r="MV351" s="2">
        <v>93.882954762058077</v>
      </c>
      <c r="MX351" s="22">
        <v>0.83</v>
      </c>
      <c r="MY351" s="22">
        <v>0.17</v>
      </c>
      <c r="MZ351" s="22">
        <v>0.35</v>
      </c>
      <c r="NA351" s="22">
        <v>0.22</v>
      </c>
      <c r="NB351" s="22">
        <v>0.22</v>
      </c>
      <c r="NC351" s="22">
        <v>0.21</v>
      </c>
      <c r="ND351" s="22">
        <v>1</v>
      </c>
      <c r="NE351" s="22">
        <v>5.28</v>
      </c>
      <c r="NF351" s="22">
        <v>2.72</v>
      </c>
      <c r="NG351" s="22">
        <v>3</v>
      </c>
      <c r="NH351" s="23">
        <v>8</v>
      </c>
      <c r="NI351" s="22">
        <v>25</v>
      </c>
      <c r="NJ351" s="22">
        <v>3.5</v>
      </c>
      <c r="NK351" s="22">
        <v>1.54</v>
      </c>
      <c r="NL351" s="23">
        <v>10.36</v>
      </c>
      <c r="NM351" s="3">
        <v>6</v>
      </c>
      <c r="NN351" s="22">
        <v>3.6</v>
      </c>
      <c r="NO351" s="22">
        <v>2.4</v>
      </c>
      <c r="NP351" s="22">
        <v>0.24</v>
      </c>
      <c r="NQ351" s="22">
        <v>0.96</v>
      </c>
      <c r="NR351" s="23">
        <v>1</v>
      </c>
      <c r="NS351" s="22">
        <v>1.7</v>
      </c>
      <c r="NT351" s="22">
        <v>8.3000000000000007</v>
      </c>
      <c r="NU351" s="23">
        <v>7.92</v>
      </c>
      <c r="NV351" s="3">
        <v>4.18</v>
      </c>
      <c r="NW351" s="22">
        <v>0.66</v>
      </c>
      <c r="NX351" s="22">
        <v>0.88</v>
      </c>
      <c r="NY351" s="22">
        <v>66</v>
      </c>
      <c r="NZ351" s="22">
        <v>22</v>
      </c>
      <c r="OA351" s="23">
        <v>8</v>
      </c>
      <c r="OB351" s="22">
        <v>0.9</v>
      </c>
      <c r="OC351" s="22">
        <v>1.76</v>
      </c>
      <c r="OD351" s="22">
        <v>3.6</v>
      </c>
      <c r="OE351" s="22">
        <v>2.64</v>
      </c>
      <c r="OF351" s="22">
        <v>9.1199999999999992</v>
      </c>
      <c r="OG351" s="22">
        <v>4.4800000000000004</v>
      </c>
      <c r="OH351" s="23">
        <v>2.4</v>
      </c>
      <c r="OI351" s="22">
        <v>2</v>
      </c>
      <c r="OJ351" s="22">
        <v>9.3800000000000008</v>
      </c>
      <c r="OK351" s="22">
        <v>4.62</v>
      </c>
      <c r="OL351" s="22">
        <v>0.36</v>
      </c>
      <c r="OM351" s="23">
        <v>2.2799999999999998</v>
      </c>
      <c r="ON351" s="22">
        <v>2.52</v>
      </c>
      <c r="OO351" s="22">
        <v>6.84</v>
      </c>
      <c r="OQ351">
        <f t="shared" si="667"/>
        <v>-5</v>
      </c>
      <c r="OR351" s="23">
        <f t="shared" ca="1" si="675"/>
        <v>1.0069412904132384</v>
      </c>
      <c r="OS351" s="23">
        <f t="shared" ca="1" si="675"/>
        <v>1.0251038092536227</v>
      </c>
      <c r="OT351" s="23">
        <f t="shared" ca="1" si="675"/>
        <v>1.0029512862521353</v>
      </c>
      <c r="OU351" s="23">
        <f t="shared" ca="1" si="675"/>
        <v>0.99829252061869056</v>
      </c>
      <c r="OV351" s="23">
        <f t="shared" ca="1" si="675"/>
        <v>1.0048618612108122</v>
      </c>
      <c r="OW351" s="23">
        <f t="shared" ca="1" si="675"/>
        <v>1.0019285941715428</v>
      </c>
      <c r="OX351" s="23">
        <f t="shared" ca="1" si="675"/>
        <v>1.0007047446458774</v>
      </c>
      <c r="OY351" s="23">
        <f t="shared" ca="1" si="673"/>
        <v>1.0098113197372298</v>
      </c>
      <c r="OZ351" s="23">
        <f t="shared" ca="1" si="559"/>
        <v>1.0109659510645284</v>
      </c>
      <c r="PA351" s="23">
        <f t="shared" ca="1" si="559"/>
        <v>1.0039498703383851</v>
      </c>
      <c r="PB351" s="23">
        <f t="shared" ca="1" si="559"/>
        <v>1.020673830688466</v>
      </c>
      <c r="PC351" s="23">
        <f t="shared" ca="1" si="559"/>
        <v>1.0159063121757781</v>
      </c>
      <c r="PD351" s="23">
        <f t="shared" ca="1" si="559"/>
        <v>0.99541380261297063</v>
      </c>
      <c r="PE351" s="23">
        <f t="shared" ca="1" si="539"/>
        <v>1.0080859433940164</v>
      </c>
      <c r="PF351" s="23">
        <f t="shared" ca="1" si="539"/>
        <v>1.0067845157265067</v>
      </c>
      <c r="PG351" s="23">
        <f t="shared" ca="1" si="539"/>
        <v>1.0519422046784404</v>
      </c>
      <c r="PH351" s="23">
        <f t="shared" ca="1" si="539"/>
        <v>1.0049162518184829</v>
      </c>
      <c r="PI351" s="23">
        <f t="shared" ca="1" si="539"/>
        <v>1.0094953447876482</v>
      </c>
      <c r="PJ351" s="23">
        <f t="shared" ca="1" si="539"/>
        <v>1.0703761392850419</v>
      </c>
      <c r="PK351" s="23">
        <f t="shared" ca="1" si="539"/>
        <v>1.2595574413770072</v>
      </c>
      <c r="PL351" s="23">
        <f t="shared" ca="1" si="539"/>
        <v>1.0057399509912606</v>
      </c>
      <c r="PM351" s="23">
        <f t="shared" ca="1" si="539"/>
        <v>0.99558028854493708</v>
      </c>
      <c r="PN351" s="23">
        <f t="shared" ca="1" si="645"/>
        <v>1.0109477830796998</v>
      </c>
      <c r="PO351" s="23">
        <f t="shared" ca="1" si="645"/>
        <v>1.0029906131128243</v>
      </c>
      <c r="PP351" s="23">
        <f t="shared" ca="1" si="645"/>
        <v>1.0144514555288293</v>
      </c>
      <c r="PQ351" s="23">
        <f t="shared" ca="1" si="645"/>
        <v>0.97744701008050605</v>
      </c>
      <c r="PR351" s="23">
        <f t="shared" ca="1" si="645"/>
        <v>1.0734228189026536</v>
      </c>
      <c r="PS351" s="23">
        <f t="shared" ca="1" si="615"/>
        <v>1.0127690296644605</v>
      </c>
      <c r="PT351" s="23">
        <f t="shared" ca="1" si="615"/>
        <v>1.0129709652992525</v>
      </c>
      <c r="PU351" s="23">
        <f t="shared" ca="1" si="615"/>
        <v>1.0045023728380975</v>
      </c>
      <c r="PV351" s="23">
        <f t="shared" ca="1" si="615"/>
        <v>1.0447791341713595</v>
      </c>
      <c r="PW351" s="23">
        <f t="shared" ca="1" si="561"/>
        <v>1.0158712311184774</v>
      </c>
      <c r="PX351" s="23">
        <f t="shared" ca="1" si="561"/>
        <v>1.0085177483588315</v>
      </c>
      <c r="PY351" s="23">
        <f t="shared" ca="1" si="544"/>
        <v>1.005992894381623</v>
      </c>
      <c r="PZ351" s="23">
        <f t="shared" ca="1" si="544"/>
        <v>1.0171124831834264</v>
      </c>
      <c r="QA351" s="23">
        <f t="shared" ca="1" si="571"/>
        <v>1.0216468334813815</v>
      </c>
      <c r="QB351" s="23">
        <f t="shared" ca="1" si="571"/>
        <v>1.0209264688638069</v>
      </c>
      <c r="QC351" s="23">
        <f t="shared" ca="1" si="571"/>
        <v>1.0144926111286301</v>
      </c>
      <c r="QD351" s="23">
        <f t="shared" ca="1" si="571"/>
        <v>0.997361655175797</v>
      </c>
      <c r="QE351" s="23">
        <f t="shared" ca="1" si="571"/>
        <v>0.99139928078281991</v>
      </c>
      <c r="QF351" s="23">
        <f t="shared" ca="1" si="571"/>
        <v>0.9794588935042926</v>
      </c>
      <c r="QG351" s="23">
        <f t="shared" ca="1" si="533"/>
        <v>1.0148380446423033</v>
      </c>
      <c r="QH351" s="23">
        <f t="shared" ca="1" si="533"/>
        <v>1.0177730635411262</v>
      </c>
      <c r="QI351" s="23">
        <f t="shared" ca="1" si="533"/>
        <v>0.98574579321738631</v>
      </c>
      <c r="QJ351" s="26">
        <f t="shared" ca="1" si="616"/>
        <v>1.0124329794925273</v>
      </c>
      <c r="QL351" s="3">
        <f t="shared" ca="1" si="589"/>
        <v>105.7600017493429</v>
      </c>
      <c r="QM351" s="3">
        <f t="shared" ca="1" si="591"/>
        <v>9.0869717079677947E-2</v>
      </c>
      <c r="QN351" s="3">
        <f t="shared" ca="1" si="595"/>
        <v>0.26222409082970649</v>
      </c>
      <c r="QO351" s="3">
        <f t="shared" ca="1" si="599"/>
        <v>0.83564472286887792</v>
      </c>
      <c r="QP351" s="3">
        <f t="shared" ca="1" si="631"/>
        <v>1.3769179884476124</v>
      </c>
      <c r="QQ351" s="2">
        <f t="shared" ca="1" si="642"/>
        <v>2.6958448968004811</v>
      </c>
      <c r="QR351" s="3">
        <f t="shared" ca="1" si="592"/>
        <v>1.095902967832374</v>
      </c>
      <c r="QS351" s="3">
        <f t="shared" ca="1" si="596"/>
        <v>3.2023930438488164</v>
      </c>
      <c r="QT351" s="3">
        <f t="shared" ca="1" si="598"/>
        <v>3.384710918259759</v>
      </c>
      <c r="QU351" s="3">
        <f t="shared" ca="1" si="619"/>
        <v>2.7727950083643371</v>
      </c>
    </row>
    <row r="352" spans="1:463" x14ac:dyDescent="0.35">
      <c r="A352" t="s">
        <v>1417</v>
      </c>
      <c r="B352" s="21">
        <v>42917</v>
      </c>
      <c r="C352" t="s">
        <v>979</v>
      </c>
      <c r="D352" s="2">
        <v>103.5</v>
      </c>
      <c r="E352" s="2">
        <v>103.2</v>
      </c>
      <c r="F352" s="2">
        <v>2.6</v>
      </c>
      <c r="G352" s="2">
        <v>103.7</v>
      </c>
      <c r="H352" s="2">
        <v>103.34671816474388</v>
      </c>
      <c r="I352" s="2">
        <v>103.8626125949791</v>
      </c>
      <c r="J352" s="2">
        <v>100.7</v>
      </c>
      <c r="K352" s="2">
        <v>106</v>
      </c>
      <c r="L352" s="2">
        <v>105.45906178547062</v>
      </c>
      <c r="M352" s="2">
        <v>102.7</v>
      </c>
      <c r="N352" s="2">
        <v>102</v>
      </c>
      <c r="O352" s="2">
        <v>99.5</v>
      </c>
      <c r="P352" s="2">
        <v>101.4</v>
      </c>
      <c r="Q352" s="2">
        <v>99.1</v>
      </c>
      <c r="R352" s="2">
        <v>105.7</v>
      </c>
      <c r="S352" s="2">
        <v>102</v>
      </c>
      <c r="T352" s="2">
        <v>101.6</v>
      </c>
      <c r="U352" s="2">
        <v>116.5</v>
      </c>
      <c r="V352" s="2">
        <v>102.1</v>
      </c>
      <c r="W352" s="2">
        <v>107.9</v>
      </c>
      <c r="X352" s="2">
        <v>104.4</v>
      </c>
      <c r="Y352" s="2">
        <v>128.9</v>
      </c>
      <c r="Z352" s="2">
        <v>127.2</v>
      </c>
      <c r="AA352" s="2">
        <v>104.1</v>
      </c>
      <c r="AB352" s="2">
        <v>91.7</v>
      </c>
      <c r="AC352" s="2">
        <v>96.2</v>
      </c>
      <c r="AD352" s="2">
        <v>109.6</v>
      </c>
      <c r="AE352" s="2">
        <v>99.3</v>
      </c>
      <c r="AF352" s="2">
        <v>102.7</v>
      </c>
      <c r="AG352" s="22">
        <v>525</v>
      </c>
      <c r="AH352" s="22">
        <v>475</v>
      </c>
      <c r="AI352" s="22">
        <v>146</v>
      </c>
      <c r="AJ352" s="22">
        <v>33</v>
      </c>
      <c r="AK352" s="22">
        <v>34</v>
      </c>
      <c r="AL352" s="22">
        <v>5</v>
      </c>
      <c r="AM352" s="22">
        <v>21</v>
      </c>
      <c r="AN352" s="22">
        <v>30</v>
      </c>
      <c r="AO352" s="22">
        <v>61</v>
      </c>
      <c r="AP352" s="22">
        <v>22</v>
      </c>
      <c r="AQ352" s="22">
        <v>18</v>
      </c>
      <c r="AR352" s="2">
        <v>99.4</v>
      </c>
      <c r="AS352" s="2">
        <v>106.6</v>
      </c>
      <c r="AT352" s="2">
        <v>99.1</v>
      </c>
      <c r="AU352" s="2">
        <v>102.3</v>
      </c>
      <c r="AV352" s="2">
        <v>101.7</v>
      </c>
      <c r="AW352" s="2">
        <v>105.4</v>
      </c>
      <c r="AX352" s="2">
        <v>105.7</v>
      </c>
      <c r="AY352" s="2">
        <v>104.2</v>
      </c>
      <c r="AZ352" s="2">
        <v>102.1</v>
      </c>
      <c r="BA352" s="2">
        <v>107.9</v>
      </c>
      <c r="BB352" s="2">
        <v>106.2</v>
      </c>
      <c r="BC352" s="2">
        <v>102.7</v>
      </c>
      <c r="BD352" s="3">
        <v>0.75</v>
      </c>
      <c r="BE352" s="3">
        <v>0.71</v>
      </c>
      <c r="BF352" s="3">
        <v>0.68</v>
      </c>
      <c r="BG352" s="3">
        <v>0.24</v>
      </c>
      <c r="BH352" s="3">
        <v>0.25</v>
      </c>
      <c r="BI352" s="2">
        <v>272.89999999999998</v>
      </c>
      <c r="BJ352" s="2">
        <v>3.6</v>
      </c>
      <c r="BK352" s="2">
        <v>3.9</v>
      </c>
      <c r="BL352" s="2">
        <v>109.4</v>
      </c>
      <c r="BM352" s="2">
        <v>104.4</v>
      </c>
      <c r="BN352" s="10">
        <v>504</v>
      </c>
      <c r="BO352" s="3">
        <v>77.010000000000005</v>
      </c>
      <c r="BP352" s="22">
        <v>1.2994000000000001</v>
      </c>
      <c r="BQ352" s="3">
        <v>48.478571428571428</v>
      </c>
      <c r="BR352" s="23">
        <v>2.9621052631578957</v>
      </c>
      <c r="BS352" s="2">
        <v>98.9</v>
      </c>
      <c r="BT352" s="3">
        <v>91.68</v>
      </c>
      <c r="BU352" s="2">
        <v>1.2</v>
      </c>
      <c r="BV352" s="2">
        <v>1.7</v>
      </c>
      <c r="BW352" s="2">
        <v>2.4</v>
      </c>
      <c r="BX352" s="2">
        <v>2.2999999999999998</v>
      </c>
      <c r="BY352" s="23">
        <v>244.24299999999999</v>
      </c>
      <c r="BZ352" s="2">
        <v>98.3</v>
      </c>
      <c r="CA352" s="2">
        <v>96.3</v>
      </c>
      <c r="CB352" s="3">
        <v>100.97</v>
      </c>
      <c r="CC352" s="2">
        <v>101.2</v>
      </c>
      <c r="CD352" s="2">
        <v>130.1</v>
      </c>
      <c r="CE352" s="2">
        <v>98.459398256260926</v>
      </c>
      <c r="CF352" s="3">
        <v>100.99410365798262</v>
      </c>
      <c r="CG352" s="2">
        <v>101.0184996503401</v>
      </c>
      <c r="CH352" s="23">
        <v>252.09969479774978</v>
      </c>
      <c r="CI352" s="3">
        <v>102.00174190593661</v>
      </c>
      <c r="CM352" s="2">
        <f t="shared" si="600"/>
        <v>37.308428065700646</v>
      </c>
      <c r="CN352" s="2">
        <f t="shared" si="600"/>
        <v>2.2795946307202519</v>
      </c>
      <c r="CO352" s="2">
        <f t="shared" si="601"/>
        <v>84.048706076401047</v>
      </c>
      <c r="CR352" s="2">
        <f t="shared" si="604"/>
        <v>0</v>
      </c>
      <c r="CS352" s="2">
        <f t="shared" si="604"/>
        <v>-9.6805421103576289E-2</v>
      </c>
      <c r="CT352" s="2">
        <f t="shared" si="605"/>
        <v>-9.6339113680148664E-2</v>
      </c>
      <c r="CU352" s="2">
        <f t="shared" si="605"/>
        <v>0.12384692346480287</v>
      </c>
      <c r="CV352" s="2">
        <f t="shared" si="605"/>
        <v>9.6552237320002218E-2</v>
      </c>
      <c r="CW352" s="2">
        <f t="shared" si="606"/>
        <v>0</v>
      </c>
      <c r="CX352" s="2">
        <f t="shared" si="607"/>
        <v>0.47393364928909953</v>
      </c>
      <c r="CY352" s="2">
        <f t="shared" si="651"/>
        <v>-1.2584704743465607</v>
      </c>
      <c r="CZ352" s="2">
        <f t="shared" si="611"/>
        <v>0.79365079365079083</v>
      </c>
      <c r="DA352" s="2">
        <f t="shared" si="612"/>
        <v>-1.1853448275862009</v>
      </c>
      <c r="DB352" s="2">
        <f t="shared" si="613"/>
        <v>0.19627085377820278</v>
      </c>
      <c r="DC352" s="2">
        <f t="shared" si="546"/>
        <v>0.22034520749172451</v>
      </c>
      <c r="DF352" s="2">
        <f t="shared" si="608"/>
        <v>1.4963281087338354</v>
      </c>
      <c r="DG352" s="2">
        <f t="shared" si="608"/>
        <v>1.1647994337452117</v>
      </c>
      <c r="DH352" s="2">
        <f t="shared" si="609"/>
        <v>1.4902909225170902</v>
      </c>
      <c r="DI352" s="2">
        <f t="shared" si="682"/>
        <v>6.5351701763664893</v>
      </c>
      <c r="DJ352" s="2">
        <f t="shared" si="682"/>
        <v>0</v>
      </c>
      <c r="DM352" s="2">
        <f t="shared" si="652"/>
        <v>2.5768087215064361</v>
      </c>
      <c r="DN352" s="2">
        <f t="shared" si="652"/>
        <v>2.5844930417495116</v>
      </c>
      <c r="DO352" s="2">
        <f t="shared" si="617"/>
        <v>2.4703557312252964</v>
      </c>
      <c r="DP352" s="2">
        <f t="shared" si="653"/>
        <v>2.6503567787971547</v>
      </c>
      <c r="DQ352" s="2">
        <f t="shared" si="543"/>
        <v>1.5630601526867032</v>
      </c>
      <c r="DR352" s="2">
        <f t="shared" si="654"/>
        <v>2.6137463697967114</v>
      </c>
      <c r="DS352" s="2">
        <f t="shared" si="655"/>
        <v>2.1934535073971539</v>
      </c>
      <c r="DT352" s="2" t="e">
        <v>#N/A</v>
      </c>
      <c r="DU352" s="2" t="e">
        <v>#N/A</v>
      </c>
      <c r="DV352" s="2">
        <f t="shared" si="618"/>
        <v>2.789256198347112</v>
      </c>
      <c r="DW352" s="2">
        <f t="shared" si="656"/>
        <v>3.2291666666666607</v>
      </c>
      <c r="DX352" s="2">
        <f t="shared" si="657"/>
        <v>5.0672182006204602</v>
      </c>
      <c r="DY352" s="2">
        <f t="shared" si="658"/>
        <v>3.0214424951267249</v>
      </c>
      <c r="DZ352" s="2">
        <f t="shared" si="659"/>
        <v>2.0000000000000018</v>
      </c>
      <c r="EA352" s="2">
        <f t="shared" si="674"/>
        <v>1.0407632263660149</v>
      </c>
      <c r="EB352" s="2">
        <f t="shared" si="668"/>
        <v>2.3046092184368705</v>
      </c>
      <c r="EC352" s="2">
        <f t="shared" si="668"/>
        <v>4.3520309477756314</v>
      </c>
      <c r="ED352" s="2">
        <f t="shared" si="668"/>
        <v>3.264094955489627</v>
      </c>
      <c r="EE352" s="2">
        <f t="shared" si="668"/>
        <v>12.773403324584432</v>
      </c>
      <c r="EF352" s="2">
        <f t="shared" si="668"/>
        <v>12.367491166077738</v>
      </c>
      <c r="EG352" s="2">
        <f t="shared" si="668"/>
        <v>3.4791252485089519</v>
      </c>
      <c r="EH352" s="2">
        <f t="shared" si="668"/>
        <v>-3.0655391120507303</v>
      </c>
      <c r="EI352" s="2">
        <f t="shared" si="537"/>
        <v>2.5799793601651189</v>
      </c>
      <c r="EJ352" s="2">
        <f t="shared" si="537"/>
        <v>5.12820512820511</v>
      </c>
      <c r="EK352" s="2">
        <f t="shared" si="537"/>
        <v>3.2291666666666607</v>
      </c>
      <c r="EL352" s="2">
        <f t="shared" si="537"/>
        <v>2.19780219780219</v>
      </c>
      <c r="EM352" s="2">
        <f t="shared" si="537"/>
        <v>3.7755102040816446</v>
      </c>
      <c r="EN352" s="2">
        <f t="shared" si="537"/>
        <v>2.7290448343080032</v>
      </c>
      <c r="EO352" s="2">
        <f t="shared" si="614"/>
        <v>3.0214424951267249</v>
      </c>
      <c r="EP352" s="2">
        <f t="shared" si="614"/>
        <v>0.77369439071566237</v>
      </c>
      <c r="EQ352" s="2">
        <f t="shared" si="614"/>
        <v>1.3902681231380276</v>
      </c>
      <c r="ER352" s="2">
        <f t="shared" si="614"/>
        <v>4.3520309477756314</v>
      </c>
      <c r="ES352" s="2">
        <f t="shared" si="614"/>
        <v>3.1067961165048619</v>
      </c>
      <c r="ET352" s="2">
        <f t="shared" si="614"/>
        <v>1.8849206349206504</v>
      </c>
      <c r="EU352" s="2">
        <f t="shared" si="602"/>
        <v>3.6</v>
      </c>
      <c r="EV352" s="2">
        <f t="shared" si="602"/>
        <v>3.9</v>
      </c>
      <c r="EW352" s="2">
        <f t="shared" si="660"/>
        <v>5.905130687318505</v>
      </c>
      <c r="EX352" s="2">
        <f t="shared" si="660"/>
        <v>3.8805970149253799</v>
      </c>
      <c r="EY352" s="2">
        <f t="shared" si="661"/>
        <v>9.0654680392675111</v>
      </c>
      <c r="EZ352" s="2">
        <f t="shared" si="661"/>
        <v>7.4467469235826256</v>
      </c>
      <c r="FA352" s="2">
        <f t="shared" si="662"/>
        <v>2.5933609958506132</v>
      </c>
      <c r="FB352" s="2">
        <f t="shared" si="665"/>
        <v>1.7251073506566073</v>
      </c>
      <c r="FC352" s="2">
        <f t="shared" si="665"/>
        <v>0.40858018386107364</v>
      </c>
      <c r="FD352" s="2">
        <f t="shared" si="665"/>
        <v>1.4752370916754298</v>
      </c>
      <c r="FE352" s="2">
        <f t="shared" si="665"/>
        <v>0.71820448877806253</v>
      </c>
      <c r="FF352" s="2">
        <f t="shared" si="665"/>
        <v>1.0989010989011172</v>
      </c>
      <c r="FG352" s="2">
        <f t="shared" si="665"/>
        <v>1.2451361867704236</v>
      </c>
      <c r="FH352" s="2">
        <v>2.2000000000000002</v>
      </c>
      <c r="FI352" s="2">
        <v>2.2000000000000002</v>
      </c>
      <c r="FL352" s="2">
        <f t="shared" si="683"/>
        <v>0.59079922497311532</v>
      </c>
      <c r="FM352" s="2">
        <f t="shared" si="683"/>
        <v>0.69271079644879219</v>
      </c>
      <c r="FN352" s="2">
        <f t="shared" si="634"/>
        <v>0.74211713228822251</v>
      </c>
      <c r="FQ352" s="2">
        <f t="shared" si="684"/>
        <v>2.384222131082403</v>
      </c>
      <c r="FR352" s="2">
        <f t="shared" si="684"/>
        <v>2.799767269325204</v>
      </c>
      <c r="FS352" s="2">
        <f t="shared" si="636"/>
        <v>3.0016765875412244</v>
      </c>
      <c r="FT352" s="2">
        <f t="shared" si="685"/>
        <v>1.3002600197051128</v>
      </c>
      <c r="FU352" s="2">
        <f t="shared" si="685"/>
        <v>1.3350021030656523</v>
      </c>
      <c r="FX352" s="2">
        <f t="shared" si="646"/>
        <v>3.2756604165887326</v>
      </c>
      <c r="FY352" s="2">
        <f t="shared" si="646"/>
        <v>2.8937401568686516</v>
      </c>
      <c r="FZ352" s="2">
        <f t="shared" si="647"/>
        <v>2.9409090863982579</v>
      </c>
      <c r="GA352" s="2">
        <f t="shared" si="648"/>
        <v>1.6008307226271778</v>
      </c>
      <c r="GB352" s="2">
        <f t="shared" si="648"/>
        <v>1.11574928063356</v>
      </c>
      <c r="GE352" s="2">
        <f t="shared" si="649"/>
        <v>11.503062163527702</v>
      </c>
      <c r="GF352" s="2">
        <f t="shared" si="649"/>
        <v>10.881784493747594</v>
      </c>
      <c r="GG352" s="2">
        <f t="shared" si="669"/>
        <v>12.008015858311904</v>
      </c>
      <c r="GH352" s="2">
        <f t="shared" si="669"/>
        <v>32.781086792783334</v>
      </c>
      <c r="GI352" s="2">
        <f t="shared" si="670"/>
        <v>5.6084656084655959</v>
      </c>
      <c r="GJ352" s="2">
        <f t="shared" si="671"/>
        <v>2.7255029201817216</v>
      </c>
      <c r="GK352" s="2">
        <v>2.2999999999999998</v>
      </c>
      <c r="GN352" s="2">
        <f t="shared" si="590"/>
        <v>0</v>
      </c>
      <c r="GQ352" s="2">
        <f t="shared" si="563"/>
        <v>0.60000000000000009</v>
      </c>
      <c r="GT352" s="27">
        <f t="shared" ca="1" si="574"/>
        <v>102.5278058645096</v>
      </c>
      <c r="GU352" s="27">
        <f t="shared" ca="1" si="575"/>
        <v>98.933074684772066</v>
      </c>
      <c r="GV352" s="27">
        <f t="shared" ca="1" si="575"/>
        <v>104.20512820512819</v>
      </c>
      <c r="GW352" s="27">
        <f t="shared" ca="1" si="576"/>
        <v>100.70000000000002</v>
      </c>
      <c r="GX352" s="27">
        <f t="shared" ca="1" si="576"/>
        <v>101.92307692307692</v>
      </c>
      <c r="GY352" s="27">
        <f t="shared" ca="1" si="577"/>
        <v>101.27576054955838</v>
      </c>
      <c r="GZ352" s="27">
        <f t="shared" ca="1" si="578"/>
        <v>97.571189279731982</v>
      </c>
      <c r="HA352" s="27">
        <f t="shared" ca="1" si="579"/>
        <v>98.163265306122454</v>
      </c>
      <c r="HB352" s="27">
        <f t="shared" ca="1" si="579"/>
        <v>105.18234165067177</v>
      </c>
      <c r="HC352" s="27">
        <f t="shared" ca="1" si="579"/>
        <v>96.314258001939862</v>
      </c>
      <c r="HD352" s="27">
        <f t="shared" ca="1" si="572"/>
        <v>98.75</v>
      </c>
      <c r="HE352" s="27">
        <f t="shared" ca="1" si="580"/>
        <v>98.179871520342616</v>
      </c>
      <c r="HG352" s="27">
        <f t="shared" ca="1" si="581"/>
        <v>100.71283095723014</v>
      </c>
      <c r="HH352" s="27">
        <f t="shared" ca="1" si="582"/>
        <v>103.1</v>
      </c>
      <c r="HI352" s="27">
        <f t="shared" ca="1" si="582"/>
        <v>100.82730093071355</v>
      </c>
      <c r="HJ352" s="27">
        <f t="shared" ca="1" si="583"/>
        <v>101.93679918450562</v>
      </c>
      <c r="HK352" s="27">
        <f t="shared" ca="1" si="583"/>
        <v>100.67763794772509</v>
      </c>
      <c r="HL352" s="27">
        <f t="shared" ca="1" si="584"/>
        <v>101.29224652087476</v>
      </c>
      <c r="HM352" s="27">
        <f t="shared" ca="1" si="585"/>
        <v>103.55594102341719</v>
      </c>
      <c r="HN352" s="27">
        <f t="shared" ca="1" si="586"/>
        <v>99.190283400809719</v>
      </c>
      <c r="HO352" s="27">
        <f t="shared" ca="1" si="586"/>
        <v>98.209236569274282</v>
      </c>
      <c r="HP352" s="27">
        <f t="shared" ca="1" si="586"/>
        <v>107.50782064650677</v>
      </c>
      <c r="HQ352" s="27">
        <f t="shared" ca="1" si="573"/>
        <v>106.77618069815193</v>
      </c>
      <c r="HR352" s="27">
        <f t="shared" ca="1" si="587"/>
        <v>98.731501057082454</v>
      </c>
      <c r="HT352" s="27">
        <f t="shared" ca="1" si="679"/>
        <v>143.39937144807922</v>
      </c>
      <c r="HU352" s="27">
        <f t="shared" ca="1" si="679"/>
        <v>34.049703911005686</v>
      </c>
      <c r="HV352" s="27">
        <f t="shared" ca="1" si="679"/>
        <v>34.223195310893267</v>
      </c>
      <c r="HW352" s="27">
        <f t="shared" ca="1" si="680"/>
        <v>509.22914777197843</v>
      </c>
      <c r="HX352" s="27">
        <f t="shared" ca="1" si="680"/>
        <v>490.09961609652436</v>
      </c>
      <c r="HY352" s="27">
        <f t="shared" ca="1" si="638"/>
        <v>1000</v>
      </c>
      <c r="HZ352" s="27">
        <f t="shared" ca="1" si="681"/>
        <v>7.606693996484287</v>
      </c>
      <c r="IA352" s="27">
        <f t="shared" ca="1" si="681"/>
        <v>19.819993519766712</v>
      </c>
      <c r="IB352" s="27">
        <f t="shared" ca="1" si="681"/>
        <v>23.319029709518439</v>
      </c>
      <c r="IC352" s="27">
        <f t="shared" ca="1" si="681"/>
        <v>57.293270826904987</v>
      </c>
      <c r="ID352" s="27">
        <f t="shared" ca="1" si="681"/>
        <v>19.11605172116905</v>
      </c>
      <c r="IE352" s="27">
        <f t="shared" ca="1" si="681"/>
        <v>15.367477416559703</v>
      </c>
      <c r="IG352" s="28">
        <f t="shared" ca="1" si="623"/>
        <v>0.4760483280013712</v>
      </c>
      <c r="IH352" s="28">
        <f t="shared" ca="1" si="623"/>
        <v>6.9890565647805575E-2</v>
      </c>
      <c r="II352" s="28">
        <f t="shared" ca="1" si="623"/>
        <v>0.17313482148664111</v>
      </c>
      <c r="IJ352" s="28">
        <f t="shared" ca="1" si="624"/>
        <v>1.358523604095482</v>
      </c>
      <c r="IK352" s="24">
        <f t="shared" ca="1" si="639"/>
        <v>0.63944988895966404</v>
      </c>
      <c r="IL352" s="28">
        <f t="shared" ca="1" si="625"/>
        <v>1.2573758114443376</v>
      </c>
      <c r="IM352" s="28">
        <f t="shared" ca="1" si="640"/>
        <v>2.5844930417495009</v>
      </c>
      <c r="IN352" s="3">
        <f t="shared" ca="1" si="641"/>
        <v>2.6158994155398196</v>
      </c>
      <c r="IO352" s="2">
        <f t="shared" si="663"/>
        <v>2.6</v>
      </c>
      <c r="IQ352" s="2">
        <f t="shared" ca="1" si="678"/>
        <v>0.71907371513581797</v>
      </c>
      <c r="IS352" s="3">
        <f t="shared" ca="1" si="626"/>
        <v>-6.5982584936981781E-2</v>
      </c>
      <c r="IT352" s="3">
        <f t="shared" ca="1" si="627"/>
        <v>2.8257939542233157E-2</v>
      </c>
      <c r="IU352" s="3">
        <f t="shared" si="628"/>
        <v>0</v>
      </c>
      <c r="IV352" s="3">
        <f t="shared" ca="1" si="629"/>
        <v>3.7724645394748624E-2</v>
      </c>
      <c r="IX352" s="28">
        <f ca="1">$HL352/100*(GZ352-100)*AL352/1000+(HM352-100)*HZ352/$HY352</f>
        <v>1.4747970523183159E-2</v>
      </c>
      <c r="IY352" s="28">
        <f ca="1">$HL352/100*(HA352-100)*AM352/1000+(HN352-100)*IA352/$HY352</f>
        <v>-5.5118444263993358E-2</v>
      </c>
      <c r="IZ352" s="28">
        <f ca="1">$HL352/100*(HB352-100)*AN352/1000+(HO352-100)*IB352/$HY352</f>
        <v>0.11572044276676054</v>
      </c>
      <c r="JA352" s="28">
        <f ca="1">$HL352/100*(HC352-100)*AO352/1000+(HP352-100)*IC352/$HY352</f>
        <v>0.20241197850143353</v>
      </c>
      <c r="JB352" s="28">
        <f ca="1">$HL352/100*(HD352-100)*AP352/1000+(HQ352-100)*ID352/$HY352</f>
        <v>0.10167845290461917</v>
      </c>
      <c r="JC352" s="28">
        <f ca="1">$HL352/100*(HE352-100)*AQ352/1000+(HR352-100)*IE352/$HY352</f>
        <v>-5.2679311337216983E-2</v>
      </c>
      <c r="JE352" s="3">
        <f t="shared" ca="1" si="555"/>
        <v>-2.9583185203652638E-2</v>
      </c>
      <c r="JF352" s="3">
        <f t="shared" ca="1" si="555"/>
        <v>-8.4853554727971486E-3</v>
      </c>
      <c r="JG352" s="3">
        <f t="shared" ca="1" si="555"/>
        <v>-1.8428597731134574E-2</v>
      </c>
      <c r="JH352" s="3">
        <f t="shared" ca="1" si="554"/>
        <v>2.3315204442190096E-2</v>
      </c>
      <c r="JI352" s="3">
        <f t="shared" ca="1" si="554"/>
        <v>-7.0050683181354517E-3</v>
      </c>
      <c r="JJ352" s="3">
        <f t="shared" ca="1" si="554"/>
        <v>-1.4975212376811535E-2</v>
      </c>
      <c r="JK352" s="3">
        <f>IO352-IO351</f>
        <v>0</v>
      </c>
      <c r="JL352" s="3">
        <f t="shared" ca="1" si="630"/>
        <v>4.8011782934787209E-2</v>
      </c>
      <c r="JN352" s="10">
        <f>COUNTIF(EI352:ET352,"&gt;2")</f>
        <v>9</v>
      </c>
      <c r="JP352" s="2">
        <f>AVERAGE(CS352,CS340,CS328,CS316,CS304,CS292,CS280,CS268,CS256,CS244)</f>
        <v>-8.3192995439637998E-2</v>
      </c>
      <c r="JQ352" s="2">
        <f>CS352-JP352</f>
        <v>-1.3612425663938291E-2</v>
      </c>
      <c r="JR352" s="2">
        <f>AVERAGE(CT352,CT340,CT328,CT316,CT304,CT292,CT280,CT268,CT256,CT244)</f>
        <v>-0.1256509453245909</v>
      </c>
      <c r="JS352" s="2">
        <f>CT352-JR352</f>
        <v>2.9311831644442232E-2</v>
      </c>
      <c r="KH352" s="2">
        <f>(DN352*$DN$4)+(FB352*$FB$3)+(FC352*$FC$3)+(FD352*$FD$3)+(FE352*$FE$3)+(FF352*$FF$3)+(FG352*$FG$3)</f>
        <v>1.4887442776836461</v>
      </c>
      <c r="KI352" s="2">
        <f>F352-KH352</f>
        <v>1.1112557223163539</v>
      </c>
      <c r="KJ352" s="2">
        <f>MAX(DN352,FB352:FG352)</f>
        <v>2.5844930417495116</v>
      </c>
      <c r="KK352" s="2">
        <f>MIN(DN352,FB352:FG352)</f>
        <v>0.40858018386107364</v>
      </c>
      <c r="KL352" s="2">
        <f t="shared" si="664"/>
        <v>2.1759128578884379</v>
      </c>
      <c r="KO352" s="2">
        <f>BO352</f>
        <v>77.010000000000005</v>
      </c>
      <c r="KP352" s="2">
        <f>100*((BO346/BO334)-1)</f>
        <v>-12.980117487573429</v>
      </c>
      <c r="KQ352" s="2">
        <f t="shared" si="677"/>
        <v>-12.980117487573429</v>
      </c>
      <c r="KR352" s="2">
        <f>100*((BO340/BO328)-1)</f>
        <v>-14.864430393312622</v>
      </c>
      <c r="KS352" s="2">
        <f t="shared" si="538"/>
        <v>-14.864430393312622</v>
      </c>
      <c r="KT352" s="3">
        <f>BP352</f>
        <v>1.2994000000000001</v>
      </c>
      <c r="KU352" s="3">
        <f>BQ352</f>
        <v>48.478571428571428</v>
      </c>
      <c r="KV352" s="3">
        <f t="shared" si="610"/>
        <v>37.308428065700646</v>
      </c>
      <c r="KW352" s="2">
        <f t="shared" si="603"/>
        <v>68.03102944670033</v>
      </c>
      <c r="KX352" s="2">
        <f t="shared" si="603"/>
        <v>68.250923492934078</v>
      </c>
      <c r="LA352">
        <v>2</v>
      </c>
      <c r="LB352">
        <v>0</v>
      </c>
      <c r="LE352" s="2">
        <v>104.79686060182223</v>
      </c>
      <c r="LF352" s="2">
        <v>105.14025788312586</v>
      </c>
      <c r="LG352" s="2">
        <v>101.31417589946147</v>
      </c>
      <c r="LH352" s="2">
        <v>100.05678602555876</v>
      </c>
      <c r="LI352" s="2">
        <v>102.10176618680349</v>
      </c>
      <c r="LJ352" s="2">
        <v>102.37463405346813</v>
      </c>
      <c r="LK352" s="2">
        <v>102.69454784433002</v>
      </c>
      <c r="LL352" s="2">
        <v>106.24017559300727</v>
      </c>
      <c r="LM352" s="2">
        <v>106.26942216897393</v>
      </c>
      <c r="LN352" s="2">
        <v>102.33599838412636</v>
      </c>
      <c r="LO352" s="2">
        <v>108.72185529178881</v>
      </c>
      <c r="LP352" s="2">
        <v>104.2765996635336</v>
      </c>
      <c r="LQ352" s="2">
        <v>109.08642702418435</v>
      </c>
      <c r="LR352" s="2">
        <v>103.45357102188041</v>
      </c>
      <c r="LS352" s="2">
        <v>103.29793078469152</v>
      </c>
      <c r="LT352" s="2">
        <v>118.55722777126145</v>
      </c>
      <c r="LU352" s="2">
        <v>104.52861544601123</v>
      </c>
      <c r="LV352" s="2">
        <v>104.46188708521399</v>
      </c>
      <c r="LW352" s="2">
        <v>104.35419513668369</v>
      </c>
      <c r="LX352" s="2">
        <v>107.80619365611624</v>
      </c>
      <c r="LY352" s="2">
        <v>102.02763959410453</v>
      </c>
      <c r="LZ352" s="2">
        <v>105.30062204415077</v>
      </c>
      <c r="MA352" s="2">
        <v>109.34782354498192</v>
      </c>
      <c r="MB352" s="2">
        <v>104.36925734555574</v>
      </c>
      <c r="MC352" s="2">
        <v>108.54185125343271</v>
      </c>
      <c r="MD352" s="2">
        <v>98.029505649455345</v>
      </c>
      <c r="ME352" s="2">
        <v>110.3965219293369</v>
      </c>
      <c r="MF352" s="2">
        <v>105.46882054666079</v>
      </c>
      <c r="MG352" s="2">
        <v>105.22262501530966</v>
      </c>
      <c r="MH352" s="2">
        <v>102.56845386216278</v>
      </c>
      <c r="MI352" s="2">
        <v>102.57685114018182</v>
      </c>
      <c r="MJ352" s="2">
        <v>105.84802431721859</v>
      </c>
      <c r="MK352" s="2">
        <v>104.91421674361739</v>
      </c>
      <c r="ML352" s="2">
        <v>102.73788247294878</v>
      </c>
      <c r="MM352" s="2">
        <v>106.28979745143323</v>
      </c>
      <c r="MN352" s="2">
        <v>109.7396550760031</v>
      </c>
      <c r="MO352" s="2">
        <v>109.25079037347474</v>
      </c>
      <c r="MP352" s="2">
        <v>112.59135698928092</v>
      </c>
      <c r="MQ352" s="2">
        <v>98.690664735294462</v>
      </c>
      <c r="MR352" s="2">
        <v>98.763405749228895</v>
      </c>
      <c r="MS352" s="10">
        <v>99.215018424655597</v>
      </c>
      <c r="MT352" s="2">
        <v>107.98306891562854</v>
      </c>
      <c r="MU352" s="2">
        <v>105.41547345211823</v>
      </c>
      <c r="MV352" s="2">
        <v>94.166273971695517</v>
      </c>
      <c r="MX352" s="22">
        <v>0.83</v>
      </c>
      <c r="MY352" s="22">
        <v>0.17</v>
      </c>
      <c r="MZ352" s="22">
        <v>0.35</v>
      </c>
      <c r="NA352" s="22">
        <v>0.22</v>
      </c>
      <c r="NB352" s="22">
        <v>0.22</v>
      </c>
      <c r="NC352" s="22">
        <v>0.21</v>
      </c>
      <c r="ND352" s="22">
        <v>1</v>
      </c>
      <c r="NE352" s="22">
        <v>5.28</v>
      </c>
      <c r="NF352" s="22">
        <v>2.72</v>
      </c>
      <c r="NG352" s="22">
        <v>3</v>
      </c>
      <c r="NH352" s="23">
        <v>8</v>
      </c>
      <c r="NI352" s="22">
        <v>25</v>
      </c>
      <c r="NJ352" s="22">
        <v>3.5</v>
      </c>
      <c r="NK352" s="22">
        <v>1.54</v>
      </c>
      <c r="NL352" s="23">
        <v>10.36</v>
      </c>
      <c r="NM352" s="3">
        <v>6</v>
      </c>
      <c r="NN352" s="22">
        <v>3.6</v>
      </c>
      <c r="NO352" s="22">
        <v>2.4</v>
      </c>
      <c r="NP352" s="22">
        <v>0.24</v>
      </c>
      <c r="NQ352" s="22">
        <v>0.96</v>
      </c>
      <c r="NR352" s="23">
        <v>1</v>
      </c>
      <c r="NS352" s="22">
        <v>1.7</v>
      </c>
      <c r="NT352" s="22">
        <v>8.3000000000000007</v>
      </c>
      <c r="NU352" s="23">
        <v>7.92</v>
      </c>
      <c r="NV352" s="3">
        <v>4.18</v>
      </c>
      <c r="NW352" s="22">
        <v>0.66</v>
      </c>
      <c r="NX352" s="22">
        <v>0.88</v>
      </c>
      <c r="NY352" s="22">
        <v>66</v>
      </c>
      <c r="NZ352" s="22">
        <v>22</v>
      </c>
      <c r="OA352" s="23">
        <v>8</v>
      </c>
      <c r="OB352" s="22">
        <v>0.9</v>
      </c>
      <c r="OC352" s="22">
        <v>1.76</v>
      </c>
      <c r="OD352" s="22">
        <v>3.6</v>
      </c>
      <c r="OE352" s="22">
        <v>2.64</v>
      </c>
      <c r="OF352" s="22">
        <v>9.1199999999999992</v>
      </c>
      <c r="OG352" s="22">
        <v>4.4800000000000004</v>
      </c>
      <c r="OH352" s="23">
        <v>2.4</v>
      </c>
      <c r="OI352" s="22">
        <v>2</v>
      </c>
      <c r="OJ352" s="22">
        <v>9.3800000000000008</v>
      </c>
      <c r="OK352" s="22">
        <v>4.62</v>
      </c>
      <c r="OL352" s="22">
        <v>0.36</v>
      </c>
      <c r="OM352" s="23">
        <v>2.2799999999999998</v>
      </c>
      <c r="ON352" s="22">
        <v>2.52</v>
      </c>
      <c r="OO352" s="22">
        <v>6.84</v>
      </c>
      <c r="OQ352">
        <f t="shared" si="667"/>
        <v>-6</v>
      </c>
      <c r="OR352" s="23">
        <f t="shared" ca="1" si="675"/>
        <v>1.0083780252310164</v>
      </c>
      <c r="OS352" s="23">
        <f t="shared" ca="1" si="675"/>
        <v>1.0292374021859585</v>
      </c>
      <c r="OT352" s="23">
        <f t="shared" ca="1" si="675"/>
        <v>1.0041004094871853</v>
      </c>
      <c r="OU352" s="23">
        <f t="shared" ca="1" si="675"/>
        <v>0.9986951197870001</v>
      </c>
      <c r="OV352" s="23">
        <f t="shared" ca="1" si="675"/>
        <v>1.0056372445428359</v>
      </c>
      <c r="OW352" s="23">
        <f t="shared" ca="1" si="675"/>
        <v>1.0020792077344336</v>
      </c>
      <c r="OX352" s="23">
        <f t="shared" ca="1" si="675"/>
        <v>1.0006606787635681</v>
      </c>
      <c r="OY352" s="23">
        <f t="shared" ca="1" si="673"/>
        <v>1.0110100856313122</v>
      </c>
      <c r="OZ352" s="23">
        <f t="shared" ca="1" si="559"/>
        <v>1.0146399245517301</v>
      </c>
      <c r="PA352" s="23">
        <f t="shared" ca="1" si="559"/>
        <v>1.0055112557678925</v>
      </c>
      <c r="PB352" s="23">
        <f t="shared" ca="1" si="559"/>
        <v>1.0261856515533418</v>
      </c>
      <c r="PC352" s="23">
        <f t="shared" ca="1" si="559"/>
        <v>1.0195603811094522</v>
      </c>
      <c r="PD352" s="23">
        <f t="shared" ca="1" si="559"/>
        <v>0.99694654900957336</v>
      </c>
      <c r="PE352" s="23">
        <f t="shared" ca="1" si="539"/>
        <v>1.008799896689524</v>
      </c>
      <c r="PF352" s="23">
        <f t="shared" ca="1" si="539"/>
        <v>1.0096735154289789</v>
      </c>
      <c r="PG352" s="23">
        <f t="shared" ca="1" si="539"/>
        <v>1.0468086103946519</v>
      </c>
      <c r="PH352" s="23">
        <f t="shared" ca="1" si="539"/>
        <v>1.0184402437231082</v>
      </c>
      <c r="PI352" s="23">
        <f t="shared" ca="1" si="539"/>
        <v>1.0113758167983644</v>
      </c>
      <c r="PJ352" s="23">
        <f t="shared" ca="1" si="539"/>
        <v>1.0380295582601742</v>
      </c>
      <c r="PK352" s="23">
        <f t="shared" ca="1" si="539"/>
        <v>1.1638707389253045</v>
      </c>
      <c r="PL352" s="23">
        <f t="shared" ca="1" si="539"/>
        <v>1.009157378638966</v>
      </c>
      <c r="PM352" s="23">
        <f t="shared" ca="1" si="539"/>
        <v>0.99688730240417966</v>
      </c>
      <c r="PN352" s="23">
        <f t="shared" ca="1" si="645"/>
        <v>1.0139722034957466</v>
      </c>
      <c r="PO352" s="23">
        <f t="shared" ca="1" si="645"/>
        <v>0.99382860563703235</v>
      </c>
      <c r="PP352" s="23">
        <f t="shared" ca="1" si="645"/>
        <v>1.0193694478820985</v>
      </c>
      <c r="PQ352" s="23">
        <f t="shared" ca="1" si="645"/>
        <v>0.98093995563998349</v>
      </c>
      <c r="PR352" s="23">
        <f t="shared" ca="1" si="645"/>
        <v>1.0699445595516126</v>
      </c>
      <c r="PS352" s="23">
        <f t="shared" ca="1" si="615"/>
        <v>1.0159581253558456</v>
      </c>
      <c r="PT352" s="23">
        <f t="shared" ca="1" si="615"/>
        <v>1.0153332603169196</v>
      </c>
      <c r="PU352" s="23">
        <f t="shared" ca="1" si="615"/>
        <v>1.0046208944956267</v>
      </c>
      <c r="PV352" s="23">
        <f t="shared" ca="1" si="615"/>
        <v>1.0648905519855059</v>
      </c>
      <c r="PW352" s="23">
        <f t="shared" ca="1" si="561"/>
        <v>1.0185148735771283</v>
      </c>
      <c r="PX352" s="23">
        <f t="shared" ca="1" si="561"/>
        <v>1.0103252062583754</v>
      </c>
      <c r="PY352" s="23">
        <f t="shared" ca="1" si="544"/>
        <v>1.0075099924062394</v>
      </c>
      <c r="PZ352" s="23">
        <f t="shared" ca="1" si="544"/>
        <v>1.0179421787408198</v>
      </c>
      <c r="QA352" s="23">
        <f t="shared" ca="1" si="571"/>
        <v>1.0289758753662892</v>
      </c>
      <c r="QB352" s="23">
        <f t="shared" ca="1" si="571"/>
        <v>1.0290960701305383</v>
      </c>
      <c r="QC352" s="23">
        <f t="shared" ca="1" si="571"/>
        <v>1.0305871525505468</v>
      </c>
      <c r="QD352" s="23">
        <f t="shared" ca="1" si="571"/>
        <v>0.9950156845271465</v>
      </c>
      <c r="QE352" s="23">
        <f t="shared" ca="1" si="571"/>
        <v>0.98452060649896955</v>
      </c>
      <c r="QF352" s="23">
        <f t="shared" ca="1" si="571"/>
        <v>0.98298558197490182</v>
      </c>
      <c r="QG352" s="23">
        <f t="shared" ca="1" si="571"/>
        <v>1.0153349735389265</v>
      </c>
      <c r="QH352" s="23">
        <f t="shared" ca="1" si="571"/>
        <v>1.0217481124742602</v>
      </c>
      <c r="QI352" s="23">
        <f t="shared" ca="1" si="571"/>
        <v>0.98872056877430825</v>
      </c>
      <c r="QJ352" s="26">
        <f t="shared" ca="1" si="616"/>
        <v>1.0142953506992634</v>
      </c>
      <c r="QL352" s="3">
        <f t="shared" ca="1" si="589"/>
        <v>105.95454734996238</v>
      </c>
      <c r="QM352" s="3">
        <f t="shared" ca="1" si="591"/>
        <v>0.1839500731860344</v>
      </c>
      <c r="QN352" s="3">
        <f t="shared" ca="1" si="595"/>
        <v>0.20854286384421883</v>
      </c>
      <c r="QO352" s="3">
        <f t="shared" ca="1" si="599"/>
        <v>0.77836666866659687</v>
      </c>
      <c r="QP352" s="3">
        <f t="shared" ca="1" si="631"/>
        <v>1.4063914102027342</v>
      </c>
      <c r="QQ352" s="2">
        <f t="shared" ca="1" si="642"/>
        <v>2.6994959557403497</v>
      </c>
      <c r="QR352" s="3">
        <f t="shared" ca="1" si="592"/>
        <v>2.2298712196493931</v>
      </c>
      <c r="QS352" s="3">
        <f t="shared" ca="1" si="596"/>
        <v>2.5392204147142605</v>
      </c>
      <c r="QT352" s="3">
        <f t="shared" ca="1" si="598"/>
        <v>3.1500069528125119</v>
      </c>
      <c r="QU352" s="3">
        <f t="shared" ca="1" si="619"/>
        <v>2.8325621883923846</v>
      </c>
    </row>
    <row r="353" spans="1:463" x14ac:dyDescent="0.35">
      <c r="A353" t="s">
        <v>1418</v>
      </c>
      <c r="B353" s="25">
        <v>42948</v>
      </c>
      <c r="C353" t="s">
        <v>980</v>
      </c>
      <c r="D353" s="2">
        <v>104</v>
      </c>
      <c r="E353" s="2">
        <v>103.8</v>
      </c>
      <c r="F353" s="2">
        <v>2.9</v>
      </c>
      <c r="G353" s="2">
        <v>104.3</v>
      </c>
      <c r="H353" s="2">
        <v>103.62093641551411</v>
      </c>
      <c r="I353" s="2">
        <v>104.14239186528421</v>
      </c>
      <c r="J353" s="2">
        <v>101.3</v>
      </c>
      <c r="K353" s="2">
        <v>106.5</v>
      </c>
      <c r="L353" s="2">
        <v>105.69242197338069</v>
      </c>
      <c r="M353" s="2">
        <v>102.8</v>
      </c>
      <c r="N353" s="2">
        <v>103.7</v>
      </c>
      <c r="O353" s="2">
        <v>99.6</v>
      </c>
      <c r="P353" s="2">
        <v>101.5</v>
      </c>
      <c r="Q353" s="2">
        <v>101.5</v>
      </c>
      <c r="R353" s="2">
        <v>106.8</v>
      </c>
      <c r="S353" s="2">
        <v>103.7</v>
      </c>
      <c r="T353" s="2">
        <v>101.7</v>
      </c>
      <c r="U353" s="2">
        <v>129.30000000000001</v>
      </c>
      <c r="V353" s="2">
        <v>103</v>
      </c>
      <c r="W353" s="2">
        <v>107.9</v>
      </c>
      <c r="X353" s="2">
        <v>105.8</v>
      </c>
      <c r="Y353" s="2">
        <v>129.69999999999999</v>
      </c>
      <c r="Z353" s="2">
        <v>128</v>
      </c>
      <c r="AA353" s="2">
        <v>103.8</v>
      </c>
      <c r="AB353" s="2">
        <v>91.5</v>
      </c>
      <c r="AC353" s="2">
        <v>94.6</v>
      </c>
      <c r="AD353" s="2">
        <v>109.5</v>
      </c>
      <c r="AE353" s="2">
        <v>101.8</v>
      </c>
      <c r="AF353" s="2">
        <v>106</v>
      </c>
      <c r="AG353" s="22">
        <v>525</v>
      </c>
      <c r="AH353" s="22">
        <v>475</v>
      </c>
      <c r="AI353" s="22">
        <v>146</v>
      </c>
      <c r="AJ353" s="22">
        <v>33</v>
      </c>
      <c r="AK353" s="22">
        <v>34</v>
      </c>
      <c r="AL353" s="22">
        <v>5</v>
      </c>
      <c r="AM353" s="22">
        <v>21</v>
      </c>
      <c r="AN353" s="22">
        <v>30</v>
      </c>
      <c r="AO353" s="22">
        <v>61</v>
      </c>
      <c r="AP353" s="22">
        <v>22</v>
      </c>
      <c r="AQ353" s="22">
        <v>18</v>
      </c>
      <c r="AR353" s="2">
        <v>99.4</v>
      </c>
      <c r="AS353" s="2">
        <v>106.7</v>
      </c>
      <c r="AT353" s="2">
        <v>101.5</v>
      </c>
      <c r="AU353" s="2">
        <v>102.4</v>
      </c>
      <c r="AV353" s="2">
        <v>103.5</v>
      </c>
      <c r="AW353" s="2">
        <v>105.4</v>
      </c>
      <c r="AX353" s="2">
        <v>106.8</v>
      </c>
      <c r="AY353" s="2">
        <v>105.9</v>
      </c>
      <c r="AZ353" s="2">
        <v>102.3</v>
      </c>
      <c r="BA353" s="2">
        <v>107.9</v>
      </c>
      <c r="BB353" s="2">
        <v>106.3</v>
      </c>
      <c r="BC353" s="2">
        <v>103</v>
      </c>
      <c r="BD353" s="3">
        <v>0.73</v>
      </c>
      <c r="BE353" s="3">
        <v>0.75</v>
      </c>
      <c r="BF353" s="3">
        <v>0.76</v>
      </c>
      <c r="BG353" s="3">
        <v>0.26</v>
      </c>
      <c r="BH353" s="3">
        <v>0.35</v>
      </c>
      <c r="BI353" s="2">
        <v>274.7</v>
      </c>
      <c r="BJ353" s="2">
        <v>3.9</v>
      </c>
      <c r="BK353" s="2">
        <v>4.0999999999999996</v>
      </c>
      <c r="BL353" s="2">
        <v>110.9</v>
      </c>
      <c r="BM353" s="2">
        <v>105</v>
      </c>
      <c r="BN353" s="10">
        <v>507</v>
      </c>
      <c r="BO353" s="3">
        <v>75.569999999999993</v>
      </c>
      <c r="BP353" s="22">
        <v>1.2955000000000001</v>
      </c>
      <c r="BQ353" s="3">
        <v>51.704347826086966</v>
      </c>
      <c r="BR353" s="23">
        <v>2.8743478260869564</v>
      </c>
      <c r="BS353" s="2">
        <v>100.5</v>
      </c>
      <c r="BT353" s="3">
        <v>88.5</v>
      </c>
      <c r="BU353" s="2">
        <v>1.2</v>
      </c>
      <c r="BV353" s="2">
        <v>1.7</v>
      </c>
      <c r="BW353" s="2">
        <v>2.5</v>
      </c>
      <c r="BX353" s="2">
        <v>2.2999999999999998</v>
      </c>
      <c r="BY353" s="23">
        <v>245.18299999999999</v>
      </c>
      <c r="BZ353" s="2">
        <v>98.5</v>
      </c>
      <c r="CA353" s="2">
        <v>96.5</v>
      </c>
      <c r="CB353" s="3">
        <v>101.49</v>
      </c>
      <c r="CC353" s="2">
        <v>101.5</v>
      </c>
      <c r="CD353" s="2">
        <v>130.4</v>
      </c>
      <c r="CE353" s="2">
        <v>98.513552990568883</v>
      </c>
      <c r="CF353" s="3">
        <v>101.16624942123197</v>
      </c>
      <c r="CG353" s="2">
        <v>101.08449107389887</v>
      </c>
      <c r="CH353" s="23">
        <v>252.6398938278264</v>
      </c>
      <c r="CI353" s="3">
        <v>102.11613085064582</v>
      </c>
      <c r="CM353" s="2">
        <f t="shared" si="600"/>
        <v>39.910727770040111</v>
      </c>
      <c r="CN353" s="2">
        <f t="shared" si="600"/>
        <v>2.2187169634017416</v>
      </c>
      <c r="CO353" s="2">
        <f t="shared" si="601"/>
        <v>83.796443529303957</v>
      </c>
      <c r="CR353" s="2">
        <f t="shared" si="604"/>
        <v>0.48309178743961351</v>
      </c>
      <c r="CS353" s="2">
        <f t="shared" si="604"/>
        <v>0.58139534883720378</v>
      </c>
      <c r="CT353" s="2">
        <f t="shared" si="605"/>
        <v>0.57859209257472932</v>
      </c>
      <c r="CU353" s="2">
        <f t="shared" si="605"/>
        <v>0.26533813133098633</v>
      </c>
      <c r="CV353" s="2">
        <f t="shared" si="605"/>
        <v>0.26937438151699061</v>
      </c>
      <c r="CW353" s="2">
        <f t="shared" si="606"/>
        <v>0.10050251256280836</v>
      </c>
      <c r="CX353" s="2">
        <f t="shared" si="607"/>
        <v>0.47169811320754718</v>
      </c>
      <c r="CY353" s="2">
        <f t="shared" si="651"/>
        <v>1.6666666666666694</v>
      </c>
      <c r="CZ353" s="2">
        <f t="shared" si="611"/>
        <v>9.8425196850402089E-2</v>
      </c>
      <c r="DA353" s="2">
        <f t="shared" si="612"/>
        <v>-0.21810250817884713</v>
      </c>
      <c r="DB353" s="2">
        <f t="shared" si="613"/>
        <v>0.88148873653281656</v>
      </c>
      <c r="DC353" s="2">
        <f t="shared" si="546"/>
        <v>0.65958226456577917</v>
      </c>
      <c r="DF353" s="2">
        <f t="shared" si="608"/>
        <v>3.2309378747589657</v>
      </c>
      <c r="DG353" s="2">
        <f t="shared" si="608"/>
        <v>3.2808165065726369</v>
      </c>
      <c r="DH353" s="2">
        <f t="shared" si="609"/>
        <v>2.6879207366493851</v>
      </c>
      <c r="DI353" s="2">
        <f t="shared" si="682"/>
        <v>5.8044217708489443</v>
      </c>
      <c r="DJ353" s="2">
        <f t="shared" si="682"/>
        <v>0</v>
      </c>
      <c r="DM353" s="2">
        <f t="shared" si="652"/>
        <v>2.7667984189723294</v>
      </c>
      <c r="DN353" s="2">
        <f t="shared" si="652"/>
        <v>2.8741328047571768</v>
      </c>
      <c r="DO353" s="2">
        <f t="shared" si="617"/>
        <v>2.6574803149606328</v>
      </c>
      <c r="DP353" s="2">
        <f t="shared" si="653"/>
        <v>3.0518819938962363</v>
      </c>
      <c r="DQ353" s="2">
        <f t="shared" si="543"/>
        <v>1.8878863364144256</v>
      </c>
      <c r="DR353" s="2">
        <f t="shared" si="654"/>
        <v>2.6011560693641647</v>
      </c>
      <c r="DS353" s="2">
        <f t="shared" si="655"/>
        <v>2.1740797115083379</v>
      </c>
      <c r="DT353" s="2" t="e">
        <v>#N/A</v>
      </c>
      <c r="DU353" s="2" t="e">
        <v>#N/A</v>
      </c>
      <c r="DV353" s="2">
        <f t="shared" si="618"/>
        <v>2.2587268993839782</v>
      </c>
      <c r="DW353" s="2">
        <f t="shared" si="656"/>
        <v>4.6391752577319645</v>
      </c>
      <c r="DX353" s="2">
        <f t="shared" si="657"/>
        <v>5.2795031055900665</v>
      </c>
      <c r="DY353" s="2">
        <f t="shared" si="658"/>
        <v>3.1884057971014457</v>
      </c>
      <c r="DZ353" s="2">
        <f t="shared" si="659"/>
        <v>5.1724137931034475</v>
      </c>
      <c r="EA353" s="2">
        <f t="shared" si="674"/>
        <v>-1.9711902956785377</v>
      </c>
      <c r="EB353" s="2">
        <f t="shared" si="668"/>
        <v>2.8971028971028989</v>
      </c>
      <c r="EC353" s="2">
        <f t="shared" si="668"/>
        <v>4.3520309477756314</v>
      </c>
      <c r="ED353" s="2">
        <f t="shared" si="668"/>
        <v>4.3392504930966469</v>
      </c>
      <c r="EE353" s="2">
        <f t="shared" si="668"/>
        <v>12.979094076655052</v>
      </c>
      <c r="EF353" s="2">
        <f t="shared" si="668"/>
        <v>12.576956904133674</v>
      </c>
      <c r="EG353" s="2">
        <f t="shared" si="668"/>
        <v>2.9761904761904656</v>
      </c>
      <c r="EH353" s="2">
        <f t="shared" si="668"/>
        <v>-1.7185821697099812</v>
      </c>
      <c r="EI353" s="2">
        <f t="shared" si="537"/>
        <v>2.1582733812949728</v>
      </c>
      <c r="EJ353" s="2">
        <f t="shared" si="537"/>
        <v>4.5053868756121496</v>
      </c>
      <c r="EK353" s="2">
        <f t="shared" si="537"/>
        <v>4.6391752577319645</v>
      </c>
      <c r="EL353" s="2">
        <f t="shared" si="537"/>
        <v>2.1956087824351433</v>
      </c>
      <c r="EM353" s="2">
        <f t="shared" si="537"/>
        <v>4.2296072507552962</v>
      </c>
      <c r="EN353" s="2">
        <f t="shared" si="537"/>
        <v>2.6290165530671983</v>
      </c>
      <c r="EO353" s="2">
        <f t="shared" si="614"/>
        <v>3.1884057971014457</v>
      </c>
      <c r="EP353" s="2">
        <f t="shared" si="614"/>
        <v>2.2200772200772212</v>
      </c>
      <c r="EQ353" s="2">
        <f t="shared" si="614"/>
        <v>1.8924302788844605</v>
      </c>
      <c r="ER353" s="2">
        <f t="shared" si="614"/>
        <v>4.3520309477756314</v>
      </c>
      <c r="ES353" s="2">
        <f t="shared" si="614"/>
        <v>3.6062378167641462</v>
      </c>
      <c r="ET353" s="2">
        <f t="shared" si="614"/>
        <v>1.8793273986152492</v>
      </c>
      <c r="EU353" s="2">
        <f t="shared" si="602"/>
        <v>3.9</v>
      </c>
      <c r="EV353" s="2">
        <f t="shared" si="602"/>
        <v>4.0999999999999996</v>
      </c>
      <c r="EW353" s="2">
        <f t="shared" si="660"/>
        <v>6.7372473532242516</v>
      </c>
      <c r="EX353" s="2">
        <f t="shared" si="660"/>
        <v>4.2701092353525372</v>
      </c>
      <c r="EY353" s="2">
        <f t="shared" si="661"/>
        <v>14.047954524541062</v>
      </c>
      <c r="EZ353" s="2">
        <f t="shared" si="661"/>
        <v>4.1276356811440262</v>
      </c>
      <c r="FA353" s="2">
        <f t="shared" si="662"/>
        <v>4.3613707165109039</v>
      </c>
      <c r="FB353" s="2">
        <f t="shared" si="665"/>
        <v>1.9281215572969801</v>
      </c>
      <c r="FC353" s="2">
        <f t="shared" si="665"/>
        <v>0.61287027579162157</v>
      </c>
      <c r="FD353" s="2">
        <f t="shared" si="665"/>
        <v>1.6859852476290849</v>
      </c>
      <c r="FE353" s="2">
        <f t="shared" si="665"/>
        <v>0.9047524358719361</v>
      </c>
      <c r="FF353" s="2">
        <f t="shared" si="665"/>
        <v>1.1964107676969205</v>
      </c>
      <c r="FG353" s="2">
        <f t="shared" si="665"/>
        <v>1.3996889580093486</v>
      </c>
      <c r="FH353" s="2">
        <v>2.4</v>
      </c>
      <c r="FI353" s="2">
        <v>2.4</v>
      </c>
      <c r="FL353" s="2">
        <f t="shared" si="683"/>
        <v>0.49803830597601184</v>
      </c>
      <c r="FM353" s="2">
        <f t="shared" si="683"/>
        <v>0.62307709966895608</v>
      </c>
      <c r="FN353" s="2">
        <f t="shared" si="634"/>
        <v>0.71118683348372347</v>
      </c>
      <c r="FQ353" s="2">
        <f t="shared" si="684"/>
        <v>2.0070852284798324</v>
      </c>
      <c r="FR353" s="2">
        <f t="shared" si="684"/>
        <v>2.5156988113832268</v>
      </c>
      <c r="FS353" s="2">
        <f t="shared" si="636"/>
        <v>2.8752386760224402</v>
      </c>
      <c r="FT353" s="2">
        <f t="shared" si="685"/>
        <v>1.6102449852081424</v>
      </c>
      <c r="FU353" s="2">
        <f t="shared" si="685"/>
        <v>1.4580153958846154</v>
      </c>
      <c r="FX353" s="2">
        <f t="shared" si="646"/>
        <v>3.1689762579352632</v>
      </c>
      <c r="FY353" s="2">
        <f t="shared" si="646"/>
        <v>2.9670933515397513</v>
      </c>
      <c r="FZ353" s="2">
        <f t="shared" si="647"/>
        <v>2.9519337351787467</v>
      </c>
      <c r="GA353" s="2">
        <f t="shared" si="648"/>
        <v>1.5260025768095486</v>
      </c>
      <c r="GB353" s="2">
        <f t="shared" si="648"/>
        <v>1.2052671871611409</v>
      </c>
      <c r="GE353" s="2">
        <f t="shared" si="649"/>
        <v>12.241982909557706</v>
      </c>
      <c r="GF353" s="2">
        <f t="shared" si="649"/>
        <v>11.701625292566012</v>
      </c>
      <c r="GG353" s="2">
        <f t="shared" si="669"/>
        <v>9.9363146580774711</v>
      </c>
      <c r="GH353" s="2">
        <f t="shared" si="669"/>
        <v>12.114911002282881</v>
      </c>
      <c r="GI353" s="2">
        <f t="shared" si="670"/>
        <v>4.2916957431960778</v>
      </c>
      <c r="GJ353" s="2">
        <f t="shared" si="671"/>
        <v>2.646868947708203</v>
      </c>
      <c r="GK353" s="2">
        <v>2.2000000000000002</v>
      </c>
      <c r="GN353" s="2">
        <f t="shared" si="590"/>
        <v>0.29999999999999982</v>
      </c>
      <c r="GQ353" s="2">
        <f t="shared" si="563"/>
        <v>0.89999999999999991</v>
      </c>
      <c r="GT353" s="27">
        <f t="shared" ca="1" si="574"/>
        <v>102.62891809908999</v>
      </c>
      <c r="GU353" s="27">
        <f t="shared" ca="1" si="575"/>
        <v>100.58195926285161</v>
      </c>
      <c r="GV353" s="27">
        <f t="shared" ca="1" si="575"/>
        <v>104.30769230769231</v>
      </c>
      <c r="GW353" s="27">
        <f t="shared" ca="1" si="576"/>
        <v>101.29999999999998</v>
      </c>
      <c r="GX353" s="27">
        <f t="shared" ca="1" si="576"/>
        <v>102.40384615384615</v>
      </c>
      <c r="GY353" s="27">
        <f t="shared" ca="1" si="577"/>
        <v>101.86457311089303</v>
      </c>
      <c r="GZ353" s="27">
        <f t="shared" ca="1" si="578"/>
        <v>108.29145728643216</v>
      </c>
      <c r="HA353" s="27">
        <f t="shared" ca="1" si="579"/>
        <v>96.530612244897952</v>
      </c>
      <c r="HB353" s="27">
        <f t="shared" ca="1" si="579"/>
        <v>105.08637236084452</v>
      </c>
      <c r="HC353" s="27">
        <f t="shared" ca="1" si="579"/>
        <v>98.739088263821543</v>
      </c>
      <c r="HD353" s="27">
        <f t="shared" ca="1" si="572"/>
        <v>101.92307692307692</v>
      </c>
      <c r="HE353" s="27">
        <f t="shared" ca="1" si="580"/>
        <v>97.965738758029971</v>
      </c>
      <c r="HG353" s="27">
        <f t="shared" ca="1" si="581"/>
        <v>100.20263424518745</v>
      </c>
      <c r="HH353" s="27">
        <f t="shared" ca="1" si="582"/>
        <v>104.56389452332657</v>
      </c>
      <c r="HI353" s="27">
        <f t="shared" ca="1" si="582"/>
        <v>100.93167701863355</v>
      </c>
      <c r="HJ353" s="27">
        <f t="shared" ca="1" si="583"/>
        <v>101.7293997965412</v>
      </c>
      <c r="HK353" s="27">
        <f t="shared" ca="1" si="583"/>
        <v>100.1926782273603</v>
      </c>
      <c r="HL353" s="27">
        <f t="shared" ca="1" si="584"/>
        <v>100.99108027750248</v>
      </c>
      <c r="HM353" s="27">
        <f t="shared" ca="1" si="585"/>
        <v>90.523123578468528</v>
      </c>
      <c r="HN353" s="27">
        <f t="shared" ca="1" si="586"/>
        <v>100.30706243602864</v>
      </c>
      <c r="HO353" s="27">
        <f t="shared" ca="1" si="586"/>
        <v>100.77369439071566</v>
      </c>
      <c r="HP353" s="27">
        <f t="shared" ca="1" si="586"/>
        <v>106.50826446280992</v>
      </c>
      <c r="HQ353" s="27">
        <f t="shared" ca="1" si="573"/>
        <v>104.1041041041041</v>
      </c>
      <c r="HR353" s="27">
        <f t="shared" ca="1" si="587"/>
        <v>100.32223415682064</v>
      </c>
      <c r="HT353" s="27">
        <f t="shared" ca="1" si="679"/>
        <v>143.7009790671832</v>
      </c>
      <c r="HU353" s="27">
        <f t="shared" ca="1" si="679"/>
        <v>33.473187417828647</v>
      </c>
      <c r="HV353" s="27">
        <f t="shared" ca="1" si="679"/>
        <v>34.086155633778745</v>
      </c>
      <c r="HW353" s="27">
        <f t="shared" ca="1" si="680"/>
        <v>508.75018389379761</v>
      </c>
      <c r="HX353" s="27">
        <f t="shared" ca="1" si="680"/>
        <v>491.00759372543649</v>
      </c>
      <c r="HY353" s="27">
        <f t="shared" ca="1" si="638"/>
        <v>1000</v>
      </c>
      <c r="HZ353" s="27">
        <f t="shared" ca="1" si="681"/>
        <v>8.675974131903029</v>
      </c>
      <c r="IA353" s="27">
        <f t="shared" ca="1" si="681"/>
        <v>19.541052060629383</v>
      </c>
      <c r="IB353" s="27">
        <f t="shared" ca="1" si="681"/>
        <v>22.658045526136515</v>
      </c>
      <c r="IC353" s="27">
        <f t="shared" ca="1" si="681"/>
        <v>57.659009971163258</v>
      </c>
      <c r="ID353" s="27">
        <f t="shared" ca="1" si="681"/>
        <v>19.548414661745081</v>
      </c>
      <c r="IE353" s="27">
        <f t="shared" ca="1" si="681"/>
        <v>15.078840335150648</v>
      </c>
      <c r="IG353" s="28">
        <f t="shared" ca="1" si="623"/>
        <v>0.41674476645671388</v>
      </c>
      <c r="IH353" s="28">
        <f t="shared" ca="1" si="623"/>
        <v>0.17216308596336341</v>
      </c>
      <c r="II353" s="28">
        <f t="shared" ca="1" si="623"/>
        <v>0.1796703777409156</v>
      </c>
      <c r="IJ353" s="28">
        <f t="shared" ca="1" si="624"/>
        <v>1.5690965874101779</v>
      </c>
      <c r="IK353" s="24">
        <f t="shared" ca="1" si="639"/>
        <v>0.80051835724918496</v>
      </c>
      <c r="IL353" s="28">
        <f t="shared" ca="1" si="625"/>
        <v>1.2477498172942134</v>
      </c>
      <c r="IM353" s="28">
        <f t="shared" ca="1" si="640"/>
        <v>2.8741328047571848</v>
      </c>
      <c r="IN353" s="3">
        <f t="shared" ca="1" si="641"/>
        <v>2.8168464047043913</v>
      </c>
      <c r="IO353" s="2">
        <f t="shared" si="663"/>
        <v>2.9</v>
      </c>
      <c r="IQ353" s="2">
        <f t="shared" ref="IQ353" ca="1" si="686">SUM(IG353:II353)</f>
        <v>0.76857823016099291</v>
      </c>
      <c r="IS353" s="3">
        <f t="shared" ca="1" si="626"/>
        <v>0.10227252031555784</v>
      </c>
      <c r="IT353" s="3">
        <f t="shared" ca="1" si="627"/>
        <v>6.5355562542744883E-3</v>
      </c>
      <c r="IU353" s="3">
        <f t="shared" si="628"/>
        <v>0.29999999999999982</v>
      </c>
      <c r="IV353" s="3">
        <f t="shared" ca="1" si="629"/>
        <v>0.1911919234301675</v>
      </c>
      <c r="IX353" s="28">
        <f ca="1">$HL353/100*(GZ353-100)*AL353/1000+(HM353-100)*HZ353/$HY353</f>
        <v>-4.0352973262871135E-2</v>
      </c>
      <c r="IY353" s="28">
        <f ca="1">$HL353/100*(HA353-100)*AM353/1000+(HN353-100)*IA353/$HY353</f>
        <v>-6.7578892582452532E-2</v>
      </c>
      <c r="IZ353" s="28">
        <f ca="1">$HL353/100*(HB353-100)*AN353/1000+(HO353-100)*IB353/$HY353</f>
        <v>0.17163387455274756</v>
      </c>
      <c r="JA353" s="28">
        <f ca="1">$HL353/100*(HC353-100)*AO353/1000+(HP353-100)*IC353/$HY353</f>
        <v>0.29758217414966598</v>
      </c>
      <c r="JB353" s="28">
        <f ca="1">$HL353/100*(HD353-100)*AP353/1000+(HQ353-100)*ID353/$HY353</f>
        <v>0.12295572434401686</v>
      </c>
      <c r="JC353" s="28">
        <f ca="1">$HL353/100*(HE353-100)*AQ353/1000+(HR353-100)*IE353/$HY353</f>
        <v>-3.2120685869546924E-2</v>
      </c>
      <c r="JE353" s="3">
        <f t="shared" ca="1" si="555"/>
        <v>-5.5100943786054291E-2</v>
      </c>
      <c r="JF353" s="3">
        <f t="shared" ca="1" si="555"/>
        <v>-1.2460448318459175E-2</v>
      </c>
      <c r="JG353" s="3">
        <f t="shared" ca="1" si="555"/>
        <v>5.5913431785987025E-2</v>
      </c>
      <c r="JH353" s="3">
        <f t="shared" ca="1" si="554"/>
        <v>9.5170195648232453E-2</v>
      </c>
      <c r="JI353" s="3">
        <f t="shared" ca="1" si="554"/>
        <v>2.1277271439397685E-2</v>
      </c>
      <c r="JJ353" s="3">
        <f t="shared" ca="1" si="554"/>
        <v>2.0558625467670059E-2</v>
      </c>
      <c r="JK353" s="3">
        <f>IO353-IO352</f>
        <v>0.29999999999999982</v>
      </c>
      <c r="JL353" s="3">
        <f t="shared" ca="1" si="630"/>
        <v>0.2991875120000671</v>
      </c>
      <c r="JN353" s="10">
        <f>COUNTIF(EI353:ET353,"&gt;2")</f>
        <v>10</v>
      </c>
      <c r="JP353" s="2">
        <f>AVERAGE(CS353,CS341,CS329,CS317,CS305,CS293,CS281,CS269,CS257,CS245)</f>
        <v>0.45567262713569417</v>
      </c>
      <c r="JQ353" s="2">
        <f>CS353-JP353</f>
        <v>0.12572272170150961</v>
      </c>
      <c r="JR353" s="2">
        <f>AVERAGE(CT353,CT341,CT329,CT317,CT305,CT293,CT281,CT269,CT257,CT245)</f>
        <v>0.53873222738331017</v>
      </c>
      <c r="JS353" s="2">
        <f>CT353-JR353</f>
        <v>3.9859865191419153E-2</v>
      </c>
      <c r="KH353" s="2">
        <f>(DN353*$DN$4)+(FB353*$FB$3)+(FC353*$FC$3)+(FD353*$FD$3)+(FE353*$FE$3)+(FF353*$FF$3)+(FG353*$FG$3)</f>
        <v>1.6913033335992602</v>
      </c>
      <c r="KI353" s="2">
        <f>F353-KH353</f>
        <v>1.2086966664007397</v>
      </c>
      <c r="KJ353" s="2">
        <f>MAX(DN353,FB353:FG353)</f>
        <v>2.8741328047571768</v>
      </c>
      <c r="KK353" s="2">
        <f>MIN(DN353,FB353:FG353)</f>
        <v>0.61287027579162157</v>
      </c>
      <c r="KL353" s="2">
        <f t="shared" si="664"/>
        <v>2.2612625289655552</v>
      </c>
      <c r="KO353" s="2">
        <f>BO353</f>
        <v>75.569999999999993</v>
      </c>
      <c r="KP353" s="2">
        <f>100*((BO347/BO335)-1)</f>
        <v>-10.505073800738007</v>
      </c>
      <c r="KQ353" s="2">
        <f t="shared" si="677"/>
        <v>-10.505073800738007</v>
      </c>
      <c r="KR353" s="2">
        <f>100*((BO341/BO329)-1)</f>
        <v>-16.165936063295206</v>
      </c>
      <c r="KS353" s="2">
        <f t="shared" si="538"/>
        <v>-16.165936063295206</v>
      </c>
      <c r="KT353" s="3">
        <f>BP353</f>
        <v>1.2955000000000001</v>
      </c>
      <c r="KU353" s="3">
        <f>BQ353</f>
        <v>51.704347826086966</v>
      </c>
      <c r="KV353" s="3">
        <f t="shared" si="610"/>
        <v>39.910727770040111</v>
      </c>
      <c r="KW353" s="2">
        <f t="shared" si="603"/>
        <v>72.557831343311364</v>
      </c>
      <c r="KX353" s="2">
        <f t="shared" si="603"/>
        <v>73.011492812922185</v>
      </c>
      <c r="LA353">
        <v>2</v>
      </c>
      <c r="LB353">
        <v>0</v>
      </c>
      <c r="LE353" s="2">
        <v>105.03625078291945</v>
      </c>
      <c r="LF353" s="2">
        <v>105.20885982023324</v>
      </c>
      <c r="LG353" s="2">
        <v>101.55536167241442</v>
      </c>
      <c r="LH353" s="2">
        <v>100.00703880532251</v>
      </c>
      <c r="LI353" s="2">
        <v>102.16493154819842</v>
      </c>
      <c r="LJ353" s="2">
        <v>102.67678007495576</v>
      </c>
      <c r="LK353" s="2">
        <v>102.72674317084703</v>
      </c>
      <c r="LL353" s="2">
        <v>106.52743927899949</v>
      </c>
      <c r="LM353" s="2">
        <v>106.42777685380555</v>
      </c>
      <c r="LN353" s="2">
        <v>102.52768670337441</v>
      </c>
      <c r="LO353" s="2">
        <v>109.02300953672622</v>
      </c>
      <c r="LP353" s="2">
        <v>104.51444455566519</v>
      </c>
      <c r="LQ353" s="2">
        <v>108.73724688378832</v>
      </c>
      <c r="LR353" s="2">
        <v>103.46294900675498</v>
      </c>
      <c r="LS353" s="2">
        <v>103.33465620302702</v>
      </c>
      <c r="LT353" s="2">
        <v>118.33056144706219</v>
      </c>
      <c r="LU353" s="2">
        <v>104.63996940943028</v>
      </c>
      <c r="LV353" s="2">
        <v>104.33241279687527</v>
      </c>
      <c r="LW353" s="2">
        <v>107.27377482796597</v>
      </c>
      <c r="LX353" s="2">
        <v>95.322123112962828</v>
      </c>
      <c r="LY353" s="2">
        <v>101.9392331348281</v>
      </c>
      <c r="LZ353" s="2">
        <v>105.85614947309392</v>
      </c>
      <c r="MA353" s="2">
        <v>109.33544250928993</v>
      </c>
      <c r="MB353" s="2">
        <v>105.88935112387387</v>
      </c>
      <c r="MC353" s="2">
        <v>108.92763317531576</v>
      </c>
      <c r="MD353" s="2">
        <v>93.943550998598198</v>
      </c>
      <c r="ME353" s="2">
        <v>110.98481851579069</v>
      </c>
      <c r="MF353" s="2">
        <v>105.70252240227421</v>
      </c>
      <c r="MG353" s="2">
        <v>105.60138405865968</v>
      </c>
      <c r="MH353" s="2">
        <v>102.69483288624539</v>
      </c>
      <c r="MI353" s="2">
        <v>104.14657982396673</v>
      </c>
      <c r="MJ353" s="2">
        <v>105.79965096295948</v>
      </c>
      <c r="MK353" s="2">
        <v>104.88434417350706</v>
      </c>
      <c r="ML353" s="2">
        <v>102.80847690357331</v>
      </c>
      <c r="MM353" s="2">
        <v>106.5250301430747</v>
      </c>
      <c r="MN353" s="2">
        <v>109.94423824507685</v>
      </c>
      <c r="MO353" s="2">
        <v>109.59578793579412</v>
      </c>
      <c r="MP353" s="2">
        <v>113.02152645831372</v>
      </c>
      <c r="MQ353" s="2">
        <v>98.66277587067998</v>
      </c>
      <c r="MR353" s="2">
        <v>98.997050914588826</v>
      </c>
      <c r="MS353" s="10">
        <v>99.587794943594332</v>
      </c>
      <c r="MT353" s="2">
        <v>108.0247858081969</v>
      </c>
      <c r="MU353" s="2">
        <v>105.53900215904353</v>
      </c>
      <c r="MV353" s="2">
        <v>94.292271705728425</v>
      </c>
      <c r="MX353" s="22">
        <v>0.83</v>
      </c>
      <c r="MY353" s="22">
        <v>0.17</v>
      </c>
      <c r="MZ353" s="22">
        <v>0.35</v>
      </c>
      <c r="NA353" s="22">
        <v>0.22</v>
      </c>
      <c r="NB353" s="22">
        <v>0.22</v>
      </c>
      <c r="NC353" s="22">
        <v>0.21</v>
      </c>
      <c r="ND353" s="22">
        <v>1</v>
      </c>
      <c r="NE353" s="22">
        <v>5.28</v>
      </c>
      <c r="NF353" s="22">
        <v>2.72</v>
      </c>
      <c r="NG353" s="22">
        <v>3</v>
      </c>
      <c r="NH353" s="23">
        <v>8</v>
      </c>
      <c r="NI353" s="22">
        <v>25</v>
      </c>
      <c r="NJ353" s="22">
        <v>3.5</v>
      </c>
      <c r="NK353" s="22">
        <v>1.54</v>
      </c>
      <c r="NL353" s="23">
        <v>10.36</v>
      </c>
      <c r="NM353" s="3">
        <v>6</v>
      </c>
      <c r="NN353" s="22">
        <v>3.6</v>
      </c>
      <c r="NO353" s="22">
        <v>2.4</v>
      </c>
      <c r="NP353" s="22">
        <v>0.24</v>
      </c>
      <c r="NQ353" s="22">
        <v>0.96</v>
      </c>
      <c r="NR353" s="23">
        <v>1</v>
      </c>
      <c r="NS353" s="22">
        <v>1.7</v>
      </c>
      <c r="NT353" s="22">
        <v>8.3000000000000007</v>
      </c>
      <c r="NU353" s="23">
        <v>7.92</v>
      </c>
      <c r="NV353" s="3">
        <v>4.18</v>
      </c>
      <c r="NW353" s="22">
        <v>0.66</v>
      </c>
      <c r="NX353" s="22">
        <v>0.88</v>
      </c>
      <c r="NY353" s="22">
        <v>66</v>
      </c>
      <c r="NZ353" s="22">
        <v>22</v>
      </c>
      <c r="OA353" s="23">
        <v>8</v>
      </c>
      <c r="OB353" s="22">
        <v>0.9</v>
      </c>
      <c r="OC353" s="22">
        <v>1.76</v>
      </c>
      <c r="OD353" s="22">
        <v>3.6</v>
      </c>
      <c r="OE353" s="22">
        <v>2.64</v>
      </c>
      <c r="OF353" s="22">
        <v>9.1199999999999992</v>
      </c>
      <c r="OG353" s="22">
        <v>4.4800000000000004</v>
      </c>
      <c r="OH353" s="23">
        <v>2.4</v>
      </c>
      <c r="OI353" s="22">
        <v>2</v>
      </c>
      <c r="OJ353" s="22">
        <v>9.3800000000000008</v>
      </c>
      <c r="OK353" s="22">
        <v>4.62</v>
      </c>
      <c r="OL353" s="22">
        <v>0.36</v>
      </c>
      <c r="OM353" s="23">
        <v>2.2799999999999998</v>
      </c>
      <c r="ON353" s="22">
        <v>2.52</v>
      </c>
      <c r="OO353" s="22">
        <v>6.84</v>
      </c>
      <c r="OQ353">
        <f t="shared" si="667"/>
        <v>-7</v>
      </c>
      <c r="OR353" s="23">
        <f t="shared" ca="1" si="675"/>
        <v>1.0106814892535858</v>
      </c>
      <c r="OS353" s="23">
        <f t="shared" ca="1" si="675"/>
        <v>1.029908959218012</v>
      </c>
      <c r="OT353" s="23">
        <f t="shared" ca="1" si="675"/>
        <v>1.0064907436258634</v>
      </c>
      <c r="OU353" s="23">
        <f t="shared" ca="1" si="675"/>
        <v>0.99819857869222384</v>
      </c>
      <c r="OV353" s="23">
        <f t="shared" ca="1" si="675"/>
        <v>1.0062593830459794</v>
      </c>
      <c r="OW353" s="23">
        <f t="shared" ca="1" si="675"/>
        <v>1.0050367200970594</v>
      </c>
      <c r="OX353" s="23">
        <f t="shared" ca="1" si="675"/>
        <v>1.0009743915941107</v>
      </c>
      <c r="OY353" s="23">
        <f t="shared" ca="1" si="673"/>
        <v>1.0137437641305493</v>
      </c>
      <c r="OZ353" s="23">
        <f t="shared" ca="1" si="559"/>
        <v>1.0161518645076517</v>
      </c>
      <c r="PA353" s="23">
        <f t="shared" ca="1" si="559"/>
        <v>1.0073947060263213</v>
      </c>
      <c r="PB353" s="23">
        <f t="shared" ca="1" si="559"/>
        <v>1.0290281358379387</v>
      </c>
      <c r="PC353" s="23">
        <f t="shared" ca="1" si="559"/>
        <v>1.0218859002541989</v>
      </c>
      <c r="PD353" s="23">
        <f t="shared" ca="1" si="559"/>
        <v>0.99375537348529552</v>
      </c>
      <c r="PE353" s="23">
        <f t="shared" ca="1" si="559"/>
        <v>1.0088913436070075</v>
      </c>
      <c r="PF353" s="23">
        <f t="shared" ca="1" si="559"/>
        <v>1.0100324837253882</v>
      </c>
      <c r="PG353" s="23">
        <f t="shared" ca="1" si="559"/>
        <v>1.044807245616487</v>
      </c>
      <c r="PH353" s="23">
        <f t="shared" ca="1" si="559"/>
        <v>1.0195251845037752</v>
      </c>
      <c r="PI353" s="23">
        <f t="shared" ca="1" si="559"/>
        <v>1.0101222767008535</v>
      </c>
      <c r="PJ353" s="23">
        <f t="shared" ca="1" si="559"/>
        <v>1.0670711316562183</v>
      </c>
      <c r="PK353" s="23">
        <f t="shared" ca="1" si="559"/>
        <v>1.0290932839842335</v>
      </c>
      <c r="PL353" s="23">
        <f t="shared" ca="1" si="559"/>
        <v>1.0082829486212466</v>
      </c>
      <c r="PM353" s="23">
        <f t="shared" ca="1" si="559"/>
        <v>1.0021465138817574</v>
      </c>
      <c r="PN353" s="23">
        <f t="shared" ca="1" si="645"/>
        <v>1.0138573953026324</v>
      </c>
      <c r="PO353" s="23">
        <f t="shared" ca="1" si="645"/>
        <v>1.0083032959679372</v>
      </c>
      <c r="PP353" s="23">
        <f t="shared" ca="1" si="645"/>
        <v>1.0229925140097862</v>
      </c>
      <c r="PQ353" s="23">
        <f t="shared" ca="1" si="645"/>
        <v>0.94005352917679885</v>
      </c>
      <c r="PR353" s="23">
        <f t="shared" ca="1" si="645"/>
        <v>1.0756462313169777</v>
      </c>
      <c r="PS353" s="23">
        <f t="shared" ca="1" si="615"/>
        <v>1.0182093243157899</v>
      </c>
      <c r="PT353" s="23">
        <f t="shared" ca="1" si="615"/>
        <v>1.0189880508555811</v>
      </c>
      <c r="PU353" s="23">
        <f t="shared" ca="1" si="615"/>
        <v>1.0058587313103455</v>
      </c>
      <c r="PV353" s="23">
        <f t="shared" ca="1" si="615"/>
        <v>1.0811865215533258</v>
      </c>
      <c r="PW353" s="23">
        <f t="shared" ca="1" si="561"/>
        <v>1.0180494045131987</v>
      </c>
      <c r="PX353" s="23">
        <f t="shared" ca="1" si="561"/>
        <v>1.0100375330383393</v>
      </c>
      <c r="PY353" s="23">
        <f t="shared" ca="1" si="544"/>
        <v>1.0082022842128293</v>
      </c>
      <c r="PZ353" s="23">
        <f t="shared" ca="1" si="544"/>
        <v>1.0201950128263302</v>
      </c>
      <c r="QA353" s="23">
        <f t="shared" ca="1" si="571"/>
        <v>1.0308941531787816</v>
      </c>
      <c r="QB353" s="23">
        <f t="shared" ca="1" si="571"/>
        <v>1.0323458007217203</v>
      </c>
      <c r="QC353" s="23">
        <f t="shared" ca="1" si="571"/>
        <v>1.034524640649628</v>
      </c>
      <c r="QD353" s="23">
        <f t="shared" ca="1" si="571"/>
        <v>0.99473450435889554</v>
      </c>
      <c r="QE353" s="23">
        <f t="shared" ca="1" si="571"/>
        <v>0.98684969264338396</v>
      </c>
      <c r="QF353" s="23">
        <f t="shared" ca="1" si="571"/>
        <v>0.98667891338010472</v>
      </c>
      <c r="QG353" s="23">
        <f t="shared" ca="1" si="571"/>
        <v>1.0157272259581009</v>
      </c>
      <c r="QH353" s="23">
        <f t="shared" ca="1" si="571"/>
        <v>1.0229454245860787</v>
      </c>
      <c r="QI353" s="23">
        <f t="shared" ca="1" si="571"/>
        <v>0.99004351111876954</v>
      </c>
      <c r="QJ353" s="26">
        <f t="shared" ca="1" si="616"/>
        <v>1.0159159097919552</v>
      </c>
      <c r="QL353" s="3">
        <f t="shared" ca="1" si="589"/>
        <v>106.12383295794793</v>
      </c>
      <c r="QM353" s="3">
        <f t="shared" ca="1" si="591"/>
        <v>0.15977191373051092</v>
      </c>
      <c r="QN353" s="3">
        <f t="shared" ca="1" si="595"/>
        <v>0.14486390133207441</v>
      </c>
      <c r="QO353" s="3">
        <f t="shared" ca="1" si="599"/>
        <v>0.61641570986616934</v>
      </c>
      <c r="QP353" s="3">
        <f t="shared" ca="1" si="631"/>
        <v>1.4134366751023864</v>
      </c>
      <c r="QQ353" s="2">
        <f t="shared" ca="1" si="642"/>
        <v>2.6944230946490455</v>
      </c>
      <c r="QR353" s="3">
        <f t="shared" ca="1" si="592"/>
        <v>1.9342008778395092</v>
      </c>
      <c r="QS353" s="3">
        <f t="shared" ca="1" si="596"/>
        <v>1.7533250217737588</v>
      </c>
      <c r="QT353" s="3">
        <f t="shared" ca="1" si="598"/>
        <v>2.4885547708613176</v>
      </c>
      <c r="QU353" s="3">
        <f t="shared" ca="1" si="619"/>
        <v>2.8468513825500086</v>
      </c>
    </row>
    <row r="354" spans="1:463" x14ac:dyDescent="0.35">
      <c r="A354" t="s">
        <v>1419</v>
      </c>
      <c r="B354" s="21">
        <v>42979</v>
      </c>
      <c r="C354" t="s">
        <v>981</v>
      </c>
      <c r="D354" s="2">
        <v>104.3</v>
      </c>
      <c r="E354" s="2">
        <v>104.1</v>
      </c>
      <c r="F354" s="2">
        <v>3</v>
      </c>
      <c r="G354" s="2">
        <v>104.6</v>
      </c>
      <c r="H354" s="2">
        <v>103.90701119653947</v>
      </c>
      <c r="I354" s="2">
        <v>104.36560096583499</v>
      </c>
      <c r="J354" s="2">
        <v>102.4</v>
      </c>
      <c r="K354" s="2">
        <v>106.1</v>
      </c>
      <c r="L354" s="2">
        <v>105.92935071317862</v>
      </c>
      <c r="M354" s="2">
        <v>102.9</v>
      </c>
      <c r="N354" s="2">
        <v>105.9</v>
      </c>
      <c r="O354" s="2">
        <v>100.4</v>
      </c>
      <c r="P354" s="2">
        <v>102.1</v>
      </c>
      <c r="Q354" s="2">
        <v>105.4</v>
      </c>
      <c r="R354" s="2">
        <v>105.3</v>
      </c>
      <c r="S354" s="2">
        <v>105.9</v>
      </c>
      <c r="T354" s="2">
        <v>101.8</v>
      </c>
      <c r="U354" s="2">
        <v>94.8</v>
      </c>
      <c r="V354" s="2">
        <v>103.3</v>
      </c>
      <c r="W354" s="2">
        <v>108.8</v>
      </c>
      <c r="X354" s="2">
        <v>103.7</v>
      </c>
      <c r="Y354" s="2">
        <v>130.69999999999999</v>
      </c>
      <c r="Z354" s="2">
        <v>129</v>
      </c>
      <c r="AA354" s="2">
        <v>103.8</v>
      </c>
      <c r="AB354" s="2">
        <v>92.2</v>
      </c>
      <c r="AC354" s="2">
        <v>98.7</v>
      </c>
      <c r="AD354" s="2">
        <v>109.9</v>
      </c>
      <c r="AE354" s="2">
        <v>106.1</v>
      </c>
      <c r="AF354" s="2">
        <v>106.4</v>
      </c>
      <c r="AG354" s="22">
        <v>525</v>
      </c>
      <c r="AH354" s="22">
        <v>475</v>
      </c>
      <c r="AI354" s="22">
        <v>146</v>
      </c>
      <c r="AJ354" s="22">
        <v>33</v>
      </c>
      <c r="AK354" s="22">
        <v>34</v>
      </c>
      <c r="AL354" s="22">
        <v>5</v>
      </c>
      <c r="AM354" s="22">
        <v>21</v>
      </c>
      <c r="AN354" s="22">
        <v>30</v>
      </c>
      <c r="AO354" s="22">
        <v>61</v>
      </c>
      <c r="AP354" s="22">
        <v>22</v>
      </c>
      <c r="AQ354" s="22">
        <v>18</v>
      </c>
      <c r="AR354" s="2">
        <v>100.2</v>
      </c>
      <c r="AS354" s="2">
        <v>106.9</v>
      </c>
      <c r="AT354" s="2">
        <v>105.4</v>
      </c>
      <c r="AU354" s="2">
        <v>102.4</v>
      </c>
      <c r="AV354" s="2">
        <v>103.7</v>
      </c>
      <c r="AW354" s="2">
        <v>105.4</v>
      </c>
      <c r="AX354" s="2">
        <v>105.3</v>
      </c>
      <c r="AY354" s="2">
        <v>105.6</v>
      </c>
      <c r="AZ354" s="2">
        <v>103</v>
      </c>
      <c r="BA354" s="2">
        <v>108.8</v>
      </c>
      <c r="BB354" s="2">
        <v>106.6</v>
      </c>
      <c r="BC354" s="2">
        <v>103</v>
      </c>
      <c r="BD354" s="3">
        <v>0.71</v>
      </c>
      <c r="BE354" s="3">
        <v>0.78</v>
      </c>
      <c r="BF354" s="3">
        <v>0.82</v>
      </c>
      <c r="BG354" s="3">
        <v>0.26</v>
      </c>
      <c r="BH354" s="3">
        <v>0.38</v>
      </c>
      <c r="BI354" s="2">
        <v>275.10000000000002</v>
      </c>
      <c r="BJ354" s="2">
        <v>3.9</v>
      </c>
      <c r="BK354" s="2">
        <v>4.0999999999999996</v>
      </c>
      <c r="BL354" s="2">
        <v>111.5</v>
      </c>
      <c r="BM354" s="2">
        <v>105.5</v>
      </c>
      <c r="BN354" s="10">
        <v>509</v>
      </c>
      <c r="BO354" s="3">
        <v>77.2</v>
      </c>
      <c r="BP354" s="22">
        <v>1.3324</v>
      </c>
      <c r="BQ354" s="3">
        <v>56.152857142857137</v>
      </c>
      <c r="BR354" s="23">
        <v>2.9640000000000009</v>
      </c>
      <c r="BS354" s="2">
        <v>102</v>
      </c>
      <c r="BT354" s="3">
        <v>89.21</v>
      </c>
      <c r="BU354" s="2">
        <v>1.2</v>
      </c>
      <c r="BV354" s="2">
        <v>1.7</v>
      </c>
      <c r="BW354" s="2">
        <v>2.2999999999999998</v>
      </c>
      <c r="BX354" s="2">
        <v>2.4</v>
      </c>
      <c r="BY354" s="23">
        <v>246.435</v>
      </c>
      <c r="BZ354" s="2">
        <v>98.8</v>
      </c>
      <c r="CA354" s="2">
        <v>96.5</v>
      </c>
      <c r="CB354" s="3">
        <v>101.33</v>
      </c>
      <c r="CC354" s="2">
        <v>101.2</v>
      </c>
      <c r="CD354" s="2">
        <v>130.69999999999999</v>
      </c>
      <c r="CE354" s="2">
        <v>98.713543709906531</v>
      </c>
      <c r="CF354" s="3">
        <v>101.36727207894357</v>
      </c>
      <c r="CG354" s="2">
        <v>101.26847800426323</v>
      </c>
      <c r="CH354" s="23">
        <v>252.85900245892577</v>
      </c>
      <c r="CI354" s="3">
        <v>102.20401076782851</v>
      </c>
      <c r="CM354" s="2">
        <f t="shared" si="600"/>
        <v>42.144143757773293</v>
      </c>
      <c r="CN354" s="2">
        <f t="shared" si="600"/>
        <v>2.2245571900330239</v>
      </c>
      <c r="CO354" s="2">
        <f t="shared" si="601"/>
        <v>86.183235321068764</v>
      </c>
      <c r="CR354" s="2">
        <f t="shared" si="604"/>
        <v>0.28846153846153577</v>
      </c>
      <c r="CS354" s="2">
        <f t="shared" si="604"/>
        <v>0.28901734104045967</v>
      </c>
      <c r="CT354" s="2">
        <f t="shared" si="605"/>
        <v>0.28763183125598962</v>
      </c>
      <c r="CU354" s="2">
        <f t="shared" si="605"/>
        <v>0.27607816617118669</v>
      </c>
      <c r="CV354" s="2">
        <f t="shared" si="605"/>
        <v>0.21433068374261344</v>
      </c>
      <c r="CW354" s="2">
        <f t="shared" si="606"/>
        <v>0.80321285140563381</v>
      </c>
      <c r="CX354" s="2">
        <f t="shared" si="607"/>
        <v>-0.37558685446009921</v>
      </c>
      <c r="CY354" s="2">
        <f t="shared" si="651"/>
        <v>2.1215043394406967</v>
      </c>
      <c r="CZ354" s="2">
        <f t="shared" si="611"/>
        <v>9.8328416912482119E-2</v>
      </c>
      <c r="DA354" s="2">
        <f t="shared" si="612"/>
        <v>0.76502732240437465</v>
      </c>
      <c r="DB354" s="2">
        <f t="shared" si="613"/>
        <v>0.2912621359223273</v>
      </c>
      <c r="DC354" s="2">
        <f t="shared" si="546"/>
        <v>0.14561339643248419</v>
      </c>
      <c r="DF354" s="2">
        <f t="shared" si="608"/>
        <v>3.3637084577355258</v>
      </c>
      <c r="DG354" s="2">
        <f t="shared" si="608"/>
        <v>2.6025047054171413</v>
      </c>
      <c r="DH354" s="2">
        <f t="shared" si="609"/>
        <v>2.7234326921818042</v>
      </c>
      <c r="DI354" s="2">
        <f t="shared" si="682"/>
        <v>4.9464278263754657</v>
      </c>
      <c r="DJ354" s="2">
        <f t="shared" si="682"/>
        <v>1.1167876893401596</v>
      </c>
      <c r="DM354" s="2">
        <f t="shared" si="652"/>
        <v>2.7586206896551695</v>
      </c>
      <c r="DN354" s="2">
        <f t="shared" si="652"/>
        <v>2.9673590504451042</v>
      </c>
      <c r="DO354" s="2">
        <f t="shared" si="617"/>
        <v>2.6496565260058769</v>
      </c>
      <c r="DP354" s="2">
        <f t="shared" si="653"/>
        <v>3.2258064516129057</v>
      </c>
      <c r="DQ354" s="2">
        <f t="shared" si="543"/>
        <v>1.7708643622732734</v>
      </c>
      <c r="DR354" s="2">
        <f t="shared" si="654"/>
        <v>2.7105517909002881</v>
      </c>
      <c r="DS354" s="2">
        <f t="shared" si="655"/>
        <v>2.3410617708308523</v>
      </c>
      <c r="DT354" s="2" t="e">
        <v>#N/A</v>
      </c>
      <c r="DU354" s="2" t="e">
        <v>#N/A</v>
      </c>
      <c r="DV354" s="2">
        <f t="shared" si="618"/>
        <v>3.3985581874356408</v>
      </c>
      <c r="DW354" s="2">
        <f t="shared" si="656"/>
        <v>3.3333333333333437</v>
      </c>
      <c r="DX354" s="2">
        <f t="shared" si="657"/>
        <v>5.1652892561983466</v>
      </c>
      <c r="DY354" s="2">
        <f t="shared" si="658"/>
        <v>4.1543026706231556</v>
      </c>
      <c r="DZ354" s="2">
        <f t="shared" si="659"/>
        <v>6.1122244488978072</v>
      </c>
      <c r="EA354" s="2">
        <f t="shared" si="674"/>
        <v>-5.2000000000000046</v>
      </c>
      <c r="EB354" s="2">
        <f t="shared" si="668"/>
        <v>3.8190954773869246</v>
      </c>
      <c r="EC354" s="2">
        <f t="shared" si="668"/>
        <v>2.9328287606433356</v>
      </c>
      <c r="ED354" s="2">
        <f t="shared" si="668"/>
        <v>2.4703557312252933</v>
      </c>
      <c r="EE354" s="2">
        <f t="shared" si="668"/>
        <v>12.867012089810004</v>
      </c>
      <c r="EF354" s="2">
        <f t="shared" si="668"/>
        <v>12.467306015693103</v>
      </c>
      <c r="EG354" s="2">
        <f t="shared" si="668"/>
        <v>3.0784508440913516</v>
      </c>
      <c r="EH354" s="2">
        <f t="shared" si="668"/>
        <v>-0.75349838536060698</v>
      </c>
      <c r="EI354" s="2">
        <f t="shared" si="537"/>
        <v>2.9804727646454365</v>
      </c>
      <c r="EJ354" s="2">
        <f t="shared" si="537"/>
        <v>4.2926829268292721</v>
      </c>
      <c r="EK354" s="2">
        <f t="shared" si="537"/>
        <v>3.3333333333333437</v>
      </c>
      <c r="EL354" s="2">
        <f t="shared" ref="EL354:EQ408" si="687">100*((AU354/AU342)-1)</f>
        <v>2.0937188434696052</v>
      </c>
      <c r="EM354" s="2">
        <f t="shared" si="687"/>
        <v>4.0120361083249678</v>
      </c>
      <c r="EN354" s="2">
        <f t="shared" si="687"/>
        <v>2.3300970873786353</v>
      </c>
      <c r="EO354" s="2">
        <f t="shared" si="614"/>
        <v>4.1543026706231556</v>
      </c>
      <c r="EP354" s="2">
        <f t="shared" si="614"/>
        <v>2.0289855072463725</v>
      </c>
      <c r="EQ354" s="2">
        <f t="shared" si="614"/>
        <v>2.4875621890547261</v>
      </c>
      <c r="ER354" s="2">
        <f t="shared" si="614"/>
        <v>2.9328287606433356</v>
      </c>
      <c r="ES354" s="2">
        <f t="shared" si="614"/>
        <v>3.0947775628626495</v>
      </c>
      <c r="ET354" s="2">
        <f t="shared" si="614"/>
        <v>1.3779527559055094</v>
      </c>
      <c r="EU354" s="2">
        <f t="shared" si="602"/>
        <v>3.9</v>
      </c>
      <c r="EV354" s="2">
        <f t="shared" si="602"/>
        <v>4.0999999999999996</v>
      </c>
      <c r="EW354" s="2">
        <f t="shared" si="660"/>
        <v>6.9031639501438091</v>
      </c>
      <c r="EX354" s="2">
        <f t="shared" si="660"/>
        <v>4.4554455445544594</v>
      </c>
      <c r="EY354" s="2">
        <f t="shared" si="661"/>
        <v>18.936089369563835</v>
      </c>
      <c r="EZ354" s="2">
        <f t="shared" si="661"/>
        <v>-1.5494319403954293</v>
      </c>
      <c r="FA354" s="2">
        <f t="shared" si="662"/>
        <v>6.0291060291060239</v>
      </c>
      <c r="FB354" s="2">
        <f t="shared" si="665"/>
        <v>2.1805652303711787</v>
      </c>
      <c r="FC354" s="2">
        <f t="shared" si="665"/>
        <v>0.81632653061223248</v>
      </c>
      <c r="FD354" s="2">
        <f t="shared" si="665"/>
        <v>1.3655462184873901</v>
      </c>
      <c r="FE354" s="2">
        <f t="shared" si="665"/>
        <v>0.98664540562087844</v>
      </c>
      <c r="FF354" s="2">
        <f t="shared" si="665"/>
        <v>1.0989010989011172</v>
      </c>
      <c r="FG354" s="2">
        <f t="shared" si="665"/>
        <v>1.475155279503082</v>
      </c>
      <c r="FH354" s="2">
        <v>2.2999999999999998</v>
      </c>
      <c r="FI354" s="2">
        <v>2.4</v>
      </c>
      <c r="FL354" s="2">
        <f t="shared" si="683"/>
        <v>0.53908705966709825</v>
      </c>
      <c r="FM354" s="2">
        <f t="shared" si="683"/>
        <v>0.55883382518082669</v>
      </c>
      <c r="FN354" s="2">
        <f t="shared" si="634"/>
        <v>0.57226220067079225</v>
      </c>
      <c r="FQ354" s="2">
        <f t="shared" si="684"/>
        <v>2.1738478812831197</v>
      </c>
      <c r="FR354" s="2">
        <f t="shared" si="684"/>
        <v>2.2541429213599695</v>
      </c>
      <c r="FS354" s="2">
        <f t="shared" si="636"/>
        <v>2.308772914199797</v>
      </c>
      <c r="FT354" s="2">
        <f t="shared" si="685"/>
        <v>1.6765631656308067</v>
      </c>
      <c r="FU354" s="2">
        <f t="shared" si="685"/>
        <v>1.2753781946402087</v>
      </c>
      <c r="FX354" s="2">
        <f t="shared" si="646"/>
        <v>2.9992194190167965</v>
      </c>
      <c r="FY354" s="2">
        <f t="shared" si="646"/>
        <v>2.9997536981484219</v>
      </c>
      <c r="FZ354" s="2">
        <f t="shared" si="647"/>
        <v>3.1035252262920032</v>
      </c>
      <c r="GA354" s="2">
        <f t="shared" si="648"/>
        <v>1.5189846200847512</v>
      </c>
      <c r="GB354" s="2">
        <f t="shared" si="648"/>
        <v>1.3077680095382904</v>
      </c>
      <c r="GE354" s="2">
        <f t="shared" si="649"/>
        <v>12.873169830349829</v>
      </c>
      <c r="GF354" s="2">
        <f t="shared" si="649"/>
        <v>12.470584695301504</v>
      </c>
      <c r="GG354" s="2">
        <f t="shared" si="669"/>
        <v>14.074424942891572</v>
      </c>
      <c r="GH354" s="2">
        <f t="shared" si="669"/>
        <v>3.2391324749985184</v>
      </c>
      <c r="GI354" s="2">
        <f t="shared" si="670"/>
        <v>4.3267566632052556</v>
      </c>
      <c r="GJ354" s="2">
        <f t="shared" si="671"/>
        <v>2.6417525773196004</v>
      </c>
      <c r="GK354" s="2">
        <v>2.2999999999999998</v>
      </c>
      <c r="GN354" s="2">
        <f t="shared" si="590"/>
        <v>0.10000000000000009</v>
      </c>
      <c r="GQ354" s="2">
        <f t="shared" si="563"/>
        <v>1</v>
      </c>
      <c r="GT354" s="27">
        <f t="shared" ca="1" si="574"/>
        <v>103.23559150657229</v>
      </c>
      <c r="GU354" s="27">
        <f t="shared" ca="1" si="575"/>
        <v>102.71580989330748</v>
      </c>
      <c r="GV354" s="27">
        <f t="shared" ca="1" si="575"/>
        <v>104.41025641025641</v>
      </c>
      <c r="GW354" s="27">
        <f t="shared" ca="1" si="576"/>
        <v>102.4</v>
      </c>
      <c r="GX354" s="27">
        <f t="shared" ca="1" si="576"/>
        <v>102.01923076923076</v>
      </c>
      <c r="GY354" s="27">
        <f t="shared" ca="1" si="577"/>
        <v>102.15897939156034</v>
      </c>
      <c r="GZ354" s="27">
        <f t="shared" ca="1" si="578"/>
        <v>79.396984924623098</v>
      </c>
      <c r="HA354" s="27">
        <f t="shared" ca="1" si="579"/>
        <v>100.71428571428571</v>
      </c>
      <c r="HB354" s="27">
        <f t="shared" ca="1" si="579"/>
        <v>105.47024952015356</v>
      </c>
      <c r="HC354" s="27">
        <f t="shared" ca="1" si="579"/>
        <v>102.909796314258</v>
      </c>
      <c r="HD354" s="27">
        <f t="shared" ca="1" si="572"/>
        <v>102.30769230769232</v>
      </c>
      <c r="HE354" s="27">
        <f t="shared" ca="1" si="580"/>
        <v>98.715203426124205</v>
      </c>
      <c r="HG354" s="27">
        <f t="shared" ca="1" si="581"/>
        <v>100.20263424518745</v>
      </c>
      <c r="HH354" s="27">
        <f t="shared" ca="1" si="582"/>
        <v>103.3066132264529</v>
      </c>
      <c r="HI354" s="27">
        <f t="shared" ca="1" si="582"/>
        <v>100.72314049586777</v>
      </c>
      <c r="HJ354" s="27">
        <f t="shared" ca="1" si="583"/>
        <v>100.80645161290323</v>
      </c>
      <c r="HK354" s="27">
        <f t="shared" ca="1" si="583"/>
        <v>100.67763794772509</v>
      </c>
      <c r="HL354" s="27">
        <f t="shared" ca="1" si="584"/>
        <v>100.79129574678538</v>
      </c>
      <c r="HM354" s="27">
        <f t="shared" ca="1" si="585"/>
        <v>119.39999999999999</v>
      </c>
      <c r="HN354" s="27">
        <f t="shared" ca="1" si="586"/>
        <v>99.694811800610381</v>
      </c>
      <c r="HO354" s="27">
        <f t="shared" ca="1" si="586"/>
        <v>97.565543071161059</v>
      </c>
      <c r="HP354" s="27">
        <f t="shared" ca="1" si="586"/>
        <v>100.88062622309198</v>
      </c>
      <c r="HQ354" s="27">
        <f t="shared" ca="1" si="573"/>
        <v>103.17460317460319</v>
      </c>
      <c r="HR354" s="27">
        <f t="shared" ca="1" si="587"/>
        <v>100.53821313240043</v>
      </c>
      <c r="HT354" s="27">
        <f t="shared" ca="1" si="679"/>
        <v>143.41670413332133</v>
      </c>
      <c r="HU354" s="27">
        <f t="shared" ca="1" si="679"/>
        <v>33.813545133731729</v>
      </c>
      <c r="HV354" s="27">
        <f t="shared" ca="1" si="679"/>
        <v>34.08915720181453</v>
      </c>
      <c r="HW354" s="27">
        <f t="shared" ca="1" si="680"/>
        <v>512.39247631541468</v>
      </c>
      <c r="HX354" s="27">
        <f t="shared" ca="1" si="680"/>
        <v>487.67578021078486</v>
      </c>
      <c r="HY354" s="27">
        <f t="shared" ca="1" si="638"/>
        <v>1000</v>
      </c>
      <c r="HZ354" s="27">
        <f t="shared" ca="1" si="681"/>
        <v>6.564678527921564</v>
      </c>
      <c r="IA354" s="27">
        <f t="shared" ca="1" si="681"/>
        <v>19.62216424163179</v>
      </c>
      <c r="IB354" s="27">
        <f t="shared" ca="1" si="681"/>
        <v>23.356790732800913</v>
      </c>
      <c r="IC354" s="27">
        <f t="shared" ca="1" si="681"/>
        <v>60.755098630195548</v>
      </c>
      <c r="ID354" s="27">
        <f t="shared" ca="1" si="681"/>
        <v>19.68550667071661</v>
      </c>
      <c r="IE354" s="27">
        <f t="shared" ca="1" si="681"/>
        <v>15.016682077594526</v>
      </c>
      <c r="IG354" s="28">
        <f t="shared" ca="1" si="623"/>
        <v>0.50519554785321141</v>
      </c>
      <c r="IH354" s="28">
        <f t="shared" ca="1" si="623"/>
        <v>0.20213921496143122</v>
      </c>
      <c r="II354" s="28">
        <f t="shared" ca="1" si="623"/>
        <v>0.17578650581883976</v>
      </c>
      <c r="IJ354" s="28">
        <f t="shared" ca="1" si="624"/>
        <v>1.6831900653735459</v>
      </c>
      <c r="IK354" s="24">
        <f t="shared" ca="1" si="639"/>
        <v>0.8000687967400637</v>
      </c>
      <c r="IL354" s="28">
        <f t="shared" ca="1" si="625"/>
        <v>1.297191821659363</v>
      </c>
      <c r="IM354" s="28">
        <f t="shared" ca="1" si="640"/>
        <v>2.9673590504451064</v>
      </c>
      <c r="IN354" s="3">
        <f t="shared" ca="1" si="641"/>
        <v>2.9803818870329088</v>
      </c>
      <c r="IO354" s="2">
        <f t="shared" si="663"/>
        <v>3</v>
      </c>
      <c r="IQ354" s="2">
        <f t="shared" ref="IQ354" ca="1" si="688">SUM(IG354:II354)</f>
        <v>0.88312126863348239</v>
      </c>
      <c r="IS354" s="3">
        <f t="shared" ca="1" si="626"/>
        <v>2.9976128998067814E-2</v>
      </c>
      <c r="IT354" s="3">
        <f t="shared" ca="1" si="627"/>
        <v>-3.8838719220758433E-3</v>
      </c>
      <c r="IU354" s="3">
        <f t="shared" si="628"/>
        <v>0.10000000000000009</v>
      </c>
      <c r="IV354" s="3">
        <f t="shared" ca="1" si="629"/>
        <v>7.3907742924008119E-2</v>
      </c>
      <c r="IX354" s="28">
        <f ca="1">$HL354/100*(GZ354-100)*AL354/1000+(HM354-100)*HZ354/$HY354</f>
        <v>2.3524534154788723E-2</v>
      </c>
      <c r="IY354" s="28">
        <f ca="1">$HL354/100*(HA354-100)*AM354/1000+(HN354-100)*IA354/$HY354</f>
        <v>9.1302413889867082E-3</v>
      </c>
      <c r="IZ354" s="28">
        <f ca="1">$HL354/100*(HB354-100)*AN354/1000+(HO354-100)*IB354/$HY354</f>
        <v>0.10854496012344408</v>
      </c>
      <c r="JA354" s="28">
        <f ca="1">$HL354/100*(HC354-100)*AO354/1000+(HP354-100)*IC354/$HY354</f>
        <v>0.23240463897299332</v>
      </c>
      <c r="JB354" s="28">
        <f ca="1">$HL354/100*(HD354-100)*AP354/1000+(HQ354-100)*ID354/$HY354</f>
        <v>0.11366463750351288</v>
      </c>
      <c r="JC354" s="28">
        <f ca="1">$HL354/100*(HE354-100)*AQ354/1000+(HR354-100)*IE354/$HY354</f>
        <v>-1.5227160562111403E-2</v>
      </c>
      <c r="JE354" s="3">
        <f t="shared" ca="1" si="555"/>
        <v>6.3877507417659851E-2</v>
      </c>
      <c r="JF354" s="3">
        <f t="shared" ca="1" si="555"/>
        <v>7.6709133971439247E-2</v>
      </c>
      <c r="JG354" s="3">
        <f t="shared" ca="1" si="555"/>
        <v>-6.3088914429303478E-2</v>
      </c>
      <c r="JH354" s="3">
        <f t="shared" ca="1" si="554"/>
        <v>-6.5177535176672657E-2</v>
      </c>
      <c r="JI354" s="3">
        <f t="shared" ca="1" si="554"/>
        <v>-9.2910868405039759E-3</v>
      </c>
      <c r="JJ354" s="3">
        <f t="shared" ca="1" si="554"/>
        <v>1.6893525307435521E-2</v>
      </c>
      <c r="JK354" s="3">
        <f>IO354-IO353</f>
        <v>0.10000000000000009</v>
      </c>
      <c r="JL354" s="3">
        <f t="shared" ca="1" si="630"/>
        <v>9.9211407011643715E-2</v>
      </c>
      <c r="JN354" s="10">
        <f>COUNTIF(EI354:ET354,"&gt;2")</f>
        <v>11</v>
      </c>
      <c r="JP354" s="2">
        <f>AVERAGE(CS354,CS342,CS330,CS318,CS306,CS294,CS282,CS270,CS258,CS246)</f>
        <v>0.25301803140992984</v>
      </c>
      <c r="JQ354" s="2">
        <f>CS354-JP354</f>
        <v>3.599930963052983E-2</v>
      </c>
      <c r="JR354" s="2">
        <f>AVERAGE(CT354,CT342,CT330,CT318,CT306,CT294,CT282,CT270,CT258,CT246)</f>
        <v>0.19498386596407641</v>
      </c>
      <c r="JS354" s="2">
        <f>CT354-JR354</f>
        <v>9.2647965291913215E-2</v>
      </c>
      <c r="KH354" s="2">
        <f>(DN354*$DN$4)+(FB354*$FB$3)+(FC354*$FC$3)+(FD354*$FD$3)+(FE354*$FE$3)+(FF354*$FF$3)+(FG354*$FG$3)</f>
        <v>1.831307403542054</v>
      </c>
      <c r="KI354" s="2">
        <f>F354-KH354</f>
        <v>1.168692596457946</v>
      </c>
      <c r="KJ354" s="2">
        <f>MAX(DN354,FB354:FG354)</f>
        <v>2.9673590504451042</v>
      </c>
      <c r="KK354" s="2">
        <f>MIN(DN354,FB354:FG354)</f>
        <v>0.81632653061223248</v>
      </c>
      <c r="KL354" s="2">
        <f t="shared" si="664"/>
        <v>2.1510325198328717</v>
      </c>
      <c r="KO354" s="2">
        <f>BO354</f>
        <v>77.2</v>
      </c>
      <c r="KP354" s="2">
        <f>100*((BO348/BO336)-1)</f>
        <v>-10.78876849586392</v>
      </c>
      <c r="KQ354" s="2">
        <f t="shared" si="677"/>
        <v>-10.78876849586392</v>
      </c>
      <c r="KR354" s="2">
        <f>100*((BO342/BO330)-1)</f>
        <v>-14.263937282229977</v>
      </c>
      <c r="KS354" s="2">
        <f t="shared" si="538"/>
        <v>-14.263937282229977</v>
      </c>
      <c r="KT354" s="3">
        <f>BP354</f>
        <v>1.3324</v>
      </c>
      <c r="KU354" s="3">
        <f>BQ354</f>
        <v>56.152857142857137</v>
      </c>
      <c r="KV354" s="3">
        <f t="shared" si="610"/>
        <v>42.144143757773293</v>
      </c>
      <c r="KW354" s="2">
        <f t="shared" si="603"/>
        <v>78.800520832811245</v>
      </c>
      <c r="KX354" s="2">
        <f t="shared" si="603"/>
        <v>77.09723728433859</v>
      </c>
      <c r="LA354">
        <v>2</v>
      </c>
      <c r="LB354">
        <v>0</v>
      </c>
      <c r="LE354" s="2">
        <v>105.16411090133307</v>
      </c>
      <c r="LF354" s="2">
        <v>105.76104226536982</v>
      </c>
      <c r="LG354" s="2">
        <v>101.69589403381893</v>
      </c>
      <c r="LH354" s="2">
        <v>99.867542422833324</v>
      </c>
      <c r="LI354" s="2">
        <v>102.19938399798578</v>
      </c>
      <c r="LJ354" s="2">
        <v>102.66375481012714</v>
      </c>
      <c r="LK354" s="2">
        <v>102.95296669082624</v>
      </c>
      <c r="LL354" s="2">
        <v>106.45863760153819</v>
      </c>
      <c r="LM354" s="2">
        <v>106.67618548595151</v>
      </c>
      <c r="LN354" s="2">
        <v>102.59982386303778</v>
      </c>
      <c r="LO354" s="2">
        <v>109.34761843429209</v>
      </c>
      <c r="LP354" s="2">
        <v>104.80552945321035</v>
      </c>
      <c r="LQ354" s="2">
        <v>107.92071583921083</v>
      </c>
      <c r="LR354" s="2">
        <v>103.43263449401938</v>
      </c>
      <c r="LS354" s="2">
        <v>103.46163015080408</v>
      </c>
      <c r="LT354" s="2">
        <v>119.86353856378953</v>
      </c>
      <c r="LU354" s="2">
        <v>104.41621164355067</v>
      </c>
      <c r="LV354" s="2">
        <v>104.48364109699921</v>
      </c>
      <c r="LW354" s="2">
        <v>109.99744491059101</v>
      </c>
      <c r="LX354" s="2">
        <v>98.686824845646512</v>
      </c>
      <c r="LY354" s="2">
        <v>102.03265430717866</v>
      </c>
      <c r="LZ354" s="2">
        <v>106.17218711129031</v>
      </c>
      <c r="MA354" s="2">
        <v>109.33399104217494</v>
      </c>
      <c r="MB354" s="2">
        <v>106.95460151726368</v>
      </c>
      <c r="MC354" s="2">
        <v>109.36836943932106</v>
      </c>
      <c r="MD354" s="2">
        <v>94.17969687993002</v>
      </c>
      <c r="ME354" s="2">
        <v>111.49712480583517</v>
      </c>
      <c r="MF354" s="2">
        <v>106.01155369417154</v>
      </c>
      <c r="MG354" s="2">
        <v>106.05139394543211</v>
      </c>
      <c r="MH354" s="2">
        <v>102.96989105110534</v>
      </c>
      <c r="MI354" s="2">
        <v>106.4692912999006</v>
      </c>
      <c r="MJ354" s="2">
        <v>105.89734153915433</v>
      </c>
      <c r="MK354" s="2">
        <v>105.19473670796155</v>
      </c>
      <c r="ML354" s="2">
        <v>102.96542365292964</v>
      </c>
      <c r="MM354" s="2">
        <v>106.90225771684078</v>
      </c>
      <c r="MN354" s="2">
        <v>110.05106719464706</v>
      </c>
      <c r="MO354" s="2">
        <v>109.74205880075154</v>
      </c>
      <c r="MP354" s="2">
        <v>113.51489293177067</v>
      </c>
      <c r="MQ354" s="2">
        <v>98.497306988988896</v>
      </c>
      <c r="MR354" s="2">
        <v>99.278786759773851</v>
      </c>
      <c r="MS354" s="10">
        <v>99.966955619730882</v>
      </c>
      <c r="MT354" s="2">
        <v>108.1946691816588</v>
      </c>
      <c r="MU354" s="2">
        <v>105.66597192473066</v>
      </c>
      <c r="MV354" s="2">
        <v>94.331951926398844</v>
      </c>
      <c r="MX354" s="22">
        <v>0.83</v>
      </c>
      <c r="MY354" s="22">
        <v>0.17</v>
      </c>
      <c r="MZ354" s="22">
        <v>0.35</v>
      </c>
      <c r="NA354" s="22">
        <v>0.22</v>
      </c>
      <c r="NB354" s="22">
        <v>0.22</v>
      </c>
      <c r="NC354" s="22">
        <v>0.21</v>
      </c>
      <c r="ND354" s="22">
        <v>1</v>
      </c>
      <c r="NE354" s="22">
        <v>5.28</v>
      </c>
      <c r="NF354" s="22">
        <v>2.72</v>
      </c>
      <c r="NG354" s="22">
        <v>3</v>
      </c>
      <c r="NH354" s="23">
        <v>8</v>
      </c>
      <c r="NI354" s="22">
        <v>25</v>
      </c>
      <c r="NJ354" s="22">
        <v>3.5</v>
      </c>
      <c r="NK354" s="22">
        <v>1.54</v>
      </c>
      <c r="NL354" s="23">
        <v>10.36</v>
      </c>
      <c r="NM354" s="3">
        <v>6</v>
      </c>
      <c r="NN354" s="22">
        <v>3.6</v>
      </c>
      <c r="NO354" s="22">
        <v>2.4</v>
      </c>
      <c r="NP354" s="22">
        <v>0.24</v>
      </c>
      <c r="NQ354" s="22">
        <v>0.96</v>
      </c>
      <c r="NR354" s="23">
        <v>1</v>
      </c>
      <c r="NS354" s="22">
        <v>1.7</v>
      </c>
      <c r="NT354" s="22">
        <v>8.3000000000000007</v>
      </c>
      <c r="NU354" s="23">
        <v>7.92</v>
      </c>
      <c r="NV354" s="3">
        <v>4.18</v>
      </c>
      <c r="NW354" s="22">
        <v>0.66</v>
      </c>
      <c r="NX354" s="22">
        <v>0.88</v>
      </c>
      <c r="NY354" s="22">
        <v>66</v>
      </c>
      <c r="NZ354" s="22">
        <v>22</v>
      </c>
      <c r="OA354" s="23">
        <v>8</v>
      </c>
      <c r="OB354" s="22">
        <v>0.9</v>
      </c>
      <c r="OC354" s="22">
        <v>1.76</v>
      </c>
      <c r="OD354" s="22">
        <v>3.6</v>
      </c>
      <c r="OE354" s="22">
        <v>2.64</v>
      </c>
      <c r="OF354" s="22">
        <v>9.1199999999999992</v>
      </c>
      <c r="OG354" s="22">
        <v>4.4800000000000004</v>
      </c>
      <c r="OH354" s="23">
        <v>2.4</v>
      </c>
      <c r="OI354" s="22">
        <v>2</v>
      </c>
      <c r="OJ354" s="22">
        <v>9.3800000000000008</v>
      </c>
      <c r="OK354" s="22">
        <v>4.62</v>
      </c>
      <c r="OL354" s="22">
        <v>0.36</v>
      </c>
      <c r="OM354" s="23">
        <v>2.2799999999999998</v>
      </c>
      <c r="ON354" s="22">
        <v>2.52</v>
      </c>
      <c r="OO354" s="22">
        <v>6.84</v>
      </c>
      <c r="OQ354">
        <f t="shared" si="667"/>
        <v>-8</v>
      </c>
      <c r="OR354" s="23">
        <f t="shared" ca="1" si="675"/>
        <v>1.011911786926353</v>
      </c>
      <c r="OS354" s="23">
        <f t="shared" ca="1" si="675"/>
        <v>1.0353143751529512</v>
      </c>
      <c r="OT354" s="23">
        <f t="shared" ca="1" si="675"/>
        <v>1.0078835260314816</v>
      </c>
      <c r="OU354" s="23">
        <f t="shared" ca="1" si="675"/>
        <v>0.99680622578989997</v>
      </c>
      <c r="OV354" s="23">
        <f t="shared" ca="1" si="675"/>
        <v>1.0065987176918514</v>
      </c>
      <c r="OW354" s="23">
        <f t="shared" ca="1" si="675"/>
        <v>1.0049092241877391</v>
      </c>
      <c r="OX354" s="23">
        <f t="shared" ca="1" si="675"/>
        <v>1.0031787245972399</v>
      </c>
      <c r="OY354" s="23">
        <f t="shared" ca="1" si="673"/>
        <v>1.0130890288627143</v>
      </c>
      <c r="OZ354" s="23">
        <f t="shared" ca="1" si="559"/>
        <v>1.0185236221650689</v>
      </c>
      <c r="PA354" s="23">
        <f t="shared" ca="1" si="559"/>
        <v>1.0081034959648176</v>
      </c>
      <c r="PB354" s="23">
        <f t="shared" ca="1" si="559"/>
        <v>1.0320919999722902</v>
      </c>
      <c r="PC354" s="23">
        <f t="shared" ca="1" si="559"/>
        <v>1.0247319714728036</v>
      </c>
      <c r="PD354" s="23">
        <f t="shared" ca="1" si="559"/>
        <v>0.98629305366002307</v>
      </c>
      <c r="PE354" s="23">
        <f t="shared" ca="1" si="559"/>
        <v>1.0085957397238956</v>
      </c>
      <c r="PF354" s="23">
        <f t="shared" ca="1" si="559"/>
        <v>1.011273575693505</v>
      </c>
      <c r="PG354" s="23">
        <f t="shared" ca="1" si="559"/>
        <v>1.0583427649221866</v>
      </c>
      <c r="PH354" s="23">
        <f t="shared" ca="1" si="559"/>
        <v>1.017345074180444</v>
      </c>
      <c r="PI354" s="23">
        <f t="shared" ca="1" si="559"/>
        <v>1.0115864341062824</v>
      </c>
      <c r="PJ354" s="23">
        <f t="shared" ca="1" si="559"/>
        <v>1.0941639576706452</v>
      </c>
      <c r="PK354" s="23">
        <f t="shared" ca="1" si="559"/>
        <v>1.0654184500908623</v>
      </c>
      <c r="PL354" s="23">
        <f t="shared" ca="1" si="559"/>
        <v>1.0092069792640581</v>
      </c>
      <c r="PM354" s="23">
        <f t="shared" ca="1" si="559"/>
        <v>1.0051384611512397</v>
      </c>
      <c r="PN354" s="23">
        <f t="shared" ca="1" si="645"/>
        <v>1.0138439359829936</v>
      </c>
      <c r="PO354" s="23">
        <f t="shared" ca="1" si="645"/>
        <v>1.018446860653961</v>
      </c>
      <c r="PP354" s="23">
        <f t="shared" ca="1" si="645"/>
        <v>1.0271316831589441</v>
      </c>
      <c r="PQ354" s="23">
        <f t="shared" ca="1" si="645"/>
        <v>0.94241654150480691</v>
      </c>
      <c r="PR354" s="23">
        <f t="shared" ca="1" si="645"/>
        <v>1.0806114178851562</v>
      </c>
      <c r="PS354" s="23">
        <f t="shared" ca="1" si="615"/>
        <v>1.021186155291665</v>
      </c>
      <c r="PT354" s="23">
        <f t="shared" ca="1" si="615"/>
        <v>1.023330367970793</v>
      </c>
      <c r="PU354" s="23">
        <f t="shared" ca="1" si="615"/>
        <v>1.0085528265142301</v>
      </c>
      <c r="PV354" s="23">
        <f t="shared" ca="1" si="615"/>
        <v>1.1052995010240065</v>
      </c>
      <c r="PW354" s="23">
        <f t="shared" ca="1" si="561"/>
        <v>1.0189894249387532</v>
      </c>
      <c r="PX354" s="23">
        <f t="shared" ca="1" si="561"/>
        <v>1.0130266169883264</v>
      </c>
      <c r="PY354" s="23">
        <f t="shared" ca="1" si="544"/>
        <v>1.0097413992349229</v>
      </c>
      <c r="PZ354" s="23">
        <f t="shared" ca="1" si="544"/>
        <v>1.0238077382950752</v>
      </c>
      <c r="QA354" s="23">
        <f t="shared" ca="1" si="571"/>
        <v>1.0318958367709374</v>
      </c>
      <c r="QB354" s="23">
        <f t="shared" ca="1" si="571"/>
        <v>1.0337236101800107</v>
      </c>
      <c r="QC354" s="23">
        <f t="shared" ca="1" si="571"/>
        <v>1.0390405925187605</v>
      </c>
      <c r="QD354" s="23">
        <f t="shared" ca="1" si="571"/>
        <v>0.9930662195922928</v>
      </c>
      <c r="QE354" s="23">
        <f t="shared" ca="1" si="571"/>
        <v>0.98965816955919983</v>
      </c>
      <c r="QF354" s="23">
        <f t="shared" ca="1" si="571"/>
        <v>0.99043549664554176</v>
      </c>
      <c r="QG354" s="23">
        <f t="shared" ca="1" si="571"/>
        <v>1.0173245923992549</v>
      </c>
      <c r="QH354" s="23">
        <f t="shared" ca="1" si="571"/>
        <v>1.024176089441851</v>
      </c>
      <c r="QI354" s="23">
        <f t="shared" ca="1" si="571"/>
        <v>0.99046014277143679</v>
      </c>
      <c r="QJ354" s="26">
        <f t="shared" ca="1" si="616"/>
        <v>1.018841740574242</v>
      </c>
      <c r="QL354" s="3">
        <f t="shared" ca="1" si="589"/>
        <v>106.42946886167761</v>
      </c>
      <c r="QM354" s="3">
        <f t="shared" ca="1" si="591"/>
        <v>0.28799930723457656</v>
      </c>
      <c r="QN354" s="3">
        <f t="shared" ca="1" si="595"/>
        <v>0.21057376471704062</v>
      </c>
      <c r="QO354" s="3">
        <f t="shared" ca="1" si="599"/>
        <v>0.56493677446329826</v>
      </c>
      <c r="QP354" s="3">
        <f t="shared" ca="1" si="631"/>
        <v>1.4213530267223939</v>
      </c>
      <c r="QQ354" s="2">
        <f t="shared" ca="1" si="642"/>
        <v>2.8249725753779042</v>
      </c>
      <c r="QR354" s="3">
        <f t="shared" ca="1" si="592"/>
        <v>3.5112634140123999</v>
      </c>
      <c r="QS354" s="3">
        <f t="shared" ca="1" si="596"/>
        <v>2.5584451705004341</v>
      </c>
      <c r="QT354" s="3">
        <f t="shared" ca="1" si="598"/>
        <v>2.278968533893555</v>
      </c>
      <c r="QU354" s="3">
        <f t="shared" ca="1" si="619"/>
        <v>2.8629084977105146</v>
      </c>
    </row>
    <row r="355" spans="1:463" x14ac:dyDescent="0.35">
      <c r="A355" t="s">
        <v>1420</v>
      </c>
      <c r="B355" s="25">
        <v>43009</v>
      </c>
      <c r="C355" t="s">
        <v>982</v>
      </c>
      <c r="D355" s="2">
        <v>104.4</v>
      </c>
      <c r="E355" s="2">
        <v>104.2</v>
      </c>
      <c r="F355" s="2">
        <v>3</v>
      </c>
      <c r="G355" s="2">
        <v>104.6</v>
      </c>
      <c r="H355" s="2">
        <v>104.09521441244938</v>
      </c>
      <c r="I355" s="2">
        <v>104.43085849172674</v>
      </c>
      <c r="J355" s="2">
        <v>102.8</v>
      </c>
      <c r="K355" s="2">
        <v>105.9</v>
      </c>
      <c r="L355" s="2">
        <v>105.99982584146147</v>
      </c>
      <c r="M355" s="2">
        <v>102.8</v>
      </c>
      <c r="N355" s="2">
        <v>105.5</v>
      </c>
      <c r="O355" s="2">
        <v>101</v>
      </c>
      <c r="P355" s="2">
        <v>102.4</v>
      </c>
      <c r="Q355" s="2">
        <v>105.5</v>
      </c>
      <c r="R355" s="2">
        <v>105.2</v>
      </c>
      <c r="S355" s="2">
        <v>105.5</v>
      </c>
      <c r="T355" s="2">
        <v>103.1</v>
      </c>
      <c r="U355" s="2">
        <v>90.3</v>
      </c>
      <c r="V355" s="2">
        <v>103.7</v>
      </c>
      <c r="W355" s="2">
        <v>110.9</v>
      </c>
      <c r="X355" s="2">
        <v>103.7</v>
      </c>
      <c r="Y355" s="2">
        <v>129</v>
      </c>
      <c r="Z355" s="2">
        <v>127.6</v>
      </c>
      <c r="AA355" s="2">
        <v>104.4</v>
      </c>
      <c r="AB355" s="2">
        <v>93</v>
      </c>
      <c r="AC355" s="2">
        <v>100.4</v>
      </c>
      <c r="AD355" s="2">
        <v>108.6</v>
      </c>
      <c r="AE355" s="2">
        <v>106.2</v>
      </c>
      <c r="AF355" s="2">
        <v>104.1</v>
      </c>
      <c r="AG355" s="22">
        <v>525</v>
      </c>
      <c r="AH355" s="22">
        <v>475</v>
      </c>
      <c r="AI355" s="22">
        <v>146</v>
      </c>
      <c r="AJ355" s="22">
        <v>33</v>
      </c>
      <c r="AK355" s="22">
        <v>34</v>
      </c>
      <c r="AL355" s="22">
        <v>5</v>
      </c>
      <c r="AM355" s="22">
        <v>21</v>
      </c>
      <c r="AN355" s="22">
        <v>30</v>
      </c>
      <c r="AO355" s="22">
        <v>61</v>
      </c>
      <c r="AP355" s="22">
        <v>22</v>
      </c>
      <c r="AQ355" s="22">
        <v>18</v>
      </c>
      <c r="AR355" s="2">
        <v>100.6</v>
      </c>
      <c r="AS355" s="2">
        <v>106.8</v>
      </c>
      <c r="AT355" s="2">
        <v>105.5</v>
      </c>
      <c r="AU355" s="2">
        <v>102.8</v>
      </c>
      <c r="AV355" s="2">
        <v>103.3</v>
      </c>
      <c r="AW355" s="2">
        <v>105.4</v>
      </c>
      <c r="AX355" s="2">
        <v>105.2</v>
      </c>
      <c r="AY355" s="2">
        <v>105.4</v>
      </c>
      <c r="AZ355" s="2">
        <v>103.6</v>
      </c>
      <c r="BA355" s="2">
        <v>110.9</v>
      </c>
      <c r="BB355" s="2">
        <v>106.5</v>
      </c>
      <c r="BC355" s="2">
        <v>102.5</v>
      </c>
      <c r="BD355" s="3">
        <v>0.69</v>
      </c>
      <c r="BE355" s="3">
        <v>0.75</v>
      </c>
      <c r="BF355" s="3">
        <v>0.81</v>
      </c>
      <c r="BG355" s="3">
        <v>0.43</v>
      </c>
      <c r="BH355" s="3">
        <v>0.31</v>
      </c>
      <c r="BI355" s="2">
        <v>275.3</v>
      </c>
      <c r="BJ355" s="2">
        <v>4</v>
      </c>
      <c r="BK355" s="2">
        <v>4.2</v>
      </c>
      <c r="BL355" s="2">
        <v>112.4</v>
      </c>
      <c r="BM355" s="2">
        <v>105.8</v>
      </c>
      <c r="BN355" s="10">
        <v>509</v>
      </c>
      <c r="BO355" s="3">
        <v>77.3</v>
      </c>
      <c r="BP355" s="22">
        <v>1.3197000000000001</v>
      </c>
      <c r="BQ355" s="3">
        <v>57.507727272727273</v>
      </c>
      <c r="BR355" s="23">
        <v>2.8650000000000002</v>
      </c>
      <c r="BS355" s="2">
        <v>105.1</v>
      </c>
      <c r="BT355" s="3">
        <v>88.6</v>
      </c>
      <c r="BU355" s="2">
        <v>0.9</v>
      </c>
      <c r="BV355" s="2">
        <v>1.8</v>
      </c>
      <c r="BW355" s="2">
        <v>2.6</v>
      </c>
      <c r="BX355" s="2">
        <v>2.4</v>
      </c>
      <c r="BY355" s="23">
        <v>246.626</v>
      </c>
      <c r="BZ355" s="2">
        <v>98.8</v>
      </c>
      <c r="CA355" s="2">
        <v>96.5</v>
      </c>
      <c r="CB355" s="3">
        <v>101.43</v>
      </c>
      <c r="CC355" s="2">
        <v>101</v>
      </c>
      <c r="CD355" s="2">
        <v>130.9</v>
      </c>
      <c r="CE355" s="2">
        <v>98.605558009893784</v>
      </c>
      <c r="CF355" s="3">
        <v>101.50956013709849</v>
      </c>
      <c r="CG355" s="2">
        <v>101.13069638984831</v>
      </c>
      <c r="CH355" s="23">
        <v>253.53695884957909</v>
      </c>
      <c r="CI355" s="3">
        <v>102.05065749566383</v>
      </c>
      <c r="CM355" s="2">
        <f t="shared" si="600"/>
        <v>43.576363774135991</v>
      </c>
      <c r="CN355" s="2">
        <f t="shared" si="600"/>
        <v>2.1709479427142533</v>
      </c>
      <c r="CO355" s="2">
        <f t="shared" si="601"/>
        <v>85.361764975393612</v>
      </c>
      <c r="CR355" s="2">
        <f t="shared" si="604"/>
        <v>9.5877277085338955E-2</v>
      </c>
      <c r="CS355" s="2">
        <f t="shared" si="604"/>
        <v>9.606147934679013E-2</v>
      </c>
      <c r="CT355" s="2">
        <f t="shared" si="605"/>
        <v>0</v>
      </c>
      <c r="CU355" s="2">
        <f t="shared" si="605"/>
        <v>0.18112658014378169</v>
      </c>
      <c r="CV355" s="2">
        <f t="shared" si="605"/>
        <v>6.2527811163675381E-2</v>
      </c>
      <c r="CW355" s="2">
        <f t="shared" si="606"/>
        <v>0.5976095617529823</v>
      </c>
      <c r="CX355" s="2">
        <f t="shared" si="607"/>
        <v>-0.18850141376059251</v>
      </c>
      <c r="CY355" s="2">
        <f t="shared" si="651"/>
        <v>-0.37771482530689865</v>
      </c>
      <c r="CZ355" s="2">
        <f t="shared" si="611"/>
        <v>1.277013752455793</v>
      </c>
      <c r="DA355" s="2">
        <f t="shared" si="612"/>
        <v>0.86767895878524637</v>
      </c>
      <c r="DB355" s="2">
        <f t="shared" si="613"/>
        <v>0.38722168441433275</v>
      </c>
      <c r="DC355" s="2">
        <f t="shared" si="546"/>
        <v>7.2700836059610557E-2</v>
      </c>
      <c r="DF355" s="2">
        <f t="shared" si="608"/>
        <v>2.1953027373265543</v>
      </c>
      <c r="DG355" s="2">
        <f t="shared" si="608"/>
        <v>0.75291953973664061</v>
      </c>
      <c r="DH355" s="2">
        <f t="shared" si="609"/>
        <v>0.80129158730692929</v>
      </c>
      <c r="DI355" s="2">
        <f t="shared" si="682"/>
        <v>5.7462609989830771</v>
      </c>
      <c r="DJ355" s="2">
        <f t="shared" si="682"/>
        <v>4.9070741461755496</v>
      </c>
      <c r="DM355" s="2">
        <f t="shared" si="652"/>
        <v>2.7559055118110352</v>
      </c>
      <c r="DN355" s="2">
        <f t="shared" si="652"/>
        <v>2.9644268774703555</v>
      </c>
      <c r="DO355" s="2">
        <f t="shared" si="617"/>
        <v>2.6496565260058769</v>
      </c>
      <c r="DP355" s="2">
        <f t="shared" si="653"/>
        <v>3.3165829145728618</v>
      </c>
      <c r="DQ355" s="2">
        <f t="shared" si="543"/>
        <v>1.7772801918084293</v>
      </c>
      <c r="DR355" s="2">
        <f t="shared" si="654"/>
        <v>2.7158098933074797</v>
      </c>
      <c r="DS355" s="2">
        <f t="shared" si="655"/>
        <v>2.2718479181760354</v>
      </c>
      <c r="DT355" s="2" t="e">
        <v>#N/A</v>
      </c>
      <c r="DU355" s="2" t="e">
        <v>#N/A</v>
      </c>
      <c r="DV355" s="2">
        <f t="shared" si="618"/>
        <v>4.2311661506707843</v>
      </c>
      <c r="DW355" s="2">
        <f t="shared" si="656"/>
        <v>3.128054740957964</v>
      </c>
      <c r="DX355" s="2">
        <f t="shared" si="657"/>
        <v>5.9609455292908509</v>
      </c>
      <c r="DY355" s="2">
        <f t="shared" si="658"/>
        <v>4.0553907022749858</v>
      </c>
      <c r="DZ355" s="2">
        <f t="shared" si="659"/>
        <v>3.3300685602350777</v>
      </c>
      <c r="EA355" s="2">
        <f t="shared" si="674"/>
        <v>-2.4838012958963263</v>
      </c>
      <c r="EB355" s="2">
        <f t="shared" si="668"/>
        <v>4.6417759838546901</v>
      </c>
      <c r="EC355" s="2">
        <f t="shared" si="668"/>
        <v>2.7803521779425466</v>
      </c>
      <c r="ED355" s="2">
        <f t="shared" si="668"/>
        <v>3.184079601990053</v>
      </c>
      <c r="EE355" s="2">
        <f t="shared" si="668"/>
        <v>11.785095320623906</v>
      </c>
      <c r="EF355" s="2">
        <f t="shared" si="668"/>
        <v>11.246730601569311</v>
      </c>
      <c r="EG355" s="2">
        <f t="shared" si="668"/>
        <v>3.1620553359683834</v>
      </c>
      <c r="EH355" s="2">
        <f t="shared" si="668"/>
        <v>0.21551724137931494</v>
      </c>
      <c r="EI355" s="2">
        <f t="shared" ref="EI355:EN418" si="689">100*((AR355/AR343)-1)</f>
        <v>3.9256198347107363</v>
      </c>
      <c r="EJ355" s="2">
        <f t="shared" si="689"/>
        <v>4.296875</v>
      </c>
      <c r="EK355" s="2">
        <f t="shared" si="689"/>
        <v>3.128054740957964</v>
      </c>
      <c r="EL355" s="2">
        <f t="shared" si="687"/>
        <v>2.2885572139303534</v>
      </c>
      <c r="EM355" s="2">
        <f t="shared" si="687"/>
        <v>3.093812375249505</v>
      </c>
      <c r="EN355" s="2">
        <f t="shared" si="687"/>
        <v>3.3333333333333437</v>
      </c>
      <c r="EO355" s="2">
        <f t="shared" si="614"/>
        <v>4.0553907022749858</v>
      </c>
      <c r="EP355" s="2">
        <f t="shared" si="614"/>
        <v>1.6393442622950838</v>
      </c>
      <c r="EQ355" s="2">
        <f t="shared" si="614"/>
        <v>2.7777777777777679</v>
      </c>
      <c r="ER355" s="2">
        <f t="shared" si="614"/>
        <v>2.7803521779425466</v>
      </c>
      <c r="ES355" s="2">
        <f t="shared" si="614"/>
        <v>3.0977734753146136</v>
      </c>
      <c r="ET355" s="2">
        <f t="shared" si="614"/>
        <v>0.88582677165354173</v>
      </c>
      <c r="EU355" s="2">
        <f t="shared" si="602"/>
        <v>4</v>
      </c>
      <c r="EV355" s="2">
        <f t="shared" si="602"/>
        <v>4.2</v>
      </c>
      <c r="EW355" s="2">
        <f t="shared" si="660"/>
        <v>4.948646125116718</v>
      </c>
      <c r="EX355" s="2">
        <f t="shared" si="660"/>
        <v>3.5225048923678948</v>
      </c>
      <c r="EY355" s="2">
        <f t="shared" si="661"/>
        <v>8.4869060491915782</v>
      </c>
      <c r="EZ355" s="2">
        <f t="shared" si="661"/>
        <v>-9.2104731222411917</v>
      </c>
      <c r="FA355" s="2">
        <f t="shared" si="662"/>
        <v>5.3106212424849586</v>
      </c>
      <c r="FB355" s="2">
        <f t="shared" si="665"/>
        <v>2.020757753132485</v>
      </c>
      <c r="FC355" s="2">
        <f t="shared" si="665"/>
        <v>0.20283975659229903</v>
      </c>
      <c r="FD355" s="2">
        <f t="shared" si="665"/>
        <v>1.2591815320041944</v>
      </c>
      <c r="FE355" s="2">
        <f t="shared" si="665"/>
        <v>1.056092457905744</v>
      </c>
      <c r="FF355" s="2">
        <f t="shared" si="665"/>
        <v>1.0000000000000009</v>
      </c>
      <c r="FG355" s="2">
        <f t="shared" si="665"/>
        <v>1.3942680092951187</v>
      </c>
      <c r="FH355" s="2">
        <v>2.4</v>
      </c>
      <c r="FI355" s="2">
        <v>2.5</v>
      </c>
      <c r="FL355" s="2">
        <f t="shared" si="683"/>
        <v>0.62655514829599301</v>
      </c>
      <c r="FM355" s="2">
        <f t="shared" si="683"/>
        <v>0.57718375218906992</v>
      </c>
      <c r="FN355" s="2">
        <f t="shared" si="634"/>
        <v>0.56104298462142932</v>
      </c>
      <c r="FQ355" s="2">
        <f t="shared" si="684"/>
        <v>2.5298734155687397</v>
      </c>
      <c r="FR355" s="2">
        <f t="shared" si="684"/>
        <v>2.3288004982150001</v>
      </c>
      <c r="FS355" s="2">
        <f t="shared" si="636"/>
        <v>2.2631288310284159</v>
      </c>
      <c r="FT355" s="2">
        <f t="shared" si="685"/>
        <v>1.9613960319597279</v>
      </c>
      <c r="FU355" s="2">
        <f t="shared" si="685"/>
        <v>1.0090812917154857</v>
      </c>
      <c r="FX355" s="2">
        <f t="shared" si="646"/>
        <v>2.806610308030355</v>
      </c>
      <c r="FY355" s="2">
        <f t="shared" si="646"/>
        <v>2.8053406118623281</v>
      </c>
      <c r="FZ355" s="2">
        <f t="shared" si="647"/>
        <v>2.8985843793210453</v>
      </c>
      <c r="GA355" s="2">
        <f t="shared" si="648"/>
        <v>1.5568120937596408</v>
      </c>
      <c r="GB355" s="2">
        <f t="shared" si="648"/>
        <v>1.2095474759953762</v>
      </c>
      <c r="GE355" s="2">
        <f t="shared" si="649"/>
        <v>12.543733829029653</v>
      </c>
      <c r="GF355" s="2">
        <f t="shared" si="649"/>
        <v>12.096997840465363</v>
      </c>
      <c r="GG355" s="2">
        <f t="shared" si="669"/>
        <v>13.594365431343491</v>
      </c>
      <c r="GH355" s="2">
        <f t="shared" si="669"/>
        <v>-2.4669959440839162</v>
      </c>
      <c r="GI355" s="2">
        <f t="shared" si="670"/>
        <v>5.234348272322964</v>
      </c>
      <c r="GJ355" s="2">
        <f t="shared" si="671"/>
        <v>2.6756931012250185</v>
      </c>
      <c r="GK355" s="2">
        <v>2.2999999999999998</v>
      </c>
      <c r="GN355" s="2">
        <f t="shared" si="590"/>
        <v>0</v>
      </c>
      <c r="GQ355" s="2">
        <f t="shared" si="563"/>
        <v>1</v>
      </c>
      <c r="GT355" s="27">
        <f t="shared" ca="1" si="574"/>
        <v>103.53892821031346</v>
      </c>
      <c r="GU355" s="27">
        <f t="shared" ca="1" si="575"/>
        <v>102.32783705140641</v>
      </c>
      <c r="GV355" s="27">
        <f t="shared" ca="1" si="575"/>
        <v>105.74358974358972</v>
      </c>
      <c r="GW355" s="27">
        <f t="shared" ca="1" si="576"/>
        <v>102.8</v>
      </c>
      <c r="GX355" s="27">
        <f t="shared" ca="1" si="576"/>
        <v>101.82692307692309</v>
      </c>
      <c r="GY355" s="27">
        <f t="shared" ca="1" si="577"/>
        <v>102.25711481844945</v>
      </c>
      <c r="GZ355" s="27">
        <f t="shared" ca="1" si="578"/>
        <v>75.628140703517573</v>
      </c>
      <c r="HA355" s="27">
        <f t="shared" ca="1" si="579"/>
        <v>102.44897959183675</v>
      </c>
      <c r="HB355" s="27">
        <f t="shared" ca="1" si="579"/>
        <v>104.22264875239921</v>
      </c>
      <c r="HC355" s="27">
        <f t="shared" ca="1" si="579"/>
        <v>103.00678952473328</v>
      </c>
      <c r="HD355" s="27">
        <f t="shared" ca="1" si="572"/>
        <v>100.09615384615384</v>
      </c>
      <c r="HE355" s="27">
        <f t="shared" ca="1" si="580"/>
        <v>99.571734475374726</v>
      </c>
      <c r="HG355" s="27">
        <f t="shared" ca="1" si="581"/>
        <v>100.50813008130082</v>
      </c>
      <c r="HH355" s="27">
        <f t="shared" ca="1" si="582"/>
        <v>100.97943192948091</v>
      </c>
      <c r="HI355" s="27">
        <f t="shared" ca="1" si="582"/>
        <v>100.20554984583762</v>
      </c>
      <c r="HJ355" s="27">
        <f t="shared" ca="1" si="583"/>
        <v>100.50251256281406</v>
      </c>
      <c r="HK355" s="27">
        <f t="shared" ca="1" si="583"/>
        <v>100.8729388942774</v>
      </c>
      <c r="HL355" s="27">
        <f t="shared" ca="1" si="584"/>
        <v>100.69169960474309</v>
      </c>
      <c r="HM355" s="27">
        <f t="shared" ca="1" si="585"/>
        <v>128.9416846652268</v>
      </c>
      <c r="HN355" s="27">
        <f t="shared" ca="1" si="586"/>
        <v>99.593495934959336</v>
      </c>
      <c r="HO355" s="27">
        <f t="shared" ca="1" si="586"/>
        <v>99.238095238095241</v>
      </c>
      <c r="HP355" s="27">
        <f t="shared" ca="1" si="586"/>
        <v>100.68359374999997</v>
      </c>
      <c r="HQ355" s="27">
        <f t="shared" ca="1" si="573"/>
        <v>104</v>
      </c>
      <c r="HR355" s="27">
        <f t="shared" ca="1" si="587"/>
        <v>100.64655172413795</v>
      </c>
      <c r="HT355" s="27">
        <f t="shared" ca="1" si="679"/>
        <v>142.83950173673495</v>
      </c>
      <c r="HU355" s="27">
        <f t="shared" ca="1" si="679"/>
        <v>34.558632588236783</v>
      </c>
      <c r="HV355" s="27">
        <f t="shared" ca="1" si="679"/>
        <v>34.231378628867382</v>
      </c>
      <c r="HW355" s="27">
        <f t="shared" ca="1" si="680"/>
        <v>513.4342024607032</v>
      </c>
      <c r="HX355" s="27">
        <f t="shared" ca="1" si="680"/>
        <v>486.2506269592476</v>
      </c>
      <c r="HY355" s="27">
        <f t="shared" ca="1" si="638"/>
        <v>1000</v>
      </c>
      <c r="HZ355" s="27">
        <f t="shared" ca="1" si="681"/>
        <v>6.0728855062655889</v>
      </c>
      <c r="IA355" s="27">
        <f t="shared" ca="1" si="681"/>
        <v>19.622716536372387</v>
      </c>
      <c r="IB355" s="27">
        <f t="shared" ca="1" si="681"/>
        <v>22.940446109610523</v>
      </c>
      <c r="IC355" s="27">
        <f t="shared" ca="1" si="681"/>
        <v>60.813840980920517</v>
      </c>
      <c r="ID355" s="27">
        <f t="shared" ca="1" si="681"/>
        <v>19.509974790700571</v>
      </c>
      <c r="IE355" s="27">
        <f t="shared" ca="1" si="681"/>
        <v>14.985695080621138</v>
      </c>
      <c r="IG355" s="28">
        <f t="shared" ca="1" si="623"/>
        <v>0.592838464192881</v>
      </c>
      <c r="IH355" s="28">
        <f t="shared" ca="1" si="623"/>
        <v>0.11119780500209013</v>
      </c>
      <c r="II355" s="28">
        <f t="shared" ca="1" si="623"/>
        <v>0.20366907105887574</v>
      </c>
      <c r="IJ355" s="28">
        <f t="shared" ca="1" si="624"/>
        <v>1.7381751211046437</v>
      </c>
      <c r="IK355" s="24">
        <f t="shared" ca="1" si="639"/>
        <v>0.83046978085079681</v>
      </c>
      <c r="IL355" s="28">
        <f t="shared" ca="1" si="625"/>
        <v>1.2982580355364339</v>
      </c>
      <c r="IM355" s="28">
        <f t="shared" ca="1" si="640"/>
        <v>2.9644268774703573</v>
      </c>
      <c r="IN355" s="3">
        <f t="shared" ca="1" si="641"/>
        <v>3.0364331566410776</v>
      </c>
      <c r="IO355" s="2">
        <f t="shared" si="663"/>
        <v>3</v>
      </c>
      <c r="IQ355" s="2">
        <f t="shared" ref="IQ355" ca="1" si="690">SUM(IG355:II355)</f>
        <v>0.90770534025384686</v>
      </c>
      <c r="IS355" s="3">
        <f t="shared" ca="1" si="626"/>
        <v>-9.0941409959341094E-2</v>
      </c>
      <c r="IT355" s="3">
        <f t="shared" ca="1" si="627"/>
        <v>2.7882565240035989E-2</v>
      </c>
      <c r="IU355" s="3">
        <f t="shared" si="628"/>
        <v>0</v>
      </c>
      <c r="IV355" s="3">
        <f t="shared" ca="1" si="629"/>
        <v>6.3058844719305104E-2</v>
      </c>
      <c r="IX355" s="28">
        <f ca="1">$HL355/100*(GZ355-100)*AL355/1000+(HM355-100)*HZ355/$HY355</f>
        <v>5.3057340575841216E-2</v>
      </c>
      <c r="IY355" s="28">
        <f ca="1">$HL355/100*(HA355-100)*AM355/1000+(HN355-100)*IA355/$HY355</f>
        <v>4.3807588614692076E-2</v>
      </c>
      <c r="IZ355" s="28">
        <f ca="1">$HL355/100*(HB355-100)*AN355/1000+(HO355-100)*IB355/$HY355</f>
        <v>0.11007726878274554</v>
      </c>
      <c r="JA355" s="28">
        <f ca="1">$HL355/100*(HC355-100)*AO355/1000+(HP355-100)*IC355/$HY355</f>
        <v>0.22625479764351966</v>
      </c>
      <c r="JB355" s="28">
        <f ca="1">$HL355/100*(HD355-100)*AP355/1000+(HQ355-100)*ID355/$HY355</f>
        <v>8.0169915885210163E-2</v>
      </c>
      <c r="JC355" s="28">
        <f ca="1">$HL355/100*(HE355-100)*AQ355/1000+(HR355-100)*IE355/$HY355</f>
        <v>1.926925951586742E-3</v>
      </c>
      <c r="JE355" s="3">
        <f t="shared" ca="1" si="555"/>
        <v>2.9532806421052493E-2</v>
      </c>
      <c r="JF355" s="3">
        <f t="shared" ca="1" si="555"/>
        <v>3.4677347225705368E-2</v>
      </c>
      <c r="JG355" s="3">
        <f t="shared" ca="1" si="555"/>
        <v>1.5323086593014568E-3</v>
      </c>
      <c r="JH355" s="3">
        <f t="shared" ca="1" si="554"/>
        <v>-6.1498413294736598E-3</v>
      </c>
      <c r="JI355" s="3">
        <f t="shared" ca="1" si="554"/>
        <v>-3.349472161830272E-2</v>
      </c>
      <c r="JJ355" s="3">
        <f t="shared" ca="1" si="554"/>
        <v>1.7154086513698145E-2</v>
      </c>
      <c r="JK355" s="3">
        <f>IO355-IO354</f>
        <v>0</v>
      </c>
      <c r="JL355" s="3">
        <f t="shared" ca="1" si="630"/>
        <v>-3.106511508035395E-2</v>
      </c>
      <c r="JN355" s="10">
        <f>COUNTIF(EI355:ET355,"&gt;2")</f>
        <v>10</v>
      </c>
      <c r="JP355" s="2">
        <f>AVERAGE(CS355,CS343,CS331,CS319,CS307,CS295,CS283,CS271,CS259,CS247)</f>
        <v>0.11237813372465622</v>
      </c>
      <c r="JQ355" s="2">
        <f>CS355-JP355</f>
        <v>-1.6316654377866086E-2</v>
      </c>
      <c r="JR355" s="2">
        <f>AVERAGE(CT355,CT343,CT331,CT319,CT307,CT295,CT283,CT271,CT259,CT247)</f>
        <v>0.16604710565762965</v>
      </c>
      <c r="JS355" s="2">
        <f>CT355-JR355</f>
        <v>-0.16604710565762965</v>
      </c>
      <c r="KH355" s="2">
        <f>(DN355*$DN$4)+(FB355*$FB$3)+(FC355*$FC$3)+(FD355*$FD$3)+(FE355*$FE$3)+(FF355*$FF$3)+(FG355*$FG$3)</f>
        <v>1.6565168664693193</v>
      </c>
      <c r="KI355" s="2">
        <f>F355-KH355</f>
        <v>1.3434831335306807</v>
      </c>
      <c r="KJ355" s="2">
        <f>MAX(DN355,FB355:FG355)</f>
        <v>2.9644268774703555</v>
      </c>
      <c r="KK355" s="2">
        <f>MIN(DN355,FB355:FG355)</f>
        <v>0.20283975659229903</v>
      </c>
      <c r="KL355" s="2">
        <f t="shared" si="664"/>
        <v>2.7615871208780565</v>
      </c>
      <c r="KO355" s="2">
        <f>BO355</f>
        <v>77.3</v>
      </c>
      <c r="KP355" s="2">
        <f>100*((BO349/BO337)-1)</f>
        <v>-7.9538769266972453</v>
      </c>
      <c r="KQ355" s="2">
        <f t="shared" si="677"/>
        <v>-7.9538769266972453</v>
      </c>
      <c r="KR355" s="2">
        <f>100*((BO343/BO331)-1)</f>
        <v>-18.386286712523201</v>
      </c>
      <c r="KS355" s="2">
        <f t="shared" ref="KS355:KS418" si="691">100*((KO343/KO331)-1)</f>
        <v>-18.386286712523201</v>
      </c>
      <c r="KT355" s="3">
        <f>BP355</f>
        <v>1.3197000000000001</v>
      </c>
      <c r="KU355" s="3">
        <f>BQ355</f>
        <v>57.507727272727273</v>
      </c>
      <c r="KV355" s="3">
        <f t="shared" si="610"/>
        <v>43.576363774135991</v>
      </c>
      <c r="KW355" s="2">
        <f t="shared" si="603"/>
        <v>80.701839435762636</v>
      </c>
      <c r="KX355" s="2">
        <f t="shared" si="603"/>
        <v>79.717297786209102</v>
      </c>
      <c r="LA355">
        <v>2</v>
      </c>
      <c r="LB355">
        <v>0</v>
      </c>
      <c r="LE355" s="2">
        <v>105.47218355614824</v>
      </c>
      <c r="LF355" s="2">
        <v>105.98577323635482</v>
      </c>
      <c r="LG355" s="2">
        <v>101.97569647559489</v>
      </c>
      <c r="LH355" s="2">
        <v>99.996036063248894</v>
      </c>
      <c r="LI355" s="2">
        <v>102.18809805112666</v>
      </c>
      <c r="LJ355" s="2">
        <v>102.66650459094903</v>
      </c>
      <c r="LK355" s="2">
        <v>103.16836184331819</v>
      </c>
      <c r="LL355" s="2">
        <v>107.14444478899217</v>
      </c>
      <c r="LM355" s="2">
        <v>107.1831097943785</v>
      </c>
      <c r="LN355" s="2">
        <v>102.82980430013687</v>
      </c>
      <c r="LO355" s="2">
        <v>110.38668413145537</v>
      </c>
      <c r="LP355" s="2">
        <v>105.02647647950636</v>
      </c>
      <c r="LQ355" s="2">
        <v>107.11441996861419</v>
      </c>
      <c r="LR355" s="2">
        <v>103.72900043351581</v>
      </c>
      <c r="LS355" s="2">
        <v>104.536289337695</v>
      </c>
      <c r="LT355" s="2">
        <v>121.52383369908273</v>
      </c>
      <c r="LU355" s="2">
        <v>104.44682595198068</v>
      </c>
      <c r="LV355" s="2">
        <v>104.81419460162743</v>
      </c>
      <c r="LW355" s="2">
        <v>110.02120257470207</v>
      </c>
      <c r="LX355" s="2">
        <v>100.0557184357842</v>
      </c>
      <c r="LY355" s="2">
        <v>102.21464559809517</v>
      </c>
      <c r="LZ355" s="2">
        <v>106.32593426224751</v>
      </c>
      <c r="MA355" s="2">
        <v>109.33391414148075</v>
      </c>
      <c r="MB355" s="2">
        <v>105.60040602715898</v>
      </c>
      <c r="MC355" s="2">
        <v>108.61939675556752</v>
      </c>
      <c r="MD355" s="2">
        <v>97.984731881456753</v>
      </c>
      <c r="ME355" s="2">
        <v>112.10959745001196</v>
      </c>
      <c r="MF355" s="2">
        <v>106.27010857656353</v>
      </c>
      <c r="MG355" s="2">
        <v>106.43234502202014</v>
      </c>
      <c r="MH355" s="2">
        <v>103.00261060349681</v>
      </c>
      <c r="MI355" s="2">
        <v>108.19296163808231</v>
      </c>
      <c r="MJ355" s="2">
        <v>106.03821610739656</v>
      </c>
      <c r="MK355" s="2">
        <v>105.36569726876994</v>
      </c>
      <c r="ML355" s="2">
        <v>102.9406382579317</v>
      </c>
      <c r="MM355" s="2">
        <v>107.1371473603476</v>
      </c>
      <c r="MN355" s="2">
        <v>110.50782476536568</v>
      </c>
      <c r="MO355" s="2">
        <v>109.98005768388697</v>
      </c>
      <c r="MP355" s="2">
        <v>114.17061514645985</v>
      </c>
      <c r="MQ355" s="2">
        <v>98.303042937374258</v>
      </c>
      <c r="MR355" s="2">
        <v>96.52348711366075</v>
      </c>
      <c r="MS355" s="10">
        <v>100.35970860987935</v>
      </c>
      <c r="MT355" s="2">
        <v>108.5609383079813</v>
      </c>
      <c r="MU355" s="2">
        <v>105.77276474048266</v>
      </c>
      <c r="MV355" s="2">
        <v>89.05068907566384</v>
      </c>
      <c r="MX355" s="22">
        <v>0.83</v>
      </c>
      <c r="MY355" s="22">
        <v>0.17</v>
      </c>
      <c r="MZ355" s="22">
        <v>0.35</v>
      </c>
      <c r="NA355" s="22">
        <v>0.22</v>
      </c>
      <c r="NB355" s="22">
        <v>0.22</v>
      </c>
      <c r="NC355" s="22">
        <v>0.21</v>
      </c>
      <c r="ND355" s="22">
        <v>1</v>
      </c>
      <c r="NE355" s="22">
        <v>5.28</v>
      </c>
      <c r="NF355" s="22">
        <v>2.72</v>
      </c>
      <c r="NG355" s="22">
        <v>3</v>
      </c>
      <c r="NH355" s="23">
        <v>8</v>
      </c>
      <c r="NI355" s="22">
        <v>25</v>
      </c>
      <c r="NJ355" s="22">
        <v>3.5</v>
      </c>
      <c r="NK355" s="22">
        <v>1.54</v>
      </c>
      <c r="NL355" s="23">
        <v>10.36</v>
      </c>
      <c r="NM355" s="3">
        <v>6</v>
      </c>
      <c r="NN355" s="22">
        <v>3.6</v>
      </c>
      <c r="NO355" s="22">
        <v>2.4</v>
      </c>
      <c r="NP355" s="22">
        <v>0.24</v>
      </c>
      <c r="NQ355" s="22">
        <v>0.96</v>
      </c>
      <c r="NR355" s="23">
        <v>1</v>
      </c>
      <c r="NS355" s="22">
        <v>1.7</v>
      </c>
      <c r="NT355" s="22">
        <v>8.3000000000000007</v>
      </c>
      <c r="NU355" s="23">
        <v>7.92</v>
      </c>
      <c r="NV355" s="3">
        <v>4.18</v>
      </c>
      <c r="NW355" s="22">
        <v>0.66</v>
      </c>
      <c r="NX355" s="22">
        <v>0.88</v>
      </c>
      <c r="NY355" s="22">
        <v>66</v>
      </c>
      <c r="NZ355" s="22">
        <v>22</v>
      </c>
      <c r="OA355" s="23">
        <v>8</v>
      </c>
      <c r="OB355" s="22">
        <v>0.9</v>
      </c>
      <c r="OC355" s="22">
        <v>1.76</v>
      </c>
      <c r="OD355" s="22">
        <v>3.6</v>
      </c>
      <c r="OE355" s="22">
        <v>2.64</v>
      </c>
      <c r="OF355" s="22">
        <v>9.1199999999999992</v>
      </c>
      <c r="OG355" s="22">
        <v>4.4800000000000004</v>
      </c>
      <c r="OH355" s="23">
        <v>2.4</v>
      </c>
      <c r="OI355" s="22">
        <v>2</v>
      </c>
      <c r="OJ355" s="22">
        <v>9.3800000000000008</v>
      </c>
      <c r="OK355" s="22">
        <v>4.62</v>
      </c>
      <c r="OL355" s="22">
        <v>0.36</v>
      </c>
      <c r="OM355" s="23">
        <v>2.2799999999999998</v>
      </c>
      <c r="ON355" s="22">
        <v>2.52</v>
      </c>
      <c r="OO355" s="22">
        <v>6.84</v>
      </c>
      <c r="OQ355">
        <f t="shared" si="667"/>
        <v>-9</v>
      </c>
      <c r="OR355" s="23">
        <f t="shared" ca="1" si="675"/>
        <v>1.0148761285440902</v>
      </c>
      <c r="OS355" s="23">
        <f t="shared" ca="1" si="675"/>
        <v>1.0375143081322333</v>
      </c>
      <c r="OT355" s="23">
        <f t="shared" ca="1" si="675"/>
        <v>1.0106565806792494</v>
      </c>
      <c r="OU355" s="23">
        <f t="shared" ca="1" si="675"/>
        <v>0.99808875720734835</v>
      </c>
      <c r="OV355" s="23">
        <f t="shared" ca="1" si="675"/>
        <v>1.006487558316991</v>
      </c>
      <c r="OW355" s="23">
        <f t="shared" ca="1" si="675"/>
        <v>1.0049361400171621</v>
      </c>
      <c r="OX355" s="23">
        <f t="shared" ca="1" si="675"/>
        <v>1.005277545459879</v>
      </c>
      <c r="OY355" s="23">
        <f t="shared" ca="1" si="673"/>
        <v>1.0196153545153619</v>
      </c>
      <c r="OZ355" s="23">
        <f t="shared" ca="1" si="559"/>
        <v>1.0233636375858544</v>
      </c>
      <c r="PA355" s="23">
        <f t="shared" ca="1" si="559"/>
        <v>1.0103631887587603</v>
      </c>
      <c r="PB355" s="23">
        <f t="shared" ca="1" si="559"/>
        <v>1.0418993593720036</v>
      </c>
      <c r="PC355" s="23">
        <f t="shared" ca="1" si="559"/>
        <v>1.0268922723942204</v>
      </c>
      <c r="PD355" s="23">
        <f t="shared" ca="1" si="559"/>
        <v>0.97892427362386158</v>
      </c>
      <c r="PE355" s="23">
        <f t="shared" ca="1" si="559"/>
        <v>1.0114856731132713</v>
      </c>
      <c r="PF355" s="23">
        <f t="shared" ca="1" si="559"/>
        <v>1.0217777059396165</v>
      </c>
      <c r="PG355" s="23">
        <f t="shared" ca="1" si="559"/>
        <v>1.0730024467998238</v>
      </c>
      <c r="PH355" s="23">
        <f t="shared" ca="1" si="559"/>
        <v>1.0176433546427446</v>
      </c>
      <c r="PI355" s="23">
        <f t="shared" ca="1" si="559"/>
        <v>1.0147867766433285</v>
      </c>
      <c r="PJ355" s="23">
        <f t="shared" ca="1" si="559"/>
        <v>1.0944002793398431</v>
      </c>
      <c r="PK355" s="23">
        <f t="shared" ca="1" si="559"/>
        <v>1.080196962718307</v>
      </c>
      <c r="PL355" s="23">
        <f t="shared" ca="1" si="559"/>
        <v>1.0110070586818225</v>
      </c>
      <c r="PM355" s="23">
        <f t="shared" ca="1" si="559"/>
        <v>1.0065939946475735</v>
      </c>
      <c r="PN355" s="23">
        <f t="shared" ca="1" si="645"/>
        <v>1.0138432228900045</v>
      </c>
      <c r="PO355" s="23">
        <f t="shared" ca="1" si="645"/>
        <v>1.0055518928260805</v>
      </c>
      <c r="PP355" s="23">
        <f t="shared" ca="1" si="645"/>
        <v>1.0200977155022291</v>
      </c>
      <c r="PQ355" s="23">
        <f t="shared" ca="1" si="645"/>
        <v>0.98049192341026448</v>
      </c>
      <c r="PR355" s="23">
        <f t="shared" ca="1" si="645"/>
        <v>1.0865473999438173</v>
      </c>
      <c r="PS355" s="23">
        <f t="shared" ca="1" si="615"/>
        <v>1.0236767580333572</v>
      </c>
      <c r="PT355" s="23">
        <f t="shared" ca="1" si="615"/>
        <v>1.0270063102746188</v>
      </c>
      <c r="PU355" s="23">
        <f t="shared" ca="1" si="615"/>
        <v>1.0088733026913907</v>
      </c>
      <c r="PV355" s="23">
        <f t="shared" ca="1" si="615"/>
        <v>1.1231935993265461</v>
      </c>
      <c r="PW355" s="23">
        <f t="shared" ca="1" si="561"/>
        <v>1.0203449801698408</v>
      </c>
      <c r="PX355" s="23">
        <f t="shared" ca="1" si="561"/>
        <v>1.0146729693056951</v>
      </c>
      <c r="PY355" s="23">
        <f t="shared" ca="1" si="544"/>
        <v>1.0094983386176988</v>
      </c>
      <c r="PZ355" s="23">
        <f t="shared" ca="1" si="544"/>
        <v>1.0260572869931452</v>
      </c>
      <c r="QA355" s="23">
        <f t="shared" ca="1" si="571"/>
        <v>1.0361786324552766</v>
      </c>
      <c r="QB355" s="23">
        <f t="shared" ca="1" si="571"/>
        <v>1.0359654586324827</v>
      </c>
      <c r="QC355" s="23">
        <f t="shared" ca="1" si="571"/>
        <v>1.0450426419492953</v>
      </c>
      <c r="QD355" s="23">
        <f t="shared" ca="1" si="571"/>
        <v>0.99110761713668249</v>
      </c>
      <c r="QE355" s="23">
        <f t="shared" ca="1" si="571"/>
        <v>0.96219203209563986</v>
      </c>
      <c r="QF355" s="23">
        <f t="shared" ca="1" si="571"/>
        <v>0.99432674751384309</v>
      </c>
      <c r="QG355" s="23">
        <f t="shared" ca="1" si="571"/>
        <v>1.0207685198354473</v>
      </c>
      <c r="QH355" s="23">
        <f t="shared" ca="1" si="571"/>
        <v>1.0252111875574041</v>
      </c>
      <c r="QI355" s="23">
        <f t="shared" ca="1" si="571"/>
        <v>0.93500830221974551</v>
      </c>
      <c r="QJ355" s="26">
        <f t="shared" ca="1" si="616"/>
        <v>1.0192854694530786</v>
      </c>
      <c r="QL355" s="3">
        <f t="shared" ca="1" si="589"/>
        <v>106.47582132939898</v>
      </c>
      <c r="QM355" s="3">
        <f t="shared" ca="1" si="591"/>
        <v>4.355228699075564E-2</v>
      </c>
      <c r="QN355" s="3">
        <f t="shared" ca="1" si="595"/>
        <v>0.16377450265194771</v>
      </c>
      <c r="QO355" s="3">
        <f t="shared" ca="1" si="599"/>
        <v>0.52006947114155988</v>
      </c>
      <c r="QP355" s="3">
        <f t="shared" ca="1" si="631"/>
        <v>1.3710226768567146</v>
      </c>
      <c r="QQ355" s="2">
        <f t="shared" ca="1" si="642"/>
        <v>2.5596906955412502</v>
      </c>
      <c r="QR355" s="3">
        <f t="shared" ca="1" si="592"/>
        <v>0.52388115221579934</v>
      </c>
      <c r="QS355" s="3">
        <f t="shared" ca="1" si="596"/>
        <v>1.9897818146892361</v>
      </c>
      <c r="QT355" s="3">
        <f t="shared" ca="1" si="598"/>
        <v>2.0965625587552772</v>
      </c>
      <c r="QU355" s="3">
        <f t="shared" ca="1" si="619"/>
        <v>2.760842385517992</v>
      </c>
    </row>
    <row r="356" spans="1:463" x14ac:dyDescent="0.35">
      <c r="A356" t="s">
        <v>1421</v>
      </c>
      <c r="B356" s="21">
        <v>43040</v>
      </c>
      <c r="C356" t="s">
        <v>983</v>
      </c>
      <c r="D356" s="2">
        <v>104.7</v>
      </c>
      <c r="E356" s="2">
        <v>104.6</v>
      </c>
      <c r="F356" s="2">
        <v>3.1</v>
      </c>
      <c r="G356" s="2">
        <v>104.9</v>
      </c>
      <c r="H356" s="2">
        <v>104.45695146044307</v>
      </c>
      <c r="I356" s="2">
        <v>104.71812548231537</v>
      </c>
      <c r="J356" s="2">
        <v>103.3</v>
      </c>
      <c r="K356" s="2">
        <v>105.9</v>
      </c>
      <c r="L356" s="2">
        <v>106.22939059633971</v>
      </c>
      <c r="M356" s="2">
        <v>102.8</v>
      </c>
      <c r="N356" s="2">
        <v>107.2</v>
      </c>
      <c r="O356" s="2">
        <v>101.6</v>
      </c>
      <c r="P356" s="2">
        <v>102.6</v>
      </c>
      <c r="Q356" s="2">
        <v>106.8</v>
      </c>
      <c r="R356" s="2">
        <v>105.3</v>
      </c>
      <c r="S356" s="2">
        <v>107.2</v>
      </c>
      <c r="T356" s="2">
        <v>103.4</v>
      </c>
      <c r="U356" s="2">
        <v>80.900000000000006</v>
      </c>
      <c r="V356" s="2">
        <v>104.3</v>
      </c>
      <c r="W356" s="2">
        <v>110.9</v>
      </c>
      <c r="X356" s="2">
        <v>104.1</v>
      </c>
      <c r="Y356" s="2">
        <v>130.30000000000001</v>
      </c>
      <c r="Z356" s="2">
        <v>128.80000000000001</v>
      </c>
      <c r="AA356" s="2">
        <v>105.1</v>
      </c>
      <c r="AB356" s="2">
        <v>94.2</v>
      </c>
      <c r="AC356" s="2">
        <v>102.6</v>
      </c>
      <c r="AD356" s="2">
        <v>108.9</v>
      </c>
      <c r="AE356" s="2">
        <v>107.6</v>
      </c>
      <c r="AF356" s="2">
        <v>104.4</v>
      </c>
      <c r="AG356" s="22">
        <v>525</v>
      </c>
      <c r="AH356" s="22">
        <v>475</v>
      </c>
      <c r="AI356" s="22">
        <v>146</v>
      </c>
      <c r="AJ356" s="22">
        <v>33</v>
      </c>
      <c r="AK356" s="22">
        <v>34</v>
      </c>
      <c r="AL356" s="22">
        <v>5</v>
      </c>
      <c r="AM356" s="22">
        <v>21</v>
      </c>
      <c r="AN356" s="22">
        <v>30</v>
      </c>
      <c r="AO356" s="22">
        <v>61</v>
      </c>
      <c r="AP356" s="22">
        <v>22</v>
      </c>
      <c r="AQ356" s="22">
        <v>18</v>
      </c>
      <c r="AR356" s="2">
        <v>101.1</v>
      </c>
      <c r="AS356" s="2">
        <v>106.4</v>
      </c>
      <c r="AT356" s="2">
        <v>106.8</v>
      </c>
      <c r="AU356" s="2">
        <v>102.9</v>
      </c>
      <c r="AV356" s="2">
        <v>103.6</v>
      </c>
      <c r="AW356" s="2">
        <v>105.5</v>
      </c>
      <c r="AX356" s="2">
        <v>105.3</v>
      </c>
      <c r="AY356" s="2">
        <v>105.7</v>
      </c>
      <c r="AZ356" s="2">
        <v>104.3</v>
      </c>
      <c r="BA356" s="2">
        <v>110.9</v>
      </c>
      <c r="BB356" s="2">
        <v>106.8</v>
      </c>
      <c r="BC356" s="2">
        <v>102.4</v>
      </c>
      <c r="BD356" s="3">
        <v>0.69</v>
      </c>
      <c r="BE356" s="3">
        <v>0.76</v>
      </c>
      <c r="BF356" s="3">
        <v>0.87</v>
      </c>
      <c r="BG356" s="3">
        <v>0.44</v>
      </c>
      <c r="BH356" s="3">
        <v>0.33</v>
      </c>
      <c r="BI356" s="2">
        <v>275.8</v>
      </c>
      <c r="BJ356" s="2">
        <v>3.9</v>
      </c>
      <c r="BK356" s="2">
        <v>4</v>
      </c>
      <c r="BL356" s="2">
        <v>113.7</v>
      </c>
      <c r="BM356" s="2">
        <v>106.4</v>
      </c>
      <c r="BN356" s="10">
        <v>510</v>
      </c>
      <c r="BO356" s="3">
        <v>77.59</v>
      </c>
      <c r="BP356" s="22">
        <v>1.3219000000000001</v>
      </c>
      <c r="BQ356" s="3">
        <v>62.714090909090899</v>
      </c>
      <c r="BR356" s="23">
        <v>2.9909999999999997</v>
      </c>
      <c r="BS356" s="2">
        <v>108.8</v>
      </c>
      <c r="BT356" s="3">
        <v>89.19</v>
      </c>
      <c r="BU356" s="2">
        <v>0.9</v>
      </c>
      <c r="BV356" s="2">
        <v>1.7</v>
      </c>
      <c r="BW356" s="2">
        <v>2.5</v>
      </c>
      <c r="BX356" s="2">
        <v>2.4</v>
      </c>
      <c r="BY356" s="23">
        <v>247.28399999999999</v>
      </c>
      <c r="BZ356" s="2">
        <v>99.1</v>
      </c>
      <c r="CA356" s="2">
        <v>97</v>
      </c>
      <c r="CB356" s="3">
        <v>101.53</v>
      </c>
      <c r="CC356" s="2">
        <v>100.8</v>
      </c>
      <c r="CD356" s="2">
        <v>131.69999999999999</v>
      </c>
      <c r="CE356" s="2">
        <v>99.009878295101899</v>
      </c>
      <c r="CF356" s="3">
        <v>101.7139487700037</v>
      </c>
      <c r="CG356" s="2">
        <v>101.18382762974153</v>
      </c>
      <c r="CH356" s="23">
        <v>253.82200717056526</v>
      </c>
      <c r="CI356" s="3">
        <v>102.15522989778863</v>
      </c>
      <c r="CM356" s="2">
        <f t="shared" si="600"/>
        <v>47.442386647318934</v>
      </c>
      <c r="CN356" s="2">
        <f t="shared" si="600"/>
        <v>2.262652242983584</v>
      </c>
      <c r="CO356" s="2">
        <f t="shared" si="601"/>
        <v>85.504066925038131</v>
      </c>
      <c r="CR356" s="2">
        <f t="shared" si="604"/>
        <v>0.28735632183907772</v>
      </c>
      <c r="CS356" s="2">
        <f t="shared" si="604"/>
        <v>0.38387715930901289</v>
      </c>
      <c r="CT356" s="2">
        <f t="shared" si="605"/>
        <v>0.28680688336521165</v>
      </c>
      <c r="CU356" s="2">
        <f t="shared" si="605"/>
        <v>0.34750593486497772</v>
      </c>
      <c r="CV356" s="2">
        <f t="shared" si="605"/>
        <v>0.27507864508400265</v>
      </c>
      <c r="CW356" s="2">
        <f t="shared" si="606"/>
        <v>0.59405940594058848</v>
      </c>
      <c r="CX356" s="2">
        <f t="shared" si="607"/>
        <v>0</v>
      </c>
      <c r="CY356" s="2">
        <f t="shared" si="651"/>
        <v>1.6113744075829413</v>
      </c>
      <c r="CZ356" s="2">
        <f t="shared" si="611"/>
        <v>0.29097963142581124</v>
      </c>
      <c r="DA356" s="2">
        <f t="shared" si="612"/>
        <v>1.2903225806451644</v>
      </c>
      <c r="DB356" s="2">
        <f t="shared" si="613"/>
        <v>0.57859209257472932</v>
      </c>
      <c r="DC356" s="2">
        <f t="shared" si="546"/>
        <v>0.18162005085361421</v>
      </c>
      <c r="DF356" s="2">
        <f t="shared" si="608"/>
        <v>4.2507035534759652</v>
      </c>
      <c r="DG356" s="2">
        <f t="shared" si="608"/>
        <v>3.3513455638838785</v>
      </c>
      <c r="DH356" s="2">
        <f t="shared" si="609"/>
        <v>2.6300310603615928</v>
      </c>
      <c r="DI356" s="2">
        <f t="shared" si="682"/>
        <v>5.7214183166268473</v>
      </c>
      <c r="DJ356" s="2">
        <f t="shared" si="682"/>
        <v>8.8029321326136056</v>
      </c>
      <c r="DM356" s="2">
        <f t="shared" si="652"/>
        <v>2.8487229862475498</v>
      </c>
      <c r="DN356" s="2">
        <f t="shared" si="652"/>
        <v>3.1558185404339136</v>
      </c>
      <c r="DO356" s="2">
        <f t="shared" si="617"/>
        <v>2.7424094025465346</v>
      </c>
      <c r="DP356" s="2">
        <f t="shared" si="653"/>
        <v>3.1968031968031996</v>
      </c>
      <c r="DQ356" s="2">
        <f t="shared" si="543"/>
        <v>1.6012880104631808</v>
      </c>
      <c r="DR356" s="2">
        <f t="shared" si="654"/>
        <v>2.9154518950437316</v>
      </c>
      <c r="DS356" s="2">
        <f t="shared" si="655"/>
        <v>2.4164539740319562</v>
      </c>
      <c r="DT356" s="2" t="e">
        <v>#N/A</v>
      </c>
      <c r="DU356" s="2" t="e">
        <v>#N/A</v>
      </c>
      <c r="DV356" s="2">
        <f t="shared" si="618"/>
        <v>4.3121149897330513</v>
      </c>
      <c r="DW356" s="2">
        <f t="shared" si="656"/>
        <v>2.9893924783027881</v>
      </c>
      <c r="DX356" s="2">
        <f t="shared" si="657"/>
        <v>6.3786008230452662</v>
      </c>
      <c r="DY356" s="2">
        <f t="shared" si="658"/>
        <v>4.5680238331678114</v>
      </c>
      <c r="DZ356" s="2">
        <f t="shared" si="659"/>
        <v>3.4749034749034902</v>
      </c>
      <c r="EA356" s="2">
        <f t="shared" si="674"/>
        <v>0.87281795511222615</v>
      </c>
      <c r="EB356" s="2">
        <f t="shared" si="668"/>
        <v>4.9295774647887258</v>
      </c>
      <c r="EC356" s="2">
        <f t="shared" si="668"/>
        <v>2.7803521779425466</v>
      </c>
      <c r="ED356" s="2">
        <f t="shared" si="668"/>
        <v>3.9960039960039939</v>
      </c>
      <c r="EE356" s="2">
        <f t="shared" si="668"/>
        <v>12.037833190025804</v>
      </c>
      <c r="EF356" s="2">
        <f t="shared" si="668"/>
        <v>11.418685121107286</v>
      </c>
      <c r="EG356" s="2">
        <f t="shared" si="668"/>
        <v>3.8537549407114513</v>
      </c>
      <c r="EH356" s="2">
        <f t="shared" si="668"/>
        <v>0.8565310492505418</v>
      </c>
      <c r="EI356" s="2">
        <f t="shared" si="689"/>
        <v>4.0123456790123413</v>
      </c>
      <c r="EJ356" s="2">
        <f t="shared" si="689"/>
        <v>4.5186640471512884</v>
      </c>
      <c r="EK356" s="2">
        <f t="shared" si="689"/>
        <v>2.9893924783027881</v>
      </c>
      <c r="EL356" s="2">
        <f t="shared" si="687"/>
        <v>2.3880597014925398</v>
      </c>
      <c r="EM356" s="2">
        <f t="shared" si="687"/>
        <v>2.7777777777777679</v>
      </c>
      <c r="EN356" s="2">
        <f t="shared" si="687"/>
        <v>3.3300685602350777</v>
      </c>
      <c r="EO356" s="2">
        <f t="shared" si="614"/>
        <v>4.5680238331678114</v>
      </c>
      <c r="EP356" s="2">
        <f t="shared" si="614"/>
        <v>1.8304431599229343</v>
      </c>
      <c r="EQ356" s="2">
        <f t="shared" si="614"/>
        <v>3.063241106719361</v>
      </c>
      <c r="ER356" s="2">
        <f t="shared" si="614"/>
        <v>2.7803521779425466</v>
      </c>
      <c r="ES356" s="2">
        <f t="shared" si="614"/>
        <v>3.1884057971014457</v>
      </c>
      <c r="ET356" s="2">
        <f t="shared" si="614"/>
        <v>0.5893909626719207</v>
      </c>
      <c r="EU356" s="2">
        <f t="shared" si="602"/>
        <v>3.9</v>
      </c>
      <c r="EV356" s="2">
        <f t="shared" si="602"/>
        <v>4</v>
      </c>
      <c r="EW356" s="2">
        <f t="shared" si="660"/>
        <v>6.6604127579737327</v>
      </c>
      <c r="EX356" s="2">
        <f t="shared" si="660"/>
        <v>4.211557296767876</v>
      </c>
      <c r="EY356" s="2">
        <f t="shared" si="661"/>
        <v>31.835988264818127</v>
      </c>
      <c r="EZ356" s="2">
        <f t="shared" si="661"/>
        <v>12.530626255366805</v>
      </c>
      <c r="FA356" s="2">
        <f t="shared" si="662"/>
        <v>5.3242981606969941</v>
      </c>
      <c r="FB356" s="2">
        <f t="shared" si="665"/>
        <v>2.172493864295566</v>
      </c>
      <c r="FC356" s="2">
        <f t="shared" si="665"/>
        <v>0.50709939148072536</v>
      </c>
      <c r="FD356" s="2">
        <f t="shared" si="665"/>
        <v>1.5706806282722585</v>
      </c>
      <c r="FE356" s="2">
        <f t="shared" si="665"/>
        <v>1.17588440458396</v>
      </c>
      <c r="FF356" s="2">
        <f t="shared" si="665"/>
        <v>0.9009009009008917</v>
      </c>
      <c r="FG356" s="2">
        <f t="shared" si="665"/>
        <v>2.172226532195487</v>
      </c>
      <c r="FH356" s="2">
        <v>2.2999999999999998</v>
      </c>
      <c r="FI356" s="2">
        <v>2.4</v>
      </c>
      <c r="FL356" s="2">
        <f t="shared" si="683"/>
        <v>0.7326680720978862</v>
      </c>
      <c r="FM356" s="2">
        <f t="shared" si="683"/>
        <v>0.56040261107590528</v>
      </c>
      <c r="FN356" s="2">
        <f t="shared" si="634"/>
        <v>0.53018909576392215</v>
      </c>
      <c r="FQ356" s="2">
        <f t="shared" si="684"/>
        <v>2.9630380460030192</v>
      </c>
      <c r="FR356" s="2">
        <f t="shared" si="684"/>
        <v>2.2605240061412957</v>
      </c>
      <c r="FS356" s="2">
        <f t="shared" si="636"/>
        <v>2.1376821052723205</v>
      </c>
      <c r="FT356" s="2">
        <f t="shared" si="685"/>
        <v>1.9536930896610238</v>
      </c>
      <c r="FU356" s="2">
        <f t="shared" si="685"/>
        <v>0.51385552021556702</v>
      </c>
      <c r="FX356" s="2">
        <f t="shared" si="646"/>
        <v>2.6283222774359238</v>
      </c>
      <c r="FY356" s="2">
        <f t="shared" si="646"/>
        <v>2.6691298817663078</v>
      </c>
      <c r="FZ356" s="2">
        <f t="shared" si="647"/>
        <v>2.6670427096294524</v>
      </c>
      <c r="GA356" s="2">
        <f t="shared" si="648"/>
        <v>1.6126986749467553</v>
      </c>
      <c r="GB356" s="2">
        <f t="shared" si="648"/>
        <v>1.1758609145240406</v>
      </c>
      <c r="GE356" s="2">
        <f t="shared" si="649"/>
        <v>12.229980200153237</v>
      </c>
      <c r="GF356" s="2">
        <f t="shared" si="649"/>
        <v>11.710907246123234</v>
      </c>
      <c r="GG356" s="2">
        <f t="shared" si="669"/>
        <v>19.334863060283382</v>
      </c>
      <c r="GH356" s="2">
        <f t="shared" si="669"/>
        <v>-4.9493297094460598E-2</v>
      </c>
      <c r="GI356" s="2">
        <f t="shared" si="670"/>
        <v>5.5462746408285968</v>
      </c>
      <c r="GJ356" s="2">
        <f t="shared" si="671"/>
        <v>2.780472033624326</v>
      </c>
      <c r="GK356" s="2">
        <v>2.2999999999999998</v>
      </c>
      <c r="GN356" s="2">
        <f t="shared" si="590"/>
        <v>0.10000000000000009</v>
      </c>
      <c r="GQ356" s="2">
        <f t="shared" si="563"/>
        <v>1.1000000000000001</v>
      </c>
      <c r="GT356" s="27">
        <f t="shared" ca="1" si="574"/>
        <v>103.74115267947421</v>
      </c>
      <c r="GU356" s="27">
        <f t="shared" ca="1" si="575"/>
        <v>103.97672162948595</v>
      </c>
      <c r="GV356" s="27">
        <f t="shared" ca="1" si="575"/>
        <v>106.05128205128204</v>
      </c>
      <c r="GW356" s="27">
        <f t="shared" ca="1" si="576"/>
        <v>103.3</v>
      </c>
      <c r="GX356" s="27">
        <f t="shared" ca="1" si="576"/>
        <v>101.82692307692309</v>
      </c>
      <c r="GY356" s="27">
        <f t="shared" ca="1" si="577"/>
        <v>102.64965652600588</v>
      </c>
      <c r="GZ356" s="27">
        <f t="shared" ca="1" si="578"/>
        <v>67.755443886097154</v>
      </c>
      <c r="HA356" s="27">
        <f t="shared" ca="1" si="579"/>
        <v>104.69387755102039</v>
      </c>
      <c r="HB356" s="27">
        <f t="shared" ca="1" si="579"/>
        <v>104.51055662188099</v>
      </c>
      <c r="HC356" s="27">
        <f t="shared" ca="1" si="579"/>
        <v>104.36469447138701</v>
      </c>
      <c r="HD356" s="27">
        <f t="shared" ca="1" si="572"/>
        <v>100.38461538461539</v>
      </c>
      <c r="HE356" s="27">
        <f t="shared" ca="1" si="580"/>
        <v>100.85653104925055</v>
      </c>
      <c r="HG356" s="27">
        <f t="shared" ca="1" si="581"/>
        <v>100.40609137055839</v>
      </c>
      <c r="HH356" s="27">
        <f t="shared" ca="1" si="582"/>
        <v>99.517374517374506</v>
      </c>
      <c r="HI356" s="27">
        <f t="shared" ca="1" si="582"/>
        <v>100.30864197530865</v>
      </c>
      <c r="HJ356" s="27">
        <f t="shared" ca="1" si="583"/>
        <v>99.900099900099903</v>
      </c>
      <c r="HK356" s="27">
        <f t="shared" ca="1" si="583"/>
        <v>101.06899902818269</v>
      </c>
      <c r="HL356" s="27">
        <f t="shared" ca="1" si="584"/>
        <v>100.49309664694279</v>
      </c>
      <c r="HM356" s="27">
        <f t="shared" ca="1" si="585"/>
        <v>148.87780548628427</v>
      </c>
      <c r="HN356" s="27">
        <f t="shared" ca="1" si="586"/>
        <v>98.98989898989899</v>
      </c>
      <c r="HO356" s="27">
        <f t="shared" ca="1" si="586"/>
        <v>99.427480916030547</v>
      </c>
      <c r="HP356" s="27">
        <f t="shared" ca="1" si="586"/>
        <v>99.039385206532188</v>
      </c>
      <c r="HQ356" s="27">
        <f t="shared" ca="1" si="573"/>
        <v>102.46305418719213</v>
      </c>
      <c r="HR356" s="27">
        <f t="shared" ca="1" si="587"/>
        <v>100</v>
      </c>
      <c r="HT356" s="27">
        <f t="shared" ca="1" si="679"/>
        <v>142.70264279879663</v>
      </c>
      <c r="HU356" s="27">
        <f t="shared" ca="1" si="679"/>
        <v>34.997185612734413</v>
      </c>
      <c r="HV356" s="27">
        <f t="shared" ca="1" si="679"/>
        <v>34.128749234850034</v>
      </c>
      <c r="HW356" s="27">
        <f t="shared" ca="1" si="680"/>
        <v>515.51149069124904</v>
      </c>
      <c r="HX356" s="27">
        <f t="shared" ca="1" si="680"/>
        <v>484.35015302999386</v>
      </c>
      <c r="HY356" s="27">
        <f t="shared" ca="1" si="638"/>
        <v>1000</v>
      </c>
      <c r="HZ356" s="27">
        <f t="shared" ca="1" si="681"/>
        <v>5.2492956344836479</v>
      </c>
      <c r="IA356" s="27">
        <f t="shared" ca="1" si="681"/>
        <v>19.703427666591264</v>
      </c>
      <c r="IB356" s="27">
        <f t="shared" ca="1" si="681"/>
        <v>22.851588779136179</v>
      </c>
      <c r="IC356" s="27">
        <f t="shared" ca="1" si="681"/>
        <v>61.701506027597915</v>
      </c>
      <c r="ID356" s="27">
        <f t="shared" ca="1" si="681"/>
        <v>19.763565981767073</v>
      </c>
      <c r="IE356" s="27">
        <f t="shared" ca="1" si="681"/>
        <v>15.052836661484633</v>
      </c>
      <c r="IG356" s="28">
        <f t="shared" ca="1" si="623"/>
        <v>0.60685193776894863</v>
      </c>
      <c r="IH356" s="28">
        <f t="shared" ca="1" si="623"/>
        <v>0.11498837984959349</v>
      </c>
      <c r="II356" s="28">
        <f t="shared" ca="1" si="623"/>
        <v>0.21729166906457245</v>
      </c>
      <c r="IJ356" s="28">
        <f t="shared" ca="1" si="624"/>
        <v>1.6895432499885787</v>
      </c>
      <c r="IK356" s="24">
        <f t="shared" ca="1" si="639"/>
        <v>0.75041126330546426</v>
      </c>
      <c r="IL356" s="28">
        <f t="shared" ca="1" si="625"/>
        <v>1.389837340234072</v>
      </c>
      <c r="IM356" s="28">
        <f t="shared" ca="1" si="640"/>
        <v>3.1558185404339087</v>
      </c>
      <c r="IN356" s="3">
        <f t="shared" ca="1" si="641"/>
        <v>3.0793805902226508</v>
      </c>
      <c r="IO356" s="2">
        <f t="shared" si="663"/>
        <v>3.1</v>
      </c>
      <c r="IQ356" s="2">
        <f t="shared" ref="IQ356" ca="1" si="692">SUM(IG356:II356)</f>
        <v>0.93913198668311459</v>
      </c>
      <c r="IS356" s="3">
        <f t="shared" ca="1" si="626"/>
        <v>3.790574847503364E-3</v>
      </c>
      <c r="IT356" s="3">
        <f t="shared" ca="1" si="627"/>
        <v>1.3622598005696707E-2</v>
      </c>
      <c r="IU356" s="3">
        <f t="shared" si="628"/>
        <v>0.10000000000000009</v>
      </c>
      <c r="IV356" s="3">
        <f t="shared" ca="1" si="629"/>
        <v>8.2586827146800018E-2</v>
      </c>
      <c r="IX356" s="28">
        <f ca="1">$HL356/100*(GZ356-100)*AL356/1000+(HM356-100)*HZ356/$HY356</f>
        <v>9.4556286267682477E-2</v>
      </c>
      <c r="IY356" s="28">
        <f ca="1">$HL356/100*(HA356-100)*AM356/1000+(HN356-100)*IA356/$HY356</f>
        <v>7.9155028792081528E-2</v>
      </c>
      <c r="IZ356" s="28">
        <f ca="1">$HL356/100*(HB356-100)*AN356/1000+(HO356-100)*IB356/$HY356</f>
        <v>0.12290097008518067</v>
      </c>
      <c r="JA356" s="28">
        <f ca="1">$HL356/100*(HC356-100)*AO356/1000+(HP356-100)*IC356/$HY356</f>
        <v>0.20828783517260388</v>
      </c>
      <c r="JB356" s="28">
        <f ca="1">$HL356/100*(HD356-100)*AP356/1000+(HQ356-100)*ID356/$HY356</f>
        <v>5.7181995969211419E-2</v>
      </c>
      <c r="JC356" s="28">
        <f ca="1">$HL356/100*(HE356-100)*AQ356/1000+(HR356-100)*IE356/$HY356</f>
        <v>1.5493582352419691E-2</v>
      </c>
      <c r="JE356" s="3">
        <f t="shared" ca="1" si="555"/>
        <v>4.149894569184126E-2</v>
      </c>
      <c r="JF356" s="3">
        <f t="shared" ca="1" si="555"/>
        <v>3.5347440177389451E-2</v>
      </c>
      <c r="JG356" s="3">
        <f t="shared" ca="1" si="555"/>
        <v>1.2823701302435125E-2</v>
      </c>
      <c r="JH356" s="3">
        <f t="shared" ca="1" si="554"/>
        <v>-1.7966962470915782E-2</v>
      </c>
      <c r="JI356" s="3">
        <f t="shared" ca="1" si="554"/>
        <v>-2.2987919915998745E-2</v>
      </c>
      <c r="JJ356" s="3">
        <f t="shared" ca="1" si="554"/>
        <v>1.356665640083295E-2</v>
      </c>
      <c r="JK356" s="3">
        <f>IO356-IO355</f>
        <v>0.10000000000000009</v>
      </c>
      <c r="JL356" s="3">
        <f t="shared" ca="1" si="630"/>
        <v>4.5677353005723703E-2</v>
      </c>
      <c r="JN356" s="10">
        <f>COUNTIF(EI356:ET356,"&gt;2")</f>
        <v>10</v>
      </c>
      <c r="JP356" s="2">
        <f>AVERAGE(CS356,CS344,CS332,CS320,CS308,CS296,CS284,CS272,CS260,CS248)</f>
        <v>0.12565702785140481</v>
      </c>
      <c r="JQ356" s="2">
        <f>CS356-JP356</f>
        <v>0.25822013145760808</v>
      </c>
      <c r="JR356" s="2">
        <f>AVERAGE(CT356,CT344,CT332,CT320,CT308,CT296,CT284,CT272,CT260,CT248)</f>
        <v>0.10425331870427883</v>
      </c>
      <c r="JS356" s="2">
        <f>CT356-JR356</f>
        <v>0.18255356466093281</v>
      </c>
      <c r="KH356" s="2">
        <f>(DN356*$DN$4)+(FB356*$FB$3)+(FC356*$FC$3)+(FD356*$FD$3)+(FE356*$FE$3)+(FF356*$FF$3)+(FG356*$FG$3)</f>
        <v>1.8589475112834455</v>
      </c>
      <c r="KI356" s="2">
        <f>F356-KH356</f>
        <v>1.2410524887165546</v>
      </c>
      <c r="KJ356" s="2">
        <f>MAX(DN356,FB356:FG356)</f>
        <v>3.1558185404339136</v>
      </c>
      <c r="KK356" s="2">
        <f>MIN(DN356,FB356:FG356)</f>
        <v>0.50709939148072536</v>
      </c>
      <c r="KL356" s="2">
        <f t="shared" si="664"/>
        <v>2.6487191489531883</v>
      </c>
      <c r="KO356" s="2">
        <f>BO356</f>
        <v>77.59</v>
      </c>
      <c r="KP356" s="2">
        <f>100*((BO350/BO338)-1)</f>
        <v>-9.2419522326064438</v>
      </c>
      <c r="KQ356" s="2">
        <f t="shared" si="677"/>
        <v>-9.2419522326064438</v>
      </c>
      <c r="KR356" s="2">
        <f>100*((BO344/BO332)-1)</f>
        <v>-17.810860019278152</v>
      </c>
      <c r="KS356" s="2">
        <f t="shared" si="691"/>
        <v>-17.810860019278152</v>
      </c>
      <c r="KT356" s="3">
        <f>BP356</f>
        <v>1.3219000000000001</v>
      </c>
      <c r="KU356" s="3">
        <f>BQ356</f>
        <v>62.714090909090899</v>
      </c>
      <c r="KV356" s="3">
        <f t="shared" si="610"/>
        <v>47.442386647318934</v>
      </c>
      <c r="KW356" s="2">
        <f t="shared" si="603"/>
        <v>88.008042308872362</v>
      </c>
      <c r="KX356" s="2">
        <f t="shared" si="603"/>
        <v>86.789684510058251</v>
      </c>
      <c r="LA356">
        <v>2</v>
      </c>
      <c r="LB356">
        <v>0</v>
      </c>
      <c r="LE356" s="2">
        <v>105.58258168732922</v>
      </c>
      <c r="LF356" s="2">
        <v>106.0817130400668</v>
      </c>
      <c r="LG356" s="2">
        <v>102.07037184900148</v>
      </c>
      <c r="LH356" s="2">
        <v>99.947825724132755</v>
      </c>
      <c r="LI356" s="2">
        <v>102.28150088513125</v>
      </c>
      <c r="LJ356" s="2">
        <v>102.75761527062369</v>
      </c>
      <c r="LK356" s="2">
        <v>103.32380900660247</v>
      </c>
      <c r="LL356" s="2">
        <v>107.55103164283312</v>
      </c>
      <c r="LM356" s="2">
        <v>107.356844336024</v>
      </c>
      <c r="LN356" s="2">
        <v>102.93966511231459</v>
      </c>
      <c r="LO356" s="2">
        <v>111.02694572733333</v>
      </c>
      <c r="LP356" s="2">
        <v>105.08739069989517</v>
      </c>
      <c r="LQ356" s="2">
        <v>107.59001937452037</v>
      </c>
      <c r="LR356" s="2">
        <v>104.38437474897199</v>
      </c>
      <c r="LS356" s="2">
        <v>104.82553915655913</v>
      </c>
      <c r="LT356" s="2">
        <v>123.33936335365695</v>
      </c>
      <c r="LU356" s="2">
        <v>104.55350312251086</v>
      </c>
      <c r="LV356" s="2">
        <v>105.10452731378587</v>
      </c>
      <c r="LW356" s="2">
        <v>106.2808126281798</v>
      </c>
      <c r="LX356" s="2">
        <v>104.34948920345322</v>
      </c>
      <c r="LY356" s="2">
        <v>102.39645442287899</v>
      </c>
      <c r="LZ356" s="2">
        <v>106.59505005217926</v>
      </c>
      <c r="MA356" s="2">
        <v>109.71141703776399</v>
      </c>
      <c r="MB356" s="2">
        <v>107.16489782607727</v>
      </c>
      <c r="MC356" s="2">
        <v>109.11001769698032</v>
      </c>
      <c r="MD356" s="2">
        <v>98.203812466770231</v>
      </c>
      <c r="ME356" s="2">
        <v>112.23672895825274</v>
      </c>
      <c r="MF356" s="2">
        <v>106.47986020372022</v>
      </c>
      <c r="MG356" s="2">
        <v>106.68211403238335</v>
      </c>
      <c r="MH356" s="2">
        <v>103.75228240194946</v>
      </c>
      <c r="MI356" s="2">
        <v>109.23617322034173</v>
      </c>
      <c r="MJ356" s="2">
        <v>106.104436445828</v>
      </c>
      <c r="MK356" s="2">
        <v>105.15972446566877</v>
      </c>
      <c r="ML356" s="2">
        <v>103.15498576345239</v>
      </c>
      <c r="MM356" s="2">
        <v>107.22268796768377</v>
      </c>
      <c r="MN356" s="2">
        <v>110.86215711708577</v>
      </c>
      <c r="MO356" s="2">
        <v>110.39517570386849</v>
      </c>
      <c r="MP356" s="2">
        <v>114.57184982706403</v>
      </c>
      <c r="MQ356" s="2">
        <v>96.708230383497266</v>
      </c>
      <c r="MR356" s="2">
        <v>96.426280442407048</v>
      </c>
      <c r="MS356" s="10">
        <v>100.79206981688515</v>
      </c>
      <c r="MT356" s="2">
        <v>108.75598343182125</v>
      </c>
      <c r="MU356" s="2">
        <v>105.7452849286139</v>
      </c>
      <c r="MV356" s="2">
        <v>89.127681836531863</v>
      </c>
      <c r="MX356" s="22">
        <v>0.83</v>
      </c>
      <c r="MY356" s="22">
        <v>0.17</v>
      </c>
      <c r="MZ356" s="22">
        <v>0.35</v>
      </c>
      <c r="NA356" s="22">
        <v>0.22</v>
      </c>
      <c r="NB356" s="22">
        <v>0.22</v>
      </c>
      <c r="NC356" s="22">
        <v>0.21</v>
      </c>
      <c r="ND356" s="22">
        <v>1</v>
      </c>
      <c r="NE356" s="22">
        <v>5.28</v>
      </c>
      <c r="NF356" s="22">
        <v>2.72</v>
      </c>
      <c r="NG356" s="22">
        <v>3</v>
      </c>
      <c r="NH356" s="23">
        <v>8</v>
      </c>
      <c r="NI356" s="22">
        <v>25</v>
      </c>
      <c r="NJ356" s="22">
        <v>3.5</v>
      </c>
      <c r="NK356" s="22">
        <v>1.54</v>
      </c>
      <c r="NL356" s="23">
        <v>10.36</v>
      </c>
      <c r="NM356" s="3">
        <v>6</v>
      </c>
      <c r="NN356" s="22">
        <v>3.6</v>
      </c>
      <c r="NO356" s="22">
        <v>2.4</v>
      </c>
      <c r="NP356" s="22">
        <v>0.24</v>
      </c>
      <c r="NQ356" s="22">
        <v>0.96</v>
      </c>
      <c r="NR356" s="23">
        <v>1</v>
      </c>
      <c r="NS356" s="22">
        <v>1.7</v>
      </c>
      <c r="NT356" s="22">
        <v>8.3000000000000007</v>
      </c>
      <c r="NU356" s="23">
        <v>7.92</v>
      </c>
      <c r="NV356" s="3">
        <v>4.18</v>
      </c>
      <c r="NW356" s="22">
        <v>0.66</v>
      </c>
      <c r="NX356" s="22">
        <v>0.88</v>
      </c>
      <c r="NY356" s="22">
        <v>66</v>
      </c>
      <c r="NZ356" s="22">
        <v>22</v>
      </c>
      <c r="OA356" s="23">
        <v>8</v>
      </c>
      <c r="OB356" s="22">
        <v>0.9</v>
      </c>
      <c r="OC356" s="22">
        <v>1.76</v>
      </c>
      <c r="OD356" s="22">
        <v>3.6</v>
      </c>
      <c r="OE356" s="22">
        <v>2.64</v>
      </c>
      <c r="OF356" s="22">
        <v>9.1199999999999992</v>
      </c>
      <c r="OG356" s="22">
        <v>4.4800000000000004</v>
      </c>
      <c r="OH356" s="23">
        <v>2.4</v>
      </c>
      <c r="OI356" s="22">
        <v>2</v>
      </c>
      <c r="OJ356" s="22">
        <v>9.3800000000000008</v>
      </c>
      <c r="OK356" s="22">
        <v>4.62</v>
      </c>
      <c r="OL356" s="22">
        <v>0.36</v>
      </c>
      <c r="OM356" s="23">
        <v>2.2799999999999998</v>
      </c>
      <c r="ON356" s="22">
        <v>2.52</v>
      </c>
      <c r="OO356" s="22">
        <v>6.84</v>
      </c>
      <c r="OQ356">
        <f t="shared" si="667"/>
        <v>-10</v>
      </c>
      <c r="OR356" s="23">
        <f t="shared" ca="1" si="675"/>
        <v>1.015938403204516</v>
      </c>
      <c r="OS356" s="23">
        <f t="shared" ca="1" si="675"/>
        <v>1.0384534805893573</v>
      </c>
      <c r="OT356" s="23">
        <f t="shared" ca="1" si="675"/>
        <v>1.0115948855152896</v>
      </c>
      <c r="OU356" s="23">
        <f t="shared" ca="1" si="675"/>
        <v>0.99760755615831342</v>
      </c>
      <c r="OV356" s="23">
        <f t="shared" ca="1" si="675"/>
        <v>1.007407516630435</v>
      </c>
      <c r="OW356" s="23">
        <f t="shared" ca="1" si="675"/>
        <v>1.0058279636466059</v>
      </c>
      <c r="OX356" s="23">
        <f t="shared" ca="1" si="675"/>
        <v>1.0067922301942596</v>
      </c>
      <c r="OY356" s="23">
        <f t="shared" ca="1" si="673"/>
        <v>1.0234845443733778</v>
      </c>
      <c r="OZ356" s="23">
        <f t="shared" ca="1" si="559"/>
        <v>1.0250224214451187</v>
      </c>
      <c r="PA356" s="23">
        <f t="shared" ca="1" si="559"/>
        <v>1.0114426357271464</v>
      </c>
      <c r="PB356" s="23">
        <f t="shared" ca="1" si="559"/>
        <v>1.0479425533661393</v>
      </c>
      <c r="PC356" s="23">
        <f t="shared" ca="1" si="559"/>
        <v>1.0274878588053136</v>
      </c>
      <c r="PD356" s="23">
        <f t="shared" ca="1" si="559"/>
        <v>0.98327080141254841</v>
      </c>
      <c r="PE356" s="23">
        <f t="shared" ca="1" si="559"/>
        <v>1.017876380898364</v>
      </c>
      <c r="PF356" s="23">
        <f t="shared" ca="1" si="559"/>
        <v>1.0246049443870009</v>
      </c>
      <c r="PG356" s="23">
        <f t="shared" ca="1" si="559"/>
        <v>1.0890327817744394</v>
      </c>
      <c r="PH356" s="23">
        <f t="shared" ref="PH356:PT419" ca="1" si="693">LU356/OFFSET(LU356,$OQ356,0)</f>
        <v>1.0186827286274747</v>
      </c>
      <c r="PI356" s="23">
        <f t="shared" ca="1" si="693"/>
        <v>1.0175977107753436</v>
      </c>
      <c r="PJ356" s="23">
        <f t="shared" ca="1" si="693"/>
        <v>1.057193961770877</v>
      </c>
      <c r="PK356" s="23">
        <f t="shared" ca="1" si="693"/>
        <v>1.1265523156591934</v>
      </c>
      <c r="PL356" s="23">
        <f t="shared" ca="1" si="693"/>
        <v>1.0128053333234996</v>
      </c>
      <c r="PM356" s="23">
        <f t="shared" ca="1" si="693"/>
        <v>1.00914172996624</v>
      </c>
      <c r="PN356" s="23">
        <f t="shared" ca="1" si="645"/>
        <v>1.0173437721571135</v>
      </c>
      <c r="PO356" s="23">
        <f t="shared" ca="1" si="645"/>
        <v>1.0204493515471063</v>
      </c>
      <c r="PP356" s="23">
        <f t="shared" ca="1" si="645"/>
        <v>1.0247053759796576</v>
      </c>
      <c r="PQ356" s="23">
        <f t="shared" ca="1" si="645"/>
        <v>0.9826841705119429</v>
      </c>
      <c r="PR356" s="23">
        <f t="shared" ca="1" si="645"/>
        <v>1.0877795371815908</v>
      </c>
      <c r="PS356" s="23">
        <f t="shared" ca="1" si="615"/>
        <v>1.0256972496707144</v>
      </c>
      <c r="PT356" s="23">
        <f t="shared" ca="1" si="615"/>
        <v>1.0294164267641219</v>
      </c>
      <c r="PU356" s="23">
        <f t="shared" ca="1" si="615"/>
        <v>1.0162160667126925</v>
      </c>
      <c r="PV356" s="23">
        <f t="shared" ca="1" si="615"/>
        <v>1.1340235882111895</v>
      </c>
      <c r="PW356" s="23">
        <f t="shared" ca="1" si="561"/>
        <v>1.0209821805338608</v>
      </c>
      <c r="PX356" s="23">
        <f t="shared" ca="1" si="561"/>
        <v>1.0126894486615354</v>
      </c>
      <c r="PY356" s="23">
        <f t="shared" ca="1" si="544"/>
        <v>1.0116003602718469</v>
      </c>
      <c r="PZ356" s="23">
        <f t="shared" ca="1" si="544"/>
        <v>1.0268765132433635</v>
      </c>
      <c r="QA356" s="23">
        <f t="shared" ca="1" si="571"/>
        <v>1.0395010362074049</v>
      </c>
      <c r="QB356" s="23">
        <f t="shared" ca="1" si="571"/>
        <v>1.0398756941698457</v>
      </c>
      <c r="QC356" s="23">
        <f t="shared" ca="1" si="571"/>
        <v>1.0487152800455548</v>
      </c>
      <c r="QD356" s="23">
        <f t="shared" ca="1" si="571"/>
        <v>0.97502845190616505</v>
      </c>
      <c r="QE356" s="23">
        <f t="shared" ca="1" si="571"/>
        <v>0.96122302975907159</v>
      </c>
      <c r="QF356" s="23">
        <f t="shared" ca="1" si="571"/>
        <v>0.99861042189540572</v>
      </c>
      <c r="QG356" s="23">
        <f t="shared" ca="1" si="571"/>
        <v>1.0226024752660683</v>
      </c>
      <c r="QH356" s="23">
        <f t="shared" ca="1" si="571"/>
        <v>1.0249448372296146</v>
      </c>
      <c r="QI356" s="23">
        <f t="shared" ca="1" si="571"/>
        <v>0.93581670551644824</v>
      </c>
      <c r="QJ356" s="26">
        <f t="shared" ca="1" si="616"/>
        <v>1.0217535382656688</v>
      </c>
      <c r="QL356" s="3">
        <f t="shared" ca="1" si="589"/>
        <v>106.73363885137252</v>
      </c>
      <c r="QM356" s="3">
        <f t="shared" ca="1" si="591"/>
        <v>0.24213715259913116</v>
      </c>
      <c r="QN356" s="3">
        <f t="shared" ca="1" si="595"/>
        <v>0.19122958227482112</v>
      </c>
      <c r="QO356" s="3">
        <f t="shared" ca="1" si="599"/>
        <v>0.56649765630618631</v>
      </c>
      <c r="QP356" s="3">
        <f t="shared" ca="1" si="631"/>
        <v>1.2890834039496646</v>
      </c>
      <c r="QQ356" s="2">
        <f t="shared" ca="1" si="642"/>
        <v>2.5298370506695145</v>
      </c>
      <c r="QR356" s="3">
        <f t="shared" ca="1" si="592"/>
        <v>2.9446559289781682</v>
      </c>
      <c r="QS356" s="3">
        <f t="shared" ca="1" si="596"/>
        <v>2.3266001650687893</v>
      </c>
      <c r="QT356" s="3">
        <f t="shared" ca="1" si="598"/>
        <v>2.2853186239694345</v>
      </c>
      <c r="QU356" s="3">
        <f t="shared" ca="1" si="619"/>
        <v>2.5947841681227102</v>
      </c>
    </row>
    <row r="357" spans="1:463" x14ac:dyDescent="0.35">
      <c r="A357" t="s">
        <v>1422</v>
      </c>
      <c r="B357" s="25">
        <v>43070</v>
      </c>
      <c r="C357" t="s">
        <v>984</v>
      </c>
      <c r="D357" s="2">
        <v>105</v>
      </c>
      <c r="E357" s="2">
        <v>104.9</v>
      </c>
      <c r="F357" s="2">
        <v>3</v>
      </c>
      <c r="G357" s="2">
        <v>105.2</v>
      </c>
      <c r="H357" s="2">
        <v>104.70906743398287</v>
      </c>
      <c r="I357" s="2">
        <v>104.86263138674728</v>
      </c>
      <c r="J357" s="2">
        <v>103.4</v>
      </c>
      <c r="K357" s="2">
        <v>106.6</v>
      </c>
      <c r="L357" s="2">
        <v>106.52376827674017</v>
      </c>
      <c r="M357" s="2">
        <v>102.9</v>
      </c>
      <c r="N357" s="2">
        <v>108</v>
      </c>
      <c r="O357" s="2">
        <v>102.1</v>
      </c>
      <c r="P357" s="2">
        <v>103.3</v>
      </c>
      <c r="Q357" s="2">
        <v>105.8</v>
      </c>
      <c r="R357" s="2">
        <v>107.6</v>
      </c>
      <c r="S357" s="2">
        <v>108</v>
      </c>
      <c r="T357" s="2">
        <v>103.6</v>
      </c>
      <c r="U357" s="2">
        <v>123.7</v>
      </c>
      <c r="V357" s="2">
        <v>104.6</v>
      </c>
      <c r="W357" s="2">
        <v>110.9</v>
      </c>
      <c r="X357" s="2">
        <v>106.5</v>
      </c>
      <c r="Y357" s="2">
        <v>127</v>
      </c>
      <c r="Z357" s="2">
        <v>125.7</v>
      </c>
      <c r="AA357" s="2">
        <v>105.3</v>
      </c>
      <c r="AB357" s="2">
        <v>93.9</v>
      </c>
      <c r="AC357" s="2">
        <v>99.9</v>
      </c>
      <c r="AD357" s="2">
        <v>107.6</v>
      </c>
      <c r="AE357" s="2">
        <v>106.6</v>
      </c>
      <c r="AF357" s="2">
        <v>107.4</v>
      </c>
      <c r="AG357" s="22">
        <v>525</v>
      </c>
      <c r="AH357" s="22">
        <v>475</v>
      </c>
      <c r="AI357" s="22">
        <v>146</v>
      </c>
      <c r="AJ357" s="22">
        <v>33</v>
      </c>
      <c r="AK357" s="22">
        <v>34</v>
      </c>
      <c r="AL357" s="22">
        <v>5</v>
      </c>
      <c r="AM357" s="22">
        <v>21</v>
      </c>
      <c r="AN357" s="22">
        <v>30</v>
      </c>
      <c r="AO357" s="22">
        <v>61</v>
      </c>
      <c r="AP357" s="22">
        <v>22</v>
      </c>
      <c r="AQ357" s="22">
        <v>18</v>
      </c>
      <c r="AR357" s="2">
        <v>101.8</v>
      </c>
      <c r="AS357" s="2">
        <v>107</v>
      </c>
      <c r="AT357" s="2">
        <v>105.8</v>
      </c>
      <c r="AU357" s="2">
        <v>103</v>
      </c>
      <c r="AV357" s="2">
        <v>105</v>
      </c>
      <c r="AW357" s="2">
        <v>105.6</v>
      </c>
      <c r="AX357" s="2">
        <v>107.6</v>
      </c>
      <c r="AY357" s="2">
        <v>104.3</v>
      </c>
      <c r="AZ357" s="2">
        <v>103.9</v>
      </c>
      <c r="BA357" s="2">
        <v>110.9</v>
      </c>
      <c r="BB357" s="2">
        <v>106.7</v>
      </c>
      <c r="BC357" s="2">
        <v>102.3</v>
      </c>
      <c r="BD357" s="3">
        <v>0.75</v>
      </c>
      <c r="BE357" s="3">
        <v>0.67</v>
      </c>
      <c r="BF357" s="3">
        <v>0.77</v>
      </c>
      <c r="BG357" s="3">
        <v>0.42</v>
      </c>
      <c r="BH357" s="3">
        <v>0.36</v>
      </c>
      <c r="BI357" s="2">
        <v>278.10000000000002</v>
      </c>
      <c r="BJ357" s="2">
        <v>4.0999999999999996</v>
      </c>
      <c r="BK357" s="2">
        <v>4.2</v>
      </c>
      <c r="BL357" s="2">
        <v>113.9</v>
      </c>
      <c r="BM357" s="2">
        <v>106.7</v>
      </c>
      <c r="BN357" s="10">
        <v>512</v>
      </c>
      <c r="BO357" s="3">
        <v>78.28</v>
      </c>
      <c r="BP357" s="22">
        <v>1.3402000000000001</v>
      </c>
      <c r="BQ357" s="3">
        <v>64.373684210526321</v>
      </c>
      <c r="BR357" s="23">
        <v>2.8010000000000002</v>
      </c>
      <c r="BS357" s="2">
        <v>110.7</v>
      </c>
      <c r="BT357" s="3">
        <v>88.2</v>
      </c>
      <c r="BU357" s="2">
        <v>0.9</v>
      </c>
      <c r="BV357" s="2">
        <v>1.8</v>
      </c>
      <c r="BW357" s="2">
        <v>2.6</v>
      </c>
      <c r="BX357" s="2">
        <v>2.6</v>
      </c>
      <c r="BY357" s="23">
        <v>247.80500000000001</v>
      </c>
      <c r="BZ357" s="2">
        <v>99.4</v>
      </c>
      <c r="CA357" s="2">
        <v>97.1</v>
      </c>
      <c r="CB357" s="3">
        <v>101.85</v>
      </c>
      <c r="CC357" s="2">
        <v>101.2</v>
      </c>
      <c r="CD357" s="2">
        <v>131.80000000000001</v>
      </c>
      <c r="CE357" s="2">
        <v>99.360623338166576</v>
      </c>
      <c r="CF357" s="3">
        <v>101.92927391571209</v>
      </c>
      <c r="CG357" s="2">
        <v>101.43683219561301</v>
      </c>
      <c r="CH357" s="23">
        <v>254.33170752464525</v>
      </c>
      <c r="CI357" s="3">
        <v>102.2441502750182</v>
      </c>
      <c r="CM357" s="2">
        <f t="shared" si="600"/>
        <v>48.0328937550562</v>
      </c>
      <c r="CN357" s="2">
        <f t="shared" si="600"/>
        <v>2.0899865691687807</v>
      </c>
      <c r="CO357" s="2">
        <f t="shared" si="601"/>
        <v>86.687760415262943</v>
      </c>
      <c r="CR357" s="2">
        <f t="shared" si="604"/>
        <v>0.28653295128939554</v>
      </c>
      <c r="CS357" s="2">
        <f t="shared" si="604"/>
        <v>0.28680688336521165</v>
      </c>
      <c r="CT357" s="2">
        <f t="shared" si="605"/>
        <v>0.28598665395614598</v>
      </c>
      <c r="CU357" s="2">
        <f t="shared" si="605"/>
        <v>0.24135873200863575</v>
      </c>
      <c r="CV357" s="2">
        <f t="shared" si="605"/>
        <v>0.13799512144276627</v>
      </c>
      <c r="CW357" s="2">
        <f t="shared" si="606"/>
        <v>0.49212598425196852</v>
      </c>
      <c r="CX357" s="2">
        <f t="shared" si="607"/>
        <v>0.66100094428705247</v>
      </c>
      <c r="CY357" s="2">
        <f t="shared" si="651"/>
        <v>0.74626865671641518</v>
      </c>
      <c r="CZ357" s="2">
        <f t="shared" si="611"/>
        <v>0.19342359767890582</v>
      </c>
      <c r="DA357" s="2">
        <f t="shared" si="612"/>
        <v>-0.31847133757961482</v>
      </c>
      <c r="DB357" s="2">
        <f t="shared" si="613"/>
        <v>0.28763183125598962</v>
      </c>
      <c r="DC357" s="2">
        <f t="shared" si="546"/>
        <v>0.833937635968097</v>
      </c>
      <c r="DF357" s="2">
        <f t="shared" si="608"/>
        <v>2.935063457822551</v>
      </c>
      <c r="DG357" s="2">
        <f t="shared" si="608"/>
        <v>1.6685675999985161</v>
      </c>
      <c r="DH357" s="2">
        <f t="shared" si="609"/>
        <v>3.3765355172202804</v>
      </c>
      <c r="DI357" s="2">
        <f t="shared" si="682"/>
        <v>5.5597656091122216</v>
      </c>
      <c r="DJ357" s="2">
        <f t="shared" si="682"/>
        <v>10.361384851742583</v>
      </c>
      <c r="DM357" s="2">
        <f t="shared" si="652"/>
        <v>2.7397260273972575</v>
      </c>
      <c r="DN357" s="2">
        <f t="shared" si="652"/>
        <v>2.9440628066732089</v>
      </c>
      <c r="DO357" s="2">
        <f t="shared" si="617"/>
        <v>2.5341130604288584</v>
      </c>
      <c r="DP357" s="2">
        <f t="shared" si="653"/>
        <v>3.4000000000000057</v>
      </c>
      <c r="DQ357" s="2">
        <f t="shared" si="543"/>
        <v>1.7933632165493922</v>
      </c>
      <c r="DR357" s="2">
        <f t="shared" si="654"/>
        <v>2.4999999999999947</v>
      </c>
      <c r="DS357" s="2">
        <f t="shared" si="655"/>
        <v>1.9587666121576812</v>
      </c>
      <c r="DT357" s="2" t="e">
        <v>#N/A</v>
      </c>
      <c r="DU357" s="2" t="e">
        <v>#N/A</v>
      </c>
      <c r="DV357" s="2">
        <f t="shared" si="618"/>
        <v>4.0774719673802196</v>
      </c>
      <c r="DW357" s="2">
        <f t="shared" si="656"/>
        <v>3.0185004868549026</v>
      </c>
      <c r="DX357" s="2">
        <f t="shared" si="657"/>
        <v>6.2564102564102608</v>
      </c>
      <c r="DY357" s="2">
        <f t="shared" si="658"/>
        <v>3.7608486017357778</v>
      </c>
      <c r="DZ357" s="2">
        <f t="shared" si="659"/>
        <v>4.7526673132880726</v>
      </c>
      <c r="EA357" s="2">
        <f t="shared" si="674"/>
        <v>3.6013400335008328</v>
      </c>
      <c r="EB357" s="2">
        <f t="shared" si="668"/>
        <v>5.1256281407035198</v>
      </c>
      <c r="EC357" s="2">
        <f t="shared" si="668"/>
        <v>2.7803521779425466</v>
      </c>
      <c r="ED357" s="2">
        <f t="shared" si="668"/>
        <v>5.13326752221126</v>
      </c>
      <c r="EE357" s="2">
        <f t="shared" si="668"/>
        <v>7.9931972789115679</v>
      </c>
      <c r="EF357" s="2">
        <f t="shared" si="668"/>
        <v>7.6198630136986356</v>
      </c>
      <c r="EG357" s="2">
        <f t="shared" si="668"/>
        <v>3.948667324777877</v>
      </c>
      <c r="EH357" s="2">
        <f t="shared" si="668"/>
        <v>0.53533190578158862</v>
      </c>
      <c r="EI357" s="2">
        <f t="shared" si="689"/>
        <v>3.9836567926455402</v>
      </c>
      <c r="EJ357" s="2">
        <f t="shared" si="689"/>
        <v>5.626850937808503</v>
      </c>
      <c r="EK357" s="2">
        <f t="shared" si="689"/>
        <v>3.0185004868549026</v>
      </c>
      <c r="EL357" s="2">
        <f t="shared" si="687"/>
        <v>2.2840119165839168</v>
      </c>
      <c r="EM357" s="2">
        <f t="shared" si="687"/>
        <v>3.2448377581120846</v>
      </c>
      <c r="EN357" s="2">
        <f t="shared" si="687"/>
        <v>3.3268101761252389</v>
      </c>
      <c r="EO357" s="2">
        <f t="shared" si="614"/>
        <v>3.7608486017357778</v>
      </c>
      <c r="EP357" s="2">
        <f t="shared" si="614"/>
        <v>1.0658914728682189</v>
      </c>
      <c r="EQ357" s="2">
        <f t="shared" si="614"/>
        <v>2.6679841897233159</v>
      </c>
      <c r="ER357" s="2">
        <f t="shared" si="614"/>
        <v>2.7803521779425466</v>
      </c>
      <c r="ES357" s="2">
        <f t="shared" si="614"/>
        <v>3.0917874396135359</v>
      </c>
      <c r="ET357" s="2">
        <f t="shared" si="614"/>
        <v>0.78817733990148575</v>
      </c>
      <c r="EU357" s="2">
        <f t="shared" si="602"/>
        <v>4.0999999999999996</v>
      </c>
      <c r="EV357" s="2">
        <f t="shared" si="602"/>
        <v>4.2</v>
      </c>
      <c r="EW357" s="2">
        <f t="shared" si="660"/>
        <v>5.4629629629629584</v>
      </c>
      <c r="EX357" s="2">
        <f t="shared" si="660"/>
        <v>4.0975609756097597</v>
      </c>
      <c r="EY357" s="2">
        <f t="shared" si="661"/>
        <v>12.521413510629987</v>
      </c>
      <c r="EZ357" s="2">
        <f t="shared" si="661"/>
        <v>-27.134432625448778</v>
      </c>
      <c r="FA357" s="2">
        <f t="shared" si="662"/>
        <v>3.0726256983240274</v>
      </c>
      <c r="FB357" s="2">
        <f t="shared" si="665"/>
        <v>2.1299307195522532</v>
      </c>
      <c r="FC357" s="2">
        <f t="shared" si="665"/>
        <v>1.0162601626016343</v>
      </c>
      <c r="FD357" s="2">
        <f t="shared" si="665"/>
        <v>1.3569937369519725</v>
      </c>
      <c r="FE357" s="2">
        <f t="shared" si="665"/>
        <v>1.1922503725782407</v>
      </c>
      <c r="FF357" s="2">
        <f t="shared" si="665"/>
        <v>0.89730807577268479</v>
      </c>
      <c r="FG357" s="2">
        <f t="shared" si="665"/>
        <v>1.9334880123743181</v>
      </c>
      <c r="FH357" s="2">
        <v>2.5</v>
      </c>
      <c r="FI357" s="2">
        <v>2.9</v>
      </c>
      <c r="FL357" s="2">
        <f t="shared" si="683"/>
        <v>0.76769444178230728</v>
      </c>
      <c r="FM357" s="2">
        <f t="shared" si="683"/>
        <v>0.52534070305771952</v>
      </c>
      <c r="FN357" s="2">
        <f t="shared" si="634"/>
        <v>0.52735771472776083</v>
      </c>
      <c r="FQ357" s="2">
        <f t="shared" si="684"/>
        <v>3.1063203775730353</v>
      </c>
      <c r="FR357" s="2">
        <f t="shared" si="684"/>
        <v>2.1179798536654637</v>
      </c>
      <c r="FS357" s="2">
        <f t="shared" si="636"/>
        <v>2.1261759703825156</v>
      </c>
      <c r="FT357" s="2">
        <f t="shared" si="685"/>
        <v>2.1781225213996835</v>
      </c>
      <c r="FU357" s="2">
        <f t="shared" si="685"/>
        <v>0.16745077132298558</v>
      </c>
      <c r="FX357" s="2">
        <f t="shared" ref="FX357:FY372" si="694">100*((AVERAGE(H352:H357)/AVERAGE(H346:H351))^2-1)</f>
        <v>2.6090694010165061</v>
      </c>
      <c r="FY357" s="2">
        <f t="shared" si="694"/>
        <v>2.5307379447953471</v>
      </c>
      <c r="FZ357" s="2">
        <f t="shared" si="647"/>
        <v>2.5806713232526368</v>
      </c>
      <c r="GA357" s="2">
        <f t="shared" ref="GA357:GB372" si="695">100*((AVERAGE(CH352:CH357)/AVERAGE(CH346:CH351))^2-1)</f>
        <v>1.6992130133238526</v>
      </c>
      <c r="GB357" s="2">
        <f t="shared" si="695"/>
        <v>1.0758324309919631</v>
      </c>
      <c r="GE357" s="2">
        <f t="shared" si="649"/>
        <v>10.605375263187092</v>
      </c>
      <c r="GF357" s="2">
        <f t="shared" si="649"/>
        <v>10.095092912125077</v>
      </c>
      <c r="GG357" s="2">
        <f t="shared" si="669"/>
        <v>17.006368936136518</v>
      </c>
      <c r="GH357" s="2">
        <f t="shared" si="669"/>
        <v>-10.269057090655409</v>
      </c>
      <c r="GI357" s="2">
        <f t="shared" si="670"/>
        <v>4.5410628019323607</v>
      </c>
      <c r="GJ357" s="2">
        <f t="shared" si="671"/>
        <v>2.709677419354839</v>
      </c>
      <c r="GK357" s="2">
        <v>2.4</v>
      </c>
      <c r="GN357" s="2">
        <f t="shared" si="590"/>
        <v>-0.10000000000000009</v>
      </c>
      <c r="GQ357" s="2">
        <f t="shared" si="563"/>
        <v>1</v>
      </c>
      <c r="GT357" s="27">
        <f t="shared" ca="1" si="574"/>
        <v>104.4489383215369</v>
      </c>
      <c r="GU357" s="27">
        <f t="shared" ca="1" si="575"/>
        <v>104.75266731328807</v>
      </c>
      <c r="GV357" s="27">
        <f t="shared" ca="1" si="575"/>
        <v>106.25641025641026</v>
      </c>
      <c r="GW357" s="27">
        <f t="shared" ca="1" si="576"/>
        <v>103.4</v>
      </c>
      <c r="GX357" s="27">
        <f t="shared" ca="1" si="576"/>
        <v>102.49999999999999</v>
      </c>
      <c r="GY357" s="27">
        <f t="shared" ca="1" si="577"/>
        <v>102.9440628066732</v>
      </c>
      <c r="GZ357" s="27">
        <f t="shared" ca="1" si="578"/>
        <v>103.60134003350083</v>
      </c>
      <c r="HA357" s="27">
        <f t="shared" ca="1" si="579"/>
        <v>101.9387755102041</v>
      </c>
      <c r="HB357" s="27">
        <f t="shared" ca="1" si="579"/>
        <v>103.26295585412669</v>
      </c>
      <c r="HC357" s="27">
        <f t="shared" ca="1" si="579"/>
        <v>103.39476236663434</v>
      </c>
      <c r="HD357" s="27">
        <f t="shared" ca="1" si="572"/>
        <v>103.26923076923077</v>
      </c>
      <c r="HE357" s="27">
        <f t="shared" ca="1" si="580"/>
        <v>100.53533190578159</v>
      </c>
      <c r="HG357" s="27">
        <f t="shared" ca="1" si="581"/>
        <v>100</v>
      </c>
      <c r="HH357" s="27">
        <f t="shared" ca="1" si="582"/>
        <v>100</v>
      </c>
      <c r="HI357" s="27">
        <f t="shared" ca="1" si="582"/>
        <v>100</v>
      </c>
      <c r="HJ357" s="27">
        <f t="shared" ca="1" si="583"/>
        <v>100</v>
      </c>
      <c r="HK357" s="27">
        <f t="shared" ca="1" si="583"/>
        <v>100</v>
      </c>
      <c r="HL357" s="27">
        <f t="shared" ca="1" si="584"/>
        <v>100</v>
      </c>
      <c r="HM357" s="27">
        <f t="shared" ca="1" si="585"/>
        <v>100</v>
      </c>
      <c r="HN357" s="27">
        <f t="shared" ca="1" si="586"/>
        <v>100</v>
      </c>
      <c r="HO357" s="27">
        <f t="shared" ca="1" si="586"/>
        <v>100</v>
      </c>
      <c r="HP357" s="27">
        <f t="shared" ca="1" si="586"/>
        <v>100</v>
      </c>
      <c r="HQ357" s="27">
        <f t="shared" ca="1" si="573"/>
        <v>100</v>
      </c>
      <c r="HR357" s="27">
        <f t="shared" ca="1" si="587"/>
        <v>100</v>
      </c>
      <c r="HT357" s="27">
        <f t="shared" ca="1" si="679"/>
        <v>142.57909318900488</v>
      </c>
      <c r="HU357" s="27">
        <f t="shared" ca="1" si="679"/>
        <v>34.657385869126927</v>
      </c>
      <c r="HV357" s="27">
        <f t="shared" ca="1" si="679"/>
        <v>34.066106053940644</v>
      </c>
      <c r="HW357" s="27">
        <f t="shared" ca="1" si="680"/>
        <v>512.46952415683086</v>
      </c>
      <c r="HX357" s="27">
        <f t="shared" ca="1" si="680"/>
        <v>487.1258502250347</v>
      </c>
      <c r="HY357" s="27">
        <f t="shared" ca="1" si="638"/>
        <v>1000</v>
      </c>
      <c r="HZ357" s="27">
        <f t="shared" ca="1" si="681"/>
        <v>7.7766895486987924</v>
      </c>
      <c r="IA357" s="27">
        <f t="shared" ca="1" si="681"/>
        <v>19.408699498265349</v>
      </c>
      <c r="IB357" s="27">
        <f t="shared" ca="1" si="681"/>
        <v>22.609273502844751</v>
      </c>
      <c r="IC357" s="27">
        <f t="shared" ca="1" si="681"/>
        <v>60.808945362281669</v>
      </c>
      <c r="ID357" s="27">
        <f t="shared" ca="1" si="681"/>
        <v>20.150989467827806</v>
      </c>
      <c r="IE357" s="27">
        <f t="shared" ca="1" si="681"/>
        <v>14.978975833901293</v>
      </c>
      <c r="IG357" s="28">
        <f t="shared" ca="1" si="623"/>
        <v>0.64954499494438744</v>
      </c>
      <c r="IH357" s="28">
        <f t="shared" ca="1" si="623"/>
        <v>0.15683802133850636</v>
      </c>
      <c r="II357" s="28">
        <f t="shared" ca="1" si="623"/>
        <v>0.21271794871794894</v>
      </c>
      <c r="IJ357" s="28">
        <f t="shared" ca="1" si="624"/>
        <v>1.785000000000003</v>
      </c>
      <c r="IK357" s="24">
        <f t="shared" ca="1" si="639"/>
        <v>0.76589903499916034</v>
      </c>
      <c r="IL357" s="28">
        <f t="shared" ca="1" si="625"/>
        <v>1.1874999999999931</v>
      </c>
      <c r="IM357" s="28">
        <f t="shared" ca="1" si="640"/>
        <v>2.9440628066732013</v>
      </c>
      <c r="IN357" s="3">
        <f t="shared" ca="1" si="641"/>
        <v>2.9724999999999961</v>
      </c>
      <c r="IO357" s="2">
        <f t="shared" si="663"/>
        <v>3</v>
      </c>
      <c r="IQ357" s="2">
        <f t="shared" ref="IQ357" ca="1" si="696">SUM(IG357:II357)</f>
        <v>1.0191009650008427</v>
      </c>
      <c r="IS357" s="3">
        <f t="shared" ca="1" si="626"/>
        <v>4.1849641488912862E-2</v>
      </c>
      <c r="IT357" s="3">
        <f t="shared" ca="1" si="627"/>
        <v>-4.573720346623511E-3</v>
      </c>
      <c r="IU357" s="3">
        <f t="shared" si="628"/>
        <v>-0.10000000000000009</v>
      </c>
      <c r="IV357" s="3">
        <f t="shared" ca="1" si="629"/>
        <v>-0.13727592114228943</v>
      </c>
      <c r="IX357" s="28">
        <f ca="1">$HL357/100*(GZ357-100)*AL357/1000+(HM357-100)*HZ357/$HY357</f>
        <v>1.8006700167504164E-2</v>
      </c>
      <c r="IY357" s="28">
        <f ca="1">$HL357/100*(HA357-100)*AM357/1000+(HN357-100)*IA357/$HY357</f>
        <v>4.0714285714286008E-2</v>
      </c>
      <c r="IZ357" s="28">
        <f ca="1">$HL357/100*(HB357-100)*AN357/1000+(HO357-100)*IB357/$HY357</f>
        <v>9.7888675623800617E-2</v>
      </c>
      <c r="JA357" s="28">
        <f ca="1">$HL357/100*(HC357-100)*AO357/1000+(HP357-100)*IC357/$HY357</f>
        <v>0.20708050436469466</v>
      </c>
      <c r="JB357" s="28">
        <f ca="1">$HL357/100*(HD357-100)*AP357/1000+(HQ357-100)*ID357/$HY357</f>
        <v>7.192307692307702E-2</v>
      </c>
      <c r="JC357" s="28">
        <f ca="1">$HL357/100*(HE357-100)*AQ357/1000+(HR357-100)*IE357/$HY357</f>
        <v>9.6359743040686108E-3</v>
      </c>
      <c r="JE357" s="3">
        <f t="shared" ca="1" si="555"/>
        <v>-7.6549586100178313E-2</v>
      </c>
      <c r="JF357" s="3">
        <f t="shared" ca="1" si="555"/>
        <v>-3.8440743077795519E-2</v>
      </c>
      <c r="JG357" s="3">
        <f t="shared" ca="1" si="555"/>
        <v>-2.501229446138005E-2</v>
      </c>
      <c r="JH357" s="3">
        <f t="shared" ca="1" si="554"/>
        <v>-1.2073308079092182E-3</v>
      </c>
      <c r="JI357" s="3">
        <f t="shared" ca="1" si="554"/>
        <v>1.4741080953865601E-2</v>
      </c>
      <c r="JJ357" s="3">
        <f t="shared" ca="1" si="554"/>
        <v>-5.8576080483510803E-3</v>
      </c>
      <c r="JK357" s="3">
        <f>IO357-IO356</f>
        <v>-0.10000000000000009</v>
      </c>
      <c r="JL357" s="3">
        <f t="shared" ca="1" si="630"/>
        <v>1.5618805615582737E-3</v>
      </c>
      <c r="JN357" s="10">
        <f>COUNTIF(EI357:ET357,"&gt;2")</f>
        <v>10</v>
      </c>
      <c r="JP357" s="2">
        <f>AVERAGE(CS357,CS345,CS333,CS321,CS309,CS297,CS285,CS273,CS261,CS249)</f>
        <v>0.33416491593621273</v>
      </c>
      <c r="JQ357" s="2">
        <f>CS357-JP357</f>
        <v>-4.7358032571001074E-2</v>
      </c>
      <c r="JR357" s="2">
        <f>AVERAGE(CT357,CT345,CT333,CT321,CT309,CT297,CT285,CT273,CT261,CT249)</f>
        <v>0.32086494486082823</v>
      </c>
      <c r="JS357" s="2">
        <f>CT357-JR357</f>
        <v>-3.4878290904682252E-2</v>
      </c>
      <c r="KH357" s="2">
        <f>(DN357*$DN$4)+(FB357*$FB$3)+(FC357*$FC$3)+(FD357*$FD$3)+(FE357*$FE$3)+(FF357*$FF$3)+(FG357*$FG$3)</f>
        <v>1.8506221089798813</v>
      </c>
      <c r="KI357" s="2">
        <f>F357-KH357</f>
        <v>1.1493778910201187</v>
      </c>
      <c r="KJ357" s="2">
        <f>MAX(DN357,FB357:FG357)</f>
        <v>2.9440628066732089</v>
      </c>
      <c r="KK357" s="2">
        <f>MIN(DN357,FB357:FG357)</f>
        <v>0.89730807577268479</v>
      </c>
      <c r="KL357" s="2">
        <f t="shared" si="664"/>
        <v>2.0467547309005241</v>
      </c>
      <c r="KO357" s="2">
        <f>BO357</f>
        <v>78.28</v>
      </c>
      <c r="KP357" s="2">
        <f>100*((BO351/BO339)-1)</f>
        <v>-9.3305094717025412</v>
      </c>
      <c r="KQ357" s="2">
        <f t="shared" si="677"/>
        <v>-9.3305094717025412</v>
      </c>
      <c r="KR357" s="2">
        <f>100*((BO345/BO333)-1)</f>
        <v>-14.424546844289143</v>
      </c>
      <c r="KS357" s="2">
        <f t="shared" si="691"/>
        <v>-14.424546844289143</v>
      </c>
      <c r="KT357" s="3">
        <f>BP357</f>
        <v>1.3402000000000001</v>
      </c>
      <c r="KU357" s="3">
        <f>BQ357</f>
        <v>64.373684210526321</v>
      </c>
      <c r="KV357" s="3">
        <f t="shared" si="610"/>
        <v>48.0328937550562</v>
      </c>
      <c r="KW357" s="2">
        <f t="shared" si="603"/>
        <v>90.336985539508859</v>
      </c>
      <c r="KX357" s="2">
        <f t="shared" si="603"/>
        <v>87.869940568052357</v>
      </c>
      <c r="LA357">
        <v>2</v>
      </c>
      <c r="LB357">
        <v>0</v>
      </c>
      <c r="LE357" s="2">
        <v>105.79488517170124</v>
      </c>
      <c r="LF357" s="2">
        <v>105.95919333755769</v>
      </c>
      <c r="LG357" s="2">
        <v>102.07705068749797</v>
      </c>
      <c r="LH357" s="2">
        <v>99.990811614161146</v>
      </c>
      <c r="LI357" s="2">
        <v>102.46015429127715</v>
      </c>
      <c r="LJ357" s="2">
        <v>102.82147498554333</v>
      </c>
      <c r="LK357" s="2">
        <v>103.35259476291641</v>
      </c>
      <c r="LL357" s="2">
        <v>108.06571137581992</v>
      </c>
      <c r="LM357" s="2">
        <v>107.64124437026399</v>
      </c>
      <c r="LN357" s="2">
        <v>103.03736779220844</v>
      </c>
      <c r="LO357" s="2">
        <v>111.50468948309799</v>
      </c>
      <c r="LP357" s="2">
        <v>105.42914062600248</v>
      </c>
      <c r="LQ357" s="2">
        <v>108.42699912253066</v>
      </c>
      <c r="LR357" s="2">
        <v>104.92528314878567</v>
      </c>
      <c r="LS357" s="2">
        <v>104.4163569665036</v>
      </c>
      <c r="LT357" s="2">
        <v>120.76393838999522</v>
      </c>
      <c r="LU357" s="2">
        <v>104.59906992308409</v>
      </c>
      <c r="LV357" s="2">
        <v>105.55296987947476</v>
      </c>
      <c r="LW357" s="2">
        <v>110.51966145357616</v>
      </c>
      <c r="LX357" s="2">
        <v>105.15527105045055</v>
      </c>
      <c r="LY357" s="2">
        <v>102.46354008382923</v>
      </c>
      <c r="LZ357" s="2">
        <v>106.91594003615383</v>
      </c>
      <c r="MA357" s="2">
        <v>110.17825170290087</v>
      </c>
      <c r="MB357" s="2">
        <v>108.81143841076776</v>
      </c>
      <c r="MC357" s="2">
        <v>109.60567645745694</v>
      </c>
      <c r="MD357" s="2">
        <v>98.441604676103879</v>
      </c>
      <c r="ME357" s="2">
        <v>111.69171444072155</v>
      </c>
      <c r="MF357" s="2">
        <v>106.68233785215799</v>
      </c>
      <c r="MG357" s="2">
        <v>106.98412774891061</v>
      </c>
      <c r="MH357" s="2">
        <v>103.81669085637509</v>
      </c>
      <c r="MI357" s="2">
        <v>110.39965729412057</v>
      </c>
      <c r="MJ357" s="2">
        <v>106.77550327873851</v>
      </c>
      <c r="MK357" s="2">
        <v>105.77537398115027</v>
      </c>
      <c r="ML357" s="2">
        <v>103.06456709781949</v>
      </c>
      <c r="MM357" s="2">
        <v>107.70162071129229</v>
      </c>
      <c r="MN357" s="2">
        <v>111.46498556467076</v>
      </c>
      <c r="MO357" s="2">
        <v>110.48019053393868</v>
      </c>
      <c r="MP357" s="2">
        <v>114.70065397570923</v>
      </c>
      <c r="MQ357" s="2">
        <v>97.493526550449687</v>
      </c>
      <c r="MR357" s="2">
        <v>96.318625979032589</v>
      </c>
      <c r="MS357" s="10">
        <v>101.2769804135546</v>
      </c>
      <c r="MT357" s="2">
        <v>109.12957616258635</v>
      </c>
      <c r="MU357" s="2">
        <v>105.68058837296063</v>
      </c>
      <c r="MV357" s="2">
        <v>89.630405326654767</v>
      </c>
      <c r="MX357" s="22">
        <v>0.83</v>
      </c>
      <c r="MY357" s="22">
        <v>0.17</v>
      </c>
      <c r="MZ357" s="22">
        <v>0.35</v>
      </c>
      <c r="NA357" s="22">
        <v>0.22</v>
      </c>
      <c r="NB357" s="22">
        <v>0.22</v>
      </c>
      <c r="NC357" s="22">
        <v>0.21</v>
      </c>
      <c r="ND357" s="22">
        <v>1</v>
      </c>
      <c r="NE357" s="22">
        <v>5.28</v>
      </c>
      <c r="NF357" s="22">
        <v>2.72</v>
      </c>
      <c r="NG357" s="22">
        <v>3</v>
      </c>
      <c r="NH357" s="23">
        <v>8</v>
      </c>
      <c r="NI357" s="22">
        <v>25</v>
      </c>
      <c r="NJ357" s="22">
        <v>3.5</v>
      </c>
      <c r="NK357" s="22">
        <v>1.54</v>
      </c>
      <c r="NL357" s="23">
        <v>10.36</v>
      </c>
      <c r="NM357" s="3">
        <v>6</v>
      </c>
      <c r="NN357" s="22">
        <v>3.6</v>
      </c>
      <c r="NO357" s="22">
        <v>2.4</v>
      </c>
      <c r="NP357" s="22">
        <v>0.24</v>
      </c>
      <c r="NQ357" s="22">
        <v>0.96</v>
      </c>
      <c r="NR357" s="23">
        <v>1</v>
      </c>
      <c r="NS357" s="22">
        <v>1.7</v>
      </c>
      <c r="NT357" s="22">
        <v>8.3000000000000007</v>
      </c>
      <c r="NU357" s="23">
        <v>7.92</v>
      </c>
      <c r="NV357" s="3">
        <v>4.18</v>
      </c>
      <c r="NW357" s="22">
        <v>0.66</v>
      </c>
      <c r="NX357" s="22">
        <v>0.88</v>
      </c>
      <c r="NY357" s="22">
        <v>66</v>
      </c>
      <c r="NZ357" s="22">
        <v>22</v>
      </c>
      <c r="OA357" s="23">
        <v>8</v>
      </c>
      <c r="OB357" s="22">
        <v>0.9</v>
      </c>
      <c r="OC357" s="22">
        <v>1.76</v>
      </c>
      <c r="OD357" s="22">
        <v>3.6</v>
      </c>
      <c r="OE357" s="22">
        <v>2.64</v>
      </c>
      <c r="OF357" s="22">
        <v>9.1199999999999992</v>
      </c>
      <c r="OG357" s="22">
        <v>4.4800000000000004</v>
      </c>
      <c r="OH357" s="23">
        <v>2.4</v>
      </c>
      <c r="OI357" s="22">
        <v>2</v>
      </c>
      <c r="OJ357" s="22">
        <v>9.3800000000000008</v>
      </c>
      <c r="OK357" s="22">
        <v>4.62</v>
      </c>
      <c r="OL357" s="22">
        <v>0.36</v>
      </c>
      <c r="OM357" s="23">
        <v>2.2799999999999998</v>
      </c>
      <c r="ON357" s="22">
        <v>2.52</v>
      </c>
      <c r="OO357" s="22">
        <v>6.84</v>
      </c>
      <c r="OQ357">
        <f t="shared" si="667"/>
        <v>-11</v>
      </c>
      <c r="OR357" s="23">
        <f t="shared" ca="1" si="675"/>
        <v>1.0179812331813998</v>
      </c>
      <c r="OS357" s="23">
        <f t="shared" ca="1" si="675"/>
        <v>1.0372541125940149</v>
      </c>
      <c r="OT357" s="23">
        <f t="shared" ca="1" si="675"/>
        <v>1.0116610778759312</v>
      </c>
      <c r="OU357" s="23">
        <f t="shared" ca="1" si="675"/>
        <v>0.99803661050131509</v>
      </c>
      <c r="OV357" s="23">
        <f t="shared" ca="1" si="675"/>
        <v>1.0091671386800287</v>
      </c>
      <c r="OW357" s="23">
        <f t="shared" ca="1" si="675"/>
        <v>1.006453045173143</v>
      </c>
      <c r="OX357" s="23">
        <f t="shared" ca="1" si="675"/>
        <v>1.0070727200065861</v>
      </c>
      <c r="OY357" s="23">
        <f t="shared" ca="1" si="673"/>
        <v>1.0283823751423429</v>
      </c>
      <c r="OZ357" s="23">
        <f t="shared" ca="1" si="673"/>
        <v>1.0277378180605716</v>
      </c>
      <c r="PA357" s="23">
        <f t="shared" ca="1" si="673"/>
        <v>1.0124026219089708</v>
      </c>
      <c r="PB357" s="23">
        <f t="shared" ca="1" si="673"/>
        <v>1.0524518011707242</v>
      </c>
      <c r="PC357" s="23">
        <f t="shared" ca="1" si="673"/>
        <v>1.0308293053621671</v>
      </c>
      <c r="PD357" s="23">
        <f t="shared" ca="1" si="673"/>
        <v>0.99092000300556393</v>
      </c>
      <c r="PE357" s="23">
        <f t="shared" ca="1" si="673"/>
        <v>1.0231509048462626</v>
      </c>
      <c r="PF357" s="23">
        <f t="shared" ca="1" si="673"/>
        <v>1.0206054410363925</v>
      </c>
      <c r="PG357" s="23">
        <f t="shared" ca="1" si="673"/>
        <v>1.0662929026623205</v>
      </c>
      <c r="PH357" s="23">
        <f t="shared" ca="1" si="693"/>
        <v>1.0191266937874786</v>
      </c>
      <c r="PI357" s="23">
        <f t="shared" ca="1" si="693"/>
        <v>1.0219394279203802</v>
      </c>
      <c r="PJ357" s="23">
        <f t="shared" ca="1" si="693"/>
        <v>1.0993585375983714</v>
      </c>
      <c r="PK357" s="23">
        <f t="shared" ca="1" si="693"/>
        <v>1.1352514996473499</v>
      </c>
      <c r="PL357" s="23">
        <f t="shared" ca="1" si="693"/>
        <v>1.0134688789079918</v>
      </c>
      <c r="PM357" s="23">
        <f t="shared" ca="1" si="693"/>
        <v>1.0121796146841366</v>
      </c>
      <c r="PN357" s="23">
        <f t="shared" ca="1" si="645"/>
        <v>1.0216726866131229</v>
      </c>
      <c r="PO357" s="23">
        <f t="shared" ca="1" si="645"/>
        <v>1.0361280980959091</v>
      </c>
      <c r="PP357" s="23">
        <f t="shared" ca="1" si="645"/>
        <v>1.0293603490722507</v>
      </c>
      <c r="PQ357" s="23">
        <f t="shared" ca="1" si="645"/>
        <v>0.98506365695054021</v>
      </c>
      <c r="PR357" s="23">
        <f t="shared" ca="1" si="645"/>
        <v>1.0824973479629632</v>
      </c>
      <c r="PS357" s="23">
        <f t="shared" ca="1" si="615"/>
        <v>1.0276476726589214</v>
      </c>
      <c r="PT357" s="23">
        <f t="shared" ca="1" si="615"/>
        <v>1.032330672359282</v>
      </c>
      <c r="PU357" s="23">
        <f t="shared" ca="1" si="615"/>
        <v>1.0168469242196714</v>
      </c>
      <c r="PV357" s="23">
        <f t="shared" ca="1" si="615"/>
        <v>1.146102173035942</v>
      </c>
      <c r="PW357" s="23">
        <f t="shared" ca="1" si="561"/>
        <v>1.0274394720600142</v>
      </c>
      <c r="PX357" s="23">
        <f t="shared" ca="1" si="561"/>
        <v>1.0186181611184155</v>
      </c>
      <c r="PY357" s="23">
        <f t="shared" ca="1" si="544"/>
        <v>1.0107136599921407</v>
      </c>
      <c r="PZ357" s="23">
        <f t="shared" ca="1" si="544"/>
        <v>1.0314632737056924</v>
      </c>
      <c r="QA357" s="23">
        <f t="shared" ca="1" si="571"/>
        <v>1.0451534681302121</v>
      </c>
      <c r="QB357" s="23">
        <f t="shared" ca="1" si="571"/>
        <v>1.0406764977816911</v>
      </c>
      <c r="QC357" s="23">
        <f t="shared" ca="1" si="571"/>
        <v>1.0498942684185397</v>
      </c>
      <c r="QD357" s="23">
        <f t="shared" ca="1" si="571"/>
        <v>0.98294593837980992</v>
      </c>
      <c r="QE357" s="23">
        <f t="shared" ca="1" si="571"/>
        <v>0.96014987886102687</v>
      </c>
      <c r="QF357" s="23">
        <f t="shared" ca="1" si="571"/>
        <v>1.00341473612768</v>
      </c>
      <c r="QG357" s="23">
        <f t="shared" ca="1" si="571"/>
        <v>1.026115264532153</v>
      </c>
      <c r="QH357" s="23">
        <f t="shared" ca="1" si="571"/>
        <v>1.0243177605637555</v>
      </c>
      <c r="QI357" s="23">
        <f t="shared" ca="1" si="571"/>
        <v>0.94109516705183749</v>
      </c>
      <c r="QJ357" s="26">
        <f t="shared" ca="1" si="616"/>
        <v>1.0243709405357408</v>
      </c>
      <c r="QL357" s="3">
        <f t="shared" ca="1" si="589"/>
        <v>107.00705593108904</v>
      </c>
      <c r="QM357" s="3">
        <f t="shared" ca="1" si="591"/>
        <v>0.25616767371461346</v>
      </c>
      <c r="QN357" s="3">
        <f t="shared" ca="1" si="595"/>
        <v>0.18061903776816676</v>
      </c>
      <c r="QO357" s="3">
        <f t="shared" ca="1" si="599"/>
        <v>0.5364599166794104</v>
      </c>
      <c r="QP357" s="3">
        <f t="shared" ca="1" si="631"/>
        <v>1.2542389098887385</v>
      </c>
      <c r="QQ357" s="2">
        <f t="shared" ca="1" si="642"/>
        <v>2.583833359751786</v>
      </c>
      <c r="QR357" s="3">
        <f t="shared" ca="1" si="592"/>
        <v>3.1176944882586044</v>
      </c>
      <c r="QS357" s="3">
        <f t="shared" ca="1" si="596"/>
        <v>2.1954105231508572</v>
      </c>
      <c r="QT357" s="3">
        <f t="shared" ca="1" si="598"/>
        <v>2.1631688590296738</v>
      </c>
      <c r="QU357" s="3">
        <f t="shared" ca="1" si="619"/>
        <v>2.5242089722082639</v>
      </c>
    </row>
    <row r="358" spans="1:463" x14ac:dyDescent="0.35">
      <c r="A358" s="12" t="s">
        <v>1423</v>
      </c>
      <c r="B358" s="21">
        <v>43101</v>
      </c>
      <c r="C358" t="s">
        <v>985</v>
      </c>
      <c r="D358" s="2">
        <v>104.5</v>
      </c>
      <c r="E358" s="2">
        <v>104.4</v>
      </c>
      <c r="F358" s="2">
        <v>3</v>
      </c>
      <c r="G358" s="2">
        <v>104.3</v>
      </c>
      <c r="H358" s="2">
        <v>104.94838004747777</v>
      </c>
      <c r="I358" s="2">
        <v>105.02289913965291</v>
      </c>
      <c r="J358" s="2">
        <v>102.8</v>
      </c>
      <c r="K358" s="2">
        <v>106.1</v>
      </c>
      <c r="L358" s="2">
        <v>106.68547473103185</v>
      </c>
      <c r="M358" s="2">
        <v>102.9</v>
      </c>
      <c r="N358" s="2">
        <v>108.9</v>
      </c>
      <c r="O358" s="2">
        <v>102</v>
      </c>
      <c r="P358" s="2">
        <v>103.9</v>
      </c>
      <c r="Q358" s="2">
        <v>101.7</v>
      </c>
      <c r="R358" s="2">
        <v>106.5</v>
      </c>
      <c r="S358" s="2">
        <v>108.9</v>
      </c>
      <c r="T358" s="2">
        <v>103.7</v>
      </c>
      <c r="U358" s="2">
        <v>82.6</v>
      </c>
      <c r="V358" s="2">
        <v>104.7</v>
      </c>
      <c r="W358" s="2">
        <v>110.9</v>
      </c>
      <c r="X358" s="2">
        <v>106.9</v>
      </c>
      <c r="Y358" s="2">
        <v>126.5</v>
      </c>
      <c r="Z358" s="2">
        <v>125.5</v>
      </c>
      <c r="AA358" s="2">
        <v>105.8</v>
      </c>
      <c r="AB358" s="2">
        <v>94.5</v>
      </c>
      <c r="AC358" s="2">
        <v>100.5</v>
      </c>
      <c r="AD358" s="2">
        <v>106.9</v>
      </c>
      <c r="AE358" s="2">
        <v>102.7</v>
      </c>
      <c r="AF358" s="2">
        <v>102.2</v>
      </c>
      <c r="AG358" s="22">
        <v>519</v>
      </c>
      <c r="AH358" s="22">
        <v>481</v>
      </c>
      <c r="AI358" s="22">
        <v>142</v>
      </c>
      <c r="AJ358" s="22">
        <v>30</v>
      </c>
      <c r="AK358" s="22">
        <v>34</v>
      </c>
      <c r="AL358" s="22">
        <v>7</v>
      </c>
      <c r="AM358" s="22">
        <v>21</v>
      </c>
      <c r="AN358" s="22">
        <v>27</v>
      </c>
      <c r="AO358" s="22">
        <v>60</v>
      </c>
      <c r="AP358" s="22">
        <v>24</v>
      </c>
      <c r="AQ358" s="22">
        <v>17</v>
      </c>
      <c r="AR358" s="2">
        <v>101.7</v>
      </c>
      <c r="AS358" s="2">
        <v>109.4</v>
      </c>
      <c r="AT358" s="2">
        <v>101.7</v>
      </c>
      <c r="AU358" s="2">
        <v>103.1</v>
      </c>
      <c r="AV358" s="2">
        <v>102.2</v>
      </c>
      <c r="AW358" s="2">
        <v>106.2</v>
      </c>
      <c r="AX358" s="2">
        <v>106.5</v>
      </c>
      <c r="AY358" s="2">
        <v>104.4</v>
      </c>
      <c r="AZ358" s="2">
        <v>103.7</v>
      </c>
      <c r="BA358" s="2">
        <v>110.9</v>
      </c>
      <c r="BB358" s="2">
        <v>106.6</v>
      </c>
      <c r="BC358" s="2">
        <v>102.4</v>
      </c>
      <c r="BD358" s="3">
        <v>0.77</v>
      </c>
      <c r="BE358" s="3">
        <v>0.75</v>
      </c>
      <c r="BF358" s="3">
        <v>0.8</v>
      </c>
      <c r="BG358" s="3">
        <v>0.39</v>
      </c>
      <c r="BH358" s="3">
        <v>0.28999999999999998</v>
      </c>
      <c r="BI358" s="2">
        <v>276</v>
      </c>
      <c r="BJ358" s="2">
        <v>4</v>
      </c>
      <c r="BK358" s="2">
        <v>4</v>
      </c>
      <c r="BL358" s="2">
        <v>114.5</v>
      </c>
      <c r="BM358" s="2">
        <v>107</v>
      </c>
      <c r="BN358" s="10">
        <v>510</v>
      </c>
      <c r="BO358" s="3">
        <v>78.91</v>
      </c>
      <c r="BP358" s="22">
        <v>1.3832</v>
      </c>
      <c r="BQ358" s="3">
        <v>69.077272727272714</v>
      </c>
      <c r="BR358" s="23">
        <v>3.8080952380952375</v>
      </c>
      <c r="BS358" s="2">
        <v>110.2</v>
      </c>
      <c r="BT358" s="3">
        <v>90.64</v>
      </c>
      <c r="BU358" s="2">
        <v>1</v>
      </c>
      <c r="BV358" s="2">
        <v>1.8</v>
      </c>
      <c r="BW358" s="2">
        <v>2.6</v>
      </c>
      <c r="BX358" s="2">
        <v>2.7</v>
      </c>
      <c r="BY358" s="23">
        <v>248.85900000000001</v>
      </c>
      <c r="BZ358" s="2">
        <v>99.5</v>
      </c>
      <c r="CA358" s="2">
        <v>97.3</v>
      </c>
      <c r="CB358" s="3">
        <v>101.75</v>
      </c>
      <c r="CC358" s="2">
        <v>101.5</v>
      </c>
      <c r="CD358" s="2">
        <v>132.30000000000001</v>
      </c>
      <c r="CE358" s="2">
        <v>99.526614984379123</v>
      </c>
      <c r="CF358" s="3">
        <v>102.21411037650329</v>
      </c>
      <c r="CG358" s="2">
        <v>101.58321217708554</v>
      </c>
      <c r="CH358" s="23">
        <v>255.04629221745449</v>
      </c>
      <c r="CI358" s="3">
        <v>102.27730551253197</v>
      </c>
      <c r="CM358" s="2">
        <f t="shared" si="600"/>
        <v>49.9401913875598</v>
      </c>
      <c r="CN358" s="2">
        <f t="shared" si="600"/>
        <v>2.7531052906992755</v>
      </c>
      <c r="CO358" s="2">
        <f t="shared" si="601"/>
        <v>89.469116703769373</v>
      </c>
      <c r="CR358" s="2">
        <f t="shared" si="604"/>
        <v>-0.47619047619047622</v>
      </c>
      <c r="CS358" s="2">
        <f t="shared" si="604"/>
        <v>-0.47664442326024781</v>
      </c>
      <c r="CT358" s="2">
        <f t="shared" si="605"/>
        <v>-0.8555133079847963</v>
      </c>
      <c r="CU358" s="2">
        <f t="shared" si="605"/>
        <v>0.22855003808126267</v>
      </c>
      <c r="CV358" s="2">
        <f t="shared" si="605"/>
        <v>0.15283590616235482</v>
      </c>
      <c r="CW358" s="2">
        <f t="shared" si="606"/>
        <v>-9.794319294808454E-2</v>
      </c>
      <c r="CX358" s="2">
        <f t="shared" si="607"/>
        <v>-0.46904315196998125</v>
      </c>
      <c r="CY358" s="2">
        <f t="shared" si="651"/>
        <v>0.83333333333333848</v>
      </c>
      <c r="CZ358" s="2">
        <f t="shared" si="611"/>
        <v>9.6525096525104756E-2</v>
      </c>
      <c r="DA358" s="2">
        <f t="shared" si="612"/>
        <v>0.63897763578274147</v>
      </c>
      <c r="DB358" s="2">
        <f t="shared" si="613"/>
        <v>9.5602294455075079E-2</v>
      </c>
      <c r="DC358" s="2">
        <f t="shared" si="546"/>
        <v>-0.75512405609493793</v>
      </c>
      <c r="DF358" s="2">
        <f t="shared" si="608"/>
        <v>2.7773396351273849</v>
      </c>
      <c r="DG358" s="2">
        <f t="shared" si="608"/>
        <v>1.8495265035208153</v>
      </c>
      <c r="DH358" s="2">
        <f t="shared" si="609"/>
        <v>1.8369244055584932</v>
      </c>
      <c r="DI358" s="2">
        <f t="shared" si="682"/>
        <v>4.7267052660588726</v>
      </c>
      <c r="DJ358" s="2">
        <f t="shared" si="682"/>
        <v>6.3740344679324767</v>
      </c>
      <c r="DM358" s="2">
        <f t="shared" si="652"/>
        <v>2.6522593320235788</v>
      </c>
      <c r="DN358" s="2">
        <f t="shared" si="652"/>
        <v>2.9585798816568047</v>
      </c>
      <c r="DO358" s="2">
        <f t="shared" si="617"/>
        <v>2.6574803149606328</v>
      </c>
      <c r="DP358" s="2">
        <f t="shared" si="653"/>
        <v>3.2128514056224931</v>
      </c>
      <c r="DQ358" s="2">
        <f t="shared" ref="DQ358:DQ421" si="697">DP358-(($DV$1/$DP$1)*DV358)-(($DX$1/$DP$1)*DX358)-(($DZ$1/$DP$1)*DZ358)</f>
        <v>1.7931731487911822</v>
      </c>
      <c r="DR358" s="2">
        <f t="shared" si="654"/>
        <v>2.7105517909002881</v>
      </c>
      <c r="DS358" s="2">
        <f t="shared" si="655"/>
        <v>2.1351088386048458</v>
      </c>
      <c r="DT358" s="2" t="e">
        <v>#N/A</v>
      </c>
      <c r="DU358" s="2" t="e">
        <v>#N/A</v>
      </c>
      <c r="DV358" s="2">
        <f t="shared" si="618"/>
        <v>3.8696537678207799</v>
      </c>
      <c r="DW358" s="2">
        <f t="shared" si="656"/>
        <v>3.4587995930824178</v>
      </c>
      <c r="DX358" s="2">
        <f t="shared" si="657"/>
        <v>6.3589743589743675</v>
      </c>
      <c r="DY358" s="2">
        <f t="shared" si="658"/>
        <v>3.398058252427183</v>
      </c>
      <c r="DZ358" s="2">
        <f t="shared" si="659"/>
        <v>2.0618556701030855</v>
      </c>
      <c r="EA358" s="2">
        <f t="shared" si="674"/>
        <v>8.1151832460732756</v>
      </c>
      <c r="EB358" s="2">
        <f t="shared" si="668"/>
        <v>4.9098196392785676</v>
      </c>
      <c r="EC358" s="2">
        <f t="shared" si="668"/>
        <v>2.7803521779425466</v>
      </c>
      <c r="ED358" s="2">
        <f t="shared" si="668"/>
        <v>7.1142284569138292</v>
      </c>
      <c r="EE358" s="2">
        <f t="shared" si="668"/>
        <v>8.8640275387263259</v>
      </c>
      <c r="EF358" s="2">
        <f t="shared" si="668"/>
        <v>8.6580086580086544</v>
      </c>
      <c r="EG358" s="2">
        <f t="shared" si="668"/>
        <v>3.3203125</v>
      </c>
      <c r="EH358" s="2">
        <f t="shared" si="668"/>
        <v>-0.21119324181626542</v>
      </c>
      <c r="EI358" s="2">
        <f t="shared" si="689"/>
        <v>3.669724770642202</v>
      </c>
      <c r="EJ358" s="2">
        <f t="shared" si="689"/>
        <v>5.5984555984556206</v>
      </c>
      <c r="EK358" s="2">
        <f t="shared" si="689"/>
        <v>3.4587995930824178</v>
      </c>
      <c r="EL358" s="2">
        <f t="shared" si="687"/>
        <v>2.2817460317460236</v>
      </c>
      <c r="EM358" s="2">
        <f t="shared" si="687"/>
        <v>3.128153380423826</v>
      </c>
      <c r="EN358" s="2">
        <f t="shared" si="687"/>
        <v>3.0067895247332777</v>
      </c>
      <c r="EO358" s="2">
        <f t="shared" si="614"/>
        <v>3.398058252427183</v>
      </c>
      <c r="EP358" s="2">
        <f t="shared" si="614"/>
        <v>1.2609117361784827</v>
      </c>
      <c r="EQ358" s="2">
        <f t="shared" si="614"/>
        <v>3.2868525896414313</v>
      </c>
      <c r="ER358" s="2">
        <f t="shared" si="614"/>
        <v>2.7803521779425466</v>
      </c>
      <c r="ES358" s="2">
        <f t="shared" si="614"/>
        <v>3.0947775628626495</v>
      </c>
      <c r="ET358" s="2">
        <f t="shared" si="614"/>
        <v>0.78740157480317041</v>
      </c>
      <c r="EU358" s="2">
        <f t="shared" si="602"/>
        <v>4</v>
      </c>
      <c r="EV358" s="2">
        <f t="shared" si="602"/>
        <v>4</v>
      </c>
      <c r="EW358" s="2">
        <f t="shared" si="660"/>
        <v>4.6617915904936025</v>
      </c>
      <c r="EX358" s="2">
        <f t="shared" si="660"/>
        <v>3.4816247582204918</v>
      </c>
      <c r="EY358" s="2">
        <f t="shared" si="661"/>
        <v>13.017401299899456</v>
      </c>
      <c r="EZ358" s="2">
        <f t="shared" si="661"/>
        <v>4.2895367134695661</v>
      </c>
      <c r="FA358" s="2">
        <f t="shared" si="662"/>
        <v>3.5714285714285587</v>
      </c>
      <c r="FB358" s="2">
        <f t="shared" si="665"/>
        <v>2.151318868063945</v>
      </c>
      <c r="FC358" s="2">
        <f t="shared" si="665"/>
        <v>1.323828920570258</v>
      </c>
      <c r="FD358" s="2">
        <f t="shared" si="665"/>
        <v>1.3541666666666563</v>
      </c>
      <c r="FE358" s="2">
        <f t="shared" si="665"/>
        <v>1.3345284334229657</v>
      </c>
      <c r="FF358" s="2">
        <f t="shared" si="665"/>
        <v>0.89463220675944921</v>
      </c>
      <c r="FG358" s="2">
        <f t="shared" si="665"/>
        <v>1.6910069177555886</v>
      </c>
      <c r="FH358" s="2">
        <v>2.6</v>
      </c>
      <c r="FI358" s="2">
        <v>2.8</v>
      </c>
      <c r="FL358" s="2">
        <f t="shared" si="683"/>
        <v>0.79943894453031739</v>
      </c>
      <c r="FM358" s="2">
        <f t="shared" si="683"/>
        <v>0.53199041245028944</v>
      </c>
      <c r="FN358" s="2">
        <f t="shared" si="634"/>
        <v>0.57207541442765297</v>
      </c>
      <c r="FQ358" s="2">
        <f t="shared" si="684"/>
        <v>3.2363067135468659</v>
      </c>
      <c r="FR358" s="2">
        <f t="shared" si="684"/>
        <v>2.145002782085359</v>
      </c>
      <c r="FS358" s="2">
        <f t="shared" si="636"/>
        <v>2.3080128709163539</v>
      </c>
      <c r="FT358" s="2">
        <f t="shared" si="685"/>
        <v>2.2125672835986876</v>
      </c>
      <c r="FU358" s="2">
        <f t="shared" si="685"/>
        <v>0.39996629149507967</v>
      </c>
      <c r="FX358" s="2">
        <f t="shared" si="694"/>
        <v>2.6702691746925522</v>
      </c>
      <c r="FY358" s="2">
        <f t="shared" si="694"/>
        <v>2.39980701985818</v>
      </c>
      <c r="FZ358" s="2">
        <f t="shared" si="647"/>
        <v>2.4579404137364813</v>
      </c>
      <c r="GA358" s="2">
        <f t="shared" si="695"/>
        <v>1.8588381622054229</v>
      </c>
      <c r="GB358" s="2">
        <f t="shared" si="695"/>
        <v>0.93746355015229543</v>
      </c>
      <c r="GE358" s="2">
        <f t="shared" si="649"/>
        <v>9.6316860025545665</v>
      </c>
      <c r="GF358" s="2">
        <f t="shared" si="649"/>
        <v>9.2321855976048592</v>
      </c>
      <c r="GG358" s="2">
        <f t="shared" si="669"/>
        <v>18.35699195132112</v>
      </c>
      <c r="GH358" s="2">
        <f t="shared" si="669"/>
        <v>-5.4941896546363278</v>
      </c>
      <c r="GI358" s="2">
        <f t="shared" si="670"/>
        <v>3.9735099337748325</v>
      </c>
      <c r="GJ358" s="2">
        <f t="shared" si="671"/>
        <v>2.7079303675048516</v>
      </c>
      <c r="GK358" s="2">
        <v>2.5</v>
      </c>
      <c r="GN358" s="2">
        <f t="shared" si="590"/>
        <v>0</v>
      </c>
      <c r="GQ358" s="2">
        <f t="shared" si="563"/>
        <v>1</v>
      </c>
      <c r="GT358" s="27">
        <f t="shared" ca="1" si="574"/>
        <v>100.58083252662149</v>
      </c>
      <c r="GU358" s="27">
        <f t="shared" ca="1" si="575"/>
        <v>100.83333333333333</v>
      </c>
      <c r="GV358" s="27">
        <f t="shared" ca="1" si="575"/>
        <v>100.09652509652511</v>
      </c>
      <c r="GW358" s="27">
        <f t="shared" ca="1" si="576"/>
        <v>99.41972920696324</v>
      </c>
      <c r="GX358" s="27">
        <f t="shared" ca="1" si="576"/>
        <v>99.530956848030016</v>
      </c>
      <c r="GY358" s="27">
        <f t="shared" ca="1" si="577"/>
        <v>99.523355576739746</v>
      </c>
      <c r="GZ358" s="27">
        <f t="shared" ca="1" si="578"/>
        <v>66.774454324979786</v>
      </c>
      <c r="HA358" s="27">
        <f t="shared" ca="1" si="579"/>
        <v>100.60060060060059</v>
      </c>
      <c r="HB358" s="27">
        <f t="shared" ca="1" si="579"/>
        <v>99.349442379182165</v>
      </c>
      <c r="HC358" s="27">
        <f t="shared" ca="1" si="579"/>
        <v>96.341463414634148</v>
      </c>
      <c r="HD358" s="27">
        <f t="shared" ca="1" si="572"/>
        <v>95.158286778398505</v>
      </c>
      <c r="HE358" s="27">
        <f t="shared" ca="1" si="580"/>
        <v>100.63897763578274</v>
      </c>
      <c r="HG358" s="27">
        <f t="shared" ca="1" si="581"/>
        <v>103.61083249749248</v>
      </c>
      <c r="HH358" s="27">
        <f t="shared" ca="1" si="582"/>
        <v>101.21836925960636</v>
      </c>
      <c r="HI358" s="27">
        <f t="shared" ca="1" si="582"/>
        <v>106.25641025641026</v>
      </c>
      <c r="HJ358" s="27">
        <f t="shared" ca="1" si="583"/>
        <v>103.81526104417671</v>
      </c>
      <c r="HK358" s="27">
        <f t="shared" ca="1" si="583"/>
        <v>103.19457889641819</v>
      </c>
      <c r="HL358" s="27">
        <f t="shared" ca="1" si="584"/>
        <v>103.45167652859961</v>
      </c>
      <c r="HM358" s="27">
        <f t="shared" ca="1" si="585"/>
        <v>161.91099476439788</v>
      </c>
      <c r="HN358" s="27">
        <f t="shared" ca="1" si="586"/>
        <v>101.3184584178499</v>
      </c>
      <c r="HO358" s="27">
        <f t="shared" ca="1" si="586"/>
        <v>103.86100386100385</v>
      </c>
      <c r="HP358" s="27">
        <f t="shared" ca="1" si="586"/>
        <v>108.00405268490374</v>
      </c>
      <c r="HQ358" s="27">
        <f t="shared" ca="1" si="573"/>
        <v>108.70445344129556</v>
      </c>
      <c r="HR358" s="27">
        <f t="shared" ca="1" si="587"/>
        <v>99.155227032734956</v>
      </c>
      <c r="HT358" s="27">
        <f t="shared" ca="1" si="679"/>
        <v>144.86755593580671</v>
      </c>
      <c r="HU358" s="27">
        <f t="shared" ca="1" si="679"/>
        <v>33.280662385191228</v>
      </c>
      <c r="HV358" s="27">
        <f t="shared" ca="1" si="679"/>
        <v>33.162721893491124</v>
      </c>
      <c r="HW358" s="27">
        <f t="shared" ca="1" si="680"/>
        <v>524.47749112426027</v>
      </c>
      <c r="HX358" s="27">
        <f t="shared" ca="1" si="680"/>
        <v>475.12749582764371</v>
      </c>
      <c r="HY358" s="27">
        <f t="shared" ca="1" si="638"/>
        <v>1000</v>
      </c>
      <c r="HZ358" s="27">
        <f t="shared" ca="1" si="681"/>
        <v>4.5011480809702693</v>
      </c>
      <c r="IA358" s="27">
        <f t="shared" ca="1" si="681"/>
        <v>20.221672100792976</v>
      </c>
      <c r="IB358" s="27">
        <f t="shared" ca="1" si="681"/>
        <v>29.974332473963358</v>
      </c>
      <c r="IC358" s="27">
        <f t="shared" ca="1" si="681"/>
        <v>60.608741441353551</v>
      </c>
      <c r="ID358" s="27">
        <f t="shared" ca="1" si="681"/>
        <v>21.957741617357001</v>
      </c>
      <c r="IE358" s="27">
        <f t="shared" ca="1" si="681"/>
        <v>18.340528109676519</v>
      </c>
      <c r="IG358" s="28">
        <f t="shared" ca="1" si="623"/>
        <v>0.6084175789044175</v>
      </c>
      <c r="IH358" s="28">
        <f t="shared" ca="1" si="623"/>
        <v>6.6411055121604501E-2</v>
      </c>
      <c r="II358" s="28">
        <f t="shared" ca="1" si="623"/>
        <v>0.21087472562620571</v>
      </c>
      <c r="IJ358" s="28">
        <f t="shared" ca="1" si="624"/>
        <v>1.6894629111205166</v>
      </c>
      <c r="IK358" s="24">
        <f t="shared" ca="1" si="639"/>
        <v>0.80375955146828881</v>
      </c>
      <c r="IL358" s="28">
        <f t="shared" ca="1" si="625"/>
        <v>1.2844351961840008</v>
      </c>
      <c r="IM358" s="28">
        <f t="shared" ca="1" si="640"/>
        <v>2.958579881656799</v>
      </c>
      <c r="IN358" s="3">
        <f t="shared" ca="1" si="641"/>
        <v>2.9738981073045174</v>
      </c>
      <c r="IO358" s="2">
        <f t="shared" si="663"/>
        <v>3</v>
      </c>
      <c r="IQ358" s="2">
        <f t="shared" ref="IQ358:IQ363" ca="1" si="698">SUM(IG358:II358)</f>
        <v>0.88570335965222768</v>
      </c>
      <c r="IS358" s="3">
        <f t="shared" ca="1" si="626"/>
        <v>-9.0426966216901855E-2</v>
      </c>
      <c r="IT358" s="3">
        <f t="shared" ca="1" si="627"/>
        <v>-1.8432230917432291E-3</v>
      </c>
      <c r="IU358" s="3">
        <f t="shared" si="628"/>
        <v>0</v>
      </c>
      <c r="IV358" s="3">
        <f t="shared" ca="1" si="629"/>
        <v>9.2270189308645084E-2</v>
      </c>
      <c r="IX358" s="28">
        <f ca="1">$HL358/100*(GZ358-100)*AL358/1000+(HM358-100)*HZ358/$HY358</f>
        <v>3.8063867018641701E-2</v>
      </c>
      <c r="IY358" s="28">
        <f ca="1">$HL358/100*(HA358-100)*AM358/1000+(HN358-100)*IA358/$HY358</f>
        <v>3.9709393006095939E-2</v>
      </c>
      <c r="IZ358" s="28">
        <f ca="1">$HL358/100*(HB358-100)*AN358/1000+(HO358-100)*IB358/$HY358</f>
        <v>9.7559668743928893E-2</v>
      </c>
      <c r="JA358" s="28">
        <f ca="1">$HL358/100*(HC358-100)*AO358/1000+(HP358-100)*IC358/$HY358</f>
        <v>0.25802651362391321</v>
      </c>
      <c r="JB358" s="28">
        <f ca="1">$HL358/100*(HD358-100)*AP358/1000+(HQ358-100)*ID358/$HY358</f>
        <v>7.0918135573394936E-2</v>
      </c>
      <c r="JC358" s="28">
        <f ca="1">$HL358/100*(HE358-100)*AQ358/1000+(HR358-100)*IE358/$HY358</f>
        <v>-4.2560200457985187E-3</v>
      </c>
      <c r="JE358" s="3">
        <f t="shared" ca="1" si="555"/>
        <v>2.0057166851137537E-2</v>
      </c>
      <c r="JF358" s="3">
        <f t="shared" ca="1" si="555"/>
        <v>-1.0048927081900694E-3</v>
      </c>
      <c r="JG358" s="3">
        <f t="shared" ca="1" si="555"/>
        <v>-3.2900687987172383E-4</v>
      </c>
      <c r="JH358" s="3">
        <f t="shared" ca="1" si="554"/>
        <v>5.094600925921855E-2</v>
      </c>
      <c r="JI358" s="3">
        <f t="shared" ca="1" si="554"/>
        <v>-1.0049413496820842E-3</v>
      </c>
      <c r="JJ358" s="3">
        <f t="shared" ca="1" si="554"/>
        <v>-1.389199434986713E-2</v>
      </c>
      <c r="JK358" s="3">
        <f>IO358-IO357</f>
        <v>0</v>
      </c>
      <c r="JL358" s="3">
        <f t="shared" ca="1" si="630"/>
        <v>-1.9728159971265813E-2</v>
      </c>
      <c r="JN358" s="10">
        <f>COUNTIF(EI358:ET358,"&gt;2")</f>
        <v>10</v>
      </c>
      <c r="JP358" s="2">
        <f>AVERAGE(CS358,CS346,CS334,CS322,CS310,CS298,CS286,CS274,CS262,CS250)</f>
        <v>-0.50239746017385845</v>
      </c>
      <c r="JQ358" s="2">
        <f>CS358-JP358</f>
        <v>2.5753036913610639E-2</v>
      </c>
      <c r="JR358" s="2">
        <f>AVERAGE(CT358,CT346,CT334,CT322,CT310,CT298,CT286,CT274,CT262,CT250)</f>
        <v>-0.79028595278431335</v>
      </c>
      <c r="JS358" s="2">
        <f>CT358-JR358</f>
        <v>-6.522735520048295E-2</v>
      </c>
      <c r="KH358" s="2">
        <f>(DN358*$DN$4)+(FB358*$FB$3)+(FC358*$FC$3)+(FD358*$FD$3)+(FE358*$FE$3)+(FF358*$FF$3)+(FG358*$FG$3)</f>
        <v>1.8995641193684356</v>
      </c>
      <c r="KI358" s="2">
        <f>F358-KH358</f>
        <v>1.1004358806315644</v>
      </c>
      <c r="KJ358" s="2">
        <f>MAX(DN358,FB358:FG358)</f>
        <v>2.9585798816568047</v>
      </c>
      <c r="KK358" s="2">
        <f>MIN(DN358,FB358:FG358)</f>
        <v>0.89463220675944921</v>
      </c>
      <c r="KL358" s="2">
        <f t="shared" si="664"/>
        <v>2.0639476748973555</v>
      </c>
      <c r="KO358" s="2">
        <f>BO358</f>
        <v>78.91</v>
      </c>
      <c r="KP358" s="2">
        <f>100*((BO352/BO340)-1)</f>
        <v>-3.0589123867069357</v>
      </c>
      <c r="KQ358" s="2">
        <f t="shared" si="677"/>
        <v>-3.0589123867069357</v>
      </c>
      <c r="KR358" s="2">
        <f>100*((BO346/BO334)-1)</f>
        <v>-12.980117487573429</v>
      </c>
      <c r="KS358" s="2">
        <f t="shared" si="691"/>
        <v>-12.980117487573429</v>
      </c>
      <c r="KT358" s="3">
        <f>BP358</f>
        <v>1.3832</v>
      </c>
      <c r="KU358" s="3">
        <f>BQ358</f>
        <v>69.077272727272714</v>
      </c>
      <c r="KV358" s="3">
        <f t="shared" si="610"/>
        <v>49.9401913875598</v>
      </c>
      <c r="KW358" s="2">
        <f t="shared" si="603"/>
        <v>96.937633195956636</v>
      </c>
      <c r="KX358" s="2">
        <f t="shared" si="603"/>
        <v>91.359093865130902</v>
      </c>
      <c r="LA358">
        <v>2</v>
      </c>
      <c r="LB358">
        <v>0</v>
      </c>
      <c r="LE358" s="2">
        <v>105.59124024790859</v>
      </c>
      <c r="LF358" s="2">
        <v>105.87912813439735</v>
      </c>
      <c r="LG358" s="2">
        <v>102.10988273103168</v>
      </c>
      <c r="LH358" s="2">
        <v>99.907330107926811</v>
      </c>
      <c r="LI358" s="2">
        <v>102.62430414223719</v>
      </c>
      <c r="LJ358" s="2">
        <v>102.85825639828442</v>
      </c>
      <c r="LK358" s="2">
        <v>103.41124466524796</v>
      </c>
      <c r="LL358" s="2">
        <v>108.31031852367457</v>
      </c>
      <c r="LM358" s="2">
        <v>108.03700788437457</v>
      </c>
      <c r="LN358" s="2">
        <v>103.0715930431619</v>
      </c>
      <c r="LO358" s="2">
        <v>111.10476032190256</v>
      </c>
      <c r="LP358" s="2">
        <v>105.99298400322012</v>
      </c>
      <c r="LQ358" s="2">
        <v>109.41389893713567</v>
      </c>
      <c r="LR358" s="2">
        <v>104.58607827556365</v>
      </c>
      <c r="LS358" s="2">
        <v>105.64908460147223</v>
      </c>
      <c r="LT358" s="2">
        <v>121.22095217077624</v>
      </c>
      <c r="LU358" s="2">
        <v>104.88892680108835</v>
      </c>
      <c r="LV358" s="2">
        <v>105.68402036592201</v>
      </c>
      <c r="LW358" s="2">
        <v>106.16169099031836</v>
      </c>
      <c r="LX358" s="2">
        <v>105.66831278112952</v>
      </c>
      <c r="LY358" s="2">
        <v>102.72220145700322</v>
      </c>
      <c r="LZ358" s="2">
        <v>108.44636603313413</v>
      </c>
      <c r="MA358" s="2">
        <v>110.60817841312735</v>
      </c>
      <c r="MB358" s="2">
        <v>108.76572661216369</v>
      </c>
      <c r="MC358" s="2">
        <v>111.90810358434649</v>
      </c>
      <c r="MD358" s="2">
        <v>99.653525861326827</v>
      </c>
      <c r="ME358" s="2">
        <v>111.89764227158825</v>
      </c>
      <c r="MF358" s="2">
        <v>106.90308576495252</v>
      </c>
      <c r="MG358" s="2">
        <v>107.11980742908852</v>
      </c>
      <c r="MH358" s="2">
        <v>103.92856829239098</v>
      </c>
      <c r="MI358" s="2">
        <v>111.07721844382402</v>
      </c>
      <c r="MJ358" s="2">
        <v>107.14219121531433</v>
      </c>
      <c r="MK358" s="2">
        <v>105.86760013437753</v>
      </c>
      <c r="ML358" s="2">
        <v>103.00828642988949</v>
      </c>
      <c r="MM358" s="2">
        <v>108.01827801098027</v>
      </c>
      <c r="MN358" s="2">
        <v>111.849079934725</v>
      </c>
      <c r="MO358" s="2">
        <v>110.97116618546166</v>
      </c>
      <c r="MP358" s="2">
        <v>114.71008321415165</v>
      </c>
      <c r="MQ358" s="2">
        <v>97.481193483714279</v>
      </c>
      <c r="MR358" s="2">
        <v>94.983126723154371</v>
      </c>
      <c r="MS358" s="10">
        <v>100.99474509002833</v>
      </c>
      <c r="MT358" s="2">
        <v>109.63640077752297</v>
      </c>
      <c r="MU358" s="2">
        <v>105.92455353799562</v>
      </c>
      <c r="MV358" s="2">
        <v>90.220241963827434</v>
      </c>
      <c r="MX358" s="22">
        <v>0.83</v>
      </c>
      <c r="MY358" s="22">
        <v>0.17</v>
      </c>
      <c r="MZ358" s="22">
        <v>0.7</v>
      </c>
      <c r="NA358" s="22">
        <v>0.44</v>
      </c>
      <c r="NB358" s="22">
        <v>0.44</v>
      </c>
      <c r="NC358" s="22">
        <v>0.42</v>
      </c>
      <c r="ND358" s="22">
        <v>1</v>
      </c>
      <c r="NE358" s="22">
        <v>6.32</v>
      </c>
      <c r="NF358" s="22">
        <v>1.68</v>
      </c>
      <c r="NG358" s="22">
        <v>5</v>
      </c>
      <c r="NH358" s="23">
        <v>6</v>
      </c>
      <c r="NI358" s="22">
        <v>24</v>
      </c>
      <c r="NJ358" s="22">
        <v>2.21</v>
      </c>
      <c r="NK358" s="22">
        <v>1.04</v>
      </c>
      <c r="NL358" s="23">
        <v>9.6199999999999992</v>
      </c>
      <c r="NM358" s="3">
        <v>5.28</v>
      </c>
      <c r="NN358" s="22">
        <v>4.32</v>
      </c>
      <c r="NO358" s="22">
        <v>2.4</v>
      </c>
      <c r="NP358" s="22">
        <v>0.23</v>
      </c>
      <c r="NQ358" s="22">
        <v>1.1499999999999999</v>
      </c>
      <c r="NR358" s="23">
        <v>1</v>
      </c>
      <c r="NS358" s="22">
        <v>1.36</v>
      </c>
      <c r="NT358" s="22">
        <v>6.64</v>
      </c>
      <c r="NU358" s="23">
        <v>7.2</v>
      </c>
      <c r="NV358" s="3">
        <v>3.8</v>
      </c>
      <c r="NW358" s="22">
        <v>0.6</v>
      </c>
      <c r="NX358" s="22">
        <v>0.8</v>
      </c>
      <c r="NY358" s="22">
        <v>64.5</v>
      </c>
      <c r="NZ358" s="22">
        <v>21.5</v>
      </c>
      <c r="OA358" s="23">
        <v>8</v>
      </c>
      <c r="OB358" s="22">
        <v>0.81</v>
      </c>
      <c r="OC358" s="22">
        <v>1.54</v>
      </c>
      <c r="OD358" s="22">
        <v>3.15</v>
      </c>
      <c r="OE358" s="22">
        <v>2.31</v>
      </c>
      <c r="OF358" s="22">
        <v>11.88</v>
      </c>
      <c r="OG358" s="22">
        <v>2.88</v>
      </c>
      <c r="OH358" s="23">
        <v>3.24</v>
      </c>
      <c r="OI358" s="22">
        <v>3</v>
      </c>
      <c r="OJ358" s="22">
        <v>7.37</v>
      </c>
      <c r="OK358" s="22">
        <v>3.63</v>
      </c>
      <c r="OL358" s="22">
        <v>0.36</v>
      </c>
      <c r="OM358" s="23">
        <v>2.16</v>
      </c>
      <c r="ON358" s="22">
        <v>2.4</v>
      </c>
      <c r="OO358" s="22">
        <v>7.08</v>
      </c>
      <c r="OQ358">
        <f t="shared" si="667"/>
        <v>-1</v>
      </c>
      <c r="OR358" s="23">
        <f t="shared" ca="1" si="675"/>
        <v>0.9980750966980857</v>
      </c>
      <c r="OS358" s="23">
        <f t="shared" ca="1" si="675"/>
        <v>0.99924437700365198</v>
      </c>
      <c r="OT358" s="23">
        <f t="shared" ca="1" si="675"/>
        <v>1.0003216398133818</v>
      </c>
      <c r="OU358" s="23">
        <f t="shared" ca="1" si="675"/>
        <v>0.99916510822457894</v>
      </c>
      <c r="OV358" s="23">
        <f t="shared" ca="1" si="675"/>
        <v>1.0016020847528044</v>
      </c>
      <c r="OW358" s="23">
        <f t="shared" ca="1" si="675"/>
        <v>1.0003577211156158</v>
      </c>
      <c r="OX358" s="23">
        <f t="shared" ca="1" si="675"/>
        <v>1.0005674739223152</v>
      </c>
      <c r="OY358" s="23">
        <f t="shared" ca="1" si="673"/>
        <v>1.0022635037954266</v>
      </c>
      <c r="OZ358" s="23">
        <f t="shared" ca="1" si="673"/>
        <v>1.0036766902540557</v>
      </c>
      <c r="PA358" s="23">
        <f t="shared" ca="1" si="673"/>
        <v>1.0003321634828879</v>
      </c>
      <c r="PB358" s="23">
        <f t="shared" ca="1" si="673"/>
        <v>0.9964133422275836</v>
      </c>
      <c r="PC358" s="23">
        <f t="shared" ca="1" si="673"/>
        <v>1.0053480790402893</v>
      </c>
      <c r="PD358" s="23">
        <f t="shared" ca="1" si="673"/>
        <v>1.0091019748087811</v>
      </c>
      <c r="PE358" s="23">
        <f t="shared" ca="1" si="673"/>
        <v>0.9967671769563774</v>
      </c>
      <c r="PF358" s="23">
        <f t="shared" ca="1" si="673"/>
        <v>1.0118058862689883</v>
      </c>
      <c r="PG358" s="23">
        <f t="shared" ca="1" si="673"/>
        <v>1.0037843563805045</v>
      </c>
      <c r="PH358" s="23">
        <f t="shared" ca="1" si="693"/>
        <v>1.0027711229002074</v>
      </c>
      <c r="PI358" s="23">
        <f t="shared" ca="1" si="693"/>
        <v>1.0012415613373731</v>
      </c>
      <c r="PJ358" s="23">
        <f t="shared" ca="1" si="693"/>
        <v>0.96056836941100865</v>
      </c>
      <c r="PK358" s="23">
        <f t="shared" ca="1" si="693"/>
        <v>1.0048788969450027</v>
      </c>
      <c r="PL358" s="23">
        <f t="shared" ca="1" si="693"/>
        <v>1.0025244235458035</v>
      </c>
      <c r="PM358" s="23">
        <f t="shared" ca="1" si="693"/>
        <v>1.0143142921108188</v>
      </c>
      <c r="PN358" s="23">
        <f t="shared" ca="1" si="645"/>
        <v>1.003902101400064</v>
      </c>
      <c r="PO358" s="23">
        <f t="shared" ca="1" si="645"/>
        <v>0.99957989895849453</v>
      </c>
      <c r="PP358" s="23">
        <f t="shared" ca="1" si="645"/>
        <v>1.0210064588012759</v>
      </c>
      <c r="PQ358" s="23">
        <f t="shared" ca="1" si="645"/>
        <v>1.0123110669438034</v>
      </c>
      <c r="PR358" s="23">
        <f t="shared" ca="1" si="645"/>
        <v>1.001843716267566</v>
      </c>
      <c r="PS358" s="23">
        <f t="shared" ca="1" si="615"/>
        <v>1.0020692076799109</v>
      </c>
      <c r="PT358" s="23">
        <f t="shared" ca="1" si="615"/>
        <v>1.001268222520787</v>
      </c>
      <c r="PU358" s="23">
        <f t="shared" ca="1" si="615"/>
        <v>1.001077644019406</v>
      </c>
      <c r="PV358" s="23">
        <f t="shared" ca="1" si="615"/>
        <v>1.006137348306239</v>
      </c>
      <c r="PW358" s="23">
        <f t="shared" ca="1" si="561"/>
        <v>1.0034341953473971</v>
      </c>
      <c r="PX358" s="23">
        <f t="shared" ca="1" si="561"/>
        <v>1.0008719057163882</v>
      </c>
      <c r="PY358" s="23">
        <f t="shared" ca="1" si="561"/>
        <v>0.99945392806165301</v>
      </c>
      <c r="PZ358" s="23">
        <f t="shared" ca="1" si="561"/>
        <v>1.0029401349542995</v>
      </c>
      <c r="QA358" s="23">
        <f t="shared" ca="1" si="571"/>
        <v>1.0034458746673536</v>
      </c>
      <c r="QB358" s="23">
        <f t="shared" ca="1" si="571"/>
        <v>1.0044440152497036</v>
      </c>
      <c r="QC358" s="23">
        <f t="shared" ca="1" si="571"/>
        <v>1.0000822073642617</v>
      </c>
      <c r="QD358" s="23">
        <f t="shared" ref="QD358:QI421" ca="1" si="699">MQ358/OFFSET(MQ358,$OQ358,0)</f>
        <v>0.99987349860886376</v>
      </c>
      <c r="QE358" s="23">
        <f t="shared" ca="1" si="699"/>
        <v>0.98613456906902985</v>
      </c>
      <c r="QF358" s="23">
        <f t="shared" ca="1" si="699"/>
        <v>0.99721323323055466</v>
      </c>
      <c r="QG358" s="23">
        <f t="shared" ca="1" si="699"/>
        <v>1.0046442461590936</v>
      </c>
      <c r="QH358" s="23">
        <f t="shared" ca="1" si="699"/>
        <v>1.0023085144470809</v>
      </c>
      <c r="QI358" s="23">
        <f t="shared" ca="1" si="699"/>
        <v>1.0065807650319445</v>
      </c>
      <c r="QJ358" s="26">
        <f t="shared" ca="1" si="616"/>
        <v>1.0028045660051657</v>
      </c>
      <c r="QL358" s="3">
        <f t="shared" ca="1" si="589"/>
        <v>107.30716428246623</v>
      </c>
      <c r="QM358" s="3">
        <f t="shared" ca="1" si="591"/>
        <v>0.2804566005165654</v>
      </c>
      <c r="QN358" s="3">
        <f t="shared" ca="1" si="595"/>
        <v>0.25958714227676999</v>
      </c>
      <c r="QO358" s="3">
        <f t="shared" ca="1" si="599"/>
        <v>0.63277480625503202</v>
      </c>
      <c r="QP358" s="3">
        <f t="shared" ca="1" si="631"/>
        <v>1.2290259875974208</v>
      </c>
      <c r="QQ358" s="2">
        <f t="shared" ca="1" si="642"/>
        <v>2.7243856452247028</v>
      </c>
      <c r="QR358" s="3">
        <f t="shared" ca="1" si="592"/>
        <v>3.4178804900668824</v>
      </c>
      <c r="QS358" s="3">
        <f t="shared" ca="1" si="596"/>
        <v>3.1600769691012185</v>
      </c>
      <c r="QT358" s="3">
        <f t="shared" ca="1" si="598"/>
        <v>2.5552249688834516</v>
      </c>
      <c r="QU358" s="3">
        <f t="shared" ca="1" si="619"/>
        <v>2.4731570239767464</v>
      </c>
    </row>
    <row r="359" spans="1:463" x14ac:dyDescent="0.35">
      <c r="A359" t="s">
        <v>1424</v>
      </c>
      <c r="B359" s="21">
        <v>43132</v>
      </c>
      <c r="C359" t="s">
        <v>986</v>
      </c>
      <c r="D359" s="2">
        <v>104.9</v>
      </c>
      <c r="E359" s="2">
        <v>104.9</v>
      </c>
      <c r="F359" s="2">
        <v>2.7</v>
      </c>
      <c r="G359" s="2">
        <v>104.9</v>
      </c>
      <c r="H359" s="2">
        <v>105.1462913801694</v>
      </c>
      <c r="I359" s="2">
        <v>105.19192681148884</v>
      </c>
      <c r="J359" s="2">
        <v>103.4</v>
      </c>
      <c r="K359" s="2">
        <v>106.4</v>
      </c>
      <c r="L359" s="2">
        <v>106.83782642466909</v>
      </c>
      <c r="M359" s="2">
        <v>103</v>
      </c>
      <c r="N359" s="2">
        <v>108.8</v>
      </c>
      <c r="O359" s="2">
        <v>102.2</v>
      </c>
      <c r="P359" s="2">
        <v>104</v>
      </c>
      <c r="Q359" s="2">
        <v>103.4</v>
      </c>
      <c r="R359" s="2">
        <v>107.1</v>
      </c>
      <c r="S359" s="2">
        <v>108.8</v>
      </c>
      <c r="T359" s="2">
        <v>103.7</v>
      </c>
      <c r="U359" s="2">
        <v>87</v>
      </c>
      <c r="V359" s="2">
        <v>105</v>
      </c>
      <c r="W359" s="2">
        <v>110.9</v>
      </c>
      <c r="X359" s="2">
        <v>107.4</v>
      </c>
      <c r="Y359" s="2">
        <v>126.5</v>
      </c>
      <c r="Z359" s="2">
        <v>125.5</v>
      </c>
      <c r="AA359" s="2">
        <v>105.9</v>
      </c>
      <c r="AB359" s="2">
        <v>94.9</v>
      </c>
      <c r="AC359" s="2">
        <v>99</v>
      </c>
      <c r="AD359" s="2">
        <v>106.6</v>
      </c>
      <c r="AE359" s="2">
        <v>104</v>
      </c>
      <c r="AF359" s="2">
        <v>106.1</v>
      </c>
      <c r="AG359" s="22">
        <v>519</v>
      </c>
      <c r="AH359" s="22">
        <v>481</v>
      </c>
      <c r="AI359" s="22">
        <v>143</v>
      </c>
      <c r="AJ359" s="22">
        <v>31</v>
      </c>
      <c r="AK359" s="22">
        <v>34</v>
      </c>
      <c r="AL359" s="22">
        <v>5</v>
      </c>
      <c r="AM359" s="22">
        <v>21</v>
      </c>
      <c r="AN359" s="22">
        <v>27</v>
      </c>
      <c r="AO359" s="22">
        <v>58</v>
      </c>
      <c r="AP359" s="22">
        <v>22</v>
      </c>
      <c r="AQ359" s="22">
        <v>18</v>
      </c>
      <c r="AR359" s="2">
        <v>101.9</v>
      </c>
      <c r="AS359" s="2">
        <v>109.4</v>
      </c>
      <c r="AT359" s="2">
        <v>103.4</v>
      </c>
      <c r="AU359" s="2">
        <v>103.1</v>
      </c>
      <c r="AV359" s="2">
        <v>104.9</v>
      </c>
      <c r="AW359" s="2">
        <v>106.3</v>
      </c>
      <c r="AX359" s="2">
        <v>107.1</v>
      </c>
      <c r="AY359" s="2">
        <v>103.8</v>
      </c>
      <c r="AZ359" s="2">
        <v>104</v>
      </c>
      <c r="BA359" s="2">
        <v>110.9</v>
      </c>
      <c r="BB359" s="2">
        <v>106.7</v>
      </c>
      <c r="BC359" s="2">
        <v>102.7</v>
      </c>
      <c r="BD359" s="3">
        <v>0.79</v>
      </c>
      <c r="BE359" s="3">
        <v>0.6</v>
      </c>
      <c r="BF359" s="3">
        <v>0.74</v>
      </c>
      <c r="BG359" s="3">
        <v>0.34</v>
      </c>
      <c r="BH359" s="3">
        <v>0.24</v>
      </c>
      <c r="BI359" s="2">
        <v>278.10000000000002</v>
      </c>
      <c r="BJ359" s="2">
        <v>3.6</v>
      </c>
      <c r="BK359" s="2">
        <v>3.6</v>
      </c>
      <c r="BL359" s="2">
        <v>114.3</v>
      </c>
      <c r="BM359" s="2">
        <v>107</v>
      </c>
      <c r="BN359" s="10">
        <v>513</v>
      </c>
      <c r="BO359" s="3">
        <v>79</v>
      </c>
      <c r="BP359" s="22">
        <v>1.3960999999999999</v>
      </c>
      <c r="BQ359" s="3">
        <v>65.317499999999981</v>
      </c>
      <c r="BR359" s="23">
        <v>2.6468421052631577</v>
      </c>
      <c r="BS359" s="2">
        <v>110.6</v>
      </c>
      <c r="BT359" s="3">
        <v>92.92</v>
      </c>
      <c r="BU359" s="2">
        <v>1</v>
      </c>
      <c r="BV359" s="2">
        <v>1.8</v>
      </c>
      <c r="BW359" s="2">
        <v>2.8</v>
      </c>
      <c r="BX359" s="2">
        <v>2.9</v>
      </c>
      <c r="BY359" s="23">
        <v>249.529</v>
      </c>
      <c r="BZ359" s="2">
        <v>99.5</v>
      </c>
      <c r="CA359" s="2">
        <v>97.3</v>
      </c>
      <c r="CB359" s="3">
        <v>101.72</v>
      </c>
      <c r="CC359" s="2">
        <v>101.5</v>
      </c>
      <c r="CD359" s="2">
        <v>132.6</v>
      </c>
      <c r="CE359" s="2">
        <v>99.597134247308688</v>
      </c>
      <c r="CF359" s="3">
        <v>102.15118444867454</v>
      </c>
      <c r="CG359" s="2">
        <v>101.60455878804819</v>
      </c>
      <c r="CH359" s="23">
        <v>255.52265732553164</v>
      </c>
      <c r="CI359" s="3">
        <v>102.38085708890519</v>
      </c>
      <c r="CM359" s="2">
        <f t="shared" si="600"/>
        <v>46.785688704247534</v>
      </c>
      <c r="CN359" s="2">
        <f t="shared" si="600"/>
        <v>1.8958828918151693</v>
      </c>
      <c r="CO359" s="2">
        <f t="shared" si="601"/>
        <v>90.303523590321291</v>
      </c>
      <c r="CR359" s="2">
        <f t="shared" si="604"/>
        <v>0.38277511961723032</v>
      </c>
      <c r="CS359" s="2">
        <f t="shared" si="604"/>
        <v>0.47892720306513409</v>
      </c>
      <c r="CT359" s="2">
        <f t="shared" si="605"/>
        <v>0.57526366251199279</v>
      </c>
      <c r="CU359" s="2">
        <f t="shared" si="605"/>
        <v>0.18857969279954445</v>
      </c>
      <c r="CV359" s="2">
        <f t="shared" si="605"/>
        <v>0.16094363536010542</v>
      </c>
      <c r="CW359" s="2">
        <f t="shared" si="606"/>
        <v>0.19607843137255179</v>
      </c>
      <c r="CX359" s="2">
        <f t="shared" si="607"/>
        <v>0.28275212064091554</v>
      </c>
      <c r="CY359" s="2">
        <f t="shared" si="651"/>
        <v>-9.1827364554645102E-2</v>
      </c>
      <c r="CZ359" s="2">
        <f t="shared" si="611"/>
        <v>0</v>
      </c>
      <c r="DA359" s="2">
        <f t="shared" si="612"/>
        <v>0.42328042328042931</v>
      </c>
      <c r="DB359" s="2">
        <f t="shared" si="613"/>
        <v>0.28653295128939554</v>
      </c>
      <c r="DC359" s="2">
        <f t="shared" si="546"/>
        <v>0.76086956521739957</v>
      </c>
      <c r="DF359" s="2">
        <f t="shared" si="608"/>
        <v>2.2865755990664649</v>
      </c>
      <c r="DG359" s="2">
        <f t="shared" si="608"/>
        <v>1.9485115565735622</v>
      </c>
      <c r="DH359" s="2">
        <f t="shared" si="609"/>
        <v>1.7271781365183259</v>
      </c>
      <c r="DI359" s="2">
        <f t="shared" si="682"/>
        <v>3.9108844386515962</v>
      </c>
      <c r="DJ359" s="2">
        <f t="shared" si="682"/>
        <v>2.5651469351366085</v>
      </c>
      <c r="DM359" s="2">
        <f t="shared" si="652"/>
        <v>2.44140625</v>
      </c>
      <c r="DN359" s="2">
        <f t="shared" si="652"/>
        <v>2.7424094025465346</v>
      </c>
      <c r="DO359" s="2">
        <f t="shared" si="617"/>
        <v>2.44140625</v>
      </c>
      <c r="DP359" s="2">
        <f t="shared" si="653"/>
        <v>2.8855721393034885</v>
      </c>
      <c r="DQ359" s="2">
        <f t="shared" si="697"/>
        <v>1.6496217787475029</v>
      </c>
      <c r="DR359" s="2">
        <f t="shared" si="654"/>
        <v>2.4061597690086622</v>
      </c>
      <c r="DS359" s="2">
        <f t="shared" si="655"/>
        <v>1.823996522328766</v>
      </c>
      <c r="DT359" s="2" t="e">
        <v>#N/A</v>
      </c>
      <c r="DU359" s="2" t="e">
        <v>#N/A</v>
      </c>
      <c r="DV359" s="2">
        <f t="shared" si="618"/>
        <v>3.336703741152669</v>
      </c>
      <c r="DW359" s="2">
        <f t="shared" si="656"/>
        <v>3.9195979899497635</v>
      </c>
      <c r="DX359" s="2">
        <f t="shared" si="657"/>
        <v>6.3589743589743675</v>
      </c>
      <c r="DY359" s="2">
        <f t="shared" si="658"/>
        <v>2.7831094049904026</v>
      </c>
      <c r="DZ359" s="2">
        <f t="shared" si="659"/>
        <v>0.83410565338275511</v>
      </c>
      <c r="EA359" s="2">
        <f t="shared" si="674"/>
        <v>7.5401730531520217</v>
      </c>
      <c r="EB359" s="2">
        <f t="shared" si="668"/>
        <v>5.10510510510509</v>
      </c>
      <c r="EC359" s="2">
        <f t="shared" si="668"/>
        <v>2.7803521779425466</v>
      </c>
      <c r="ED359" s="2">
        <f t="shared" si="668"/>
        <v>7.5075075075075048</v>
      </c>
      <c r="EE359" s="2">
        <f t="shared" si="668"/>
        <v>5.5926544240400666</v>
      </c>
      <c r="EF359" s="2">
        <f t="shared" si="668"/>
        <v>5.6397306397306446</v>
      </c>
      <c r="EG359" s="2">
        <f t="shared" si="668"/>
        <v>2.9154518950437414</v>
      </c>
      <c r="EH359" s="2">
        <f t="shared" si="668"/>
        <v>-0.41972717733472775</v>
      </c>
      <c r="EI359" s="2">
        <f t="shared" si="689"/>
        <v>3.0333670374115274</v>
      </c>
      <c r="EJ359" s="2">
        <f t="shared" si="689"/>
        <v>5.700483091787456</v>
      </c>
      <c r="EK359" s="2">
        <f t="shared" si="689"/>
        <v>3.9195979899497635</v>
      </c>
      <c r="EL359" s="2">
        <f t="shared" si="687"/>
        <v>2.1803766105054301</v>
      </c>
      <c r="EM359" s="2">
        <f t="shared" si="687"/>
        <v>3.3497536945812811</v>
      </c>
      <c r="EN359" s="2">
        <f t="shared" si="687"/>
        <v>2.70531400966183</v>
      </c>
      <c r="EO359" s="2">
        <f t="shared" si="614"/>
        <v>2.7831094049904026</v>
      </c>
      <c r="EP359" s="2">
        <f t="shared" si="614"/>
        <v>-0.28818443804033977</v>
      </c>
      <c r="EQ359" s="2">
        <f t="shared" si="614"/>
        <v>3.0723488602576676</v>
      </c>
      <c r="ER359" s="2">
        <f t="shared" si="614"/>
        <v>2.7803521779425466</v>
      </c>
      <c r="ES359" s="2">
        <f t="shared" si="614"/>
        <v>2.3992322456813708</v>
      </c>
      <c r="ET359" s="2">
        <f t="shared" si="614"/>
        <v>0.78508341511285273</v>
      </c>
      <c r="EU359" s="2">
        <f t="shared" si="602"/>
        <v>3.6</v>
      </c>
      <c r="EV359" s="2">
        <f t="shared" si="602"/>
        <v>3.6</v>
      </c>
      <c r="EW359" s="2">
        <f t="shared" si="660"/>
        <v>4.1932543299908698</v>
      </c>
      <c r="EX359" s="2">
        <f t="shared" si="660"/>
        <v>3.0828516377649384</v>
      </c>
      <c r="EY359" s="2">
        <f t="shared" si="661"/>
        <v>6.4987382637078372</v>
      </c>
      <c r="EZ359" s="2">
        <f t="shared" si="661"/>
        <v>-16.076857105641139</v>
      </c>
      <c r="FA359" s="2">
        <f t="shared" si="662"/>
        <v>4.4381491973559895</v>
      </c>
      <c r="FB359" s="2">
        <f t="shared" si="665"/>
        <v>2.263468931091861</v>
      </c>
      <c r="FC359" s="2">
        <f t="shared" si="665"/>
        <v>1.4271151885830946</v>
      </c>
      <c r="FD359" s="2">
        <f t="shared" si="665"/>
        <v>1.2486992715921019</v>
      </c>
      <c r="FE359" s="2">
        <f t="shared" si="665"/>
        <v>1.1837262508703761</v>
      </c>
      <c r="FF359" s="2">
        <f t="shared" si="665"/>
        <v>0.49504950495049549</v>
      </c>
      <c r="FG359" s="2">
        <f t="shared" si="665"/>
        <v>2.0785219399537924</v>
      </c>
      <c r="FH359" s="2">
        <v>2.9</v>
      </c>
      <c r="FI359" s="2">
        <v>3</v>
      </c>
      <c r="FL359" s="2">
        <f t="shared" si="683"/>
        <v>0.75035779527676816</v>
      </c>
      <c r="FM359" s="2">
        <f t="shared" si="683"/>
        <v>0.49850069919767925</v>
      </c>
      <c r="FN359" s="2">
        <f t="shared" si="634"/>
        <v>0.59357266358479599</v>
      </c>
      <c r="FQ359" s="2">
        <f t="shared" si="684"/>
        <v>3.0353826990005439</v>
      </c>
      <c r="FR359" s="2">
        <f t="shared" si="684"/>
        <v>2.0089625869275984</v>
      </c>
      <c r="FS359" s="2">
        <f t="shared" si="636"/>
        <v>2.3955141419200299</v>
      </c>
      <c r="FT359" s="2">
        <f t="shared" si="685"/>
        <v>2.4867248189798019</v>
      </c>
      <c r="FU359" s="2">
        <f t="shared" si="685"/>
        <v>0.64436950607120735</v>
      </c>
      <c r="FX359" s="2">
        <f t="shared" si="694"/>
        <v>2.7420539698113755</v>
      </c>
      <c r="FY359" s="2">
        <f t="shared" si="694"/>
        <v>2.2609162055202026</v>
      </c>
      <c r="FZ359" s="2">
        <f t="shared" si="647"/>
        <v>2.3856980736440159</v>
      </c>
      <c r="GA359" s="2">
        <f t="shared" si="695"/>
        <v>2.0011626032335972</v>
      </c>
      <c r="GB359" s="2">
        <f t="shared" si="695"/>
        <v>0.78149253090613602</v>
      </c>
      <c r="GE359" s="2">
        <f t="shared" si="649"/>
        <v>7.4832930805593199</v>
      </c>
      <c r="GF359" s="2">
        <f t="shared" si="649"/>
        <v>7.3058674371459773</v>
      </c>
      <c r="GG359" s="2">
        <f t="shared" si="669"/>
        <v>10.666278450022769</v>
      </c>
      <c r="GH359" s="2">
        <f t="shared" si="669"/>
        <v>-13.23821005658673</v>
      </c>
      <c r="GI359" s="2">
        <f t="shared" si="670"/>
        <v>3.6909602752580373</v>
      </c>
      <c r="GJ359" s="2">
        <f t="shared" si="671"/>
        <v>2.5385604113110416</v>
      </c>
      <c r="GK359" s="2">
        <v>2.7</v>
      </c>
      <c r="GN359" s="2">
        <f t="shared" si="590"/>
        <v>-0.29999999999999982</v>
      </c>
      <c r="GQ359" s="2">
        <f t="shared" si="563"/>
        <v>0.70000000000000018</v>
      </c>
      <c r="GT359" s="27">
        <f t="shared" ca="1" si="574"/>
        <v>100.67763794772509</v>
      </c>
      <c r="GU359" s="27">
        <f t="shared" ca="1" si="575"/>
        <v>100.74074074074073</v>
      </c>
      <c r="GV359" s="27">
        <f t="shared" ca="1" si="575"/>
        <v>100.09652509652511</v>
      </c>
      <c r="GW359" s="27">
        <f t="shared" ca="1" si="576"/>
        <v>100</v>
      </c>
      <c r="GX359" s="27">
        <f t="shared" ca="1" si="576"/>
        <v>99.812382739212012</v>
      </c>
      <c r="GY359" s="27">
        <f t="shared" ca="1" si="577"/>
        <v>100</v>
      </c>
      <c r="GZ359" s="27">
        <f t="shared" ca="1" si="578"/>
        <v>70.331447049312857</v>
      </c>
      <c r="HA359" s="27">
        <f t="shared" ca="1" si="579"/>
        <v>99.099099099099092</v>
      </c>
      <c r="HB359" s="27">
        <f t="shared" ca="1" si="579"/>
        <v>99.070631970260223</v>
      </c>
      <c r="HC359" s="27">
        <f t="shared" ca="1" si="579"/>
        <v>97.560975609756113</v>
      </c>
      <c r="HD359" s="27">
        <f t="shared" ca="1" si="572"/>
        <v>98.789571694599616</v>
      </c>
      <c r="HE359" s="27">
        <f t="shared" ca="1" si="580"/>
        <v>101.06496272630459</v>
      </c>
      <c r="HG359" s="27">
        <f t="shared" ca="1" si="581"/>
        <v>103.0938123752495</v>
      </c>
      <c r="HH359" s="27">
        <f t="shared" ca="1" si="582"/>
        <v>100.09267840593141</v>
      </c>
      <c r="HI359" s="27">
        <f t="shared" ca="1" si="582"/>
        <v>106.25641025641026</v>
      </c>
      <c r="HJ359" s="27">
        <f t="shared" ca="1" si="583"/>
        <v>102.88557213930349</v>
      </c>
      <c r="HK359" s="27">
        <f t="shared" ca="1" si="583"/>
        <v>102.59865255052934</v>
      </c>
      <c r="HL359" s="27">
        <f t="shared" ca="1" si="584"/>
        <v>102.74240940254653</v>
      </c>
      <c r="HM359" s="27">
        <f t="shared" ca="1" si="585"/>
        <v>152.90482076637824</v>
      </c>
      <c r="HN359" s="27">
        <f t="shared" ca="1" si="586"/>
        <v>102.88362512873329</v>
      </c>
      <c r="HO359" s="27">
        <f t="shared" ca="1" si="586"/>
        <v>101.89393939393941</v>
      </c>
      <c r="HP359" s="27">
        <f t="shared" ca="1" si="586"/>
        <v>106.59999999999998</v>
      </c>
      <c r="HQ359" s="27">
        <f t="shared" ca="1" si="573"/>
        <v>105.29411764705883</v>
      </c>
      <c r="HR359" s="27">
        <f t="shared" ca="1" si="587"/>
        <v>98.530954879328448</v>
      </c>
      <c r="HT359" s="27">
        <f t="shared" ca="1" si="679"/>
        <v>147.62935681329097</v>
      </c>
      <c r="HU359" s="27">
        <f t="shared" ca="1" si="679"/>
        <v>34.468720402108595</v>
      </c>
      <c r="HV359" s="27">
        <f t="shared" ca="1" si="679"/>
        <v>33.933398628795302</v>
      </c>
      <c r="HW359" s="27">
        <f t="shared" ca="1" si="680"/>
        <v>526.59145445641525</v>
      </c>
      <c r="HX359" s="27">
        <f t="shared" ca="1" si="680"/>
        <v>473.61370357115959</v>
      </c>
      <c r="HY359" s="27">
        <f t="shared" ca="1" si="638"/>
        <v>1000</v>
      </c>
      <c r="HZ359" s="27">
        <f t="shared" ca="1" si="681"/>
        <v>3.3811360097910388</v>
      </c>
      <c r="IA359" s="27">
        <f t="shared" ca="1" si="681"/>
        <v>20.766384496991748</v>
      </c>
      <c r="IB359" s="27">
        <f t="shared" ca="1" si="681"/>
        <v>30.34351554025729</v>
      </c>
      <c r="IC359" s="27">
        <f t="shared" ca="1" si="681"/>
        <v>59.049960528228262</v>
      </c>
      <c r="ID359" s="27">
        <f t="shared" ca="1" si="681"/>
        <v>21.534656822120095</v>
      </c>
      <c r="IE359" s="27">
        <f t="shared" ca="1" si="681"/>
        <v>18.330190202744507</v>
      </c>
      <c r="IG359" s="28">
        <f t="shared" ca="1" si="623"/>
        <v>0.55629721335526106</v>
      </c>
      <c r="IH359" s="28">
        <f t="shared" ca="1" si="623"/>
        <v>2.6787207479725156E-2</v>
      </c>
      <c r="II359" s="28">
        <f t="shared" ca="1" si="623"/>
        <v>0.21567311835088604</v>
      </c>
      <c r="IJ359" s="28">
        <f t="shared" ca="1" si="624"/>
        <v>1.519517629774735</v>
      </c>
      <c r="IK359" s="24">
        <f t="shared" ca="1" si="639"/>
        <v>0.7207600905888627</v>
      </c>
      <c r="IL359" s="28">
        <f t="shared" ca="1" si="625"/>
        <v>1.1380386990461042</v>
      </c>
      <c r="IM359" s="28">
        <f t="shared" ca="1" si="640"/>
        <v>2.742409402546528</v>
      </c>
      <c r="IN359" s="3">
        <f t="shared" ca="1" si="641"/>
        <v>2.6575563288208395</v>
      </c>
      <c r="IO359" s="2">
        <f t="shared" si="663"/>
        <v>2.7</v>
      </c>
      <c r="IQ359" s="2">
        <f t="shared" ca="1" si="698"/>
        <v>0.79875753918587233</v>
      </c>
      <c r="IS359" s="3">
        <f t="shared" ca="1" si="626"/>
        <v>-3.9623847641879345E-2</v>
      </c>
      <c r="IT359" s="3">
        <f t="shared" ca="1" si="627"/>
        <v>4.7983927246803282E-3</v>
      </c>
      <c r="IU359" s="3">
        <f t="shared" si="628"/>
        <v>-0.29999999999999982</v>
      </c>
      <c r="IV359" s="3">
        <f t="shared" ca="1" si="629"/>
        <v>-0.26517454508280081</v>
      </c>
      <c r="IX359" s="28">
        <f ca="1">$HL359/100*(GZ359-100)*AL359/1000+(HM359-100)*HZ359/$HY359</f>
        <v>2.6467463902710792E-2</v>
      </c>
      <c r="IY359" s="28">
        <f ca="1">$HL359/100*(HA359-100)*AM359/1000+(HN359-100)*IA359/$HY359</f>
        <v>4.0444715038251089E-2</v>
      </c>
      <c r="IZ359" s="28">
        <f ca="1">$HL359/100*(HB359-100)*AN359/1000+(HO359-100)*IB359/$HY359</f>
        <v>3.1687691571072013E-2</v>
      </c>
      <c r="JA359" s="28">
        <f ca="1">$HL359/100*(HC359-100)*AO359/1000+(HP359-100)*IC359/$HY359</f>
        <v>0.24438681886806971</v>
      </c>
      <c r="JB359" s="28">
        <f ca="1">$HL359/100*(HD359-100)*AP359/1000+(HQ359-100)*ID359/$HY359</f>
        <v>8.6647296194048817E-2</v>
      </c>
      <c r="JC359" s="28">
        <f ca="1">$HL359/100*(HE359-100)*AQ359/1000+(HR359-100)*IE359/$HY359</f>
        <v>-7.2328459219244932E-3</v>
      </c>
      <c r="JE359" s="3">
        <f t="shared" ca="1" si="555"/>
        <v>-1.1596403115930909E-2</v>
      </c>
      <c r="JF359" s="3">
        <f t="shared" ca="1" si="555"/>
        <v>7.3532203215515013E-4</v>
      </c>
      <c r="JG359" s="3">
        <f t="shared" ca="1" si="555"/>
        <v>-6.587197717285688E-2</v>
      </c>
      <c r="JH359" s="3">
        <f t="shared" ca="1" si="554"/>
        <v>-1.3639694755843507E-2</v>
      </c>
      <c r="JI359" s="3">
        <f t="shared" ca="1" si="554"/>
        <v>1.5729160620653881E-2</v>
      </c>
      <c r="JJ359" s="3">
        <f t="shared" ca="1" si="554"/>
        <v>-2.9768258761259745E-3</v>
      </c>
      <c r="JK359" s="3">
        <f>IO359-IO358</f>
        <v>-0.29999999999999982</v>
      </c>
      <c r="JL359" s="3">
        <f t="shared" ca="1" si="630"/>
        <v>-0.22253161971121205</v>
      </c>
      <c r="JN359" s="10">
        <f>COUNTIF(EI359:ET359,"&gt;2")</f>
        <v>10</v>
      </c>
      <c r="JP359" s="2">
        <f>AVERAGE(CS359,CS347,CS335,CS323,CS311,CS299,CS287,CS275,CS263,CS251)</f>
        <v>0.5473461382023761</v>
      </c>
      <c r="JQ359" s="2">
        <f>CS359-JP359</f>
        <v>-6.841893513724201E-2</v>
      </c>
      <c r="JR359" s="2">
        <f>AVERAGE(CT359,CT347,CT335,CT323,CT311,CT299,CT287,CT275,CT263,CT251)</f>
        <v>0.5734197693333638</v>
      </c>
      <c r="JS359" s="2">
        <f>CT359-JR359</f>
        <v>1.8438931786289858E-3</v>
      </c>
      <c r="KH359" s="2">
        <f>(DN359*$DN$4)+(FB359*$FB$3)+(FC359*$FC$3)+(FD359*$FD$3)+(FE359*$FE$3)+(FF359*$FF$3)+(FG359*$FG$3)</f>
        <v>1.9301416016595347</v>
      </c>
      <c r="KI359" s="2">
        <f>F359-KH359</f>
        <v>0.76985839834046543</v>
      </c>
      <c r="KJ359" s="2">
        <f>MAX(DN359,FB359:FG359)</f>
        <v>2.7424094025465346</v>
      </c>
      <c r="KK359" s="2">
        <f>MIN(DN359,FB359:FG359)</f>
        <v>0.49504950495049549</v>
      </c>
      <c r="KL359" s="2">
        <f t="shared" si="664"/>
        <v>2.2473598975960392</v>
      </c>
      <c r="KO359" s="2">
        <f>BO359</f>
        <v>79</v>
      </c>
      <c r="KP359" s="2">
        <f>100*((BO353/BO341)-1)</f>
        <v>-3.6219869914551728</v>
      </c>
      <c r="KQ359" s="2">
        <f t="shared" si="677"/>
        <v>-3.6219869914551728</v>
      </c>
      <c r="KR359" s="2">
        <f>100*((BO347/BO335)-1)</f>
        <v>-10.505073800738007</v>
      </c>
      <c r="KS359" s="2">
        <f t="shared" si="691"/>
        <v>-10.505073800738007</v>
      </c>
      <c r="KT359" s="3">
        <f>BP359</f>
        <v>1.3960999999999999</v>
      </c>
      <c r="KU359" s="3">
        <f>BQ359</f>
        <v>65.317499999999981</v>
      </c>
      <c r="KV359" s="3">
        <f t="shared" si="610"/>
        <v>46.785688704247534</v>
      </c>
      <c r="KW359" s="2">
        <f t="shared" si="603"/>
        <v>91.661462682168661</v>
      </c>
      <c r="KX359" s="2">
        <f t="shared" si="603"/>
        <v>85.588340915747494</v>
      </c>
      <c r="LA359">
        <v>2</v>
      </c>
      <c r="LB359">
        <v>0</v>
      </c>
      <c r="LE359" s="2">
        <v>105.98347435904221</v>
      </c>
      <c r="LF359" s="2">
        <v>105.62438955835154</v>
      </c>
      <c r="LG359" s="2">
        <v>102.01904906382573</v>
      </c>
      <c r="LH359" s="2">
        <v>99.981401242741967</v>
      </c>
      <c r="LI359" s="2">
        <v>102.81953124041311</v>
      </c>
      <c r="LJ359" s="2">
        <v>102.86688030743125</v>
      </c>
      <c r="LK359" s="2">
        <v>103.41679689908416</v>
      </c>
      <c r="LL359" s="2">
        <v>108.2663769230445</v>
      </c>
      <c r="LM359" s="2">
        <v>108.33386333080337</v>
      </c>
      <c r="LN359" s="2">
        <v>103.18164697853048</v>
      </c>
      <c r="LO359" s="2">
        <v>111.36365756187918</v>
      </c>
      <c r="LP359" s="2">
        <v>106.22222617355379</v>
      </c>
      <c r="LQ359" s="2">
        <v>111.79678809617329</v>
      </c>
      <c r="LR359" s="2">
        <v>105.1986221494308</v>
      </c>
      <c r="LS359" s="2">
        <v>105.3755782718724</v>
      </c>
      <c r="LT359" s="2">
        <v>123.67716897255296</v>
      </c>
      <c r="LU359" s="2">
        <v>104.96448779527175</v>
      </c>
      <c r="LV359" s="2">
        <v>105.42173662179732</v>
      </c>
      <c r="LW359" s="2">
        <v>104.98449641968851</v>
      </c>
      <c r="LX359" s="2">
        <v>101.94094407265693</v>
      </c>
      <c r="LY359" s="2">
        <v>102.57056355516289</v>
      </c>
      <c r="LZ359" s="2">
        <v>108.79352149636796</v>
      </c>
      <c r="MA359" s="2">
        <v>111.06495218441135</v>
      </c>
      <c r="MB359" s="2">
        <v>109.89112311144359</v>
      </c>
      <c r="MC359" s="2">
        <v>111.5008599465726</v>
      </c>
      <c r="MD359" s="2">
        <v>99.347872061685607</v>
      </c>
      <c r="ME359" s="2">
        <v>112.26985861637205</v>
      </c>
      <c r="MF359" s="2">
        <v>107.11468764855597</v>
      </c>
      <c r="MG359" s="2">
        <v>107.41791688293181</v>
      </c>
      <c r="MH359" s="2">
        <v>103.86172563321867</v>
      </c>
      <c r="MI359" s="2">
        <v>111.33208869236582</v>
      </c>
      <c r="MJ359" s="2">
        <v>107.48244104044603</v>
      </c>
      <c r="MK359" s="2">
        <v>106.03634655163958</v>
      </c>
      <c r="ML359" s="2">
        <v>103.01058682010651</v>
      </c>
      <c r="MM359" s="2">
        <v>108.23231449745158</v>
      </c>
      <c r="MN359" s="2">
        <v>112.31841312217848</v>
      </c>
      <c r="MO359" s="2">
        <v>111.18835249703554</v>
      </c>
      <c r="MP359" s="2">
        <v>114.97031812530331</v>
      </c>
      <c r="MQ359" s="2">
        <v>97.35426195542243</v>
      </c>
      <c r="MR359" s="2">
        <v>94.513884989256823</v>
      </c>
      <c r="MS359" s="10">
        <v>100.83827350779165</v>
      </c>
      <c r="MT359" s="2">
        <v>110.15742419081643</v>
      </c>
      <c r="MU359" s="2">
        <v>105.55163713205485</v>
      </c>
      <c r="MV359" s="2">
        <v>90.154271733720535</v>
      </c>
      <c r="MX359" s="22">
        <v>0.83</v>
      </c>
      <c r="MY359" s="22">
        <v>0.17</v>
      </c>
      <c r="MZ359" s="22">
        <v>0.7</v>
      </c>
      <c r="NA359" s="22">
        <v>0.44</v>
      </c>
      <c r="NB359" s="22">
        <v>0.44</v>
      </c>
      <c r="NC359" s="22">
        <v>0.42</v>
      </c>
      <c r="ND359" s="22">
        <v>1</v>
      </c>
      <c r="NE359" s="22">
        <v>6.32</v>
      </c>
      <c r="NF359" s="22">
        <v>1.68</v>
      </c>
      <c r="NG359" s="22">
        <v>5</v>
      </c>
      <c r="NH359" s="23">
        <v>7</v>
      </c>
      <c r="NI359" s="22">
        <v>24</v>
      </c>
      <c r="NJ359" s="22">
        <v>2.21</v>
      </c>
      <c r="NK359" s="22">
        <v>1.04</v>
      </c>
      <c r="NL359" s="23">
        <v>9.6199999999999992</v>
      </c>
      <c r="NM359" s="3">
        <v>5.28</v>
      </c>
      <c r="NN359" s="22">
        <v>4.32</v>
      </c>
      <c r="NO359" s="22">
        <v>2.4</v>
      </c>
      <c r="NP359" s="22">
        <v>0.23</v>
      </c>
      <c r="NQ359" s="22">
        <v>1.1499999999999999</v>
      </c>
      <c r="NR359" s="23">
        <v>1</v>
      </c>
      <c r="NS359" s="22">
        <v>1.36</v>
      </c>
      <c r="NT359" s="22">
        <v>6.64</v>
      </c>
      <c r="NU359" s="23">
        <v>7.2</v>
      </c>
      <c r="NV359" s="3">
        <v>3.8</v>
      </c>
      <c r="NW359" s="22">
        <v>0.6</v>
      </c>
      <c r="NX359" s="22">
        <v>0.8</v>
      </c>
      <c r="NY359" s="22">
        <v>64.5</v>
      </c>
      <c r="NZ359" s="22">
        <v>21.5</v>
      </c>
      <c r="OA359" s="23">
        <v>8</v>
      </c>
      <c r="OB359" s="22">
        <v>0.81</v>
      </c>
      <c r="OC359" s="22">
        <v>1.54</v>
      </c>
      <c r="OD359" s="22">
        <v>3.15</v>
      </c>
      <c r="OE359" s="22">
        <v>2.31</v>
      </c>
      <c r="OF359" s="22">
        <v>11.88</v>
      </c>
      <c r="OG359" s="22">
        <v>2.88</v>
      </c>
      <c r="OH359" s="23">
        <v>3.24</v>
      </c>
      <c r="OI359" s="22">
        <v>2</v>
      </c>
      <c r="OJ359" s="22">
        <v>7.37</v>
      </c>
      <c r="OK359" s="22">
        <v>3.63</v>
      </c>
      <c r="OL359" s="22">
        <v>0.36</v>
      </c>
      <c r="OM359" s="23">
        <v>2.16</v>
      </c>
      <c r="ON359" s="22">
        <v>2.4</v>
      </c>
      <c r="OO359" s="22">
        <v>7.08</v>
      </c>
      <c r="OQ359">
        <f t="shared" si="667"/>
        <v>-1</v>
      </c>
      <c r="OR359" s="23">
        <f t="shared" ca="1" si="675"/>
        <v>1.0037146463116895</v>
      </c>
      <c r="OS359" s="23">
        <f t="shared" ca="1" si="675"/>
        <v>0.99759406239421944</v>
      </c>
      <c r="OT359" s="23">
        <f t="shared" ca="1" si="675"/>
        <v>0.99911043216604989</v>
      </c>
      <c r="OU359" s="23">
        <f t="shared" ca="1" si="675"/>
        <v>1.0007413984012499</v>
      </c>
      <c r="OV359" s="23">
        <f t="shared" ca="1" si="675"/>
        <v>1.0019023475950233</v>
      </c>
      <c r="OW359" s="23">
        <f t="shared" ca="1" si="675"/>
        <v>1.0000838426534611</v>
      </c>
      <c r="OX359" s="23">
        <f t="shared" ca="1" si="675"/>
        <v>1.0000536908133557</v>
      </c>
      <c r="OY359" s="23">
        <f t="shared" ca="1" si="673"/>
        <v>0.99959429903605668</v>
      </c>
      <c r="OZ359" s="23">
        <f t="shared" ca="1" si="673"/>
        <v>1.0027477199918986</v>
      </c>
      <c r="PA359" s="23">
        <f t="shared" ca="1" si="673"/>
        <v>1.0010677426448866</v>
      </c>
      <c r="PB359" s="23">
        <f t="shared" ca="1" si="673"/>
        <v>1.0023302083477479</v>
      </c>
      <c r="PC359" s="23">
        <f t="shared" ca="1" si="673"/>
        <v>1.0021628051374298</v>
      </c>
      <c r="PD359" s="23">
        <f t="shared" ca="1" si="673"/>
        <v>1.0217786696405611</v>
      </c>
      <c r="PE359" s="23">
        <f t="shared" ca="1" si="673"/>
        <v>1.0058568394949585</v>
      </c>
      <c r="PF359" s="23">
        <f t="shared" ca="1" si="673"/>
        <v>0.99741118126454631</v>
      </c>
      <c r="PG359" s="23">
        <f t="shared" ca="1" si="673"/>
        <v>1.0202623123956029</v>
      </c>
      <c r="PH359" s="23">
        <f t="shared" ca="1" si="693"/>
        <v>1.0007203905739896</v>
      </c>
      <c r="PI359" s="23">
        <f t="shared" ca="1" si="693"/>
        <v>0.99751822703927662</v>
      </c>
      <c r="PJ359" s="23">
        <f t="shared" ca="1" si="693"/>
        <v>0.98891130539040484</v>
      </c>
      <c r="PK359" s="23">
        <f t="shared" ca="1" si="693"/>
        <v>0.96472576678504307</v>
      </c>
      <c r="PL359" s="23">
        <f t="shared" ca="1" si="693"/>
        <v>0.99852380595733436</v>
      </c>
      <c r="PM359" s="23">
        <f t="shared" ca="1" si="693"/>
        <v>1.0032011719334861</v>
      </c>
      <c r="PN359" s="23">
        <f t="shared" ca="1" si="645"/>
        <v>1.0041296563946469</v>
      </c>
      <c r="PO359" s="23">
        <f t="shared" ca="1" si="645"/>
        <v>1.0103469772540834</v>
      </c>
      <c r="PP359" s="23">
        <f t="shared" ca="1" si="645"/>
        <v>0.99636091020462214</v>
      </c>
      <c r="PQ359" s="23">
        <f t="shared" ca="1" si="645"/>
        <v>0.99693283507031594</v>
      </c>
      <c r="PR359" s="23">
        <f t="shared" ca="1" si="645"/>
        <v>1.0033264002460425</v>
      </c>
      <c r="PS359" s="23">
        <f t="shared" ca="1" si="615"/>
        <v>1.0019793805023429</v>
      </c>
      <c r="PT359" s="23">
        <f t="shared" ca="1" si="615"/>
        <v>1.0027829536011874</v>
      </c>
      <c r="PU359" s="23">
        <f t="shared" ca="1" si="615"/>
        <v>0.99935684037343553</v>
      </c>
      <c r="PV359" s="23">
        <f t="shared" ca="1" si="615"/>
        <v>1.0022945321472079</v>
      </c>
      <c r="PW359" s="23">
        <f t="shared" ca="1" si="561"/>
        <v>1.0031756847724715</v>
      </c>
      <c r="PX359" s="23">
        <f t="shared" ca="1" si="561"/>
        <v>1.0015939382497372</v>
      </c>
      <c r="PY359" s="23">
        <f t="shared" ca="1" si="561"/>
        <v>1.0000223320889683</v>
      </c>
      <c r="PZ359" s="23">
        <f t="shared" ca="1" si="561"/>
        <v>1.0019814839711623</v>
      </c>
      <c r="QA359" s="23">
        <f t="shared" ca="1" si="561"/>
        <v>1.0041961291744856</v>
      </c>
      <c r="QB359" s="23">
        <f t="shared" ca="1" si="561"/>
        <v>1.0019571418327795</v>
      </c>
      <c r="QC359" s="23">
        <f t="shared" ca="1" si="561"/>
        <v>1.0022686315261913</v>
      </c>
      <c r="QD359" s="23">
        <f t="shared" ca="1" si="699"/>
        <v>0.9986978870102462</v>
      </c>
      <c r="QE359" s="23">
        <f t="shared" ca="1" si="699"/>
        <v>0.99505973587008523</v>
      </c>
      <c r="QF359" s="23">
        <f t="shared" ca="1" si="699"/>
        <v>0.9984506958050422</v>
      </c>
      <c r="QG359" s="23">
        <f t="shared" ca="1" si="699"/>
        <v>1.0047522849126609</v>
      </c>
      <c r="QH359" s="23">
        <f t="shared" ca="1" si="699"/>
        <v>0.99647941489026903</v>
      </c>
      <c r="QI359" s="23">
        <f t="shared" ca="1" si="699"/>
        <v>0.99926878681911147</v>
      </c>
      <c r="QJ359" s="26">
        <f t="shared" ca="1" si="616"/>
        <v>1.0019557469553357</v>
      </c>
      <c r="QL359" s="3">
        <f t="shared" ca="1" si="589"/>
        <v>107.51702994229737</v>
      </c>
      <c r="QM359" s="3">
        <f t="shared" ca="1" si="591"/>
        <v>0.19557469553357354</v>
      </c>
      <c r="QN359" s="3">
        <f t="shared" ca="1" si="595"/>
        <v>0.24406632325491748</v>
      </c>
      <c r="QO359" s="3">
        <f t="shared" ca="1" si="599"/>
        <v>0.68587425191644069</v>
      </c>
      <c r="QP359" s="3">
        <f t="shared" ca="1" si="631"/>
        <v>1.2214386722142923</v>
      </c>
      <c r="QQ359" s="2">
        <f t="shared" ca="1" si="642"/>
        <v>2.6905224437607345</v>
      </c>
      <c r="QR359" s="3">
        <f t="shared" ca="1" si="592"/>
        <v>2.3723062912710757</v>
      </c>
      <c r="QS359" s="3">
        <f t="shared" ca="1" si="596"/>
        <v>2.9692937565321871</v>
      </c>
      <c r="QT359" s="3">
        <f t="shared" ca="1" si="598"/>
        <v>2.771851698874106</v>
      </c>
      <c r="QU359" s="3">
        <f t="shared" ca="1" si="619"/>
        <v>2.4577964687283904</v>
      </c>
    </row>
    <row r="360" spans="1:463" x14ac:dyDescent="0.35">
      <c r="A360" t="s">
        <v>1425</v>
      </c>
      <c r="B360" s="21">
        <v>43160</v>
      </c>
      <c r="C360" t="s">
        <v>987</v>
      </c>
      <c r="D360" s="2">
        <v>105.1</v>
      </c>
      <c r="E360" s="2">
        <v>105</v>
      </c>
      <c r="F360" s="2">
        <v>2.5</v>
      </c>
      <c r="G360" s="2">
        <v>105.1</v>
      </c>
      <c r="H360" s="2">
        <v>105.1925849270667</v>
      </c>
      <c r="I360" s="2">
        <v>105.27208843987522</v>
      </c>
      <c r="J360" s="2">
        <v>103.7</v>
      </c>
      <c r="K360" s="2">
        <v>106.5</v>
      </c>
      <c r="L360" s="2">
        <v>107.00014688207916</v>
      </c>
      <c r="M360" s="2">
        <v>103</v>
      </c>
      <c r="N360" s="2">
        <v>107.4</v>
      </c>
      <c r="O360" s="2">
        <v>102.4</v>
      </c>
      <c r="P360" s="2">
        <v>104.2</v>
      </c>
      <c r="Q360" s="2">
        <v>104.1</v>
      </c>
      <c r="R360" s="2">
        <v>106.8</v>
      </c>
      <c r="S360" s="2">
        <v>107.4</v>
      </c>
      <c r="T360" s="2">
        <v>103.8</v>
      </c>
      <c r="U360" s="2">
        <v>85.2</v>
      </c>
      <c r="V360" s="2">
        <v>105.5</v>
      </c>
      <c r="W360" s="2">
        <v>110.9</v>
      </c>
      <c r="X360" s="2">
        <v>107.2</v>
      </c>
      <c r="Y360" s="2">
        <v>124.5</v>
      </c>
      <c r="Z360" s="2">
        <v>123.7</v>
      </c>
      <c r="AA360" s="2">
        <v>106.8</v>
      </c>
      <c r="AB360" s="2">
        <v>95.7</v>
      </c>
      <c r="AC360" s="2">
        <v>102</v>
      </c>
      <c r="AD360" s="2">
        <v>107.6</v>
      </c>
      <c r="AE360" s="2">
        <v>104.5</v>
      </c>
      <c r="AF360" s="2">
        <v>105.7</v>
      </c>
      <c r="AG360" s="22">
        <v>519</v>
      </c>
      <c r="AH360" s="22">
        <v>481</v>
      </c>
      <c r="AI360" s="22">
        <v>143</v>
      </c>
      <c r="AJ360" s="22">
        <v>31</v>
      </c>
      <c r="AK360" s="22">
        <v>34</v>
      </c>
      <c r="AL360" s="22">
        <v>5</v>
      </c>
      <c r="AM360" s="22">
        <v>21</v>
      </c>
      <c r="AN360" s="22">
        <v>27</v>
      </c>
      <c r="AO360" s="22">
        <v>58</v>
      </c>
      <c r="AP360" s="22">
        <v>22</v>
      </c>
      <c r="AQ360" s="22">
        <v>18</v>
      </c>
      <c r="AR360" s="2">
        <v>102.3</v>
      </c>
      <c r="AS360" s="2">
        <v>108.9</v>
      </c>
      <c r="AT360" s="2">
        <v>104.1</v>
      </c>
      <c r="AU360" s="2">
        <v>103.2</v>
      </c>
      <c r="AV360" s="2">
        <v>104.8</v>
      </c>
      <c r="AW360" s="2">
        <v>106.4</v>
      </c>
      <c r="AX360" s="2">
        <v>106.8</v>
      </c>
      <c r="AY360" s="2">
        <v>103.9</v>
      </c>
      <c r="AZ360" s="2">
        <v>104.6</v>
      </c>
      <c r="BA360" s="2">
        <v>110.9</v>
      </c>
      <c r="BB360" s="2">
        <v>107.1</v>
      </c>
      <c r="BC360" s="2">
        <v>102.5</v>
      </c>
      <c r="BD360" s="3">
        <v>0.72</v>
      </c>
      <c r="BE360" s="3">
        <v>0.56999999999999995</v>
      </c>
      <c r="BF360" s="3">
        <v>0.6</v>
      </c>
      <c r="BG360" s="3">
        <v>0.36</v>
      </c>
      <c r="BH360" s="3">
        <v>0.22</v>
      </c>
      <c r="BI360" s="2">
        <v>278.3</v>
      </c>
      <c r="BJ360" s="2">
        <v>3.3</v>
      </c>
      <c r="BK360" s="2">
        <v>3.4</v>
      </c>
      <c r="BL360" s="2">
        <v>114.7</v>
      </c>
      <c r="BM360" s="2">
        <v>107.2</v>
      </c>
      <c r="BN360" s="10">
        <v>513</v>
      </c>
      <c r="BO360" s="3">
        <v>79.209999999999994</v>
      </c>
      <c r="BP360" s="22">
        <v>1.397</v>
      </c>
      <c r="BQ360" s="3">
        <v>66.016666666666666</v>
      </c>
      <c r="BR360" s="23">
        <v>2.6671428571428573</v>
      </c>
      <c r="BS360" s="2">
        <v>109.4</v>
      </c>
      <c r="BT360" s="3">
        <v>94</v>
      </c>
      <c r="BU360" s="2">
        <v>1.1000000000000001</v>
      </c>
      <c r="BV360" s="2">
        <v>2.1</v>
      </c>
      <c r="BW360" s="2">
        <v>2.6</v>
      </c>
      <c r="BX360" s="2">
        <v>3</v>
      </c>
      <c r="BY360" s="23">
        <v>249.577</v>
      </c>
      <c r="BZ360" s="2">
        <v>99.2</v>
      </c>
      <c r="CA360" s="2">
        <v>97.3</v>
      </c>
      <c r="CB360" s="3">
        <v>102.75</v>
      </c>
      <c r="CC360" s="2">
        <v>101.8</v>
      </c>
      <c r="CD360" s="2">
        <v>132.69999999999999</v>
      </c>
      <c r="CE360" s="2">
        <v>99.356485408952409</v>
      </c>
      <c r="CF360" s="3">
        <v>102.62052771196622</v>
      </c>
      <c r="CG360" s="2">
        <v>101.772820304072</v>
      </c>
      <c r="CH360" s="23">
        <v>256.1952161754046</v>
      </c>
      <c r="CI360" s="3">
        <v>102.63505366654427</v>
      </c>
      <c r="CM360" s="2">
        <f t="shared" si="600"/>
        <v>47.256024815079932</v>
      </c>
      <c r="CN360" s="2">
        <f t="shared" si="600"/>
        <v>1.9091931690356887</v>
      </c>
      <c r="CO360" s="2">
        <f t="shared" si="601"/>
        <v>90.361738024266785</v>
      </c>
      <c r="CR360" s="2">
        <f t="shared" si="604"/>
        <v>0.19065776930408829</v>
      </c>
      <c r="CS360" s="2">
        <f t="shared" si="604"/>
        <v>9.5328884652044144E-2</v>
      </c>
      <c r="CT360" s="2">
        <f t="shared" si="605"/>
        <v>0.19065776930408829</v>
      </c>
      <c r="CU360" s="2">
        <f t="shared" si="605"/>
        <v>4.4027750565089244E-2</v>
      </c>
      <c r="CV360" s="2">
        <f t="shared" si="605"/>
        <v>7.620511460925429E-2</v>
      </c>
      <c r="CW360" s="2">
        <f t="shared" si="606"/>
        <v>0.19569471624266421</v>
      </c>
      <c r="CX360" s="2">
        <f t="shared" si="607"/>
        <v>9.3984962406009689E-2</v>
      </c>
      <c r="CY360" s="2">
        <f t="shared" si="651"/>
        <v>-1.286764705882345</v>
      </c>
      <c r="CZ360" s="2">
        <f t="shared" si="611"/>
        <v>9.6432015429116988E-2</v>
      </c>
      <c r="DA360" s="2">
        <f t="shared" si="612"/>
        <v>0.84299262381453866</v>
      </c>
      <c r="DB360" s="2">
        <f t="shared" si="613"/>
        <v>0.47619047619047622</v>
      </c>
      <c r="DC360" s="2">
        <f t="shared" si="546"/>
        <v>7.1916576770941612E-2</v>
      </c>
      <c r="DF360" s="2">
        <f t="shared" si="608"/>
        <v>0.52961425849951116</v>
      </c>
      <c r="DG360" s="2">
        <f t="shared" si="608"/>
        <v>0.91830389276610358</v>
      </c>
      <c r="DH360" s="2">
        <f t="shared" si="609"/>
        <v>1.8384919768625219</v>
      </c>
      <c r="DI360" s="2">
        <f t="shared" si="682"/>
        <v>3.3686728817228451</v>
      </c>
      <c r="DJ360" s="2">
        <f t="shared" si="682"/>
        <v>0</v>
      </c>
      <c r="DM360" s="2">
        <f t="shared" si="652"/>
        <v>2.336903602726379</v>
      </c>
      <c r="DN360" s="2">
        <f t="shared" si="652"/>
        <v>2.4390243902439024</v>
      </c>
      <c r="DO360" s="2">
        <f t="shared" si="617"/>
        <v>2.2373540856031102</v>
      </c>
      <c r="DP360" s="2">
        <f t="shared" si="653"/>
        <v>2.4703557312252964</v>
      </c>
      <c r="DQ360" s="2">
        <f t="shared" si="697"/>
        <v>1.3731147778351342</v>
      </c>
      <c r="DR360" s="2">
        <f t="shared" si="654"/>
        <v>2.6011560693641647</v>
      </c>
      <c r="DS360" s="2">
        <f t="shared" si="655"/>
        <v>1.9647848447098251</v>
      </c>
      <c r="DT360" s="2" t="e">
        <v>#N/A</v>
      </c>
      <c r="DU360" s="2" t="e">
        <v>#N/A</v>
      </c>
      <c r="DV360" s="2">
        <f t="shared" si="618"/>
        <v>2.9145728643216184</v>
      </c>
      <c r="DW360" s="2">
        <f t="shared" si="656"/>
        <v>2.4606299212598381</v>
      </c>
      <c r="DX360" s="2">
        <f t="shared" si="657"/>
        <v>6.1349693251533832</v>
      </c>
      <c r="DY360" s="2">
        <f t="shared" si="658"/>
        <v>2.9893924783027881</v>
      </c>
      <c r="DZ360" s="2">
        <f t="shared" si="659"/>
        <v>0.28011204481794838</v>
      </c>
      <c r="EA360" s="2">
        <f t="shared" si="674"/>
        <v>9.5115681233933316</v>
      </c>
      <c r="EB360" s="2">
        <f t="shared" si="668"/>
        <v>5.6056056056055903</v>
      </c>
      <c r="EC360" s="2">
        <f t="shared" si="668"/>
        <v>2.7803521779425466</v>
      </c>
      <c r="ED360" s="2">
        <f t="shared" si="668"/>
        <v>7.9556898288016153</v>
      </c>
      <c r="EE360" s="2">
        <f t="shared" si="668"/>
        <v>1.7156862745097978</v>
      </c>
      <c r="EF360" s="2">
        <f t="shared" si="668"/>
        <v>2.0627062706270571</v>
      </c>
      <c r="EG360" s="2">
        <f t="shared" si="668"/>
        <v>3.5887487875848612</v>
      </c>
      <c r="EH360" s="2">
        <f t="shared" si="668"/>
        <v>0.73684210526316907</v>
      </c>
      <c r="EI360" s="2">
        <f t="shared" si="689"/>
        <v>3.0211480362537735</v>
      </c>
      <c r="EJ360" s="2">
        <f t="shared" si="689"/>
        <v>3.5171102661597065</v>
      </c>
      <c r="EK360" s="2">
        <f t="shared" si="689"/>
        <v>2.4606299212598381</v>
      </c>
      <c r="EL360" s="2">
        <f t="shared" si="687"/>
        <v>2.1782178217821802</v>
      </c>
      <c r="EM360" s="2">
        <f t="shared" si="687"/>
        <v>2.5440313111545931</v>
      </c>
      <c r="EN360" s="2">
        <f t="shared" si="687"/>
        <v>2.801932367149762</v>
      </c>
      <c r="EO360" s="2">
        <f t="shared" si="614"/>
        <v>2.9893924783027881</v>
      </c>
      <c r="EP360" s="2">
        <f t="shared" si="614"/>
        <v>-0.28790786948176272</v>
      </c>
      <c r="EQ360" s="2">
        <f t="shared" si="614"/>
        <v>3.257650542941759</v>
      </c>
      <c r="ER360" s="2">
        <f t="shared" si="614"/>
        <v>2.7803521779425466</v>
      </c>
      <c r="ES360" s="2">
        <f t="shared" si="614"/>
        <v>2.5862068965517127</v>
      </c>
      <c r="ET360" s="2">
        <f t="shared" si="614"/>
        <v>-9.7465886939562818E-2</v>
      </c>
      <c r="EU360" s="2">
        <f t="shared" si="602"/>
        <v>3.3</v>
      </c>
      <c r="EV360" s="2">
        <f t="shared" si="602"/>
        <v>3.4</v>
      </c>
      <c r="EW360" s="2">
        <f t="shared" si="660"/>
        <v>4.4626593806921688</v>
      </c>
      <c r="EX360" s="2">
        <f t="shared" si="660"/>
        <v>2.9779058597502406</v>
      </c>
      <c r="EY360" s="2">
        <f t="shared" si="661"/>
        <v>13.108592740145486</v>
      </c>
      <c r="EZ360" s="2">
        <f t="shared" si="661"/>
        <v>-17.994782701329161</v>
      </c>
      <c r="FA360" s="2">
        <f t="shared" si="662"/>
        <v>7.8895463510848085</v>
      </c>
      <c r="FB360" s="2">
        <f t="shared" si="665"/>
        <v>2.3309497646499366</v>
      </c>
      <c r="FC360" s="2">
        <f t="shared" si="665"/>
        <v>1.1213047910295648</v>
      </c>
      <c r="FD360" s="2">
        <f t="shared" si="665"/>
        <v>1.3541666666666563</v>
      </c>
      <c r="FE360" s="2">
        <f t="shared" si="665"/>
        <v>1.5617277849164779</v>
      </c>
      <c r="FF360" s="2">
        <f t="shared" si="665"/>
        <v>0.79207920792079278</v>
      </c>
      <c r="FG360" s="2">
        <f t="shared" si="665"/>
        <v>2.3130300693908978</v>
      </c>
      <c r="FH360" s="2">
        <v>2.9</v>
      </c>
      <c r="FI360" s="2">
        <v>3.2</v>
      </c>
      <c r="FL360" s="2">
        <f t="shared" si="683"/>
        <v>0.64675192217411581</v>
      </c>
      <c r="FM360" s="2">
        <f t="shared" si="683"/>
        <v>0.46982307598160133</v>
      </c>
      <c r="FN360" s="2">
        <f t="shared" si="634"/>
        <v>0.55543427297606307</v>
      </c>
      <c r="FQ360" s="2">
        <f t="shared" si="684"/>
        <v>2.6122133580313456</v>
      </c>
      <c r="FR360" s="2">
        <f t="shared" si="684"/>
        <v>1.8925778583319008</v>
      </c>
      <c r="FS360" s="2">
        <f t="shared" si="636"/>
        <v>2.2403161631727064</v>
      </c>
      <c r="FT360" s="2">
        <f t="shared" si="685"/>
        <v>2.6910704434011778</v>
      </c>
      <c r="FU360" s="2">
        <f t="shared" si="685"/>
        <v>1.1051262063331846</v>
      </c>
      <c r="FX360" s="2">
        <f t="shared" si="694"/>
        <v>2.7492638875008968</v>
      </c>
      <c r="FY360" s="2">
        <f t="shared" si="694"/>
        <v>2.0953557166903281</v>
      </c>
      <c r="FZ360" s="2">
        <f t="shared" si="647"/>
        <v>2.2002823902531832</v>
      </c>
      <c r="GA360" s="2">
        <f t="shared" si="695"/>
        <v>2.1810246008211909</v>
      </c>
      <c r="GB360" s="2">
        <f t="shared" si="695"/>
        <v>0.67747219787102075</v>
      </c>
      <c r="GE360" s="2">
        <f t="shared" si="649"/>
        <v>5.3907894124253959</v>
      </c>
      <c r="GF360" s="2">
        <f t="shared" si="649"/>
        <v>5.4534818561221181</v>
      </c>
      <c r="GG360" s="2">
        <f t="shared" ref="GG360:GH375" si="700">100*((AVERAGE(CM358:CM360)/AVERAGE(CM346:CM348))-1)</f>
        <v>10.842159982523825</v>
      </c>
      <c r="GH360" s="2">
        <f t="shared" si="700"/>
        <v>-9.255371077830354</v>
      </c>
      <c r="GI360" s="2">
        <f t="shared" si="670"/>
        <v>5.2598023589416565</v>
      </c>
      <c r="GJ360" s="2">
        <f t="shared" si="671"/>
        <v>2.5723472668810254</v>
      </c>
      <c r="GK360" s="2">
        <v>2.8</v>
      </c>
      <c r="GN360" s="2">
        <f t="shared" si="590"/>
        <v>-0.20000000000000018</v>
      </c>
      <c r="GQ360" s="2">
        <f t="shared" si="563"/>
        <v>0.5</v>
      </c>
      <c r="GT360" s="27">
        <f t="shared" ca="1" si="574"/>
        <v>100.87124878993224</v>
      </c>
      <c r="GU360" s="27">
        <f t="shared" ca="1" si="575"/>
        <v>99.444444444444443</v>
      </c>
      <c r="GV360" s="27">
        <f t="shared" ca="1" si="575"/>
        <v>100.1930501930502</v>
      </c>
      <c r="GW360" s="27">
        <f t="shared" ca="1" si="576"/>
        <v>100.29013539651837</v>
      </c>
      <c r="GX360" s="27">
        <f t="shared" ca="1" si="576"/>
        <v>99.906191369606006</v>
      </c>
      <c r="GY360" s="27">
        <f t="shared" ca="1" si="577"/>
        <v>100.09532888465205</v>
      </c>
      <c r="GZ360" s="27">
        <f t="shared" ca="1" si="578"/>
        <v>68.876313662085693</v>
      </c>
      <c r="HA360" s="27">
        <f t="shared" ca="1" si="579"/>
        <v>102.10210210210209</v>
      </c>
      <c r="HB360" s="27">
        <f t="shared" ca="1" si="579"/>
        <v>100</v>
      </c>
      <c r="HC360" s="27">
        <f t="shared" ca="1" si="579"/>
        <v>98.030018761726083</v>
      </c>
      <c r="HD360" s="27">
        <f t="shared" ca="1" si="572"/>
        <v>98.417132216014892</v>
      </c>
      <c r="HE360" s="27">
        <f t="shared" ca="1" si="580"/>
        <v>101.91693290734824</v>
      </c>
      <c r="HG360" s="27">
        <f t="shared" ca="1" si="581"/>
        <v>102.27722772277228</v>
      </c>
      <c r="HH360" s="27">
        <f t="shared" ca="1" si="582"/>
        <v>100.84033613445378</v>
      </c>
      <c r="HI360" s="27">
        <f t="shared" ca="1" si="582"/>
        <v>105.93047034764827</v>
      </c>
      <c r="HJ360" s="27">
        <f t="shared" ca="1" si="583"/>
        <v>102.17391304347827</v>
      </c>
      <c r="HK360" s="27">
        <f t="shared" ca="1" si="583"/>
        <v>102.69749518304432</v>
      </c>
      <c r="HL360" s="27">
        <f t="shared" ca="1" si="584"/>
        <v>102.34146341463415</v>
      </c>
      <c r="HM360" s="27">
        <f t="shared" ca="1" si="585"/>
        <v>158.99742930591262</v>
      </c>
      <c r="HN360" s="27">
        <f t="shared" ca="1" si="586"/>
        <v>100</v>
      </c>
      <c r="HO360" s="27">
        <f t="shared" ca="1" si="586"/>
        <v>102.08728652751422</v>
      </c>
      <c r="HP360" s="27">
        <f t="shared" ca="1" si="586"/>
        <v>104.61236506378802</v>
      </c>
      <c r="HQ360" s="27">
        <f t="shared" ca="1" si="573"/>
        <v>103.26923076923077</v>
      </c>
      <c r="HR360" s="27">
        <f t="shared" ca="1" si="587"/>
        <v>98.842105263157904</v>
      </c>
      <c r="HT360" s="27">
        <f t="shared" ca="1" si="679"/>
        <v>148.22732003255319</v>
      </c>
      <c r="HU360" s="27">
        <f t="shared" ca="1" si="679"/>
        <v>34.079645146790945</v>
      </c>
      <c r="HV360" s="27">
        <f t="shared" ca="1" si="679"/>
        <v>33.904978611632266</v>
      </c>
      <c r="HW360" s="27">
        <f t="shared" ca="1" si="680"/>
        <v>528.18995121951218</v>
      </c>
      <c r="HX360" s="27">
        <f t="shared" ca="1" si="680"/>
        <v>471.31139774859287</v>
      </c>
      <c r="HY360" s="27">
        <f t="shared" ca="1" si="638"/>
        <v>1000</v>
      </c>
      <c r="HZ360" s="27">
        <f t="shared" ca="1" si="681"/>
        <v>3.2388854843322297</v>
      </c>
      <c r="IA360" s="27">
        <f t="shared" ca="1" si="681"/>
        <v>21.281832752613248</v>
      </c>
      <c r="IB360" s="27">
        <f t="shared" ca="1" si="681"/>
        <v>30.16785731005103</v>
      </c>
      <c r="IC360" s="27">
        <f t="shared" ca="1" si="681"/>
        <v>59.93709256937381</v>
      </c>
      <c r="ID360" s="27">
        <f t="shared" ca="1" si="681"/>
        <v>21.871219512195122</v>
      </c>
      <c r="IE360" s="27">
        <f t="shared" ca="1" si="681"/>
        <v>18.201180341567866</v>
      </c>
      <c r="IG360" s="28">
        <f t="shared" ca="1" si="623"/>
        <v>0.46505313535901827</v>
      </c>
      <c r="IH360" s="28">
        <f t="shared" ca="1" si="623"/>
        <v>1.1012883011468175E-2</v>
      </c>
      <c r="II360" s="28">
        <f t="shared" ca="1" si="623"/>
        <v>0.20778986364547369</v>
      </c>
      <c r="IJ360" s="28">
        <f t="shared" ca="1" si="624"/>
        <v>1.3023450771335541</v>
      </c>
      <c r="IK360" s="24">
        <f t="shared" ca="1" si="639"/>
        <v>0.61848919511759393</v>
      </c>
      <c r="IL360" s="28">
        <f t="shared" ca="1" si="625"/>
        <v>1.2251817599414321</v>
      </c>
      <c r="IM360" s="28">
        <f t="shared" ca="1" si="640"/>
        <v>2.4390243902439033</v>
      </c>
      <c r="IN360" s="3">
        <f t="shared" ca="1" si="641"/>
        <v>2.5275268370749862</v>
      </c>
      <c r="IO360" s="2">
        <f t="shared" si="663"/>
        <v>2.5</v>
      </c>
      <c r="IQ360" s="2">
        <f t="shared" ca="1" si="698"/>
        <v>0.68385588201596015</v>
      </c>
      <c r="IS360" s="3">
        <f t="shared" ca="1" si="626"/>
        <v>-1.5774324468256981E-2</v>
      </c>
      <c r="IT360" s="3">
        <f t="shared" ca="1" si="627"/>
        <v>-7.8832547054123459E-3</v>
      </c>
      <c r="IU360" s="3">
        <f t="shared" si="628"/>
        <v>-0.20000000000000018</v>
      </c>
      <c r="IV360" s="3">
        <f t="shared" ca="1" si="629"/>
        <v>-0.17634242082633084</v>
      </c>
      <c r="IX360" s="28">
        <f ca="1">$HL360/100*(GZ360-100)*AL360/1000+(HM360-100)*HZ360/$HY360</f>
        <v>3.1823737057826984E-2</v>
      </c>
      <c r="IY360" s="28">
        <f ca="1">$HL360/100*(HA360-100)*AM360/1000+(HN360-100)*IA360/$HY360</f>
        <v>4.517776312898248E-2</v>
      </c>
      <c r="IZ360" s="28">
        <f ca="1">$HL360/100*(HB360-100)*AN360/1000+(HO360-100)*IB360/$HY360</f>
        <v>6.2968962127240985E-2</v>
      </c>
      <c r="JA360" s="28">
        <f ca="1">$HL360/100*(HC360-100)*AO360/1000+(HP360-100)*IC360/$HY360</f>
        <v>0.1595175093538993</v>
      </c>
      <c r="JB360" s="28">
        <f ca="1">$HL360/100*(HD360-100)*AP360/1000+(HQ360-100)*ID360/$HY360</f>
        <v>3.586360260078747E-2</v>
      </c>
      <c r="JC360" s="28">
        <f ca="1">$HL360/100*(HE360-100)*AQ360/1000+(HR360-100)*IE360/$HY360</f>
        <v>1.4237658499208626E-2</v>
      </c>
      <c r="JE360" s="3">
        <f t="shared" ca="1" si="555"/>
        <v>5.3562731551161924E-3</v>
      </c>
      <c r="JF360" s="3">
        <f t="shared" ca="1" si="555"/>
        <v>4.7330480907313913E-3</v>
      </c>
      <c r="JG360" s="3">
        <f t="shared" ca="1" si="555"/>
        <v>3.1281270556168972E-2</v>
      </c>
      <c r="JH360" s="3">
        <f t="shared" ca="1" si="554"/>
        <v>-8.4869309514170405E-2</v>
      </c>
      <c r="JI360" s="3">
        <f t="shared" ca="1" si="554"/>
        <v>-5.0783693593261348E-2</v>
      </c>
      <c r="JJ360" s="3">
        <f t="shared" ca="1" si="554"/>
        <v>2.1470504421133119E-2</v>
      </c>
      <c r="JK360" s="3">
        <f>IO360-IO359</f>
        <v>-0.20000000000000018</v>
      </c>
      <c r="JL360" s="3">
        <f t="shared" ca="1" si="630"/>
        <v>-0.23663754371128534</v>
      </c>
      <c r="JN360" s="10">
        <f>COUNTIF(EI360:ET360,"&gt;2")</f>
        <v>10</v>
      </c>
      <c r="JP360" s="2">
        <f>AVERAGE(CS360,CS348,CS336,CS324,CS312,CS300,CS288,CS276,CS264,CS252)</f>
        <v>0.29300487776061773</v>
      </c>
      <c r="JQ360" s="2">
        <f>CS360-JP360</f>
        <v>-0.19767599310857359</v>
      </c>
      <c r="JR360" s="2">
        <f>AVERAGE(CT360,CT348,CT336,CT324,CT312,CT300,CT288,CT276,CT264,CT252)</f>
        <v>0.38659190978133651</v>
      </c>
      <c r="JS360" s="2">
        <f>CT360-JR360</f>
        <v>-0.19593414047724822</v>
      </c>
      <c r="KH360" s="2">
        <f>(DN360*$DN$4)+(FB360*$FB$3)+(FC360*$FC$3)+(FD360*$FD$3)+(FE360*$FE$3)+(FF360*$FF$3)+(FG360*$FG$3)</f>
        <v>1.9647092722658102</v>
      </c>
      <c r="KI360" s="2">
        <f>F360-KH360</f>
        <v>0.53529072773418984</v>
      </c>
      <c r="KJ360" s="2">
        <f>MAX(DN360,FB360:FG360)</f>
        <v>2.4390243902439024</v>
      </c>
      <c r="KK360" s="2">
        <f>MIN(DN360,FB360:FG360)</f>
        <v>0.79207920792079278</v>
      </c>
      <c r="KL360" s="2">
        <f t="shared" si="664"/>
        <v>1.6469451823231096</v>
      </c>
      <c r="KO360" s="2">
        <f>BO360</f>
        <v>79.209999999999994</v>
      </c>
      <c r="KP360" s="2">
        <f>100*((BO354/BO342)-1)</f>
        <v>-1.9558039116078119</v>
      </c>
      <c r="KQ360" s="2">
        <f t="shared" si="677"/>
        <v>-1.9558039116078119</v>
      </c>
      <c r="KR360" s="2">
        <f>100*((BO348/BO336)-1)</f>
        <v>-10.78876849586392</v>
      </c>
      <c r="KS360" s="2">
        <f t="shared" si="691"/>
        <v>-10.78876849586392</v>
      </c>
      <c r="KT360" s="3">
        <f>BP360</f>
        <v>1.397</v>
      </c>
      <c r="KU360" s="3">
        <f>BQ360</f>
        <v>66.016666666666666</v>
      </c>
      <c r="KV360" s="3">
        <f t="shared" si="610"/>
        <v>47.256024815079932</v>
      </c>
      <c r="KW360" s="2">
        <f t="shared" si="603"/>
        <v>92.642618411112437</v>
      </c>
      <c r="KX360" s="2">
        <f t="shared" si="603"/>
        <v>86.448759742824748</v>
      </c>
      <c r="LA360">
        <v>2</v>
      </c>
      <c r="LB360">
        <v>0</v>
      </c>
      <c r="LE360" s="2">
        <v>106.39745672255464</v>
      </c>
      <c r="LF360" s="2">
        <v>105.71001738506961</v>
      </c>
      <c r="LG360" s="2">
        <v>102.34717511790002</v>
      </c>
      <c r="LH360" s="2">
        <v>100.07826817632196</v>
      </c>
      <c r="LI360" s="2">
        <v>102.95951235206205</v>
      </c>
      <c r="LJ360" s="2">
        <v>102.99825255677816</v>
      </c>
      <c r="LK360" s="2">
        <v>103.46338095672357</v>
      </c>
      <c r="LL360" s="2">
        <v>108.34087098067376</v>
      </c>
      <c r="LM360" s="2">
        <v>108.61155909477996</v>
      </c>
      <c r="LN360" s="2">
        <v>103.63813371315206</v>
      </c>
      <c r="LO360" s="2">
        <v>111.7806717900903</v>
      </c>
      <c r="LP360" s="2">
        <v>106.40077109479887</v>
      </c>
      <c r="LQ360" s="2">
        <v>113.89656973107348</v>
      </c>
      <c r="LR360" s="2">
        <v>105.13923373863405</v>
      </c>
      <c r="LS360" s="2">
        <v>106.0150084925385</v>
      </c>
      <c r="LT360" s="2">
        <v>121.8825646087477</v>
      </c>
      <c r="LU360" s="2">
        <v>104.98594284532602</v>
      </c>
      <c r="LV360" s="2">
        <v>106.02748318668291</v>
      </c>
      <c r="LW360" s="2">
        <v>97.37392053209409</v>
      </c>
      <c r="LX360" s="2">
        <v>102.88875735362801</v>
      </c>
      <c r="LY360" s="2">
        <v>103.0287405763892</v>
      </c>
      <c r="LZ360" s="2">
        <v>108.45013297397789</v>
      </c>
      <c r="MA360" s="2">
        <v>111.36442067922785</v>
      </c>
      <c r="MB360" s="2">
        <v>110.73229917599552</v>
      </c>
      <c r="MC360" s="2">
        <v>112.39350484687081</v>
      </c>
      <c r="MD360" s="2">
        <v>98.941939637928613</v>
      </c>
      <c r="ME360" s="2">
        <v>112.4245544029519</v>
      </c>
      <c r="MF360" s="2">
        <v>107.107781692787</v>
      </c>
      <c r="MG360" s="2">
        <v>107.78429103001615</v>
      </c>
      <c r="MH360" s="2">
        <v>104.21508340897009</v>
      </c>
      <c r="MI360" s="2">
        <v>110.67541625622002</v>
      </c>
      <c r="MJ360" s="2">
        <v>107.75495757934287</v>
      </c>
      <c r="MK360" s="2">
        <v>106.7386091213137</v>
      </c>
      <c r="ML360" s="2">
        <v>103.54593881696486</v>
      </c>
      <c r="MM360" s="2">
        <v>108.41971558304839</v>
      </c>
      <c r="MN360" s="2">
        <v>112.58366256289204</v>
      </c>
      <c r="MO360" s="2">
        <v>111.26414222668012</v>
      </c>
      <c r="MP360" s="2">
        <v>115.39750033024887</v>
      </c>
      <c r="MQ360" s="2">
        <v>97.400774517890611</v>
      </c>
      <c r="MR360" s="2">
        <v>94.292720666521035</v>
      </c>
      <c r="MS360" s="10">
        <v>99.930767091804697</v>
      </c>
      <c r="MT360" s="2">
        <v>110.48340596027069</v>
      </c>
      <c r="MU360" s="2">
        <v>105.57489412663385</v>
      </c>
      <c r="MV360" s="2">
        <v>90.006530435229195</v>
      </c>
      <c r="MX360" s="22">
        <v>0.83</v>
      </c>
      <c r="MY360" s="22">
        <v>0.17</v>
      </c>
      <c r="MZ360" s="22">
        <v>0.7</v>
      </c>
      <c r="NA360" s="22">
        <v>0.44</v>
      </c>
      <c r="NB360" s="22">
        <v>0.44</v>
      </c>
      <c r="NC360" s="22">
        <v>0.42</v>
      </c>
      <c r="ND360" s="22">
        <v>1</v>
      </c>
      <c r="NE360" s="22">
        <v>6.32</v>
      </c>
      <c r="NF360" s="22">
        <v>1.68</v>
      </c>
      <c r="NG360" s="22">
        <v>5</v>
      </c>
      <c r="NH360" s="23">
        <v>7</v>
      </c>
      <c r="NI360" s="22">
        <v>24</v>
      </c>
      <c r="NJ360" s="22">
        <v>2.21</v>
      </c>
      <c r="NK360" s="22">
        <v>1.04</v>
      </c>
      <c r="NL360" s="23">
        <v>9.6199999999999992</v>
      </c>
      <c r="NM360" s="3">
        <v>5.28</v>
      </c>
      <c r="NN360" s="22">
        <v>4.32</v>
      </c>
      <c r="NO360" s="22">
        <v>2.4</v>
      </c>
      <c r="NP360" s="22">
        <v>0.23</v>
      </c>
      <c r="NQ360" s="22">
        <v>1.1499999999999999</v>
      </c>
      <c r="NR360" s="23">
        <v>1</v>
      </c>
      <c r="NS360" s="22">
        <v>1.36</v>
      </c>
      <c r="NT360" s="22">
        <v>6.64</v>
      </c>
      <c r="NU360" s="23">
        <v>7.2</v>
      </c>
      <c r="NV360" s="3">
        <v>3.8</v>
      </c>
      <c r="NW360" s="22">
        <v>0.6</v>
      </c>
      <c r="NX360" s="22">
        <v>0.8</v>
      </c>
      <c r="NY360" s="22">
        <v>64.5</v>
      </c>
      <c r="NZ360" s="22">
        <v>21.5</v>
      </c>
      <c r="OA360" s="23">
        <v>8</v>
      </c>
      <c r="OB360" s="22">
        <v>0.81</v>
      </c>
      <c r="OC360" s="22">
        <v>1.54</v>
      </c>
      <c r="OD360" s="22">
        <v>3.15</v>
      </c>
      <c r="OE360" s="22">
        <v>2.31</v>
      </c>
      <c r="OF360" s="22">
        <v>11.88</v>
      </c>
      <c r="OG360" s="22">
        <v>2.88</v>
      </c>
      <c r="OH360" s="23">
        <v>3.24</v>
      </c>
      <c r="OI360" s="22">
        <v>2</v>
      </c>
      <c r="OJ360" s="22">
        <v>7.37</v>
      </c>
      <c r="OK360" s="22">
        <v>3.63</v>
      </c>
      <c r="OL360" s="22">
        <v>0.36</v>
      </c>
      <c r="OM360" s="23">
        <v>2.16</v>
      </c>
      <c r="ON360" s="22">
        <v>2.4</v>
      </c>
      <c r="OO360" s="22">
        <v>7.08</v>
      </c>
      <c r="OQ360">
        <f t="shared" si="667"/>
        <v>-2</v>
      </c>
      <c r="OR360" s="23">
        <f t="shared" ca="1" si="675"/>
        <v>1.0076352590683961</v>
      </c>
      <c r="OS360" s="23">
        <f t="shared" ca="1" si="675"/>
        <v>0.99840279427770617</v>
      </c>
      <c r="OT360" s="23">
        <f t="shared" ca="1" si="675"/>
        <v>1.0023238924629205</v>
      </c>
      <c r="OU360" s="23">
        <f t="shared" ca="1" si="675"/>
        <v>1.0017109662345143</v>
      </c>
      <c r="OV360" s="23">
        <f t="shared" ca="1" si="675"/>
        <v>1.0032663628038856</v>
      </c>
      <c r="OW360" s="23">
        <f t="shared" ca="1" si="675"/>
        <v>1.0013610590281798</v>
      </c>
      <c r="OX360" s="23">
        <f t="shared" ca="1" si="675"/>
        <v>1.0005041646258526</v>
      </c>
      <c r="OY360" s="23">
        <f t="shared" ca="1" si="673"/>
        <v>1.0002820826068617</v>
      </c>
      <c r="OZ360" s="23">
        <f t="shared" ca="1" si="673"/>
        <v>1.0053180962862309</v>
      </c>
      <c r="PA360" s="23">
        <f t="shared" ca="1" si="673"/>
        <v>1.005496574305909</v>
      </c>
      <c r="PB360" s="23">
        <f t="shared" ca="1" si="673"/>
        <v>1.006083550931836</v>
      </c>
      <c r="PC360" s="23">
        <f t="shared" ca="1" si="673"/>
        <v>1.003847302681528</v>
      </c>
      <c r="PD360" s="23">
        <f t="shared" ca="1" si="673"/>
        <v>1.0409698478665252</v>
      </c>
      <c r="PE360" s="23">
        <f t="shared" ca="1" si="673"/>
        <v>1.0052889970844201</v>
      </c>
      <c r="PF360" s="23">
        <f t="shared" ca="1" si="673"/>
        <v>1.0034635784346511</v>
      </c>
      <c r="PG360" s="23">
        <f t="shared" ca="1" si="673"/>
        <v>1.0054579049753658</v>
      </c>
      <c r="PH360" s="23">
        <f t="shared" ca="1" si="693"/>
        <v>1.0009249407654028</v>
      </c>
      <c r="PI360" s="23">
        <f t="shared" ca="1" si="693"/>
        <v>1.0032499030560316</v>
      </c>
      <c r="PJ360" s="23">
        <f t="shared" ca="1" si="693"/>
        <v>0.91722277239323846</v>
      </c>
      <c r="PK360" s="23">
        <f t="shared" ca="1" si="693"/>
        <v>0.9736954688274545</v>
      </c>
      <c r="PL360" s="23">
        <f t="shared" ca="1" si="693"/>
        <v>1.0029841564436708</v>
      </c>
      <c r="PM360" s="23">
        <f t="shared" ca="1" si="693"/>
        <v>1.0000347355193313</v>
      </c>
      <c r="PN360" s="23">
        <f t="shared" ca="1" si="645"/>
        <v>1.0068371279316788</v>
      </c>
      <c r="PO360" s="23">
        <f t="shared" ca="1" si="645"/>
        <v>1.0180808111625479</v>
      </c>
      <c r="PP360" s="23">
        <f t="shared" ca="1" si="645"/>
        <v>1.0043374987778115</v>
      </c>
      <c r="PQ360" s="23">
        <f t="shared" ca="1" si="645"/>
        <v>0.99285939742474916</v>
      </c>
      <c r="PR360" s="23">
        <f t="shared" ca="1" si="645"/>
        <v>1.0047088760823464</v>
      </c>
      <c r="PS360" s="23">
        <f t="shared" ca="1" si="615"/>
        <v>1.0019147803486659</v>
      </c>
      <c r="PT360" s="23">
        <f t="shared" ca="1" si="615"/>
        <v>1.0062031814365191</v>
      </c>
      <c r="PU360" s="23">
        <f t="shared" ca="1" si="615"/>
        <v>1.0027568465657395</v>
      </c>
      <c r="PV360" s="23">
        <f t="shared" ca="1" si="615"/>
        <v>0.99638267690501081</v>
      </c>
      <c r="PW360" s="23">
        <f t="shared" ca="1" si="561"/>
        <v>1.0057191882775398</v>
      </c>
      <c r="PX360" s="23">
        <f t="shared" ca="1" si="561"/>
        <v>1.008227342320319</v>
      </c>
      <c r="PY360" s="23">
        <f t="shared" ca="1" si="561"/>
        <v>1.0052195061747902</v>
      </c>
      <c r="PZ360" s="23">
        <f t="shared" ca="1" si="561"/>
        <v>1.003716385591958</v>
      </c>
      <c r="QA360" s="23">
        <f t="shared" ca="1" si="561"/>
        <v>1.0065676233420584</v>
      </c>
      <c r="QB360" s="23">
        <f t="shared" ca="1" si="561"/>
        <v>1.0026401096004418</v>
      </c>
      <c r="QC360" s="23">
        <f t="shared" ca="1" si="561"/>
        <v>1.0059926476978827</v>
      </c>
      <c r="QD360" s="23">
        <f t="shared" ca="1" si="699"/>
        <v>0.99917503096802873</v>
      </c>
      <c r="QE360" s="23">
        <f t="shared" ca="1" si="699"/>
        <v>0.99273127680197715</v>
      </c>
      <c r="QF360" s="23">
        <f t="shared" ca="1" si="699"/>
        <v>0.98946501625133876</v>
      </c>
      <c r="QG360" s="23">
        <f t="shared" ca="1" si="699"/>
        <v>1.0077255836267964</v>
      </c>
      <c r="QH360" s="23">
        <f t="shared" ca="1" si="699"/>
        <v>0.99669897677466868</v>
      </c>
      <c r="QI360" s="23">
        <f t="shared" ca="1" si="699"/>
        <v>0.9976312241693619</v>
      </c>
      <c r="QJ360" s="26">
        <f t="shared" ca="1" si="616"/>
        <v>1.0035825540524339</v>
      </c>
      <c r="QL360" s="3">
        <f t="shared" ca="1" si="589"/>
        <v>107.69159799872158</v>
      </c>
      <c r="QM360" s="3">
        <f t="shared" ca="1" si="591"/>
        <v>0.16236316843749599</v>
      </c>
      <c r="QN360" s="3">
        <f t="shared" ca="1" si="595"/>
        <v>0.21279815482921163</v>
      </c>
      <c r="QO360" s="3">
        <f t="shared" ca="1" si="599"/>
        <v>0.71803795117846292</v>
      </c>
      <c r="QP360" s="3">
        <f t="shared" ca="1" si="631"/>
        <v>1.1816053809467597</v>
      </c>
      <c r="QQ360" s="2">
        <f t="shared" ca="1" si="642"/>
        <v>2.6293131545079174</v>
      </c>
      <c r="QR360" s="3">
        <f t="shared" ca="1" si="592"/>
        <v>1.9658513172024161</v>
      </c>
      <c r="QS360" s="3">
        <f t="shared" ca="1" si="596"/>
        <v>2.5853460328467914</v>
      </c>
      <c r="QT360" s="3">
        <f t="shared" ca="1" si="598"/>
        <v>2.9032348624667081</v>
      </c>
      <c r="QU360" s="3">
        <f t="shared" ca="1" si="619"/>
        <v>2.377172674656336</v>
      </c>
    </row>
    <row r="361" spans="1:463" x14ac:dyDescent="0.35">
      <c r="A361" t="s">
        <v>1426</v>
      </c>
      <c r="B361" s="21">
        <v>43191</v>
      </c>
      <c r="C361" t="s">
        <v>988</v>
      </c>
      <c r="D361" s="2">
        <v>105.5</v>
      </c>
      <c r="E361" s="2">
        <v>105.4</v>
      </c>
      <c r="F361" s="2">
        <v>2.4</v>
      </c>
      <c r="G361" s="2">
        <v>105.5</v>
      </c>
      <c r="H361" s="2">
        <v>105.38438802825432</v>
      </c>
      <c r="I361" s="2">
        <v>105.47566631034672</v>
      </c>
      <c r="J361" s="2">
        <v>103.8</v>
      </c>
      <c r="K361" s="2">
        <v>107.2</v>
      </c>
      <c r="L361" s="2">
        <v>107.08006911617427</v>
      </c>
      <c r="M361" s="2">
        <v>102.9</v>
      </c>
      <c r="N361" s="2">
        <v>108.7</v>
      </c>
      <c r="O361" s="2">
        <v>102</v>
      </c>
      <c r="P361" s="2">
        <v>104.3</v>
      </c>
      <c r="Q361" s="2">
        <v>104.5</v>
      </c>
      <c r="R361" s="2">
        <v>107.9</v>
      </c>
      <c r="S361" s="2">
        <v>108.7</v>
      </c>
      <c r="T361" s="2">
        <v>104.5</v>
      </c>
      <c r="U361" s="2">
        <v>85</v>
      </c>
      <c r="V361" s="2">
        <v>105.8</v>
      </c>
      <c r="W361" s="2">
        <v>110.9</v>
      </c>
      <c r="X361" s="2">
        <v>108.7</v>
      </c>
      <c r="Y361" s="2">
        <v>121.7</v>
      </c>
      <c r="Z361" s="2">
        <v>121.2</v>
      </c>
      <c r="AA361" s="2">
        <v>107.2</v>
      </c>
      <c r="AB361" s="2">
        <v>95.6</v>
      </c>
      <c r="AC361" s="2">
        <v>100.3</v>
      </c>
      <c r="AD361" s="2">
        <v>109.4</v>
      </c>
      <c r="AE361" s="2">
        <v>104.7</v>
      </c>
      <c r="AF361" s="2">
        <v>104.5</v>
      </c>
      <c r="AG361" s="22">
        <v>519</v>
      </c>
      <c r="AH361" s="22">
        <v>481</v>
      </c>
      <c r="AI361" s="22">
        <v>143</v>
      </c>
      <c r="AJ361" s="22">
        <v>31</v>
      </c>
      <c r="AK361" s="22">
        <v>34</v>
      </c>
      <c r="AL361" s="22">
        <v>5</v>
      </c>
      <c r="AM361" s="22">
        <v>21</v>
      </c>
      <c r="AN361" s="22">
        <v>27</v>
      </c>
      <c r="AO361" s="22">
        <v>58</v>
      </c>
      <c r="AP361" s="22">
        <v>22</v>
      </c>
      <c r="AQ361" s="22">
        <v>18</v>
      </c>
      <c r="AR361" s="2">
        <v>102.1</v>
      </c>
      <c r="AS361" s="2">
        <v>109.8</v>
      </c>
      <c r="AT361" s="2">
        <v>104.5</v>
      </c>
      <c r="AU361" s="2">
        <v>103.5</v>
      </c>
      <c r="AV361" s="2">
        <v>103.9</v>
      </c>
      <c r="AW361" s="2">
        <v>107.5</v>
      </c>
      <c r="AX361" s="2">
        <v>107.9</v>
      </c>
      <c r="AY361" s="2">
        <v>104.3</v>
      </c>
      <c r="AZ361" s="2">
        <v>105</v>
      </c>
      <c r="BA361" s="2">
        <v>110.9</v>
      </c>
      <c r="BB361" s="2">
        <v>107.9</v>
      </c>
      <c r="BC361" s="2">
        <v>102.5</v>
      </c>
      <c r="BD361" s="3">
        <v>0.67</v>
      </c>
      <c r="BE361" s="3">
        <v>0.61</v>
      </c>
      <c r="BF361" s="3">
        <v>0.49</v>
      </c>
      <c r="BG361" s="3">
        <v>0.32</v>
      </c>
      <c r="BH361" s="3">
        <v>0.28999999999999998</v>
      </c>
      <c r="BI361" s="2">
        <v>279.7</v>
      </c>
      <c r="BJ361" s="2">
        <v>3.4</v>
      </c>
      <c r="BK361" s="2">
        <v>3.4</v>
      </c>
      <c r="BL361" s="2">
        <v>115.2</v>
      </c>
      <c r="BM361" s="2">
        <v>107.8</v>
      </c>
      <c r="BN361" s="10">
        <v>515</v>
      </c>
      <c r="BO361" s="3">
        <v>80.22</v>
      </c>
      <c r="BP361" s="22">
        <v>1.4083000000000001</v>
      </c>
      <c r="BQ361" s="3">
        <v>72.106000000000009</v>
      </c>
      <c r="BR361" s="23">
        <v>2.7542857142857144</v>
      </c>
      <c r="BS361" s="2">
        <v>109.2</v>
      </c>
      <c r="BT361" s="3">
        <v>96.09</v>
      </c>
      <c r="BU361" s="2">
        <v>0.7</v>
      </c>
      <c r="BV361" s="2">
        <v>2.1</v>
      </c>
      <c r="BW361" s="2">
        <v>2.6</v>
      </c>
      <c r="BX361" s="2">
        <v>3</v>
      </c>
      <c r="BY361" s="23">
        <v>250.227</v>
      </c>
      <c r="BZ361" s="2">
        <v>99.1</v>
      </c>
      <c r="CA361" s="2">
        <v>97.6</v>
      </c>
      <c r="CB361" s="3">
        <v>102.92</v>
      </c>
      <c r="CC361" s="2">
        <v>101.9</v>
      </c>
      <c r="CD361" s="2">
        <v>132.80000000000001</v>
      </c>
      <c r="CE361" s="2">
        <v>99.039927338240801</v>
      </c>
      <c r="CF361" s="3">
        <v>102.74014424465508</v>
      </c>
      <c r="CG361" s="2">
        <v>101.7142096665691</v>
      </c>
      <c r="CH361" s="23">
        <v>256.64956593025477</v>
      </c>
      <c r="CI361" s="3">
        <v>102.47150175456692</v>
      </c>
      <c r="CM361" s="2">
        <f t="shared" si="600"/>
        <v>51.200738479017254</v>
      </c>
      <c r="CN361" s="2">
        <f t="shared" si="600"/>
        <v>1.9557521226199774</v>
      </c>
      <c r="CO361" s="2">
        <f t="shared" si="601"/>
        <v>91.092652583804508</v>
      </c>
      <c r="CR361" s="2">
        <f t="shared" si="604"/>
        <v>0.38058991436727468</v>
      </c>
      <c r="CS361" s="2">
        <f t="shared" si="604"/>
        <v>0.38095238095238637</v>
      </c>
      <c r="CT361" s="2">
        <f t="shared" si="605"/>
        <v>0.38058991436727468</v>
      </c>
      <c r="CU361" s="2">
        <f t="shared" si="605"/>
        <v>0.18233519151620786</v>
      </c>
      <c r="CV361" s="2">
        <f t="shared" si="605"/>
        <v>0.19338257033608344</v>
      </c>
      <c r="CW361" s="2">
        <f t="shared" si="606"/>
        <v>-0.39062500000000555</v>
      </c>
      <c r="CX361" s="2">
        <f t="shared" si="607"/>
        <v>0.65727699530516692</v>
      </c>
      <c r="CY361" s="2">
        <f t="shared" si="651"/>
        <v>1.2104283054003697</v>
      </c>
      <c r="CZ361" s="2">
        <f t="shared" si="611"/>
        <v>0.67437379576108181</v>
      </c>
      <c r="DA361" s="2">
        <f t="shared" si="612"/>
        <v>-0.10449320794149271</v>
      </c>
      <c r="DB361" s="2">
        <f t="shared" si="613"/>
        <v>0.28436018957345699</v>
      </c>
      <c r="DC361" s="2">
        <f t="shared" si="546"/>
        <v>0.50305425799496128</v>
      </c>
      <c r="DF361" s="2">
        <f t="shared" si="608"/>
        <v>2.210098650119563</v>
      </c>
      <c r="DG361" s="2">
        <f t="shared" si="608"/>
        <v>2.3454325403081011</v>
      </c>
      <c r="DH361" s="2">
        <f t="shared" si="609"/>
        <v>0.90001429948021183</v>
      </c>
      <c r="DI361" s="2">
        <f t="shared" si="682"/>
        <v>3.4886094814194246</v>
      </c>
      <c r="DJ361" s="2">
        <f t="shared" si="682"/>
        <v>0</v>
      </c>
      <c r="DM361" s="2">
        <f t="shared" si="652"/>
        <v>2.2286821705426325</v>
      </c>
      <c r="DN361" s="2">
        <f t="shared" si="652"/>
        <v>2.4295432458697763</v>
      </c>
      <c r="DO361" s="2">
        <f t="shared" si="617"/>
        <v>2.0309477756286212</v>
      </c>
      <c r="DP361" s="2">
        <f t="shared" si="653"/>
        <v>2.6706231454005964</v>
      </c>
      <c r="DQ361" s="2">
        <f t="shared" si="697"/>
        <v>1.5790666413205001</v>
      </c>
      <c r="DR361" s="2">
        <f t="shared" si="654"/>
        <v>2.095238095238098</v>
      </c>
      <c r="DS361" s="2">
        <f t="shared" si="655"/>
        <v>1.7090497000294245</v>
      </c>
      <c r="DT361" s="2" t="e">
        <v>#N/A</v>
      </c>
      <c r="DU361" s="2" t="e">
        <v>#N/A</v>
      </c>
      <c r="DV361" s="2">
        <f t="shared" si="618"/>
        <v>2.3069207622868682</v>
      </c>
      <c r="DW361" s="2">
        <f t="shared" si="656"/>
        <v>1.7526777020447915</v>
      </c>
      <c r="DX361" s="2">
        <f t="shared" si="657"/>
        <v>5.7692307692307709</v>
      </c>
      <c r="DY361" s="2">
        <f t="shared" si="658"/>
        <v>2.4691358024691468</v>
      </c>
      <c r="DZ361" s="2">
        <f t="shared" si="659"/>
        <v>3.0331753554502461</v>
      </c>
      <c r="EA361" s="2">
        <f t="shared" si="674"/>
        <v>-7.9089924160346659</v>
      </c>
      <c r="EB361" s="2">
        <f t="shared" si="668"/>
        <v>4.6488625123640048</v>
      </c>
      <c r="EC361" s="2">
        <f t="shared" si="668"/>
        <v>2.7803521779425466</v>
      </c>
      <c r="ED361" s="2">
        <f t="shared" si="668"/>
        <v>8.6999999999999957</v>
      </c>
      <c r="EE361" s="2">
        <f t="shared" si="668"/>
        <v>-1.3776337115072979</v>
      </c>
      <c r="EF361" s="2">
        <f t="shared" si="668"/>
        <v>-0.41084634346754134</v>
      </c>
      <c r="EG361" s="2">
        <f t="shared" si="668"/>
        <v>4.2801556420233533</v>
      </c>
      <c r="EH361" s="2">
        <f t="shared" si="668"/>
        <v>1.0570824524312794</v>
      </c>
      <c r="EI361" s="2">
        <f t="shared" si="689"/>
        <v>2.6130653266331683</v>
      </c>
      <c r="EJ361" s="2">
        <f t="shared" si="689"/>
        <v>3.9772727272727293</v>
      </c>
      <c r="EK361" s="2">
        <f t="shared" si="689"/>
        <v>1.7526777020447915</v>
      </c>
      <c r="EL361" s="2">
        <f t="shared" si="687"/>
        <v>2.0710059171597628</v>
      </c>
      <c r="EM361" s="2">
        <f t="shared" si="687"/>
        <v>2.6679841897233159</v>
      </c>
      <c r="EN361" s="2">
        <f t="shared" si="687"/>
        <v>2.7724665391969383</v>
      </c>
      <c r="EO361" s="2">
        <f t="shared" si="614"/>
        <v>2.4691358024691468</v>
      </c>
      <c r="EP361" s="2">
        <f t="shared" si="614"/>
        <v>0.96805421103580702</v>
      </c>
      <c r="EQ361" s="2">
        <f t="shared" si="614"/>
        <v>3.4482758620689724</v>
      </c>
      <c r="ER361" s="2">
        <f t="shared" si="614"/>
        <v>2.7803521779425466</v>
      </c>
      <c r="ES361" s="2">
        <f t="shared" si="614"/>
        <v>2.7619047619047654</v>
      </c>
      <c r="ET361" s="2">
        <f t="shared" si="614"/>
        <v>0</v>
      </c>
      <c r="EU361" s="2">
        <f t="shared" si="602"/>
        <v>3.4</v>
      </c>
      <c r="EV361" s="2">
        <f t="shared" si="602"/>
        <v>3.4</v>
      </c>
      <c r="EW361" s="2">
        <f t="shared" si="660"/>
        <v>4.9180327868852514</v>
      </c>
      <c r="EX361" s="2">
        <f t="shared" si="660"/>
        <v>3.3557046979865834</v>
      </c>
      <c r="EY361" s="2">
        <f t="shared" si="661"/>
        <v>23.842059883221811</v>
      </c>
      <c r="EZ361" s="2">
        <f t="shared" si="661"/>
        <v>-19.689213998570011</v>
      </c>
      <c r="FA361" s="2">
        <f t="shared" si="662"/>
        <v>9.0909090909091042</v>
      </c>
      <c r="FB361" s="2">
        <f t="shared" si="665"/>
        <v>2.4709963021052994</v>
      </c>
      <c r="FC361" s="2">
        <f t="shared" si="665"/>
        <v>0.60913705583756084</v>
      </c>
      <c r="FD361" s="2">
        <f t="shared" si="665"/>
        <v>1.5608740894901052</v>
      </c>
      <c r="FE361" s="2">
        <f t="shared" si="665"/>
        <v>1.6393442622950838</v>
      </c>
      <c r="FF361" s="2">
        <f t="shared" si="665"/>
        <v>0.4930966469427922</v>
      </c>
      <c r="FG361" s="2">
        <f t="shared" si="665"/>
        <v>2.0753266717909336</v>
      </c>
      <c r="FH361" s="2">
        <v>2.6</v>
      </c>
      <c r="FI361" s="2">
        <v>2.7</v>
      </c>
      <c r="FL361" s="2">
        <f t="shared" si="683"/>
        <v>0.51219090847354209</v>
      </c>
      <c r="FM361" s="2">
        <f t="shared" si="683"/>
        <v>0.42466943008385716</v>
      </c>
      <c r="FN361" s="2">
        <f t="shared" si="634"/>
        <v>0.4631277069148565</v>
      </c>
      <c r="FQ361" s="2">
        <f t="shared" si="684"/>
        <v>2.0645578214877558</v>
      </c>
      <c r="FR361" s="2">
        <f t="shared" si="684"/>
        <v>1.7095290350049641</v>
      </c>
      <c r="FS361" s="2">
        <f t="shared" si="636"/>
        <v>1.8654198440384739</v>
      </c>
      <c r="FT361" s="2">
        <f t="shared" si="685"/>
        <v>2.7359280992941271</v>
      </c>
      <c r="FU361" s="2">
        <f t="shared" si="685"/>
        <v>1.0616357536867405</v>
      </c>
      <c r="FX361" s="2">
        <f t="shared" si="694"/>
        <v>2.7652238476730817</v>
      </c>
      <c r="FY361" s="2">
        <f t="shared" si="694"/>
        <v>2.0814422876647809</v>
      </c>
      <c r="FZ361" s="2">
        <f t="shared" si="647"/>
        <v>2.1857197353515989</v>
      </c>
      <c r="GA361" s="2">
        <f t="shared" si="695"/>
        <v>2.2807873006207346</v>
      </c>
      <c r="GB361" s="2">
        <f t="shared" si="695"/>
        <v>0.71717650769611563</v>
      </c>
      <c r="GE361" s="2">
        <f t="shared" si="649"/>
        <v>1.9769023290141889</v>
      </c>
      <c r="GF361" s="2">
        <f t="shared" si="649"/>
        <v>2.4305301889633868</v>
      </c>
      <c r="GG361" s="2">
        <f t="shared" si="700"/>
        <v>14.315831489474728</v>
      </c>
      <c r="GH361" s="2">
        <f t="shared" si="700"/>
        <v>-17.965391259427165</v>
      </c>
      <c r="GI361" s="2">
        <f t="shared" si="670"/>
        <v>7.0917371502927873</v>
      </c>
      <c r="GJ361" s="2">
        <f t="shared" si="671"/>
        <v>2.3664854493124388</v>
      </c>
      <c r="GK361" s="2">
        <v>2.8</v>
      </c>
      <c r="GN361" s="2">
        <f t="shared" si="590"/>
        <v>-0.10000000000000009</v>
      </c>
      <c r="GQ361" s="2">
        <f t="shared" si="563"/>
        <v>0.39999999999999991</v>
      </c>
      <c r="GT361" s="27">
        <f t="shared" ca="1" si="574"/>
        <v>100.96805421103581</v>
      </c>
      <c r="GU361" s="27">
        <f t="shared" ca="1" si="575"/>
        <v>100.64814814814815</v>
      </c>
      <c r="GV361" s="27">
        <f t="shared" ca="1" si="575"/>
        <v>100.86872586872589</v>
      </c>
      <c r="GW361" s="27">
        <f t="shared" ca="1" si="576"/>
        <v>100.38684719535782</v>
      </c>
      <c r="GX361" s="27">
        <f t="shared" ca="1" si="576"/>
        <v>100.56285178236399</v>
      </c>
      <c r="GY361" s="27">
        <f t="shared" ca="1" si="577"/>
        <v>100.47664442326025</v>
      </c>
      <c r="GZ361" s="27">
        <f t="shared" ca="1" si="578"/>
        <v>68.714632174616014</v>
      </c>
      <c r="HA361" s="27">
        <f t="shared" ca="1" si="579"/>
        <v>100.40040040040039</v>
      </c>
      <c r="HB361" s="27">
        <f t="shared" ca="1" si="579"/>
        <v>101.67286245353159</v>
      </c>
      <c r="HC361" s="27">
        <f t="shared" ca="1" si="579"/>
        <v>98.217636022514071</v>
      </c>
      <c r="HD361" s="27">
        <f t="shared" ca="1" si="572"/>
        <v>97.299813780260706</v>
      </c>
      <c r="HE361" s="27">
        <f t="shared" ca="1" si="580"/>
        <v>101.81043663471779</v>
      </c>
      <c r="HG361" s="27">
        <f t="shared" ca="1" si="581"/>
        <v>102.07509881422925</v>
      </c>
      <c r="HH361" s="27">
        <f t="shared" ca="1" si="582"/>
        <v>102.36966824644549</v>
      </c>
      <c r="HI361" s="27">
        <f t="shared" ca="1" si="582"/>
        <v>104.8582995951417</v>
      </c>
      <c r="HJ361" s="27">
        <f t="shared" ca="1" si="583"/>
        <v>102.27497527200794</v>
      </c>
      <c r="HK361" s="27">
        <f t="shared" ca="1" si="583"/>
        <v>101.52380952380953</v>
      </c>
      <c r="HL361" s="27">
        <f t="shared" ca="1" si="584"/>
        <v>101.94363459669582</v>
      </c>
      <c r="HM361" s="27">
        <f t="shared" ca="1" si="585"/>
        <v>134.01950162513543</v>
      </c>
      <c r="HN361" s="27">
        <f t="shared" ca="1" si="586"/>
        <v>104.06250000000001</v>
      </c>
      <c r="HO361" s="27">
        <f t="shared" ca="1" si="586"/>
        <v>100.74906367041199</v>
      </c>
      <c r="HP361" s="27">
        <f t="shared" ca="1" si="586"/>
        <v>103.49514563106797</v>
      </c>
      <c r="HQ361" s="27">
        <f t="shared" ca="1" si="573"/>
        <v>105.29411764705883</v>
      </c>
      <c r="HR361" s="27">
        <f t="shared" ca="1" si="587"/>
        <v>99.260042283298105</v>
      </c>
      <c r="HT361" s="27">
        <f t="shared" ca="1" si="679"/>
        <v>147.94349899428209</v>
      </c>
      <c r="HU361" s="27">
        <f t="shared" ca="1" si="679"/>
        <v>33.440021151872138</v>
      </c>
      <c r="HV361" s="27">
        <f t="shared" ca="1" si="679"/>
        <v>34.118509880142518</v>
      </c>
      <c r="HW361" s="27">
        <f t="shared" ca="1" si="680"/>
        <v>525.61683673469383</v>
      </c>
      <c r="HX361" s="27">
        <f t="shared" ca="1" si="680"/>
        <v>474.90678963893242</v>
      </c>
      <c r="HY361" s="27">
        <f t="shared" ca="1" si="638"/>
        <v>1000</v>
      </c>
      <c r="HZ361" s="27">
        <f t="shared" ca="1" si="681"/>
        <v>3.8275968439541397</v>
      </c>
      <c r="IA361" s="27">
        <f t="shared" ca="1" si="681"/>
        <v>20.371511870054139</v>
      </c>
      <c r="IB361" s="27">
        <f t="shared" ca="1" si="681"/>
        <v>30.449740631103001</v>
      </c>
      <c r="IC361" s="27">
        <f t="shared" ca="1" si="681"/>
        <v>60.348600573664413</v>
      </c>
      <c r="ID361" s="27">
        <f t="shared" ca="1" si="681"/>
        <v>21.367234806010313</v>
      </c>
      <c r="IE361" s="27">
        <f t="shared" ca="1" si="681"/>
        <v>18.054088812031388</v>
      </c>
      <c r="IG361" s="28">
        <f t="shared" ca="1" si="623"/>
        <v>0.44811973894222745</v>
      </c>
      <c r="IH361" s="28">
        <f t="shared" ca="1" si="623"/>
        <v>9.9724875457652282E-2</v>
      </c>
      <c r="II361" s="28">
        <f t="shared" ca="1" si="623"/>
        <v>0.19586870739640488</v>
      </c>
      <c r="IJ361" s="28">
        <f t="shared" ca="1" si="624"/>
        <v>1.4004413074984097</v>
      </c>
      <c r="IK361" s="24">
        <f t="shared" ca="1" si="639"/>
        <v>0.65672798570212509</v>
      </c>
      <c r="IL361" s="28">
        <f t="shared" ca="1" si="625"/>
        <v>0.99966123141833596</v>
      </c>
      <c r="IM361" s="28">
        <f t="shared" ca="1" si="640"/>
        <v>2.4295432458697768</v>
      </c>
      <c r="IN361" s="3">
        <f t="shared" ca="1" si="641"/>
        <v>2.4001025389167454</v>
      </c>
      <c r="IO361" s="2">
        <f t="shared" si="663"/>
        <v>2.4</v>
      </c>
      <c r="IQ361" s="2">
        <f t="shared" ca="1" si="698"/>
        <v>0.74371332179628458</v>
      </c>
      <c r="IS361" s="3">
        <f t="shared" ca="1" si="626"/>
        <v>8.8711992446184107E-2</v>
      </c>
      <c r="IT361" s="3">
        <f t="shared" ca="1" si="627"/>
        <v>-1.1921156249068809E-2</v>
      </c>
      <c r="IU361" s="3">
        <f t="shared" si="628"/>
        <v>-0.10000000000000009</v>
      </c>
      <c r="IV361" s="3">
        <f t="shared" ca="1" si="629"/>
        <v>-0.17679083619711539</v>
      </c>
      <c r="IX361" s="28">
        <f ca="1">$HL361/100*(GZ361-100)*AL361/1000+(HM361-100)*HZ361/$HY361</f>
        <v>-2.9254268237447395E-2</v>
      </c>
      <c r="IY361" s="28">
        <f ca="1">$HL361/100*(HA361-100)*AM361/1000+(HN361-100)*IA361/$HY361</f>
        <v>9.1331104115360648E-2</v>
      </c>
      <c r="IZ361" s="28">
        <f ca="1">$HL361/100*(HB361-100)*AN361/1000+(HO361-100)*IB361/$HY361</f>
        <v>6.8853967727433296E-2</v>
      </c>
      <c r="JA361" s="28">
        <f ca="1">$HL361/100*(HC361-100)*AO361/1000+(HP361-100)*IC361/$HY361</f>
        <v>0.10554076365340861</v>
      </c>
      <c r="JB361" s="28">
        <f ca="1">$HL361/100*(HD361-100)*AP361/1000+(HQ361-100)*ID361/$HY361</f>
        <v>5.2561959443158855E-2</v>
      </c>
      <c r="JC361" s="28">
        <f ca="1">$HL361/100*(HE361-100)*AQ361/1000+(HR361-100)*IE361/$HY361</f>
        <v>1.9861986000541582E-2</v>
      </c>
      <c r="JE361" s="3">
        <f t="shared" ca="1" si="555"/>
        <v>-6.1078005295274379E-2</v>
      </c>
      <c r="JF361" s="3">
        <f t="shared" ca="1" si="555"/>
        <v>4.6153340986378168E-2</v>
      </c>
      <c r="JG361" s="3">
        <f t="shared" ca="1" si="555"/>
        <v>5.8850056001923112E-3</v>
      </c>
      <c r="JH361" s="3">
        <f t="shared" ca="1" si="554"/>
        <v>-5.3976745700490686E-2</v>
      </c>
      <c r="JI361" s="3">
        <f t="shared" ca="1" si="554"/>
        <v>1.6698356842371385E-2</v>
      </c>
      <c r="JJ361" s="3">
        <f t="shared" ca="1" si="554"/>
        <v>5.6243275013329562E-3</v>
      </c>
      <c r="JK361" s="3">
        <f>IO361-IO360</f>
        <v>-0.10000000000000009</v>
      </c>
      <c r="JL361" s="3">
        <f t="shared" ca="1" si="630"/>
        <v>-4.4807000304918021E-2</v>
      </c>
      <c r="JN361" s="10">
        <f>COUNTIF(EI361:ET361,"&gt;2")</f>
        <v>9</v>
      </c>
      <c r="JP361" s="2">
        <f>AVERAGE(CS361,CS349,CS337,CS325,CS313,CS301,CS289,CS277,CS265,CS253)</f>
        <v>0.4087202905149166</v>
      </c>
      <c r="JQ361" s="2">
        <f>CS361-JP361</f>
        <v>-2.7767909562530224E-2</v>
      </c>
      <c r="JR361" s="2">
        <f>AVERAGE(CT361,CT349,CT337,CT325,CT313,CT301,CT289,CT277,CT265,CT253)</f>
        <v>0.40714000054376587</v>
      </c>
      <c r="JS361" s="2">
        <f>CT361-JR361</f>
        <v>-2.6550086176491183E-2</v>
      </c>
      <c r="KH361" s="2">
        <f>(DN361*$DN$4)+(FB361*$FB$3)+(FC361*$FC$3)+(FD361*$FD$3)+(FE361*$FE$3)+(FF361*$FF$3)+(FG361*$FG$3)</f>
        <v>1.975009464076251</v>
      </c>
      <c r="KI361" s="2">
        <f>F361-KH361</f>
        <v>0.42499053592374891</v>
      </c>
      <c r="KJ361" s="2">
        <f>MAX(DN361,FB361:FG361)</f>
        <v>2.4709963021052994</v>
      </c>
      <c r="KK361" s="2">
        <f>MIN(DN361,FB361:FG361)</f>
        <v>0.4930966469427922</v>
      </c>
      <c r="KL361" s="2">
        <f t="shared" si="664"/>
        <v>1.9778996551625072</v>
      </c>
      <c r="KO361" s="2">
        <f>BO361</f>
        <v>80.22</v>
      </c>
      <c r="KP361" s="2">
        <f>100*((BO355/BO343)-1)</f>
        <v>3.4113712374581828</v>
      </c>
      <c r="KQ361" s="2">
        <f t="shared" si="677"/>
        <v>3.4113712374581828</v>
      </c>
      <c r="KR361" s="2">
        <f>100*((BO349/BO337)-1)</f>
        <v>-7.9538769266972453</v>
      </c>
      <c r="KS361" s="2">
        <f t="shared" si="691"/>
        <v>-7.9538769266972453</v>
      </c>
      <c r="KT361" s="3">
        <f>BP361</f>
        <v>1.4083000000000001</v>
      </c>
      <c r="KU361" s="3">
        <f>BQ361</f>
        <v>72.106000000000009</v>
      </c>
      <c r="KV361" s="3">
        <f t="shared" si="610"/>
        <v>51.200738479017254</v>
      </c>
      <c r="KW361" s="2">
        <f t="shared" si="603"/>
        <v>101.18791178720031</v>
      </c>
      <c r="KX361" s="2">
        <f t="shared" si="603"/>
        <v>93.665101047926086</v>
      </c>
      <c r="LA361">
        <v>2</v>
      </c>
      <c r="LB361">
        <v>0</v>
      </c>
      <c r="LE361" s="2">
        <v>106.60664743718745</v>
      </c>
      <c r="LF361" s="2">
        <v>105.87792279925529</v>
      </c>
      <c r="LG361" s="2">
        <v>102.48476011253645</v>
      </c>
      <c r="LH361" s="2">
        <v>100.25395266847342</v>
      </c>
      <c r="LI361" s="2">
        <v>102.92593831569435</v>
      </c>
      <c r="LJ361" s="2">
        <v>103.11782412592757</v>
      </c>
      <c r="LK361" s="2">
        <v>103.53703795851033</v>
      </c>
      <c r="LL361" s="2">
        <v>108.5516256663727</v>
      </c>
      <c r="LM361" s="2">
        <v>108.93611341815556</v>
      </c>
      <c r="LN361" s="2">
        <v>103.95363741107411</v>
      </c>
      <c r="LO361" s="2">
        <v>112.19060746053822</v>
      </c>
      <c r="LP361" s="2">
        <v>106.83972663651397</v>
      </c>
      <c r="LQ361" s="2">
        <v>115.77904856197328</v>
      </c>
      <c r="LR361" s="2">
        <v>105.49425874186636</v>
      </c>
      <c r="LS361" s="2">
        <v>103.70551748953119</v>
      </c>
      <c r="LT361" s="2">
        <v>123.99612278232814</v>
      </c>
      <c r="LU361" s="2">
        <v>105.02083344861877</v>
      </c>
      <c r="LV361" s="2">
        <v>106.18385561273445</v>
      </c>
      <c r="LW361" s="2">
        <v>100.13552144794403</v>
      </c>
      <c r="LX361" s="2">
        <v>101.64009800623673</v>
      </c>
      <c r="LY361" s="2">
        <v>103.52030795212116</v>
      </c>
      <c r="LZ361" s="2">
        <v>108.76179727023016</v>
      </c>
      <c r="MA361" s="2">
        <v>111.8415191741462</v>
      </c>
      <c r="MB361" s="2">
        <v>111.36426411058866</v>
      </c>
      <c r="MC361" s="2">
        <v>112.18717461090313</v>
      </c>
      <c r="MD361" s="2">
        <v>97.917917392958799</v>
      </c>
      <c r="ME361" s="2">
        <v>112.9012309990011</v>
      </c>
      <c r="MF361" s="2">
        <v>107.39271147304066</v>
      </c>
      <c r="MG361" s="2">
        <v>108.13263547931054</v>
      </c>
      <c r="MH361" s="2">
        <v>104.4768366487493</v>
      </c>
      <c r="MI361" s="2">
        <v>109.98571298467859</v>
      </c>
      <c r="MJ361" s="2">
        <v>108.05607258800363</v>
      </c>
      <c r="MK361" s="2">
        <v>106.5961742691002</v>
      </c>
      <c r="ML361" s="2">
        <v>103.50851087803849</v>
      </c>
      <c r="MM361" s="2">
        <v>108.78585026818995</v>
      </c>
      <c r="MN361" s="2">
        <v>112.98180698636179</v>
      </c>
      <c r="MO361" s="2">
        <v>111.40268737755015</v>
      </c>
      <c r="MP361" s="2">
        <v>115.36357884577747</v>
      </c>
      <c r="MQ361" s="2">
        <v>98.219245696634147</v>
      </c>
      <c r="MR361" s="2">
        <v>92.166241777561595</v>
      </c>
      <c r="MS361" s="10">
        <v>109.36758687871841</v>
      </c>
      <c r="MT361" s="2">
        <v>110.72912505863471</v>
      </c>
      <c r="MU361" s="2">
        <v>105.267810554433</v>
      </c>
      <c r="MV361" s="2">
        <v>89.302417661256655</v>
      </c>
      <c r="MX361" s="22">
        <v>0.83</v>
      </c>
      <c r="MY361" s="22">
        <v>0.17</v>
      </c>
      <c r="MZ361" s="22">
        <v>0.7</v>
      </c>
      <c r="NA361" s="22">
        <v>0.44</v>
      </c>
      <c r="NB361" s="22">
        <v>0.44</v>
      </c>
      <c r="NC361" s="22">
        <v>0.42</v>
      </c>
      <c r="ND361" s="22">
        <v>1</v>
      </c>
      <c r="NE361" s="22">
        <v>6.32</v>
      </c>
      <c r="NF361" s="22">
        <v>1.68</v>
      </c>
      <c r="NG361" s="22">
        <v>5</v>
      </c>
      <c r="NH361" s="23">
        <v>7</v>
      </c>
      <c r="NI361" s="22">
        <v>24</v>
      </c>
      <c r="NJ361" s="22">
        <v>2.21</v>
      </c>
      <c r="NK361" s="22">
        <v>1.04</v>
      </c>
      <c r="NL361" s="23">
        <v>9.6199999999999992</v>
      </c>
      <c r="NM361" s="3">
        <v>5.28</v>
      </c>
      <c r="NN361" s="22">
        <v>4.32</v>
      </c>
      <c r="NO361" s="22">
        <v>2.4</v>
      </c>
      <c r="NP361" s="22">
        <v>0.23</v>
      </c>
      <c r="NQ361" s="22">
        <v>1.1499999999999999</v>
      </c>
      <c r="NR361" s="23">
        <v>1</v>
      </c>
      <c r="NS361" s="22">
        <v>1.36</v>
      </c>
      <c r="NT361" s="22">
        <v>6.64</v>
      </c>
      <c r="NU361" s="23">
        <v>7.2</v>
      </c>
      <c r="NV361" s="3">
        <v>3.8</v>
      </c>
      <c r="NW361" s="22">
        <v>0.6</v>
      </c>
      <c r="NX361" s="22">
        <v>0.8</v>
      </c>
      <c r="NY361" s="22">
        <v>64.5</v>
      </c>
      <c r="NZ361" s="22">
        <v>21.5</v>
      </c>
      <c r="OA361" s="23">
        <v>8</v>
      </c>
      <c r="OB361" s="22">
        <v>0.81</v>
      </c>
      <c r="OC361" s="22">
        <v>1.54</v>
      </c>
      <c r="OD361" s="22">
        <v>3.15</v>
      </c>
      <c r="OE361" s="22">
        <v>2.31</v>
      </c>
      <c r="OF361" s="22">
        <v>11.88</v>
      </c>
      <c r="OG361" s="22">
        <v>2.88</v>
      </c>
      <c r="OH361" s="23">
        <v>3.24</v>
      </c>
      <c r="OI361" s="22">
        <v>2</v>
      </c>
      <c r="OJ361" s="22">
        <v>7.37</v>
      </c>
      <c r="OK361" s="22">
        <v>3.63</v>
      </c>
      <c r="OL361" s="22">
        <v>0.36</v>
      </c>
      <c r="OM361" s="23">
        <v>2.16</v>
      </c>
      <c r="ON361" s="22">
        <v>2.4</v>
      </c>
      <c r="OO361" s="22">
        <v>7.08</v>
      </c>
      <c r="OQ361">
        <f t="shared" si="667"/>
        <v>-3</v>
      </c>
      <c r="OR361" s="23">
        <f t="shared" ca="1" si="675"/>
        <v>1.009616396084513</v>
      </c>
      <c r="OS361" s="23">
        <f t="shared" ca="1" si="675"/>
        <v>0.99998861593249488</v>
      </c>
      <c r="OT361" s="23">
        <f t="shared" ca="1" si="675"/>
        <v>1.0036713134074617</v>
      </c>
      <c r="OU361" s="23">
        <f t="shared" ca="1" si="675"/>
        <v>1.0034694407324483</v>
      </c>
      <c r="OV361" s="23">
        <f t="shared" ca="1" si="675"/>
        <v>1.0029392079778596</v>
      </c>
      <c r="OW361" s="23">
        <f t="shared" ca="1" si="675"/>
        <v>1.002523547809697</v>
      </c>
      <c r="OX361" s="23">
        <f t="shared" ca="1" si="675"/>
        <v>1.001216437280777</v>
      </c>
      <c r="OY361" s="23">
        <f t="shared" ca="1" si="673"/>
        <v>1.002227923857923</v>
      </c>
      <c r="OZ361" s="23">
        <f t="shared" ca="1" si="673"/>
        <v>1.0083221995072582</v>
      </c>
      <c r="PA361" s="23">
        <f t="shared" ca="1" si="673"/>
        <v>1.0085575893596876</v>
      </c>
      <c r="PB361" s="23">
        <f t="shared" ca="1" si="673"/>
        <v>1.0097731828545389</v>
      </c>
      <c r="PC361" s="23">
        <f t="shared" ca="1" si="673"/>
        <v>1.0079886668090043</v>
      </c>
      <c r="PD361" s="23">
        <f t="shared" ca="1" si="673"/>
        <v>1.0581749639366635</v>
      </c>
      <c r="PE361" s="23">
        <f t="shared" ca="1" si="673"/>
        <v>1.0086835693744041</v>
      </c>
      <c r="PF361" s="23">
        <f t="shared" ca="1" si="673"/>
        <v>0.98160355937514721</v>
      </c>
      <c r="PG361" s="23">
        <f t="shared" ca="1" si="673"/>
        <v>1.0228934896307549</v>
      </c>
      <c r="PH361" s="23">
        <f t="shared" ca="1" si="693"/>
        <v>1.0012575841087648</v>
      </c>
      <c r="PI361" s="23">
        <f t="shared" ca="1" si="693"/>
        <v>1.0047295252875676</v>
      </c>
      <c r="PJ361" s="23">
        <f t="shared" ca="1" si="693"/>
        <v>0.94323593109567272</v>
      </c>
      <c r="PK361" s="23">
        <f t="shared" ca="1" si="693"/>
        <v>0.9618786874809252</v>
      </c>
      <c r="PL361" s="23">
        <f t="shared" ca="1" si="693"/>
        <v>1.0077695618259506</v>
      </c>
      <c r="PM361" s="23">
        <f t="shared" ca="1" si="693"/>
        <v>1.0029086381465255</v>
      </c>
      <c r="PN361" s="23">
        <f t="shared" ca="1" si="645"/>
        <v>1.0111505385832524</v>
      </c>
      <c r="PO361" s="23">
        <f t="shared" ca="1" si="645"/>
        <v>1.0238911427281761</v>
      </c>
      <c r="PP361" s="23">
        <f t="shared" ca="1" si="645"/>
        <v>1.0024937517268022</v>
      </c>
      <c r="PQ361" s="23">
        <f t="shared" ca="1" si="645"/>
        <v>0.98258357189706247</v>
      </c>
      <c r="PR361" s="23">
        <f t="shared" ca="1" si="645"/>
        <v>1.0089688103077008</v>
      </c>
      <c r="PS361" s="23">
        <f t="shared" ca="1" si="615"/>
        <v>1.0045800895697687</v>
      </c>
      <c r="PT361" s="23">
        <f t="shared" ca="1" si="615"/>
        <v>1.0094550958831072</v>
      </c>
      <c r="PU361" s="23">
        <f t="shared" ca="1" si="615"/>
        <v>1.0052754345159054</v>
      </c>
      <c r="PV361" s="23">
        <f t="shared" ca="1" si="615"/>
        <v>0.99017345343683183</v>
      </c>
      <c r="PW361" s="23">
        <f t="shared" ca="1" si="561"/>
        <v>1.0085296124927365</v>
      </c>
      <c r="PX361" s="23">
        <f t="shared" ca="1" si="561"/>
        <v>1.0068819368135096</v>
      </c>
      <c r="PY361" s="23">
        <f t="shared" ca="1" si="561"/>
        <v>1.0048561573586554</v>
      </c>
      <c r="PZ361" s="23">
        <f t="shared" ca="1" si="561"/>
        <v>1.0071059479131084</v>
      </c>
      <c r="QA361" s="23">
        <f t="shared" ca="1" si="561"/>
        <v>1.010127280906538</v>
      </c>
      <c r="QB361" s="23">
        <f t="shared" ca="1" si="561"/>
        <v>1.0038885884227557</v>
      </c>
      <c r="QC361" s="23">
        <f t="shared" ca="1" si="561"/>
        <v>1.0056969327657606</v>
      </c>
      <c r="QD361" s="23">
        <f t="shared" ca="1" si="699"/>
        <v>1.007571226680182</v>
      </c>
      <c r="QE361" s="23">
        <f t="shared" ca="1" si="699"/>
        <v>0.97034331209370372</v>
      </c>
      <c r="QF361" s="23">
        <f t="shared" ca="1" si="699"/>
        <v>1.0829037370333119</v>
      </c>
      <c r="QG361" s="23">
        <f t="shared" ca="1" si="699"/>
        <v>1.0099668018410157</v>
      </c>
      <c r="QH361" s="23">
        <f t="shared" ca="1" si="699"/>
        <v>0.99379989849731065</v>
      </c>
      <c r="QI361" s="23">
        <f t="shared" ca="1" si="699"/>
        <v>0.98982684725076697</v>
      </c>
      <c r="QJ361" s="26">
        <f t="shared" ca="1" si="616"/>
        <v>1.0053280196989816</v>
      </c>
      <c r="QL361" s="3">
        <f t="shared" ca="1" si="589"/>
        <v>107.87889896760507</v>
      </c>
      <c r="QM361" s="3">
        <f t="shared" ca="1" si="591"/>
        <v>0.17392347440672307</v>
      </c>
      <c r="QN361" s="3">
        <f t="shared" ca="1" si="595"/>
        <v>0.17728711279259754</v>
      </c>
      <c r="QO361" s="3">
        <f t="shared" ca="1" si="599"/>
        <v>0.6353158216462873</v>
      </c>
      <c r="QP361" s="3">
        <f t="shared" ca="1" si="631"/>
        <v>1.2142733435104747</v>
      </c>
      <c r="QQ361" s="2">
        <f t="shared" ca="1" si="642"/>
        <v>2.4543485184698843</v>
      </c>
      <c r="QR361" s="3">
        <f t="shared" ca="1" si="592"/>
        <v>2.1071624782282194</v>
      </c>
      <c r="QS361" s="3">
        <f t="shared" ca="1" si="596"/>
        <v>2.1484400289005703</v>
      </c>
      <c r="QT361" s="3">
        <f t="shared" ca="1" si="598"/>
        <v>2.565583593135945</v>
      </c>
      <c r="QU361" s="3">
        <f t="shared" ca="1" si="619"/>
        <v>2.4432912845485433</v>
      </c>
    </row>
    <row r="362" spans="1:463" x14ac:dyDescent="0.35">
      <c r="A362" t="s">
        <v>1427</v>
      </c>
      <c r="B362" s="21">
        <v>43221</v>
      </c>
      <c r="C362" t="s">
        <v>989</v>
      </c>
      <c r="D362" s="2">
        <v>105.9</v>
      </c>
      <c r="E362" s="2">
        <v>105.8</v>
      </c>
      <c r="F362" s="2">
        <v>2.4</v>
      </c>
      <c r="G362" s="2">
        <v>105.9</v>
      </c>
      <c r="H362" s="2">
        <v>105.59172699319538</v>
      </c>
      <c r="I362" s="2">
        <v>105.7099925925977</v>
      </c>
      <c r="J362" s="2">
        <v>104.2</v>
      </c>
      <c r="K362" s="2">
        <v>107.6</v>
      </c>
      <c r="L362" s="2">
        <v>107.52657732165861</v>
      </c>
      <c r="M362" s="2">
        <v>103</v>
      </c>
      <c r="N362" s="2">
        <v>112.8</v>
      </c>
      <c r="O362" s="2">
        <v>101.8</v>
      </c>
      <c r="P362" s="2">
        <v>104.4</v>
      </c>
      <c r="Q362" s="2">
        <v>104.7</v>
      </c>
      <c r="R362" s="2">
        <v>109.5</v>
      </c>
      <c r="S362" s="2">
        <v>112.8</v>
      </c>
      <c r="T362" s="2">
        <v>104.6</v>
      </c>
      <c r="U362" s="2">
        <v>93.5</v>
      </c>
      <c r="V362" s="2">
        <v>106.4</v>
      </c>
      <c r="W362" s="2">
        <v>110.9</v>
      </c>
      <c r="X362" s="2">
        <v>107.4</v>
      </c>
      <c r="Y362" s="2">
        <v>119.2</v>
      </c>
      <c r="Z362" s="2">
        <v>118.9</v>
      </c>
      <c r="AA362" s="2">
        <v>107.9</v>
      </c>
      <c r="AB362" s="2">
        <v>96.2</v>
      </c>
      <c r="AC362" s="2">
        <v>99.4</v>
      </c>
      <c r="AD362" s="2">
        <v>110</v>
      </c>
      <c r="AE362" s="2">
        <v>104.9</v>
      </c>
      <c r="AF362" s="2">
        <v>104.1</v>
      </c>
      <c r="AG362" s="22">
        <v>519</v>
      </c>
      <c r="AH362" s="22">
        <v>481</v>
      </c>
      <c r="AI362" s="22">
        <v>143</v>
      </c>
      <c r="AJ362" s="22">
        <v>31</v>
      </c>
      <c r="AK362" s="22">
        <v>34</v>
      </c>
      <c r="AL362" s="22">
        <v>5</v>
      </c>
      <c r="AM362" s="22">
        <v>21</v>
      </c>
      <c r="AN362" s="22">
        <v>27</v>
      </c>
      <c r="AO362" s="22">
        <v>58</v>
      </c>
      <c r="AP362" s="22">
        <v>22</v>
      </c>
      <c r="AQ362" s="22">
        <v>18</v>
      </c>
      <c r="AR362" s="2">
        <v>101.9</v>
      </c>
      <c r="AS362" s="2">
        <v>110.8</v>
      </c>
      <c r="AT362" s="2">
        <v>104.7</v>
      </c>
      <c r="AU362" s="2">
        <v>103.5</v>
      </c>
      <c r="AV362" s="2">
        <v>104.6</v>
      </c>
      <c r="AW362" s="2">
        <v>107.4</v>
      </c>
      <c r="AX362" s="2">
        <v>109.5</v>
      </c>
      <c r="AY362" s="2">
        <v>104.6</v>
      </c>
      <c r="AZ362" s="2">
        <v>105.2</v>
      </c>
      <c r="BA362" s="2">
        <v>110.9</v>
      </c>
      <c r="BB362" s="2">
        <v>108.3</v>
      </c>
      <c r="BC362" s="2">
        <v>102.6</v>
      </c>
      <c r="BD362" s="3">
        <v>0.68</v>
      </c>
      <c r="BE362" s="3">
        <v>0.53</v>
      </c>
      <c r="BF362" s="3">
        <v>0.46</v>
      </c>
      <c r="BG362" s="3">
        <v>0.37</v>
      </c>
      <c r="BH362" s="3">
        <v>0.37</v>
      </c>
      <c r="BI362" s="2">
        <v>280.7</v>
      </c>
      <c r="BJ362" s="2">
        <v>3.3</v>
      </c>
      <c r="BK362" s="2">
        <v>3.4</v>
      </c>
      <c r="BL362" s="2">
        <v>117.2</v>
      </c>
      <c r="BM362" s="2">
        <v>108.7</v>
      </c>
      <c r="BN362" s="10">
        <v>516</v>
      </c>
      <c r="BO362" s="3">
        <v>78.739999999999995</v>
      </c>
      <c r="BP362" s="22">
        <v>1.3459000000000001</v>
      </c>
      <c r="BQ362" s="3">
        <v>76.975238095238112</v>
      </c>
      <c r="BR362" s="23">
        <v>2.7781818181818179</v>
      </c>
      <c r="BS362" s="2">
        <v>110</v>
      </c>
      <c r="BT362" s="3">
        <v>96.79</v>
      </c>
      <c r="BU362" s="2">
        <v>1.2</v>
      </c>
      <c r="BV362" s="2">
        <v>2.2000000000000002</v>
      </c>
      <c r="BW362" s="2">
        <v>2.5</v>
      </c>
      <c r="BX362" s="2">
        <v>2.9</v>
      </c>
      <c r="BY362" s="23">
        <v>250.792</v>
      </c>
      <c r="BZ362" s="2">
        <v>99.3</v>
      </c>
      <c r="CA362" s="2">
        <v>97.9</v>
      </c>
      <c r="CB362" s="3">
        <v>103.36</v>
      </c>
      <c r="CC362" s="2">
        <v>102.2</v>
      </c>
      <c r="CD362" s="2">
        <v>132.9</v>
      </c>
      <c r="CE362" s="2">
        <v>99.241949367920043</v>
      </c>
      <c r="CF362" s="3">
        <v>103.03283195276275</v>
      </c>
      <c r="CG362" s="2">
        <v>102.08575606572992</v>
      </c>
      <c r="CH362" s="23">
        <v>257.23024458865154</v>
      </c>
      <c r="CI362" s="3">
        <v>102.94702807022004</v>
      </c>
      <c r="CM362" s="2">
        <f t="shared" si="600"/>
        <v>57.192390292917828</v>
      </c>
      <c r="CN362" s="2">
        <f t="shared" si="600"/>
        <v>2.0641814534377128</v>
      </c>
      <c r="CO362" s="2">
        <f t="shared" si="601"/>
        <v>87.056451830251007</v>
      </c>
      <c r="CR362" s="2">
        <f t="shared" si="604"/>
        <v>0.37914691943128503</v>
      </c>
      <c r="CS362" s="2">
        <f t="shared" si="604"/>
        <v>0.37950664136621581</v>
      </c>
      <c r="CT362" s="2">
        <f t="shared" si="605"/>
        <v>0.37914691943128503</v>
      </c>
      <c r="CU362" s="2">
        <f t="shared" si="605"/>
        <v>0.19674542768656544</v>
      </c>
      <c r="CV362" s="2">
        <f t="shared" si="605"/>
        <v>0.22216146192573452</v>
      </c>
      <c r="CW362" s="2">
        <f t="shared" si="606"/>
        <v>-0.19607843137255179</v>
      </c>
      <c r="CX362" s="2">
        <f t="shared" si="607"/>
        <v>0.37313432835820104</v>
      </c>
      <c r="CY362" s="2">
        <f t="shared" si="651"/>
        <v>3.7718491260349531</v>
      </c>
      <c r="CZ362" s="2">
        <f t="shared" si="611"/>
        <v>9.569377990430078E-2</v>
      </c>
      <c r="DA362" s="2">
        <f t="shared" si="612"/>
        <v>0.62761506276151524</v>
      </c>
      <c r="DB362" s="2">
        <f t="shared" si="613"/>
        <v>0.56710775047259787</v>
      </c>
      <c r="DC362" s="2">
        <f t="shared" si="546"/>
        <v>0.35752592062924565</v>
      </c>
      <c r="DF362" s="2">
        <f t="shared" si="608"/>
        <v>2.3866612070478244</v>
      </c>
      <c r="DG362" s="2">
        <f t="shared" si="608"/>
        <v>2.6987547538607437</v>
      </c>
      <c r="DH362" s="2">
        <f t="shared" si="609"/>
        <v>5.1201930842809551</v>
      </c>
      <c r="DI362" s="2">
        <f t="shared" si="682"/>
        <v>4.3977972278540056</v>
      </c>
      <c r="DJ362" s="2">
        <f t="shared" si="682"/>
        <v>0</v>
      </c>
      <c r="DM362" s="2">
        <f t="shared" si="652"/>
        <v>2.3188405797101503</v>
      </c>
      <c r="DN362" s="2">
        <f t="shared" si="652"/>
        <v>2.4201355275895451</v>
      </c>
      <c r="DO362" s="2">
        <f t="shared" si="617"/>
        <v>2.1215043394406967</v>
      </c>
      <c r="DP362" s="2">
        <f t="shared" si="653"/>
        <v>2.4582104228121926</v>
      </c>
      <c r="DQ362" s="2">
        <f t="shared" si="697"/>
        <v>1.3005494720709794</v>
      </c>
      <c r="DR362" s="2">
        <f t="shared" si="654"/>
        <v>2.378686964795433</v>
      </c>
      <c r="DS362" s="2">
        <f t="shared" si="655"/>
        <v>1.8211844583023447</v>
      </c>
      <c r="DT362" s="2" t="e">
        <v>#N/A</v>
      </c>
      <c r="DU362" s="2" t="e">
        <v>#N/A</v>
      </c>
      <c r="DV362" s="2">
        <f t="shared" si="618"/>
        <v>2.0040080160320661</v>
      </c>
      <c r="DW362" s="2">
        <f t="shared" si="656"/>
        <v>1.4534883720930258</v>
      </c>
      <c r="DX362" s="2">
        <f t="shared" si="657"/>
        <v>3.7698412698412564</v>
      </c>
      <c r="DY362" s="2">
        <f t="shared" si="658"/>
        <v>4.684512428298282</v>
      </c>
      <c r="DZ362" s="2">
        <f t="shared" si="659"/>
        <v>8.045977011494255</v>
      </c>
      <c r="EA362" s="2">
        <f t="shared" si="674"/>
        <v>8.217592592592581</v>
      </c>
      <c r="EB362" s="2">
        <f t="shared" si="668"/>
        <v>4.6214355948869246</v>
      </c>
      <c r="EC362" s="2">
        <f t="shared" si="668"/>
        <v>2.7803521779425466</v>
      </c>
      <c r="ED362" s="2">
        <f t="shared" si="668"/>
        <v>6.1264822134387442</v>
      </c>
      <c r="EE362" s="2">
        <f t="shared" si="668"/>
        <v>-3.4817813765182115</v>
      </c>
      <c r="EF362" s="2">
        <f t="shared" si="668"/>
        <v>-2.4610336341263306</v>
      </c>
      <c r="EG362" s="2">
        <f t="shared" si="668"/>
        <v>4.8590864917395615</v>
      </c>
      <c r="EH362" s="2">
        <f t="shared" si="668"/>
        <v>2.2316684378321128</v>
      </c>
      <c r="EI362" s="2">
        <f t="shared" si="689"/>
        <v>2.3092369477911712</v>
      </c>
      <c r="EJ362" s="2">
        <f t="shared" si="689"/>
        <v>4.0375586854459966</v>
      </c>
      <c r="EK362" s="2">
        <f t="shared" si="689"/>
        <v>1.4534883720930258</v>
      </c>
      <c r="EL362" s="2">
        <f t="shared" si="687"/>
        <v>1.4705882352941124</v>
      </c>
      <c r="EM362" s="2">
        <f t="shared" si="687"/>
        <v>2.1484374999999778</v>
      </c>
      <c r="EN362" s="2">
        <f t="shared" si="687"/>
        <v>2.3832221163012424</v>
      </c>
      <c r="EO362" s="2">
        <f t="shared" si="614"/>
        <v>4.684512428298282</v>
      </c>
      <c r="EP362" s="2">
        <f t="shared" si="614"/>
        <v>0.67372473532241184</v>
      </c>
      <c r="EQ362" s="2">
        <f t="shared" si="614"/>
        <v>2.634146341463417</v>
      </c>
      <c r="ER362" s="2">
        <f t="shared" si="614"/>
        <v>2.7803521779425466</v>
      </c>
      <c r="ES362" s="2">
        <f t="shared" si="614"/>
        <v>2.5568181818181879</v>
      </c>
      <c r="ET362" s="2">
        <f t="shared" si="614"/>
        <v>0</v>
      </c>
      <c r="EU362" s="2">
        <f t="shared" si="602"/>
        <v>3.3</v>
      </c>
      <c r="EV362" s="2">
        <f t="shared" si="602"/>
        <v>3.4</v>
      </c>
      <c r="EW362" s="2">
        <f t="shared" si="660"/>
        <v>7.2278133577310166</v>
      </c>
      <c r="EX362" s="2">
        <f t="shared" si="660"/>
        <v>4.2186001917545513</v>
      </c>
      <c r="EY362" s="2">
        <f t="shared" si="661"/>
        <v>46.974032398346807</v>
      </c>
      <c r="EZ362" s="2">
        <f t="shared" si="661"/>
        <v>-13.946770370576033</v>
      </c>
      <c r="FA362" s="2">
        <f t="shared" si="662"/>
        <v>8.9108910891089188</v>
      </c>
      <c r="FB362" s="2">
        <f t="shared" si="665"/>
        <v>2.7819216078424969</v>
      </c>
      <c r="FC362" s="2">
        <f t="shared" si="665"/>
        <v>0.70993914807302438</v>
      </c>
      <c r="FD362" s="2">
        <f t="shared" si="665"/>
        <v>1.8730489073881529</v>
      </c>
      <c r="FE362" s="2">
        <f t="shared" si="665"/>
        <v>2.0234922515052878</v>
      </c>
      <c r="FF362" s="2">
        <f t="shared" si="665"/>
        <v>0.98814229249011287</v>
      </c>
      <c r="FG362" s="2">
        <f t="shared" si="665"/>
        <v>2.3094688221708903</v>
      </c>
      <c r="FH362" s="2">
        <v>2.6</v>
      </c>
      <c r="FI362" s="2">
        <v>2.9</v>
      </c>
      <c r="FL362" s="2">
        <f t="shared" si="683"/>
        <v>0.43359112945173806</v>
      </c>
      <c r="FM362" s="2">
        <f t="shared" si="683"/>
        <v>0.43807958099979505</v>
      </c>
      <c r="FN362" s="2">
        <f t="shared" si="634"/>
        <v>0.48734203073219629</v>
      </c>
      <c r="FQ362" s="2">
        <f t="shared" si="684"/>
        <v>1.7456772354765393</v>
      </c>
      <c r="FR362" s="2">
        <f t="shared" si="684"/>
        <v>1.7638668133800994</v>
      </c>
      <c r="FS362" s="2">
        <f t="shared" si="636"/>
        <v>1.9636646125636759</v>
      </c>
      <c r="FT362" s="2">
        <f t="shared" si="685"/>
        <v>2.7334853612051901</v>
      </c>
      <c r="FU362" s="2">
        <f t="shared" si="685"/>
        <v>1.5089686282725889</v>
      </c>
      <c r="FX362" s="2">
        <f t="shared" si="694"/>
        <v>2.6925101581000588</v>
      </c>
      <c r="FY362" s="2">
        <f t="shared" si="694"/>
        <v>2.0101187096983386</v>
      </c>
      <c r="FZ362" s="2">
        <f t="shared" si="647"/>
        <v>2.2228191890597104</v>
      </c>
      <c r="GA362" s="2">
        <f t="shared" si="695"/>
        <v>2.4153251367522888</v>
      </c>
      <c r="GB362" s="2">
        <f t="shared" si="695"/>
        <v>0.82742416881373959</v>
      </c>
      <c r="GE362" s="2">
        <f t="shared" si="649"/>
        <v>-1.0479096045052372</v>
      </c>
      <c r="GF362" s="2">
        <f t="shared" si="649"/>
        <v>-0.26972456898893826</v>
      </c>
      <c r="GG362" s="2">
        <f t="shared" si="700"/>
        <v>27.543448421136429</v>
      </c>
      <c r="GH362" s="2">
        <f t="shared" si="700"/>
        <v>-17.215157973546436</v>
      </c>
      <c r="GI362" s="2">
        <f t="shared" si="670"/>
        <v>8.6280991735537391</v>
      </c>
      <c r="GJ362" s="2">
        <f t="shared" si="671"/>
        <v>2.3574386747371667</v>
      </c>
      <c r="GK362" s="2">
        <v>2.7</v>
      </c>
      <c r="GN362" s="2">
        <f t="shared" si="590"/>
        <v>0</v>
      </c>
      <c r="GQ362" s="2">
        <f t="shared" si="563"/>
        <v>0.39999999999999991</v>
      </c>
      <c r="GT362" s="27">
        <f t="shared" ca="1" si="574"/>
        <v>101.0648596321394</v>
      </c>
      <c r="GU362" s="27">
        <f t="shared" ca="1" si="575"/>
        <v>104.44444444444446</v>
      </c>
      <c r="GV362" s="27">
        <f t="shared" ca="1" si="575"/>
        <v>100.96525096525097</v>
      </c>
      <c r="GW362" s="27">
        <f t="shared" ca="1" si="576"/>
        <v>100.77369439071566</v>
      </c>
      <c r="GX362" s="27">
        <f t="shared" ca="1" si="576"/>
        <v>100.93808630393997</v>
      </c>
      <c r="GY362" s="27">
        <f t="shared" ca="1" si="577"/>
        <v>100.85795996186843</v>
      </c>
      <c r="GZ362" s="27">
        <f t="shared" ca="1" si="578"/>
        <v>75.586095392077596</v>
      </c>
      <c r="HA362" s="27">
        <f t="shared" ca="1" si="579"/>
        <v>99.499499499499507</v>
      </c>
      <c r="HB362" s="27">
        <f t="shared" ca="1" si="579"/>
        <v>102.23048327137548</v>
      </c>
      <c r="HC362" s="27">
        <f t="shared" ca="1" si="579"/>
        <v>98.405253283302073</v>
      </c>
      <c r="HD362" s="27">
        <f t="shared" ca="1" si="572"/>
        <v>96.927374301675968</v>
      </c>
      <c r="HE362" s="27">
        <f t="shared" ca="1" si="580"/>
        <v>102.44941427050054</v>
      </c>
      <c r="HG362" s="27">
        <f t="shared" ca="1" si="581"/>
        <v>101.6732283464567</v>
      </c>
      <c r="HH362" s="27">
        <f t="shared" ca="1" si="582"/>
        <v>103.44827586206895</v>
      </c>
      <c r="HI362" s="27">
        <f t="shared" ca="1" si="582"/>
        <v>102.77777777777777</v>
      </c>
      <c r="HJ362" s="27">
        <f t="shared" ca="1" si="583"/>
        <v>101.67158308751229</v>
      </c>
      <c r="HK362" s="27">
        <f t="shared" ca="1" si="583"/>
        <v>101.42721217887727</v>
      </c>
      <c r="HL362" s="27">
        <f t="shared" ca="1" si="584"/>
        <v>101.54888673765731</v>
      </c>
      <c r="HM362" s="27">
        <f t="shared" ca="1" si="585"/>
        <v>143.17129629629628</v>
      </c>
      <c r="HN362" s="27">
        <f t="shared" ca="1" si="586"/>
        <v>101.3184584178499</v>
      </c>
      <c r="HO362" s="27">
        <f t="shared" ca="1" si="586"/>
        <v>99.629629629629619</v>
      </c>
      <c r="HP362" s="27">
        <f t="shared" ca="1" si="586"/>
        <v>102.89575289575291</v>
      </c>
      <c r="HQ362" s="27">
        <f t="shared" ca="1" si="573"/>
        <v>103.36862367661213</v>
      </c>
      <c r="HR362" s="27">
        <f t="shared" ca="1" si="587"/>
        <v>99.78746014877791</v>
      </c>
      <c r="HT362" s="27">
        <f t="shared" ca="1" si="679"/>
        <v>147.95312229294748</v>
      </c>
      <c r="HU362" s="27">
        <f t="shared" ca="1" si="679"/>
        <v>32.963220512608657</v>
      </c>
      <c r="HV362" s="27">
        <f t="shared" ca="1" si="679"/>
        <v>34.674379328319318</v>
      </c>
      <c r="HW362" s="27">
        <f t="shared" ca="1" si="680"/>
        <v>526.68884317521793</v>
      </c>
      <c r="HX362" s="27">
        <f t="shared" ca="1" si="680"/>
        <v>473.51838837590293</v>
      </c>
      <c r="HY362" s="27">
        <f t="shared" ca="1" si="638"/>
        <v>1000</v>
      </c>
      <c r="HZ362" s="27">
        <f t="shared" ca="1" si="681"/>
        <v>3.5690553444862267</v>
      </c>
      <c r="IA362" s="27">
        <f t="shared" ca="1" si="681"/>
        <v>20.842220992947034</v>
      </c>
      <c r="IB362" s="27">
        <f t="shared" ca="1" si="681"/>
        <v>30.672639740762143</v>
      </c>
      <c r="IC362" s="27">
        <f t="shared" ca="1" si="681"/>
        <v>60.465101692639514</v>
      </c>
      <c r="ID362" s="27">
        <f t="shared" ca="1" si="681"/>
        <v>21.68097214982501</v>
      </c>
      <c r="IE362" s="27">
        <f t="shared" ca="1" si="681"/>
        <v>17.889125662557447</v>
      </c>
      <c r="IG362" s="28">
        <f t="shared" ca="1" si="623"/>
        <v>0.40219285171848135</v>
      </c>
      <c r="IH362" s="28">
        <f t="shared" ca="1" si="623"/>
        <v>0.25357807713490177</v>
      </c>
      <c r="II362" s="28">
        <f t="shared" ca="1" si="623"/>
        <v>0.1296445750772954</v>
      </c>
      <c r="IJ362" s="28">
        <f t="shared" ca="1" si="624"/>
        <v>1.2881710656647798</v>
      </c>
      <c r="IK362" s="24">
        <f t="shared" ca="1" si="639"/>
        <v>0.50275556173410119</v>
      </c>
      <c r="IL362" s="28">
        <f t="shared" ca="1" si="625"/>
        <v>1.1340196021896627</v>
      </c>
      <c r="IM362" s="28">
        <f t="shared" ca="1" si="640"/>
        <v>2.420135527589534</v>
      </c>
      <c r="IN362" s="3">
        <f t="shared" ca="1" si="641"/>
        <v>2.4221906678544425</v>
      </c>
      <c r="IO362" s="2">
        <f t="shared" si="663"/>
        <v>2.4</v>
      </c>
      <c r="IQ362" s="2">
        <f t="shared" ca="1" si="698"/>
        <v>0.78541550393067849</v>
      </c>
      <c r="IS362" s="3">
        <f t="shared" ca="1" si="626"/>
        <v>0.15385320167724947</v>
      </c>
      <c r="IT362" s="3">
        <f t="shared" ca="1" si="627"/>
        <v>-6.622413231910948E-2</v>
      </c>
      <c r="IU362" s="3">
        <f t="shared" si="628"/>
        <v>0</v>
      </c>
      <c r="IV362" s="3">
        <f t="shared" ca="1" si="629"/>
        <v>-8.7629069358139994E-2</v>
      </c>
      <c r="IX362" s="28">
        <f ca="1">$HL362/100*(GZ362-100)*AL362/1000+(HM362-100)*HZ362/$HY362</f>
        <v>3.0120504082000552E-2</v>
      </c>
      <c r="IY362" s="28">
        <f ca="1">$HL362/100*(HA362-100)*AM362/1000+(HN362-100)*IA362/$HY362</f>
        <v>1.6806295300971118E-2</v>
      </c>
      <c r="IZ362" s="28">
        <f ca="1">$HL362/100*(HB362-100)*AN362/1000+(HO362-100)*IB362/$HY362</f>
        <v>4.9795598194666515E-2</v>
      </c>
      <c r="JA362" s="28">
        <f ca="1">$HL362/100*(HC362-100)*AO362/1000+(HP362-100)*IC362/$HY362</f>
        <v>8.1164036167113818E-2</v>
      </c>
      <c r="JB362" s="28">
        <f ca="1">$HL362/100*(HD362-100)*AP362/1000+(HQ362-100)*ID362/$HY362</f>
        <v>4.3902579300778288E-3</v>
      </c>
      <c r="JC362" s="28">
        <f ca="1">$HL362/100*(HE362-100)*AQ362/1000+(HR362-100)*IE362/$HY362</f>
        <v>4.0970200512345734E-2</v>
      </c>
      <c r="JE362" s="3">
        <f t="shared" ca="1" si="555"/>
        <v>5.9374772319447947E-2</v>
      </c>
      <c r="JF362" s="3">
        <f t="shared" ca="1" si="555"/>
        <v>-7.4524808814389526E-2</v>
      </c>
      <c r="JG362" s="3">
        <f t="shared" ca="1" si="555"/>
        <v>-1.9058369532766781E-2</v>
      </c>
      <c r="JH362" s="3">
        <f t="shared" ca="1" si="554"/>
        <v>-2.4376727486294797E-2</v>
      </c>
      <c r="JI362" s="3">
        <f t="shared" ca="1" si="554"/>
        <v>-4.8171701513081026E-2</v>
      </c>
      <c r="JJ362" s="3">
        <f t="shared" ca="1" si="554"/>
        <v>2.1108214511804151E-2</v>
      </c>
      <c r="JK362" s="3">
        <f>IO362-IO361</f>
        <v>0</v>
      </c>
      <c r="JL362" s="3">
        <f t="shared" ca="1" si="630"/>
        <v>-4.0316402786681166E-2</v>
      </c>
      <c r="JN362" s="10">
        <f>COUNTIF(EI362:ET362,"&gt;2")</f>
        <v>8</v>
      </c>
      <c r="JP362" s="2">
        <f>AVERAGE(CS362,CS350,CS338,CS326,CS314,CS302,CS290,CS278,CS266,CS254)</f>
        <v>0.20713503927197502</v>
      </c>
      <c r="JQ362" s="2">
        <f>CS362-JP362</f>
        <v>0.17237160209424079</v>
      </c>
      <c r="JR362" s="2">
        <f>AVERAGE(CT362,CT350,CT338,CT326,CT314,CT302,CT290,CT278,CT266,CT254)</f>
        <v>0.22769229386979953</v>
      </c>
      <c r="JS362" s="2">
        <f>CT362-JR362</f>
        <v>0.15145462556148551</v>
      </c>
      <c r="KH362" s="2">
        <f>(DN362*$DN$4)+(FB362*$FB$3)+(FC362*$FC$3)+(FD362*$FD$3)+(FE362*$FE$3)+(FF362*$FF$3)+(FG362*$FG$3)</f>
        <v>2.2442158312915135</v>
      </c>
      <c r="KI362" s="2">
        <f>F362-KH362</f>
        <v>0.15578416870848644</v>
      </c>
      <c r="KJ362" s="2">
        <f>MAX(DN362,FB362:FG362)</f>
        <v>2.7819216078424969</v>
      </c>
      <c r="KK362" s="2">
        <f>MIN(DN362,FB362:FG362)</f>
        <v>0.70993914807302438</v>
      </c>
      <c r="KL362" s="2">
        <f t="shared" si="664"/>
        <v>2.0719824597694725</v>
      </c>
      <c r="KO362" s="2">
        <f>BO362</f>
        <v>78.739999999999995</v>
      </c>
      <c r="KP362" s="2">
        <f>100*((BO356/BO344)-1)</f>
        <v>1.1076361740943508</v>
      </c>
      <c r="KQ362" s="2">
        <f t="shared" si="677"/>
        <v>1.1076361740943508</v>
      </c>
      <c r="KR362" s="2">
        <f>100*((BO350/BO338)-1)</f>
        <v>-9.2419522326064438</v>
      </c>
      <c r="KS362" s="2">
        <f t="shared" si="691"/>
        <v>-9.2419522326064438</v>
      </c>
      <c r="KT362" s="3">
        <f>BP362</f>
        <v>1.3459000000000001</v>
      </c>
      <c r="KU362" s="3">
        <f>BQ362</f>
        <v>76.975238095238112</v>
      </c>
      <c r="KV362" s="3">
        <f t="shared" si="610"/>
        <v>57.192390292917828</v>
      </c>
      <c r="KW362" s="2">
        <f t="shared" si="603"/>
        <v>108.02101908550874</v>
      </c>
      <c r="KX362" s="2">
        <f t="shared" si="603"/>
        <v>104.6260498401584</v>
      </c>
      <c r="LA362">
        <v>2</v>
      </c>
      <c r="LB362">
        <v>0</v>
      </c>
      <c r="LE362" s="2">
        <v>107.33781549196938</v>
      </c>
      <c r="LF362" s="2">
        <v>105.57765269538744</v>
      </c>
      <c r="LG362" s="2">
        <v>102.67044410212115</v>
      </c>
      <c r="LH362" s="2">
        <v>100.31344707147564</v>
      </c>
      <c r="LI362" s="2">
        <v>102.9901871134003</v>
      </c>
      <c r="LJ362" s="2">
        <v>103.06937201675649</v>
      </c>
      <c r="LK362" s="2">
        <v>103.71449773312644</v>
      </c>
      <c r="LL362" s="2">
        <v>108.71077476187311</v>
      </c>
      <c r="LM362" s="2">
        <v>109.10927443645015</v>
      </c>
      <c r="LN362" s="2">
        <v>103.84956723017361</v>
      </c>
      <c r="LO362" s="2">
        <v>112.70489325947887</v>
      </c>
      <c r="LP362" s="2">
        <v>106.99710976914552</v>
      </c>
      <c r="LQ362" s="2">
        <v>119.12430329444837</v>
      </c>
      <c r="LR362" s="2">
        <v>105.32759123033642</v>
      </c>
      <c r="LS362" s="2">
        <v>107.13272797548272</v>
      </c>
      <c r="LT362" s="2">
        <v>123.62955988199231</v>
      </c>
      <c r="LU362" s="2">
        <v>105.24155645937263</v>
      </c>
      <c r="LV362" s="2">
        <v>106.5518403701947</v>
      </c>
      <c r="LW362" s="2">
        <v>106.6996660570414</v>
      </c>
      <c r="LX362" s="2">
        <v>106.07348433582712</v>
      </c>
      <c r="LY362" s="2">
        <v>103.69003635015041</v>
      </c>
      <c r="LZ362" s="2">
        <v>108.74102656223295</v>
      </c>
      <c r="MA362" s="2">
        <v>112.03341678456927</v>
      </c>
      <c r="MB362" s="2">
        <v>110.47638596056899</v>
      </c>
      <c r="MC362" s="2">
        <v>112.54541161053814</v>
      </c>
      <c r="MD362" s="2">
        <v>97.506921192166857</v>
      </c>
      <c r="ME362" s="2">
        <v>112.95522887289646</v>
      </c>
      <c r="MF362" s="2">
        <v>107.61313009161086</v>
      </c>
      <c r="MG362" s="2">
        <v>108.38113715613521</v>
      </c>
      <c r="MH362" s="2">
        <v>105.33358692505264</v>
      </c>
      <c r="MI362" s="2">
        <v>109.50980998823127</v>
      </c>
      <c r="MJ362" s="2">
        <v>108.04836246335391</v>
      </c>
      <c r="MK362" s="2">
        <v>106.672507870754</v>
      </c>
      <c r="ML362" s="2">
        <v>103.64696380884843</v>
      </c>
      <c r="MM362" s="2">
        <v>109.02229856084514</v>
      </c>
      <c r="MN362" s="2">
        <v>113.34768387305998</v>
      </c>
      <c r="MO362" s="2">
        <v>111.86987666909425</v>
      </c>
      <c r="MP362" s="2">
        <v>115.78992931810104</v>
      </c>
      <c r="MQ362" s="2">
        <v>98.444313609641</v>
      </c>
      <c r="MR362" s="2">
        <v>92.389576582883521</v>
      </c>
      <c r="MS362" s="10">
        <v>108.61180128115777</v>
      </c>
      <c r="MT362" s="2">
        <v>110.68450053723137</v>
      </c>
      <c r="MU362" s="2">
        <v>104.6759267667898</v>
      </c>
      <c r="MV362" s="2">
        <v>89.30559973392235</v>
      </c>
      <c r="MX362" s="22">
        <v>0.83</v>
      </c>
      <c r="MY362" s="22">
        <v>0.17</v>
      </c>
      <c r="MZ362" s="22">
        <v>0.7</v>
      </c>
      <c r="NA362" s="22">
        <v>0.44</v>
      </c>
      <c r="NB362" s="22">
        <v>0.44</v>
      </c>
      <c r="NC362" s="22">
        <v>0.42</v>
      </c>
      <c r="ND362" s="22">
        <v>1</v>
      </c>
      <c r="NE362" s="22">
        <v>6.32</v>
      </c>
      <c r="NF362" s="22">
        <v>1.68</v>
      </c>
      <c r="NG362" s="22">
        <v>5</v>
      </c>
      <c r="NH362" s="23">
        <v>7</v>
      </c>
      <c r="NI362" s="22">
        <v>24</v>
      </c>
      <c r="NJ362" s="22">
        <v>2.21</v>
      </c>
      <c r="NK362" s="22">
        <v>1.04</v>
      </c>
      <c r="NL362" s="23">
        <v>9.6199999999999992</v>
      </c>
      <c r="NM362" s="3">
        <v>5.28</v>
      </c>
      <c r="NN362" s="22">
        <v>4.32</v>
      </c>
      <c r="NO362" s="22">
        <v>2.4</v>
      </c>
      <c r="NP362" s="22">
        <v>0.23</v>
      </c>
      <c r="NQ362" s="22">
        <v>1.1499999999999999</v>
      </c>
      <c r="NR362" s="23">
        <v>1</v>
      </c>
      <c r="NS362" s="22">
        <v>1.36</v>
      </c>
      <c r="NT362" s="22">
        <v>6.64</v>
      </c>
      <c r="NU362" s="23">
        <v>7.2</v>
      </c>
      <c r="NV362" s="3">
        <v>3.8</v>
      </c>
      <c r="NW362" s="22">
        <v>0.6</v>
      </c>
      <c r="NX362" s="22">
        <v>0.8</v>
      </c>
      <c r="NY362" s="22">
        <v>64.5</v>
      </c>
      <c r="NZ362" s="22">
        <v>21.5</v>
      </c>
      <c r="OA362" s="23">
        <v>8</v>
      </c>
      <c r="OB362" s="22">
        <v>0.81</v>
      </c>
      <c r="OC362" s="22">
        <v>1.54</v>
      </c>
      <c r="OD362" s="22">
        <v>3.15</v>
      </c>
      <c r="OE362" s="22">
        <v>2.31</v>
      </c>
      <c r="OF362" s="22">
        <v>11.88</v>
      </c>
      <c r="OG362" s="22">
        <v>2.88</v>
      </c>
      <c r="OH362" s="23">
        <v>3.24</v>
      </c>
      <c r="OI362" s="22">
        <v>2</v>
      </c>
      <c r="OJ362" s="22">
        <v>7.37</v>
      </c>
      <c r="OK362" s="22">
        <v>3.63</v>
      </c>
      <c r="OL362" s="22">
        <v>0.36</v>
      </c>
      <c r="OM362" s="23">
        <v>2.16</v>
      </c>
      <c r="ON362" s="22">
        <v>2.4</v>
      </c>
      <c r="OO362" s="22">
        <v>7.08</v>
      </c>
      <c r="OQ362">
        <f t="shared" si="667"/>
        <v>-4</v>
      </c>
      <c r="OR362" s="23">
        <f t="shared" ca="1" si="675"/>
        <v>1.0165409104009022</v>
      </c>
      <c r="OS362" s="23">
        <f t="shared" ca="1" si="675"/>
        <v>0.99715264524442226</v>
      </c>
      <c r="OT362" s="23">
        <f t="shared" ca="1" si="675"/>
        <v>1.0054897856710505</v>
      </c>
      <c r="OU362" s="23">
        <f t="shared" ca="1" si="675"/>
        <v>1.0040649366078556</v>
      </c>
      <c r="OV362" s="23">
        <f t="shared" ca="1" si="675"/>
        <v>1.0035652662809387</v>
      </c>
      <c r="OW362" s="23">
        <f t="shared" ca="1" si="675"/>
        <v>1.0020524907369088</v>
      </c>
      <c r="OX362" s="23">
        <f t="shared" ca="1" si="675"/>
        <v>1.002932496063268</v>
      </c>
      <c r="OY362" s="23">
        <f t="shared" ca="1" si="673"/>
        <v>1.0036973045934769</v>
      </c>
      <c r="OZ362" s="23">
        <f t="shared" ca="1" si="673"/>
        <v>1.0099249930470413</v>
      </c>
      <c r="PA362" s="23">
        <f t="shared" ca="1" si="673"/>
        <v>1.0075479010660671</v>
      </c>
      <c r="PB362" s="23">
        <f t="shared" ca="1" si="673"/>
        <v>1.0144020196159036</v>
      </c>
      <c r="PC362" s="23">
        <f t="shared" ca="1" si="673"/>
        <v>1.0094735116231364</v>
      </c>
      <c r="PD362" s="23">
        <f t="shared" ca="1" si="673"/>
        <v>1.0887492763866486</v>
      </c>
      <c r="PE362" s="23">
        <f t="shared" ca="1" si="673"/>
        <v>1.0070899776241637</v>
      </c>
      <c r="PF362" s="23">
        <f t="shared" ca="1" si="673"/>
        <v>1.0140431256892293</v>
      </c>
      <c r="PG362" s="23">
        <f t="shared" ca="1" si="673"/>
        <v>1.0198695660121759</v>
      </c>
      <c r="PH362" s="23">
        <f t="shared" ca="1" si="693"/>
        <v>1.0033619340862645</v>
      </c>
      <c r="PI362" s="23">
        <f t="shared" ca="1" si="693"/>
        <v>1.0082114590386317</v>
      </c>
      <c r="PJ362" s="23">
        <f t="shared" ca="1" si="693"/>
        <v>1.0050675065713874</v>
      </c>
      <c r="PK362" s="23">
        <f t="shared" ca="1" si="693"/>
        <v>1.0038343713837548</v>
      </c>
      <c r="PL362" s="23">
        <f t="shared" ca="1" si="693"/>
        <v>1.0094218667378569</v>
      </c>
      <c r="PM362" s="23">
        <f t="shared" ca="1" si="693"/>
        <v>1.0027171083723432</v>
      </c>
      <c r="PN362" s="23">
        <f t="shared" ca="1" si="645"/>
        <v>1.0128854700609804</v>
      </c>
      <c r="PO362" s="23">
        <f t="shared" ca="1" si="645"/>
        <v>1.0157279264497092</v>
      </c>
      <c r="PP362" s="23">
        <f t="shared" ca="1" si="645"/>
        <v>1.0056949229392607</v>
      </c>
      <c r="PQ362" s="23">
        <f t="shared" ca="1" si="645"/>
        <v>0.97845932042437633</v>
      </c>
      <c r="PR362" s="23">
        <f t="shared" ca="1" si="645"/>
        <v>1.0094513752018235</v>
      </c>
      <c r="PS362" s="23">
        <f t="shared" ca="1" si="615"/>
        <v>1.006641944164451</v>
      </c>
      <c r="PT362" s="23">
        <f t="shared" ca="1" si="615"/>
        <v>1.0117749439372514</v>
      </c>
      <c r="PU362" s="23">
        <f t="shared" ca="1" si="615"/>
        <v>1.013519080034941</v>
      </c>
      <c r="PV362" s="23">
        <f t="shared" ca="1" si="615"/>
        <v>0.98588901957078212</v>
      </c>
      <c r="PW362" s="23">
        <f t="shared" ca="1" si="561"/>
        <v>1.0084576508820744</v>
      </c>
      <c r="PX362" s="23">
        <f t="shared" ca="1" si="561"/>
        <v>1.0076029657360213</v>
      </c>
      <c r="PY362" s="23">
        <f t="shared" ca="1" si="561"/>
        <v>1.0062002524369109</v>
      </c>
      <c r="PZ362" s="23">
        <f t="shared" ca="1" si="561"/>
        <v>1.0092949134938332</v>
      </c>
      <c r="QA362" s="23">
        <f t="shared" ca="1" si="561"/>
        <v>1.0133984467213282</v>
      </c>
      <c r="QB362" s="23">
        <f t="shared" ca="1" si="561"/>
        <v>1.0080985945676251</v>
      </c>
      <c r="QC362" s="23">
        <f t="shared" ca="1" si="561"/>
        <v>1.0094136982006494</v>
      </c>
      <c r="QD362" s="23">
        <f t="shared" ca="1" si="699"/>
        <v>1.0098800608764358</v>
      </c>
      <c r="QE362" s="23">
        <f t="shared" ca="1" si="699"/>
        <v>0.9726946224056171</v>
      </c>
      <c r="QF362" s="23">
        <f t="shared" ca="1" si="699"/>
        <v>1.0754203219616969</v>
      </c>
      <c r="QG362" s="23">
        <f t="shared" ca="1" si="699"/>
        <v>1.0095597789810269</v>
      </c>
      <c r="QH362" s="23">
        <f t="shared" ca="1" si="699"/>
        <v>0.98821211202218628</v>
      </c>
      <c r="QI362" s="23">
        <f t="shared" ca="1" si="699"/>
        <v>0.98986211730321227</v>
      </c>
      <c r="QJ362" s="26">
        <f t="shared" ca="1" si="616"/>
        <v>1.0086784091627328</v>
      </c>
      <c r="QL362" s="3">
        <f t="shared" ca="1" si="589"/>
        <v>108.23841976020206</v>
      </c>
      <c r="QM362" s="3">
        <f t="shared" ca="1" si="591"/>
        <v>0.33326331287915067</v>
      </c>
      <c r="QN362" s="3">
        <f t="shared" ca="1" si="595"/>
        <v>0.22318331857445659</v>
      </c>
      <c r="QO362" s="3">
        <f t="shared" ca="1" si="599"/>
        <v>0.61450420669786343</v>
      </c>
      <c r="QP362" s="3">
        <f t="shared" ca="1" si="631"/>
        <v>1.2804935392284778</v>
      </c>
      <c r="QQ362" s="2">
        <f t="shared" ca="1" si="642"/>
        <v>2.436435243991264</v>
      </c>
      <c r="QR362" s="3">
        <f t="shared" ca="1" si="592"/>
        <v>4.0732827222216716</v>
      </c>
      <c r="QS362" s="3">
        <f t="shared" ca="1" si="596"/>
        <v>2.7154321725507686</v>
      </c>
      <c r="QT362" s="3">
        <f t="shared" ca="1" si="598"/>
        <v>2.4807667130934519</v>
      </c>
      <c r="QU362" s="3">
        <f t="shared" ca="1" si="619"/>
        <v>2.5773837154970058</v>
      </c>
    </row>
    <row r="363" spans="1:463" x14ac:dyDescent="0.35">
      <c r="A363" t="s">
        <v>1428</v>
      </c>
      <c r="B363" s="21">
        <v>43252</v>
      </c>
      <c r="C363" t="s">
        <v>990</v>
      </c>
      <c r="D363" s="2">
        <v>105.9</v>
      </c>
      <c r="E363" s="2">
        <v>105.8</v>
      </c>
      <c r="F363" s="2">
        <v>2.4</v>
      </c>
      <c r="G363" s="2">
        <v>105.7</v>
      </c>
      <c r="H363" s="2">
        <v>105.71336737918334</v>
      </c>
      <c r="I363" s="2">
        <v>105.67161239989345</v>
      </c>
      <c r="J363" s="2">
        <v>103.9</v>
      </c>
      <c r="K363" s="2">
        <v>107.9</v>
      </c>
      <c r="L363" s="2">
        <v>107.71059085135144</v>
      </c>
      <c r="M363" s="2">
        <v>103</v>
      </c>
      <c r="N363" s="2">
        <v>115.3</v>
      </c>
      <c r="O363" s="2">
        <v>101.2</v>
      </c>
      <c r="P363" s="2">
        <v>104</v>
      </c>
      <c r="Q363" s="2">
        <v>102.5</v>
      </c>
      <c r="R363" s="2">
        <v>110.4</v>
      </c>
      <c r="S363" s="2">
        <v>115.3</v>
      </c>
      <c r="T363" s="2">
        <v>106.9</v>
      </c>
      <c r="U363" s="2">
        <v>101.1</v>
      </c>
      <c r="V363" s="2">
        <v>106.9</v>
      </c>
      <c r="W363" s="2">
        <v>110.9</v>
      </c>
      <c r="X363" s="2">
        <v>106.7</v>
      </c>
      <c r="Y363" s="2">
        <v>117.9</v>
      </c>
      <c r="Z363" s="2">
        <v>117.7</v>
      </c>
      <c r="AA363" s="2">
        <v>108.5</v>
      </c>
      <c r="AB363" s="2">
        <v>95.6</v>
      </c>
      <c r="AC363" s="2">
        <v>95.6</v>
      </c>
      <c r="AD363" s="2">
        <v>110.7</v>
      </c>
      <c r="AE363" s="2">
        <v>102.5</v>
      </c>
      <c r="AF363" s="2">
        <v>105.8</v>
      </c>
      <c r="AG363" s="22">
        <v>519</v>
      </c>
      <c r="AH363" s="22">
        <v>481</v>
      </c>
      <c r="AI363" s="22">
        <v>143</v>
      </c>
      <c r="AJ363" s="22">
        <v>31</v>
      </c>
      <c r="AK363" s="22">
        <v>34</v>
      </c>
      <c r="AL363" s="22">
        <v>5</v>
      </c>
      <c r="AM363" s="22">
        <v>21</v>
      </c>
      <c r="AN363" s="22">
        <v>27</v>
      </c>
      <c r="AO363" s="22">
        <v>58</v>
      </c>
      <c r="AP363" s="22">
        <v>22</v>
      </c>
      <c r="AQ363" s="22">
        <v>18</v>
      </c>
      <c r="AR363" s="2">
        <v>101.4</v>
      </c>
      <c r="AS363" s="2">
        <v>110.6</v>
      </c>
      <c r="AT363" s="2">
        <v>102.5</v>
      </c>
      <c r="AU363" s="2">
        <v>104.2</v>
      </c>
      <c r="AV363" s="2">
        <v>104.9</v>
      </c>
      <c r="AW363" s="2">
        <v>107.6</v>
      </c>
      <c r="AX363" s="2">
        <v>110.4</v>
      </c>
      <c r="AY363" s="2">
        <v>105.3</v>
      </c>
      <c r="AZ363" s="2">
        <v>104.7</v>
      </c>
      <c r="BA363" s="2">
        <v>110.9</v>
      </c>
      <c r="BB363" s="2">
        <v>108.6</v>
      </c>
      <c r="BC363" s="2">
        <v>102.5</v>
      </c>
      <c r="BD363" s="3">
        <v>0.69</v>
      </c>
      <c r="BE363" s="3">
        <v>0.47</v>
      </c>
      <c r="BF363" s="3">
        <v>0.36</v>
      </c>
      <c r="BG363" s="3">
        <v>0.37</v>
      </c>
      <c r="BH363" s="3">
        <v>0.56000000000000005</v>
      </c>
      <c r="BI363" s="2">
        <v>281.5</v>
      </c>
      <c r="BJ363" s="2">
        <v>3.4</v>
      </c>
      <c r="BK363" s="2">
        <v>3.4</v>
      </c>
      <c r="BL363" s="2">
        <v>117.6</v>
      </c>
      <c r="BM363" s="2">
        <v>109</v>
      </c>
      <c r="BN363" s="10">
        <v>519</v>
      </c>
      <c r="BO363" s="3">
        <v>78.400000000000006</v>
      </c>
      <c r="BP363" s="22">
        <v>1.3288</v>
      </c>
      <c r="BQ363" s="3">
        <v>74.404761904761898</v>
      </c>
      <c r="BR363" s="23">
        <v>2.9314285714285711</v>
      </c>
      <c r="BS363" s="2">
        <v>111.6</v>
      </c>
      <c r="BT363" s="3">
        <v>93.38</v>
      </c>
      <c r="BU363" s="2">
        <v>1</v>
      </c>
      <c r="BV363" s="2">
        <v>2.2999999999999998</v>
      </c>
      <c r="BW363" s="2">
        <v>2.2999999999999998</v>
      </c>
      <c r="BX363" s="2">
        <v>2.8</v>
      </c>
      <c r="BY363" s="23">
        <v>251.018</v>
      </c>
      <c r="BZ363" s="2">
        <v>99.2</v>
      </c>
      <c r="CA363" s="2">
        <v>98</v>
      </c>
      <c r="CB363" s="3">
        <v>103.37</v>
      </c>
      <c r="CC363" s="2">
        <v>102.4</v>
      </c>
      <c r="CD363" s="2">
        <v>133.1</v>
      </c>
      <c r="CE363" s="2">
        <v>99.301691775663983</v>
      </c>
      <c r="CF363" s="3">
        <v>103.05836459287488</v>
      </c>
      <c r="CG363" s="2">
        <v>102.27029750622528</v>
      </c>
      <c r="CH363" s="23">
        <v>257.48264961964429</v>
      </c>
      <c r="CI363" s="3">
        <v>102.84038099643085</v>
      </c>
      <c r="CM363" s="2">
        <f t="shared" si="600"/>
        <v>55.993950861500529</v>
      </c>
      <c r="CN363" s="2">
        <f t="shared" si="600"/>
        <v>2.2060720736217423</v>
      </c>
      <c r="CO363" s="2">
        <f t="shared" si="601"/>
        <v>85.950377585286816</v>
      </c>
      <c r="CR363" s="2">
        <f t="shared" si="604"/>
        <v>0</v>
      </c>
      <c r="CS363" s="2">
        <f t="shared" si="604"/>
        <v>0</v>
      </c>
      <c r="CT363" s="2">
        <f t="shared" si="605"/>
        <v>-0.18885741265344932</v>
      </c>
      <c r="CU363" s="2">
        <f t="shared" si="605"/>
        <v>0.11519878446139815</v>
      </c>
      <c r="CV363" s="2">
        <f t="shared" si="605"/>
        <v>-3.6307062145173395E-2</v>
      </c>
      <c r="CW363" s="2">
        <f t="shared" si="606"/>
        <v>-0.58939096267190016</v>
      </c>
      <c r="CX363" s="2">
        <f t="shared" si="607"/>
        <v>0.27881040892194364</v>
      </c>
      <c r="CY363" s="2">
        <f t="shared" si="651"/>
        <v>2.2163120567375887</v>
      </c>
      <c r="CZ363" s="2">
        <f t="shared" si="611"/>
        <v>2.1988527724665503</v>
      </c>
      <c r="DA363" s="2">
        <f t="shared" si="612"/>
        <v>-0.62370062370063262</v>
      </c>
      <c r="DB363" s="2">
        <f t="shared" si="613"/>
        <v>0.46992481203007519</v>
      </c>
      <c r="DC363" s="2">
        <f t="shared" si="546"/>
        <v>0.28500178126113695</v>
      </c>
      <c r="DF363" s="2">
        <f t="shared" si="608"/>
        <v>1.3911778354941617</v>
      </c>
      <c r="DG363" s="2">
        <f t="shared" si="608"/>
        <v>-0.4348157839812572</v>
      </c>
      <c r="DH363" s="2">
        <f t="shared" si="609"/>
        <v>2.0730365998793632</v>
      </c>
      <c r="DI363" s="2">
        <f t="shared" si="682"/>
        <v>5.0418547281842363</v>
      </c>
      <c r="DJ363" s="2">
        <f t="shared" si="682"/>
        <v>0</v>
      </c>
      <c r="DM363" s="2">
        <f t="shared" si="652"/>
        <v>2.3188405797101503</v>
      </c>
      <c r="DN363" s="2">
        <f t="shared" si="652"/>
        <v>2.4201355275895451</v>
      </c>
      <c r="DO363" s="2">
        <f t="shared" si="617"/>
        <v>1.8304431599229343</v>
      </c>
      <c r="DP363" s="2">
        <f t="shared" si="653"/>
        <v>2.5666337611056353</v>
      </c>
      <c r="DQ363" s="2">
        <f t="shared" si="697"/>
        <v>1.1074779362498646</v>
      </c>
      <c r="DR363" s="2">
        <f t="shared" si="654"/>
        <v>2.274881516587683</v>
      </c>
      <c r="DS363" s="2">
        <f t="shared" si="655"/>
        <v>1.7628788337336541</v>
      </c>
      <c r="DT363" s="2" t="e">
        <v>#N/A</v>
      </c>
      <c r="DU363" s="2" t="e">
        <v>#N/A</v>
      </c>
      <c r="DV363" s="2">
        <f t="shared" si="618"/>
        <v>1.7085427135678399</v>
      </c>
      <c r="DW363" s="2">
        <f t="shared" si="656"/>
        <v>0.39177277179236469</v>
      </c>
      <c r="DX363" s="2">
        <f t="shared" si="657"/>
        <v>6.0515873015873023</v>
      </c>
      <c r="DY363" s="2">
        <f t="shared" si="658"/>
        <v>5.5449330783938988</v>
      </c>
      <c r="DZ363" s="2">
        <f t="shared" si="659"/>
        <v>11.616650532429817</v>
      </c>
      <c r="EA363" s="2">
        <f t="shared" si="674"/>
        <v>2.2244691607684386</v>
      </c>
      <c r="EB363" s="2">
        <f t="shared" si="668"/>
        <v>4.9067713444553407</v>
      </c>
      <c r="EC363" s="2">
        <f t="shared" si="668"/>
        <v>2.7803521779425466</v>
      </c>
      <c r="ED363" s="2">
        <f t="shared" si="668"/>
        <v>4.0975609756097597</v>
      </c>
      <c r="EE363" s="2">
        <f t="shared" si="668"/>
        <v>-5.9808612440191418</v>
      </c>
      <c r="EF363" s="2">
        <f t="shared" si="668"/>
        <v>-4.773462783171512</v>
      </c>
      <c r="EG363" s="2">
        <f t="shared" si="668"/>
        <v>5.5447470817120648</v>
      </c>
      <c r="EH363" s="2">
        <f t="shared" si="668"/>
        <v>3.0172413793103425</v>
      </c>
      <c r="EI363" s="2">
        <f t="shared" si="689"/>
        <v>2.0120724346076369</v>
      </c>
      <c r="EJ363" s="2">
        <f t="shared" si="689"/>
        <v>4.0451552210724273</v>
      </c>
      <c r="EK363" s="2">
        <f t="shared" si="689"/>
        <v>0.39177277179236469</v>
      </c>
      <c r="EL363" s="2">
        <f t="shared" si="687"/>
        <v>2.1568627450980316</v>
      </c>
      <c r="EM363" s="2">
        <f t="shared" si="687"/>
        <v>2.0428015564202484</v>
      </c>
      <c r="EN363" s="2">
        <f t="shared" si="687"/>
        <v>2.4761904761904763</v>
      </c>
      <c r="EO363" s="2">
        <f t="shared" si="614"/>
        <v>5.5449330783938988</v>
      </c>
      <c r="EP363" s="2">
        <f t="shared" si="614"/>
        <v>0.66921606118546251</v>
      </c>
      <c r="EQ363" s="2">
        <f t="shared" si="614"/>
        <v>2.346041055718473</v>
      </c>
      <c r="ER363" s="2">
        <f t="shared" si="614"/>
        <v>2.7803521779425466</v>
      </c>
      <c r="ES363" s="2">
        <f t="shared" si="614"/>
        <v>2.5495750708215192</v>
      </c>
      <c r="ET363" s="2">
        <f t="shared" si="614"/>
        <v>-0.19474196689386325</v>
      </c>
      <c r="EU363" s="2">
        <f t="shared" si="602"/>
        <v>3.4</v>
      </c>
      <c r="EV363" s="2">
        <f t="shared" si="602"/>
        <v>3.4</v>
      </c>
      <c r="EW363" s="2">
        <f t="shared" si="660"/>
        <v>7.7910174152153955</v>
      </c>
      <c r="EX363" s="2">
        <f t="shared" si="660"/>
        <v>4.606525911708248</v>
      </c>
      <c r="EY363" s="2">
        <f t="shared" si="661"/>
        <v>54.729054333349069</v>
      </c>
      <c r="EZ363" s="2">
        <f t="shared" si="661"/>
        <v>-3.8111627927395753</v>
      </c>
      <c r="FA363" s="2">
        <f t="shared" si="662"/>
        <v>12.160804020100491</v>
      </c>
      <c r="FB363" s="2">
        <f t="shared" si="665"/>
        <v>2.8075506935940187</v>
      </c>
      <c r="FC363" s="2">
        <f t="shared" si="665"/>
        <v>0.71065989847716171</v>
      </c>
      <c r="FD363" s="2">
        <f t="shared" si="665"/>
        <v>1.8711018711018657</v>
      </c>
      <c r="FE363" s="2">
        <f t="shared" si="665"/>
        <v>2.0232925384919165</v>
      </c>
      <c r="FF363" s="2">
        <f t="shared" si="665"/>
        <v>1.2858555885262302</v>
      </c>
      <c r="FG363" s="2">
        <f t="shared" si="665"/>
        <v>2.4634334103156075</v>
      </c>
      <c r="FH363" s="2">
        <v>2.7</v>
      </c>
      <c r="FI363" s="2">
        <v>2.9</v>
      </c>
      <c r="FL363" s="2">
        <f t="shared" si="683"/>
        <v>0.44474555113054315</v>
      </c>
      <c r="FM363" s="2">
        <f t="shared" si="683"/>
        <v>0.43436252006399112</v>
      </c>
      <c r="FN363" s="2">
        <f t="shared" si="634"/>
        <v>0.55964368984098289</v>
      </c>
      <c r="FQ363" s="2">
        <f t="shared" si="684"/>
        <v>1.7908853479813747</v>
      </c>
      <c r="FR363" s="2">
        <f t="shared" si="684"/>
        <v>1.7488031443922969</v>
      </c>
      <c r="FS363" s="2">
        <f t="shared" si="636"/>
        <v>2.2574370334322191</v>
      </c>
      <c r="FT363" s="2">
        <f t="shared" si="685"/>
        <v>2.4204699667616181</v>
      </c>
      <c r="FU363" s="2">
        <f t="shared" si="685"/>
        <v>1.2629712728751574</v>
      </c>
      <c r="FX363" s="2">
        <f t="shared" si="694"/>
        <v>2.5283246130674453</v>
      </c>
      <c r="FY363" s="2">
        <f t="shared" si="694"/>
        <v>1.9126782273233944</v>
      </c>
      <c r="FZ363" s="2">
        <f t="shared" si="647"/>
        <v>2.2161368697268147</v>
      </c>
      <c r="GA363" s="2">
        <f t="shared" si="695"/>
        <v>2.4951326900778836</v>
      </c>
      <c r="GB363" s="2">
        <f t="shared" si="695"/>
        <v>0.90947800720975192</v>
      </c>
      <c r="GE363" s="2">
        <f t="shared" si="649"/>
        <v>-3.6134254440148834</v>
      </c>
      <c r="GF363" s="2">
        <f t="shared" si="649"/>
        <v>-2.5484475869217946</v>
      </c>
      <c r="GG363" s="2">
        <f t="shared" si="700"/>
        <v>41.171160319032275</v>
      </c>
      <c r="GH363" s="2">
        <f t="shared" si="700"/>
        <v>-12.647334368873009</v>
      </c>
      <c r="GI363" s="2">
        <f t="shared" si="670"/>
        <v>10.046573519627389</v>
      </c>
      <c r="GJ363" s="2">
        <f t="shared" si="671"/>
        <v>2.2496831432192721</v>
      </c>
      <c r="GK363" s="2">
        <v>2.6</v>
      </c>
      <c r="GN363" s="2">
        <f t="shared" si="590"/>
        <v>0</v>
      </c>
      <c r="GQ363" s="2">
        <f t="shared" si="563"/>
        <v>0.39999999999999991</v>
      </c>
      <c r="GT363" s="27">
        <f t="shared" ca="1" si="574"/>
        <v>100.67763794772509</v>
      </c>
      <c r="GU363" s="27">
        <f t="shared" ca="1" si="575"/>
        <v>106.75925925925927</v>
      </c>
      <c r="GV363" s="27">
        <f t="shared" ca="1" si="575"/>
        <v>103.18532818532819</v>
      </c>
      <c r="GW363" s="27">
        <f t="shared" ca="1" si="576"/>
        <v>100.4835589941973</v>
      </c>
      <c r="GX363" s="27">
        <f t="shared" ca="1" si="576"/>
        <v>101.21951219512195</v>
      </c>
      <c r="GY363" s="27">
        <f t="shared" ca="1" si="577"/>
        <v>100.85795996186843</v>
      </c>
      <c r="GZ363" s="27">
        <f t="shared" ca="1" si="578"/>
        <v>81.729991915925609</v>
      </c>
      <c r="HA363" s="27">
        <f t="shared" ca="1" si="579"/>
        <v>95.695695695695676</v>
      </c>
      <c r="HB363" s="27">
        <f t="shared" ca="1" si="579"/>
        <v>102.88104089219333</v>
      </c>
      <c r="HC363" s="27">
        <f t="shared" ca="1" si="579"/>
        <v>96.15384615384616</v>
      </c>
      <c r="HD363" s="27">
        <f t="shared" ca="1" si="572"/>
        <v>98.510242085661076</v>
      </c>
      <c r="HE363" s="27">
        <f t="shared" ca="1" si="580"/>
        <v>101.81043663471779</v>
      </c>
      <c r="HG363" s="27">
        <f t="shared" ca="1" si="581"/>
        <v>101.87376725838264</v>
      </c>
      <c r="HH363" s="27">
        <f t="shared" ca="1" si="582"/>
        <v>104.54985479186836</v>
      </c>
      <c r="HI363" s="27">
        <f t="shared" ca="1" si="582"/>
        <v>102.77777777777777</v>
      </c>
      <c r="HJ363" s="27">
        <f t="shared" ca="1" si="583"/>
        <v>102.07305034550839</v>
      </c>
      <c r="HK363" s="27">
        <f t="shared" ca="1" si="583"/>
        <v>101.04265402843602</v>
      </c>
      <c r="HL363" s="27">
        <f t="shared" ca="1" si="584"/>
        <v>101.54888673765731</v>
      </c>
      <c r="HM363" s="27">
        <f t="shared" ca="1" si="585"/>
        <v>125.07583417593528</v>
      </c>
      <c r="HN363" s="27">
        <f t="shared" ca="1" si="586"/>
        <v>102.25179119754351</v>
      </c>
      <c r="HO363" s="27">
        <f t="shared" ca="1" si="586"/>
        <v>98.897058823529406</v>
      </c>
      <c r="HP363" s="27">
        <f t="shared" ca="1" si="586"/>
        <v>104.10156249999997</v>
      </c>
      <c r="HQ363" s="27">
        <f t="shared" ca="1" si="573"/>
        <v>101.80094786729859</v>
      </c>
      <c r="HR363" s="27">
        <f t="shared" ca="1" si="587"/>
        <v>101.18534482758621</v>
      </c>
      <c r="HT363" s="27">
        <f t="shared" ca="1" si="679"/>
        <v>147.66187598922124</v>
      </c>
      <c r="HU363" s="27">
        <f t="shared" ca="1" si="679"/>
        <v>32.615906886517948</v>
      </c>
      <c r="HV363" s="27">
        <f t="shared" ca="1" si="679"/>
        <v>34.674379328319318</v>
      </c>
      <c r="HW363" s="27">
        <f t="shared" ca="1" si="680"/>
        <v>524.61730396902226</v>
      </c>
      <c r="HX363" s="27">
        <f t="shared" ca="1" si="680"/>
        <v>475.32055160473612</v>
      </c>
      <c r="HY363" s="27">
        <f t="shared" ca="1" si="638"/>
        <v>1000</v>
      </c>
      <c r="HZ363" s="27">
        <f t="shared" ca="1" si="681"/>
        <v>4.0854117311306455</v>
      </c>
      <c r="IA363" s="27">
        <f t="shared" ca="1" si="681"/>
        <v>20.651977596459695</v>
      </c>
      <c r="IB363" s="27">
        <f t="shared" ca="1" si="681"/>
        <v>30.899844479582601</v>
      </c>
      <c r="IC363" s="27">
        <f t="shared" ca="1" si="681"/>
        <v>59.764733719365694</v>
      </c>
      <c r="ID363" s="27">
        <f t="shared" ca="1" si="681"/>
        <v>22.014846600640407</v>
      </c>
      <c r="IE363" s="27">
        <f t="shared" ca="1" si="681"/>
        <v>17.641985775614572</v>
      </c>
      <c r="IG363" s="28">
        <f t="shared" ca="1" si="623"/>
        <v>0.37508712079978396</v>
      </c>
      <c r="IH363" s="28">
        <f t="shared" ca="1" si="623"/>
        <v>0.36118016865293984</v>
      </c>
      <c r="II363" s="28">
        <f t="shared" ca="1" si="623"/>
        <v>0.20629634093525667</v>
      </c>
      <c r="IJ363" s="28">
        <f t="shared" ca="1" si="624"/>
        <v>1.3424123976474622</v>
      </c>
      <c r="IK363" s="24">
        <f t="shared" ca="1" si="639"/>
        <v>0.39984876725948176</v>
      </c>
      <c r="IL363" s="28">
        <f t="shared" ca="1" si="625"/>
        <v>1.0912657967195127</v>
      </c>
      <c r="IM363" s="28">
        <f t="shared" ca="1" si="640"/>
        <v>2.420135527589534</v>
      </c>
      <c r="IN363" s="3">
        <f t="shared" ca="1" si="641"/>
        <v>2.433678194366975</v>
      </c>
      <c r="IO363" s="2">
        <f t="shared" si="663"/>
        <v>2.4</v>
      </c>
      <c r="IQ363" s="2">
        <f t="shared" ca="1" si="698"/>
        <v>0.94256363038798052</v>
      </c>
      <c r="IS363" s="3">
        <f t="shared" ca="1" si="626"/>
        <v>0.10760209151803807</v>
      </c>
      <c r="IT363" s="3">
        <f t="shared" ca="1" si="627"/>
        <v>7.6651765857961268E-2</v>
      </c>
      <c r="IU363" s="3">
        <f t="shared" si="628"/>
        <v>0</v>
      </c>
      <c r="IV363" s="3">
        <f t="shared" ca="1" si="629"/>
        <v>-0.18425385737599934</v>
      </c>
      <c r="IX363" s="28">
        <f ca="1">$HL363/100*(GZ363-100)*AL363/1000+(HM363-100)*HZ363/$HY363</f>
        <v>9.6801580289650746E-3</v>
      </c>
      <c r="IY363" s="28">
        <f ca="1">$HL363/100*(HA363-100)*AM363/1000+(HN363-100)*IA363/$HY363</f>
        <v>-4.528649379569049E-2</v>
      </c>
      <c r="IZ363" s="28">
        <f ca="1">$HL363/100*(HB363-100)*AN363/1000+(HO363-100)*IB363/$HY363</f>
        <v>4.4912242893863571E-2</v>
      </c>
      <c r="JA363" s="28">
        <f ca="1">$HL363/100*(HC363-100)*AO363/1000+(HP363-100)*IC363/$HY363</f>
        <v>1.8596658692598994E-2</v>
      </c>
      <c r="JB363" s="28">
        <f ca="1">$HL363/100*(HD363-100)*AP363/1000+(HQ363-100)*ID363/$HY363</f>
        <v>6.3652743381879054E-3</v>
      </c>
      <c r="JC363" s="28">
        <f ca="1">$HL363/100*(HE363-100)*AQ363/1000+(HR363-100)*IE363/$HY363</f>
        <v>5.4004445045113356E-2</v>
      </c>
      <c r="JE363" s="3">
        <f t="shared" ca="1" si="555"/>
        <v>-2.0440346053035477E-2</v>
      </c>
      <c r="JF363" s="3">
        <f t="shared" ca="1" si="555"/>
        <v>-6.2092789096661605E-2</v>
      </c>
      <c r="JG363" s="3">
        <f t="shared" ca="1" si="555"/>
        <v>-4.883355300802944E-3</v>
      </c>
      <c r="JH363" s="3">
        <f t="shared" ca="1" si="554"/>
        <v>-6.2567377474514824E-2</v>
      </c>
      <c r="JI363" s="3">
        <f t="shared" ca="1" si="554"/>
        <v>1.9750164081100766E-3</v>
      </c>
      <c r="JJ363" s="3">
        <f t="shared" ca="1" si="554"/>
        <v>1.3034244532767622E-2</v>
      </c>
      <c r="JK363" s="3">
        <f>IO363-IO362</f>
        <v>0</v>
      </c>
      <c r="JL363" s="3">
        <f t="shared" ca="1" si="630"/>
        <v>2.5323701353838421E-2</v>
      </c>
      <c r="JN363" s="10">
        <f>COUNTIF(EI363:ET363,"&gt;2")</f>
        <v>9</v>
      </c>
      <c r="JP363" s="2">
        <f>AVERAGE(CS363,CS351,CS339,CS327,CS315,CS303,CS291,CS279,CS267,CS255)</f>
        <v>2.3096911917585075E-2</v>
      </c>
      <c r="JQ363" s="2">
        <f>CS363-JP363</f>
        <v>-2.3096911917585075E-2</v>
      </c>
      <c r="JR363" s="2">
        <f>AVERAGE(CT363,CT351,CT339,CT327,CT315,CT303,CT291,CT279,CT267,CT255)</f>
        <v>2.3491351381545358E-2</v>
      </c>
      <c r="JS363" s="2">
        <f>CT363-JR363</f>
        <v>-0.2123487640349947</v>
      </c>
      <c r="KH363" s="2">
        <f>(DN363*$DN$4)+(FB363*$FB$3)+(FC363*$FC$3)+(FD363*$FD$3)+(FE363*$FE$3)+(FF363*$FF$3)+(FG363*$FG$3)</f>
        <v>2.2797063786538025</v>
      </c>
      <c r="KI363" s="2">
        <f>F363-KH363</f>
        <v>0.12029362134619737</v>
      </c>
      <c r="KJ363" s="2">
        <f>MAX(DN363,FB363:FG363)</f>
        <v>2.8075506935940187</v>
      </c>
      <c r="KK363" s="2">
        <f>MIN(DN363,FB363:FG363)</f>
        <v>0.71065989847716171</v>
      </c>
      <c r="KL363" s="2">
        <f t="shared" si="664"/>
        <v>2.0968907951168569</v>
      </c>
      <c r="KO363" s="2">
        <f>BO363</f>
        <v>78.400000000000006</v>
      </c>
      <c r="KP363" s="2">
        <f>100*((BO357/BO345)-1)</f>
        <v>-0.11483986219217313</v>
      </c>
      <c r="KQ363" s="2">
        <f t="shared" si="677"/>
        <v>-0.11483986219217313</v>
      </c>
      <c r="KR363" s="2">
        <f>100*((BO351/BO339)-1)</f>
        <v>-9.3305094717025412</v>
      </c>
      <c r="KS363" s="2">
        <f t="shared" si="691"/>
        <v>-9.3305094717025412</v>
      </c>
      <c r="KT363" s="3">
        <f>BP363</f>
        <v>1.3288</v>
      </c>
      <c r="KU363" s="3">
        <f>BQ363</f>
        <v>74.404761904761898</v>
      </c>
      <c r="KV363" s="3">
        <f t="shared" si="610"/>
        <v>55.993950861500529</v>
      </c>
      <c r="KW363" s="2">
        <f t="shared" si="603"/>
        <v>104.41381416479472</v>
      </c>
      <c r="KX363" s="2">
        <f t="shared" si="603"/>
        <v>102.43366055480617</v>
      </c>
      <c r="LA363">
        <v>2</v>
      </c>
      <c r="LB363">
        <v>0</v>
      </c>
      <c r="LE363" s="2">
        <v>107.67047839745024</v>
      </c>
      <c r="LF363" s="2">
        <v>105.69657405205645</v>
      </c>
      <c r="LG363" s="2">
        <v>102.69500776600258</v>
      </c>
      <c r="LH363" s="2">
        <v>100.39207116252868</v>
      </c>
      <c r="LI363" s="2">
        <v>103.21997853254828</v>
      </c>
      <c r="LJ363" s="2">
        <v>103.15571209773378</v>
      </c>
      <c r="LK363" s="2">
        <v>103.91170415390788</v>
      </c>
      <c r="LL363" s="2">
        <v>109.23190506357312</v>
      </c>
      <c r="LM363" s="2">
        <v>109.49552580256798</v>
      </c>
      <c r="LN363" s="2">
        <v>104.00072533621069</v>
      </c>
      <c r="LO363" s="2">
        <v>113.03123052294175</v>
      </c>
      <c r="LP363" s="2">
        <v>107.00509114197322</v>
      </c>
      <c r="LQ363" s="2">
        <v>121.56735602841414</v>
      </c>
      <c r="LR363" s="2">
        <v>105.05261779042947</v>
      </c>
      <c r="LS363" s="2">
        <v>105.35650563519737</v>
      </c>
      <c r="LT363" s="2">
        <v>124.47720175704252</v>
      </c>
      <c r="LU363" s="2">
        <v>105.42591295550267</v>
      </c>
      <c r="LV363" s="2">
        <v>106.68933080144602</v>
      </c>
      <c r="LW363" s="2">
        <v>102.21870619247677</v>
      </c>
      <c r="LX363" s="2">
        <v>98.570928180368028</v>
      </c>
      <c r="LY363" s="2">
        <v>103.99486968875512</v>
      </c>
      <c r="LZ363" s="2">
        <v>108.71304780019273</v>
      </c>
      <c r="MA363" s="2">
        <v>112.22972954869684</v>
      </c>
      <c r="MB363" s="2">
        <v>112.12928328917518</v>
      </c>
      <c r="MC363" s="2">
        <v>112.69091720867929</v>
      </c>
      <c r="MD363" s="2">
        <v>97.053789702882057</v>
      </c>
      <c r="ME363" s="2">
        <v>113.59224801625159</v>
      </c>
      <c r="MF363" s="2">
        <v>107.80288713469338</v>
      </c>
      <c r="MG363" s="2">
        <v>108.71024771321241</v>
      </c>
      <c r="MH363" s="2">
        <v>105.55837515667002</v>
      </c>
      <c r="MI363" s="2">
        <v>109.59000683509923</v>
      </c>
      <c r="MJ363" s="2">
        <v>108.13751502820212</v>
      </c>
      <c r="MK363" s="2">
        <v>106.92124984014117</v>
      </c>
      <c r="ML363" s="2">
        <v>103.67475972952751</v>
      </c>
      <c r="MM363" s="2">
        <v>109.21893502555989</v>
      </c>
      <c r="MN363" s="2">
        <v>114.23063428572593</v>
      </c>
      <c r="MO363" s="2">
        <v>111.84128188036614</v>
      </c>
      <c r="MP363" s="2">
        <v>116.16687563780147</v>
      </c>
      <c r="MQ363" s="2">
        <v>98.458224609216657</v>
      </c>
      <c r="MR363" s="2">
        <v>92.738881292010674</v>
      </c>
      <c r="MS363" s="10">
        <v>108.6909442483953</v>
      </c>
      <c r="MT363" s="2">
        <v>110.64539060751609</v>
      </c>
      <c r="MU363" s="2">
        <v>104.7912489643753</v>
      </c>
      <c r="MV363" s="2">
        <v>89.012237901166429</v>
      </c>
      <c r="MX363" s="22">
        <v>0.83</v>
      </c>
      <c r="MY363" s="22">
        <v>0.17</v>
      </c>
      <c r="MZ363" s="22">
        <v>0.7</v>
      </c>
      <c r="NA363" s="22">
        <v>0.44</v>
      </c>
      <c r="NB363" s="22">
        <v>0.44</v>
      </c>
      <c r="NC363" s="22">
        <v>0.42</v>
      </c>
      <c r="ND363" s="22">
        <v>1</v>
      </c>
      <c r="NE363" s="22">
        <v>6.32</v>
      </c>
      <c r="NF363" s="22">
        <v>1.68</v>
      </c>
      <c r="NG363" s="22">
        <v>5</v>
      </c>
      <c r="NH363" s="23">
        <v>7</v>
      </c>
      <c r="NI363" s="22">
        <v>24</v>
      </c>
      <c r="NJ363" s="22">
        <v>2.21</v>
      </c>
      <c r="NK363" s="22">
        <v>1.04</v>
      </c>
      <c r="NL363" s="23">
        <v>9.6199999999999992</v>
      </c>
      <c r="NM363" s="3">
        <v>5.28</v>
      </c>
      <c r="NN363" s="22">
        <v>4.32</v>
      </c>
      <c r="NO363" s="22">
        <v>2.4</v>
      </c>
      <c r="NP363" s="22">
        <v>0.23</v>
      </c>
      <c r="NQ363" s="22">
        <v>1.1499999999999999</v>
      </c>
      <c r="NR363" s="23">
        <v>1</v>
      </c>
      <c r="NS363" s="22">
        <v>1.36</v>
      </c>
      <c r="NT363" s="22">
        <v>6.64</v>
      </c>
      <c r="NU363" s="23">
        <v>7.2</v>
      </c>
      <c r="NV363" s="3">
        <v>3.8</v>
      </c>
      <c r="NW363" s="22">
        <v>0.6</v>
      </c>
      <c r="NX363" s="22">
        <v>0.8</v>
      </c>
      <c r="NY363" s="22">
        <v>64.5</v>
      </c>
      <c r="NZ363" s="22">
        <v>21.5</v>
      </c>
      <c r="OA363" s="23">
        <v>8</v>
      </c>
      <c r="OB363" s="22">
        <v>0.81</v>
      </c>
      <c r="OC363" s="22">
        <v>1.54</v>
      </c>
      <c r="OD363" s="22">
        <v>3.15</v>
      </c>
      <c r="OE363" s="22">
        <v>2.31</v>
      </c>
      <c r="OF363" s="22">
        <v>11.88</v>
      </c>
      <c r="OG363" s="22">
        <v>2.88</v>
      </c>
      <c r="OH363" s="23">
        <v>3.24</v>
      </c>
      <c r="OI363" s="22">
        <v>2</v>
      </c>
      <c r="OJ363" s="22">
        <v>7.37</v>
      </c>
      <c r="OK363" s="22">
        <v>3.63</v>
      </c>
      <c r="OL363" s="22">
        <v>0.36</v>
      </c>
      <c r="OM363" s="23">
        <v>2.16</v>
      </c>
      <c r="ON363" s="22">
        <v>2.4</v>
      </c>
      <c r="OO363" s="22">
        <v>7.08</v>
      </c>
      <c r="OQ363">
        <f t="shared" si="667"/>
        <v>-5</v>
      </c>
      <c r="OR363" s="23">
        <f t="shared" ca="1" si="675"/>
        <v>1.0196913886479597</v>
      </c>
      <c r="OS363" s="23">
        <f t="shared" ca="1" si="675"/>
        <v>0.99827582559889261</v>
      </c>
      <c r="OT363" s="23">
        <f t="shared" ca="1" si="675"/>
        <v>1.0057303467531364</v>
      </c>
      <c r="OU363" s="23">
        <f t="shared" ca="1" si="675"/>
        <v>1.0048519068028163</v>
      </c>
      <c r="OV363" s="23">
        <f t="shared" ca="1" si="675"/>
        <v>1.0058044183128929</v>
      </c>
      <c r="OW363" s="23">
        <f t="shared" ca="1" si="675"/>
        <v>1.0028918991033404</v>
      </c>
      <c r="OX363" s="23">
        <f t="shared" ca="1" si="675"/>
        <v>1.0048395074469894</v>
      </c>
      <c r="OY363" s="23">
        <f t="shared" ca="1" si="673"/>
        <v>1.0085087603144396</v>
      </c>
      <c r="OZ363" s="23">
        <f t="shared" ca="1" si="673"/>
        <v>1.0135001694952008</v>
      </c>
      <c r="PA363" s="23">
        <f t="shared" ca="1" si="673"/>
        <v>1.0090144361372169</v>
      </c>
      <c r="PB363" s="23">
        <f t="shared" ca="1" si="673"/>
        <v>1.0173392228690981</v>
      </c>
      <c r="PC363" s="23">
        <f t="shared" ca="1" si="673"/>
        <v>1.0095488125772774</v>
      </c>
      <c r="PD363" s="23">
        <f t="shared" ca="1" si="673"/>
        <v>1.1110778174376301</v>
      </c>
      <c r="PE363" s="23">
        <f t="shared" ca="1" si="673"/>
        <v>1.0044608185196175</v>
      </c>
      <c r="PF363" s="23">
        <f t="shared" ca="1" si="673"/>
        <v>0.99723065308726033</v>
      </c>
      <c r="PG363" s="23">
        <f t="shared" ca="1" si="673"/>
        <v>1.0268621020372688</v>
      </c>
      <c r="PH363" s="23">
        <f t="shared" ca="1" si="693"/>
        <v>1.0051195695369508</v>
      </c>
      <c r="PI363" s="23">
        <f t="shared" ca="1" si="693"/>
        <v>1.0095124166552636</v>
      </c>
      <c r="PJ363" s="23">
        <f t="shared" ca="1" si="693"/>
        <v>0.96285868507688732</v>
      </c>
      <c r="PK363" s="23">
        <f t="shared" ca="1" si="693"/>
        <v>0.93283336873692424</v>
      </c>
      <c r="PL363" s="23">
        <f t="shared" ca="1" si="693"/>
        <v>1.0123894174161034</v>
      </c>
      <c r="PM363" s="23">
        <f t="shared" ca="1" si="693"/>
        <v>1.002459112064457</v>
      </c>
      <c r="PN363" s="23">
        <f t="shared" ca="1" si="645"/>
        <v>1.0146603186024175</v>
      </c>
      <c r="PO363" s="23">
        <f t="shared" ca="1" si="645"/>
        <v>1.0309247846888867</v>
      </c>
      <c r="PP363" s="23">
        <f t="shared" ca="1" si="645"/>
        <v>1.0069951469041094</v>
      </c>
      <c r="PQ363" s="23">
        <f t="shared" ca="1" si="645"/>
        <v>0.9739122511122944</v>
      </c>
      <c r="PR363" s="23">
        <f t="shared" ca="1" si="645"/>
        <v>1.0151442488890905</v>
      </c>
      <c r="PS363" s="23">
        <f t="shared" ca="1" si="615"/>
        <v>1.0084169821974946</v>
      </c>
      <c r="PT363" s="23">
        <f t="shared" ca="1" si="615"/>
        <v>1.0148473034287027</v>
      </c>
      <c r="PU363" s="23">
        <f t="shared" ca="1" si="615"/>
        <v>1.0156819909198957</v>
      </c>
      <c r="PV363" s="23">
        <f t="shared" ca="1" si="615"/>
        <v>0.98661101142466101</v>
      </c>
      <c r="PW363" s="23">
        <f t="shared" ca="1" si="561"/>
        <v>1.0092897466590689</v>
      </c>
      <c r="PX363" s="23">
        <f t="shared" ca="1" si="561"/>
        <v>1.0099525228155379</v>
      </c>
      <c r="PY363" s="23">
        <f t="shared" ca="1" si="561"/>
        <v>1.0064700940355089</v>
      </c>
      <c r="PZ363" s="23">
        <f t="shared" ca="1" si="561"/>
        <v>1.0111153134144351</v>
      </c>
      <c r="QA363" s="23">
        <f t="shared" ca="1" si="561"/>
        <v>1.0212925698842654</v>
      </c>
      <c r="QB363" s="23">
        <f t="shared" ca="1" si="561"/>
        <v>1.0078409169229627</v>
      </c>
      <c r="QC363" s="23">
        <f t="shared" ca="1" si="561"/>
        <v>1.0126997765395229</v>
      </c>
      <c r="QD363" s="23">
        <f t="shared" ca="1" si="699"/>
        <v>1.0100227653210423</v>
      </c>
      <c r="QE363" s="23">
        <f t="shared" ca="1" si="699"/>
        <v>0.97637216726203424</v>
      </c>
      <c r="QF363" s="23">
        <f t="shared" ca="1" si="699"/>
        <v>1.0762039564682939</v>
      </c>
      <c r="QG363" s="23">
        <f t="shared" ca="1" si="699"/>
        <v>1.0092030550331599</v>
      </c>
      <c r="QH363" s="23">
        <f t="shared" ca="1" si="699"/>
        <v>0.9893008321888862</v>
      </c>
      <c r="QI363" s="23">
        <f t="shared" ca="1" si="699"/>
        <v>0.9866104985270896</v>
      </c>
      <c r="QJ363" s="26">
        <f t="shared" ca="1" si="616"/>
        <v>1.0099083906381841</v>
      </c>
      <c r="QL363" s="3">
        <f t="shared" ca="1" si="589"/>
        <v>108.3704055844527</v>
      </c>
      <c r="QM363" s="3">
        <f t="shared" ca="1" si="591"/>
        <v>0.12193990317213022</v>
      </c>
      <c r="QN363" s="3">
        <f t="shared" ca="1" si="595"/>
        <v>0.20970889681933466</v>
      </c>
      <c r="QO363" s="3">
        <f t="shared" ca="1" si="599"/>
        <v>0.61142187028417894</v>
      </c>
      <c r="QP363" s="3">
        <f t="shared" ca="1" si="631"/>
        <v>1.2962009443069356</v>
      </c>
      <c r="QQ363" s="2">
        <f t="shared" ca="1" si="642"/>
        <v>2.4682335400264099</v>
      </c>
      <c r="QR363" s="3">
        <f t="shared" ca="1" si="592"/>
        <v>1.4731326017623614</v>
      </c>
      <c r="QS363" s="3">
        <f t="shared" ca="1" si="596"/>
        <v>2.5511926007374175</v>
      </c>
      <c r="QT363" s="3">
        <f t="shared" ca="1" si="598"/>
        <v>2.4682092518728771</v>
      </c>
      <c r="QU363" s="3">
        <f t="shared" ca="1" si="619"/>
        <v>2.6092032574940971</v>
      </c>
    </row>
    <row r="364" spans="1:463" x14ac:dyDescent="0.35">
      <c r="A364" t="s">
        <v>1429</v>
      </c>
      <c r="B364" s="21">
        <v>43282</v>
      </c>
      <c r="C364" t="s">
        <v>991</v>
      </c>
      <c r="D364" s="2">
        <v>105.9</v>
      </c>
      <c r="E364" s="2">
        <v>105.8</v>
      </c>
      <c r="F364" s="2">
        <v>2.5</v>
      </c>
      <c r="G364" s="2">
        <v>105.6</v>
      </c>
      <c r="H364" s="2">
        <v>105.93780178365535</v>
      </c>
      <c r="I364" s="2">
        <v>105.74138279058853</v>
      </c>
      <c r="J364" s="2">
        <v>103.3</v>
      </c>
      <c r="K364" s="2">
        <v>108.5</v>
      </c>
      <c r="L364" s="2">
        <v>107.96820100607354</v>
      </c>
      <c r="M364" s="2">
        <v>103.2</v>
      </c>
      <c r="N364" s="2">
        <v>114.7</v>
      </c>
      <c r="O364" s="2">
        <v>101.4</v>
      </c>
      <c r="P364" s="2">
        <v>104.1</v>
      </c>
      <c r="Q364" s="2">
        <v>98.7</v>
      </c>
      <c r="R364" s="2">
        <v>111.8</v>
      </c>
      <c r="S364" s="2">
        <v>114.7</v>
      </c>
      <c r="T364" s="2">
        <v>108.3</v>
      </c>
      <c r="U364" s="2">
        <v>121.4</v>
      </c>
      <c r="V364" s="2">
        <v>107.3</v>
      </c>
      <c r="W364" s="2">
        <v>110.9</v>
      </c>
      <c r="X364" s="2">
        <v>107.4</v>
      </c>
      <c r="Y364" s="2">
        <v>117.9</v>
      </c>
      <c r="Z364" s="2">
        <v>117.8</v>
      </c>
      <c r="AA364" s="2">
        <v>108.6</v>
      </c>
      <c r="AB364" s="2">
        <v>94.7</v>
      </c>
      <c r="AC364" s="2">
        <v>99.5</v>
      </c>
      <c r="AD364" s="2">
        <v>111.2</v>
      </c>
      <c r="AE364" s="2">
        <v>98.9</v>
      </c>
      <c r="AF364" s="2">
        <v>101.7</v>
      </c>
      <c r="AG364" s="22">
        <v>519</v>
      </c>
      <c r="AH364" s="22">
        <v>481</v>
      </c>
      <c r="AI364" s="22">
        <v>143</v>
      </c>
      <c r="AJ364" s="22">
        <v>31</v>
      </c>
      <c r="AK364" s="22">
        <v>34</v>
      </c>
      <c r="AL364" s="22">
        <v>5</v>
      </c>
      <c r="AM364" s="22">
        <v>21</v>
      </c>
      <c r="AN364" s="22">
        <v>27</v>
      </c>
      <c r="AO364" s="22">
        <v>58</v>
      </c>
      <c r="AP364" s="22">
        <v>22</v>
      </c>
      <c r="AQ364" s="22">
        <v>18</v>
      </c>
      <c r="AR364" s="2">
        <v>101.7</v>
      </c>
      <c r="AS364" s="2">
        <v>110.3</v>
      </c>
      <c r="AT364" s="2">
        <v>98.7</v>
      </c>
      <c r="AU364" s="2">
        <v>104.6</v>
      </c>
      <c r="AV364" s="2">
        <v>103</v>
      </c>
      <c r="AW364" s="2">
        <v>107.7</v>
      </c>
      <c r="AX364" s="2">
        <v>111.8</v>
      </c>
      <c r="AY364" s="2">
        <v>105.9</v>
      </c>
      <c r="AZ364" s="2">
        <v>105.3</v>
      </c>
      <c r="BA364" s="2">
        <v>110.9</v>
      </c>
      <c r="BB364" s="2">
        <v>108.8</v>
      </c>
      <c r="BC364" s="2">
        <v>101.7</v>
      </c>
      <c r="BD364" s="3">
        <v>0.69</v>
      </c>
      <c r="BE364" s="3">
        <v>0.53</v>
      </c>
      <c r="BF364" s="3">
        <v>0.31</v>
      </c>
      <c r="BG364" s="3">
        <v>0.34</v>
      </c>
      <c r="BH364" s="3">
        <v>0.6</v>
      </c>
      <c r="BI364" s="2">
        <v>281.7</v>
      </c>
      <c r="BJ364" s="2">
        <v>3.2</v>
      </c>
      <c r="BK364" s="2">
        <v>3.3</v>
      </c>
      <c r="BL364" s="2">
        <v>117.6</v>
      </c>
      <c r="BM364" s="2">
        <v>108.9</v>
      </c>
      <c r="BN364" s="10">
        <v>521</v>
      </c>
      <c r="BO364" s="3">
        <v>78.11</v>
      </c>
      <c r="BP364" s="22">
        <v>1.3169</v>
      </c>
      <c r="BQ364" s="3">
        <v>74.25409090909092</v>
      </c>
      <c r="BR364" s="23">
        <v>2.7942857142857145</v>
      </c>
      <c r="BS364" s="2">
        <v>110.3</v>
      </c>
      <c r="BT364" s="3">
        <v>89.97</v>
      </c>
      <c r="BU364" s="2">
        <v>1.1000000000000001</v>
      </c>
      <c r="BV364" s="2">
        <v>2.4</v>
      </c>
      <c r="BW364" s="2">
        <v>2.6</v>
      </c>
      <c r="BX364" s="2">
        <v>3</v>
      </c>
      <c r="BY364" s="23">
        <v>251.214</v>
      </c>
      <c r="BZ364" s="2">
        <v>99.2</v>
      </c>
      <c r="CA364" s="2">
        <v>98</v>
      </c>
      <c r="CB364" s="3">
        <v>103.28</v>
      </c>
      <c r="CC364" s="2">
        <v>102.7</v>
      </c>
      <c r="CD364" s="2">
        <v>133.69999999999999</v>
      </c>
      <c r="CE364" s="2">
        <v>99.377376543334449</v>
      </c>
      <c r="CF364" s="3">
        <v>103.26955979622711</v>
      </c>
      <c r="CG364" s="2">
        <v>102.53902357449149</v>
      </c>
      <c r="CH364" s="23">
        <v>257.81041751954962</v>
      </c>
      <c r="CI364" s="3">
        <v>103.10784765435312</v>
      </c>
      <c r="CM364" s="2">
        <f t="shared" si="600"/>
        <v>56.385519712271943</v>
      </c>
      <c r="CN364" s="2">
        <f t="shared" si="600"/>
        <v>2.1218662877103154</v>
      </c>
      <c r="CO364" s="2">
        <f t="shared" si="601"/>
        <v>85.180653403118768</v>
      </c>
      <c r="CR364" s="2">
        <f t="shared" si="604"/>
        <v>0</v>
      </c>
      <c r="CS364" s="2">
        <f t="shared" si="604"/>
        <v>0</v>
      </c>
      <c r="CT364" s="2">
        <f t="shared" si="605"/>
        <v>-9.4607379375599363E-2</v>
      </c>
      <c r="CU364" s="2">
        <f t="shared" si="605"/>
        <v>0.21230465932182702</v>
      </c>
      <c r="CV364" s="2">
        <f t="shared" si="605"/>
        <v>6.6025670575604711E-2</v>
      </c>
      <c r="CW364" s="2">
        <f t="shared" si="606"/>
        <v>0.19762845849802652</v>
      </c>
      <c r="CX364" s="2">
        <f t="shared" si="607"/>
        <v>0.55607043558850255</v>
      </c>
      <c r="CY364" s="2">
        <f t="shared" si="651"/>
        <v>-0.52038161318299592</v>
      </c>
      <c r="CZ364" s="2">
        <f t="shared" si="611"/>
        <v>1.3096351730589255</v>
      </c>
      <c r="DA364" s="2">
        <f t="shared" si="612"/>
        <v>-0.9414225941422506</v>
      </c>
      <c r="DB364" s="2">
        <f t="shared" si="613"/>
        <v>0.37418147801683022</v>
      </c>
      <c r="DC364" s="2">
        <f t="shared" si="546"/>
        <v>7.1047957371221535E-2</v>
      </c>
      <c r="DF364" s="2">
        <f t="shared" si="608"/>
        <v>2.5776158018796735</v>
      </c>
      <c r="DG364" s="2">
        <f t="shared" si="608"/>
        <v>0.79519158547483038</v>
      </c>
      <c r="DH364" s="2">
        <f t="shared" si="609"/>
        <v>2.9080816468176174</v>
      </c>
      <c r="DI364" s="2">
        <f t="shared" si="682"/>
        <v>5.5497731890375324</v>
      </c>
      <c r="DJ364" s="2">
        <f t="shared" si="682"/>
        <v>0</v>
      </c>
      <c r="DM364" s="2">
        <f t="shared" si="652"/>
        <v>2.3188405797101503</v>
      </c>
      <c r="DN364" s="2">
        <f t="shared" si="652"/>
        <v>2.5193798449612346</v>
      </c>
      <c r="DO364" s="2">
        <f t="shared" si="617"/>
        <v>1.8322082931533188</v>
      </c>
      <c r="DP364" s="2">
        <f t="shared" si="653"/>
        <v>2.5819265143991998</v>
      </c>
      <c r="DQ364" s="2">
        <f t="shared" si="697"/>
        <v>0.99305897030145007</v>
      </c>
      <c r="DR364" s="2">
        <f t="shared" si="654"/>
        <v>2.358490566037736</v>
      </c>
      <c r="DS364" s="2">
        <f t="shared" si="655"/>
        <v>1.8129169893638306</v>
      </c>
      <c r="DT364" s="2" t="e">
        <v>#N/A</v>
      </c>
      <c r="DU364" s="2" t="e">
        <v>#N/A</v>
      </c>
      <c r="DV364" s="2">
        <f t="shared" si="618"/>
        <v>1.9095477386934734</v>
      </c>
      <c r="DW364" s="2">
        <f t="shared" si="656"/>
        <v>-0.40363269424822379</v>
      </c>
      <c r="DX364" s="2">
        <f t="shared" si="657"/>
        <v>6.5944881889763884</v>
      </c>
      <c r="DY364" s="2">
        <f t="shared" si="658"/>
        <v>5.7710501419110605</v>
      </c>
      <c r="DZ364" s="2">
        <f t="shared" si="659"/>
        <v>12.450980392156863</v>
      </c>
      <c r="EA364" s="2">
        <f t="shared" si="674"/>
        <v>4.2060085836910011</v>
      </c>
      <c r="EB364" s="2">
        <f t="shared" si="668"/>
        <v>5.0930460333006966</v>
      </c>
      <c r="EC364" s="2">
        <f t="shared" si="668"/>
        <v>2.7803521779425466</v>
      </c>
      <c r="ED364" s="2">
        <f t="shared" si="668"/>
        <v>2.8735632183908066</v>
      </c>
      <c r="EE364" s="2">
        <f t="shared" si="668"/>
        <v>-8.5337470907680402</v>
      </c>
      <c r="EF364" s="2">
        <f t="shared" si="668"/>
        <v>-7.3899371069182429</v>
      </c>
      <c r="EG364" s="2">
        <f t="shared" si="668"/>
        <v>4.3227665706051965</v>
      </c>
      <c r="EH364" s="2">
        <f t="shared" si="668"/>
        <v>3.2715376226826631</v>
      </c>
      <c r="EI364" s="2">
        <f t="shared" si="689"/>
        <v>2.3138832997987802</v>
      </c>
      <c r="EJ364" s="2">
        <f t="shared" si="689"/>
        <v>3.4709193245778591</v>
      </c>
      <c r="EK364" s="2">
        <f t="shared" si="689"/>
        <v>-0.40363269424822379</v>
      </c>
      <c r="EL364" s="2">
        <f t="shared" si="687"/>
        <v>2.2482893450635366</v>
      </c>
      <c r="EM364" s="2">
        <f t="shared" si="687"/>
        <v>1.2782694198623323</v>
      </c>
      <c r="EN364" s="2">
        <f t="shared" si="687"/>
        <v>2.182163187855779</v>
      </c>
      <c r="EO364" s="2">
        <f t="shared" si="614"/>
        <v>5.7710501419110605</v>
      </c>
      <c r="EP364" s="2">
        <f t="shared" si="614"/>
        <v>1.6314779270633517</v>
      </c>
      <c r="EQ364" s="2">
        <f t="shared" si="614"/>
        <v>3.1341821743388953</v>
      </c>
      <c r="ER364" s="2">
        <f t="shared" si="614"/>
        <v>2.7803521779425466</v>
      </c>
      <c r="ES364" s="2">
        <f t="shared" si="614"/>
        <v>2.4482109227871973</v>
      </c>
      <c r="ET364" s="2">
        <f t="shared" si="614"/>
        <v>-0.97370983446932735</v>
      </c>
      <c r="EU364" s="2">
        <f t="shared" si="602"/>
        <v>3.2</v>
      </c>
      <c r="EV364" s="2">
        <f t="shared" si="602"/>
        <v>3.3</v>
      </c>
      <c r="EW364" s="2">
        <f t="shared" si="660"/>
        <v>7.4954296160877343</v>
      </c>
      <c r="EX364" s="2">
        <f t="shared" si="660"/>
        <v>4.31034482758621</v>
      </c>
      <c r="EY364" s="2">
        <f t="shared" si="661"/>
        <v>51.133464033853905</v>
      </c>
      <c r="EZ364" s="2">
        <f t="shared" si="661"/>
        <v>-6.9191399595506686</v>
      </c>
      <c r="FA364" s="2">
        <f t="shared" si="662"/>
        <v>11.526794742163782</v>
      </c>
      <c r="FB364" s="2">
        <f t="shared" si="665"/>
        <v>2.8541247855619289</v>
      </c>
      <c r="FC364" s="2">
        <f t="shared" si="665"/>
        <v>0.91556459816888314</v>
      </c>
      <c r="FD364" s="2">
        <f t="shared" si="665"/>
        <v>1.7653167185877505</v>
      </c>
      <c r="FE364" s="2">
        <f t="shared" si="665"/>
        <v>2.287808259879176</v>
      </c>
      <c r="FF364" s="2">
        <f t="shared" si="665"/>
        <v>1.4822134387351804</v>
      </c>
      <c r="FG364" s="2">
        <f t="shared" si="665"/>
        <v>2.7671022290545633</v>
      </c>
      <c r="FH364" s="2">
        <v>3.2</v>
      </c>
      <c r="FI364" s="2">
        <v>3.3</v>
      </c>
      <c r="FL364" s="2">
        <f t="shared" si="683"/>
        <v>0.48131765764618528</v>
      </c>
      <c r="FM364" s="2">
        <f t="shared" si="683"/>
        <v>0.3745354858622818</v>
      </c>
      <c r="FN364" s="2">
        <f t="shared" si="634"/>
        <v>0.71274483007930378</v>
      </c>
      <c r="FQ364" s="2">
        <f t="shared" si="684"/>
        <v>1.9392152876148927</v>
      </c>
      <c r="FR364" s="2">
        <f t="shared" si="684"/>
        <v>1.5065795883972166</v>
      </c>
      <c r="FS364" s="2">
        <f t="shared" si="636"/>
        <v>2.8816047211847273</v>
      </c>
      <c r="FT364" s="2">
        <f t="shared" si="685"/>
        <v>2.1810975577561731</v>
      </c>
      <c r="FU364" s="2">
        <f t="shared" si="685"/>
        <v>1.8440332993251651</v>
      </c>
      <c r="FX364" s="2">
        <f t="shared" si="694"/>
        <v>2.3237704836931439</v>
      </c>
      <c r="FY364" s="2">
        <f t="shared" si="694"/>
        <v>1.7670328088327913</v>
      </c>
      <c r="FZ364" s="2">
        <f t="shared" si="647"/>
        <v>2.2297215744426113</v>
      </c>
      <c r="GA364" s="2">
        <f t="shared" si="695"/>
        <v>2.4660036895103099</v>
      </c>
      <c r="GB364" s="2">
        <f t="shared" si="695"/>
        <v>1.091026968312736</v>
      </c>
      <c r="GE364" s="2">
        <f t="shared" si="649"/>
        <v>-5.9987965704351316</v>
      </c>
      <c r="GF364" s="2">
        <f t="shared" si="649"/>
        <v>-4.8748111747386949</v>
      </c>
      <c r="GG364" s="2">
        <f t="shared" si="700"/>
        <v>50.851118928703777</v>
      </c>
      <c r="GH364" s="2">
        <f t="shared" si="700"/>
        <v>-8.3146584185096231</v>
      </c>
      <c r="GI364" s="2">
        <f t="shared" si="670"/>
        <v>10.855043420173672</v>
      </c>
      <c r="GJ364" s="2">
        <f t="shared" si="671"/>
        <v>2.3373341756159016</v>
      </c>
      <c r="GK364" s="2">
        <v>2.8</v>
      </c>
      <c r="GN364" s="2">
        <f t="shared" si="590"/>
        <v>0.10000000000000009</v>
      </c>
      <c r="GQ364" s="2">
        <f t="shared" si="563"/>
        <v>0.5</v>
      </c>
      <c r="GT364" s="27">
        <f t="shared" ca="1" si="574"/>
        <v>100.77444336882866</v>
      </c>
      <c r="GU364" s="27">
        <f t="shared" ca="1" si="575"/>
        <v>106.20370370370371</v>
      </c>
      <c r="GV364" s="27">
        <f t="shared" ca="1" si="575"/>
        <v>104.53667953667953</v>
      </c>
      <c r="GW364" s="27">
        <f t="shared" ca="1" si="576"/>
        <v>99.903288201160535</v>
      </c>
      <c r="GX364" s="27">
        <f t="shared" ca="1" si="576"/>
        <v>101.78236397748593</v>
      </c>
      <c r="GY364" s="27">
        <f t="shared" ca="1" si="577"/>
        <v>100.85795996186843</v>
      </c>
      <c r="GZ364" s="27">
        <f t="shared" ca="1" si="578"/>
        <v>98.140662894098625</v>
      </c>
      <c r="HA364" s="27">
        <f t="shared" ca="1" si="579"/>
        <v>99.5995995995996</v>
      </c>
      <c r="HB364" s="27">
        <f t="shared" ca="1" si="579"/>
        <v>103.3457249070632</v>
      </c>
      <c r="HC364" s="27">
        <f t="shared" ca="1" si="579"/>
        <v>92.776735459662291</v>
      </c>
      <c r="HD364" s="27">
        <f t="shared" ca="1" si="572"/>
        <v>94.692737430167597</v>
      </c>
      <c r="HE364" s="27">
        <f t="shared" ca="1" si="580"/>
        <v>100.85197018104365</v>
      </c>
      <c r="HG364" s="27">
        <f t="shared" ca="1" si="581"/>
        <v>101.87376725838264</v>
      </c>
      <c r="HH364" s="27">
        <f t="shared" ca="1" si="582"/>
        <v>105.88235294117648</v>
      </c>
      <c r="HI364" s="27">
        <f t="shared" ca="1" si="582"/>
        <v>101.96850393700787</v>
      </c>
      <c r="HJ364" s="27">
        <f t="shared" ca="1" si="583"/>
        <v>102.68123138033765</v>
      </c>
      <c r="HK364" s="27">
        <f t="shared" ca="1" si="583"/>
        <v>100.56603773584905</v>
      </c>
      <c r="HL364" s="27">
        <f t="shared" ca="1" si="584"/>
        <v>101.64728682170544</v>
      </c>
      <c r="HM364" s="27">
        <f t="shared" ca="1" si="585"/>
        <v>106.18025751072962</v>
      </c>
      <c r="HN364" s="27">
        <f t="shared" ca="1" si="586"/>
        <v>103.84615384615385</v>
      </c>
      <c r="HO364" s="27">
        <f t="shared" ca="1" si="586"/>
        <v>98.175182481751818</v>
      </c>
      <c r="HP364" s="27">
        <f t="shared" ca="1" si="586"/>
        <v>107.35146022155084</v>
      </c>
      <c r="HQ364" s="27">
        <f t="shared" ca="1" si="573"/>
        <v>104.57643622200585</v>
      </c>
      <c r="HR364" s="27">
        <f t="shared" ca="1" si="587"/>
        <v>102.39912758996729</v>
      </c>
      <c r="HT364" s="27">
        <f t="shared" ca="1" si="679"/>
        <v>147.80495920238909</v>
      </c>
      <c r="HU364" s="27">
        <f t="shared" ca="1" si="679"/>
        <v>32.236652155279366</v>
      </c>
      <c r="HV364" s="27">
        <f t="shared" ca="1" si="679"/>
        <v>34.983438680182864</v>
      </c>
      <c r="HW364" s="27">
        <f t="shared" ca="1" si="680"/>
        <v>522.01533430232564</v>
      </c>
      <c r="HX364" s="27">
        <f t="shared" ca="1" si="680"/>
        <v>478.03602042337513</v>
      </c>
      <c r="HY364" s="27">
        <f t="shared" ca="1" si="638"/>
        <v>1000</v>
      </c>
      <c r="HZ364" s="27">
        <f t="shared" ca="1" si="681"/>
        <v>4.8171047420565358</v>
      </c>
      <c r="IA364" s="27">
        <f t="shared" ca="1" si="681"/>
        <v>20.354609634551498</v>
      </c>
      <c r="IB364" s="27">
        <f t="shared" ca="1" si="681"/>
        <v>31.157211087800739</v>
      </c>
      <c r="IC364" s="27">
        <f t="shared" ca="1" si="681"/>
        <v>58.011608169986239</v>
      </c>
      <c r="ID364" s="27">
        <f t="shared" ca="1" si="681"/>
        <v>21.451332364341088</v>
      </c>
      <c r="IE364" s="27">
        <f t="shared" ca="1" si="681"/>
        <v>17.44975972312136</v>
      </c>
      <c r="IG364" s="28">
        <f t="shared" ca="1" si="623"/>
        <v>0.38952178933106563</v>
      </c>
      <c r="IH364" s="28">
        <f t="shared" ca="1" si="623"/>
        <v>0.38511015703473728</v>
      </c>
      <c r="II364" s="28">
        <f t="shared" ca="1" si="623"/>
        <v>0.225653033240242</v>
      </c>
      <c r="IJ364" s="28">
        <f t="shared" ca="1" si="624"/>
        <v>1.3486236420988746</v>
      </c>
      <c r="IK364" s="24">
        <f t="shared" ca="1" si="639"/>
        <v>0.34833866249282974</v>
      </c>
      <c r="IL364" s="28">
        <f t="shared" ca="1" si="625"/>
        <v>1.1420259709920417</v>
      </c>
      <c r="IM364" s="28">
        <f t="shared" ca="1" si="640"/>
        <v>2.5193798449612346</v>
      </c>
      <c r="IN364" s="3">
        <f t="shared" ca="1" si="641"/>
        <v>2.4906496130909161</v>
      </c>
      <c r="IO364" s="2">
        <f t="shared" si="663"/>
        <v>2.5</v>
      </c>
      <c r="IQ364" s="2">
        <f t="shared" ref="IQ364" ca="1" si="701">SUM(IG364:II364)</f>
        <v>1.0002849796060449</v>
      </c>
      <c r="IS364" s="3">
        <f t="shared" ca="1" si="626"/>
        <v>2.392998838179744E-2</v>
      </c>
      <c r="IT364" s="3">
        <f t="shared" ca="1" si="627"/>
        <v>1.9356692304985323E-2</v>
      </c>
      <c r="IU364" s="3">
        <f t="shared" si="628"/>
        <v>0.10000000000000009</v>
      </c>
      <c r="IV364" s="3">
        <f t="shared" ca="1" si="629"/>
        <v>5.6713319313217325E-2</v>
      </c>
      <c r="IX364" s="28">
        <f ca="1">$HL364/100*(GZ364-100)*AL364/1000+(HM364-100)*HZ364/$HY364</f>
        <v>2.032111915697633E-2</v>
      </c>
      <c r="IY364" s="28">
        <f ca="1">$HL364/100*(HA364-100)*AM364/1000+(HN364-100)*IA364/$HY364</f>
        <v>6.9740041120855231E-2</v>
      </c>
      <c r="IZ364" s="28">
        <f ca="1">$HL364/100*(HB364-100)*AN364/1000+(HO364-100)*IB364/$HY364</f>
        <v>3.496641738601447E-2</v>
      </c>
      <c r="JA364" s="28">
        <f ca="1">$HL364/100*(HC364-100)*AO364/1000+(HP364-100)*IC364/$HY364</f>
        <v>6.1938918780585217E-4</v>
      </c>
      <c r="JB364" s="28">
        <f ca="1">$HL364/100*(HD364-100)*AP364/1000+(HQ364-100)*ID364/$HY364</f>
        <v>-2.051249050579125E-2</v>
      </c>
      <c r="JC364" s="28">
        <f ca="1">$HL364/100*(HE364-100)*AQ364/1000+(HR364-100)*IE364/$HY364</f>
        <v>5.7452282314135718E-2</v>
      </c>
      <c r="JE364" s="3">
        <f t="shared" ca="1" si="555"/>
        <v>1.0640961128011255E-2</v>
      </c>
      <c r="JF364" s="3">
        <f t="shared" ca="1" si="555"/>
        <v>0.11502653491654571</v>
      </c>
      <c r="JG364" s="3">
        <f t="shared" ca="1" si="555"/>
        <v>-9.9458255078491015E-3</v>
      </c>
      <c r="JH364" s="3">
        <f t="shared" ca="1" si="554"/>
        <v>-1.7977269504793142E-2</v>
      </c>
      <c r="JI364" s="3">
        <f t="shared" ca="1" si="554"/>
        <v>-2.6877764843979156E-2</v>
      </c>
      <c r="JJ364" s="3">
        <f t="shared" ca="1" si="554"/>
        <v>3.4478372690223621E-3</v>
      </c>
      <c r="JK364" s="3">
        <f>IO364-IO363</f>
        <v>0.10000000000000009</v>
      </c>
      <c r="JL364" s="3">
        <f t="shared" ca="1" si="630"/>
        <v>9.9304864379837932E-2</v>
      </c>
      <c r="JN364" s="10">
        <f>COUNTIF(EI364:ET364,"&gt;2")</f>
        <v>8</v>
      </c>
      <c r="JP364" s="2">
        <f>AVERAGE(CS364,CS352,CS340,CS328,CS316,CS304,CS292,CS280,CS268,CS256)</f>
        <v>-7.1455906237759062E-2</v>
      </c>
      <c r="JQ364" s="2">
        <f>CS364-JP364</f>
        <v>7.1455906237759062E-2</v>
      </c>
      <c r="JR364" s="2">
        <f>AVERAGE(CT364,CT352,CT340,CT328,CT316,CT304,CT292,CT280,CT268,CT256)</f>
        <v>-0.12353760918807577</v>
      </c>
      <c r="JS364" s="2">
        <f>CT364-JR364</f>
        <v>2.8930229812476407E-2</v>
      </c>
      <c r="KH364" s="2">
        <f>(DN364*$DN$4)+(FB364*$FB$3)+(FC364*$FC$3)+(FD364*$FD$3)+(FE364*$FE$3)+(FF364*$FF$3)+(FG364*$FG$3)</f>
        <v>2.369487141313408</v>
      </c>
      <c r="KI364" s="2">
        <f>F364-KH364</f>
        <v>0.13051285868659201</v>
      </c>
      <c r="KJ364" s="2">
        <f>MAX(DN364,FB364:FG364)</f>
        <v>2.8541247855619289</v>
      </c>
      <c r="KK364" s="2">
        <f>MIN(DN364,FB364:FG364)</f>
        <v>0.91556459816888314</v>
      </c>
      <c r="KL364" s="2">
        <f t="shared" si="664"/>
        <v>1.9385601873930458</v>
      </c>
      <c r="KO364" s="2">
        <f>BO364</f>
        <v>78.11</v>
      </c>
      <c r="KP364" s="2">
        <f>100*((BO358/BO346)-1)</f>
        <v>2.4406075554978424</v>
      </c>
      <c r="KQ364" s="2">
        <f t="shared" si="677"/>
        <v>2.4406075554978424</v>
      </c>
      <c r="KR364" s="2">
        <f>100*((BO352/BO340)-1)</f>
        <v>-3.0589123867069357</v>
      </c>
      <c r="KS364" s="2">
        <f t="shared" si="691"/>
        <v>-3.0589123867069357</v>
      </c>
      <c r="KT364" s="3">
        <f>BP364</f>
        <v>1.3169</v>
      </c>
      <c r="KU364" s="3">
        <f>BQ364</f>
        <v>74.25409090909092</v>
      </c>
      <c r="KV364" s="3">
        <f t="shared" si="610"/>
        <v>56.385519712271943</v>
      </c>
      <c r="KW364" s="2">
        <f t="shared" si="603"/>
        <v>104.20237429267804</v>
      </c>
      <c r="KX364" s="2">
        <f t="shared" si="603"/>
        <v>103.14998490996668</v>
      </c>
      <c r="LA364">
        <v>2</v>
      </c>
      <c r="LB364">
        <v>0</v>
      </c>
      <c r="LE364" s="2">
        <v>108.0939504605478</v>
      </c>
      <c r="LF364" s="2">
        <v>105.706602148372</v>
      </c>
      <c r="LG364" s="2">
        <v>102.70026368775586</v>
      </c>
      <c r="LH364" s="2">
        <v>100.35811942673558</v>
      </c>
      <c r="LI364" s="2">
        <v>103.17281888463526</v>
      </c>
      <c r="LJ364" s="2">
        <v>103.26925969259258</v>
      </c>
      <c r="LK364" s="2">
        <v>103.69138628663598</v>
      </c>
      <c r="LL364" s="2">
        <v>109.37978552457106</v>
      </c>
      <c r="LM364" s="2">
        <v>109.86737227037038</v>
      </c>
      <c r="LN364" s="2">
        <v>104.1282718565563</v>
      </c>
      <c r="LO364" s="2">
        <v>113.18498290647197</v>
      </c>
      <c r="LP364" s="2">
        <v>107.74730046063635</v>
      </c>
      <c r="LQ364" s="2">
        <v>123.82851279609447</v>
      </c>
      <c r="LR364" s="2">
        <v>105.04839279856377</v>
      </c>
      <c r="LS364" s="2">
        <v>109.0473135911671</v>
      </c>
      <c r="LT364" s="2">
        <v>126.52411947234057</v>
      </c>
      <c r="LU364" s="2">
        <v>105.91321137867527</v>
      </c>
      <c r="LV364" s="2">
        <v>106.90882607249954</v>
      </c>
      <c r="LW364" s="2">
        <v>108.1295077189186</v>
      </c>
      <c r="LX364" s="2">
        <v>101.02962876330004</v>
      </c>
      <c r="LY364" s="2">
        <v>104.44324297034258</v>
      </c>
      <c r="LZ364" s="2">
        <v>108.79579161466425</v>
      </c>
      <c r="MA364" s="2">
        <v>112.1798237971018</v>
      </c>
      <c r="MB364" s="2">
        <v>110.18764591023451</v>
      </c>
      <c r="MC364" s="2">
        <v>112.57395837536865</v>
      </c>
      <c r="MD364" s="2">
        <v>97.585657333917425</v>
      </c>
      <c r="ME364" s="2">
        <v>114.05771932769233</v>
      </c>
      <c r="MF364" s="2">
        <v>108.17837881464159</v>
      </c>
      <c r="MG364" s="2">
        <v>108.70088602262834</v>
      </c>
      <c r="MH364" s="2">
        <v>106.04929754268078</v>
      </c>
      <c r="MI364" s="2">
        <v>109.90903439186083</v>
      </c>
      <c r="MJ364" s="2">
        <v>108.33362924929223</v>
      </c>
      <c r="MK364" s="2">
        <v>107.19672686484539</v>
      </c>
      <c r="ML364" s="2">
        <v>104.88255546383112</v>
      </c>
      <c r="MM364" s="2">
        <v>109.48339045244289</v>
      </c>
      <c r="MN364" s="2">
        <v>115.01101637676743</v>
      </c>
      <c r="MO364" s="2">
        <v>112.50597092410297</v>
      </c>
      <c r="MP364" s="2">
        <v>115.79804399809285</v>
      </c>
      <c r="MQ364" s="2">
        <v>98.479654917967309</v>
      </c>
      <c r="MR364" s="2">
        <v>80.696653838206515</v>
      </c>
      <c r="MS364" s="10">
        <v>109.13801726038166</v>
      </c>
      <c r="MT364" s="2">
        <v>111.00161210295163</v>
      </c>
      <c r="MU364" s="2">
        <v>104.70832752717311</v>
      </c>
      <c r="MV364" s="2">
        <v>88.518455714335332</v>
      </c>
      <c r="MX364" s="22">
        <v>0.83</v>
      </c>
      <c r="MY364" s="22">
        <v>0.17</v>
      </c>
      <c r="MZ364" s="22">
        <v>0.7</v>
      </c>
      <c r="NA364" s="22">
        <v>0.44</v>
      </c>
      <c r="NB364" s="22">
        <v>0.44</v>
      </c>
      <c r="NC364" s="22">
        <v>0.42</v>
      </c>
      <c r="ND364" s="22">
        <v>1</v>
      </c>
      <c r="NE364" s="22">
        <v>6.32</v>
      </c>
      <c r="NF364" s="22">
        <v>1.68</v>
      </c>
      <c r="NG364" s="22">
        <v>5</v>
      </c>
      <c r="NH364" s="23">
        <v>7</v>
      </c>
      <c r="NI364" s="22">
        <v>24</v>
      </c>
      <c r="NJ364" s="22">
        <v>2.21</v>
      </c>
      <c r="NK364" s="22">
        <v>1.04</v>
      </c>
      <c r="NL364" s="23">
        <v>9.6199999999999992</v>
      </c>
      <c r="NM364" s="3">
        <v>5.28</v>
      </c>
      <c r="NN364" s="22">
        <v>4.32</v>
      </c>
      <c r="NO364" s="22">
        <v>2.4</v>
      </c>
      <c r="NP364" s="22">
        <v>0.23</v>
      </c>
      <c r="NQ364" s="22">
        <v>1.1499999999999999</v>
      </c>
      <c r="NR364" s="23">
        <v>1</v>
      </c>
      <c r="NS364" s="22">
        <v>1.36</v>
      </c>
      <c r="NT364" s="22">
        <v>6.64</v>
      </c>
      <c r="NU364" s="23">
        <v>7.2</v>
      </c>
      <c r="NV364" s="3">
        <v>3.8</v>
      </c>
      <c r="NW364" s="22">
        <v>0.6</v>
      </c>
      <c r="NX364" s="22">
        <v>0.8</v>
      </c>
      <c r="NY364" s="22">
        <v>64.5</v>
      </c>
      <c r="NZ364" s="22">
        <v>21.5</v>
      </c>
      <c r="OA364" s="23">
        <v>8</v>
      </c>
      <c r="OB364" s="22">
        <v>0.81</v>
      </c>
      <c r="OC364" s="22">
        <v>1.54</v>
      </c>
      <c r="OD364" s="22">
        <v>3.15</v>
      </c>
      <c r="OE364" s="22">
        <v>2.31</v>
      </c>
      <c r="OF364" s="22">
        <v>11.88</v>
      </c>
      <c r="OG364" s="22">
        <v>2.88</v>
      </c>
      <c r="OH364" s="23">
        <v>3.24</v>
      </c>
      <c r="OI364" s="22">
        <v>2</v>
      </c>
      <c r="OJ364" s="22">
        <v>7.37</v>
      </c>
      <c r="OK364" s="22">
        <v>3.63</v>
      </c>
      <c r="OL364" s="22">
        <v>0.36</v>
      </c>
      <c r="OM364" s="23">
        <v>2.16</v>
      </c>
      <c r="ON364" s="22">
        <v>2.4</v>
      </c>
      <c r="OO364" s="22">
        <v>7.08</v>
      </c>
      <c r="OQ364">
        <f t="shared" si="667"/>
        <v>-6</v>
      </c>
      <c r="OR364" s="23">
        <f t="shared" ca="1" si="675"/>
        <v>1.0237018734391539</v>
      </c>
      <c r="OS364" s="23">
        <f t="shared" ca="1" si="675"/>
        <v>0.99837053828204603</v>
      </c>
      <c r="OT364" s="23">
        <f t="shared" ca="1" si="675"/>
        <v>1.0057818199466482</v>
      </c>
      <c r="OU364" s="23">
        <f t="shared" ca="1" si="675"/>
        <v>1.0045120745226781</v>
      </c>
      <c r="OV364" s="23">
        <f t="shared" ca="1" si="675"/>
        <v>1.0053448814779571</v>
      </c>
      <c r="OW364" s="23">
        <f t="shared" ca="1" si="675"/>
        <v>1.0039958221021819</v>
      </c>
      <c r="OX364" s="23">
        <f t="shared" ca="1" si="675"/>
        <v>1.0027090054113057</v>
      </c>
      <c r="OY364" s="23">
        <f t="shared" ca="1" si="673"/>
        <v>1.0098741007825836</v>
      </c>
      <c r="OZ364" s="23">
        <f t="shared" ca="1" si="673"/>
        <v>1.0169420129438862</v>
      </c>
      <c r="PA364" s="23">
        <f t="shared" ca="1" si="673"/>
        <v>1.0102518917404517</v>
      </c>
      <c r="PB364" s="23">
        <f t="shared" ca="1" si="673"/>
        <v>1.0187230734177581</v>
      </c>
      <c r="PC364" s="23">
        <f t="shared" ca="1" si="673"/>
        <v>1.0165512507635688</v>
      </c>
      <c r="PD364" s="23">
        <f t="shared" ca="1" si="673"/>
        <v>1.1317439009027619</v>
      </c>
      <c r="PE364" s="23">
        <f t="shared" ca="1" si="673"/>
        <v>1.0044204212513066</v>
      </c>
      <c r="PF364" s="23">
        <f t="shared" ca="1" si="673"/>
        <v>1.0321652478345043</v>
      </c>
      <c r="PG364" s="23">
        <f t="shared" ca="1" si="673"/>
        <v>1.0437479429636325</v>
      </c>
      <c r="PH364" s="23">
        <f t="shared" ca="1" si="693"/>
        <v>1.0097654214684586</v>
      </c>
      <c r="PI364" s="23">
        <f t="shared" ca="1" si="693"/>
        <v>1.011589317877355</v>
      </c>
      <c r="PJ364" s="23">
        <f t="shared" ca="1" si="693"/>
        <v>1.0185360341404104</v>
      </c>
      <c r="PK364" s="23">
        <f t="shared" ca="1" si="693"/>
        <v>0.95610146603326984</v>
      </c>
      <c r="PL364" s="23">
        <f t="shared" ca="1" si="693"/>
        <v>1.0167543285572958</v>
      </c>
      <c r="PM364" s="23">
        <f t="shared" ca="1" si="693"/>
        <v>1.0032221050304568</v>
      </c>
      <c r="PN364" s="23">
        <f t="shared" ca="1" si="645"/>
        <v>1.0142091245559102</v>
      </c>
      <c r="PO364" s="23">
        <f t="shared" ca="1" si="645"/>
        <v>1.0130732294295344</v>
      </c>
      <c r="PP364" s="23">
        <f t="shared" ca="1" si="645"/>
        <v>1.0059500140713249</v>
      </c>
      <c r="PQ364" s="23">
        <f t="shared" ca="1" si="645"/>
        <v>0.97924941933026077</v>
      </c>
      <c r="PR364" s="23">
        <f t="shared" ca="1" si="645"/>
        <v>1.0193040444128512</v>
      </c>
      <c r="PS364" s="23">
        <f t="shared" ca="1" si="615"/>
        <v>1.0119294316021246</v>
      </c>
      <c r="PT364" s="23">
        <f t="shared" ca="1" si="615"/>
        <v>1.0147599088486643</v>
      </c>
      <c r="PU364" s="23">
        <f t="shared" ca="1" si="615"/>
        <v>1.0204056428865966</v>
      </c>
      <c r="PV364" s="23">
        <f t="shared" ca="1" si="615"/>
        <v>0.98948313553103606</v>
      </c>
      <c r="PW364" s="23">
        <f t="shared" ca="1" si="561"/>
        <v>1.0111201574325055</v>
      </c>
      <c r="PX364" s="23">
        <f t="shared" ca="1" si="561"/>
        <v>1.0125546128256502</v>
      </c>
      <c r="PY364" s="23">
        <f t="shared" ca="1" si="561"/>
        <v>1.0181953229094565</v>
      </c>
      <c r="PZ364" s="23">
        <f t="shared" ca="1" si="561"/>
        <v>1.0135635604310753</v>
      </c>
      <c r="QA364" s="23">
        <f t="shared" ca="1" si="561"/>
        <v>1.0282696687705231</v>
      </c>
      <c r="QB364" s="23">
        <f t="shared" ca="1" si="561"/>
        <v>1.013830662426997</v>
      </c>
      <c r="QC364" s="23">
        <f t="shared" ca="1" si="561"/>
        <v>1.0094844389739488</v>
      </c>
      <c r="QD364" s="23">
        <f t="shared" ca="1" si="699"/>
        <v>1.0102426057639502</v>
      </c>
      <c r="QE364" s="23">
        <f t="shared" ca="1" si="699"/>
        <v>0.84958935994402052</v>
      </c>
      <c r="QF364" s="23">
        <f t="shared" ca="1" si="699"/>
        <v>1.0806306522492264</v>
      </c>
      <c r="QG364" s="23">
        <f t="shared" ca="1" si="699"/>
        <v>1.0124521720500381</v>
      </c>
      <c r="QH364" s="23">
        <f t="shared" ca="1" si="699"/>
        <v>0.98851799728958745</v>
      </c>
      <c r="QI364" s="23">
        <f t="shared" ca="1" si="699"/>
        <v>0.98113742312756813</v>
      </c>
      <c r="QJ364" s="26">
        <f t="shared" ca="1" si="616"/>
        <v>1.01192970384707</v>
      </c>
      <c r="QL364" s="3">
        <f t="shared" ca="1" si="589"/>
        <v>108.58730697302495</v>
      </c>
      <c r="QM364" s="3">
        <f t="shared" ca="1" si="591"/>
        <v>0.20014817458926526</v>
      </c>
      <c r="QN364" s="3">
        <f t="shared" ca="1" si="595"/>
        <v>0.21845046354684872</v>
      </c>
      <c r="QO364" s="3">
        <f t="shared" ca="1" si="599"/>
        <v>0.65264215837466111</v>
      </c>
      <c r="QP364" s="3">
        <f t="shared" ca="1" si="631"/>
        <v>1.2821390614556227</v>
      </c>
      <c r="QQ364" s="2">
        <f t="shared" ca="1" si="642"/>
        <v>2.4848009725969566</v>
      </c>
      <c r="QR364" s="3">
        <f t="shared" ca="1" si="592"/>
        <v>2.4283944160237159</v>
      </c>
      <c r="QS364" s="3">
        <f t="shared" ca="1" si="596"/>
        <v>2.6582699133359164</v>
      </c>
      <c r="QT364" s="3">
        <f t="shared" ca="1" si="598"/>
        <v>2.6362365171651803</v>
      </c>
      <c r="QU364" s="3">
        <f t="shared" ca="1" si="619"/>
        <v>2.5807169286403475</v>
      </c>
    </row>
    <row r="365" spans="1:463" x14ac:dyDescent="0.35">
      <c r="A365" t="s">
        <v>1430</v>
      </c>
      <c r="B365" s="21">
        <v>43313</v>
      </c>
      <c r="C365" t="s">
        <v>992</v>
      </c>
      <c r="D365" s="2">
        <v>106.5</v>
      </c>
      <c r="E365" s="2">
        <v>106.5</v>
      </c>
      <c r="F365" s="2">
        <v>2.7</v>
      </c>
      <c r="G365" s="2">
        <v>106.5</v>
      </c>
      <c r="H365" s="2">
        <v>106.30972564977667</v>
      </c>
      <c r="I365" s="2">
        <v>106.32631126969879</v>
      </c>
      <c r="J365" s="2">
        <v>104.1</v>
      </c>
      <c r="K365" s="2">
        <v>109.2</v>
      </c>
      <c r="L365" s="2">
        <v>108.39937020054074</v>
      </c>
      <c r="M365" s="2">
        <v>103.3</v>
      </c>
      <c r="N365" s="2">
        <v>115.8</v>
      </c>
      <c r="O365" s="2">
        <v>101.7</v>
      </c>
      <c r="P365" s="2">
        <v>104.5</v>
      </c>
      <c r="Q365" s="2">
        <v>101.8</v>
      </c>
      <c r="R365" s="2">
        <v>113.3</v>
      </c>
      <c r="S365" s="2">
        <v>115.8</v>
      </c>
      <c r="T365" s="2">
        <v>108.3</v>
      </c>
      <c r="U365" s="2">
        <v>137.80000000000001</v>
      </c>
      <c r="V365" s="2">
        <v>108.6</v>
      </c>
      <c r="W365" s="2">
        <v>110.9</v>
      </c>
      <c r="X365" s="2">
        <v>108.6</v>
      </c>
      <c r="Y365" s="2">
        <v>118.5</v>
      </c>
      <c r="Z365" s="2">
        <v>118.4</v>
      </c>
      <c r="AA365" s="2">
        <v>108.8</v>
      </c>
      <c r="AB365" s="2">
        <v>94.4</v>
      </c>
      <c r="AC365" s="2">
        <v>99.4</v>
      </c>
      <c r="AD365" s="2">
        <v>111</v>
      </c>
      <c r="AE365" s="2">
        <v>102.1</v>
      </c>
      <c r="AF365" s="2">
        <v>105.5</v>
      </c>
      <c r="AG365" s="22">
        <v>519</v>
      </c>
      <c r="AH365" s="22">
        <v>481</v>
      </c>
      <c r="AI365" s="22">
        <v>143</v>
      </c>
      <c r="AJ365" s="22">
        <v>31</v>
      </c>
      <c r="AK365" s="22">
        <v>34</v>
      </c>
      <c r="AL365" s="22">
        <v>5</v>
      </c>
      <c r="AM365" s="22">
        <v>21</v>
      </c>
      <c r="AN365" s="22">
        <v>27</v>
      </c>
      <c r="AO365" s="22">
        <v>58</v>
      </c>
      <c r="AP365" s="22">
        <v>22</v>
      </c>
      <c r="AQ365" s="22">
        <v>18</v>
      </c>
      <c r="AR365" s="2">
        <v>101.9</v>
      </c>
      <c r="AS365" s="2">
        <v>111.1</v>
      </c>
      <c r="AT365" s="2">
        <v>101.8</v>
      </c>
      <c r="AU365" s="2">
        <v>104.7</v>
      </c>
      <c r="AV365" s="2">
        <v>104.2</v>
      </c>
      <c r="AW365" s="2">
        <v>108</v>
      </c>
      <c r="AX365" s="2">
        <v>113.3</v>
      </c>
      <c r="AY365" s="2">
        <v>106.3</v>
      </c>
      <c r="AZ365" s="2">
        <v>105.9</v>
      </c>
      <c r="BA365" s="2">
        <v>110.9</v>
      </c>
      <c r="BB365" s="2">
        <v>108.9</v>
      </c>
      <c r="BC365" s="2">
        <v>102.3</v>
      </c>
      <c r="BD365" s="3">
        <v>0.75</v>
      </c>
      <c r="BE365" s="3">
        <v>0.56999999999999995</v>
      </c>
      <c r="BF365" s="3">
        <v>0.38</v>
      </c>
      <c r="BG365" s="3">
        <v>0.38</v>
      </c>
      <c r="BH365" s="3">
        <v>0.56999999999999995</v>
      </c>
      <c r="BI365" s="2">
        <v>284.2</v>
      </c>
      <c r="BJ365" s="2">
        <v>3.5</v>
      </c>
      <c r="BK365" s="2">
        <v>3.4</v>
      </c>
      <c r="BL365" s="2">
        <v>118.5</v>
      </c>
      <c r="BM365" s="2">
        <v>109.3</v>
      </c>
      <c r="BN365" s="10">
        <v>523</v>
      </c>
      <c r="BO365" s="3">
        <v>77.3</v>
      </c>
      <c r="BP365" s="22">
        <v>1.288</v>
      </c>
      <c r="BQ365" s="3">
        <v>72.442727272727282</v>
      </c>
      <c r="BR365" s="23">
        <v>2.9365217391304355</v>
      </c>
      <c r="BS365" s="2">
        <v>112.9</v>
      </c>
      <c r="BT365" s="3">
        <v>88.71</v>
      </c>
      <c r="BU365" s="2">
        <v>1</v>
      </c>
      <c r="BV365" s="2">
        <v>2.2000000000000002</v>
      </c>
      <c r="BW365" s="2">
        <v>2.9</v>
      </c>
      <c r="BX365" s="2">
        <v>3.2</v>
      </c>
      <c r="BY365" s="23">
        <v>251.66300000000001</v>
      </c>
      <c r="BZ365" s="2">
        <v>99.8</v>
      </c>
      <c r="CA365" s="2">
        <v>98.3</v>
      </c>
      <c r="CB365" s="3">
        <v>103.78</v>
      </c>
      <c r="CC365" s="2">
        <v>103.1</v>
      </c>
      <c r="CD365" s="2">
        <v>133.9</v>
      </c>
      <c r="CE365" s="2">
        <v>99.815521889547881</v>
      </c>
      <c r="CF365" s="3">
        <v>103.41900002606326</v>
      </c>
      <c r="CG365" s="2">
        <v>102.68895925489164</v>
      </c>
      <c r="CH365" s="23">
        <v>258.01065678627106</v>
      </c>
      <c r="CI365" s="3">
        <v>103.16064329622215</v>
      </c>
      <c r="CM365" s="2">
        <f t="shared" si="600"/>
        <v>56.24435347261435</v>
      </c>
      <c r="CN365" s="2">
        <f t="shared" si="600"/>
        <v>2.2799081825546859</v>
      </c>
      <c r="CO365" s="2">
        <f t="shared" si="601"/>
        <v>83.311323246424919</v>
      </c>
      <c r="CR365" s="2">
        <f t="shared" si="604"/>
        <v>0.56657223796033451</v>
      </c>
      <c r="CS365" s="2">
        <f t="shared" si="604"/>
        <v>0.66162570888469074</v>
      </c>
      <c r="CT365" s="2">
        <f t="shared" si="605"/>
        <v>0.85227272727273273</v>
      </c>
      <c r="CU365" s="2">
        <f t="shared" si="605"/>
        <v>0.3510775755767131</v>
      </c>
      <c r="CV365" s="2">
        <f t="shared" si="605"/>
        <v>0.55316893317790217</v>
      </c>
      <c r="CW365" s="2">
        <f t="shared" si="606"/>
        <v>0.29585798816567765</v>
      </c>
      <c r="CX365" s="2">
        <f t="shared" si="607"/>
        <v>0.64516129032258329</v>
      </c>
      <c r="CY365" s="2">
        <f t="shared" si="651"/>
        <v>0.95902353966869602</v>
      </c>
      <c r="CZ365" s="2">
        <f t="shared" si="611"/>
        <v>0</v>
      </c>
      <c r="DA365" s="2">
        <f t="shared" si="612"/>
        <v>-0.3167898627243898</v>
      </c>
      <c r="DB365" s="2">
        <f t="shared" si="613"/>
        <v>1.2115563839701744</v>
      </c>
      <c r="DC365" s="2">
        <f t="shared" si="546"/>
        <v>0.88746893858714948</v>
      </c>
      <c r="DF365" s="2">
        <f t="shared" si="608"/>
        <v>4.2952390646679328</v>
      </c>
      <c r="DG365" s="2">
        <f t="shared" si="608"/>
        <v>6.8437551158590182</v>
      </c>
      <c r="DH365" s="2">
        <f t="shared" si="609"/>
        <v>4.898849805464045</v>
      </c>
      <c r="DI365" s="2">
        <f t="shared" si="682"/>
        <v>6.5774303446254567</v>
      </c>
      <c r="DJ365" s="2">
        <f t="shared" si="682"/>
        <v>0</v>
      </c>
      <c r="DM365" s="2">
        <f t="shared" si="652"/>
        <v>2.4038461538461542</v>
      </c>
      <c r="DN365" s="2">
        <f t="shared" si="652"/>
        <v>2.6011560693641647</v>
      </c>
      <c r="DO365" s="2">
        <f t="shared" si="617"/>
        <v>2.1093000958772796</v>
      </c>
      <c r="DP365" s="2">
        <f t="shared" si="653"/>
        <v>2.7640671273445183</v>
      </c>
      <c r="DQ365" s="2">
        <f t="shared" si="697"/>
        <v>1.1832254675696747</v>
      </c>
      <c r="DR365" s="2">
        <f t="shared" si="654"/>
        <v>2.5352112676056362</v>
      </c>
      <c r="DS365" s="2">
        <f t="shared" si="655"/>
        <v>1.9415162657308085</v>
      </c>
      <c r="DT365" s="2" t="e">
        <v>#N/A</v>
      </c>
      <c r="DU365" s="2" t="e">
        <v>#N/A</v>
      </c>
      <c r="DV365" s="2">
        <f t="shared" si="618"/>
        <v>2.108433734939763</v>
      </c>
      <c r="DW365" s="2">
        <f t="shared" si="656"/>
        <v>0.29556650246305161</v>
      </c>
      <c r="DX365" s="2">
        <f t="shared" si="657"/>
        <v>6.4896755162241915</v>
      </c>
      <c r="DY365" s="2">
        <f t="shared" si="658"/>
        <v>6.0861423220973876</v>
      </c>
      <c r="DZ365" s="2">
        <f t="shared" si="659"/>
        <v>11.668273866923817</v>
      </c>
      <c r="EA365" s="2">
        <f t="shared" si="674"/>
        <v>6.5738592420726993</v>
      </c>
      <c r="EB365" s="2">
        <f t="shared" si="668"/>
        <v>5.4368932038834972</v>
      </c>
      <c r="EC365" s="2">
        <f t="shared" si="668"/>
        <v>2.7803521779425466</v>
      </c>
      <c r="ED365" s="2">
        <f t="shared" si="668"/>
        <v>2.6465028355387554</v>
      </c>
      <c r="EE365" s="2">
        <f t="shared" si="668"/>
        <v>-8.6353122590593578</v>
      </c>
      <c r="EF365" s="2">
        <f t="shared" si="668"/>
        <v>-7.4999999999999956</v>
      </c>
      <c r="EG365" s="2">
        <f t="shared" si="668"/>
        <v>4.8169556840077066</v>
      </c>
      <c r="EH365" s="2">
        <f t="shared" si="668"/>
        <v>3.1693989071038375</v>
      </c>
      <c r="EI365" s="2">
        <f t="shared" si="689"/>
        <v>2.5150905432595572</v>
      </c>
      <c r="EJ365" s="2">
        <f t="shared" si="689"/>
        <v>4.1237113402061709</v>
      </c>
      <c r="EK365" s="2">
        <f t="shared" si="689"/>
        <v>0.29556650246305161</v>
      </c>
      <c r="EL365" s="2">
        <f t="shared" si="687"/>
        <v>2.24609375</v>
      </c>
      <c r="EM365" s="2">
        <f t="shared" si="687"/>
        <v>0.6763285024154575</v>
      </c>
      <c r="EN365" s="2">
        <f t="shared" si="687"/>
        <v>2.4667931688804545</v>
      </c>
      <c r="EO365" s="2">
        <f t="shared" si="614"/>
        <v>6.0861423220973876</v>
      </c>
      <c r="EP365" s="2">
        <f t="shared" si="614"/>
        <v>0.37771482530688516</v>
      </c>
      <c r="EQ365" s="2">
        <f t="shared" si="614"/>
        <v>3.5190615835777317</v>
      </c>
      <c r="ER365" s="2">
        <f t="shared" si="614"/>
        <v>2.7803521779425466</v>
      </c>
      <c r="ES365" s="2">
        <f t="shared" si="614"/>
        <v>2.4459078080903085</v>
      </c>
      <c r="ET365" s="2">
        <f t="shared" si="614"/>
        <v>-0.67961165048543437</v>
      </c>
      <c r="EU365" s="2">
        <f t="shared" si="602"/>
        <v>3.5</v>
      </c>
      <c r="EV365" s="2">
        <f t="shared" si="602"/>
        <v>3.4</v>
      </c>
      <c r="EW365" s="2">
        <f t="shared" si="660"/>
        <v>6.8530207394048581</v>
      </c>
      <c r="EX365" s="2">
        <f t="shared" si="660"/>
        <v>4.0952380952380851</v>
      </c>
      <c r="EY365" s="2">
        <f t="shared" si="661"/>
        <v>40.925401803460581</v>
      </c>
      <c r="EZ365" s="2">
        <f t="shared" si="661"/>
        <v>2.7579551678879266</v>
      </c>
      <c r="FA365" s="2">
        <f t="shared" si="662"/>
        <v>12.338308457711445</v>
      </c>
      <c r="FB365" s="2">
        <f t="shared" si="665"/>
        <v>2.6429238568742575</v>
      </c>
      <c r="FC365" s="2">
        <f t="shared" si="665"/>
        <v>1.3197969543147225</v>
      </c>
      <c r="FD365" s="2">
        <f t="shared" si="665"/>
        <v>1.865284974093262</v>
      </c>
      <c r="FE365" s="2">
        <f t="shared" si="665"/>
        <v>2.2563799389102357</v>
      </c>
      <c r="FF365" s="2">
        <f t="shared" si="665"/>
        <v>1.5763546798029493</v>
      </c>
      <c r="FG365" s="2">
        <f t="shared" si="665"/>
        <v>2.6840490797545913</v>
      </c>
      <c r="FH365" s="2">
        <v>3.4</v>
      </c>
      <c r="FI365" s="2">
        <v>3.4</v>
      </c>
      <c r="FL365" s="2">
        <f t="shared" si="683"/>
        <v>0.56684765582133423</v>
      </c>
      <c r="FM365" s="2">
        <f t="shared" si="683"/>
        <v>0.4049700562308578</v>
      </c>
      <c r="FN365" s="2">
        <f t="shared" si="634"/>
        <v>0.76844419626278526</v>
      </c>
      <c r="FQ365" s="2">
        <f t="shared" si="684"/>
        <v>2.2867425573727118</v>
      </c>
      <c r="FR365" s="2">
        <f t="shared" si="684"/>
        <v>1.629746862762893</v>
      </c>
      <c r="FS365" s="2">
        <f t="shared" si="636"/>
        <v>3.1093890312270389</v>
      </c>
      <c r="FT365" s="2">
        <f t="shared" si="685"/>
        <v>1.6876586804849492</v>
      </c>
      <c r="FU365" s="2">
        <f t="shared" si="685"/>
        <v>1.3773233029738652</v>
      </c>
      <c r="FX365" s="2">
        <f t="shared" si="694"/>
        <v>2.2013938955248058</v>
      </c>
      <c r="FY365" s="2">
        <f t="shared" si="694"/>
        <v>1.7913051549231618</v>
      </c>
      <c r="FZ365" s="2">
        <f t="shared" si="647"/>
        <v>2.3575927654308826</v>
      </c>
      <c r="GA365" s="2">
        <f t="shared" si="695"/>
        <v>2.4089193174050783</v>
      </c>
      <c r="GB365" s="2">
        <f t="shared" si="695"/>
        <v>1.259498780971402</v>
      </c>
      <c r="GE365" s="2">
        <f t="shared" ref="GE365:GF380" si="702">AVERAGE(EE363:EE365)</f>
        <v>-7.7166401979488457</v>
      </c>
      <c r="GF365" s="2">
        <f t="shared" si="702"/>
        <v>-6.5544666300299168</v>
      </c>
      <c r="GG365" s="2">
        <f t="shared" si="700"/>
        <v>48.688365892935018</v>
      </c>
      <c r="GH365" s="2">
        <f t="shared" si="700"/>
        <v>-2.7083484749305664</v>
      </c>
      <c r="GI365" s="2">
        <f t="shared" si="670"/>
        <v>12.010705921712939</v>
      </c>
      <c r="GJ365" s="2">
        <f t="shared" si="671"/>
        <v>2.3899371069182607</v>
      </c>
      <c r="GK365" s="2">
        <v>3.1</v>
      </c>
      <c r="GN365" s="2">
        <f t="shared" si="590"/>
        <v>0.20000000000000018</v>
      </c>
      <c r="GQ365" s="2">
        <f t="shared" si="563"/>
        <v>0.70000000000000018</v>
      </c>
      <c r="GT365" s="27">
        <f t="shared" ca="1" si="574"/>
        <v>101.16166505324298</v>
      </c>
      <c r="GU365" s="27">
        <f t="shared" ca="1" si="575"/>
        <v>107.22222222222221</v>
      </c>
      <c r="GV365" s="27">
        <f t="shared" ca="1" si="575"/>
        <v>104.53667953667953</v>
      </c>
      <c r="GW365" s="27">
        <f t="shared" ca="1" si="576"/>
        <v>100.67698259187621</v>
      </c>
      <c r="GX365" s="27">
        <f t="shared" ca="1" si="576"/>
        <v>102.4390243902439</v>
      </c>
      <c r="GY365" s="27">
        <f t="shared" ca="1" si="577"/>
        <v>101.52526215443278</v>
      </c>
      <c r="GZ365" s="27">
        <f t="shared" ca="1" si="578"/>
        <v>111.39854486661278</v>
      </c>
      <c r="HA365" s="27">
        <f t="shared" ca="1" si="579"/>
        <v>99.499499499499507</v>
      </c>
      <c r="HB365" s="27">
        <f t="shared" ca="1" si="579"/>
        <v>103.15985130111525</v>
      </c>
      <c r="HC365" s="27">
        <f t="shared" ca="1" si="579"/>
        <v>95.77861163227017</v>
      </c>
      <c r="HD365" s="27">
        <f t="shared" ca="1" si="572"/>
        <v>98.230912476722537</v>
      </c>
      <c r="HE365" s="27">
        <f t="shared" ca="1" si="580"/>
        <v>100.5324813631523</v>
      </c>
      <c r="HG365" s="27">
        <f t="shared" ca="1" si="581"/>
        <v>101.77339901477833</v>
      </c>
      <c r="HH365" s="27">
        <f t="shared" ca="1" si="582"/>
        <v>104.14657666345227</v>
      </c>
      <c r="HI365" s="27">
        <f t="shared" ca="1" si="582"/>
        <v>101.86823992133726</v>
      </c>
      <c r="HJ365" s="27">
        <f t="shared" ca="1" si="583"/>
        <v>102.07305034550839</v>
      </c>
      <c r="HK365" s="27">
        <f t="shared" ca="1" si="583"/>
        <v>100.09389671361501</v>
      </c>
      <c r="HL365" s="27">
        <f t="shared" ca="1" si="584"/>
        <v>101.05973025048169</v>
      </c>
      <c r="HM365" s="27">
        <f t="shared" ca="1" si="585"/>
        <v>95.668986852281506</v>
      </c>
      <c r="HN365" s="27">
        <f t="shared" ca="1" si="586"/>
        <v>105.60253699788585</v>
      </c>
      <c r="HO365" s="27">
        <f t="shared" ca="1" si="586"/>
        <v>98.264840182648399</v>
      </c>
      <c r="HP365" s="27">
        <f t="shared" ca="1" si="586"/>
        <v>104.71512770137524</v>
      </c>
      <c r="HQ365" s="27">
        <f t="shared" ca="1" si="573"/>
        <v>101.32075471698114</v>
      </c>
      <c r="HR365" s="27">
        <f t="shared" ca="1" si="587"/>
        <v>102.62295081967214</v>
      </c>
      <c r="HT365" s="27">
        <f t="shared" ca="1" si="679"/>
        <v>147.09551696795774</v>
      </c>
      <c r="HU365" s="27">
        <f t="shared" ca="1" si="679"/>
        <v>32.584485010904736</v>
      </c>
      <c r="HV365" s="27">
        <f t="shared" ca="1" si="679"/>
        <v>34.815455758114716</v>
      </c>
      <c r="HW365" s="27">
        <f t="shared" ca="1" si="680"/>
        <v>522.09024566473977</v>
      </c>
      <c r="HX365" s="27">
        <f t="shared" ca="1" si="680"/>
        <v>477.51465929301912</v>
      </c>
      <c r="HY365" s="27">
        <f t="shared" ca="1" si="638"/>
        <v>1000</v>
      </c>
      <c r="HZ365" s="27">
        <f t="shared" ca="1" si="681"/>
        <v>5.3154621856875899</v>
      </c>
      <c r="IA365" s="27">
        <f t="shared" ca="1" si="681"/>
        <v>19.900371593724191</v>
      </c>
      <c r="IB365" s="27">
        <f t="shared" ca="1" si="681"/>
        <v>30.948847813786291</v>
      </c>
      <c r="IC365" s="27">
        <f t="shared" ca="1" si="681"/>
        <v>59.128352479680956</v>
      </c>
      <c r="ID365" s="27">
        <f t="shared" ca="1" si="681"/>
        <v>22.012635245294206</v>
      </c>
      <c r="IE365" s="27">
        <f t="shared" ca="1" si="681"/>
        <v>17.311055686895816</v>
      </c>
      <c r="IG365" s="28">
        <f t="shared" ca="1" si="623"/>
        <v>0.42873755126795687</v>
      </c>
      <c r="IH365" s="28">
        <f t="shared" ca="1" si="623"/>
        <v>0.36137557230873929</v>
      </c>
      <c r="II365" s="28">
        <f t="shared" ca="1" si="623"/>
        <v>0.22092533179816379</v>
      </c>
      <c r="IJ365" s="28">
        <f t="shared" ca="1" si="624"/>
        <v>1.4373967336009226</v>
      </c>
      <c r="IK365" s="24">
        <f t="shared" ca="1" si="639"/>
        <v>0.42635827822606276</v>
      </c>
      <c r="IL365" s="28">
        <f t="shared" ca="1" si="625"/>
        <v>1.2304402340516221</v>
      </c>
      <c r="IM365" s="28">
        <f t="shared" ca="1" si="640"/>
        <v>2.601156069364146</v>
      </c>
      <c r="IN365" s="3">
        <f t="shared" ca="1" si="641"/>
        <v>2.6678369676525451</v>
      </c>
      <c r="IO365" s="2">
        <f t="shared" si="663"/>
        <v>2.7</v>
      </c>
      <c r="IQ365" s="2">
        <f t="shared" ref="IQ365:IQ385" ca="1" si="703">SUM(IG365:II365)</f>
        <v>1.0110384553748599</v>
      </c>
      <c r="IS365" s="3">
        <f t="shared" ca="1" si="626"/>
        <v>-2.3734584725997987E-2</v>
      </c>
      <c r="IT365" s="3">
        <f t="shared" ca="1" si="627"/>
        <v>-4.7277014420782082E-3</v>
      </c>
      <c r="IU365" s="3">
        <f t="shared" si="628"/>
        <v>0.20000000000000018</v>
      </c>
      <c r="IV365" s="3">
        <f t="shared" ca="1" si="629"/>
        <v>0.22846228616807637</v>
      </c>
      <c r="IX365" s="28">
        <f ca="1">$HL365/100*(GZ365-100)*AL365/1000+(HM365-100)*HZ365/$HY365</f>
        <v>3.4575356860981593E-2</v>
      </c>
      <c r="IY365" s="28">
        <f ca="1">$HL365/100*(HA365-100)*AM365/1000+(HN365-100)*IA365/$HY365</f>
        <v>0.10087067455564608</v>
      </c>
      <c r="IZ365" s="28">
        <f ca="1">$HL365/100*(HB365-100)*AN365/1000+(HO365-100)*IB365/$HY365</f>
        <v>3.2518907313220172E-2</v>
      </c>
      <c r="JA365" s="28">
        <f ca="1">$HL365/100*(HC365-100)*AO365/1000+(HP365-100)*IC365/$HY365</f>
        <v>3.1362558272950175E-2</v>
      </c>
      <c r="JB365" s="28">
        <f ca="1">$HL365/100*(HD365-100)*AP365/1000+(HQ365-100)*ID365/$HY365</f>
        <v>-1.0259079902813242E-2</v>
      </c>
      <c r="JC365" s="28">
        <f ca="1">$HL365/100*(HE365-100)*AQ365/1000+(HR365-100)*IE365/$HY365</f>
        <v>5.5092283829577905E-2</v>
      </c>
      <c r="JE365" s="3">
        <f t="shared" ca="1" si="555"/>
        <v>1.4254237704005263E-2</v>
      </c>
      <c r="JF365" s="3">
        <f t="shared" ca="1" si="555"/>
        <v>3.1130633434790847E-2</v>
      </c>
      <c r="JG365" s="3">
        <f t="shared" ca="1" si="555"/>
        <v>-2.4475100727942983E-3</v>
      </c>
      <c r="JH365" s="3">
        <f t="shared" ca="1" si="554"/>
        <v>3.0743169085144323E-2</v>
      </c>
      <c r="JI365" s="3">
        <f t="shared" ca="1" si="554"/>
        <v>1.0253410602978009E-2</v>
      </c>
      <c r="JJ365" s="3">
        <f t="shared" ca="1" si="554"/>
        <v>-2.3599984845578126E-3</v>
      </c>
      <c r="JK365" s="3">
        <f>IO365-IO364</f>
        <v>0.20000000000000018</v>
      </c>
      <c r="JL365" s="3">
        <f t="shared" ca="1" si="630"/>
        <v>0.18819327236878919</v>
      </c>
      <c r="JN365" s="10">
        <f>COUNTIF(EI365:ET365,"&gt;2")</f>
        <v>8</v>
      </c>
      <c r="JP365" s="2">
        <f>AVERAGE(CS365,CS353,CS341,CS329,CS317,CS305,CS293,CS281,CS269,CS257)</f>
        <v>0.45132991012756996</v>
      </c>
      <c r="JQ365" s="2">
        <f>CS365-JP365</f>
        <v>0.21029579875712079</v>
      </c>
      <c r="JR365" s="2">
        <f>AVERAGE(CT365,CT353,CT341,CT329,CT317,CT305,CT293,CT281,CT269,CT257)</f>
        <v>0.56602207253236814</v>
      </c>
      <c r="JS365" s="2">
        <f>CT365-JR365</f>
        <v>0.2862506547403646</v>
      </c>
      <c r="KH365" s="2">
        <f>(DN365*$DN$4)+(FB365*$FB$3)+(FC365*$FC$3)+(FD365*$FD$3)+(FE365*$FE$3)+(FF365*$FF$3)+(FG365*$FG$3)</f>
        <v>2.3223975033400541</v>
      </c>
      <c r="KI365" s="2">
        <f>F365-KH365</f>
        <v>0.37760249665994605</v>
      </c>
      <c r="KJ365" s="2">
        <f>MAX(DN365,FB365:FG365)</f>
        <v>2.6840490797545913</v>
      </c>
      <c r="KK365" s="2">
        <f>MIN(DN365,FB365:FG365)</f>
        <v>1.3197969543147225</v>
      </c>
      <c r="KL365" s="2">
        <f t="shared" si="664"/>
        <v>1.3642521254398687</v>
      </c>
      <c r="KO365" s="2">
        <f>BO365</f>
        <v>77.3</v>
      </c>
      <c r="KP365" s="2">
        <f>100*((BO359/BO347)-1)</f>
        <v>1.7910063136193699</v>
      </c>
      <c r="KQ365" s="2">
        <f t="shared" si="677"/>
        <v>1.7910063136193699</v>
      </c>
      <c r="KR365" s="2">
        <f>100*((BO353/BO341)-1)</f>
        <v>-3.6219869914551728</v>
      </c>
      <c r="KS365" s="2">
        <f t="shared" si="691"/>
        <v>-3.6219869914551728</v>
      </c>
      <c r="KT365" s="3">
        <f>BP365</f>
        <v>1.288</v>
      </c>
      <c r="KU365" s="3">
        <f>BQ365</f>
        <v>72.442727272727282</v>
      </c>
      <c r="KV365" s="3">
        <f t="shared" si="610"/>
        <v>56.24435347261435</v>
      </c>
      <c r="KW365" s="2">
        <f t="shared" si="603"/>
        <v>101.66044846333089</v>
      </c>
      <c r="KX365" s="2">
        <f t="shared" si="603"/>
        <v>102.89173960931535</v>
      </c>
      <c r="LA365">
        <v>2</v>
      </c>
      <c r="LB365">
        <v>0</v>
      </c>
      <c r="LE365" s="2">
        <v>108.23357300656875</v>
      </c>
      <c r="LF365" s="2">
        <v>105.50226869946441</v>
      </c>
      <c r="LG365" s="2">
        <v>102.65961850455462</v>
      </c>
      <c r="LH365" s="2">
        <v>100.41337885057384</v>
      </c>
      <c r="LI365" s="2">
        <v>103.17310929147423</v>
      </c>
      <c r="LJ365" s="2">
        <v>103.26970676387647</v>
      </c>
      <c r="LK365" s="2">
        <v>103.7428868721636</v>
      </c>
      <c r="LL365" s="2">
        <v>109.22104206015473</v>
      </c>
      <c r="LM365" s="2">
        <v>110.34117186564175</v>
      </c>
      <c r="LN365" s="2">
        <v>104.21225606736056</v>
      </c>
      <c r="LO365" s="2">
        <v>113.51406336864193</v>
      </c>
      <c r="LP365" s="2">
        <v>108.18791507865687</v>
      </c>
      <c r="LQ365" s="2">
        <v>126.22787254030875</v>
      </c>
      <c r="LR365" s="2">
        <v>105.30692001378931</v>
      </c>
      <c r="LS365" s="2">
        <v>108.21797541097736</v>
      </c>
      <c r="LT365" s="2">
        <v>126.69283370358885</v>
      </c>
      <c r="LU365" s="2">
        <v>106.16200484769104</v>
      </c>
      <c r="LV365" s="2">
        <v>107.4071744110438</v>
      </c>
      <c r="LW365" s="2">
        <v>99.451917427503162</v>
      </c>
      <c r="LX365" s="2">
        <v>107.56441547719695</v>
      </c>
      <c r="LY365" s="2">
        <v>104.33318507882299</v>
      </c>
      <c r="LZ365" s="2">
        <v>109.28021336630228</v>
      </c>
      <c r="MA365" s="2">
        <v>112.48843090948064</v>
      </c>
      <c r="MB365" s="2">
        <v>117.35738385144496</v>
      </c>
      <c r="MC365" s="2">
        <v>112.96553057688325</v>
      </c>
      <c r="MD365" s="2">
        <v>98.252350450764453</v>
      </c>
      <c r="ME365" s="2">
        <v>114.01154289203464</v>
      </c>
      <c r="MF365" s="2">
        <v>108.41858128495822</v>
      </c>
      <c r="MG365" s="2">
        <v>109.52512884518788</v>
      </c>
      <c r="MH365" s="2">
        <v>106.30436331745251</v>
      </c>
      <c r="MI365" s="2">
        <v>110.32935886492385</v>
      </c>
      <c r="MJ365" s="2">
        <v>108.51237021279231</v>
      </c>
      <c r="MK365" s="2">
        <v>107.21619994132311</v>
      </c>
      <c r="ML365" s="2">
        <v>105.34668372600032</v>
      </c>
      <c r="MM365" s="2">
        <v>109.68733942873793</v>
      </c>
      <c r="MN365" s="2">
        <v>115.14875490065192</v>
      </c>
      <c r="MO365" s="2">
        <v>113.19690897621622</v>
      </c>
      <c r="MP365" s="2">
        <v>116.27266221786606</v>
      </c>
      <c r="MQ365" s="2">
        <v>98.323608057118989</v>
      </c>
      <c r="MR365" s="2">
        <v>80.759574516356992</v>
      </c>
      <c r="MS365" s="10">
        <v>109.58615588845201</v>
      </c>
      <c r="MT365" s="2">
        <v>111.21974407550404</v>
      </c>
      <c r="MU365" s="2">
        <v>104.8535062282392</v>
      </c>
      <c r="MV365" s="2">
        <v>88.628340679869524</v>
      </c>
      <c r="MX365" s="22">
        <v>0.83</v>
      </c>
      <c r="MY365" s="22">
        <v>0.17</v>
      </c>
      <c r="MZ365" s="22">
        <v>0.7</v>
      </c>
      <c r="NA365" s="22">
        <v>0.44</v>
      </c>
      <c r="NB365" s="22">
        <v>0.44</v>
      </c>
      <c r="NC365" s="22">
        <v>0.42</v>
      </c>
      <c r="ND365" s="22">
        <v>1</v>
      </c>
      <c r="NE365" s="22">
        <v>6.32</v>
      </c>
      <c r="NF365" s="22">
        <v>1.68</v>
      </c>
      <c r="NG365" s="22">
        <v>5</v>
      </c>
      <c r="NH365" s="23">
        <v>7</v>
      </c>
      <c r="NI365" s="22">
        <v>24</v>
      </c>
      <c r="NJ365" s="22">
        <v>2.21</v>
      </c>
      <c r="NK365" s="22">
        <v>1.04</v>
      </c>
      <c r="NL365" s="23">
        <v>9.6199999999999992</v>
      </c>
      <c r="NM365" s="3">
        <v>5.28</v>
      </c>
      <c r="NN365" s="22">
        <v>4.32</v>
      </c>
      <c r="NO365" s="22">
        <v>2.4</v>
      </c>
      <c r="NP365" s="22">
        <v>0.23</v>
      </c>
      <c r="NQ365" s="22">
        <v>1.1499999999999999</v>
      </c>
      <c r="NR365" s="23">
        <v>1</v>
      </c>
      <c r="NS365" s="22">
        <v>1.36</v>
      </c>
      <c r="NT365" s="22">
        <v>6.64</v>
      </c>
      <c r="NU365" s="23">
        <v>7.2</v>
      </c>
      <c r="NV365" s="3">
        <v>3.8</v>
      </c>
      <c r="NW365" s="22">
        <v>0.6</v>
      </c>
      <c r="NX365" s="22">
        <v>0.8</v>
      </c>
      <c r="NY365" s="22">
        <v>64.5</v>
      </c>
      <c r="NZ365" s="22">
        <v>21.5</v>
      </c>
      <c r="OA365" s="23">
        <v>8</v>
      </c>
      <c r="OB365" s="22">
        <v>0.81</v>
      </c>
      <c r="OC365" s="22">
        <v>1.54</v>
      </c>
      <c r="OD365" s="22">
        <v>3.15</v>
      </c>
      <c r="OE365" s="22">
        <v>2.31</v>
      </c>
      <c r="OF365" s="22">
        <v>11.88</v>
      </c>
      <c r="OG365" s="22">
        <v>2.88</v>
      </c>
      <c r="OH365" s="23">
        <v>3.24</v>
      </c>
      <c r="OI365" s="22">
        <v>2</v>
      </c>
      <c r="OJ365" s="22">
        <v>7.37</v>
      </c>
      <c r="OK365" s="22">
        <v>3.63</v>
      </c>
      <c r="OL365" s="22">
        <v>0.36</v>
      </c>
      <c r="OM365" s="23">
        <v>2.16</v>
      </c>
      <c r="ON365" s="22">
        <v>2.4</v>
      </c>
      <c r="OO365" s="22">
        <v>7.08</v>
      </c>
      <c r="OQ365">
        <f t="shared" si="667"/>
        <v>-7</v>
      </c>
      <c r="OR365" s="23">
        <f t="shared" ca="1" si="675"/>
        <v>1.0250241663272111</v>
      </c>
      <c r="OS365" s="23">
        <f t="shared" ca="1" si="675"/>
        <v>0.99644066359845185</v>
      </c>
      <c r="OT365" s="23">
        <f t="shared" ca="1" si="675"/>
        <v>1.0053837665740053</v>
      </c>
      <c r="OU365" s="23">
        <f t="shared" ca="1" si="675"/>
        <v>1.005065181324537</v>
      </c>
      <c r="OV365" s="23">
        <f t="shared" ca="1" si="675"/>
        <v>1.0053477112836391</v>
      </c>
      <c r="OW365" s="23">
        <f t="shared" ca="1" si="675"/>
        <v>1.0040001685814977</v>
      </c>
      <c r="OX365" s="23">
        <f t="shared" ca="1" si="675"/>
        <v>1.0032070226791021</v>
      </c>
      <c r="OY365" s="23">
        <f t="shared" ca="1" si="673"/>
        <v>1.0084084651295813</v>
      </c>
      <c r="OZ365" s="23">
        <f t="shared" ca="1" si="673"/>
        <v>1.0213275434630065</v>
      </c>
      <c r="PA365" s="23">
        <f t="shared" ca="1" si="673"/>
        <v>1.0110667060682859</v>
      </c>
      <c r="PB365" s="23">
        <f t="shared" ca="1" si="673"/>
        <v>1.0216849668705366</v>
      </c>
      <c r="PC365" s="23">
        <f t="shared" ca="1" si="673"/>
        <v>1.0207082675903347</v>
      </c>
      <c r="PD365" s="23">
        <f t="shared" ca="1" si="673"/>
        <v>1.1536731052133846</v>
      </c>
      <c r="PE365" s="23">
        <f t="shared" ca="1" si="673"/>
        <v>1.0068923297451347</v>
      </c>
      <c r="PF365" s="23">
        <f t="shared" ca="1" si="673"/>
        <v>1.0243153153592903</v>
      </c>
      <c r="PG365" s="23">
        <f t="shared" ca="1" si="673"/>
        <v>1.0451397339719277</v>
      </c>
      <c r="PH365" s="23">
        <f t="shared" ca="1" si="693"/>
        <v>1.0121373922436727</v>
      </c>
      <c r="PI365" s="23">
        <f t="shared" ca="1" si="693"/>
        <v>1.0163047737884641</v>
      </c>
      <c r="PJ365" s="23">
        <f t="shared" ca="1" si="693"/>
        <v>0.93679665894331776</v>
      </c>
      <c r="PK365" s="23">
        <f t="shared" ca="1" si="693"/>
        <v>1.0179439100158136</v>
      </c>
      <c r="PL365" s="23">
        <f t="shared" ca="1" si="693"/>
        <v>1.0156829156596112</v>
      </c>
      <c r="PM365" s="23">
        <f t="shared" ca="1" si="693"/>
        <v>1.0076890297357994</v>
      </c>
      <c r="PN365" s="23">
        <f t="shared" ca="1" si="645"/>
        <v>1.01699921762865</v>
      </c>
      <c r="PO365" s="23">
        <f t="shared" ca="1" si="645"/>
        <v>1.078992321449912</v>
      </c>
      <c r="PP365" s="23">
        <f t="shared" ca="1" si="645"/>
        <v>1.0094490654266137</v>
      </c>
      <c r="PQ365" s="23">
        <f t="shared" ca="1" si="645"/>
        <v>0.98593953000205747</v>
      </c>
      <c r="PR365" s="23">
        <f t="shared" ca="1" si="645"/>
        <v>1.018891377669207</v>
      </c>
      <c r="PS365" s="23">
        <f t="shared" ca="1" si="615"/>
        <v>1.0141763496269678</v>
      </c>
      <c r="PT365" s="23">
        <f t="shared" ca="1" si="615"/>
        <v>1.0224544972011047</v>
      </c>
      <c r="PU365" s="23">
        <f t="shared" ca="1" si="615"/>
        <v>1.0228598840924807</v>
      </c>
      <c r="PV365" s="23">
        <f t="shared" ca="1" si="615"/>
        <v>0.99326721006001428</v>
      </c>
      <c r="PW365" s="23">
        <f t="shared" ca="1" si="561"/>
        <v>1.0127884167939449</v>
      </c>
      <c r="PX365" s="23">
        <f t="shared" ca="1" si="561"/>
        <v>1.0127385508430702</v>
      </c>
      <c r="PY365" s="23">
        <f t="shared" ca="1" si="561"/>
        <v>1.0227010600521194</v>
      </c>
      <c r="PZ365" s="23">
        <f t="shared" ca="1" si="561"/>
        <v>1.0154516573351409</v>
      </c>
      <c r="QA365" s="23">
        <f t="shared" ca="1" si="561"/>
        <v>1.029501136422871</v>
      </c>
      <c r="QB365" s="23">
        <f t="shared" ca="1" si="561"/>
        <v>1.0200569469283107</v>
      </c>
      <c r="QC365" s="23">
        <f t="shared" ca="1" si="561"/>
        <v>1.0136219847456411</v>
      </c>
      <c r="QD365" s="23">
        <f t="shared" ca="1" si="699"/>
        <v>1.0086418163678459</v>
      </c>
      <c r="QE365" s="23">
        <f t="shared" ca="1" si="699"/>
        <v>0.85025180053027194</v>
      </c>
      <c r="QF365" s="23">
        <f t="shared" ca="1" si="699"/>
        <v>1.0850678992334222</v>
      </c>
      <c r="QG365" s="23">
        <f t="shared" ca="1" si="699"/>
        <v>1.0144417664822292</v>
      </c>
      <c r="QH365" s="23">
        <f t="shared" ca="1" si="699"/>
        <v>0.98988858320396667</v>
      </c>
      <c r="QI365" s="23">
        <f t="shared" ca="1" si="699"/>
        <v>0.98235538667036426</v>
      </c>
      <c r="QJ365" s="26">
        <f t="shared" ca="1" si="616"/>
        <v>1.0165260955822113</v>
      </c>
      <c r="QL365" s="3">
        <f t="shared" ca="1" si="589"/>
        <v>109.08053273605432</v>
      </c>
      <c r="QM365" s="3">
        <f t="shared" ca="1" si="591"/>
        <v>0.45422045796927879</v>
      </c>
      <c r="QN365" s="3">
        <f t="shared" ca="1" si="595"/>
        <v>0.25876951191022474</v>
      </c>
      <c r="QO365" s="3">
        <f t="shared" ca="1" si="599"/>
        <v>0.68847040703516882</v>
      </c>
      <c r="QP365" s="3">
        <f t="shared" ca="1" si="631"/>
        <v>1.3059037026831755</v>
      </c>
      <c r="QQ365" s="2">
        <f t="shared" ca="1" si="642"/>
        <v>2.7860846104927228</v>
      </c>
      <c r="QR365" s="3">
        <f t="shared" ca="1" si="592"/>
        <v>5.5888971151635936</v>
      </c>
      <c r="QS365" s="3">
        <f t="shared" ca="1" si="596"/>
        <v>3.1634747109832233</v>
      </c>
      <c r="QT365" s="3">
        <f t="shared" ca="1" si="598"/>
        <v>2.7824518745391824</v>
      </c>
      <c r="QU365" s="3">
        <f t="shared" ca="1" si="619"/>
        <v>2.6288612501731645</v>
      </c>
    </row>
    <row r="366" spans="1:463" x14ac:dyDescent="0.35">
      <c r="A366" t="s">
        <v>1431</v>
      </c>
      <c r="B366" s="21">
        <v>43344</v>
      </c>
      <c r="C366" t="s">
        <v>993</v>
      </c>
      <c r="D366" s="2">
        <v>106.6</v>
      </c>
      <c r="E366" s="2">
        <v>106.6</v>
      </c>
      <c r="F366" s="2">
        <v>2.4</v>
      </c>
      <c r="G366" s="2">
        <v>106.5</v>
      </c>
      <c r="H366" s="2">
        <v>106.39684012578205</v>
      </c>
      <c r="I366" s="2">
        <v>106.2616766665943</v>
      </c>
      <c r="J366" s="2">
        <v>104.9</v>
      </c>
      <c r="K366" s="2">
        <v>108.6</v>
      </c>
      <c r="L366" s="2">
        <v>108.41819514465999</v>
      </c>
      <c r="M366" s="2">
        <v>103.4</v>
      </c>
      <c r="N366" s="2">
        <v>117.3</v>
      </c>
      <c r="O366" s="2">
        <v>101.5</v>
      </c>
      <c r="P366" s="2">
        <v>104.4</v>
      </c>
      <c r="Q366" s="2">
        <v>104.9</v>
      </c>
      <c r="R366" s="2">
        <v>111.2</v>
      </c>
      <c r="S366" s="2">
        <v>117.3</v>
      </c>
      <c r="T366" s="2">
        <v>110</v>
      </c>
      <c r="U366" s="2">
        <v>100.1</v>
      </c>
      <c r="V366" s="2">
        <v>109.2</v>
      </c>
      <c r="W366" s="2">
        <v>112</v>
      </c>
      <c r="X366" s="2">
        <v>109.4</v>
      </c>
      <c r="Y366" s="2">
        <v>119</v>
      </c>
      <c r="Z366" s="2">
        <v>118.9</v>
      </c>
      <c r="AA366" s="2">
        <v>108.8</v>
      </c>
      <c r="AB366" s="2">
        <v>95.8</v>
      </c>
      <c r="AC366" s="2">
        <v>101.1</v>
      </c>
      <c r="AD366" s="2">
        <v>111.7</v>
      </c>
      <c r="AE366" s="2">
        <v>105.6</v>
      </c>
      <c r="AF366" s="2">
        <v>105.3</v>
      </c>
      <c r="AG366" s="22">
        <v>519</v>
      </c>
      <c r="AH366" s="22">
        <v>481</v>
      </c>
      <c r="AI366" s="22">
        <v>143</v>
      </c>
      <c r="AJ366" s="22">
        <v>31</v>
      </c>
      <c r="AK366" s="22">
        <v>34</v>
      </c>
      <c r="AL366" s="22">
        <v>5</v>
      </c>
      <c r="AM366" s="22">
        <v>21</v>
      </c>
      <c r="AN366" s="22">
        <v>27</v>
      </c>
      <c r="AO366" s="22">
        <v>58</v>
      </c>
      <c r="AP366" s="22">
        <v>22</v>
      </c>
      <c r="AQ366" s="22">
        <v>18</v>
      </c>
      <c r="AR366" s="2">
        <v>101.7</v>
      </c>
      <c r="AS366" s="2">
        <v>111.2</v>
      </c>
      <c r="AT366" s="2">
        <v>104.9</v>
      </c>
      <c r="AU366" s="2">
        <v>105.2</v>
      </c>
      <c r="AV366" s="2">
        <v>104.2</v>
      </c>
      <c r="AW366" s="2">
        <v>108.2</v>
      </c>
      <c r="AX366" s="2">
        <v>111.2</v>
      </c>
      <c r="AY366" s="2">
        <v>106.6</v>
      </c>
      <c r="AZ366" s="2">
        <v>106.2</v>
      </c>
      <c r="BA366" s="2">
        <v>112</v>
      </c>
      <c r="BB366" s="2">
        <v>109.3</v>
      </c>
      <c r="BC366" s="2">
        <v>102.6</v>
      </c>
      <c r="BD366" s="3">
        <v>0.77</v>
      </c>
      <c r="BE366" s="3">
        <v>0.47</v>
      </c>
      <c r="BF366" s="3">
        <v>0.22</v>
      </c>
      <c r="BG366" s="3">
        <v>0.36</v>
      </c>
      <c r="BH366" s="3">
        <v>0.6</v>
      </c>
      <c r="BI366" s="2">
        <v>284.10000000000002</v>
      </c>
      <c r="BJ366" s="2">
        <v>3.3</v>
      </c>
      <c r="BK366" s="2">
        <v>3.3</v>
      </c>
      <c r="BL366" s="2">
        <v>119.5</v>
      </c>
      <c r="BM366" s="2">
        <v>109.9</v>
      </c>
      <c r="BN366" s="10">
        <v>523</v>
      </c>
      <c r="BO366" s="3">
        <v>78.069999999999993</v>
      </c>
      <c r="BP366" s="22">
        <v>1.3062</v>
      </c>
      <c r="BQ366" s="3">
        <v>78.89100000000002</v>
      </c>
      <c r="BR366" s="23">
        <v>2.9668421052631579</v>
      </c>
      <c r="BS366" s="2">
        <v>117.9</v>
      </c>
      <c r="BT366" s="3">
        <v>85.62</v>
      </c>
      <c r="BU366" s="2">
        <v>1</v>
      </c>
      <c r="BV366" s="2">
        <v>2.2000000000000002</v>
      </c>
      <c r="BW366" s="2">
        <v>3.2</v>
      </c>
      <c r="BX366" s="2">
        <v>3.3</v>
      </c>
      <c r="BY366" s="23">
        <v>252.18199999999999</v>
      </c>
      <c r="BZ366" s="2">
        <v>99.9</v>
      </c>
      <c r="CA366" s="2">
        <v>98.7</v>
      </c>
      <c r="CB366" s="3">
        <v>103.56</v>
      </c>
      <c r="CC366" s="2">
        <v>102.6</v>
      </c>
      <c r="CD366" s="2">
        <v>133.80000000000001</v>
      </c>
      <c r="CE366" s="2">
        <v>99.842855507280575</v>
      </c>
      <c r="CF366" s="3">
        <v>103.60412875772698</v>
      </c>
      <c r="CG366" s="2">
        <v>102.72754619717968</v>
      </c>
      <c r="CH366" s="23">
        <v>258.41477448984585</v>
      </c>
      <c r="CI366" s="3">
        <v>103.21663682866593</v>
      </c>
      <c r="CM366" s="2">
        <f t="shared" si="600"/>
        <v>60.397335783187884</v>
      </c>
      <c r="CN366" s="2">
        <f t="shared" si="600"/>
        <v>2.2713536252206077</v>
      </c>
      <c r="CO366" s="2">
        <f t="shared" si="601"/>
        <v>84.488548466211356</v>
      </c>
      <c r="CR366" s="2">
        <f t="shared" si="604"/>
        <v>9.389671361501814E-2</v>
      </c>
      <c r="CS366" s="2">
        <f t="shared" si="604"/>
        <v>9.389671361501814E-2</v>
      </c>
      <c r="CT366" s="2">
        <f t="shared" si="605"/>
        <v>0</v>
      </c>
      <c r="CU366" s="2">
        <f t="shared" si="605"/>
        <v>8.1944032376087092E-2</v>
      </c>
      <c r="CV366" s="2">
        <f t="shared" si="605"/>
        <v>-6.0788907592728626E-2</v>
      </c>
      <c r="CW366" s="2">
        <f t="shared" si="606"/>
        <v>-0.1966568338249782</v>
      </c>
      <c r="CX366" s="2">
        <f t="shared" si="607"/>
        <v>-0.54945054945055727</v>
      </c>
      <c r="CY366" s="2">
        <f t="shared" si="651"/>
        <v>1.295336787564767</v>
      </c>
      <c r="CZ366" s="2">
        <f t="shared" si="611"/>
        <v>1.5697137580794118</v>
      </c>
      <c r="DA366" s="2">
        <f t="shared" si="612"/>
        <v>1.4830508474576181</v>
      </c>
      <c r="DB366" s="2">
        <f t="shared" si="613"/>
        <v>0.55248618784531178</v>
      </c>
      <c r="DC366" s="2">
        <f t="shared" ref="DC366:DC429" si="704">((BI366-BI365)/BI365)*100</f>
        <v>-3.5186488388446832E-2</v>
      </c>
      <c r="DF366" s="2">
        <f t="shared" si="608"/>
        <v>0.98777230026863005</v>
      </c>
      <c r="DG366" s="2">
        <f t="shared" si="608"/>
        <v>-0.72703293403083569</v>
      </c>
      <c r="DH366" s="2">
        <f t="shared" si="609"/>
        <v>0.2085945893758101</v>
      </c>
      <c r="DI366" s="2">
        <f t="shared" si="682"/>
        <v>7.73595388286068</v>
      </c>
      <c r="DJ366" s="2">
        <f t="shared" si="682"/>
        <v>1.3290861434123835</v>
      </c>
      <c r="DM366" s="2">
        <f t="shared" si="652"/>
        <v>2.2051773729626052</v>
      </c>
      <c r="DN366" s="2">
        <f t="shared" si="652"/>
        <v>2.4015369836695486</v>
      </c>
      <c r="DO366" s="2">
        <f t="shared" si="617"/>
        <v>1.8164435946462769</v>
      </c>
      <c r="DP366" s="2">
        <f t="shared" si="653"/>
        <v>2.44140625</v>
      </c>
      <c r="DQ366" s="2">
        <f t="shared" si="697"/>
        <v>1.0155666616372672</v>
      </c>
      <c r="DR366" s="2">
        <f t="shared" si="654"/>
        <v>2.3562676720075402</v>
      </c>
      <c r="DS366" s="2">
        <f t="shared" si="655"/>
        <v>1.7454997177912428</v>
      </c>
      <c r="DT366" s="2" t="e">
        <v>#N/A</v>
      </c>
      <c r="DU366" s="2" t="e">
        <v>#N/A</v>
      </c>
      <c r="DV366" s="2">
        <f t="shared" si="618"/>
        <v>1.0956175298804771</v>
      </c>
      <c r="DW366" s="2">
        <f t="shared" si="656"/>
        <v>-0.47438330170778142</v>
      </c>
      <c r="DX366" s="2">
        <f t="shared" si="657"/>
        <v>8.0550098231827238</v>
      </c>
      <c r="DY366" s="2">
        <f t="shared" si="658"/>
        <v>5.6030389363722843</v>
      </c>
      <c r="DZ366" s="2">
        <f t="shared" si="659"/>
        <v>10.764872521246449</v>
      </c>
      <c r="EA366" s="2">
        <f t="shared" si="674"/>
        <v>5.5907172995780519</v>
      </c>
      <c r="EB366" s="2">
        <f t="shared" si="668"/>
        <v>5.7115198451113347</v>
      </c>
      <c r="EC366" s="2">
        <f t="shared" si="668"/>
        <v>2.941176470588247</v>
      </c>
      <c r="ED366" s="2">
        <f t="shared" si="668"/>
        <v>5.4966248794599881</v>
      </c>
      <c r="EE366" s="2">
        <f t="shared" si="668"/>
        <v>-8.951798010711542</v>
      </c>
      <c r="EF366" s="2">
        <f t="shared" si="668"/>
        <v>-7.8294573643410859</v>
      </c>
      <c r="EG366" s="2">
        <f t="shared" si="668"/>
        <v>4.8169556840077066</v>
      </c>
      <c r="EH366" s="2">
        <f t="shared" si="668"/>
        <v>3.9045553145336198</v>
      </c>
      <c r="EI366" s="2">
        <f t="shared" si="689"/>
        <v>1.4970059880239583</v>
      </c>
      <c r="EJ366" s="2">
        <f t="shared" si="689"/>
        <v>4.0224508886810062</v>
      </c>
      <c r="EK366" s="2">
        <f t="shared" si="689"/>
        <v>-0.47438330170778142</v>
      </c>
      <c r="EL366" s="2">
        <f t="shared" si="687"/>
        <v>2.734375</v>
      </c>
      <c r="EM366" s="2">
        <f t="shared" si="687"/>
        <v>0.48216007714561027</v>
      </c>
      <c r="EN366" s="2">
        <f t="shared" si="687"/>
        <v>2.6565464895635715</v>
      </c>
      <c r="EO366" s="2">
        <f t="shared" si="614"/>
        <v>5.6030389363722843</v>
      </c>
      <c r="EP366" s="2">
        <f t="shared" si="614"/>
        <v>0.94696969696970168</v>
      </c>
      <c r="EQ366" s="2">
        <f t="shared" si="614"/>
        <v>3.1067961165048619</v>
      </c>
      <c r="ER366" s="2">
        <f t="shared" si="614"/>
        <v>2.941176470588247</v>
      </c>
      <c r="ES366" s="2">
        <f t="shared" si="614"/>
        <v>2.5328330206378924</v>
      </c>
      <c r="ET366" s="2">
        <f t="shared" si="614"/>
        <v>-0.38834951456311328</v>
      </c>
      <c r="EU366" s="2">
        <f t="shared" si="602"/>
        <v>3.3</v>
      </c>
      <c r="EV366" s="2">
        <f t="shared" si="602"/>
        <v>3.3</v>
      </c>
      <c r="EW366" s="2">
        <f t="shared" si="660"/>
        <v>7.1748878923766801</v>
      </c>
      <c r="EX366" s="2">
        <f t="shared" si="660"/>
        <v>4.1706161137440745</v>
      </c>
      <c r="EY366" s="2">
        <f t="shared" si="661"/>
        <v>43.311336754938523</v>
      </c>
      <c r="EZ366" s="2">
        <f t="shared" si="661"/>
        <v>2.1036292255039335</v>
      </c>
      <c r="FA366" s="2">
        <f t="shared" si="662"/>
        <v>15.588235294117659</v>
      </c>
      <c r="FB366" s="2">
        <f t="shared" si="665"/>
        <v>2.3320551058088279</v>
      </c>
      <c r="FC366" s="2">
        <f t="shared" si="665"/>
        <v>1.1133603238866474</v>
      </c>
      <c r="FD366" s="2">
        <f t="shared" si="665"/>
        <v>2.2797927461139844</v>
      </c>
      <c r="FE366" s="2">
        <f t="shared" si="665"/>
        <v>2.2007302871805079</v>
      </c>
      <c r="FF366" s="2">
        <f t="shared" si="665"/>
        <v>1.383399209486158</v>
      </c>
      <c r="FG366" s="2">
        <f t="shared" si="665"/>
        <v>2.3718439173680439</v>
      </c>
      <c r="FH366" s="2">
        <v>3.3</v>
      </c>
      <c r="FI366" s="2">
        <v>3.2</v>
      </c>
      <c r="FL366" s="2">
        <f t="shared" si="683"/>
        <v>0.61728767995774536</v>
      </c>
      <c r="FM366" s="2">
        <f t="shared" si="683"/>
        <v>0.46459385892922977</v>
      </c>
      <c r="FN366" s="2">
        <f t="shared" si="634"/>
        <v>0.76586939093028494</v>
      </c>
      <c r="FQ366" s="2">
        <f t="shared" si="684"/>
        <v>2.4921075953416194</v>
      </c>
      <c r="FR366" s="2">
        <f t="shared" si="684"/>
        <v>1.8713664420929144</v>
      </c>
      <c r="FS366" s="2">
        <f t="shared" si="636"/>
        <v>3.0988509532981379</v>
      </c>
      <c r="FT366" s="2">
        <f t="shared" si="685"/>
        <v>1.4983793634194553</v>
      </c>
      <c r="FU366" s="2">
        <f t="shared" si="685"/>
        <v>1.6006713226792035</v>
      </c>
      <c r="FX366" s="2">
        <f t="shared" si="694"/>
        <v>2.1707108873082248</v>
      </c>
      <c r="FY366" s="2">
        <f t="shared" si="694"/>
        <v>1.8153532485029489</v>
      </c>
      <c r="FZ366" s="2">
        <f t="shared" si="647"/>
        <v>2.4635604519538168</v>
      </c>
      <c r="GA366" s="2">
        <f t="shared" si="695"/>
        <v>2.2558222332488054</v>
      </c>
      <c r="GB366" s="2">
        <f t="shared" si="695"/>
        <v>1.307981641903444</v>
      </c>
      <c r="GE366" s="2">
        <f t="shared" si="702"/>
        <v>-8.7069524535129812</v>
      </c>
      <c r="GF366" s="2">
        <f t="shared" si="702"/>
        <v>-7.5731314904197751</v>
      </c>
      <c r="GG366" s="2">
        <f t="shared" si="700"/>
        <v>44.958466762656514</v>
      </c>
      <c r="GH366" s="2">
        <f t="shared" si="700"/>
        <v>-0.73987296593742702</v>
      </c>
      <c r="GI366" s="2">
        <f t="shared" si="670"/>
        <v>13.171864631718666</v>
      </c>
      <c r="GJ366" s="2">
        <f t="shared" si="671"/>
        <v>2.4168236032642731</v>
      </c>
      <c r="GK366" s="2">
        <v>3.3</v>
      </c>
      <c r="GN366" s="2">
        <f t="shared" si="590"/>
        <v>-0.30000000000000027</v>
      </c>
      <c r="GQ366" s="2">
        <f t="shared" si="563"/>
        <v>0.39999999999999991</v>
      </c>
      <c r="GT366" s="27">
        <f t="shared" ca="1" si="574"/>
        <v>101.0648596321394</v>
      </c>
      <c r="GU366" s="27">
        <f t="shared" ca="1" si="575"/>
        <v>108.6111111111111</v>
      </c>
      <c r="GV366" s="27">
        <f t="shared" ca="1" si="575"/>
        <v>106.17760617760619</v>
      </c>
      <c r="GW366" s="27">
        <f t="shared" ca="1" si="576"/>
        <v>101.45067698259187</v>
      </c>
      <c r="GX366" s="27">
        <f t="shared" ca="1" si="576"/>
        <v>101.87617260787994</v>
      </c>
      <c r="GY366" s="27">
        <f t="shared" ca="1" si="577"/>
        <v>101.62059103908483</v>
      </c>
      <c r="GZ366" s="27">
        <f t="shared" ca="1" si="578"/>
        <v>80.921584478577188</v>
      </c>
      <c r="HA366" s="27">
        <f t="shared" ca="1" si="579"/>
        <v>101.2012012012012</v>
      </c>
      <c r="HB366" s="27">
        <f t="shared" ca="1" si="579"/>
        <v>103.81040892193309</v>
      </c>
      <c r="HC366" s="27">
        <f t="shared" ca="1" si="579"/>
        <v>99.061913696060031</v>
      </c>
      <c r="HD366" s="27">
        <f t="shared" ca="1" si="572"/>
        <v>98.044692737430168</v>
      </c>
      <c r="HE366" s="27">
        <f t="shared" ca="1" si="580"/>
        <v>102.02342917997869</v>
      </c>
      <c r="HG366" s="27">
        <f t="shared" ca="1" si="581"/>
        <v>101.1753183153771</v>
      </c>
      <c r="HH366" s="27">
        <f t="shared" ca="1" si="582"/>
        <v>101.98300283286119</v>
      </c>
      <c r="HI366" s="27">
        <f t="shared" ca="1" si="582"/>
        <v>101.76817288801571</v>
      </c>
      <c r="HJ366" s="27">
        <f t="shared" ca="1" si="583"/>
        <v>100.9765625</v>
      </c>
      <c r="HK366" s="27">
        <f t="shared" ca="1" si="583"/>
        <v>100.47125353440151</v>
      </c>
      <c r="HL366" s="27">
        <f t="shared" ca="1" si="584"/>
        <v>100.76849183477428</v>
      </c>
      <c r="HM366" s="27">
        <f t="shared" ca="1" si="585"/>
        <v>130.48523206751054</v>
      </c>
      <c r="HN366" s="27">
        <f t="shared" ca="1" si="586"/>
        <v>101.21580547112463</v>
      </c>
      <c r="HO366" s="27">
        <f t="shared" ca="1" si="586"/>
        <v>97.907188353048213</v>
      </c>
      <c r="HP366" s="27">
        <f t="shared" ca="1" si="586"/>
        <v>100.47125353440151</v>
      </c>
      <c r="HQ366" s="27">
        <f t="shared" ca="1" si="573"/>
        <v>100.93984962406014</v>
      </c>
      <c r="HR366" s="27">
        <f t="shared" ca="1" si="587"/>
        <v>101.84381778741867</v>
      </c>
      <c r="HT366" s="27">
        <f t="shared" ref="HT366:HV381" ca="1" si="705">AI354*GT354/$GY354</f>
        <v>147.53863487799029</v>
      </c>
      <c r="HU366" s="27">
        <f t="shared" ca="1" si="705"/>
        <v>33.179870694353994</v>
      </c>
      <c r="HV366" s="27">
        <f t="shared" ca="1" si="705"/>
        <v>34.749257863494179</v>
      </c>
      <c r="HW366" s="27">
        <f t="shared" ref="HW366:HX381" ca="1" si="706">AG354*GW354/$GY354</f>
        <v>526.23861671469751</v>
      </c>
      <c r="HX366" s="27">
        <f t="shared" ca="1" si="706"/>
        <v>474.35022260400507</v>
      </c>
      <c r="HY366" s="27">
        <f t="shared" ca="1" si="638"/>
        <v>1000</v>
      </c>
      <c r="HZ366" s="27">
        <f t="shared" ref="HZ366:IE381" ca="1" si="707">AL354*GZ354/$GY354</f>
        <v>3.8859523361282875</v>
      </c>
      <c r="IA366" s="27">
        <f t="shared" ca="1" si="707"/>
        <v>20.703025936599428</v>
      </c>
      <c r="IB366" s="27">
        <f t="shared" ca="1" si="707"/>
        <v>30.97238739511138</v>
      </c>
      <c r="IC366" s="27">
        <f t="shared" ca="1" si="707"/>
        <v>61.448319203630781</v>
      </c>
      <c r="ID366" s="27">
        <f t="shared" ca="1" si="707"/>
        <v>22.03202541934531</v>
      </c>
      <c r="IE366" s="27">
        <f t="shared" ca="1" si="707"/>
        <v>17.393220569087131</v>
      </c>
      <c r="IG366" s="28">
        <f t="shared" ca="1" si="623"/>
        <v>0.32685000757721699</v>
      </c>
      <c r="IH366" s="28">
        <f t="shared" ca="1" si="623"/>
        <v>0.33479166828425511</v>
      </c>
      <c r="II366" s="28">
        <f t="shared" ca="1" si="623"/>
        <v>0.2730954352395279</v>
      </c>
      <c r="IJ366" s="28">
        <f t="shared" ca="1" si="624"/>
        <v>1.2725922385297559</v>
      </c>
      <c r="IK366" s="24">
        <f t="shared" ca="1" si="639"/>
        <v>0.33785512742875595</v>
      </c>
      <c r="IL366" s="28">
        <f t="shared" ca="1" si="625"/>
        <v>1.132913413552787</v>
      </c>
      <c r="IM366" s="28">
        <f t="shared" ca="1" si="640"/>
        <v>2.4015369836695601</v>
      </c>
      <c r="IN366" s="3">
        <f t="shared" ca="1" si="641"/>
        <v>2.4055056520825429</v>
      </c>
      <c r="IO366" s="2">
        <f t="shared" si="663"/>
        <v>2.4</v>
      </c>
      <c r="IQ366" s="2">
        <f t="shared" ca="1" si="703"/>
        <v>0.93473711110099988</v>
      </c>
      <c r="IS366" s="3">
        <f t="shared" ca="1" si="626"/>
        <v>-2.6583904024484184E-2</v>
      </c>
      <c r="IT366" s="3">
        <f t="shared" ca="1" si="627"/>
        <v>5.2170103441364107E-2</v>
      </c>
      <c r="IU366" s="3">
        <f t="shared" si="628"/>
        <v>-0.30000000000000027</v>
      </c>
      <c r="IV366" s="3">
        <f t="shared" ca="1" si="629"/>
        <v>-0.32558619941688016</v>
      </c>
      <c r="IX366" s="28">
        <f ca="1">$HL366/100*(GZ366-100)*AL366/1000+(HM366-100)*HZ366/$HY366</f>
        <v>2.2339000835609302E-2</v>
      </c>
      <c r="IY366" s="28">
        <f ca="1">$HL366/100*(HA366-100)*AM366/1000+(HN366-100)*IA366/$HY366</f>
        <v>5.0589931223937096E-2</v>
      </c>
      <c r="IZ366" s="28">
        <f ca="1">$HL366/100*(HB366-100)*AN366/1000+(HO366-100)*IB366/$HY366</f>
        <v>3.885230021658885E-2</v>
      </c>
      <c r="JA366" s="28">
        <f ca="1">$HL366/100*(HC366-100)*AO366/1000+(HP366-100)*IC366/$HY366</f>
        <v>-2.5869396786411883E-2</v>
      </c>
      <c r="JB366" s="28">
        <f ca="1">$HL366/100*(HD366-100)*AP366/1000+(HQ366-100)*ID366/$HY366</f>
        <v>-2.2640549255348211E-2</v>
      </c>
      <c r="JC366" s="28">
        <f ca="1">$HL366/100*(HE366-100)*AQ366/1000+(HR366-100)*IE366/$HY366</f>
        <v>6.8771552689946003E-2</v>
      </c>
      <c r="JE366" s="3">
        <f t="shared" ca="1" si="555"/>
        <v>-1.2236356025372291E-2</v>
      </c>
      <c r="JF366" s="3">
        <f t="shared" ca="1" si="555"/>
        <v>-5.0280743331708982E-2</v>
      </c>
      <c r="JG366" s="3">
        <f t="shared" ca="1" si="555"/>
        <v>6.3333929033686787E-3</v>
      </c>
      <c r="JH366" s="3">
        <f t="shared" ca="1" si="554"/>
        <v>-5.7231955059362058E-2</v>
      </c>
      <c r="JI366" s="3">
        <f t="shared" ca="1" si="554"/>
        <v>-1.2381469352534969E-2</v>
      </c>
      <c r="JJ366" s="3">
        <f t="shared" ca="1" si="554"/>
        <v>1.3679268860368098E-2</v>
      </c>
      <c r="JK366" s="3">
        <f>IO366-IO365</f>
        <v>-0.30000000000000027</v>
      </c>
      <c r="JL366" s="3">
        <f t="shared" ca="1" si="630"/>
        <v>-0.2940970368779966</v>
      </c>
      <c r="JN366" s="10">
        <f>COUNTIF(EI366:ET366,"&gt;2")</f>
        <v>7</v>
      </c>
      <c r="JP366" s="2">
        <f>AVERAGE(CS366,CS354,CS342,CS330,CS318,CS306,CS294,CS282,CS270,CS258)</f>
        <v>0.2157332570304758</v>
      </c>
      <c r="JQ366" s="2">
        <f>CS366-JP366</f>
        <v>-0.12183654341545766</v>
      </c>
      <c r="JR366" s="2">
        <f>AVERAGE(CT366,CT354,CT342,CT330,CT318,CT306,CT294,CT282,CT270,CT258)</f>
        <v>0.18346312863688646</v>
      </c>
      <c r="JS366" s="2">
        <f>CT366-JR366</f>
        <v>-0.18346312863688646</v>
      </c>
      <c r="KH366" s="2">
        <f>(DN366*$DN$4)+(FB366*$FB$3)+(FC366*$FC$3)+(FD366*$FD$3)+(FE366*$FE$3)+(FF366*$FF$3)+(FG366*$FG$3)</f>
        <v>2.1276429311150475</v>
      </c>
      <c r="KI366" s="2">
        <f>F366-KH366</f>
        <v>0.27235706888495237</v>
      </c>
      <c r="KJ366" s="2">
        <f>MAX(DN366,FB366:FG366)</f>
        <v>2.4015369836695486</v>
      </c>
      <c r="KK366" s="2">
        <f>MIN(DN366,FB366:FG366)</f>
        <v>1.1133603238866474</v>
      </c>
      <c r="KL366" s="2">
        <f t="shared" si="664"/>
        <v>1.2881766597829012</v>
      </c>
      <c r="KO366" s="2">
        <f>BO366</f>
        <v>78.069999999999993</v>
      </c>
      <c r="KP366" s="2">
        <f>100*((BO360/BO348)-1)</f>
        <v>3.44782551913283</v>
      </c>
      <c r="KQ366" s="2">
        <f t="shared" si="677"/>
        <v>3.44782551913283</v>
      </c>
      <c r="KR366" s="2">
        <f>100*((BO354/BO342)-1)</f>
        <v>-1.9558039116078119</v>
      </c>
      <c r="KS366" s="2">
        <f t="shared" si="691"/>
        <v>-1.9558039116078119</v>
      </c>
      <c r="KT366" s="3">
        <f>BP366</f>
        <v>1.3062</v>
      </c>
      <c r="KU366" s="3">
        <f>BQ366</f>
        <v>78.89100000000002</v>
      </c>
      <c r="KV366" s="3">
        <f t="shared" si="610"/>
        <v>60.397335783187884</v>
      </c>
      <c r="KW366" s="2">
        <f t="shared" si="603"/>
        <v>110.70944926641361</v>
      </c>
      <c r="KX366" s="2">
        <f t="shared" si="603"/>
        <v>110.4890813533125</v>
      </c>
      <c r="LA366">
        <v>2</v>
      </c>
      <c r="LB366">
        <v>0</v>
      </c>
      <c r="LE366" s="2">
        <v>108.32036980329961</v>
      </c>
      <c r="LF366" s="2">
        <v>105.78181888833164</v>
      </c>
      <c r="LG366" s="2">
        <v>102.68823955759245</v>
      </c>
      <c r="LH366" s="2">
        <v>100.53188524717662</v>
      </c>
      <c r="LI366" s="2">
        <v>103.19270963096014</v>
      </c>
      <c r="LJ366" s="2">
        <v>103.42636443779263</v>
      </c>
      <c r="LK366" s="2">
        <v>104.00454565743237</v>
      </c>
      <c r="LL366" s="2">
        <v>109.35722722265011</v>
      </c>
      <c r="LM366" s="2">
        <v>110.78401585166466</v>
      </c>
      <c r="LN366" s="2">
        <v>104.35807172212709</v>
      </c>
      <c r="LO366" s="2">
        <v>113.88654663238134</v>
      </c>
      <c r="LP366" s="2">
        <v>108.30952049238455</v>
      </c>
      <c r="LQ366" s="2">
        <v>128.39951069984178</v>
      </c>
      <c r="LR366" s="2">
        <v>105.7634151813027</v>
      </c>
      <c r="LS366" s="2">
        <v>108.97215758498666</v>
      </c>
      <c r="LT366" s="2">
        <v>126.26213782020326</v>
      </c>
      <c r="LU366" s="2">
        <v>106.19710284628169</v>
      </c>
      <c r="LV366" s="2">
        <v>108.13194678573215</v>
      </c>
      <c r="LW366" s="2">
        <v>106.01132011360073</v>
      </c>
      <c r="LX366" s="2">
        <v>110.31582060684187</v>
      </c>
      <c r="LY366" s="2">
        <v>104.47922723403109</v>
      </c>
      <c r="LZ366" s="2">
        <v>109.63236673648993</v>
      </c>
      <c r="MA366" s="2">
        <v>112.4742265264951</v>
      </c>
      <c r="MB366" s="2">
        <v>110.52338563316165</v>
      </c>
      <c r="MC366" s="2">
        <v>113.35118881347368</v>
      </c>
      <c r="MD366" s="2">
        <v>98.580913176830066</v>
      </c>
      <c r="ME366" s="2">
        <v>114.36792220797952</v>
      </c>
      <c r="MF366" s="2">
        <v>108.64765648056574</v>
      </c>
      <c r="MG366" s="2">
        <v>110.01886670310995</v>
      </c>
      <c r="MH366" s="2">
        <v>106.69513710993083</v>
      </c>
      <c r="MI366" s="2">
        <v>110.85093641907383</v>
      </c>
      <c r="MJ366" s="2">
        <v>108.76239670424745</v>
      </c>
      <c r="MK366" s="2">
        <v>107.50426463658903</v>
      </c>
      <c r="ML366" s="2">
        <v>105.59087179273412</v>
      </c>
      <c r="MM366" s="2">
        <v>109.77088641612352</v>
      </c>
      <c r="MN366" s="2">
        <v>115.4671990172554</v>
      </c>
      <c r="MO366" s="2">
        <v>113.58427191865162</v>
      </c>
      <c r="MP366" s="2">
        <v>116.86667960039199</v>
      </c>
      <c r="MQ366" s="2">
        <v>98.382127288254082</v>
      </c>
      <c r="MR366" s="2">
        <v>81.093178177201651</v>
      </c>
      <c r="MS366" s="10">
        <v>110.03535557746241</v>
      </c>
      <c r="MT366" s="2">
        <v>111.53345262657072</v>
      </c>
      <c r="MU366" s="2">
        <v>104.95647157636463</v>
      </c>
      <c r="MV366" s="2">
        <v>88.832773612465687</v>
      </c>
      <c r="MX366" s="22">
        <v>0.83</v>
      </c>
      <c r="MY366" s="22">
        <v>0.17</v>
      </c>
      <c r="MZ366" s="22">
        <v>0.7</v>
      </c>
      <c r="NA366" s="22">
        <v>0.44</v>
      </c>
      <c r="NB366" s="22">
        <v>0.44</v>
      </c>
      <c r="NC366" s="22">
        <v>0.42</v>
      </c>
      <c r="ND366" s="22">
        <v>1</v>
      </c>
      <c r="NE366" s="22">
        <v>6.32</v>
      </c>
      <c r="NF366" s="22">
        <v>1.68</v>
      </c>
      <c r="NG366" s="22">
        <v>5</v>
      </c>
      <c r="NH366" s="23">
        <v>7</v>
      </c>
      <c r="NI366" s="22">
        <v>24</v>
      </c>
      <c r="NJ366" s="22">
        <v>2.21</v>
      </c>
      <c r="NK366" s="22">
        <v>1.04</v>
      </c>
      <c r="NL366" s="23">
        <v>9.6199999999999992</v>
      </c>
      <c r="NM366" s="3">
        <v>5.28</v>
      </c>
      <c r="NN366" s="22">
        <v>4.32</v>
      </c>
      <c r="NO366" s="22">
        <v>2.4</v>
      </c>
      <c r="NP366" s="22">
        <v>0.23</v>
      </c>
      <c r="NQ366" s="22">
        <v>1.1499999999999999</v>
      </c>
      <c r="NR366" s="23">
        <v>1</v>
      </c>
      <c r="NS366" s="22">
        <v>1.36</v>
      </c>
      <c r="NT366" s="22">
        <v>6.64</v>
      </c>
      <c r="NU366" s="23">
        <v>7.2</v>
      </c>
      <c r="NV366" s="3">
        <v>3.8</v>
      </c>
      <c r="NW366" s="22">
        <v>0.6</v>
      </c>
      <c r="NX366" s="22">
        <v>0.8</v>
      </c>
      <c r="NY366" s="22">
        <v>64.5</v>
      </c>
      <c r="NZ366" s="22">
        <v>21.5</v>
      </c>
      <c r="OA366" s="23">
        <v>8</v>
      </c>
      <c r="OB366" s="22">
        <v>0.81</v>
      </c>
      <c r="OC366" s="22">
        <v>1.54</v>
      </c>
      <c r="OD366" s="22">
        <v>3.15</v>
      </c>
      <c r="OE366" s="22">
        <v>2.31</v>
      </c>
      <c r="OF366" s="22">
        <v>11.88</v>
      </c>
      <c r="OG366" s="22">
        <v>2.88</v>
      </c>
      <c r="OH366" s="23">
        <v>3.24</v>
      </c>
      <c r="OI366" s="22">
        <v>2</v>
      </c>
      <c r="OJ366" s="22">
        <v>7.37</v>
      </c>
      <c r="OK366" s="22">
        <v>3.63</v>
      </c>
      <c r="OL366" s="22">
        <v>0.36</v>
      </c>
      <c r="OM366" s="23">
        <v>2.16</v>
      </c>
      <c r="ON366" s="22">
        <v>2.4</v>
      </c>
      <c r="OO366" s="22">
        <v>7.08</v>
      </c>
      <c r="OQ366">
        <f t="shared" si="667"/>
        <v>-8</v>
      </c>
      <c r="OR366" s="23">
        <f t="shared" ca="1" si="675"/>
        <v>1.0258461738775255</v>
      </c>
      <c r="OS366" s="23">
        <f t="shared" ca="1" si="675"/>
        <v>0.99908094024025029</v>
      </c>
      <c r="OT366" s="23">
        <f t="shared" ca="1" si="675"/>
        <v>1.0056640631748077</v>
      </c>
      <c r="OU366" s="23">
        <f t="shared" ca="1" si="675"/>
        <v>1.0062513445067056</v>
      </c>
      <c r="OV366" s="23">
        <f t="shared" ca="1" si="675"/>
        <v>1.0055387024884002</v>
      </c>
      <c r="OW366" s="23">
        <f t="shared" ca="1" si="675"/>
        <v>1.0055232128115064</v>
      </c>
      <c r="OX366" s="23">
        <f t="shared" ca="1" si="675"/>
        <v>1.005737296694426</v>
      </c>
      <c r="OY366" s="23">
        <f t="shared" ca="1" si="673"/>
        <v>1.0096658260565148</v>
      </c>
      <c r="OZ366" s="23">
        <f t="shared" ca="1" si="673"/>
        <v>1.0254265461537961</v>
      </c>
      <c r="PA366" s="23">
        <f t="shared" ca="1" si="673"/>
        <v>1.0124814087080858</v>
      </c>
      <c r="PB366" s="23">
        <f t="shared" ca="1" si="673"/>
        <v>1.0250375078657219</v>
      </c>
      <c r="PC366" s="23">
        <f t="shared" ca="1" si="673"/>
        <v>1.0218555644125846</v>
      </c>
      <c r="PD366" s="23">
        <f t="shared" ca="1" si="673"/>
        <v>1.1735210238108267</v>
      </c>
      <c r="PE366" s="23">
        <f t="shared" ca="1" si="673"/>
        <v>1.0112571092171274</v>
      </c>
      <c r="PF366" s="23">
        <f t="shared" ca="1" si="673"/>
        <v>1.0314538738887296</v>
      </c>
      <c r="PG366" s="23">
        <f t="shared" ca="1" si="673"/>
        <v>1.0415867517879664</v>
      </c>
      <c r="PH366" s="23">
        <f t="shared" ca="1" si="693"/>
        <v>1.0124720128719991</v>
      </c>
      <c r="PI366" s="23">
        <f t="shared" ca="1" si="693"/>
        <v>1.0231626920638939</v>
      </c>
      <c r="PJ366" s="23">
        <f t="shared" ca="1" si="693"/>
        <v>0.99858356743082266</v>
      </c>
      <c r="PK366" s="23">
        <f t="shared" ca="1" si="693"/>
        <v>1.0439820387341541</v>
      </c>
      <c r="PL366" s="23">
        <f t="shared" ca="1" si="693"/>
        <v>1.0171046351431954</v>
      </c>
      <c r="PM366" s="23">
        <f t="shared" ca="1" si="693"/>
        <v>1.0109362881093999</v>
      </c>
      <c r="PN366" s="23">
        <f t="shared" ca="1" si="645"/>
        <v>1.0168707968989235</v>
      </c>
      <c r="PO366" s="23">
        <f t="shared" ca="1" si="645"/>
        <v>1.0161600448573789</v>
      </c>
      <c r="PP366" s="23">
        <f t="shared" ca="1" si="645"/>
        <v>1.012895270162804</v>
      </c>
      <c r="PQ366" s="23">
        <f t="shared" ca="1" si="645"/>
        <v>0.98923658069068865</v>
      </c>
      <c r="PR366" s="23">
        <f t="shared" ca="1" si="645"/>
        <v>1.0220762465253344</v>
      </c>
      <c r="PS366" s="23">
        <f t="shared" ca="1" si="615"/>
        <v>1.0163191801539668</v>
      </c>
      <c r="PT366" s="23">
        <f t="shared" ca="1" si="615"/>
        <v>1.0270637087911174</v>
      </c>
      <c r="PU366" s="23">
        <f t="shared" ca="1" si="615"/>
        <v>1.0266199069514401</v>
      </c>
      <c r="PV366" s="23">
        <f t="shared" ca="1" si="615"/>
        <v>0.99796284037428762</v>
      </c>
      <c r="PW366" s="23">
        <f t="shared" ca="1" si="561"/>
        <v>1.0151220118849085</v>
      </c>
      <c r="PX366" s="23">
        <f t="shared" ca="1" si="561"/>
        <v>1.0154595409750866</v>
      </c>
      <c r="PY366" s="23">
        <f t="shared" ca="1" si="561"/>
        <v>1.0250716272676026</v>
      </c>
      <c r="PZ366" s="23">
        <f t="shared" ca="1" si="561"/>
        <v>1.0162251096519526</v>
      </c>
      <c r="QA366" s="23">
        <f t="shared" ca="1" si="561"/>
        <v>1.0323482239160298</v>
      </c>
      <c r="QB366" s="23">
        <f t="shared" ca="1" si="561"/>
        <v>1.0235476099153791</v>
      </c>
      <c r="QC366" s="23">
        <f t="shared" ca="1" si="561"/>
        <v>1.0188004081752273</v>
      </c>
      <c r="QD366" s="23">
        <f t="shared" ca="1" si="699"/>
        <v>1.0092421294030456</v>
      </c>
      <c r="QE366" s="23">
        <f t="shared" ca="1" si="699"/>
        <v>0.85376404183410903</v>
      </c>
      <c r="QF366" s="23">
        <f t="shared" ca="1" si="699"/>
        <v>1.0895156523180998</v>
      </c>
      <c r="QG366" s="23">
        <f t="shared" ca="1" si="699"/>
        <v>1.0173031204562917</v>
      </c>
      <c r="QH366" s="23">
        <f t="shared" ca="1" si="699"/>
        <v>0.99086064628741877</v>
      </c>
      <c r="QI366" s="23">
        <f t="shared" ca="1" si="699"/>
        <v>0.98462131866241243</v>
      </c>
      <c r="QJ366" s="26">
        <f t="shared" ca="1" si="616"/>
        <v>1.0172739293020303</v>
      </c>
      <c r="QL366" s="3">
        <f t="shared" ca="1" si="589"/>
        <v>109.1607806518829</v>
      </c>
      <c r="QM366" s="3">
        <f t="shared" ca="1" si="591"/>
        <v>7.3567587007250523E-2</v>
      </c>
      <c r="QN366" s="3">
        <f t="shared" ca="1" si="595"/>
        <v>0.24264540652193153</v>
      </c>
      <c r="QO366" s="3">
        <f t="shared" ca="1" si="599"/>
        <v>0.72141282190683054</v>
      </c>
      <c r="QP366" s="3">
        <f t="shared" ca="1" si="631"/>
        <v>1.3355538886956841</v>
      </c>
      <c r="QQ366" s="2">
        <f t="shared" ca="1" si="642"/>
        <v>2.5663115858964636</v>
      </c>
      <c r="QR366" s="3">
        <f t="shared" ca="1" si="592"/>
        <v>0.88639186346837207</v>
      </c>
      <c r="QS366" s="3">
        <f t="shared" ca="1" si="596"/>
        <v>2.967894464885227</v>
      </c>
      <c r="QT366" s="3">
        <f t="shared" ca="1" si="598"/>
        <v>2.9170279258721177</v>
      </c>
      <c r="QU366" s="3">
        <f t="shared" ca="1" si="619"/>
        <v>2.6889448192874754</v>
      </c>
    </row>
    <row r="367" spans="1:463" x14ac:dyDescent="0.35">
      <c r="A367" t="s">
        <v>1432</v>
      </c>
      <c r="B367" s="21">
        <v>43374</v>
      </c>
      <c r="C367" t="s">
        <v>994</v>
      </c>
      <c r="D367" s="2">
        <v>106.7</v>
      </c>
      <c r="E367" s="2">
        <v>106.7</v>
      </c>
      <c r="F367" s="2">
        <v>2.4</v>
      </c>
      <c r="G367" s="2">
        <v>106.5</v>
      </c>
      <c r="H367" s="2">
        <v>106.58340959772073</v>
      </c>
      <c r="I367" s="2">
        <v>106.32255011285399</v>
      </c>
      <c r="J367" s="2">
        <v>105.1</v>
      </c>
      <c r="K367" s="2">
        <v>108.5</v>
      </c>
      <c r="L367" s="2">
        <v>108.58166228118849</v>
      </c>
      <c r="M367" s="2">
        <v>103.4</v>
      </c>
      <c r="N367" s="2">
        <v>118.1</v>
      </c>
      <c r="O367" s="2">
        <v>101.4</v>
      </c>
      <c r="P367" s="2">
        <v>104.2</v>
      </c>
      <c r="Q367" s="2">
        <v>104.4</v>
      </c>
      <c r="R367" s="2">
        <v>110.8</v>
      </c>
      <c r="S367" s="2">
        <v>118.1</v>
      </c>
      <c r="T367" s="2">
        <v>112.4</v>
      </c>
      <c r="U367" s="2">
        <v>95.1</v>
      </c>
      <c r="V367" s="2">
        <v>109.5</v>
      </c>
      <c r="W367" s="2">
        <v>114.4</v>
      </c>
      <c r="X367" s="2">
        <v>107.9</v>
      </c>
      <c r="Y367" s="2">
        <v>117</v>
      </c>
      <c r="Z367" s="2">
        <v>117</v>
      </c>
      <c r="AA367" s="2">
        <v>108.6</v>
      </c>
      <c r="AB367" s="2">
        <v>96.1</v>
      </c>
      <c r="AC367" s="2">
        <v>103.3</v>
      </c>
      <c r="AD367" s="2">
        <v>110.4</v>
      </c>
      <c r="AE367" s="2">
        <v>105.3</v>
      </c>
      <c r="AF367" s="2">
        <v>103.9</v>
      </c>
      <c r="AG367" s="22">
        <v>519</v>
      </c>
      <c r="AH367" s="22">
        <v>481</v>
      </c>
      <c r="AI367" s="22">
        <v>143</v>
      </c>
      <c r="AJ367" s="22">
        <v>31</v>
      </c>
      <c r="AK367" s="22">
        <v>34</v>
      </c>
      <c r="AL367" s="22">
        <v>5</v>
      </c>
      <c r="AM367" s="22">
        <v>21</v>
      </c>
      <c r="AN367" s="22">
        <v>27</v>
      </c>
      <c r="AO367" s="22">
        <v>58</v>
      </c>
      <c r="AP367" s="22">
        <v>22</v>
      </c>
      <c r="AQ367" s="22">
        <v>18</v>
      </c>
      <c r="AR367" s="2">
        <v>101.5</v>
      </c>
      <c r="AS367" s="2">
        <v>111.1</v>
      </c>
      <c r="AT367" s="2">
        <v>104.4</v>
      </c>
      <c r="AU367" s="2">
        <v>105.8</v>
      </c>
      <c r="AV367" s="2">
        <v>104.1</v>
      </c>
      <c r="AW367" s="2">
        <v>107.9</v>
      </c>
      <c r="AX367" s="2">
        <v>110.8</v>
      </c>
      <c r="AY367" s="2">
        <v>107.4</v>
      </c>
      <c r="AZ367" s="2">
        <v>106.9</v>
      </c>
      <c r="BA367" s="2">
        <v>114.4</v>
      </c>
      <c r="BB367" s="2">
        <v>109.1</v>
      </c>
      <c r="BC367" s="2">
        <v>102.5</v>
      </c>
      <c r="BD367" s="3">
        <v>0.81</v>
      </c>
      <c r="BE367" s="3">
        <v>0.5</v>
      </c>
      <c r="BF367" s="3">
        <v>0.18</v>
      </c>
      <c r="BG367" s="3">
        <v>0.23</v>
      </c>
      <c r="BH367" s="3">
        <v>0.67</v>
      </c>
      <c r="BI367" s="2">
        <v>284.5</v>
      </c>
      <c r="BJ367" s="2">
        <v>3.3</v>
      </c>
      <c r="BK367" s="2">
        <v>3.2</v>
      </c>
      <c r="BL367" s="2">
        <v>120.1</v>
      </c>
      <c r="BM367" s="2">
        <v>110.3</v>
      </c>
      <c r="BN367" s="10">
        <v>530</v>
      </c>
      <c r="BO367" s="3">
        <v>78.55</v>
      </c>
      <c r="BP367" s="22">
        <v>1.3011999999999999</v>
      </c>
      <c r="BQ367" s="3">
        <v>81.032173913043479</v>
      </c>
      <c r="BR367" s="23">
        <v>3.2752173913043485</v>
      </c>
      <c r="BS367" s="2">
        <v>120.7</v>
      </c>
      <c r="BT367" s="3">
        <v>86.37</v>
      </c>
      <c r="BU367" s="2">
        <v>1.2</v>
      </c>
      <c r="BV367" s="2">
        <v>2.1</v>
      </c>
      <c r="BW367" s="2">
        <v>3.6</v>
      </c>
      <c r="BX367" s="2">
        <v>3.4</v>
      </c>
      <c r="BY367" s="23">
        <v>252.77199999999999</v>
      </c>
      <c r="BZ367" s="2">
        <v>100.2</v>
      </c>
      <c r="CA367" s="2">
        <v>98.8</v>
      </c>
      <c r="CB367" s="3">
        <v>103.67</v>
      </c>
      <c r="CC367" s="2">
        <v>102.6</v>
      </c>
      <c r="CD367" s="2">
        <v>134.19999999999999</v>
      </c>
      <c r="CE367" s="2">
        <v>100.02268865161146</v>
      </c>
      <c r="CF367" s="3">
        <v>103.77674830716235</v>
      </c>
      <c r="CG367" s="2">
        <v>102.76703689933289</v>
      </c>
      <c r="CH367" s="23">
        <v>258.92385924053116</v>
      </c>
      <c r="CI367" s="3">
        <v>103.28758170992619</v>
      </c>
      <c r="CM367" s="2">
        <f t="shared" si="600"/>
        <v>62.274956895975627</v>
      </c>
      <c r="CN367" s="2">
        <f t="shared" si="600"/>
        <v>2.5170745398896011</v>
      </c>
      <c r="CO367" s="2">
        <f t="shared" si="601"/>
        <v>84.165134944291992</v>
      </c>
      <c r="CR367" s="2">
        <f t="shared" si="604"/>
        <v>9.380863039400425E-2</v>
      </c>
      <c r="CS367" s="2">
        <f t="shared" si="604"/>
        <v>9.380863039400425E-2</v>
      </c>
      <c r="CT367" s="2">
        <f t="shared" si="605"/>
        <v>0</v>
      </c>
      <c r="CU367" s="2">
        <f t="shared" si="605"/>
        <v>0.17535245569146643</v>
      </c>
      <c r="CV367" s="2">
        <f t="shared" si="605"/>
        <v>5.7286359644679208E-2</v>
      </c>
      <c r="CW367" s="2">
        <f t="shared" si="606"/>
        <v>-9.8522167487679127E-2</v>
      </c>
      <c r="CX367" s="2">
        <f t="shared" si="607"/>
        <v>-9.2081031307545413E-2</v>
      </c>
      <c r="CY367" s="2">
        <f t="shared" si="651"/>
        <v>0.68201193520886372</v>
      </c>
      <c r="CZ367" s="2">
        <f t="shared" si="611"/>
        <v>2.181818181818187</v>
      </c>
      <c r="DA367" s="2">
        <f t="shared" si="612"/>
        <v>0.31315240083507012</v>
      </c>
      <c r="DB367" s="2">
        <f t="shared" si="613"/>
        <v>0.27472527472527208</v>
      </c>
      <c r="DC367" s="2">
        <f t="shared" si="704"/>
        <v>0.14079549454416659</v>
      </c>
      <c r="DF367" s="2">
        <f t="shared" si="608"/>
        <v>2.124642556960743</v>
      </c>
      <c r="DG367" s="2">
        <f t="shared" si="608"/>
        <v>0.68960639685324843</v>
      </c>
      <c r="DH367" s="2">
        <f t="shared" si="609"/>
        <v>1.8243750398895031</v>
      </c>
      <c r="DI367" s="2">
        <f t="shared" ref="DI367:DJ382" si="708">100*((AVERAGE(V365:V367)/AVERAGE(V362:V364))^4-1)</f>
        <v>8.6250399445986901</v>
      </c>
      <c r="DJ367" s="2">
        <f t="shared" si="708"/>
        <v>5.6462683070352737</v>
      </c>
      <c r="DM367" s="2">
        <f t="shared" si="652"/>
        <v>2.2030651340996141</v>
      </c>
      <c r="DN367" s="2">
        <f t="shared" si="652"/>
        <v>2.3992322456813819</v>
      </c>
      <c r="DO367" s="2">
        <f t="shared" si="617"/>
        <v>1.8164435946462769</v>
      </c>
      <c r="DP367" s="2">
        <f t="shared" si="653"/>
        <v>2.2373540856031102</v>
      </c>
      <c r="DQ367" s="2">
        <f t="shared" si="697"/>
        <v>0.8269934813477321</v>
      </c>
      <c r="DR367" s="2">
        <f t="shared" si="654"/>
        <v>2.4551463644948011</v>
      </c>
      <c r="DS367" s="2">
        <f t="shared" si="655"/>
        <v>1.8424690195262927</v>
      </c>
      <c r="DT367" s="2" t="e">
        <v>#N/A</v>
      </c>
      <c r="DU367" s="2" t="e">
        <v>#N/A</v>
      </c>
      <c r="DV367" s="2">
        <f t="shared" si="618"/>
        <v>0.39603960396039639</v>
      </c>
      <c r="DW367" s="2">
        <f t="shared" si="656"/>
        <v>-1.0426540284360186</v>
      </c>
      <c r="DX367" s="2">
        <f t="shared" si="657"/>
        <v>9.0203685741998108</v>
      </c>
      <c r="DY367" s="2">
        <f t="shared" si="658"/>
        <v>5.323193916349811</v>
      </c>
      <c r="DZ367" s="2">
        <f t="shared" si="659"/>
        <v>11.943127962085299</v>
      </c>
      <c r="EA367" s="2">
        <f t="shared" si="674"/>
        <v>5.3156146179401897</v>
      </c>
      <c r="EB367" s="2">
        <f t="shared" si="668"/>
        <v>5.5930568948890924</v>
      </c>
      <c r="EC367" s="2">
        <f t="shared" si="668"/>
        <v>3.155996393146987</v>
      </c>
      <c r="ED367" s="2">
        <f t="shared" si="668"/>
        <v>4.0501446480231573</v>
      </c>
      <c r="EE367" s="2">
        <f t="shared" si="668"/>
        <v>-9.3023255813953547</v>
      </c>
      <c r="EF367" s="2">
        <f t="shared" si="668"/>
        <v>-8.3072100313479567</v>
      </c>
      <c r="EG367" s="2">
        <f t="shared" si="668"/>
        <v>4.022988505747116</v>
      </c>
      <c r="EH367" s="2">
        <f t="shared" si="668"/>
        <v>3.3333333333333215</v>
      </c>
      <c r="EI367" s="2">
        <f t="shared" si="689"/>
        <v>0.89463220675944921</v>
      </c>
      <c r="EJ367" s="2">
        <f t="shared" si="689"/>
        <v>4.0262172284644127</v>
      </c>
      <c r="EK367" s="2">
        <f t="shared" si="689"/>
        <v>-1.0426540284360186</v>
      </c>
      <c r="EL367" s="2">
        <f t="shared" si="687"/>
        <v>2.9182879377431803</v>
      </c>
      <c r="EM367" s="2">
        <f t="shared" si="687"/>
        <v>0.77444336882865894</v>
      </c>
      <c r="EN367" s="2">
        <f t="shared" si="687"/>
        <v>2.371916508538896</v>
      </c>
      <c r="EO367" s="2">
        <f t="shared" si="614"/>
        <v>5.323193916349811</v>
      </c>
      <c r="EP367" s="2">
        <f t="shared" si="614"/>
        <v>1.8975332068311257</v>
      </c>
      <c r="EQ367" s="2">
        <f t="shared" si="614"/>
        <v>3.1853281853281956</v>
      </c>
      <c r="ER367" s="2">
        <f t="shared" si="614"/>
        <v>3.155996393146987</v>
      </c>
      <c r="ES367" s="2">
        <f t="shared" si="614"/>
        <v>2.4413145539906145</v>
      </c>
      <c r="ET367" s="2">
        <f t="shared" si="614"/>
        <v>0</v>
      </c>
      <c r="EU367" s="2">
        <f t="shared" si="602"/>
        <v>3.3</v>
      </c>
      <c r="EV367" s="2">
        <f t="shared" si="602"/>
        <v>3.2</v>
      </c>
      <c r="EW367" s="2">
        <f t="shared" si="660"/>
        <v>6.8505338078291622</v>
      </c>
      <c r="EX367" s="2">
        <f t="shared" si="660"/>
        <v>4.2533081285444307</v>
      </c>
      <c r="EY367" s="2">
        <f t="shared" si="661"/>
        <v>42.909943607864463</v>
      </c>
      <c r="EZ367" s="2">
        <f t="shared" si="661"/>
        <v>15.943569643710532</v>
      </c>
      <c r="FA367" s="2">
        <f t="shared" si="662"/>
        <v>14.843006660323521</v>
      </c>
      <c r="FB367" s="2">
        <f t="shared" si="665"/>
        <v>2.492032470218053</v>
      </c>
      <c r="FC367" s="2">
        <f t="shared" si="665"/>
        <v>1.4170040485830038</v>
      </c>
      <c r="FD367" s="2">
        <f t="shared" si="665"/>
        <v>2.3834196891191706</v>
      </c>
      <c r="FE367" s="2">
        <f t="shared" si="665"/>
        <v>2.208419599723932</v>
      </c>
      <c r="FF367" s="2">
        <f t="shared" si="665"/>
        <v>1.5841584158415856</v>
      </c>
      <c r="FG367" s="2">
        <f t="shared" si="665"/>
        <v>2.5210084033613356</v>
      </c>
      <c r="FH367" s="2">
        <v>3.7</v>
      </c>
      <c r="FI367" s="2">
        <v>3.6</v>
      </c>
      <c r="FL367" s="2">
        <f t="shared" ref="FL367:FM382" si="709">100*((AVERAGE(H365:H367)/AVERAGE(H362:H364))-1)</f>
        <v>0.64527188537533142</v>
      </c>
      <c r="FM367" s="2">
        <f t="shared" si="709"/>
        <v>0.56367729080875062</v>
      </c>
      <c r="FN367" s="2">
        <f t="shared" si="634"/>
        <v>0.67878156012006752</v>
      </c>
      <c r="FQ367" s="2">
        <f t="shared" ref="FQ367:FR382" si="710">100*((AVERAGE(H365:H367)/AVERAGE(H362:H364))^4-1)</f>
        <v>2.6061777334740466</v>
      </c>
      <c r="FR367" s="2">
        <f t="shared" si="710"/>
        <v>2.2738448288241564</v>
      </c>
      <c r="FS367" s="2">
        <f t="shared" si="636"/>
        <v>2.7428962150700009</v>
      </c>
      <c r="FT367" s="2">
        <f t="shared" ref="FT367:FU382" si="711">100*((AVERAGE(CH365:CH367)/AVERAGE(CH362:CH364))^4-1)</f>
        <v>1.4712945115037845</v>
      </c>
      <c r="FU367" s="2">
        <f t="shared" si="711"/>
        <v>1.0003210554426323</v>
      </c>
      <c r="FX367" s="2">
        <f t="shared" si="694"/>
        <v>2.1373105663092362</v>
      </c>
      <c r="FY367" s="2">
        <f t="shared" si="694"/>
        <v>1.7489963573626532</v>
      </c>
      <c r="FZ367" s="2">
        <f t="shared" si="647"/>
        <v>2.5926295502381347</v>
      </c>
      <c r="GA367" s="2">
        <f t="shared" si="695"/>
        <v>2.1405454598383056</v>
      </c>
      <c r="GB367" s="2">
        <f t="shared" si="695"/>
        <v>1.4366691688082689</v>
      </c>
      <c r="GE367" s="2">
        <f t="shared" si="702"/>
        <v>-8.9631452837220849</v>
      </c>
      <c r="GF367" s="2">
        <f t="shared" si="702"/>
        <v>-7.8788891318963463</v>
      </c>
      <c r="GG367" s="2">
        <f t="shared" si="700"/>
        <v>42.414142248748242</v>
      </c>
      <c r="GH367" s="2">
        <f t="shared" si="700"/>
        <v>6.8657242668079377</v>
      </c>
      <c r="GI367" s="2">
        <f t="shared" si="670"/>
        <v>14.271781534460338</v>
      </c>
      <c r="GJ367" s="2">
        <f t="shared" si="671"/>
        <v>2.4489795918367196</v>
      </c>
      <c r="GK367" s="2">
        <v>3.5</v>
      </c>
      <c r="GN367" s="2">
        <f t="shared" si="590"/>
        <v>0</v>
      </c>
      <c r="GQ367" s="2">
        <f t="shared" si="563"/>
        <v>0.39999999999999991</v>
      </c>
      <c r="GT367" s="27">
        <f t="shared" ca="1" si="574"/>
        <v>100.87124878993224</v>
      </c>
      <c r="GU367" s="27">
        <f t="shared" ca="1" si="575"/>
        <v>109.35185185185186</v>
      </c>
      <c r="GV367" s="27">
        <f t="shared" ca="1" si="575"/>
        <v>108.49420849420849</v>
      </c>
      <c r="GW367" s="27">
        <f t="shared" ca="1" si="576"/>
        <v>101.64410058027077</v>
      </c>
      <c r="GX367" s="27">
        <f t="shared" ca="1" si="576"/>
        <v>101.78236397748593</v>
      </c>
      <c r="GY367" s="27">
        <f t="shared" ca="1" si="577"/>
        <v>101.71591992373689</v>
      </c>
      <c r="GZ367" s="27">
        <f t="shared" ca="1" si="578"/>
        <v>76.879547291835081</v>
      </c>
      <c r="HA367" s="27">
        <f t="shared" ca="1" si="579"/>
        <v>103.40340340340339</v>
      </c>
      <c r="HB367" s="27">
        <f t="shared" ca="1" si="579"/>
        <v>102.6022304832714</v>
      </c>
      <c r="HC367" s="27">
        <f t="shared" ca="1" si="579"/>
        <v>98.780487804878049</v>
      </c>
      <c r="HD367" s="27">
        <f t="shared" ca="1" si="572"/>
        <v>96.741154562383613</v>
      </c>
      <c r="HE367" s="27">
        <f t="shared" ca="1" si="580"/>
        <v>102.34291799787005</v>
      </c>
      <c r="HG367" s="27">
        <f t="shared" ca="1" si="581"/>
        <v>100.87890625</v>
      </c>
      <c r="HH367" s="27">
        <f t="shared" ca="1" si="582"/>
        <v>102.36966824644549</v>
      </c>
      <c r="HI367" s="27">
        <f t="shared" ca="1" si="582"/>
        <v>100.48496605237634</v>
      </c>
      <c r="HJ367" s="27">
        <f t="shared" ca="1" si="583"/>
        <v>100.58365758754863</v>
      </c>
      <c r="HK367" s="27">
        <f t="shared" ca="1" si="583"/>
        <v>100.66100094428705</v>
      </c>
      <c r="HL367" s="27">
        <f t="shared" ca="1" si="584"/>
        <v>100.67178502879079</v>
      </c>
      <c r="HM367" s="27">
        <f t="shared" ca="1" si="585"/>
        <v>136.98781838316722</v>
      </c>
      <c r="HN367" s="27">
        <f t="shared" ca="1" si="586"/>
        <v>99.501992031872504</v>
      </c>
      <c r="HO367" s="27">
        <f t="shared" ca="1" si="586"/>
        <v>99.079189686924494</v>
      </c>
      <c r="HP367" s="27">
        <f t="shared" ca="1" si="586"/>
        <v>100.37664783427493</v>
      </c>
      <c r="HQ367" s="27">
        <f t="shared" ca="1" si="573"/>
        <v>103.17002881844381</v>
      </c>
      <c r="HR367" s="27">
        <f t="shared" ca="1" si="587"/>
        <v>100.96774193548387</v>
      </c>
      <c r="HT367" s="27">
        <f t="shared" ca="1" si="705"/>
        <v>147.83013920884045</v>
      </c>
      <c r="HU367" s="27">
        <f t="shared" ca="1" si="705"/>
        <v>33.022823191244179</v>
      </c>
      <c r="HV367" s="27">
        <f t="shared" ca="1" si="705"/>
        <v>35.159236182883014</v>
      </c>
      <c r="HW367" s="27">
        <f t="shared" ca="1" si="706"/>
        <v>527.78723608445307</v>
      </c>
      <c r="HX367" s="27">
        <f t="shared" ca="1" si="706"/>
        <v>473.00169330429657</v>
      </c>
      <c r="HY367" s="27">
        <f t="shared" ca="1" si="638"/>
        <v>1000</v>
      </c>
      <c r="HZ367" s="27">
        <f t="shared" ca="1" si="707"/>
        <v>3.6979402772017478</v>
      </c>
      <c r="IA367" s="27">
        <f t="shared" ca="1" si="707"/>
        <v>21.039402248423364</v>
      </c>
      <c r="IB367" s="27">
        <f t="shared" ca="1" si="707"/>
        <v>30.576644648376622</v>
      </c>
      <c r="IC367" s="27">
        <f t="shared" ca="1" si="707"/>
        <v>61.447207582225495</v>
      </c>
      <c r="ID367" s="27">
        <f t="shared" ca="1" si="707"/>
        <v>21.535082312121659</v>
      </c>
      <c r="IE367" s="27">
        <f t="shared" ca="1" si="707"/>
        <v>17.527300899686402</v>
      </c>
      <c r="IG367" s="28">
        <f t="shared" ca="1" si="623"/>
        <v>0.25535437765693286</v>
      </c>
      <c r="IH367" s="28">
        <f t="shared" ca="1" si="623"/>
        <v>0.37010809749200113</v>
      </c>
      <c r="II367" s="28">
        <f t="shared" ca="1" si="623"/>
        <v>0.30779426069253329</v>
      </c>
      <c r="IJ367" s="28">
        <f t="shared" ca="1" si="624"/>
        <v>1.1670674885003767</v>
      </c>
      <c r="IK367" s="24">
        <f t="shared" ca="1" si="639"/>
        <v>0.23381075265890933</v>
      </c>
      <c r="IL367" s="28">
        <f t="shared" ca="1" si="625"/>
        <v>1.1757309668410754</v>
      </c>
      <c r="IM367" s="28">
        <f t="shared" ca="1" si="640"/>
        <v>2.3992322456813877</v>
      </c>
      <c r="IN367" s="3">
        <f t="shared" ca="1" si="641"/>
        <v>2.3427984553414518</v>
      </c>
      <c r="IO367" s="2">
        <f t="shared" si="663"/>
        <v>2.4</v>
      </c>
      <c r="IQ367" s="2">
        <f t="shared" ca="1" si="703"/>
        <v>0.93325673584146718</v>
      </c>
      <c r="IS367" s="3">
        <f t="shared" ca="1" si="626"/>
        <v>3.5316429207746025E-2</v>
      </c>
      <c r="IT367" s="3">
        <f t="shared" ca="1" si="627"/>
        <v>3.46988254530054E-2</v>
      </c>
      <c r="IU367" s="3">
        <f t="shared" si="628"/>
        <v>0</v>
      </c>
      <c r="IV367" s="3">
        <f t="shared" ca="1" si="629"/>
        <v>-7.0015254660751425E-2</v>
      </c>
      <c r="IX367" s="28">
        <f ca="1">$HL367/100*(GZ367-100)*AL367/1000+(HM367-100)*HZ367/$HY367</f>
        <v>2.0399881124702188E-2</v>
      </c>
      <c r="IY367" s="28">
        <f ca="1">$HL367/100*(HA367-100)*AM367/1000+(HN367-100)*IA367/$HY367</f>
        <v>6.1473816152318589E-2</v>
      </c>
      <c r="IZ367" s="28">
        <f ca="1">$HL367/100*(HB367-100)*AN367/1000+(HO367-100)*IB367/$HY367</f>
        <v>4.2576930976491276E-2</v>
      </c>
      <c r="JA367" s="28">
        <f ca="1">$HL367/100*(HC367-100)*AO367/1000+(HP367-100)*IC367/$HY367</f>
        <v>-4.8062914679349825E-2</v>
      </c>
      <c r="JB367" s="28">
        <f ca="1">$HL367/100*(HD367-100)*AP367/1000+(HQ367-100)*ID367/$HY367</f>
        <v>-3.9094016773247309E-3</v>
      </c>
      <c r="JC367" s="28">
        <f ca="1">$HL367/100*(HE367-100)*AQ367/1000+(HR367-100)*IE367/$HY367</f>
        <v>5.9417736760369204E-2</v>
      </c>
      <c r="JE367" s="3">
        <f ca="1">IX367-IX366</f>
        <v>-1.939119710907114E-3</v>
      </c>
      <c r="JF367" s="3">
        <f t="shared" ca="1" si="555"/>
        <v>1.0883884928381493E-2</v>
      </c>
      <c r="JG367" s="3">
        <f t="shared" ca="1" si="555"/>
        <v>3.7246307599024253E-3</v>
      </c>
      <c r="JH367" s="3">
        <f t="shared" ca="1" si="554"/>
        <v>-2.2193517892937942E-2</v>
      </c>
      <c r="JI367" s="3">
        <f t="shared" ca="1" si="554"/>
        <v>1.873114757802348E-2</v>
      </c>
      <c r="JJ367" s="3">
        <f t="shared" ca="1" si="554"/>
        <v>-9.3538159295767989E-3</v>
      </c>
      <c r="JK367" s="3">
        <f>IO367-IO366</f>
        <v>0</v>
      </c>
      <c r="JL367" s="3">
        <f t="shared" ca="1" si="630"/>
        <v>-1.7855110489953113E-3</v>
      </c>
      <c r="JN367" s="10">
        <f>COUNTIF(EI367:ET367,"&gt;2")</f>
        <v>7</v>
      </c>
      <c r="JP367" s="2">
        <f>AVERAGE(CS367,CS355,CS343,CS331,CS319,CS307,CS295,CS283,CS271,CS259)</f>
        <v>0.1449878004806639</v>
      </c>
      <c r="JQ367" s="2">
        <f>CS367-JP367</f>
        <v>-5.1179170086659648E-2</v>
      </c>
      <c r="JR367" s="2">
        <f>AVERAGE(CT367,CT355,CT343,CT331,CT319,CT307,CT295,CT283,CT271,CT259)</f>
        <v>0.16604710565762965</v>
      </c>
      <c r="JS367" s="2">
        <f>CT367-JR367</f>
        <v>-0.16604710565762965</v>
      </c>
      <c r="KH367" s="2">
        <f>(DN367*$DN$4)+(FB367*$FB$3)+(FC367*$FC$3)+(FD367*$FD$3)+(FE367*$FE$3)+(FF367*$FF$3)+(FG367*$FG$3)</f>
        <v>2.2772559556964973</v>
      </c>
      <c r="KI367" s="2">
        <f>F367-KH367</f>
        <v>0.12274404430350261</v>
      </c>
      <c r="KJ367" s="2">
        <f>MAX(DN367,FB367:FG367)</f>
        <v>2.5210084033613356</v>
      </c>
      <c r="KK367" s="2">
        <f>MIN(DN367,FB367:FG367)</f>
        <v>1.4170040485830038</v>
      </c>
      <c r="KL367" s="2">
        <f t="shared" si="664"/>
        <v>1.1040043547783318</v>
      </c>
      <c r="KO367" s="2">
        <f>BO367</f>
        <v>78.55</v>
      </c>
      <c r="KP367" s="2">
        <f>100*((BO361/BO349)-1)</f>
        <v>2.5437811581234815</v>
      </c>
      <c r="KQ367" s="2">
        <f t="shared" si="677"/>
        <v>2.5437811581234815</v>
      </c>
      <c r="KR367" s="2">
        <f>100*((BO355/BO343)-1)</f>
        <v>3.4113712374581828</v>
      </c>
      <c r="KS367" s="2">
        <f t="shared" si="691"/>
        <v>3.4113712374581828</v>
      </c>
      <c r="KT367" s="3">
        <f>BP367</f>
        <v>1.3011999999999999</v>
      </c>
      <c r="KU367" s="3">
        <f>BQ367</f>
        <v>81.032173913043479</v>
      </c>
      <c r="KV367" s="3">
        <f t="shared" si="610"/>
        <v>62.274956895975627</v>
      </c>
      <c r="KW367" s="2">
        <f t="shared" si="603"/>
        <v>113.71420500149942</v>
      </c>
      <c r="KX367" s="2">
        <f t="shared" si="603"/>
        <v>113.92394531198482</v>
      </c>
      <c r="LA367">
        <v>2</v>
      </c>
      <c r="LB367">
        <v>0</v>
      </c>
      <c r="LE367" s="2">
        <v>108.66112228982875</v>
      </c>
      <c r="LF367" s="2">
        <v>105.58312711434188</v>
      </c>
      <c r="LG367" s="2">
        <v>102.67578699136915</v>
      </c>
      <c r="LH367" s="2">
        <v>100.50302078074068</v>
      </c>
      <c r="LI367" s="2">
        <v>103.15383641766502</v>
      </c>
      <c r="LJ367" s="2">
        <v>103.332909841892</v>
      </c>
      <c r="LK367" s="2">
        <v>104.06242443728743</v>
      </c>
      <c r="LL367" s="2">
        <v>109.60542695537673</v>
      </c>
      <c r="LM367" s="2">
        <v>111.01352588353095</v>
      </c>
      <c r="LN367" s="2">
        <v>104.49222865298654</v>
      </c>
      <c r="LO367" s="2">
        <v>114.42989577713062</v>
      </c>
      <c r="LP367" s="2">
        <v>108.52498370733235</v>
      </c>
      <c r="LQ367" s="2">
        <v>129.56421927583779</v>
      </c>
      <c r="LR367" s="2">
        <v>105.96660849314939</v>
      </c>
      <c r="LS367" s="2">
        <v>107.56328342655523</v>
      </c>
      <c r="LT367" s="2">
        <v>125.59573663589107</v>
      </c>
      <c r="LU367" s="2">
        <v>106.29885444729277</v>
      </c>
      <c r="LV367" s="2">
        <v>108.06810253260942</v>
      </c>
      <c r="LW367" s="2">
        <v>111.19113445952803</v>
      </c>
      <c r="LX367" s="2">
        <v>101.87658527079569</v>
      </c>
      <c r="LY367" s="2">
        <v>104.5904914143141</v>
      </c>
      <c r="LZ367" s="2">
        <v>109.84740667016155</v>
      </c>
      <c r="MA367" s="2">
        <v>112.69353465855728</v>
      </c>
      <c r="MB367" s="2">
        <v>112.36715728966726</v>
      </c>
      <c r="MC367" s="2">
        <v>115.29689775656702</v>
      </c>
      <c r="MD367" s="2">
        <v>98.316726107614997</v>
      </c>
      <c r="ME367" s="2">
        <v>114.59826408810656</v>
      </c>
      <c r="MF367" s="2">
        <v>108.51897262149156</v>
      </c>
      <c r="MG367" s="2">
        <v>110.16726876032364</v>
      </c>
      <c r="MH367" s="2">
        <v>106.9880872563382</v>
      </c>
      <c r="MI367" s="2">
        <v>111.7702448879254</v>
      </c>
      <c r="MJ367" s="2">
        <v>109.15864325018802</v>
      </c>
      <c r="MK367" s="2">
        <v>107.79786747555076</v>
      </c>
      <c r="ML367" s="2">
        <v>105.6684224717382</v>
      </c>
      <c r="MM367" s="2">
        <v>109.98559859494357</v>
      </c>
      <c r="MN367" s="2">
        <v>115.81234838241009</v>
      </c>
      <c r="MO367" s="2">
        <v>113.72621109107776</v>
      </c>
      <c r="MP367" s="2">
        <v>118.3824315440727</v>
      </c>
      <c r="MQ367" s="2">
        <v>98.028814173304113</v>
      </c>
      <c r="MR367" s="2">
        <v>81.228410513697398</v>
      </c>
      <c r="MS367" s="10">
        <v>110.4845871815681</v>
      </c>
      <c r="MT367" s="2">
        <v>111.83063859798366</v>
      </c>
      <c r="MU367" s="2">
        <v>105.0619647118141</v>
      </c>
      <c r="MV367" s="2">
        <v>89.058561449723229</v>
      </c>
      <c r="MX367" s="22">
        <v>0.83</v>
      </c>
      <c r="MY367" s="22">
        <v>0.17</v>
      </c>
      <c r="MZ367" s="22">
        <v>0.7</v>
      </c>
      <c r="NA367" s="22">
        <v>0.44</v>
      </c>
      <c r="NB367" s="22">
        <v>0.44</v>
      </c>
      <c r="NC367" s="22">
        <v>0.42</v>
      </c>
      <c r="ND367" s="22">
        <v>1</v>
      </c>
      <c r="NE367" s="22">
        <v>6.32</v>
      </c>
      <c r="NF367" s="22">
        <v>1.68</v>
      </c>
      <c r="NG367" s="22">
        <v>5</v>
      </c>
      <c r="NH367" s="23">
        <v>7</v>
      </c>
      <c r="NI367" s="22">
        <v>24</v>
      </c>
      <c r="NJ367" s="22">
        <v>2.21</v>
      </c>
      <c r="NK367" s="22">
        <v>1.04</v>
      </c>
      <c r="NL367" s="23">
        <v>9.6199999999999992</v>
      </c>
      <c r="NM367" s="3">
        <v>5.28</v>
      </c>
      <c r="NN367" s="22">
        <v>4.32</v>
      </c>
      <c r="NO367" s="22">
        <v>2.4</v>
      </c>
      <c r="NP367" s="22">
        <v>0.23</v>
      </c>
      <c r="NQ367" s="22">
        <v>1.1499999999999999</v>
      </c>
      <c r="NR367" s="23">
        <v>1</v>
      </c>
      <c r="NS367" s="22">
        <v>1.36</v>
      </c>
      <c r="NT367" s="22">
        <v>6.64</v>
      </c>
      <c r="NU367" s="23">
        <v>7.2</v>
      </c>
      <c r="NV367" s="3">
        <v>3.8</v>
      </c>
      <c r="NW367" s="22">
        <v>0.6</v>
      </c>
      <c r="NX367" s="22">
        <v>0.8</v>
      </c>
      <c r="NY367" s="22">
        <v>64.5</v>
      </c>
      <c r="NZ367" s="22">
        <v>21.5</v>
      </c>
      <c r="OA367" s="23">
        <v>8</v>
      </c>
      <c r="OB367" s="22">
        <v>0.81</v>
      </c>
      <c r="OC367" s="22">
        <v>1.54</v>
      </c>
      <c r="OD367" s="22">
        <v>3.15</v>
      </c>
      <c r="OE367" s="22">
        <v>2.31</v>
      </c>
      <c r="OF367" s="22">
        <v>11.88</v>
      </c>
      <c r="OG367" s="22">
        <v>2.88</v>
      </c>
      <c r="OH367" s="23">
        <v>3.24</v>
      </c>
      <c r="OI367" s="22">
        <v>2</v>
      </c>
      <c r="OJ367" s="22">
        <v>7.37</v>
      </c>
      <c r="OK367" s="22">
        <v>3.63</v>
      </c>
      <c r="OL367" s="22">
        <v>0.36</v>
      </c>
      <c r="OM367" s="23">
        <v>2.16</v>
      </c>
      <c r="ON367" s="22">
        <v>2.4</v>
      </c>
      <c r="OO367" s="22">
        <v>7.08</v>
      </c>
      <c r="OQ367">
        <f t="shared" si="667"/>
        <v>-9</v>
      </c>
      <c r="OR367" s="23">
        <f t="shared" ca="1" si="675"/>
        <v>1.0290732643608755</v>
      </c>
      <c r="OS367" s="23">
        <f t="shared" ca="1" si="675"/>
        <v>0.99720434966483906</v>
      </c>
      <c r="OT367" s="23">
        <f t="shared" ca="1" si="675"/>
        <v>1.0055421105695335</v>
      </c>
      <c r="OU367" s="23">
        <f t="shared" ca="1" si="675"/>
        <v>1.0059624321075378</v>
      </c>
      <c r="OV367" s="23">
        <f t="shared" ca="1" si="675"/>
        <v>1.0051599109962674</v>
      </c>
      <c r="OW367" s="23">
        <f t="shared" ca="1" si="675"/>
        <v>1.0046146362988075</v>
      </c>
      <c r="OX367" s="23">
        <f t="shared" ca="1" si="675"/>
        <v>1.0062969919194706</v>
      </c>
      <c r="OY367" s="23">
        <f t="shared" ca="1" si="673"/>
        <v>1.0119573873418077</v>
      </c>
      <c r="OZ367" s="23">
        <f t="shared" ca="1" si="673"/>
        <v>1.0275509110946681</v>
      </c>
      <c r="PA367" s="23">
        <f t="shared" ca="1" si="673"/>
        <v>1.013782998475921</v>
      </c>
      <c r="PB367" s="23">
        <f t="shared" ca="1" si="673"/>
        <v>1.0299279296908088</v>
      </c>
      <c r="PC367" s="23">
        <f t="shared" ca="1" si="673"/>
        <v>1.0238883708004232</v>
      </c>
      <c r="PD367" s="23">
        <f t="shared" ca="1" si="673"/>
        <v>1.1841660020751075</v>
      </c>
      <c r="PE367" s="23">
        <f t="shared" ca="1" si="673"/>
        <v>1.013199942481334</v>
      </c>
      <c r="PF367" s="23">
        <f t="shared" ca="1" si="673"/>
        <v>1.0181184610572227</v>
      </c>
      <c r="PG367" s="23">
        <f t="shared" ca="1" si="673"/>
        <v>1.0360893425333899</v>
      </c>
      <c r="PH367" s="23">
        <f t="shared" ca="1" si="693"/>
        <v>1.0134421019377786</v>
      </c>
      <c r="PI367" s="23">
        <f t="shared" ca="1" si="693"/>
        <v>1.0225585869882006</v>
      </c>
      <c r="PJ367" s="23">
        <f t="shared" ca="1" si="693"/>
        <v>1.0473753142239259</v>
      </c>
      <c r="PK367" s="23">
        <f t="shared" ca="1" si="693"/>
        <v>0.96411670243862391</v>
      </c>
      <c r="PL367" s="23">
        <f t="shared" ca="1" si="693"/>
        <v>1.0181877912545798</v>
      </c>
      <c r="PM367" s="23">
        <f t="shared" ca="1" si="693"/>
        <v>1.0129192031810392</v>
      </c>
      <c r="PN367" s="23">
        <f t="shared" ca="1" si="645"/>
        <v>1.0188535447861822</v>
      </c>
      <c r="PO367" s="23">
        <f t="shared" ca="1" si="645"/>
        <v>1.0331118155477923</v>
      </c>
      <c r="PP367" s="23">
        <f t="shared" ca="1" si="645"/>
        <v>1.0302819372653058</v>
      </c>
      <c r="PQ367" s="23">
        <f t="shared" ca="1" si="645"/>
        <v>0.98658552477538974</v>
      </c>
      <c r="PR367" s="23">
        <f t="shared" ca="1" si="645"/>
        <v>1.0241347517400197</v>
      </c>
      <c r="PS367" s="23">
        <f t="shared" ca="1" si="615"/>
        <v>1.0151154369864672</v>
      </c>
      <c r="PT367" s="23">
        <f t="shared" ca="1" si="615"/>
        <v>1.0284490926970018</v>
      </c>
      <c r="PU367" s="23">
        <f t="shared" ca="1" si="615"/>
        <v>1.0294386713318289</v>
      </c>
      <c r="PV367" s="23">
        <f t="shared" ca="1" si="615"/>
        <v>1.0062391411471279</v>
      </c>
      <c r="PW367" s="23">
        <f t="shared" ca="1" si="561"/>
        <v>1.0188203359666352</v>
      </c>
      <c r="PX367" s="23">
        <f t="shared" ca="1" si="561"/>
        <v>1.0182328430862997</v>
      </c>
      <c r="PY367" s="23">
        <f t="shared" ca="1" si="561"/>
        <v>1.0258244859131724</v>
      </c>
      <c r="PZ367" s="23">
        <f t="shared" ca="1" si="561"/>
        <v>1.0182128489750903</v>
      </c>
      <c r="QA367" s="23">
        <f t="shared" ca="1" si="561"/>
        <v>1.0354340728595894</v>
      </c>
      <c r="QB367" s="23">
        <f t="shared" ca="1" si="561"/>
        <v>1.0248266734532798</v>
      </c>
      <c r="QC367" s="23">
        <f t="shared" ca="1" si="561"/>
        <v>1.0320141719631146</v>
      </c>
      <c r="QD367" s="23">
        <f t="shared" ca="1" si="699"/>
        <v>1.0056177060417435</v>
      </c>
      <c r="QE367" s="23">
        <f t="shared" ca="1" si="699"/>
        <v>0.85518779299035297</v>
      </c>
      <c r="QF367" s="23">
        <f t="shared" ca="1" si="699"/>
        <v>1.0939637214102613</v>
      </c>
      <c r="QG367" s="23">
        <f t="shared" ca="1" si="699"/>
        <v>1.0200137710185626</v>
      </c>
      <c r="QH367" s="23">
        <f t="shared" ca="1" si="699"/>
        <v>0.99185657340654154</v>
      </c>
      <c r="QI367" s="23">
        <f t="shared" ca="1" si="699"/>
        <v>0.9871239481427021</v>
      </c>
      <c r="QJ367" s="26">
        <f t="shared" ca="1" si="616"/>
        <v>1.0179887094906288</v>
      </c>
      <c r="QL367" s="3">
        <f t="shared" ca="1" si="589"/>
        <v>109.23748168700669</v>
      </c>
      <c r="QM367" s="3">
        <f t="shared" ca="1" si="591"/>
        <v>7.026427867751206E-2</v>
      </c>
      <c r="QN367" s="3">
        <f t="shared" ca="1" si="595"/>
        <v>0.19935077455134712</v>
      </c>
      <c r="QO367" s="3">
        <f t="shared" ca="1" si="599"/>
        <v>0.70193416538986142</v>
      </c>
      <c r="QP367" s="3">
        <f t="shared" ca="1" si="631"/>
        <v>1.3257370430231896</v>
      </c>
      <c r="QQ367" s="2">
        <f t="shared" ca="1" si="642"/>
        <v>2.5936971634753503</v>
      </c>
      <c r="QR367" s="3">
        <f t="shared" ca="1" si="592"/>
        <v>0.84643745344632482</v>
      </c>
      <c r="QS367" s="3">
        <f t="shared" ca="1" si="596"/>
        <v>2.4405754773594301</v>
      </c>
      <c r="QT367" s="3">
        <f t="shared" ca="1" si="598"/>
        <v>2.8374379391112203</v>
      </c>
      <c r="QU367" s="3">
        <f t="shared" ca="1" si="619"/>
        <v>2.6690498731188228</v>
      </c>
    </row>
    <row r="368" spans="1:463" x14ac:dyDescent="0.35">
      <c r="A368" t="s">
        <v>1433</v>
      </c>
      <c r="B368" s="21">
        <v>43405</v>
      </c>
      <c r="C368" t="s">
        <v>995</v>
      </c>
      <c r="D368" s="2">
        <v>106.9</v>
      </c>
      <c r="E368" s="2">
        <v>107</v>
      </c>
      <c r="F368" s="2">
        <v>2.2999999999999998</v>
      </c>
      <c r="G368" s="2">
        <v>106.8</v>
      </c>
      <c r="H368" s="2">
        <v>106.84423270052034</v>
      </c>
      <c r="I368" s="2">
        <v>106.60157135029206</v>
      </c>
      <c r="J368" s="2">
        <v>105.6</v>
      </c>
      <c r="K368" s="2">
        <v>108.5</v>
      </c>
      <c r="L368" s="2">
        <v>108.81551052495368</v>
      </c>
      <c r="M368" s="2">
        <v>103.5</v>
      </c>
      <c r="N368" s="2">
        <v>116.7</v>
      </c>
      <c r="O368" s="2">
        <v>101.7</v>
      </c>
      <c r="P368" s="2">
        <v>104.7</v>
      </c>
      <c r="Q368" s="2">
        <v>106</v>
      </c>
      <c r="R368" s="2">
        <v>110.4</v>
      </c>
      <c r="S368" s="2">
        <v>116.7</v>
      </c>
      <c r="T368" s="2">
        <v>112.2</v>
      </c>
      <c r="U368" s="2">
        <v>83.6</v>
      </c>
      <c r="V368" s="2">
        <v>109.9</v>
      </c>
      <c r="W368" s="2">
        <v>114.4</v>
      </c>
      <c r="X368" s="2">
        <v>108.4</v>
      </c>
      <c r="Y368" s="2">
        <v>112.3</v>
      </c>
      <c r="Z368" s="2">
        <v>112.8</v>
      </c>
      <c r="AA368" s="2">
        <v>109.5</v>
      </c>
      <c r="AB368" s="2">
        <v>96</v>
      </c>
      <c r="AC368" s="2">
        <v>103.3</v>
      </c>
      <c r="AD368" s="2">
        <v>112</v>
      </c>
      <c r="AE368" s="2">
        <v>107.1</v>
      </c>
      <c r="AF368" s="2">
        <v>104.8</v>
      </c>
      <c r="AG368" s="22">
        <v>519</v>
      </c>
      <c r="AH368" s="22">
        <v>481</v>
      </c>
      <c r="AI368" s="22">
        <v>143</v>
      </c>
      <c r="AJ368" s="22">
        <v>31</v>
      </c>
      <c r="AK368" s="22">
        <v>34</v>
      </c>
      <c r="AL368" s="22">
        <v>5</v>
      </c>
      <c r="AM368" s="22">
        <v>21</v>
      </c>
      <c r="AN368" s="22">
        <v>27</v>
      </c>
      <c r="AO368" s="22">
        <v>58</v>
      </c>
      <c r="AP368" s="22">
        <v>22</v>
      </c>
      <c r="AQ368" s="22">
        <v>18</v>
      </c>
      <c r="AR368" s="2">
        <v>101.6</v>
      </c>
      <c r="AS368" s="2">
        <v>112.5</v>
      </c>
      <c r="AT368" s="2">
        <v>106</v>
      </c>
      <c r="AU368" s="2">
        <v>105.8</v>
      </c>
      <c r="AV368" s="2">
        <v>104.3</v>
      </c>
      <c r="AW368" s="2">
        <v>107.8</v>
      </c>
      <c r="AX368" s="2">
        <v>110.4</v>
      </c>
      <c r="AY368" s="2">
        <v>107.4</v>
      </c>
      <c r="AZ368" s="2">
        <v>107</v>
      </c>
      <c r="BA368" s="2">
        <v>114.4</v>
      </c>
      <c r="BB368" s="2">
        <v>109.7</v>
      </c>
      <c r="BC368" s="2">
        <v>102.7</v>
      </c>
      <c r="BD368" s="3">
        <v>0.88</v>
      </c>
      <c r="BE368" s="3">
        <v>0.52</v>
      </c>
      <c r="BF368" s="3">
        <v>0.14000000000000001</v>
      </c>
      <c r="BG368" s="3">
        <v>0.21</v>
      </c>
      <c r="BH368" s="3">
        <v>0.56000000000000005</v>
      </c>
      <c r="BI368" s="2">
        <v>284.60000000000002</v>
      </c>
      <c r="BJ368" s="2">
        <v>3.2</v>
      </c>
      <c r="BK368" s="2">
        <v>3.1</v>
      </c>
      <c r="BL368" s="2">
        <v>118.3</v>
      </c>
      <c r="BM368" s="2">
        <v>110.1</v>
      </c>
      <c r="BN368" s="10">
        <v>526</v>
      </c>
      <c r="BO368" s="3">
        <v>78.23</v>
      </c>
      <c r="BP368" s="22">
        <v>1.2901</v>
      </c>
      <c r="BQ368" s="3">
        <v>64.74818181818182</v>
      </c>
      <c r="BR368" s="23">
        <v>4.0909999999999993</v>
      </c>
      <c r="BS368" s="2">
        <v>117.6</v>
      </c>
      <c r="BT368" s="3">
        <v>84.81</v>
      </c>
      <c r="BU368" s="2">
        <v>0.9</v>
      </c>
      <c r="BV368" s="2">
        <v>2.2000000000000002</v>
      </c>
      <c r="BW368" s="2">
        <v>3.6</v>
      </c>
      <c r="BX368" s="2">
        <v>3.4</v>
      </c>
      <c r="BY368" s="23">
        <v>252.59399999999999</v>
      </c>
      <c r="BZ368" s="2">
        <v>100</v>
      </c>
      <c r="CA368" s="2">
        <v>99</v>
      </c>
      <c r="CB368" s="3">
        <v>103.45</v>
      </c>
      <c r="CC368" s="2">
        <v>102.4</v>
      </c>
      <c r="CD368" s="2">
        <v>134</v>
      </c>
      <c r="CE368" s="2">
        <v>99.883293977216269</v>
      </c>
      <c r="CF368" s="3">
        <v>103.63286833983469</v>
      </c>
      <c r="CG368" s="2">
        <v>102.77680841692393</v>
      </c>
      <c r="CH368" s="23">
        <v>259.40938394178386</v>
      </c>
      <c r="CI368" s="3">
        <v>103.15545694460616</v>
      </c>
      <c r="CM368" s="2">
        <f t="shared" si="600"/>
        <v>50.188498425069234</v>
      </c>
      <c r="CN368" s="2">
        <f t="shared" si="600"/>
        <v>3.1710720099217107</v>
      </c>
      <c r="CO368" s="2">
        <f t="shared" si="601"/>
        <v>83.447156925631049</v>
      </c>
      <c r="CR368" s="2">
        <f t="shared" si="604"/>
        <v>0.18744142455482926</v>
      </c>
      <c r="CS368" s="2">
        <f t="shared" si="604"/>
        <v>0.28116213683223723</v>
      </c>
      <c r="CT368" s="2">
        <f t="shared" si="605"/>
        <v>0.28169014084506777</v>
      </c>
      <c r="CU368" s="2">
        <f t="shared" si="605"/>
        <v>0.24471266568036604</v>
      </c>
      <c r="CV368" s="2">
        <f t="shared" si="605"/>
        <v>0.26242903047557764</v>
      </c>
      <c r="CW368" s="2">
        <f t="shared" si="606"/>
        <v>0.29585798816567765</v>
      </c>
      <c r="CX368" s="2">
        <f t="shared" si="607"/>
        <v>0</v>
      </c>
      <c r="CY368" s="2">
        <f t="shared" si="651"/>
        <v>-1.1854360711261571</v>
      </c>
      <c r="CZ368" s="2">
        <f t="shared" si="611"/>
        <v>-0.17793594306050076</v>
      </c>
      <c r="DA368" s="2">
        <f t="shared" si="612"/>
        <v>-0.10405827263266838</v>
      </c>
      <c r="DB368" s="2">
        <f t="shared" si="613"/>
        <v>0.36529680365297323</v>
      </c>
      <c r="DC368" s="2">
        <f t="shared" si="704"/>
        <v>3.5149384885772489E-2</v>
      </c>
      <c r="DF368" s="2">
        <f t="shared" si="608"/>
        <v>2.9763997986056667</v>
      </c>
      <c r="DG368" s="2">
        <f t="shared" si="608"/>
        <v>3.1950018716586426</v>
      </c>
      <c r="DH368" s="2">
        <f t="shared" si="609"/>
        <v>2.6152282438403729</v>
      </c>
      <c r="DI368" s="2">
        <f t="shared" si="708"/>
        <v>7.3831481940002996</v>
      </c>
      <c r="DJ368" s="2">
        <f t="shared" si="708"/>
        <v>10.099954857068782</v>
      </c>
      <c r="DM368" s="2">
        <f t="shared" si="652"/>
        <v>2.1012416427889233</v>
      </c>
      <c r="DN368" s="2">
        <f t="shared" si="652"/>
        <v>2.2944550669216119</v>
      </c>
      <c r="DO368" s="2">
        <f t="shared" si="617"/>
        <v>1.8112488083889335</v>
      </c>
      <c r="DP368" s="2">
        <f t="shared" si="653"/>
        <v>2.2265246853823788</v>
      </c>
      <c r="DQ368" s="2">
        <f t="shared" si="697"/>
        <v>1.089157383886403</v>
      </c>
      <c r="DR368" s="2">
        <f t="shared" si="654"/>
        <v>2.4551463644948011</v>
      </c>
      <c r="DS368" s="2">
        <f t="shared" si="655"/>
        <v>1.8784897027988958</v>
      </c>
      <c r="DT368" s="2" t="e">
        <v>#N/A</v>
      </c>
      <c r="DU368" s="2" t="e">
        <v>#N/A</v>
      </c>
      <c r="DV368" s="2">
        <f t="shared" si="618"/>
        <v>9.8425196850393526E-2</v>
      </c>
      <c r="DW368" s="2">
        <f t="shared" si="656"/>
        <v>-0.74906367041198685</v>
      </c>
      <c r="DX368" s="2">
        <f t="shared" si="657"/>
        <v>8.5106382978723296</v>
      </c>
      <c r="DY368" s="2">
        <f t="shared" si="658"/>
        <v>4.8433048433048409</v>
      </c>
      <c r="DZ368" s="2">
        <f t="shared" si="659"/>
        <v>8.8619402985074647</v>
      </c>
      <c r="EA368" s="2">
        <f t="shared" si="674"/>
        <v>3.3374536464771287</v>
      </c>
      <c r="EB368" s="2">
        <f t="shared" si="668"/>
        <v>5.3691275167785379</v>
      </c>
      <c r="EC368" s="2">
        <f t="shared" si="668"/>
        <v>3.155996393146987</v>
      </c>
      <c r="ED368" s="2">
        <f t="shared" si="668"/>
        <v>4.1306436119116441</v>
      </c>
      <c r="EE368" s="2">
        <f t="shared" si="668"/>
        <v>-13.814274750575606</v>
      </c>
      <c r="EF368" s="2">
        <f t="shared" si="668"/>
        <v>-12.422360248447218</v>
      </c>
      <c r="EG368" s="2">
        <f t="shared" si="668"/>
        <v>4.1864890580399772</v>
      </c>
      <c r="EH368" s="2">
        <f t="shared" si="668"/>
        <v>1.9108280254777066</v>
      </c>
      <c r="EI368" s="2">
        <f t="shared" si="689"/>
        <v>0.49455984174084922</v>
      </c>
      <c r="EJ368" s="2">
        <f t="shared" si="689"/>
        <v>5.7330827067669121</v>
      </c>
      <c r="EK368" s="2">
        <f t="shared" si="689"/>
        <v>-0.74906367041198685</v>
      </c>
      <c r="EL368" s="2">
        <f t="shared" si="687"/>
        <v>2.8182701652089248</v>
      </c>
      <c r="EM368" s="2">
        <f t="shared" si="687"/>
        <v>0.67567567567567988</v>
      </c>
      <c r="EN368" s="2">
        <f t="shared" si="687"/>
        <v>2.180094786729847</v>
      </c>
      <c r="EO368" s="2">
        <f t="shared" si="614"/>
        <v>4.8433048433048409</v>
      </c>
      <c r="EP368" s="2">
        <f t="shared" si="614"/>
        <v>1.6083254493850507</v>
      </c>
      <c r="EQ368" s="2">
        <f t="shared" si="614"/>
        <v>2.5886864813039256</v>
      </c>
      <c r="ER368" s="2">
        <f t="shared" si="614"/>
        <v>3.155996393146987</v>
      </c>
      <c r="ES368" s="2">
        <f t="shared" si="614"/>
        <v>2.7153558052434468</v>
      </c>
      <c r="ET368" s="2">
        <f t="shared" si="614"/>
        <v>0.29296875</v>
      </c>
      <c r="EU368" s="2">
        <f t="shared" si="602"/>
        <v>3.2</v>
      </c>
      <c r="EV368" s="2">
        <f t="shared" si="602"/>
        <v>3.1</v>
      </c>
      <c r="EW368" s="2">
        <f t="shared" si="660"/>
        <v>4.0457343887422947</v>
      </c>
      <c r="EX368" s="2">
        <f t="shared" si="660"/>
        <v>3.4774436090225347</v>
      </c>
      <c r="EY368" s="2">
        <f t="shared" si="661"/>
        <v>5.7883086661819405</v>
      </c>
      <c r="EZ368" s="2">
        <f t="shared" si="661"/>
        <v>40.148448342210294</v>
      </c>
      <c r="FA368" s="2">
        <f t="shared" si="662"/>
        <v>8.0882352941176414</v>
      </c>
      <c r="FB368" s="2">
        <f t="shared" si="665"/>
        <v>2.1473285776677731</v>
      </c>
      <c r="FC368" s="2">
        <f t="shared" si="665"/>
        <v>0.90817356205852295</v>
      </c>
      <c r="FD368" s="2">
        <f t="shared" si="665"/>
        <v>2.0618556701030855</v>
      </c>
      <c r="FE368" s="2">
        <f t="shared" si="665"/>
        <v>1.8910666797990805</v>
      </c>
      <c r="FF368" s="2">
        <f t="shared" si="665"/>
        <v>1.5873015873016039</v>
      </c>
      <c r="FG368" s="2">
        <f t="shared" si="665"/>
        <v>1.7463933181473212</v>
      </c>
      <c r="FH368" s="2">
        <v>3.5</v>
      </c>
      <c r="FI368" s="2">
        <v>3.5</v>
      </c>
      <c r="FL368" s="2">
        <f t="shared" si="709"/>
        <v>0.58610591485033225</v>
      </c>
      <c r="FM368" s="2">
        <f t="shared" si="709"/>
        <v>0.45524479979337507</v>
      </c>
      <c r="FN368" s="2">
        <f t="shared" si="634"/>
        <v>0.53604534221152189</v>
      </c>
      <c r="FQ368" s="2">
        <f t="shared" si="710"/>
        <v>2.3651155216879438</v>
      </c>
      <c r="FR368" s="2">
        <f t="shared" si="710"/>
        <v>1.8334518511878395</v>
      </c>
      <c r="FS368" s="2">
        <f t="shared" si="636"/>
        <v>2.1614837398431064</v>
      </c>
      <c r="FT368" s="2">
        <f t="shared" si="711"/>
        <v>1.7935377075448233</v>
      </c>
      <c r="FU368" s="2">
        <f t="shared" si="711"/>
        <v>0.71467053552727311</v>
      </c>
      <c r="FX368" s="2">
        <f t="shared" si="694"/>
        <v>2.1711629318458714</v>
      </c>
      <c r="FY368" s="2">
        <f t="shared" si="694"/>
        <v>1.7142037964192447</v>
      </c>
      <c r="FZ368" s="2">
        <f t="shared" si="647"/>
        <v>2.5847491120580157</v>
      </c>
      <c r="GA368" s="2">
        <f t="shared" si="695"/>
        <v>1.9739848899928303</v>
      </c>
      <c r="GB368" s="2">
        <f t="shared" si="695"/>
        <v>1.2438192947722859</v>
      </c>
      <c r="GE368" s="2">
        <f t="shared" si="702"/>
        <v>-10.6894661142275</v>
      </c>
      <c r="GF368" s="2">
        <f t="shared" si="702"/>
        <v>-9.5196758813787525</v>
      </c>
      <c r="GG368" s="2">
        <f t="shared" si="700"/>
        <v>29.811530584168501</v>
      </c>
      <c r="GH368" s="2">
        <f t="shared" si="700"/>
        <v>19.545089217093057</v>
      </c>
      <c r="GI368" s="2">
        <f t="shared" si="670"/>
        <v>12.757201646090554</v>
      </c>
      <c r="GJ368" s="2">
        <f t="shared" si="671"/>
        <v>2.4221453287197381</v>
      </c>
      <c r="GK368" s="2">
        <v>3.5</v>
      </c>
      <c r="GN368" s="2">
        <f t="shared" si="590"/>
        <v>-0.10000000000000009</v>
      </c>
      <c r="GQ368" s="2">
        <f t="shared" si="563"/>
        <v>0.29999999999999982</v>
      </c>
      <c r="GT368" s="27">
        <f t="shared" ca="1" si="574"/>
        <v>101.35527589545015</v>
      </c>
      <c r="GU368" s="27">
        <f t="shared" ca="1" si="575"/>
        <v>108.05555555555554</v>
      </c>
      <c r="GV368" s="27">
        <f t="shared" ca="1" si="575"/>
        <v>108.30115830115832</v>
      </c>
      <c r="GW368" s="27">
        <f t="shared" ca="1" si="576"/>
        <v>102.12765957446808</v>
      </c>
      <c r="GX368" s="27">
        <f t="shared" ca="1" si="576"/>
        <v>101.78236397748593</v>
      </c>
      <c r="GY368" s="27">
        <f t="shared" ca="1" si="577"/>
        <v>102.00190657769303</v>
      </c>
      <c r="GZ368" s="27">
        <f t="shared" ca="1" si="578"/>
        <v>67.582861762328207</v>
      </c>
      <c r="HA368" s="27">
        <f t="shared" ca="1" si="579"/>
        <v>103.40340340340339</v>
      </c>
      <c r="HB368" s="27">
        <f t="shared" ca="1" si="579"/>
        <v>104.08921933085502</v>
      </c>
      <c r="HC368" s="27">
        <f t="shared" ca="1" si="579"/>
        <v>100.46904315196998</v>
      </c>
      <c r="HD368" s="27">
        <f t="shared" ca="1" si="572"/>
        <v>97.579143389199245</v>
      </c>
      <c r="HE368" s="27">
        <f t="shared" ca="1" si="580"/>
        <v>102.23642172523961</v>
      </c>
      <c r="HG368" s="27">
        <f t="shared" ca="1" si="581"/>
        <v>100.68226120857699</v>
      </c>
      <c r="HH368" s="27">
        <f t="shared" ca="1" si="582"/>
        <v>100.74626865671641</v>
      </c>
      <c r="HI368" s="27">
        <f t="shared" ca="1" si="582"/>
        <v>100.19342359767892</v>
      </c>
      <c r="HJ368" s="27">
        <f t="shared" ca="1" si="583"/>
        <v>100.0968054211036</v>
      </c>
      <c r="HK368" s="27">
        <f t="shared" ca="1" si="583"/>
        <v>100.66100094428705</v>
      </c>
      <c r="HL368" s="27">
        <f t="shared" ca="1" si="584"/>
        <v>100.28680688336522</v>
      </c>
      <c r="HM368" s="27">
        <f t="shared" ca="1" si="585"/>
        <v>152.90482076637824</v>
      </c>
      <c r="HN368" s="27">
        <f t="shared" ca="1" si="586"/>
        <v>97.368421052631589</v>
      </c>
      <c r="HO368" s="27">
        <f t="shared" ca="1" si="586"/>
        <v>98.806244260789697</v>
      </c>
      <c r="HP368" s="27">
        <f t="shared" ca="1" si="586"/>
        <v>99.070631970260223</v>
      </c>
      <c r="HQ368" s="27">
        <f t="shared" ca="1" si="573"/>
        <v>102.87356321839081</v>
      </c>
      <c r="HR368" s="27">
        <f t="shared" ca="1" si="587"/>
        <v>99.681528662420376</v>
      </c>
      <c r="HT368" s="27">
        <f t="shared" ca="1" si="705"/>
        <v>147.55244979671221</v>
      </c>
      <c r="HU368" s="27">
        <f t="shared" ca="1" si="705"/>
        <v>33.426627325379769</v>
      </c>
      <c r="HV368" s="27">
        <f t="shared" ca="1" si="705"/>
        <v>35.126699024366324</v>
      </c>
      <c r="HW368" s="27">
        <f t="shared" ca="1" si="706"/>
        <v>528.32617112810715</v>
      </c>
      <c r="HX368" s="27">
        <f t="shared" ca="1" si="706"/>
        <v>471.19289141785566</v>
      </c>
      <c r="HY368" s="27">
        <f t="shared" ca="1" si="638"/>
        <v>1000</v>
      </c>
      <c r="HZ368" s="27">
        <f t="shared" ca="1" si="707"/>
        <v>3.3003249196908704</v>
      </c>
      <c r="IA368" s="27">
        <f t="shared" ca="1" si="707"/>
        <v>21.418205408358371</v>
      </c>
      <c r="IB368" s="27">
        <f t="shared" ca="1" si="707"/>
        <v>30.543859616930231</v>
      </c>
      <c r="IC368" s="27">
        <f t="shared" ca="1" si="707"/>
        <v>62.019168677313054</v>
      </c>
      <c r="ID368" s="27">
        <f t="shared" ca="1" si="707"/>
        <v>21.514553610825121</v>
      </c>
      <c r="IE368" s="27">
        <f t="shared" ca="1" si="707"/>
        <v>17.68556876200147</v>
      </c>
      <c r="IG368" s="28">
        <f t="shared" ca="1" si="623"/>
        <v>0.29502961028778552</v>
      </c>
      <c r="IH368" s="28">
        <f t="shared" ca="1" si="623"/>
        <v>0.27538368701751897</v>
      </c>
      <c r="II368" s="28">
        <f t="shared" ca="1" si="623"/>
        <v>0.28984319671509046</v>
      </c>
      <c r="IJ368" s="28">
        <f t="shared" ca="1" si="624"/>
        <v>1.1585672368902877</v>
      </c>
      <c r="IK368" s="24">
        <f t="shared" ca="1" si="639"/>
        <v>0.29831074286989284</v>
      </c>
      <c r="IL368" s="28">
        <f t="shared" ca="1" si="625"/>
        <v>1.1712348637174004</v>
      </c>
      <c r="IM368" s="28">
        <f t="shared" ca="1" si="640"/>
        <v>2.2944550669216155</v>
      </c>
      <c r="IN368" s="3">
        <f t="shared" ca="1" si="641"/>
        <v>2.3298021006076883</v>
      </c>
      <c r="IO368" s="2">
        <f t="shared" si="663"/>
        <v>2.2999999999999998</v>
      </c>
      <c r="IQ368" s="2">
        <f t="shared" ca="1" si="703"/>
        <v>0.86025649402039495</v>
      </c>
      <c r="IS368" s="3">
        <f t="shared" ca="1" si="626"/>
        <v>-9.4724410474482157E-2</v>
      </c>
      <c r="IT368" s="3">
        <f t="shared" ca="1" si="627"/>
        <v>-1.7951063977442838E-2</v>
      </c>
      <c r="IU368" s="3">
        <f t="shared" si="628"/>
        <v>-0.10000000000000009</v>
      </c>
      <c r="IV368" s="3">
        <f t="shared" ca="1" si="629"/>
        <v>1.2675474451924906E-2</v>
      </c>
      <c r="IX368" s="28">
        <f ca="1">$HL368/100*(GZ368-100)*AL368/1000+(HM368-100)*HZ368/$HY368</f>
        <v>1.2052534239419849E-2</v>
      </c>
      <c r="IY368" s="28">
        <f ca="1">$HL368/100*(HA368-100)*AM368/1000+(HN368-100)*IA368/$HY368</f>
        <v>1.5312758128245625E-2</v>
      </c>
      <c r="IZ368" s="28">
        <f ca="1">$HL368/100*(HB368-100)*AN368/1000+(HO368-100)*IB368/$HY368</f>
        <v>7.426367460569458E-2</v>
      </c>
      <c r="JA368" s="28">
        <f ca="1">$HL368/100*(HC368-100)*AO368/1000+(HP368-100)*IC368/$HY368</f>
        <v>-3.0356105398817661E-2</v>
      </c>
      <c r="JB368" s="28">
        <f ca="1">$HL368/100*(HD368-100)*AP368/1000+(HQ368-100)*ID368/$HY368</f>
        <v>8.4118344438318185E-3</v>
      </c>
      <c r="JC368" s="28">
        <f ca="1">$HL368/100*(HE368-100)*AQ368/1000+(HR368-100)*IE368/$HY368</f>
        <v>3.4738700120905068E-2</v>
      </c>
      <c r="JE368" s="3">
        <f t="shared" ref="JE368:JJ383" ca="1" si="712">IX368-IX367</f>
        <v>-8.347346885282339E-3</v>
      </c>
      <c r="JF368" s="3">
        <f t="shared" ca="1" si="555"/>
        <v>-4.6161058024072964E-2</v>
      </c>
      <c r="JG368" s="3">
        <f t="shared" ca="1" si="555"/>
        <v>3.1686743629203304E-2</v>
      </c>
      <c r="JH368" s="3">
        <f t="shared" ca="1" si="554"/>
        <v>1.7706809280532164E-2</v>
      </c>
      <c r="JI368" s="3">
        <f t="shared" ca="1" si="554"/>
        <v>1.2321236121156549E-2</v>
      </c>
      <c r="JJ368" s="3">
        <f t="shared" ca="1" si="554"/>
        <v>-2.4679036639464136E-2</v>
      </c>
      <c r="JK368" s="3">
        <f>IO368-IO367</f>
        <v>-0.10000000000000009</v>
      </c>
      <c r="JL368" s="3">
        <f t="shared" ca="1" si="630"/>
        <v>-0.12333939674392105</v>
      </c>
      <c r="JN368" s="10">
        <f>COUNTIF(EI368:ET368,"&gt;2")</f>
        <v>7</v>
      </c>
      <c r="JP368" s="2">
        <f>AVERAGE(CS368,CS356,CS344,CS332,CS320,CS308,CS296,CS284,CS272,CS260)</f>
        <v>0.16541468507362839</v>
      </c>
      <c r="JQ368" s="2">
        <f>CS368-JP368</f>
        <v>0.11574745175860884</v>
      </c>
      <c r="JR368" s="2">
        <f>AVERAGE(CT368,CT356,CT344,CT332,CT320,CT308,CT296,CT284,CT272,CT260)</f>
        <v>0.12091485292687602</v>
      </c>
      <c r="JS368" s="2">
        <f>CT368-JR368</f>
        <v>0.16077528791819173</v>
      </c>
      <c r="KH368" s="2">
        <f>(DN368*$DN$4)+(FB368*$FB$3)+(FC368*$FC$3)+(FD368*$FD$3)+(FE368*$FE$3)+(FF368*$FF$3)+(FG368*$FG$3)</f>
        <v>1.9350940240454257</v>
      </c>
      <c r="KI368" s="2">
        <f>F368-KH368</f>
        <v>0.36490597595457408</v>
      </c>
      <c r="KJ368" s="2">
        <f>MAX(DN368,FB368:FG368)</f>
        <v>2.2944550669216119</v>
      </c>
      <c r="KK368" s="2">
        <f>MIN(DN368,FB368:FG368)</f>
        <v>0.90817356205852295</v>
      </c>
      <c r="KL368" s="2">
        <f t="shared" si="664"/>
        <v>1.386281504863089</v>
      </c>
      <c r="KO368" s="2">
        <f>BO368</f>
        <v>78.23</v>
      </c>
      <c r="KP368" s="2">
        <f>100*((BO362/BO350)-1)</f>
        <v>0.10170353419780565</v>
      </c>
      <c r="KQ368" s="2">
        <f t="shared" si="677"/>
        <v>0.10170353419780565</v>
      </c>
      <c r="KR368" s="2">
        <f>100*((BO356/BO344)-1)</f>
        <v>1.1076361740943508</v>
      </c>
      <c r="KS368" s="2">
        <f t="shared" si="691"/>
        <v>1.1076361740943508</v>
      </c>
      <c r="KT368" s="3">
        <f>BP368</f>
        <v>1.2901</v>
      </c>
      <c r="KU368" s="3">
        <f>BQ368</f>
        <v>64.74818181818182</v>
      </c>
      <c r="KV368" s="3">
        <f t="shared" si="610"/>
        <v>50.188498425069234</v>
      </c>
      <c r="KW368" s="2">
        <f t="shared" si="603"/>
        <v>90.862526144839379</v>
      </c>
      <c r="KX368" s="2">
        <f t="shared" si="603"/>
        <v>91.813339339905909</v>
      </c>
      <c r="LA368">
        <v>2</v>
      </c>
      <c r="LB368">
        <v>0</v>
      </c>
      <c r="LE368" s="2">
        <v>108.80255455256849</v>
      </c>
      <c r="LF368" s="2">
        <v>106.84531167129717</v>
      </c>
      <c r="LG368" s="2">
        <v>102.56739682320112</v>
      </c>
      <c r="LH368" s="2">
        <v>100.56375507643844</v>
      </c>
      <c r="LI368" s="2">
        <v>103.17917229160599</v>
      </c>
      <c r="LJ368" s="2">
        <v>103.65169283948102</v>
      </c>
      <c r="LK368" s="2">
        <v>104.16292888448456</v>
      </c>
      <c r="LL368" s="2">
        <v>109.82224749252072</v>
      </c>
      <c r="LM368" s="2">
        <v>111.13814378900423</v>
      </c>
      <c r="LN368" s="2">
        <v>104.61053908196256</v>
      </c>
      <c r="LO368" s="2">
        <v>114.9526412039819</v>
      </c>
      <c r="LP368" s="2">
        <v>108.56227443410263</v>
      </c>
      <c r="LQ368" s="2">
        <v>128.23947606925344</v>
      </c>
      <c r="LR368" s="2">
        <v>106.6086686232826</v>
      </c>
      <c r="LS368" s="2">
        <v>109.25401189554589</v>
      </c>
      <c r="LT368" s="2">
        <v>125.01809008163846</v>
      </c>
      <c r="LU368" s="2">
        <v>106.36429376549771</v>
      </c>
      <c r="LV368" s="2">
        <v>108.18070157094853</v>
      </c>
      <c r="LW368" s="2">
        <v>104.1701438052273</v>
      </c>
      <c r="LX368" s="2">
        <v>103.99204104022091</v>
      </c>
      <c r="LY368" s="2">
        <v>104.68747819172823</v>
      </c>
      <c r="LZ368" s="2">
        <v>110.16699357948298</v>
      </c>
      <c r="MA368" s="2">
        <v>112.98455843166217</v>
      </c>
      <c r="MB368" s="2">
        <v>108.23724167855218</v>
      </c>
      <c r="MC368" s="2">
        <v>115.91254645602193</v>
      </c>
      <c r="MD368" s="2">
        <v>98.636518556554947</v>
      </c>
      <c r="ME368" s="2">
        <v>115.49836032197975</v>
      </c>
      <c r="MF368" s="2">
        <v>108.90470204881289</v>
      </c>
      <c r="MG368" s="2">
        <v>110.37696767065442</v>
      </c>
      <c r="MH368" s="2">
        <v>107.02394927089166</v>
      </c>
      <c r="MI368" s="2">
        <v>112.47926793528895</v>
      </c>
      <c r="MJ368" s="2">
        <v>109.35538172107253</v>
      </c>
      <c r="MK368" s="2">
        <v>108.06110605352239</v>
      </c>
      <c r="ML368" s="2">
        <v>105.97997629141388</v>
      </c>
      <c r="MM368" s="2">
        <v>110.29795913781371</v>
      </c>
      <c r="MN368" s="2">
        <v>116.19306810110189</v>
      </c>
      <c r="MO368" s="2">
        <v>114.09463506149288</v>
      </c>
      <c r="MP368" s="2">
        <v>118.87412254466827</v>
      </c>
      <c r="MQ368" s="2">
        <v>97.71793135890033</v>
      </c>
      <c r="MR368" s="2">
        <v>81.232378569992406</v>
      </c>
      <c r="MS368" s="10">
        <v>110.93330872991993</v>
      </c>
      <c r="MT368" s="2">
        <v>112.00286013061421</v>
      </c>
      <c r="MU368" s="2">
        <v>105.12612311688393</v>
      </c>
      <c r="MV368" s="2">
        <v>89.153999193741527</v>
      </c>
      <c r="MX368" s="22">
        <v>0.83</v>
      </c>
      <c r="MY368" s="22">
        <v>0.17</v>
      </c>
      <c r="MZ368" s="22">
        <v>0.7</v>
      </c>
      <c r="NA368" s="22">
        <v>0.44</v>
      </c>
      <c r="NB368" s="22">
        <v>0.44</v>
      </c>
      <c r="NC368" s="22">
        <v>0.42</v>
      </c>
      <c r="ND368" s="22">
        <v>1</v>
      </c>
      <c r="NE368" s="22">
        <v>6.32</v>
      </c>
      <c r="NF368" s="22">
        <v>1.68</v>
      </c>
      <c r="NG368" s="22">
        <v>5</v>
      </c>
      <c r="NH368" s="23">
        <v>7</v>
      </c>
      <c r="NI368" s="22">
        <v>24</v>
      </c>
      <c r="NJ368" s="22">
        <v>2.21</v>
      </c>
      <c r="NK368" s="22">
        <v>1.04</v>
      </c>
      <c r="NL368" s="23">
        <v>9.6199999999999992</v>
      </c>
      <c r="NM368" s="3">
        <v>5.28</v>
      </c>
      <c r="NN368" s="22">
        <v>4.32</v>
      </c>
      <c r="NO368" s="22">
        <v>2.4</v>
      </c>
      <c r="NP368" s="22">
        <v>0.23</v>
      </c>
      <c r="NQ368" s="22">
        <v>1.1499999999999999</v>
      </c>
      <c r="NR368" s="23">
        <v>1</v>
      </c>
      <c r="NS368" s="22">
        <v>1.36</v>
      </c>
      <c r="NT368" s="22">
        <v>6.64</v>
      </c>
      <c r="NU368" s="23">
        <v>7.2</v>
      </c>
      <c r="NV368" s="3">
        <v>3.8</v>
      </c>
      <c r="NW368" s="22">
        <v>0.6</v>
      </c>
      <c r="NX368" s="22">
        <v>0.8</v>
      </c>
      <c r="NY368" s="22">
        <v>64.5</v>
      </c>
      <c r="NZ368" s="22">
        <v>21.5</v>
      </c>
      <c r="OA368" s="23">
        <v>8</v>
      </c>
      <c r="OB368" s="22">
        <v>0.81</v>
      </c>
      <c r="OC368" s="22">
        <v>1.54</v>
      </c>
      <c r="OD368" s="22">
        <v>3.15</v>
      </c>
      <c r="OE368" s="22">
        <v>2.31</v>
      </c>
      <c r="OF368" s="22">
        <v>11.88</v>
      </c>
      <c r="OG368" s="22">
        <v>2.88</v>
      </c>
      <c r="OH368" s="23">
        <v>3.24</v>
      </c>
      <c r="OI368" s="22">
        <v>2</v>
      </c>
      <c r="OJ368" s="22">
        <v>7.37</v>
      </c>
      <c r="OK368" s="22">
        <v>3.63</v>
      </c>
      <c r="OL368" s="22">
        <v>0.36</v>
      </c>
      <c r="OM368" s="23">
        <v>2.16</v>
      </c>
      <c r="ON368" s="22">
        <v>2.4</v>
      </c>
      <c r="OO368" s="22">
        <v>7.08</v>
      </c>
      <c r="OQ368">
        <f t="shared" si="667"/>
        <v>-10</v>
      </c>
      <c r="OR368" s="23">
        <f t="shared" ca="1" si="675"/>
        <v>1.0304126961395694</v>
      </c>
      <c r="OS368" s="23">
        <f t="shared" ca="1" si="675"/>
        <v>1.0091253446635242</v>
      </c>
      <c r="OT368" s="23">
        <f t="shared" ca="1" si="675"/>
        <v>1.0044806054020705</v>
      </c>
      <c r="OU368" s="23">
        <f t="shared" ca="1" si="675"/>
        <v>1.0065703384106304</v>
      </c>
      <c r="OV368" s="23">
        <f t="shared" ca="1" si="675"/>
        <v>1.0054067908572588</v>
      </c>
      <c r="OW368" s="23">
        <f t="shared" ca="1" si="675"/>
        <v>1.0077138818893085</v>
      </c>
      <c r="OX368" s="23">
        <f t="shared" ca="1" si="675"/>
        <v>1.0072688828151124</v>
      </c>
      <c r="OY368" s="23">
        <f t="shared" ca="1" si="673"/>
        <v>1.0139592329655616</v>
      </c>
      <c r="OZ368" s="23">
        <f t="shared" ca="1" si="673"/>
        <v>1.0287043853338536</v>
      </c>
      <c r="PA368" s="23">
        <f t="shared" ca="1" si="673"/>
        <v>1.0149308455740682</v>
      </c>
      <c r="PB368" s="23">
        <f t="shared" ca="1" si="673"/>
        <v>1.0346329074553684</v>
      </c>
      <c r="PC368" s="23">
        <f t="shared" ca="1" si="673"/>
        <v>1.0242401933962391</v>
      </c>
      <c r="PD368" s="23">
        <f t="shared" ca="1" si="673"/>
        <v>1.1720583702344261</v>
      </c>
      <c r="PE368" s="23">
        <f t="shared" ca="1" si="673"/>
        <v>1.0193390017205715</v>
      </c>
      <c r="PF368" s="23">
        <f t="shared" ca="1" si="673"/>
        <v>1.034121708746196</v>
      </c>
      <c r="PG368" s="23">
        <f t="shared" ca="1" si="673"/>
        <v>1.0313241056340887</v>
      </c>
      <c r="PH368" s="23">
        <f t="shared" ca="1" si="693"/>
        <v>1.0140659935171923</v>
      </c>
      <c r="PI368" s="23">
        <f t="shared" ca="1" si="693"/>
        <v>1.0236240180528899</v>
      </c>
      <c r="PJ368" s="23">
        <f t="shared" ca="1" si="693"/>
        <v>0.98124043460015453</v>
      </c>
      <c r="PK368" s="23">
        <f t="shared" ca="1" si="693"/>
        <v>0.98413647670914683</v>
      </c>
      <c r="PL368" s="23">
        <f t="shared" ca="1" si="693"/>
        <v>1.0191319569367643</v>
      </c>
      <c r="PM368" s="23">
        <f t="shared" ca="1" si="693"/>
        <v>1.0158661613965299</v>
      </c>
      <c r="PN368" s="23">
        <f t="shared" ca="1" si="645"/>
        <v>1.021484668246311</v>
      </c>
      <c r="PO368" s="23">
        <f t="shared" ca="1" si="645"/>
        <v>0.99514107108854266</v>
      </c>
      <c r="PP368" s="23">
        <f t="shared" ca="1" si="645"/>
        <v>1.035783314553778</v>
      </c>
      <c r="PQ368" s="23">
        <f t="shared" ca="1" si="645"/>
        <v>0.98979456776886043</v>
      </c>
      <c r="PR368" s="23">
        <f t="shared" ca="1" si="645"/>
        <v>1.0321786766664141</v>
      </c>
      <c r="PS368" s="23">
        <f t="shared" ca="1" si="615"/>
        <v>1.0187236530127981</v>
      </c>
      <c r="PT368" s="23">
        <f t="shared" ca="1" si="615"/>
        <v>1.0304067036688997</v>
      </c>
      <c r="PU368" s="23">
        <f t="shared" ca="1" si="615"/>
        <v>1.0297837353998007</v>
      </c>
      <c r="PV368" s="23">
        <f t="shared" ca="1" si="615"/>
        <v>1.0126222956525868</v>
      </c>
      <c r="PW368" s="23">
        <f t="shared" ca="1" si="561"/>
        <v>1.0206565731076991</v>
      </c>
      <c r="PX368" s="23">
        <f t="shared" ca="1" si="561"/>
        <v>1.0207193316591729</v>
      </c>
      <c r="PY368" s="23">
        <f t="shared" ca="1" si="561"/>
        <v>1.0288490369514787</v>
      </c>
      <c r="PZ368" s="23">
        <f t="shared" ca="1" si="561"/>
        <v>1.0211045868237383</v>
      </c>
      <c r="QA368" s="23">
        <f t="shared" ca="1" si="561"/>
        <v>1.038837942778895</v>
      </c>
      <c r="QB368" s="23">
        <f t="shared" ca="1" si="561"/>
        <v>1.0281466707379743</v>
      </c>
      <c r="QC368" s="23">
        <f t="shared" ca="1" si="561"/>
        <v>1.0363005519117512</v>
      </c>
      <c r="QD368" s="23">
        <f t="shared" ca="1" si="699"/>
        <v>1.0024285492075515</v>
      </c>
      <c r="QE368" s="23">
        <f t="shared" ca="1" si="699"/>
        <v>0.85522956942404071</v>
      </c>
      <c r="QF368" s="23">
        <f t="shared" ca="1" si="699"/>
        <v>1.0984067401826918</v>
      </c>
      <c r="QG368" s="23">
        <f t="shared" ca="1" si="699"/>
        <v>1.0215846136530269</v>
      </c>
      <c r="QH368" s="23">
        <f t="shared" ca="1" si="699"/>
        <v>0.99246227249071872</v>
      </c>
      <c r="QI368" s="23">
        <f t="shared" ca="1" si="699"/>
        <v>0.98818177886827874</v>
      </c>
      <c r="QJ368" s="26">
        <f t="shared" ca="1" si="616"/>
        <v>1.0193236467432092</v>
      </c>
      <c r="QL368" s="3">
        <f t="shared" ca="1" si="589"/>
        <v>109.38073001807612</v>
      </c>
      <c r="QM368" s="3">
        <f t="shared" ca="1" si="591"/>
        <v>0.13113477980009058</v>
      </c>
      <c r="QN368" s="3">
        <f t="shared" ca="1" si="595"/>
        <v>9.1655548494951056E-2</v>
      </c>
      <c r="QO368" s="3">
        <f t="shared" ca="1" si="599"/>
        <v>0.5339088553450333</v>
      </c>
      <c r="QP368" s="3">
        <f t="shared" ca="1" si="631"/>
        <v>1.2665058940804386</v>
      </c>
      <c r="QQ368" s="2">
        <f t="shared" ca="1" si="642"/>
        <v>2.4800908084748219</v>
      </c>
      <c r="QR368" s="3">
        <f t="shared" ca="1" si="592"/>
        <v>1.585016693213559</v>
      </c>
      <c r="QS368" s="3">
        <f t="shared" ca="1" si="596"/>
        <v>1.1059486700427519</v>
      </c>
      <c r="QT368" s="3">
        <f t="shared" ca="1" si="598"/>
        <v>2.1527999007259213</v>
      </c>
      <c r="QU368" s="3">
        <f t="shared" ca="1" si="619"/>
        <v>2.5490521599582872</v>
      </c>
    </row>
    <row r="369" spans="1:463" x14ac:dyDescent="0.35">
      <c r="A369" t="s">
        <v>1434</v>
      </c>
      <c r="B369" s="21">
        <v>43435</v>
      </c>
      <c r="C369" t="s">
        <v>996</v>
      </c>
      <c r="D369" s="2">
        <v>107.1</v>
      </c>
      <c r="E369" s="2">
        <v>107.1</v>
      </c>
      <c r="F369" s="2">
        <v>2.1</v>
      </c>
      <c r="G369" s="2">
        <v>107.2</v>
      </c>
      <c r="H369" s="2">
        <v>106.93423100551837</v>
      </c>
      <c r="I369" s="2">
        <v>106.8881047957867</v>
      </c>
      <c r="J369" s="2">
        <v>105.3</v>
      </c>
      <c r="K369" s="2">
        <v>109.2</v>
      </c>
      <c r="L369" s="2">
        <v>109.18693494758969</v>
      </c>
      <c r="M369" s="2">
        <v>103.6</v>
      </c>
      <c r="N369" s="2">
        <v>111.6</v>
      </c>
      <c r="O369" s="2">
        <v>102.5</v>
      </c>
      <c r="P369" s="2">
        <v>105</v>
      </c>
      <c r="Q369" s="2">
        <v>104.9</v>
      </c>
      <c r="R369" s="2">
        <v>111.3</v>
      </c>
      <c r="S369" s="2">
        <v>111.6</v>
      </c>
      <c r="T369" s="2">
        <v>112</v>
      </c>
      <c r="U369" s="2">
        <v>116.7</v>
      </c>
      <c r="V369" s="2">
        <v>110</v>
      </c>
      <c r="W369" s="2">
        <v>114.4</v>
      </c>
      <c r="X369" s="2">
        <v>108.4</v>
      </c>
      <c r="Y369" s="2">
        <v>112.6</v>
      </c>
      <c r="Z369" s="2">
        <v>113</v>
      </c>
      <c r="AA369" s="2">
        <v>110.4</v>
      </c>
      <c r="AB369" s="2">
        <v>96.6</v>
      </c>
      <c r="AC369" s="2">
        <v>102</v>
      </c>
      <c r="AD369" s="2">
        <v>112.6</v>
      </c>
      <c r="AE369" s="2">
        <v>106.2</v>
      </c>
      <c r="AF369" s="2">
        <v>106.7</v>
      </c>
      <c r="AG369" s="22">
        <v>519</v>
      </c>
      <c r="AH369" s="22">
        <v>481</v>
      </c>
      <c r="AI369" s="22">
        <v>143</v>
      </c>
      <c r="AJ369" s="22">
        <v>31</v>
      </c>
      <c r="AK369" s="22">
        <v>34</v>
      </c>
      <c r="AL369" s="22">
        <v>5</v>
      </c>
      <c r="AM369" s="22">
        <v>21</v>
      </c>
      <c r="AN369" s="22">
        <v>27</v>
      </c>
      <c r="AO369" s="22">
        <v>58</v>
      </c>
      <c r="AP369" s="22">
        <v>22</v>
      </c>
      <c r="AQ369" s="22">
        <v>18</v>
      </c>
      <c r="AR369" s="2">
        <v>102.5</v>
      </c>
      <c r="AS369" s="2">
        <v>111.3</v>
      </c>
      <c r="AT369" s="2">
        <v>104.9</v>
      </c>
      <c r="AU369" s="2">
        <v>105.8</v>
      </c>
      <c r="AV369" s="2">
        <v>105.4</v>
      </c>
      <c r="AW369" s="2">
        <v>108</v>
      </c>
      <c r="AX369" s="2">
        <v>111.3</v>
      </c>
      <c r="AY369" s="2">
        <v>107.3</v>
      </c>
      <c r="AZ369" s="2">
        <v>106.8</v>
      </c>
      <c r="BA369" s="2">
        <v>114.4</v>
      </c>
      <c r="BB369" s="2">
        <v>110</v>
      </c>
      <c r="BC369" s="2">
        <v>102.4</v>
      </c>
      <c r="BD369" s="3">
        <v>0.8</v>
      </c>
      <c r="BE369" s="3">
        <v>0.59</v>
      </c>
      <c r="BF369" s="3">
        <v>0.12</v>
      </c>
      <c r="BG369" s="3">
        <v>0.22</v>
      </c>
      <c r="BH369" s="3">
        <v>0.38</v>
      </c>
      <c r="BI369" s="2">
        <v>285.60000000000002</v>
      </c>
      <c r="BJ369" s="2">
        <v>2.7</v>
      </c>
      <c r="BK369" s="2">
        <v>2.7</v>
      </c>
      <c r="BL369" s="2">
        <v>117.2</v>
      </c>
      <c r="BM369" s="2">
        <v>109.5</v>
      </c>
      <c r="BN369" s="10">
        <v>528</v>
      </c>
      <c r="BO369" s="3">
        <v>76.63</v>
      </c>
      <c r="BP369" s="22">
        <v>1.2662</v>
      </c>
      <c r="BQ369" s="3">
        <v>57.362352941176482</v>
      </c>
      <c r="BR369" s="23">
        <v>4.041666666666667</v>
      </c>
      <c r="BS369" s="2">
        <v>118.5</v>
      </c>
      <c r="BT369" s="3">
        <v>86.08</v>
      </c>
      <c r="BU369" s="2">
        <v>0.9</v>
      </c>
      <c r="BV369" s="2">
        <v>2.2000000000000002</v>
      </c>
      <c r="BW369" s="2">
        <v>3.7</v>
      </c>
      <c r="BX369" s="2">
        <v>3.5</v>
      </c>
      <c r="BY369" s="23">
        <v>252.767</v>
      </c>
      <c r="BZ369" s="2">
        <v>99.7</v>
      </c>
      <c r="CA369" s="2">
        <v>98.7</v>
      </c>
      <c r="CB369" s="3">
        <v>103.47</v>
      </c>
      <c r="CC369" s="2">
        <v>102.3</v>
      </c>
      <c r="CD369" s="2">
        <v>134.30000000000001</v>
      </c>
      <c r="CE369" s="2">
        <v>99.643562474940339</v>
      </c>
      <c r="CF369" s="3">
        <v>103.58191096393004</v>
      </c>
      <c r="CG369" s="2">
        <v>102.56186731221118</v>
      </c>
      <c r="CH369" s="23">
        <v>260.00197656821365</v>
      </c>
      <c r="CI369" s="3">
        <v>103.24100855951691</v>
      </c>
      <c r="CM369" s="2">
        <f t="shared" si="600"/>
        <v>45.302758601466181</v>
      </c>
      <c r="CN369" s="2">
        <f t="shared" si="600"/>
        <v>3.1919654609593011</v>
      </c>
      <c r="CO369" s="2">
        <f t="shared" si="601"/>
        <v>81.901240290856549</v>
      </c>
      <c r="CR369" s="2">
        <f t="shared" si="604"/>
        <v>0.18709073900840845</v>
      </c>
      <c r="CS369" s="2">
        <f t="shared" si="604"/>
        <v>9.345794392522834E-2</v>
      </c>
      <c r="CT369" s="2">
        <f t="shared" si="605"/>
        <v>0.37453183520599787</v>
      </c>
      <c r="CU369" s="2">
        <f t="shared" si="605"/>
        <v>8.4233189497738073E-2</v>
      </c>
      <c r="CV369" s="2">
        <f t="shared" si="605"/>
        <v>0.26878913872019167</v>
      </c>
      <c r="CW369" s="2">
        <f t="shared" si="606"/>
        <v>0.78662733529989881</v>
      </c>
      <c r="CX369" s="2">
        <f t="shared" si="607"/>
        <v>0.64516129032258329</v>
      </c>
      <c r="CY369" s="2">
        <f t="shared" si="651"/>
        <v>-4.3701799485861255</v>
      </c>
      <c r="CZ369" s="2">
        <f t="shared" si="611"/>
        <v>-0.17825311942959254</v>
      </c>
      <c r="DA369" s="2">
        <f t="shared" si="612"/>
        <v>0.624999999999994</v>
      </c>
      <c r="DB369" s="2">
        <f t="shared" si="613"/>
        <v>9.0991810737028486E-2</v>
      </c>
      <c r="DC369" s="2">
        <f t="shared" si="704"/>
        <v>0.35137034434293746</v>
      </c>
      <c r="DF369" s="2">
        <f t="shared" si="608"/>
        <v>1.0154942992514515</v>
      </c>
      <c r="DG369" s="2">
        <f t="shared" si="608"/>
        <v>3.2735829024208796</v>
      </c>
      <c r="DH369" s="2">
        <f t="shared" si="609"/>
        <v>4.1737865425490295</v>
      </c>
      <c r="DI369" s="2">
        <f t="shared" si="708"/>
        <v>5.3965757799030456</v>
      </c>
      <c r="DJ369" s="2">
        <f t="shared" si="708"/>
        <v>11.749036499978827</v>
      </c>
      <c r="DM369" s="2">
        <f t="shared" si="652"/>
        <v>1.9999999999999944</v>
      </c>
      <c r="DN369" s="2">
        <f t="shared" si="652"/>
        <v>2.0972354623450795</v>
      </c>
      <c r="DO369" s="2">
        <f t="shared" si="617"/>
        <v>1.9011406844106464</v>
      </c>
      <c r="DP369" s="2">
        <f t="shared" si="653"/>
        <v>1.8375241779497016</v>
      </c>
      <c r="DQ369" s="2">
        <f t="shared" si="697"/>
        <v>0.97306596078095042</v>
      </c>
      <c r="DR369" s="2">
        <f t="shared" si="654"/>
        <v>2.4390243902439104</v>
      </c>
      <c r="DS369" s="2">
        <f t="shared" si="655"/>
        <v>1.972586922832239</v>
      </c>
      <c r="DT369" s="2" t="e">
        <v>#N/A</v>
      </c>
      <c r="DU369" s="2" t="e">
        <v>#N/A</v>
      </c>
      <c r="DV369" s="2">
        <f t="shared" si="618"/>
        <v>0.39177277179236469</v>
      </c>
      <c r="DW369" s="2">
        <f t="shared" si="656"/>
        <v>-0.85066162570888171</v>
      </c>
      <c r="DX369" s="2">
        <f t="shared" si="657"/>
        <v>8.1081081081081141</v>
      </c>
      <c r="DY369" s="2">
        <f t="shared" si="658"/>
        <v>3.4386617100371719</v>
      </c>
      <c r="DZ369" s="2">
        <f t="shared" si="659"/>
        <v>3.3333333333333215</v>
      </c>
      <c r="EA369" s="2">
        <f t="shared" si="674"/>
        <v>-5.6588520614389681</v>
      </c>
      <c r="EB369" s="2">
        <f t="shared" si="668"/>
        <v>5.1625239005736123</v>
      </c>
      <c r="EC369" s="2">
        <f t="shared" si="668"/>
        <v>3.155996393146987</v>
      </c>
      <c r="ED369" s="2">
        <f t="shared" si="668"/>
        <v>1.7840375586854584</v>
      </c>
      <c r="EE369" s="2">
        <f t="shared" si="668"/>
        <v>-11.338582677165354</v>
      </c>
      <c r="EF369" s="2">
        <f t="shared" si="668"/>
        <v>-10.103420843277643</v>
      </c>
      <c r="EG369" s="2">
        <f t="shared" si="668"/>
        <v>4.8433048433048409</v>
      </c>
      <c r="EH369" s="2">
        <f t="shared" si="668"/>
        <v>2.8753993610223461</v>
      </c>
      <c r="EI369" s="2">
        <f t="shared" si="689"/>
        <v>0.68762278978389269</v>
      </c>
      <c r="EJ369" s="2">
        <f t="shared" si="689"/>
        <v>4.0186915887850505</v>
      </c>
      <c r="EK369" s="2">
        <f t="shared" si="689"/>
        <v>-0.85066162570888171</v>
      </c>
      <c r="EL369" s="2">
        <f t="shared" si="687"/>
        <v>2.7184466019417375</v>
      </c>
      <c r="EM369" s="2">
        <f t="shared" si="687"/>
        <v>0.38095238095239292</v>
      </c>
      <c r="EN369" s="2">
        <f t="shared" si="687"/>
        <v>2.2727272727272707</v>
      </c>
      <c r="EO369" s="2">
        <f t="shared" si="614"/>
        <v>3.4386617100371719</v>
      </c>
      <c r="EP369" s="2">
        <f t="shared" si="614"/>
        <v>2.8763183125599223</v>
      </c>
      <c r="EQ369" s="2">
        <f t="shared" si="614"/>
        <v>2.791145332050049</v>
      </c>
      <c r="ER369" s="2">
        <f t="shared" si="614"/>
        <v>3.155996393146987</v>
      </c>
      <c r="ES369" s="2">
        <f t="shared" si="614"/>
        <v>3.0927835051546282</v>
      </c>
      <c r="ET369" s="2">
        <f t="shared" si="614"/>
        <v>9.7751710654936375E-2</v>
      </c>
      <c r="EU369" s="2">
        <f t="shared" si="602"/>
        <v>2.7</v>
      </c>
      <c r="EV369" s="2">
        <f t="shared" si="602"/>
        <v>2.7</v>
      </c>
      <c r="EW369" s="2">
        <f t="shared" si="660"/>
        <v>2.8972783143107916</v>
      </c>
      <c r="EX369" s="2">
        <f t="shared" si="660"/>
        <v>2.6241799437675795</v>
      </c>
      <c r="EY369" s="2">
        <f t="shared" si="661"/>
        <v>-5.6838864789457544</v>
      </c>
      <c r="EZ369" s="2">
        <f t="shared" si="661"/>
        <v>52.726601598631049</v>
      </c>
      <c r="FA369" s="2">
        <f t="shared" si="662"/>
        <v>7.046070460704601</v>
      </c>
      <c r="FB369" s="2">
        <f t="shared" si="665"/>
        <v>2.0023809043401064</v>
      </c>
      <c r="FC369" s="2">
        <f t="shared" si="665"/>
        <v>0.30181086519114331</v>
      </c>
      <c r="FD369" s="2">
        <f t="shared" si="665"/>
        <v>1.6477857878475888</v>
      </c>
      <c r="FE369" s="2">
        <f t="shared" si="665"/>
        <v>1.5905743740795231</v>
      </c>
      <c r="FF369" s="2">
        <f t="shared" si="665"/>
        <v>1.0869565217391353</v>
      </c>
      <c r="FG369" s="2">
        <f t="shared" si="665"/>
        <v>1.8968133535660181</v>
      </c>
      <c r="FH369" s="2">
        <v>3.5</v>
      </c>
      <c r="FI369" s="2">
        <v>3.4</v>
      </c>
      <c r="FL369" s="2">
        <f t="shared" si="709"/>
        <v>0.53900395531900624</v>
      </c>
      <c r="FM369" s="2">
        <f t="shared" si="709"/>
        <v>0.46582429031449823</v>
      </c>
      <c r="FN369" s="2">
        <f t="shared" si="634"/>
        <v>0.55370080489074436</v>
      </c>
      <c r="FQ369" s="2">
        <f t="shared" si="710"/>
        <v>2.173510059218442</v>
      </c>
      <c r="FR369" s="2">
        <f t="shared" si="710"/>
        <v>1.876357176618404</v>
      </c>
      <c r="FS369" s="2">
        <f t="shared" si="636"/>
        <v>2.233266290889091</v>
      </c>
      <c r="FT369" s="2">
        <f t="shared" si="711"/>
        <v>2.1347725703222187</v>
      </c>
      <c r="FU369" s="2">
        <f t="shared" si="711"/>
        <v>0.25734522311025021</v>
      </c>
      <c r="FX369" s="2">
        <f t="shared" si="694"/>
        <v>2.2369800621716562</v>
      </c>
      <c r="FY369" s="2">
        <f t="shared" si="694"/>
        <v>1.8420306924237462</v>
      </c>
      <c r="FZ369" s="2">
        <f t="shared" si="647"/>
        <v>2.6711972251195704</v>
      </c>
      <c r="GA369" s="2">
        <f t="shared" si="695"/>
        <v>1.8870053785533081</v>
      </c>
      <c r="GB369" s="2">
        <f t="shared" si="695"/>
        <v>1.1786735251370306</v>
      </c>
      <c r="GE369" s="2">
        <f t="shared" si="702"/>
        <v>-11.485061003045438</v>
      </c>
      <c r="GF369" s="2">
        <f t="shared" si="702"/>
        <v>-10.277663707690939</v>
      </c>
      <c r="GG369" s="2">
        <f t="shared" si="700"/>
        <v>13.458718778070544</v>
      </c>
      <c r="GH369" s="2">
        <f t="shared" si="700"/>
        <v>36.123153480652626</v>
      </c>
      <c r="GI369" s="2">
        <f t="shared" si="670"/>
        <v>9.9199014171287949</v>
      </c>
      <c r="GJ369" s="2">
        <f t="shared" si="671"/>
        <v>2.4497487437185939</v>
      </c>
      <c r="GK369" s="2">
        <v>3.6</v>
      </c>
      <c r="GN369" s="2">
        <f t="shared" si="590"/>
        <v>-0.19999999999999973</v>
      </c>
      <c r="GQ369" s="2">
        <f t="shared" si="563"/>
        <v>0.10000000000000009</v>
      </c>
      <c r="GT369" s="27">
        <f t="shared" ca="1" si="574"/>
        <v>101.64569215876089</v>
      </c>
      <c r="GU369" s="27">
        <f t="shared" ca="1" si="575"/>
        <v>103.33333333333331</v>
      </c>
      <c r="GV369" s="27">
        <f t="shared" ca="1" si="575"/>
        <v>108.10810810810811</v>
      </c>
      <c r="GW369" s="27">
        <f t="shared" ca="1" si="576"/>
        <v>101.83752417794972</v>
      </c>
      <c r="GX369" s="27">
        <f t="shared" ca="1" si="576"/>
        <v>102.4390243902439</v>
      </c>
      <c r="GY369" s="27">
        <f t="shared" ca="1" si="577"/>
        <v>102.09723546234508</v>
      </c>
      <c r="GZ369" s="27">
        <f t="shared" ca="1" si="578"/>
        <v>94.341147938561036</v>
      </c>
      <c r="HA369" s="27">
        <f t="shared" ca="1" si="579"/>
        <v>102.10210210210209</v>
      </c>
      <c r="HB369" s="27">
        <f t="shared" ca="1" si="579"/>
        <v>104.6468401486989</v>
      </c>
      <c r="HC369" s="27">
        <f t="shared" ca="1" si="579"/>
        <v>99.624765478424024</v>
      </c>
      <c r="HD369" s="27">
        <f t="shared" ca="1" si="572"/>
        <v>99.348230912476723</v>
      </c>
      <c r="HE369" s="27">
        <f t="shared" ca="1" si="580"/>
        <v>102.87539936102235</v>
      </c>
      <c r="HG369" s="27">
        <f t="shared" ca="1" si="581"/>
        <v>100</v>
      </c>
      <c r="HH369" s="27">
        <f t="shared" ca="1" si="582"/>
        <v>100</v>
      </c>
      <c r="HI369" s="27">
        <f t="shared" ca="1" si="582"/>
        <v>100</v>
      </c>
      <c r="HJ369" s="27">
        <f t="shared" ca="1" si="583"/>
        <v>100</v>
      </c>
      <c r="HK369" s="27">
        <f t="shared" ca="1" si="583"/>
        <v>100</v>
      </c>
      <c r="HL369" s="27">
        <f t="shared" ca="1" si="584"/>
        <v>100</v>
      </c>
      <c r="HM369" s="27">
        <f t="shared" ca="1" si="585"/>
        <v>100</v>
      </c>
      <c r="HN369" s="27">
        <f t="shared" ca="1" si="586"/>
        <v>100</v>
      </c>
      <c r="HO369" s="27">
        <f t="shared" ca="1" si="586"/>
        <v>100</v>
      </c>
      <c r="HP369" s="27">
        <f t="shared" ca="1" si="586"/>
        <v>100</v>
      </c>
      <c r="HQ369" s="27">
        <f t="shared" ca="1" si="573"/>
        <v>100</v>
      </c>
      <c r="HR369" s="27">
        <f t="shared" ca="1" si="587"/>
        <v>100</v>
      </c>
      <c r="HT369" s="27">
        <f t="shared" ca="1" si="705"/>
        <v>148.134283601986</v>
      </c>
      <c r="HU369" s="27">
        <f t="shared" ca="1" si="705"/>
        <v>33.579770674394069</v>
      </c>
      <c r="HV369" s="27">
        <f t="shared" ca="1" si="705"/>
        <v>35.093990369338321</v>
      </c>
      <c r="HW369" s="27">
        <f t="shared" ca="1" si="706"/>
        <v>527.32521448999046</v>
      </c>
      <c r="HX369" s="27">
        <f t="shared" ca="1" si="706"/>
        <v>472.95102478550996</v>
      </c>
      <c r="HY369" s="27">
        <f t="shared" ca="1" si="638"/>
        <v>1000</v>
      </c>
      <c r="HZ369" s="27">
        <f t="shared" ca="1" si="707"/>
        <v>5.0319239987672715</v>
      </c>
      <c r="IA369" s="27">
        <f t="shared" ca="1" si="707"/>
        <v>20.794927141495307</v>
      </c>
      <c r="IB369" s="27">
        <f t="shared" ca="1" si="707"/>
        <v>30.092931939567713</v>
      </c>
      <c r="IC369" s="27">
        <f t="shared" ca="1" si="707"/>
        <v>61.267064193971635</v>
      </c>
      <c r="ID369" s="27">
        <f t="shared" ca="1" si="707"/>
        <v>22.069491090415784</v>
      </c>
      <c r="IE369" s="27">
        <f t="shared" ca="1" si="707"/>
        <v>17.578828005870793</v>
      </c>
      <c r="IG369" s="28">
        <f t="shared" ca="1" si="623"/>
        <v>0.23533397870280795</v>
      </c>
      <c r="IH369" s="28">
        <f t="shared" ca="1" si="623"/>
        <v>0.10333333333333275</v>
      </c>
      <c r="II369" s="28">
        <f t="shared" ca="1" si="623"/>
        <v>0.27567567567567586</v>
      </c>
      <c r="IJ369" s="28">
        <f t="shared" ca="1" si="624"/>
        <v>0.95367504835590333</v>
      </c>
      <c r="IK369" s="24">
        <f t="shared" ca="1" si="639"/>
        <v>0.33933206064408683</v>
      </c>
      <c r="IL369" s="28">
        <f t="shared" ca="1" si="625"/>
        <v>1.1731707317073166</v>
      </c>
      <c r="IM369" s="28">
        <f t="shared" ca="1" si="640"/>
        <v>2.0972354623450831</v>
      </c>
      <c r="IN369" s="3">
        <f t="shared" ca="1" si="641"/>
        <v>2.1268457800632197</v>
      </c>
      <c r="IO369" s="2">
        <f t="shared" si="663"/>
        <v>2.1</v>
      </c>
      <c r="IQ369" s="2">
        <f t="shared" ca="1" si="703"/>
        <v>0.6143429877118165</v>
      </c>
      <c r="IS369" s="3">
        <f t="shared" ca="1" si="626"/>
        <v>-0.17205035368418622</v>
      </c>
      <c r="IT369" s="3">
        <f t="shared" ca="1" si="627"/>
        <v>-1.4167521039414599E-2</v>
      </c>
      <c r="IU369" s="3">
        <f t="shared" si="628"/>
        <v>-0.19999999999999973</v>
      </c>
      <c r="IV369" s="3">
        <f t="shared" ca="1" si="629"/>
        <v>-1.378212527639891E-2</v>
      </c>
      <c r="IX369" s="28">
        <f ca="1">$HL369/100*(GZ369-100)*AL369/1000+(HM369-100)*HZ369/$HY369</f>
        <v>-2.829426030719482E-2</v>
      </c>
      <c r="IY369" s="28">
        <f ca="1">$HL369/100*(HA369-100)*AM369/1000+(HN369-100)*IA369/$HY369</f>
        <v>4.4144144144143978E-2</v>
      </c>
      <c r="IZ369" s="28">
        <f ca="1">$HL369/100*(HB369-100)*AN369/1000+(HO369-100)*IB369/$HY369</f>
        <v>0.12546468401487029</v>
      </c>
      <c r="JA369" s="28">
        <f ca="1">$HL369/100*(HC369-100)*AO369/1000+(HP369-100)*IC369/$HY369</f>
        <v>-2.1763602251406611E-2</v>
      </c>
      <c r="JB369" s="28">
        <f ca="1">$HL369/100*(HD369-100)*AP369/1000+(HQ369-100)*ID369/$HY369</f>
        <v>-1.4338919925512101E-2</v>
      </c>
      <c r="JC369" s="28">
        <f ca="1">$HL369/100*(HE369-100)*AQ369/1000+(HR369-100)*IE369/$HY369</f>
        <v>5.1757188498402232E-2</v>
      </c>
      <c r="JE369" s="3">
        <f t="shared" ca="1" si="712"/>
        <v>-4.0346794546614669E-2</v>
      </c>
      <c r="JF369" s="3">
        <f t="shared" ca="1" si="555"/>
        <v>2.8831386015898353E-2</v>
      </c>
      <c r="JG369" s="3">
        <f t="shared" ca="1" si="555"/>
        <v>5.1201009409175713E-2</v>
      </c>
      <c r="JH369" s="3">
        <f t="shared" ca="1" si="554"/>
        <v>8.59250314741105E-3</v>
      </c>
      <c r="JI369" s="3">
        <f t="shared" ca="1" si="554"/>
        <v>-2.2750754369343922E-2</v>
      </c>
      <c r="JJ369" s="3">
        <f t="shared" ca="1" si="554"/>
        <v>1.7018488377497164E-2</v>
      </c>
      <c r="JK369" s="3">
        <f>IO369-IO368</f>
        <v>-0.19999999999999973</v>
      </c>
      <c r="JL369" s="3">
        <f t="shared" ca="1" si="630"/>
        <v>-0.21085421486256078</v>
      </c>
      <c r="JN369" s="10">
        <f>COUNTIF(EI369:ET369,"&gt;2")</f>
        <v>8</v>
      </c>
      <c r="JP369" s="2">
        <f>AVERAGE(CS369,CS357,CS345,CS333,CS321,CS309,CS297,CS285,CS273,CS261)</f>
        <v>0.37847574529377015</v>
      </c>
      <c r="JQ369" s="2">
        <f>CS369-JP369</f>
        <v>-0.28501780136854182</v>
      </c>
      <c r="JR369" s="2">
        <f>AVERAGE(CT369,CT357,CT345,CT333,CT321,CT309,CT297,CT285,CT273,CT261)</f>
        <v>0.39280088700211735</v>
      </c>
      <c r="JS369" s="2">
        <f>CT369-JR369</f>
        <v>-1.8269051796119484E-2</v>
      </c>
      <c r="KH369" s="2">
        <f>(DN369*$DN$4)+(FB369*$FB$3)+(FC369*$FC$3)+(FD369*$FD$3)+(FE369*$FE$3)+(FF369*$FF$3)+(FG369*$FG$3)</f>
        <v>1.6873791150219659</v>
      </c>
      <c r="KI369" s="2">
        <f>F369-KH369</f>
        <v>0.41262088497803417</v>
      </c>
      <c r="KJ369" s="2">
        <f>MAX(DN369,FB369:FG369)</f>
        <v>2.0972354623450795</v>
      </c>
      <c r="KK369" s="2">
        <f>MIN(DN369,FB369:FG369)</f>
        <v>0.30181086519114331</v>
      </c>
      <c r="KL369" s="2">
        <f t="shared" si="664"/>
        <v>1.7954245971539362</v>
      </c>
      <c r="KO369" s="2">
        <f>BO369</f>
        <v>76.63</v>
      </c>
      <c r="KP369" s="2">
        <f>100*((BO363/BO351)-1)</f>
        <v>1.738904749545811</v>
      </c>
      <c r="KQ369" s="2">
        <f>100*((KO363/KO351)-1)</f>
        <v>1.738904749545811</v>
      </c>
      <c r="KR369" s="2">
        <f>100*((BO357/BO345)-1)</f>
        <v>-0.11483986219217313</v>
      </c>
      <c r="KS369" s="2">
        <f t="shared" si="691"/>
        <v>-0.11483986219217313</v>
      </c>
      <c r="KT369" s="3">
        <f>BP369</f>
        <v>1.2662</v>
      </c>
      <c r="KU369" s="3">
        <f>BQ369</f>
        <v>57.362352941176482</v>
      </c>
      <c r="KV369" s="3">
        <f t="shared" si="610"/>
        <v>45.302758601466181</v>
      </c>
      <c r="KW369" s="2">
        <f t="shared" si="603"/>
        <v>80.497832487144137</v>
      </c>
      <c r="KX369" s="2">
        <f t="shared" si="603"/>
        <v>82.875512897047145</v>
      </c>
      <c r="LA369">
        <v>2</v>
      </c>
      <c r="LB369">
        <v>0</v>
      </c>
      <c r="LE369" s="2">
        <v>108.97427422972467</v>
      </c>
      <c r="LF369" s="2">
        <v>107.10405858002724</v>
      </c>
      <c r="LG369" s="2">
        <v>102.75157507198507</v>
      </c>
      <c r="LH369" s="2">
        <v>100.60261118927545</v>
      </c>
      <c r="LI369" s="2">
        <v>103.46084963111979</v>
      </c>
      <c r="LJ369" s="2">
        <v>103.76058011614799</v>
      </c>
      <c r="LK369" s="2">
        <v>104.14626266485305</v>
      </c>
      <c r="LL369" s="2">
        <v>109.8803033464184</v>
      </c>
      <c r="LM369" s="2">
        <v>111.45429958063963</v>
      </c>
      <c r="LN369" s="2">
        <v>104.95297590524841</v>
      </c>
      <c r="LO369" s="2">
        <v>115.23790968935656</v>
      </c>
      <c r="LP369" s="2">
        <v>108.96364768748657</v>
      </c>
      <c r="LQ369" s="2">
        <v>127.60477478355676</v>
      </c>
      <c r="LR369" s="2">
        <v>107.07025735187837</v>
      </c>
      <c r="LS369" s="2">
        <v>108.6760353832216</v>
      </c>
      <c r="LT369" s="2">
        <v>126.61754563449442</v>
      </c>
      <c r="LU369" s="2">
        <v>106.42549368084676</v>
      </c>
      <c r="LV369" s="2">
        <v>107.76538311888262</v>
      </c>
      <c r="LW369" s="2">
        <v>105.19713627856544</v>
      </c>
      <c r="LX369" s="2">
        <v>102.2356173665968</v>
      </c>
      <c r="LY369" s="2">
        <v>104.75230769172227</v>
      </c>
      <c r="LZ369" s="2">
        <v>110.51656958699071</v>
      </c>
      <c r="MA369" s="2">
        <v>113.11293872383268</v>
      </c>
      <c r="MB369" s="2">
        <v>110.01270246732463</v>
      </c>
      <c r="MC369" s="2">
        <v>116.53068339420162</v>
      </c>
      <c r="MD369" s="2">
        <v>98.945583328932855</v>
      </c>
      <c r="ME369" s="2">
        <v>115.96658074870292</v>
      </c>
      <c r="MF369" s="2">
        <v>109.09490964019838</v>
      </c>
      <c r="MG369" s="2">
        <v>110.80319452713923</v>
      </c>
      <c r="MH369" s="2">
        <v>106.97259319601439</v>
      </c>
      <c r="MI369" s="2">
        <v>112.98856683234732</v>
      </c>
      <c r="MJ369" s="2">
        <v>109.60485877557892</v>
      </c>
      <c r="MK369" s="2">
        <v>108.17397077803329</v>
      </c>
      <c r="ML369" s="2">
        <v>105.95673494179296</v>
      </c>
      <c r="MM369" s="2">
        <v>110.50351191006486</v>
      </c>
      <c r="MN369" s="2">
        <v>116.34440537327038</v>
      </c>
      <c r="MO369" s="2">
        <v>114.96528687315472</v>
      </c>
      <c r="MP369" s="2">
        <v>119.14260431431869</v>
      </c>
      <c r="MQ369" s="2">
        <v>97.839709391598717</v>
      </c>
      <c r="MR369" s="2">
        <v>81.006106812564568</v>
      </c>
      <c r="MS369" s="10">
        <v>111.39467541732083</v>
      </c>
      <c r="MT369" s="2">
        <v>112.01573273964028</v>
      </c>
      <c r="MU369" s="2">
        <v>105.063890082803</v>
      </c>
      <c r="MV369" s="2">
        <v>89.553317935178526</v>
      </c>
      <c r="MX369" s="22">
        <v>0.83</v>
      </c>
      <c r="MY369" s="22">
        <v>0.17</v>
      </c>
      <c r="MZ369" s="22">
        <v>0.7</v>
      </c>
      <c r="NA369" s="22">
        <v>0.44</v>
      </c>
      <c r="NB369" s="22">
        <v>0.44</v>
      </c>
      <c r="NC369" s="22">
        <v>0.42</v>
      </c>
      <c r="ND369" s="22">
        <v>1</v>
      </c>
      <c r="NE369" s="22">
        <v>6.32</v>
      </c>
      <c r="NF369" s="22">
        <v>1.68</v>
      </c>
      <c r="NG369" s="22">
        <v>5</v>
      </c>
      <c r="NH369" s="23">
        <v>7</v>
      </c>
      <c r="NI369" s="22">
        <v>24</v>
      </c>
      <c r="NJ369" s="22">
        <v>2.21</v>
      </c>
      <c r="NK369" s="22">
        <v>1.04</v>
      </c>
      <c r="NL369" s="23">
        <v>9.6199999999999992</v>
      </c>
      <c r="NM369" s="3">
        <v>5.28</v>
      </c>
      <c r="NN369" s="22">
        <v>4.32</v>
      </c>
      <c r="NO369" s="22">
        <v>2.4</v>
      </c>
      <c r="NP369" s="22">
        <v>0.23</v>
      </c>
      <c r="NQ369" s="22">
        <v>1.1499999999999999</v>
      </c>
      <c r="NR369" s="23">
        <v>1</v>
      </c>
      <c r="NS369" s="22">
        <v>1.36</v>
      </c>
      <c r="NT369" s="22">
        <v>6.64</v>
      </c>
      <c r="NU369" s="23">
        <v>7.2</v>
      </c>
      <c r="NV369" s="3">
        <v>3.8</v>
      </c>
      <c r="NW369" s="22">
        <v>0.6</v>
      </c>
      <c r="NX369" s="22">
        <v>0.8</v>
      </c>
      <c r="NY369" s="22">
        <v>64.5</v>
      </c>
      <c r="NZ369" s="22">
        <v>21.5</v>
      </c>
      <c r="OA369" s="23">
        <v>8</v>
      </c>
      <c r="OB369" s="22">
        <v>0.81</v>
      </c>
      <c r="OC369" s="22">
        <v>1.54</v>
      </c>
      <c r="OD369" s="22">
        <v>3.15</v>
      </c>
      <c r="OE369" s="22">
        <v>2.31</v>
      </c>
      <c r="OF369" s="22">
        <v>11.88</v>
      </c>
      <c r="OG369" s="22">
        <v>2.88</v>
      </c>
      <c r="OH369" s="23">
        <v>3.24</v>
      </c>
      <c r="OI369" s="22">
        <v>2</v>
      </c>
      <c r="OJ369" s="22">
        <v>7.37</v>
      </c>
      <c r="OK369" s="22">
        <v>3.63</v>
      </c>
      <c r="OL369" s="22">
        <v>0.36</v>
      </c>
      <c r="OM369" s="23">
        <v>2.16</v>
      </c>
      <c r="ON369" s="22">
        <v>2.4</v>
      </c>
      <c r="OO369" s="22">
        <v>7.08</v>
      </c>
      <c r="OQ369">
        <f t="shared" si="667"/>
        <v>-11</v>
      </c>
      <c r="OR369" s="23">
        <f t="shared" ca="1" si="675"/>
        <v>1.0320389643484946</v>
      </c>
      <c r="OS369" s="23">
        <f t="shared" ca="1" si="675"/>
        <v>1.0115691398976674</v>
      </c>
      <c r="OT369" s="23">
        <f t="shared" ca="1" si="675"/>
        <v>1.0062843313868421</v>
      </c>
      <c r="OU369" s="23">
        <f t="shared" ca="1" si="675"/>
        <v>1.0069592599521731</v>
      </c>
      <c r="OV369" s="23">
        <f t="shared" ca="1" si="675"/>
        <v>1.0081515338483868</v>
      </c>
      <c r="OW369" s="23">
        <f t="shared" ca="1" si="675"/>
        <v>1.0087724967295733</v>
      </c>
      <c r="OX369" s="23">
        <f t="shared" ca="1" si="675"/>
        <v>1.0071077183335759</v>
      </c>
      <c r="OY369" s="23">
        <f t="shared" ca="1" si="673"/>
        <v>1.0144952470285706</v>
      </c>
      <c r="OZ369" s="23">
        <f t="shared" ca="1" si="673"/>
        <v>1.0316307510100833</v>
      </c>
      <c r="PA369" s="23">
        <f t="shared" ca="1" si="673"/>
        <v>1.0182531656544658</v>
      </c>
      <c r="PB369" s="23">
        <f t="shared" ca="1" si="673"/>
        <v>1.0372004705782099</v>
      </c>
      <c r="PC369" s="23">
        <f t="shared" ca="1" si="673"/>
        <v>1.0280269841650671</v>
      </c>
      <c r="PD369" s="23">
        <f t="shared" ca="1" si="673"/>
        <v>1.1662574501332117</v>
      </c>
      <c r="PE369" s="23">
        <f t="shared" ca="1" si="673"/>
        <v>1.0237524832872058</v>
      </c>
      <c r="PF369" s="23">
        <f t="shared" ca="1" si="673"/>
        <v>1.0286509891985112</v>
      </c>
      <c r="PG369" s="23">
        <f t="shared" ca="1" si="673"/>
        <v>1.0445186526510322</v>
      </c>
      <c r="PH369" s="23">
        <f t="shared" ca="1" si="693"/>
        <v>1.0146494670755128</v>
      </c>
      <c r="PI369" s="23">
        <f t="shared" ca="1" si="693"/>
        <v>1.0196942049115285</v>
      </c>
      <c r="PJ369" s="23">
        <f t="shared" ca="1" si="693"/>
        <v>0.99091428647419633</v>
      </c>
      <c r="PK369" s="23">
        <f t="shared" ca="1" si="693"/>
        <v>0.9675144295940179</v>
      </c>
      <c r="PL369" s="23">
        <f t="shared" ca="1" si="693"/>
        <v>1.0197630717208566</v>
      </c>
      <c r="PM369" s="23">
        <f t="shared" ca="1" si="693"/>
        <v>1.0190896535272014</v>
      </c>
      <c r="PN369" s="23">
        <f t="shared" ca="1" si="645"/>
        <v>1.0226453445544499</v>
      </c>
      <c r="PO369" s="23">
        <f t="shared" ca="1" si="645"/>
        <v>1.0114647866933983</v>
      </c>
      <c r="PP369" s="23">
        <f t="shared" ca="1" si="645"/>
        <v>1.0413069265030572</v>
      </c>
      <c r="PQ369" s="23">
        <f t="shared" ca="1" si="645"/>
        <v>0.992895961018187</v>
      </c>
      <c r="PR369" s="23">
        <f t="shared" ca="1" si="645"/>
        <v>1.0363630403153525</v>
      </c>
      <c r="PS369" s="23">
        <f t="shared" ca="1" si="615"/>
        <v>1.0205029055949331</v>
      </c>
      <c r="PT369" s="23">
        <f t="shared" ca="1" si="615"/>
        <v>1.0343856769952564</v>
      </c>
      <c r="PU369" s="23">
        <f t="shared" ca="1" si="615"/>
        <v>1.0292895875853827</v>
      </c>
      <c r="PV369" s="23">
        <f t="shared" ca="1" si="615"/>
        <v>1.0172073843340788</v>
      </c>
      <c r="PW369" s="23">
        <f t="shared" ca="1" si="561"/>
        <v>1.0229850400886014</v>
      </c>
      <c r="PX369" s="23">
        <f t="shared" ca="1" si="561"/>
        <v>1.0217854248205145</v>
      </c>
      <c r="PY369" s="23">
        <f t="shared" ca="1" si="561"/>
        <v>1.0286234109321901</v>
      </c>
      <c r="PZ369" s="23">
        <f t="shared" ca="1" si="561"/>
        <v>1.0230075311775657</v>
      </c>
      <c r="QA369" s="23">
        <f t="shared" ca="1" si="561"/>
        <v>1.0401909916574088</v>
      </c>
      <c r="QB369" s="23">
        <f t="shared" ca="1" si="561"/>
        <v>1.0359924187965894</v>
      </c>
      <c r="QC369" s="23">
        <f t="shared" ca="1" si="561"/>
        <v>1.0386410764944873</v>
      </c>
      <c r="QD369" s="23">
        <f t="shared" ca="1" si="699"/>
        <v>1.0036777956349532</v>
      </c>
      <c r="QE369" s="23">
        <f t="shared" ca="1" si="699"/>
        <v>0.85284733833485626</v>
      </c>
      <c r="QF369" s="23">
        <f t="shared" ca="1" si="699"/>
        <v>1.1029749648659624</v>
      </c>
      <c r="QG369" s="23">
        <f t="shared" ca="1" si="699"/>
        <v>1.02170202547004</v>
      </c>
      <c r="QH369" s="23">
        <f t="shared" ca="1" si="699"/>
        <v>0.99187475022130822</v>
      </c>
      <c r="QI369" s="23">
        <f t="shared" ca="1" si="699"/>
        <v>0.99260782265562642</v>
      </c>
      <c r="QJ369" s="26">
        <f t="shared" ca="1" si="616"/>
        <v>1.0217165692492467</v>
      </c>
      <c r="QL369" s="3">
        <f t="shared" ca="1" si="589"/>
        <v>109.6375077465467</v>
      </c>
      <c r="QM369" s="3">
        <f t="shared" ca="1" si="591"/>
        <v>0.23475591032180443</v>
      </c>
      <c r="QN369" s="3">
        <f t="shared" ca="1" si="595"/>
        <v>0.14538498959980237</v>
      </c>
      <c r="QO369" s="3">
        <f t="shared" ca="1" si="599"/>
        <v>0.43665058742137219</v>
      </c>
      <c r="QP369" s="3">
        <f t="shared" ca="1" si="631"/>
        <v>1.2489612606920497</v>
      </c>
      <c r="QQ369" s="2">
        <f t="shared" ca="1" si="642"/>
        <v>2.4582040806277572</v>
      </c>
      <c r="QR369" s="3">
        <f t="shared" ca="1" si="592"/>
        <v>2.8537298801209365</v>
      </c>
      <c r="QS369" s="3">
        <f t="shared" ca="1" si="596"/>
        <v>1.76172800892694</v>
      </c>
      <c r="QT369" s="3">
        <f t="shared" ca="1" si="598"/>
        <v>1.7580755115407243</v>
      </c>
      <c r="QU369" s="3">
        <f t="shared" ca="1" si="619"/>
        <v>2.5135215636912012</v>
      </c>
    </row>
    <row r="370" spans="1:463" x14ac:dyDescent="0.35">
      <c r="A370" s="12" t="s">
        <v>1435</v>
      </c>
      <c r="B370" s="21">
        <v>43466</v>
      </c>
      <c r="C370" t="s">
        <v>997</v>
      </c>
      <c r="D370" s="2">
        <v>106.4</v>
      </c>
      <c r="E370" s="2">
        <v>106.3</v>
      </c>
      <c r="F370" s="2">
        <v>1.8</v>
      </c>
      <c r="G370" s="2">
        <v>106.3</v>
      </c>
      <c r="H370" s="2">
        <v>106.84474880765427</v>
      </c>
      <c r="I370" s="2">
        <v>107.02970186907382</v>
      </c>
      <c r="J370" s="2">
        <v>104.1</v>
      </c>
      <c r="K370" s="2">
        <v>108.8</v>
      </c>
      <c r="L370" s="2">
        <v>109.39612194815365</v>
      </c>
      <c r="M370" s="2">
        <v>103.6</v>
      </c>
      <c r="N370" s="2">
        <v>109.7</v>
      </c>
      <c r="O370" s="2">
        <v>102.5</v>
      </c>
      <c r="P370" s="2">
        <v>105.8</v>
      </c>
      <c r="Q370" s="2">
        <v>100.4</v>
      </c>
      <c r="R370" s="2">
        <v>109.9</v>
      </c>
      <c r="S370" s="2">
        <v>109.7</v>
      </c>
      <c r="T370" s="2">
        <v>105.2</v>
      </c>
      <c r="U370" s="2">
        <v>87</v>
      </c>
      <c r="V370" s="2">
        <v>110.6</v>
      </c>
      <c r="W370" s="2">
        <v>114.4</v>
      </c>
      <c r="X370" s="2">
        <v>108.1</v>
      </c>
      <c r="Y370" s="2">
        <v>111.6</v>
      </c>
      <c r="Z370" s="2">
        <v>112.2</v>
      </c>
      <c r="AA370" s="2">
        <v>111</v>
      </c>
      <c r="AB370" s="2">
        <v>96.4</v>
      </c>
      <c r="AC370" s="2">
        <v>102.4</v>
      </c>
      <c r="AD370" s="2">
        <v>109.3</v>
      </c>
      <c r="AE370" s="2">
        <v>101.3</v>
      </c>
      <c r="AF370" s="2">
        <v>103.6</v>
      </c>
      <c r="AG370" s="22">
        <v>522</v>
      </c>
      <c r="AH370" s="22">
        <v>478</v>
      </c>
      <c r="AI370" s="22">
        <v>140</v>
      </c>
      <c r="AJ370" s="22">
        <v>30</v>
      </c>
      <c r="AK370" s="22">
        <v>33</v>
      </c>
      <c r="AL370" s="22">
        <v>7</v>
      </c>
      <c r="AM370" s="22">
        <v>22</v>
      </c>
      <c r="AN370" s="22">
        <v>27</v>
      </c>
      <c r="AO370" s="22">
        <v>58</v>
      </c>
      <c r="AP370" s="22">
        <v>27</v>
      </c>
      <c r="AQ370" s="22">
        <v>17</v>
      </c>
      <c r="AR370" s="2">
        <v>102.6</v>
      </c>
      <c r="AS370" s="2">
        <v>114</v>
      </c>
      <c r="AT370" s="2">
        <v>100.4</v>
      </c>
      <c r="AU370" s="2">
        <v>104.2</v>
      </c>
      <c r="AV370" s="2">
        <v>103.2</v>
      </c>
      <c r="AW370" s="2">
        <v>108.6</v>
      </c>
      <c r="AX370" s="2">
        <v>109.9</v>
      </c>
      <c r="AY370" s="2">
        <v>107.6</v>
      </c>
      <c r="AZ370" s="2">
        <v>106.7</v>
      </c>
      <c r="BA370" s="2">
        <v>114.4</v>
      </c>
      <c r="BB370" s="2">
        <v>109.3</v>
      </c>
      <c r="BC370" s="2">
        <v>102.6</v>
      </c>
      <c r="BD370" s="3">
        <v>0.79</v>
      </c>
      <c r="BE370" s="3">
        <v>0.56000000000000005</v>
      </c>
      <c r="BF370" s="3">
        <v>0.14000000000000001</v>
      </c>
      <c r="BG370" s="3">
        <v>0.27</v>
      </c>
      <c r="BH370" s="3">
        <v>0.09</v>
      </c>
      <c r="BI370" s="2">
        <v>283</v>
      </c>
      <c r="BJ370" s="2">
        <v>2.5</v>
      </c>
      <c r="BK370" s="2">
        <v>2.5</v>
      </c>
      <c r="BL370" s="2">
        <v>117.1</v>
      </c>
      <c r="BM370" s="2">
        <v>109.4</v>
      </c>
      <c r="BN370" s="10">
        <v>530</v>
      </c>
      <c r="BO370" s="3">
        <v>77.72</v>
      </c>
      <c r="BP370" s="22">
        <v>1.2901</v>
      </c>
      <c r="BQ370" s="3">
        <v>59.409545454545452</v>
      </c>
      <c r="BR370" s="23">
        <v>3.1085714285714281</v>
      </c>
      <c r="BS370" s="2">
        <v>121.4</v>
      </c>
      <c r="BT370" s="3">
        <v>86.97</v>
      </c>
      <c r="BU370" s="2">
        <v>1.1000000000000001</v>
      </c>
      <c r="BV370" s="2">
        <v>2.2000000000000002</v>
      </c>
      <c r="BW370" s="2">
        <v>3.5</v>
      </c>
      <c r="BX370" s="2">
        <v>3.6</v>
      </c>
      <c r="BY370" s="23">
        <v>252.56100000000001</v>
      </c>
      <c r="BZ370" s="2">
        <v>99.7</v>
      </c>
      <c r="CA370" s="2">
        <v>98.6</v>
      </c>
      <c r="CB370" s="3">
        <v>103.01</v>
      </c>
      <c r="CC370" s="2">
        <v>102.4</v>
      </c>
      <c r="CD370" s="2">
        <v>134.30000000000001</v>
      </c>
      <c r="CE370" s="2">
        <v>99.662123958995394</v>
      </c>
      <c r="CF370" s="3">
        <v>103.46630501355342</v>
      </c>
      <c r="CG370" s="2">
        <v>102.40954189899549</v>
      </c>
      <c r="CH370" s="23">
        <v>260.5860078382218</v>
      </c>
      <c r="CI370" s="3">
        <v>103.3717899231615</v>
      </c>
      <c r="CM370" s="2">
        <f t="shared" si="600"/>
        <v>46.050341411166151</v>
      </c>
      <c r="CN370" s="2">
        <f t="shared" si="600"/>
        <v>2.4095585059851392</v>
      </c>
      <c r="CO370" s="2">
        <f t="shared" si="601"/>
        <v>83.447156925631049</v>
      </c>
      <c r="CR370" s="2">
        <f t="shared" si="604"/>
        <v>-0.65359477124181953</v>
      </c>
      <c r="CS370" s="2">
        <f t="shared" si="604"/>
        <v>-0.74696545284780314</v>
      </c>
      <c r="CT370" s="2">
        <f t="shared" si="605"/>
        <v>-0.83955223880597529</v>
      </c>
      <c r="CU370" s="2">
        <f t="shared" si="605"/>
        <v>-8.3679657133815963E-2</v>
      </c>
      <c r="CV370" s="2">
        <f t="shared" si="605"/>
        <v>0.13247224614716654</v>
      </c>
      <c r="CW370" s="2">
        <f t="shared" si="606"/>
        <v>0</v>
      </c>
      <c r="CX370" s="2">
        <f t="shared" si="607"/>
        <v>-0.36630036630037149</v>
      </c>
      <c r="CY370" s="2">
        <f t="shared" si="651"/>
        <v>-1.7025089605734691</v>
      </c>
      <c r="CZ370" s="2">
        <f t="shared" si="611"/>
        <v>-6.0714285714285685</v>
      </c>
      <c r="DA370" s="2">
        <f t="shared" si="612"/>
        <v>-0.20703933747410835</v>
      </c>
      <c r="DB370" s="2">
        <f t="shared" si="613"/>
        <v>0.54545454545454031</v>
      </c>
      <c r="DC370" s="2">
        <f t="shared" si="704"/>
        <v>-0.91036414565827117</v>
      </c>
      <c r="DF370" s="2">
        <f t="shared" si="608"/>
        <v>-0.99954724412930629</v>
      </c>
      <c r="DG370" s="2">
        <f t="shared" si="608"/>
        <v>1.6013005222078824</v>
      </c>
      <c r="DH370" s="2">
        <f t="shared" si="609"/>
        <v>2.3234141462327385</v>
      </c>
      <c r="DI370" s="2">
        <f t="shared" si="708"/>
        <v>3.9685133578047704</v>
      </c>
      <c r="DJ370" s="2">
        <f t="shared" si="708"/>
        <v>7.1824677521111546</v>
      </c>
      <c r="DM370" s="2">
        <f t="shared" si="652"/>
        <v>1.8181818181818237</v>
      </c>
      <c r="DN370" s="2">
        <f t="shared" si="652"/>
        <v>1.8199233716475014</v>
      </c>
      <c r="DO370" s="2">
        <f t="shared" si="617"/>
        <v>1.9175455417066156</v>
      </c>
      <c r="DP370" s="2">
        <f t="shared" si="653"/>
        <v>1.2645914396887132</v>
      </c>
      <c r="DQ370" s="2">
        <f t="shared" si="697"/>
        <v>1.0114729570734395</v>
      </c>
      <c r="DR370" s="2">
        <f t="shared" si="654"/>
        <v>2.544769085768146</v>
      </c>
      <c r="DS370" s="2">
        <f t="shared" si="655"/>
        <v>1.9291918755257591</v>
      </c>
      <c r="DT370" s="2" t="e">
        <v>#N/A</v>
      </c>
      <c r="DU370" s="2" t="e">
        <v>#N/A</v>
      </c>
      <c r="DV370" s="2">
        <f t="shared" si="618"/>
        <v>0.49019607843137081</v>
      </c>
      <c r="DW370" s="2">
        <f t="shared" si="656"/>
        <v>-1.2782694198623323</v>
      </c>
      <c r="DX370" s="2">
        <f t="shared" si="657"/>
        <v>1.4464802314368308</v>
      </c>
      <c r="DY370" s="2">
        <f t="shared" si="658"/>
        <v>3.1924882629108087</v>
      </c>
      <c r="DZ370" s="2">
        <f t="shared" si="659"/>
        <v>0.73461891643709087</v>
      </c>
      <c r="EA370" s="2">
        <f t="shared" si="674"/>
        <v>5.3268765133172025</v>
      </c>
      <c r="EB370" s="2">
        <f t="shared" si="668"/>
        <v>5.635148042024829</v>
      </c>
      <c r="EC370" s="2">
        <f t="shared" si="668"/>
        <v>3.155996393146987</v>
      </c>
      <c r="ED370" s="2">
        <f t="shared" si="668"/>
        <v>1.1225444340505097</v>
      </c>
      <c r="EE370" s="2">
        <f t="shared" si="668"/>
        <v>-11.778656126482224</v>
      </c>
      <c r="EF370" s="2">
        <f t="shared" si="668"/>
        <v>-10.597609561752986</v>
      </c>
      <c r="EG370" s="2">
        <f t="shared" si="668"/>
        <v>4.914933837429114</v>
      </c>
      <c r="EH370" s="2">
        <f t="shared" si="668"/>
        <v>2.0105820105820182</v>
      </c>
      <c r="EI370" s="2">
        <f t="shared" si="689"/>
        <v>0.88495575221239076</v>
      </c>
      <c r="EJ370" s="2">
        <f t="shared" si="689"/>
        <v>4.2047531992687404</v>
      </c>
      <c r="EK370" s="2">
        <f t="shared" si="689"/>
        <v>-1.2782694198623323</v>
      </c>
      <c r="EL370" s="2">
        <f t="shared" si="687"/>
        <v>1.0669253152279401</v>
      </c>
      <c r="EM370" s="2">
        <f t="shared" si="687"/>
        <v>0.97847358121330164</v>
      </c>
      <c r="EN370" s="2">
        <f t="shared" si="687"/>
        <v>2.2598870056497189</v>
      </c>
      <c r="EO370" s="2">
        <f t="shared" si="614"/>
        <v>3.1924882629108087</v>
      </c>
      <c r="EP370" s="2">
        <f t="shared" si="614"/>
        <v>3.0651340996168397</v>
      </c>
      <c r="EQ370" s="2">
        <f t="shared" si="614"/>
        <v>2.8929604628736838</v>
      </c>
      <c r="ER370" s="2">
        <f t="shared" si="614"/>
        <v>3.155996393146987</v>
      </c>
      <c r="ES370" s="2">
        <f t="shared" si="614"/>
        <v>2.5328330206378924</v>
      </c>
      <c r="ET370" s="2">
        <f t="shared" si="614"/>
        <v>0.1953124999999778</v>
      </c>
      <c r="EU370" s="2">
        <f t="shared" si="602"/>
        <v>2.5</v>
      </c>
      <c r="EV370" s="2">
        <f t="shared" si="602"/>
        <v>2.5</v>
      </c>
      <c r="EW370" s="2">
        <f t="shared" si="660"/>
        <v>2.2707423580786035</v>
      </c>
      <c r="EX370" s="2">
        <f t="shared" si="660"/>
        <v>2.2429906542056122</v>
      </c>
      <c r="EY370" s="2">
        <f t="shared" si="661"/>
        <v>-7.7890169587187756</v>
      </c>
      <c r="EZ370" s="2">
        <f t="shared" si="661"/>
        <v>-12.47851965105472</v>
      </c>
      <c r="FA370" s="2">
        <f t="shared" si="662"/>
        <v>10.163339382940118</v>
      </c>
      <c r="FB370" s="2">
        <f t="shared" si="665"/>
        <v>1.4875893578291333</v>
      </c>
      <c r="FC370" s="2">
        <f t="shared" si="665"/>
        <v>0.20100502512563345</v>
      </c>
      <c r="FD370" s="2">
        <f t="shared" si="665"/>
        <v>1.3360739979445091</v>
      </c>
      <c r="FE370" s="2">
        <f t="shared" si="665"/>
        <v>1.2383292383292499</v>
      </c>
      <c r="FF370" s="2">
        <f t="shared" si="665"/>
        <v>0.88669950738917702</v>
      </c>
      <c r="FG370" s="2">
        <f t="shared" si="665"/>
        <v>1.5117157974300799</v>
      </c>
      <c r="FH370" s="2">
        <v>3.9</v>
      </c>
      <c r="FI370" s="2">
        <v>3.9</v>
      </c>
      <c r="FL370" s="2">
        <f t="shared" si="709"/>
        <v>0.41756310665714835</v>
      </c>
      <c r="FM370" s="2">
        <f t="shared" si="709"/>
        <v>0.50448002623155741</v>
      </c>
      <c r="FN370" s="2">
        <f t="shared" si="634"/>
        <v>0.614426717878791</v>
      </c>
      <c r="FQ370" s="2">
        <f t="shared" si="710"/>
        <v>1.6807431162577213</v>
      </c>
      <c r="FR370" s="2">
        <f t="shared" si="710"/>
        <v>2.0332415315947205</v>
      </c>
      <c r="FS370" s="2">
        <f t="shared" si="636"/>
        <v>2.4804510089321719</v>
      </c>
      <c r="FT370" s="2">
        <f t="shared" si="711"/>
        <v>2.4195761841435237</v>
      </c>
      <c r="FU370" s="2">
        <f t="shared" si="711"/>
        <v>0.13362237653991027</v>
      </c>
      <c r="FX370" s="2">
        <f t="shared" si="694"/>
        <v>2.2071165481929444</v>
      </c>
      <c r="FY370" s="2">
        <f t="shared" si="694"/>
        <v>2.0216851892460808</v>
      </c>
      <c r="FZ370" s="2">
        <f t="shared" si="647"/>
        <v>2.7115276575924385</v>
      </c>
      <c r="GA370" s="2">
        <f t="shared" si="695"/>
        <v>1.8851066419705464</v>
      </c>
      <c r="GB370" s="2">
        <f t="shared" si="695"/>
        <v>0.99223954327256614</v>
      </c>
      <c r="GE370" s="2">
        <f t="shared" si="702"/>
        <v>-12.310504518074396</v>
      </c>
      <c r="GF370" s="2">
        <f t="shared" si="702"/>
        <v>-11.041130217825947</v>
      </c>
      <c r="GG370" s="2">
        <f t="shared" si="700"/>
        <v>-2.6640035647853999</v>
      </c>
      <c r="GH370" s="2">
        <f t="shared" si="700"/>
        <v>23.457808920329381</v>
      </c>
      <c r="GI370" s="2">
        <f t="shared" si="670"/>
        <v>8.4319077949651433</v>
      </c>
      <c r="GJ370" s="2">
        <f t="shared" si="671"/>
        <v>2.4795982423100993</v>
      </c>
      <c r="GK370" s="2">
        <v>3.6</v>
      </c>
      <c r="GN370" s="2">
        <f t="shared" si="590"/>
        <v>-0.30000000000000004</v>
      </c>
      <c r="GQ370" s="2">
        <f t="shared" si="563"/>
        <v>-0.19999999999999996</v>
      </c>
      <c r="GT370" s="27">
        <f t="shared" ca="1" si="574"/>
        <v>100.76190476190476</v>
      </c>
      <c r="GU370" s="27">
        <f t="shared" ca="1" si="575"/>
        <v>98.297491039426532</v>
      </c>
      <c r="GV370" s="27">
        <f t="shared" ca="1" si="575"/>
        <v>93.928571428571431</v>
      </c>
      <c r="GW370" s="27">
        <f t="shared" ca="1" si="576"/>
        <v>98.86039886039886</v>
      </c>
      <c r="GX370" s="27">
        <f t="shared" ca="1" si="576"/>
        <v>99.633699633699621</v>
      </c>
      <c r="GY370" s="27">
        <f t="shared" ca="1" si="577"/>
        <v>99.253034547152197</v>
      </c>
      <c r="GZ370" s="27">
        <f t="shared" ca="1" si="578"/>
        <v>74.550128534704356</v>
      </c>
      <c r="HA370" s="27">
        <f t="shared" ca="1" si="579"/>
        <v>100.3921568627451</v>
      </c>
      <c r="HB370" s="27">
        <f t="shared" ca="1" si="579"/>
        <v>97.069271758436955</v>
      </c>
      <c r="HC370" s="27">
        <f t="shared" ca="1" si="579"/>
        <v>95.38606403013182</v>
      </c>
      <c r="HD370" s="27">
        <f t="shared" ca="1" si="572"/>
        <v>97.094657919400191</v>
      </c>
      <c r="HE370" s="27">
        <f t="shared" ca="1" si="580"/>
        <v>99.792960662525886</v>
      </c>
      <c r="HG370" s="27">
        <f t="shared" ca="1" si="581"/>
        <v>101.05871029836379</v>
      </c>
      <c r="HH370" s="27">
        <f t="shared" ca="1" si="582"/>
        <v>102.4793388429752</v>
      </c>
      <c r="HI370" s="27">
        <f t="shared" ca="1" si="582"/>
        <v>108.00385728061717</v>
      </c>
      <c r="HJ370" s="27">
        <f t="shared" ca="1" si="583"/>
        <v>102.43190661478599</v>
      </c>
      <c r="HK370" s="27">
        <f t="shared" ca="1" si="583"/>
        <v>102.92177191328935</v>
      </c>
      <c r="HL370" s="27">
        <f t="shared" ca="1" si="584"/>
        <v>102.58620689655172</v>
      </c>
      <c r="HM370" s="27">
        <f t="shared" ca="1" si="585"/>
        <v>141.28329297820827</v>
      </c>
      <c r="HN370" s="27">
        <f t="shared" ca="1" si="586"/>
        <v>101.49253731343283</v>
      </c>
      <c r="HO370" s="27">
        <f t="shared" ca="1" si="586"/>
        <v>105.33208606173994</v>
      </c>
      <c r="HP370" s="27">
        <f t="shared" ca="1" si="586"/>
        <v>103.40798442064265</v>
      </c>
      <c r="HQ370" s="27">
        <f t="shared" ca="1" si="573"/>
        <v>104.40313111545989</v>
      </c>
      <c r="HR370" s="27">
        <f t="shared" ca="1" si="587"/>
        <v>102.22222222222221</v>
      </c>
      <c r="HT370" s="27">
        <f t="shared" ca="1" si="705"/>
        <v>143.50880892241844</v>
      </c>
      <c r="HU370" s="27">
        <f t="shared" ca="1" si="705"/>
        <v>30.394875478927204</v>
      </c>
      <c r="HV370" s="27">
        <f t="shared" ca="1" si="705"/>
        <v>34.195810958742001</v>
      </c>
      <c r="HW370" s="27">
        <f t="shared" ca="1" si="706"/>
        <v>518.45960337046176</v>
      </c>
      <c r="HX370" s="27">
        <f t="shared" ca="1" si="706"/>
        <v>481.0367372208205</v>
      </c>
      <c r="HY370" s="27">
        <f t="shared" ca="1" si="638"/>
        <v>1000</v>
      </c>
      <c r="HZ370" s="27">
        <f t="shared" ca="1" si="707"/>
        <v>4.6965978746008297</v>
      </c>
      <c r="IA370" s="27">
        <f t="shared" ca="1" si="707"/>
        <v>21.227304891097994</v>
      </c>
      <c r="IB370" s="27">
        <f t="shared" ca="1" si="707"/>
        <v>26.952818548903991</v>
      </c>
      <c r="IC370" s="27">
        <f t="shared" ca="1" si="707"/>
        <v>58.081721334454734</v>
      </c>
      <c r="ID370" s="27">
        <f t="shared" ca="1" si="707"/>
        <v>22.947366167940238</v>
      </c>
      <c r="IE370" s="27">
        <f t="shared" ca="1" si="707"/>
        <v>17.190564063016414</v>
      </c>
      <c r="IG370" s="28">
        <f t="shared" ca="1" si="623"/>
        <v>0.26135954126840749</v>
      </c>
      <c r="IH370" s="28">
        <f t="shared" ca="1" si="623"/>
        <v>2.296301446051164E-2</v>
      </c>
      <c r="II370" s="28">
        <f t="shared" ca="1" si="623"/>
        <v>6.8159597405287403E-2</v>
      </c>
      <c r="IJ370" s="28">
        <f t="shared" ca="1" si="624"/>
        <v>0.65058892867953444</v>
      </c>
      <c r="IK370" s="24">
        <f t="shared" ca="1" si="639"/>
        <v>0.29810677554532794</v>
      </c>
      <c r="IL370" s="28">
        <f t="shared" ca="1" si="625"/>
        <v>1.2258598225902611</v>
      </c>
      <c r="IM370" s="28">
        <f t="shared" ca="1" si="640"/>
        <v>1.8199233716475041</v>
      </c>
      <c r="IN370" s="3">
        <f t="shared" ca="1" si="641"/>
        <v>1.8764487512697956</v>
      </c>
      <c r="IO370" s="2">
        <f t="shared" si="663"/>
        <v>1.8</v>
      </c>
      <c r="IQ370" s="2">
        <f t="shared" ca="1" si="703"/>
        <v>0.3524821531342065</v>
      </c>
      <c r="IS370" s="3">
        <f t="shared" ca="1" si="626"/>
        <v>-8.0370318872821117E-2</v>
      </c>
      <c r="IT370" s="3">
        <f t="shared" ca="1" si="627"/>
        <v>-0.20751607827038845</v>
      </c>
      <c r="IU370" s="3">
        <f t="shared" si="628"/>
        <v>-0.30000000000000004</v>
      </c>
      <c r="IV370" s="3">
        <f t="shared" ca="1" si="629"/>
        <v>-1.2113602856790473E-2</v>
      </c>
      <c r="IX370" s="28">
        <f ca="1">$HL370/100*(GZ370-100)*AL370/1000+(HM370-100)*HZ370/$HY370</f>
        <v>1.1134621483913615E-2</v>
      </c>
      <c r="IY370" s="28">
        <f ca="1">$HL370/100*(HA370-100)*AM370/1000+(HN370-100)*IA370/$HY370</f>
        <v>4.0533119326222701E-2</v>
      </c>
      <c r="IZ370" s="28">
        <f ca="1">$HL370/100*(HB370-100)*AN370/1000+(HO370-100)*IB370/$HY370</f>
        <v>6.2538628797647267E-2</v>
      </c>
      <c r="JA370" s="28">
        <f ca="1">$HL370/100*(HC370-100)*AO370/1000+(HP370-100)*IC370/$HY370</f>
        <v>-7.6587588775227228E-2</v>
      </c>
      <c r="JB370" s="28">
        <f ca="1">$HL370/100*(HD370-100)*AP370/1000+(HQ370-100)*ID370/$HY370</f>
        <v>2.0567295569778224E-2</v>
      </c>
      <c r="JC370" s="28">
        <f ca="1">$HL370/100*(HE370-100)*AQ370/1000+(HR370-100)*IE370/$HY370</f>
        <v>3.4590558820696109E-2</v>
      </c>
      <c r="JE370" s="3">
        <f t="shared" ca="1" si="712"/>
        <v>3.9428881791108435E-2</v>
      </c>
      <c r="JF370" s="3">
        <f t="shared" ca="1" si="555"/>
        <v>-3.6110248179212767E-3</v>
      </c>
      <c r="JG370" s="3">
        <f t="shared" ca="1" si="555"/>
        <v>-6.2926055217223026E-2</v>
      </c>
      <c r="JH370" s="3">
        <f t="shared" ca="1" si="554"/>
        <v>-5.4823986523820617E-2</v>
      </c>
      <c r="JI370" s="3">
        <f t="shared" ca="1" si="554"/>
        <v>3.4906215495290327E-2</v>
      </c>
      <c r="JJ370" s="3">
        <f t="shared" ca="1" si="554"/>
        <v>-1.7166629677706123E-2</v>
      </c>
      <c r="JK370" s="3">
        <f>IO370-IO369</f>
        <v>-0.30000000000000004</v>
      </c>
      <c r="JL370" s="3">
        <f t="shared" ca="1" si="630"/>
        <v>-0.27650282657388547</v>
      </c>
      <c r="JN370" s="10">
        <f>COUNTIF(EI370:ET370,"&gt;2")</f>
        <v>7</v>
      </c>
      <c r="JP370" s="2">
        <f>AVERAGE(CS370,CS358,CS346,CS334,CS322,CS310,CS298,CS286,CS274,CS262)</f>
        <v>-0.5069185668621482</v>
      </c>
      <c r="JQ370" s="2">
        <f>CS370-JP370</f>
        <v>-0.24004688598565493</v>
      </c>
      <c r="JR370" s="2">
        <f>AVERAGE(CT370,CT358,CT346,CT334,CT322,CT310,CT298,CT286,CT274,CT262)</f>
        <v>-0.7935029990409197</v>
      </c>
      <c r="JS370" s="2">
        <f>CT370-JR370</f>
        <v>-4.6049239765055594E-2</v>
      </c>
      <c r="KH370" s="2">
        <f>(DN370*$DN$4)+(FB370*$FB$3)+(FC370*$FC$3)+(FD370*$FD$3)+(FE370*$FE$3)+(FF370*$FF$3)+(FG370*$FG$3)</f>
        <v>1.2961193108128362</v>
      </c>
      <c r="KI370" s="2">
        <f>F370-KH370</f>
        <v>0.50388068918716389</v>
      </c>
      <c r="KJ370" s="2">
        <f>MAX(DN370,FB370:FG370)</f>
        <v>1.8199233716475014</v>
      </c>
      <c r="KK370" s="2">
        <f>MIN(DN370,FB370:FG370)</f>
        <v>0.20100502512563345</v>
      </c>
      <c r="KL370" s="2">
        <f t="shared" si="664"/>
        <v>1.6189183465218679</v>
      </c>
      <c r="KO370" s="2">
        <f>BO370</f>
        <v>77.72</v>
      </c>
      <c r="KP370" s="2">
        <f>100*((BO364/BO352)-1)</f>
        <v>1.4283859239059726</v>
      </c>
      <c r="KQ370" s="2">
        <f t="shared" si="677"/>
        <v>1.4283859239059726</v>
      </c>
      <c r="KR370" s="2">
        <f>100*((BO358/BO346)-1)</f>
        <v>2.4406075554978424</v>
      </c>
      <c r="KS370" s="2">
        <f t="shared" si="691"/>
        <v>2.4406075554978424</v>
      </c>
      <c r="KT370" s="3">
        <f>BP370</f>
        <v>1.2901</v>
      </c>
      <c r="KU370" s="3">
        <f>BQ370</f>
        <v>59.409545454545452</v>
      </c>
      <c r="KV370" s="3">
        <f t="shared" si="610"/>
        <v>46.050341411166151</v>
      </c>
      <c r="KW370" s="2">
        <f t="shared" si="603"/>
        <v>83.370702088206414</v>
      </c>
      <c r="KX370" s="2">
        <f t="shared" si="603"/>
        <v>84.243118550644041</v>
      </c>
      <c r="LA370">
        <v>2</v>
      </c>
      <c r="LB370">
        <v>0</v>
      </c>
      <c r="LE370" s="2">
        <v>109.57945194377162</v>
      </c>
      <c r="LF370" s="2">
        <v>107.60732061426093</v>
      </c>
      <c r="LG370" s="2">
        <v>102.8153202217366</v>
      </c>
      <c r="LH370" s="2">
        <v>100.63686560223209</v>
      </c>
      <c r="LI370" s="2">
        <v>103.53353854137195</v>
      </c>
      <c r="LJ370" s="2">
        <v>103.76426144609154</v>
      </c>
      <c r="LK370" s="2">
        <v>104.09424686202257</v>
      </c>
      <c r="LL370" s="2">
        <v>110.06440848035366</v>
      </c>
      <c r="LM370" s="2">
        <v>111.5465075251098</v>
      </c>
      <c r="LN370" s="2">
        <v>105.29031577930415</v>
      </c>
      <c r="LO370" s="2">
        <v>114.91245556062319</v>
      </c>
      <c r="LP370" s="2">
        <v>108.65908641376798</v>
      </c>
      <c r="LQ370" s="2">
        <v>127.51646525003986</v>
      </c>
      <c r="LR370" s="2">
        <v>100.58045477597236</v>
      </c>
      <c r="LS370" s="2">
        <v>111.43507661853319</v>
      </c>
      <c r="LT370" s="2">
        <v>125.34962687682716</v>
      </c>
      <c r="LU370" s="2">
        <v>108.13598467105409</v>
      </c>
      <c r="LV370" s="2">
        <v>108.31738101046575</v>
      </c>
      <c r="LW370" s="2">
        <v>95.16442414830901</v>
      </c>
      <c r="LX370" s="2">
        <v>108.77396777645104</v>
      </c>
      <c r="LY370" s="2">
        <v>104.9323586301567</v>
      </c>
      <c r="LZ370" s="2">
        <v>110.77527554049496</v>
      </c>
      <c r="MA370" s="2">
        <v>113.55991274680024</v>
      </c>
      <c r="MB370" s="2">
        <v>110.05962827830258</v>
      </c>
      <c r="MC370" s="2">
        <v>119.51106664203633</v>
      </c>
      <c r="MD370" s="2">
        <v>96.929573069135898</v>
      </c>
      <c r="ME370" s="2">
        <v>116.37621392890721</v>
      </c>
      <c r="MF370" s="2">
        <v>109.33683680434797</v>
      </c>
      <c r="MG370" s="2">
        <v>111.21023148644109</v>
      </c>
      <c r="MH370" s="2">
        <v>107.03760081206626</v>
      </c>
      <c r="MI370" s="2">
        <v>113.55997491746973</v>
      </c>
      <c r="MJ370" s="2">
        <v>109.99093402318978</v>
      </c>
      <c r="MK370" s="2">
        <v>108.58700859778538</v>
      </c>
      <c r="ML370" s="2">
        <v>105.59039496440984</v>
      </c>
      <c r="MM370" s="2">
        <v>110.72275354882937</v>
      </c>
      <c r="MN370" s="2">
        <v>116.751791835494</v>
      </c>
      <c r="MO370" s="2">
        <v>115.38639043253129</v>
      </c>
      <c r="MP370" s="2">
        <v>118.96025352866164</v>
      </c>
      <c r="MQ370" s="2">
        <v>98.458948307177351</v>
      </c>
      <c r="MR370" s="2">
        <v>81.208506355743538</v>
      </c>
      <c r="MS370" s="10">
        <v>111.08527821253311</v>
      </c>
      <c r="MT370" s="2">
        <v>111.88060969821515</v>
      </c>
      <c r="MU370" s="2">
        <v>104.85763591469896</v>
      </c>
      <c r="MV370" s="2">
        <v>89.899287166269403</v>
      </c>
      <c r="MX370" s="22">
        <v>0.83</v>
      </c>
      <c r="MY370" s="22">
        <v>0.17</v>
      </c>
      <c r="MZ370" s="22">
        <v>0.7</v>
      </c>
      <c r="NA370" s="22">
        <v>0.44</v>
      </c>
      <c r="NB370" s="22">
        <v>0.44</v>
      </c>
      <c r="NC370" s="22">
        <v>0.42</v>
      </c>
      <c r="ND370" s="22">
        <v>1</v>
      </c>
      <c r="NE370" s="22">
        <v>5.53</v>
      </c>
      <c r="NF370" s="22">
        <v>1.47</v>
      </c>
      <c r="NG370" s="22">
        <v>6</v>
      </c>
      <c r="NH370" s="23">
        <v>6</v>
      </c>
      <c r="NI370" s="22">
        <v>24</v>
      </c>
      <c r="NJ370" s="22">
        <v>2.85</v>
      </c>
      <c r="NK370" s="22">
        <v>1.2</v>
      </c>
      <c r="NL370" s="23">
        <v>9.6199999999999992</v>
      </c>
      <c r="NM370" s="3">
        <v>4.84</v>
      </c>
      <c r="NN370" s="22">
        <v>3.74</v>
      </c>
      <c r="NO370" s="22">
        <v>2.42</v>
      </c>
      <c r="NP370" s="22">
        <v>0.23</v>
      </c>
      <c r="NQ370" s="22">
        <v>1.1499999999999999</v>
      </c>
      <c r="NR370" s="23">
        <v>1</v>
      </c>
      <c r="NS370" s="22">
        <v>1.36</v>
      </c>
      <c r="NT370" s="22">
        <v>6.64</v>
      </c>
      <c r="NU370" s="23">
        <v>6.84</v>
      </c>
      <c r="NV370" s="3">
        <v>3.61</v>
      </c>
      <c r="NW370" s="22">
        <v>0.56999999999999995</v>
      </c>
      <c r="NX370" s="22">
        <v>0.76</v>
      </c>
      <c r="NY370" s="22">
        <v>64.5</v>
      </c>
      <c r="NZ370" s="22">
        <v>21.5</v>
      </c>
      <c r="OA370" s="23">
        <v>8</v>
      </c>
      <c r="OB370" s="22">
        <v>0.81</v>
      </c>
      <c r="OC370" s="22">
        <v>1.54</v>
      </c>
      <c r="OD370" s="22">
        <v>3.15</v>
      </c>
      <c r="OE370" s="22">
        <v>2.31</v>
      </c>
      <c r="OF370" s="22">
        <v>10.56</v>
      </c>
      <c r="OG370" s="22">
        <v>2.72</v>
      </c>
      <c r="OH370" s="23">
        <v>2.72</v>
      </c>
      <c r="OI370" s="22">
        <v>2</v>
      </c>
      <c r="OJ370" s="22">
        <v>7.1</v>
      </c>
      <c r="OK370" s="22">
        <v>2.9</v>
      </c>
      <c r="OL370" s="22">
        <v>0.33</v>
      </c>
      <c r="OM370" s="23">
        <v>2.09</v>
      </c>
      <c r="ON370" s="22">
        <v>2.2000000000000002</v>
      </c>
      <c r="OO370" s="22">
        <v>6.38</v>
      </c>
      <c r="OQ370">
        <f t="shared" si="667"/>
        <v>-1</v>
      </c>
      <c r="OR370" s="23">
        <f t="shared" ca="1" si="675"/>
        <v>1.0055533998122455</v>
      </c>
      <c r="OS370" s="23">
        <f t="shared" ca="1" si="675"/>
        <v>1.0046988138536099</v>
      </c>
      <c r="OT370" s="23">
        <f t="shared" ca="1" si="675"/>
        <v>1.0006203812419114</v>
      </c>
      <c r="OU370" s="23">
        <f t="shared" ca="1" si="675"/>
        <v>1.0003404922849586</v>
      </c>
      <c r="OV370" s="23">
        <f t="shared" ca="1" si="675"/>
        <v>1.0007025740703979</v>
      </c>
      <c r="OW370" s="23">
        <f t="shared" ca="1" si="675"/>
        <v>1.0000354790802</v>
      </c>
      <c r="OX370" s="23">
        <f t="shared" ca="1" si="675"/>
        <v>0.99950055046144215</v>
      </c>
      <c r="OY370" s="23">
        <f t="shared" ca="1" si="673"/>
        <v>1.0016755062402298</v>
      </c>
      <c r="OZ370" s="23">
        <f t="shared" ca="1" si="673"/>
        <v>1.0008273161718939</v>
      </c>
      <c r="PA370" s="23">
        <f t="shared" ca="1" si="673"/>
        <v>1.003214200180091</v>
      </c>
      <c r="PB370" s="23">
        <f t="shared" ca="1" si="673"/>
        <v>0.99717580673225781</v>
      </c>
      <c r="PC370" s="23">
        <f t="shared" ca="1" si="673"/>
        <v>0.997204927696693</v>
      </c>
      <c r="PD370" s="23">
        <f t="shared" ca="1" si="673"/>
        <v>0.99930794491298081</v>
      </c>
      <c r="PE370" s="23">
        <f t="shared" ca="1" si="673"/>
        <v>0.93938743833800864</v>
      </c>
      <c r="PF370" s="23">
        <f t="shared" ca="1" si="673"/>
        <v>1.0253877612077258</v>
      </c>
      <c r="PG370" s="23">
        <f t="shared" ca="1" si="673"/>
        <v>0.98998623175553135</v>
      </c>
      <c r="PH370" s="23">
        <f t="shared" ca="1" si="693"/>
        <v>1.0160721922074125</v>
      </c>
      <c r="PI370" s="23">
        <f t="shared" ca="1" si="693"/>
        <v>1.0051222189872808</v>
      </c>
      <c r="PJ370" s="23">
        <f t="shared" ca="1" si="693"/>
        <v>0.90462941782284378</v>
      </c>
      <c r="PK370" s="23">
        <f t="shared" ca="1" si="693"/>
        <v>1.0639537431109649</v>
      </c>
      <c r="PL370" s="23">
        <f t="shared" ca="1" si="693"/>
        <v>1.0017188255075422</v>
      </c>
      <c r="PM370" s="23">
        <f t="shared" ca="1" si="693"/>
        <v>1.0023408793312265</v>
      </c>
      <c r="PN370" s="23">
        <f t="shared" ca="1" si="645"/>
        <v>1.0039515728970569</v>
      </c>
      <c r="PO370" s="23">
        <f t="shared" ca="1" si="645"/>
        <v>1.0004265490250264</v>
      </c>
      <c r="PP370" s="23">
        <f t="shared" ca="1" si="645"/>
        <v>1.0255759527106918</v>
      </c>
      <c r="PQ370" s="23">
        <f t="shared" ca="1" si="645"/>
        <v>0.97962506064474886</v>
      </c>
      <c r="PR370" s="23">
        <f t="shared" ca="1" si="645"/>
        <v>1.0035323381750123</v>
      </c>
      <c r="PS370" s="23">
        <f t="shared" ca="1" si="615"/>
        <v>1.0022175843487793</v>
      </c>
      <c r="PT370" s="23">
        <f t="shared" ca="1" si="615"/>
        <v>1.0036735128534779</v>
      </c>
      <c r="PU370" s="23">
        <f t="shared" ca="1" si="615"/>
        <v>1.000607703469736</v>
      </c>
      <c r="PV370" s="23">
        <f t="shared" ca="1" si="615"/>
        <v>1.0050572203997443</v>
      </c>
      <c r="PW370" s="23">
        <f t="shared" ca="1" si="561"/>
        <v>1.0035224282200972</v>
      </c>
      <c r="PX370" s="23">
        <f t="shared" ca="1" si="561"/>
        <v>1.0038182736270227</v>
      </c>
      <c r="PY370" s="23">
        <f t="shared" ca="1" si="561"/>
        <v>0.99654255128204572</v>
      </c>
      <c r="PZ370" s="23">
        <f t="shared" ca="1" si="561"/>
        <v>1.0019840241723987</v>
      </c>
      <c r="QA370" s="23">
        <f t="shared" ca="1" si="561"/>
        <v>1.0035015560990372</v>
      </c>
      <c r="QB370" s="23">
        <f t="shared" ca="1" si="561"/>
        <v>1.0036628757325781</v>
      </c>
      <c r="QC370" s="23">
        <f t="shared" ca="1" si="561"/>
        <v>0.99846947457035629</v>
      </c>
      <c r="QD370" s="23">
        <f t="shared" ca="1" si="699"/>
        <v>1.0063291164643606</v>
      </c>
      <c r="QE370" s="23">
        <f t="shared" ca="1" si="699"/>
        <v>1.0024985714181684</v>
      </c>
      <c r="QF370" s="23">
        <f t="shared" ca="1" si="699"/>
        <v>0.99722251352114799</v>
      </c>
      <c r="QG370" s="23">
        <f t="shared" ca="1" si="699"/>
        <v>0.99879371372109671</v>
      </c>
      <c r="QH370" s="23">
        <f t="shared" ca="1" si="699"/>
        <v>0.99803686910943912</v>
      </c>
      <c r="QI370" s="23">
        <f t="shared" ca="1" si="699"/>
        <v>1.0038632765269657</v>
      </c>
      <c r="QJ370" s="26">
        <f t="shared" ca="1" si="616"/>
        <v>1.0028174144282316</v>
      </c>
      <c r="QL370" s="3">
        <f t="shared" ca="1" si="589"/>
        <v>109.94640204274718</v>
      </c>
      <c r="QM370" s="3">
        <f t="shared" ca="1" si="591"/>
        <v>0.28174144282315794</v>
      </c>
      <c r="QN370" s="3">
        <f t="shared" ca="1" si="595"/>
        <v>0.21587737764835099</v>
      </c>
      <c r="QO370" s="3">
        <f t="shared" ca="1" si="599"/>
        <v>0.45372242562637943</v>
      </c>
      <c r="QP370" s="3">
        <f t="shared" ca="1" si="631"/>
        <v>1.2586736592664849</v>
      </c>
      <c r="QQ370" s="2">
        <f t="shared" ca="1" si="642"/>
        <v>2.4595168253012778</v>
      </c>
      <c r="QR370" s="3">
        <f t="shared" ca="1" si="592"/>
        <v>3.4337820968115995</v>
      </c>
      <c r="QS370" s="3">
        <f t="shared" ca="1" si="596"/>
        <v>2.6241762233820318</v>
      </c>
      <c r="QT370" s="3">
        <f t="shared" ca="1" si="598"/>
        <v>1.8272789493090302</v>
      </c>
      <c r="QU370" s="3">
        <f t="shared" ca="1" si="619"/>
        <v>2.5331899123382851</v>
      </c>
    </row>
    <row r="371" spans="1:463" x14ac:dyDescent="0.35">
      <c r="A371" t="s">
        <v>1436</v>
      </c>
      <c r="B371" s="21">
        <v>43497</v>
      </c>
      <c r="C371" t="s">
        <v>998</v>
      </c>
      <c r="D371" s="2">
        <v>106.8</v>
      </c>
      <c r="E371" s="2">
        <v>106.8</v>
      </c>
      <c r="F371" s="2">
        <v>1.9</v>
      </c>
      <c r="G371" s="2">
        <v>106.9</v>
      </c>
      <c r="H371" s="2">
        <v>107.08785702758318</v>
      </c>
      <c r="I371" s="2">
        <v>107.22062832367497</v>
      </c>
      <c r="J371" s="2">
        <v>104.8</v>
      </c>
      <c r="K371" s="2">
        <v>109</v>
      </c>
      <c r="L371" s="2">
        <v>109.46069799896654</v>
      </c>
      <c r="M371" s="2">
        <v>103.7</v>
      </c>
      <c r="N371" s="2">
        <v>109.4</v>
      </c>
      <c r="O371" s="2">
        <v>102.9</v>
      </c>
      <c r="P371" s="2">
        <v>106.4</v>
      </c>
      <c r="Q371" s="2">
        <v>101.3</v>
      </c>
      <c r="R371" s="2">
        <v>110.4</v>
      </c>
      <c r="S371" s="2">
        <v>109.4</v>
      </c>
      <c r="T371" s="2">
        <v>105.4</v>
      </c>
      <c r="U371" s="2">
        <v>93.7</v>
      </c>
      <c r="V371" s="2">
        <v>110.9</v>
      </c>
      <c r="W371" s="2">
        <v>114.4</v>
      </c>
      <c r="X371" s="2">
        <v>106.4</v>
      </c>
      <c r="Y371" s="2">
        <v>112.7</v>
      </c>
      <c r="Z371" s="2">
        <v>113.3</v>
      </c>
      <c r="AA371" s="2">
        <v>111.2</v>
      </c>
      <c r="AB371" s="2">
        <v>96.6</v>
      </c>
      <c r="AC371" s="2">
        <v>102.1</v>
      </c>
      <c r="AD371" s="2">
        <v>109.3</v>
      </c>
      <c r="AE371" s="2">
        <v>102.3</v>
      </c>
      <c r="AF371" s="2">
        <v>107.4</v>
      </c>
      <c r="AG371" s="22">
        <v>519</v>
      </c>
      <c r="AH371" s="22">
        <v>481</v>
      </c>
      <c r="AI371" s="22">
        <v>140</v>
      </c>
      <c r="AJ371" s="22">
        <v>30</v>
      </c>
      <c r="AK371" s="22">
        <v>31</v>
      </c>
      <c r="AL371" s="22">
        <v>5</v>
      </c>
      <c r="AM371" s="22">
        <v>22</v>
      </c>
      <c r="AN371" s="22">
        <v>26</v>
      </c>
      <c r="AO371" s="22">
        <v>56</v>
      </c>
      <c r="AP371" s="22">
        <v>26</v>
      </c>
      <c r="AQ371" s="22">
        <v>17</v>
      </c>
      <c r="AR371" s="2">
        <v>103</v>
      </c>
      <c r="AS371" s="2">
        <v>115</v>
      </c>
      <c r="AT371" s="2">
        <v>101.3</v>
      </c>
      <c r="AU371" s="2">
        <v>104.3</v>
      </c>
      <c r="AV371" s="2">
        <v>105.2</v>
      </c>
      <c r="AW371" s="2">
        <v>108.8</v>
      </c>
      <c r="AX371" s="2">
        <v>110.4</v>
      </c>
      <c r="AY371" s="2">
        <v>107.5</v>
      </c>
      <c r="AZ371" s="2">
        <v>107.2</v>
      </c>
      <c r="BA371" s="2">
        <v>114.4</v>
      </c>
      <c r="BB371" s="2">
        <v>109.5</v>
      </c>
      <c r="BC371" s="2">
        <v>102.9</v>
      </c>
      <c r="BD371" s="3">
        <v>0.82</v>
      </c>
      <c r="BE371" s="3">
        <v>0.59</v>
      </c>
      <c r="BF371" s="3">
        <v>0.14000000000000001</v>
      </c>
      <c r="BG371" s="3">
        <v>0.23</v>
      </c>
      <c r="BH371" s="3">
        <v>0.09</v>
      </c>
      <c r="BI371" s="2">
        <v>285</v>
      </c>
      <c r="BJ371" s="2">
        <v>2.5</v>
      </c>
      <c r="BK371" s="2">
        <v>2.4</v>
      </c>
      <c r="BL371" s="2">
        <v>117.4</v>
      </c>
      <c r="BM371" s="2">
        <v>109.6</v>
      </c>
      <c r="BN371" s="10">
        <v>532</v>
      </c>
      <c r="BO371" s="3">
        <v>78.739999999999995</v>
      </c>
      <c r="BP371" s="22">
        <v>1.3017000000000001</v>
      </c>
      <c r="BQ371" s="3">
        <v>63.960499999999989</v>
      </c>
      <c r="BR371" s="23">
        <v>2.6926315789473687</v>
      </c>
      <c r="BS371" s="2">
        <v>124.2</v>
      </c>
      <c r="BT371" s="3">
        <v>87.45</v>
      </c>
      <c r="BU371" s="2">
        <v>1</v>
      </c>
      <c r="BV371" s="2">
        <v>2.1</v>
      </c>
      <c r="BW371" s="2">
        <v>3.6</v>
      </c>
      <c r="BX371" s="2">
        <v>3.6</v>
      </c>
      <c r="BY371" s="23">
        <v>253.31899999999999</v>
      </c>
      <c r="BZ371" s="2">
        <v>99.7</v>
      </c>
      <c r="CA371" s="2">
        <v>98.7</v>
      </c>
      <c r="CB371" s="3">
        <v>103.06</v>
      </c>
      <c r="CC371" s="2">
        <v>102.5</v>
      </c>
      <c r="CD371" s="2">
        <v>134.69999999999999</v>
      </c>
      <c r="CE371" s="2">
        <v>99.736366546132615</v>
      </c>
      <c r="CF371" s="3">
        <v>103.46655641076848</v>
      </c>
      <c r="CG371" s="2">
        <v>102.54096107847151</v>
      </c>
      <c r="CH371" s="23">
        <v>260.98592761821544</v>
      </c>
      <c r="CI371" s="3">
        <v>103.33484608650829</v>
      </c>
      <c r="CM371" s="2">
        <f t="shared" si="600"/>
        <v>49.136129676576772</v>
      </c>
      <c r="CN371" s="2">
        <f t="shared" si="600"/>
        <v>2.0685500337615186</v>
      </c>
      <c r="CO371" s="2">
        <f t="shared" si="601"/>
        <v>84.197476296483941</v>
      </c>
      <c r="CR371" s="2">
        <f t="shared" si="604"/>
        <v>0.37593984962405208</v>
      </c>
      <c r="CS371" s="2">
        <f t="shared" si="604"/>
        <v>0.47036688617121358</v>
      </c>
      <c r="CT371" s="2">
        <f t="shared" si="605"/>
        <v>0.56444026340546427</v>
      </c>
      <c r="CU371" s="2">
        <f t="shared" si="605"/>
        <v>0.22753408346400414</v>
      </c>
      <c r="CV371" s="2">
        <f t="shared" si="605"/>
        <v>0.17838642102797664</v>
      </c>
      <c r="CW371" s="2">
        <f t="shared" si="606"/>
        <v>0.39024390243902995</v>
      </c>
      <c r="CX371" s="2">
        <f t="shared" si="607"/>
        <v>0.18382352941176733</v>
      </c>
      <c r="CY371" s="2">
        <f t="shared" si="651"/>
        <v>-0.27347310847766376</v>
      </c>
      <c r="CZ371" s="2">
        <f t="shared" si="611"/>
        <v>0.19011406844106732</v>
      </c>
      <c r="DA371" s="2">
        <f t="shared" si="612"/>
        <v>0.20746887966803801</v>
      </c>
      <c r="DB371" s="2">
        <f t="shared" si="613"/>
        <v>0.27124773960218024</v>
      </c>
      <c r="DC371" s="2">
        <f t="shared" si="704"/>
        <v>0.70671378091872794</v>
      </c>
      <c r="DF371" s="2">
        <f t="shared" si="608"/>
        <v>2.7648388506727795</v>
      </c>
      <c r="DG371" s="2">
        <f t="shared" si="608"/>
        <v>2.1617647714153865</v>
      </c>
      <c r="DH371" s="2">
        <f t="shared" si="609"/>
        <v>0.71065902898186373</v>
      </c>
      <c r="DI371" s="2">
        <f t="shared" si="708"/>
        <v>3.5771351290325493</v>
      </c>
      <c r="DJ371" s="2">
        <f t="shared" si="708"/>
        <v>2.8467973547283254</v>
      </c>
      <c r="DM371" s="2">
        <f t="shared" si="652"/>
        <v>1.8112488083889335</v>
      </c>
      <c r="DN371" s="2">
        <f t="shared" si="652"/>
        <v>1.8112488083889335</v>
      </c>
      <c r="DO371" s="2">
        <f t="shared" si="617"/>
        <v>1.9065776930409912</v>
      </c>
      <c r="DP371" s="2">
        <f t="shared" si="653"/>
        <v>1.3539651837524096</v>
      </c>
      <c r="DQ371" s="2">
        <f t="shared" si="697"/>
        <v>1.0546561637538119</v>
      </c>
      <c r="DR371" s="2">
        <f t="shared" si="654"/>
        <v>2.4436090225563856</v>
      </c>
      <c r="DS371" s="2">
        <f t="shared" si="655"/>
        <v>1.8036060977604784</v>
      </c>
      <c r="DT371" s="2" t="e">
        <v>#N/A</v>
      </c>
      <c r="DU371" s="2" t="e">
        <v>#N/A</v>
      </c>
      <c r="DV371" s="2">
        <f t="shared" si="618"/>
        <v>0.68493150684931781</v>
      </c>
      <c r="DW371" s="2">
        <f t="shared" si="656"/>
        <v>-2.0309477756286332</v>
      </c>
      <c r="DX371" s="2">
        <f t="shared" si="657"/>
        <v>1.6393442622950838</v>
      </c>
      <c r="DY371" s="2">
        <f t="shared" si="658"/>
        <v>3.0812324929972101</v>
      </c>
      <c r="DZ371" s="2">
        <f t="shared" si="659"/>
        <v>0.55147058823530326</v>
      </c>
      <c r="EA371" s="2">
        <f t="shared" si="674"/>
        <v>7.701149425287368</v>
      </c>
      <c r="EB371" s="2">
        <f t="shared" si="668"/>
        <v>5.6190476190476346</v>
      </c>
      <c r="EC371" s="2">
        <f t="shared" si="668"/>
        <v>3.155996393146987</v>
      </c>
      <c r="ED371" s="2">
        <f t="shared" si="668"/>
        <v>-0.93109869646182952</v>
      </c>
      <c r="EE371" s="2">
        <f t="shared" si="668"/>
        <v>-10.909090909090901</v>
      </c>
      <c r="EF371" s="2">
        <f t="shared" si="668"/>
        <v>-9.7211155378486129</v>
      </c>
      <c r="EG371" s="2">
        <f t="shared" si="668"/>
        <v>5.0047214353163394</v>
      </c>
      <c r="EH371" s="2">
        <f t="shared" si="668"/>
        <v>1.7913593256058791</v>
      </c>
      <c r="EI371" s="2">
        <f t="shared" si="689"/>
        <v>1.0794896957801781</v>
      </c>
      <c r="EJ371" s="2">
        <f t="shared" si="689"/>
        <v>5.1188299817184646</v>
      </c>
      <c r="EK371" s="2">
        <f t="shared" si="689"/>
        <v>-2.0309477756286332</v>
      </c>
      <c r="EL371" s="2">
        <f t="shared" si="687"/>
        <v>1.1639185257032114</v>
      </c>
      <c r="EM371" s="2">
        <f t="shared" si="687"/>
        <v>0.28598665395613843</v>
      </c>
      <c r="EN371" s="2">
        <f t="shared" si="687"/>
        <v>2.3518344308560701</v>
      </c>
      <c r="EO371" s="2">
        <f t="shared" si="614"/>
        <v>3.0812324929972101</v>
      </c>
      <c r="EP371" s="2">
        <f t="shared" si="614"/>
        <v>3.5645472061657024</v>
      </c>
      <c r="EQ371" s="2">
        <f t="shared" si="614"/>
        <v>3.0769230769230882</v>
      </c>
      <c r="ER371" s="2">
        <f t="shared" si="614"/>
        <v>3.155996393146987</v>
      </c>
      <c r="ES371" s="2">
        <f t="shared" si="614"/>
        <v>2.6241799437675795</v>
      </c>
      <c r="ET371" s="2">
        <f t="shared" si="614"/>
        <v>0.19474196689386325</v>
      </c>
      <c r="EU371" s="2">
        <f t="shared" si="602"/>
        <v>2.5</v>
      </c>
      <c r="EV371" s="2">
        <f t="shared" si="602"/>
        <v>2.4</v>
      </c>
      <c r="EW371" s="2">
        <f t="shared" si="660"/>
        <v>2.7121609798775204</v>
      </c>
      <c r="EX371" s="2">
        <f t="shared" si="660"/>
        <v>2.4299065420560595</v>
      </c>
      <c r="EY371" s="2">
        <f t="shared" si="661"/>
        <v>5.0238460465707568</v>
      </c>
      <c r="EZ371" s="2">
        <f t="shared" si="661"/>
        <v>9.1074793011625808</v>
      </c>
      <c r="FA371" s="2">
        <f t="shared" si="662"/>
        <v>12.296564195298387</v>
      </c>
      <c r="FB371" s="2">
        <f t="shared" si="665"/>
        <v>1.5188615351321877</v>
      </c>
      <c r="FC371" s="2">
        <f t="shared" si="665"/>
        <v>0.20100502512563345</v>
      </c>
      <c r="FD371" s="2">
        <f t="shared" si="665"/>
        <v>1.4388489208633226</v>
      </c>
      <c r="FE371" s="2">
        <f t="shared" si="665"/>
        <v>1.3173417223751427</v>
      </c>
      <c r="FF371" s="2">
        <f t="shared" si="665"/>
        <v>0.98522167487684609</v>
      </c>
      <c r="FG371" s="2">
        <f t="shared" si="665"/>
        <v>1.5837104072398134</v>
      </c>
      <c r="FH371" s="2">
        <v>3.2</v>
      </c>
      <c r="FI371" s="2">
        <v>3.5</v>
      </c>
      <c r="FL371" s="2">
        <f t="shared" si="709"/>
        <v>0.32591451687264961</v>
      </c>
      <c r="FM371" s="2">
        <f t="shared" si="709"/>
        <v>0.61175555749555244</v>
      </c>
      <c r="FN371" s="2">
        <f t="shared" si="634"/>
        <v>0.6839416317047986</v>
      </c>
      <c r="FQ371" s="2">
        <f t="shared" si="710"/>
        <v>1.3100451426033555</v>
      </c>
      <c r="FR371" s="2">
        <f t="shared" si="710"/>
        <v>2.4695686403187311</v>
      </c>
      <c r="FS371" s="2">
        <f t="shared" si="636"/>
        <v>2.7639612876033226</v>
      </c>
      <c r="FT371" s="2">
        <f t="shared" si="711"/>
        <v>2.5084353502186296</v>
      </c>
      <c r="FU371" s="2">
        <f t="shared" si="711"/>
        <v>0.37250059299043237</v>
      </c>
      <c r="FX371" s="2">
        <f t="shared" si="694"/>
        <v>2.0802289105592564</v>
      </c>
      <c r="FY371" s="2">
        <f t="shared" si="694"/>
        <v>1.9415976759259213</v>
      </c>
      <c r="FZ371" s="2">
        <f t="shared" si="647"/>
        <v>2.5479635501730602</v>
      </c>
      <c r="GA371" s="2">
        <f t="shared" si="695"/>
        <v>1.9457984504997139</v>
      </c>
      <c r="GB371" s="2">
        <f t="shared" si="695"/>
        <v>0.79386139244554954</v>
      </c>
      <c r="GE371" s="2">
        <f t="shared" si="702"/>
        <v>-11.34210990424616</v>
      </c>
      <c r="GF371" s="2">
        <f t="shared" si="702"/>
        <v>-10.140715314293081</v>
      </c>
      <c r="GG371" s="2">
        <f t="shared" si="700"/>
        <v>-2.9494199516853392</v>
      </c>
      <c r="GH371" s="2">
        <f t="shared" si="700"/>
        <v>13.816630620112779</v>
      </c>
      <c r="GI371" s="2">
        <f t="shared" si="670"/>
        <v>9.8340874811463141</v>
      </c>
      <c r="GJ371" s="2">
        <f t="shared" si="671"/>
        <v>2.4757129426512092</v>
      </c>
      <c r="GK371" s="2">
        <v>3.5</v>
      </c>
      <c r="GN371" s="2">
        <f t="shared" si="590"/>
        <v>9.9999999999999867E-2</v>
      </c>
      <c r="GQ371" s="2">
        <f t="shared" si="563"/>
        <v>-0.10000000000000009</v>
      </c>
      <c r="GT371" s="27">
        <f t="shared" ca="1" si="574"/>
        <v>101.33333333333334</v>
      </c>
      <c r="GU371" s="27">
        <f t="shared" ca="1" si="575"/>
        <v>98.02867383512546</v>
      </c>
      <c r="GV371" s="27">
        <f t="shared" ca="1" si="575"/>
        <v>94.107142857142861</v>
      </c>
      <c r="GW371" s="27">
        <f t="shared" ca="1" si="576"/>
        <v>99.525166191832852</v>
      </c>
      <c r="GX371" s="27">
        <f t="shared" ca="1" si="576"/>
        <v>99.81684981684981</v>
      </c>
      <c r="GY371" s="27">
        <f t="shared" ca="1" si="577"/>
        <v>99.719887955182074</v>
      </c>
      <c r="GZ371" s="27">
        <f t="shared" ca="1" si="578"/>
        <v>80.291345329905738</v>
      </c>
      <c r="HA371" s="27">
        <f t="shared" ca="1" si="579"/>
        <v>100.09803921568627</v>
      </c>
      <c r="HB371" s="27">
        <f t="shared" ca="1" si="579"/>
        <v>97.069271758436955</v>
      </c>
      <c r="HC371" s="27">
        <f t="shared" ca="1" si="579"/>
        <v>96.327683615819211</v>
      </c>
      <c r="HD371" s="27">
        <f t="shared" ca="1" si="572"/>
        <v>100.65604498594189</v>
      </c>
      <c r="HE371" s="27">
        <f t="shared" ca="1" si="580"/>
        <v>100</v>
      </c>
      <c r="HG371" s="27">
        <f t="shared" ca="1" si="581"/>
        <v>100.96153846153845</v>
      </c>
      <c r="HH371" s="27">
        <f t="shared" ca="1" si="582"/>
        <v>102.5735294117647</v>
      </c>
      <c r="HI371" s="27">
        <f t="shared" ca="1" si="582"/>
        <v>108.00385728061717</v>
      </c>
      <c r="HJ371" s="27">
        <f t="shared" ca="1" si="583"/>
        <v>101.83752417794972</v>
      </c>
      <c r="HK371" s="27">
        <f t="shared" ca="1" si="583"/>
        <v>102.63157894736842</v>
      </c>
      <c r="HL371" s="27">
        <f t="shared" ca="1" si="584"/>
        <v>102.09723546234508</v>
      </c>
      <c r="HM371" s="27">
        <f t="shared" ca="1" si="585"/>
        <v>134.13793103448276</v>
      </c>
      <c r="HN371" s="27">
        <f t="shared" ca="1" si="586"/>
        <v>103.03030303030303</v>
      </c>
      <c r="HO371" s="27">
        <f t="shared" ca="1" si="586"/>
        <v>105.62851782363978</v>
      </c>
      <c r="HP371" s="27">
        <f t="shared" ca="1" si="586"/>
        <v>102.11538461538461</v>
      </c>
      <c r="HQ371" s="27">
        <f t="shared" ca="1" si="573"/>
        <v>100.56550424128181</v>
      </c>
      <c r="HR371" s="27">
        <f t="shared" ca="1" si="587"/>
        <v>101.79135932560588</v>
      </c>
      <c r="HT371" s="27">
        <f t="shared" ca="1" si="705"/>
        <v>143.96902226524688</v>
      </c>
      <c r="HU371" s="27">
        <f t="shared" ca="1" si="705"/>
        <v>31.229629629629628</v>
      </c>
      <c r="HV371" s="27">
        <f t="shared" ca="1" si="705"/>
        <v>34.032818532818538</v>
      </c>
      <c r="HW371" s="27">
        <f t="shared" ca="1" si="706"/>
        <v>519</v>
      </c>
      <c r="HX371" s="27">
        <f t="shared" ca="1" si="706"/>
        <v>480.09756097560984</v>
      </c>
      <c r="HY371" s="27">
        <f t="shared" ca="1" si="638"/>
        <v>1000</v>
      </c>
      <c r="HZ371" s="27">
        <f t="shared" ca="1" si="707"/>
        <v>3.5165723524656425</v>
      </c>
      <c r="IA371" s="27">
        <f t="shared" ca="1" si="707"/>
        <v>20.810810810810807</v>
      </c>
      <c r="IB371" s="27">
        <f t="shared" ca="1" si="707"/>
        <v>26.749070631970262</v>
      </c>
      <c r="IC371" s="27">
        <f t="shared" ca="1" si="707"/>
        <v>56.585365853658551</v>
      </c>
      <c r="ID371" s="27">
        <f t="shared" ca="1" si="707"/>
        <v>21.733705772811913</v>
      </c>
      <c r="IE371" s="27">
        <f t="shared" ca="1" si="707"/>
        <v>18.191693290734825</v>
      </c>
      <c r="IG371" s="28">
        <f t="shared" ca="1" si="623"/>
        <v>0.32901325837449957</v>
      </c>
      <c r="IH371" s="28">
        <f t="shared" ca="1" si="623"/>
        <v>1.9990284881886762E-2</v>
      </c>
      <c r="II371" s="28">
        <f t="shared" ca="1" si="623"/>
        <v>8.5884051183145904E-2</v>
      </c>
      <c r="IJ371" s="28">
        <f t="shared" ca="1" si="624"/>
        <v>0.70206790113388151</v>
      </c>
      <c r="IK371" s="24">
        <f t="shared" ca="1" si="639"/>
        <v>0.26718030669434928</v>
      </c>
      <c r="IL371" s="28">
        <f t="shared" ca="1" si="625"/>
        <v>1.1734718314771317</v>
      </c>
      <c r="IM371" s="28">
        <f t="shared" ca="1" si="640"/>
        <v>1.8112488083889353</v>
      </c>
      <c r="IN371" s="3">
        <f t="shared" ca="1" si="641"/>
        <v>1.8755397326110133</v>
      </c>
      <c r="IO371" s="2">
        <f t="shared" si="663"/>
        <v>1.9</v>
      </c>
      <c r="IQ371" s="2">
        <f t="shared" ca="1" si="703"/>
        <v>0.43488759443953223</v>
      </c>
      <c r="IS371" s="3">
        <f t="shared" ca="1" si="626"/>
        <v>-2.9727295786248775E-3</v>
      </c>
      <c r="IT371" s="3">
        <f t="shared" ca="1" si="627"/>
        <v>1.7724453777858501E-2</v>
      </c>
      <c r="IU371" s="3">
        <f t="shared" si="628"/>
        <v>9.9999999999999867E-2</v>
      </c>
      <c r="IV371" s="3">
        <f t="shared" ca="1" si="629"/>
        <v>8.5248275800766243E-2</v>
      </c>
      <c r="IX371" s="28">
        <f ca="1">$HL371/100*(GZ371-100)*AL371/1000+(HM371-100)*HZ371/$HY371</f>
        <v>1.9438546621307853E-2</v>
      </c>
      <c r="IY371" s="28">
        <f ca="1">$HL371/100*(HA371-100)*AM371/1000+(HN371-100)*IA371/$HY371</f>
        <v>6.5265160298525332E-2</v>
      </c>
      <c r="IZ371" s="28">
        <f ca="1">$HL371/100*(HB371-100)*AN371/1000+(HO371-100)*IB371/$HY371</f>
        <v>7.27606154655423E-2</v>
      </c>
      <c r="JA371" s="28">
        <f ca="1">$HL371/100*(HC371-100)*AO371/1000+(HP371-100)*IC371/$HY371</f>
        <v>-9.0262863935303736E-2</v>
      </c>
      <c r="JB371" s="28">
        <f ca="1">$HL371/100*(HD371-100)*AP371/1000+(HQ371-100)*ID371/$HY371</f>
        <v>2.9705401438232189E-2</v>
      </c>
      <c r="JC371" s="28">
        <f ca="1">$HL371/100*(HE371-100)*AQ371/1000+(HR371-100)*IE371/$HY371</f>
        <v>3.2587859424919777E-2</v>
      </c>
      <c r="JE371" s="3">
        <f t="shared" ca="1" si="712"/>
        <v>8.3039251373942385E-3</v>
      </c>
      <c r="JF371" s="3">
        <f t="shared" ca="1" si="555"/>
        <v>2.4732040972302631E-2</v>
      </c>
      <c r="JG371" s="3">
        <f t="shared" ca="1" si="555"/>
        <v>1.0221986667895033E-2</v>
      </c>
      <c r="JH371" s="3">
        <f t="shared" ca="1" si="555"/>
        <v>-1.3675275160076508E-2</v>
      </c>
      <c r="JI371" s="3">
        <f t="shared" ca="1" si="555"/>
        <v>9.1381058684539655E-3</v>
      </c>
      <c r="JJ371" s="3">
        <f t="shared" ca="1" si="555"/>
        <v>-2.002699395776332E-3</v>
      </c>
      <c r="JK371" s="3">
        <f>IO371-IO370</f>
        <v>9.9999999999999867E-2</v>
      </c>
      <c r="JL371" s="3">
        <f t="shared" ca="1" si="630"/>
        <v>8.1474088194710595E-2</v>
      </c>
      <c r="JN371" s="10">
        <f>COUNTIF(EI371:ET371,"&gt;2")</f>
        <v>7</v>
      </c>
      <c r="JP371" s="2">
        <f>AVERAGE(CS371,CS359,CS347,CS335,CS323,CS311,CS299,CS287,CS275,CS263)</f>
        <v>0.51193288571231388</v>
      </c>
      <c r="JQ371" s="2">
        <f>CS371-JP371</f>
        <v>-4.1565999541100296E-2</v>
      </c>
      <c r="JR371" s="2">
        <f>AVERAGE(CT371,CT359,CT347,CT335,CT323,CT311,CT299,CT287,CT275,CT263)</f>
        <v>0.5600963538134458</v>
      </c>
      <c r="JS371" s="2">
        <f>CT371-JR371</f>
        <v>4.3439095920184689E-3</v>
      </c>
      <c r="KH371" s="2">
        <f>(DN371*$DN$4)+(FB371*$FB$3)+(FC371*$FC$3)+(FD371*$FD$3)+(FE371*$FE$3)+(FF371*$FF$3)+(FG371*$FG$3)</f>
        <v>1.3356466309357933</v>
      </c>
      <c r="KI371" s="2">
        <f>F371-KH371</f>
        <v>0.56435336906420663</v>
      </c>
      <c r="KJ371" s="2">
        <f>MAX(DN371,FB371:FG371)</f>
        <v>1.8112488083889335</v>
      </c>
      <c r="KK371" s="2">
        <f>MIN(DN371,FB371:FG371)</f>
        <v>0.20100502512563345</v>
      </c>
      <c r="KL371" s="2">
        <f t="shared" si="664"/>
        <v>1.6102437832633001</v>
      </c>
      <c r="KO371" s="2">
        <f>BO371</f>
        <v>78.739999999999995</v>
      </c>
      <c r="KP371" s="2">
        <f>100*((BO365/BO353)-1)</f>
        <v>2.289268228132868</v>
      </c>
      <c r="KQ371" s="2">
        <f t="shared" si="677"/>
        <v>2.289268228132868</v>
      </c>
      <c r="KR371" s="2">
        <f>100*((BO359/BO347)-1)</f>
        <v>1.7910063136193699</v>
      </c>
      <c r="KS371" s="2">
        <f t="shared" si="691"/>
        <v>1.7910063136193699</v>
      </c>
      <c r="KT371" s="3">
        <f>BP371</f>
        <v>1.3017000000000001</v>
      </c>
      <c r="KU371" s="3">
        <f>BQ371</f>
        <v>63.960499999999989</v>
      </c>
      <c r="KV371" s="3">
        <f t="shared" si="610"/>
        <v>49.136129676576772</v>
      </c>
      <c r="KW371" s="2">
        <f t="shared" si="603"/>
        <v>89.757155186326003</v>
      </c>
      <c r="KX371" s="2">
        <f t="shared" si="603"/>
        <v>89.888167397168772</v>
      </c>
      <c r="LA371">
        <v>2</v>
      </c>
      <c r="LB371">
        <v>0</v>
      </c>
      <c r="LE371" s="2">
        <v>109.83713573559471</v>
      </c>
      <c r="LF371" s="2">
        <v>107.81989662210947</v>
      </c>
      <c r="LG371" s="2">
        <v>102.81724375947091</v>
      </c>
      <c r="LH371" s="2">
        <v>100.67311087047027</v>
      </c>
      <c r="LI371" s="2">
        <v>103.61744442380829</v>
      </c>
      <c r="LJ371" s="2">
        <v>104.00330832637476</v>
      </c>
      <c r="LK371" s="2">
        <v>104.16616422826309</v>
      </c>
      <c r="LL371" s="2">
        <v>109.95648267492767</v>
      </c>
      <c r="LM371" s="2">
        <v>111.82228903475922</v>
      </c>
      <c r="LN371" s="2">
        <v>105.50805558570102</v>
      </c>
      <c r="LO371" s="2">
        <v>115.35663693236486</v>
      </c>
      <c r="LP371" s="2">
        <v>108.75665514721906</v>
      </c>
      <c r="LQ371" s="2">
        <v>127.5897158825253</v>
      </c>
      <c r="LR371" s="2">
        <v>101.13515271970661</v>
      </c>
      <c r="LS371" s="2">
        <v>111.21626241172174</v>
      </c>
      <c r="LT371" s="2">
        <v>124.00573196104337</v>
      </c>
      <c r="LU371" s="2">
        <v>108.47325498259487</v>
      </c>
      <c r="LV371" s="2">
        <v>108.71923804982416</v>
      </c>
      <c r="LW371" s="2">
        <v>99.986542228653363</v>
      </c>
      <c r="LX371" s="2">
        <v>108.11986513781748</v>
      </c>
      <c r="LY371" s="2">
        <v>104.90880550914494</v>
      </c>
      <c r="LZ371" s="2">
        <v>111.00798012809841</v>
      </c>
      <c r="MA371" s="2">
        <v>113.91849770881694</v>
      </c>
      <c r="MB371" s="2">
        <v>108.03472810937893</v>
      </c>
      <c r="MC371" s="2">
        <v>119.04097516811603</v>
      </c>
      <c r="MD371" s="2">
        <v>96.687549406624825</v>
      </c>
      <c r="ME371" s="2">
        <v>117.12759131590101</v>
      </c>
      <c r="MF371" s="2">
        <v>109.53549968380808</v>
      </c>
      <c r="MG371" s="2">
        <v>111.44401944809188</v>
      </c>
      <c r="MH371" s="2">
        <v>107.31003926031644</v>
      </c>
      <c r="MI371" s="2">
        <v>114.11901627596372</v>
      </c>
      <c r="MJ371" s="2">
        <v>110.06009504290326</v>
      </c>
      <c r="MK371" s="2">
        <v>108.88674583126021</v>
      </c>
      <c r="ML371" s="2">
        <v>105.85226878114146</v>
      </c>
      <c r="MM371" s="2">
        <v>111.06615906883427</v>
      </c>
      <c r="MN371" s="2">
        <v>117.03750583134516</v>
      </c>
      <c r="MO371" s="2">
        <v>115.86040506263112</v>
      </c>
      <c r="MP371" s="2">
        <v>119.29993849441703</v>
      </c>
      <c r="MQ371" s="2">
        <v>98.768924143189309</v>
      </c>
      <c r="MR371" s="2">
        <v>80.843124459765193</v>
      </c>
      <c r="MS371" s="10">
        <v>110.87302397053813</v>
      </c>
      <c r="MT371" s="2">
        <v>112.13789118267536</v>
      </c>
      <c r="MU371" s="2">
        <v>104.68094332300993</v>
      </c>
      <c r="MV371" s="2">
        <v>90.010130652400264</v>
      </c>
      <c r="MX371" s="22">
        <v>0.83</v>
      </c>
      <c r="MY371" s="22">
        <v>0.17</v>
      </c>
      <c r="MZ371" s="22">
        <v>0.7</v>
      </c>
      <c r="NA371" s="22">
        <v>0.44</v>
      </c>
      <c r="NB371" s="22">
        <v>0.44</v>
      </c>
      <c r="NC371" s="22">
        <v>0.42</v>
      </c>
      <c r="ND371" s="22">
        <v>1</v>
      </c>
      <c r="NE371" s="22">
        <v>6.32</v>
      </c>
      <c r="NF371" s="22">
        <v>1.68</v>
      </c>
      <c r="NG371" s="22">
        <v>6</v>
      </c>
      <c r="NH371" s="23">
        <v>6</v>
      </c>
      <c r="NI371" s="22">
        <v>24</v>
      </c>
      <c r="NJ371" s="22">
        <v>2.85</v>
      </c>
      <c r="NK371" s="22">
        <v>1.05</v>
      </c>
      <c r="NL371" s="23">
        <v>10.5</v>
      </c>
      <c r="NM371" s="3">
        <v>4.7300000000000004</v>
      </c>
      <c r="NN371" s="22">
        <v>3.85</v>
      </c>
      <c r="NO371" s="22">
        <v>2.42</v>
      </c>
      <c r="NP371" s="22">
        <v>0.23</v>
      </c>
      <c r="NQ371" s="22">
        <v>1.1499999999999999</v>
      </c>
      <c r="NR371" s="23">
        <v>1</v>
      </c>
      <c r="NS371" s="22">
        <v>1.19</v>
      </c>
      <c r="NT371" s="22">
        <v>5.81</v>
      </c>
      <c r="NU371" s="23">
        <v>6.84</v>
      </c>
      <c r="NV371" s="3">
        <v>3.61</v>
      </c>
      <c r="NW371" s="22">
        <v>0.56999999999999995</v>
      </c>
      <c r="NX371" s="22">
        <v>0.76</v>
      </c>
      <c r="NY371" s="22">
        <v>65.25</v>
      </c>
      <c r="NZ371" s="22">
        <v>21.75</v>
      </c>
      <c r="OA371" s="23">
        <v>8</v>
      </c>
      <c r="OB371" s="22">
        <v>0.78</v>
      </c>
      <c r="OC371" s="22">
        <v>1.54</v>
      </c>
      <c r="OD371" s="22">
        <v>3.15</v>
      </c>
      <c r="OE371" s="22">
        <v>2.31</v>
      </c>
      <c r="OF371" s="22">
        <v>11.22</v>
      </c>
      <c r="OG371" s="22">
        <v>2.72</v>
      </c>
      <c r="OH371" s="23">
        <v>3.06</v>
      </c>
      <c r="OI371" s="22">
        <v>2</v>
      </c>
      <c r="OJ371" s="22">
        <v>7.1</v>
      </c>
      <c r="OK371" s="22">
        <v>2.9</v>
      </c>
      <c r="OL371" s="22">
        <v>0.36</v>
      </c>
      <c r="OM371" s="23">
        <v>2.2799999999999998</v>
      </c>
      <c r="ON371" s="22">
        <v>2.4</v>
      </c>
      <c r="OO371" s="22">
        <v>6.96</v>
      </c>
      <c r="OQ371">
        <f t="shared" si="667"/>
        <v>-1</v>
      </c>
      <c r="OR371" s="23">
        <f t="shared" ca="1" si="675"/>
        <v>1.0023515703651751</v>
      </c>
      <c r="OS371" s="23">
        <f t="shared" ca="1" si="675"/>
        <v>1.001975479053238</v>
      </c>
      <c r="OT371" s="23">
        <f t="shared" ca="1" si="675"/>
        <v>1.000018708668418</v>
      </c>
      <c r="OU371" s="23">
        <f t="shared" ca="1" si="675"/>
        <v>1.0003601589538911</v>
      </c>
      <c r="OV371" s="23">
        <f t="shared" ca="1" si="675"/>
        <v>1.0008104222420913</v>
      </c>
      <c r="OW371" s="23">
        <f t="shared" ca="1" si="675"/>
        <v>1.0023037496431988</v>
      </c>
      <c r="OX371" s="23">
        <f t="shared" ca="1" si="675"/>
        <v>1.0006908870413929</v>
      </c>
      <c r="OY371" s="23">
        <f t="shared" ca="1" si="673"/>
        <v>0.99901943046879449</v>
      </c>
      <c r="OZ371" s="23">
        <f t="shared" ca="1" si="673"/>
        <v>1.0024723455334299</v>
      </c>
      <c r="PA371" s="23">
        <f t="shared" ca="1" si="673"/>
        <v>1.0020679946183584</v>
      </c>
      <c r="PB371" s="23">
        <f t="shared" ca="1" si="673"/>
        <v>1.0038653892615439</v>
      </c>
      <c r="PC371" s="23">
        <f t="shared" ca="1" si="673"/>
        <v>1.0008979344173716</v>
      </c>
      <c r="PD371" s="23">
        <f t="shared" ca="1" si="673"/>
        <v>1.0005744405817854</v>
      </c>
      <c r="PE371" s="23">
        <f t="shared" ca="1" si="673"/>
        <v>1.0055149675448352</v>
      </c>
      <c r="PF371" s="23">
        <f t="shared" ca="1" si="673"/>
        <v>0.9980363973943277</v>
      </c>
      <c r="PG371" s="23">
        <f t="shared" ca="1" si="673"/>
        <v>0.98927882795291966</v>
      </c>
      <c r="PH371" s="23">
        <f t="shared" ca="1" si="693"/>
        <v>1.0031189461358931</v>
      </c>
      <c r="PI371" s="23">
        <f t="shared" ca="1" si="693"/>
        <v>1.0037099958991769</v>
      </c>
      <c r="PJ371" s="23">
        <f t="shared" ca="1" si="693"/>
        <v>1.0506714365531107</v>
      </c>
      <c r="PK371" s="23">
        <f t="shared" ca="1" si="693"/>
        <v>0.99398658840893028</v>
      </c>
      <c r="PL371" s="23">
        <f t="shared" ca="1" si="693"/>
        <v>0.99977553996384683</v>
      </c>
      <c r="PM371" s="23">
        <f t="shared" ca="1" si="693"/>
        <v>1.0021006906682746</v>
      </c>
      <c r="PN371" s="23">
        <f t="shared" ca="1" si="645"/>
        <v>1.0031576720459114</v>
      </c>
      <c r="PO371" s="23">
        <f t="shared" ca="1" si="645"/>
        <v>0.98160178986064373</v>
      </c>
      <c r="PP371" s="23">
        <f t="shared" ca="1" si="645"/>
        <v>0.99606654440355447</v>
      </c>
      <c r="PQ371" s="23">
        <f t="shared" ca="1" si="645"/>
        <v>0.99750309781785129</v>
      </c>
      <c r="PR371" s="23">
        <f t="shared" ca="1" si="645"/>
        <v>1.0064564515516274</v>
      </c>
      <c r="PS371" s="23">
        <f t="shared" ca="1" si="615"/>
        <v>1.0018169803084354</v>
      </c>
      <c r="PT371" s="23">
        <f t="shared" ca="1" si="615"/>
        <v>1.0021022163026367</v>
      </c>
      <c r="PU371" s="23">
        <f t="shared" ca="1" si="615"/>
        <v>1.002545259293774</v>
      </c>
      <c r="PV371" s="23">
        <f t="shared" ca="1" si="615"/>
        <v>1.0049228732121531</v>
      </c>
      <c r="PW371" s="23">
        <f t="shared" ca="1" si="561"/>
        <v>1.0006287883663112</v>
      </c>
      <c r="PX371" s="23">
        <f t="shared" ca="1" si="561"/>
        <v>1.002760341567057</v>
      </c>
      <c r="PY371" s="23">
        <f t="shared" ca="1" si="561"/>
        <v>1.0024800912698535</v>
      </c>
      <c r="PZ371" s="23">
        <f t="shared" ca="1" si="561"/>
        <v>1.0031014900641309</v>
      </c>
      <c r="QA371" s="23">
        <f t="shared" ca="1" si="561"/>
        <v>1.0024471915279358</v>
      </c>
      <c r="QB371" s="23">
        <f t="shared" ca="1" si="561"/>
        <v>1.004108063596781</v>
      </c>
      <c r="QC371" s="23">
        <f t="shared" ca="1" si="561"/>
        <v>1.0028554492419062</v>
      </c>
      <c r="QD371" s="23">
        <f t="shared" ca="1" si="699"/>
        <v>1.0031482749038196</v>
      </c>
      <c r="QE371" s="23">
        <f t="shared" ca="1" si="699"/>
        <v>0.99550069429453925</v>
      </c>
      <c r="QF371" s="23">
        <f t="shared" ca="1" si="699"/>
        <v>0.99808926758423477</v>
      </c>
      <c r="QG371" s="23">
        <f t="shared" ca="1" si="699"/>
        <v>1.002299607457934</v>
      </c>
      <c r="QH371" s="23">
        <f t="shared" ca="1" si="699"/>
        <v>0.99831492871122163</v>
      </c>
      <c r="QI371" s="23">
        <f t="shared" ca="1" si="699"/>
        <v>1.0012329740271004</v>
      </c>
      <c r="QJ371" s="26">
        <f t="shared" ca="1" si="616"/>
        <v>1.0007865923711772</v>
      </c>
      <c r="QL371" s="3">
        <f t="shared" ca="1" si="589"/>
        <v>110.03288504383238</v>
      </c>
      <c r="QM371" s="3">
        <f t="shared" ca="1" si="591"/>
        <v>7.8659237117717495E-2</v>
      </c>
      <c r="QN371" s="3">
        <f t="shared" ca="1" si="595"/>
        <v>0.19838553008755996</v>
      </c>
      <c r="QO371" s="3">
        <f t="shared" ca="1" si="599"/>
        <v>0.56068342359145706</v>
      </c>
      <c r="QP371" s="3">
        <f t="shared" ca="1" si="631"/>
        <v>1.1616000824818729</v>
      </c>
      <c r="QQ371" s="2">
        <f t="shared" ca="1" si="642"/>
        <v>2.3399596351249885</v>
      </c>
      <c r="QR371" s="3">
        <f t="shared" ca="1" si="592"/>
        <v>0.94800517337190193</v>
      </c>
      <c r="QS371" s="3">
        <f t="shared" ca="1" si="596"/>
        <v>2.4118390501014795</v>
      </c>
      <c r="QT371" s="3">
        <f t="shared" ca="1" si="598"/>
        <v>2.2616662511811381</v>
      </c>
      <c r="QU371" s="3">
        <f t="shared" ca="1" si="619"/>
        <v>2.3366933124799649</v>
      </c>
    </row>
    <row r="372" spans="1:463" x14ac:dyDescent="0.35">
      <c r="A372" t="s">
        <v>1437</v>
      </c>
      <c r="B372" s="21">
        <v>43525</v>
      </c>
      <c r="C372" t="s">
        <v>999</v>
      </c>
      <c r="D372" s="2">
        <v>107</v>
      </c>
      <c r="E372" s="2">
        <v>107</v>
      </c>
      <c r="F372" s="2">
        <v>1.9</v>
      </c>
      <c r="G372" s="2">
        <v>107.1</v>
      </c>
      <c r="H372" s="2">
        <v>107.24161503301036</v>
      </c>
      <c r="I372" s="2">
        <v>107.28040396369909</v>
      </c>
      <c r="J372" s="2">
        <v>105.1</v>
      </c>
      <c r="K372" s="2">
        <v>109.1</v>
      </c>
      <c r="L372" s="2">
        <v>109.60559109868485</v>
      </c>
      <c r="M372" s="2">
        <v>103.8</v>
      </c>
      <c r="N372" s="2">
        <v>110.5</v>
      </c>
      <c r="O372" s="2">
        <v>102.8</v>
      </c>
      <c r="P372" s="2">
        <v>106.3</v>
      </c>
      <c r="Q372" s="2">
        <v>102.4</v>
      </c>
      <c r="R372" s="2">
        <v>110.3</v>
      </c>
      <c r="S372" s="2">
        <v>110.5</v>
      </c>
      <c r="T372" s="2">
        <v>105.4</v>
      </c>
      <c r="U372" s="2">
        <v>88.4</v>
      </c>
      <c r="V372" s="2">
        <v>111</v>
      </c>
      <c r="W372" s="2">
        <v>114.4</v>
      </c>
      <c r="X372" s="2">
        <v>105.3</v>
      </c>
      <c r="Y372" s="2">
        <v>113.4</v>
      </c>
      <c r="Z372" s="2">
        <v>113.9</v>
      </c>
      <c r="AA372" s="2">
        <v>111.2</v>
      </c>
      <c r="AB372" s="2">
        <v>96.5</v>
      </c>
      <c r="AC372" s="2">
        <v>103</v>
      </c>
      <c r="AD372" s="2">
        <v>110.6</v>
      </c>
      <c r="AE372" s="2">
        <v>103.4</v>
      </c>
      <c r="AF372" s="2">
        <v>106.8</v>
      </c>
      <c r="AG372" s="22">
        <v>519</v>
      </c>
      <c r="AH372" s="22">
        <v>481</v>
      </c>
      <c r="AI372" s="22">
        <v>140</v>
      </c>
      <c r="AJ372" s="22">
        <v>30</v>
      </c>
      <c r="AK372" s="22">
        <v>31</v>
      </c>
      <c r="AL372" s="22">
        <v>5</v>
      </c>
      <c r="AM372" s="22">
        <v>22</v>
      </c>
      <c r="AN372" s="22">
        <v>26</v>
      </c>
      <c r="AO372" s="22">
        <v>56</v>
      </c>
      <c r="AP372" s="22">
        <v>26</v>
      </c>
      <c r="AQ372" s="22">
        <v>17</v>
      </c>
      <c r="AR372" s="2">
        <v>103.1</v>
      </c>
      <c r="AS372" s="2">
        <v>114.6</v>
      </c>
      <c r="AT372" s="2">
        <v>102.4</v>
      </c>
      <c r="AU372" s="2">
        <v>104.4</v>
      </c>
      <c r="AV372" s="2">
        <v>105.4</v>
      </c>
      <c r="AW372" s="2">
        <v>109.1</v>
      </c>
      <c r="AX372" s="2">
        <v>110.3</v>
      </c>
      <c r="AY372" s="2">
        <v>107.7</v>
      </c>
      <c r="AZ372" s="2">
        <v>107.4</v>
      </c>
      <c r="BA372" s="2">
        <v>114.4</v>
      </c>
      <c r="BB372" s="2">
        <v>110</v>
      </c>
      <c r="BC372" s="2">
        <v>103.1</v>
      </c>
      <c r="BD372" s="3">
        <v>0.83</v>
      </c>
      <c r="BE372" s="3">
        <v>0.61</v>
      </c>
      <c r="BF372" s="3">
        <v>0.15</v>
      </c>
      <c r="BG372" s="3">
        <v>0.17</v>
      </c>
      <c r="BH372" s="3">
        <v>0.16</v>
      </c>
      <c r="BI372" s="2">
        <v>285.10000000000002</v>
      </c>
      <c r="BJ372" s="2">
        <v>2.4</v>
      </c>
      <c r="BK372" s="2">
        <v>2.4</v>
      </c>
      <c r="BL372" s="2">
        <v>117.4</v>
      </c>
      <c r="BM372" s="2">
        <v>109.9</v>
      </c>
      <c r="BN372" s="10">
        <v>525</v>
      </c>
      <c r="BO372" s="3">
        <v>79.84</v>
      </c>
      <c r="BP372" s="22">
        <v>1.3165</v>
      </c>
      <c r="BQ372" s="3">
        <v>66.138571428571424</v>
      </c>
      <c r="BR372" s="23">
        <v>2.9485714285714284</v>
      </c>
      <c r="BS372" s="2">
        <v>117.2</v>
      </c>
      <c r="BT372" s="3">
        <v>86.2</v>
      </c>
      <c r="BU372" s="2">
        <v>0.8</v>
      </c>
      <c r="BV372" s="2">
        <v>2</v>
      </c>
      <c r="BW372" s="2">
        <v>3.6</v>
      </c>
      <c r="BX372" s="2">
        <v>3.6</v>
      </c>
      <c r="BY372" s="23">
        <v>254.27699999999999</v>
      </c>
      <c r="BZ372" s="2">
        <v>99.7</v>
      </c>
      <c r="CA372" s="2">
        <v>98.9</v>
      </c>
      <c r="CB372" s="3">
        <v>103.89</v>
      </c>
      <c r="CC372" s="2">
        <v>102.8</v>
      </c>
      <c r="CD372" s="2">
        <v>135.19999999999999</v>
      </c>
      <c r="CE372" s="2">
        <v>99.82228317097568</v>
      </c>
      <c r="CF372" s="3">
        <v>103.77763518597466</v>
      </c>
      <c r="CG372" s="2">
        <v>102.73127796896341</v>
      </c>
      <c r="CH372" s="23">
        <v>261.50629360219386</v>
      </c>
      <c r="CI372" s="3">
        <v>103.44712546201802</v>
      </c>
      <c r="CM372" s="2">
        <f t="shared" si="600"/>
        <v>50.238185665454935</v>
      </c>
      <c r="CN372" s="2">
        <f t="shared" si="600"/>
        <v>2.2397048450979327</v>
      </c>
      <c r="CO372" s="2">
        <f t="shared" si="601"/>
        <v>85.154780321365223</v>
      </c>
      <c r="CR372" s="2">
        <f t="shared" si="604"/>
        <v>0.18726591760299893</v>
      </c>
      <c r="CS372" s="2">
        <f t="shared" si="604"/>
        <v>0.18726591760299893</v>
      </c>
      <c r="CT372" s="2">
        <f t="shared" si="605"/>
        <v>0.18709073900840845</v>
      </c>
      <c r="CU372" s="2">
        <f t="shared" si="605"/>
        <v>0.14358117689064809</v>
      </c>
      <c r="CV372" s="2">
        <f t="shared" si="605"/>
        <v>5.5750130323490202E-2</v>
      </c>
      <c r="CW372" s="2">
        <f t="shared" si="606"/>
        <v>-9.7181729834799335E-2</v>
      </c>
      <c r="CX372" s="2">
        <f t="shared" si="607"/>
        <v>9.1743119266049833E-2</v>
      </c>
      <c r="CY372" s="2">
        <f t="shared" si="651"/>
        <v>1.0054844606946931</v>
      </c>
      <c r="CZ372" s="2">
        <f t="shared" si="611"/>
        <v>0</v>
      </c>
      <c r="DA372" s="2">
        <f t="shared" si="612"/>
        <v>-0.10351966873705418</v>
      </c>
      <c r="DB372" s="2">
        <f t="shared" si="613"/>
        <v>9.0171325518479992E-2</v>
      </c>
      <c r="DC372" s="2">
        <f t="shared" si="704"/>
        <v>3.5087719298253592E-2</v>
      </c>
      <c r="DF372" s="2">
        <f t="shared" si="608"/>
        <v>1.7366457195453933</v>
      </c>
      <c r="DG372" s="2">
        <f t="shared" si="608"/>
        <v>0.67105671157376978</v>
      </c>
      <c r="DH372" s="2">
        <f t="shared" si="609"/>
        <v>1.60005528574092</v>
      </c>
      <c r="DI372" s="2">
        <f t="shared" si="708"/>
        <v>3.8178950706813986</v>
      </c>
      <c r="DJ372" s="2">
        <f t="shared" si="708"/>
        <v>0</v>
      </c>
      <c r="DM372" s="2">
        <f t="shared" si="652"/>
        <v>1.8078020932445347</v>
      </c>
      <c r="DN372" s="2">
        <f t="shared" si="652"/>
        <v>1.9047619047619049</v>
      </c>
      <c r="DO372" s="2">
        <f t="shared" si="617"/>
        <v>1.9029495718363463</v>
      </c>
      <c r="DP372" s="2">
        <f t="shared" si="653"/>
        <v>1.3500482160077063</v>
      </c>
      <c r="DQ372" s="2">
        <f t="shared" si="697"/>
        <v>0.99206983411876037</v>
      </c>
      <c r="DR372" s="2">
        <f t="shared" si="654"/>
        <v>2.4413145539906052</v>
      </c>
      <c r="DS372" s="2">
        <f t="shared" si="655"/>
        <v>1.8704561526882222</v>
      </c>
      <c r="DT372" s="2" t="e">
        <v>#N/A</v>
      </c>
      <c r="DU372" s="2" t="e">
        <v>#N/A</v>
      </c>
      <c r="DV372" s="2">
        <f t="shared" si="618"/>
        <v>0.390625</v>
      </c>
      <c r="DW372" s="2">
        <f t="shared" si="656"/>
        <v>-1.6330451488952846</v>
      </c>
      <c r="DX372" s="2">
        <f t="shared" si="657"/>
        <v>1.5414258188824803</v>
      </c>
      <c r="DY372" s="2">
        <f t="shared" si="658"/>
        <v>3.2771535580524258</v>
      </c>
      <c r="DZ372" s="2">
        <f t="shared" si="659"/>
        <v>2.886405959031646</v>
      </c>
      <c r="EA372" s="2">
        <f t="shared" si="674"/>
        <v>3.7558685446009488</v>
      </c>
      <c r="EB372" s="2">
        <f t="shared" si="668"/>
        <v>5.2132701421800931</v>
      </c>
      <c r="EC372" s="2">
        <f t="shared" si="668"/>
        <v>3.155996393146987</v>
      </c>
      <c r="ED372" s="2">
        <f t="shared" si="668"/>
        <v>-1.7723880597015018</v>
      </c>
      <c r="EE372" s="2">
        <f t="shared" si="668"/>
        <v>-8.9156626506024068</v>
      </c>
      <c r="EF372" s="2">
        <f t="shared" si="668"/>
        <v>-7.9223928860145509</v>
      </c>
      <c r="EG372" s="2">
        <f t="shared" si="668"/>
        <v>4.1198501872659277</v>
      </c>
      <c r="EH372" s="2">
        <f t="shared" si="668"/>
        <v>0.83594566353186739</v>
      </c>
      <c r="EI372" s="2">
        <f t="shared" si="689"/>
        <v>0.782013685239491</v>
      </c>
      <c r="EJ372" s="2">
        <f t="shared" si="689"/>
        <v>5.2341597796143224</v>
      </c>
      <c r="EK372" s="2">
        <f t="shared" si="689"/>
        <v>-1.6330451488952846</v>
      </c>
      <c r="EL372" s="2">
        <f t="shared" si="687"/>
        <v>1.1627906976744207</v>
      </c>
      <c r="EM372" s="2">
        <f t="shared" si="687"/>
        <v>0.57251908396946938</v>
      </c>
      <c r="EN372" s="2">
        <f t="shared" si="687"/>
        <v>2.5375939849624052</v>
      </c>
      <c r="EO372" s="2">
        <f t="shared" si="614"/>
        <v>3.2771535580524258</v>
      </c>
      <c r="EP372" s="2">
        <f t="shared" si="614"/>
        <v>3.6573628488931531</v>
      </c>
      <c r="EQ372" s="2">
        <f t="shared" si="614"/>
        <v>2.6768642447418944</v>
      </c>
      <c r="ER372" s="2">
        <f t="shared" si="614"/>
        <v>3.155996393146987</v>
      </c>
      <c r="ES372" s="2">
        <f t="shared" si="614"/>
        <v>2.7077497665733086</v>
      </c>
      <c r="ET372" s="2">
        <f t="shared" si="614"/>
        <v>0.58536585365853711</v>
      </c>
      <c r="EU372" s="2">
        <f t="shared" si="602"/>
        <v>2.4</v>
      </c>
      <c r="EV372" s="2">
        <f t="shared" si="602"/>
        <v>2.4</v>
      </c>
      <c r="EW372" s="2">
        <f t="shared" si="660"/>
        <v>2.3539668700959027</v>
      </c>
      <c r="EX372" s="2">
        <f t="shared" si="660"/>
        <v>2.5186567164179108</v>
      </c>
      <c r="EY372" s="2">
        <f t="shared" si="661"/>
        <v>6.3106468689329231</v>
      </c>
      <c r="EZ372" s="2">
        <f t="shared" si="661"/>
        <v>17.311589074518928</v>
      </c>
      <c r="FA372" s="2">
        <f t="shared" si="662"/>
        <v>7.1297989031078535</v>
      </c>
      <c r="FB372" s="2">
        <f t="shared" si="665"/>
        <v>1.8831863513063984</v>
      </c>
      <c r="FC372" s="2">
        <f t="shared" si="665"/>
        <v>0.50403225806452401</v>
      </c>
      <c r="FD372" s="2">
        <f t="shared" si="665"/>
        <v>1.6443987667009274</v>
      </c>
      <c r="FE372" s="2">
        <f t="shared" si="665"/>
        <v>1.1094890510948918</v>
      </c>
      <c r="FF372" s="2">
        <f t="shared" si="665"/>
        <v>0.98231827111985304</v>
      </c>
      <c r="FG372" s="2">
        <f t="shared" si="665"/>
        <v>1.8839487565938118</v>
      </c>
      <c r="FH372" s="2">
        <v>3.3</v>
      </c>
      <c r="FI372" s="2">
        <v>3.4</v>
      </c>
      <c r="FL372" s="2">
        <f t="shared" si="709"/>
        <v>0.25357186113033059</v>
      </c>
      <c r="FM372" s="2">
        <f t="shared" si="709"/>
        <v>0.53734903059139416</v>
      </c>
      <c r="FN372" s="2">
        <f t="shared" si="634"/>
        <v>0.57513615864295264</v>
      </c>
      <c r="FQ372" s="2">
        <f t="shared" si="710"/>
        <v>1.0181518917163457</v>
      </c>
      <c r="FR372" s="2">
        <f t="shared" si="710"/>
        <v>2.1667829070985301</v>
      </c>
      <c r="FS372" s="2">
        <f t="shared" si="636"/>
        <v>2.3204677378307448</v>
      </c>
      <c r="FT372" s="2">
        <f t="shared" si="711"/>
        <v>2.4598861355056068</v>
      </c>
      <c r="FU372" s="2">
        <f t="shared" si="711"/>
        <v>0.60808298491046298</v>
      </c>
      <c r="FX372" s="2">
        <f t="shared" si="694"/>
        <v>1.9619662729140064</v>
      </c>
      <c r="FY372" s="2">
        <f t="shared" si="694"/>
        <v>1.9478219246792383</v>
      </c>
      <c r="FZ372" s="2">
        <f t="shared" si="647"/>
        <v>2.47016949017973</v>
      </c>
      <c r="GA372" s="2">
        <f t="shared" si="695"/>
        <v>2.0569449378535332</v>
      </c>
      <c r="GB372" s="2">
        <f t="shared" si="695"/>
        <v>0.67902504817496379</v>
      </c>
      <c r="GE372" s="2">
        <f t="shared" si="702"/>
        <v>-10.534469895391844</v>
      </c>
      <c r="GF372" s="2">
        <f t="shared" si="702"/>
        <v>-9.4137059952053832</v>
      </c>
      <c r="GG372" s="2">
        <f t="shared" si="700"/>
        <v>1.0020369207113689</v>
      </c>
      <c r="GH372" s="2">
        <f t="shared" si="700"/>
        <v>2.4340899517322212</v>
      </c>
      <c r="GI372" s="2">
        <f t="shared" si="670"/>
        <v>9.8728043609933369</v>
      </c>
      <c r="GJ372" s="2">
        <f t="shared" si="671"/>
        <v>2.476489028213158</v>
      </c>
      <c r="GK372" s="2">
        <v>3.5</v>
      </c>
      <c r="GN372" s="2">
        <f t="shared" si="590"/>
        <v>0</v>
      </c>
      <c r="GQ372" s="2">
        <f t="shared" si="563"/>
        <v>-0.10000000000000009</v>
      </c>
      <c r="GT372" s="27">
        <f t="shared" ca="1" si="574"/>
        <v>101.23809523809524</v>
      </c>
      <c r="GU372" s="27">
        <f t="shared" ca="1" si="575"/>
        <v>99.01433691756273</v>
      </c>
      <c r="GV372" s="27">
        <f t="shared" ca="1" si="575"/>
        <v>94.107142857142861</v>
      </c>
      <c r="GW372" s="27">
        <f t="shared" ca="1" si="576"/>
        <v>99.810066476733141</v>
      </c>
      <c r="GX372" s="27">
        <f t="shared" ca="1" si="576"/>
        <v>99.908424908424891</v>
      </c>
      <c r="GY372" s="27">
        <f t="shared" ca="1" si="577"/>
        <v>99.906629318394025</v>
      </c>
      <c r="GZ372" s="27">
        <f t="shared" ca="1" si="578"/>
        <v>75.749785775492711</v>
      </c>
      <c r="HA372" s="27">
        <f t="shared" ca="1" si="579"/>
        <v>100.98039215686273</v>
      </c>
      <c r="HB372" s="27">
        <f t="shared" ca="1" si="579"/>
        <v>98.223801065719357</v>
      </c>
      <c r="HC372" s="27">
        <f t="shared" ca="1" si="579"/>
        <v>97.363465160075336</v>
      </c>
      <c r="HD372" s="27">
        <f t="shared" ca="1" si="572"/>
        <v>100.0937207122774</v>
      </c>
      <c r="HE372" s="27">
        <f t="shared" ca="1" si="580"/>
        <v>99.89648033126295</v>
      </c>
      <c r="HG372" s="27">
        <f t="shared" ca="1" si="581"/>
        <v>100.76775431861805</v>
      </c>
      <c r="HH372" s="27">
        <f t="shared" ca="1" si="582"/>
        <v>103.91061452513965</v>
      </c>
      <c r="HI372" s="27">
        <f t="shared" ca="1" si="582"/>
        <v>107.89980732177264</v>
      </c>
      <c r="HJ372" s="27">
        <f t="shared" ca="1" si="583"/>
        <v>101.54291224686595</v>
      </c>
      <c r="HK372" s="27">
        <f t="shared" ca="1" si="583"/>
        <v>102.53521126760563</v>
      </c>
      <c r="HL372" s="27">
        <f t="shared" ca="1" si="584"/>
        <v>102</v>
      </c>
      <c r="HM372" s="27">
        <f t="shared" ca="1" si="585"/>
        <v>136.97183098591549</v>
      </c>
      <c r="HN372" s="27">
        <f t="shared" ca="1" si="586"/>
        <v>100</v>
      </c>
      <c r="HO372" s="27">
        <f t="shared" ca="1" si="586"/>
        <v>104.6468401486989</v>
      </c>
      <c r="HP372" s="27">
        <f t="shared" ca="1" si="586"/>
        <v>101.6267942583732</v>
      </c>
      <c r="HQ372" s="27">
        <f t="shared" ca="1" si="573"/>
        <v>100.94607379375591</v>
      </c>
      <c r="HR372" s="27">
        <f t="shared" ca="1" si="587"/>
        <v>100.94043887147335</v>
      </c>
      <c r="HT372" s="27">
        <f t="shared" ca="1" si="705"/>
        <v>144.10850873553682</v>
      </c>
      <c r="HU372" s="27">
        <f t="shared" ca="1" si="705"/>
        <v>30.798417989417992</v>
      </c>
      <c r="HV372" s="27">
        <f t="shared" ca="1" si="705"/>
        <v>34.033193601765028</v>
      </c>
      <c r="HW372" s="27">
        <f t="shared" ca="1" si="706"/>
        <v>520.01008289582751</v>
      </c>
      <c r="HX372" s="27">
        <f t="shared" ca="1" si="706"/>
        <v>480.09111498257846</v>
      </c>
      <c r="HY372" s="27">
        <f t="shared" ca="1" si="638"/>
        <v>1000</v>
      </c>
      <c r="HZ372" s="27">
        <f t="shared" ca="1" si="707"/>
        <v>3.4405358586441852</v>
      </c>
      <c r="IA372" s="27">
        <f t="shared" ca="1" si="707"/>
        <v>21.421021021021019</v>
      </c>
      <c r="IB372" s="27">
        <f t="shared" ca="1" si="707"/>
        <v>26.974285714285713</v>
      </c>
      <c r="IC372" s="27">
        <f t="shared" ca="1" si="707"/>
        <v>56.803260966675602</v>
      </c>
      <c r="ID372" s="27">
        <f t="shared" ca="1" si="707"/>
        <v>21.631148355058968</v>
      </c>
      <c r="IE372" s="27">
        <f t="shared" ca="1" si="707"/>
        <v>18.327576449109994</v>
      </c>
      <c r="IG372" s="28">
        <f t="shared" ca="1" si="623"/>
        <v>0.28743992993131517</v>
      </c>
      <c r="IH372" s="28">
        <f t="shared" ca="1" si="623"/>
        <v>9.027945041815981E-2</v>
      </c>
      <c r="II372" s="28">
        <f t="shared" ca="1" si="623"/>
        <v>8.252352914138647E-2</v>
      </c>
      <c r="IJ372" s="28">
        <f t="shared" ca="1" si="624"/>
        <v>0.70178291684674177</v>
      </c>
      <c r="IK372" s="24">
        <f t="shared" ca="1" si="639"/>
        <v>0.2415400073558803</v>
      </c>
      <c r="IL372" s="28">
        <f t="shared" ca="1" si="625"/>
        <v>1.1722038327526039</v>
      </c>
      <c r="IM372" s="28">
        <f t="shared" ca="1" si="640"/>
        <v>1.9047619047619051</v>
      </c>
      <c r="IN372" s="3">
        <f t="shared" ca="1" si="641"/>
        <v>1.8739867495993456</v>
      </c>
      <c r="IO372" s="2">
        <f t="shared" si="663"/>
        <v>1.9</v>
      </c>
      <c r="IQ372" s="2">
        <f t="shared" ca="1" si="703"/>
        <v>0.46024290949086144</v>
      </c>
      <c r="IS372" s="3">
        <f t="shared" ca="1" si="626"/>
        <v>7.0289165536273041E-2</v>
      </c>
      <c r="IT372" s="3">
        <f t="shared" ca="1" si="627"/>
        <v>-3.3605220417594339E-3</v>
      </c>
      <c r="IU372" s="3">
        <f t="shared" si="628"/>
        <v>0</v>
      </c>
      <c r="IV372" s="3">
        <f t="shared" ca="1" si="629"/>
        <v>-6.6928643494513607E-2</v>
      </c>
      <c r="IX372" s="28">
        <f ca="1">$HL372/100*(GZ372-100)*AL372/1000+(HM372-100)*HZ372/$HY372</f>
        <v>3.5268177217872704E-3</v>
      </c>
      <c r="IY372" s="28">
        <f ca="1">$HL372/100*(HA372-100)*AM372/1000+(HN372-100)*IA372/$HY372</f>
        <v>2.1999999999999763E-2</v>
      </c>
      <c r="IZ372" s="28">
        <f ca="1">$HL372/100*(HB372-100)*AN372/1000+(HO372-100)*IB372/$HY372</f>
        <v>7.8240398102495348E-2</v>
      </c>
      <c r="JA372" s="28">
        <f ca="1">$HL372/100*(HC372-100)*AO372/1000+(HP372-100)*IC372/$HY372</f>
        <v>-5.8191651259034735E-2</v>
      </c>
      <c r="JB372" s="28">
        <f ca="1">$HL372/100*(HD372-100)*AP372/1000+(HQ372-100)*ID372/$HY372</f>
        <v>2.2950135877164365E-2</v>
      </c>
      <c r="JC372" s="28">
        <f ca="1">$HL372/100*(HE372-100)*AQ372/1000+(HR372-100)*IE372/$HY372</f>
        <v>1.5440934256742049E-2</v>
      </c>
      <c r="JE372" s="3">
        <f t="shared" ca="1" si="712"/>
        <v>-1.5911728899520583E-2</v>
      </c>
      <c r="JF372" s="3">
        <f t="shared" ca="1" si="712"/>
        <v>-4.3265160298525569E-2</v>
      </c>
      <c r="JG372" s="3">
        <f t="shared" ca="1" si="712"/>
        <v>5.4797826369530483E-3</v>
      </c>
      <c r="JH372" s="3">
        <f t="shared" ca="1" si="712"/>
        <v>3.2071212676269001E-2</v>
      </c>
      <c r="JI372" s="3">
        <f t="shared" ca="1" si="712"/>
        <v>-6.755265561067824E-3</v>
      </c>
      <c r="JJ372" s="3">
        <f t="shared" ca="1" si="712"/>
        <v>-1.7146925168177729E-2</v>
      </c>
      <c r="JK372" s="3">
        <f>IO372-IO371</f>
        <v>0</v>
      </c>
      <c r="JL372" s="3">
        <f t="shared" ca="1" si="630"/>
        <v>1.0431946262567535E-2</v>
      </c>
      <c r="JN372" s="10">
        <f>COUNTIF(EI372:ET372,"&gt;2")</f>
        <v>7</v>
      </c>
      <c r="JP372" s="2">
        <f>AVERAGE(CS372,CS360,CS348,CS336,CS324,CS312,CS300,CS288,CS276,CS264)</f>
        <v>0.28836698353960888</v>
      </c>
      <c r="JQ372" s="2">
        <f>CS372-JP372</f>
        <v>-0.10110106593660995</v>
      </c>
      <c r="JR372" s="2">
        <f>AVERAGE(CT372,CT360,CT348,CT336,CT324,CT312,CT300,CT288,CT276,CT264)</f>
        <v>0.37065895134961258</v>
      </c>
      <c r="JS372" s="2">
        <f>CT372-JR372</f>
        <v>-0.18356821234120413</v>
      </c>
      <c r="KH372" s="2">
        <f>(DN372*$DN$4)+(FB372*$FB$3)+(FC372*$FC$3)+(FD372*$FD$3)+(FE372*$FE$3)+(FF372*$FF$3)+(FG372*$FG$3)</f>
        <v>1.5933519179319617</v>
      </c>
      <c r="KI372" s="2">
        <f>F372-KH372</f>
        <v>0.30664808206803817</v>
      </c>
      <c r="KJ372" s="2">
        <f>MAX(DN372,FB372:FG372)</f>
        <v>1.9047619047619049</v>
      </c>
      <c r="KK372" s="2">
        <f>MIN(DN372,FB372:FG372)</f>
        <v>0.50403225806452401</v>
      </c>
      <c r="KL372" s="2">
        <f t="shared" si="664"/>
        <v>1.4007296466973809</v>
      </c>
      <c r="KO372" s="2">
        <f>BO372</f>
        <v>79.84</v>
      </c>
      <c r="KP372" s="2">
        <f>100*((BO366/BO354)-1)</f>
        <v>1.1269430051813245</v>
      </c>
      <c r="KQ372" s="2">
        <f t="shared" si="677"/>
        <v>1.1269430051813245</v>
      </c>
      <c r="KR372" s="2">
        <f>100*((BO360/BO348)-1)</f>
        <v>3.44782551913283</v>
      </c>
      <c r="KS372" s="2">
        <f t="shared" si="691"/>
        <v>3.44782551913283</v>
      </c>
      <c r="KT372" s="3">
        <f>BP372</f>
        <v>1.3165</v>
      </c>
      <c r="KU372" s="3">
        <f>BQ372</f>
        <v>66.138571428571424</v>
      </c>
      <c r="KV372" s="3">
        <f t="shared" si="610"/>
        <v>50.238185665454935</v>
      </c>
      <c r="KW372" s="2">
        <f t="shared" si="603"/>
        <v>92.81369000424003</v>
      </c>
      <c r="KX372" s="2">
        <f t="shared" si="603"/>
        <v>91.904235692766662</v>
      </c>
      <c r="LA372">
        <v>2</v>
      </c>
      <c r="LB372">
        <v>0</v>
      </c>
      <c r="LE372" s="2">
        <v>109.92786499449058</v>
      </c>
      <c r="LF372" s="2">
        <v>106.68836259902132</v>
      </c>
      <c r="LG372" s="2">
        <v>103.06699649430469</v>
      </c>
      <c r="LH372" s="2">
        <v>100.77930078518561</v>
      </c>
      <c r="LI372" s="2">
        <v>103.67439868832466</v>
      </c>
      <c r="LJ372" s="2">
        <v>104.10842153424795</v>
      </c>
      <c r="LK372" s="2">
        <v>104.19368473369877</v>
      </c>
      <c r="LL372" s="2">
        <v>110.4327880750657</v>
      </c>
      <c r="LM372" s="2">
        <v>112.00503507877116</v>
      </c>
      <c r="LN372" s="2">
        <v>105.65905058436313</v>
      </c>
      <c r="LO372" s="2">
        <v>116.00868491270127</v>
      </c>
      <c r="LP372" s="2">
        <v>109.32132400615319</v>
      </c>
      <c r="LQ372" s="2">
        <v>128.914568824837</v>
      </c>
      <c r="LR372" s="2">
        <v>101.14171142123708</v>
      </c>
      <c r="LS372" s="2">
        <v>110.97000566752567</v>
      </c>
      <c r="LT372" s="2">
        <v>126.1571967494524</v>
      </c>
      <c r="LU372" s="2">
        <v>108.35760716862947</v>
      </c>
      <c r="LV372" s="2">
        <v>108.57826391763398</v>
      </c>
      <c r="LW372" s="2">
        <v>102.483137080489</v>
      </c>
      <c r="LX372" s="2">
        <v>105.9409402156094</v>
      </c>
      <c r="LY372" s="2">
        <v>104.99858511337071</v>
      </c>
      <c r="LZ372" s="2">
        <v>110.99159013121967</v>
      </c>
      <c r="MA372" s="2">
        <v>114.45311074172898</v>
      </c>
      <c r="MB372" s="2">
        <v>109.31200178839218</v>
      </c>
      <c r="MC372" s="2">
        <v>119.32234363285565</v>
      </c>
      <c r="MD372" s="2">
        <v>96.334540913272875</v>
      </c>
      <c r="ME372" s="2">
        <v>117.2358609815066</v>
      </c>
      <c r="MF372" s="2">
        <v>109.73869551653607</v>
      </c>
      <c r="MG372" s="2">
        <v>111.619718224655</v>
      </c>
      <c r="MH372" s="2">
        <v>107.52068761374268</v>
      </c>
      <c r="MI372" s="2">
        <v>115.23109412215796</v>
      </c>
      <c r="MJ372" s="2">
        <v>110.65203796860325</v>
      </c>
      <c r="MK372" s="2">
        <v>109.33632393516811</v>
      </c>
      <c r="ML372" s="2">
        <v>105.67927011521802</v>
      </c>
      <c r="MM372" s="2">
        <v>111.34808556069881</v>
      </c>
      <c r="MN372" s="2">
        <v>117.45145913271399</v>
      </c>
      <c r="MO372" s="2">
        <v>116.31197672188739</v>
      </c>
      <c r="MP372" s="2">
        <v>119.72956123715299</v>
      </c>
      <c r="MQ372" s="2">
        <v>98.966738207572917</v>
      </c>
      <c r="MR372" s="2">
        <v>80.645683926905221</v>
      </c>
      <c r="MS372" s="10">
        <v>128.83320976303577</v>
      </c>
      <c r="MT372" s="2">
        <v>112.81105991312256</v>
      </c>
      <c r="MU372" s="2">
        <v>104.99122407454568</v>
      </c>
      <c r="MV372" s="2">
        <v>90.243825502081989</v>
      </c>
      <c r="MX372" s="22">
        <v>0.83</v>
      </c>
      <c r="MY372" s="22">
        <v>0.17</v>
      </c>
      <c r="MZ372" s="22">
        <v>0.7</v>
      </c>
      <c r="NA372" s="22">
        <v>0.44</v>
      </c>
      <c r="NB372" s="22">
        <v>0.44</v>
      </c>
      <c r="NC372" s="22">
        <v>0.42</v>
      </c>
      <c r="ND372" s="22">
        <v>1</v>
      </c>
      <c r="NE372" s="22">
        <v>6.32</v>
      </c>
      <c r="NF372" s="22">
        <v>1.68</v>
      </c>
      <c r="NG372" s="22">
        <v>6</v>
      </c>
      <c r="NH372" s="23">
        <v>6</v>
      </c>
      <c r="NI372" s="22">
        <v>24</v>
      </c>
      <c r="NJ372" s="22">
        <v>2.85</v>
      </c>
      <c r="NK372" s="22">
        <v>1.05</v>
      </c>
      <c r="NL372" s="23">
        <v>10.5</v>
      </c>
      <c r="NM372" s="3">
        <v>4.7300000000000004</v>
      </c>
      <c r="NN372" s="22">
        <v>3.85</v>
      </c>
      <c r="NO372" s="22">
        <v>2.42</v>
      </c>
      <c r="NP372" s="22">
        <v>0.23</v>
      </c>
      <c r="NQ372" s="22">
        <v>1.1499999999999999</v>
      </c>
      <c r="NR372" s="23">
        <v>1</v>
      </c>
      <c r="NS372" s="22">
        <v>1.19</v>
      </c>
      <c r="NT372" s="22">
        <v>5.81</v>
      </c>
      <c r="NU372" s="23">
        <v>6.84</v>
      </c>
      <c r="NV372" s="3">
        <v>3.61</v>
      </c>
      <c r="NW372" s="22">
        <v>0.56999999999999995</v>
      </c>
      <c r="NX372" s="22">
        <v>0.76</v>
      </c>
      <c r="NY372" s="22">
        <v>65.25</v>
      </c>
      <c r="NZ372" s="22">
        <v>21.75</v>
      </c>
      <c r="OA372" s="23">
        <v>8</v>
      </c>
      <c r="OB372" s="22">
        <v>0.78</v>
      </c>
      <c r="OC372" s="22">
        <v>1.54</v>
      </c>
      <c r="OD372" s="22">
        <v>3.15</v>
      </c>
      <c r="OE372" s="22">
        <v>2.31</v>
      </c>
      <c r="OF372" s="22">
        <v>11.22</v>
      </c>
      <c r="OG372" s="22">
        <v>2.72</v>
      </c>
      <c r="OH372" s="23">
        <v>3.06</v>
      </c>
      <c r="OI372" s="22">
        <v>2</v>
      </c>
      <c r="OJ372" s="22">
        <v>7.1</v>
      </c>
      <c r="OK372" s="22">
        <v>2.9</v>
      </c>
      <c r="OL372" s="22">
        <v>0.36</v>
      </c>
      <c r="OM372" s="23">
        <v>2.2799999999999998</v>
      </c>
      <c r="ON372" s="22">
        <v>2.4</v>
      </c>
      <c r="OO372" s="22">
        <v>6.96</v>
      </c>
      <c r="OQ372">
        <f t="shared" si="667"/>
        <v>-2</v>
      </c>
      <c r="OR372" s="23">
        <f t="shared" ca="1" si="675"/>
        <v>1.0031795473014204</v>
      </c>
      <c r="OS372" s="23">
        <f t="shared" ca="1" si="675"/>
        <v>0.9914600790169863</v>
      </c>
      <c r="OT372" s="23">
        <f t="shared" ca="1" si="675"/>
        <v>1.0024478479668721</v>
      </c>
      <c r="OU372" s="23">
        <f t="shared" ca="1" si="675"/>
        <v>1.0014153380284765</v>
      </c>
      <c r="OV372" s="23">
        <f t="shared" ca="1" si="675"/>
        <v>1.001360526733049</v>
      </c>
      <c r="OW372" s="23">
        <f t="shared" ca="1" si="675"/>
        <v>1.003316749749481</v>
      </c>
      <c r="OX372" s="23">
        <f t="shared" ca="1" si="675"/>
        <v>1.0009552676989728</v>
      </c>
      <c r="OY372" s="23">
        <f t="shared" ca="1" si="673"/>
        <v>1.0033469456638908</v>
      </c>
      <c r="OZ372" s="23">
        <f t="shared" ca="1" si="673"/>
        <v>1.0041106401610838</v>
      </c>
      <c r="PA372" s="23">
        <f t="shared" ca="1" si="673"/>
        <v>1.0035020771125036</v>
      </c>
      <c r="PB372" s="23">
        <f t="shared" ca="1" si="673"/>
        <v>1.0095396912956904</v>
      </c>
      <c r="PC372" s="23">
        <f t="shared" ca="1" si="673"/>
        <v>1.0060946361159659</v>
      </c>
      <c r="PD372" s="23">
        <f t="shared" ca="1" si="673"/>
        <v>1.0109641023381231</v>
      </c>
      <c r="PE372" s="23">
        <f t="shared" ca="1" si="673"/>
        <v>1.0055801760542327</v>
      </c>
      <c r="PF372" s="23">
        <f t="shared" ca="1" si="673"/>
        <v>0.99582652998391552</v>
      </c>
      <c r="PG372" s="23">
        <f t="shared" ca="1" si="673"/>
        <v>1.0064425391024001</v>
      </c>
      <c r="PH372" s="23">
        <f t="shared" ca="1" si="693"/>
        <v>1.0020494796274297</v>
      </c>
      <c r="PI372" s="23">
        <f t="shared" ca="1" si="693"/>
        <v>1.0024085045699453</v>
      </c>
      <c r="PJ372" s="23">
        <f t="shared" ca="1" si="693"/>
        <v>1.0769059761321536</v>
      </c>
      <c r="PK372" s="23">
        <f t="shared" ca="1" si="693"/>
        <v>0.97395491201843443</v>
      </c>
      <c r="PL372" s="23">
        <f t="shared" ca="1" si="693"/>
        <v>1.0006311349909462</v>
      </c>
      <c r="PM372" s="23">
        <f t="shared" ca="1" si="693"/>
        <v>1.0019527334928238</v>
      </c>
      <c r="PN372" s="23">
        <f t="shared" ca="1" si="645"/>
        <v>1.0078654339663</v>
      </c>
      <c r="PO372" s="23">
        <f t="shared" ca="1" si="645"/>
        <v>0.99320707782130691</v>
      </c>
      <c r="PP372" s="23">
        <f t="shared" ca="1" si="645"/>
        <v>0.998420874196145</v>
      </c>
      <c r="PQ372" s="23">
        <f t="shared" ca="1" si="645"/>
        <v>0.99386119079015633</v>
      </c>
      <c r="PR372" s="23">
        <f t="shared" ca="1" si="645"/>
        <v>1.0073867934312122</v>
      </c>
      <c r="PS372" s="23">
        <f t="shared" ca="1" si="615"/>
        <v>1.0036754192267991</v>
      </c>
      <c r="PT372" s="23">
        <f t="shared" ca="1" si="615"/>
        <v>1.0036820959073702</v>
      </c>
      <c r="PU372" s="23">
        <f t="shared" ca="1" si="615"/>
        <v>1.0045132439256053</v>
      </c>
      <c r="PV372" s="23">
        <f t="shared" ca="1" si="615"/>
        <v>1.0147157412275118</v>
      </c>
      <c r="PW372" s="23">
        <f t="shared" ca="1" si="561"/>
        <v>1.0060105312431848</v>
      </c>
      <c r="PX372" s="23">
        <f t="shared" ca="1" si="561"/>
        <v>1.0069005983962431</v>
      </c>
      <c r="PY372" s="23">
        <f t="shared" ca="1" si="561"/>
        <v>1.000841697304363</v>
      </c>
      <c r="PZ372" s="23">
        <f t="shared" ca="1" si="561"/>
        <v>1.0056477281482497</v>
      </c>
      <c r="QA372" s="23">
        <f t="shared" ca="1" si="561"/>
        <v>1.0059927756672535</v>
      </c>
      <c r="QB372" s="23">
        <f t="shared" ca="1" si="561"/>
        <v>1.0080216244384326</v>
      </c>
      <c r="QC372" s="23">
        <f t="shared" ca="1" si="561"/>
        <v>1.0064669306400393</v>
      </c>
      <c r="QD372" s="23">
        <f t="shared" ca="1" si="699"/>
        <v>1.0051573768471642</v>
      </c>
      <c r="QE372" s="23">
        <f t="shared" ca="1" si="699"/>
        <v>0.99306941533473347</v>
      </c>
      <c r="QF372" s="23">
        <f t="shared" ca="1" si="699"/>
        <v>1.1597685295124935</v>
      </c>
      <c r="QG372" s="23">
        <f t="shared" ca="1" si="699"/>
        <v>1.0083164564209759</v>
      </c>
      <c r="QH372" s="23">
        <f t="shared" ca="1" si="699"/>
        <v>1.0012739955338628</v>
      </c>
      <c r="QI372" s="23">
        <f t="shared" ca="1" si="699"/>
        <v>1.0038324924109283</v>
      </c>
      <c r="QJ372" s="26">
        <f t="shared" ca="1" si="616"/>
        <v>1.0038733474383601</v>
      </c>
      <c r="QL372" s="3">
        <f t="shared" ca="1" si="589"/>
        <v>110.37226265745636</v>
      </c>
      <c r="QM372" s="3">
        <f t="shared" ca="1" si="591"/>
        <v>0.30843289575546162</v>
      </c>
      <c r="QN372" s="3">
        <f t="shared" ca="1" si="595"/>
        <v>0.22294452523211236</v>
      </c>
      <c r="QO372" s="3">
        <f t="shared" ca="1" si="599"/>
        <v>0.63847487437771466</v>
      </c>
      <c r="QP372" s="3">
        <f t="shared" ca="1" si="631"/>
        <v>1.1194137199337817</v>
      </c>
      <c r="QQ372" s="2">
        <f t="shared" ca="1" si="642"/>
        <v>2.489205015572904</v>
      </c>
      <c r="QR372" s="3">
        <f t="shared" ca="1" si="592"/>
        <v>3.7646311253696663</v>
      </c>
      <c r="QS372" s="3">
        <f t="shared" ca="1" si="596"/>
        <v>2.7154727985177227</v>
      </c>
      <c r="QT372" s="3">
        <f t="shared" ca="1" si="598"/>
        <v>2.5784627833574048</v>
      </c>
      <c r="QU372" s="3">
        <f t="shared" ca="1" si="619"/>
        <v>2.251358310631324</v>
      </c>
    </row>
    <row r="373" spans="1:463" x14ac:dyDescent="0.35">
      <c r="A373" t="s">
        <v>1438</v>
      </c>
      <c r="B373" s="21">
        <v>43556</v>
      </c>
      <c r="C373" t="s">
        <v>1000</v>
      </c>
      <c r="D373" s="2">
        <v>107.6</v>
      </c>
      <c r="E373" s="2">
        <v>107.6</v>
      </c>
      <c r="F373" s="2">
        <v>2.1</v>
      </c>
      <c r="G373" s="2">
        <v>107.4</v>
      </c>
      <c r="H373" s="2">
        <v>107.58150548308191</v>
      </c>
      <c r="I373" s="2">
        <v>107.38673653656116</v>
      </c>
      <c r="J373" s="2">
        <v>105.2</v>
      </c>
      <c r="K373" s="2">
        <v>110.3</v>
      </c>
      <c r="L373" s="2">
        <v>110.15978269398413</v>
      </c>
      <c r="M373" s="2">
        <v>103.7</v>
      </c>
      <c r="N373" s="2">
        <v>113.4</v>
      </c>
      <c r="O373" s="2">
        <v>102.5</v>
      </c>
      <c r="P373" s="2">
        <v>106</v>
      </c>
      <c r="Q373" s="2">
        <v>102.5</v>
      </c>
      <c r="R373" s="2">
        <v>112.9</v>
      </c>
      <c r="S373" s="2">
        <v>113.4</v>
      </c>
      <c r="T373" s="2">
        <v>115.4</v>
      </c>
      <c r="U373" s="2">
        <v>111.7</v>
      </c>
      <c r="V373" s="2">
        <v>110.6</v>
      </c>
      <c r="W373" s="2">
        <v>114.4</v>
      </c>
      <c r="X373" s="2">
        <v>107.2</v>
      </c>
      <c r="Y373" s="2">
        <v>115.6</v>
      </c>
      <c r="Z373" s="2">
        <v>116.1</v>
      </c>
      <c r="AA373" s="2">
        <v>111.7</v>
      </c>
      <c r="AB373" s="2">
        <v>94.9</v>
      </c>
      <c r="AC373" s="2">
        <v>97.1</v>
      </c>
      <c r="AD373" s="2">
        <v>111</v>
      </c>
      <c r="AE373" s="2">
        <v>103.6</v>
      </c>
      <c r="AF373" s="2">
        <v>105.1</v>
      </c>
      <c r="AG373" s="22">
        <v>519</v>
      </c>
      <c r="AH373" s="22">
        <v>481</v>
      </c>
      <c r="AI373" s="22">
        <v>140</v>
      </c>
      <c r="AJ373" s="22">
        <v>30</v>
      </c>
      <c r="AK373" s="22">
        <v>31</v>
      </c>
      <c r="AL373" s="22">
        <v>5</v>
      </c>
      <c r="AM373" s="22">
        <v>22</v>
      </c>
      <c r="AN373" s="22">
        <v>26</v>
      </c>
      <c r="AO373" s="22">
        <v>56</v>
      </c>
      <c r="AP373" s="22">
        <v>26</v>
      </c>
      <c r="AQ373" s="22">
        <v>17</v>
      </c>
      <c r="AR373" s="2">
        <v>102.8</v>
      </c>
      <c r="AS373" s="2">
        <v>114.1</v>
      </c>
      <c r="AT373" s="2">
        <v>102.5</v>
      </c>
      <c r="AU373" s="2">
        <v>107</v>
      </c>
      <c r="AV373" s="2">
        <v>104.1</v>
      </c>
      <c r="AW373" s="2">
        <v>110</v>
      </c>
      <c r="AX373" s="2">
        <v>112.9</v>
      </c>
      <c r="AY373" s="2">
        <v>109.1</v>
      </c>
      <c r="AZ373" s="2">
        <v>106.6</v>
      </c>
      <c r="BA373" s="2">
        <v>114.4</v>
      </c>
      <c r="BB373" s="2">
        <v>110.5</v>
      </c>
      <c r="BC373" s="2">
        <v>103.4</v>
      </c>
      <c r="BD373" s="3">
        <v>0.73</v>
      </c>
      <c r="BE373" s="3">
        <v>0.49</v>
      </c>
      <c r="BF373" s="3">
        <v>0.28000000000000003</v>
      </c>
      <c r="BG373" s="3">
        <v>0.14000000000000001</v>
      </c>
      <c r="BH373" s="3">
        <v>0.48</v>
      </c>
      <c r="BI373" s="2">
        <v>288.2</v>
      </c>
      <c r="BJ373" s="2">
        <v>3</v>
      </c>
      <c r="BK373" s="2">
        <v>3</v>
      </c>
      <c r="BL373" s="2">
        <v>118.5</v>
      </c>
      <c r="BM373" s="2">
        <v>110.4</v>
      </c>
      <c r="BN373" s="10">
        <v>534</v>
      </c>
      <c r="BO373" s="3">
        <v>79.38</v>
      </c>
      <c r="BP373" s="22">
        <v>1.3036000000000001</v>
      </c>
      <c r="BQ373" s="3">
        <v>71.259500000000003</v>
      </c>
      <c r="BR373" s="23">
        <v>2.6471428571428568</v>
      </c>
      <c r="BS373" s="2">
        <v>120.6</v>
      </c>
      <c r="BT373" s="3">
        <v>85.97</v>
      </c>
      <c r="BU373" s="2">
        <v>1.3</v>
      </c>
      <c r="BV373" s="2">
        <v>2.1</v>
      </c>
      <c r="BW373" s="2">
        <v>3.4</v>
      </c>
      <c r="BX373" s="2">
        <v>3.6</v>
      </c>
      <c r="BY373" s="23">
        <v>255.233</v>
      </c>
      <c r="BZ373" s="2">
        <v>100</v>
      </c>
      <c r="CA373" s="2">
        <v>99.3</v>
      </c>
      <c r="CB373" s="3">
        <v>104.22</v>
      </c>
      <c r="CC373" s="2">
        <v>103</v>
      </c>
      <c r="CD373" s="2">
        <v>135.6</v>
      </c>
      <c r="CE373" s="2">
        <v>99.965187797235203</v>
      </c>
      <c r="CF373" s="3">
        <v>104.04910472202377</v>
      </c>
      <c r="CG373" s="2">
        <v>102.80093024429753</v>
      </c>
      <c r="CH373" s="23">
        <v>262.09146946004392</v>
      </c>
      <c r="CI373" s="3">
        <v>103.78194152214198</v>
      </c>
      <c r="CM373" s="2">
        <f t="shared" si="600"/>
        <v>54.663623810984966</v>
      </c>
      <c r="CN373" s="2">
        <f t="shared" si="600"/>
        <v>2.0306404243194667</v>
      </c>
      <c r="CO373" s="2">
        <f t="shared" si="601"/>
        <v>84.320373434813305</v>
      </c>
      <c r="CR373" s="2">
        <f t="shared" si="604"/>
        <v>0.56074766355139649</v>
      </c>
      <c r="CS373" s="2">
        <f t="shared" si="604"/>
        <v>0.56074766355139649</v>
      </c>
      <c r="CT373" s="2">
        <f t="shared" si="605"/>
        <v>0.28011204481793778</v>
      </c>
      <c r="CU373" s="2">
        <f t="shared" si="605"/>
        <v>0.31693895132680311</v>
      </c>
      <c r="CV373" s="2">
        <f t="shared" si="605"/>
        <v>9.911649186001642E-2</v>
      </c>
      <c r="CW373" s="2">
        <f t="shared" si="606"/>
        <v>-0.29182879377431631</v>
      </c>
      <c r="CX373" s="2">
        <f t="shared" si="607"/>
        <v>1.0999083409715884</v>
      </c>
      <c r="CY373" s="2">
        <f t="shared" si="651"/>
        <v>2.6244343891402768</v>
      </c>
      <c r="CZ373" s="2">
        <f t="shared" si="611"/>
        <v>9.4876660341555965</v>
      </c>
      <c r="DA373" s="2">
        <f t="shared" si="612"/>
        <v>-1.6580310880828957</v>
      </c>
      <c r="DB373" s="2">
        <f t="shared" si="613"/>
        <v>-0.36036036036036551</v>
      </c>
      <c r="DC373" s="2">
        <f t="shared" si="704"/>
        <v>1.0873377762188585</v>
      </c>
      <c r="DF373" s="2">
        <f t="shared" si="608"/>
        <v>3.8702700387490463</v>
      </c>
      <c r="DG373" s="2">
        <f t="shared" si="608"/>
        <v>1.1959032643036993</v>
      </c>
      <c r="DH373" s="2">
        <f t="shared" si="609"/>
        <v>6.2390904789396018</v>
      </c>
      <c r="DI373" s="2">
        <f t="shared" si="708"/>
        <v>2.4426355972589686</v>
      </c>
      <c r="DJ373" s="2">
        <f t="shared" si="708"/>
        <v>0</v>
      </c>
      <c r="DM373" s="2">
        <f t="shared" si="652"/>
        <v>1.9905213270142126</v>
      </c>
      <c r="DN373" s="2">
        <f t="shared" si="652"/>
        <v>2.0872865275142205</v>
      </c>
      <c r="DO373" s="2">
        <f t="shared" si="617"/>
        <v>1.8009478672985837</v>
      </c>
      <c r="DP373" s="2">
        <f t="shared" si="653"/>
        <v>1.3487475915221636</v>
      </c>
      <c r="DQ373" s="2">
        <f t="shared" si="697"/>
        <v>0.23768109296966505</v>
      </c>
      <c r="DR373" s="2">
        <f t="shared" si="654"/>
        <v>2.8917910447761139</v>
      </c>
      <c r="DS373" s="2">
        <f t="shared" si="655"/>
        <v>2.0686944673049146</v>
      </c>
      <c r="DT373" s="2" t="e">
        <v>#N/A</v>
      </c>
      <c r="DU373" s="2" t="e">
        <v>#N/A</v>
      </c>
      <c r="DV373" s="2">
        <f t="shared" si="618"/>
        <v>0.49019607843137081</v>
      </c>
      <c r="DW373" s="2">
        <f t="shared" si="656"/>
        <v>-1.9138755980861233</v>
      </c>
      <c r="DX373" s="2">
        <f t="shared" si="657"/>
        <v>10.43062200956939</v>
      </c>
      <c r="DY373" s="2">
        <f t="shared" si="658"/>
        <v>4.6339202965709037</v>
      </c>
      <c r="DZ373" s="2">
        <f t="shared" si="659"/>
        <v>4.3238270469181161</v>
      </c>
      <c r="EA373" s="2">
        <f t="shared" si="674"/>
        <v>31.411764705882362</v>
      </c>
      <c r="EB373" s="2">
        <f t="shared" si="668"/>
        <v>4.5368620037807172</v>
      </c>
      <c r="EC373" s="2">
        <f t="shared" si="668"/>
        <v>3.155996393146987</v>
      </c>
      <c r="ED373" s="2">
        <f t="shared" si="668"/>
        <v>-1.3799448022079108</v>
      </c>
      <c r="EE373" s="2">
        <f t="shared" si="668"/>
        <v>-5.0123253903040288</v>
      </c>
      <c r="EF373" s="2">
        <f t="shared" si="668"/>
        <v>-4.2079207920792117</v>
      </c>
      <c r="EG373" s="2">
        <f t="shared" si="668"/>
        <v>4.1977611940298587</v>
      </c>
      <c r="EH373" s="2">
        <f t="shared" si="668"/>
        <v>-0.73221757322174952</v>
      </c>
      <c r="EI373" s="2">
        <f t="shared" si="689"/>
        <v>0.68560235063663821</v>
      </c>
      <c r="EJ373" s="2">
        <f t="shared" si="689"/>
        <v>3.9162112932604742</v>
      </c>
      <c r="EK373" s="2">
        <f t="shared" si="689"/>
        <v>-1.9138755980861233</v>
      </c>
      <c r="EL373" s="2">
        <f t="shared" si="687"/>
        <v>3.3816425120772875</v>
      </c>
      <c r="EM373" s="2">
        <f t="shared" si="687"/>
        <v>0.19249278152069227</v>
      </c>
      <c r="EN373" s="2">
        <f t="shared" si="687"/>
        <v>2.3255813953488413</v>
      </c>
      <c r="EO373" s="2">
        <f t="shared" si="614"/>
        <v>4.6339202965709037</v>
      </c>
      <c r="EP373" s="2">
        <f t="shared" si="614"/>
        <v>4.6021093000958802</v>
      </c>
      <c r="EQ373" s="2">
        <f t="shared" si="614"/>
        <v>1.5238095238095273</v>
      </c>
      <c r="ER373" s="2">
        <f t="shared" si="614"/>
        <v>3.155996393146987</v>
      </c>
      <c r="ES373" s="2">
        <f t="shared" si="614"/>
        <v>2.409638554216853</v>
      </c>
      <c r="ET373" s="2">
        <f t="shared" si="614"/>
        <v>0.87804878048780566</v>
      </c>
      <c r="EU373" s="2">
        <f t="shared" si="602"/>
        <v>3</v>
      </c>
      <c r="EV373" s="2">
        <f t="shared" si="602"/>
        <v>3</v>
      </c>
      <c r="EW373" s="2">
        <f t="shared" si="660"/>
        <v>2.8645833333333259</v>
      </c>
      <c r="EX373" s="2">
        <f t="shared" si="660"/>
        <v>2.4118738404452778</v>
      </c>
      <c r="EY373" s="2">
        <f t="shared" si="661"/>
        <v>6.7633503633679926</v>
      </c>
      <c r="EZ373" s="2">
        <f t="shared" si="661"/>
        <v>3.8291305341479953</v>
      </c>
      <c r="FA373" s="2">
        <f t="shared" si="662"/>
        <v>10.439560439560424</v>
      </c>
      <c r="FB373" s="2">
        <f t="shared" si="665"/>
        <v>2.0005834702090608</v>
      </c>
      <c r="FC373" s="2">
        <f t="shared" si="665"/>
        <v>0.90817356205852295</v>
      </c>
      <c r="FD373" s="2">
        <f t="shared" si="665"/>
        <v>1.7418032786885362</v>
      </c>
      <c r="FE373" s="2">
        <f t="shared" si="665"/>
        <v>1.2631169840652934</v>
      </c>
      <c r="FF373" s="2">
        <f t="shared" si="665"/>
        <v>1.0794896957801781</v>
      </c>
      <c r="FG373" s="2">
        <f t="shared" si="665"/>
        <v>2.1084337349397408</v>
      </c>
      <c r="FH373" s="2">
        <v>4</v>
      </c>
      <c r="FI373" s="2">
        <v>3.9</v>
      </c>
      <c r="FL373" s="2">
        <f t="shared" si="709"/>
        <v>0.40164435378411412</v>
      </c>
      <c r="FM373" s="2">
        <f t="shared" si="709"/>
        <v>0.42692919762183923</v>
      </c>
      <c r="FN373" s="2">
        <f t="shared" si="634"/>
        <v>0.55818948303163474</v>
      </c>
      <c r="FQ373" s="2">
        <f t="shared" si="710"/>
        <v>1.616282449391182</v>
      </c>
      <c r="FR373" s="2">
        <f t="shared" si="710"/>
        <v>1.718684062400655</v>
      </c>
      <c r="FS373" s="2">
        <f t="shared" si="636"/>
        <v>2.2515221264105545</v>
      </c>
      <c r="FT373" s="2">
        <f t="shared" si="711"/>
        <v>2.3727936183126852</v>
      </c>
      <c r="FU373" s="2">
        <f t="shared" si="711"/>
        <v>1.0313883633644494</v>
      </c>
      <c r="FX373" s="2">
        <f t="shared" ref="FX373:FY388" si="713">100*((AVERAGE(H368:H373)/AVERAGE(H362:H367))^2-1)</f>
        <v>1.8945161896886775</v>
      </c>
      <c r="FY373" s="2">
        <f t="shared" si="713"/>
        <v>2.0142195086385817</v>
      </c>
      <c r="FZ373" s="2">
        <f t="shared" si="647"/>
        <v>2.4883038592970808</v>
      </c>
      <c r="GA373" s="2">
        <f t="shared" ref="GA373:GB388" si="714">100*((AVERAGE(CH368:CH373)/AVERAGE(CH362:CH367))^2-1)</f>
        <v>2.1705450676801075</v>
      </c>
      <c r="GB373" s="2">
        <f t="shared" si="714"/>
        <v>0.57378035592079435</v>
      </c>
      <c r="GE373" s="2">
        <f t="shared" si="702"/>
        <v>-8.279026316665778</v>
      </c>
      <c r="GF373" s="2">
        <f t="shared" si="702"/>
        <v>-7.2838097386474585</v>
      </c>
      <c r="GG373" s="2">
        <f t="shared" si="700"/>
        <v>6.0557275325896054</v>
      </c>
      <c r="GH373" s="2">
        <f t="shared" si="700"/>
        <v>10.034444723879998</v>
      </c>
      <c r="GI373" s="2">
        <f t="shared" si="670"/>
        <v>9.9635479951397432</v>
      </c>
      <c r="GJ373" s="2">
        <f t="shared" si="671"/>
        <v>2.592939706341757</v>
      </c>
      <c r="GK373" s="2">
        <v>3.5</v>
      </c>
      <c r="GN373" s="2">
        <f t="shared" si="590"/>
        <v>0.20000000000000018</v>
      </c>
      <c r="GQ373" s="2">
        <f t="shared" si="563"/>
        <v>0.10000000000000009</v>
      </c>
      <c r="GT373" s="27">
        <f t="shared" ca="1" si="574"/>
        <v>100.95238095238095</v>
      </c>
      <c r="GU373" s="27">
        <f t="shared" ca="1" si="575"/>
        <v>101.61290322580648</v>
      </c>
      <c r="GV373" s="27">
        <f t="shared" ca="1" si="575"/>
        <v>103.03571428571429</v>
      </c>
      <c r="GW373" s="27">
        <f t="shared" ca="1" si="576"/>
        <v>99.905033238366585</v>
      </c>
      <c r="GX373" s="27">
        <f t="shared" ca="1" si="576"/>
        <v>101.007326007326</v>
      </c>
      <c r="GY373" s="27">
        <f t="shared" ca="1" si="577"/>
        <v>100.46685340802988</v>
      </c>
      <c r="GZ373" s="27">
        <f t="shared" ca="1" si="578"/>
        <v>95.715509854327337</v>
      </c>
      <c r="HA373" s="27">
        <f t="shared" ca="1" si="579"/>
        <v>95.196078431372541</v>
      </c>
      <c r="HB373" s="27">
        <f t="shared" ca="1" si="579"/>
        <v>98.579040852575488</v>
      </c>
      <c r="HC373" s="27">
        <f t="shared" ca="1" si="579"/>
        <v>97.551789077212803</v>
      </c>
      <c r="HD373" s="27">
        <f t="shared" ca="1" si="572"/>
        <v>98.500468603561373</v>
      </c>
      <c r="HE373" s="27">
        <f t="shared" ca="1" si="580"/>
        <v>98.240165631469992</v>
      </c>
      <c r="HG373" s="27">
        <f t="shared" ca="1" si="581"/>
        <v>100.67114093959732</v>
      </c>
      <c r="HH373" s="27">
        <f t="shared" ca="1" si="582"/>
        <v>102.66789328426862</v>
      </c>
      <c r="HI373" s="27">
        <f t="shared" ca="1" si="582"/>
        <v>107.17703349282297</v>
      </c>
      <c r="HJ373" s="27">
        <f t="shared" ca="1" si="583"/>
        <v>101.44508670520231</v>
      </c>
      <c r="HK373" s="27">
        <f t="shared" ca="1" si="583"/>
        <v>101.86567164179105</v>
      </c>
      <c r="HL373" s="27">
        <f t="shared" ca="1" si="584"/>
        <v>101.61290322580645</v>
      </c>
      <c r="HM373" s="27">
        <f t="shared" ca="1" si="585"/>
        <v>137.29411764705884</v>
      </c>
      <c r="HN373" s="27">
        <f t="shared" ca="1" si="586"/>
        <v>101.69491525423729</v>
      </c>
      <c r="HO373" s="27">
        <f t="shared" ca="1" si="586"/>
        <v>102.92504570383912</v>
      </c>
      <c r="HP373" s="27">
        <f t="shared" ca="1" si="586"/>
        <v>101.43266475644698</v>
      </c>
      <c r="HQ373" s="27">
        <f t="shared" ca="1" si="573"/>
        <v>102.10526315789474</v>
      </c>
      <c r="HR373" s="27">
        <f t="shared" ca="1" si="587"/>
        <v>101.04602510460252</v>
      </c>
      <c r="HT373" s="27">
        <f t="shared" ca="1" si="705"/>
        <v>143.69938242917311</v>
      </c>
      <c r="HU373" s="27">
        <f t="shared" ca="1" si="705"/>
        <v>31.052913943355119</v>
      </c>
      <c r="HV373" s="27">
        <f t="shared" ca="1" si="705"/>
        <v>34.132675302030144</v>
      </c>
      <c r="HW373" s="27">
        <f t="shared" ca="1" si="706"/>
        <v>518.5361632392395</v>
      </c>
      <c r="HX373" s="27">
        <f t="shared" ca="1" si="706"/>
        <v>481.41269033183693</v>
      </c>
      <c r="HY373" s="27">
        <f t="shared" ca="1" si="638"/>
        <v>1000</v>
      </c>
      <c r="HZ373" s="27">
        <f t="shared" ca="1" si="707"/>
        <v>3.419433071687485</v>
      </c>
      <c r="IA373" s="27">
        <f t="shared" ca="1" si="707"/>
        <v>20.984064709871156</v>
      </c>
      <c r="IB373" s="27">
        <f t="shared" ca="1" si="707"/>
        <v>27.3214467103546</v>
      </c>
      <c r="IC373" s="27">
        <f t="shared" ca="1" si="707"/>
        <v>56.695990615576854</v>
      </c>
      <c r="ID373" s="27">
        <f t="shared" ca="1" si="707"/>
        <v>21.304412736440767</v>
      </c>
      <c r="IE373" s="27">
        <f t="shared" ca="1" si="707"/>
        <v>18.238943686306843</v>
      </c>
      <c r="IG373" s="28">
        <f t="shared" ca="1" si="623"/>
        <v>0.23192640951081162</v>
      </c>
      <c r="IH373" s="28">
        <f t="shared" ca="1" si="623"/>
        <v>0.13201339438538773</v>
      </c>
      <c r="II373" s="28">
        <f t="shared" ca="1" si="623"/>
        <v>0.34059635384232195</v>
      </c>
      <c r="IJ373" s="28">
        <f t="shared" ca="1" si="624"/>
        <v>0.69924700267771012</v>
      </c>
      <c r="IK373" s="24">
        <f t="shared" ca="1" si="639"/>
        <v>-5.2891550608111793E-3</v>
      </c>
      <c r="IL373" s="28">
        <f t="shared" ca="1" si="625"/>
        <v>1.3904967140278619</v>
      </c>
      <c r="IM373" s="28">
        <f t="shared" ca="1" si="640"/>
        <v>2.0872865275142267</v>
      </c>
      <c r="IN373" s="3">
        <f t="shared" ca="1" si="641"/>
        <v>2.0897437167055721</v>
      </c>
      <c r="IO373" s="2">
        <f t="shared" si="663"/>
        <v>2.1</v>
      </c>
      <c r="IQ373" s="2">
        <f t="shared" ca="1" si="703"/>
        <v>0.7045361577385213</v>
      </c>
      <c r="IS373" s="3">
        <f t="shared" ca="1" si="626"/>
        <v>4.1733943967227918E-2</v>
      </c>
      <c r="IT373" s="3">
        <f t="shared" ca="1" si="627"/>
        <v>0.25807282470093551</v>
      </c>
      <c r="IU373" s="3">
        <f t="shared" si="628"/>
        <v>0.20000000000000018</v>
      </c>
      <c r="IV373" s="3">
        <f t="shared" ca="1" si="629"/>
        <v>-9.9806768668163237E-2</v>
      </c>
      <c r="IX373" s="28">
        <f ca="1">$HL373/100*(GZ373-100)*AL373/1000+(HM373-100)*HZ373/$HY373</f>
        <v>0.10575676513454896</v>
      </c>
      <c r="IY373" s="28">
        <f ca="1">$HL373/100*(HA373-100)*AM373/1000+(HN373-100)*IA373/$HY373</f>
        <v>-7.1824680467944421E-2</v>
      </c>
      <c r="IZ373" s="28">
        <f ca="1">$HL373/100*(HB373-100)*AN373/1000+(HO373-100)*IB373/$HY373</f>
        <v>4.2375656395673568E-2</v>
      </c>
      <c r="JA373" s="28">
        <f ca="1">$HL373/100*(HC373-100)*AO373/1000+(HP373-100)*IC373/$HY373</f>
        <v>-5.808475137439538E-2</v>
      </c>
      <c r="JB373" s="28">
        <f ca="1">$HL373/100*(HD373-100)*AP373/1000+(HQ373-100)*ID373/$HY373</f>
        <v>5.2347431803142913E-3</v>
      </c>
      <c r="JC373" s="28">
        <f ca="1">$HL373/100*(HE373-100)*AQ373/1000+(HR373-100)*IE373/$HY373</f>
        <v>-1.1321326517782344E-2</v>
      </c>
      <c r="JE373" s="3">
        <f t="shared" ca="1" si="712"/>
        <v>0.10222994741276169</v>
      </c>
      <c r="JF373" s="3">
        <f t="shared" ca="1" si="712"/>
        <v>-9.3824680467944177E-2</v>
      </c>
      <c r="JG373" s="3">
        <f t="shared" ca="1" si="712"/>
        <v>-3.586474170682178E-2</v>
      </c>
      <c r="JH373" s="3">
        <f t="shared" ca="1" si="712"/>
        <v>1.068998846393554E-4</v>
      </c>
      <c r="JI373" s="3">
        <f t="shared" ca="1" si="712"/>
        <v>-1.7715392696850074E-2</v>
      </c>
      <c r="JJ373" s="3">
        <f t="shared" ca="1" si="712"/>
        <v>-2.6762260774524392E-2</v>
      </c>
      <c r="JK373" s="3">
        <f>IO373-IO372</f>
        <v>0.20000000000000018</v>
      </c>
      <c r="JL373" s="3">
        <f t="shared" ca="1" si="630"/>
        <v>0.13363479429406028</v>
      </c>
      <c r="JN373" s="10">
        <f>COUNTIF(EI373:ET373,"&gt;2")</f>
        <v>7</v>
      </c>
      <c r="JP373" s="2">
        <f>AVERAGE(CS373,CS361,CS349,CS337,CS325,CS313,CS301,CS289,CS277,CS265)</f>
        <v>0.44148503356003255</v>
      </c>
      <c r="JQ373" s="2">
        <f>CS373-JP373</f>
        <v>0.11926262999136394</v>
      </c>
      <c r="JR373" s="2">
        <f>AVERAGE(CT373,CT361,CT349,CT337,CT325,CT313,CT301,CT289,CT277,CT265)</f>
        <v>0.40062876543982934</v>
      </c>
      <c r="JS373" s="2">
        <f>CT373-JR373</f>
        <v>-0.12051672062189156</v>
      </c>
      <c r="KH373" s="2">
        <f>(DN373*$DN$4)+(FB373*$FB$3)+(FC373*$FC$3)+(FD373*$FD$3)+(FE373*$FE$3)+(FF373*$FF$3)+(FG373*$FG$3)</f>
        <v>1.7557990610286507</v>
      </c>
      <c r="KI373" s="2">
        <f>F373-KH373</f>
        <v>0.3442009389713494</v>
      </c>
      <c r="KJ373" s="2">
        <f>MAX(DN373,FB373:FG373)</f>
        <v>2.1084337349397408</v>
      </c>
      <c r="KK373" s="2">
        <f>MIN(DN373,FB373:FG373)</f>
        <v>0.90817356205852295</v>
      </c>
      <c r="KL373" s="2">
        <f t="shared" si="664"/>
        <v>1.2002601728812179</v>
      </c>
      <c r="KO373" s="2">
        <f>BO373</f>
        <v>79.38</v>
      </c>
      <c r="KP373" s="2">
        <f>100*((BO367/BO355)-1)</f>
        <v>1.6170763260025867</v>
      </c>
      <c r="KQ373" s="2">
        <f t="shared" si="677"/>
        <v>1.6170763260025867</v>
      </c>
      <c r="KR373" s="2">
        <f>100*((BO361/BO349)-1)</f>
        <v>2.5437811581234815</v>
      </c>
      <c r="KS373" s="2">
        <f t="shared" si="691"/>
        <v>2.5437811581234815</v>
      </c>
      <c r="KT373" s="3">
        <f>BP373</f>
        <v>1.3036000000000001</v>
      </c>
      <c r="KU373" s="3">
        <f>BQ373</f>
        <v>71.259500000000003</v>
      </c>
      <c r="KV373" s="3">
        <f t="shared" si="610"/>
        <v>54.663623810984966</v>
      </c>
      <c r="KW373" s="2">
        <f t="shared" si="603"/>
        <v>100</v>
      </c>
      <c r="KX373" s="2">
        <f t="shared" si="603"/>
        <v>100</v>
      </c>
      <c r="LA373">
        <v>2</v>
      </c>
      <c r="LB373">
        <v>0</v>
      </c>
      <c r="LE373" s="2">
        <v>109.88990331630868</v>
      </c>
      <c r="LF373" s="2">
        <v>107.6869075257982</v>
      </c>
      <c r="LG373" s="2">
        <v>103.20745823516636</v>
      </c>
      <c r="LH373" s="2">
        <v>100.84926256530422</v>
      </c>
      <c r="LI373" s="2">
        <v>103.76167913774911</v>
      </c>
      <c r="LJ373" s="2">
        <v>104.32751911327729</v>
      </c>
      <c r="LK373" s="2">
        <v>104.48608174556651</v>
      </c>
      <c r="LL373" s="2">
        <v>110.61536199510115</v>
      </c>
      <c r="LM373" s="2">
        <v>112.40452737856033</v>
      </c>
      <c r="LN373" s="2">
        <v>105.88404177508107</v>
      </c>
      <c r="LO373" s="2">
        <v>116.37345311107525</v>
      </c>
      <c r="LP373" s="2">
        <v>109.73976073829998</v>
      </c>
      <c r="LQ373" s="2">
        <v>129.66428901759321</v>
      </c>
      <c r="LR373" s="2">
        <v>100.68690323830373</v>
      </c>
      <c r="LS373" s="2">
        <v>111.8781651650918</v>
      </c>
      <c r="LT373" s="2">
        <v>135.76125415182037</v>
      </c>
      <c r="LU373" s="2">
        <v>108.26899728548148</v>
      </c>
      <c r="LV373" s="2">
        <v>108.63325177016999</v>
      </c>
      <c r="LW373" s="2">
        <v>100.75242738074587</v>
      </c>
      <c r="LX373" s="2">
        <v>106.99908108663701</v>
      </c>
      <c r="LY373" s="2">
        <v>104.90478333102085</v>
      </c>
      <c r="LZ373" s="2">
        <v>111.90175908981369</v>
      </c>
      <c r="MA373" s="2">
        <v>115.1803962083181</v>
      </c>
      <c r="MB373" s="2">
        <v>109.07939711477853</v>
      </c>
      <c r="MC373" s="2">
        <v>118.77305325135502</v>
      </c>
      <c r="MD373" s="2">
        <v>115.48534715287866</v>
      </c>
      <c r="ME373" s="2">
        <v>118.76943137960311</v>
      </c>
      <c r="MF373" s="2">
        <v>110.00081703261264</v>
      </c>
      <c r="MG373" s="2">
        <v>111.70042720007098</v>
      </c>
      <c r="MH373" s="2">
        <v>107.66126250777002</v>
      </c>
      <c r="MI373" s="2">
        <v>119.06810897982716</v>
      </c>
      <c r="MJ373" s="2">
        <v>111.00617254102718</v>
      </c>
      <c r="MK373" s="2">
        <v>109.97512318787061</v>
      </c>
      <c r="ML373" s="2">
        <v>106.02430652296992</v>
      </c>
      <c r="MM373" s="2">
        <v>111.63340748787688</v>
      </c>
      <c r="MN373" s="2">
        <v>117.75550560746248</v>
      </c>
      <c r="MO373" s="2">
        <v>116.83070527083375</v>
      </c>
      <c r="MP373" s="2">
        <v>119.93964456756609</v>
      </c>
      <c r="MQ373" s="2">
        <v>99.313810161886778</v>
      </c>
      <c r="MR373" s="2">
        <v>81.061462258275313</v>
      </c>
      <c r="MS373" s="10">
        <v>128.19931997171625</v>
      </c>
      <c r="MT373" s="2">
        <v>113.09794437236661</v>
      </c>
      <c r="MU373" s="2">
        <v>105.25134699245537</v>
      </c>
      <c r="MV373" s="2">
        <v>90.332555640812927</v>
      </c>
      <c r="MX373" s="22">
        <v>0.83</v>
      </c>
      <c r="MY373" s="22">
        <v>0.17</v>
      </c>
      <c r="MZ373" s="22">
        <v>0.7</v>
      </c>
      <c r="NA373" s="22">
        <v>0.44</v>
      </c>
      <c r="NB373" s="22">
        <v>0.44</v>
      </c>
      <c r="NC373" s="22">
        <v>0.42</v>
      </c>
      <c r="ND373" s="22">
        <v>1</v>
      </c>
      <c r="NE373" s="22">
        <v>6.32</v>
      </c>
      <c r="NF373" s="22">
        <v>1.68</v>
      </c>
      <c r="NG373" s="22">
        <v>6</v>
      </c>
      <c r="NH373" s="23">
        <v>6</v>
      </c>
      <c r="NI373" s="22">
        <v>24</v>
      </c>
      <c r="NJ373" s="22">
        <v>2.85</v>
      </c>
      <c r="NK373" s="22">
        <v>1.05</v>
      </c>
      <c r="NL373" s="23">
        <v>10.5</v>
      </c>
      <c r="NM373" s="3">
        <v>4.7300000000000004</v>
      </c>
      <c r="NN373" s="22">
        <v>3.85</v>
      </c>
      <c r="NO373" s="22">
        <v>2.42</v>
      </c>
      <c r="NP373" s="22">
        <v>0.23</v>
      </c>
      <c r="NQ373" s="22">
        <v>1.1499999999999999</v>
      </c>
      <c r="NR373" s="23">
        <v>1</v>
      </c>
      <c r="NS373" s="22">
        <v>1.19</v>
      </c>
      <c r="NT373" s="22">
        <v>5.81</v>
      </c>
      <c r="NU373" s="23">
        <v>6.84</v>
      </c>
      <c r="NV373" s="3">
        <v>3.61</v>
      </c>
      <c r="NW373" s="22">
        <v>0.56999999999999995</v>
      </c>
      <c r="NX373" s="22">
        <v>0.76</v>
      </c>
      <c r="NY373" s="22">
        <v>65.25</v>
      </c>
      <c r="NZ373" s="22">
        <v>21.75</v>
      </c>
      <c r="OA373" s="23">
        <v>8</v>
      </c>
      <c r="OB373" s="22">
        <v>0.78</v>
      </c>
      <c r="OC373" s="22">
        <v>1.54</v>
      </c>
      <c r="OD373" s="22">
        <v>3.15</v>
      </c>
      <c r="OE373" s="22">
        <v>2.31</v>
      </c>
      <c r="OF373" s="22">
        <v>11.22</v>
      </c>
      <c r="OG373" s="22">
        <v>2.72</v>
      </c>
      <c r="OH373" s="23">
        <v>3.06</v>
      </c>
      <c r="OI373" s="22">
        <v>2</v>
      </c>
      <c r="OJ373" s="22">
        <v>7.1</v>
      </c>
      <c r="OK373" s="22">
        <v>2.9</v>
      </c>
      <c r="OL373" s="22">
        <v>0.36</v>
      </c>
      <c r="OM373" s="23">
        <v>2.2799999999999998</v>
      </c>
      <c r="ON373" s="22">
        <v>2.4</v>
      </c>
      <c r="OO373" s="22">
        <v>6.96</v>
      </c>
      <c r="OQ373">
        <f t="shared" si="667"/>
        <v>-3</v>
      </c>
      <c r="OR373" s="23">
        <f t="shared" ca="1" si="675"/>
        <v>1.00283311667498</v>
      </c>
      <c r="OS373" s="23">
        <f t="shared" ca="1" si="675"/>
        <v>1.0007396049923274</v>
      </c>
      <c r="OT373" s="23">
        <f t="shared" ca="1" si="675"/>
        <v>1.0038140037164116</v>
      </c>
      <c r="OU373" s="23">
        <f t="shared" ca="1" si="675"/>
        <v>1.0021105284013079</v>
      </c>
      <c r="OV373" s="23">
        <f t="shared" ca="1" si="675"/>
        <v>1.0022035429252327</v>
      </c>
      <c r="OW373" s="23">
        <f t="shared" ca="1" si="675"/>
        <v>1.0054282433984112</v>
      </c>
      <c r="OX373" s="23">
        <f t="shared" ca="1" si="675"/>
        <v>1.0037642318894273</v>
      </c>
      <c r="OY373" s="23">
        <f t="shared" ca="1" si="673"/>
        <v>1.0050057372983188</v>
      </c>
      <c r="OZ373" s="23">
        <f t="shared" ca="1" si="673"/>
        <v>1.0076920369134585</v>
      </c>
      <c r="PA373" s="23">
        <f t="shared" ca="1" si="673"/>
        <v>1.0056389421133602</v>
      </c>
      <c r="PB373" s="23">
        <f t="shared" ca="1" si="673"/>
        <v>1.0127140051382968</v>
      </c>
      <c r="PC373" s="23">
        <f t="shared" ca="1" si="673"/>
        <v>1.0099455495182137</v>
      </c>
      <c r="PD373" s="23">
        <f t="shared" ca="1" si="673"/>
        <v>1.0168435014516894</v>
      </c>
      <c r="PE373" s="23">
        <f t="shared" ca="1" si="673"/>
        <v>1.0010583414299377</v>
      </c>
      <c r="PF373" s="23">
        <f t="shared" ca="1" si="673"/>
        <v>1.0039762035438393</v>
      </c>
      <c r="PG373" s="23">
        <f t="shared" ca="1" si="673"/>
        <v>1.08306069618559</v>
      </c>
      <c r="PH373" s="23">
        <f t="shared" ca="1" si="693"/>
        <v>1.0012300495050932</v>
      </c>
      <c r="PI373" s="23">
        <f t="shared" ca="1" si="693"/>
        <v>1.0029161595005118</v>
      </c>
      <c r="PJ373" s="23">
        <f t="shared" ca="1" si="693"/>
        <v>1.0587194561670257</v>
      </c>
      <c r="PK373" s="23">
        <f t="shared" ca="1" si="693"/>
        <v>0.98368279905480938</v>
      </c>
      <c r="PL373" s="23">
        <f t="shared" ca="1" si="693"/>
        <v>0.99973720881245942</v>
      </c>
      <c r="PM373" s="23">
        <f t="shared" ca="1" si="693"/>
        <v>1.010169088217767</v>
      </c>
      <c r="PN373" s="23">
        <f t="shared" ca="1" si="645"/>
        <v>1.0142698547605526</v>
      </c>
      <c r="PO373" s="23">
        <f t="shared" ca="1" si="645"/>
        <v>0.99109363552414165</v>
      </c>
      <c r="PP373" s="23">
        <f t="shared" ca="1" si="645"/>
        <v>0.99382472760542062</v>
      </c>
      <c r="PQ373" s="23">
        <f t="shared" ca="1" si="645"/>
        <v>1.1914356320388173</v>
      </c>
      <c r="PR373" s="23">
        <f t="shared" ca="1" si="645"/>
        <v>1.0205644896830712</v>
      </c>
      <c r="PS373" s="23">
        <f t="shared" ca="1" si="615"/>
        <v>1.0060727952963633</v>
      </c>
      <c r="PT373" s="23">
        <f t="shared" ca="1" si="615"/>
        <v>1.0044078292714429</v>
      </c>
      <c r="PU373" s="23">
        <f t="shared" ca="1" si="615"/>
        <v>1.005826566467972</v>
      </c>
      <c r="PV373" s="23">
        <f t="shared" ca="1" si="615"/>
        <v>1.0485041852673929</v>
      </c>
      <c r="PW373" s="23">
        <f t="shared" ca="1" si="561"/>
        <v>1.009230201805754</v>
      </c>
      <c r="PX373" s="23">
        <f t="shared" ca="1" si="561"/>
        <v>1.0127834315357827</v>
      </c>
      <c r="PY373" s="23">
        <f t="shared" ca="1" si="561"/>
        <v>1.0041093847476026</v>
      </c>
      <c r="PZ373" s="23">
        <f t="shared" ca="1" si="561"/>
        <v>1.0082246323349058</v>
      </c>
      <c r="QA373" s="23">
        <f t="shared" ca="1" si="561"/>
        <v>1.008596988159143</v>
      </c>
      <c r="QB373" s="23">
        <f t="shared" ca="1" si="561"/>
        <v>1.0125172027037883</v>
      </c>
      <c r="QC373" s="23">
        <f t="shared" ca="1" si="561"/>
        <v>1.0082329266276193</v>
      </c>
      <c r="QD373" s="23">
        <f t="shared" ca="1" si="699"/>
        <v>1.0086824191138259</v>
      </c>
      <c r="QE373" s="23">
        <f t="shared" ca="1" si="699"/>
        <v>0.99818930178540555</v>
      </c>
      <c r="QF373" s="23">
        <f t="shared" ca="1" si="699"/>
        <v>1.1540621946900995</v>
      </c>
      <c r="QG373" s="23">
        <f t="shared" ca="1" si="699"/>
        <v>1.0108806582073075</v>
      </c>
      <c r="QH373" s="23">
        <f t="shared" ca="1" si="699"/>
        <v>1.0037547201433827</v>
      </c>
      <c r="QI373" s="23">
        <f t="shared" ca="1" si="699"/>
        <v>1.0048194873196512</v>
      </c>
      <c r="QJ373" s="26">
        <f t="shared" ca="1" si="616"/>
        <v>1.0084887530774906</v>
      </c>
      <c r="QL373" s="3">
        <f t="shared" ca="1" si="589"/>
        <v>110.87970990144657</v>
      </c>
      <c r="QM373" s="3">
        <f t="shared" ca="1" si="591"/>
        <v>0.4597597546451393</v>
      </c>
      <c r="QN373" s="3">
        <f t="shared" ca="1" si="595"/>
        <v>0.28228396250610616</v>
      </c>
      <c r="QO373" s="3">
        <f t="shared" ca="1" si="599"/>
        <v>0.70530917752251732</v>
      </c>
      <c r="QP373" s="3">
        <f t="shared" ca="1" si="631"/>
        <v>1.1605425150528204</v>
      </c>
      <c r="QQ373" s="2">
        <f t="shared" ca="1" si="642"/>
        <v>2.7816477203225887</v>
      </c>
      <c r="QR373" s="3">
        <f t="shared" ca="1" si="592"/>
        <v>5.6587875361528095</v>
      </c>
      <c r="QS373" s="3">
        <f t="shared" ca="1" si="596"/>
        <v>3.4571412782981259</v>
      </c>
      <c r="QT373" s="3">
        <f t="shared" ca="1" si="598"/>
        <v>2.8512249652450361</v>
      </c>
      <c r="QU373" s="3">
        <f t="shared" ca="1" si="619"/>
        <v>2.3345536193980942</v>
      </c>
    </row>
    <row r="374" spans="1:463" x14ac:dyDescent="0.35">
      <c r="A374" t="s">
        <v>1439</v>
      </c>
      <c r="B374" s="21">
        <v>43586</v>
      </c>
      <c r="C374" t="s">
        <v>1001</v>
      </c>
      <c r="D374" s="2">
        <v>107.9</v>
      </c>
      <c r="E374" s="2">
        <v>107.9</v>
      </c>
      <c r="F374" s="2">
        <v>2</v>
      </c>
      <c r="G374" s="2">
        <v>107.7</v>
      </c>
      <c r="H374" s="2">
        <v>107.64337648361631</v>
      </c>
      <c r="I374" s="2">
        <v>107.4992265716954</v>
      </c>
      <c r="J374" s="2">
        <v>105.8</v>
      </c>
      <c r="K374" s="2">
        <v>110.3</v>
      </c>
      <c r="L374" s="2">
        <v>110.18971118346484</v>
      </c>
      <c r="M374" s="2">
        <v>103.8</v>
      </c>
      <c r="N374" s="2">
        <v>116.6</v>
      </c>
      <c r="O374" s="2">
        <v>102.6</v>
      </c>
      <c r="P374" s="2">
        <v>106.1</v>
      </c>
      <c r="Q374" s="2">
        <v>103</v>
      </c>
      <c r="R374" s="2">
        <v>112.5</v>
      </c>
      <c r="S374" s="2">
        <v>116.6</v>
      </c>
      <c r="T374" s="2">
        <v>115.5</v>
      </c>
      <c r="U374" s="2">
        <v>105.9</v>
      </c>
      <c r="V374" s="2">
        <v>110.4</v>
      </c>
      <c r="W374" s="2">
        <v>114.4</v>
      </c>
      <c r="X374" s="2">
        <v>108.6</v>
      </c>
      <c r="Y374" s="2">
        <v>118.1</v>
      </c>
      <c r="Z374" s="2">
        <v>118.4</v>
      </c>
      <c r="AA374" s="2">
        <v>111.8</v>
      </c>
      <c r="AB374" s="2">
        <v>93.9</v>
      </c>
      <c r="AC374" s="2">
        <v>99.8</v>
      </c>
      <c r="AD374" s="2">
        <v>114.3</v>
      </c>
      <c r="AE374" s="2">
        <v>104.1</v>
      </c>
      <c r="AF374" s="2">
        <v>106.6</v>
      </c>
      <c r="AG374" s="22">
        <v>519</v>
      </c>
      <c r="AH374" s="22">
        <v>481</v>
      </c>
      <c r="AI374" s="22">
        <v>140</v>
      </c>
      <c r="AJ374" s="22">
        <v>30</v>
      </c>
      <c r="AK374" s="22">
        <v>31</v>
      </c>
      <c r="AL374" s="22">
        <v>5</v>
      </c>
      <c r="AM374" s="22">
        <v>22</v>
      </c>
      <c r="AN374" s="22">
        <v>26</v>
      </c>
      <c r="AO374" s="22">
        <v>56</v>
      </c>
      <c r="AP374" s="22">
        <v>26</v>
      </c>
      <c r="AQ374" s="22">
        <v>17</v>
      </c>
      <c r="AR374" s="2">
        <v>102.9</v>
      </c>
      <c r="AS374" s="2">
        <v>114.4</v>
      </c>
      <c r="AT374" s="2">
        <v>103</v>
      </c>
      <c r="AU374" s="2">
        <v>107.1</v>
      </c>
      <c r="AV374" s="2">
        <v>105.2</v>
      </c>
      <c r="AW374" s="2">
        <v>110.1</v>
      </c>
      <c r="AX374" s="2">
        <v>112.5</v>
      </c>
      <c r="AY374" s="2">
        <v>109.8</v>
      </c>
      <c r="AZ374" s="2">
        <v>107.1</v>
      </c>
      <c r="BA374" s="2">
        <v>114.4</v>
      </c>
      <c r="BB374" s="2">
        <v>111.4</v>
      </c>
      <c r="BC374" s="2">
        <v>103.7</v>
      </c>
      <c r="BD374" s="3">
        <v>0.68</v>
      </c>
      <c r="BE374" s="3">
        <v>0.51</v>
      </c>
      <c r="BF374" s="3">
        <v>0.28999999999999998</v>
      </c>
      <c r="BG374" s="3">
        <v>0.09</v>
      </c>
      <c r="BH374" s="3">
        <v>0.45</v>
      </c>
      <c r="BI374" s="2">
        <v>289.2</v>
      </c>
      <c r="BJ374" s="2">
        <v>3</v>
      </c>
      <c r="BK374" s="2">
        <v>3</v>
      </c>
      <c r="BL374" s="2">
        <v>118.6</v>
      </c>
      <c r="BM374" s="2">
        <v>110.9</v>
      </c>
      <c r="BN374" s="10">
        <v>537</v>
      </c>
      <c r="BO374" s="3">
        <v>78.7</v>
      </c>
      <c r="BP374" s="22">
        <v>1.2841</v>
      </c>
      <c r="BQ374" s="3">
        <v>71.28761904761906</v>
      </c>
      <c r="BR374" s="23">
        <v>2.6390909090909092</v>
      </c>
      <c r="BS374" s="2">
        <v>116.8</v>
      </c>
      <c r="BT374" s="3">
        <v>84.99</v>
      </c>
      <c r="BU374" s="2">
        <v>0.8</v>
      </c>
      <c r="BV374" s="2">
        <v>2</v>
      </c>
      <c r="BW374" s="2">
        <v>3.6</v>
      </c>
      <c r="BX374" s="2">
        <v>3.7</v>
      </c>
      <c r="BY374" s="23">
        <v>255.29599999999999</v>
      </c>
      <c r="BZ374" s="2">
        <v>100</v>
      </c>
      <c r="CA374" s="2">
        <v>99.5</v>
      </c>
      <c r="CB374" s="3">
        <v>104.33</v>
      </c>
      <c r="CC374" s="2">
        <v>103</v>
      </c>
      <c r="CD374" s="2">
        <v>136</v>
      </c>
      <c r="CE374" s="2">
        <v>100.00922470681196</v>
      </c>
      <c r="CF374" s="3">
        <v>104.01981178227301</v>
      </c>
      <c r="CG374" s="2">
        <v>102.91385054953959</v>
      </c>
      <c r="CH374" s="23">
        <v>262.35706033143879</v>
      </c>
      <c r="CI374" s="3">
        <v>103.74158825297772</v>
      </c>
      <c r="CM374" s="2">
        <f t="shared" si="600"/>
        <v>55.515628882189127</v>
      </c>
      <c r="CN374" s="2">
        <f t="shared" si="600"/>
        <v>2.0552066888022034</v>
      </c>
      <c r="CO374" s="2">
        <f t="shared" si="601"/>
        <v>83.05906069932783</v>
      </c>
      <c r="CR374" s="2">
        <f t="shared" si="604"/>
        <v>0.27881040892194364</v>
      </c>
      <c r="CS374" s="2">
        <f t="shared" si="604"/>
        <v>0.27881040892194364</v>
      </c>
      <c r="CT374" s="2">
        <f t="shared" si="605"/>
        <v>0.2793296089385448</v>
      </c>
      <c r="CU374" s="2">
        <f t="shared" si="605"/>
        <v>5.7510814945906638E-2</v>
      </c>
      <c r="CV374" s="2">
        <f t="shared" si="605"/>
        <v>0.10475226155694248</v>
      </c>
      <c r="CW374" s="2">
        <f t="shared" si="606"/>
        <v>9.7560975609750564E-2</v>
      </c>
      <c r="CX374" s="2">
        <f t="shared" si="607"/>
        <v>0</v>
      </c>
      <c r="CY374" s="2">
        <f t="shared" si="651"/>
        <v>2.8218694885361448</v>
      </c>
      <c r="CZ374" s="2">
        <f t="shared" si="611"/>
        <v>8.6655112651641525E-2</v>
      </c>
      <c r="DA374" s="2">
        <f t="shared" si="612"/>
        <v>-1.053740779768177</v>
      </c>
      <c r="DB374" s="2">
        <f t="shared" si="613"/>
        <v>-0.18083182640143639</v>
      </c>
      <c r="DC374" s="2">
        <f t="shared" si="704"/>
        <v>0.34698126301179738</v>
      </c>
      <c r="DF374" s="2">
        <f t="shared" si="608"/>
        <v>0.6923169154693154</v>
      </c>
      <c r="DG374" s="2">
        <f t="shared" si="608"/>
        <v>1.2642946902521546</v>
      </c>
      <c r="DH374" s="2">
        <f t="shared" si="609"/>
        <v>0.32650664374302973</v>
      </c>
      <c r="DI374" s="2">
        <f t="shared" si="708"/>
        <v>0.60468459683402642</v>
      </c>
      <c r="DJ374" s="2">
        <f t="shared" si="708"/>
        <v>0</v>
      </c>
      <c r="DM374" s="2">
        <f t="shared" si="652"/>
        <v>1.8885741265344664</v>
      </c>
      <c r="DN374" s="2">
        <f t="shared" si="652"/>
        <v>1.9848771266540726</v>
      </c>
      <c r="DO374" s="2">
        <f t="shared" si="617"/>
        <v>1.6997167138810172</v>
      </c>
      <c r="DP374" s="2">
        <f t="shared" si="653"/>
        <v>1.5355086372360791</v>
      </c>
      <c r="DQ374" s="2">
        <f t="shared" si="697"/>
        <v>0.41410257849950588</v>
      </c>
      <c r="DR374" s="2">
        <f t="shared" si="654"/>
        <v>2.5092936802974006</v>
      </c>
      <c r="DS374" s="2">
        <f t="shared" si="655"/>
        <v>1.9323713721948812</v>
      </c>
      <c r="DT374" s="2" t="e">
        <v>#N/A</v>
      </c>
      <c r="DU374" s="2" t="e">
        <v>#N/A</v>
      </c>
      <c r="DV374" s="2">
        <f t="shared" si="618"/>
        <v>0.78585461689586467</v>
      </c>
      <c r="DW374" s="2">
        <f t="shared" si="656"/>
        <v>-1.6236867239732611</v>
      </c>
      <c r="DX374" s="2">
        <f t="shared" si="657"/>
        <v>10.420650095602291</v>
      </c>
      <c r="DY374" s="2">
        <f t="shared" si="658"/>
        <v>2.7397260273972712</v>
      </c>
      <c r="DZ374" s="2">
        <f t="shared" si="659"/>
        <v>3.3687943262411313</v>
      </c>
      <c r="EA374" s="2">
        <f t="shared" si="674"/>
        <v>13.262032085561493</v>
      </c>
      <c r="EB374" s="2">
        <f t="shared" si="668"/>
        <v>3.7593984962406068</v>
      </c>
      <c r="EC374" s="2">
        <f t="shared" si="668"/>
        <v>3.155996393146987</v>
      </c>
      <c r="ED374" s="2">
        <f t="shared" si="668"/>
        <v>1.1173184357541777</v>
      </c>
      <c r="EE374" s="2">
        <f t="shared" si="668"/>
        <v>-0.92281879194631156</v>
      </c>
      <c r="EF374" s="2">
        <f t="shared" si="668"/>
        <v>-0.4205214465937801</v>
      </c>
      <c r="EG374" s="2">
        <f t="shared" si="668"/>
        <v>3.6144578313253017</v>
      </c>
      <c r="EH374" s="2">
        <f t="shared" si="668"/>
        <v>-2.3908523908523827</v>
      </c>
      <c r="EI374" s="2">
        <f t="shared" si="689"/>
        <v>0.98135426889107702</v>
      </c>
      <c r="EJ374" s="2">
        <f t="shared" si="689"/>
        <v>3.2490974729241895</v>
      </c>
      <c r="EK374" s="2">
        <f t="shared" si="689"/>
        <v>-1.6236867239732611</v>
      </c>
      <c r="EL374" s="2">
        <f t="shared" si="687"/>
        <v>3.4782608695652195</v>
      </c>
      <c r="EM374" s="2">
        <f t="shared" si="687"/>
        <v>0.57361376673041864</v>
      </c>
      <c r="EN374" s="2">
        <f t="shared" si="687"/>
        <v>2.5139664804469275</v>
      </c>
      <c r="EO374" s="2">
        <f t="shared" si="614"/>
        <v>2.7397260273972712</v>
      </c>
      <c r="EP374" s="2">
        <f t="shared" si="614"/>
        <v>4.9713193116634802</v>
      </c>
      <c r="EQ374" s="2">
        <f t="shared" si="614"/>
        <v>1.8060836501901045</v>
      </c>
      <c r="ER374" s="2">
        <f t="shared" si="614"/>
        <v>3.155996393146987</v>
      </c>
      <c r="ES374" s="2">
        <f t="shared" si="614"/>
        <v>2.8624192059095277</v>
      </c>
      <c r="ET374" s="2">
        <f t="shared" si="614"/>
        <v>1.0721247563352909</v>
      </c>
      <c r="EU374" s="2">
        <f t="shared" si="602"/>
        <v>3</v>
      </c>
      <c r="EV374" s="2">
        <f t="shared" si="602"/>
        <v>3</v>
      </c>
      <c r="EW374" s="2">
        <f t="shared" si="660"/>
        <v>1.1945392491467421</v>
      </c>
      <c r="EX374" s="2">
        <f t="shared" si="660"/>
        <v>2.0239190432382648</v>
      </c>
      <c r="EY374" s="2">
        <f t="shared" si="661"/>
        <v>-2.9317911039230315</v>
      </c>
      <c r="EZ374" s="2">
        <f t="shared" si="661"/>
        <v>-0.43478564447726464</v>
      </c>
      <c r="FA374" s="2">
        <f t="shared" si="662"/>
        <v>6.1818181818181772</v>
      </c>
      <c r="FB374" s="2">
        <f t="shared" si="665"/>
        <v>1.7959105553606136</v>
      </c>
      <c r="FC374" s="2">
        <f t="shared" si="665"/>
        <v>0.70493454179254567</v>
      </c>
      <c r="FD374" s="2">
        <f t="shared" si="665"/>
        <v>1.6343207354443168</v>
      </c>
      <c r="FE374" s="2">
        <f t="shared" si="665"/>
        <v>0.93846749226005333</v>
      </c>
      <c r="FF374" s="2">
        <f t="shared" si="665"/>
        <v>0.78277886497064575</v>
      </c>
      <c r="FG374" s="2">
        <f t="shared" si="665"/>
        <v>2.3325808878856158</v>
      </c>
      <c r="FH374" s="2">
        <v>3.9</v>
      </c>
      <c r="FI374" s="2">
        <v>3.8</v>
      </c>
      <c r="FL374" s="2">
        <f t="shared" si="709"/>
        <v>0.49854331307745969</v>
      </c>
      <c r="FM374" s="2">
        <f t="shared" si="709"/>
        <v>0.32009002082133975</v>
      </c>
      <c r="FN374" s="2">
        <f t="shared" si="634"/>
        <v>0.58264486151775596</v>
      </c>
      <c r="FQ374" s="2">
        <f t="shared" si="710"/>
        <v>2.0091356044513509</v>
      </c>
      <c r="FR374" s="2">
        <f t="shared" si="710"/>
        <v>1.2865206693335463</v>
      </c>
      <c r="FS374" s="2">
        <f t="shared" si="636"/>
        <v>2.3510271807473559</v>
      </c>
      <c r="FT374" s="2">
        <f t="shared" si="711"/>
        <v>2.2610188201372061</v>
      </c>
      <c r="FU374" s="2">
        <f t="shared" si="711"/>
        <v>1.3267874762011855</v>
      </c>
      <c r="FX374" s="2">
        <f t="shared" si="713"/>
        <v>1.7473234846782759</v>
      </c>
      <c r="FY374" s="2">
        <f t="shared" si="713"/>
        <v>2.0133130974141933</v>
      </c>
      <c r="FZ374" s="2">
        <f t="shared" si="647"/>
        <v>2.5099045262171327</v>
      </c>
      <c r="GA374" s="2">
        <f t="shared" si="714"/>
        <v>2.2677334963937312</v>
      </c>
      <c r="GB374" s="2">
        <f t="shared" si="714"/>
        <v>0.69605566290587007</v>
      </c>
      <c r="GE374" s="2">
        <f t="shared" si="702"/>
        <v>-4.9502689442842494</v>
      </c>
      <c r="GF374" s="2">
        <f t="shared" si="702"/>
        <v>-4.183611708229181</v>
      </c>
      <c r="GG374" s="2">
        <f t="shared" si="700"/>
        <v>3.063482622119329</v>
      </c>
      <c r="GH374" s="2">
        <f t="shared" si="700"/>
        <v>6.6860640726610132</v>
      </c>
      <c r="GI374" s="2">
        <f t="shared" si="670"/>
        <v>7.9123554473524038</v>
      </c>
      <c r="GJ374" s="2">
        <f t="shared" si="671"/>
        <v>2.6143790849673332</v>
      </c>
      <c r="GK374" s="2">
        <v>3.7</v>
      </c>
      <c r="GN374" s="2">
        <f t="shared" si="590"/>
        <v>-0.10000000000000009</v>
      </c>
      <c r="GQ374" s="2">
        <f t="shared" si="563"/>
        <v>0</v>
      </c>
      <c r="GT374" s="27">
        <f t="shared" ca="1" si="574"/>
        <v>101.04761904761905</v>
      </c>
      <c r="GU374" s="27">
        <f t="shared" ca="1" si="575"/>
        <v>104.48028673835125</v>
      </c>
      <c r="GV374" s="27">
        <f t="shared" ca="1" si="575"/>
        <v>103.125</v>
      </c>
      <c r="GW374" s="27">
        <f t="shared" ca="1" si="576"/>
        <v>100.47483380816715</v>
      </c>
      <c r="GX374" s="27">
        <f t="shared" ca="1" si="576"/>
        <v>101.007326007326</v>
      </c>
      <c r="GY374" s="27">
        <f t="shared" ca="1" si="577"/>
        <v>100.74696545284783</v>
      </c>
      <c r="GZ374" s="27">
        <f t="shared" ca="1" si="578"/>
        <v>90.745501285347046</v>
      </c>
      <c r="HA374" s="27">
        <f t="shared" ca="1" si="579"/>
        <v>97.843137254901961</v>
      </c>
      <c r="HB374" s="27">
        <f t="shared" ca="1" si="579"/>
        <v>101.50976909413853</v>
      </c>
      <c r="HC374" s="27">
        <f t="shared" ca="1" si="579"/>
        <v>98.022598870056484</v>
      </c>
      <c r="HD374" s="27">
        <f t="shared" ca="1" si="572"/>
        <v>99.906279287722583</v>
      </c>
      <c r="HE374" s="27">
        <f t="shared" ca="1" si="580"/>
        <v>97.204968944099392</v>
      </c>
      <c r="HG374" s="27">
        <f t="shared" ca="1" si="581"/>
        <v>100.57471264367817</v>
      </c>
      <c r="HH374" s="27">
        <f t="shared" ca="1" si="582"/>
        <v>98.936170212765944</v>
      </c>
      <c r="HI374" s="27">
        <f t="shared" ca="1" si="582"/>
        <v>107.07456978967495</v>
      </c>
      <c r="HJ374" s="27">
        <f t="shared" ca="1" si="583"/>
        <v>101.0556621880998</v>
      </c>
      <c r="HK374" s="27">
        <f t="shared" ca="1" si="583"/>
        <v>101.48698884758365</v>
      </c>
      <c r="HL374" s="27">
        <f t="shared" ca="1" si="584"/>
        <v>101.22873345935727</v>
      </c>
      <c r="HM374" s="27">
        <f t="shared" ca="1" si="585"/>
        <v>124.81283422459893</v>
      </c>
      <c r="HN374" s="27">
        <f t="shared" ca="1" si="586"/>
        <v>102.61569416498992</v>
      </c>
      <c r="HO374" s="27">
        <f t="shared" ca="1" si="586"/>
        <v>102.36363636363637</v>
      </c>
      <c r="HP374" s="27">
        <f t="shared" ca="1" si="586"/>
        <v>101.23927550047665</v>
      </c>
      <c r="HQ374" s="27">
        <f t="shared" ca="1" si="573"/>
        <v>102.49759846301633</v>
      </c>
      <c r="HR374" s="27">
        <f t="shared" ca="1" si="587"/>
        <v>100.4158004158004</v>
      </c>
      <c r="HT374" s="27">
        <f t="shared" ca="1" si="705"/>
        <v>143.29334970546634</v>
      </c>
      <c r="HU374" s="27">
        <f t="shared" ca="1" si="705"/>
        <v>32.102352446964936</v>
      </c>
      <c r="HV374" s="27">
        <f t="shared" ca="1" si="705"/>
        <v>34.03616862879624</v>
      </c>
      <c r="HW374" s="27">
        <f t="shared" ca="1" si="706"/>
        <v>518.56638195493122</v>
      </c>
      <c r="HX374" s="27">
        <f t="shared" ca="1" si="706"/>
        <v>481.38212918991201</v>
      </c>
      <c r="HY374" s="27">
        <f t="shared" ca="1" si="638"/>
        <v>1000</v>
      </c>
      <c r="HZ374" s="27">
        <f t="shared" ca="1" si="707"/>
        <v>3.7471556742102745</v>
      </c>
      <c r="IA374" s="27">
        <f t="shared" ca="1" si="707"/>
        <v>20.717150042291824</v>
      </c>
      <c r="IB374" s="27">
        <f t="shared" ca="1" si="707"/>
        <v>27.367428900710472</v>
      </c>
      <c r="IC374" s="27">
        <f t="shared" ca="1" si="707"/>
        <v>56.589531382444854</v>
      </c>
      <c r="ID374" s="27">
        <f t="shared" ca="1" si="707"/>
        <v>21.142627071210569</v>
      </c>
      <c r="IE374" s="27">
        <f t="shared" ca="1" si="707"/>
        <v>18.28402495515682</v>
      </c>
      <c r="IG374" s="28">
        <f t="shared" ca="1" si="623"/>
        <v>0.23082130890445335</v>
      </c>
      <c r="IH374" s="28">
        <f t="shared" ca="1" si="623"/>
        <v>0.10190868684404827</v>
      </c>
      <c r="II374" s="28">
        <f t="shared" ca="1" si="623"/>
        <v>0.33885658587631662</v>
      </c>
      <c r="IJ374" s="28">
        <f t="shared" ca="1" si="624"/>
        <v>0.79689774322260376</v>
      </c>
      <c r="IK374" s="24">
        <f t="shared" ca="1" si="639"/>
        <v>0.12531116159778544</v>
      </c>
      <c r="IL374" s="28">
        <f t="shared" ca="1" si="625"/>
        <v>1.2062871732214466</v>
      </c>
      <c r="IM374" s="28">
        <f t="shared" ca="1" si="640"/>
        <v>1.9848771266540848</v>
      </c>
      <c r="IN374" s="3">
        <f t="shared" ca="1" si="641"/>
        <v>2.0031849164440505</v>
      </c>
      <c r="IO374" s="2">
        <f t="shared" si="663"/>
        <v>2</v>
      </c>
      <c r="IQ374" s="2">
        <f t="shared" ca="1" si="703"/>
        <v>0.67158658162481821</v>
      </c>
      <c r="IS374" s="3">
        <f t="shared" ca="1" si="626"/>
        <v>-3.0104707541339454E-2</v>
      </c>
      <c r="IT374" s="3">
        <f t="shared" ca="1" si="627"/>
        <v>-1.7397679660053345E-3</v>
      </c>
      <c r="IU374" s="3">
        <f t="shared" si="628"/>
        <v>-0.10000000000000009</v>
      </c>
      <c r="IV374" s="3">
        <f t="shared" ca="1" si="629"/>
        <v>-6.8155524492655301E-2</v>
      </c>
      <c r="IX374" s="28">
        <f ca="1">$HL374/100*(GZ374-100)*AL374/1000+(HM374-100)*HZ374/$HY374</f>
        <v>4.6136493373666355E-2</v>
      </c>
      <c r="IY374" s="28">
        <f ca="1">$HL374/100*(HA374-100)*AM374/1000+(HN374-100)*IA374/$HY374</f>
        <v>6.155702015815015E-3</v>
      </c>
      <c r="IZ374" s="28">
        <f ca="1">$HL374/100*(HB374-100)*AN374/1000+(HO374-100)*IB374/$HY374</f>
        <v>0.10442297356504079</v>
      </c>
      <c r="JA374" s="28">
        <f ca="1">$HL374/100*(HC374-100)*AO374/1000+(HP374-100)*IC374/$HY374</f>
        <v>-4.1965074852440568E-2</v>
      </c>
      <c r="JB374" s="28">
        <f ca="1">$HL374/100*(HD374-100)*AP374/1000+(HQ374-100)*ID374/$HY374</f>
        <v>5.0339113336467539E-2</v>
      </c>
      <c r="JC374" s="28">
        <f ca="1">$HL374/100*(HE374-100)*AQ374/1000+(HR374-100)*IE374/$HY374</f>
        <v>-4.049686196176689E-2</v>
      </c>
      <c r="JE374" s="3">
        <f t="shared" ca="1" si="712"/>
        <v>-5.9620271760882602E-2</v>
      </c>
      <c r="JF374" s="3">
        <f t="shared" ca="1" si="712"/>
        <v>7.7980382483759436E-2</v>
      </c>
      <c r="JG374" s="3">
        <f t="shared" ca="1" si="712"/>
        <v>6.2047317169367226E-2</v>
      </c>
      <c r="JH374" s="3">
        <f t="shared" ca="1" si="712"/>
        <v>1.6119676521954812E-2</v>
      </c>
      <c r="JI374" s="3">
        <f t="shared" ca="1" si="712"/>
        <v>4.5104370156153248E-2</v>
      </c>
      <c r="JJ374" s="3">
        <f t="shared" ca="1" si="712"/>
        <v>-2.9175535443984546E-2</v>
      </c>
      <c r="JK374" s="3">
        <f>IO374-IO373</f>
        <v>-0.10000000000000009</v>
      </c>
      <c r="JL374" s="3">
        <f t="shared" ca="1" si="630"/>
        <v>-0.10242704540848471</v>
      </c>
      <c r="JN374" s="10">
        <f>COUNTIF(EI374:ET374,"&gt;2")</f>
        <v>7</v>
      </c>
      <c r="JP374" s="2">
        <f>AVERAGE(CS374,CS362,CS350,CS338,CS326,CS314,CS302,CS290,CS278,CS266)</f>
        <v>0.18850445225719198</v>
      </c>
      <c r="JQ374" s="2">
        <f>CS374-JP374</f>
        <v>9.0305956664751663E-2</v>
      </c>
      <c r="JR374" s="2">
        <f>AVERAGE(CT374,CT362,CT350,CT338,CT326,CT314,CT302,CT290,CT278,CT266)</f>
        <v>0.20975369513062744</v>
      </c>
      <c r="JS374" s="2">
        <f>CT374-JR374</f>
        <v>6.9575913807917361E-2</v>
      </c>
      <c r="KH374" s="2">
        <f>(DN374*$DN$4)+(FB374*$FB$3)+(FC374*$FC$3)+(FD374*$FD$3)+(FE374*$FE$3)+(FF374*$FF$3)+(FG374*$FG$3)</f>
        <v>1.5755969252031332</v>
      </c>
      <c r="KI374" s="2">
        <f>F374-KH374</f>
        <v>0.42440307479686679</v>
      </c>
      <c r="KJ374" s="2">
        <f>MAX(DN374,FB374:FG374)</f>
        <v>2.3325808878856158</v>
      </c>
      <c r="KK374" s="2">
        <f>MIN(DN374,FB374:FG374)</f>
        <v>0.70493454179254567</v>
      </c>
      <c r="KL374" s="2">
        <f t="shared" si="664"/>
        <v>1.6276463460930701</v>
      </c>
      <c r="KO374" s="2">
        <f>BO374</f>
        <v>78.7</v>
      </c>
      <c r="KP374" s="2">
        <f>100*((BO368/BO356)-1)</f>
        <v>0.82484856295914621</v>
      </c>
      <c r="KQ374" s="2">
        <f t="shared" si="677"/>
        <v>0.82484856295914621</v>
      </c>
      <c r="KR374" s="2">
        <f>100*((BO362/BO350)-1)</f>
        <v>0.10170353419780565</v>
      </c>
      <c r="KS374" s="2">
        <f t="shared" si="691"/>
        <v>0.10170353419780565</v>
      </c>
      <c r="KT374" s="3">
        <f>BP374</f>
        <v>1.2841</v>
      </c>
      <c r="KU374" s="3">
        <f>BQ374</f>
        <v>71.28761904761906</v>
      </c>
      <c r="KV374" s="3">
        <f t="shared" si="610"/>
        <v>55.515628882189127</v>
      </c>
      <c r="KW374" s="2">
        <f t="shared" si="603"/>
        <v>100.03946006864916</v>
      </c>
      <c r="KX374" s="2">
        <f t="shared" si="603"/>
        <v>101.55863261855858</v>
      </c>
      <c r="LA374">
        <v>2</v>
      </c>
      <c r="LB374">
        <v>0</v>
      </c>
      <c r="LE374" s="2">
        <v>110.02614175141331</v>
      </c>
      <c r="LF374" s="2">
        <v>107.25050279642615</v>
      </c>
      <c r="LG374" s="2">
        <v>103.37196136926823</v>
      </c>
      <c r="LH374" s="2">
        <v>100.91626639092897</v>
      </c>
      <c r="LI374" s="2">
        <v>103.90527824675146</v>
      </c>
      <c r="LJ374" s="2">
        <v>104.85387715547813</v>
      </c>
      <c r="LK374" s="2">
        <v>104.57117471005824</v>
      </c>
      <c r="LL374" s="2">
        <v>110.88375955734735</v>
      </c>
      <c r="LM374" s="2">
        <v>112.87911204059348</v>
      </c>
      <c r="LN374" s="2">
        <v>106.07512531233769</v>
      </c>
      <c r="LO374" s="2">
        <v>117.04462341229041</v>
      </c>
      <c r="LP374" s="2">
        <v>109.86663046125382</v>
      </c>
      <c r="LQ374" s="2">
        <v>129.22699379099106</v>
      </c>
      <c r="LR374" s="2">
        <v>100.69226497739167</v>
      </c>
      <c r="LS374" s="2">
        <v>111.35841040339427</v>
      </c>
      <c r="LT374" s="2">
        <v>127.25095810770704</v>
      </c>
      <c r="LU374" s="2">
        <v>108.26465341347583</v>
      </c>
      <c r="LV374" s="2">
        <v>108.79717461580074</v>
      </c>
      <c r="LW374" s="2">
        <v>99.716585238281169</v>
      </c>
      <c r="LX374" s="2">
        <v>105.10710814986876</v>
      </c>
      <c r="LY374" s="2">
        <v>105.01017554141413</v>
      </c>
      <c r="LZ374" s="2">
        <v>112.15547031405313</v>
      </c>
      <c r="MA374" s="2">
        <v>115.50290664449399</v>
      </c>
      <c r="MB374" s="2">
        <v>108.68737313228311</v>
      </c>
      <c r="MC374" s="2">
        <v>119.07653509204911</v>
      </c>
      <c r="MD374" s="2">
        <v>115.02629459176352</v>
      </c>
      <c r="ME374" s="2">
        <v>119.76426126026409</v>
      </c>
      <c r="MF374" s="2">
        <v>109.91648117052301</v>
      </c>
      <c r="MG374" s="2">
        <v>112.1423995790222</v>
      </c>
      <c r="MH374" s="2">
        <v>107.80976518457675</v>
      </c>
      <c r="MI374" s="2">
        <v>124.82504542198375</v>
      </c>
      <c r="MJ374" s="2">
        <v>111.13831733372551</v>
      </c>
      <c r="MK374" s="2">
        <v>109.97277442035933</v>
      </c>
      <c r="ML374" s="2">
        <v>106.02268481473132</v>
      </c>
      <c r="MM374" s="2">
        <v>112.06395161472095</v>
      </c>
      <c r="MN374" s="2">
        <v>118.27388074015327</v>
      </c>
      <c r="MO374" s="2">
        <v>116.87602765067476</v>
      </c>
      <c r="MP374" s="2">
        <v>120.38163172425783</v>
      </c>
      <c r="MQ374" s="2">
        <v>99.459312221754317</v>
      </c>
      <c r="MR374" s="2">
        <v>81.356558793975751</v>
      </c>
      <c r="MS374" s="10">
        <v>127.35438741733195</v>
      </c>
      <c r="MT374" s="2">
        <v>114.60769153653362</v>
      </c>
      <c r="MU374" s="2">
        <v>105.37040890800509</v>
      </c>
      <c r="MV374" s="2">
        <v>90.27628497044536</v>
      </c>
      <c r="MX374" s="22">
        <v>0.83</v>
      </c>
      <c r="MY374" s="22">
        <v>0.17</v>
      </c>
      <c r="MZ374" s="22">
        <v>0.7</v>
      </c>
      <c r="NA374" s="22">
        <v>0.44</v>
      </c>
      <c r="NB374" s="22">
        <v>0.44</v>
      </c>
      <c r="NC374" s="22">
        <v>0.42</v>
      </c>
      <c r="ND374" s="22">
        <v>1</v>
      </c>
      <c r="NE374" s="22">
        <v>6.32</v>
      </c>
      <c r="NF374" s="22">
        <v>1.68</v>
      </c>
      <c r="NG374" s="22">
        <v>6</v>
      </c>
      <c r="NH374" s="23">
        <v>6</v>
      </c>
      <c r="NI374" s="22">
        <v>24</v>
      </c>
      <c r="NJ374" s="22">
        <v>2.85</v>
      </c>
      <c r="NK374" s="22">
        <v>1.05</v>
      </c>
      <c r="NL374" s="23">
        <v>10.5</v>
      </c>
      <c r="NM374" s="3">
        <v>4.7300000000000004</v>
      </c>
      <c r="NN374" s="22">
        <v>3.85</v>
      </c>
      <c r="NO374" s="22">
        <v>2.42</v>
      </c>
      <c r="NP374" s="22">
        <v>0.23</v>
      </c>
      <c r="NQ374" s="22">
        <v>1.1499999999999999</v>
      </c>
      <c r="NR374" s="23">
        <v>1</v>
      </c>
      <c r="NS374" s="22">
        <v>1.19</v>
      </c>
      <c r="NT374" s="22">
        <v>5.81</v>
      </c>
      <c r="NU374" s="23">
        <v>6.84</v>
      </c>
      <c r="NV374" s="3">
        <v>3.61</v>
      </c>
      <c r="NW374" s="22">
        <v>0.56999999999999995</v>
      </c>
      <c r="NX374" s="22">
        <v>0.76</v>
      </c>
      <c r="NY374" s="22">
        <v>65.25</v>
      </c>
      <c r="NZ374" s="22">
        <v>21.75</v>
      </c>
      <c r="OA374" s="23">
        <v>8</v>
      </c>
      <c r="OB374" s="22">
        <v>0.78</v>
      </c>
      <c r="OC374" s="22">
        <v>1.54</v>
      </c>
      <c r="OD374" s="22">
        <v>3.15</v>
      </c>
      <c r="OE374" s="22">
        <v>2.31</v>
      </c>
      <c r="OF374" s="22">
        <v>11.22</v>
      </c>
      <c r="OG374" s="22">
        <v>2.72</v>
      </c>
      <c r="OH374" s="23">
        <v>3.06</v>
      </c>
      <c r="OI374" s="22">
        <v>2</v>
      </c>
      <c r="OJ374" s="22">
        <v>7.1</v>
      </c>
      <c r="OK374" s="22">
        <v>2.9</v>
      </c>
      <c r="OL374" s="22">
        <v>0.36</v>
      </c>
      <c r="OM374" s="23">
        <v>2.2799999999999998</v>
      </c>
      <c r="ON374" s="22">
        <v>2.4</v>
      </c>
      <c r="OO374" s="22">
        <v>6.96</v>
      </c>
      <c r="OQ374">
        <f t="shared" si="667"/>
        <v>-4</v>
      </c>
      <c r="OR374" s="23">
        <f t="shared" ca="1" si="675"/>
        <v>1.0040764011839638</v>
      </c>
      <c r="OS374" s="23">
        <f t="shared" ca="1" si="675"/>
        <v>0.99668407487708144</v>
      </c>
      <c r="OT374" s="23">
        <f t="shared" ca="1" si="675"/>
        <v>1.00541399031128</v>
      </c>
      <c r="OU374" s="23">
        <f t="shared" ca="1" si="675"/>
        <v>1.0027763264190004</v>
      </c>
      <c r="OV374" s="23">
        <f t="shared" ca="1" si="675"/>
        <v>1.0035905244872023</v>
      </c>
      <c r="OW374" s="23">
        <f t="shared" ca="1" si="675"/>
        <v>1.0105008766428958</v>
      </c>
      <c r="OX374" s="23">
        <f t="shared" ca="1" si="675"/>
        <v>1.0045816926719096</v>
      </c>
      <c r="OY374" s="23">
        <f t="shared" ca="1" si="673"/>
        <v>1.0074442872887464</v>
      </c>
      <c r="OZ374" s="23">
        <f t="shared" ca="1" si="673"/>
        <v>1.0119466269724644</v>
      </c>
      <c r="PA374" s="23">
        <f t="shared" ca="1" si="673"/>
        <v>1.0074537674925257</v>
      </c>
      <c r="PB374" s="23">
        <f t="shared" ca="1" si="673"/>
        <v>1.0185547149024448</v>
      </c>
      <c r="PC374" s="23">
        <f t="shared" ca="1" si="673"/>
        <v>1.0111131437539203</v>
      </c>
      <c r="PD374" s="23">
        <f t="shared" ca="1" si="673"/>
        <v>1.0134141778286994</v>
      </c>
      <c r="PE374" s="23">
        <f t="shared" ca="1" si="673"/>
        <v>1.0011116493922041</v>
      </c>
      <c r="PF374" s="23">
        <f t="shared" ca="1" si="673"/>
        <v>0.99931201002893044</v>
      </c>
      <c r="PG374" s="23">
        <f t="shared" ca="1" si="673"/>
        <v>1.0151682240964961</v>
      </c>
      <c r="PH374" s="23">
        <f t="shared" ca="1" si="693"/>
        <v>1.001189879047323</v>
      </c>
      <c r="PI374" s="23">
        <f t="shared" ca="1" si="693"/>
        <v>1.0044295163053161</v>
      </c>
      <c r="PJ374" s="23">
        <f t="shared" ca="1" si="693"/>
        <v>1.0478346938019385</v>
      </c>
      <c r="PK374" s="23">
        <f t="shared" ca="1" si="693"/>
        <v>0.96628918020055776</v>
      </c>
      <c r="PL374" s="23">
        <f t="shared" ca="1" si="693"/>
        <v>1.0007415911761948</v>
      </c>
      <c r="PM374" s="23">
        <f t="shared" ca="1" si="693"/>
        <v>1.0124594117850207</v>
      </c>
      <c r="PN374" s="23">
        <f t="shared" ca="1" si="645"/>
        <v>1.0171098572612147</v>
      </c>
      <c r="PO374" s="23">
        <f t="shared" ca="1" si="645"/>
        <v>0.98753171196844758</v>
      </c>
      <c r="PP374" s="23">
        <f t="shared" ca="1" si="645"/>
        <v>0.9963640894337531</v>
      </c>
      <c r="PQ374" s="23">
        <f t="shared" ca="1" si="645"/>
        <v>1.1866996928761873</v>
      </c>
      <c r="PR374" s="23">
        <f t="shared" ca="1" si="645"/>
        <v>1.02911288498719</v>
      </c>
      <c r="PS374" s="23">
        <f t="shared" ca="1" si="615"/>
        <v>1.0053014554208504</v>
      </c>
      <c r="PT374" s="23">
        <f t="shared" ca="1" si="615"/>
        <v>1.0083820353588129</v>
      </c>
      <c r="PU374" s="23">
        <f t="shared" ca="1" si="615"/>
        <v>1.0072139544109011</v>
      </c>
      <c r="PV374" s="23">
        <f t="shared" ca="1" si="615"/>
        <v>1.0991993042680834</v>
      </c>
      <c r="PW374" s="23">
        <f t="shared" ca="1" si="561"/>
        <v>1.010431617121224</v>
      </c>
      <c r="PX374" s="23">
        <f t="shared" ca="1" si="561"/>
        <v>1.0127618012547608</v>
      </c>
      <c r="PY374" s="23">
        <f t="shared" ca="1" si="561"/>
        <v>1.0040940262650517</v>
      </c>
      <c r="PZ374" s="23">
        <f t="shared" ca="1" si="561"/>
        <v>1.0121131205908829</v>
      </c>
      <c r="QA374" s="23">
        <f t="shared" ca="1" si="561"/>
        <v>1.013036963979139</v>
      </c>
      <c r="QB374" s="23">
        <f t="shared" ca="1" si="561"/>
        <v>1.01290999061986</v>
      </c>
      <c r="QC374" s="23">
        <f t="shared" ca="1" si="561"/>
        <v>1.0119483453795239</v>
      </c>
      <c r="QD374" s="23">
        <f t="shared" ca="1" si="699"/>
        <v>1.0101602132845862</v>
      </c>
      <c r="QE374" s="23">
        <f t="shared" ca="1" si="699"/>
        <v>1.0018231149035504</v>
      </c>
      <c r="QF374" s="23">
        <f t="shared" ca="1" si="699"/>
        <v>1.1464560332978784</v>
      </c>
      <c r="QG374" s="23">
        <f t="shared" ca="1" si="699"/>
        <v>1.0243749282889543</v>
      </c>
      <c r="QH374" s="23">
        <f t="shared" ca="1" si="699"/>
        <v>1.0048901826636953</v>
      </c>
      <c r="QI374" s="23">
        <f t="shared" ca="1" si="699"/>
        <v>1.0041935572134038</v>
      </c>
      <c r="QJ374" s="26">
        <f t="shared" ca="1" si="616"/>
        <v>1.0081199568134884</v>
      </c>
      <c r="QL374" s="3">
        <f t="shared" ca="1" si="589"/>
        <v>110.83916207913272</v>
      </c>
      <c r="QM374" s="3">
        <f t="shared" ca="1" si="591"/>
        <v>-3.6569199495462001E-2</v>
      </c>
      <c r="QN374" s="3">
        <f t="shared" ca="1" si="595"/>
        <v>0.2438744836350463</v>
      </c>
      <c r="QO374" s="3">
        <f t="shared" ca="1" si="599"/>
        <v>0.75067164164437372</v>
      </c>
      <c r="QP374" s="3">
        <f t="shared" ca="1" si="631"/>
        <v>1.2068650635489009</v>
      </c>
      <c r="QQ374" s="2">
        <f t="shared" ca="1" si="642"/>
        <v>2.4027903628790037</v>
      </c>
      <c r="QR374" s="3">
        <f t="shared" ca="1" si="592"/>
        <v>-0.43794884676158219</v>
      </c>
      <c r="QS374" s="3">
        <f t="shared" ca="1" si="596"/>
        <v>2.995156604920298</v>
      </c>
      <c r="QT374" s="3">
        <f t="shared" ca="1" si="598"/>
        <v>3.0366665626970324</v>
      </c>
      <c r="QU374" s="3">
        <f t="shared" ca="1" si="619"/>
        <v>2.4282953599139567</v>
      </c>
    </row>
    <row r="375" spans="1:463" x14ac:dyDescent="0.35">
      <c r="A375" t="s">
        <v>1440</v>
      </c>
      <c r="B375" s="21">
        <v>43617</v>
      </c>
      <c r="C375" t="s">
        <v>1002</v>
      </c>
      <c r="D375" s="2">
        <v>107.9</v>
      </c>
      <c r="E375" s="2">
        <v>107.9</v>
      </c>
      <c r="F375" s="2">
        <v>2</v>
      </c>
      <c r="G375" s="2">
        <v>107.6</v>
      </c>
      <c r="H375" s="2">
        <v>107.77710052500943</v>
      </c>
      <c r="I375" s="2">
        <v>107.55928663746835</v>
      </c>
      <c r="J375" s="2">
        <v>105.5</v>
      </c>
      <c r="K375" s="2">
        <v>110.6</v>
      </c>
      <c r="L375" s="2">
        <v>110.38900018649889</v>
      </c>
      <c r="M375" s="2">
        <v>103.9</v>
      </c>
      <c r="N375" s="2">
        <v>116.1</v>
      </c>
      <c r="O375" s="2">
        <v>102.7</v>
      </c>
      <c r="P375" s="2">
        <v>106.3</v>
      </c>
      <c r="Q375" s="2">
        <v>102</v>
      </c>
      <c r="R375" s="2">
        <v>113</v>
      </c>
      <c r="S375" s="2">
        <v>116.1</v>
      </c>
      <c r="T375" s="2">
        <v>115.4</v>
      </c>
      <c r="U375" s="2">
        <v>110.7</v>
      </c>
      <c r="V375" s="2">
        <v>110.8</v>
      </c>
      <c r="W375" s="2">
        <v>114.4</v>
      </c>
      <c r="X375" s="2">
        <v>108.5</v>
      </c>
      <c r="Y375" s="2">
        <v>117.6</v>
      </c>
      <c r="Z375" s="2">
        <v>118</v>
      </c>
      <c r="AA375" s="2">
        <v>111.9</v>
      </c>
      <c r="AB375" s="2">
        <v>92.7</v>
      </c>
      <c r="AC375" s="2">
        <v>95.2</v>
      </c>
      <c r="AD375" s="2">
        <v>113</v>
      </c>
      <c r="AE375" s="2">
        <v>103</v>
      </c>
      <c r="AF375" s="2">
        <v>108.1</v>
      </c>
      <c r="AG375" s="22">
        <v>519</v>
      </c>
      <c r="AH375" s="22">
        <v>481</v>
      </c>
      <c r="AI375" s="22">
        <v>140</v>
      </c>
      <c r="AJ375" s="22">
        <v>30</v>
      </c>
      <c r="AK375" s="22">
        <v>31</v>
      </c>
      <c r="AL375" s="22">
        <v>5</v>
      </c>
      <c r="AM375" s="22">
        <v>22</v>
      </c>
      <c r="AN375" s="22">
        <v>26</v>
      </c>
      <c r="AO375" s="22">
        <v>56</v>
      </c>
      <c r="AP375" s="22">
        <v>26</v>
      </c>
      <c r="AQ375" s="22">
        <v>17</v>
      </c>
      <c r="AR375" s="2">
        <v>103.1</v>
      </c>
      <c r="AS375" s="2">
        <v>114.7</v>
      </c>
      <c r="AT375" s="2">
        <v>102</v>
      </c>
      <c r="AU375" s="2">
        <v>107.1</v>
      </c>
      <c r="AV375" s="2">
        <v>105.9</v>
      </c>
      <c r="AW375" s="2">
        <v>110.4</v>
      </c>
      <c r="AX375" s="2">
        <v>113</v>
      </c>
      <c r="AY375" s="2">
        <v>109.9</v>
      </c>
      <c r="AZ375" s="2">
        <v>106.7</v>
      </c>
      <c r="BA375" s="2">
        <v>114.4</v>
      </c>
      <c r="BB375" s="2">
        <v>111.3</v>
      </c>
      <c r="BC375" s="2">
        <v>103.5</v>
      </c>
      <c r="BD375" s="3">
        <v>0.7</v>
      </c>
      <c r="BE375" s="3">
        <v>0.56999999999999995</v>
      </c>
      <c r="BF375" s="3">
        <v>0.31</v>
      </c>
      <c r="BG375" s="3">
        <v>0.14000000000000001</v>
      </c>
      <c r="BH375" s="3">
        <v>0.28999999999999998</v>
      </c>
      <c r="BI375" s="2">
        <v>289.60000000000002</v>
      </c>
      <c r="BJ375" s="2">
        <v>2.9</v>
      </c>
      <c r="BK375" s="2">
        <v>2.8</v>
      </c>
      <c r="BL375" s="2">
        <v>118.3</v>
      </c>
      <c r="BM375" s="2">
        <v>110.8</v>
      </c>
      <c r="BN375" s="10">
        <v>540</v>
      </c>
      <c r="BO375" s="3">
        <v>77.12</v>
      </c>
      <c r="BP375" s="22">
        <v>1.2679</v>
      </c>
      <c r="BQ375" s="3">
        <v>64.220499999999987</v>
      </c>
      <c r="BR375" s="23">
        <v>2.3985000000000012</v>
      </c>
      <c r="BS375" s="2">
        <v>117.6</v>
      </c>
      <c r="BT375" s="3">
        <v>88.06</v>
      </c>
      <c r="BU375" s="2">
        <v>1.1000000000000001</v>
      </c>
      <c r="BV375" s="2">
        <v>2.1</v>
      </c>
      <c r="BW375" s="2">
        <v>3.9</v>
      </c>
      <c r="BX375" s="2">
        <v>3.9</v>
      </c>
      <c r="BY375" s="23">
        <v>255.21299999999999</v>
      </c>
      <c r="BZ375" s="2">
        <v>99.8</v>
      </c>
      <c r="CA375" s="2">
        <v>99.5</v>
      </c>
      <c r="CB375" s="3">
        <v>104.58</v>
      </c>
      <c r="CC375" s="2">
        <v>103.1</v>
      </c>
      <c r="CD375" s="2">
        <v>135.9</v>
      </c>
      <c r="CE375" s="2">
        <v>99.956234598577453</v>
      </c>
      <c r="CF375" s="3">
        <v>104.26243666884211</v>
      </c>
      <c r="CG375" s="2">
        <v>102.99178190256715</v>
      </c>
      <c r="CH375" s="23">
        <v>262.80129072499727</v>
      </c>
      <c r="CI375" s="3">
        <v>103.97874015926431</v>
      </c>
      <c r="CM375" s="2">
        <f t="shared" si="600"/>
        <v>50.651076583326748</v>
      </c>
      <c r="CN375" s="2">
        <f t="shared" si="600"/>
        <v>1.8917107027368099</v>
      </c>
      <c r="CO375" s="2">
        <f t="shared" si="601"/>
        <v>82.011200888309119</v>
      </c>
      <c r="CR375" s="2">
        <f t="shared" si="604"/>
        <v>0</v>
      </c>
      <c r="CS375" s="2">
        <f t="shared" si="604"/>
        <v>0</v>
      </c>
      <c r="CT375" s="2">
        <f t="shared" si="605"/>
        <v>-9.2850510677816647E-2</v>
      </c>
      <c r="CU375" s="2">
        <f t="shared" si="605"/>
        <v>0.1242287688861896</v>
      </c>
      <c r="CV375" s="2">
        <f t="shared" si="605"/>
        <v>5.5870230594531806E-2</v>
      </c>
      <c r="CW375" s="2">
        <f t="shared" si="606"/>
        <v>9.7465886939579471E-2</v>
      </c>
      <c r="CX375" s="2">
        <f t="shared" si="607"/>
        <v>0.27198549410697842</v>
      </c>
      <c r="CY375" s="2">
        <f t="shared" si="651"/>
        <v>-0.42881646655231564</v>
      </c>
      <c r="CZ375" s="2">
        <f t="shared" si="611"/>
        <v>-8.6580086580081664E-2</v>
      </c>
      <c r="DA375" s="2">
        <f t="shared" si="612"/>
        <v>-1.277955271565498</v>
      </c>
      <c r="DB375" s="2">
        <f t="shared" si="613"/>
        <v>0.36231884057970237</v>
      </c>
      <c r="DC375" s="2">
        <f t="shared" si="704"/>
        <v>0.13831258644537833</v>
      </c>
      <c r="DF375" s="2">
        <f t="shared" si="608"/>
        <v>1.5009731625109213</v>
      </c>
      <c r="DG375" s="2">
        <f t="shared" si="608"/>
        <v>0.67250678727670543</v>
      </c>
      <c r="DH375" s="2">
        <f t="shared" si="609"/>
        <v>2.1920383005617161</v>
      </c>
      <c r="DI375" s="2">
        <f t="shared" si="708"/>
        <v>-0.83944971373757227</v>
      </c>
      <c r="DJ375" s="2">
        <f t="shared" si="708"/>
        <v>0</v>
      </c>
      <c r="DM375" s="2">
        <f t="shared" si="652"/>
        <v>1.8885741265344664</v>
      </c>
      <c r="DN375" s="2">
        <f t="shared" si="652"/>
        <v>1.9848771266540726</v>
      </c>
      <c r="DO375" s="2">
        <f t="shared" si="617"/>
        <v>1.7975402081362266</v>
      </c>
      <c r="DP375" s="2">
        <f t="shared" si="653"/>
        <v>1.5399422521655382</v>
      </c>
      <c r="DQ375" s="2">
        <f t="shared" si="697"/>
        <v>0.59712178776696323</v>
      </c>
      <c r="DR375" s="2">
        <f t="shared" si="654"/>
        <v>2.5023169601482746</v>
      </c>
      <c r="DS375" s="2">
        <f t="shared" si="655"/>
        <v>1.9731662784594139</v>
      </c>
      <c r="DT375" s="2" t="e">
        <v>#N/A</v>
      </c>
      <c r="DU375" s="2" t="e">
        <v>#N/A</v>
      </c>
      <c r="DV375" s="2">
        <f t="shared" si="618"/>
        <v>1.4822134387351804</v>
      </c>
      <c r="DW375" s="2">
        <f t="shared" si="656"/>
        <v>-0.48780487804878092</v>
      </c>
      <c r="DX375" s="2">
        <f t="shared" si="657"/>
        <v>7.9513564078578014</v>
      </c>
      <c r="DY375" s="2">
        <f t="shared" si="658"/>
        <v>2.3550724637681153</v>
      </c>
      <c r="DZ375" s="2">
        <f t="shared" si="659"/>
        <v>0.69384215091066181</v>
      </c>
      <c r="EA375" s="2">
        <f t="shared" si="674"/>
        <v>9.4955489614243493</v>
      </c>
      <c r="EB375" s="2">
        <f t="shared" si="668"/>
        <v>3.6482694106641622</v>
      </c>
      <c r="EC375" s="2">
        <f t="shared" si="668"/>
        <v>3.155996393146987</v>
      </c>
      <c r="ED375" s="2">
        <f t="shared" si="668"/>
        <v>1.6869728209934376</v>
      </c>
      <c r="EE375" s="2">
        <f t="shared" si="668"/>
        <v>-0.25445292620865922</v>
      </c>
      <c r="EF375" s="2">
        <f t="shared" si="668"/>
        <v>0.25488530161426048</v>
      </c>
      <c r="EG375" s="2">
        <f t="shared" si="668"/>
        <v>3.133640552995387</v>
      </c>
      <c r="EH375" s="2">
        <f t="shared" si="668"/>
        <v>-3.0334728033472702</v>
      </c>
      <c r="EI375" s="2">
        <f t="shared" si="689"/>
        <v>1.6765285996055201</v>
      </c>
      <c r="EJ375" s="2">
        <f t="shared" si="689"/>
        <v>3.7070524412296635</v>
      </c>
      <c r="EK375" s="2">
        <f t="shared" si="689"/>
        <v>-0.48780487804878092</v>
      </c>
      <c r="EL375" s="2">
        <f t="shared" si="687"/>
        <v>2.7831094049904026</v>
      </c>
      <c r="EM375" s="2">
        <f t="shared" si="687"/>
        <v>0.95328884652050583</v>
      </c>
      <c r="EN375" s="2">
        <f t="shared" si="687"/>
        <v>2.6022304832713949</v>
      </c>
      <c r="EO375" s="2">
        <f t="shared" si="614"/>
        <v>2.3550724637681153</v>
      </c>
      <c r="EP375" s="2">
        <f t="shared" si="614"/>
        <v>4.368471035137711</v>
      </c>
      <c r="EQ375" s="2">
        <f t="shared" si="614"/>
        <v>1.9102196752626588</v>
      </c>
      <c r="ER375" s="2">
        <f t="shared" si="614"/>
        <v>3.155996393146987</v>
      </c>
      <c r="ES375" s="2">
        <f t="shared" si="614"/>
        <v>2.4861878453038777</v>
      </c>
      <c r="ET375" s="2">
        <f t="shared" si="614"/>
        <v>0.97560975609756184</v>
      </c>
      <c r="EU375" s="2">
        <f t="shared" si="602"/>
        <v>2.9</v>
      </c>
      <c r="EV375" s="2">
        <f t="shared" si="602"/>
        <v>2.8</v>
      </c>
      <c r="EW375" s="2">
        <f t="shared" si="660"/>
        <v>0.59523809523809312</v>
      </c>
      <c r="EX375" s="2">
        <f t="shared" si="660"/>
        <v>1.6513761467889854</v>
      </c>
      <c r="EY375" s="2">
        <f t="shared" si="661"/>
        <v>-9.5418776420853604</v>
      </c>
      <c r="EZ375" s="2">
        <f t="shared" si="661"/>
        <v>-14.249823233056958</v>
      </c>
      <c r="FA375" s="2">
        <f t="shared" si="662"/>
        <v>5.3763440860215006</v>
      </c>
      <c r="FB375" s="2">
        <f t="shared" si="665"/>
        <v>1.671194894390049</v>
      </c>
      <c r="FC375" s="2">
        <f t="shared" si="665"/>
        <v>0.60483870967742437</v>
      </c>
      <c r="FD375" s="2">
        <f t="shared" si="665"/>
        <v>1.5306122448979664</v>
      </c>
      <c r="FE375" s="2">
        <f t="shared" si="665"/>
        <v>1.1705523846377019</v>
      </c>
      <c r="FF375" s="2">
        <f t="shared" si="665"/>
        <v>0.6835937499999778</v>
      </c>
      <c r="FG375" s="2">
        <f t="shared" si="665"/>
        <v>2.1036814425244188</v>
      </c>
      <c r="FH375" s="2">
        <v>4.2</v>
      </c>
      <c r="FI375" s="2">
        <v>4.0999999999999996</v>
      </c>
      <c r="FL375" s="2">
        <f t="shared" si="709"/>
        <v>0.56908727559725758</v>
      </c>
      <c r="FM375" s="2">
        <f t="shared" si="709"/>
        <v>0.28442555940300096</v>
      </c>
      <c r="FN375" s="2">
        <f t="shared" si="634"/>
        <v>0.69295083443365879</v>
      </c>
      <c r="FQ375" s="2">
        <f t="shared" si="710"/>
        <v>2.2958545488258819</v>
      </c>
      <c r="FR375" s="2">
        <f t="shared" si="710"/>
        <v>1.1425653218590348</v>
      </c>
      <c r="FS375" s="2">
        <f t="shared" si="636"/>
        <v>2.8007475165355622</v>
      </c>
      <c r="FT375" s="2">
        <f t="shared" si="711"/>
        <v>2.1479561117531354</v>
      </c>
      <c r="FU375" s="2">
        <f t="shared" si="711"/>
        <v>1.7505235943126474</v>
      </c>
      <c r="FX375" s="2">
        <f t="shared" si="713"/>
        <v>1.6246716509442427</v>
      </c>
      <c r="FY375" s="2">
        <f t="shared" si="713"/>
        <v>1.8369146271117076</v>
      </c>
      <c r="FZ375" s="2">
        <f t="shared" si="647"/>
        <v>2.4189343789193796</v>
      </c>
      <c r="GA375" s="2">
        <f t="shared" si="714"/>
        <v>2.3005099061180312</v>
      </c>
      <c r="GB375" s="2">
        <f t="shared" si="714"/>
        <v>0.80490136439419491</v>
      </c>
      <c r="GE375" s="2">
        <f t="shared" si="702"/>
        <v>-2.0631990361529997</v>
      </c>
      <c r="GF375" s="2">
        <f t="shared" si="702"/>
        <v>-1.4578523123529106</v>
      </c>
      <c r="GG375" s="2">
        <f t="shared" si="700"/>
        <v>-2.1636434961104678</v>
      </c>
      <c r="GH375" s="2">
        <f t="shared" si="700"/>
        <v>-3.9904851970981703</v>
      </c>
      <c r="GI375" s="2">
        <f t="shared" si="670"/>
        <v>7.3155985489721909</v>
      </c>
      <c r="GJ375" s="2">
        <f t="shared" si="671"/>
        <v>2.634025410598051</v>
      </c>
      <c r="GK375" s="2">
        <v>4</v>
      </c>
      <c r="GN375" s="2">
        <f t="shared" si="590"/>
        <v>0</v>
      </c>
      <c r="GQ375" s="2">
        <f t="shared" si="563"/>
        <v>0</v>
      </c>
      <c r="GT375" s="27">
        <f t="shared" ca="1" si="574"/>
        <v>101.23809523809524</v>
      </c>
      <c r="GU375" s="27">
        <f t="shared" ca="1" si="575"/>
        <v>104.03225806451613</v>
      </c>
      <c r="GV375" s="27">
        <f t="shared" ca="1" si="575"/>
        <v>103.03571428571429</v>
      </c>
      <c r="GW375" s="27">
        <f t="shared" ca="1" si="576"/>
        <v>100.18993352326686</v>
      </c>
      <c r="GX375" s="27">
        <f t="shared" ca="1" si="576"/>
        <v>101.28205128205127</v>
      </c>
      <c r="GY375" s="27">
        <f t="shared" ca="1" si="577"/>
        <v>100.74696545284783</v>
      </c>
      <c r="GZ375" s="27">
        <f t="shared" ca="1" si="578"/>
        <v>94.85861182519281</v>
      </c>
      <c r="HA375" s="27">
        <f t="shared" ca="1" si="579"/>
        <v>93.333333333333329</v>
      </c>
      <c r="HB375" s="27">
        <f t="shared" ca="1" si="579"/>
        <v>100.35523978685615</v>
      </c>
      <c r="HC375" s="27">
        <f t="shared" ca="1" si="579"/>
        <v>96.986817325800374</v>
      </c>
      <c r="HD375" s="27">
        <f t="shared" ca="1" si="572"/>
        <v>101.31208997188376</v>
      </c>
      <c r="HE375" s="27">
        <f t="shared" ca="1" si="580"/>
        <v>95.962732919254663</v>
      </c>
      <c r="HG375" s="27">
        <f t="shared" ca="1" si="581"/>
        <v>100.96153846153845</v>
      </c>
      <c r="HH375" s="27">
        <f t="shared" ca="1" si="582"/>
        <v>96.790980052038151</v>
      </c>
      <c r="HI375" s="27">
        <f t="shared" ca="1" si="582"/>
        <v>104.77081384471467</v>
      </c>
      <c r="HJ375" s="27">
        <f t="shared" ca="1" si="583"/>
        <v>101.34744947064485</v>
      </c>
      <c r="HK375" s="27">
        <f t="shared" ca="1" si="583"/>
        <v>101.20481927710843</v>
      </c>
      <c r="HL375" s="27">
        <f t="shared" ca="1" si="584"/>
        <v>101.22873345935727</v>
      </c>
      <c r="HM375" s="27">
        <f t="shared" ca="1" si="585"/>
        <v>115.43026706231454</v>
      </c>
      <c r="HN375" s="27">
        <f t="shared" ca="1" si="586"/>
        <v>106.69456066945607</v>
      </c>
      <c r="HO375" s="27">
        <f t="shared" ca="1" si="586"/>
        <v>101.71635049683829</v>
      </c>
      <c r="HP375" s="27">
        <f t="shared" ca="1" si="586"/>
        <v>103.60975609756098</v>
      </c>
      <c r="HQ375" s="27">
        <f t="shared" ca="1" si="573"/>
        <v>100.85066162570888</v>
      </c>
      <c r="HR375" s="27">
        <f t="shared" ca="1" si="587"/>
        <v>101.04602510460252</v>
      </c>
      <c r="HT375" s="27">
        <f t="shared" ca="1" si="705"/>
        <v>142.74433303992816</v>
      </c>
      <c r="HU375" s="27">
        <f t="shared" ca="1" si="705"/>
        <v>32.81384075474341</v>
      </c>
      <c r="HV375" s="27">
        <f t="shared" ca="1" si="705"/>
        <v>34.784573866331904</v>
      </c>
      <c r="HW375" s="27">
        <f t="shared" ca="1" si="706"/>
        <v>517.07338853279612</v>
      </c>
      <c r="HX375" s="27">
        <f t="shared" ca="1" si="706"/>
        <v>482.72427267278351</v>
      </c>
      <c r="HY375" s="27">
        <f t="shared" ca="1" si="638"/>
        <v>1000</v>
      </c>
      <c r="HZ375" s="27">
        <f t="shared" ca="1" si="707"/>
        <v>4.0517373119000935</v>
      </c>
      <c r="IA375" s="27">
        <f t="shared" ca="1" si="707"/>
        <v>19.925146318341024</v>
      </c>
      <c r="IB375" s="27">
        <f t="shared" ca="1" si="707"/>
        <v>27.541585266442269</v>
      </c>
      <c r="IC375" s="27">
        <f t="shared" ca="1" si="707"/>
        <v>55.294823324123904</v>
      </c>
      <c r="ID375" s="27">
        <f t="shared" ca="1" si="707"/>
        <v>21.487895716945996</v>
      </c>
      <c r="IE375" s="27">
        <f t="shared" ca="1" si="707"/>
        <v>18.169987377473927</v>
      </c>
      <c r="IG375" s="28">
        <f t="shared" ca="1" si="623"/>
        <v>0.31271730438076473</v>
      </c>
      <c r="IH375" s="28">
        <f t="shared" ca="1" si="623"/>
        <v>1.7153843504459018E-2</v>
      </c>
      <c r="II375" s="28">
        <f t="shared" ca="1" si="623"/>
        <v>0.26121419539307011</v>
      </c>
      <c r="IJ375" s="28">
        <f t="shared" ca="1" si="624"/>
        <v>0.79651699237227858</v>
      </c>
      <c r="IK375" s="24">
        <f t="shared" ca="1" si="639"/>
        <v>0.2054316490939847</v>
      </c>
      <c r="IL375" s="28">
        <f t="shared" ca="1" si="625"/>
        <v>1.2058393655770119</v>
      </c>
      <c r="IM375" s="28">
        <f t="shared" ca="1" si="640"/>
        <v>1.9848771266540848</v>
      </c>
      <c r="IN375" s="3">
        <f t="shared" ca="1" si="641"/>
        <v>2.0023563579492905</v>
      </c>
      <c r="IO375" s="2">
        <f t="shared" si="663"/>
        <v>2</v>
      </c>
      <c r="IQ375" s="2">
        <f t="shared" ca="1" si="703"/>
        <v>0.59108534327829387</v>
      </c>
      <c r="IS375" s="3">
        <f t="shared" ca="1" si="626"/>
        <v>-8.4754843339589256E-2</v>
      </c>
      <c r="IT375" s="3">
        <f t="shared" ca="1" si="627"/>
        <v>-7.7642390483246504E-2</v>
      </c>
      <c r="IU375" s="3">
        <f t="shared" si="628"/>
        <v>0</v>
      </c>
      <c r="IV375" s="3">
        <f t="shared" ca="1" si="629"/>
        <v>0.16239723382283577</v>
      </c>
      <c r="IX375" s="28">
        <f ca="1">$HL375/100*(GZ375-100)*AL375/1000+(HM375-100)*HZ375/$HY375</f>
        <v>3.6496578131030452E-2</v>
      </c>
      <c r="IY375" s="28">
        <f ca="1">$HL375/100*(HA375-100)*AM375/1000+(HN375-100)*IA375/$HY375</f>
        <v>-1.5078708197800939E-2</v>
      </c>
      <c r="IZ375" s="28">
        <f ca="1">$HL375/100*(HB375-100)*AN375/1000+(HO375-100)*IB375/$HY375</f>
        <v>5.6620736717205369E-2</v>
      </c>
      <c r="JA375" s="28">
        <f ca="1">$HL375/100*(HC375-100)*AO375/1000+(HP375-100)*IC375/$HY375</f>
        <v>2.8789252814904964E-2</v>
      </c>
      <c r="JB375" s="28">
        <f ca="1">$HL375/100*(HD375-100)*AP375/1000+(HQ375-100)*ID375/$HY375</f>
        <v>5.281244187365465E-2</v>
      </c>
      <c r="JC375" s="28">
        <f ca="1">$HL375/100*(HE375-100)*AQ375/1000+(HR375-100)*IE375/$HY375</f>
        <v>-5.0470600700422585E-2</v>
      </c>
      <c r="JE375" s="3">
        <f t="shared" ca="1" si="712"/>
        <v>-9.6399152426359033E-3</v>
      </c>
      <c r="JF375" s="3">
        <f t="shared" ca="1" si="712"/>
        <v>-2.1234410213615953E-2</v>
      </c>
      <c r="JG375" s="3">
        <f t="shared" ca="1" si="712"/>
        <v>-4.7802236847835425E-2</v>
      </c>
      <c r="JH375" s="3">
        <f t="shared" ca="1" si="712"/>
        <v>7.0754327667345532E-2</v>
      </c>
      <c r="JI375" s="3">
        <f t="shared" ca="1" si="712"/>
        <v>2.4733285371871111E-3</v>
      </c>
      <c r="JJ375" s="3">
        <f t="shared" ca="1" si="712"/>
        <v>-9.973738738655695E-3</v>
      </c>
      <c r="JK375" s="3">
        <f>IO375-IO374</f>
        <v>0</v>
      </c>
      <c r="JL375" s="3">
        <f t="shared" ca="1" si="630"/>
        <v>5.7442152090471328E-2</v>
      </c>
      <c r="JN375" s="10">
        <f>COUNTIF(EI375:ET375,"&gt;2")</f>
        <v>7</v>
      </c>
      <c r="JP375" s="2">
        <f>AVERAGE(CS375,CS363,CS351,CS339,CS327,CS315,CS303,CS291,CS279,CS267)</f>
        <v>-1.1625310304636812E-2</v>
      </c>
      <c r="JQ375" s="2">
        <f>CS375-JP375</f>
        <v>1.1625310304636812E-2</v>
      </c>
      <c r="JR375" s="2">
        <f>AVERAGE(CT375,CT363,CT351,CT339,CT327,CT315,CT303,CT291,CT279,CT267)</f>
        <v>-8.62474991454713E-3</v>
      </c>
      <c r="JS375" s="2">
        <f>CT375-JR375</f>
        <v>-8.4225760763269514E-2</v>
      </c>
      <c r="KH375" s="2">
        <f>(DN375*$DN$4)+(FB375*$FB$3)+(FC375*$FC$3)+(FD375*$FD$3)+(FE375*$FE$3)+(FF375*$FF$3)+(FG375*$FG$3)</f>
        <v>1.4876429272756475</v>
      </c>
      <c r="KI375" s="2">
        <f>F375-KH375</f>
        <v>0.51235707272435249</v>
      </c>
      <c r="KJ375" s="2">
        <f>MAX(DN375,FB375:FG375)</f>
        <v>2.1036814425244188</v>
      </c>
      <c r="KK375" s="2">
        <f>MIN(DN375,FB375:FG375)</f>
        <v>0.60483870967742437</v>
      </c>
      <c r="KL375" s="2">
        <f t="shared" si="664"/>
        <v>1.4988427328469944</v>
      </c>
      <c r="KO375" s="2">
        <f>BO375</f>
        <v>77.12</v>
      </c>
      <c r="KP375" s="2">
        <f>100*((BO369/BO357)-1)</f>
        <v>-2.107818088911606</v>
      </c>
      <c r="KQ375" s="2">
        <f t="shared" si="677"/>
        <v>-2.107818088911606</v>
      </c>
      <c r="KR375" s="2">
        <f>100*((BO363/BO351)-1)</f>
        <v>1.738904749545811</v>
      </c>
      <c r="KS375" s="2">
        <f t="shared" si="691"/>
        <v>1.738904749545811</v>
      </c>
      <c r="KT375" s="3">
        <f>BP375</f>
        <v>1.2679</v>
      </c>
      <c r="KU375" s="3">
        <f>BQ375</f>
        <v>64.220499999999987</v>
      </c>
      <c r="KV375" s="3">
        <f t="shared" si="610"/>
        <v>50.651076583326748</v>
      </c>
      <c r="KW375" s="2">
        <f t="shared" si="603"/>
        <v>90.122018818543467</v>
      </c>
      <c r="KX375" s="2">
        <f t="shared" si="603"/>
        <v>92.659566000357501</v>
      </c>
      <c r="LA375">
        <v>2</v>
      </c>
      <c r="LB375">
        <v>0</v>
      </c>
      <c r="LE375" s="2">
        <v>110.26574966598855</v>
      </c>
      <c r="LF375" s="2">
        <v>107.47629937986183</v>
      </c>
      <c r="LG375" s="2">
        <v>103.40386731386704</v>
      </c>
      <c r="LH375" s="2">
        <v>100.86222649003739</v>
      </c>
      <c r="LI375" s="2">
        <v>103.90537910278968</v>
      </c>
      <c r="LJ375" s="2">
        <v>105.05775315955924</v>
      </c>
      <c r="LK375" s="2">
        <v>104.58812063175556</v>
      </c>
      <c r="LL375" s="2">
        <v>111.27319038818702</v>
      </c>
      <c r="LM375" s="2">
        <v>113.21481462192075</v>
      </c>
      <c r="LN375" s="2">
        <v>106.08531444911539</v>
      </c>
      <c r="LO375" s="2">
        <v>117.35180649512188</v>
      </c>
      <c r="LP375" s="2">
        <v>110.32266858157469</v>
      </c>
      <c r="LQ375" s="2">
        <v>128.49616836140399</v>
      </c>
      <c r="LR375" s="2">
        <v>100.33005415481357</v>
      </c>
      <c r="LS375" s="2">
        <v>112.72952347723599</v>
      </c>
      <c r="LT375" s="2">
        <v>128.38721186526391</v>
      </c>
      <c r="LU375" s="2">
        <v>108.35981728197335</v>
      </c>
      <c r="LV375" s="2">
        <v>109.29543592266371</v>
      </c>
      <c r="LW375" s="2">
        <v>98.174513519720719</v>
      </c>
      <c r="LX375" s="2">
        <v>106.07586043745515</v>
      </c>
      <c r="LY375" s="2">
        <v>105.2382849928848</v>
      </c>
      <c r="LZ375" s="2">
        <v>112.37962859591737</v>
      </c>
      <c r="MA375" s="2">
        <v>115.74008074091066</v>
      </c>
      <c r="MB375" s="2">
        <v>108.53380138682094</v>
      </c>
      <c r="MC375" s="2">
        <v>119.11712138636943</v>
      </c>
      <c r="MD375" s="2">
        <v>114.5409809756754</v>
      </c>
      <c r="ME375" s="2">
        <v>119.92399030719436</v>
      </c>
      <c r="MF375" s="2">
        <v>110.25155412218011</v>
      </c>
      <c r="MG375" s="2">
        <v>112.41592680992437</v>
      </c>
      <c r="MH375" s="2">
        <v>107.88714729597622</v>
      </c>
      <c r="MI375" s="2">
        <v>125.54219231452625</v>
      </c>
      <c r="MJ375" s="2">
        <v>111.16948006700382</v>
      </c>
      <c r="MK375" s="2">
        <v>110.21164282047238</v>
      </c>
      <c r="ML375" s="2">
        <v>106.13932669816546</v>
      </c>
      <c r="MM375" s="2">
        <v>112.34544810671957</v>
      </c>
      <c r="MN375" s="2">
        <v>118.61395829424264</v>
      </c>
      <c r="MO375" s="2">
        <v>118.17551954516877</v>
      </c>
      <c r="MP375" s="2">
        <v>120.78527406857674</v>
      </c>
      <c r="MQ375" s="2">
        <v>99.396800846148423</v>
      </c>
      <c r="MR375" s="2">
        <v>81.611727866590101</v>
      </c>
      <c r="MS375" s="10">
        <v>127.48387417693338</v>
      </c>
      <c r="MT375" s="2">
        <v>114.99647125941287</v>
      </c>
      <c r="MU375" s="2">
        <v>105.57051824539181</v>
      </c>
      <c r="MV375" s="2">
        <v>90.127322235939744</v>
      </c>
      <c r="MX375" s="22">
        <v>0.83</v>
      </c>
      <c r="MY375" s="22">
        <v>0.17</v>
      </c>
      <c r="MZ375" s="22">
        <v>0.7</v>
      </c>
      <c r="NA375" s="22">
        <v>0.44</v>
      </c>
      <c r="NB375" s="22">
        <v>0.44</v>
      </c>
      <c r="NC375" s="22">
        <v>0.42</v>
      </c>
      <c r="ND375" s="22">
        <v>1</v>
      </c>
      <c r="NE375" s="22">
        <v>6.32</v>
      </c>
      <c r="NF375" s="22">
        <v>1.68</v>
      </c>
      <c r="NG375" s="22">
        <v>6</v>
      </c>
      <c r="NH375" s="23">
        <v>6</v>
      </c>
      <c r="NI375" s="22">
        <v>24</v>
      </c>
      <c r="NJ375" s="22">
        <v>2.85</v>
      </c>
      <c r="NK375" s="22">
        <v>1.05</v>
      </c>
      <c r="NL375" s="23">
        <v>10.5</v>
      </c>
      <c r="NM375" s="3">
        <v>4.7300000000000004</v>
      </c>
      <c r="NN375" s="22">
        <v>3.85</v>
      </c>
      <c r="NO375" s="22">
        <v>2.42</v>
      </c>
      <c r="NP375" s="22">
        <v>0.23</v>
      </c>
      <c r="NQ375" s="22">
        <v>1.1499999999999999</v>
      </c>
      <c r="NR375" s="23">
        <v>1</v>
      </c>
      <c r="NS375" s="22">
        <v>1.19</v>
      </c>
      <c r="NT375" s="22">
        <v>5.81</v>
      </c>
      <c r="NU375" s="23">
        <v>6.84</v>
      </c>
      <c r="NV375" s="3">
        <v>3.61</v>
      </c>
      <c r="NW375" s="22">
        <v>0.56999999999999995</v>
      </c>
      <c r="NX375" s="22">
        <v>0.76</v>
      </c>
      <c r="NY375" s="22">
        <v>65.25</v>
      </c>
      <c r="NZ375" s="22">
        <v>21.75</v>
      </c>
      <c r="OA375" s="23">
        <v>8</v>
      </c>
      <c r="OB375" s="22">
        <v>0.78</v>
      </c>
      <c r="OC375" s="22">
        <v>1.54</v>
      </c>
      <c r="OD375" s="22">
        <v>3.15</v>
      </c>
      <c r="OE375" s="22">
        <v>2.31</v>
      </c>
      <c r="OF375" s="22">
        <v>11.22</v>
      </c>
      <c r="OG375" s="22">
        <v>2.72</v>
      </c>
      <c r="OH375" s="23">
        <v>3.06</v>
      </c>
      <c r="OI375" s="22">
        <v>2</v>
      </c>
      <c r="OJ375" s="22">
        <v>7.1</v>
      </c>
      <c r="OK375" s="22">
        <v>2.9</v>
      </c>
      <c r="OL375" s="22">
        <v>0.36</v>
      </c>
      <c r="OM375" s="23">
        <v>2.2799999999999998</v>
      </c>
      <c r="ON375" s="22">
        <v>2.4</v>
      </c>
      <c r="OO375" s="22">
        <v>6.96</v>
      </c>
      <c r="OQ375">
        <f t="shared" si="667"/>
        <v>-5</v>
      </c>
      <c r="OR375" s="23">
        <f t="shared" ca="1" si="675"/>
        <v>1.0062630147353637</v>
      </c>
      <c r="OS375" s="23">
        <f t="shared" ca="1" si="675"/>
        <v>0.99878241337437657</v>
      </c>
      <c r="OT375" s="23">
        <f t="shared" ca="1" si="675"/>
        <v>1.0057243131749349</v>
      </c>
      <c r="OU375" s="23">
        <f t="shared" ca="1" si="675"/>
        <v>1.0022393472457303</v>
      </c>
      <c r="OV375" s="23">
        <f t="shared" ca="1" si="675"/>
        <v>1.0035914986260142</v>
      </c>
      <c r="OW375" s="23">
        <f t="shared" ca="1" si="675"/>
        <v>1.0124656764809115</v>
      </c>
      <c r="OX375" s="23">
        <f t="shared" ca="1" si="675"/>
        <v>1.0047444866995159</v>
      </c>
      <c r="OY375" s="23">
        <f t="shared" ca="1" si="673"/>
        <v>1.0109824958360552</v>
      </c>
      <c r="OZ375" s="23">
        <f t="shared" ca="1" si="673"/>
        <v>1.01495615715656</v>
      </c>
      <c r="PA375" s="23">
        <f t="shared" ca="1" si="673"/>
        <v>1.0075505393247903</v>
      </c>
      <c r="PB375" s="23">
        <f t="shared" ca="1" si="673"/>
        <v>1.0212279071280641</v>
      </c>
      <c r="PC375" s="23">
        <f t="shared" ca="1" si="673"/>
        <v>1.0153101063400429</v>
      </c>
      <c r="PD375" s="23">
        <f t="shared" ca="1" si="673"/>
        <v>1.0076829538008529</v>
      </c>
      <c r="PE375" s="23">
        <f t="shared" ca="1" si="673"/>
        <v>0.99751044453202642</v>
      </c>
      <c r="PF375" s="23">
        <f t="shared" ca="1" si="673"/>
        <v>1.0116161526332861</v>
      </c>
      <c r="PG375" s="23">
        <f t="shared" ca="1" si="673"/>
        <v>1.024232900122005</v>
      </c>
      <c r="PH375" s="23">
        <f t="shared" ca="1" si="693"/>
        <v>1.0020699179056829</v>
      </c>
      <c r="PI375" s="23">
        <f t="shared" ca="1" si="693"/>
        <v>1.0090295288076017</v>
      </c>
      <c r="PJ375" s="23">
        <f t="shared" ca="1" si="693"/>
        <v>1.0316304059878578</v>
      </c>
      <c r="PK375" s="23">
        <f t="shared" ca="1" si="693"/>
        <v>0.9751952843667433</v>
      </c>
      <c r="PL375" s="23">
        <f t="shared" ca="1" si="693"/>
        <v>1.0029154625581835</v>
      </c>
      <c r="PM375" s="23">
        <f t="shared" ca="1" si="693"/>
        <v>1.0144829525143986</v>
      </c>
      <c r="PN375" s="23">
        <f t="shared" ca="1" si="645"/>
        <v>1.0191983944102831</v>
      </c>
      <c r="PO375" s="23">
        <f t="shared" ca="1" si="645"/>
        <v>0.98613636157644147</v>
      </c>
      <c r="PP375" s="23">
        <f t="shared" ca="1" si="645"/>
        <v>0.99670369224595035</v>
      </c>
      <c r="PQ375" s="23">
        <f t="shared" ca="1" si="645"/>
        <v>1.1816928244796663</v>
      </c>
      <c r="PR375" s="23">
        <f t="shared" ca="1" si="645"/>
        <v>1.0304854081303456</v>
      </c>
      <c r="PS375" s="23">
        <f t="shared" ca="1" si="615"/>
        <v>1.0083660488502058</v>
      </c>
      <c r="PT375" s="23">
        <f t="shared" ca="1" si="615"/>
        <v>1.0108415863124094</v>
      </c>
      <c r="PU375" s="23">
        <f t="shared" ca="1" si="615"/>
        <v>1.0079368976646026</v>
      </c>
      <c r="PV375" s="23">
        <f t="shared" ca="1" si="615"/>
        <v>1.10551444208899</v>
      </c>
      <c r="PW375" s="23">
        <f t="shared" ca="1" si="561"/>
        <v>1.0107149380472173</v>
      </c>
      <c r="PX375" s="23">
        <f t="shared" ca="1" si="561"/>
        <v>1.0149615892698984</v>
      </c>
      <c r="PY375" s="23">
        <f t="shared" ca="1" si="561"/>
        <v>1.0051986900318031</v>
      </c>
      <c r="PZ375" s="23">
        <f t="shared" ca="1" si="561"/>
        <v>1.0146554751022749</v>
      </c>
      <c r="QA375" s="23">
        <f t="shared" ca="1" si="561"/>
        <v>1.0159497891164915</v>
      </c>
      <c r="QB375" s="23">
        <f t="shared" ca="1" si="561"/>
        <v>1.024172080452316</v>
      </c>
      <c r="QC375" s="23">
        <f t="shared" ca="1" si="561"/>
        <v>1.0153414311568811</v>
      </c>
      <c r="QD375" s="23">
        <f t="shared" ca="1" si="699"/>
        <v>1.0095253154243036</v>
      </c>
      <c r="QE375" s="23">
        <f t="shared" ca="1" si="699"/>
        <v>1.0049652620019904</v>
      </c>
      <c r="QF375" s="23">
        <f t="shared" ca="1" si="699"/>
        <v>1.1476216851437846</v>
      </c>
      <c r="QG375" s="23">
        <f t="shared" ca="1" si="699"/>
        <v>1.0278498800605609</v>
      </c>
      <c r="QH375" s="23">
        <f t="shared" ca="1" si="699"/>
        <v>1.0067985733654417</v>
      </c>
      <c r="QI375" s="23">
        <f t="shared" ca="1" si="699"/>
        <v>1.0025365614885087</v>
      </c>
      <c r="QJ375" s="26">
        <f t="shared" ca="1" si="616"/>
        <v>1.0109950907751644</v>
      </c>
      <c r="QL375" s="3">
        <f t="shared" ca="1" si="589"/>
        <v>111.1552727136099</v>
      </c>
      <c r="QM375" s="3">
        <f t="shared" ca="1" si="591"/>
        <v>0.28519760394030147</v>
      </c>
      <c r="QN375" s="3">
        <f t="shared" ca="1" si="595"/>
        <v>0.23612938636332625</v>
      </c>
      <c r="QO375" s="3">
        <f t="shared" ca="1" si="599"/>
        <v>0.76360923752525345</v>
      </c>
      <c r="QP375" s="3">
        <f t="shared" ca="1" si="631"/>
        <v>1.2427948785895815</v>
      </c>
      <c r="QQ375" s="2">
        <f t="shared" ca="1" si="642"/>
        <v>2.5697671925634324</v>
      </c>
      <c r="QR375" s="3">
        <f t="shared" ca="1" si="592"/>
        <v>3.4765677422897268</v>
      </c>
      <c r="QS375" s="3">
        <f t="shared" ca="1" si="596"/>
        <v>2.8991354772269844</v>
      </c>
      <c r="QT375" s="3">
        <f t="shared" ca="1" si="598"/>
        <v>3.0896013380973697</v>
      </c>
      <c r="QU375" s="3">
        <f t="shared" ca="1" si="619"/>
        <v>2.5010351482816384</v>
      </c>
    </row>
    <row r="376" spans="1:463" x14ac:dyDescent="0.35">
      <c r="A376" t="s">
        <v>1441</v>
      </c>
      <c r="B376" s="21">
        <v>43647</v>
      </c>
      <c r="C376" t="s">
        <v>1003</v>
      </c>
      <c r="D376" s="2">
        <v>108</v>
      </c>
      <c r="E376" s="2">
        <v>107.9</v>
      </c>
      <c r="F376" s="2">
        <v>2.1</v>
      </c>
      <c r="G376" s="2">
        <v>107.7</v>
      </c>
      <c r="H376" s="2">
        <v>108.01022156646765</v>
      </c>
      <c r="I376" s="2">
        <v>107.82091881915866</v>
      </c>
      <c r="J376" s="2">
        <v>105.1</v>
      </c>
      <c r="K376" s="2">
        <v>111.2</v>
      </c>
      <c r="L376" s="2">
        <v>110.67465498195848</v>
      </c>
      <c r="M376" s="2">
        <v>103.9</v>
      </c>
      <c r="N376" s="2">
        <v>114.9</v>
      </c>
      <c r="O376" s="2">
        <v>102.8</v>
      </c>
      <c r="P376" s="2">
        <v>106.3</v>
      </c>
      <c r="Q376" s="2">
        <v>99.1</v>
      </c>
      <c r="R376" s="2">
        <v>113.4</v>
      </c>
      <c r="S376" s="2">
        <v>114.9</v>
      </c>
      <c r="T376" s="2">
        <v>115.3</v>
      </c>
      <c r="U376" s="2">
        <v>124</v>
      </c>
      <c r="V376" s="2">
        <v>111.2</v>
      </c>
      <c r="W376" s="2">
        <v>114.4</v>
      </c>
      <c r="X376" s="2">
        <v>109.6</v>
      </c>
      <c r="Y376" s="2">
        <v>116.8</v>
      </c>
      <c r="Z376" s="2">
        <v>117.2</v>
      </c>
      <c r="AA376" s="2">
        <v>112.2</v>
      </c>
      <c r="AB376" s="2">
        <v>93</v>
      </c>
      <c r="AC376" s="2">
        <v>103.2</v>
      </c>
      <c r="AD376" s="2">
        <v>116.5</v>
      </c>
      <c r="AE376" s="2">
        <v>99.8</v>
      </c>
      <c r="AF376" s="2">
        <v>105.3</v>
      </c>
      <c r="AG376" s="22">
        <v>519</v>
      </c>
      <c r="AH376" s="22">
        <v>481</v>
      </c>
      <c r="AI376" s="22">
        <v>140</v>
      </c>
      <c r="AJ376" s="22">
        <v>30</v>
      </c>
      <c r="AK376" s="22">
        <v>31</v>
      </c>
      <c r="AL376" s="22">
        <v>5</v>
      </c>
      <c r="AM376" s="22">
        <v>22</v>
      </c>
      <c r="AN376" s="22">
        <v>26</v>
      </c>
      <c r="AO376" s="22">
        <v>56</v>
      </c>
      <c r="AP376" s="22">
        <v>26</v>
      </c>
      <c r="AQ376" s="22">
        <v>17</v>
      </c>
      <c r="AR376" s="2">
        <v>103.1</v>
      </c>
      <c r="AS376" s="2">
        <v>114.5</v>
      </c>
      <c r="AT376" s="2">
        <v>99.1</v>
      </c>
      <c r="AU376" s="2">
        <v>107.1</v>
      </c>
      <c r="AV376" s="2">
        <v>104.1</v>
      </c>
      <c r="AW376" s="2">
        <v>110.5</v>
      </c>
      <c r="AX376" s="2">
        <v>113.4</v>
      </c>
      <c r="AY376" s="2">
        <v>109.9</v>
      </c>
      <c r="AZ376" s="2">
        <v>107.8</v>
      </c>
      <c r="BA376" s="2">
        <v>114.4</v>
      </c>
      <c r="BB376" s="2">
        <v>112.2</v>
      </c>
      <c r="BC376" s="2">
        <v>103.4</v>
      </c>
      <c r="BD376" s="3">
        <v>0.67</v>
      </c>
      <c r="BE376" s="3">
        <v>0.68</v>
      </c>
      <c r="BF376" s="3">
        <v>0.3</v>
      </c>
      <c r="BG376" s="3">
        <v>0.18</v>
      </c>
      <c r="BH376" s="3">
        <v>0.22</v>
      </c>
      <c r="BI376" s="2">
        <v>289.5</v>
      </c>
      <c r="BJ376" s="2">
        <v>2.8</v>
      </c>
      <c r="BK376" s="2">
        <v>2.7</v>
      </c>
      <c r="BL376" s="2">
        <v>118.9</v>
      </c>
      <c r="BM376" s="2">
        <v>111.4</v>
      </c>
      <c r="BN376" s="10">
        <v>542</v>
      </c>
      <c r="BO376" s="3">
        <v>76.03</v>
      </c>
      <c r="BP376" s="22">
        <v>1.2468999999999999</v>
      </c>
      <c r="BQ376" s="3">
        <v>63.919130434782595</v>
      </c>
      <c r="BR376" s="23">
        <v>2.366190476190476</v>
      </c>
      <c r="BS376" s="2">
        <v>117.2</v>
      </c>
      <c r="BT376" s="3">
        <v>86.86</v>
      </c>
      <c r="BU376" s="2">
        <v>0.9</v>
      </c>
      <c r="BV376" s="2">
        <v>2.2000000000000002</v>
      </c>
      <c r="BW376" s="2">
        <v>4.0999999999999996</v>
      </c>
      <c r="BX376" s="2">
        <v>3.9</v>
      </c>
      <c r="BY376" s="23">
        <v>255.80199999999999</v>
      </c>
      <c r="BZ376" s="2">
        <v>99.8</v>
      </c>
      <c r="CA376" s="2">
        <v>99.5</v>
      </c>
      <c r="CB376" s="3">
        <v>104.38</v>
      </c>
      <c r="CC376" s="2">
        <v>103.1</v>
      </c>
      <c r="CD376" s="2">
        <v>136.4</v>
      </c>
      <c r="CE376" s="2">
        <v>99.962193367977434</v>
      </c>
      <c r="CF376" s="3">
        <v>104.31224674672629</v>
      </c>
      <c r="CG376" s="2">
        <v>102.99879725679874</v>
      </c>
      <c r="CH376" s="23">
        <v>263.36094322492988</v>
      </c>
      <c r="CI376" s="3">
        <v>103.98828942351972</v>
      </c>
      <c r="CM376" s="2">
        <f t="shared" si="600"/>
        <v>51.262435187090063</v>
      </c>
      <c r="CN376" s="2">
        <f t="shared" si="600"/>
        <v>1.8976585742164376</v>
      </c>
      <c r="CO376" s="2">
        <f t="shared" si="601"/>
        <v>80.652864096247839</v>
      </c>
      <c r="CR376" s="2">
        <f t="shared" si="604"/>
        <v>9.2678405931412716E-2</v>
      </c>
      <c r="CS376" s="2">
        <f t="shared" si="604"/>
        <v>0</v>
      </c>
      <c r="CT376" s="2">
        <f t="shared" si="605"/>
        <v>9.2936802973985627E-2</v>
      </c>
      <c r="CU376" s="2">
        <f t="shared" si="605"/>
        <v>0.21629923269658155</v>
      </c>
      <c r="CV376" s="2">
        <f t="shared" si="605"/>
        <v>0.24324462337887701</v>
      </c>
      <c r="CW376" s="2">
        <f t="shared" si="606"/>
        <v>9.7370983446927281E-2</v>
      </c>
      <c r="CX376" s="2">
        <f t="shared" si="607"/>
        <v>0.54249547920434771</v>
      </c>
      <c r="CY376" s="2">
        <f t="shared" si="651"/>
        <v>-1.0335917312661402</v>
      </c>
      <c r="CZ376" s="2">
        <f t="shared" si="611"/>
        <v>-8.6655112651653834E-2</v>
      </c>
      <c r="DA376" s="2">
        <f t="shared" si="612"/>
        <v>0.3236245954692526</v>
      </c>
      <c r="DB376" s="2">
        <f t="shared" si="613"/>
        <v>0.36101083032491488</v>
      </c>
      <c r="DC376" s="2">
        <f t="shared" si="704"/>
        <v>-3.4530386740339342E-2</v>
      </c>
      <c r="DF376" s="2">
        <f t="shared" si="608"/>
        <v>2.6266928479466989</v>
      </c>
      <c r="DG376" s="2">
        <f t="shared" si="608"/>
        <v>2.9583046953872261</v>
      </c>
      <c r="DH376" s="2">
        <f t="shared" si="609"/>
        <v>3.1498314950546336</v>
      </c>
      <c r="DI376" s="2">
        <f t="shared" si="708"/>
        <v>-0.12024649174440238</v>
      </c>
      <c r="DJ376" s="2">
        <f t="shared" si="708"/>
        <v>0</v>
      </c>
      <c r="DM376" s="2">
        <f t="shared" si="652"/>
        <v>1.9830028328611842</v>
      </c>
      <c r="DN376" s="2">
        <f t="shared" si="652"/>
        <v>1.9848771266540726</v>
      </c>
      <c r="DO376" s="2">
        <f t="shared" si="617"/>
        <v>1.988636363636372</v>
      </c>
      <c r="DP376" s="2">
        <f t="shared" si="653"/>
        <v>1.7424975798644697</v>
      </c>
      <c r="DQ376" s="2">
        <f t="shared" si="697"/>
        <v>0.95961426517002058</v>
      </c>
      <c r="DR376" s="2">
        <f t="shared" si="654"/>
        <v>2.4884792626728136</v>
      </c>
      <c r="DS376" s="2">
        <f t="shared" si="655"/>
        <v>2.0391730271178452</v>
      </c>
      <c r="DT376" s="2" t="e">
        <v>#N/A</v>
      </c>
      <c r="DU376" s="2" t="e">
        <v>#N/A</v>
      </c>
      <c r="DV376" s="2">
        <f t="shared" si="618"/>
        <v>1.3806706114398271</v>
      </c>
      <c r="DW376" s="2">
        <f t="shared" si="656"/>
        <v>0.40526849037485491</v>
      </c>
      <c r="DX376" s="2">
        <f t="shared" si="657"/>
        <v>6.4635272391505127</v>
      </c>
      <c r="DY376" s="2">
        <f t="shared" si="658"/>
        <v>1.4311270125223707</v>
      </c>
      <c r="DZ376" s="2">
        <f t="shared" si="659"/>
        <v>0.17436791630340842</v>
      </c>
      <c r="EA376" s="2">
        <f t="shared" si="674"/>
        <v>2.1416803953871355</v>
      </c>
      <c r="EB376" s="2">
        <f t="shared" si="668"/>
        <v>3.6346691519105301</v>
      </c>
      <c r="EC376" s="2">
        <f t="shared" si="668"/>
        <v>3.155996393146987</v>
      </c>
      <c r="ED376" s="2">
        <f t="shared" si="668"/>
        <v>2.0484171322159961</v>
      </c>
      <c r="EE376" s="2">
        <f t="shared" si="668"/>
        <v>-0.93299406276505792</v>
      </c>
      <c r="EF376" s="2">
        <f t="shared" si="668"/>
        <v>-0.50933786078097842</v>
      </c>
      <c r="EG376" s="2">
        <f t="shared" si="668"/>
        <v>3.3149171270718369</v>
      </c>
      <c r="EH376" s="2">
        <f t="shared" si="668"/>
        <v>-1.7951425554382339</v>
      </c>
      <c r="EI376" s="2">
        <f t="shared" si="689"/>
        <v>1.3765978367748177</v>
      </c>
      <c r="EJ376" s="2">
        <f t="shared" si="689"/>
        <v>3.80779691749773</v>
      </c>
      <c r="EK376" s="2">
        <f t="shared" si="689"/>
        <v>0.40526849037485491</v>
      </c>
      <c r="EL376" s="2">
        <f t="shared" si="687"/>
        <v>2.390057361376674</v>
      </c>
      <c r="EM376" s="2">
        <f t="shared" si="687"/>
        <v>1.0679611650485477</v>
      </c>
      <c r="EN376" s="2">
        <f t="shared" si="687"/>
        <v>2.5998142989786421</v>
      </c>
      <c r="EO376" s="2">
        <f t="shared" si="614"/>
        <v>1.4311270125223707</v>
      </c>
      <c r="EP376" s="2">
        <f t="shared" si="614"/>
        <v>3.7771482530689404</v>
      </c>
      <c r="EQ376" s="2">
        <f t="shared" si="614"/>
        <v>2.3741690408357163</v>
      </c>
      <c r="ER376" s="2">
        <f t="shared" si="614"/>
        <v>3.155996393146987</v>
      </c>
      <c r="ES376" s="2">
        <f t="shared" si="614"/>
        <v>3.125</v>
      </c>
      <c r="ET376" s="2">
        <f t="shared" si="614"/>
        <v>1.6715830875122961</v>
      </c>
      <c r="EU376" s="2">
        <f t="shared" si="602"/>
        <v>2.8</v>
      </c>
      <c r="EV376" s="2">
        <f t="shared" si="602"/>
        <v>2.7</v>
      </c>
      <c r="EW376" s="2">
        <f t="shared" si="660"/>
        <v>1.1054421768707634</v>
      </c>
      <c r="EX376" s="2">
        <f t="shared" si="660"/>
        <v>2.2956841138659367</v>
      </c>
      <c r="EY376" s="2">
        <f t="shared" si="661"/>
        <v>-9.0858159174985413</v>
      </c>
      <c r="EZ376" s="2">
        <f t="shared" si="661"/>
        <v>-10.566533564931568</v>
      </c>
      <c r="FA376" s="2">
        <f t="shared" si="662"/>
        <v>6.255666364460577</v>
      </c>
      <c r="FB376" s="2">
        <f t="shared" si="665"/>
        <v>1.826331335037068</v>
      </c>
      <c r="FC376" s="2">
        <f t="shared" si="665"/>
        <v>0.60483870967742437</v>
      </c>
      <c r="FD376" s="2">
        <f t="shared" si="665"/>
        <v>1.5306122448979664</v>
      </c>
      <c r="FE376" s="2">
        <f t="shared" si="665"/>
        <v>1.0650658404337765</v>
      </c>
      <c r="FF376" s="2">
        <f t="shared" si="665"/>
        <v>0.3894839337877265</v>
      </c>
      <c r="FG376" s="2">
        <f t="shared" si="665"/>
        <v>2.0194465220643387</v>
      </c>
      <c r="FH376" s="2">
        <v>3.9</v>
      </c>
      <c r="FI376" s="2">
        <v>3.9</v>
      </c>
      <c r="FL376" s="2">
        <f t="shared" si="709"/>
        <v>0.47209357164956778</v>
      </c>
      <c r="FM376" s="2">
        <f t="shared" si="709"/>
        <v>0.3080773177590368</v>
      </c>
      <c r="FN376" s="2">
        <f t="shared" si="634"/>
        <v>0.61577582518121954</v>
      </c>
      <c r="FQ376" s="2">
        <f t="shared" si="710"/>
        <v>1.9017887633335784</v>
      </c>
      <c r="FR376" s="2">
        <f t="shared" si="710"/>
        <v>1.2380156741160109</v>
      </c>
      <c r="FS376" s="2">
        <f t="shared" si="636"/>
        <v>2.4859476324330831</v>
      </c>
      <c r="FT376" s="2">
        <f t="shared" si="711"/>
        <v>2.0216149139366868</v>
      </c>
      <c r="FU376" s="2">
        <f t="shared" si="711"/>
        <v>1.4825279671868419</v>
      </c>
      <c r="FX376" s="2">
        <f t="shared" si="713"/>
        <v>1.7038291167439157</v>
      </c>
      <c r="FY376" s="2">
        <f t="shared" si="713"/>
        <v>1.6763556593512918</v>
      </c>
      <c r="FZ376" s="2">
        <f t="shared" si="647"/>
        <v>2.3672993723193203</v>
      </c>
      <c r="GA376" s="2">
        <f t="shared" si="714"/>
        <v>2.2962960564143486</v>
      </c>
      <c r="GB376" s="2">
        <f t="shared" si="714"/>
        <v>0.91887932555783092</v>
      </c>
      <c r="GE376" s="2">
        <f t="shared" si="702"/>
        <v>-0.70342192697334294</v>
      </c>
      <c r="GF376" s="2">
        <f t="shared" si="702"/>
        <v>-0.22499133525349935</v>
      </c>
      <c r="GG376" s="2">
        <f t="shared" ref="GG376:GH391" si="715">100*((AVERAGE(CM374:CM376)/AVERAGE(CM362:CM364))-1)</f>
        <v>-7.160810851530619</v>
      </c>
      <c r="GH376" s="2">
        <f t="shared" si="715"/>
        <v>-8.5659196773682726</v>
      </c>
      <c r="GI376" s="2">
        <f t="shared" si="670"/>
        <v>5.9355227478156136</v>
      </c>
      <c r="GJ376" s="2">
        <f t="shared" si="671"/>
        <v>2.4999999999999911</v>
      </c>
      <c r="GK376" s="2">
        <v>4</v>
      </c>
      <c r="GN376" s="2">
        <f t="shared" si="590"/>
        <v>0.10000000000000009</v>
      </c>
      <c r="GQ376" s="2">
        <f t="shared" si="563"/>
        <v>0.10000000000000009</v>
      </c>
      <c r="GT376" s="27">
        <f t="shared" ca="1" si="574"/>
        <v>101.23809523809524</v>
      </c>
      <c r="GU376" s="27">
        <f t="shared" ca="1" si="575"/>
        <v>102.95698924731185</v>
      </c>
      <c r="GV376" s="27">
        <f t="shared" ca="1" si="575"/>
        <v>102.94642857142857</v>
      </c>
      <c r="GW376" s="27">
        <f t="shared" ca="1" si="576"/>
        <v>99.810066476733141</v>
      </c>
      <c r="GX376" s="27">
        <f t="shared" ca="1" si="576"/>
        <v>101.83150183150182</v>
      </c>
      <c r="GY376" s="27">
        <f t="shared" ca="1" si="577"/>
        <v>100.74696545284783</v>
      </c>
      <c r="GZ376" s="27">
        <f t="shared" ca="1" si="578"/>
        <v>106.2553556126821</v>
      </c>
      <c r="HA376" s="27">
        <f t="shared" ca="1" si="579"/>
        <v>101.17647058823529</v>
      </c>
      <c r="HB376" s="27">
        <f t="shared" ca="1" si="579"/>
        <v>103.46358792184725</v>
      </c>
      <c r="HC376" s="27">
        <f t="shared" ca="1" si="579"/>
        <v>93.973634651600747</v>
      </c>
      <c r="HD376" s="27">
        <f t="shared" ca="1" si="572"/>
        <v>98.687910028116207</v>
      </c>
      <c r="HE376" s="27">
        <f t="shared" ca="1" si="580"/>
        <v>96.273291925465841</v>
      </c>
      <c r="HG376" s="27">
        <f t="shared" ca="1" si="581"/>
        <v>100.86455331412105</v>
      </c>
      <c r="HH376" s="27">
        <f t="shared" ca="1" si="582"/>
        <v>97.297297297297291</v>
      </c>
      <c r="HI376" s="27">
        <f t="shared" ca="1" si="582"/>
        <v>103.41643582640813</v>
      </c>
      <c r="HJ376" s="27">
        <f t="shared" ca="1" si="583"/>
        <v>101.93610842207164</v>
      </c>
      <c r="HK376" s="27">
        <f t="shared" ca="1" si="583"/>
        <v>100.64516129032259</v>
      </c>
      <c r="HL376" s="27">
        <f t="shared" ca="1" si="584"/>
        <v>101.22873345935727</v>
      </c>
      <c r="HM376" s="27">
        <f t="shared" ca="1" si="585"/>
        <v>96.128500823723229</v>
      </c>
      <c r="HN376" s="27">
        <f t="shared" ca="1" si="586"/>
        <v>102.51256281407035</v>
      </c>
      <c r="HO376" s="27">
        <f t="shared" ca="1" si="586"/>
        <v>101.25899280575538</v>
      </c>
      <c r="HP376" s="27">
        <f t="shared" ca="1" si="586"/>
        <v>107.38119312436805</v>
      </c>
      <c r="HQ376" s="27">
        <f t="shared" ca="1" si="573"/>
        <v>104.91642084562439</v>
      </c>
      <c r="HR376" s="27">
        <f t="shared" ca="1" si="587"/>
        <v>102.00633579725449</v>
      </c>
      <c r="HT376" s="27">
        <f t="shared" ca="1" si="705"/>
        <v>142.88158720631267</v>
      </c>
      <c r="HU376" s="27">
        <f t="shared" ca="1" si="705"/>
        <v>32.643083560876569</v>
      </c>
      <c r="HV376" s="27">
        <f t="shared" ca="1" si="705"/>
        <v>35.240124880484046</v>
      </c>
      <c r="HW376" s="27">
        <f t="shared" ca="1" si="706"/>
        <v>514.08740168852592</v>
      </c>
      <c r="HX376" s="27">
        <f t="shared" ca="1" si="706"/>
        <v>485.40855963852647</v>
      </c>
      <c r="HY376" s="27">
        <f t="shared" ca="1" si="638"/>
        <v>1000</v>
      </c>
      <c r="HZ376" s="27">
        <f t="shared" ca="1" si="707"/>
        <v>4.8652908967821116</v>
      </c>
      <c r="IA376" s="27">
        <f t="shared" ca="1" si="707"/>
        <v>20.737992245553684</v>
      </c>
      <c r="IB376" s="27">
        <f t="shared" ca="1" si="707"/>
        <v>27.665982670536401</v>
      </c>
      <c r="IC376" s="27">
        <f t="shared" ca="1" si="707"/>
        <v>53.352761236642472</v>
      </c>
      <c r="ID376" s="27">
        <f t="shared" ca="1" si="707"/>
        <v>20.655188983113497</v>
      </c>
      <c r="IE376" s="27">
        <f t="shared" ca="1" si="707"/>
        <v>17.99893101094959</v>
      </c>
      <c r="IG376" s="28">
        <f t="shared" ca="1" si="623"/>
        <v>0.29899188774231356</v>
      </c>
      <c r="IH376" s="28">
        <f t="shared" ca="1" si="623"/>
        <v>1.5751327429636419E-3</v>
      </c>
      <c r="II376" s="28">
        <f t="shared" ca="1" si="623"/>
        <v>0.21285722724817735</v>
      </c>
      <c r="IJ376" s="28">
        <f t="shared" ca="1" si="624"/>
        <v>0.89554221938085643</v>
      </c>
      <c r="IK376" s="24">
        <f t="shared" ca="1" si="639"/>
        <v>0.38211797164740191</v>
      </c>
      <c r="IL376" s="28">
        <f t="shared" ca="1" si="625"/>
        <v>1.2049437502881661</v>
      </c>
      <c r="IM376" s="28">
        <f t="shared" ca="1" si="640"/>
        <v>1.9848771266540848</v>
      </c>
      <c r="IN376" s="3">
        <f t="shared" ca="1" si="641"/>
        <v>2.1004859696690223</v>
      </c>
      <c r="IO376" s="2">
        <f t="shared" si="663"/>
        <v>2.1</v>
      </c>
      <c r="IQ376" s="2">
        <f t="shared" ca="1" si="703"/>
        <v>0.51342424773345452</v>
      </c>
      <c r="IS376" s="3">
        <f t="shared" ca="1" si="626"/>
        <v>-1.5578710761495376E-2</v>
      </c>
      <c r="IT376" s="3">
        <f t="shared" ca="1" si="627"/>
        <v>-4.8356968144892765E-2</v>
      </c>
      <c r="IU376" s="3">
        <f t="shared" si="628"/>
        <v>0.10000000000000009</v>
      </c>
      <c r="IV376" s="3">
        <f t="shared" ca="1" si="629"/>
        <v>0.16393567890638822</v>
      </c>
      <c r="IX376" s="28">
        <f ca="1">$HL376/100*(GZ376-100)*AL376/1000+(HM376-100)*HZ376/$HY376</f>
        <v>1.28251166012457E-2</v>
      </c>
      <c r="IY376" s="28">
        <f ca="1">$HL376/100*(HA376-100)*AM376/1000+(HN376-100)*IA376/$HY376</f>
        <v>7.8305886226491012E-2</v>
      </c>
      <c r="IZ376" s="28">
        <f ca="1">$HL376/100*(HB376-100)*AN376/1000+(HO376-100)*IB376/$HY376</f>
        <v>0.12599107397032677</v>
      </c>
      <c r="JA376" s="28">
        <f ca="1">$HL376/100*(HC376-100)*AO376/1000+(HP376-100)*IC376/$HY376</f>
        <v>5.2183888720139515E-2</v>
      </c>
      <c r="JB376" s="28">
        <f ca="1">$HL376/100*(HD376-100)*AP376/1000+(HQ376-100)*ID376/$HY376</f>
        <v>6.701608811687515E-2</v>
      </c>
      <c r="JC376" s="28">
        <f ca="1">$HL376/100*(HE376-100)*AQ376/1000+(HR376-100)*IE376/$HY376</f>
        <v>-2.8020589921252829E-2</v>
      </c>
      <c r="JE376" s="3">
        <f t="shared" ca="1" si="712"/>
        <v>-2.3671461529784752E-2</v>
      </c>
      <c r="JF376" s="3">
        <f t="shared" ca="1" si="712"/>
        <v>9.338459442429195E-2</v>
      </c>
      <c r="JG376" s="3">
        <f t="shared" ca="1" si="712"/>
        <v>6.9370337253121403E-2</v>
      </c>
      <c r="JH376" s="3">
        <f t="shared" ca="1" si="712"/>
        <v>2.3394635905234551E-2</v>
      </c>
      <c r="JI376" s="3">
        <f t="shared" ca="1" si="712"/>
        <v>1.42036462432205E-2</v>
      </c>
      <c r="JJ376" s="3">
        <f t="shared" ca="1" si="712"/>
        <v>2.2450010779169756E-2</v>
      </c>
      <c r="JK376" s="3">
        <f>IO376-IO375</f>
        <v>0.10000000000000009</v>
      </c>
      <c r="JL376" s="3">
        <f t="shared" ca="1" si="630"/>
        <v>5.4301124276663434E-2</v>
      </c>
      <c r="JN376" s="10">
        <f>COUNTIF(EI376:ET376,"&gt;2")</f>
        <v>7</v>
      </c>
      <c r="JP376" s="2">
        <f>AVERAGE(CS376,CS364,CS352,CS340,CS328,CS316,CS304,CS292,CS280,CS268)</f>
        <v>-7.1455906237759062E-2</v>
      </c>
      <c r="JQ376" s="2">
        <f>CS376-JP376</f>
        <v>7.1455906237759062E-2</v>
      </c>
      <c r="JR376" s="2">
        <f>AVERAGE(CT376,CT364,CT352,CT340,CT328,CT316,CT304,CT292,CT280,CT268)</f>
        <v>-0.11424392889067721</v>
      </c>
      <c r="JS376" s="2">
        <f>CT376-JR376</f>
        <v>0.20718073186466285</v>
      </c>
      <c r="KH376" s="2">
        <f>(DN376*$DN$4)+(FB376*$FB$3)+(FC376*$FC$3)+(FD376*$FD$3)+(FE376*$FE$3)+(FF376*$FF$3)+(FG376*$FG$3)</f>
        <v>1.544162600261894</v>
      </c>
      <c r="KI376" s="2">
        <f>F376-KH376</f>
        <v>0.55583739973810609</v>
      </c>
      <c r="KJ376" s="2">
        <f>MAX(DN376,FB376:FG376)</f>
        <v>2.0194465220643387</v>
      </c>
      <c r="KK376" s="2">
        <f>MIN(DN376,FB376:FG376)</f>
        <v>0.3894839337877265</v>
      </c>
      <c r="KL376" s="2">
        <f t="shared" si="664"/>
        <v>1.6299625882766122</v>
      </c>
      <c r="KO376" s="2">
        <f>BO376</f>
        <v>76.03</v>
      </c>
      <c r="KP376" s="2">
        <f>100*((BO370/BO358)-1)</f>
        <v>-1.5080471423140285</v>
      </c>
      <c r="KQ376" s="2">
        <f t="shared" si="677"/>
        <v>-1.5080471423140285</v>
      </c>
      <c r="KR376" s="2">
        <f>100*((BO364/BO352)-1)</f>
        <v>1.4283859239059726</v>
      </c>
      <c r="KS376" s="2">
        <f t="shared" si="691"/>
        <v>1.4283859239059726</v>
      </c>
      <c r="KT376" s="3">
        <f>BP376</f>
        <v>1.2468999999999999</v>
      </c>
      <c r="KU376" s="3">
        <f>BQ376</f>
        <v>63.919130434782595</v>
      </c>
      <c r="KV376" s="3">
        <f t="shared" si="610"/>
        <v>51.262435187090063</v>
      </c>
      <c r="KW376" s="2">
        <f t="shared" si="603"/>
        <v>89.699100379293412</v>
      </c>
      <c r="KX376" s="2">
        <f t="shared" si="603"/>
        <v>93.77796716211958</v>
      </c>
      <c r="LA376">
        <v>2</v>
      </c>
      <c r="LB376">
        <v>0</v>
      </c>
      <c r="LE376" s="2">
        <v>110.36971041453621</v>
      </c>
      <c r="LF376" s="2">
        <v>107.26922714178252</v>
      </c>
      <c r="LG376" s="2">
        <v>103.39739635948742</v>
      </c>
      <c r="LH376" s="2">
        <v>100.96630709253377</v>
      </c>
      <c r="LI376" s="2">
        <v>104.34771252846583</v>
      </c>
      <c r="LJ376" s="2">
        <v>105.16871864850182</v>
      </c>
      <c r="LK376" s="2">
        <v>104.6052068814797</v>
      </c>
      <c r="LL376" s="2">
        <v>111.40081592914315</v>
      </c>
      <c r="LM376" s="2">
        <v>113.5710951128805</v>
      </c>
      <c r="LN376" s="2">
        <v>106.28898388596417</v>
      </c>
      <c r="LO376" s="2">
        <v>117.46659964405814</v>
      </c>
      <c r="LP376" s="2">
        <v>110.2587747722592</v>
      </c>
      <c r="LQ376" s="2">
        <v>126.80213789550878</v>
      </c>
      <c r="LR376" s="2">
        <v>99.796460385301316</v>
      </c>
      <c r="LS376" s="2">
        <v>112.56300208669454</v>
      </c>
      <c r="LT376" s="2">
        <v>128.50711672373177</v>
      </c>
      <c r="LU376" s="2">
        <v>108.15136558738649</v>
      </c>
      <c r="LV376" s="2">
        <v>109.77911575116237</v>
      </c>
      <c r="LW376" s="2">
        <v>99.372471149137766</v>
      </c>
      <c r="LX376" s="2">
        <v>105.16009748776216</v>
      </c>
      <c r="LY376" s="2">
        <v>105.38184338903831</v>
      </c>
      <c r="LZ376" s="2">
        <v>112.07347992253014</v>
      </c>
      <c r="MA376" s="2">
        <v>116.4202768561546</v>
      </c>
      <c r="MB376" s="2">
        <v>109.27075383957533</v>
      </c>
      <c r="MC376" s="2">
        <v>119.39720601696636</v>
      </c>
      <c r="MD376" s="2">
        <v>114.41370509972528</v>
      </c>
      <c r="ME376" s="2">
        <v>120.42706628390938</v>
      </c>
      <c r="MF376" s="2">
        <v>110.57843828197613</v>
      </c>
      <c r="MG376" s="2">
        <v>112.86162243695496</v>
      </c>
      <c r="MH376" s="2">
        <v>108.44294152670932</v>
      </c>
      <c r="MI376" s="2">
        <v>126.29904209766791</v>
      </c>
      <c r="MJ376" s="2">
        <v>111.11738496905262</v>
      </c>
      <c r="MK376" s="2">
        <v>109.96365674294584</v>
      </c>
      <c r="ML376" s="2">
        <v>106.31690510655621</v>
      </c>
      <c r="MM376" s="2">
        <v>112.5685371045783</v>
      </c>
      <c r="MN376" s="2">
        <v>119.18454180632762</v>
      </c>
      <c r="MO376" s="2">
        <v>117.54179933754861</v>
      </c>
      <c r="MP376" s="2">
        <v>121.51704729566266</v>
      </c>
      <c r="MQ376" s="2">
        <v>99.759905952185235</v>
      </c>
      <c r="MR376" s="2">
        <v>82.654088526829725</v>
      </c>
      <c r="MS376" s="10">
        <v>128.036546916959</v>
      </c>
      <c r="MT376" s="2">
        <v>115.02145440634425</v>
      </c>
      <c r="MU376" s="2">
        <v>105.49958338809914</v>
      </c>
      <c r="MV376" s="2">
        <v>90.559012580806026</v>
      </c>
      <c r="MX376" s="22">
        <v>0.83</v>
      </c>
      <c r="MY376" s="22">
        <v>0.17</v>
      </c>
      <c r="MZ376" s="22">
        <v>0.7</v>
      </c>
      <c r="NA376" s="22">
        <v>0.44</v>
      </c>
      <c r="NB376" s="22">
        <v>0.44</v>
      </c>
      <c r="NC376" s="22">
        <v>0.42</v>
      </c>
      <c r="ND376" s="22">
        <v>1</v>
      </c>
      <c r="NE376" s="22">
        <v>6.32</v>
      </c>
      <c r="NF376" s="22">
        <v>1.68</v>
      </c>
      <c r="NG376" s="22">
        <v>6</v>
      </c>
      <c r="NH376" s="23">
        <v>6</v>
      </c>
      <c r="NI376" s="22">
        <v>24</v>
      </c>
      <c r="NJ376" s="22">
        <v>2.85</v>
      </c>
      <c r="NK376" s="22">
        <v>1.05</v>
      </c>
      <c r="NL376" s="23">
        <v>10.5</v>
      </c>
      <c r="NM376" s="3">
        <v>4.7300000000000004</v>
      </c>
      <c r="NN376" s="22">
        <v>3.85</v>
      </c>
      <c r="NO376" s="22">
        <v>2.42</v>
      </c>
      <c r="NP376" s="22">
        <v>0.23</v>
      </c>
      <c r="NQ376" s="22">
        <v>1.1499999999999999</v>
      </c>
      <c r="NR376" s="23">
        <v>1</v>
      </c>
      <c r="NS376" s="22">
        <v>1.19</v>
      </c>
      <c r="NT376" s="22">
        <v>5.81</v>
      </c>
      <c r="NU376" s="23">
        <v>6.84</v>
      </c>
      <c r="NV376" s="3">
        <v>3.61</v>
      </c>
      <c r="NW376" s="22">
        <v>0.56999999999999995</v>
      </c>
      <c r="NX376" s="22">
        <v>0.76</v>
      </c>
      <c r="NY376" s="22">
        <v>65.25</v>
      </c>
      <c r="NZ376" s="22">
        <v>21.75</v>
      </c>
      <c r="OA376" s="23">
        <v>8</v>
      </c>
      <c r="OB376" s="22">
        <v>0.78</v>
      </c>
      <c r="OC376" s="22">
        <v>1.54</v>
      </c>
      <c r="OD376" s="22">
        <v>3.15</v>
      </c>
      <c r="OE376" s="22">
        <v>2.31</v>
      </c>
      <c r="OF376" s="22">
        <v>11.22</v>
      </c>
      <c r="OG376" s="22">
        <v>2.72</v>
      </c>
      <c r="OH376" s="23">
        <v>3.06</v>
      </c>
      <c r="OI376" s="22">
        <v>2</v>
      </c>
      <c r="OJ376" s="22">
        <v>7.1</v>
      </c>
      <c r="OK376" s="22">
        <v>2.9</v>
      </c>
      <c r="OL376" s="22">
        <v>0.36</v>
      </c>
      <c r="OM376" s="23">
        <v>2.2799999999999998</v>
      </c>
      <c r="ON376" s="22">
        <v>2.4</v>
      </c>
      <c r="OO376" s="22">
        <v>6.96</v>
      </c>
      <c r="OQ376">
        <f t="shared" si="667"/>
        <v>-6</v>
      </c>
      <c r="OR376" s="23">
        <f t="shared" ca="1" si="675"/>
        <v>1.0072117395802462</v>
      </c>
      <c r="OS376" s="23">
        <f t="shared" ca="1" si="675"/>
        <v>0.996858081118009</v>
      </c>
      <c r="OT376" s="23">
        <f t="shared" ca="1" si="675"/>
        <v>1.0056613755274553</v>
      </c>
      <c r="OU376" s="23">
        <f t="shared" ca="1" si="675"/>
        <v>1.0032735666828476</v>
      </c>
      <c r="OV376" s="23">
        <f t="shared" ca="1" si="675"/>
        <v>1.0078638670962505</v>
      </c>
      <c r="OW376" s="23">
        <f t="shared" ca="1" si="675"/>
        <v>1.0135350763628761</v>
      </c>
      <c r="OX376" s="23">
        <f t="shared" ca="1" si="675"/>
        <v>1.0049086288134099</v>
      </c>
      <c r="OY376" s="23">
        <f t="shared" ca="1" si="673"/>
        <v>1.0121420490714583</v>
      </c>
      <c r="OZ376" s="23">
        <f t="shared" ca="1" si="673"/>
        <v>1.0181501656366512</v>
      </c>
      <c r="PA376" s="23">
        <f t="shared" ca="1" si="673"/>
        <v>1.0094848999100097</v>
      </c>
      <c r="PB376" s="23">
        <f t="shared" ca="1" si="673"/>
        <v>1.0222268688887906</v>
      </c>
      <c r="PC376" s="23">
        <f t="shared" ca="1" si="673"/>
        <v>1.0147220854811874</v>
      </c>
      <c r="PD376" s="23">
        <f t="shared" ca="1" si="673"/>
        <v>0.99439815593123293</v>
      </c>
      <c r="PE376" s="23">
        <f t="shared" ca="1" si="673"/>
        <v>0.99220530079708558</v>
      </c>
      <c r="PF376" s="23">
        <f t="shared" ca="1" si="673"/>
        <v>1.0101218171368294</v>
      </c>
      <c r="PG376" s="23">
        <f t="shared" ca="1" si="673"/>
        <v>1.0251894634677075</v>
      </c>
      <c r="PH376" s="23">
        <f t="shared" ca="1" si="693"/>
        <v>1.0001422367991486</v>
      </c>
      <c r="PI376" s="23">
        <f t="shared" ca="1" si="693"/>
        <v>1.0134949232252521</v>
      </c>
      <c r="PJ376" s="23">
        <f t="shared" ca="1" si="693"/>
        <v>1.0442186987258046</v>
      </c>
      <c r="PK376" s="23">
        <f t="shared" ca="1" si="693"/>
        <v>0.96677633111521677</v>
      </c>
      <c r="PL376" s="23">
        <f t="shared" ca="1" si="693"/>
        <v>1.0042835667162107</v>
      </c>
      <c r="PM376" s="23">
        <f t="shared" ca="1" si="693"/>
        <v>1.0117192611410892</v>
      </c>
      <c r="PN376" s="23">
        <f t="shared" ca="1" si="645"/>
        <v>1.0251881499392483</v>
      </c>
      <c r="PO376" s="23">
        <f t="shared" ca="1" si="645"/>
        <v>0.99283229962641284</v>
      </c>
      <c r="PP376" s="23">
        <f t="shared" ca="1" si="645"/>
        <v>0.99904727965142337</v>
      </c>
      <c r="PQ376" s="23">
        <f t="shared" ca="1" si="645"/>
        <v>1.1803797486874172</v>
      </c>
      <c r="PR376" s="23">
        <f t="shared" ca="1" si="645"/>
        <v>1.0348082500559503</v>
      </c>
      <c r="PS376" s="23">
        <f t="shared" ca="1" si="615"/>
        <v>1.0113557471929606</v>
      </c>
      <c r="PT376" s="23">
        <f t="shared" ca="1" si="615"/>
        <v>1.0148492717661073</v>
      </c>
      <c r="PU376" s="23">
        <f t="shared" ca="1" si="615"/>
        <v>1.0131294115710845</v>
      </c>
      <c r="PV376" s="23">
        <f t="shared" ca="1" si="615"/>
        <v>1.1121792003692881</v>
      </c>
      <c r="PW376" s="23">
        <f t="shared" ca="1" si="561"/>
        <v>1.0102413072119685</v>
      </c>
      <c r="PX376" s="23">
        <f t="shared" ca="1" si="561"/>
        <v>1.0126778346962266</v>
      </c>
      <c r="PY376" s="23">
        <f t="shared" ca="1" si="561"/>
        <v>1.0068804567157008</v>
      </c>
      <c r="PZ376" s="23">
        <f t="shared" ca="1" si="561"/>
        <v>1.0166703183996857</v>
      </c>
      <c r="QA376" s="23">
        <f t="shared" ca="1" si="561"/>
        <v>1.0208369390532475</v>
      </c>
      <c r="QB376" s="23">
        <f t="shared" ca="1" si="561"/>
        <v>1.0186799231429087</v>
      </c>
      <c r="QC376" s="23">
        <f t="shared" ca="1" si="561"/>
        <v>1.0214928406014618</v>
      </c>
      <c r="QD376" s="23">
        <f t="shared" ca="1" si="699"/>
        <v>1.013213198671888</v>
      </c>
      <c r="QE376" s="23">
        <f t="shared" ca="1" si="699"/>
        <v>1.0178008713120967</v>
      </c>
      <c r="QF376" s="23">
        <f t="shared" ca="1" si="699"/>
        <v>1.1525968965211932</v>
      </c>
      <c r="QG376" s="23">
        <f t="shared" ca="1" si="699"/>
        <v>1.0280731819088327</v>
      </c>
      <c r="QH376" s="23">
        <f t="shared" ca="1" si="699"/>
        <v>1.0061220860817652</v>
      </c>
      <c r="QI376" s="23">
        <f t="shared" ca="1" si="699"/>
        <v>1.0073384943900217</v>
      </c>
      <c r="QJ376" s="26">
        <f t="shared" ca="1" si="616"/>
        <v>1.013114208759728</v>
      </c>
      <c r="QL376" s="3">
        <f t="shared" ca="1" si="589"/>
        <v>111.38826211151675</v>
      </c>
      <c r="QM376" s="3">
        <f t="shared" ca="1" si="591"/>
        <v>0.20960714882787279</v>
      </c>
      <c r="QN376" s="3">
        <f t="shared" ca="1" si="595"/>
        <v>0.15274518442423743</v>
      </c>
      <c r="QO376" s="3">
        <f t="shared" ca="1" si="599"/>
        <v>0.63324334130590021</v>
      </c>
      <c r="QP376" s="3">
        <f t="shared" ca="1" si="631"/>
        <v>1.2528298993735865</v>
      </c>
      <c r="QQ376" s="2">
        <f t="shared" ca="1" si="642"/>
        <v>2.5794498607351946</v>
      </c>
      <c r="QR376" s="3">
        <f t="shared" ca="1" si="592"/>
        <v>2.5444865488636337</v>
      </c>
      <c r="QS376" s="3">
        <f t="shared" ca="1" si="596"/>
        <v>1.8610351481305927</v>
      </c>
      <c r="QT376" s="3">
        <f t="shared" ca="1" si="598"/>
        <v>2.5571349252855979</v>
      </c>
      <c r="QU376" s="3">
        <f t="shared" ca="1" si="619"/>
        <v>2.521355626314814</v>
      </c>
    </row>
    <row r="377" spans="1:463" x14ac:dyDescent="0.35">
      <c r="A377" t="s">
        <v>1442</v>
      </c>
      <c r="B377" s="21">
        <v>43678</v>
      </c>
      <c r="C377" t="s">
        <v>1004</v>
      </c>
      <c r="D377" s="2">
        <v>108.3</v>
      </c>
      <c r="E377" s="2">
        <v>108.4</v>
      </c>
      <c r="F377" s="2">
        <v>1.7</v>
      </c>
      <c r="G377" s="2">
        <v>108.1</v>
      </c>
      <c r="H377" s="2">
        <v>108.23366725970146</v>
      </c>
      <c r="I377" s="2">
        <v>107.90910559220605</v>
      </c>
      <c r="J377" s="2">
        <v>105.4</v>
      </c>
      <c r="K377" s="2">
        <v>111.7</v>
      </c>
      <c r="L377" s="2">
        <v>110.92973060968123</v>
      </c>
      <c r="M377" s="2">
        <v>104</v>
      </c>
      <c r="N377" s="2">
        <v>115.6</v>
      </c>
      <c r="O377" s="2">
        <v>103.4</v>
      </c>
      <c r="P377" s="2">
        <v>106.8</v>
      </c>
      <c r="Q377" s="2">
        <v>100.9</v>
      </c>
      <c r="R377" s="2">
        <v>114.9</v>
      </c>
      <c r="S377" s="2">
        <v>115.6</v>
      </c>
      <c r="T377" s="2">
        <v>115.4</v>
      </c>
      <c r="U377" s="2">
        <v>151.69999999999999</v>
      </c>
      <c r="V377" s="2">
        <v>111.7</v>
      </c>
      <c r="W377" s="2">
        <v>114.4</v>
      </c>
      <c r="X377" s="2">
        <v>110.3</v>
      </c>
      <c r="Y377" s="2">
        <v>118</v>
      </c>
      <c r="Z377" s="2">
        <v>118.4</v>
      </c>
      <c r="AA377" s="2">
        <v>112.4</v>
      </c>
      <c r="AB377" s="2">
        <v>91.8</v>
      </c>
      <c r="AC377" s="2">
        <v>98</v>
      </c>
      <c r="AD377" s="2">
        <v>114.5</v>
      </c>
      <c r="AE377" s="2">
        <v>101.8</v>
      </c>
      <c r="AF377" s="2">
        <v>106.8</v>
      </c>
      <c r="AG377" s="22">
        <v>519</v>
      </c>
      <c r="AH377" s="22">
        <v>481</v>
      </c>
      <c r="AI377" s="22">
        <v>140</v>
      </c>
      <c r="AJ377" s="22">
        <v>30</v>
      </c>
      <c r="AK377" s="22">
        <v>31</v>
      </c>
      <c r="AL377" s="22">
        <v>5</v>
      </c>
      <c r="AM377" s="22">
        <v>22</v>
      </c>
      <c r="AN377" s="22">
        <v>26</v>
      </c>
      <c r="AO377" s="22">
        <v>56</v>
      </c>
      <c r="AP377" s="22">
        <v>26</v>
      </c>
      <c r="AQ377" s="22">
        <v>17</v>
      </c>
      <c r="AR377" s="2">
        <v>103.7</v>
      </c>
      <c r="AS377" s="2">
        <v>114.7</v>
      </c>
      <c r="AT377" s="2">
        <v>100.9</v>
      </c>
      <c r="AU377" s="2">
        <v>107.2</v>
      </c>
      <c r="AV377" s="2">
        <v>105</v>
      </c>
      <c r="AW377" s="2">
        <v>110.6</v>
      </c>
      <c r="AX377" s="2">
        <v>114.9</v>
      </c>
      <c r="AY377" s="2">
        <v>110.2</v>
      </c>
      <c r="AZ377" s="2">
        <v>107.1</v>
      </c>
      <c r="BA377" s="2">
        <v>114.4</v>
      </c>
      <c r="BB377" s="2">
        <v>112</v>
      </c>
      <c r="BC377" s="2">
        <v>104.1</v>
      </c>
      <c r="BD377" s="3">
        <v>0.61</v>
      </c>
      <c r="BE377" s="3">
        <v>0.5</v>
      </c>
      <c r="BF377" s="3">
        <v>0.26</v>
      </c>
      <c r="BG377" s="3">
        <v>0.14000000000000001</v>
      </c>
      <c r="BH377" s="3">
        <v>0.21</v>
      </c>
      <c r="BI377" s="2">
        <v>291.7</v>
      </c>
      <c r="BJ377" s="2">
        <v>2.6</v>
      </c>
      <c r="BK377" s="2">
        <v>2.6</v>
      </c>
      <c r="BL377" s="2">
        <v>119</v>
      </c>
      <c r="BM377" s="2">
        <v>111.4</v>
      </c>
      <c r="BN377" s="10">
        <v>541</v>
      </c>
      <c r="BO377" s="3">
        <v>74.78</v>
      </c>
      <c r="BP377" s="22">
        <v>1.2155</v>
      </c>
      <c r="BQ377" s="3">
        <v>59.041818181818186</v>
      </c>
      <c r="BR377" s="23">
        <v>2.2209090909090907</v>
      </c>
      <c r="BS377" s="2">
        <v>116.7</v>
      </c>
      <c r="BT377" s="3">
        <v>84.69</v>
      </c>
      <c r="BU377" s="2">
        <v>0.9</v>
      </c>
      <c r="BV377" s="2">
        <v>2.4</v>
      </c>
      <c r="BW377" s="2">
        <v>3.8</v>
      </c>
      <c r="BX377" s="2">
        <v>3.9</v>
      </c>
      <c r="BY377" s="23">
        <v>256.036</v>
      </c>
      <c r="BZ377" s="2">
        <v>100</v>
      </c>
      <c r="CA377" s="2">
        <v>99.7</v>
      </c>
      <c r="CB377" s="3">
        <v>104.86</v>
      </c>
      <c r="CC377" s="2">
        <v>103.5</v>
      </c>
      <c r="CD377" s="2">
        <v>136.4</v>
      </c>
      <c r="CE377" s="2">
        <v>99.999295074646938</v>
      </c>
      <c r="CF377" s="3">
        <v>104.4609683971659</v>
      </c>
      <c r="CG377" s="2">
        <v>103.13710295618559</v>
      </c>
      <c r="CH377" s="23">
        <v>264.00627136700325</v>
      </c>
      <c r="CI377" s="3">
        <v>104.15622505215002</v>
      </c>
      <c r="CM377" s="2">
        <f t="shared" si="600"/>
        <v>48.574099697094354</v>
      </c>
      <c r="CN377" s="2">
        <f t="shared" si="600"/>
        <v>1.8271568004188323</v>
      </c>
      <c r="CO377" s="2">
        <f t="shared" si="601"/>
        <v>78.62182717859433</v>
      </c>
      <c r="CR377" s="2">
        <f t="shared" si="604"/>
        <v>0.27777777777777513</v>
      </c>
      <c r="CS377" s="2">
        <f t="shared" si="604"/>
        <v>0.46339202965708987</v>
      </c>
      <c r="CT377" s="2">
        <f t="shared" si="605"/>
        <v>0.37140204271122695</v>
      </c>
      <c r="CU377" s="2">
        <f t="shared" si="605"/>
        <v>0.20687458093612807</v>
      </c>
      <c r="CV377" s="2">
        <f t="shared" si="605"/>
        <v>8.1790040386590546E-2</v>
      </c>
      <c r="CW377" s="2">
        <f t="shared" si="606"/>
        <v>0.58365758754864649</v>
      </c>
      <c r="CX377" s="2">
        <f t="shared" si="607"/>
        <v>0.44964028776978415</v>
      </c>
      <c r="CY377" s="2">
        <f t="shared" si="651"/>
        <v>0.60922541340294911</v>
      </c>
      <c r="CZ377" s="2">
        <f t="shared" si="611"/>
        <v>8.6730268863840887E-2</v>
      </c>
      <c r="DA377" s="2">
        <f t="shared" si="612"/>
        <v>-1.2903225806451644</v>
      </c>
      <c r="DB377" s="2">
        <f t="shared" si="613"/>
        <v>0.44964028776978415</v>
      </c>
      <c r="DC377" s="2">
        <f t="shared" si="704"/>
        <v>0.75993091537132595</v>
      </c>
      <c r="DF377" s="2">
        <f t="shared" si="608"/>
        <v>2.5109367416275896</v>
      </c>
      <c r="DG377" s="2">
        <f t="shared" si="608"/>
        <v>0.98590768704371889</v>
      </c>
      <c r="DH377" s="2">
        <f t="shared" si="609"/>
        <v>2.8010092646093332</v>
      </c>
      <c r="DI377" s="2">
        <f t="shared" si="708"/>
        <v>2.0639781431856852</v>
      </c>
      <c r="DJ377" s="2">
        <f t="shared" si="708"/>
        <v>0</v>
      </c>
      <c r="DM377" s="2">
        <f t="shared" si="652"/>
        <v>1.6901408450704198</v>
      </c>
      <c r="DN377" s="2">
        <f t="shared" si="652"/>
        <v>1.7840375586854516</v>
      </c>
      <c r="DO377" s="2">
        <f t="shared" si="617"/>
        <v>1.5023474178403702</v>
      </c>
      <c r="DP377" s="2">
        <f t="shared" si="653"/>
        <v>1.2487992315081762</v>
      </c>
      <c r="DQ377" s="2">
        <f t="shared" si="697"/>
        <v>0.41534564499559612</v>
      </c>
      <c r="DR377" s="2">
        <f t="shared" si="654"/>
        <v>2.2893772893772892</v>
      </c>
      <c r="DS377" s="2">
        <f t="shared" si="655"/>
        <v>1.8062821577649955</v>
      </c>
      <c r="DT377" s="2" t="e">
        <v>#N/A</v>
      </c>
      <c r="DU377" s="2" t="e">
        <v>#N/A</v>
      </c>
      <c r="DV377" s="2">
        <f t="shared" si="618"/>
        <v>1.6715830875122961</v>
      </c>
      <c r="DW377" s="2">
        <f t="shared" si="656"/>
        <v>-0.88408644400784775</v>
      </c>
      <c r="DX377" s="2">
        <f t="shared" si="657"/>
        <v>6.5558633425669477</v>
      </c>
      <c r="DY377" s="2">
        <f t="shared" si="658"/>
        <v>1.4121800529567574</v>
      </c>
      <c r="DZ377" s="2">
        <f t="shared" si="659"/>
        <v>-0.17271157167529916</v>
      </c>
      <c r="EA377" s="2">
        <f t="shared" si="674"/>
        <v>10.087082728592156</v>
      </c>
      <c r="EB377" s="2">
        <f t="shared" si="668"/>
        <v>2.8545119705340793</v>
      </c>
      <c r="EC377" s="2">
        <f t="shared" si="668"/>
        <v>3.155996393146987</v>
      </c>
      <c r="ED377" s="2">
        <f t="shared" si="668"/>
        <v>1.5653775322283625</v>
      </c>
      <c r="EE377" s="2">
        <f t="shared" si="668"/>
        <v>-0.42194092827003704</v>
      </c>
      <c r="EF377" s="2">
        <f t="shared" si="668"/>
        <v>0</v>
      </c>
      <c r="EG377" s="2">
        <f t="shared" si="668"/>
        <v>3.3088235294117752</v>
      </c>
      <c r="EH377" s="2">
        <f t="shared" si="668"/>
        <v>-2.754237288135597</v>
      </c>
      <c r="EI377" s="2">
        <f t="shared" si="689"/>
        <v>1.7664376840039298</v>
      </c>
      <c r="EJ377" s="2">
        <f t="shared" si="689"/>
        <v>3.2403240324032412</v>
      </c>
      <c r="EK377" s="2">
        <f t="shared" si="689"/>
        <v>-0.88408644400784775</v>
      </c>
      <c r="EL377" s="2">
        <f t="shared" si="687"/>
        <v>2.387774594078329</v>
      </c>
      <c r="EM377" s="2">
        <f t="shared" si="687"/>
        <v>0.76775431861804133</v>
      </c>
      <c r="EN377" s="2">
        <f t="shared" si="687"/>
        <v>2.4074074074073915</v>
      </c>
      <c r="EO377" s="2">
        <f t="shared" si="614"/>
        <v>1.4121800529567574</v>
      </c>
      <c r="EP377" s="2">
        <f t="shared" si="614"/>
        <v>3.6688617121354739</v>
      </c>
      <c r="EQ377" s="2">
        <f t="shared" si="614"/>
        <v>1.1331444759206777</v>
      </c>
      <c r="ER377" s="2">
        <f t="shared" ref="ER377:ET440" si="716">100*((BA377/BA365)-1)</f>
        <v>3.155996393146987</v>
      </c>
      <c r="ES377" s="2">
        <f t="shared" si="716"/>
        <v>2.8466483011937438</v>
      </c>
      <c r="ET377" s="2">
        <f t="shared" si="716"/>
        <v>1.7595307917888547</v>
      </c>
      <c r="EU377" s="2">
        <f t="shared" si="602"/>
        <v>2.6</v>
      </c>
      <c r="EV377" s="2">
        <f t="shared" si="602"/>
        <v>2.6</v>
      </c>
      <c r="EW377" s="2">
        <f t="shared" si="660"/>
        <v>0.42194092827003704</v>
      </c>
      <c r="EX377" s="2">
        <f t="shared" si="660"/>
        <v>1.9213174748399009</v>
      </c>
      <c r="EY377" s="2">
        <f t="shared" si="661"/>
        <v>-13.637375668749897</v>
      </c>
      <c r="EZ377" s="2">
        <f t="shared" si="661"/>
        <v>-19.858316470821023</v>
      </c>
      <c r="FA377" s="2">
        <f t="shared" si="662"/>
        <v>3.3658104517271914</v>
      </c>
      <c r="FB377" s="2">
        <f t="shared" si="665"/>
        <v>1.7376412106666406</v>
      </c>
      <c r="FC377" s="2">
        <f t="shared" si="665"/>
        <v>0.20040080160321772</v>
      </c>
      <c r="FD377" s="2">
        <f t="shared" si="665"/>
        <v>1.4242115971515812</v>
      </c>
      <c r="FE377" s="2">
        <f t="shared" si="665"/>
        <v>1.0406629408363788</v>
      </c>
      <c r="FF377" s="2">
        <f t="shared" si="665"/>
        <v>0.38797284190106307</v>
      </c>
      <c r="FG377" s="2">
        <f t="shared" si="665"/>
        <v>1.8670649738610878</v>
      </c>
      <c r="FH377" s="2">
        <v>3.5</v>
      </c>
      <c r="FI377" s="2">
        <v>3.6</v>
      </c>
      <c r="FL377" s="2">
        <f t="shared" si="709"/>
        <v>0.48206321150670028</v>
      </c>
      <c r="FM377" s="2">
        <f t="shared" si="709"/>
        <v>0.34856027557543801</v>
      </c>
      <c r="FN377" s="2">
        <f t="shared" si="634"/>
        <v>0.6177509893967148</v>
      </c>
      <c r="FQ377" s="2">
        <f t="shared" si="710"/>
        <v>1.9422408061150254</v>
      </c>
      <c r="FR377" s="2">
        <f t="shared" si="710"/>
        <v>1.401547712235085</v>
      </c>
      <c r="FS377" s="2">
        <f t="shared" si="636"/>
        <v>2.4939953778469359</v>
      </c>
      <c r="FT377" s="2">
        <f t="shared" si="711"/>
        <v>2.1617980207103926</v>
      </c>
      <c r="FU377" s="2">
        <f t="shared" si="711"/>
        <v>1.4908459271199881</v>
      </c>
      <c r="FX377" s="2">
        <f t="shared" si="713"/>
        <v>1.8175321301177494</v>
      </c>
      <c r="FY377" s="2">
        <f t="shared" si="713"/>
        <v>1.6091867156605488</v>
      </c>
      <c r="FZ377" s="2">
        <f t="shared" si="647"/>
        <v>2.4896455860112576</v>
      </c>
      <c r="GA377" s="2">
        <f t="shared" si="714"/>
        <v>2.297737751170148</v>
      </c>
      <c r="GB377" s="2">
        <f t="shared" si="714"/>
        <v>1.1285856038813158</v>
      </c>
      <c r="GE377" s="2">
        <f t="shared" si="702"/>
        <v>-0.53646263908125136</v>
      </c>
      <c r="GF377" s="2">
        <f t="shared" si="702"/>
        <v>-8.4817519722239318E-2</v>
      </c>
      <c r="GG377" s="2">
        <f t="shared" si="715"/>
        <v>-10.755427165432184</v>
      </c>
      <c r="GH377" s="2">
        <f t="shared" si="715"/>
        <v>-15.002171432564282</v>
      </c>
      <c r="GI377" s="2">
        <f t="shared" si="670"/>
        <v>4.9880525686977428</v>
      </c>
      <c r="GJ377" s="2">
        <f t="shared" si="671"/>
        <v>2.4262899262899262</v>
      </c>
      <c r="GK377" s="2">
        <v>3.9</v>
      </c>
      <c r="GN377" s="2">
        <f t="shared" si="590"/>
        <v>-0.40000000000000013</v>
      </c>
      <c r="GQ377" s="2">
        <f t="shared" si="563"/>
        <v>-0.30000000000000004</v>
      </c>
      <c r="GT377" s="27">
        <f t="shared" ca="1" si="574"/>
        <v>101.71428571428571</v>
      </c>
      <c r="GU377" s="27">
        <f t="shared" ca="1" si="575"/>
        <v>103.58422939068099</v>
      </c>
      <c r="GV377" s="27">
        <f t="shared" ca="1" si="575"/>
        <v>103.03571428571429</v>
      </c>
      <c r="GW377" s="27">
        <f t="shared" ca="1" si="576"/>
        <v>100.09496676163343</v>
      </c>
      <c r="GX377" s="27">
        <f t="shared" ca="1" si="576"/>
        <v>102.28937728937728</v>
      </c>
      <c r="GY377" s="27">
        <f t="shared" ca="1" si="577"/>
        <v>101.21381886087771</v>
      </c>
      <c r="GZ377" s="27">
        <f t="shared" ca="1" si="578"/>
        <v>129.99143101970864</v>
      </c>
      <c r="HA377" s="27">
        <f t="shared" ca="1" si="579"/>
        <v>96.078431372549019</v>
      </c>
      <c r="HB377" s="27">
        <f t="shared" ca="1" si="579"/>
        <v>101.68738898756662</v>
      </c>
      <c r="HC377" s="27">
        <f t="shared" ca="1" si="579"/>
        <v>95.856873822975501</v>
      </c>
      <c r="HD377" s="27">
        <f t="shared" ca="1" si="572"/>
        <v>100.0937207122774</v>
      </c>
      <c r="HE377" s="27">
        <f t="shared" ca="1" si="580"/>
        <v>95.031055900621126</v>
      </c>
      <c r="HG377" s="27">
        <f t="shared" ca="1" si="581"/>
        <v>100.47846889952152</v>
      </c>
      <c r="HH377" s="27">
        <f t="shared" ca="1" si="582"/>
        <v>96.373056994818654</v>
      </c>
      <c r="HI377" s="27">
        <f t="shared" ca="1" si="582"/>
        <v>103.41643582640813</v>
      </c>
      <c r="HJ377" s="27">
        <f t="shared" ca="1" si="583"/>
        <v>101.15273775216139</v>
      </c>
      <c r="HK377" s="27">
        <f t="shared" ca="1" si="583"/>
        <v>100</v>
      </c>
      <c r="HL377" s="27">
        <f t="shared" ca="1" si="584"/>
        <v>100.56338028169014</v>
      </c>
      <c r="HM377" s="27">
        <f t="shared" ca="1" si="585"/>
        <v>84.687953555878082</v>
      </c>
      <c r="HN377" s="27">
        <f t="shared" ca="1" si="586"/>
        <v>102.61569416498992</v>
      </c>
      <c r="HO377" s="27">
        <f t="shared" ca="1" si="586"/>
        <v>101.44144144144143</v>
      </c>
      <c r="HP377" s="27">
        <f t="shared" ca="1" si="586"/>
        <v>104.01567091087169</v>
      </c>
      <c r="HQ377" s="27">
        <f t="shared" ca="1" si="573"/>
        <v>101.13744075829385</v>
      </c>
      <c r="HR377" s="27">
        <f t="shared" ca="1" si="587"/>
        <v>102.33050847457625</v>
      </c>
      <c r="HT377" s="27">
        <f t="shared" ca="1" si="705"/>
        <v>142.48786750837391</v>
      </c>
      <c r="HU377" s="27">
        <f t="shared" ca="1" si="705"/>
        <v>32.739525299947836</v>
      </c>
      <c r="HV377" s="27">
        <f t="shared" ca="1" si="705"/>
        <v>35.008499646527817</v>
      </c>
      <c r="HW377" s="27">
        <f t="shared" ca="1" si="706"/>
        <v>514.66357098101184</v>
      </c>
      <c r="HX377" s="27">
        <f t="shared" ca="1" si="706"/>
        <v>485.32916523531435</v>
      </c>
      <c r="HY377" s="27">
        <f t="shared" ca="1" si="638"/>
        <v>1000</v>
      </c>
      <c r="HZ377" s="27">
        <f t="shared" ca="1" si="707"/>
        <v>5.4862475852148744</v>
      </c>
      <c r="IA377" s="27">
        <f t="shared" ca="1" si="707"/>
        <v>20.580980980980986</v>
      </c>
      <c r="IB377" s="27">
        <f t="shared" ca="1" si="707"/>
        <v>27.434708623488149</v>
      </c>
      <c r="IC377" s="27">
        <f t="shared" ca="1" si="707"/>
        <v>54.717016797470258</v>
      </c>
      <c r="ID377" s="27">
        <f t="shared" ca="1" si="707"/>
        <v>21.286131437913642</v>
      </c>
      <c r="IE377" s="27">
        <f t="shared" ca="1" si="707"/>
        <v>17.823984160554385</v>
      </c>
      <c r="IG377" s="28">
        <f t="shared" ca="1" si="623"/>
        <v>0.30952812583795475</v>
      </c>
      <c r="IH377" s="28">
        <f t="shared" ca="1" si="623"/>
        <v>-1.0611725310044659E-2</v>
      </c>
      <c r="II377" s="28">
        <f t="shared" ca="1" si="623"/>
        <v>0.21424161636485625</v>
      </c>
      <c r="IJ377" s="28">
        <f t="shared" ca="1" si="624"/>
        <v>0.64283755468052939</v>
      </c>
      <c r="IK377" s="24">
        <f t="shared" ca="1" si="639"/>
        <v>0.12967953778776306</v>
      </c>
      <c r="IL377" s="28">
        <f t="shared" ca="1" si="625"/>
        <v>1.107394366197181</v>
      </c>
      <c r="IM377" s="28">
        <f t="shared" ca="1" si="640"/>
        <v>1.7840375586854731</v>
      </c>
      <c r="IN377" s="3">
        <f t="shared" ca="1" si="641"/>
        <v>1.7502319208777104</v>
      </c>
      <c r="IO377" s="2">
        <f t="shared" si="663"/>
        <v>1.7</v>
      </c>
      <c r="IQ377" s="2">
        <f t="shared" ca="1" si="703"/>
        <v>0.5131580168927663</v>
      </c>
      <c r="IS377" s="3">
        <f t="shared" ca="1" si="626"/>
        <v>-1.2186858053008301E-2</v>
      </c>
      <c r="IT377" s="3">
        <f t="shared" ca="1" si="627"/>
        <v>1.3843891166789024E-3</v>
      </c>
      <c r="IU377" s="3">
        <f t="shared" si="628"/>
        <v>-0.40000000000000013</v>
      </c>
      <c r="IV377" s="3">
        <f t="shared" ca="1" si="629"/>
        <v>-0.38919753106367072</v>
      </c>
      <c r="IX377" s="28">
        <f ca="1">$HL377/100*(GZ377-100)*AL377/1000+(HM377-100)*HZ377/$HY377</f>
        <v>6.6796306312590023E-2</v>
      </c>
      <c r="IY377" s="28">
        <f ca="1">$HL377/100*(HA377-100)*AM377/1000+(HN377-100)*IA377/$HY377</f>
        <v>-3.2927011518561249E-2</v>
      </c>
      <c r="IZ377" s="28">
        <f ca="1">$HL377/100*(HB377-100)*AN377/1000+(HO377-100)*IB377/$HY377</f>
        <v>8.3664806458113833E-2</v>
      </c>
      <c r="JA377" s="28">
        <f ca="1">$HL377/100*(HC377-100)*AO377/1000+(HP377-100)*IC377/$HY377</f>
        <v>-1.3596660361999274E-2</v>
      </c>
      <c r="JB377" s="28">
        <f ca="1">$HL377/100*(HD377-100)*AP377/1000+(HQ377-100)*ID377/$HY377</f>
        <v>2.6662180107429087E-2</v>
      </c>
      <c r="JC377" s="28">
        <f ca="1">$HL377/100*(HE377-100)*AQ377/1000+(HR377-100)*IE377/$HY377</f>
        <v>-4.3409002424045842E-2</v>
      </c>
      <c r="JE377" s="3">
        <f t="shared" ca="1" si="712"/>
        <v>5.397118971134432E-2</v>
      </c>
      <c r="JF377" s="3">
        <f t="shared" ca="1" si="712"/>
        <v>-0.11123289774505227</v>
      </c>
      <c r="JG377" s="3">
        <f t="shared" ca="1" si="712"/>
        <v>-4.2326267512212939E-2</v>
      </c>
      <c r="JH377" s="3">
        <f t="shared" ca="1" si="712"/>
        <v>-6.5780549082138789E-2</v>
      </c>
      <c r="JI377" s="3">
        <f t="shared" ca="1" si="712"/>
        <v>-4.0353908009446063E-2</v>
      </c>
      <c r="JJ377" s="3">
        <f t="shared" ca="1" si="712"/>
        <v>-1.5388412502793013E-2</v>
      </c>
      <c r="JK377" s="3">
        <f>IO377-IO376</f>
        <v>-0.40000000000000013</v>
      </c>
      <c r="JL377" s="3">
        <f t="shared" ca="1" si="630"/>
        <v>-0.41164492219913151</v>
      </c>
      <c r="JN377" s="10">
        <f>COUNTIF(EI377:ET377,"&gt;2")</f>
        <v>6</v>
      </c>
      <c r="JP377" s="2">
        <f>AVERAGE(CS377,CS365,CS353,CS341,CS329,CS317,CS305,CS293,CS281,CS269)</f>
        <v>0.46306703696871176</v>
      </c>
      <c r="JQ377" s="2">
        <f>CS377-JP377</f>
        <v>3.2499268837810069E-4</v>
      </c>
      <c r="JR377" s="2">
        <f>AVERAGE(CT377,CT365,CT353,CT341,CT329,CT317,CT305,CT293,CT281,CT269)</f>
        <v>0.54621466860303514</v>
      </c>
      <c r="JS377" s="2">
        <f>CT377-JR377</f>
        <v>-0.17481262589180818</v>
      </c>
      <c r="KH377" s="2">
        <f>(DN377*$DN$4)+(FB377*$FB$3)+(FC377*$FC$3)+(FD377*$FD$3)+(FE377*$FE$3)+(FF377*$FF$3)+(FG377*$FG$3)</f>
        <v>1.4114978163299561</v>
      </c>
      <c r="KI377" s="2">
        <f>F377-KH377</f>
        <v>0.28850218367004388</v>
      </c>
      <c r="KJ377" s="2">
        <f>MAX(DN377,FB377:FG377)</f>
        <v>1.8670649738610878</v>
      </c>
      <c r="KK377" s="2">
        <f>MIN(DN377,FB377:FG377)</f>
        <v>0.20040080160321772</v>
      </c>
      <c r="KL377" s="2">
        <f t="shared" si="664"/>
        <v>1.6666641722578701</v>
      </c>
      <c r="KO377" s="2">
        <f>BO377</f>
        <v>74.78</v>
      </c>
      <c r="KP377" s="2">
        <f>100*((BO371/BO359)-1)</f>
        <v>-0.32911392405063911</v>
      </c>
      <c r="KQ377" s="2">
        <f t="shared" si="677"/>
        <v>-0.32911392405063911</v>
      </c>
      <c r="KR377" s="2">
        <f>100*((BO365/BO353)-1)</f>
        <v>2.289268228132868</v>
      </c>
      <c r="KS377" s="2">
        <f t="shared" si="691"/>
        <v>2.289268228132868</v>
      </c>
      <c r="KT377" s="3">
        <f>BP377</f>
        <v>1.2155</v>
      </c>
      <c r="KU377" s="3">
        <f>BQ377</f>
        <v>59.041818181818186</v>
      </c>
      <c r="KV377" s="3">
        <f t="shared" si="610"/>
        <v>48.574099697094354</v>
      </c>
      <c r="KW377" s="2">
        <f t="shared" si="603"/>
        <v>82.854662440542228</v>
      </c>
      <c r="KX377" s="2">
        <f t="shared" si="603"/>
        <v>88.860006546681063</v>
      </c>
      <c r="LA377">
        <v>2</v>
      </c>
      <c r="LB377">
        <v>0</v>
      </c>
      <c r="LE377" s="2">
        <v>110.8427591348169</v>
      </c>
      <c r="LF377" s="2">
        <v>107.8230358647123</v>
      </c>
      <c r="LG377" s="2">
        <v>103.36842363623303</v>
      </c>
      <c r="LH377" s="2">
        <v>100.91253271228439</v>
      </c>
      <c r="LI377" s="2">
        <v>104.48967633895144</v>
      </c>
      <c r="LJ377" s="2">
        <v>105.07228708239354</v>
      </c>
      <c r="LK377" s="2">
        <v>104.74920658192133</v>
      </c>
      <c r="LL377" s="2">
        <v>111.51962387425947</v>
      </c>
      <c r="LM377" s="2">
        <v>113.76488868485967</v>
      </c>
      <c r="LN377" s="2">
        <v>106.48087732585904</v>
      </c>
      <c r="LO377" s="2">
        <v>117.81558125022357</v>
      </c>
      <c r="LP377" s="2">
        <v>110.79075622356078</v>
      </c>
      <c r="LQ377" s="2">
        <v>126.05612903937994</v>
      </c>
      <c r="LR377" s="2">
        <v>98.780328717768342</v>
      </c>
      <c r="LS377" s="2">
        <v>112.44585441795522</v>
      </c>
      <c r="LT377" s="2">
        <v>130.11555053928643</v>
      </c>
      <c r="LU377" s="2">
        <v>108.33560492572204</v>
      </c>
      <c r="LV377" s="2">
        <v>110.08690564841133</v>
      </c>
      <c r="LW377" s="2">
        <v>98.525143050492531</v>
      </c>
      <c r="LX377" s="2">
        <v>105.09584699588467</v>
      </c>
      <c r="LY377" s="2">
        <v>105.46317388211621</v>
      </c>
      <c r="LZ377" s="2">
        <v>112.26429650969577</v>
      </c>
      <c r="MA377" s="2">
        <v>116.63504051423706</v>
      </c>
      <c r="MB377" s="2">
        <v>108.60670226349087</v>
      </c>
      <c r="MC377" s="2">
        <v>119.81088290384062</v>
      </c>
      <c r="MD377" s="2">
        <v>115.13251447151313</v>
      </c>
      <c r="ME377" s="2">
        <v>120.26267744279583</v>
      </c>
      <c r="MF377" s="2">
        <v>110.99581358425039</v>
      </c>
      <c r="MG377" s="2">
        <v>113.34085790097491</v>
      </c>
      <c r="MH377" s="2">
        <v>108.90603893806571</v>
      </c>
      <c r="MI377" s="2">
        <v>125.96108439568079</v>
      </c>
      <c r="MJ377" s="2">
        <v>111.11772994549554</v>
      </c>
      <c r="MK377" s="2">
        <v>110.23929174358786</v>
      </c>
      <c r="ML377" s="2">
        <v>106.58026290610668</v>
      </c>
      <c r="MM377" s="2">
        <v>112.72977730196301</v>
      </c>
      <c r="MN377" s="2">
        <v>119.46931726633424</v>
      </c>
      <c r="MO377" s="2">
        <v>118.35621290882015</v>
      </c>
      <c r="MP377" s="2">
        <v>122.01173809752395</v>
      </c>
      <c r="MQ377" s="2">
        <v>99.670267556131449</v>
      </c>
      <c r="MR377" s="2">
        <v>82.689201246063703</v>
      </c>
      <c r="MS377" s="10">
        <v>128.58260787642385</v>
      </c>
      <c r="MT377" s="2">
        <v>115.41212599318064</v>
      </c>
      <c r="MU377" s="2">
        <v>105.66559063950233</v>
      </c>
      <c r="MV377" s="2">
        <v>90.639445535401947</v>
      </c>
      <c r="MX377" s="22">
        <v>0.83</v>
      </c>
      <c r="MY377" s="22">
        <v>0.17</v>
      </c>
      <c r="MZ377" s="22">
        <v>0.7</v>
      </c>
      <c r="NA377" s="22">
        <v>0.44</v>
      </c>
      <c r="NB377" s="22">
        <v>0.44</v>
      </c>
      <c r="NC377" s="22">
        <v>0.42</v>
      </c>
      <c r="ND377" s="22">
        <v>1</v>
      </c>
      <c r="NE377" s="22">
        <v>6.32</v>
      </c>
      <c r="NF377" s="22">
        <v>1.68</v>
      </c>
      <c r="NG377" s="22">
        <v>6</v>
      </c>
      <c r="NH377" s="23">
        <v>6</v>
      </c>
      <c r="NI377" s="22">
        <v>24</v>
      </c>
      <c r="NJ377" s="22">
        <v>2.85</v>
      </c>
      <c r="NK377" s="22">
        <v>1.05</v>
      </c>
      <c r="NL377" s="23">
        <v>10.5</v>
      </c>
      <c r="NM377" s="3">
        <v>4.7300000000000004</v>
      </c>
      <c r="NN377" s="22">
        <v>3.85</v>
      </c>
      <c r="NO377" s="22">
        <v>2.42</v>
      </c>
      <c r="NP377" s="22">
        <v>0.23</v>
      </c>
      <c r="NQ377" s="22">
        <v>1.1499999999999999</v>
      </c>
      <c r="NR377" s="23">
        <v>1</v>
      </c>
      <c r="NS377" s="22">
        <v>1.19</v>
      </c>
      <c r="NT377" s="22">
        <v>5.81</v>
      </c>
      <c r="NU377" s="23">
        <v>6.84</v>
      </c>
      <c r="NV377" s="3">
        <v>3.61</v>
      </c>
      <c r="NW377" s="22">
        <v>0.56999999999999995</v>
      </c>
      <c r="NX377" s="22">
        <v>0.76</v>
      </c>
      <c r="NY377" s="22">
        <v>65.25</v>
      </c>
      <c r="NZ377" s="22">
        <v>21.75</v>
      </c>
      <c r="OA377" s="23">
        <v>8</v>
      </c>
      <c r="OB377" s="22">
        <v>0.78</v>
      </c>
      <c r="OC377" s="22">
        <v>1.54</v>
      </c>
      <c r="OD377" s="22">
        <v>3.15</v>
      </c>
      <c r="OE377" s="22">
        <v>2.31</v>
      </c>
      <c r="OF377" s="22">
        <v>11.22</v>
      </c>
      <c r="OG377" s="22">
        <v>2.72</v>
      </c>
      <c r="OH377" s="23">
        <v>3.06</v>
      </c>
      <c r="OI377" s="22">
        <v>2</v>
      </c>
      <c r="OJ377" s="22">
        <v>7.1</v>
      </c>
      <c r="OK377" s="22">
        <v>2.9</v>
      </c>
      <c r="OL377" s="22">
        <v>0.36</v>
      </c>
      <c r="OM377" s="23">
        <v>2.2799999999999998</v>
      </c>
      <c r="ON377" s="22">
        <v>2.4</v>
      </c>
      <c r="OO377" s="22">
        <v>6.96</v>
      </c>
      <c r="OQ377">
        <f t="shared" si="667"/>
        <v>-7</v>
      </c>
      <c r="OR377" s="23">
        <f t="shared" ca="1" si="675"/>
        <v>1.0115286868900706</v>
      </c>
      <c r="OS377" s="23">
        <f t="shared" ca="1" si="675"/>
        <v>1.0020046521855575</v>
      </c>
      <c r="OT377" s="23">
        <f t="shared" ca="1" si="675"/>
        <v>1.0053795816936968</v>
      </c>
      <c r="OU377" s="23">
        <f t="shared" ca="1" si="675"/>
        <v>1.0027392259129162</v>
      </c>
      <c r="OV377" s="23">
        <f t="shared" ca="1" si="675"/>
        <v>1.0092350537907813</v>
      </c>
      <c r="OW377" s="23">
        <f t="shared" ca="1" si="675"/>
        <v>1.0126057432305975</v>
      </c>
      <c r="OX377" s="23">
        <f t="shared" ca="1" si="675"/>
        <v>1.0062919876904139</v>
      </c>
      <c r="OY377" s="23">
        <f t="shared" ca="1" si="673"/>
        <v>1.0132214892534088</v>
      </c>
      <c r="OZ377" s="23">
        <f t="shared" ca="1" si="673"/>
        <v>1.0198874999224024</v>
      </c>
      <c r="PA377" s="23">
        <f t="shared" ca="1" si="673"/>
        <v>1.0113074173796799</v>
      </c>
      <c r="PB377" s="23">
        <f t="shared" ca="1" si="673"/>
        <v>1.0252638034357278</v>
      </c>
      <c r="PC377" s="23">
        <f t="shared" ca="1" si="673"/>
        <v>1.0196179618304124</v>
      </c>
      <c r="PD377" s="23">
        <f t="shared" ca="1" si="673"/>
        <v>0.98854786158166774</v>
      </c>
      <c r="PE377" s="23">
        <f t="shared" ca="1" si="673"/>
        <v>0.98210262558253969</v>
      </c>
      <c r="PF377" s="23">
        <f t="shared" ca="1" si="673"/>
        <v>1.0090705532772428</v>
      </c>
      <c r="PG377" s="23">
        <f t="shared" ca="1" si="673"/>
        <v>1.0380210438691009</v>
      </c>
      <c r="PH377" s="23">
        <f t="shared" ca="1" si="693"/>
        <v>1.0018460113465022</v>
      </c>
      <c r="PI377" s="23">
        <f t="shared" ca="1" si="693"/>
        <v>1.0163364791637144</v>
      </c>
      <c r="PJ377" s="23">
        <f t="shared" ca="1" si="693"/>
        <v>1.0353148661620231</v>
      </c>
      <c r="PK377" s="23">
        <f t="shared" ca="1" si="693"/>
        <v>0.96618565217621244</v>
      </c>
      <c r="PL377" s="23">
        <f t="shared" ca="1" si="693"/>
        <v>1.0050586421470846</v>
      </c>
      <c r="PM377" s="23">
        <f t="shared" ca="1" si="693"/>
        <v>1.0134418168850006</v>
      </c>
      <c r="PN377" s="23">
        <f t="shared" ca="1" si="645"/>
        <v>1.0270793424638613</v>
      </c>
      <c r="PO377" s="23">
        <f t="shared" ca="1" si="645"/>
        <v>0.98679873776115468</v>
      </c>
      <c r="PP377" s="23">
        <f t="shared" ca="1" si="645"/>
        <v>1.0025086903684184</v>
      </c>
      <c r="PQ377" s="23">
        <f t="shared" ca="1" si="645"/>
        <v>1.1877955388227472</v>
      </c>
      <c r="PR377" s="23">
        <f t="shared" ca="1" si="645"/>
        <v>1.0333956861344777</v>
      </c>
      <c r="PS377" s="23">
        <f t="shared" ca="1" si="615"/>
        <v>1.0151730819035039</v>
      </c>
      <c r="PT377" s="23">
        <f t="shared" ca="1" si="615"/>
        <v>1.0191585467097386</v>
      </c>
      <c r="PU377" s="23">
        <f t="shared" ca="1" si="615"/>
        <v>1.0174559043908318</v>
      </c>
      <c r="PV377" s="23">
        <f t="shared" ca="1" si="615"/>
        <v>1.1092031720438793</v>
      </c>
      <c r="PW377" s="23">
        <f t="shared" ca="1" si="615"/>
        <v>1.010244443619946</v>
      </c>
      <c r="PX377" s="23">
        <f t="shared" ca="1" si="615"/>
        <v>1.0152162138651655</v>
      </c>
      <c r="PY377" s="23">
        <f t="shared" ca="1" si="615"/>
        <v>1.0093746021314769</v>
      </c>
      <c r="PZ377" s="23">
        <f t="shared" ca="1" si="615"/>
        <v>1.0181265700933686</v>
      </c>
      <c r="QA377" s="23">
        <f t="shared" ca="1" si="615"/>
        <v>1.0232760918536419</v>
      </c>
      <c r="QB377" s="23">
        <f t="shared" ca="1" si="615"/>
        <v>1.0257380655132409</v>
      </c>
      <c r="QC377" s="23">
        <f t="shared" ca="1" si="615"/>
        <v>1.0256512951035961</v>
      </c>
      <c r="QD377" s="23">
        <f t="shared" ca="1" si="699"/>
        <v>1.012302784762386</v>
      </c>
      <c r="QE377" s="23">
        <f t="shared" ca="1" si="699"/>
        <v>1.0182332486677419</v>
      </c>
      <c r="QF377" s="23">
        <f t="shared" ca="1" si="699"/>
        <v>1.15751258803542</v>
      </c>
      <c r="QG377" s="23">
        <f t="shared" ca="1" si="699"/>
        <v>1.0315650433483634</v>
      </c>
      <c r="QH377" s="23">
        <f t="shared" ca="1" si="699"/>
        <v>1.0077052540595197</v>
      </c>
      <c r="QI377" s="23">
        <f t="shared" ca="1" si="699"/>
        <v>1.0082331950837788</v>
      </c>
      <c r="QJ377" s="26">
        <f t="shared" ca="1" si="616"/>
        <v>1.015797739090774</v>
      </c>
      <c r="QL377" s="3">
        <f t="shared" ca="1" si="589"/>
        <v>111.68330661618783</v>
      </c>
      <c r="QM377" s="3">
        <f t="shared" ca="1" si="591"/>
        <v>0.26487935001238139</v>
      </c>
      <c r="QN377" s="3">
        <f t="shared" ca="1" si="595"/>
        <v>0.2532280342601852</v>
      </c>
      <c r="QO377" s="3">
        <f t="shared" ca="1" si="599"/>
        <v>0.64310864715091398</v>
      </c>
      <c r="QP377" s="3">
        <f t="shared" ca="1" si="631"/>
        <v>1.3572020178885591</v>
      </c>
      <c r="QQ377" s="2">
        <f t="shared" ca="1" si="642"/>
        <v>2.3861030147620532</v>
      </c>
      <c r="QR377" s="3">
        <f t="shared" ca="1" si="592"/>
        <v>3.2252698062338547</v>
      </c>
      <c r="QS377" s="3">
        <f t="shared" ca="1" si="596"/>
        <v>3.0821080324624055</v>
      </c>
      <c r="QT377" s="3">
        <f t="shared" ca="1" si="598"/>
        <v>2.5973564765776835</v>
      </c>
      <c r="QU377" s="3">
        <f t="shared" ca="1" si="619"/>
        <v>2.7328240089507183</v>
      </c>
    </row>
    <row r="378" spans="1:463" x14ac:dyDescent="0.35">
      <c r="A378" t="s">
        <v>1443</v>
      </c>
      <c r="B378" s="21">
        <v>43709</v>
      </c>
      <c r="C378" t="s">
        <v>1005</v>
      </c>
      <c r="D378" s="2">
        <v>108.4</v>
      </c>
      <c r="E378" s="2">
        <v>108.5</v>
      </c>
      <c r="F378" s="2">
        <v>1.7</v>
      </c>
      <c r="G378" s="2">
        <v>108.3</v>
      </c>
      <c r="H378" s="2">
        <v>108.30352141654522</v>
      </c>
      <c r="I378" s="2">
        <v>108.06084479046621</v>
      </c>
      <c r="J378" s="2">
        <v>106</v>
      </c>
      <c r="K378" s="2">
        <v>111.3</v>
      </c>
      <c r="L378" s="2">
        <v>111.11936520809427</v>
      </c>
      <c r="M378" s="2">
        <v>104.1</v>
      </c>
      <c r="N378" s="2">
        <v>114.8</v>
      </c>
      <c r="O378" s="2">
        <v>103.1</v>
      </c>
      <c r="P378" s="2">
        <v>106.6</v>
      </c>
      <c r="Q378" s="2">
        <v>103.9</v>
      </c>
      <c r="R378" s="2">
        <v>111.9</v>
      </c>
      <c r="S378" s="2">
        <v>114.8</v>
      </c>
      <c r="T378" s="2">
        <v>115.4</v>
      </c>
      <c r="U378" s="2">
        <v>101.7</v>
      </c>
      <c r="V378" s="2">
        <v>112.3</v>
      </c>
      <c r="W378" s="2">
        <v>115.6</v>
      </c>
      <c r="X378" s="2">
        <v>110</v>
      </c>
      <c r="Y378" s="2">
        <v>118.9</v>
      </c>
      <c r="Z378" s="2">
        <v>119.2</v>
      </c>
      <c r="AA378" s="2">
        <v>112.6</v>
      </c>
      <c r="AB378" s="2">
        <v>90.6</v>
      </c>
      <c r="AC378" s="2">
        <v>100.4</v>
      </c>
      <c r="AD378" s="2">
        <v>117.5</v>
      </c>
      <c r="AE378" s="2">
        <v>105.2</v>
      </c>
      <c r="AF378" s="2">
        <v>108.8</v>
      </c>
      <c r="AG378" s="22">
        <v>519</v>
      </c>
      <c r="AH378" s="22">
        <v>481</v>
      </c>
      <c r="AI378" s="22">
        <v>140</v>
      </c>
      <c r="AJ378" s="22">
        <v>30</v>
      </c>
      <c r="AK378" s="22">
        <v>31</v>
      </c>
      <c r="AL378" s="22">
        <v>5</v>
      </c>
      <c r="AM378" s="22">
        <v>22</v>
      </c>
      <c r="AN378" s="22">
        <v>26</v>
      </c>
      <c r="AO378" s="22">
        <v>56</v>
      </c>
      <c r="AP378" s="22">
        <v>26</v>
      </c>
      <c r="AQ378" s="22">
        <v>17</v>
      </c>
      <c r="AR378" s="2">
        <v>103.5</v>
      </c>
      <c r="AS378" s="2">
        <v>114.5</v>
      </c>
      <c r="AT378" s="2">
        <v>103.9</v>
      </c>
      <c r="AU378" s="2">
        <v>107.2</v>
      </c>
      <c r="AV378" s="2">
        <v>106.2</v>
      </c>
      <c r="AW378" s="2">
        <v>111</v>
      </c>
      <c r="AX378" s="2">
        <v>111.9</v>
      </c>
      <c r="AY378" s="2">
        <v>110.9</v>
      </c>
      <c r="AZ378" s="2">
        <v>107.7</v>
      </c>
      <c r="BA378" s="2">
        <v>115.6</v>
      </c>
      <c r="BB378" s="2">
        <v>112.8</v>
      </c>
      <c r="BC378" s="2">
        <v>104.4</v>
      </c>
      <c r="BD378" s="3">
        <v>0.6</v>
      </c>
      <c r="BE378" s="3">
        <v>0.62</v>
      </c>
      <c r="BF378" s="3">
        <v>0.31</v>
      </c>
      <c r="BG378" s="3">
        <v>0.1</v>
      </c>
      <c r="BH378" s="3">
        <v>0.09</v>
      </c>
      <c r="BI378" s="2">
        <v>291</v>
      </c>
      <c r="BJ378" s="2">
        <v>2.4</v>
      </c>
      <c r="BK378" s="2">
        <v>2.4</v>
      </c>
      <c r="BL378" s="2">
        <v>118.4</v>
      </c>
      <c r="BM378" s="2">
        <v>111.2</v>
      </c>
      <c r="BN378" s="10">
        <v>544</v>
      </c>
      <c r="BO378" s="3">
        <v>76.55</v>
      </c>
      <c r="BP378" s="22">
        <v>1.2354000000000001</v>
      </c>
      <c r="BQ378" s="3">
        <v>62.826666666666675</v>
      </c>
      <c r="BR378" s="23">
        <v>2.5589999999999993</v>
      </c>
      <c r="BS378" s="2">
        <v>114.9</v>
      </c>
      <c r="BT378" s="3">
        <v>84.21</v>
      </c>
      <c r="BU378" s="2">
        <v>1</v>
      </c>
      <c r="BV378" s="2">
        <v>2.4</v>
      </c>
      <c r="BW378" s="2">
        <v>3.8</v>
      </c>
      <c r="BX378" s="2">
        <v>3.7</v>
      </c>
      <c r="BY378" s="23">
        <v>256.43</v>
      </c>
      <c r="BZ378" s="2">
        <v>100.1</v>
      </c>
      <c r="CA378" s="2">
        <v>99.8</v>
      </c>
      <c r="CB378" s="3">
        <v>104.5</v>
      </c>
      <c r="CC378" s="2">
        <v>102.9</v>
      </c>
      <c r="CD378" s="2">
        <v>136.30000000000001</v>
      </c>
      <c r="CE378" s="2">
        <v>100.05670444398355</v>
      </c>
      <c r="CF378" s="3">
        <v>104.56596745278277</v>
      </c>
      <c r="CG378" s="2">
        <v>103.08794481120401</v>
      </c>
      <c r="CH378" s="23">
        <v>264.40805220154408</v>
      </c>
      <c r="CI378" s="3">
        <v>104.30975541868133</v>
      </c>
      <c r="CM378" s="2">
        <f t="shared" si="600"/>
        <v>50.855323511952946</v>
      </c>
      <c r="CN378" s="2">
        <f t="shared" si="600"/>
        <v>2.0713938805245258</v>
      </c>
      <c r="CO378" s="2">
        <f t="shared" si="601"/>
        <v>79.909012995833336</v>
      </c>
      <c r="CR378" s="2">
        <f t="shared" si="604"/>
        <v>9.2336103416443702E-2</v>
      </c>
      <c r="CS378" s="2">
        <f t="shared" si="604"/>
        <v>9.2250922509219846E-2</v>
      </c>
      <c r="CT378" s="2">
        <f t="shared" si="605"/>
        <v>0.18501387604070568</v>
      </c>
      <c r="CU378" s="2">
        <f t="shared" si="605"/>
        <v>6.4540136735964815E-2</v>
      </c>
      <c r="CV378" s="2">
        <f t="shared" si="605"/>
        <v>0.14061760351678712</v>
      </c>
      <c r="CW378" s="2">
        <f t="shared" si="606"/>
        <v>-0.29013539651838621</v>
      </c>
      <c r="CX378" s="2">
        <f t="shared" si="607"/>
        <v>-0.35810205908684484</v>
      </c>
      <c r="CY378" s="2">
        <f t="shared" si="651"/>
        <v>-0.69204152249134709</v>
      </c>
      <c r="CZ378" s="2">
        <f t="shared" si="611"/>
        <v>0</v>
      </c>
      <c r="DA378" s="2">
        <f t="shared" si="612"/>
        <v>-1.3071895424836633</v>
      </c>
      <c r="DB378" s="2">
        <f t="shared" si="613"/>
        <v>0.53715308863025457</v>
      </c>
      <c r="DC378" s="2">
        <f t="shared" si="704"/>
        <v>-0.23997257456290322</v>
      </c>
      <c r="DF378" s="2">
        <f t="shared" si="608"/>
        <v>0.77723674715617364</v>
      </c>
      <c r="DG378" s="2">
        <f t="shared" si="608"/>
        <v>1.7005229915123765</v>
      </c>
      <c r="DH378" s="2">
        <f t="shared" si="609"/>
        <v>2.0708005761370885</v>
      </c>
      <c r="DI378" s="2">
        <f t="shared" si="708"/>
        <v>4.1622885176431978</v>
      </c>
      <c r="DJ378" s="2">
        <f t="shared" si="708"/>
        <v>1.4059538342210631</v>
      </c>
      <c r="DM378" s="2">
        <f t="shared" si="652"/>
        <v>1.6885553470919432</v>
      </c>
      <c r="DN378" s="2">
        <f t="shared" si="652"/>
        <v>1.7823639774859341</v>
      </c>
      <c r="DO378" s="2">
        <f t="shared" si="617"/>
        <v>1.6901408450704198</v>
      </c>
      <c r="DP378" s="2">
        <f t="shared" si="653"/>
        <v>1.0486177311725398</v>
      </c>
      <c r="DQ378" s="2">
        <f t="shared" si="697"/>
        <v>0.46529727347811412</v>
      </c>
      <c r="DR378" s="2">
        <f t="shared" si="654"/>
        <v>2.4861878453038702</v>
      </c>
      <c r="DS378" s="2">
        <f t="shared" si="655"/>
        <v>2.0918157118013028</v>
      </c>
      <c r="DT378" s="2" t="e">
        <v>#N/A</v>
      </c>
      <c r="DU378" s="2" t="e">
        <v>#N/A</v>
      </c>
      <c r="DV378" s="2">
        <f t="shared" si="618"/>
        <v>1.5763546798029493</v>
      </c>
      <c r="DW378" s="2">
        <f t="shared" si="656"/>
        <v>-0.95328884652049473</v>
      </c>
      <c r="DX378" s="2">
        <f t="shared" si="657"/>
        <v>4.9090909090909074</v>
      </c>
      <c r="DY378" s="2">
        <f t="shared" si="658"/>
        <v>0.62949640287770503</v>
      </c>
      <c r="DZ378" s="2">
        <f t="shared" si="659"/>
        <v>-2.1312872975277064</v>
      </c>
      <c r="EA378" s="2">
        <f t="shared" si="674"/>
        <v>1.5984015984016109</v>
      </c>
      <c r="EB378" s="2">
        <f t="shared" si="668"/>
        <v>2.8388278388278287</v>
      </c>
      <c r="EC378" s="2">
        <f t="shared" si="668"/>
        <v>3.2142857142857029</v>
      </c>
      <c r="ED378" s="2">
        <f t="shared" si="668"/>
        <v>0.54844606946982122</v>
      </c>
      <c r="EE378" s="2">
        <f t="shared" si="668"/>
        <v>-8.4033613445377853E-2</v>
      </c>
      <c r="EF378" s="2">
        <f t="shared" si="668"/>
        <v>0.2523128679562614</v>
      </c>
      <c r="EG378" s="2">
        <f t="shared" si="668"/>
        <v>3.4926470588235281</v>
      </c>
      <c r="EH378" s="2">
        <f t="shared" si="668"/>
        <v>-5.4279749478079342</v>
      </c>
      <c r="EI378" s="2">
        <f t="shared" si="689"/>
        <v>1.7699115044247815</v>
      </c>
      <c r="EJ378" s="2">
        <f t="shared" si="689"/>
        <v>2.9676258992805682</v>
      </c>
      <c r="EK378" s="2">
        <f t="shared" si="689"/>
        <v>-0.95328884652049473</v>
      </c>
      <c r="EL378" s="2">
        <f t="shared" si="687"/>
        <v>1.9011406844106515</v>
      </c>
      <c r="EM378" s="2">
        <f t="shared" si="687"/>
        <v>1.9193857965451144</v>
      </c>
      <c r="EN378" s="2">
        <f t="shared" si="687"/>
        <v>2.5878003696857554</v>
      </c>
      <c r="EO378" s="2">
        <f t="shared" si="687"/>
        <v>0.62949640287770503</v>
      </c>
      <c r="EP378" s="2">
        <f t="shared" si="687"/>
        <v>4.0337711069418525</v>
      </c>
      <c r="EQ378" s="2">
        <f t="shared" si="687"/>
        <v>1.4124293785310771</v>
      </c>
      <c r="ER378" s="2">
        <f t="shared" si="716"/>
        <v>3.2142857142857029</v>
      </c>
      <c r="ES378" s="2">
        <f t="shared" si="716"/>
        <v>3.20219579139982</v>
      </c>
      <c r="ET378" s="2">
        <f t="shared" si="716"/>
        <v>1.7543859649122862</v>
      </c>
      <c r="EU378" s="2">
        <f t="shared" si="602"/>
        <v>2.4</v>
      </c>
      <c r="EV378" s="2">
        <f t="shared" si="602"/>
        <v>2.4</v>
      </c>
      <c r="EW378" s="2">
        <f t="shared" si="660"/>
        <v>-0.92050209205020161</v>
      </c>
      <c r="EX378" s="2">
        <f t="shared" si="660"/>
        <v>1.1828935395814311</v>
      </c>
      <c r="EY378" s="2">
        <f t="shared" si="661"/>
        <v>-15.798730436535314</v>
      </c>
      <c r="EZ378" s="2">
        <f t="shared" si="661"/>
        <v>-8.8035496752145175</v>
      </c>
      <c r="FA378" s="2">
        <f t="shared" si="662"/>
        <v>-2.5445292620865145</v>
      </c>
      <c r="FB378" s="2">
        <f t="shared" si="665"/>
        <v>1.6844977040391562</v>
      </c>
      <c r="FC378" s="2">
        <f t="shared" si="665"/>
        <v>0.20020020020019569</v>
      </c>
      <c r="FD378" s="2">
        <f t="shared" si="665"/>
        <v>1.1144883485308954</v>
      </c>
      <c r="FE378" s="2">
        <f t="shared" si="665"/>
        <v>0.90768636539204639</v>
      </c>
      <c r="FF378" s="2">
        <f t="shared" si="665"/>
        <v>0.29239766081872176</v>
      </c>
      <c r="FG378" s="2">
        <f t="shared" si="665"/>
        <v>1.8684603886397699</v>
      </c>
      <c r="FH378" s="2">
        <v>3.6</v>
      </c>
      <c r="FI378" s="2">
        <v>3.6</v>
      </c>
      <c r="FL378" s="2">
        <f t="shared" si="709"/>
        <v>0.47845766737557582</v>
      </c>
      <c r="FM378" s="2">
        <f t="shared" si="709"/>
        <v>0.4173171901794559</v>
      </c>
      <c r="FN378" s="2">
        <f t="shared" si="634"/>
        <v>0.60024967502037008</v>
      </c>
      <c r="FQ378" s="2">
        <f t="shared" si="710"/>
        <v>1.9276098380202944</v>
      </c>
      <c r="FR378" s="2">
        <f t="shared" si="710"/>
        <v>1.6797470802031089</v>
      </c>
      <c r="FS378" s="2">
        <f t="shared" si="636"/>
        <v>2.4227033181435598</v>
      </c>
      <c r="FT378" s="2">
        <f t="shared" si="711"/>
        <v>2.3192725835996297</v>
      </c>
      <c r="FU378" s="2">
        <f t="shared" si="711"/>
        <v>1.2280784358774666</v>
      </c>
      <c r="FX378" s="2">
        <f t="shared" si="713"/>
        <v>1.8834421907447885</v>
      </c>
      <c r="FY378" s="2">
        <f t="shared" si="713"/>
        <v>1.5317311128395961</v>
      </c>
      <c r="FZ378" s="2">
        <f t="shared" si="647"/>
        <v>2.586010746900369</v>
      </c>
      <c r="GA378" s="2">
        <f t="shared" si="714"/>
        <v>2.2685806789358054</v>
      </c>
      <c r="GB378" s="2">
        <f t="shared" si="714"/>
        <v>1.3333860137779929</v>
      </c>
      <c r="GE378" s="2">
        <f>AVERAGE(EE376:EE378)</f>
        <v>-0.47965620149349092</v>
      </c>
      <c r="GF378" s="2">
        <f t="shared" si="702"/>
        <v>-8.5674997608239004E-2</v>
      </c>
      <c r="GG378" s="2">
        <f t="shared" si="715"/>
        <v>-12.908577041231684</v>
      </c>
      <c r="GH378" s="2">
        <f t="shared" si="715"/>
        <v>-13.141046114775634</v>
      </c>
      <c r="GI378" s="2">
        <f t="shared" si="670"/>
        <v>2.2574025212547699</v>
      </c>
      <c r="GJ378" s="2">
        <f t="shared" si="671"/>
        <v>2.421084891204428</v>
      </c>
      <c r="GK378" s="2">
        <v>3.7</v>
      </c>
      <c r="GN378" s="2">
        <f t="shared" si="590"/>
        <v>0</v>
      </c>
      <c r="GQ378" s="2">
        <f t="shared" si="563"/>
        <v>-0.30000000000000004</v>
      </c>
      <c r="GT378" s="27">
        <f t="shared" ca="1" si="574"/>
        <v>101.52380952380953</v>
      </c>
      <c r="GU378" s="27">
        <f t="shared" ca="1" si="575"/>
        <v>102.86738351254481</v>
      </c>
      <c r="GV378" s="27">
        <f t="shared" ca="1" si="575"/>
        <v>103.03571428571429</v>
      </c>
      <c r="GW378" s="27">
        <f t="shared" ca="1" si="576"/>
        <v>100.66476733143399</v>
      </c>
      <c r="GX378" s="27">
        <f t="shared" ca="1" si="576"/>
        <v>101.92307692307692</v>
      </c>
      <c r="GY378" s="27">
        <f t="shared" ca="1" si="577"/>
        <v>101.30718954248366</v>
      </c>
      <c r="GZ378" s="27">
        <f t="shared" ca="1" si="578"/>
        <v>87.146529562981996</v>
      </c>
      <c r="HA378" s="27">
        <f t="shared" ca="1" si="579"/>
        <v>98.431372549019613</v>
      </c>
      <c r="HB378" s="27">
        <f t="shared" ca="1" si="579"/>
        <v>104.35168738898757</v>
      </c>
      <c r="HC378" s="27">
        <f t="shared" ca="1" si="579"/>
        <v>99.058380414312623</v>
      </c>
      <c r="HD378" s="27">
        <f t="shared" ca="1" si="572"/>
        <v>101.96813495782568</v>
      </c>
      <c r="HE378" s="27">
        <f t="shared" ca="1" si="580"/>
        <v>93.788819875776397</v>
      </c>
      <c r="HG378" s="27">
        <f t="shared" ca="1" si="581"/>
        <v>100.57471264367817</v>
      </c>
      <c r="HH378" s="27">
        <f t="shared" ca="1" si="582"/>
        <v>95.140664961636816</v>
      </c>
      <c r="HI378" s="27">
        <f t="shared" ca="1" si="582"/>
        <v>101.81818181818181</v>
      </c>
      <c r="HJ378" s="27">
        <f t="shared" ca="1" si="583"/>
        <v>100.38131553860819</v>
      </c>
      <c r="HK378" s="27">
        <f t="shared" ca="1" si="583"/>
        <v>100.55248618784532</v>
      </c>
      <c r="HL378" s="27">
        <f t="shared" ca="1" si="584"/>
        <v>100.46904315196998</v>
      </c>
      <c r="HM378" s="27">
        <f t="shared" ca="1" si="585"/>
        <v>116.58341658341659</v>
      </c>
      <c r="HN378" s="27">
        <f t="shared" ca="1" si="586"/>
        <v>100.89020771513353</v>
      </c>
      <c r="HO378" s="27">
        <f t="shared" ca="1" si="586"/>
        <v>100.80572963294539</v>
      </c>
      <c r="HP378" s="27">
        <f t="shared" ca="1" si="586"/>
        <v>100.56818181818184</v>
      </c>
      <c r="HQ378" s="27">
        <f t="shared" ca="1" si="573"/>
        <v>101.329534662868</v>
      </c>
      <c r="HR378" s="27">
        <f t="shared" ca="1" si="587"/>
        <v>100.83507306889352</v>
      </c>
      <c r="HT378" s="27">
        <f t="shared" ca="1" si="705"/>
        <v>142.21797747503132</v>
      </c>
      <c r="HU378" s="27">
        <f t="shared" ca="1" si="705"/>
        <v>33.132502084636229</v>
      </c>
      <c r="HV378" s="27">
        <f t="shared" ca="1" si="705"/>
        <v>35.524676378334924</v>
      </c>
      <c r="HW378" s="27">
        <f t="shared" ca="1" si="706"/>
        <v>518.13220938376628</v>
      </c>
      <c r="HX378" s="27">
        <f t="shared" ca="1" si="706"/>
        <v>482.20974236946887</v>
      </c>
      <c r="HY378" s="27">
        <f t="shared" ca="1" si="638"/>
        <v>1000</v>
      </c>
      <c r="HZ378" s="27">
        <f t="shared" ca="1" si="707"/>
        <v>3.981554508350257</v>
      </c>
      <c r="IA378" s="27">
        <f t="shared" ca="1" si="707"/>
        <v>20.913332657235099</v>
      </c>
      <c r="IB378" s="27">
        <f t="shared" ca="1" si="707"/>
        <v>27.581821875196169</v>
      </c>
      <c r="IC378" s="27">
        <f t="shared" ca="1" si="707"/>
        <v>56.539633706338506</v>
      </c>
      <c r="ID378" s="27">
        <f t="shared" ca="1" si="707"/>
        <v>21.225848208202756</v>
      </c>
      <c r="IE378" s="27">
        <f t="shared" ca="1" si="707"/>
        <v>18.071354500716303</v>
      </c>
      <c r="IG378" s="28">
        <f t="shared" ca="1" si="623"/>
        <v>0.29606842853744131</v>
      </c>
      <c r="IH378" s="28">
        <f t="shared" ca="1" si="623"/>
        <v>-7.4576944931980707E-2</v>
      </c>
      <c r="II378" s="28">
        <f t="shared" ca="1" si="623"/>
        <v>0.15913886665411059</v>
      </c>
      <c r="IJ378" s="28">
        <f t="shared" ca="1" si="624"/>
        <v>0.54420437319522552</v>
      </c>
      <c r="IK378" s="24">
        <f t="shared" ca="1" si="639"/>
        <v>0.16357402293565432</v>
      </c>
      <c r="IL378" s="28">
        <f t="shared" ca="1" si="625"/>
        <v>1.1957528714593015</v>
      </c>
      <c r="IM378" s="28">
        <f t="shared" ca="1" si="640"/>
        <v>1.782363977485927</v>
      </c>
      <c r="IN378" s="3">
        <f t="shared" ca="1" si="641"/>
        <v>1.7399572446545271</v>
      </c>
      <c r="IO378" s="2">
        <f t="shared" si="663"/>
        <v>1.7</v>
      </c>
      <c r="IQ378" s="2">
        <f t="shared" ca="1" si="703"/>
        <v>0.3806303502595712</v>
      </c>
      <c r="IS378" s="3">
        <f t="shared" ca="1" si="626"/>
        <v>-6.3965219621936048E-2</v>
      </c>
      <c r="IT378" s="3">
        <f t="shared" ca="1" si="627"/>
        <v>-5.5102749710745663E-2</v>
      </c>
      <c r="IU378" s="3">
        <f t="shared" si="628"/>
        <v>0</v>
      </c>
      <c r="IV378" s="3">
        <f t="shared" ca="1" si="629"/>
        <v>0.11906796933268171</v>
      </c>
      <c r="IX378" s="28">
        <f ca="1">$HL378/100*(GZ378-100)*AL378/1000+(HM378-100)*HZ378/$HY378</f>
        <v>1.4589832620861415E-3</v>
      </c>
      <c r="IY378" s="28">
        <f ca="1">$HL378/100*(HA378-100)*AM378/1000+(HN378-100)*IA378/$HY378</f>
        <v>-1.6054459712996249E-2</v>
      </c>
      <c r="IZ378" s="28">
        <f ca="1">$HL378/100*(HB378-100)*AN378/1000+(HO378-100)*IB378/$HY378</f>
        <v>0.13589805691316656</v>
      </c>
      <c r="JA378" s="28">
        <f ca="1">$HL378/100*(HC378-100)*AO378/1000+(HP378-100)*IC378/$HY378</f>
        <v>-2.0853234642209763E-2</v>
      </c>
      <c r="JB378" s="28">
        <f ca="1">$HL378/100*(HD378-100)*AP378/1000+(HQ378-100)*ID378/$HY378</f>
        <v>7.9632026303319364E-2</v>
      </c>
      <c r="JC378" s="28">
        <f ca="1">$HL378/100*(HE378-100)*AQ378/1000+(HR378-100)*IE378/$HY378</f>
        <v>-9.0994423605321589E-2</v>
      </c>
      <c r="JE378" s="3">
        <f t="shared" ca="1" si="712"/>
        <v>-6.5337323050503882E-2</v>
      </c>
      <c r="JF378" s="3">
        <f t="shared" ca="1" si="712"/>
        <v>1.6872551805565E-2</v>
      </c>
      <c r="JG378" s="3">
        <f t="shared" ca="1" si="712"/>
        <v>5.2233250455052727E-2</v>
      </c>
      <c r="JH378" s="3">
        <f t="shared" ca="1" si="712"/>
        <v>-7.2565742802104885E-3</v>
      </c>
      <c r="JI378" s="3">
        <f t="shared" ca="1" si="712"/>
        <v>5.2969846195890277E-2</v>
      </c>
      <c r="JJ378" s="3">
        <f t="shared" ca="1" si="712"/>
        <v>-4.7585421181275747E-2</v>
      </c>
      <c r="JK378" s="3">
        <f>IO378-IO377</f>
        <v>0</v>
      </c>
      <c r="JL378" s="3">
        <f t="shared" ca="1" si="630"/>
        <v>1.3104072595451155E-2</v>
      </c>
      <c r="JN378" s="10">
        <f>COUNTIF(EI378:ET378,"&gt;2")</f>
        <v>5</v>
      </c>
      <c r="JP378" s="2">
        <f>AVERAGE(CS378,CS366,CS354,CS342,CS330,CS318,CS306,CS294,CS282,CS270)</f>
        <v>0.21346409640783523</v>
      </c>
      <c r="JQ378" s="2">
        <f>CS378-JP378</f>
        <v>-0.12121317389861538</v>
      </c>
      <c r="JR378" s="2">
        <f>AVERAGE(CT378,CT366,CT354,CT342,CT330,CT318,CT306,CT294,CT282,CT270)</f>
        <v>0.19063948792838531</v>
      </c>
      <c r="JS378" s="2">
        <f>CT378-JR378</f>
        <v>-5.6256118876796268E-3</v>
      </c>
      <c r="KH378" s="2">
        <f>(DN378*$DN$4)+(FB378*$FB$3)+(FC378*$FC$3)+(FD378*$FD$3)+(FE378*$FE$3)+(FF378*$FF$3)+(FG378*$FG$3)</f>
        <v>1.3390744456987396</v>
      </c>
      <c r="KI378" s="2">
        <f>F378-KH378</f>
        <v>0.36092555430126039</v>
      </c>
      <c r="KJ378" s="2">
        <f>MAX(DN378,FB378:FG378)</f>
        <v>1.8684603886397699</v>
      </c>
      <c r="KK378" s="2">
        <f>MIN(DN378,FB378:FG378)</f>
        <v>0.20020020020019569</v>
      </c>
      <c r="KL378" s="2">
        <f t="shared" si="664"/>
        <v>1.6682601884395742</v>
      </c>
      <c r="KO378" s="2">
        <f>BO378</f>
        <v>76.55</v>
      </c>
      <c r="KP378" s="2">
        <f>100*((BO372/BO360)-1)</f>
        <v>0.79535412195430588</v>
      </c>
      <c r="KQ378" s="2">
        <f t="shared" si="677"/>
        <v>0.79535412195430588</v>
      </c>
      <c r="KR378" s="2">
        <f>100*((BO366/BO354)-1)</f>
        <v>1.1269430051813245</v>
      </c>
      <c r="KS378" s="2">
        <f t="shared" si="691"/>
        <v>1.1269430051813245</v>
      </c>
      <c r="KT378" s="3">
        <f>BP378</f>
        <v>1.2354000000000001</v>
      </c>
      <c r="KU378" s="3">
        <f>BQ378</f>
        <v>62.826666666666675</v>
      </c>
      <c r="KV378" s="3">
        <f t="shared" si="610"/>
        <v>50.855323511952946</v>
      </c>
      <c r="KW378" s="2">
        <f t="shared" si="603"/>
        <v>88.166022308136704</v>
      </c>
      <c r="KX378" s="2">
        <f t="shared" si="603"/>
        <v>93.033209228498464</v>
      </c>
      <c r="LA378">
        <v>2</v>
      </c>
      <c r="LB378">
        <v>0</v>
      </c>
      <c r="LE378" s="2">
        <v>111.08460887689756</v>
      </c>
      <c r="LF378" s="2">
        <v>107.62294171862983</v>
      </c>
      <c r="LG378" s="2">
        <v>103.37098162011841</v>
      </c>
      <c r="LH378" s="2">
        <v>100.69049187445994</v>
      </c>
      <c r="LI378" s="2">
        <v>104.57991478838781</v>
      </c>
      <c r="LJ378" s="2">
        <v>105.18670532506798</v>
      </c>
      <c r="LK378" s="2">
        <v>104.96134806832956</v>
      </c>
      <c r="LL378" s="2">
        <v>112.75998000661919</v>
      </c>
      <c r="LM378" s="2">
        <v>113.97826707472063</v>
      </c>
      <c r="LN378" s="2">
        <v>107.02735075272315</v>
      </c>
      <c r="LO378" s="2">
        <v>118.32680612350927</v>
      </c>
      <c r="LP378" s="2">
        <v>110.84023576279121</v>
      </c>
      <c r="LQ378" s="2">
        <v>125.75604672205337</v>
      </c>
      <c r="LR378" s="2">
        <v>99.494648305094927</v>
      </c>
      <c r="LS378" s="2">
        <v>112.40736338039724</v>
      </c>
      <c r="LT378" s="2">
        <v>129.09390230550849</v>
      </c>
      <c r="LU378" s="2">
        <v>108.74968580158276</v>
      </c>
      <c r="LV378" s="2">
        <v>110.26620445443916</v>
      </c>
      <c r="LW378" s="2">
        <v>99.990233233124698</v>
      </c>
      <c r="LX378" s="2">
        <v>110.48236985890318</v>
      </c>
      <c r="LY378" s="2">
        <v>105.52928506419634</v>
      </c>
      <c r="LZ378" s="2">
        <v>112.69431726850023</v>
      </c>
      <c r="MA378" s="2">
        <v>117.78357457234102</v>
      </c>
      <c r="MB378" s="2">
        <v>109.330945306679</v>
      </c>
      <c r="MC378" s="2">
        <v>120.19743293335223</v>
      </c>
      <c r="MD378" s="2">
        <v>115.59075627222418</v>
      </c>
      <c r="ME378" s="2">
        <v>121.25452624295104</v>
      </c>
      <c r="MF378" s="2">
        <v>111.40636051173179</v>
      </c>
      <c r="MG378" s="2">
        <v>113.79733509975996</v>
      </c>
      <c r="MH378" s="2">
        <v>109.35878749937729</v>
      </c>
      <c r="MI378" s="2">
        <v>126.83388751821013</v>
      </c>
      <c r="MJ378" s="2">
        <v>111.34161869976475</v>
      </c>
      <c r="MK378" s="2">
        <v>110.32090247186296</v>
      </c>
      <c r="ML378" s="2">
        <v>107.1039465055795</v>
      </c>
      <c r="MM378" s="2">
        <v>112.9314129934391</v>
      </c>
      <c r="MN378" s="2">
        <v>119.88681547764297</v>
      </c>
      <c r="MO378" s="2">
        <v>119.21818491315919</v>
      </c>
      <c r="MP378" s="2">
        <v>122.67016644497511</v>
      </c>
      <c r="MQ378" s="2">
        <v>99.343277241335173</v>
      </c>
      <c r="MR378" s="2">
        <v>82.997840958913073</v>
      </c>
      <c r="MS378" s="10">
        <v>129.10361572969038</v>
      </c>
      <c r="MT378" s="2">
        <v>115.33542782420763</v>
      </c>
      <c r="MU378" s="2">
        <v>105.64472218678138</v>
      </c>
      <c r="MV378" s="2">
        <v>90.722182812658829</v>
      </c>
      <c r="MX378" s="22">
        <v>0.83</v>
      </c>
      <c r="MY378" s="22">
        <v>0.17</v>
      </c>
      <c r="MZ378" s="22">
        <v>0.7</v>
      </c>
      <c r="NA378" s="22">
        <v>0.44</v>
      </c>
      <c r="NB378" s="22">
        <v>0.44</v>
      </c>
      <c r="NC378" s="22">
        <v>0.42</v>
      </c>
      <c r="ND378" s="22">
        <v>1</v>
      </c>
      <c r="NE378" s="22">
        <v>6.32</v>
      </c>
      <c r="NF378" s="22">
        <v>1.68</v>
      </c>
      <c r="NG378" s="22">
        <v>6</v>
      </c>
      <c r="NH378" s="23">
        <v>6</v>
      </c>
      <c r="NI378" s="22">
        <v>24</v>
      </c>
      <c r="NJ378" s="22">
        <v>2.85</v>
      </c>
      <c r="NK378" s="22">
        <v>1.05</v>
      </c>
      <c r="NL378" s="23">
        <v>10.5</v>
      </c>
      <c r="NM378" s="3">
        <v>4.7300000000000004</v>
      </c>
      <c r="NN378" s="22">
        <v>3.85</v>
      </c>
      <c r="NO378" s="22">
        <v>2.42</v>
      </c>
      <c r="NP378" s="22">
        <v>0.23</v>
      </c>
      <c r="NQ378" s="22">
        <v>1.1499999999999999</v>
      </c>
      <c r="NR378" s="23">
        <v>1</v>
      </c>
      <c r="NS378" s="22">
        <v>1.19</v>
      </c>
      <c r="NT378" s="22">
        <v>5.81</v>
      </c>
      <c r="NU378" s="23">
        <v>6.84</v>
      </c>
      <c r="NV378" s="3">
        <v>3.61</v>
      </c>
      <c r="NW378" s="22">
        <v>0.56999999999999995</v>
      </c>
      <c r="NX378" s="22">
        <v>0.76</v>
      </c>
      <c r="NY378" s="22">
        <v>65.25</v>
      </c>
      <c r="NZ378" s="22">
        <v>21.75</v>
      </c>
      <c r="OA378" s="23">
        <v>8</v>
      </c>
      <c r="OB378" s="22">
        <v>0.78</v>
      </c>
      <c r="OC378" s="22">
        <v>1.54</v>
      </c>
      <c r="OD378" s="22">
        <v>3.15</v>
      </c>
      <c r="OE378" s="22">
        <v>2.31</v>
      </c>
      <c r="OF378" s="22">
        <v>11.22</v>
      </c>
      <c r="OG378" s="22">
        <v>2.72</v>
      </c>
      <c r="OH378" s="23">
        <v>3.06</v>
      </c>
      <c r="OI378" s="22">
        <v>2</v>
      </c>
      <c r="OJ378" s="22">
        <v>7.1</v>
      </c>
      <c r="OK378" s="22">
        <v>2.9</v>
      </c>
      <c r="OL378" s="22">
        <v>0.36</v>
      </c>
      <c r="OM378" s="23">
        <v>2.2799999999999998</v>
      </c>
      <c r="ON378" s="22">
        <v>2.4</v>
      </c>
      <c r="OO378" s="22">
        <v>6.96</v>
      </c>
      <c r="OQ378">
        <f t="shared" si="667"/>
        <v>-8</v>
      </c>
      <c r="OR378" s="23">
        <f t="shared" ca="1" si="675"/>
        <v>1.0137357589075942</v>
      </c>
      <c r="OS378" s="23">
        <f t="shared" ca="1" si="675"/>
        <v>1.000145167673349</v>
      </c>
      <c r="OT378" s="23">
        <f t="shared" ca="1" si="675"/>
        <v>1.0054044610976598</v>
      </c>
      <c r="OU378" s="23">
        <f t="shared" ca="1" si="675"/>
        <v>1.0005328690625144</v>
      </c>
      <c r="OV378" s="23">
        <f t="shared" ca="1" si="675"/>
        <v>1.0101066404351449</v>
      </c>
      <c r="OW378" s="23">
        <f t="shared" ca="1" si="675"/>
        <v>1.0137084180926343</v>
      </c>
      <c r="OX378" s="23">
        <f t="shared" ca="1" si="675"/>
        <v>1.0083299628216373</v>
      </c>
      <c r="OY378" s="23">
        <f t="shared" ca="1" si="673"/>
        <v>1.024490855522534</v>
      </c>
      <c r="OZ378" s="23">
        <f t="shared" ca="1" si="673"/>
        <v>1.021800409565162</v>
      </c>
      <c r="PA378" s="23">
        <f t="shared" ca="1" si="673"/>
        <v>1.0164975758744987</v>
      </c>
      <c r="PB378" s="23">
        <f t="shared" ca="1" si="673"/>
        <v>1.0297126238076499</v>
      </c>
      <c r="PC378" s="23">
        <f t="shared" ca="1" si="673"/>
        <v>1.0200733267783748</v>
      </c>
      <c r="PD378" s="23">
        <f t="shared" ca="1" si="673"/>
        <v>0.98619457868021532</v>
      </c>
      <c r="PE378" s="23">
        <f t="shared" ca="1" si="673"/>
        <v>0.98920459771934921</v>
      </c>
      <c r="PF378" s="23">
        <f t="shared" ca="1" si="673"/>
        <v>1.0087251410540363</v>
      </c>
      <c r="PG378" s="23">
        <f t="shared" ca="1" si="673"/>
        <v>1.0298706547595917</v>
      </c>
      <c r="PH378" s="23">
        <f t="shared" ca="1" si="693"/>
        <v>1.0056752720419158</v>
      </c>
      <c r="PI378" s="23">
        <f t="shared" ca="1" si="693"/>
        <v>1.0179917888135157</v>
      </c>
      <c r="PJ378" s="23">
        <f t="shared" ca="1" si="693"/>
        <v>1.0507102221024835</v>
      </c>
      <c r="PK378" s="23">
        <f t="shared" ca="1" si="693"/>
        <v>1.0157059829421979</v>
      </c>
      <c r="PL378" s="23">
        <f t="shared" ca="1" si="693"/>
        <v>1.0056886783241341</v>
      </c>
      <c r="PM378" s="23">
        <f t="shared" ca="1" si="693"/>
        <v>1.0173237368956374</v>
      </c>
      <c r="PN378" s="23">
        <f t="shared" ca="1" si="645"/>
        <v>1.0371932464844185</v>
      </c>
      <c r="PO378" s="23">
        <f t="shared" ca="1" si="645"/>
        <v>0.99337919832164978</v>
      </c>
      <c r="PP378" s="23">
        <f t="shared" ca="1" si="645"/>
        <v>1.0057431191152508</v>
      </c>
      <c r="PQ378" s="23">
        <f t="shared" ca="1" si="645"/>
        <v>1.1925231135576964</v>
      </c>
      <c r="PR378" s="23">
        <f t="shared" ca="1" si="645"/>
        <v>1.0419184655467821</v>
      </c>
      <c r="PS378" s="23">
        <f t="shared" ca="1" si="615"/>
        <v>1.0189279639677808</v>
      </c>
      <c r="PT378" s="23">
        <f t="shared" ca="1" si="615"/>
        <v>1.0232631798238303</v>
      </c>
      <c r="PU378" s="23">
        <f t="shared" ca="1" si="615"/>
        <v>1.0216857129616208</v>
      </c>
      <c r="PV378" s="23">
        <f t="shared" ca="1" si="615"/>
        <v>1.1168890060990879</v>
      </c>
      <c r="PW378" s="23">
        <f t="shared" ca="1" si="615"/>
        <v>1.0122799636949187</v>
      </c>
      <c r="PX378" s="23">
        <f t="shared" ca="1" si="615"/>
        <v>1.0159677837751295</v>
      </c>
      <c r="PY378" s="23">
        <f t="shared" ca="1" si="615"/>
        <v>1.0143341782335393</v>
      </c>
      <c r="PZ378" s="23">
        <f t="shared" ca="1" si="615"/>
        <v>1.0199476564104386</v>
      </c>
      <c r="QA378" s="23">
        <f t="shared" ca="1" si="615"/>
        <v>1.0268520387812659</v>
      </c>
      <c r="QB378" s="23">
        <f t="shared" ca="1" si="615"/>
        <v>1.0332083746294882</v>
      </c>
      <c r="QC378" s="23">
        <f t="shared" ca="1" si="615"/>
        <v>1.0311861550918737</v>
      </c>
      <c r="QD378" s="23">
        <f t="shared" ca="1" si="699"/>
        <v>1.0089817020124858</v>
      </c>
      <c r="QE378" s="23">
        <f t="shared" ca="1" si="699"/>
        <v>1.0220338322112605</v>
      </c>
      <c r="QF378" s="23">
        <f t="shared" ca="1" si="699"/>
        <v>1.1622027491589282</v>
      </c>
      <c r="QG378" s="23">
        <f t="shared" ca="1" si="699"/>
        <v>1.0308795074974246</v>
      </c>
      <c r="QH378" s="23">
        <f t="shared" ca="1" si="699"/>
        <v>1.0075062370538537</v>
      </c>
      <c r="QI378" s="23">
        <f t="shared" ca="1" si="699"/>
        <v>1.0091535280459729</v>
      </c>
      <c r="QJ378" s="26">
        <f t="shared" ca="1" si="616"/>
        <v>1.0189989763084932</v>
      </c>
      <c r="QL378" s="3">
        <f t="shared" ca="1" si="589"/>
        <v>112.03527113036141</v>
      </c>
      <c r="QM378" s="3">
        <f t="shared" ca="1" si="591"/>
        <v>0.31514514105777103</v>
      </c>
      <c r="QN378" s="3">
        <f t="shared" ca="1" si="595"/>
        <v>0.26321054663267507</v>
      </c>
      <c r="QO378" s="3">
        <f t="shared" ca="1" si="599"/>
        <v>0.6707325274325493</v>
      </c>
      <c r="QP378" s="3">
        <f t="shared" ca="1" si="631"/>
        <v>1.4232632700877268</v>
      </c>
      <c r="QQ378" s="2">
        <f t="shared" ca="1" si="642"/>
        <v>2.6332630284546577</v>
      </c>
      <c r="QR378" s="3">
        <f t="shared" ca="1" si="592"/>
        <v>3.8479840437146251</v>
      </c>
      <c r="QS378" s="3">
        <f t="shared" ca="1" si="596"/>
        <v>3.2059134662707045</v>
      </c>
      <c r="QT378" s="3">
        <f t="shared" ca="1" si="598"/>
        <v>2.7100439397549581</v>
      </c>
      <c r="QU378" s="3">
        <f t="shared" ca="1" si="619"/>
        <v>2.8667833235352713</v>
      </c>
    </row>
    <row r="379" spans="1:463" x14ac:dyDescent="0.35">
      <c r="A379" t="s">
        <v>1444</v>
      </c>
      <c r="B379" s="21">
        <v>43739</v>
      </c>
      <c r="C379" t="s">
        <v>1006</v>
      </c>
      <c r="D379" s="2">
        <v>108.3</v>
      </c>
      <c r="E379" s="2">
        <v>108.3</v>
      </c>
      <c r="F379" s="2">
        <v>1.5</v>
      </c>
      <c r="G379" s="2">
        <v>108.4</v>
      </c>
      <c r="H379" s="2">
        <v>108.14560828240964</v>
      </c>
      <c r="I379" s="2">
        <v>108.1827860591697</v>
      </c>
      <c r="J379" s="2">
        <v>105.6</v>
      </c>
      <c r="K379" s="2">
        <v>111.3</v>
      </c>
      <c r="L379" s="2">
        <v>111.31407688858756</v>
      </c>
      <c r="M379" s="2">
        <v>104.1</v>
      </c>
      <c r="N379" s="2">
        <v>114.2</v>
      </c>
      <c r="O379" s="2">
        <v>102.4</v>
      </c>
      <c r="P379" s="2">
        <v>106.2</v>
      </c>
      <c r="Q379" s="2">
        <v>104.9</v>
      </c>
      <c r="R379" s="2">
        <v>111.7</v>
      </c>
      <c r="S379" s="2">
        <v>114.2</v>
      </c>
      <c r="T379" s="2">
        <v>110.3</v>
      </c>
      <c r="U379" s="2">
        <v>100.5</v>
      </c>
      <c r="V379" s="2">
        <v>113</v>
      </c>
      <c r="W379" s="2">
        <v>117.5</v>
      </c>
      <c r="X379" s="2">
        <v>109.1</v>
      </c>
      <c r="Y379" s="2">
        <v>120.1</v>
      </c>
      <c r="Z379" s="2">
        <v>120.2</v>
      </c>
      <c r="AA379" s="2">
        <v>113</v>
      </c>
      <c r="AB379" s="2">
        <v>90.4</v>
      </c>
      <c r="AC379" s="2">
        <v>101.4</v>
      </c>
      <c r="AD379" s="2">
        <v>115.4</v>
      </c>
      <c r="AE379" s="2">
        <v>106.1</v>
      </c>
      <c r="AF379" s="2">
        <v>106.5</v>
      </c>
      <c r="AG379" s="22">
        <v>519</v>
      </c>
      <c r="AH379" s="22">
        <v>481</v>
      </c>
      <c r="AI379" s="22">
        <v>140</v>
      </c>
      <c r="AJ379" s="22">
        <v>30</v>
      </c>
      <c r="AK379" s="22">
        <v>31</v>
      </c>
      <c r="AL379" s="22">
        <v>5</v>
      </c>
      <c r="AM379" s="22">
        <v>22</v>
      </c>
      <c r="AN379" s="22">
        <v>26</v>
      </c>
      <c r="AO379" s="22">
        <v>56</v>
      </c>
      <c r="AP379" s="22">
        <v>26</v>
      </c>
      <c r="AQ379" s="22">
        <v>17</v>
      </c>
      <c r="AR379" s="2">
        <v>102.8</v>
      </c>
      <c r="AS379" s="2">
        <v>114.9</v>
      </c>
      <c r="AT379" s="2">
        <v>104.9</v>
      </c>
      <c r="AU379" s="2">
        <v>106.1</v>
      </c>
      <c r="AV379" s="2">
        <v>105</v>
      </c>
      <c r="AW379" s="2">
        <v>110.6</v>
      </c>
      <c r="AX379" s="2">
        <v>111.7</v>
      </c>
      <c r="AY379" s="2">
        <v>111</v>
      </c>
      <c r="AZ379" s="2">
        <v>108.1</v>
      </c>
      <c r="BA379" s="2">
        <v>117.5</v>
      </c>
      <c r="BB379" s="2">
        <v>112.5</v>
      </c>
      <c r="BC379" s="2">
        <v>104.4</v>
      </c>
      <c r="BD379" s="3">
        <v>0.62</v>
      </c>
      <c r="BE379" s="3">
        <v>0.57999999999999996</v>
      </c>
      <c r="BF379" s="3">
        <v>0.39</v>
      </c>
      <c r="BG379" s="3">
        <v>0.05</v>
      </c>
      <c r="BH379" s="3">
        <v>-0.17</v>
      </c>
      <c r="BI379" s="2">
        <v>290.39999999999998</v>
      </c>
      <c r="BJ379" s="2">
        <v>2.1</v>
      </c>
      <c r="BK379" s="2">
        <v>2.1</v>
      </c>
      <c r="BL379" s="2">
        <v>117.6</v>
      </c>
      <c r="BM379" s="2">
        <v>110.9</v>
      </c>
      <c r="BN379" s="10">
        <v>543</v>
      </c>
      <c r="BO379" s="3">
        <v>78.17</v>
      </c>
      <c r="BP379" s="22">
        <v>1.2646999999999999</v>
      </c>
      <c r="BQ379" s="3">
        <v>59.713043478260865</v>
      </c>
      <c r="BR379" s="23">
        <v>2.3313043478260864</v>
      </c>
      <c r="BS379" s="2">
        <v>118.8</v>
      </c>
      <c r="BT379" s="3">
        <v>86.3</v>
      </c>
      <c r="BU379" s="2">
        <v>1.1000000000000001</v>
      </c>
      <c r="BV379" s="2">
        <v>2.2999999999999998</v>
      </c>
      <c r="BW379" s="2">
        <v>3.2</v>
      </c>
      <c r="BX379" s="2">
        <v>3.5</v>
      </c>
      <c r="BY379" s="23">
        <v>257.15499999999997</v>
      </c>
      <c r="BZ379" s="2">
        <v>100.4</v>
      </c>
      <c r="CA379" s="2">
        <v>99.8</v>
      </c>
      <c r="CB379" s="3">
        <v>104.46</v>
      </c>
      <c r="CC379" s="2">
        <v>102.8</v>
      </c>
      <c r="CD379" s="2">
        <v>136.69999999999999</v>
      </c>
      <c r="CE379" s="2">
        <v>100.23184857417131</v>
      </c>
      <c r="CF379" s="3">
        <v>104.5863968135363</v>
      </c>
      <c r="CG379" s="2">
        <v>102.96139683047261</v>
      </c>
      <c r="CH379" s="23">
        <v>264.96241351987175</v>
      </c>
      <c r="CI379" s="3">
        <v>104.43096295452999</v>
      </c>
      <c r="CM379" s="2">
        <f t="shared" si="600"/>
        <v>47.215184216225879</v>
      </c>
      <c r="CN379" s="2">
        <f t="shared" si="600"/>
        <v>1.8433654999810916</v>
      </c>
      <c r="CO379" s="2">
        <f t="shared" si="601"/>
        <v>81.80421623428073</v>
      </c>
      <c r="CR379" s="2">
        <f t="shared" si="604"/>
        <v>-9.2250922509232947E-2</v>
      </c>
      <c r="CS379" s="2">
        <f t="shared" si="604"/>
        <v>-0.18433179723502566</v>
      </c>
      <c r="CT379" s="2">
        <f t="shared" si="605"/>
        <v>9.2336103416443702E-2</v>
      </c>
      <c r="CU379" s="2">
        <f t="shared" si="605"/>
        <v>-0.14580609390181781</v>
      </c>
      <c r="CV379" s="2">
        <f t="shared" si="605"/>
        <v>0.11284500777311436</v>
      </c>
      <c r="CW379" s="2">
        <f t="shared" si="606"/>
        <v>-0.67895247332685615</v>
      </c>
      <c r="CX379" s="2">
        <f t="shared" si="607"/>
        <v>0</v>
      </c>
      <c r="CY379" s="2">
        <f t="shared" si="651"/>
        <v>-0.52264808362368853</v>
      </c>
      <c r="CZ379" s="2">
        <f t="shared" si="611"/>
        <v>-4.4194107452339759</v>
      </c>
      <c r="DA379" s="2">
        <f t="shared" si="612"/>
        <v>-0.22075055187636716</v>
      </c>
      <c r="DB379" s="2">
        <f t="shared" si="613"/>
        <v>0.62333036509350215</v>
      </c>
      <c r="DC379" s="2">
        <f t="shared" si="704"/>
        <v>-0.20618556701031709</v>
      </c>
      <c r="DF379" s="2">
        <f t="shared" si="608"/>
        <v>-1.7357098829449025</v>
      </c>
      <c r="DG379" s="2">
        <f t="shared" si="608"/>
        <v>1.3625762241961326</v>
      </c>
      <c r="DH379" s="2">
        <f t="shared" si="609"/>
        <v>2.1231138643360792</v>
      </c>
      <c r="DI379" s="2">
        <f t="shared" si="708"/>
        <v>5.6514697507213718</v>
      </c>
      <c r="DJ379" s="2">
        <f t="shared" si="708"/>
        <v>5.1066317742705092</v>
      </c>
      <c r="DM379" s="2">
        <f t="shared" si="652"/>
        <v>1.4995313964386077</v>
      </c>
      <c r="DN379" s="2">
        <f t="shared" si="652"/>
        <v>1.4995313964386077</v>
      </c>
      <c r="DO379" s="2">
        <f t="shared" si="617"/>
        <v>1.7840375586854516</v>
      </c>
      <c r="DP379" s="2">
        <f t="shared" si="653"/>
        <v>0.47573739295908657</v>
      </c>
      <c r="DQ379" s="2">
        <f t="shared" si="697"/>
        <v>0.58226041386680749</v>
      </c>
      <c r="DR379" s="2">
        <f t="shared" si="654"/>
        <v>2.5806451612903198</v>
      </c>
      <c r="DS379" s="2">
        <f t="shared" si="655"/>
        <v>2.148657895172152</v>
      </c>
      <c r="DT379" s="2" t="e">
        <v>#N/A</v>
      </c>
      <c r="DU379" s="2" t="e">
        <v>#N/A</v>
      </c>
      <c r="DV379" s="2">
        <f t="shared" si="618"/>
        <v>0.98619329388560661</v>
      </c>
      <c r="DW379" s="2">
        <f t="shared" si="656"/>
        <v>0.47892720306512704</v>
      </c>
      <c r="DX379" s="2">
        <f t="shared" si="657"/>
        <v>-1.8683274021352392</v>
      </c>
      <c r="DY379" s="2">
        <f t="shared" si="658"/>
        <v>0.81227436823105847</v>
      </c>
      <c r="DZ379" s="2">
        <f t="shared" si="659"/>
        <v>-3.302286198137161</v>
      </c>
      <c r="EA379" s="2">
        <f t="shared" si="674"/>
        <v>5.6782334384858135</v>
      </c>
      <c r="EB379" s="2">
        <f t="shared" si="668"/>
        <v>3.1963470319634757</v>
      </c>
      <c r="EC379" s="2">
        <f t="shared" si="668"/>
        <v>2.7097902097902082</v>
      </c>
      <c r="ED379" s="2">
        <f t="shared" si="668"/>
        <v>1.1121408711770142</v>
      </c>
      <c r="EE379" s="2">
        <f t="shared" si="668"/>
        <v>2.6495726495726402</v>
      </c>
      <c r="EF379" s="2">
        <f t="shared" si="668"/>
        <v>2.7350427350427475</v>
      </c>
      <c r="EG379" s="2">
        <f t="shared" si="668"/>
        <v>4.0515653775322402</v>
      </c>
      <c r="EH379" s="2">
        <f t="shared" si="668"/>
        <v>-5.9313215400624291</v>
      </c>
      <c r="EI379" s="2">
        <f t="shared" si="689"/>
        <v>1.2807881773398977</v>
      </c>
      <c r="EJ379" s="2">
        <f t="shared" si="689"/>
        <v>3.4203420342034274</v>
      </c>
      <c r="EK379" s="2">
        <f t="shared" si="689"/>
        <v>0.47892720306512704</v>
      </c>
      <c r="EL379" s="2">
        <f t="shared" si="687"/>
        <v>0.2835538752362865</v>
      </c>
      <c r="EM379" s="2">
        <f t="shared" si="687"/>
        <v>0.86455331412105263</v>
      </c>
      <c r="EN379" s="2">
        <f t="shared" si="687"/>
        <v>2.5023169601482653</v>
      </c>
      <c r="EO379" s="2">
        <f t="shared" si="687"/>
        <v>0.81227436823105847</v>
      </c>
      <c r="EP379" s="2">
        <f t="shared" si="687"/>
        <v>3.3519553072625552</v>
      </c>
      <c r="EQ379" s="2">
        <f t="shared" si="687"/>
        <v>1.1225444340505097</v>
      </c>
      <c r="ER379" s="2">
        <f t="shared" si="716"/>
        <v>2.7097902097902082</v>
      </c>
      <c r="ES379" s="2">
        <f t="shared" si="716"/>
        <v>3.1164069660861715</v>
      </c>
      <c r="ET379" s="2">
        <f t="shared" si="716"/>
        <v>1.8536585365853675</v>
      </c>
      <c r="EU379" s="2">
        <f t="shared" si="602"/>
        <v>2.1</v>
      </c>
      <c r="EV379" s="2">
        <f t="shared" si="602"/>
        <v>2.1</v>
      </c>
      <c r="EW379" s="2">
        <f t="shared" si="660"/>
        <v>-2.0815986677768517</v>
      </c>
      <c r="EX379" s="2">
        <f t="shared" si="660"/>
        <v>0.54397098821397094</v>
      </c>
      <c r="EY379" s="2">
        <f t="shared" si="661"/>
        <v>-24.182710724161016</v>
      </c>
      <c r="EZ379" s="2">
        <f t="shared" si="661"/>
        <v>-26.765557762864599</v>
      </c>
      <c r="FA379" s="2">
        <f t="shared" si="662"/>
        <v>-1.5741507870754012</v>
      </c>
      <c r="FB379" s="2">
        <f t="shared" si="665"/>
        <v>1.7339736996186295</v>
      </c>
      <c r="FC379" s="2">
        <f t="shared" si="665"/>
        <v>0.19960079840319889</v>
      </c>
      <c r="FD379" s="2">
        <f t="shared" si="665"/>
        <v>1.0121457489878471</v>
      </c>
      <c r="FE379" s="2">
        <f t="shared" si="665"/>
        <v>0.76203337513263136</v>
      </c>
      <c r="FF379" s="2">
        <f t="shared" si="665"/>
        <v>0.19493177387914784</v>
      </c>
      <c r="FG379" s="2">
        <f t="shared" si="665"/>
        <v>1.8628912071535053</v>
      </c>
      <c r="FH379" s="2">
        <v>3.2</v>
      </c>
      <c r="FI379" s="2">
        <v>3.2</v>
      </c>
      <c r="FL379" s="2">
        <f t="shared" si="709"/>
        <v>0.38713034633977017</v>
      </c>
      <c r="FM379" s="2">
        <f t="shared" si="709"/>
        <v>0.3943590973016331</v>
      </c>
      <c r="FN379" s="2">
        <f t="shared" si="634"/>
        <v>0.63691620033210494</v>
      </c>
      <c r="FQ379" s="2">
        <f t="shared" si="710"/>
        <v>1.5575368097987985</v>
      </c>
      <c r="FR379" s="2">
        <f t="shared" si="710"/>
        <v>1.5867920913985811</v>
      </c>
      <c r="FS379" s="2">
        <f t="shared" si="636"/>
        <v>2.5721080498076088</v>
      </c>
      <c r="FT379" s="2">
        <f t="shared" si="711"/>
        <v>2.4869457191666777</v>
      </c>
      <c r="FU379" s="2">
        <f t="shared" si="711"/>
        <v>1.5336608384626249</v>
      </c>
      <c r="FX379" s="2">
        <f t="shared" si="713"/>
        <v>1.7441963102059033</v>
      </c>
      <c r="FY379" s="2">
        <f t="shared" si="713"/>
        <v>1.4450868476442169</v>
      </c>
      <c r="FZ379" s="2">
        <f t="shared" si="647"/>
        <v>2.4490507394516525</v>
      </c>
      <c r="GA379" s="2">
        <f t="shared" si="714"/>
        <v>2.2256160238608214</v>
      </c>
      <c r="GB379" s="2">
        <f t="shared" si="714"/>
        <v>1.3825213078063836</v>
      </c>
      <c r="GE379" s="2">
        <f>AVERAGE(EE377:EE379)</f>
        <v>0.71453270261907509</v>
      </c>
      <c r="GF379" s="2">
        <f t="shared" si="702"/>
        <v>0.99578520099966961</v>
      </c>
      <c r="GG379" s="2">
        <f t="shared" si="715"/>
        <v>-18.03747131450686</v>
      </c>
      <c r="GH379" s="2">
        <f t="shared" si="715"/>
        <v>-18.765662830669385</v>
      </c>
      <c r="GI379" s="2">
        <f t="shared" si="670"/>
        <v>-0.31294452347083723</v>
      </c>
      <c r="GJ379" s="2">
        <f t="shared" si="671"/>
        <v>2.4517315353968838</v>
      </c>
      <c r="GK379" s="2">
        <v>3.5</v>
      </c>
      <c r="GN379" s="2">
        <f t="shared" si="590"/>
        <v>-0.19999999999999996</v>
      </c>
      <c r="GQ379" s="2">
        <f t="shared" ref="GQ379:GQ448" si="717">F379-2</f>
        <v>-0.5</v>
      </c>
      <c r="GT379" s="27">
        <f t="shared" ca="1" si="574"/>
        <v>101.14285714285715</v>
      </c>
      <c r="GU379" s="27">
        <f t="shared" ca="1" si="575"/>
        <v>102.32974910394266</v>
      </c>
      <c r="GV379" s="27">
        <f t="shared" ca="1" si="575"/>
        <v>98.482142857142847</v>
      </c>
      <c r="GW379" s="27">
        <f t="shared" ca="1" si="576"/>
        <v>100.28490028490029</v>
      </c>
      <c r="GX379" s="27">
        <f t="shared" ca="1" si="576"/>
        <v>101.92307692307692</v>
      </c>
      <c r="GY379" s="27">
        <f t="shared" ca="1" si="577"/>
        <v>101.1204481792717</v>
      </c>
      <c r="GZ379" s="27">
        <f t="shared" ca="1" si="578"/>
        <v>86.118251928020555</v>
      </c>
      <c r="HA379" s="27">
        <f t="shared" ca="1" si="579"/>
        <v>99.411764705882348</v>
      </c>
      <c r="HB379" s="27">
        <f t="shared" ca="1" si="579"/>
        <v>102.48667850799291</v>
      </c>
      <c r="HC379" s="27">
        <f t="shared" ca="1" si="579"/>
        <v>99.905838041431252</v>
      </c>
      <c r="HD379" s="27">
        <f t="shared" ca="1" si="572"/>
        <v>99.812558575445181</v>
      </c>
      <c r="HE379" s="27">
        <f t="shared" ca="1" si="580"/>
        <v>93.581780538302283</v>
      </c>
      <c r="HG379" s="27">
        <f t="shared" ca="1" si="581"/>
        <v>100.76775431861805</v>
      </c>
      <c r="HH379" s="27">
        <f t="shared" ca="1" si="582"/>
        <v>94.496189669771383</v>
      </c>
      <c r="HI379" s="27">
        <f t="shared" ca="1" si="582"/>
        <v>99.644128113878992</v>
      </c>
      <c r="HJ379" s="27">
        <f t="shared" ca="1" si="583"/>
        <v>100.19029495718364</v>
      </c>
      <c r="HK379" s="27">
        <f t="shared" ca="1" si="583"/>
        <v>100.64516129032259</v>
      </c>
      <c r="HL379" s="27">
        <f t="shared" ca="1" si="584"/>
        <v>100.37488284910965</v>
      </c>
      <c r="HM379" s="27">
        <f t="shared" ca="1" si="585"/>
        <v>122.71293375394323</v>
      </c>
      <c r="HN379" s="27">
        <f t="shared" ca="1" si="586"/>
        <v>98.741529525653434</v>
      </c>
      <c r="HO379" s="27">
        <f t="shared" ca="1" si="586"/>
        <v>101.99275362318841</v>
      </c>
      <c r="HP379" s="27">
        <f t="shared" ca="1" si="586"/>
        <v>100.85470085470085</v>
      </c>
      <c r="HQ379" s="27">
        <f t="shared" ca="1" si="573"/>
        <v>102.69489894128969</v>
      </c>
      <c r="HR379" s="27">
        <f t="shared" ca="1" si="587"/>
        <v>100.52029136316337</v>
      </c>
      <c r="HT379" s="27">
        <f t="shared" ca="1" si="705"/>
        <v>141.81249688126866</v>
      </c>
      <c r="HU379" s="27">
        <f t="shared" ca="1" si="705"/>
        <v>33.327205907876014</v>
      </c>
      <c r="HV379" s="27">
        <f t="shared" ca="1" si="705"/>
        <v>36.265739832750143</v>
      </c>
      <c r="HW379" s="27">
        <f t="shared" ca="1" si="706"/>
        <v>518.63354567026613</v>
      </c>
      <c r="HX379" s="27">
        <f t="shared" ca="1" si="706"/>
        <v>481.31420440258756</v>
      </c>
      <c r="HY379" s="27">
        <f t="shared" ca="1" si="638"/>
        <v>1000</v>
      </c>
      <c r="HZ379" s="27">
        <f t="shared" ca="1" si="707"/>
        <v>3.7791305112059512</v>
      </c>
      <c r="IA379" s="27">
        <f t="shared" ca="1" si="707"/>
        <v>21.348393379321209</v>
      </c>
      <c r="IB379" s="27">
        <f t="shared" ca="1" si="707"/>
        <v>27.2352668601471</v>
      </c>
      <c r="IC379" s="27">
        <f t="shared" ca="1" si="707"/>
        <v>56.326170937435705</v>
      </c>
      <c r="ID379" s="27">
        <f t="shared" ca="1" si="707"/>
        <v>20.924014667204212</v>
      </c>
      <c r="IE379" s="27">
        <f t="shared" ca="1" si="707"/>
        <v>18.110955741666189</v>
      </c>
      <c r="IG379" s="28">
        <f t="shared" ca="1" si="623"/>
        <v>0.26947696947317901</v>
      </c>
      <c r="IH379" s="28">
        <f t="shared" ca="1" si="623"/>
        <v>-0.1132721321406054</v>
      </c>
      <c r="II379" s="28">
        <f t="shared" ca="1" si="623"/>
        <v>-6.0135924433605582E-2</v>
      </c>
      <c r="IJ379" s="28">
        <f t="shared" ca="1" si="624"/>
        <v>0.24711091018694764</v>
      </c>
      <c r="IK379" s="24">
        <f t="shared" ca="1" si="639"/>
        <v>0.15104199728797962</v>
      </c>
      <c r="IL379" s="28">
        <f t="shared" ca="1" si="625"/>
        <v>1.2389929595172271</v>
      </c>
      <c r="IM379" s="28">
        <f t="shared" ca="1" si="640"/>
        <v>1.4995313964386088</v>
      </c>
      <c r="IN379" s="3">
        <f t="shared" ca="1" si="641"/>
        <v>1.4861038697041749</v>
      </c>
      <c r="IO379" s="2">
        <f t="shared" si="663"/>
        <v>1.5</v>
      </c>
      <c r="IQ379" s="2">
        <f t="shared" ca="1" si="703"/>
        <v>9.6068912898968045E-2</v>
      </c>
      <c r="IS379" s="3">
        <f t="shared" ca="1" si="626"/>
        <v>-3.8695187208624693E-2</v>
      </c>
      <c r="IT379" s="3">
        <f t="shared" ca="1" si="627"/>
        <v>-0.21927479108771616</v>
      </c>
      <c r="IU379" s="3">
        <f t="shared" si="628"/>
        <v>-0.19999999999999996</v>
      </c>
      <c r="IV379" s="3">
        <f t="shared" ca="1" si="629"/>
        <v>5.7969978296340902E-2</v>
      </c>
      <c r="IX379" s="28">
        <f ca="1">$HL379/100*(GZ379-100)*AL379/1000+(HM379-100)*HZ379/$HY379</f>
        <v>1.6166199125236855E-2</v>
      </c>
      <c r="IY379" s="28">
        <f ca="1">$HL379/100*(HA379-100)*AM379/1000+(HN379-100)*IA379/$HY379</f>
        <v>-3.9856013464261056E-2</v>
      </c>
      <c r="IZ379" s="28">
        <f ca="1">$HL379/100*(HB379-100)*AN379/1000+(HO379-100)*IB379/$HY379</f>
        <v>0.1191691933340898</v>
      </c>
      <c r="JA379" s="28">
        <f ca="1">$HL379/100*(HC379-100)*AO379/1000+(HP379-100)*IC379/$HY379</f>
        <v>4.2849188928551343E-2</v>
      </c>
      <c r="JB379" s="28">
        <f ca="1">$HL379/100*(HD379-100)*AP379/1000+(HQ379-100)*ID379/$HY379</f>
        <v>5.1496358106180987E-2</v>
      </c>
      <c r="JC379" s="28">
        <f ca="1">$HL379/100*(HE379-100)*AQ379/1000+(HR379-100)*IE379/$HY379</f>
        <v>-0.10009579066550037</v>
      </c>
      <c r="JE379" s="3">
        <f t="shared" ca="1" si="712"/>
        <v>1.4707215863150713E-2</v>
      </c>
      <c r="JF379" s="3">
        <f t="shared" ca="1" si="712"/>
        <v>-2.3801553751264807E-2</v>
      </c>
      <c r="JG379" s="3">
        <f t="shared" ca="1" si="712"/>
        <v>-1.6728863579076755E-2</v>
      </c>
      <c r="JH379" s="3">
        <f t="shared" ca="1" si="712"/>
        <v>6.3702423570761113E-2</v>
      </c>
      <c r="JI379" s="3">
        <f t="shared" ca="1" si="712"/>
        <v>-2.8135668197138378E-2</v>
      </c>
      <c r="JJ379" s="3">
        <f t="shared" ca="1" si="712"/>
        <v>-9.1013670601787777E-3</v>
      </c>
      <c r="JK379" s="3">
        <f>IO379-IO378</f>
        <v>-0.19999999999999996</v>
      </c>
      <c r="JL379" s="3">
        <f t="shared" ca="1" si="630"/>
        <v>-0.1979783522840739</v>
      </c>
      <c r="JN379" s="10">
        <f>COUNTIF(EI379:ET379,"&gt;2")</f>
        <v>5</v>
      </c>
      <c r="JP379" s="2">
        <f>AVERAGE(CS379,CS367,CS355,CS343,CS331,CS319,CS307,CS295,CS283,CS271)</f>
        <v>0.11507356449998471</v>
      </c>
      <c r="JQ379" s="2">
        <f>CS379-JP379</f>
        <v>-0.29940536173501037</v>
      </c>
      <c r="JR379" s="2">
        <f>AVERAGE(CT379,CT367,CT355,CT343,CT331,CT319,CT307,CT295,CT283,CT271)</f>
        <v>0.16396849880470454</v>
      </c>
      <c r="JS379" s="2">
        <f>CT379-JR379</f>
        <v>-7.1632395388260842E-2</v>
      </c>
      <c r="KH379" s="2">
        <f>(DN379*$DN$4)+(FB379*$FB$3)+(FC379*$FC$3)+(FD379*$FD$3)+(FE379*$FE$3)+(FF379*$FF$3)+(FG379*$FG$3)</f>
        <v>1.316348393278671</v>
      </c>
      <c r="KI379" s="2">
        <f>F379-KH379</f>
        <v>0.18365160672132896</v>
      </c>
      <c r="KJ379" s="2">
        <f>MAX(DN379,FB379:FG379)</f>
        <v>1.8628912071535053</v>
      </c>
      <c r="KK379" s="2">
        <f>MIN(DN379,FB379:FG379)</f>
        <v>0.19493177387914784</v>
      </c>
      <c r="KL379" s="2">
        <f t="shared" si="664"/>
        <v>1.6679594332743575</v>
      </c>
      <c r="KO379" s="2">
        <f>BO379</f>
        <v>78.17</v>
      </c>
      <c r="KP379" s="2">
        <f>100*((BO373/BO361)-1)</f>
        <v>-1.0471204188481686</v>
      </c>
      <c r="KQ379" s="2">
        <f t="shared" si="677"/>
        <v>-1.0471204188481686</v>
      </c>
      <c r="KR379" s="2">
        <f>100*((BO367/BO355)-1)</f>
        <v>1.6170763260025867</v>
      </c>
      <c r="KS379" s="2">
        <f t="shared" si="691"/>
        <v>1.6170763260025867</v>
      </c>
      <c r="KT379" s="3">
        <f>BP379</f>
        <v>1.2646999999999999</v>
      </c>
      <c r="KU379" s="3">
        <f>BQ379</f>
        <v>59.713043478260865</v>
      </c>
      <c r="KV379" s="3">
        <f t="shared" si="610"/>
        <v>47.215184216225879</v>
      </c>
      <c r="KW379" s="2">
        <f t="shared" si="603"/>
        <v>83.796607439374199</v>
      </c>
      <c r="KX379" s="2">
        <f t="shared" si="603"/>
        <v>86.374047171636136</v>
      </c>
      <c r="LA379">
        <v>2</v>
      </c>
      <c r="LB379">
        <v>0</v>
      </c>
      <c r="LE379" s="2">
        <v>111.26102714363188</v>
      </c>
      <c r="LF379" s="2">
        <v>107.38823496578894</v>
      </c>
      <c r="LG379" s="2">
        <v>103.36782972460244</v>
      </c>
      <c r="LH379" s="2">
        <v>101.01589705862752</v>
      </c>
      <c r="LI379" s="2">
        <v>104.81731473426485</v>
      </c>
      <c r="LJ379" s="2">
        <v>105.29458296510963</v>
      </c>
      <c r="LK379" s="2">
        <v>105.07094633049761</v>
      </c>
      <c r="LL379" s="2">
        <v>112.58149874651535</v>
      </c>
      <c r="LM379" s="2">
        <v>114.33739240338457</v>
      </c>
      <c r="LN379" s="2">
        <v>107.27685750861745</v>
      </c>
      <c r="LO379" s="2">
        <v>118.95260768244063</v>
      </c>
      <c r="LP379" s="2">
        <v>110.91885137038555</v>
      </c>
      <c r="LQ379" s="2">
        <v>125.49956616401538</v>
      </c>
      <c r="LR379" s="2">
        <v>99.868113118514842</v>
      </c>
      <c r="LS379" s="2">
        <v>112.67217843478265</v>
      </c>
      <c r="LT379" s="2">
        <v>128.97894473941506</v>
      </c>
      <c r="LU379" s="2">
        <v>108.9905980257341</v>
      </c>
      <c r="LV379" s="2">
        <v>109.89724834663872</v>
      </c>
      <c r="LW379" s="2">
        <v>97.813634345567749</v>
      </c>
      <c r="LX379" s="2">
        <v>108.75234675976445</v>
      </c>
      <c r="LY379" s="2">
        <v>105.36844505516201</v>
      </c>
      <c r="LZ379" s="2">
        <v>112.52197005848238</v>
      </c>
      <c r="MA379" s="2">
        <v>117.73393612164847</v>
      </c>
      <c r="MB379" s="2">
        <v>110.22832425116216</v>
      </c>
      <c r="MC379" s="2">
        <v>119.81298241486101</v>
      </c>
      <c r="MD379" s="2">
        <v>116.86781866113023</v>
      </c>
      <c r="ME379" s="2">
        <v>121.01907209968167</v>
      </c>
      <c r="MF379" s="2">
        <v>111.38665291719688</v>
      </c>
      <c r="MG379" s="2">
        <v>113.89509711854042</v>
      </c>
      <c r="MH379" s="2">
        <v>109.04508483610502</v>
      </c>
      <c r="MI379" s="2">
        <v>127.3497014207169</v>
      </c>
      <c r="MJ379" s="2">
        <v>111.50876274617193</v>
      </c>
      <c r="MK379" s="2">
        <v>110.57234351841113</v>
      </c>
      <c r="ML379" s="2">
        <v>106.35423362719197</v>
      </c>
      <c r="MM379" s="2">
        <v>113.01066136026547</v>
      </c>
      <c r="MN379" s="2">
        <v>120.21096217485432</v>
      </c>
      <c r="MO379" s="2">
        <v>119.65012695541613</v>
      </c>
      <c r="MP379" s="2">
        <v>123.54233848997298</v>
      </c>
      <c r="MQ379" s="2">
        <v>99.367008731530973</v>
      </c>
      <c r="MR379" s="2">
        <v>82.387350072334243</v>
      </c>
      <c r="MS379" s="10">
        <v>129.61315918430839</v>
      </c>
      <c r="MT379" s="2">
        <v>115.8824142578771</v>
      </c>
      <c r="MU379" s="2">
        <v>105.86658023182996</v>
      </c>
      <c r="MV379" s="2">
        <v>90.749450245878521</v>
      </c>
      <c r="MX379" s="22">
        <v>0.83</v>
      </c>
      <c r="MY379" s="22">
        <v>0.17</v>
      </c>
      <c r="MZ379" s="22">
        <v>0.7</v>
      </c>
      <c r="NA379" s="22">
        <v>0.44</v>
      </c>
      <c r="NB379" s="22">
        <v>0.44</v>
      </c>
      <c r="NC379" s="22">
        <v>0.42</v>
      </c>
      <c r="ND379" s="22">
        <v>1</v>
      </c>
      <c r="NE379" s="22">
        <v>6.32</v>
      </c>
      <c r="NF379" s="22">
        <v>1.68</v>
      </c>
      <c r="NG379" s="22">
        <v>6</v>
      </c>
      <c r="NH379" s="23">
        <v>6</v>
      </c>
      <c r="NI379" s="22">
        <v>24</v>
      </c>
      <c r="NJ379" s="22">
        <v>2.85</v>
      </c>
      <c r="NK379" s="22">
        <v>1.05</v>
      </c>
      <c r="NL379" s="23">
        <v>10.5</v>
      </c>
      <c r="NM379" s="3">
        <v>4.7300000000000004</v>
      </c>
      <c r="NN379" s="22">
        <v>3.85</v>
      </c>
      <c r="NO379" s="22">
        <v>2.42</v>
      </c>
      <c r="NP379" s="22">
        <v>0.23</v>
      </c>
      <c r="NQ379" s="22">
        <v>1.1499999999999999</v>
      </c>
      <c r="NR379" s="23">
        <v>1</v>
      </c>
      <c r="NS379" s="22">
        <v>1.19</v>
      </c>
      <c r="NT379" s="22">
        <v>5.81</v>
      </c>
      <c r="NU379" s="23">
        <v>6.84</v>
      </c>
      <c r="NV379" s="3">
        <v>3.61</v>
      </c>
      <c r="NW379" s="22">
        <v>0.56999999999999995</v>
      </c>
      <c r="NX379" s="22">
        <v>0.76</v>
      </c>
      <c r="NY379" s="22">
        <v>65.25</v>
      </c>
      <c r="NZ379" s="22">
        <v>21.75</v>
      </c>
      <c r="OA379" s="23">
        <v>8</v>
      </c>
      <c r="OB379" s="22">
        <v>0.78</v>
      </c>
      <c r="OC379" s="22">
        <v>1.54</v>
      </c>
      <c r="OD379" s="22">
        <v>3.15</v>
      </c>
      <c r="OE379" s="22">
        <v>2.31</v>
      </c>
      <c r="OF379" s="22">
        <v>11.22</v>
      </c>
      <c r="OG379" s="22">
        <v>2.72</v>
      </c>
      <c r="OH379" s="23">
        <v>3.06</v>
      </c>
      <c r="OI379" s="22">
        <v>2</v>
      </c>
      <c r="OJ379" s="22">
        <v>7.1</v>
      </c>
      <c r="OK379" s="22">
        <v>2.9</v>
      </c>
      <c r="OL379" s="22">
        <v>0.36</v>
      </c>
      <c r="OM379" s="23">
        <v>2.2799999999999998</v>
      </c>
      <c r="ON379" s="22">
        <v>2.4</v>
      </c>
      <c r="OO379" s="22">
        <v>6.96</v>
      </c>
      <c r="OQ379">
        <f t="shared" si="667"/>
        <v>-9</v>
      </c>
      <c r="OR379" s="23">
        <f t="shared" ca="1" si="675"/>
        <v>1.0153457164644619</v>
      </c>
      <c r="OS379" s="23">
        <f t="shared" ca="1" si="675"/>
        <v>0.99796402654372052</v>
      </c>
      <c r="OT379" s="23">
        <f t="shared" ca="1" si="675"/>
        <v>1.0053738052040715</v>
      </c>
      <c r="OU379" s="23">
        <f t="shared" ca="1" si="675"/>
        <v>1.0037663281157181</v>
      </c>
      <c r="OV379" s="23">
        <f t="shared" ca="1" si="675"/>
        <v>1.0123996166940619</v>
      </c>
      <c r="OW379" s="23">
        <f t="shared" ca="1" si="675"/>
        <v>1.0147480596661225</v>
      </c>
      <c r="OX379" s="23">
        <f t="shared" ca="1" si="675"/>
        <v>1.0093828381290817</v>
      </c>
      <c r="OY379" s="23">
        <f t="shared" ca="1" si="673"/>
        <v>1.0228692481149433</v>
      </c>
      <c r="OZ379" s="23">
        <f t="shared" ca="1" si="673"/>
        <v>1.0250199216470002</v>
      </c>
      <c r="PA379" s="23">
        <f t="shared" ca="1" si="673"/>
        <v>1.0188672786724016</v>
      </c>
      <c r="PB379" s="23">
        <f t="shared" ca="1" si="673"/>
        <v>1.0351585222168194</v>
      </c>
      <c r="PC379" s="23">
        <f t="shared" ca="1" si="673"/>
        <v>1.0207968337596041</v>
      </c>
      <c r="PD379" s="23">
        <f t="shared" ca="1" si="673"/>
        <v>0.98418322620479126</v>
      </c>
      <c r="PE379" s="23">
        <f t="shared" ca="1" si="673"/>
        <v>0.99291769301457078</v>
      </c>
      <c r="PF379" s="23">
        <f t="shared" ca="1" si="673"/>
        <v>1.0111015476795007</v>
      </c>
      <c r="PG379" s="23">
        <f t="shared" ca="1" si="673"/>
        <v>1.0289535593604453</v>
      </c>
      <c r="PH379" s="23">
        <f t="shared" ca="1" si="693"/>
        <v>1.0079031356424017</v>
      </c>
      <c r="PI379" s="23">
        <f t="shared" ca="1" si="693"/>
        <v>1.0145855385482438</v>
      </c>
      <c r="PJ379" s="23">
        <f t="shared" ca="1" si="693"/>
        <v>1.0278382412437035</v>
      </c>
      <c r="PK379" s="23">
        <f t="shared" ca="1" si="693"/>
        <v>0.99980122986107278</v>
      </c>
      <c r="PL379" s="23">
        <f t="shared" ca="1" si="693"/>
        <v>1.0041558812810292</v>
      </c>
      <c r="PM379" s="23">
        <f t="shared" ca="1" si="693"/>
        <v>1.0157679094858032</v>
      </c>
      <c r="PN379" s="23">
        <f t="shared" ca="1" si="645"/>
        <v>1.0367561340431362</v>
      </c>
      <c r="PO379" s="23">
        <f t="shared" ca="1" si="645"/>
        <v>1.0015327688771853</v>
      </c>
      <c r="PP379" s="23">
        <f t="shared" ca="1" si="645"/>
        <v>1.0025262578714069</v>
      </c>
      <c r="PQ379" s="23">
        <f t="shared" ca="1" si="645"/>
        <v>1.2056982710299693</v>
      </c>
      <c r="PR379" s="23">
        <f t="shared" ca="1" si="645"/>
        <v>1.039895250189276</v>
      </c>
      <c r="PS379" s="23">
        <f t="shared" ca="1" si="615"/>
        <v>1.018747717354554</v>
      </c>
      <c r="PT379" s="23">
        <f t="shared" ca="1" si="615"/>
        <v>1.0241422537855851</v>
      </c>
      <c r="PU379" s="23">
        <f t="shared" ca="1" si="615"/>
        <v>1.0187549422708329</v>
      </c>
      <c r="PV379" s="23">
        <f t="shared" ca="1" si="615"/>
        <v>1.1214312218126934</v>
      </c>
      <c r="PW379" s="23">
        <f t="shared" ca="1" si="615"/>
        <v>1.0137995802696078</v>
      </c>
      <c r="PX379" s="23">
        <f t="shared" ca="1" si="615"/>
        <v>1.018283355866074</v>
      </c>
      <c r="PY379" s="23">
        <f t="shared" ca="1" si="615"/>
        <v>1.007233978649664</v>
      </c>
      <c r="PZ379" s="23">
        <f t="shared" ca="1" si="615"/>
        <v>1.0206633933686189</v>
      </c>
      <c r="QA379" s="23">
        <f t="shared" ca="1" si="615"/>
        <v>1.02962841327724</v>
      </c>
      <c r="QB379" s="23">
        <f t="shared" ca="1" si="615"/>
        <v>1.0369518147409069</v>
      </c>
      <c r="QC379" s="23">
        <f t="shared" ca="1" si="615"/>
        <v>1.0385177807325987</v>
      </c>
      <c r="QD379" s="23">
        <f t="shared" ca="1" si="699"/>
        <v>1.009222731300365</v>
      </c>
      <c r="QE379" s="23">
        <f t="shared" ca="1" si="699"/>
        <v>1.0145162590656038</v>
      </c>
      <c r="QF379" s="23">
        <f t="shared" ca="1" si="699"/>
        <v>1.1667897067001709</v>
      </c>
      <c r="QG379" s="23">
        <f t="shared" ca="1" si="699"/>
        <v>1.0357685265610936</v>
      </c>
      <c r="QH379" s="23">
        <f t="shared" ca="1" si="699"/>
        <v>1.009622039523681</v>
      </c>
      <c r="QI379" s="23">
        <f t="shared" ca="1" si="699"/>
        <v>1.0094568389406329</v>
      </c>
      <c r="QJ379" s="26">
        <f t="shared" ca="1" si="616"/>
        <v>1.019529056823036</v>
      </c>
      <c r="QL379" s="3">
        <f t="shared" ca="1" si="589"/>
        <v>112.09355157572834</v>
      </c>
      <c r="QM379" s="3">
        <f t="shared" ca="1" si="591"/>
        <v>5.2019729839480888E-2</v>
      </c>
      <c r="QN379" s="3">
        <f t="shared" ca="1" si="595"/>
        <v>0.21068140696987778</v>
      </c>
      <c r="QO379" s="3">
        <f t="shared" ca="1" si="599"/>
        <v>0.72872180847343149</v>
      </c>
      <c r="QP379" s="3">
        <f t="shared" ca="1" si="631"/>
        <v>1.3548406854561268</v>
      </c>
      <c r="QQ379" s="2">
        <f t="shared" ca="1" si="642"/>
        <v>2.6145512003883598</v>
      </c>
      <c r="QR379" s="3">
        <f t="shared" ca="1" si="592"/>
        <v>0.6260258531130658</v>
      </c>
      <c r="QS379" s="3">
        <f t="shared" ca="1" si="596"/>
        <v>2.566426567687182</v>
      </c>
      <c r="QT379" s="3">
        <f t="shared" ca="1" si="598"/>
        <v>2.9469044351935203</v>
      </c>
      <c r="QU379" s="3">
        <f t="shared" ca="1" si="619"/>
        <v>2.7280373037419148</v>
      </c>
    </row>
    <row r="380" spans="1:463" x14ac:dyDescent="0.35">
      <c r="A380" t="s">
        <v>1445</v>
      </c>
      <c r="B380" s="21">
        <v>43770</v>
      </c>
      <c r="C380" t="s">
        <v>1007</v>
      </c>
      <c r="D380" s="2">
        <v>108.5</v>
      </c>
      <c r="E380" s="2">
        <v>108.5</v>
      </c>
      <c r="F380" s="2">
        <v>1.5</v>
      </c>
      <c r="G380" s="2">
        <v>108.6</v>
      </c>
      <c r="H380" s="2">
        <v>108.33310694541525</v>
      </c>
      <c r="I380" s="2">
        <v>108.40123000142449</v>
      </c>
      <c r="J380" s="2">
        <v>106.2</v>
      </c>
      <c r="K380" s="2">
        <v>111.2</v>
      </c>
      <c r="L380" s="2">
        <v>111.47825966121297</v>
      </c>
      <c r="M380" s="2">
        <v>104.3</v>
      </c>
      <c r="N380" s="2">
        <v>113.3</v>
      </c>
      <c r="O380" s="2">
        <v>103.5</v>
      </c>
      <c r="P380" s="2">
        <v>106.8</v>
      </c>
      <c r="Q380" s="2">
        <v>106</v>
      </c>
      <c r="R380" s="2">
        <v>111.4</v>
      </c>
      <c r="S380" s="2">
        <v>113.3</v>
      </c>
      <c r="T380" s="2">
        <v>110.3</v>
      </c>
      <c r="U380" s="2">
        <v>92.3</v>
      </c>
      <c r="V380" s="2">
        <v>113.6</v>
      </c>
      <c r="W380" s="2">
        <v>117.5</v>
      </c>
      <c r="X380" s="2">
        <v>109.5</v>
      </c>
      <c r="Y380" s="2">
        <v>120.3</v>
      </c>
      <c r="Z380" s="2">
        <v>120.4</v>
      </c>
      <c r="AA380" s="2">
        <v>113.3</v>
      </c>
      <c r="AB380" s="2">
        <v>91.8</v>
      </c>
      <c r="AC380" s="2">
        <v>101.6</v>
      </c>
      <c r="AD380" s="2">
        <v>113.1</v>
      </c>
      <c r="AE380" s="2">
        <v>107.2</v>
      </c>
      <c r="AF380" s="2">
        <v>107.7</v>
      </c>
      <c r="AG380" s="22">
        <v>519</v>
      </c>
      <c r="AH380" s="22">
        <v>481</v>
      </c>
      <c r="AI380" s="22">
        <v>140</v>
      </c>
      <c r="AJ380" s="22">
        <v>30</v>
      </c>
      <c r="AK380" s="22">
        <v>31</v>
      </c>
      <c r="AL380" s="22">
        <v>5</v>
      </c>
      <c r="AM380" s="22">
        <v>22</v>
      </c>
      <c r="AN380" s="22">
        <v>26</v>
      </c>
      <c r="AO380" s="22">
        <v>56</v>
      </c>
      <c r="AP380" s="22">
        <v>26</v>
      </c>
      <c r="AQ380" s="22">
        <v>17</v>
      </c>
      <c r="AR380" s="2">
        <v>103.7</v>
      </c>
      <c r="AS380" s="2">
        <v>114.7</v>
      </c>
      <c r="AT380" s="2">
        <v>106</v>
      </c>
      <c r="AU380" s="2">
        <v>106.2</v>
      </c>
      <c r="AV380" s="2">
        <v>105.5</v>
      </c>
      <c r="AW380" s="2">
        <v>111</v>
      </c>
      <c r="AX380" s="2">
        <v>111.4</v>
      </c>
      <c r="AY380" s="2">
        <v>111</v>
      </c>
      <c r="AZ380" s="2">
        <v>108.6</v>
      </c>
      <c r="BA380" s="2">
        <v>117.5</v>
      </c>
      <c r="BB380" s="2">
        <v>112.3</v>
      </c>
      <c r="BC380" s="2">
        <v>104.7</v>
      </c>
      <c r="BD380" s="3">
        <v>0.57999999999999996</v>
      </c>
      <c r="BE380" s="3">
        <v>0.52</v>
      </c>
      <c r="BF380" s="3">
        <v>0.42</v>
      </c>
      <c r="BG380" s="3">
        <v>0.11</v>
      </c>
      <c r="BH380" s="3">
        <v>-0.16</v>
      </c>
      <c r="BI380" s="2">
        <v>291</v>
      </c>
      <c r="BJ380" s="2">
        <v>2.2000000000000002</v>
      </c>
      <c r="BK380" s="2">
        <v>2.2999999999999998</v>
      </c>
      <c r="BL380" s="2">
        <v>117.2</v>
      </c>
      <c r="BM380" s="2">
        <v>110.5</v>
      </c>
      <c r="BN380" s="10">
        <v>543</v>
      </c>
      <c r="BO380" s="3">
        <v>79.540000000000006</v>
      </c>
      <c r="BP380" s="22">
        <v>1.2883</v>
      </c>
      <c r="BQ380" s="3">
        <v>63.211904761904762</v>
      </c>
      <c r="BR380" s="23">
        <v>2.6529999999999996</v>
      </c>
      <c r="BS380" s="2">
        <v>123.8</v>
      </c>
      <c r="BT380" s="3">
        <v>89.91</v>
      </c>
      <c r="BU380" s="2">
        <v>1.3</v>
      </c>
      <c r="BV380" s="2">
        <v>2.2999999999999998</v>
      </c>
      <c r="BW380" s="2">
        <v>3.1</v>
      </c>
      <c r="BX380" s="2">
        <v>3.3</v>
      </c>
      <c r="BY380" s="23">
        <v>257.87900000000002</v>
      </c>
      <c r="BZ380" s="2">
        <v>100.5</v>
      </c>
      <c r="CA380" s="2">
        <v>100</v>
      </c>
      <c r="CB380" s="3">
        <v>104.52</v>
      </c>
      <c r="CC380" s="2">
        <v>102.6</v>
      </c>
      <c r="CD380" s="2">
        <v>136.80000000000001</v>
      </c>
      <c r="CE380" s="2">
        <v>100.38142087463059</v>
      </c>
      <c r="CF380" s="3">
        <v>104.70513757011294</v>
      </c>
      <c r="CG380" s="2">
        <v>102.92397817673256</v>
      </c>
      <c r="CH380" s="23">
        <v>265.48749568903065</v>
      </c>
      <c r="CI380" s="3">
        <v>104.53117271633074</v>
      </c>
      <c r="CM380" s="2">
        <f t="shared" si="600"/>
        <v>49.066137360789227</v>
      </c>
      <c r="CN380" s="2">
        <f t="shared" si="600"/>
        <v>2.0593029573857016</v>
      </c>
      <c r="CO380" s="2">
        <f t="shared" si="601"/>
        <v>83.330728057740075</v>
      </c>
      <c r="CR380" s="2">
        <f t="shared" si="604"/>
        <v>0.1846722068328743</v>
      </c>
      <c r="CS380" s="2">
        <f t="shared" si="604"/>
        <v>0.1846722068328743</v>
      </c>
      <c r="CT380" s="2">
        <f t="shared" si="605"/>
        <v>0.18450184501843969</v>
      </c>
      <c r="CU380" s="2">
        <f t="shared" si="605"/>
        <v>0.17337612315793899</v>
      </c>
      <c r="CV380" s="2">
        <f t="shared" si="605"/>
        <v>0.20192116529086038</v>
      </c>
      <c r="CW380" s="2">
        <f t="shared" si="606"/>
        <v>1.0742187499999944</v>
      </c>
      <c r="CX380" s="2">
        <f t="shared" si="607"/>
        <v>-8.9847259658575318E-2</v>
      </c>
      <c r="CY380" s="2">
        <f t="shared" si="651"/>
        <v>-0.78809106830123099</v>
      </c>
      <c r="CZ380" s="2">
        <f t="shared" si="611"/>
        <v>0</v>
      </c>
      <c r="DA380" s="2">
        <f t="shared" si="612"/>
        <v>1.5486725663716718</v>
      </c>
      <c r="DB380" s="2">
        <f t="shared" si="613"/>
        <v>0.53097345132742857</v>
      </c>
      <c r="DC380" s="2">
        <f t="shared" si="704"/>
        <v>0.20661157024794174</v>
      </c>
      <c r="DF380" s="2">
        <f t="shared" si="608"/>
        <v>2.1004677056061682</v>
      </c>
      <c r="DG380" s="2">
        <f t="shared" si="608"/>
        <v>2.4501455533944672</v>
      </c>
      <c r="DH380" s="2">
        <f t="shared" si="609"/>
        <v>1.7843697990370666</v>
      </c>
      <c r="DI380" s="2">
        <f t="shared" si="708"/>
        <v>6.380358298722788</v>
      </c>
      <c r="DJ380" s="2">
        <f t="shared" si="708"/>
        <v>8.9076859477932757</v>
      </c>
      <c r="DM380" s="2">
        <f t="shared" si="652"/>
        <v>1.4967259120673473</v>
      </c>
      <c r="DN380" s="2">
        <f t="shared" si="652"/>
        <v>1.4018691588785046</v>
      </c>
      <c r="DO380" s="2">
        <f t="shared" si="617"/>
        <v>1.6853932584269637</v>
      </c>
      <c r="DP380" s="2">
        <f t="shared" si="653"/>
        <v>0.56818181818182623</v>
      </c>
      <c r="DQ380" s="2">
        <f t="shared" si="697"/>
        <v>0.47036752424439321</v>
      </c>
      <c r="DR380" s="2">
        <f t="shared" si="654"/>
        <v>2.4884792626728136</v>
      </c>
      <c r="DS380" s="2">
        <f t="shared" si="655"/>
        <v>1.994483221323899</v>
      </c>
      <c r="DT380" s="2" t="e">
        <v>#N/A</v>
      </c>
      <c r="DU380" s="2" t="e">
        <v>#N/A</v>
      </c>
      <c r="DV380" s="2">
        <f t="shared" si="618"/>
        <v>1.7699115044247815</v>
      </c>
      <c r="DW380" s="2">
        <f t="shared" si="656"/>
        <v>0</v>
      </c>
      <c r="DX380" s="2">
        <f t="shared" si="657"/>
        <v>-1.6934046345811082</v>
      </c>
      <c r="DY380" s="2">
        <f t="shared" si="658"/>
        <v>0.90579710144926828</v>
      </c>
      <c r="DZ380" s="2">
        <f t="shared" si="659"/>
        <v>-2.9134532990574225</v>
      </c>
      <c r="EA380" s="2">
        <f t="shared" si="674"/>
        <v>10.406698564593309</v>
      </c>
      <c r="EB380" s="2">
        <f t="shared" si="668"/>
        <v>3.3666969972702354</v>
      </c>
      <c r="EC380" s="2">
        <f t="shared" si="668"/>
        <v>2.7097902097902082</v>
      </c>
      <c r="ED380" s="2">
        <f t="shared" si="668"/>
        <v>1.0147601476014678</v>
      </c>
      <c r="EE380" s="2">
        <f t="shared" ref="EE380:EH443" si="718">100*((Y380/Y368)-1)</f>
        <v>7.1237756010685604</v>
      </c>
      <c r="EF380" s="2">
        <f t="shared" si="718"/>
        <v>6.7375886524822848</v>
      </c>
      <c r="EG380" s="2">
        <f t="shared" si="718"/>
        <v>3.4703196347031895</v>
      </c>
      <c r="EH380" s="2">
        <f t="shared" si="718"/>
        <v>-4.3750000000000071</v>
      </c>
      <c r="EI380" s="2">
        <f t="shared" si="689"/>
        <v>2.0669291338582862</v>
      </c>
      <c r="EJ380" s="2">
        <f t="shared" si="689"/>
        <v>1.9555555555555548</v>
      </c>
      <c r="EK380" s="2">
        <f t="shared" si="689"/>
        <v>0</v>
      </c>
      <c r="EL380" s="2">
        <f t="shared" si="687"/>
        <v>0.3780718336483968</v>
      </c>
      <c r="EM380" s="2">
        <f t="shared" si="687"/>
        <v>1.1505273250239645</v>
      </c>
      <c r="EN380" s="2">
        <f t="shared" si="687"/>
        <v>2.9684601113172615</v>
      </c>
      <c r="EO380" s="2">
        <f t="shared" si="687"/>
        <v>0.90579710144926828</v>
      </c>
      <c r="EP380" s="2">
        <f t="shared" si="687"/>
        <v>3.3519553072625552</v>
      </c>
      <c r="EQ380" s="2">
        <f t="shared" si="687"/>
        <v>1.495327102803734</v>
      </c>
      <c r="ER380" s="2">
        <f t="shared" si="716"/>
        <v>2.7097902097902082</v>
      </c>
      <c r="ES380" s="2">
        <f t="shared" si="716"/>
        <v>2.370100273473108</v>
      </c>
      <c r="ET380" s="2">
        <f t="shared" si="716"/>
        <v>1.9474196689386547</v>
      </c>
      <c r="EU380" s="2">
        <f t="shared" si="602"/>
        <v>2.2000000000000002</v>
      </c>
      <c r="EV380" s="2">
        <f t="shared" si="602"/>
        <v>2.2999999999999998</v>
      </c>
      <c r="EW380" s="2">
        <f t="shared" si="660"/>
        <v>-0.92983939137785132</v>
      </c>
      <c r="EX380" s="2">
        <f t="shared" si="660"/>
        <v>0.36330608537693543</v>
      </c>
      <c r="EY380" s="2">
        <f t="shared" si="661"/>
        <v>-2.2362913804956253</v>
      </c>
      <c r="EZ380" s="2">
        <f t="shared" si="661"/>
        <v>-35.059722676037786</v>
      </c>
      <c r="FA380" s="2">
        <f t="shared" si="662"/>
        <v>5.2721088435374153</v>
      </c>
      <c r="FB380" s="2">
        <f t="shared" si="665"/>
        <v>2.0922903948629168</v>
      </c>
      <c r="FC380" s="2">
        <f t="shared" si="665"/>
        <v>0.49999999999998934</v>
      </c>
      <c r="FD380" s="2">
        <f t="shared" si="665"/>
        <v>1.0101010101010166</v>
      </c>
      <c r="FE380" s="2">
        <f t="shared" si="665"/>
        <v>1.0343160947317465</v>
      </c>
      <c r="FF380" s="2">
        <f t="shared" si="665"/>
        <v>0.1953124999999778</v>
      </c>
      <c r="FG380" s="2">
        <f t="shared" si="665"/>
        <v>2.0895522388059806</v>
      </c>
      <c r="FH380" s="2">
        <v>3.2</v>
      </c>
      <c r="FI380" s="2">
        <v>3.2</v>
      </c>
      <c r="FL380" s="2">
        <f t="shared" si="709"/>
        <v>0.23493764855047061</v>
      </c>
      <c r="FM380" s="2">
        <f t="shared" si="709"/>
        <v>0.41929929505852837</v>
      </c>
      <c r="FN380" s="2">
        <f t="shared" si="634"/>
        <v>0.57781752948478093</v>
      </c>
      <c r="FQ380" s="2">
        <f t="shared" si="710"/>
        <v>0.9430675261899113</v>
      </c>
      <c r="FR380" s="2">
        <f t="shared" si="710"/>
        <v>1.6877754121962463</v>
      </c>
      <c r="FS380" s="2">
        <f t="shared" si="636"/>
        <v>2.3313797823444782</v>
      </c>
      <c r="FT380" s="2">
        <f t="shared" si="711"/>
        <v>2.3951183229994566</v>
      </c>
      <c r="FU380" s="2">
        <f t="shared" si="711"/>
        <v>1.4801750362378296</v>
      </c>
      <c r="FX380" s="2">
        <f t="shared" si="713"/>
        <v>1.7077137261997555</v>
      </c>
      <c r="FY380" s="2">
        <f t="shared" si="713"/>
        <v>1.4444247365992036</v>
      </c>
      <c r="FZ380" s="2">
        <f t="shared" si="647"/>
        <v>2.4175564814910677</v>
      </c>
      <c r="GA380" s="2">
        <f t="shared" si="714"/>
        <v>2.2449848854244392</v>
      </c>
      <c r="GB380" s="2">
        <f t="shared" si="714"/>
        <v>1.4472065130400669</v>
      </c>
      <c r="GE380" s="2">
        <f t="shared" ref="GE380:GF395" si="719">AVERAGE(EE378:EE380)</f>
        <v>3.2297715457319409</v>
      </c>
      <c r="GF380" s="2">
        <f t="shared" si="702"/>
        <v>3.2416480851604312</v>
      </c>
      <c r="GG380" s="2">
        <f t="shared" si="715"/>
        <v>-14.881423283405759</v>
      </c>
      <c r="GH380" s="2">
        <f t="shared" si="715"/>
        <v>-24.944252697785007</v>
      </c>
      <c r="GI380" s="2">
        <f t="shared" si="670"/>
        <v>0.36496350364962904</v>
      </c>
      <c r="GJ380" s="2">
        <f t="shared" si="671"/>
        <v>2.5184275184275018</v>
      </c>
      <c r="GK380" s="2">
        <v>3.4</v>
      </c>
      <c r="GN380" s="2">
        <f t="shared" si="590"/>
        <v>0</v>
      </c>
      <c r="GQ380" s="2">
        <f t="shared" si="717"/>
        <v>-0.5</v>
      </c>
      <c r="GT380" s="27">
        <f t="shared" ca="1" si="574"/>
        <v>101.71428571428571</v>
      </c>
      <c r="GU380" s="27">
        <f t="shared" ca="1" si="575"/>
        <v>101.52329749103943</v>
      </c>
      <c r="GV380" s="27">
        <f t="shared" ca="1" si="575"/>
        <v>98.482142857142847</v>
      </c>
      <c r="GW380" s="27">
        <f t="shared" ca="1" si="576"/>
        <v>100.85470085470085</v>
      </c>
      <c r="GX380" s="27">
        <f t="shared" ca="1" si="576"/>
        <v>101.83150183150182</v>
      </c>
      <c r="GY380" s="27">
        <f t="shared" ca="1" si="577"/>
        <v>101.30718954248366</v>
      </c>
      <c r="GZ380" s="27">
        <f t="shared" ca="1" si="578"/>
        <v>79.091688089117397</v>
      </c>
      <c r="HA380" s="27">
        <f t="shared" ca="1" si="579"/>
        <v>99.607843137254889</v>
      </c>
      <c r="HB380" s="27">
        <f t="shared" ca="1" si="579"/>
        <v>100.44404973357015</v>
      </c>
      <c r="HC380" s="27">
        <f t="shared" ca="1" si="579"/>
        <v>100.94161958568739</v>
      </c>
      <c r="HD380" s="27">
        <f t="shared" ca="1" si="572"/>
        <v>100.93720712277414</v>
      </c>
      <c r="HE380" s="27">
        <f t="shared" ca="1" si="580"/>
        <v>95.031055900621126</v>
      </c>
      <c r="HG380" s="27">
        <f t="shared" ca="1" si="581"/>
        <v>100.2865329512894</v>
      </c>
      <c r="HH380" s="27">
        <f t="shared" ca="1" si="582"/>
        <v>95.629820051413873</v>
      </c>
      <c r="HI380" s="27">
        <f t="shared" ca="1" si="582"/>
        <v>99.821746880570402</v>
      </c>
      <c r="HJ380" s="27">
        <f t="shared" ca="1" si="583"/>
        <v>99.715909090909093</v>
      </c>
      <c r="HK380" s="27">
        <f t="shared" ca="1" si="583"/>
        <v>100.64516129032259</v>
      </c>
      <c r="HL380" s="27">
        <f t="shared" ca="1" si="584"/>
        <v>100.09345794392523</v>
      </c>
      <c r="HM380" s="27">
        <f t="shared" ca="1" si="585"/>
        <v>139.59330143540672</v>
      </c>
      <c r="HN380" s="27">
        <f t="shared" ca="1" si="586"/>
        <v>98.741529525653434</v>
      </c>
      <c r="HO380" s="27">
        <f t="shared" ca="1" si="586"/>
        <v>100.53571428571428</v>
      </c>
      <c r="HP380" s="27">
        <f t="shared" ca="1" si="586"/>
        <v>99.159663865546221</v>
      </c>
      <c r="HQ380" s="27">
        <f t="shared" ca="1" si="573"/>
        <v>101.81297709923665</v>
      </c>
      <c r="HR380" s="27">
        <f t="shared" ca="1" si="587"/>
        <v>100.62499999999999</v>
      </c>
      <c r="HT380" s="27">
        <f t="shared" ca="1" si="705"/>
        <v>142.0934660864373</v>
      </c>
      <c r="HU380" s="27">
        <f t="shared" ca="1" si="705"/>
        <v>32.839800103842158</v>
      </c>
      <c r="HV380" s="27">
        <f t="shared" ca="1" si="705"/>
        <v>36.099711326814138</v>
      </c>
      <c r="HW380" s="27">
        <f t="shared" ca="1" si="706"/>
        <v>519.63984887651623</v>
      </c>
      <c r="HX380" s="27">
        <f t="shared" ca="1" si="706"/>
        <v>479.96472532482335</v>
      </c>
      <c r="HY380" s="27">
        <f t="shared" ca="1" si="638"/>
        <v>1000</v>
      </c>
      <c r="HZ380" s="27">
        <f t="shared" ca="1" si="707"/>
        <v>3.3128234574150603</v>
      </c>
      <c r="IA380" s="27">
        <f t="shared" ca="1" si="707"/>
        <v>21.288538070781058</v>
      </c>
      <c r="IB380" s="27">
        <f t="shared" ca="1" si="707"/>
        <v>27.552513636521557</v>
      </c>
      <c r="IC380" s="27">
        <f t="shared" ca="1" si="707"/>
        <v>57.128388069646341</v>
      </c>
      <c r="ID380" s="27">
        <f t="shared" ca="1" si="707"/>
        <v>21.046088515289163</v>
      </c>
      <c r="IE380" s="27">
        <f t="shared" ca="1" si="707"/>
        <v>18.041384252485742</v>
      </c>
      <c r="IG380" s="28">
        <f t="shared" ca="1" si="623"/>
        <v>0.28093875926210715</v>
      </c>
      <c r="IH380" s="28">
        <f t="shared" ca="1" si="623"/>
        <v>-9.777420192275503E-2</v>
      </c>
      <c r="II380" s="28">
        <f t="shared" ca="1" si="623"/>
        <v>-5.3532432883484901E-2</v>
      </c>
      <c r="IJ380" s="28">
        <f t="shared" ca="1" si="624"/>
        <v>0.29637935637637347</v>
      </c>
      <c r="IK380" s="24">
        <f t="shared" ca="1" si="639"/>
        <v>0.16674723192050625</v>
      </c>
      <c r="IL380" s="28">
        <f t="shared" ca="1" si="625"/>
        <v>1.1914303624344673</v>
      </c>
      <c r="IM380" s="28">
        <f t="shared" ca="1" si="640"/>
        <v>1.4018691588784966</v>
      </c>
      <c r="IN380" s="3">
        <f t="shared" ca="1" si="641"/>
        <v>1.4878097188108408</v>
      </c>
      <c r="IO380" s="2">
        <f t="shared" si="663"/>
        <v>1.5</v>
      </c>
      <c r="IQ380" s="2">
        <f t="shared" ca="1" si="703"/>
        <v>0.12963212445586719</v>
      </c>
      <c r="IS380" s="3">
        <f t="shared" ca="1" si="626"/>
        <v>1.549793021785037E-2</v>
      </c>
      <c r="IT380" s="3">
        <f t="shared" ca="1" si="627"/>
        <v>6.6034915501206812E-3</v>
      </c>
      <c r="IU380" s="3">
        <f t="shared" si="628"/>
        <v>0</v>
      </c>
      <c r="IV380" s="3">
        <f t="shared" ca="1" si="629"/>
        <v>-2.2101421767971051E-2</v>
      </c>
      <c r="IX380" s="28">
        <f ca="1">$HL380/100*(GZ380-100)*AL380/1000+(HM380-100)*HZ380/$HY380</f>
        <v>2.6526355805200796E-2</v>
      </c>
      <c r="IY380" s="28">
        <f ca="1">$HL380/100*(HA380-100)*AM380/1000+(HN380-100)*IA380/$HY380</f>
        <v>-3.5426510622772647E-2</v>
      </c>
      <c r="IZ380" s="28">
        <f ca="1">$HL380/100*(HB380-100)*AN380/1000+(HO380-100)*IB380/$HY380</f>
        <v>2.6316358228772038E-2</v>
      </c>
      <c r="JA380" s="28">
        <f ca="1">$HL380/100*(HC380-100)*AO380/1000+(HP380-100)*IC380/$HY380</f>
        <v>4.772929025517271E-3</v>
      </c>
      <c r="JB380" s="28">
        <f ca="1">$HL380/100*(HD380-100)*AP380/1000+(HQ380-100)*ID380/$HY380</f>
        <v>6.2546234956043223E-2</v>
      </c>
      <c r="JC380" s="28">
        <f ca="1">$HL380/100*(HE380-100)*AQ380/1000+(HR380-100)*IE380/$HY380</f>
        <v>-7.3275130372468772E-2</v>
      </c>
      <c r="JE380" s="3">
        <f t="shared" ca="1" si="712"/>
        <v>1.0360156679963942E-2</v>
      </c>
      <c r="JF380" s="3">
        <f t="shared" ca="1" si="712"/>
        <v>4.4295028414884086E-3</v>
      </c>
      <c r="JG380" s="3">
        <f t="shared" ca="1" si="712"/>
        <v>-9.2852835105317763E-2</v>
      </c>
      <c r="JH380" s="3">
        <f t="shared" ca="1" si="712"/>
        <v>-3.8076259903034072E-2</v>
      </c>
      <c r="JI380" s="3">
        <f t="shared" ca="1" si="712"/>
        <v>1.1049876849862236E-2</v>
      </c>
      <c r="JJ380" s="3">
        <f t="shared" ca="1" si="712"/>
        <v>2.6820660293031595E-2</v>
      </c>
      <c r="JK380" s="3">
        <f>IO380-IO379</f>
        <v>0</v>
      </c>
      <c r="JL380" s="3">
        <f t="shared" ca="1" si="630"/>
        <v>8.2492678425353821E-2</v>
      </c>
      <c r="JN380" s="10">
        <f>COUNTIF(EI380:ET380,"&gt;2")</f>
        <v>5</v>
      </c>
      <c r="JP380" s="2">
        <f>AVERAGE(CS380,CS368,CS356,CS344,CS332,CS320,CS308,CS296,CS284,CS272)</f>
        <v>0.1494782360321455</v>
      </c>
      <c r="JQ380" s="2">
        <f>CS380-JP380</f>
        <v>3.5193970800728808E-2</v>
      </c>
      <c r="JR380" s="2">
        <f>AVERAGE(CT380,CT368,CT356,CT344,CT332,CT320,CT308,CT296,CT284,CT272)</f>
        <v>0.12806560240047205</v>
      </c>
      <c r="JS380" s="2">
        <f>CT380-JR380</f>
        <v>5.6436242617967647E-2</v>
      </c>
      <c r="KH380" s="2">
        <f>(DN380*$DN$4)+(FB380*$FB$3)+(FC380*$FC$3)+(FD380*$FD$3)+(FE380*$FE$3)+(FF380*$FF$3)+(FG380*$FG$3)</f>
        <v>1.5642356796285319</v>
      </c>
      <c r="KI380" s="2">
        <f>F380-KH380</f>
        <v>-6.4235679628531939E-2</v>
      </c>
      <c r="KJ380" s="2">
        <f>MAX(DN380,FB380:FG380)</f>
        <v>2.0922903948629168</v>
      </c>
      <c r="KK380" s="2">
        <f>MIN(DN380,FB380:FG380)</f>
        <v>0.1953124999999778</v>
      </c>
      <c r="KL380" s="2">
        <f t="shared" si="664"/>
        <v>1.896977894862939</v>
      </c>
      <c r="KO380" s="2">
        <f>BO380</f>
        <v>79.540000000000006</v>
      </c>
      <c r="KP380" s="2">
        <f>100*((BO374/BO362)-1)</f>
        <v>-5.0800101600190217E-2</v>
      </c>
      <c r="KQ380" s="2">
        <f t="shared" si="677"/>
        <v>-5.0800101600190217E-2</v>
      </c>
      <c r="KR380" s="2">
        <f>100*((BO368/BO356)-1)</f>
        <v>0.82484856295914621</v>
      </c>
      <c r="KS380" s="2">
        <f t="shared" si="691"/>
        <v>0.82484856295914621</v>
      </c>
      <c r="KT380" s="3">
        <f>BP380</f>
        <v>1.2883</v>
      </c>
      <c r="KU380" s="3">
        <f>BQ380</f>
        <v>63.211904761904762</v>
      </c>
      <c r="KV380" s="3">
        <f t="shared" si="610"/>
        <v>49.066137360789227</v>
      </c>
      <c r="KW380" s="2">
        <f t="shared" si="603"/>
        <v>88.706635272356323</v>
      </c>
      <c r="KX380" s="2">
        <f t="shared" si="603"/>
        <v>89.760125546102401</v>
      </c>
      <c r="LA380">
        <v>2</v>
      </c>
      <c r="LB380">
        <v>0</v>
      </c>
      <c r="LE380" s="2">
        <v>111.41709891120989</v>
      </c>
      <c r="LF380" s="2">
        <v>107.7100512859854</v>
      </c>
      <c r="LG380" s="2">
        <v>103.55998752140313</v>
      </c>
      <c r="LH380" s="2">
        <v>101.07561391209016</v>
      </c>
      <c r="LI380" s="2">
        <v>104.97278281993435</v>
      </c>
      <c r="LJ380" s="2">
        <v>105.43748252117435</v>
      </c>
      <c r="LK380" s="2">
        <v>105.25075520342693</v>
      </c>
      <c r="LL380" s="2">
        <v>112.7882519313661</v>
      </c>
      <c r="LM380" s="2">
        <v>114.82506022574962</v>
      </c>
      <c r="LN380" s="2">
        <v>107.49753816590277</v>
      </c>
      <c r="LO380" s="2">
        <v>119.52726465009353</v>
      </c>
      <c r="LP380" s="2">
        <v>111.50215811733216</v>
      </c>
      <c r="LQ380" s="2">
        <v>125.8503814664593</v>
      </c>
      <c r="LR380" s="2">
        <v>100.80382973285217</v>
      </c>
      <c r="LS380" s="2">
        <v>112.62870249203566</v>
      </c>
      <c r="LT380" s="2">
        <v>127.87597549411002</v>
      </c>
      <c r="LU380" s="2">
        <v>109.55448151392758</v>
      </c>
      <c r="LV380" s="2">
        <v>110.1317220377841</v>
      </c>
      <c r="LW380" s="2">
        <v>98.157703089684816</v>
      </c>
      <c r="LX380" s="2">
        <v>105.77794705711968</v>
      </c>
      <c r="LY380" s="2">
        <v>105.46240556400649</v>
      </c>
      <c r="LZ380" s="2">
        <v>112.90612544687521</v>
      </c>
      <c r="MA380" s="2">
        <v>118.14092467977731</v>
      </c>
      <c r="MB380" s="2">
        <v>109.36569486766467</v>
      </c>
      <c r="MC380" s="2">
        <v>120.59168394384834</v>
      </c>
      <c r="MD380" s="2">
        <v>117.26976538439297</v>
      </c>
      <c r="ME380" s="2">
        <v>121.71003617263631</v>
      </c>
      <c r="MF380" s="2">
        <v>111.82513023401468</v>
      </c>
      <c r="MG380" s="2">
        <v>114.67725366955695</v>
      </c>
      <c r="MH380" s="2">
        <v>109.23955820290648</v>
      </c>
      <c r="MI380" s="2">
        <v>128.25796582654311</v>
      </c>
      <c r="MJ380" s="2">
        <v>112.0326731184593</v>
      </c>
      <c r="MK380" s="2">
        <v>110.7558546987715</v>
      </c>
      <c r="ML380" s="2">
        <v>106.56883799532871</v>
      </c>
      <c r="MM380" s="2">
        <v>113.17795261128042</v>
      </c>
      <c r="MN380" s="2">
        <v>120.51324963385372</v>
      </c>
      <c r="MO380" s="2">
        <v>119.88616226041198</v>
      </c>
      <c r="MP380" s="2">
        <v>124.14451142616463</v>
      </c>
      <c r="MQ380" s="2">
        <v>99.34510069797318</v>
      </c>
      <c r="MR380" s="2">
        <v>82.0030661422647</v>
      </c>
      <c r="MS380" s="10">
        <v>130.12740452639787</v>
      </c>
      <c r="MT380" s="2">
        <v>116.22668075572783</v>
      </c>
      <c r="MU380" s="2">
        <v>106.13281036193328</v>
      </c>
      <c r="MV380" s="2">
        <v>90.85342567460674</v>
      </c>
      <c r="MX380" s="22">
        <v>0.83</v>
      </c>
      <c r="MY380" s="22">
        <v>0.17</v>
      </c>
      <c r="MZ380" s="22">
        <v>0.7</v>
      </c>
      <c r="NA380" s="22">
        <v>0.44</v>
      </c>
      <c r="NB380" s="22">
        <v>0.44</v>
      </c>
      <c r="NC380" s="22">
        <v>0.42</v>
      </c>
      <c r="ND380" s="22">
        <v>1</v>
      </c>
      <c r="NE380" s="22">
        <v>6.32</v>
      </c>
      <c r="NF380" s="22">
        <v>1.68</v>
      </c>
      <c r="NG380" s="22">
        <v>6</v>
      </c>
      <c r="NH380" s="23">
        <v>6</v>
      </c>
      <c r="NI380" s="22">
        <v>24</v>
      </c>
      <c r="NJ380" s="22">
        <v>2.85</v>
      </c>
      <c r="NK380" s="22">
        <v>1.05</v>
      </c>
      <c r="NL380" s="23">
        <v>10.5</v>
      </c>
      <c r="NM380" s="3">
        <v>4.7300000000000004</v>
      </c>
      <c r="NN380" s="22">
        <v>3.85</v>
      </c>
      <c r="NO380" s="22">
        <v>2.42</v>
      </c>
      <c r="NP380" s="22">
        <v>0.23</v>
      </c>
      <c r="NQ380" s="22">
        <v>1.1499999999999999</v>
      </c>
      <c r="NR380" s="23">
        <v>1</v>
      </c>
      <c r="NS380" s="22">
        <v>1.19</v>
      </c>
      <c r="NT380" s="22">
        <v>5.81</v>
      </c>
      <c r="NU380" s="23">
        <v>6.84</v>
      </c>
      <c r="NV380" s="3">
        <v>3.61</v>
      </c>
      <c r="NW380" s="22">
        <v>0.56999999999999995</v>
      </c>
      <c r="NX380" s="22">
        <v>0.76</v>
      </c>
      <c r="NY380" s="22">
        <v>65.25</v>
      </c>
      <c r="NZ380" s="22">
        <v>21.75</v>
      </c>
      <c r="OA380" s="23">
        <v>8</v>
      </c>
      <c r="OB380" s="22">
        <v>0.78</v>
      </c>
      <c r="OC380" s="22">
        <v>1.54</v>
      </c>
      <c r="OD380" s="22">
        <v>3.15</v>
      </c>
      <c r="OE380" s="22">
        <v>2.31</v>
      </c>
      <c r="OF380" s="22">
        <v>11.22</v>
      </c>
      <c r="OG380" s="22">
        <v>2.72</v>
      </c>
      <c r="OH380" s="23">
        <v>3.06</v>
      </c>
      <c r="OI380" s="22">
        <v>2</v>
      </c>
      <c r="OJ380" s="22">
        <v>7.1</v>
      </c>
      <c r="OK380" s="22">
        <v>2.9</v>
      </c>
      <c r="OL380" s="22">
        <v>0.36</v>
      </c>
      <c r="OM380" s="23">
        <v>2.2799999999999998</v>
      </c>
      <c r="ON380" s="22">
        <v>2.4</v>
      </c>
      <c r="OO380" s="22">
        <v>6.96</v>
      </c>
      <c r="OQ380">
        <f t="shared" si="667"/>
        <v>-10</v>
      </c>
      <c r="OR380" s="23">
        <f t="shared" ca="1" si="675"/>
        <v>1.0167699959695109</v>
      </c>
      <c r="OS380" s="23">
        <f t="shared" ca="1" si="675"/>
        <v>1.0009546810675896</v>
      </c>
      <c r="OT380" s="23">
        <f t="shared" ca="1" si="675"/>
        <v>1.0072427659424739</v>
      </c>
      <c r="OU380" s="23">
        <f t="shared" ca="1" si="675"/>
        <v>1.0043597175571051</v>
      </c>
      <c r="OV380" s="23">
        <f t="shared" ca="1" si="675"/>
        <v>1.0139012372110443</v>
      </c>
      <c r="OW380" s="23">
        <f t="shared" ca="1" si="675"/>
        <v>1.0161252154813638</v>
      </c>
      <c r="OX380" s="23">
        <f t="shared" ca="1" si="675"/>
        <v>1.0111102042261502</v>
      </c>
      <c r="OY380" s="23">
        <f t="shared" ca="1" si="673"/>
        <v>1.0247477226164228</v>
      </c>
      <c r="OZ380" s="23">
        <f t="shared" ca="1" si="673"/>
        <v>1.0293918005447351</v>
      </c>
      <c r="PA380" s="23">
        <f t="shared" ca="1" si="673"/>
        <v>1.0209632041680368</v>
      </c>
      <c r="PB380" s="23">
        <f t="shared" ca="1" si="673"/>
        <v>1.0401593462341057</v>
      </c>
      <c r="PC380" s="23">
        <f t="shared" ca="1" si="673"/>
        <v>1.0261650617302074</v>
      </c>
      <c r="PD380" s="23">
        <f t="shared" ca="1" si="673"/>
        <v>0.98693436349326624</v>
      </c>
      <c r="PE380" s="23">
        <f t="shared" ca="1" si="673"/>
        <v>1.0022208584896275</v>
      </c>
      <c r="PF380" s="23">
        <f t="shared" ca="1" si="673"/>
        <v>1.0107114017392254</v>
      </c>
      <c r="PG380" s="23">
        <f t="shared" ca="1" si="673"/>
        <v>1.0201544167320524</v>
      </c>
      <c r="PH380" s="23">
        <f t="shared" ca="1" si="693"/>
        <v>1.0131177132865485</v>
      </c>
      <c r="PI380" s="23">
        <f t="shared" ca="1" si="693"/>
        <v>1.0167502298374722</v>
      </c>
      <c r="PJ380" s="23">
        <f t="shared" ca="1" si="693"/>
        <v>1.0314537598284725</v>
      </c>
      <c r="PK380" s="23">
        <f t="shared" ca="1" si="693"/>
        <v>0.97245645460420549</v>
      </c>
      <c r="PL380" s="23">
        <f t="shared" ca="1" si="693"/>
        <v>1.005051320114875</v>
      </c>
      <c r="PM380" s="23">
        <f t="shared" ca="1" si="693"/>
        <v>1.0192357897191715</v>
      </c>
      <c r="PN380" s="23">
        <f t="shared" ca="1" si="645"/>
        <v>1.0403400444943205</v>
      </c>
      <c r="PO380" s="23">
        <f t="shared" ca="1" si="645"/>
        <v>0.99369493226995831</v>
      </c>
      <c r="PP380" s="23">
        <f t="shared" ca="1" si="645"/>
        <v>1.009041985250192</v>
      </c>
      <c r="PQ380" s="23">
        <f t="shared" ca="1" si="645"/>
        <v>1.2098450624635397</v>
      </c>
      <c r="PR380" s="23">
        <f t="shared" ca="1" si="645"/>
        <v>1.0458325809343434</v>
      </c>
      <c r="PS380" s="23">
        <f t="shared" ca="1" si="615"/>
        <v>1.0227580521111963</v>
      </c>
      <c r="PT380" s="23">
        <f t="shared" ca="1" si="615"/>
        <v>1.0311753886020691</v>
      </c>
      <c r="PU380" s="23">
        <f t="shared" ca="1" si="615"/>
        <v>1.0205718119066061</v>
      </c>
      <c r="PV380" s="23">
        <f t="shared" ca="1" si="615"/>
        <v>1.1294293250747476</v>
      </c>
      <c r="PW380" s="23">
        <f t="shared" ca="1" si="615"/>
        <v>1.0185627944103015</v>
      </c>
      <c r="PX380" s="23">
        <f t="shared" ca="1" si="615"/>
        <v>1.0199733479077566</v>
      </c>
      <c r="PY380" s="23">
        <f t="shared" ca="1" si="615"/>
        <v>1.0092664018469546</v>
      </c>
      <c r="PZ380" s="23">
        <f t="shared" ca="1" si="615"/>
        <v>1.0221742955603816</v>
      </c>
      <c r="QA380" s="23">
        <f t="shared" ca="1" si="615"/>
        <v>1.0322175594843093</v>
      </c>
      <c r="QB380" s="23">
        <f t="shared" ca="1" si="615"/>
        <v>1.0389974225817542</v>
      </c>
      <c r="QC380" s="23">
        <f t="shared" ca="1" si="615"/>
        <v>1.0435797482245104</v>
      </c>
      <c r="QD380" s="23">
        <f t="shared" ca="1" si="699"/>
        <v>1.0090002219811567</v>
      </c>
      <c r="QE380" s="23">
        <f t="shared" ca="1" si="699"/>
        <v>1.0097841940724843</v>
      </c>
      <c r="QF380" s="23">
        <f t="shared" ca="1" si="699"/>
        <v>1.1714189910694786</v>
      </c>
      <c r="QG380" s="23">
        <f t="shared" ca="1" si="699"/>
        <v>1.0388456147069245</v>
      </c>
      <c r="QH380" s="23">
        <f t="shared" ca="1" si="699"/>
        <v>1.0121610070273916</v>
      </c>
      <c r="QI380" s="23">
        <f t="shared" ca="1" si="699"/>
        <v>1.0106134157278983</v>
      </c>
      <c r="QJ380" s="26">
        <f t="shared" ca="1" si="616"/>
        <v>1.0223265667058656</v>
      </c>
      <c r="QL380" s="3">
        <f t="shared" ca="1" si="589"/>
        <v>112.4011277220245</v>
      </c>
      <c r="QM380" s="3">
        <f t="shared" ca="1" si="591"/>
        <v>0.27439236421049618</v>
      </c>
      <c r="QN380" s="3">
        <f t="shared" ca="1" si="595"/>
        <v>0.21385241170258271</v>
      </c>
      <c r="QO380" s="3">
        <f t="shared" ca="1" si="599"/>
        <v>0.68908558536708853</v>
      </c>
      <c r="QP380" s="3">
        <f t="shared" ca="1" si="631"/>
        <v>1.3675009766769275</v>
      </c>
      <c r="QQ380" s="2">
        <f t="shared" ca="1" si="642"/>
        <v>2.7613618079247004</v>
      </c>
      <c r="QR380" s="3">
        <f t="shared" ca="1" si="592"/>
        <v>3.3428578658997621</v>
      </c>
      <c r="QS380" s="3">
        <f t="shared" ca="1" si="596"/>
        <v>2.6056225875758177</v>
      </c>
      <c r="QT380" s="3">
        <f t="shared" ca="1" si="598"/>
        <v>2.7849637854466591</v>
      </c>
      <c r="QU380" s="3">
        <f t="shared" ca="1" si="619"/>
        <v>2.7537025425659722</v>
      </c>
    </row>
    <row r="381" spans="1:463" x14ac:dyDescent="0.35">
      <c r="A381" t="s">
        <v>1446</v>
      </c>
      <c r="B381" s="21">
        <v>43800</v>
      </c>
      <c r="C381" t="s">
        <v>1008</v>
      </c>
      <c r="D381" s="2">
        <v>108.5</v>
      </c>
      <c r="E381" s="2">
        <v>108.5</v>
      </c>
      <c r="F381" s="2">
        <v>1.3</v>
      </c>
      <c r="G381" s="2">
        <v>108.6</v>
      </c>
      <c r="H381" s="2">
        <v>108.36844938021531</v>
      </c>
      <c r="I381" s="2">
        <v>108.32019397925178</v>
      </c>
      <c r="J381" s="2">
        <v>105.9</v>
      </c>
      <c r="K381" s="2">
        <v>111.5</v>
      </c>
      <c r="L381" s="2">
        <v>111.55479979337102</v>
      </c>
      <c r="M381" s="2">
        <v>104.4</v>
      </c>
      <c r="N381" s="2">
        <v>112.7</v>
      </c>
      <c r="O381" s="2">
        <v>103.9</v>
      </c>
      <c r="P381" s="2">
        <v>106.8</v>
      </c>
      <c r="Q381" s="2">
        <v>104</v>
      </c>
      <c r="R381" s="2">
        <v>112.1</v>
      </c>
      <c r="S381" s="2">
        <v>112.7</v>
      </c>
      <c r="T381" s="2">
        <v>110.3</v>
      </c>
      <c r="U381" s="2">
        <v>106.9</v>
      </c>
      <c r="V381" s="2">
        <v>114.3</v>
      </c>
      <c r="W381" s="2">
        <v>117.5</v>
      </c>
      <c r="X381" s="2">
        <v>110.9</v>
      </c>
      <c r="Y381" s="2">
        <v>122.3</v>
      </c>
      <c r="Z381" s="2">
        <v>122.3</v>
      </c>
      <c r="AA381" s="2">
        <v>113.6</v>
      </c>
      <c r="AB381" s="2">
        <v>91.5</v>
      </c>
      <c r="AC381" s="2">
        <v>101.3</v>
      </c>
      <c r="AD381" s="2">
        <v>110.1</v>
      </c>
      <c r="AE381" s="2">
        <v>105.2</v>
      </c>
      <c r="AF381" s="2">
        <v>110.2</v>
      </c>
      <c r="AG381" s="22">
        <v>519</v>
      </c>
      <c r="AH381" s="22">
        <v>481</v>
      </c>
      <c r="AI381" s="22">
        <v>140</v>
      </c>
      <c r="AJ381" s="22">
        <v>30</v>
      </c>
      <c r="AK381" s="22">
        <v>31</v>
      </c>
      <c r="AL381" s="22">
        <v>5</v>
      </c>
      <c r="AM381" s="22">
        <v>22</v>
      </c>
      <c r="AN381" s="22">
        <v>26</v>
      </c>
      <c r="AO381" s="22">
        <v>56</v>
      </c>
      <c r="AP381" s="22">
        <v>26</v>
      </c>
      <c r="AQ381" s="22">
        <v>17</v>
      </c>
      <c r="AR381" s="2">
        <v>104.3</v>
      </c>
      <c r="AS381" s="2">
        <v>113.1</v>
      </c>
      <c r="AT381" s="2">
        <v>104</v>
      </c>
      <c r="AU381" s="2">
        <v>106.2</v>
      </c>
      <c r="AV381" s="2">
        <v>106.9</v>
      </c>
      <c r="AW381" s="2">
        <v>111</v>
      </c>
      <c r="AX381" s="2">
        <v>112.1</v>
      </c>
      <c r="AY381" s="2">
        <v>111.9</v>
      </c>
      <c r="AZ381" s="2">
        <v>108.4</v>
      </c>
      <c r="BA381" s="2">
        <v>117.5</v>
      </c>
      <c r="BB381" s="2">
        <v>111.8</v>
      </c>
      <c r="BC381" s="2">
        <v>104.7</v>
      </c>
      <c r="BD381" s="3">
        <v>0.59</v>
      </c>
      <c r="BE381" s="3">
        <v>0.41</v>
      </c>
      <c r="BF381" s="3">
        <v>0.23</v>
      </c>
      <c r="BG381" s="3">
        <v>0.11</v>
      </c>
      <c r="BH381" s="3">
        <v>-0.02</v>
      </c>
      <c r="BI381" s="2">
        <v>291.89999999999998</v>
      </c>
      <c r="BJ381" s="2">
        <v>2.2000000000000002</v>
      </c>
      <c r="BK381" s="2">
        <v>2.2000000000000002</v>
      </c>
      <c r="BL381" s="2">
        <v>117.4</v>
      </c>
      <c r="BM381" s="2">
        <v>110.5</v>
      </c>
      <c r="BN381" s="10">
        <v>542</v>
      </c>
      <c r="BO381" s="3">
        <v>80.63</v>
      </c>
      <c r="BP381" s="22">
        <v>1.3108</v>
      </c>
      <c r="BQ381" s="3">
        <v>67.114999999999995</v>
      </c>
      <c r="BR381" s="23">
        <v>2.2242857142857155</v>
      </c>
      <c r="BS381" s="2">
        <v>127.6</v>
      </c>
      <c r="BT381" s="3">
        <v>92.17</v>
      </c>
      <c r="BU381" s="2">
        <v>1.3</v>
      </c>
      <c r="BV381" s="2">
        <v>2.2999999999999998</v>
      </c>
      <c r="BW381" s="2">
        <v>2.7</v>
      </c>
      <c r="BX381" s="2">
        <v>3.2</v>
      </c>
      <c r="BY381" s="23">
        <v>258.63</v>
      </c>
      <c r="BZ381" s="2">
        <v>100.5</v>
      </c>
      <c r="CA381" s="2">
        <v>100.2</v>
      </c>
      <c r="CB381" s="3">
        <v>104.98</v>
      </c>
      <c r="CC381" s="2">
        <v>102.8</v>
      </c>
      <c r="CD381" s="2">
        <v>137.30000000000001</v>
      </c>
      <c r="CE381" s="2">
        <v>100.45685301082558</v>
      </c>
      <c r="CF381" s="3">
        <v>105.14340219255024</v>
      </c>
      <c r="CG381" s="2">
        <v>103.05120781611134</v>
      </c>
      <c r="CH381" s="23">
        <v>265.93140364193198</v>
      </c>
      <c r="CI381" s="3">
        <v>104.62518178565321</v>
      </c>
      <c r="CM381" s="2">
        <f t="shared" si="600"/>
        <v>51.201556301495266</v>
      </c>
      <c r="CN381" s="2">
        <f t="shared" si="600"/>
        <v>1.6968917563974029</v>
      </c>
      <c r="CO381" s="2">
        <f t="shared" si="601"/>
        <v>84.786088906377159</v>
      </c>
      <c r="CR381" s="2">
        <f t="shared" si="604"/>
        <v>0</v>
      </c>
      <c r="CS381" s="2">
        <f t="shared" si="604"/>
        <v>0</v>
      </c>
      <c r="CT381" s="2">
        <f t="shared" si="605"/>
        <v>0</v>
      </c>
      <c r="CU381" s="2">
        <f t="shared" si="605"/>
        <v>3.2623854144481358E-2</v>
      </c>
      <c r="CV381" s="2">
        <f t="shared" si="605"/>
        <v>-7.475562977619904E-2</v>
      </c>
      <c r="CW381" s="2">
        <f t="shared" si="606"/>
        <v>0.38647342995169631</v>
      </c>
      <c r="CX381" s="2">
        <f t="shared" si="607"/>
        <v>0.26978417266186794</v>
      </c>
      <c r="CY381" s="2">
        <f t="shared" si="651"/>
        <v>-0.52956751985877704</v>
      </c>
      <c r="CZ381" s="2">
        <f t="shared" si="611"/>
        <v>0</v>
      </c>
      <c r="DA381" s="2">
        <f t="shared" si="612"/>
        <v>-0.32679738562091198</v>
      </c>
      <c r="DB381" s="2">
        <f t="shared" si="613"/>
        <v>0.61619718309859406</v>
      </c>
      <c r="DC381" s="2">
        <f t="shared" si="704"/>
        <v>0.3092783505154561</v>
      </c>
      <c r="DF381" s="2">
        <f t="shared" si="608"/>
        <v>0.39218946264785171</v>
      </c>
      <c r="DG381" s="2">
        <f t="shared" si="608"/>
        <v>-0.89338838593584491</v>
      </c>
      <c r="DH381" s="2">
        <f t="shared" si="609"/>
        <v>0.82702938031125051</v>
      </c>
      <c r="DI381" s="2">
        <f t="shared" si="708"/>
        <v>6.9773819135671378</v>
      </c>
      <c r="DJ381" s="2">
        <f t="shared" si="708"/>
        <v>9.7447906014898944</v>
      </c>
      <c r="DM381" s="2">
        <f t="shared" si="652"/>
        <v>1.3071895424836655</v>
      </c>
      <c r="DN381" s="2">
        <f t="shared" si="652"/>
        <v>1.3071895424836655</v>
      </c>
      <c r="DO381" s="2">
        <f t="shared" si="617"/>
        <v>1.3059701492537232</v>
      </c>
      <c r="DP381" s="2">
        <f t="shared" si="653"/>
        <v>0.56980056980057792</v>
      </c>
      <c r="DQ381" s="2">
        <f t="shared" si="697"/>
        <v>0.330206156203531</v>
      </c>
      <c r="DR381" s="2">
        <f t="shared" si="654"/>
        <v>2.1062271062271036</v>
      </c>
      <c r="DS381" s="2">
        <f t="shared" si="655"/>
        <v>1.778292006288974</v>
      </c>
      <c r="DT381" s="2" t="e">
        <v>#N/A</v>
      </c>
      <c r="DU381" s="2" t="e">
        <v>#N/A</v>
      </c>
      <c r="DV381" s="2">
        <f t="shared" si="618"/>
        <v>1.3658536585365866</v>
      </c>
      <c r="DW381" s="2">
        <f t="shared" si="656"/>
        <v>-0.85795996186844858</v>
      </c>
      <c r="DX381" s="2">
        <f t="shared" si="657"/>
        <v>-1.5178571428571486</v>
      </c>
      <c r="DY381" s="2">
        <f t="shared" si="658"/>
        <v>0.71877807726863363</v>
      </c>
      <c r="DZ381" s="2">
        <f t="shared" si="659"/>
        <v>0.98566308243728251</v>
      </c>
      <c r="EA381" s="2">
        <f t="shared" si="674"/>
        <v>-8.3976006855184249</v>
      </c>
      <c r="EB381" s="2">
        <f t="shared" si="674"/>
        <v>3.9090909090909065</v>
      </c>
      <c r="EC381" s="2">
        <f t="shared" si="674"/>
        <v>2.7097902097902082</v>
      </c>
      <c r="ED381" s="2">
        <f t="shared" si="674"/>
        <v>2.3062730627306349</v>
      </c>
      <c r="EE381" s="2">
        <f t="shared" si="718"/>
        <v>8.6145648312611058</v>
      </c>
      <c r="EF381" s="2">
        <f t="shared" si="718"/>
        <v>8.2300884955752274</v>
      </c>
      <c r="EG381" s="2">
        <f t="shared" si="718"/>
        <v>2.8985507246376718</v>
      </c>
      <c r="EH381" s="2">
        <f t="shared" si="718"/>
        <v>-5.2795031055900559</v>
      </c>
      <c r="EI381" s="2">
        <f t="shared" si="689"/>
        <v>1.7560975609756113</v>
      </c>
      <c r="EJ381" s="2">
        <f t="shared" si="689"/>
        <v>1.6172506738544534</v>
      </c>
      <c r="EK381" s="2">
        <f t="shared" si="689"/>
        <v>-0.85795996186844858</v>
      </c>
      <c r="EL381" s="2">
        <f t="shared" si="687"/>
        <v>0.3780718336483968</v>
      </c>
      <c r="EM381" s="2">
        <f t="shared" si="687"/>
        <v>1.4231499051233332</v>
      </c>
      <c r="EN381" s="2">
        <f t="shared" si="687"/>
        <v>2.7777777777777679</v>
      </c>
      <c r="EO381" s="2">
        <f t="shared" si="687"/>
        <v>0.71877807726863363</v>
      </c>
      <c r="EP381" s="2">
        <f t="shared" si="687"/>
        <v>4.2870456663560264</v>
      </c>
      <c r="EQ381" s="2">
        <f t="shared" si="687"/>
        <v>1.4981273408239737</v>
      </c>
      <c r="ER381" s="2">
        <f t="shared" si="716"/>
        <v>2.7097902097902082</v>
      </c>
      <c r="ES381" s="2">
        <f t="shared" si="716"/>
        <v>1.6363636363636358</v>
      </c>
      <c r="ET381" s="2">
        <f t="shared" si="716"/>
        <v>2.24609375</v>
      </c>
      <c r="EU381" s="2">
        <f t="shared" si="602"/>
        <v>2.2000000000000002</v>
      </c>
      <c r="EV381" s="2">
        <f t="shared" si="602"/>
        <v>2.2000000000000002</v>
      </c>
      <c r="EW381" s="2">
        <f t="shared" si="660"/>
        <v>0.17064846416381396</v>
      </c>
      <c r="EX381" s="2">
        <f t="shared" si="660"/>
        <v>0.91324200913243114</v>
      </c>
      <c r="EY381" s="2">
        <f t="shared" si="661"/>
        <v>13.020835556442645</v>
      </c>
      <c r="EZ381" s="2">
        <f t="shared" si="661"/>
        <v>-46.838655456897541</v>
      </c>
      <c r="FA381" s="2">
        <f t="shared" si="662"/>
        <v>7.6793248945147718</v>
      </c>
      <c r="FB381" s="2">
        <f t="shared" si="665"/>
        <v>2.3195274699624457</v>
      </c>
      <c r="FC381" s="2">
        <f t="shared" si="665"/>
        <v>0.80240722166500245</v>
      </c>
      <c r="FD381" s="2">
        <f t="shared" si="665"/>
        <v>1.5197568389057725</v>
      </c>
      <c r="FE381" s="2">
        <f t="shared" si="665"/>
        <v>1.4593602010244622</v>
      </c>
      <c r="FF381" s="2">
        <f t="shared" si="665"/>
        <v>0.48875855327468187</v>
      </c>
      <c r="FG381" s="2">
        <f t="shared" si="665"/>
        <v>2.2338049143708183</v>
      </c>
      <c r="FH381" s="2">
        <v>3.3</v>
      </c>
      <c r="FI381" s="2">
        <v>3.2</v>
      </c>
      <c r="FL381" s="2">
        <f t="shared" si="709"/>
        <v>9.2360732474094931E-2</v>
      </c>
      <c r="FM381" s="2">
        <f t="shared" si="709"/>
        <v>0.34384565591967231</v>
      </c>
      <c r="FN381" s="2">
        <f t="shared" si="634"/>
        <v>0.48790792347572776</v>
      </c>
      <c r="FQ381" s="2">
        <f t="shared" si="710"/>
        <v>0.36995507541679462</v>
      </c>
      <c r="FR381" s="2">
        <f t="shared" si="710"/>
        <v>1.3824926888887701</v>
      </c>
      <c r="FS381" s="2">
        <f t="shared" si="636"/>
        <v>1.9659614584808915</v>
      </c>
      <c r="FT381" s="2">
        <f t="shared" si="711"/>
        <v>2.3473300746419179</v>
      </c>
      <c r="FU381" s="2">
        <f t="shared" si="711"/>
        <v>1.4584221901950079</v>
      </c>
      <c r="FX381" s="2">
        <f t="shared" si="713"/>
        <v>1.6267313422707819</v>
      </c>
      <c r="FY381" s="2">
        <f t="shared" si="713"/>
        <v>1.470982262485121</v>
      </c>
      <c r="FZ381" s="2">
        <f t="shared" si="647"/>
        <v>2.4019871728833131</v>
      </c>
      <c r="GA381" s="2">
        <f t="shared" si="714"/>
        <v>2.2835657946402632</v>
      </c>
      <c r="GB381" s="2">
        <f t="shared" si="714"/>
        <v>1.4159036409490122</v>
      </c>
      <c r="GE381" s="2">
        <f t="shared" si="719"/>
        <v>6.1293043606341016</v>
      </c>
      <c r="GF381" s="2">
        <f t="shared" si="719"/>
        <v>5.9009066277000857</v>
      </c>
      <c r="GG381" s="2">
        <f t="shared" si="715"/>
        <v>-6.5180850755862547</v>
      </c>
      <c r="GH381" s="2">
        <f t="shared" si="715"/>
        <v>-36.942684878608098</v>
      </c>
      <c r="GI381" s="2">
        <f t="shared" si="670"/>
        <v>3.7556053811659051</v>
      </c>
      <c r="GJ381" s="2">
        <f t="shared" si="671"/>
        <v>2.3911710606989489</v>
      </c>
      <c r="GK381" s="2">
        <v>3.3</v>
      </c>
      <c r="GN381" s="2">
        <f t="shared" si="590"/>
        <v>-0.19999999999999996</v>
      </c>
      <c r="GQ381" s="2">
        <f t="shared" si="717"/>
        <v>-0.7</v>
      </c>
      <c r="GT381" s="27">
        <f t="shared" ca="1" si="574"/>
        <v>101.71428571428571</v>
      </c>
      <c r="GU381" s="27">
        <f t="shared" ca="1" si="575"/>
        <v>100.98566308243728</v>
      </c>
      <c r="GV381" s="27">
        <f t="shared" ca="1" si="575"/>
        <v>98.482142857142847</v>
      </c>
      <c r="GW381" s="27">
        <f t="shared" ca="1" si="576"/>
        <v>100.56980056980058</v>
      </c>
      <c r="GX381" s="27">
        <f t="shared" ca="1" si="576"/>
        <v>102.1062271062271</v>
      </c>
      <c r="GY381" s="27">
        <f t="shared" ca="1" si="577"/>
        <v>101.30718954248366</v>
      </c>
      <c r="GZ381" s="27">
        <f t="shared" ca="1" si="578"/>
        <v>91.602399314481573</v>
      </c>
      <c r="HA381" s="27">
        <f t="shared" ca="1" si="579"/>
        <v>99.313725490196077</v>
      </c>
      <c r="HB381" s="27">
        <f t="shared" ca="1" si="579"/>
        <v>97.779751332149203</v>
      </c>
      <c r="HC381" s="27">
        <f t="shared" ca="1" si="579"/>
        <v>99.058380414312623</v>
      </c>
      <c r="HD381" s="27">
        <f t="shared" ca="1" si="572"/>
        <v>103.28022492970948</v>
      </c>
      <c r="HE381" s="27">
        <f t="shared" ca="1" si="580"/>
        <v>94.720496894409948</v>
      </c>
      <c r="HG381" s="27">
        <f t="shared" ca="1" si="581"/>
        <v>100</v>
      </c>
      <c r="HH381" s="27">
        <f t="shared" ca="1" si="582"/>
        <v>100</v>
      </c>
      <c r="HI381" s="27">
        <f t="shared" ca="1" si="582"/>
        <v>100</v>
      </c>
      <c r="HJ381" s="27">
        <f t="shared" ca="1" si="583"/>
        <v>100</v>
      </c>
      <c r="HK381" s="27">
        <f t="shared" ca="1" si="583"/>
        <v>100</v>
      </c>
      <c r="HL381" s="27">
        <f t="shared" ca="1" si="584"/>
        <v>100</v>
      </c>
      <c r="HM381" s="27">
        <f t="shared" ca="1" si="585"/>
        <v>100</v>
      </c>
      <c r="HN381" s="27">
        <f t="shared" ca="1" si="586"/>
        <v>100</v>
      </c>
      <c r="HO381" s="27">
        <f t="shared" ca="1" si="586"/>
        <v>100</v>
      </c>
      <c r="HP381" s="27">
        <f t="shared" ca="1" si="586"/>
        <v>100</v>
      </c>
      <c r="HQ381" s="27">
        <f t="shared" ca="1" si="573"/>
        <v>100</v>
      </c>
      <c r="HR381" s="27">
        <f t="shared" ca="1" si="587"/>
        <v>100</v>
      </c>
      <c r="HT381" s="27">
        <f t="shared" ca="1" si="705"/>
        <v>142.36755689691174</v>
      </c>
      <c r="HU381" s="27">
        <f t="shared" ca="1" si="705"/>
        <v>31.375319016495482</v>
      </c>
      <c r="HV381" s="27">
        <f t="shared" ca="1" si="705"/>
        <v>36.001716001716005</v>
      </c>
      <c r="HW381" s="27">
        <f t="shared" ca="1" si="706"/>
        <v>517.67978642133846</v>
      </c>
      <c r="HX381" s="27">
        <f t="shared" ca="1" si="706"/>
        <v>482.61023433763751</v>
      </c>
      <c r="HY381" s="27">
        <f t="shared" ca="1" si="638"/>
        <v>1000</v>
      </c>
      <c r="HZ381" s="27">
        <f t="shared" ca="1" si="707"/>
        <v>4.6201617267764021</v>
      </c>
      <c r="IA381" s="27">
        <f t="shared" ca="1" si="707"/>
        <v>21.001001001001001</v>
      </c>
      <c r="IB381" s="27">
        <f t="shared" ca="1" si="707"/>
        <v>27.674252600668527</v>
      </c>
      <c r="IC381" s="27">
        <f t="shared" ca="1" si="707"/>
        <v>56.595424661421795</v>
      </c>
      <c r="ID381" s="27">
        <f t="shared" ca="1" si="707"/>
        <v>21.407642138171223</v>
      </c>
      <c r="IE381" s="27">
        <f t="shared" ca="1" si="707"/>
        <v>18.137192257094529</v>
      </c>
      <c r="IG381" s="28">
        <f t="shared" ca="1" si="623"/>
        <v>0.23999999999999916</v>
      </c>
      <c r="IH381" s="28">
        <f t="shared" ca="1" si="623"/>
        <v>2.9569892473118527E-2</v>
      </c>
      <c r="II381" s="28">
        <f t="shared" ca="1" si="623"/>
        <v>-4.7053571428571743E-2</v>
      </c>
      <c r="IJ381" s="28">
        <f t="shared" ca="1" si="624"/>
        <v>0.29572649572649962</v>
      </c>
      <c r="IK381" s="24">
        <f t="shared" ca="1" si="639"/>
        <v>7.3210174681953677E-2</v>
      </c>
      <c r="IL381" s="28">
        <f t="shared" ca="1" si="625"/>
        <v>1.0130952380952329</v>
      </c>
      <c r="IM381" s="28">
        <f t="shared" ca="1" si="640"/>
        <v>1.3071895424836555</v>
      </c>
      <c r="IN381" s="3">
        <f t="shared" ca="1" si="641"/>
        <v>1.3088217338217325</v>
      </c>
      <c r="IO381" s="2">
        <f t="shared" si="663"/>
        <v>1.3</v>
      </c>
      <c r="IQ381" s="2">
        <f t="shared" ca="1" si="703"/>
        <v>0.22251632104454594</v>
      </c>
      <c r="IS381" s="3">
        <f t="shared" ca="1" si="626"/>
        <v>0.12734409439587355</v>
      </c>
      <c r="IT381" s="3">
        <f t="shared" ca="1" si="627"/>
        <v>6.4788614549131582E-3</v>
      </c>
      <c r="IU381" s="3">
        <f t="shared" si="628"/>
        <v>-0.19999999999999996</v>
      </c>
      <c r="IV381" s="3">
        <f t="shared" ca="1" si="629"/>
        <v>-0.3338229558507867</v>
      </c>
      <c r="IX381" s="28">
        <f ca="1">$HL381/100*(GZ381-100)*AL381/1000+(HM381-100)*HZ381/$HY381</f>
        <v>-4.1988003427592131E-2</v>
      </c>
      <c r="IY381" s="28">
        <f ca="1">$HL381/100*(HA381-100)*AM381/1000+(HN381-100)*IA381/$HY381</f>
        <v>-1.5098039215686299E-2</v>
      </c>
      <c r="IZ381" s="28">
        <f ca="1">$HL381/100*(HB381-100)*AN381/1000+(HO381-100)*IB381/$HY381</f>
        <v>-5.772646536412071E-2</v>
      </c>
      <c r="JA381" s="28">
        <f ca="1">$HL381/100*(HC381-100)*AO381/1000+(HP381-100)*IC381/$HY381</f>
        <v>-5.2730696798493112E-2</v>
      </c>
      <c r="JB381" s="28">
        <f ca="1">$HL381/100*(HD381-100)*AP381/1000+(HQ381-100)*ID381/$HY381</f>
        <v>8.5285848172446374E-2</v>
      </c>
      <c r="JC381" s="28">
        <f ca="1">$HL381/100*(HE381-100)*AQ381/1000+(HR381-100)*IE381/$HY381</f>
        <v>-8.9751552795030887E-2</v>
      </c>
      <c r="JE381" s="3">
        <f t="shared" ca="1" si="712"/>
        <v>-6.8514359232792921E-2</v>
      </c>
      <c r="JF381" s="3">
        <f t="shared" ca="1" si="712"/>
        <v>2.0328471407086348E-2</v>
      </c>
      <c r="JG381" s="3">
        <f t="shared" ca="1" si="712"/>
        <v>-8.4042823592892751E-2</v>
      </c>
      <c r="JH381" s="3">
        <f t="shared" ca="1" si="712"/>
        <v>-5.7503625824010383E-2</v>
      </c>
      <c r="JI381" s="3">
        <f t="shared" ca="1" si="712"/>
        <v>2.2739613216403151E-2</v>
      </c>
      <c r="JJ381" s="3">
        <f t="shared" ca="1" si="712"/>
        <v>-1.6476422422562115E-2</v>
      </c>
      <c r="JK381" s="3">
        <f>IO381-IO380</f>
        <v>-0.19999999999999996</v>
      </c>
      <c r="JL381" s="3">
        <f t="shared" ca="1" si="630"/>
        <v>-4.7442817174314283E-2</v>
      </c>
      <c r="JN381" s="10">
        <f>COUNTIF(EI381:ET381,"&gt;2")</f>
        <v>4</v>
      </c>
      <c r="JP381" s="2">
        <f>AVERAGE(CS381,CS369,CS357,CS345,CS333,CS321,CS309,CS297,CS285,CS273)</f>
        <v>0.32133288815091304</v>
      </c>
      <c r="JQ381" s="2">
        <f>CS381-JP381</f>
        <v>-0.32133288815091304</v>
      </c>
      <c r="JR381" s="2">
        <f>AVERAGE(CT381,CT369,CT357,CT345,CT333,CT321,CT309,CT297,CT285,CT273)</f>
        <v>0.32508079670866269</v>
      </c>
      <c r="JS381" s="2">
        <f>CT381-JR381</f>
        <v>-0.32508079670866269</v>
      </c>
      <c r="KH381" s="2">
        <f>(DN381*$DN$4)+(FB381*$FB$3)+(FC381*$FC$3)+(FD381*$FD$3)+(FE381*$FE$3)+(FF381*$FF$3)+(FG381*$FG$3)</f>
        <v>1.8143146519850371</v>
      </c>
      <c r="KI381" s="2">
        <f>F381-KH381</f>
        <v>-0.51431465198503701</v>
      </c>
      <c r="KJ381" s="2">
        <f>MAX(DN381,FB381:FG381)</f>
        <v>2.3195274699624457</v>
      </c>
      <c r="KK381" s="2">
        <f>MIN(DN381,FB381:FG381)</f>
        <v>0.48875855327468187</v>
      </c>
      <c r="KL381" s="2">
        <f t="shared" si="664"/>
        <v>1.8307689166877639</v>
      </c>
      <c r="KO381" s="2">
        <f>BO381</f>
        <v>80.63</v>
      </c>
      <c r="KP381" s="2">
        <f>100*((BO375/BO363)-1)</f>
        <v>-1.6326530612244872</v>
      </c>
      <c r="KQ381" s="2">
        <f t="shared" si="677"/>
        <v>-1.6326530612244872</v>
      </c>
      <c r="KR381" s="2">
        <f>100*((BO369/BO357)-1)</f>
        <v>-2.107818088911606</v>
      </c>
      <c r="KS381" s="2">
        <f t="shared" si="691"/>
        <v>-2.107818088911606</v>
      </c>
      <c r="KT381" s="3">
        <f>BP381</f>
        <v>1.3108</v>
      </c>
      <c r="KU381" s="3">
        <f>BQ381</f>
        <v>67.114999999999995</v>
      </c>
      <c r="KV381" s="3">
        <f t="shared" si="610"/>
        <v>51.201556301495266</v>
      </c>
      <c r="KW381" s="2">
        <f t="shared" si="603"/>
        <v>94.183933370287463</v>
      </c>
      <c r="KX381" s="2">
        <f t="shared" si="603"/>
        <v>93.666597147930062</v>
      </c>
      <c r="LA381">
        <v>2</v>
      </c>
      <c r="LB381">
        <v>0</v>
      </c>
      <c r="LE381" s="2">
        <v>111.6646295239391</v>
      </c>
      <c r="LF381" s="2">
        <v>108.4999513045412</v>
      </c>
      <c r="LG381" s="2">
        <v>103.51719282399769</v>
      </c>
      <c r="LH381" s="2">
        <v>101.11004102695551</v>
      </c>
      <c r="LI381" s="2">
        <v>104.96136052871086</v>
      </c>
      <c r="LJ381" s="2">
        <v>105.69051068809745</v>
      </c>
      <c r="LK381" s="2">
        <v>105.15681447312927</v>
      </c>
      <c r="LL381" s="2">
        <v>112.91127860541246</v>
      </c>
      <c r="LM381" s="2">
        <v>115.1674275987298</v>
      </c>
      <c r="LN381" s="2">
        <v>107.68899698465317</v>
      </c>
      <c r="LO381" s="2">
        <v>119.84663470434479</v>
      </c>
      <c r="LP381" s="2">
        <v>111.66714448449174</v>
      </c>
      <c r="LQ381" s="2">
        <v>127.09283091739873</v>
      </c>
      <c r="LR381" s="2">
        <v>102.18311703584679</v>
      </c>
      <c r="LS381" s="2">
        <v>113.62404166016809</v>
      </c>
      <c r="LT381" s="2">
        <v>127.02984168335145</v>
      </c>
      <c r="LU381" s="2">
        <v>109.968140961609</v>
      </c>
      <c r="LV381" s="2">
        <v>110.38839541249546</v>
      </c>
      <c r="LW381" s="2">
        <v>99.285966864066026</v>
      </c>
      <c r="LX381" s="2">
        <v>104.74823109733936</v>
      </c>
      <c r="LY381" s="2">
        <v>105.52342665198071</v>
      </c>
      <c r="LZ381" s="2">
        <v>113.10559771408104</v>
      </c>
      <c r="MA381" s="2">
        <v>118.32883078859976</v>
      </c>
      <c r="MB381" s="2">
        <v>109.70647153022028</v>
      </c>
      <c r="MC381" s="2">
        <v>121.31664711013279</v>
      </c>
      <c r="MD381" s="2">
        <v>117.63747829913154</v>
      </c>
      <c r="ME381" s="2">
        <v>121.46830814647053</v>
      </c>
      <c r="MF381" s="2">
        <v>111.80654171377337</v>
      </c>
      <c r="MG381" s="2">
        <v>114.92296752606117</v>
      </c>
      <c r="MH381" s="2">
        <v>109.33012836995132</v>
      </c>
      <c r="MI381" s="2">
        <v>128.7336484583179</v>
      </c>
      <c r="MJ381" s="2">
        <v>112.36805069558086</v>
      </c>
      <c r="MK381" s="2">
        <v>111.19936773503944</v>
      </c>
      <c r="ML381" s="2">
        <v>106.68546667547635</v>
      </c>
      <c r="MM381" s="2">
        <v>113.30388251474544</v>
      </c>
      <c r="MN381" s="2">
        <v>120.94232540420168</v>
      </c>
      <c r="MO381" s="2">
        <v>120.24621635337442</v>
      </c>
      <c r="MP381" s="2">
        <v>124.58139253316941</v>
      </c>
      <c r="MQ381" s="2">
        <v>98.900402556416324</v>
      </c>
      <c r="MR381" s="2">
        <v>81.879556273057062</v>
      </c>
      <c r="MS381" s="10">
        <v>130.62330747946007</v>
      </c>
      <c r="MT381" s="2">
        <v>116.18424336178502</v>
      </c>
      <c r="MU381" s="2">
        <v>106.05978120695848</v>
      </c>
      <c r="MV381" s="2">
        <v>91.141549991859932</v>
      </c>
      <c r="MX381" s="22">
        <v>0.83</v>
      </c>
      <c r="MY381" s="22">
        <v>0.17</v>
      </c>
      <c r="MZ381" s="22">
        <v>0.7</v>
      </c>
      <c r="NA381" s="22">
        <v>0.44</v>
      </c>
      <c r="NB381" s="22">
        <v>0.44</v>
      </c>
      <c r="NC381" s="22">
        <v>0.42</v>
      </c>
      <c r="ND381" s="22">
        <v>1</v>
      </c>
      <c r="NE381" s="22">
        <v>6.32</v>
      </c>
      <c r="NF381" s="22">
        <v>1.68</v>
      </c>
      <c r="NG381" s="22">
        <v>6</v>
      </c>
      <c r="NH381" s="23">
        <v>6</v>
      </c>
      <c r="NI381" s="22">
        <v>24</v>
      </c>
      <c r="NJ381" s="22">
        <v>2.85</v>
      </c>
      <c r="NK381" s="22">
        <v>1.05</v>
      </c>
      <c r="NL381" s="23">
        <v>10.5</v>
      </c>
      <c r="NM381" s="3">
        <v>4.7300000000000004</v>
      </c>
      <c r="NN381" s="22">
        <v>3.85</v>
      </c>
      <c r="NO381" s="22">
        <v>2.42</v>
      </c>
      <c r="NP381" s="22">
        <v>0.23</v>
      </c>
      <c r="NQ381" s="22">
        <v>1.1499999999999999</v>
      </c>
      <c r="NR381" s="23">
        <v>1</v>
      </c>
      <c r="NS381" s="22">
        <v>1.19</v>
      </c>
      <c r="NT381" s="22">
        <v>5.81</v>
      </c>
      <c r="NU381" s="23">
        <v>6.84</v>
      </c>
      <c r="NV381" s="3">
        <v>3.61</v>
      </c>
      <c r="NW381" s="22">
        <v>0.56999999999999995</v>
      </c>
      <c r="NX381" s="22">
        <v>0.76</v>
      </c>
      <c r="NY381" s="22">
        <v>65.25</v>
      </c>
      <c r="NZ381" s="22">
        <v>21.75</v>
      </c>
      <c r="OA381" s="23">
        <v>8</v>
      </c>
      <c r="OB381" s="22">
        <v>0.78</v>
      </c>
      <c r="OC381" s="22">
        <v>1.54</v>
      </c>
      <c r="OD381" s="22">
        <v>3.15</v>
      </c>
      <c r="OE381" s="22">
        <v>2.31</v>
      </c>
      <c r="OF381" s="22">
        <v>11.22</v>
      </c>
      <c r="OG381" s="22">
        <v>2.72</v>
      </c>
      <c r="OH381" s="23">
        <v>3.06</v>
      </c>
      <c r="OI381" s="22">
        <v>2</v>
      </c>
      <c r="OJ381" s="22">
        <v>7.1</v>
      </c>
      <c r="OK381" s="22">
        <v>2.9</v>
      </c>
      <c r="OL381" s="22">
        <v>0.36</v>
      </c>
      <c r="OM381" s="23">
        <v>2.2799999999999998</v>
      </c>
      <c r="ON381" s="22">
        <v>2.4</v>
      </c>
      <c r="OO381" s="22">
        <v>6.96</v>
      </c>
      <c r="OQ381">
        <f t="shared" si="667"/>
        <v>-11</v>
      </c>
      <c r="OR381" s="23">
        <f t="shared" ca="1" si="675"/>
        <v>1.0190289104679722</v>
      </c>
      <c r="OS381" s="23">
        <f t="shared" ca="1" si="675"/>
        <v>1.0082952598873833</v>
      </c>
      <c r="OT381" s="23">
        <f t="shared" ca="1" si="675"/>
        <v>1.0068265371420075</v>
      </c>
      <c r="OU381" s="23">
        <f t="shared" ref="OU381:PF444" ca="1" si="720">LH381/OFFSET(LH381,$OQ381,0)</f>
        <v>1.00470181003643</v>
      </c>
      <c r="OV381" s="23">
        <f t="shared" ca="1" si="720"/>
        <v>1.0137909126593634</v>
      </c>
      <c r="OW381" s="23">
        <f t="shared" ca="1" si="720"/>
        <v>1.0185637059924206</v>
      </c>
      <c r="OX381" s="23">
        <f t="shared" ca="1" si="720"/>
        <v>1.010207745799008</v>
      </c>
      <c r="OY381" s="23">
        <f t="shared" ca="1" si="673"/>
        <v>1.0258654924363397</v>
      </c>
      <c r="OZ381" s="23">
        <f t="shared" ca="1" si="673"/>
        <v>1.0324610797232259</v>
      </c>
      <c r="PA381" s="23">
        <f t="shared" ca="1" si="673"/>
        <v>1.0227815938018159</v>
      </c>
      <c r="PB381" s="23">
        <f t="shared" ca="1" si="673"/>
        <v>1.0429385928587918</v>
      </c>
      <c r="PC381" s="23">
        <f t="shared" ca="1" si="673"/>
        <v>1.0276834471004959</v>
      </c>
      <c r="PD381" s="23">
        <f t="shared" ca="1" si="673"/>
        <v>0.99667780680863094</v>
      </c>
      <c r="PE381" s="23">
        <f t="shared" ca="1" si="673"/>
        <v>1.0159341321675679</v>
      </c>
      <c r="PF381" s="23">
        <f t="shared" ca="1" si="673"/>
        <v>1.0196434112853729</v>
      </c>
      <c r="PG381" s="23">
        <f t="shared" ca="1" si="673"/>
        <v>1.0134042266290535</v>
      </c>
      <c r="PH381" s="23">
        <f t="shared" ca="1" si="693"/>
        <v>1.01694307677623</v>
      </c>
      <c r="PI381" s="23">
        <f t="shared" ca="1" si="693"/>
        <v>1.0191198714620842</v>
      </c>
      <c r="PJ381" s="23">
        <f t="shared" ca="1" si="693"/>
        <v>1.0433097005802694</v>
      </c>
      <c r="PK381" s="23">
        <f t="shared" ca="1" si="693"/>
        <v>0.96298988846867051</v>
      </c>
      <c r="PL381" s="23">
        <f t="shared" ca="1" si="693"/>
        <v>1.0056328479559606</v>
      </c>
      <c r="PM381" s="23">
        <f t="shared" ca="1" si="693"/>
        <v>1.0210364827549827</v>
      </c>
      <c r="PN381" s="23">
        <f t="shared" ca="1" si="645"/>
        <v>1.0419947314721223</v>
      </c>
      <c r="PO381" s="23">
        <f t="shared" ca="1" si="645"/>
        <v>0.99679122350668592</v>
      </c>
      <c r="PP381" s="23">
        <f t="shared" ca="1" si="645"/>
        <v>1.0151080608585363</v>
      </c>
      <c r="PQ381" s="23">
        <f t="shared" ca="1" si="645"/>
        <v>1.2136386716077407</v>
      </c>
      <c r="PR381" s="23">
        <f t="shared" ca="1" si="645"/>
        <v>1.043755455222783</v>
      </c>
      <c r="PS381" s="23">
        <f t="shared" ca="1" si="615"/>
        <v>1.0225880406056085</v>
      </c>
      <c r="PT381" s="23">
        <f t="shared" ca="1" si="615"/>
        <v>1.0333848422936944</v>
      </c>
      <c r="PU381" s="23">
        <f t="shared" ca="1" si="615"/>
        <v>1.0214179647198018</v>
      </c>
      <c r="PV381" s="23">
        <f t="shared" ca="1" si="615"/>
        <v>1.133618148047987</v>
      </c>
      <c r="PW381" s="23">
        <f t="shared" ca="1" si="615"/>
        <v>1.0216119327788407</v>
      </c>
      <c r="PX381" s="23">
        <f t="shared" ca="1" si="615"/>
        <v>1.0240577502869652</v>
      </c>
      <c r="PY381" s="23">
        <f t="shared" ca="1" si="615"/>
        <v>1.0103709405712102</v>
      </c>
      <c r="PZ381" s="23">
        <f t="shared" ca="1" si="615"/>
        <v>1.0233116399582474</v>
      </c>
      <c r="QA381" s="23">
        <f t="shared" ca="1" si="615"/>
        <v>1.0358926702779194</v>
      </c>
      <c r="QB381" s="23">
        <f t="shared" ca="1" si="615"/>
        <v>1.0421178433836595</v>
      </c>
      <c r="QC381" s="23">
        <f t="shared" ca="1" si="615"/>
        <v>1.0472522446596286</v>
      </c>
      <c r="QD381" s="23">
        <f t="shared" ca="1" si="699"/>
        <v>1.00448363766655</v>
      </c>
      <c r="QE381" s="23">
        <f t="shared" ca="1" si="699"/>
        <v>1.0082632958962934</v>
      </c>
      <c r="QF381" s="23">
        <f t="shared" ca="1" si="699"/>
        <v>1.1758831555478122</v>
      </c>
      <c r="QG381" s="23">
        <f t="shared" ca="1" si="699"/>
        <v>1.0384663050655374</v>
      </c>
      <c r="QH381" s="23">
        <f t="shared" ca="1" si="699"/>
        <v>1.0114645469714523</v>
      </c>
      <c r="QI381" s="23">
        <f t="shared" ca="1" si="699"/>
        <v>1.0138183834905494</v>
      </c>
      <c r="QJ381" s="26">
        <f t="shared" ca="1" si="616"/>
        <v>1.0237669103212885</v>
      </c>
      <c r="QL381" s="3">
        <f t="shared" ca="1" si="589"/>
        <v>112.55948832024549</v>
      </c>
      <c r="QM381" s="3">
        <f t="shared" ca="1" si="591"/>
        <v>0.14088879838700663</v>
      </c>
      <c r="QN381" s="3">
        <f t="shared" ca="1" si="595"/>
        <v>0.15576696414566124</v>
      </c>
      <c r="QO381" s="3">
        <f t="shared" ca="1" si="599"/>
        <v>0.5811065392628656</v>
      </c>
      <c r="QP381" s="3">
        <f t="shared" ca="1" si="631"/>
        <v>1.3472507342176643</v>
      </c>
      <c r="QQ381" s="2">
        <f t="shared" ca="1" si="642"/>
        <v>2.6651285985573869</v>
      </c>
      <c r="QR381" s="3">
        <f t="shared" ca="1" si="592"/>
        <v>1.7038280725003352</v>
      </c>
      <c r="QS381" s="3">
        <f t="shared" ca="1" si="596"/>
        <v>1.8909039305043878</v>
      </c>
      <c r="QT381" s="3">
        <f t="shared" ca="1" si="598"/>
        <v>2.3447658520214576</v>
      </c>
      <c r="QU381" s="3">
        <f t="shared" ca="1" si="619"/>
        <v>2.712652313843833</v>
      </c>
    </row>
    <row r="382" spans="1:463" x14ac:dyDescent="0.35">
      <c r="A382" s="12" t="s">
        <v>1447</v>
      </c>
      <c r="B382" s="21">
        <v>43831</v>
      </c>
      <c r="C382" t="s">
        <v>769</v>
      </c>
      <c r="D382" s="2">
        <v>108.3</v>
      </c>
      <c r="E382" s="2">
        <v>108.2</v>
      </c>
      <c r="F382" s="2">
        <v>1.8</v>
      </c>
      <c r="G382" s="2">
        <v>108</v>
      </c>
      <c r="H382" s="2">
        <v>108.76501178390889</v>
      </c>
      <c r="I382" s="2">
        <v>108.7572272331531</v>
      </c>
      <c r="J382" s="2">
        <v>105.4</v>
      </c>
      <c r="K382" s="2">
        <v>111.3</v>
      </c>
      <c r="L382" s="2">
        <v>111.92925670790973</v>
      </c>
      <c r="M382" s="2">
        <v>104.4</v>
      </c>
      <c r="N382" s="2">
        <v>114.9</v>
      </c>
      <c r="O382" s="2">
        <v>103.7</v>
      </c>
      <c r="P382" s="2">
        <v>107.4</v>
      </c>
      <c r="Q382" s="2">
        <v>100.6</v>
      </c>
      <c r="R382" s="2">
        <v>112</v>
      </c>
      <c r="S382" s="2">
        <v>114.9</v>
      </c>
      <c r="T382" s="2">
        <v>110.4</v>
      </c>
      <c r="U382" s="2">
        <v>87.8</v>
      </c>
      <c r="V382" s="2">
        <v>114.8</v>
      </c>
      <c r="W382" s="2">
        <v>117.5</v>
      </c>
      <c r="X382" s="2">
        <v>109.9</v>
      </c>
      <c r="Y382" s="2">
        <v>121.6</v>
      </c>
      <c r="Z382" s="2">
        <v>121.7</v>
      </c>
      <c r="AA382" s="2">
        <v>113.4</v>
      </c>
      <c r="AB382" s="2">
        <v>91.8</v>
      </c>
      <c r="AC382" s="2">
        <v>102.8</v>
      </c>
      <c r="AD382" s="2">
        <v>108.7</v>
      </c>
      <c r="AE382" s="2">
        <v>101.7</v>
      </c>
      <c r="AF382" s="2">
        <v>104.1</v>
      </c>
      <c r="AG382" s="22">
        <v>512</v>
      </c>
      <c r="AH382" s="22">
        <v>488</v>
      </c>
      <c r="AI382" s="22">
        <v>138</v>
      </c>
      <c r="AJ382" s="22">
        <v>31</v>
      </c>
      <c r="AK382" s="22">
        <v>32</v>
      </c>
      <c r="AL382" s="22">
        <v>6</v>
      </c>
      <c r="AM382" s="22">
        <v>20</v>
      </c>
      <c r="AN382" s="22">
        <v>20</v>
      </c>
      <c r="AO382" s="22">
        <v>54</v>
      </c>
      <c r="AP382" s="22">
        <v>21</v>
      </c>
      <c r="AQ382" s="22">
        <v>17</v>
      </c>
      <c r="AR382" s="2">
        <v>104.1</v>
      </c>
      <c r="AS382" s="2">
        <v>115.7</v>
      </c>
      <c r="AT382" s="2">
        <v>100.6</v>
      </c>
      <c r="AU382" s="2">
        <v>106.3</v>
      </c>
      <c r="AV382" s="2">
        <v>103.5</v>
      </c>
      <c r="AW382" s="2">
        <v>111.7</v>
      </c>
      <c r="AX382" s="2">
        <v>112</v>
      </c>
      <c r="AY382" s="2">
        <v>112.1</v>
      </c>
      <c r="AZ382" s="2">
        <v>108.3</v>
      </c>
      <c r="BA382" s="2">
        <v>117.5</v>
      </c>
      <c r="BB382" s="2">
        <v>111.7</v>
      </c>
      <c r="BC382" s="2">
        <v>105</v>
      </c>
      <c r="BD382" s="3">
        <v>0.63</v>
      </c>
      <c r="BE382" s="3">
        <v>0.4</v>
      </c>
      <c r="BF382" s="3">
        <v>0.35</v>
      </c>
      <c r="BG382" s="3">
        <v>0.1</v>
      </c>
      <c r="BH382" s="3">
        <v>0.3</v>
      </c>
      <c r="BI382" s="2">
        <v>290.60000000000002</v>
      </c>
      <c r="BJ382" s="2">
        <v>2.7</v>
      </c>
      <c r="BK382" s="2">
        <v>2.8</v>
      </c>
      <c r="BL382" s="2">
        <v>117.5</v>
      </c>
      <c r="BM382" s="2">
        <v>110.8</v>
      </c>
      <c r="BN382" s="10">
        <v>546</v>
      </c>
      <c r="BO382" s="3">
        <v>80.290000000000006</v>
      </c>
      <c r="BP382" s="22">
        <v>1.3070999999999999</v>
      </c>
      <c r="BQ382" s="3">
        <v>63.645454545454534</v>
      </c>
      <c r="BR382" s="23">
        <v>2.0185714285714282</v>
      </c>
      <c r="BS382" s="2">
        <v>126.4</v>
      </c>
      <c r="BT382" s="3">
        <v>93.87</v>
      </c>
      <c r="BU382" s="2">
        <v>1.1000000000000001</v>
      </c>
      <c r="BV382" s="2">
        <v>2.2999999999999998</v>
      </c>
      <c r="BW382" s="2">
        <v>3.1</v>
      </c>
      <c r="BX382" s="2">
        <v>3</v>
      </c>
      <c r="BY382" s="23">
        <v>259.12700000000001</v>
      </c>
      <c r="BZ382" s="2">
        <v>100.5</v>
      </c>
      <c r="CA382" s="2">
        <v>100.2</v>
      </c>
      <c r="CB382" s="3">
        <v>104.54</v>
      </c>
      <c r="CC382" s="2">
        <v>102.9</v>
      </c>
      <c r="CD382" s="2">
        <v>137.5</v>
      </c>
      <c r="CE382" s="2">
        <v>100.41767913187134</v>
      </c>
      <c r="CF382" s="3">
        <v>105.03670694272478</v>
      </c>
      <c r="CG382" s="2">
        <v>102.82796329198895</v>
      </c>
      <c r="CH382" s="23">
        <v>266.57015210742088</v>
      </c>
      <c r="CI382" s="3">
        <v>104.41784094240219</v>
      </c>
      <c r="CM382" s="2">
        <f t="shared" si="600"/>
        <v>48.692108136680083</v>
      </c>
      <c r="CN382" s="2">
        <f t="shared" si="600"/>
        <v>1.5443129282927308</v>
      </c>
      <c r="CO382" s="2">
        <f t="shared" si="601"/>
        <v>84.546762900156835</v>
      </c>
      <c r="CR382" s="2">
        <f t="shared" si="604"/>
        <v>-0.18433179723502566</v>
      </c>
      <c r="CS382" s="2">
        <f t="shared" si="604"/>
        <v>-0.27649769585253198</v>
      </c>
      <c r="CT382" s="2">
        <f t="shared" si="605"/>
        <v>-0.55248618784529868</v>
      </c>
      <c r="CU382" s="2">
        <f t="shared" si="605"/>
        <v>0.36593898497359068</v>
      </c>
      <c r="CV382" s="2">
        <f t="shared" si="605"/>
        <v>0.40346424599740904</v>
      </c>
      <c r="CW382" s="2">
        <f t="shared" si="606"/>
        <v>-0.19249278152069568</v>
      </c>
      <c r="CX382" s="2">
        <f t="shared" si="607"/>
        <v>-0.17937219730941958</v>
      </c>
      <c r="CY382" s="2">
        <f t="shared" si="651"/>
        <v>1.9520851818988489</v>
      </c>
      <c r="CZ382" s="2">
        <f t="shared" si="611"/>
        <v>9.0661831369001383E-2</v>
      </c>
      <c r="DA382" s="2">
        <f t="shared" si="612"/>
        <v>0.32786885245901326</v>
      </c>
      <c r="DB382" s="2">
        <f t="shared" si="613"/>
        <v>0.43744531933508313</v>
      </c>
      <c r="DC382" s="2">
        <f t="shared" si="704"/>
        <v>-0.44535799931481829</v>
      </c>
      <c r="DF382" s="2">
        <f t="shared" si="608"/>
        <v>4.4807363075795914</v>
      </c>
      <c r="DG382" s="2">
        <f t="shared" si="608"/>
        <v>4.9504660964935887</v>
      </c>
      <c r="DH382" s="2">
        <f t="shared" si="609"/>
        <v>4.1032537057826612</v>
      </c>
      <c r="DI382" s="2">
        <f t="shared" si="708"/>
        <v>6.9391712802696182</v>
      </c>
      <c r="DJ382" s="2">
        <f t="shared" si="708"/>
        <v>5.8808086741981791</v>
      </c>
      <c r="DM382" s="2">
        <f t="shared" si="652"/>
        <v>1.7857142857142776</v>
      </c>
      <c r="DN382" s="2">
        <f t="shared" si="652"/>
        <v>1.7873941674506166</v>
      </c>
      <c r="DO382" s="2">
        <f t="shared" si="617"/>
        <v>1.5992474129821288</v>
      </c>
      <c r="DP382" s="2">
        <f t="shared" si="653"/>
        <v>1.2487992315081762</v>
      </c>
      <c r="DQ382" s="2">
        <f t="shared" si="697"/>
        <v>0.36936975338722777</v>
      </c>
      <c r="DR382" s="2">
        <f t="shared" si="654"/>
        <v>2.2977941176470589</v>
      </c>
      <c r="DS382" s="2">
        <f t="shared" si="655"/>
        <v>1.877205639241498</v>
      </c>
      <c r="DT382" s="2" t="e">
        <v>#N/A</v>
      </c>
      <c r="DU382" s="2" t="e">
        <v>#N/A</v>
      </c>
      <c r="DV382" s="2">
        <f t="shared" si="618"/>
        <v>1.1707317073170742</v>
      </c>
      <c r="DW382" s="2">
        <f t="shared" si="656"/>
        <v>0.19920318725097363</v>
      </c>
      <c r="DX382" s="2">
        <f t="shared" si="657"/>
        <v>4.9429657794676896</v>
      </c>
      <c r="DY382" s="2">
        <f t="shared" si="658"/>
        <v>1.9108280254777066</v>
      </c>
      <c r="DZ382" s="2">
        <f t="shared" si="659"/>
        <v>4.7402005469462161</v>
      </c>
      <c r="EA382" s="2">
        <f t="shared" si="674"/>
        <v>0.91954022988505191</v>
      </c>
      <c r="EB382" s="2">
        <f t="shared" si="674"/>
        <v>3.7974683544303778</v>
      </c>
      <c r="EC382" s="2">
        <f t="shared" si="674"/>
        <v>2.7097902097902082</v>
      </c>
      <c r="ED382" s="2">
        <f t="shared" si="674"/>
        <v>1.6651248843663424</v>
      </c>
      <c r="EE382" s="2">
        <f t="shared" si="718"/>
        <v>8.9605734767025158</v>
      </c>
      <c r="EF382" s="2">
        <f t="shared" si="718"/>
        <v>8.467023172905531</v>
      </c>
      <c r="EG382" s="2">
        <f t="shared" si="718"/>
        <v>2.1621621621621623</v>
      </c>
      <c r="EH382" s="2">
        <f t="shared" si="718"/>
        <v>-4.7717842323651505</v>
      </c>
      <c r="EI382" s="2">
        <f t="shared" si="689"/>
        <v>1.4619883040935644</v>
      </c>
      <c r="EJ382" s="2">
        <f t="shared" si="689"/>
        <v>1.4912280701754321</v>
      </c>
      <c r="EK382" s="2">
        <f t="shared" si="689"/>
        <v>0.19920318725097363</v>
      </c>
      <c r="EL382" s="2">
        <f t="shared" si="687"/>
        <v>2.0153550863723613</v>
      </c>
      <c r="EM382" s="2">
        <f t="shared" si="687"/>
        <v>0.29069767441860517</v>
      </c>
      <c r="EN382" s="2">
        <f t="shared" si="687"/>
        <v>2.8545119705340793</v>
      </c>
      <c r="EO382" s="2">
        <f t="shared" si="687"/>
        <v>1.9108280254777066</v>
      </c>
      <c r="EP382" s="2">
        <f t="shared" si="687"/>
        <v>4.1821561338289959</v>
      </c>
      <c r="EQ382" s="2">
        <f t="shared" si="687"/>
        <v>1.4995313964386137</v>
      </c>
      <c r="ER382" s="2">
        <f t="shared" si="716"/>
        <v>2.7097902097902082</v>
      </c>
      <c r="ES382" s="2">
        <f t="shared" si="716"/>
        <v>2.1957913998170264</v>
      </c>
      <c r="ET382" s="2">
        <f t="shared" si="716"/>
        <v>2.3391812865497075</v>
      </c>
      <c r="EU382" s="2">
        <f t="shared" si="602"/>
        <v>2.7</v>
      </c>
      <c r="EV382" s="2">
        <f t="shared" si="602"/>
        <v>2.8</v>
      </c>
      <c r="EW382" s="2">
        <f t="shared" si="660"/>
        <v>0.34158838599487318</v>
      </c>
      <c r="EX382" s="2">
        <f t="shared" si="660"/>
        <v>1.279707495429605</v>
      </c>
      <c r="EY382" s="2">
        <f t="shared" si="661"/>
        <v>5.7366930288889506</v>
      </c>
      <c r="EZ382" s="2">
        <f t="shared" si="661"/>
        <v>-35.908884367954194</v>
      </c>
      <c r="FA382" s="2">
        <f t="shared" si="662"/>
        <v>4.1186161449752845</v>
      </c>
      <c r="FB382" s="2">
        <f t="shared" si="665"/>
        <v>2.599767976845202</v>
      </c>
      <c r="FC382" s="2">
        <f t="shared" si="665"/>
        <v>0.80240722166500245</v>
      </c>
      <c r="FD382" s="2">
        <f t="shared" si="665"/>
        <v>1.6227180527383478</v>
      </c>
      <c r="FE382" s="2">
        <f t="shared" si="665"/>
        <v>1.4852926900301044</v>
      </c>
      <c r="FF382" s="2">
        <f t="shared" si="665"/>
        <v>0.48828125</v>
      </c>
      <c r="FG382" s="2">
        <f t="shared" si="665"/>
        <v>2.3827252419955203</v>
      </c>
      <c r="FH382" s="2">
        <v>3</v>
      </c>
      <c r="FI382" s="2">
        <v>2.7</v>
      </c>
      <c r="FL382" s="2">
        <f t="shared" si="709"/>
        <v>0.24139595883270193</v>
      </c>
      <c r="FM382" s="2">
        <f t="shared" si="709"/>
        <v>0.4090401292124568</v>
      </c>
      <c r="FN382" s="2">
        <f t="shared" si="634"/>
        <v>0.47970009498896626</v>
      </c>
      <c r="FQ382" s="2">
        <f t="shared" si="710"/>
        <v>0.96908578591385908</v>
      </c>
      <c r="FR382" s="2">
        <f t="shared" si="710"/>
        <v>1.6462267497099337</v>
      </c>
      <c r="FS382" s="2">
        <f t="shared" si="636"/>
        <v>1.9326513177094773</v>
      </c>
      <c r="FT382" s="2">
        <f t="shared" si="711"/>
        <v>2.3457663623593916</v>
      </c>
      <c r="FU382" s="2">
        <f t="shared" si="711"/>
        <v>0.86859783362893683</v>
      </c>
      <c r="FX382" s="2">
        <f t="shared" si="713"/>
        <v>1.4955169865804363</v>
      </c>
      <c r="FY382" s="2">
        <f t="shared" si="713"/>
        <v>1.514510895521104</v>
      </c>
      <c r="FZ382" s="2">
        <f t="shared" si="647"/>
        <v>2.3899770886562255</v>
      </c>
      <c r="GA382" s="2">
        <f t="shared" si="714"/>
        <v>2.335360616922233</v>
      </c>
      <c r="GB382" s="2">
        <f t="shared" si="714"/>
        <v>1.3539959468395368</v>
      </c>
      <c r="GE382" s="2">
        <f t="shared" si="719"/>
        <v>8.2329713030107268</v>
      </c>
      <c r="GF382" s="2">
        <f t="shared" si="719"/>
        <v>7.8115667736543477</v>
      </c>
      <c r="GG382" s="2">
        <f t="shared" si="715"/>
        <v>5.2410057842663837</v>
      </c>
      <c r="GH382" s="2">
        <f t="shared" si="715"/>
        <v>-39.578801348499525</v>
      </c>
      <c r="GI382" s="2">
        <f t="shared" si="670"/>
        <v>5.6783216783216739</v>
      </c>
      <c r="GJ382" s="2">
        <f t="shared" si="671"/>
        <v>2.297090352220521</v>
      </c>
      <c r="GK382" s="2">
        <v>3.2</v>
      </c>
      <c r="GN382" s="2">
        <f t="shared" si="590"/>
        <v>0.5</v>
      </c>
      <c r="GQ382" s="2">
        <f t="shared" si="717"/>
        <v>-0.19999999999999996</v>
      </c>
      <c r="GT382" s="27">
        <f t="shared" ca="1" si="574"/>
        <v>100.561797752809</v>
      </c>
      <c r="GU382" s="27">
        <f t="shared" ca="1" si="575"/>
        <v>101.95208518189884</v>
      </c>
      <c r="GV382" s="27">
        <f t="shared" ca="1" si="575"/>
        <v>100.090661831369</v>
      </c>
      <c r="GW382" s="27">
        <f t="shared" ca="1" si="576"/>
        <v>99.52785646836638</v>
      </c>
      <c r="GX382" s="27">
        <f t="shared" ca="1" si="576"/>
        <v>99.820627802690581</v>
      </c>
      <c r="GY382" s="27">
        <f t="shared" ca="1" si="577"/>
        <v>99.723502304147473</v>
      </c>
      <c r="GZ382" s="27">
        <f t="shared" ca="1" si="578"/>
        <v>82.132834424695972</v>
      </c>
      <c r="HA382" s="27">
        <f t="shared" ca="1" si="579"/>
        <v>101.4807502467917</v>
      </c>
      <c r="HB382" s="27">
        <f t="shared" ca="1" si="579"/>
        <v>98.728428701180746</v>
      </c>
      <c r="HC382" s="27">
        <f t="shared" ca="1" si="579"/>
        <v>96.673003802281372</v>
      </c>
      <c r="HD382" s="27">
        <f t="shared" ca="1" si="572"/>
        <v>94.464609800362965</v>
      </c>
      <c r="HE382" s="27">
        <f t="shared" ca="1" si="580"/>
        <v>100.32786885245901</v>
      </c>
      <c r="HG382" s="27">
        <f t="shared" ca="1" si="581"/>
        <v>100.94517958412099</v>
      </c>
      <c r="HH382" s="27">
        <f t="shared" ca="1" si="582"/>
        <v>102.73473108477667</v>
      </c>
      <c r="HI382" s="27">
        <f t="shared" ca="1" si="582"/>
        <v>104.84790874524714</v>
      </c>
      <c r="HJ382" s="27">
        <f t="shared" ca="1" si="583"/>
        <v>101.72910662824208</v>
      </c>
      <c r="HK382" s="27">
        <f t="shared" ca="1" si="583"/>
        <v>102.48161764705883</v>
      </c>
      <c r="HL382" s="27">
        <f t="shared" ca="1" si="584"/>
        <v>102.06961429915333</v>
      </c>
      <c r="HM382" s="27">
        <f t="shared" ca="1" si="585"/>
        <v>122.8735632183908</v>
      </c>
      <c r="HN382" s="27">
        <f t="shared" ca="1" si="586"/>
        <v>98.925781249999986</v>
      </c>
      <c r="HO382" s="27">
        <f t="shared" ca="1" si="586"/>
        <v>100.73193046660566</v>
      </c>
      <c r="HP382" s="27">
        <f t="shared" ca="1" si="586"/>
        <v>103.84995064165845</v>
      </c>
      <c r="HQ382" s="27">
        <f t="shared" ca="1" si="573"/>
        <v>106.37065637065636</v>
      </c>
      <c r="HR382" s="27">
        <f t="shared" ca="1" si="587"/>
        <v>94.91701244813278</v>
      </c>
      <c r="HT382" s="27">
        <f t="shared" ref="HT382:HV397" ca="1" si="721">AI370*GT370/$GY370</f>
        <v>142.1283160865475</v>
      </c>
      <c r="HU382" s="27">
        <f t="shared" ca="1" si="721"/>
        <v>29.711179558765515</v>
      </c>
      <c r="HV382" s="27">
        <f t="shared" ca="1" si="721"/>
        <v>31.229703668861713</v>
      </c>
      <c r="HW382" s="27">
        <f t="shared" ref="HW382:HX397" ca="1" si="722">AG370*GW370/$GY370</f>
        <v>519.93501700557204</v>
      </c>
      <c r="HX382" s="27">
        <f t="shared" ca="1" si="722"/>
        <v>479.8332730298863</v>
      </c>
      <c r="HY382" s="27">
        <f t="shared" ca="1" si="638"/>
        <v>1000</v>
      </c>
      <c r="HZ382" s="27">
        <f t="shared" ref="HZ382:IE397" ca="1" si="723">AL370*GZ370/$GY370</f>
        <v>5.2577828186705418</v>
      </c>
      <c r="IA382" s="27">
        <f t="shared" ca="1" si="723"/>
        <v>22.252492944496705</v>
      </c>
      <c r="IB382" s="27">
        <f t="shared" ca="1" si="723"/>
        <v>26.405946673929648</v>
      </c>
      <c r="IC382" s="27">
        <f t="shared" ca="1" si="723"/>
        <v>55.740277755632441</v>
      </c>
      <c r="ID382" s="27">
        <f t="shared" ca="1" si="723"/>
        <v>26.412852521686691</v>
      </c>
      <c r="IE382" s="27">
        <f t="shared" ca="1" si="723"/>
        <v>17.092478219968097</v>
      </c>
      <c r="IG382" s="28">
        <f t="shared" ca="1" si="623"/>
        <v>0.21346940501231701</v>
      </c>
      <c r="IH382" s="28">
        <f t="shared" ca="1" si="623"/>
        <v>0.14301914659934437</v>
      </c>
      <c r="II382" s="28">
        <f t="shared" ca="1" si="623"/>
        <v>0.15435997533878787</v>
      </c>
      <c r="IJ382" s="28">
        <f t="shared" ca="1" si="624"/>
        <v>0.65228256234095205</v>
      </c>
      <c r="IK382" s="24">
        <f t="shared" ca="1" si="639"/>
        <v>0.14143403539050281</v>
      </c>
      <c r="IL382" s="28">
        <f t="shared" ca="1" si="625"/>
        <v>1.101417477139585</v>
      </c>
      <c r="IM382" s="28">
        <f t="shared" ca="1" si="640"/>
        <v>1.7873941674506093</v>
      </c>
      <c r="IN382" s="3">
        <f t="shared" ca="1" si="641"/>
        <v>1.7537000394805371</v>
      </c>
      <c r="IO382" s="2">
        <f t="shared" si="663"/>
        <v>1.8</v>
      </c>
      <c r="IQ382" s="2">
        <f t="shared" ca="1" si="703"/>
        <v>0.51084852695044924</v>
      </c>
      <c r="IS382" s="3">
        <f t="shared" ca="1" si="626"/>
        <v>0.11344925412622583</v>
      </c>
      <c r="IT382" s="3">
        <f t="shared" ca="1" si="627"/>
        <v>0.20141354676735962</v>
      </c>
      <c r="IU382" s="3">
        <f t="shared" si="628"/>
        <v>0.5</v>
      </c>
      <c r="IV382" s="3">
        <f t="shared" ca="1" si="629"/>
        <v>0.18513719910641452</v>
      </c>
      <c r="IX382" s="28">
        <f ca="1">$HL382/100*(GZ382-100)*AL382/1000+(HM382-100)*HZ382/$HY382</f>
        <v>1.084254575800607E-2</v>
      </c>
      <c r="IY382" s="28">
        <f ca="1">$HL382/100*(HA382-100)*AM382/1000+(HN382-100)*IA382/$HY382</f>
        <v>6.323876157459607E-3</v>
      </c>
      <c r="IZ382" s="28">
        <f ca="1">$HL382/100*(HB382-100)*AN382/1000+(HO382-100)*IB382/$HY382</f>
        <v>-6.630441534657399E-3</v>
      </c>
      <c r="JA382" s="28">
        <f ca="1">$HL382/100*(HC382-100)*AO382/1000+(HP382-100)*IC382/$HY382</f>
        <v>3.1221300026536836E-2</v>
      </c>
      <c r="JB382" s="28">
        <f ca="1">$HL382/100*(HD382-100)*AP382/1000+(HQ382-100)*ID382/$HY382</f>
        <v>4.9618227223314534E-2</v>
      </c>
      <c r="JC382" s="28">
        <f ca="1">$HL382/100*(HE382-100)*AQ382/1000+(HR382-100)*IE382/$HY382</f>
        <v>-8.1191727979755976E-2</v>
      </c>
      <c r="JE382" s="3">
        <f t="shared" ca="1" si="712"/>
        <v>5.2830549185598201E-2</v>
      </c>
      <c r="JF382" s="3">
        <f t="shared" ca="1" si="712"/>
        <v>2.1421915373145906E-2</v>
      </c>
      <c r="JG382" s="3">
        <f t="shared" ca="1" si="712"/>
        <v>5.1096023829463308E-2</v>
      </c>
      <c r="JH382" s="3">
        <f t="shared" ca="1" si="712"/>
        <v>8.3951996825029948E-2</v>
      </c>
      <c r="JI382" s="3">
        <f t="shared" ca="1" si="712"/>
        <v>-3.566762094913184E-2</v>
      </c>
      <c r="JJ382" s="3">
        <f t="shared" ca="1" si="712"/>
        <v>8.5598248152749107E-3</v>
      </c>
      <c r="JK382" s="3">
        <f>IO382-IO381</f>
        <v>0.5</v>
      </c>
      <c r="JL382" s="3">
        <f t="shared" ca="1" si="630"/>
        <v>0.39607342698493847</v>
      </c>
      <c r="JN382" s="10">
        <f>COUNTIF(EI382:ET382,"&gt;2")</f>
        <v>6</v>
      </c>
      <c r="JP382" s="2">
        <f>AVERAGE(CS382,CS370,CS358,CS346,CS334,CS322,CS310,CS298,CS286,CS274)</f>
        <v>-0.51184106372012839</v>
      </c>
      <c r="JQ382" s="2">
        <f>CS382-JP382</f>
        <v>0.23534336786759641</v>
      </c>
      <c r="JR382" s="2">
        <f>AVERAGE(CT382,CT370,CT358,CT346,CT334,CT322,CT310,CT298,CT286,CT274)</f>
        <v>-0.79269780616625696</v>
      </c>
      <c r="JS382" s="2">
        <f>CT382-JR382</f>
        <v>0.24021161832095828</v>
      </c>
      <c r="KH382" s="2">
        <f>(DN382*$DN$4)+(FB382*$FB$3)+(FC382*$FC$3)+(FD382*$FD$3)+(FE382*$FE$3)+(FF382*$FF$3)+(FG382*$FG$3)</f>
        <v>2.0220966669049889</v>
      </c>
      <c r="KI382" s="2">
        <f>F382-KH382</f>
        <v>-0.22209666690498886</v>
      </c>
      <c r="KJ382" s="2">
        <f>MAX(DN382,FB382:FG382)</f>
        <v>2.599767976845202</v>
      </c>
      <c r="KK382" s="2">
        <f>MIN(DN382,FB382:FG382)</f>
        <v>0.48828125</v>
      </c>
      <c r="KL382" s="2">
        <f t="shared" si="664"/>
        <v>2.111486726845202</v>
      </c>
      <c r="KO382" s="2">
        <f>BO382</f>
        <v>80.290000000000006</v>
      </c>
      <c r="KP382" s="2">
        <f>100*((BO376/BO364)-1)</f>
        <v>-2.6629112789655629</v>
      </c>
      <c r="KQ382" s="2">
        <f t="shared" si="677"/>
        <v>-2.6629112789655629</v>
      </c>
      <c r="KR382" s="2">
        <f>100*((BO370/BO358)-1)</f>
        <v>-1.5080471423140285</v>
      </c>
      <c r="KS382" s="2">
        <f t="shared" si="691"/>
        <v>-1.5080471423140285</v>
      </c>
      <c r="KT382" s="3">
        <f>BP382</f>
        <v>1.3070999999999999</v>
      </c>
      <c r="KU382" s="3">
        <f>BQ382</f>
        <v>63.645454545454534</v>
      </c>
      <c r="KV382" s="3">
        <f t="shared" si="610"/>
        <v>48.692108136680083</v>
      </c>
      <c r="KW382" s="2">
        <f t="shared" si="603"/>
        <v>89.31504507532965</v>
      </c>
      <c r="KX382" s="2">
        <f t="shared" si="603"/>
        <v>89.0758876598575</v>
      </c>
      <c r="LA382">
        <v>2</v>
      </c>
      <c r="LB382">
        <v>0</v>
      </c>
      <c r="LE382" s="2">
        <v>112.18574635122532</v>
      </c>
      <c r="LF382" s="2">
        <v>109.13465568573713</v>
      </c>
      <c r="LG382" s="2">
        <v>103.30512744531073</v>
      </c>
      <c r="LH382" s="2">
        <v>101.36763161360702</v>
      </c>
      <c r="LI382" s="2">
        <v>104.94291477734053</v>
      </c>
      <c r="LJ382" s="2">
        <v>106.18248338514594</v>
      </c>
      <c r="LK382" s="2">
        <v>104.80629540641297</v>
      </c>
      <c r="LL382" s="2">
        <v>112.9517376907792</v>
      </c>
      <c r="LM382" s="2">
        <v>115.6641295865258</v>
      </c>
      <c r="LN382" s="2">
        <v>107.72048877441918</v>
      </c>
      <c r="LO382" s="2">
        <v>119.66386082181621</v>
      </c>
      <c r="LP382" s="2">
        <v>112.24588016215084</v>
      </c>
      <c r="LQ382" s="2">
        <v>128.5595295767512</v>
      </c>
      <c r="LR382" s="2">
        <v>103.56060558230676</v>
      </c>
      <c r="LS382" s="2">
        <v>114.78184827893884</v>
      </c>
      <c r="LT382" s="2">
        <v>126.94434406067859</v>
      </c>
      <c r="LU382" s="2">
        <v>110.32146829589804</v>
      </c>
      <c r="LV382" s="2">
        <v>111.06484442054136</v>
      </c>
      <c r="LW382" s="2">
        <v>99.151900835168789</v>
      </c>
      <c r="LX382" s="2">
        <v>103.18540841697094</v>
      </c>
      <c r="LY382" s="2">
        <v>105.51822892638509</v>
      </c>
      <c r="LZ382" s="2">
        <v>112.7504336975605</v>
      </c>
      <c r="MA382" s="2">
        <v>118.72873044212858</v>
      </c>
      <c r="MB382" s="2">
        <v>106.69451246211256</v>
      </c>
      <c r="MC382" s="2">
        <v>125.42235708691641</v>
      </c>
      <c r="MD382" s="2">
        <v>118.30100823825532</v>
      </c>
      <c r="ME382" s="2">
        <v>121.42702930766836</v>
      </c>
      <c r="MF382" s="2">
        <v>112.21992895788362</v>
      </c>
      <c r="MG382" s="2">
        <v>115.50175119914108</v>
      </c>
      <c r="MH382" s="2">
        <v>109.72834824616366</v>
      </c>
      <c r="MI382" s="2">
        <v>129.50242302917178</v>
      </c>
      <c r="MJ382" s="2">
        <v>113.06903234225082</v>
      </c>
      <c r="MK382" s="2">
        <v>111.41344549804771</v>
      </c>
      <c r="ML382" s="2">
        <v>107.38891389790787</v>
      </c>
      <c r="MM382" s="2">
        <v>113.54222390273172</v>
      </c>
      <c r="MN382" s="2">
        <v>121.29077621820451</v>
      </c>
      <c r="MO382" s="2">
        <v>120.65990300312197</v>
      </c>
      <c r="MP382" s="2">
        <v>124.83060542509691</v>
      </c>
      <c r="MQ382" s="2">
        <v>97.809154982922223</v>
      </c>
      <c r="MR382" s="2">
        <v>81.277289100370893</v>
      </c>
      <c r="MS382" s="10">
        <v>130.14240768868405</v>
      </c>
      <c r="MT382" s="2">
        <v>117.3259997038578</v>
      </c>
      <c r="MU382" s="2">
        <v>106.17898540354274</v>
      </c>
      <c r="MV382" s="2">
        <v>91.544034715966689</v>
      </c>
      <c r="MX382" s="22">
        <v>0.83</v>
      </c>
      <c r="MY382" s="22">
        <v>0.17</v>
      </c>
      <c r="MZ382" s="22">
        <v>0.7</v>
      </c>
      <c r="NA382" s="22">
        <v>0.44</v>
      </c>
      <c r="NB382" s="22">
        <v>0.44</v>
      </c>
      <c r="NC382" s="22">
        <v>0.42</v>
      </c>
      <c r="ND382" s="22">
        <v>1</v>
      </c>
      <c r="NE382" s="22">
        <v>4.74</v>
      </c>
      <c r="NF382" s="22">
        <v>1.26</v>
      </c>
      <c r="NG382" s="22">
        <v>5</v>
      </c>
      <c r="NH382" s="23">
        <v>5</v>
      </c>
      <c r="NI382" s="22">
        <v>26</v>
      </c>
      <c r="NJ382" s="22">
        <v>2.1</v>
      </c>
      <c r="NK382" s="22">
        <v>0.75</v>
      </c>
      <c r="NL382" s="23">
        <v>8.36</v>
      </c>
      <c r="NM382" s="3">
        <v>4.3</v>
      </c>
      <c r="NN382" s="22">
        <v>3.5</v>
      </c>
      <c r="NO382" s="22">
        <v>2.2000000000000002</v>
      </c>
      <c r="NP382" s="22">
        <v>0.2</v>
      </c>
      <c r="NQ382" s="22">
        <v>1.2</v>
      </c>
      <c r="NR382" s="23">
        <v>1</v>
      </c>
      <c r="NS382" s="22">
        <v>1.7</v>
      </c>
      <c r="NT382" s="22">
        <v>8.3000000000000007</v>
      </c>
      <c r="NU382" s="23">
        <v>8.16</v>
      </c>
      <c r="NV382" s="3">
        <v>4.8</v>
      </c>
      <c r="NW382" s="22">
        <v>0.72</v>
      </c>
      <c r="NX382" s="22">
        <v>0.96</v>
      </c>
      <c r="NY382" s="22">
        <v>68.25</v>
      </c>
      <c r="NZ382" s="22">
        <v>22.75</v>
      </c>
      <c r="OA382" s="23">
        <v>7</v>
      </c>
      <c r="OB382" s="22">
        <v>0.8</v>
      </c>
      <c r="OC382" s="22">
        <v>1.76</v>
      </c>
      <c r="OD382" s="22">
        <v>3.6</v>
      </c>
      <c r="OE382" s="22">
        <v>2.64</v>
      </c>
      <c r="OF382" s="22">
        <v>14.2</v>
      </c>
      <c r="OG382" s="22">
        <v>1.8</v>
      </c>
      <c r="OH382" s="23">
        <v>4</v>
      </c>
      <c r="OI382" s="22">
        <v>2</v>
      </c>
      <c r="OJ382" s="22">
        <v>7.2</v>
      </c>
      <c r="OK382" s="22">
        <v>2.8</v>
      </c>
      <c r="OL382" s="22">
        <v>0.48</v>
      </c>
      <c r="OM382" s="23">
        <v>2.88</v>
      </c>
      <c r="ON382" s="22">
        <v>3.04</v>
      </c>
      <c r="OO382" s="22">
        <v>9.6</v>
      </c>
      <c r="OQ382">
        <f t="shared" si="667"/>
        <v>-1</v>
      </c>
      <c r="OR382" s="23">
        <f t="shared" ref="OR382:OZ445" ca="1" si="724">LE382/OFFSET(LE382,$OQ382,0)</f>
        <v>1.0046668029931045</v>
      </c>
      <c r="OS382" s="23">
        <f t="shared" ca="1" si="724"/>
        <v>1.0058498125903708</v>
      </c>
      <c r="OT382" s="23">
        <f t="shared" ca="1" si="724"/>
        <v>0.99795139944484856</v>
      </c>
      <c r="OU382" s="23">
        <f t="shared" ca="1" si="720"/>
        <v>1.0025476261708057</v>
      </c>
      <c r="OV382" s="23">
        <f t="shared" ca="1" si="720"/>
        <v>0.9998242615065448</v>
      </c>
      <c r="OW382" s="23">
        <f t="shared" ca="1" si="720"/>
        <v>1.0046548426518664</v>
      </c>
      <c r="OX382" s="23">
        <f t="shared" ca="1" si="720"/>
        <v>0.99666670135955981</v>
      </c>
      <c r="OY382" s="23">
        <f t="shared" ca="1" si="673"/>
        <v>1.0003583263414111</v>
      </c>
      <c r="OZ382" s="23">
        <f t="shared" ca="1" si="673"/>
        <v>1.0043128686483007</v>
      </c>
      <c r="PA382" s="23">
        <f t="shared" ca="1" si="673"/>
        <v>1.0002924327521641</v>
      </c>
      <c r="PB382" s="23">
        <f t="shared" ca="1" si="673"/>
        <v>0.99847493521216113</v>
      </c>
      <c r="PC382" s="23">
        <f t="shared" ca="1" si="673"/>
        <v>1.0051826853845938</v>
      </c>
      <c r="PD382" s="23">
        <f t="shared" ca="1" si="673"/>
        <v>1.011540372881502</v>
      </c>
      <c r="PE382" s="23">
        <f t="shared" ca="1" si="673"/>
        <v>1.0134805884417946</v>
      </c>
      <c r="PF382" s="23">
        <f t="shared" ca="1" si="673"/>
        <v>1.010189803160088</v>
      </c>
      <c r="PG382" s="23">
        <f t="shared" ca="1" si="673"/>
        <v>0.99932694852217496</v>
      </c>
      <c r="PH382" s="23">
        <f t="shared" ca="1" si="693"/>
        <v>1.0032129972481065</v>
      </c>
      <c r="PI382" s="23">
        <f t="shared" ca="1" si="693"/>
        <v>1.0061278996358103</v>
      </c>
      <c r="PJ382" s="23">
        <f t="shared" ca="1" si="693"/>
        <v>0.99864969810808424</v>
      </c>
      <c r="PK382" s="23">
        <f t="shared" ca="1" si="693"/>
        <v>0.98508019978956851</v>
      </c>
      <c r="PL382" s="23">
        <f t="shared" ca="1" si="693"/>
        <v>0.9999507433964141</v>
      </c>
      <c r="PM382" s="23">
        <f t="shared" ca="1" si="693"/>
        <v>0.99685989001695241</v>
      </c>
      <c r="PN382" s="23">
        <f t="shared" ca="1" si="645"/>
        <v>1.0033795622830353</v>
      </c>
      <c r="PO382" s="23">
        <f t="shared" ca="1" si="645"/>
        <v>0.97254529266964862</v>
      </c>
      <c r="PP382" s="23">
        <f t="shared" ca="1" si="645"/>
        <v>1.0338429232474287</v>
      </c>
      <c r="PQ382" s="23">
        <f t="shared" ca="1" si="645"/>
        <v>1.005640463810662</v>
      </c>
      <c r="PR382" s="23">
        <f t="shared" ca="1" si="645"/>
        <v>0.99966016782951816</v>
      </c>
      <c r="PS382" s="23">
        <f t="shared" ca="1" si="615"/>
        <v>1.0036973439816119</v>
      </c>
      <c r="PT382" s="23">
        <f t="shared" ca="1" si="615"/>
        <v>1.0050362750417896</v>
      </c>
      <c r="PU382" s="23">
        <f t="shared" ca="1" si="615"/>
        <v>1.0036423617364176</v>
      </c>
      <c r="PV382" s="23">
        <f t="shared" ca="1" si="615"/>
        <v>1.0059718230630494</v>
      </c>
      <c r="PW382" s="23">
        <f t="shared" ca="1" si="615"/>
        <v>1.0062382647232087</v>
      </c>
      <c r="PX382" s="23">
        <f t="shared" ca="1" si="615"/>
        <v>1.0019251706854877</v>
      </c>
      <c r="PY382" s="23">
        <f t="shared" ca="1" si="615"/>
        <v>1.0065936555779553</v>
      </c>
      <c r="PZ382" s="23">
        <f t="shared" ca="1" si="615"/>
        <v>1.0021035588780929</v>
      </c>
      <c r="QA382" s="23">
        <f t="shared" ca="1" si="615"/>
        <v>1.002881132083729</v>
      </c>
      <c r="QB382" s="23">
        <f t="shared" ca="1" si="615"/>
        <v>1.0034403298689401</v>
      </c>
      <c r="QC382" s="23">
        <f t="shared" ca="1" si="615"/>
        <v>1.0020004022018068</v>
      </c>
      <c r="QD382" s="23">
        <f t="shared" ca="1" si="699"/>
        <v>0.98896619684766585</v>
      </c>
      <c r="QE382" s="23">
        <f t="shared" ca="1" si="699"/>
        <v>0.99264447439507741</v>
      </c>
      <c r="QF382" s="23">
        <f t="shared" ca="1" si="699"/>
        <v>0.99631842279869054</v>
      </c>
      <c r="QG382" s="23">
        <f t="shared" ca="1" si="699"/>
        <v>1.0098271186267269</v>
      </c>
      <c r="QH382" s="23">
        <f t="shared" ca="1" si="699"/>
        <v>1.0011239340231304</v>
      </c>
      <c r="QI382" s="23">
        <f t="shared" ca="1" si="699"/>
        <v>1.004416039930665</v>
      </c>
      <c r="QJ382" s="26">
        <f t="shared" ca="1" si="616"/>
        <v>1.0027482781054871</v>
      </c>
      <c r="QL382" s="3">
        <f t="shared" ca="1" si="589"/>
        <v>112.86883309756085</v>
      </c>
      <c r="QM382" s="3">
        <f t="shared" ca="1" si="591"/>
        <v>0.27482781054870564</v>
      </c>
      <c r="QN382" s="3">
        <f t="shared" ca="1" si="595"/>
        <v>0.23003632438206947</v>
      </c>
      <c r="QO382" s="3">
        <f t="shared" ca="1" si="599"/>
        <v>0.60072869363727577</v>
      </c>
      <c r="QP382" s="3">
        <f t="shared" ca="1" si="631"/>
        <v>1.3501522519434817</v>
      </c>
      <c r="QQ382" s="2">
        <f t="shared" ca="1" si="642"/>
        <v>2.6580506506046708</v>
      </c>
      <c r="QR382" s="3">
        <f t="shared" ca="1" si="592"/>
        <v>3.3482432500777426</v>
      </c>
      <c r="QS382" s="3">
        <f t="shared" ca="1" si="596"/>
        <v>2.7983097294926131</v>
      </c>
      <c r="QT382" s="3">
        <f t="shared" ca="1" si="598"/>
        <v>2.4246541177594949</v>
      </c>
      <c r="QU382" s="3">
        <f t="shared" ca="1" si="619"/>
        <v>2.718533614921248</v>
      </c>
    </row>
    <row r="383" spans="1:463" x14ac:dyDescent="0.35">
      <c r="A383" t="s">
        <v>1448</v>
      </c>
      <c r="B383" s="21">
        <v>43862</v>
      </c>
      <c r="C383" t="s">
        <v>782</v>
      </c>
      <c r="D383" s="2">
        <v>108.6</v>
      </c>
      <c r="E383" s="2">
        <v>108.6</v>
      </c>
      <c r="F383" s="2">
        <v>1.7</v>
      </c>
      <c r="G383" s="2">
        <v>108.6</v>
      </c>
      <c r="H383" s="2">
        <v>108.97336683708977</v>
      </c>
      <c r="I383" s="2">
        <v>108.98482763838921</v>
      </c>
      <c r="J383" s="2">
        <v>105.8</v>
      </c>
      <c r="K383" s="2">
        <v>111.7</v>
      </c>
      <c r="L383" s="2">
        <v>112.22477766838922</v>
      </c>
      <c r="M383" s="2">
        <v>104.5</v>
      </c>
      <c r="N383" s="2">
        <v>112.4</v>
      </c>
      <c r="O383" s="2">
        <v>103.8</v>
      </c>
      <c r="P383" s="2">
        <v>107.5</v>
      </c>
      <c r="Q383" s="2">
        <v>101.5</v>
      </c>
      <c r="R383" s="2">
        <v>112.4</v>
      </c>
      <c r="S383" s="2">
        <v>112.4</v>
      </c>
      <c r="T383" s="2">
        <v>110</v>
      </c>
      <c r="U383" s="2">
        <v>92.4</v>
      </c>
      <c r="V383" s="2">
        <v>115.2</v>
      </c>
      <c r="W383" s="2">
        <v>117.5</v>
      </c>
      <c r="X383" s="2">
        <v>109.3</v>
      </c>
      <c r="Y383" s="2">
        <v>123.2</v>
      </c>
      <c r="Z383" s="2">
        <v>123.2</v>
      </c>
      <c r="AA383" s="2">
        <v>113.5</v>
      </c>
      <c r="AB383" s="2">
        <v>93.9</v>
      </c>
      <c r="AC383" s="2">
        <v>98.9</v>
      </c>
      <c r="AD383" s="2">
        <v>110.4</v>
      </c>
      <c r="AE383" s="2">
        <v>102.6</v>
      </c>
      <c r="AF383" s="2">
        <v>107</v>
      </c>
      <c r="AG383" s="22">
        <v>510</v>
      </c>
      <c r="AH383" s="22">
        <v>490</v>
      </c>
      <c r="AI383" s="22">
        <v>139</v>
      </c>
      <c r="AJ383" s="22">
        <v>31</v>
      </c>
      <c r="AK383" s="22">
        <v>33</v>
      </c>
      <c r="AL383" s="22">
        <v>5</v>
      </c>
      <c r="AM383" s="22">
        <v>20</v>
      </c>
      <c r="AN383" s="22">
        <v>20</v>
      </c>
      <c r="AO383" s="22">
        <v>52</v>
      </c>
      <c r="AP383" s="22">
        <v>20</v>
      </c>
      <c r="AQ383" s="22">
        <v>17</v>
      </c>
      <c r="AR383" s="2">
        <v>104.3</v>
      </c>
      <c r="AS383" s="2">
        <v>115.8</v>
      </c>
      <c r="AT383" s="2">
        <v>101.5</v>
      </c>
      <c r="AU383" s="2">
        <v>106.2</v>
      </c>
      <c r="AV383" s="2">
        <v>105.3</v>
      </c>
      <c r="AW383" s="2">
        <v>112.1</v>
      </c>
      <c r="AX383" s="2">
        <v>112.4</v>
      </c>
      <c r="AY383" s="2">
        <v>112.4</v>
      </c>
      <c r="AZ383" s="2">
        <v>108.7</v>
      </c>
      <c r="BA383" s="2">
        <v>117.5</v>
      </c>
      <c r="BB383" s="2">
        <v>112.3</v>
      </c>
      <c r="BC383" s="2">
        <v>105.4</v>
      </c>
      <c r="BD383" s="3">
        <v>0.57999999999999996</v>
      </c>
      <c r="BE383" s="3">
        <v>0.47</v>
      </c>
      <c r="BF383" s="3">
        <v>0.27</v>
      </c>
      <c r="BG383" s="3">
        <v>0.16</v>
      </c>
      <c r="BH383" s="3">
        <v>0.22</v>
      </c>
      <c r="BI383" s="2">
        <v>292</v>
      </c>
      <c r="BJ383" s="2">
        <v>2.5</v>
      </c>
      <c r="BK383" s="2">
        <v>2.5</v>
      </c>
      <c r="BL383" s="2">
        <v>116.8</v>
      </c>
      <c r="BM383" s="2">
        <v>110.5</v>
      </c>
      <c r="BN383" s="10">
        <v>547</v>
      </c>
      <c r="BO383" s="3">
        <v>80.62</v>
      </c>
      <c r="BP383" s="22">
        <v>1.2957000000000001</v>
      </c>
      <c r="BQ383" s="3">
        <v>55.702000000000012</v>
      </c>
      <c r="BR383" s="23">
        <v>1.9131578947368422</v>
      </c>
      <c r="BS383" s="2">
        <v>123</v>
      </c>
      <c r="BT383" s="3">
        <v>90.51</v>
      </c>
      <c r="BU383" s="2">
        <v>1.2</v>
      </c>
      <c r="BV383" s="2">
        <v>2.4</v>
      </c>
      <c r="BW383" s="2">
        <v>2.9</v>
      </c>
      <c r="BX383" s="2">
        <v>2.9</v>
      </c>
      <c r="BY383" s="23">
        <v>259.25</v>
      </c>
      <c r="BZ383" s="2">
        <v>100.3</v>
      </c>
      <c r="CA383" s="2">
        <v>100.3</v>
      </c>
      <c r="CB383" s="3">
        <v>104.53</v>
      </c>
      <c r="CC383" s="2">
        <v>102.8</v>
      </c>
      <c r="CD383" s="2">
        <v>137.69999999999999</v>
      </c>
      <c r="CE383" s="2">
        <v>100.31722552668857</v>
      </c>
      <c r="CF383" s="3">
        <v>104.91034011868972</v>
      </c>
      <c r="CG383" s="2">
        <v>102.75731829382839</v>
      </c>
      <c r="CH383" s="23">
        <v>267.19226738290456</v>
      </c>
      <c r="CI383" s="3">
        <v>104.49553544345717</v>
      </c>
      <c r="CM383" s="2">
        <f t="shared" si="600"/>
        <v>42.989889634946366</v>
      </c>
      <c r="CN383" s="2">
        <f t="shared" si="600"/>
        <v>1.4765438718351795</v>
      </c>
      <c r="CO383" s="2">
        <f t="shared" si="601"/>
        <v>83.809380070180723</v>
      </c>
      <c r="CR383" s="2">
        <f t="shared" si="604"/>
        <v>0.27700831024930489</v>
      </c>
      <c r="CS383" s="2">
        <f t="shared" si="604"/>
        <v>0.36968576709795881</v>
      </c>
      <c r="CT383" s="2">
        <f t="shared" si="605"/>
        <v>0.55555555555555025</v>
      </c>
      <c r="CU383" s="2">
        <f t="shared" si="605"/>
        <v>0.1915644100649157</v>
      </c>
      <c r="CV383" s="2">
        <f t="shared" si="605"/>
        <v>0.20927382117620075</v>
      </c>
      <c r="CW383" s="2">
        <f t="shared" si="606"/>
        <v>9.6432015429116988E-2</v>
      </c>
      <c r="CX383" s="2">
        <f t="shared" si="607"/>
        <v>0.35938903863432681</v>
      </c>
      <c r="CY383" s="2">
        <f t="shared" si="651"/>
        <v>-2.1758050478677111</v>
      </c>
      <c r="CZ383" s="2">
        <f t="shared" si="611"/>
        <v>-0.36231884057971525</v>
      </c>
      <c r="DA383" s="2">
        <f t="shared" si="612"/>
        <v>2.2875816993464144</v>
      </c>
      <c r="DB383" s="2">
        <f t="shared" si="613"/>
        <v>0.34843205574913388</v>
      </c>
      <c r="DC383" s="2">
        <f t="shared" si="704"/>
        <v>0.48176187198898041</v>
      </c>
      <c r="DF383" s="2">
        <f t="shared" si="608"/>
        <v>2.3231482148776017</v>
      </c>
      <c r="DG383" s="2">
        <f t="shared" si="608"/>
        <v>2.5403934936911732</v>
      </c>
      <c r="DH383" s="2">
        <f t="shared" si="609"/>
        <v>3.2147125329012649</v>
      </c>
      <c r="DI383" s="2">
        <f t="shared" ref="DI383:DJ398" si="725">100*((AVERAGE(V381:V383)/AVERAGE(V378:V380))^4-1)</f>
        <v>6.5275197218708891</v>
      </c>
      <c r="DJ383" s="2">
        <f t="shared" si="725"/>
        <v>2.1853974072656879</v>
      </c>
      <c r="DM383" s="2">
        <f t="shared" si="652"/>
        <v>1.6853932584269637</v>
      </c>
      <c r="DN383" s="2">
        <f t="shared" si="652"/>
        <v>1.6853932584269637</v>
      </c>
      <c r="DO383" s="2">
        <f t="shared" si="617"/>
        <v>1.5902712815715516</v>
      </c>
      <c r="DP383" s="2">
        <f t="shared" si="653"/>
        <v>0.95419847328244278</v>
      </c>
      <c r="DQ383" s="2">
        <f t="shared" si="697"/>
        <v>0.29233435840583011</v>
      </c>
      <c r="DR383" s="2">
        <f t="shared" si="654"/>
        <v>2.4770642201834887</v>
      </c>
      <c r="DS383" s="2">
        <f t="shared" si="655"/>
        <v>2.0759665651072972</v>
      </c>
      <c r="DT383" s="2" t="e">
        <v>#N/A</v>
      </c>
      <c r="DU383" s="2" t="e">
        <v>#N/A</v>
      </c>
      <c r="DV383" s="2">
        <f t="shared" si="618"/>
        <v>0.87463556851310464</v>
      </c>
      <c r="DW383" s="2">
        <f t="shared" si="656"/>
        <v>0.19743336623889718</v>
      </c>
      <c r="DX383" s="2">
        <f t="shared" si="657"/>
        <v>4.3643263757115802</v>
      </c>
      <c r="DY383" s="2">
        <f t="shared" si="658"/>
        <v>1.8115942028985588</v>
      </c>
      <c r="DZ383" s="2">
        <f t="shared" si="659"/>
        <v>2.7422303473491727</v>
      </c>
      <c r="EA383" s="2">
        <f t="shared" si="674"/>
        <v>-1.3874066168623189</v>
      </c>
      <c r="EB383" s="2">
        <f t="shared" si="674"/>
        <v>3.8773669972948621</v>
      </c>
      <c r="EC383" s="2">
        <f t="shared" si="674"/>
        <v>2.7097902097902082</v>
      </c>
      <c r="ED383" s="2">
        <f t="shared" si="674"/>
        <v>2.7255639097744311</v>
      </c>
      <c r="EE383" s="2">
        <f t="shared" si="718"/>
        <v>9.3167701863354111</v>
      </c>
      <c r="EF383" s="2">
        <f t="shared" si="718"/>
        <v>8.737864077669899</v>
      </c>
      <c r="EG383" s="2">
        <f t="shared" si="718"/>
        <v>2.0683453237410054</v>
      </c>
      <c r="EH383" s="2">
        <f t="shared" si="718"/>
        <v>-2.7950310559006097</v>
      </c>
      <c r="EI383" s="2">
        <f t="shared" si="689"/>
        <v>1.2621359223300876</v>
      </c>
      <c r="EJ383" s="2">
        <f t="shared" si="689"/>
        <v>0.69565217391303058</v>
      </c>
      <c r="EK383" s="2">
        <f t="shared" si="689"/>
        <v>0.19743336623889718</v>
      </c>
      <c r="EL383" s="2">
        <f t="shared" si="687"/>
        <v>1.8216682646212901</v>
      </c>
      <c r="EM383" s="2">
        <f t="shared" si="687"/>
        <v>9.5057034220524805E-2</v>
      </c>
      <c r="EN383" s="2">
        <f t="shared" si="687"/>
        <v>3.0330882352941124</v>
      </c>
      <c r="EO383" s="2">
        <f t="shared" si="687"/>
        <v>1.8115942028985588</v>
      </c>
      <c r="EP383" s="2">
        <f t="shared" si="687"/>
        <v>4.5581395348837317</v>
      </c>
      <c r="EQ383" s="2">
        <f t="shared" si="687"/>
        <v>1.3992537313432862</v>
      </c>
      <c r="ER383" s="2">
        <f t="shared" si="716"/>
        <v>2.7097902097902082</v>
      </c>
      <c r="ES383" s="2">
        <f t="shared" si="716"/>
        <v>2.5570776255707806</v>
      </c>
      <c r="ET383" s="2">
        <f t="shared" si="716"/>
        <v>2.4295432458697697</v>
      </c>
      <c r="EU383" s="2">
        <f t="shared" si="602"/>
        <v>2.5</v>
      </c>
      <c r="EV383" s="2">
        <f t="shared" si="602"/>
        <v>2.5</v>
      </c>
      <c r="EW383" s="2">
        <f t="shared" si="660"/>
        <v>-0.5110732538330609</v>
      </c>
      <c r="EX383" s="2">
        <f t="shared" si="660"/>
        <v>0.82116788321169309</v>
      </c>
      <c r="EY383" s="2">
        <f t="shared" si="661"/>
        <v>-12.508596183879582</v>
      </c>
      <c r="EZ383" s="2">
        <f t="shared" si="661"/>
        <v>-28.619378417925713</v>
      </c>
      <c r="FA383" s="2">
        <f t="shared" si="662"/>
        <v>-0.96618357487923134</v>
      </c>
      <c r="FB383" s="2">
        <f t="shared" si="665"/>
        <v>2.3413166797595197</v>
      </c>
      <c r="FC383" s="2">
        <f t="shared" si="665"/>
        <v>0.60180541624874628</v>
      </c>
      <c r="FD383" s="2">
        <f t="shared" si="665"/>
        <v>1.6210739614994862</v>
      </c>
      <c r="FE383" s="2">
        <f t="shared" si="665"/>
        <v>1.4263535804385885</v>
      </c>
      <c r="FF383" s="2">
        <f t="shared" si="665"/>
        <v>0.29268292682926855</v>
      </c>
      <c r="FG383" s="2">
        <f t="shared" si="665"/>
        <v>2.2271714922049046</v>
      </c>
      <c r="FH383" s="2">
        <v>3</v>
      </c>
      <c r="FI383" s="2">
        <v>2.7</v>
      </c>
      <c r="FL383" s="2">
        <f t="shared" ref="FL383:FM398" si="726">100*((AVERAGE(H381:H383)/AVERAGE(H378:H380))-1)</f>
        <v>0.40783984078975877</v>
      </c>
      <c r="FM383" s="2">
        <f t="shared" si="726"/>
        <v>0.43659646914417927</v>
      </c>
      <c r="FN383" s="2">
        <f t="shared" si="634"/>
        <v>0.53820587967239319</v>
      </c>
      <c r="FQ383" s="2">
        <f t="shared" ref="FQ383:FR398" si="727">100*((AVERAGE(H381:H383)/AVERAGE(H378:H380))^4-1)</f>
        <v>1.6413665259144228</v>
      </c>
      <c r="FR383" s="2">
        <f t="shared" si="727"/>
        <v>1.7578561905158274</v>
      </c>
      <c r="FS383" s="2">
        <f t="shared" si="636"/>
        <v>2.1702658966154642</v>
      </c>
      <c r="FT383" s="2">
        <f t="shared" ref="FT383:FU398" si="728">100*((AVERAGE(CH381:CH383)/AVERAGE(CH378:CH380))^4-1)</f>
        <v>2.4558715176273171</v>
      </c>
      <c r="FU383" s="2">
        <f t="shared" si="728"/>
        <v>0.34092783450090369</v>
      </c>
      <c r="FX383" s="2">
        <f t="shared" si="713"/>
        <v>1.3663256761336617</v>
      </c>
      <c r="FY383" s="2">
        <f t="shared" si="713"/>
        <v>1.6338207565573137</v>
      </c>
      <c r="FZ383" s="2">
        <f t="shared" si="647"/>
        <v>2.3314579939057722</v>
      </c>
      <c r="GA383" s="2">
        <f t="shared" si="714"/>
        <v>2.3521244452844536</v>
      </c>
      <c r="GB383" s="2">
        <f t="shared" si="714"/>
        <v>1.1964884474441773</v>
      </c>
      <c r="GE383" s="2">
        <f t="shared" si="719"/>
        <v>8.9639694980996776</v>
      </c>
      <c r="GF383" s="2">
        <f t="shared" si="719"/>
        <v>8.4783252487168852</v>
      </c>
      <c r="GG383" s="2">
        <f t="shared" si="715"/>
        <v>1.7042761136988105</v>
      </c>
      <c r="GH383" s="2">
        <f t="shared" si="715"/>
        <v>-38.491485791517945</v>
      </c>
      <c r="GI383" s="2">
        <f t="shared" si="670"/>
        <v>3.5429826970612366</v>
      </c>
      <c r="GJ383" s="2">
        <f t="shared" si="671"/>
        <v>2.2935779816513735</v>
      </c>
      <c r="GK383" s="2">
        <v>3.1</v>
      </c>
      <c r="GN383" s="2">
        <f t="shared" si="590"/>
        <v>-0.10000000000000009</v>
      </c>
      <c r="GQ383" s="2">
        <f t="shared" si="717"/>
        <v>-0.30000000000000004</v>
      </c>
      <c r="GT383" s="27">
        <f t="shared" ca="1" si="574"/>
        <v>100.65543071161049</v>
      </c>
      <c r="GU383" s="27">
        <f t="shared" ca="1" si="575"/>
        <v>99.733806566104704</v>
      </c>
      <c r="GV383" s="27">
        <f t="shared" ca="1" si="575"/>
        <v>99.728014505893029</v>
      </c>
      <c r="GW383" s="27">
        <f t="shared" ca="1" si="576"/>
        <v>99.905571293673262</v>
      </c>
      <c r="GX383" s="27">
        <f t="shared" ca="1" si="576"/>
        <v>100.17937219730942</v>
      </c>
      <c r="GY383" s="27">
        <f t="shared" ca="1" si="577"/>
        <v>100.09216589861751</v>
      </c>
      <c r="GZ383" s="27">
        <f t="shared" ca="1" si="578"/>
        <v>86.435921421889617</v>
      </c>
      <c r="HA383" s="27">
        <f t="shared" ca="1" si="579"/>
        <v>97.630799605133276</v>
      </c>
      <c r="HB383" s="27">
        <f t="shared" ca="1" si="579"/>
        <v>100.27247956403271</v>
      </c>
      <c r="HC383" s="27">
        <f t="shared" ca="1" si="579"/>
        <v>97.528517110266151</v>
      </c>
      <c r="HD383" s="27">
        <f t="shared" ca="1" si="572"/>
        <v>97.096188747731389</v>
      </c>
      <c r="HE383" s="27">
        <f t="shared" ca="1" si="580"/>
        <v>102.62295081967214</v>
      </c>
      <c r="HG383" s="27">
        <f t="shared" ca="1" si="581"/>
        <v>100.37593984962405</v>
      </c>
      <c r="HH383" s="27">
        <f t="shared" ca="1" si="582"/>
        <v>103.01645338208409</v>
      </c>
      <c r="HI383" s="27">
        <f t="shared" ca="1" si="582"/>
        <v>104.64895635673624</v>
      </c>
      <c r="HJ383" s="27">
        <f t="shared" ca="1" si="583"/>
        <v>101.0496183206107</v>
      </c>
      <c r="HK383" s="27">
        <f t="shared" ca="1" si="583"/>
        <v>102.29357798165137</v>
      </c>
      <c r="HL383" s="27">
        <f t="shared" ca="1" si="584"/>
        <v>101.59176029962546</v>
      </c>
      <c r="HM383" s="27">
        <f t="shared" ca="1" si="585"/>
        <v>114.08751334044824</v>
      </c>
      <c r="HN383" s="27">
        <f t="shared" ca="1" si="586"/>
        <v>99.216454456415278</v>
      </c>
      <c r="HO383" s="27">
        <f t="shared" ca="1" si="586"/>
        <v>100.73193046660566</v>
      </c>
      <c r="HP383" s="27">
        <f t="shared" ca="1" si="586"/>
        <v>102.83479960899315</v>
      </c>
      <c r="HQ383" s="27">
        <f t="shared" ca="1" si="573"/>
        <v>102.6070763500931</v>
      </c>
      <c r="HR383" s="27">
        <f t="shared" ca="1" si="587"/>
        <v>94.720496894409948</v>
      </c>
      <c r="HT383" s="27">
        <f t="shared" ca="1" si="721"/>
        <v>142.26516853932586</v>
      </c>
      <c r="HU383" s="27">
        <f t="shared" ca="1" si="721"/>
        <v>29.491210583544763</v>
      </c>
      <c r="HV383" s="27">
        <f t="shared" ca="1" si="721"/>
        <v>29.255161516853935</v>
      </c>
      <c r="HW383" s="27">
        <f t="shared" ca="1" si="722"/>
        <v>517.98655526745415</v>
      </c>
      <c r="HX383" s="27">
        <f t="shared" ca="1" si="722"/>
        <v>481.46769662921344</v>
      </c>
      <c r="HY383" s="27">
        <f t="shared" ca="1" si="638"/>
        <v>1000</v>
      </c>
      <c r="HZ383" s="27">
        <f t="shared" ca="1" si="723"/>
        <v>4.025844140839375</v>
      </c>
      <c r="IA383" s="27">
        <f t="shared" ca="1" si="723"/>
        <v>22.083426966292134</v>
      </c>
      <c r="IB383" s="27">
        <f t="shared" ca="1" si="723"/>
        <v>25.308903945556512</v>
      </c>
      <c r="IC383" s="27">
        <f t="shared" ca="1" si="723"/>
        <v>54.095029518187012</v>
      </c>
      <c r="ID383" s="27">
        <f t="shared" ca="1" si="723"/>
        <v>26.244084538188556</v>
      </c>
      <c r="IE383" s="27">
        <f t="shared" ca="1" si="723"/>
        <v>17.047752808988765</v>
      </c>
      <c r="IG383" s="28">
        <f t="shared" ca="1" si="623"/>
        <v>0.14603818611566885</v>
      </c>
      <c r="IH383" s="28">
        <f t="shared" ca="1" si="623"/>
        <v>8.0575513452304057E-2</v>
      </c>
      <c r="II383" s="28">
        <f t="shared" ca="1" si="623"/>
        <v>0.1268875790107675</v>
      </c>
      <c r="IJ383" s="28">
        <f t="shared" ca="1" si="624"/>
        <v>0.49476296789614571</v>
      </c>
      <c r="IK383" s="24">
        <f t="shared" ca="1" si="639"/>
        <v>0.14126168931740526</v>
      </c>
      <c r="IL383" s="28">
        <f t="shared" ca="1" si="625"/>
        <v>1.1935751205051948</v>
      </c>
      <c r="IM383" s="28">
        <f t="shared" ca="1" si="640"/>
        <v>1.6853932584269584</v>
      </c>
      <c r="IN383" s="3">
        <f t="shared" ca="1" si="641"/>
        <v>1.6883380884013404</v>
      </c>
      <c r="IO383" s="2">
        <f t="shared" si="663"/>
        <v>1.7</v>
      </c>
      <c r="IQ383" s="2">
        <f t="shared" ca="1" si="703"/>
        <v>0.35350127857874036</v>
      </c>
      <c r="IS383" s="3">
        <f t="shared" ca="1" si="626"/>
        <v>-6.2443633147040309E-2</v>
      </c>
      <c r="IT383" s="3">
        <f t="shared" ca="1" si="627"/>
        <v>-2.7472396328020371E-2</v>
      </c>
      <c r="IU383" s="3">
        <f t="shared" si="628"/>
        <v>-0.10000000000000009</v>
      </c>
      <c r="IV383" s="3">
        <f t="shared" ca="1" si="629"/>
        <v>-1.0083970524939409E-2</v>
      </c>
      <c r="IX383" s="28">
        <f ca="1">$HL383/100*(GZ383-100)*AL383/1000+(HM383-100)*HZ383/$HY383</f>
        <v>-1.2185797938993638E-2</v>
      </c>
      <c r="IY383" s="28">
        <f ca="1">$HL383/100*(HA383-100)*AM383/1000+(HN383-100)*IA383/$HY383</f>
        <v>-6.5441618509932506E-2</v>
      </c>
      <c r="IZ383" s="28">
        <f ca="1">$HL383/100*(HB383-100)*AN383/1000+(HO383-100)*IB383/$HY383</f>
        <v>2.4060693585300483E-2</v>
      </c>
      <c r="JA383" s="28">
        <f ca="1">$HL383/100*(HC383-100)*AO383/1000+(HP383-100)*IC383/$HY383</f>
        <v>2.2785773921026709E-2</v>
      </c>
      <c r="JB383" s="28">
        <f ca="1">$HL383/100*(HD383-100)*AP383/1000+(HQ383-100)*ID383/$HY383</f>
        <v>9.4196727901896746E-3</v>
      </c>
      <c r="JC383" s="28">
        <f ca="1">$HL383/100*(HE383-100)*AQ383/1000+(HR383-100)*IE383/$HY383</f>
        <v>-4.4703731436915209E-2</v>
      </c>
      <c r="JE383" s="3">
        <f t="shared" ca="1" si="712"/>
        <v>-2.3028343696999708E-2</v>
      </c>
      <c r="JF383" s="3">
        <f t="shared" ca="1" si="712"/>
        <v>-7.1765494667392113E-2</v>
      </c>
      <c r="JG383" s="3">
        <f t="shared" ca="1" si="712"/>
        <v>3.0691135119957882E-2</v>
      </c>
      <c r="JH383" s="3">
        <f t="shared" ca="1" si="712"/>
        <v>-8.4355261055101272E-3</v>
      </c>
      <c r="JI383" s="3">
        <f t="shared" ca="1" si="712"/>
        <v>-4.019855443312486E-2</v>
      </c>
      <c r="JJ383" s="3">
        <f t="shared" ca="1" si="712"/>
        <v>3.6487996542840767E-2</v>
      </c>
      <c r="JK383" s="3">
        <f>IO383-IO382</f>
        <v>-0.10000000000000009</v>
      </c>
      <c r="JL383" s="3">
        <f t="shared" ca="1" si="630"/>
        <v>-0.10766279142295826</v>
      </c>
      <c r="JN383" s="10">
        <f>COUNTIF(EI383:ET383,"&gt;2")</f>
        <v>5</v>
      </c>
      <c r="JP383" s="2">
        <f>AVERAGE(CS383,CS371,CS359,CS347,CS335,CS323,CS311,CS299,CS287,CS275)</f>
        <v>0.50334337586174471</v>
      </c>
      <c r="JQ383" s="2">
        <f>CS383-JP383</f>
        <v>-0.13365760876378591</v>
      </c>
      <c r="JR383" s="2">
        <f>AVERAGE(CT383,CT371,CT359,CT347,CT335,CT323,CT311,CT299,CT287,CT275)</f>
        <v>0.58183003789211274</v>
      </c>
      <c r="JS383" s="2">
        <f>CT383-JR383</f>
        <v>-2.6274482336562488E-2</v>
      </c>
      <c r="KH383" s="2">
        <f>(DN383*$DN$4)+(FB383*$FB$3)+(FC383*$FC$3)+(FD383*$FD$3)+(FE383*$FE$3)+(FF383*$FF$3)+(FG383*$FG$3)</f>
        <v>1.8303798717298454</v>
      </c>
      <c r="KI383" s="2">
        <f>F383-KH383</f>
        <v>-0.13037987172984544</v>
      </c>
      <c r="KJ383" s="2">
        <f>MAX(DN383,FB383:FG383)</f>
        <v>2.3413166797595197</v>
      </c>
      <c r="KK383" s="2">
        <f>MIN(DN383,FB383:FG383)</f>
        <v>0.29268292682926855</v>
      </c>
      <c r="KL383" s="2">
        <f t="shared" si="664"/>
        <v>2.0486337529302512</v>
      </c>
      <c r="KO383" s="2">
        <f>BO383</f>
        <v>80.62</v>
      </c>
      <c r="KP383" s="2">
        <f>100*((BO377/BO365)-1)</f>
        <v>-3.2600258732212062</v>
      </c>
      <c r="KQ383" s="2">
        <f t="shared" si="677"/>
        <v>-3.2600258732212062</v>
      </c>
      <c r="KR383" s="2">
        <f>100*((BO371/BO359)-1)</f>
        <v>-0.32911392405063911</v>
      </c>
      <c r="KS383" s="2">
        <f t="shared" si="691"/>
        <v>-0.32911392405063911</v>
      </c>
      <c r="KT383" s="3">
        <f>BP383</f>
        <v>1.2957000000000001</v>
      </c>
      <c r="KU383" s="3">
        <f>BQ383</f>
        <v>55.702000000000012</v>
      </c>
      <c r="KV383" s="3">
        <f t="shared" si="610"/>
        <v>42.989889634946366</v>
      </c>
      <c r="KW383" s="2">
        <f t="shared" si="603"/>
        <v>78.167823237603415</v>
      </c>
      <c r="KX383" s="2">
        <f t="shared" si="603"/>
        <v>78.644419520367222</v>
      </c>
      <c r="LA383">
        <v>2</v>
      </c>
      <c r="LB383">
        <v>0</v>
      </c>
      <c r="LE383" s="2">
        <v>112.23034395917657</v>
      </c>
      <c r="LF383" s="2">
        <v>109.90490936186433</v>
      </c>
      <c r="LG383" s="2">
        <v>103.61314543517101</v>
      </c>
      <c r="LH383" s="2">
        <v>101.48422429566369</v>
      </c>
      <c r="LI383" s="2">
        <v>104.92044344726065</v>
      </c>
      <c r="LJ383" s="2">
        <v>106.33391490945968</v>
      </c>
      <c r="LK383" s="2">
        <v>104.73350256169458</v>
      </c>
      <c r="LL383" s="2">
        <v>113.4342459441193</v>
      </c>
      <c r="LM383" s="2">
        <v>115.91384483664608</v>
      </c>
      <c r="LN383" s="2">
        <v>107.94978315099735</v>
      </c>
      <c r="LO383" s="2">
        <v>119.83910191570457</v>
      </c>
      <c r="LP383" s="2">
        <v>111.8464884679933</v>
      </c>
      <c r="LQ383" s="2">
        <v>127.79218325713674</v>
      </c>
      <c r="LR383" s="2">
        <v>104.44496076665246</v>
      </c>
      <c r="LS383" s="2">
        <v>116.03138657536063</v>
      </c>
      <c r="LT383" s="2">
        <v>129.39617517513415</v>
      </c>
      <c r="LU383" s="2">
        <v>110.60514452067822</v>
      </c>
      <c r="LV383" s="2">
        <v>111.82590798214748</v>
      </c>
      <c r="LW383" s="2">
        <v>101.17861941804556</v>
      </c>
      <c r="LX383" s="2">
        <v>99.70063464393445</v>
      </c>
      <c r="LY383" s="2">
        <v>105.74947827255693</v>
      </c>
      <c r="LZ383" s="2">
        <v>113.0690136659974</v>
      </c>
      <c r="MA383" s="2">
        <v>118.87699761774599</v>
      </c>
      <c r="MB383" s="2">
        <v>109.75899873579887</v>
      </c>
      <c r="MC383" s="2">
        <v>124.87169637556723</v>
      </c>
      <c r="MD383" s="2">
        <v>118.02303995946374</v>
      </c>
      <c r="ME383" s="2">
        <v>121.68788919330406</v>
      </c>
      <c r="MF383" s="2">
        <v>112.35940240532669</v>
      </c>
      <c r="MG383" s="2">
        <v>115.97383305462866</v>
      </c>
      <c r="MH383" s="2">
        <v>109.93036276419514</v>
      </c>
      <c r="MI383" s="2">
        <v>130.25268274555941</v>
      </c>
      <c r="MJ383" s="2">
        <v>113.55681596160238</v>
      </c>
      <c r="MK383" s="2">
        <v>111.83845783274791</v>
      </c>
      <c r="ML383" s="2">
        <v>107.17036606486005</v>
      </c>
      <c r="MM383" s="2">
        <v>113.83180030334012</v>
      </c>
      <c r="MN383" s="2">
        <v>121.55674346005617</v>
      </c>
      <c r="MO383" s="2">
        <v>120.86803369390999</v>
      </c>
      <c r="MP383" s="2">
        <v>125.31249608579495</v>
      </c>
      <c r="MQ383" s="2">
        <v>97.747222810956458</v>
      </c>
      <c r="MR383" s="2">
        <v>81.427917893340734</v>
      </c>
      <c r="MS383" s="10">
        <v>129.81686420960298</v>
      </c>
      <c r="MT383" s="2">
        <v>117.85732342681013</v>
      </c>
      <c r="MU383" s="2">
        <v>106.10012794405301</v>
      </c>
      <c r="MV383" s="2">
        <v>91.504460247637383</v>
      </c>
      <c r="MX383" s="22">
        <v>0.83</v>
      </c>
      <c r="MY383" s="22">
        <v>0.17</v>
      </c>
      <c r="MZ383" s="22">
        <v>0.7</v>
      </c>
      <c r="NA383" s="22">
        <v>0.44</v>
      </c>
      <c r="NB383" s="22">
        <v>0.44</v>
      </c>
      <c r="NC383" s="22">
        <v>0.42</v>
      </c>
      <c r="ND383" s="22">
        <v>1</v>
      </c>
      <c r="NE383" s="22">
        <v>4.74</v>
      </c>
      <c r="NF383" s="22">
        <v>1.26</v>
      </c>
      <c r="NG383" s="22">
        <v>5</v>
      </c>
      <c r="NH383" s="23">
        <v>5</v>
      </c>
      <c r="NI383" s="22">
        <v>26</v>
      </c>
      <c r="NJ383" s="22">
        <v>2.1</v>
      </c>
      <c r="NK383" s="22">
        <v>0.75</v>
      </c>
      <c r="NL383" s="23">
        <v>8.36</v>
      </c>
      <c r="NM383" s="3">
        <v>4.0999999999999996</v>
      </c>
      <c r="NN383" s="22">
        <v>3.4</v>
      </c>
      <c r="NO383" s="22">
        <v>2.5</v>
      </c>
      <c r="NP383" s="22">
        <v>0.2</v>
      </c>
      <c r="NQ383" s="22">
        <v>1.2</v>
      </c>
      <c r="NR383" s="23">
        <v>1</v>
      </c>
      <c r="NS383" s="22">
        <v>1.6</v>
      </c>
      <c r="NT383" s="22">
        <v>8.4</v>
      </c>
      <c r="NU383" s="23">
        <v>8.16</v>
      </c>
      <c r="NV383" s="3">
        <v>4.8</v>
      </c>
      <c r="NW383" s="22">
        <v>0.72</v>
      </c>
      <c r="NX383" s="22">
        <v>0.96</v>
      </c>
      <c r="NY383" s="22">
        <v>68.25</v>
      </c>
      <c r="NZ383" s="22">
        <v>22.75</v>
      </c>
      <c r="OA383" s="23">
        <v>8</v>
      </c>
      <c r="OB383" s="22">
        <v>0.6</v>
      </c>
      <c r="OC383" s="22">
        <v>1.76</v>
      </c>
      <c r="OD383" s="22">
        <v>3.6</v>
      </c>
      <c r="OE383" s="22">
        <v>2.64</v>
      </c>
      <c r="OF383" s="22">
        <v>14.2</v>
      </c>
      <c r="OG383" s="22">
        <v>1.8</v>
      </c>
      <c r="OH383" s="23">
        <v>4</v>
      </c>
      <c r="OI383" s="22">
        <v>2</v>
      </c>
      <c r="OJ383" s="22">
        <v>7.2</v>
      </c>
      <c r="OK383" s="22">
        <v>2.8</v>
      </c>
      <c r="OL383" s="22">
        <v>0.51</v>
      </c>
      <c r="OM383" s="23">
        <v>3.06</v>
      </c>
      <c r="ON383" s="22">
        <v>3.23</v>
      </c>
      <c r="OO383" s="22">
        <v>10.199999999999999</v>
      </c>
      <c r="OQ383">
        <f t="shared" si="667"/>
        <v>-1</v>
      </c>
      <c r="OR383" s="23">
        <f t="shared" ca="1" si="724"/>
        <v>1.0003975336386461</v>
      </c>
      <c r="OS383" s="23">
        <f t="shared" ca="1" si="724"/>
        <v>1.0070578284348577</v>
      </c>
      <c r="OT383" s="23">
        <f t="shared" ca="1" si="724"/>
        <v>1.0029816331239061</v>
      </c>
      <c r="OU383" s="23">
        <f t="shared" ca="1" si="720"/>
        <v>1.0011501963713734</v>
      </c>
      <c r="OV383" s="23">
        <f t="shared" ca="1" si="720"/>
        <v>0.99978587091727389</v>
      </c>
      <c r="OW383" s="23">
        <f t="shared" ca="1" si="720"/>
        <v>1.0014261441198777</v>
      </c>
      <c r="OX383" s="23">
        <f t="shared" ca="1" si="720"/>
        <v>0.99930545350891264</v>
      </c>
      <c r="OY383" s="23">
        <f t="shared" ca="1" si="673"/>
        <v>1.0042718090328193</v>
      </c>
      <c r="OZ383" s="23">
        <f t="shared" ca="1" si="673"/>
        <v>1.0021589688264889</v>
      </c>
      <c r="PA383" s="23">
        <f t="shared" ca="1" si="673"/>
        <v>1.0021286050517124</v>
      </c>
      <c r="PB383" s="23">
        <f t="shared" ca="1" si="673"/>
        <v>1.0014644445924179</v>
      </c>
      <c r="PC383" s="23">
        <f t="shared" ca="1" si="673"/>
        <v>0.99644181422444567</v>
      </c>
      <c r="PD383" s="23">
        <f t="shared" ca="1" si="673"/>
        <v>0.99403119844837062</v>
      </c>
      <c r="PE383" s="23">
        <f t="shared" ca="1" si="673"/>
        <v>1.008539494138462</v>
      </c>
      <c r="PF383" s="23">
        <f t="shared" ca="1" si="673"/>
        <v>1.0108862012169835</v>
      </c>
      <c r="PG383" s="23">
        <f t="shared" ref="PG383:PN446" ca="1" si="729">LT383/OFFSET(LT383,$OQ383,0)</f>
        <v>1.019314220988716</v>
      </c>
      <c r="PH383" s="23">
        <f t="shared" ca="1" si="693"/>
        <v>1.0025713601274715</v>
      </c>
      <c r="PI383" s="23">
        <f t="shared" ca="1" si="693"/>
        <v>1.0068524254058682</v>
      </c>
      <c r="PJ383" s="23">
        <f t="shared" ca="1" si="693"/>
        <v>1.0204405418938565</v>
      </c>
      <c r="PK383" s="23">
        <f t="shared" ca="1" si="693"/>
        <v>0.96622803721477202</v>
      </c>
      <c r="PL383" s="23">
        <f t="shared" ca="1" si="693"/>
        <v>1.0021915582598828</v>
      </c>
      <c r="PM383" s="23">
        <f t="shared" ca="1" si="693"/>
        <v>1.0028255320887851</v>
      </c>
      <c r="PN383" s="23">
        <f t="shared" ca="1" si="645"/>
        <v>1.0012487893626529</v>
      </c>
      <c r="PO383" s="23">
        <f t="shared" ca="1" si="645"/>
        <v>1.0287220607974052</v>
      </c>
      <c r="PP383" s="23">
        <f t="shared" ca="1" si="645"/>
        <v>0.99560954901391641</v>
      </c>
      <c r="PQ383" s="23">
        <f t="shared" ca="1" si="645"/>
        <v>0.99765033043309526</v>
      </c>
      <c r="PR383" s="23">
        <f t="shared" ca="1" si="645"/>
        <v>1.0021482851645389</v>
      </c>
      <c r="PS383" s="23">
        <f t="shared" ca="1" si="615"/>
        <v>1.0012428580978288</v>
      </c>
      <c r="PT383" s="23">
        <f t="shared" ca="1" si="615"/>
        <v>1.0040872268219867</v>
      </c>
      <c r="PU383" s="23">
        <f t="shared" ca="1" si="615"/>
        <v>1.0018410421851816</v>
      </c>
      <c r="PV383" s="23">
        <f t="shared" ca="1" si="615"/>
        <v>1.0057934029251223</v>
      </c>
      <c r="PW383" s="23">
        <f t="shared" ca="1" si="615"/>
        <v>1.0043140337300762</v>
      </c>
      <c r="PX383" s="23">
        <f t="shared" ca="1" si="615"/>
        <v>1.0038147310928254</v>
      </c>
      <c r="PY383" s="23">
        <f t="shared" ca="1" si="615"/>
        <v>0.99796489390650145</v>
      </c>
      <c r="PZ383" s="23">
        <f t="shared" ca="1" si="615"/>
        <v>1.0025503851400379</v>
      </c>
      <c r="QA383" s="23">
        <f t="shared" ca="1" si="615"/>
        <v>1.0021928068245947</v>
      </c>
      <c r="QB383" s="23">
        <f t="shared" ref="QB383:QF446" ca="1" si="730">MO383/OFFSET(MO383,$OQ383,0)</f>
        <v>1.0017249366658503</v>
      </c>
      <c r="QC383" s="23">
        <f t="shared" ca="1" si="730"/>
        <v>1.0038603566734057</v>
      </c>
      <c r="QD383" s="23">
        <f t="shared" ca="1" si="699"/>
        <v>0.99936680598072258</v>
      </c>
      <c r="QE383" s="23">
        <f t="shared" ca="1" si="699"/>
        <v>1.001853270386317</v>
      </c>
      <c r="QF383" s="23">
        <f t="shared" ca="1" si="699"/>
        <v>0.99749855957898215</v>
      </c>
      <c r="QG383" s="23">
        <f t="shared" ca="1" si="699"/>
        <v>1.0045286102338222</v>
      </c>
      <c r="QH383" s="23">
        <f t="shared" ca="1" si="699"/>
        <v>0.99925731575612609</v>
      </c>
      <c r="QI383" s="23">
        <f t="shared" ca="1" si="699"/>
        <v>0.99956770019529839</v>
      </c>
      <c r="QJ383" s="26">
        <f t="shared" ca="1" si="616"/>
        <v>1.0024312579863119</v>
      </c>
      <c r="QL383" s="3">
        <f t="shared" ca="1" si="589"/>
        <v>113.143246349435</v>
      </c>
      <c r="QM383" s="3">
        <f t="shared" ca="1" si="591"/>
        <v>0.2431257986311941</v>
      </c>
      <c r="QN383" s="3">
        <f t="shared" ca="1" si="595"/>
        <v>0.21961413585563547</v>
      </c>
      <c r="QO383" s="3">
        <f t="shared" ca="1" si="599"/>
        <v>0.60666735205285871</v>
      </c>
      <c r="QP383" s="3">
        <f t="shared" ca="1" si="631"/>
        <v>1.3182207941752067</v>
      </c>
      <c r="QQ383" s="2">
        <f t="shared" ca="1" si="642"/>
        <v>2.8267561141958497</v>
      </c>
      <c r="QR383" s="3">
        <f t="shared" ca="1" si="592"/>
        <v>2.9568401879446427</v>
      </c>
      <c r="QS383" s="3">
        <f t="shared" ca="1" si="596"/>
        <v>2.6696371701742403</v>
      </c>
      <c r="QT383" s="3">
        <f t="shared" ca="1" si="598"/>
        <v>2.4488415726527935</v>
      </c>
      <c r="QU383" s="3">
        <f t="shared" ca="1" si="619"/>
        <v>2.6538186489723614</v>
      </c>
    </row>
    <row r="384" spans="1:463" x14ac:dyDescent="0.35">
      <c r="A384" t="s">
        <v>1449</v>
      </c>
      <c r="B384" s="21">
        <v>43891</v>
      </c>
      <c r="C384" t="s">
        <v>795</v>
      </c>
      <c r="D384" s="2">
        <v>108.6</v>
      </c>
      <c r="E384" s="2">
        <v>108.6</v>
      </c>
      <c r="F384" s="2">
        <v>1.5</v>
      </c>
      <c r="G384" s="2">
        <v>108.8</v>
      </c>
      <c r="H384" s="2">
        <v>108.90181165596759</v>
      </c>
      <c r="I384" s="2">
        <v>109.00662752473207</v>
      </c>
      <c r="J384" s="2">
        <v>105.7</v>
      </c>
      <c r="K384" s="2">
        <v>111.9</v>
      </c>
      <c r="L384" s="2">
        <v>112.43343843524453</v>
      </c>
      <c r="M384" s="2">
        <v>104.6</v>
      </c>
      <c r="N384" s="2">
        <v>107.9</v>
      </c>
      <c r="O384" s="2">
        <v>103.9</v>
      </c>
      <c r="P384" s="2">
        <v>107.8</v>
      </c>
      <c r="Q384" s="2">
        <v>101.2</v>
      </c>
      <c r="R384" s="2">
        <v>111.8</v>
      </c>
      <c r="S384" s="2">
        <v>107.9</v>
      </c>
      <c r="T384" s="2">
        <v>109.5</v>
      </c>
      <c r="U384" s="2">
        <v>97.3</v>
      </c>
      <c r="V384" s="2">
        <v>115</v>
      </c>
      <c r="W384" s="2">
        <v>117.5</v>
      </c>
      <c r="X384" s="2">
        <v>109</v>
      </c>
      <c r="Y384" s="2">
        <v>127.3</v>
      </c>
      <c r="Z384" s="2">
        <v>127</v>
      </c>
      <c r="AA384" s="2">
        <v>113.6</v>
      </c>
      <c r="AB384" s="2">
        <v>95.3</v>
      </c>
      <c r="AC384" s="2">
        <v>101</v>
      </c>
      <c r="AD384" s="2">
        <v>110.1</v>
      </c>
      <c r="AE384" s="2">
        <v>101.9</v>
      </c>
      <c r="AF384" s="2">
        <v>107.2</v>
      </c>
      <c r="AG384" s="22">
        <v>510</v>
      </c>
      <c r="AH384" s="22">
        <v>490</v>
      </c>
      <c r="AI384" s="22">
        <v>139</v>
      </c>
      <c r="AJ384" s="22">
        <v>31</v>
      </c>
      <c r="AK384" s="22">
        <v>33</v>
      </c>
      <c r="AL384" s="22">
        <v>5</v>
      </c>
      <c r="AM384" s="22">
        <v>20</v>
      </c>
      <c r="AN384" s="22">
        <v>20</v>
      </c>
      <c r="AO384" s="22">
        <v>52</v>
      </c>
      <c r="AP384" s="22">
        <v>20</v>
      </c>
      <c r="AQ384" s="22">
        <v>17</v>
      </c>
      <c r="AR384" s="2">
        <v>104.5</v>
      </c>
      <c r="AS384" s="2">
        <v>116.2</v>
      </c>
      <c r="AT384" s="2">
        <v>101.2</v>
      </c>
      <c r="AU384" s="2">
        <v>106.2</v>
      </c>
      <c r="AV384" s="2">
        <v>105.4</v>
      </c>
      <c r="AW384" s="2">
        <v>112.6</v>
      </c>
      <c r="AX384" s="2">
        <v>111.8</v>
      </c>
      <c r="AY384" s="2">
        <v>113.1</v>
      </c>
      <c r="AZ384" s="2">
        <v>108.9</v>
      </c>
      <c r="BA384" s="2">
        <v>117.5</v>
      </c>
      <c r="BB384" s="2">
        <v>112.4</v>
      </c>
      <c r="BC384" s="2">
        <v>105.6</v>
      </c>
      <c r="BD384" s="3">
        <v>0.61</v>
      </c>
      <c r="BE384" s="3">
        <v>0.38</v>
      </c>
      <c r="BF384" s="3">
        <v>0.36</v>
      </c>
      <c r="BG384" s="3">
        <v>0.13</v>
      </c>
      <c r="BH384" s="3">
        <v>0.05</v>
      </c>
      <c r="BI384" s="2">
        <v>292.60000000000002</v>
      </c>
      <c r="BJ384" s="2">
        <v>2.6</v>
      </c>
      <c r="BK384" s="2">
        <v>2.7</v>
      </c>
      <c r="BL384" s="2">
        <v>115</v>
      </c>
      <c r="BM384" s="2">
        <v>109.9</v>
      </c>
      <c r="BN384" s="10">
        <v>529</v>
      </c>
      <c r="BO384" s="3">
        <v>76.84</v>
      </c>
      <c r="BP384" s="22">
        <v>1.2363999999999999</v>
      </c>
      <c r="BQ384" s="3">
        <v>32.011363636363633</v>
      </c>
      <c r="BR384" s="23">
        <v>1.7886363636363638</v>
      </c>
      <c r="BS384" s="2">
        <v>116.7</v>
      </c>
      <c r="BT384" s="3">
        <v>88.03</v>
      </c>
      <c r="BU384" s="2">
        <v>1</v>
      </c>
      <c r="BV384" s="2">
        <v>2.1</v>
      </c>
      <c r="BW384" s="2">
        <v>2.5</v>
      </c>
      <c r="BX384" s="2">
        <v>2.5</v>
      </c>
      <c r="BY384" s="23">
        <v>258.07600000000002</v>
      </c>
      <c r="BZ384" s="2">
        <v>100.3</v>
      </c>
      <c r="CA384" s="2">
        <v>100.2</v>
      </c>
      <c r="CB384" s="3">
        <v>104.59</v>
      </c>
      <c r="CC384" s="2">
        <v>102.9</v>
      </c>
      <c r="CD384" s="2">
        <v>136.30000000000001</v>
      </c>
      <c r="CE384" s="2">
        <v>100.41268142462143</v>
      </c>
      <c r="CF384" s="3">
        <v>104.47666934876118</v>
      </c>
      <c r="CG384" s="2">
        <v>102.83032282910789</v>
      </c>
      <c r="CH384" s="23">
        <v>267.04504752245725</v>
      </c>
      <c r="CI384" s="3">
        <v>104.53581234889589</v>
      </c>
      <c r="CM384" s="2">
        <f t="shared" si="600"/>
        <v>25.890782624040469</v>
      </c>
      <c r="CN384" s="2">
        <f t="shared" si="600"/>
        <v>1.44664862798153</v>
      </c>
      <c r="CO384" s="2">
        <f t="shared" si="601"/>
        <v>79.973695700217206</v>
      </c>
      <c r="CR384" s="2">
        <f t="shared" si="604"/>
        <v>0</v>
      </c>
      <c r="CS384" s="2">
        <f t="shared" si="604"/>
        <v>0</v>
      </c>
      <c r="CT384" s="2">
        <f t="shared" si="605"/>
        <v>0.18416206261510393</v>
      </c>
      <c r="CU384" s="2">
        <f t="shared" si="605"/>
        <v>-6.5662999317209647E-2</v>
      </c>
      <c r="CV384" s="2">
        <f t="shared" si="605"/>
        <v>2.0002680020005853E-2</v>
      </c>
      <c r="CW384" s="2">
        <f t="shared" si="606"/>
        <v>9.6339113680162361E-2</v>
      </c>
      <c r="CX384" s="2">
        <f t="shared" si="607"/>
        <v>0.17905102954342242</v>
      </c>
      <c r="CY384" s="2">
        <f t="shared" si="651"/>
        <v>-4.0035587188612096</v>
      </c>
      <c r="CZ384" s="2">
        <f t="shared" si="611"/>
        <v>-0.45454545454545453</v>
      </c>
      <c r="DA384" s="2">
        <f t="shared" si="612"/>
        <v>1.4909478168264019</v>
      </c>
      <c r="DB384" s="2">
        <f t="shared" si="613"/>
        <v>-0.17361111111111358</v>
      </c>
      <c r="DC384" s="2">
        <f t="shared" si="704"/>
        <v>0.20547945205480231</v>
      </c>
      <c r="DF384" s="2">
        <f t="shared" si="608"/>
        <v>-0.78511653567719941</v>
      </c>
      <c r="DG384" s="2">
        <f t="shared" si="608"/>
        <v>0.24029640714726686</v>
      </c>
      <c r="DH384" s="2">
        <f t="shared" si="609"/>
        <v>2.2541316853380344</v>
      </c>
      <c r="DI384" s="2">
        <f t="shared" si="725"/>
        <v>4.8982819761194119</v>
      </c>
      <c r="DJ384" s="2">
        <f t="shared" si="725"/>
        <v>0</v>
      </c>
      <c r="DM384" s="2">
        <f t="shared" si="652"/>
        <v>1.4953271028037329</v>
      </c>
      <c r="DN384" s="2">
        <f t="shared" si="652"/>
        <v>1.4953271028037329</v>
      </c>
      <c r="DO384" s="2">
        <f t="shared" si="617"/>
        <v>1.5873015873015901</v>
      </c>
      <c r="DP384" s="2">
        <f t="shared" si="653"/>
        <v>0.57088487155091205</v>
      </c>
      <c r="DQ384" s="2">
        <f t="shared" si="697"/>
        <v>0.18436478551731475</v>
      </c>
      <c r="DR384" s="2">
        <f t="shared" si="654"/>
        <v>2.5664527956003771</v>
      </c>
      <c r="DS384" s="2">
        <f t="shared" si="655"/>
        <v>2.0604529929253825</v>
      </c>
      <c r="DT384" s="2" t="e">
        <v>#N/A</v>
      </c>
      <c r="DU384" s="2" t="e">
        <v>#N/A</v>
      </c>
      <c r="DV384" s="2">
        <f t="shared" si="618"/>
        <v>1.070038910505855</v>
      </c>
      <c r="DW384" s="2">
        <f t="shared" si="656"/>
        <v>-1.171875</v>
      </c>
      <c r="DX384" s="2">
        <f t="shared" si="657"/>
        <v>3.8899430740037877</v>
      </c>
      <c r="DY384" s="2">
        <f t="shared" si="658"/>
        <v>1.3599274705349051</v>
      </c>
      <c r="DZ384" s="2">
        <f t="shared" si="659"/>
        <v>-2.3529411764705799</v>
      </c>
      <c r="EA384" s="2">
        <f t="shared" si="674"/>
        <v>10.067873303167406</v>
      </c>
      <c r="EB384" s="2">
        <f t="shared" si="674"/>
        <v>3.6036036036036112</v>
      </c>
      <c r="EC384" s="2">
        <f t="shared" si="674"/>
        <v>2.7097902097902082</v>
      </c>
      <c r="ED384" s="2">
        <f t="shared" si="674"/>
        <v>3.5137701804368593</v>
      </c>
      <c r="EE384" s="2">
        <f t="shared" si="718"/>
        <v>12.257495590828915</v>
      </c>
      <c r="EF384" s="2">
        <f t="shared" si="718"/>
        <v>11.501316944688323</v>
      </c>
      <c r="EG384" s="2">
        <f t="shared" si="718"/>
        <v>2.1582733812949506</v>
      </c>
      <c r="EH384" s="2">
        <f t="shared" si="718"/>
        <v>-1.2435233160621784</v>
      </c>
      <c r="EI384" s="2">
        <f t="shared" si="689"/>
        <v>1.3579049466537318</v>
      </c>
      <c r="EJ384" s="2">
        <f t="shared" si="689"/>
        <v>1.3961605584642323</v>
      </c>
      <c r="EK384" s="2">
        <f t="shared" si="689"/>
        <v>-1.171875</v>
      </c>
      <c r="EL384" s="2">
        <f t="shared" si="687"/>
        <v>1.7241379310344751</v>
      </c>
      <c r="EM384" s="2">
        <f t="shared" si="687"/>
        <v>0</v>
      </c>
      <c r="EN384" s="2">
        <f t="shared" si="687"/>
        <v>3.208065994500453</v>
      </c>
      <c r="EO384" s="2">
        <f t="shared" si="687"/>
        <v>1.3599274705349051</v>
      </c>
      <c r="EP384" s="2">
        <f t="shared" si="687"/>
        <v>5.0139275766016622</v>
      </c>
      <c r="EQ384" s="2">
        <f t="shared" si="687"/>
        <v>1.3966480446927276</v>
      </c>
      <c r="ER384" s="2">
        <f t="shared" si="716"/>
        <v>2.7097902097902082</v>
      </c>
      <c r="ES384" s="2">
        <f t="shared" si="716"/>
        <v>2.1818181818181959</v>
      </c>
      <c r="ET384" s="2">
        <f t="shared" si="716"/>
        <v>2.4248302618816719</v>
      </c>
      <c r="EU384" s="2">
        <f t="shared" si="602"/>
        <v>2.6</v>
      </c>
      <c r="EV384" s="2">
        <f t="shared" si="602"/>
        <v>2.7</v>
      </c>
      <c r="EW384" s="2">
        <f t="shared" si="660"/>
        <v>-2.0442930153321992</v>
      </c>
      <c r="EX384" s="2">
        <f t="shared" si="660"/>
        <v>0</v>
      </c>
      <c r="EY384" s="2">
        <f t="shared" si="661"/>
        <v>-48.463937777427269</v>
      </c>
      <c r="EZ384" s="2">
        <f t="shared" si="661"/>
        <v>-35.408961089322723</v>
      </c>
      <c r="FA384" s="2">
        <f t="shared" si="662"/>
        <v>-0.42662116040955711</v>
      </c>
      <c r="FB384" s="2">
        <f t="shared" si="665"/>
        <v>1.4940399642909163</v>
      </c>
      <c r="FC384" s="2">
        <f t="shared" si="665"/>
        <v>0.60180541624874628</v>
      </c>
      <c r="FD384" s="2">
        <f t="shared" si="665"/>
        <v>1.3144590495449915</v>
      </c>
      <c r="FE384" s="2">
        <f t="shared" si="665"/>
        <v>0.67378958513812925</v>
      </c>
      <c r="FF384" s="2">
        <f t="shared" si="665"/>
        <v>9.7276264591439343E-2</v>
      </c>
      <c r="FG384" s="2">
        <f t="shared" si="665"/>
        <v>0.81360946745563378</v>
      </c>
      <c r="FH384" s="2">
        <v>2.7</v>
      </c>
      <c r="FI384" s="2">
        <v>2.1</v>
      </c>
      <c r="FL384" s="2">
        <f t="shared" si="726"/>
        <v>0.5519597719406022</v>
      </c>
      <c r="FM384" s="2">
        <f t="shared" si="726"/>
        <v>0.56769727797687519</v>
      </c>
      <c r="FN384" s="2">
        <f t="shared" si="634"/>
        <v>0.67006300483831716</v>
      </c>
      <c r="FQ384" s="2">
        <f t="shared" si="727"/>
        <v>2.2261860199054073</v>
      </c>
      <c r="FR384" s="2">
        <f t="shared" si="727"/>
        <v>2.2901992107741576</v>
      </c>
      <c r="FS384" s="2">
        <f t="shared" si="636"/>
        <v>2.7073116259100916</v>
      </c>
      <c r="FT384" s="2">
        <f t="shared" si="728"/>
        <v>2.241735579984705</v>
      </c>
      <c r="FU384" s="2">
        <f t="shared" si="728"/>
        <v>-0.176075340561066</v>
      </c>
      <c r="FX384" s="2">
        <f t="shared" si="713"/>
        <v>1.2199644445401781</v>
      </c>
      <c r="FY384" s="2">
        <f t="shared" si="713"/>
        <v>1.6834327640921298</v>
      </c>
      <c r="FZ384" s="2">
        <f t="shared" si="647"/>
        <v>2.2652212030609187</v>
      </c>
      <c r="GA384" s="2">
        <f t="shared" si="714"/>
        <v>2.3138532932197808</v>
      </c>
      <c r="GB384" s="2">
        <f t="shared" si="714"/>
        <v>0.98967405929899499</v>
      </c>
      <c r="GE384" s="2">
        <f t="shared" si="719"/>
        <v>10.178279751288947</v>
      </c>
      <c r="GF384" s="2">
        <f t="shared" si="719"/>
        <v>9.568734731754585</v>
      </c>
      <c r="GG384" s="2">
        <f t="shared" si="715"/>
        <v>-19.152100461752319</v>
      </c>
      <c r="GH384" s="2">
        <f t="shared" si="715"/>
        <v>-33.49762531081695</v>
      </c>
      <c r="GI384" s="2">
        <f t="shared" si="670"/>
        <v>0.90959206174201501</v>
      </c>
      <c r="GJ384" s="2">
        <f t="shared" si="671"/>
        <v>2.4472315692872559</v>
      </c>
      <c r="GK384" s="2">
        <v>2.9</v>
      </c>
      <c r="GN384" s="2">
        <f t="shared" si="590"/>
        <v>-0.19999999999999996</v>
      </c>
      <c r="GQ384" s="2">
        <f t="shared" si="717"/>
        <v>-0.5</v>
      </c>
      <c r="GT384" s="27">
        <f t="shared" ca="1" si="574"/>
        <v>100.93632958801497</v>
      </c>
      <c r="GU384" s="27">
        <f t="shared" ca="1" si="575"/>
        <v>95.740905057675249</v>
      </c>
      <c r="GV384" s="27">
        <f t="shared" ca="1" si="575"/>
        <v>99.274705349048048</v>
      </c>
      <c r="GW384" s="27">
        <f t="shared" ca="1" si="576"/>
        <v>99.811142587346552</v>
      </c>
      <c r="GX384" s="27">
        <f t="shared" ca="1" si="576"/>
        <v>100.35874439461885</v>
      </c>
      <c r="GY384" s="27">
        <f t="shared" ca="1" si="577"/>
        <v>100.09216589861751</v>
      </c>
      <c r="GZ384" s="27">
        <f t="shared" ca="1" si="578"/>
        <v>91.019644527595872</v>
      </c>
      <c r="HA384" s="27">
        <f t="shared" ca="1" si="579"/>
        <v>99.703849950641668</v>
      </c>
      <c r="HB384" s="27">
        <f t="shared" ca="1" si="579"/>
        <v>100</v>
      </c>
      <c r="HC384" s="27">
        <f t="shared" ca="1" si="579"/>
        <v>96.863117870722434</v>
      </c>
      <c r="HD384" s="27">
        <f t="shared" ca="1" si="572"/>
        <v>97.277676950998185</v>
      </c>
      <c r="HE384" s="27">
        <f t="shared" ca="1" si="580"/>
        <v>104.15300546448087</v>
      </c>
      <c r="HG384" s="27">
        <f t="shared" ca="1" si="581"/>
        <v>100.47036688617122</v>
      </c>
      <c r="HH384" s="27">
        <f t="shared" ca="1" si="582"/>
        <v>101.99095022624434</v>
      </c>
      <c r="HI384" s="27">
        <f t="shared" ca="1" si="582"/>
        <v>104.64895635673624</v>
      </c>
      <c r="HJ384" s="27">
        <f t="shared" ca="1" si="583"/>
        <v>100.76117982873456</v>
      </c>
      <c r="HK384" s="27">
        <f t="shared" ca="1" si="583"/>
        <v>102.19981668194318</v>
      </c>
      <c r="HL384" s="27">
        <f t="shared" ca="1" si="584"/>
        <v>101.4018691588785</v>
      </c>
      <c r="HM384" s="27">
        <f t="shared" ca="1" si="585"/>
        <v>120.92760180995474</v>
      </c>
      <c r="HN384" s="27">
        <f t="shared" ca="1" si="586"/>
        <v>98.349514563106794</v>
      </c>
      <c r="HO384" s="27">
        <f t="shared" ca="1" si="586"/>
        <v>99.547920433996381</v>
      </c>
      <c r="HP384" s="27">
        <f t="shared" ca="1" si="586"/>
        <v>101.74081237911025</v>
      </c>
      <c r="HQ384" s="27">
        <f t="shared" ca="1" si="573"/>
        <v>103.18352059925093</v>
      </c>
      <c r="HR384" s="27">
        <f t="shared" ca="1" si="587"/>
        <v>94.818652849740943</v>
      </c>
      <c r="HT384" s="27">
        <f t="shared" ca="1" si="721"/>
        <v>141.86579439252338</v>
      </c>
      <c r="HU384" s="27">
        <f t="shared" ca="1" si="721"/>
        <v>29.732062104311126</v>
      </c>
      <c r="HV384" s="27">
        <f t="shared" ca="1" si="721"/>
        <v>29.200478971962621</v>
      </c>
      <c r="HW384" s="27">
        <f t="shared" ca="1" si="722"/>
        <v>518.49837047687515</v>
      </c>
      <c r="HX384" s="27">
        <f t="shared" ca="1" si="722"/>
        <v>481.00864485981299</v>
      </c>
      <c r="HY384" s="27">
        <f t="shared" ca="1" si="638"/>
        <v>1000</v>
      </c>
      <c r="HZ384" s="27">
        <f t="shared" ca="1" si="723"/>
        <v>3.7910289983903125</v>
      </c>
      <c r="IA384" s="27">
        <f t="shared" ca="1" si="723"/>
        <v>22.236448598130842</v>
      </c>
      <c r="IB384" s="27">
        <f t="shared" ca="1" si="723"/>
        <v>25.562055742766553</v>
      </c>
      <c r="IC384" s="27">
        <f t="shared" ca="1" si="723"/>
        <v>54.574497069539056</v>
      </c>
      <c r="ID384" s="27">
        <f t="shared" ca="1" si="723"/>
        <v>26.048689223869875</v>
      </c>
      <c r="IE384" s="27">
        <f t="shared" ca="1" si="723"/>
        <v>16.998273059731819</v>
      </c>
      <c r="IG384" s="28">
        <f t="shared" ca="1" si="623"/>
        <v>0.1987033147817559</v>
      </c>
      <c r="IH384" s="28">
        <f t="shared" ca="1" si="623"/>
        <v>-7.4687802530536335E-2</v>
      </c>
      <c r="II384" s="28">
        <f t="shared" ca="1" si="623"/>
        <v>0.11148149534828519</v>
      </c>
      <c r="IJ384" s="28">
        <f t="shared" ca="1" si="624"/>
        <v>0.29700297813613052</v>
      </c>
      <c r="IK384" s="24">
        <f t="shared" ca="1" si="639"/>
        <v>6.1505970536625765E-2</v>
      </c>
      <c r="IL384" s="28">
        <f t="shared" ca="1" si="625"/>
        <v>1.2363798667281451</v>
      </c>
      <c r="IM384" s="28">
        <f t="shared" ca="1" si="640"/>
        <v>1.4953271028037285</v>
      </c>
      <c r="IN384" s="3">
        <f t="shared" ca="1" si="641"/>
        <v>1.5333828448642757</v>
      </c>
      <c r="IO384" s="2">
        <f t="shared" si="663"/>
        <v>1.5</v>
      </c>
      <c r="IQ384" s="2">
        <f t="shared" ca="1" si="703"/>
        <v>0.23549700759950476</v>
      </c>
      <c r="IS384" s="3">
        <f t="shared" ca="1" si="626"/>
        <v>-0.15526331598284038</v>
      </c>
      <c r="IT384" s="3">
        <f t="shared" ca="1" si="627"/>
        <v>-1.5406083662482306E-2</v>
      </c>
      <c r="IU384" s="3">
        <f t="shared" si="628"/>
        <v>-0.19999999999999996</v>
      </c>
      <c r="IV384" s="3">
        <f t="shared" ca="1" si="629"/>
        <v>-2.9330600354677272E-2</v>
      </c>
      <c r="IX384" s="28">
        <f ca="1">$HL384/100*(GZ384-100)*AL384/1000+(HM384-100)*HZ384/$HY384</f>
        <v>3.3805903797656911E-2</v>
      </c>
      <c r="IY384" s="28">
        <f ca="1">$HL384/100*(HA384-100)*AM384/1000+(HN384-100)*IA384/$HY384</f>
        <v>-4.2706968290725088E-2</v>
      </c>
      <c r="IZ384" s="28">
        <f ca="1">$HL384/100*(HB384-100)*AN384/1000+(HO384-100)*IB384/$HY384</f>
        <v>-1.1556083066350208E-2</v>
      </c>
      <c r="JA384" s="28">
        <f ca="1">$HL384/100*(HC384-100)*AO384/1000+(HP384-100)*IC384/$HY384</f>
        <v>-7.0400609762340763E-2</v>
      </c>
      <c r="JB384" s="28">
        <f ca="1">$HL384/100*(HD384-100)*AP384/1000+(HQ384-100)*ID384/$HY384</f>
        <v>2.7716809603059112E-2</v>
      </c>
      <c r="JC384" s="28">
        <f ca="1">$HL384/100*(HE384-100)*AQ384/1000+(HR384-100)*IE384/$HY384</f>
        <v>-1.6483125834049331E-2</v>
      </c>
      <c r="JE384" s="3">
        <f t="shared" ref="JE384:JJ399" ca="1" si="731">IX384-IX383</f>
        <v>4.5991701736650549E-2</v>
      </c>
      <c r="JF384" s="3">
        <f t="shared" ca="1" si="731"/>
        <v>2.2734650219207418E-2</v>
      </c>
      <c r="JG384" s="3">
        <f t="shared" ca="1" si="731"/>
        <v>-3.5616776651650695E-2</v>
      </c>
      <c r="JH384" s="3">
        <f t="shared" ca="1" si="731"/>
        <v>-9.3186383683367471E-2</v>
      </c>
      <c r="JI384" s="3">
        <f t="shared" ca="1" si="731"/>
        <v>1.8297136812869437E-2</v>
      </c>
      <c r="JJ384" s="3">
        <f t="shared" ca="1" si="731"/>
        <v>2.8220605602865878E-2</v>
      </c>
      <c r="JK384" s="3">
        <f>IO384-IO383</f>
        <v>-0.19999999999999996</v>
      </c>
      <c r="JL384" s="3">
        <f t="shared" ca="1" si="630"/>
        <v>-0.2103749250849998</v>
      </c>
      <c r="JN384" s="10">
        <f>COUNTIF(EI384:ET384,"&gt;2")</f>
        <v>5</v>
      </c>
      <c r="JP384" s="2">
        <f>AVERAGE(CS384,CS372,CS360,CS348,CS336,CS324,CS312,CS300,CS288,CS276)</f>
        <v>0.2316776411359808</v>
      </c>
      <c r="JQ384" s="2">
        <f>CS384-JP384</f>
        <v>-0.2316776411359808</v>
      </c>
      <c r="JR384" s="2">
        <f>AVERAGE(CT384,CT372,CT360,CT348,CT336,CT324,CT312,CT300,CT288,CT276)</f>
        <v>0.33289538233022409</v>
      </c>
      <c r="JS384" s="2">
        <f>CT384-JR384</f>
        <v>-0.14873331971512016</v>
      </c>
      <c r="KH384" s="2">
        <f>(DN384*$DN$4)+(FB384*$FB$3)+(FC384*$FC$3)+(FD384*$FD$3)+(FE384*$FE$3)+(FF384*$FF$3)+(FG384*$FG$3)</f>
        <v>1.2092874828513471</v>
      </c>
      <c r="KI384" s="2">
        <f>F384-KH384</f>
        <v>0.29071251714865287</v>
      </c>
      <c r="KJ384" s="2">
        <f>MAX(DN384,FB384:FG384)</f>
        <v>1.4953271028037329</v>
      </c>
      <c r="KK384" s="2">
        <f>MIN(DN384,FB384:FG384)</f>
        <v>9.7276264591439343E-2</v>
      </c>
      <c r="KL384" s="2">
        <f t="shared" si="664"/>
        <v>1.3980508382122936</v>
      </c>
      <c r="KO384" s="2">
        <f>BO384</f>
        <v>76.84</v>
      </c>
      <c r="KP384" s="2">
        <f>100*((BO378/BO366)-1)</f>
        <v>-1.9469706673498122</v>
      </c>
      <c r="KQ384" s="2">
        <f t="shared" si="677"/>
        <v>-1.9469706673498122</v>
      </c>
      <c r="KR384" s="2">
        <f>100*((BO372/BO360)-1)</f>
        <v>0.79535412195430588</v>
      </c>
      <c r="KS384" s="2">
        <f t="shared" si="691"/>
        <v>0.79535412195430588</v>
      </c>
      <c r="KT384" s="3">
        <f>BP384</f>
        <v>1.2363999999999999</v>
      </c>
      <c r="KU384" s="3">
        <f>BQ384</f>
        <v>32.011363636363633</v>
      </c>
      <c r="KV384" s="3">
        <f t="shared" si="610"/>
        <v>25.890782624040469</v>
      </c>
      <c r="KW384" s="2">
        <f t="shared" si="603"/>
        <v>44.922240033067354</v>
      </c>
      <c r="KX384" s="2">
        <f t="shared" si="603"/>
        <v>47.363824091804119</v>
      </c>
      <c r="LA384">
        <v>2</v>
      </c>
      <c r="LB384">
        <v>0</v>
      </c>
      <c r="LE384" s="2">
        <v>112.27920532345338</v>
      </c>
      <c r="LF384" s="2">
        <v>111.44769120534272</v>
      </c>
      <c r="LG384" s="2">
        <v>103.58285065752632</v>
      </c>
      <c r="LH384" s="2">
        <v>101.58523021859436</v>
      </c>
      <c r="LI384" s="2">
        <v>104.99400843559961</v>
      </c>
      <c r="LJ384" s="2">
        <v>106.52351273295127</v>
      </c>
      <c r="LK384" s="2">
        <v>104.73812097236588</v>
      </c>
      <c r="LL384" s="2">
        <v>113.53317152063001</v>
      </c>
      <c r="LM384" s="2">
        <v>116.2999836874253</v>
      </c>
      <c r="LN384" s="2">
        <v>108.19246563078492</v>
      </c>
      <c r="LO384" s="2">
        <v>120.42323822071644</v>
      </c>
      <c r="LP384" s="2">
        <v>112.85604879885624</v>
      </c>
      <c r="LQ384" s="2">
        <v>128.09513087644791</v>
      </c>
      <c r="LR384" s="2">
        <v>105.10567098163874</v>
      </c>
      <c r="LS384" s="2">
        <v>114.39529153156008</v>
      </c>
      <c r="LT384" s="2">
        <v>128.21219017816196</v>
      </c>
      <c r="LU384" s="2">
        <v>111.07304880995771</v>
      </c>
      <c r="LV384" s="2">
        <v>112.56120550159073</v>
      </c>
      <c r="LW384" s="2">
        <v>106.87167722168415</v>
      </c>
      <c r="LX384" s="2">
        <v>100.23266530050481</v>
      </c>
      <c r="LY384" s="2">
        <v>105.96445504861019</v>
      </c>
      <c r="LZ384" s="2">
        <v>113.50483503042543</v>
      </c>
      <c r="MA384" s="2">
        <v>119.22538340291537</v>
      </c>
      <c r="MB384" s="2">
        <v>108.86754700559315</v>
      </c>
      <c r="MC384" s="2">
        <v>126.70133440904519</v>
      </c>
      <c r="MD384" s="2">
        <v>117.63892447929264</v>
      </c>
      <c r="ME384" s="2">
        <v>122.00302758633498</v>
      </c>
      <c r="MF384" s="2">
        <v>112.35871433705979</v>
      </c>
      <c r="MG384" s="2">
        <v>116.35004745987378</v>
      </c>
      <c r="MH384" s="2">
        <v>109.90724833335642</v>
      </c>
      <c r="MI384" s="2">
        <v>130.80673960337768</v>
      </c>
      <c r="MJ384" s="2">
        <v>113.95001286153071</v>
      </c>
      <c r="MK384" s="2">
        <v>112.24130601596934</v>
      </c>
      <c r="ML384" s="2">
        <v>107.3548460893589</v>
      </c>
      <c r="MM384" s="2">
        <v>114.27765939569549</v>
      </c>
      <c r="MN384" s="2">
        <v>122.02472986182819</v>
      </c>
      <c r="MO384" s="2">
        <v>121.08002552614457</v>
      </c>
      <c r="MP384" s="2">
        <v>125.79394190096448</v>
      </c>
      <c r="MQ384" s="2">
        <v>97.917309510929599</v>
      </c>
      <c r="MR384" s="2">
        <v>81.236354840001212</v>
      </c>
      <c r="MS384" s="10">
        <v>128.81384461478186</v>
      </c>
      <c r="MT384" s="2">
        <v>118.56143656508631</v>
      </c>
      <c r="MU384" s="2">
        <v>106.61259920282831</v>
      </c>
      <c r="MV384" s="2">
        <v>91.579957503760653</v>
      </c>
      <c r="MX384" s="22">
        <v>0.83</v>
      </c>
      <c r="MY384" s="22">
        <v>0.17</v>
      </c>
      <c r="MZ384" s="22">
        <v>0.7</v>
      </c>
      <c r="NA384" s="22">
        <v>0.44</v>
      </c>
      <c r="NB384" s="22">
        <v>0.44</v>
      </c>
      <c r="NC384" s="22">
        <v>0.42</v>
      </c>
      <c r="ND384" s="22">
        <v>1</v>
      </c>
      <c r="NE384" s="22">
        <v>4.74</v>
      </c>
      <c r="NF384" s="22">
        <v>1.26</v>
      </c>
      <c r="NG384" s="22">
        <v>5</v>
      </c>
      <c r="NH384" s="23">
        <v>5</v>
      </c>
      <c r="NI384" s="22">
        <v>26</v>
      </c>
      <c r="NJ384" s="22">
        <v>2.1</v>
      </c>
      <c r="NK384" s="22">
        <v>0.75</v>
      </c>
      <c r="NL384" s="23">
        <v>8.36</v>
      </c>
      <c r="NM384" s="3">
        <v>4.0999999999999996</v>
      </c>
      <c r="NN384" s="22">
        <v>3.4</v>
      </c>
      <c r="NO384" s="22">
        <v>2.5</v>
      </c>
      <c r="NP384" s="22">
        <v>0.2</v>
      </c>
      <c r="NQ384" s="22">
        <v>1.2</v>
      </c>
      <c r="NR384" s="23">
        <v>1</v>
      </c>
      <c r="NS384" s="22">
        <v>1.6</v>
      </c>
      <c r="NT384" s="22">
        <v>8.4</v>
      </c>
      <c r="NU384" s="23">
        <v>8.16</v>
      </c>
      <c r="NV384" s="3">
        <v>4.8</v>
      </c>
      <c r="NW384" s="22">
        <v>0.72</v>
      </c>
      <c r="NX384" s="22">
        <v>0.96</v>
      </c>
      <c r="NY384" s="22">
        <v>68.25</v>
      </c>
      <c r="NZ384" s="22">
        <v>22.75</v>
      </c>
      <c r="OA384" s="23">
        <v>8</v>
      </c>
      <c r="OB384" s="22">
        <v>0.6</v>
      </c>
      <c r="OC384" s="22">
        <v>1.76</v>
      </c>
      <c r="OD384" s="22">
        <v>3.6</v>
      </c>
      <c r="OE384" s="22">
        <v>2.64</v>
      </c>
      <c r="OF384" s="22">
        <v>14.2</v>
      </c>
      <c r="OG384" s="22">
        <v>1.8</v>
      </c>
      <c r="OH384" s="23">
        <v>4</v>
      </c>
      <c r="OI384" s="22">
        <v>2</v>
      </c>
      <c r="OJ384" s="22">
        <v>7.2</v>
      </c>
      <c r="OK384" s="22">
        <v>2.8</v>
      </c>
      <c r="OL384" s="22">
        <v>0.51</v>
      </c>
      <c r="OM384" s="23">
        <v>3.06</v>
      </c>
      <c r="ON384" s="22">
        <v>3.23</v>
      </c>
      <c r="OO384" s="22">
        <v>10.199999999999999</v>
      </c>
      <c r="OQ384">
        <f t="shared" si="667"/>
        <v>-2</v>
      </c>
      <c r="OR384" s="23">
        <f t="shared" ca="1" si="724"/>
        <v>1.0008330734987978</v>
      </c>
      <c r="OS384" s="23">
        <f t="shared" ca="1" si="724"/>
        <v>1.0211943264499426</v>
      </c>
      <c r="OT384" s="23">
        <f t="shared" ca="1" si="724"/>
        <v>1.0026883778093456</v>
      </c>
      <c r="OU384" s="23">
        <f t="shared" ca="1" si="720"/>
        <v>1.0021466280855489</v>
      </c>
      <c r="OV384" s="23">
        <f t="shared" ca="1" si="720"/>
        <v>1.0004868709656816</v>
      </c>
      <c r="OW384" s="23">
        <f t="shared" ca="1" si="720"/>
        <v>1.0032117288740399</v>
      </c>
      <c r="OX384" s="23">
        <f t="shared" ca="1" si="720"/>
        <v>0.99934951966594443</v>
      </c>
      <c r="OY384" s="23">
        <f t="shared" ca="1" si="720"/>
        <v>1.0051476306760554</v>
      </c>
      <c r="OZ384" s="23">
        <f t="shared" ca="1" si="720"/>
        <v>1.0054974182849301</v>
      </c>
      <c r="PA384" s="23">
        <f t="shared" ca="1" si="720"/>
        <v>1.0043814956814217</v>
      </c>
      <c r="PB384" s="23">
        <f t="shared" ca="1" si="720"/>
        <v>1.0063459209295527</v>
      </c>
      <c r="PC384" s="23">
        <f t="shared" ca="1" si="720"/>
        <v>1.0054360002863707</v>
      </c>
      <c r="PD384" s="23">
        <f t="shared" ca="1" si="720"/>
        <v>0.99638767579632403</v>
      </c>
      <c r="PE384" s="23">
        <f t="shared" ca="1" si="720"/>
        <v>1.0149194318693318</v>
      </c>
      <c r="PF384" s="23">
        <f t="shared" ca="1" si="720"/>
        <v>0.99663224845064902</v>
      </c>
      <c r="PG384" s="23">
        <f t="shared" ca="1" si="729"/>
        <v>1.0099874171383119</v>
      </c>
      <c r="PH384" s="23">
        <f t="shared" ca="1" si="693"/>
        <v>1.0068126406008648</v>
      </c>
      <c r="PI384" s="23">
        <f t="shared" ca="1" si="693"/>
        <v>1.0134728598311764</v>
      </c>
      <c r="PJ384" s="23">
        <f t="shared" ca="1" si="693"/>
        <v>1.0778580775707851</v>
      </c>
      <c r="PK384" s="23">
        <f t="shared" ca="1" si="693"/>
        <v>0.97138410205700654</v>
      </c>
      <c r="PL384" s="23">
        <f t="shared" ca="1" si="693"/>
        <v>1.0042289007952967</v>
      </c>
      <c r="PM384" s="23">
        <f t="shared" ca="1" si="693"/>
        <v>1.0066908951755211</v>
      </c>
      <c r="PN384" s="23">
        <f t="shared" ca="1" si="645"/>
        <v>1.0041830899643021</v>
      </c>
      <c r="PO384" s="23">
        <f t="shared" ca="1" si="645"/>
        <v>1.0203668819823535</v>
      </c>
      <c r="PP384" s="23">
        <f t="shared" ca="1" si="645"/>
        <v>1.0101973631482819</v>
      </c>
      <c r="PQ384" s="23">
        <f t="shared" ca="1" si="645"/>
        <v>0.99440339715761961</v>
      </c>
      <c r="PR384" s="23">
        <f t="shared" ca="1" si="645"/>
        <v>1.0047435754786289</v>
      </c>
      <c r="PS384" s="23">
        <f t="shared" ca="1" si="645"/>
        <v>1.0012367266711446</v>
      </c>
      <c r="PT384" s="23">
        <f t="shared" ca="1" si="645"/>
        <v>1.0073444450142588</v>
      </c>
      <c r="PU384" s="23">
        <f t="shared" ca="1" si="645"/>
        <v>1.0016303907791577</v>
      </c>
      <c r="PV384" s="23">
        <f t="shared" ca="1" si="645"/>
        <v>1.0100717542088931</v>
      </c>
      <c r="PW384" s="23">
        <f t="shared" ca="1" si="645"/>
        <v>1.0077915278925642</v>
      </c>
      <c r="PX384" s="23">
        <f t="shared" ca="1" si="645"/>
        <v>1.0074305261292376</v>
      </c>
      <c r="PY384" s="23">
        <f t="shared" ca="1" si="645"/>
        <v>0.99968276233260578</v>
      </c>
      <c r="PZ384" s="23">
        <f t="shared" ca="1" si="645"/>
        <v>1.0064771982411918</v>
      </c>
      <c r="QA384" s="23">
        <f t="shared" ca="1" si="645"/>
        <v>1.0060511909191123</v>
      </c>
      <c r="QB384" s="23">
        <f t="shared" ca="1" si="730"/>
        <v>1.0034818735351687</v>
      </c>
      <c r="QC384" s="23">
        <f t="shared" ca="1" si="730"/>
        <v>1.0077171497533561</v>
      </c>
      <c r="QD384" s="23">
        <f t="shared" ca="1" si="699"/>
        <v>1.0011057710091276</v>
      </c>
      <c r="QE384" s="23">
        <f t="shared" ca="1" si="699"/>
        <v>0.99949636287303911</v>
      </c>
      <c r="QF384" s="23">
        <f t="shared" ca="1" si="699"/>
        <v>0.98979146692075759</v>
      </c>
      <c r="QG384" s="23">
        <f t="shared" ca="1" si="699"/>
        <v>1.0105299495793505</v>
      </c>
      <c r="QH384" s="23">
        <f t="shared" ca="1" si="699"/>
        <v>1.004083800552789</v>
      </c>
      <c r="QI384" s="23">
        <f t="shared" ca="1" si="699"/>
        <v>1.0003924099249659</v>
      </c>
      <c r="QJ384" s="26">
        <f t="shared" ca="1" si="616"/>
        <v>1.0041767614945518</v>
      </c>
      <c r="QL384" s="3">
        <f t="shared" ca="1" si="589"/>
        <v>113.34025929357774</v>
      </c>
      <c r="QM384" s="3">
        <f t="shared" ca="1" si="591"/>
        <v>0.17412700315693197</v>
      </c>
      <c r="QN384" s="3">
        <f t="shared" ca="1" si="595"/>
        <v>0.23069353744561058</v>
      </c>
      <c r="QO384" s="3">
        <f t="shared" ca="1" si="599"/>
        <v>0.68184029256088685</v>
      </c>
      <c r="QP384" s="3">
        <f t="shared" ca="1" si="631"/>
        <v>1.2613415652789062</v>
      </c>
      <c r="QQ384" s="2">
        <f t="shared" ca="1" si="642"/>
        <v>2.6890783650351135</v>
      </c>
      <c r="QR384" s="3">
        <f t="shared" ca="1" si="592"/>
        <v>2.1096519854384876</v>
      </c>
      <c r="QS384" s="3">
        <f t="shared" ca="1" si="596"/>
        <v>2.8049118078202908</v>
      </c>
      <c r="QT384" s="3">
        <f t="shared" ca="1" si="598"/>
        <v>2.7553825541624111</v>
      </c>
      <c r="QU384" s="3">
        <f t="shared" ca="1" si="619"/>
        <v>2.5385929560008069</v>
      </c>
    </row>
    <row r="385" spans="1:463" x14ac:dyDescent="0.35">
      <c r="A385" t="s">
        <v>1450</v>
      </c>
      <c r="B385" s="21">
        <v>43922</v>
      </c>
      <c r="C385" t="s">
        <v>808</v>
      </c>
      <c r="D385" s="2">
        <v>108.6</v>
      </c>
      <c r="E385" s="2">
        <v>108.5</v>
      </c>
      <c r="F385" s="2">
        <v>0.8</v>
      </c>
      <c r="G385" s="2">
        <v>108.9</v>
      </c>
      <c r="H385" s="2">
        <v>108.44474053424406</v>
      </c>
      <c r="I385" s="2">
        <v>108.87142795437154</v>
      </c>
      <c r="J385" s="2">
        <v>104.8</v>
      </c>
      <c r="K385" s="2">
        <v>112.5</v>
      </c>
      <c r="L385" s="2">
        <v>112.33204057351597</v>
      </c>
      <c r="M385" s="2">
        <v>105.1</v>
      </c>
      <c r="N385" s="2">
        <v>99.5</v>
      </c>
      <c r="O385" s="2">
        <v>103.8</v>
      </c>
      <c r="P385" s="2">
        <v>107.8</v>
      </c>
      <c r="Q385" s="2">
        <v>99.5</v>
      </c>
      <c r="R385" s="2">
        <v>111.8</v>
      </c>
      <c r="S385" s="2">
        <v>99.5</v>
      </c>
      <c r="T385" s="2">
        <v>107.5</v>
      </c>
      <c r="U385" s="2">
        <v>112.3</v>
      </c>
      <c r="V385" s="2">
        <v>114.6</v>
      </c>
      <c r="W385" s="2">
        <v>117.5</v>
      </c>
      <c r="X385" s="2">
        <v>108.6</v>
      </c>
      <c r="Y385" s="2">
        <v>124.3</v>
      </c>
      <c r="Z385" s="2">
        <v>124.2</v>
      </c>
      <c r="AA385" s="2">
        <v>114.4</v>
      </c>
      <c r="AB385" s="2">
        <v>96.3</v>
      </c>
      <c r="AC385" s="2">
        <v>101.5</v>
      </c>
      <c r="AD385" s="2">
        <v>111.4</v>
      </c>
      <c r="AE385" s="2">
        <v>100.4</v>
      </c>
      <c r="AF385" s="2">
        <v>105.6</v>
      </c>
      <c r="AG385" s="22">
        <v>510</v>
      </c>
      <c r="AH385" s="22">
        <v>490</v>
      </c>
      <c r="AI385" s="22">
        <v>139</v>
      </c>
      <c r="AJ385" s="22">
        <v>31</v>
      </c>
      <c r="AK385" s="22">
        <v>33</v>
      </c>
      <c r="AL385" s="22">
        <v>5</v>
      </c>
      <c r="AM385" s="22">
        <v>20</v>
      </c>
      <c r="AN385" s="22">
        <v>20</v>
      </c>
      <c r="AO385" s="22">
        <v>52</v>
      </c>
      <c r="AP385" s="22">
        <v>20</v>
      </c>
      <c r="AQ385" s="22">
        <v>17</v>
      </c>
      <c r="AR385" s="2">
        <v>104.2</v>
      </c>
      <c r="AS385" s="2">
        <v>117</v>
      </c>
      <c r="AT385" s="2">
        <v>99.5</v>
      </c>
      <c r="AU385" s="2">
        <v>105.7</v>
      </c>
      <c r="AV385" s="2">
        <v>103.7</v>
      </c>
      <c r="AW385" s="2">
        <v>112.4</v>
      </c>
      <c r="AX385" s="2">
        <v>111.8</v>
      </c>
      <c r="AY385" s="2">
        <v>113.6</v>
      </c>
      <c r="AZ385" s="2">
        <v>109.3</v>
      </c>
      <c r="BA385" s="2">
        <v>117.5</v>
      </c>
      <c r="BB385" s="2">
        <v>113.2</v>
      </c>
      <c r="BC385" s="2">
        <v>104.7</v>
      </c>
      <c r="BD385" s="3">
        <v>0.6</v>
      </c>
      <c r="BE385" s="3">
        <v>0.46</v>
      </c>
      <c r="BF385" s="3">
        <v>0.11</v>
      </c>
      <c r="BG385" s="3">
        <v>0.21</v>
      </c>
      <c r="BH385" s="3">
        <v>-0.61</v>
      </c>
      <c r="BI385" s="2">
        <v>292.60000000000002</v>
      </c>
      <c r="BJ385" s="2">
        <v>1.5</v>
      </c>
      <c r="BK385" s="2">
        <v>1.6</v>
      </c>
      <c r="BL385" s="2">
        <v>112.4</v>
      </c>
      <c r="BM385" s="2">
        <v>108.6</v>
      </c>
      <c r="BN385" s="10">
        <v>529</v>
      </c>
      <c r="BO385" s="3">
        <v>78.099999999999994</v>
      </c>
      <c r="BP385" s="22">
        <v>1.2410000000000001</v>
      </c>
      <c r="BQ385" s="3">
        <v>18.378500000000003</v>
      </c>
      <c r="BR385" s="23">
        <v>1.739047619047619</v>
      </c>
      <c r="BS385" s="2">
        <v>111.6</v>
      </c>
      <c r="BT385" s="3">
        <v>85.62</v>
      </c>
      <c r="BU385" s="2">
        <v>0.9</v>
      </c>
      <c r="BV385" s="2">
        <v>1.4</v>
      </c>
      <c r="BW385" s="2">
        <v>1.4</v>
      </c>
      <c r="BX385" s="2">
        <v>1.3</v>
      </c>
      <c r="BY385" s="23">
        <v>256.03199999999998</v>
      </c>
      <c r="BZ385" s="2">
        <v>100.2</v>
      </c>
      <c r="CA385" s="2">
        <v>100.2</v>
      </c>
      <c r="CB385" s="3">
        <v>104.56</v>
      </c>
      <c r="CC385" s="2">
        <v>103</v>
      </c>
      <c r="CD385" s="2">
        <v>135.6</v>
      </c>
      <c r="CE385" s="2">
        <v>100.16584250248998</v>
      </c>
      <c r="CF385" s="3">
        <v>104.36558158910812</v>
      </c>
      <c r="CG385" s="2">
        <v>102.8186775783194</v>
      </c>
      <c r="CH385" s="23">
        <v>265.87342175239422</v>
      </c>
      <c r="CI385" s="3">
        <v>104.65685760392049</v>
      </c>
      <c r="CM385" s="2">
        <f t="shared" si="600"/>
        <v>14.809427880741339</v>
      </c>
      <c r="CN385" s="2">
        <f t="shared" si="600"/>
        <v>1.4013276543494109</v>
      </c>
      <c r="CO385" s="2">
        <f t="shared" si="601"/>
        <v>80.271236140383024</v>
      </c>
      <c r="CR385" s="2">
        <f t="shared" si="604"/>
        <v>0</v>
      </c>
      <c r="CS385" s="2">
        <f t="shared" si="604"/>
        <v>-9.2081031307545413E-2</v>
      </c>
      <c r="CT385" s="2">
        <f t="shared" si="605"/>
        <v>9.1911764705890187E-2</v>
      </c>
      <c r="CU385" s="2">
        <f t="shared" si="605"/>
        <v>-0.41970938295082377</v>
      </c>
      <c r="CV385" s="2">
        <f t="shared" si="605"/>
        <v>-0.12402876176483124</v>
      </c>
      <c r="CW385" s="2">
        <f t="shared" si="606"/>
        <v>-9.6246390760354683E-2</v>
      </c>
      <c r="CX385" s="2">
        <f t="shared" si="607"/>
        <v>0.53619302949061154</v>
      </c>
      <c r="CY385" s="2">
        <f t="shared" si="651"/>
        <v>-7.7849860982391146</v>
      </c>
      <c r="CZ385" s="2">
        <f t="shared" si="611"/>
        <v>-1.8264840182648401</v>
      </c>
      <c r="DA385" s="2">
        <f t="shared" si="612"/>
        <v>1.0493179433368311</v>
      </c>
      <c r="DB385" s="2">
        <f t="shared" si="613"/>
        <v>-0.34782608695652667</v>
      </c>
      <c r="DC385" s="2">
        <f t="shared" si="704"/>
        <v>0</v>
      </c>
      <c r="DF385" s="2">
        <f t="shared" si="608"/>
        <v>-4.9218609549592118</v>
      </c>
      <c r="DG385" s="2">
        <f t="shared" si="608"/>
        <v>-1.4782341309239055</v>
      </c>
      <c r="DH385" s="2">
        <f t="shared" si="609"/>
        <v>-1.0768656233512752</v>
      </c>
      <c r="DI385" s="2">
        <f t="shared" si="725"/>
        <v>2.4737456351392462</v>
      </c>
      <c r="DJ385" s="2">
        <f t="shared" si="725"/>
        <v>0</v>
      </c>
      <c r="DM385" s="2">
        <f t="shared" si="652"/>
        <v>0.92936802973977695</v>
      </c>
      <c r="DN385" s="2">
        <f t="shared" si="652"/>
        <v>0.8364312267658045</v>
      </c>
      <c r="DO385" s="2">
        <f t="shared" si="617"/>
        <v>1.3966480446927374</v>
      </c>
      <c r="DP385" s="2">
        <f t="shared" si="653"/>
        <v>-0.38022813688213464</v>
      </c>
      <c r="DQ385" s="2">
        <f t="shared" si="697"/>
        <v>0.52731295402762046</v>
      </c>
      <c r="DR385" s="2">
        <f t="shared" si="654"/>
        <v>1.9945602901178632</v>
      </c>
      <c r="DS385" s="2">
        <f t="shared" si="655"/>
        <v>1.5900158575912471</v>
      </c>
      <c r="DT385" s="2" t="e">
        <v>#N/A</v>
      </c>
      <c r="DU385" s="2" t="e">
        <v>#N/A</v>
      </c>
      <c r="DV385" s="2">
        <f t="shared" si="618"/>
        <v>1.2682926829268304</v>
      </c>
      <c r="DW385" s="2">
        <f t="shared" si="656"/>
        <v>-2.9268292682926855</v>
      </c>
      <c r="DX385" s="2">
        <f t="shared" si="657"/>
        <v>-6.8457538994800782</v>
      </c>
      <c r="DY385" s="2">
        <f t="shared" si="658"/>
        <v>-0.97431355181577528</v>
      </c>
      <c r="DZ385" s="2">
        <f t="shared" si="659"/>
        <v>-12.257495590828926</v>
      </c>
      <c r="EA385" s="2">
        <f t="shared" si="674"/>
        <v>0.53715308863024891</v>
      </c>
      <c r="EB385" s="2">
        <f t="shared" si="674"/>
        <v>3.616636528028927</v>
      </c>
      <c r="EC385" s="2">
        <f t="shared" si="674"/>
        <v>2.7097902097902082</v>
      </c>
      <c r="ED385" s="2">
        <f t="shared" si="674"/>
        <v>1.3059701492537323</v>
      </c>
      <c r="EE385" s="2">
        <f t="shared" si="718"/>
        <v>7.5259515570934354</v>
      </c>
      <c r="EF385" s="2">
        <f t="shared" si="718"/>
        <v>6.976744186046524</v>
      </c>
      <c r="EG385" s="2">
        <f t="shared" si="718"/>
        <v>2.4171888988361756</v>
      </c>
      <c r="EH385" s="2">
        <f t="shared" si="718"/>
        <v>1.4752370916754298</v>
      </c>
      <c r="EI385" s="2">
        <f t="shared" si="689"/>
        <v>1.3618677042801508</v>
      </c>
      <c r="EJ385" s="2">
        <f t="shared" si="689"/>
        <v>2.5416301489921134</v>
      </c>
      <c r="EK385" s="2">
        <f t="shared" si="689"/>
        <v>-2.9268292682926855</v>
      </c>
      <c r="EL385" s="2">
        <f t="shared" si="687"/>
        <v>-1.2149532710280297</v>
      </c>
      <c r="EM385" s="2">
        <f t="shared" si="687"/>
        <v>-0.384245917387116</v>
      </c>
      <c r="EN385" s="2">
        <f t="shared" si="687"/>
        <v>2.1818181818181959</v>
      </c>
      <c r="EO385" s="2">
        <f t="shared" si="687"/>
        <v>-0.97431355181577528</v>
      </c>
      <c r="EP385" s="2">
        <f t="shared" si="687"/>
        <v>4.124656278643446</v>
      </c>
      <c r="EQ385" s="2">
        <f t="shared" si="687"/>
        <v>2.5328330206378924</v>
      </c>
      <c r="ER385" s="2">
        <f t="shared" si="716"/>
        <v>2.7097902097902082</v>
      </c>
      <c r="ES385" s="2">
        <f t="shared" si="716"/>
        <v>2.4434389140271628</v>
      </c>
      <c r="ET385" s="2">
        <f t="shared" si="716"/>
        <v>1.2572533849129597</v>
      </c>
      <c r="EU385" s="2">
        <f t="shared" si="602"/>
        <v>1.5</v>
      </c>
      <c r="EV385" s="2">
        <f t="shared" si="602"/>
        <v>1.6</v>
      </c>
      <c r="EW385" s="2">
        <f t="shared" si="660"/>
        <v>-5.1476793248945052</v>
      </c>
      <c r="EX385" s="2">
        <f t="shared" si="660"/>
        <v>-1.6304347826087029</v>
      </c>
      <c r="EY385" s="2">
        <f t="shared" si="661"/>
        <v>-72.908075154422349</v>
      </c>
      <c r="EZ385" s="2">
        <f t="shared" si="661"/>
        <v>-30.990852069782804</v>
      </c>
      <c r="FA385" s="2">
        <f t="shared" si="662"/>
        <v>-7.4626865671641784</v>
      </c>
      <c r="FB385" s="2">
        <f t="shared" si="665"/>
        <v>0.31304729404111331</v>
      </c>
      <c r="FC385" s="2">
        <f t="shared" si="665"/>
        <v>0.20000000000000018</v>
      </c>
      <c r="FD385" s="2">
        <f t="shared" si="665"/>
        <v>0.90634441087613649</v>
      </c>
      <c r="FE385" s="2">
        <f t="shared" ref="FE385:FG448" si="732">100*((CB385/CB373)-1)</f>
        <v>0.32623296872000829</v>
      </c>
      <c r="FF385" s="2">
        <f t="shared" si="732"/>
        <v>0</v>
      </c>
      <c r="FG385" s="2">
        <f t="shared" si="732"/>
        <v>0</v>
      </c>
      <c r="FH385" s="2">
        <v>0.8</v>
      </c>
      <c r="FI385" s="2">
        <v>-0.9</v>
      </c>
      <c r="FL385" s="2">
        <f t="shared" si="726"/>
        <v>0.2621931102535946</v>
      </c>
      <c r="FM385" s="2">
        <f t="shared" si="726"/>
        <v>0.42529115150904406</v>
      </c>
      <c r="FN385" s="2">
        <f t="shared" si="634"/>
        <v>0.60542348103187482</v>
      </c>
      <c r="FQ385" s="2">
        <f t="shared" si="727"/>
        <v>1.0529043691741125</v>
      </c>
      <c r="FR385" s="2">
        <f t="shared" si="727"/>
        <v>1.7120477619644969</v>
      </c>
      <c r="FS385" s="2">
        <f t="shared" si="636"/>
        <v>2.4437750781461931</v>
      </c>
      <c r="FT385" s="2">
        <f t="shared" si="728"/>
        <v>1.067764975896468</v>
      </c>
      <c r="FU385" s="2">
        <f t="shared" si="728"/>
        <v>0.14551215830502784</v>
      </c>
      <c r="FX385" s="2">
        <f t="shared" si="713"/>
        <v>1.1366525849000331</v>
      </c>
      <c r="FY385" s="2">
        <f t="shared" si="713"/>
        <v>1.6478777130698896</v>
      </c>
      <c r="FZ385" s="2">
        <f t="shared" si="647"/>
        <v>2.2197826561792589</v>
      </c>
      <c r="GA385" s="2">
        <f t="shared" si="714"/>
        <v>2.0591424429879046</v>
      </c>
      <c r="GB385" s="2">
        <f t="shared" si="714"/>
        <v>0.85253489498526847</v>
      </c>
      <c r="GE385" s="2">
        <f t="shared" si="719"/>
        <v>9.7000724447525872</v>
      </c>
      <c r="GF385" s="2">
        <f t="shared" si="719"/>
        <v>9.0719750694682499</v>
      </c>
      <c r="GG385" s="2">
        <f t="shared" si="715"/>
        <v>-45.669163973563073</v>
      </c>
      <c r="GH385" s="2">
        <f t="shared" si="715"/>
        <v>-31.778015768813852</v>
      </c>
      <c r="GI385" s="2">
        <f t="shared" si="670"/>
        <v>-2.9558011049723998</v>
      </c>
      <c r="GJ385" s="2">
        <f t="shared" si="671"/>
        <v>2.3447015834348495</v>
      </c>
      <c r="GK385" s="2">
        <v>2.2000000000000002</v>
      </c>
      <c r="GN385" s="2">
        <f t="shared" si="590"/>
        <v>-0.7</v>
      </c>
      <c r="GQ385" s="2">
        <f t="shared" si="717"/>
        <v>-1.2</v>
      </c>
      <c r="GT385" s="27">
        <f t="shared" ca="1" si="574"/>
        <v>100.93632958801497</v>
      </c>
      <c r="GU385" s="27">
        <f t="shared" ca="1" si="575"/>
        <v>88.287488908606917</v>
      </c>
      <c r="GV385" s="27">
        <f t="shared" ca="1" si="575"/>
        <v>97.461468721668183</v>
      </c>
      <c r="GW385" s="27">
        <f t="shared" ca="1" si="576"/>
        <v>98.961284230406036</v>
      </c>
      <c r="GX385" s="27">
        <f t="shared" ca="1" si="576"/>
        <v>100.89686098654708</v>
      </c>
      <c r="GY385" s="27">
        <f t="shared" ca="1" si="577"/>
        <v>100</v>
      </c>
      <c r="GZ385" s="27">
        <f t="shared" ca="1" si="578"/>
        <v>105.0514499532273</v>
      </c>
      <c r="HA385" s="27">
        <f t="shared" ca="1" si="579"/>
        <v>100.1974333662389</v>
      </c>
      <c r="HB385" s="27">
        <f t="shared" ca="1" si="579"/>
        <v>101.18074477747503</v>
      </c>
      <c r="HC385" s="27">
        <f t="shared" ca="1" si="579"/>
        <v>95.437262357414454</v>
      </c>
      <c r="HD385" s="27">
        <f t="shared" ca="1" si="579"/>
        <v>95.825771324863879</v>
      </c>
      <c r="HE385" s="27">
        <f t="shared" ca="1" si="580"/>
        <v>105.24590163934427</v>
      </c>
      <c r="HG385" s="27">
        <f t="shared" ca="1" si="581"/>
        <v>100.75471698113208</v>
      </c>
      <c r="HH385" s="27">
        <f t="shared" ca="1" si="582"/>
        <v>99.382716049382708</v>
      </c>
      <c r="HI385" s="27">
        <f t="shared" ca="1" si="582"/>
        <v>95.580589254766025</v>
      </c>
      <c r="HJ385" s="27">
        <f t="shared" ca="1" si="583"/>
        <v>100.66539923954372</v>
      </c>
      <c r="HK385" s="27">
        <f t="shared" ca="1" si="583"/>
        <v>101.08794197642791</v>
      </c>
      <c r="HL385" s="27">
        <f t="shared" ca="1" si="584"/>
        <v>100.8364312267658</v>
      </c>
      <c r="HM385" s="27">
        <f t="shared" ca="1" si="585"/>
        <v>95.702775290957931</v>
      </c>
      <c r="HN385" s="27">
        <f t="shared" ca="1" si="586"/>
        <v>104.3254376930999</v>
      </c>
      <c r="HO385" s="27">
        <f t="shared" ca="1" si="586"/>
        <v>99.189189189189193</v>
      </c>
      <c r="HP385" s="27">
        <f t="shared" ca="1" si="586"/>
        <v>101.54440154440157</v>
      </c>
      <c r="HQ385" s="27">
        <f t="shared" ca="1" si="586"/>
        <v>104.85252140818268</v>
      </c>
      <c r="HR385" s="27">
        <f t="shared" ca="1" si="587"/>
        <v>96.417281348788194</v>
      </c>
      <c r="HT385" s="27">
        <f t="shared" ca="1" si="721"/>
        <v>140.67657992565054</v>
      </c>
      <c r="HU385" s="27">
        <f t="shared" ca="1" si="721"/>
        <v>30.342217292241283</v>
      </c>
      <c r="HV385" s="27">
        <f t="shared" ca="1" si="721"/>
        <v>31.792646375464688</v>
      </c>
      <c r="HW385" s="27">
        <f t="shared" ca="1" si="722"/>
        <v>516.09770279287011</v>
      </c>
      <c r="HX385" s="27">
        <f t="shared" ca="1" si="722"/>
        <v>483.58759293680299</v>
      </c>
      <c r="HY385" s="27">
        <f t="shared" ca="1" si="638"/>
        <v>999.99999999999989</v>
      </c>
      <c r="HZ385" s="27">
        <f t="shared" ca="1" si="723"/>
        <v>4.763536759014154</v>
      </c>
      <c r="IA385" s="27">
        <f t="shared" ca="1" si="723"/>
        <v>20.845817843866168</v>
      </c>
      <c r="IB385" s="27">
        <f t="shared" ca="1" si="723"/>
        <v>25.511449550007594</v>
      </c>
      <c r="IC385" s="27">
        <f t="shared" ca="1" si="723"/>
        <v>54.375149644004786</v>
      </c>
      <c r="ID385" s="27">
        <f t="shared" ca="1" si="723"/>
        <v>25.491115694561056</v>
      </c>
      <c r="IE385" s="27">
        <f t="shared" ca="1" si="723"/>
        <v>16.623222078551805</v>
      </c>
      <c r="IG385" s="28">
        <f t="shared" ca="1" si="623"/>
        <v>0.23740943012683832</v>
      </c>
      <c r="IH385" s="28">
        <f t="shared" ca="1" si="623"/>
        <v>-0.38485458770024</v>
      </c>
      <c r="II385" s="28">
        <f t="shared" ca="1" si="623"/>
        <v>-0.22497698645043768</v>
      </c>
      <c r="IJ385" s="28">
        <f t="shared" ca="1" si="624"/>
        <v>-0.19076497648194074</v>
      </c>
      <c r="IK385" s="24">
        <f t="shared" ca="1" si="639"/>
        <v>0.18165716754189865</v>
      </c>
      <c r="IL385" s="28">
        <f t="shared" ca="1" si="625"/>
        <v>0.96925292146631137</v>
      </c>
      <c r="IM385" s="28">
        <f t="shared" ca="1" si="640"/>
        <v>0.83643122676579651</v>
      </c>
      <c r="IN385" s="3">
        <f t="shared" ca="1" si="641"/>
        <v>0.77848794498437068</v>
      </c>
      <c r="IO385" s="2">
        <f t="shared" si="663"/>
        <v>0.8</v>
      </c>
      <c r="IQ385" s="2">
        <f t="shared" ca="1" si="703"/>
        <v>-0.37242214402383933</v>
      </c>
      <c r="IS385" s="3">
        <f t="shared" ca="1" si="626"/>
        <v>-0.31016678516970364</v>
      </c>
      <c r="IT385" s="3">
        <f t="shared" ca="1" si="627"/>
        <v>-0.33645848179872284</v>
      </c>
      <c r="IU385" s="3">
        <f t="shared" si="628"/>
        <v>-0.7</v>
      </c>
      <c r="IV385" s="3">
        <f t="shared" ca="1" si="629"/>
        <v>-5.3374733031573474E-2</v>
      </c>
      <c r="IX385" s="28">
        <f ca="1">$HL385/100*(GZ385-100)*AL385/1000+(HM385-100)*HZ385/$HY385</f>
        <v>4.9985214269369256E-3</v>
      </c>
      <c r="IY385" s="28">
        <f ca="1">$HL385/100*(HA385-100)*AM385/1000+(HN385-100)*IA385/$HY385</f>
        <v>9.4148981456676703E-2</v>
      </c>
      <c r="IZ385" s="28">
        <f ca="1">$HL385/100*(HB385-100)*AN385/1000+(HO385-100)*IB385/$HY385</f>
        <v>3.1274588154440418E-3</v>
      </c>
      <c r="JA385" s="28">
        <f ca="1">$HL385/100*(HC385-100)*AO385/1000+(HP385-100)*IC385/$HY385</f>
        <v>-0.15526982877395623</v>
      </c>
      <c r="JB385" s="28">
        <f ca="1">$HL385/100*(HD385-100)*AP385/1000+(HQ385-100)*ID385/$HY385</f>
        <v>3.9513320081287662E-2</v>
      </c>
      <c r="JC385" s="28">
        <f ca="1">$HL385/100*(HE385-100)*AQ385/1000+(HR385-100)*IE385/$HY385</f>
        <v>3.0369932195216318E-2</v>
      </c>
      <c r="JE385" s="3">
        <f t="shared" ca="1" si="731"/>
        <v>-2.8807382370719985E-2</v>
      </c>
      <c r="JF385" s="3">
        <f t="shared" ca="1" si="731"/>
        <v>0.13685594974740178</v>
      </c>
      <c r="JG385" s="3">
        <f t="shared" ca="1" si="731"/>
        <v>1.468354188179425E-2</v>
      </c>
      <c r="JH385" s="3">
        <f t="shared" ca="1" si="731"/>
        <v>-8.4869219011615468E-2</v>
      </c>
      <c r="JI385" s="3">
        <f t="shared" ca="1" si="731"/>
        <v>1.179651047822855E-2</v>
      </c>
      <c r="JJ385" s="3">
        <f t="shared" ca="1" si="731"/>
        <v>4.6853058029265648E-2</v>
      </c>
      <c r="JK385" s="3">
        <f>IO385-IO384</f>
        <v>-0.7</v>
      </c>
      <c r="JL385" s="3">
        <f t="shared" ca="1" si="630"/>
        <v>-0.68587615951107417</v>
      </c>
      <c r="JN385" s="10">
        <f>COUNTIF(EI385:ET385,"&gt;2")</f>
        <v>6</v>
      </c>
      <c r="JP385" s="2">
        <f>AVERAGE(CS385,CS373,CS361,CS349,CS337,CS325,CS313,CS301,CS289,CS277)</f>
        <v>0.37590714463446406</v>
      </c>
      <c r="JQ385" s="2">
        <f>CS385-JP385</f>
        <v>-0.46798817594200948</v>
      </c>
      <c r="JR385" s="2">
        <f>AVERAGE(CT385,CT373,CT361,CT349,CT337,CT325,CT313,CT301,CT289,CT277)</f>
        <v>0.3651272044802501</v>
      </c>
      <c r="JS385" s="2">
        <f>CT385-JR385</f>
        <v>-0.27321543977435991</v>
      </c>
      <c r="KH385" s="2">
        <f>(DN385*$DN$4)+(FB385*$FB$3)+(FC385*$FC$3)+(FD385*$FD$3)+(FE385*$FE$3)+(FF385*$FF$3)+(FG385*$FG$3)</f>
        <v>0.37181546745715038</v>
      </c>
      <c r="KI385" s="2">
        <f>F385-KH385</f>
        <v>0.42818453254284966</v>
      </c>
      <c r="KJ385" s="2">
        <f>MAX(DN385,FB385:FG385)</f>
        <v>0.90634441087613649</v>
      </c>
      <c r="KK385" s="2">
        <f>MIN(DN385,FB385:FG385)</f>
        <v>0</v>
      </c>
      <c r="KL385" s="2">
        <f t="shared" si="664"/>
        <v>0.90634441087613649</v>
      </c>
      <c r="KO385" s="2">
        <f>BO385</f>
        <v>78.099999999999994</v>
      </c>
      <c r="KP385" s="2">
        <f>100*((BO379/BO367)-1)</f>
        <v>-0.48376830044557506</v>
      </c>
      <c r="KQ385" s="2">
        <f t="shared" si="677"/>
        <v>-0.48376830044557506</v>
      </c>
      <c r="KR385" s="2">
        <f>100*((BO373/BO361)-1)</f>
        <v>-1.0471204188481686</v>
      </c>
      <c r="KS385" s="2">
        <f t="shared" si="691"/>
        <v>-1.0471204188481686</v>
      </c>
      <c r="KT385" s="3">
        <f>BP385</f>
        <v>1.2410000000000001</v>
      </c>
      <c r="KU385" s="3">
        <f>BQ385</f>
        <v>18.378500000000003</v>
      </c>
      <c r="KV385" s="3">
        <f t="shared" si="610"/>
        <v>14.809427880741339</v>
      </c>
      <c r="KW385" s="2">
        <f t="shared" si="603"/>
        <v>25.790947171956024</v>
      </c>
      <c r="KX385" s="2">
        <f t="shared" si="603"/>
        <v>27.091924845577651</v>
      </c>
      <c r="LA385">
        <v>2</v>
      </c>
      <c r="LB385">
        <v>0</v>
      </c>
      <c r="LE385" s="2">
        <v>112.93997138916892</v>
      </c>
      <c r="LF385" s="2">
        <v>110.87282531196286</v>
      </c>
      <c r="LG385" s="2">
        <v>103.23417789404255</v>
      </c>
      <c r="LH385" s="2">
        <v>101.23632777702711</v>
      </c>
      <c r="LI385" s="2">
        <v>104.58800640642711</v>
      </c>
      <c r="LJ385" s="2">
        <v>106.13206586756218</v>
      </c>
      <c r="LK385" s="2">
        <v>104.67663261650185</v>
      </c>
      <c r="LL385" s="2">
        <v>113.14410786408915</v>
      </c>
      <c r="LM385" s="2">
        <v>116.47281976360873</v>
      </c>
      <c r="LN385" s="2">
        <v>107.89099860868906</v>
      </c>
      <c r="LO385" s="2">
        <v>119.00455486486653</v>
      </c>
      <c r="LP385" s="2">
        <v>113.5684593658853</v>
      </c>
      <c r="LQ385" s="2">
        <v>127.56928242366719</v>
      </c>
      <c r="LR385" s="2">
        <v>104.71329708292657</v>
      </c>
      <c r="LS385" s="2">
        <v>114.93278281218969</v>
      </c>
      <c r="LT385" s="2">
        <v>127.24089100076189</v>
      </c>
      <c r="LU385" s="2">
        <v>112.83597523050338</v>
      </c>
      <c r="LV385" s="2">
        <v>112.51224078313787</v>
      </c>
      <c r="LW385" s="2">
        <v>111.6301750620834</v>
      </c>
      <c r="LX385" s="2">
        <v>89.934892729372876</v>
      </c>
      <c r="LY385" s="2">
        <v>105.99555656337962</v>
      </c>
      <c r="LZ385" s="2">
        <v>112.93052043481053</v>
      </c>
      <c r="MA385" s="2">
        <v>117.03823016341424</v>
      </c>
      <c r="MB385" s="2">
        <v>108.12598128968645</v>
      </c>
      <c r="MC385" s="2">
        <v>125.01401936935309</v>
      </c>
      <c r="MD385" s="2">
        <v>116.57117282599185</v>
      </c>
      <c r="ME385" s="2">
        <v>122.15622222015743</v>
      </c>
      <c r="MF385" s="2">
        <v>112.30941372935132</v>
      </c>
      <c r="MG385" s="2">
        <v>118.08825662946892</v>
      </c>
      <c r="MH385" s="2">
        <v>110.38010347419268</v>
      </c>
      <c r="MI385" s="2">
        <v>130.51110594981995</v>
      </c>
      <c r="MJ385" s="2">
        <v>113.17400529200677</v>
      </c>
      <c r="MK385" s="2">
        <v>111.49158773002485</v>
      </c>
      <c r="ML385" s="2">
        <v>106.87857675471524</v>
      </c>
      <c r="MM385" s="2">
        <v>113.17583052870908</v>
      </c>
      <c r="MN385" s="2">
        <v>122.59372649043389</v>
      </c>
      <c r="MO385" s="2">
        <v>120.72371628621684</v>
      </c>
      <c r="MP385" s="2">
        <v>126.29991422132871</v>
      </c>
      <c r="MQ385" s="2">
        <v>94.13069968384292</v>
      </c>
      <c r="MR385" s="2">
        <v>81.273910286186421</v>
      </c>
      <c r="MS385" s="10">
        <v>128.13723441171527</v>
      </c>
      <c r="MT385" s="2">
        <v>118.0642711182158</v>
      </c>
      <c r="MU385" s="2">
        <v>106.84107493225173</v>
      </c>
      <c r="MV385" s="2">
        <v>91.951033176642696</v>
      </c>
      <c r="MX385" s="22">
        <v>0.83</v>
      </c>
      <c r="MY385" s="22">
        <v>0.17</v>
      </c>
      <c r="MZ385" s="22">
        <v>0.7</v>
      </c>
      <c r="NA385" s="22">
        <v>0.44</v>
      </c>
      <c r="NB385" s="22">
        <v>0.44</v>
      </c>
      <c r="NC385" s="22">
        <v>0.42</v>
      </c>
      <c r="ND385" s="22">
        <v>1</v>
      </c>
      <c r="NE385" s="22">
        <v>4.74</v>
      </c>
      <c r="NF385" s="22">
        <v>1.26</v>
      </c>
      <c r="NG385" s="22">
        <v>5</v>
      </c>
      <c r="NH385" s="23">
        <v>5</v>
      </c>
      <c r="NI385" s="22">
        <v>26</v>
      </c>
      <c r="NJ385" s="22">
        <v>2.1</v>
      </c>
      <c r="NK385" s="22">
        <v>0.75</v>
      </c>
      <c r="NL385" s="23">
        <v>8.36</v>
      </c>
      <c r="NM385" s="3">
        <v>4.0999999999999996</v>
      </c>
      <c r="NN385" s="22">
        <v>3.4</v>
      </c>
      <c r="NO385" s="22">
        <v>2.5</v>
      </c>
      <c r="NP385" s="22">
        <v>0.2</v>
      </c>
      <c r="NQ385" s="22">
        <v>1.2</v>
      </c>
      <c r="NR385" s="23">
        <v>1</v>
      </c>
      <c r="NS385" s="22">
        <v>1.6</v>
      </c>
      <c r="NT385" s="22">
        <v>8.4</v>
      </c>
      <c r="NU385" s="23">
        <v>8.16</v>
      </c>
      <c r="NV385" s="3">
        <v>4.8</v>
      </c>
      <c r="NW385" s="22">
        <v>0.72</v>
      </c>
      <c r="NX385" s="22">
        <v>0.96</v>
      </c>
      <c r="NY385" s="22">
        <v>68.25</v>
      </c>
      <c r="NZ385" s="22">
        <v>22.75</v>
      </c>
      <c r="OA385" s="23">
        <v>8</v>
      </c>
      <c r="OB385" s="22">
        <v>0.6</v>
      </c>
      <c r="OC385" s="22">
        <v>1.76</v>
      </c>
      <c r="OD385" s="22">
        <v>3.6</v>
      </c>
      <c r="OE385" s="22">
        <v>2.64</v>
      </c>
      <c r="OF385" s="22">
        <v>14.2</v>
      </c>
      <c r="OG385" s="22">
        <v>1.8</v>
      </c>
      <c r="OH385" s="23">
        <v>4</v>
      </c>
      <c r="OI385" s="22">
        <v>2</v>
      </c>
      <c r="OJ385" s="22">
        <v>7.2</v>
      </c>
      <c r="OK385" s="22">
        <v>2.8</v>
      </c>
      <c r="OL385" s="22">
        <v>0.51</v>
      </c>
      <c r="OM385" s="23">
        <v>3.06</v>
      </c>
      <c r="ON385" s="22">
        <v>3.23</v>
      </c>
      <c r="OO385" s="22">
        <v>10.199999999999999</v>
      </c>
      <c r="OQ385">
        <f t="shared" si="667"/>
        <v>-3</v>
      </c>
      <c r="OR385" s="23">
        <f t="shared" ca="1" si="724"/>
        <v>1.0067230023641534</v>
      </c>
      <c r="OS385" s="23">
        <f t="shared" ca="1" si="724"/>
        <v>1.0159268347465258</v>
      </c>
      <c r="OT385" s="23">
        <f t="shared" ca="1" si="724"/>
        <v>0.99931320397135426</v>
      </c>
      <c r="OU385" s="23">
        <f t="shared" ca="1" si="720"/>
        <v>0.99870467688265219</v>
      </c>
      <c r="OV385" s="23">
        <f t="shared" ca="1" si="720"/>
        <v>0.99661808163355825</v>
      </c>
      <c r="OW385" s="23">
        <f t="shared" ca="1" si="720"/>
        <v>0.99952518046313821</v>
      </c>
      <c r="OX385" s="23">
        <f t="shared" ca="1" si="720"/>
        <v>0.99876283395564813</v>
      </c>
      <c r="OY385" s="23">
        <f t="shared" ca="1" si="720"/>
        <v>1.0017031183162193</v>
      </c>
      <c r="OZ385" s="23">
        <f t="shared" ca="1" si="720"/>
        <v>1.0069917110860023</v>
      </c>
      <c r="PA385" s="23">
        <f t="shared" ca="1" si="720"/>
        <v>1.001582891390578</v>
      </c>
      <c r="PB385" s="23">
        <f t="shared" ca="1" si="720"/>
        <v>0.99449035028268551</v>
      </c>
      <c r="PC385" s="23">
        <f t="shared" ca="1" si="720"/>
        <v>1.011782875254075</v>
      </c>
      <c r="PD385" s="23">
        <f t="shared" ca="1" si="720"/>
        <v>0.99229736483678699</v>
      </c>
      <c r="PE385" s="23">
        <f t="shared" ca="1" si="720"/>
        <v>1.0111305983017229</v>
      </c>
      <c r="PF385" s="23">
        <f t="shared" ca="1" si="720"/>
        <v>1.0013149686602367</v>
      </c>
      <c r="PG385" s="23">
        <f t="shared" ca="1" si="729"/>
        <v>1.0023360390120379</v>
      </c>
      <c r="PH385" s="23">
        <f t="shared" ca="1" si="693"/>
        <v>1.0227925441298611</v>
      </c>
      <c r="PI385" s="23">
        <f t="shared" ca="1" si="693"/>
        <v>1.0130319937883856</v>
      </c>
      <c r="PJ385" s="23">
        <f t="shared" ca="1" si="693"/>
        <v>1.1258500757101835</v>
      </c>
      <c r="PK385" s="23">
        <f t="shared" ca="1" si="693"/>
        <v>0.87158537344686471</v>
      </c>
      <c r="PL385" s="23">
        <f t="shared" ca="1" si="693"/>
        <v>1.0045236509544482</v>
      </c>
      <c r="PM385" s="23">
        <f t="shared" ca="1" si="693"/>
        <v>1.0015972154726527</v>
      </c>
      <c r="PN385" s="23">
        <f t="shared" ca="1" si="645"/>
        <v>0.98576165792037729</v>
      </c>
      <c r="PO385" s="23">
        <f t="shared" ca="1" si="645"/>
        <v>1.0134165178184042</v>
      </c>
      <c r="PP385" s="23">
        <f t="shared" ca="1" si="645"/>
        <v>0.99674429880726656</v>
      </c>
      <c r="PQ385" s="23">
        <f t="shared" ca="1" si="645"/>
        <v>0.98537767819544175</v>
      </c>
      <c r="PR385" s="23">
        <f t="shared" ca="1" si="645"/>
        <v>1.0060051943677339</v>
      </c>
      <c r="PS385" s="23">
        <f t="shared" ca="1" si="645"/>
        <v>1.0007974053476836</v>
      </c>
      <c r="PT385" s="23">
        <f t="shared" ca="1" si="645"/>
        <v>1.02239364687959</v>
      </c>
      <c r="PU385" s="23">
        <f t="shared" ca="1" si="645"/>
        <v>1.00593971602094</v>
      </c>
      <c r="PV385" s="23">
        <f t="shared" ca="1" si="645"/>
        <v>1.0077889115667045</v>
      </c>
      <c r="PW385" s="23">
        <f t="shared" ca="1" si="645"/>
        <v>1.0009283969941318</v>
      </c>
      <c r="PX385" s="23">
        <f t="shared" ca="1" si="645"/>
        <v>1.0007013716488868</v>
      </c>
      <c r="PY385" s="23">
        <f t="shared" ca="1" si="645"/>
        <v>0.99524776697455197</v>
      </c>
      <c r="PZ385" s="23">
        <f t="shared" ca="1" si="645"/>
        <v>0.99677306501996554</v>
      </c>
      <c r="QA385" s="23">
        <f t="shared" ca="1" si="645"/>
        <v>1.0107423689818371</v>
      </c>
      <c r="QB385" s="23">
        <f t="shared" ca="1" si="730"/>
        <v>1.0005288690070737</v>
      </c>
      <c r="QC385" s="23">
        <f t="shared" ca="1" si="730"/>
        <v>1.0117704211337295</v>
      </c>
      <c r="QD385" s="23">
        <f t="shared" ca="1" si="699"/>
        <v>0.96239150312952226</v>
      </c>
      <c r="QE385" s="23">
        <f t="shared" ca="1" si="699"/>
        <v>0.99995842855708073</v>
      </c>
      <c r="QF385" s="23">
        <f t="shared" ca="1" si="699"/>
        <v>0.98459246826164926</v>
      </c>
      <c r="QG385" s="23">
        <f t="shared" ca="1" si="699"/>
        <v>1.0062924792136565</v>
      </c>
      <c r="QH385" s="23">
        <f t="shared" ca="1" si="699"/>
        <v>1.0062355985621134</v>
      </c>
      <c r="QI385" s="23">
        <f t="shared" ca="1" si="699"/>
        <v>1.0044459309876257</v>
      </c>
      <c r="QJ385" s="26">
        <f t="shared" ca="1" si="616"/>
        <v>1.0027554838360357</v>
      </c>
      <c r="QL385" s="3">
        <f t="shared" ca="1" si="589"/>
        <v>113.17984134275339</v>
      </c>
      <c r="QM385" s="3">
        <f t="shared" ca="1" si="591"/>
        <v>-0.14153660122554479</v>
      </c>
      <c r="QN385" s="3">
        <f t="shared" ca="1" si="595"/>
        <v>9.1905400187527089E-2</v>
      </c>
      <c r="QO385" s="3">
        <f t="shared" ca="1" si="599"/>
        <v>0.54284724159030517</v>
      </c>
      <c r="QP385" s="3">
        <f t="shared" ca="1" si="631"/>
        <v>1.2399931341147363</v>
      </c>
      <c r="QQ385" s="2">
        <f t="shared" ca="1" si="642"/>
        <v>2.07443854547531</v>
      </c>
      <c r="QR385" s="3">
        <f t="shared" ca="1" si="592"/>
        <v>-1.6852798718924866</v>
      </c>
      <c r="QS385" s="3">
        <f t="shared" ca="1" si="596"/>
        <v>1.1270707671635478</v>
      </c>
      <c r="QT385" s="3">
        <f t="shared" ca="1" si="598"/>
        <v>2.1891340280306926</v>
      </c>
      <c r="QU385" s="3">
        <f t="shared" ca="1" si="619"/>
        <v>2.4953620979559998</v>
      </c>
    </row>
    <row r="386" spans="1:463" x14ac:dyDescent="0.35">
      <c r="A386" t="s">
        <v>1451</v>
      </c>
      <c r="B386" s="21">
        <v>43952</v>
      </c>
      <c r="C386" t="s">
        <v>821</v>
      </c>
      <c r="D386" s="2">
        <v>108.6</v>
      </c>
      <c r="E386" s="2">
        <v>108.5</v>
      </c>
      <c r="F386" s="2">
        <v>0.5</v>
      </c>
      <c r="G386" s="2">
        <v>109</v>
      </c>
      <c r="H386" s="2">
        <v>108.17085100109547</v>
      </c>
      <c r="I386" s="2">
        <v>108.78161537514326</v>
      </c>
      <c r="J386" s="2">
        <v>104.8</v>
      </c>
      <c r="K386" s="2">
        <v>112.5</v>
      </c>
      <c r="L386" s="2">
        <v>112.34079150072715</v>
      </c>
      <c r="M386" s="2">
        <v>105.2</v>
      </c>
      <c r="N386" s="2">
        <v>97.1</v>
      </c>
      <c r="O386" s="2">
        <v>104.3</v>
      </c>
      <c r="P386" s="2">
        <v>108.3</v>
      </c>
      <c r="Q386" s="2">
        <v>99.8</v>
      </c>
      <c r="R386" s="2">
        <v>110.6</v>
      </c>
      <c r="S386" s="2">
        <v>97.1</v>
      </c>
      <c r="T386" s="2">
        <v>107.4</v>
      </c>
      <c r="U386" s="2">
        <v>106</v>
      </c>
      <c r="V386" s="2">
        <v>114.6</v>
      </c>
      <c r="W386" s="2">
        <v>117.5</v>
      </c>
      <c r="X386" s="2">
        <v>108.2</v>
      </c>
      <c r="Y386" s="2">
        <v>123.1</v>
      </c>
      <c r="Z386" s="2">
        <v>123.1</v>
      </c>
      <c r="AA386" s="2">
        <v>114.7</v>
      </c>
      <c r="AB386" s="2">
        <v>96.8</v>
      </c>
      <c r="AC386" s="2">
        <v>100.9</v>
      </c>
      <c r="AD386" s="2">
        <v>114.3</v>
      </c>
      <c r="AE386" s="2">
        <v>100.6</v>
      </c>
      <c r="AF386" s="2">
        <v>106.1</v>
      </c>
      <c r="AG386" s="22">
        <v>510</v>
      </c>
      <c r="AH386" s="22">
        <v>490</v>
      </c>
      <c r="AI386" s="22">
        <v>139</v>
      </c>
      <c r="AJ386" s="22">
        <v>31</v>
      </c>
      <c r="AK386" s="22">
        <v>33</v>
      </c>
      <c r="AL386" s="22">
        <v>5</v>
      </c>
      <c r="AM386" s="22">
        <v>20</v>
      </c>
      <c r="AN386" s="22">
        <v>20</v>
      </c>
      <c r="AO386" s="22">
        <v>52</v>
      </c>
      <c r="AP386" s="22">
        <v>20</v>
      </c>
      <c r="AQ386" s="22">
        <v>17</v>
      </c>
      <c r="AR386" s="2">
        <v>104.8</v>
      </c>
      <c r="AS386" s="2">
        <v>117.4</v>
      </c>
      <c r="AT386" s="2">
        <v>99.8</v>
      </c>
      <c r="AU386" s="2">
        <v>105.8</v>
      </c>
      <c r="AV386" s="2">
        <v>104.4</v>
      </c>
      <c r="AW386" s="2">
        <v>110.9</v>
      </c>
      <c r="AX386" s="2">
        <v>110.6</v>
      </c>
      <c r="AY386" s="2">
        <v>114.2</v>
      </c>
      <c r="AZ386" s="2">
        <v>109.2</v>
      </c>
      <c r="BA386" s="2">
        <v>117.5</v>
      </c>
      <c r="BB386" s="2">
        <v>113.6</v>
      </c>
      <c r="BC386" s="2">
        <v>104.9</v>
      </c>
      <c r="BD386" s="3">
        <v>0.57999999999999996</v>
      </c>
      <c r="BE386" s="3">
        <v>0.36</v>
      </c>
      <c r="BF386" s="3">
        <v>7.0000000000000007E-2</v>
      </c>
      <c r="BG386" s="3">
        <v>0.25</v>
      </c>
      <c r="BH386" s="3">
        <v>-0.76</v>
      </c>
      <c r="BI386" s="2">
        <v>292.2</v>
      </c>
      <c r="BJ386" s="2">
        <v>1</v>
      </c>
      <c r="BK386" s="2">
        <v>1.3</v>
      </c>
      <c r="BL386" s="2">
        <v>112.9</v>
      </c>
      <c r="BM386" s="2">
        <v>108.4</v>
      </c>
      <c r="BN386" s="10">
        <v>532</v>
      </c>
      <c r="BO386" s="3">
        <v>77.16</v>
      </c>
      <c r="BP386" s="22">
        <v>1.23</v>
      </c>
      <c r="BQ386" s="3">
        <v>29.378947368421056</v>
      </c>
      <c r="BR386" s="23">
        <v>1.7485000000000004</v>
      </c>
      <c r="BS386" s="2">
        <v>106.9</v>
      </c>
      <c r="BT386" s="3">
        <v>85.43</v>
      </c>
      <c r="BU386" s="2">
        <v>0.9</v>
      </c>
      <c r="BV386" s="2">
        <v>1.2</v>
      </c>
      <c r="BW386" s="2">
        <v>0.4</v>
      </c>
      <c r="BX386" s="2">
        <v>-0.1</v>
      </c>
      <c r="BY386" s="23">
        <v>255.80199999999999</v>
      </c>
      <c r="BZ386" s="2">
        <v>100.1</v>
      </c>
      <c r="CA386" s="2">
        <v>100.2</v>
      </c>
      <c r="CB386" s="3">
        <v>104.71</v>
      </c>
      <c r="CC386" s="2">
        <v>102.8</v>
      </c>
      <c r="CD386" s="2">
        <v>135.4</v>
      </c>
      <c r="CE386" s="2">
        <v>100.14204801721264</v>
      </c>
      <c r="CF386" s="3">
        <v>104.41517534351946</v>
      </c>
      <c r="CG386" s="2">
        <v>102.74886633871488</v>
      </c>
      <c r="CH386" s="23">
        <v>265.55839208807458</v>
      </c>
      <c r="CI386" s="3">
        <v>104.67078248235728</v>
      </c>
      <c r="CM386" s="2">
        <f t="shared" si="600"/>
        <v>23.885323063756957</v>
      </c>
      <c r="CN386" s="2">
        <f t="shared" si="600"/>
        <v>1.4215447154471548</v>
      </c>
      <c r="CO386" s="2">
        <f t="shared" si="601"/>
        <v>79.559726392160428</v>
      </c>
      <c r="CR386" s="2">
        <f t="shared" si="604"/>
        <v>0</v>
      </c>
      <c r="CS386" s="2">
        <f t="shared" si="604"/>
        <v>0</v>
      </c>
      <c r="CT386" s="2">
        <f t="shared" si="605"/>
        <v>9.1827364554632057E-2</v>
      </c>
      <c r="CU386" s="2">
        <f t="shared" si="605"/>
        <v>-0.25256137992427896</v>
      </c>
      <c r="CV386" s="2">
        <f t="shared" si="605"/>
        <v>-8.2494168502980053E-2</v>
      </c>
      <c r="CW386" s="2">
        <f t="shared" si="606"/>
        <v>0.48169556840077077</v>
      </c>
      <c r="CX386" s="2">
        <f t="shared" si="607"/>
        <v>0</v>
      </c>
      <c r="CY386" s="2">
        <f t="shared" si="651"/>
        <v>-2.4120603015075437</v>
      </c>
      <c r="CZ386" s="2">
        <f t="shared" si="611"/>
        <v>-9.30232558139482E-2</v>
      </c>
      <c r="DA386" s="2">
        <f t="shared" si="612"/>
        <v>0.51921079958463134</v>
      </c>
      <c r="DB386" s="2">
        <f t="shared" si="613"/>
        <v>0</v>
      </c>
      <c r="DC386" s="2">
        <f t="shared" si="704"/>
        <v>-0.13670539986330627</v>
      </c>
      <c r="DF386" s="2">
        <f t="shared" si="608"/>
        <v>-2.9889893920411525</v>
      </c>
      <c r="DG386" s="2">
        <f t="shared" si="608"/>
        <v>-0.98545085989351078</v>
      </c>
      <c r="DH386" s="2">
        <f t="shared" si="609"/>
        <v>9.3522855139016592E-2</v>
      </c>
      <c r="DI386" s="2">
        <f t="shared" si="725"/>
        <v>-0.11612714699759108</v>
      </c>
      <c r="DJ386" s="2">
        <f t="shared" si="725"/>
        <v>0</v>
      </c>
      <c r="DM386" s="2">
        <f t="shared" si="652"/>
        <v>0.6487488415199153</v>
      </c>
      <c r="DN386" s="2">
        <f t="shared" si="652"/>
        <v>0.55607043558850255</v>
      </c>
      <c r="DO386" s="2">
        <f t="shared" si="617"/>
        <v>1.2070566388115107</v>
      </c>
      <c r="DP386" s="2">
        <f t="shared" si="653"/>
        <v>-0.94517958412098302</v>
      </c>
      <c r="DQ386" s="2">
        <f t="shared" si="697"/>
        <v>0.13837568172430981</v>
      </c>
      <c r="DR386" s="2">
        <f t="shared" si="654"/>
        <v>1.9945602901178632</v>
      </c>
      <c r="DS386" s="2">
        <f t="shared" si="655"/>
        <v>1.5823754915069395</v>
      </c>
      <c r="DT386" s="2" t="e">
        <v>#N/A</v>
      </c>
      <c r="DU386" s="2" t="e">
        <v>#N/A</v>
      </c>
      <c r="DV386" s="2">
        <f t="shared" si="618"/>
        <v>1.6569200779727122</v>
      </c>
      <c r="DW386" s="2">
        <f t="shared" si="656"/>
        <v>-3.1067961165048619</v>
      </c>
      <c r="DX386" s="2">
        <f t="shared" si="657"/>
        <v>-7.0129870129870042</v>
      </c>
      <c r="DY386" s="2">
        <f t="shared" si="658"/>
        <v>-1.6888888888888953</v>
      </c>
      <c r="DZ386" s="2">
        <f t="shared" si="659"/>
        <v>-16.723842195540307</v>
      </c>
      <c r="EA386" s="2">
        <f t="shared" si="674"/>
        <v>9.442870632672129E-2</v>
      </c>
      <c r="EB386" s="2">
        <f t="shared" si="674"/>
        <v>3.8043478260869401</v>
      </c>
      <c r="EC386" s="2">
        <f t="shared" si="674"/>
        <v>2.7097902097902082</v>
      </c>
      <c r="ED386" s="2">
        <f t="shared" si="674"/>
        <v>-0.36832412523019054</v>
      </c>
      <c r="EE386" s="2">
        <f t="shared" si="718"/>
        <v>4.2337002540220103</v>
      </c>
      <c r="EF386" s="2">
        <f t="shared" si="718"/>
        <v>3.9695945945945832</v>
      </c>
      <c r="EG386" s="2">
        <f t="shared" si="718"/>
        <v>2.5939177101967914</v>
      </c>
      <c r="EH386" s="2">
        <f t="shared" si="718"/>
        <v>3.0883919062832721</v>
      </c>
      <c r="EI386" s="2">
        <f t="shared" si="689"/>
        <v>1.8464528668610258</v>
      </c>
      <c r="EJ386" s="2">
        <f t="shared" si="689"/>
        <v>2.6223776223776252</v>
      </c>
      <c r="EK386" s="2">
        <f t="shared" si="689"/>
        <v>-3.1067961165048619</v>
      </c>
      <c r="EL386" s="2">
        <f t="shared" si="687"/>
        <v>-1.2138188608776801</v>
      </c>
      <c r="EM386" s="2">
        <f t="shared" si="687"/>
        <v>-0.76045627376425395</v>
      </c>
      <c r="EN386" s="2">
        <f t="shared" si="687"/>
        <v>0.72661217075387086</v>
      </c>
      <c r="EO386" s="2">
        <f t="shared" si="687"/>
        <v>-1.6888888888888953</v>
      </c>
      <c r="EP386" s="2">
        <f t="shared" si="687"/>
        <v>4.0072859744990863</v>
      </c>
      <c r="EQ386" s="2">
        <f t="shared" si="687"/>
        <v>1.9607843137255054</v>
      </c>
      <c r="ER386" s="2">
        <f t="shared" si="716"/>
        <v>2.7097902097902082</v>
      </c>
      <c r="ES386" s="2">
        <f t="shared" si="716"/>
        <v>1.9748653500897495</v>
      </c>
      <c r="ET386" s="2">
        <f t="shared" si="716"/>
        <v>1.1571841851494735</v>
      </c>
      <c r="EU386" s="2">
        <f t="shared" si="602"/>
        <v>1</v>
      </c>
      <c r="EV386" s="2">
        <f t="shared" si="602"/>
        <v>1.3</v>
      </c>
      <c r="EW386" s="2">
        <f t="shared" si="660"/>
        <v>-4.8060708263069074</v>
      </c>
      <c r="EX386" s="2">
        <f t="shared" si="660"/>
        <v>-2.254283137962132</v>
      </c>
      <c r="EY386" s="2">
        <f t="shared" si="661"/>
        <v>-56.975497630686121</v>
      </c>
      <c r="EZ386" s="2">
        <f t="shared" si="661"/>
        <v>-30.83203148411091</v>
      </c>
      <c r="FA386" s="2">
        <f t="shared" si="662"/>
        <v>-8.4760273972602658</v>
      </c>
      <c r="FB386" s="2">
        <f t="shared" ref="FB386:FG449" si="733">100*((BY386/BY374)-1)</f>
        <v>0.1982013035848551</v>
      </c>
      <c r="FC386" s="2">
        <f t="shared" si="733"/>
        <v>9.9999999999988987E-2</v>
      </c>
      <c r="FD386" s="2">
        <f t="shared" si="733"/>
        <v>0.70351758793969488</v>
      </c>
      <c r="FE386" s="2">
        <f t="shared" si="732"/>
        <v>0.36422888910188078</v>
      </c>
      <c r="FF386" s="2">
        <f t="shared" si="732"/>
        <v>-0.19417475728155109</v>
      </c>
      <c r="FG386" s="2">
        <f t="shared" si="732"/>
        <v>-0.44117647058823373</v>
      </c>
      <c r="FH386" s="2">
        <v>0.8</v>
      </c>
      <c r="FI386" s="2">
        <v>-1.4</v>
      </c>
      <c r="FL386" s="2">
        <f t="shared" si="726"/>
        <v>-0.18074592719189431</v>
      </c>
      <c r="FM386" s="2">
        <f t="shared" si="726"/>
        <v>0.1832232972563963</v>
      </c>
      <c r="FN386" s="2">
        <f t="shared" si="634"/>
        <v>0.41626439270627813</v>
      </c>
      <c r="FQ386" s="2">
        <f t="shared" si="727"/>
        <v>-0.72102592421051659</v>
      </c>
      <c r="FR386" s="2">
        <f t="shared" si="727"/>
        <v>0.73490989713140831</v>
      </c>
      <c r="FS386" s="2">
        <f t="shared" si="636"/>
        <v>1.6754830149867894</v>
      </c>
      <c r="FT386" s="2">
        <f t="shared" si="728"/>
        <v>-0.60732576435460484</v>
      </c>
      <c r="FU386" s="2">
        <f t="shared" si="728"/>
        <v>0.415131850292072</v>
      </c>
      <c r="FX386" s="2">
        <f t="shared" si="713"/>
        <v>0.87149322570010401</v>
      </c>
      <c r="FY386" s="2">
        <f t="shared" si="713"/>
        <v>1.4833101716566155</v>
      </c>
      <c r="FZ386" s="2">
        <f t="shared" si="647"/>
        <v>2.0861439512213753</v>
      </c>
      <c r="GA386" s="2">
        <f t="shared" si="714"/>
        <v>1.6654256389317279</v>
      </c>
      <c r="GB386" s="2">
        <f t="shared" si="714"/>
        <v>0.64282073997694589</v>
      </c>
      <c r="GE386" s="2">
        <f t="shared" si="719"/>
        <v>8.0057158006481206</v>
      </c>
      <c r="GF386" s="2">
        <f t="shared" si="719"/>
        <v>7.4825519084431429</v>
      </c>
      <c r="GG386" s="2">
        <f t="shared" si="715"/>
        <v>-59.739081842117805</v>
      </c>
      <c r="GH386" s="2">
        <f t="shared" si="715"/>
        <v>-32.50358188536957</v>
      </c>
      <c r="GI386" s="2">
        <f t="shared" si="670"/>
        <v>-5.4709531866892203</v>
      </c>
      <c r="GJ386" s="2">
        <f t="shared" si="671"/>
        <v>2.1838034576888044</v>
      </c>
      <c r="GK386" s="2">
        <v>1.4</v>
      </c>
      <c r="GN386" s="2">
        <f t="shared" si="590"/>
        <v>-0.30000000000000004</v>
      </c>
      <c r="GQ386" s="2">
        <f t="shared" si="717"/>
        <v>-1.5</v>
      </c>
      <c r="GT386" s="27">
        <f t="shared" ref="GT386:GT449" ca="1" si="734">P386/OFFSET(P386,-MONTH($B386),0)*100</f>
        <v>101.40449438202248</v>
      </c>
      <c r="GU386" s="27">
        <f t="shared" ref="GU386:GV445" ca="1" si="735">S386/OFFSET(S386,-MONTH($B386),0)*100</f>
        <v>86.157941437444535</v>
      </c>
      <c r="GV386" s="27">
        <f t="shared" ca="1" si="735"/>
        <v>97.370806890299193</v>
      </c>
      <c r="GW386" s="27">
        <f t="shared" ref="GW386:GX445" ca="1" si="736">J386/OFFSET(J386,-MONTH($B386),0)*100</f>
        <v>98.961284230406036</v>
      </c>
      <c r="GX386" s="27">
        <f t="shared" ca="1" si="736"/>
        <v>100.89686098654708</v>
      </c>
      <c r="GY386" s="27">
        <f t="shared" ref="GY386:GY449" ca="1" si="737">E386/OFFSET(E386,-MONTH($B386),0)*100</f>
        <v>100</v>
      </c>
      <c r="GZ386" s="27">
        <f t="shared" ref="GZ386:GZ449" ca="1" si="738">U386/OFFSET(U386,-MONTH($B386),0)*100</f>
        <v>99.158091674462113</v>
      </c>
      <c r="HA386" s="27">
        <f t="shared" ref="HA386:HD445" ca="1" si="739">AC386/OFFSET(AC386,-MONTH($B386),0)*100</f>
        <v>99.60513326752222</v>
      </c>
      <c r="HB386" s="27">
        <f t="shared" ca="1" si="739"/>
        <v>103.81471389645777</v>
      </c>
      <c r="HC386" s="27">
        <f t="shared" ca="1" si="739"/>
        <v>95.627376425855502</v>
      </c>
      <c r="HD386" s="27">
        <f t="shared" ca="1" si="739"/>
        <v>96.279491833030846</v>
      </c>
      <c r="HE386" s="27">
        <f t="shared" ref="HE386:HE449" ca="1" si="740">AB386/OFFSET(AB386,-MONTH($B386),0)*100</f>
        <v>105.79234972677595</v>
      </c>
      <c r="HG386" s="27">
        <f t="shared" ref="HG386:HG449" ca="1" si="741">OFFSET(P386,-MONTH($B386),0)/P374*100</f>
        <v>100.6597549481621</v>
      </c>
      <c r="HH386" s="27">
        <f t="shared" ref="HH386:HI445" ca="1" si="742">OFFSET(S386,-MONTH($B386),0)/S374*100</f>
        <v>96.655231560891934</v>
      </c>
      <c r="HI386" s="27">
        <f t="shared" ca="1" si="742"/>
        <v>95.497835497835496</v>
      </c>
      <c r="HJ386" s="27">
        <f t="shared" ref="HJ386:HK445" ca="1" si="743">OFFSET(J386,-MONTH($B386),0)/J374*100</f>
        <v>100.09451795841211</v>
      </c>
      <c r="HK386" s="27">
        <f t="shared" ca="1" si="743"/>
        <v>101.08794197642791</v>
      </c>
      <c r="HL386" s="27">
        <f t="shared" ref="HL386:HL449" ca="1" si="744">OFFSET(E386,-MONTH($B386),0)/E374*100</f>
        <v>100.5560704355885</v>
      </c>
      <c r="HM386" s="27">
        <f t="shared" ref="HM386:HM449" ca="1" si="745">OFFSET(U386,-MONTH($B386),0)/U374*100</f>
        <v>100.94428706326724</v>
      </c>
      <c r="HN386" s="27">
        <f t="shared" ref="HN386:HQ445" ca="1" si="746">OFFSET(AC386,-MONTH($B386),0)/AC374*100</f>
        <v>101.50300601202404</v>
      </c>
      <c r="HO386" s="27">
        <f t="shared" ca="1" si="746"/>
        <v>96.325459317585299</v>
      </c>
      <c r="HP386" s="27">
        <f t="shared" ca="1" si="746"/>
        <v>101.0566762728146</v>
      </c>
      <c r="HQ386" s="27">
        <f t="shared" ca="1" si="746"/>
        <v>103.37711069418387</v>
      </c>
      <c r="HR386" s="27">
        <f t="shared" ref="HR386:HR449" ca="1" si="747">OFFSET(AB386,-MONTH($B386),0)/AB374*100</f>
        <v>97.444089456868994</v>
      </c>
      <c r="HT386" s="27">
        <f t="shared" ca="1" si="721"/>
        <v>140.41779425393881</v>
      </c>
      <c r="HU386" s="27">
        <f t="shared" ca="1" si="721"/>
        <v>31.11169242727734</v>
      </c>
      <c r="HV386" s="27">
        <f t="shared" ca="1" si="721"/>
        <v>31.731724976830389</v>
      </c>
      <c r="HW386" s="27">
        <f t="shared" ca="1" si="722"/>
        <v>517.59810840997113</v>
      </c>
      <c r="HX386" s="27">
        <f t="shared" ca="1" si="722"/>
        <v>482.243049119555</v>
      </c>
      <c r="HY386" s="27">
        <f t="shared" ca="1" si="638"/>
        <v>1000</v>
      </c>
      <c r="HZ386" s="27">
        <f t="shared" ca="1" si="723"/>
        <v>4.5036344706490574</v>
      </c>
      <c r="IA386" s="27">
        <f t="shared" ca="1" si="723"/>
        <v>21.365894346617232</v>
      </c>
      <c r="IB386" s="27">
        <f t="shared" ca="1" si="723"/>
        <v>26.196858481884902</v>
      </c>
      <c r="IC386" s="27">
        <f t="shared" ca="1" si="723"/>
        <v>54.485666263489399</v>
      </c>
      <c r="ID386" s="27">
        <f t="shared" ca="1" si="723"/>
        <v>25.783042196903825</v>
      </c>
      <c r="IE386" s="27">
        <f t="shared" ca="1" si="723"/>
        <v>16.402325019140104</v>
      </c>
      <c r="IG386" s="28">
        <f t="shared" ca="1" si="623"/>
        <v>0.28895164061605066</v>
      </c>
      <c r="IH386" s="28">
        <f t="shared" ca="1" si="623"/>
        <v>-0.5355513418128538</v>
      </c>
      <c r="II386" s="28">
        <f t="shared" ca="1" si="623"/>
        <v>-0.23010728386731921</v>
      </c>
      <c r="IJ386" s="28">
        <f t="shared" ca="1" si="624"/>
        <v>-0.48376848157333863</v>
      </c>
      <c r="IK386" s="24">
        <f t="shared" ca="1" si="639"/>
        <v>-7.0614965092163362E-3</v>
      </c>
      <c r="IL386" s="28">
        <f t="shared" ca="1" si="625"/>
        <v>0.96655805699513508</v>
      </c>
      <c r="IM386" s="28">
        <f t="shared" ca="1" si="640"/>
        <v>0.55607043558849512</v>
      </c>
      <c r="IN386" s="3">
        <f t="shared" ca="1" si="641"/>
        <v>0.4827895754217964</v>
      </c>
      <c r="IO386" s="2">
        <f t="shared" si="663"/>
        <v>0.5</v>
      </c>
      <c r="IQ386" s="2">
        <f t="shared" ref="IQ386" ca="1" si="748">SUM(IG386:II386)</f>
        <v>-0.47670698506412235</v>
      </c>
      <c r="IS386" s="3">
        <f t="shared" ca="1" si="626"/>
        <v>-0.1506967541126138</v>
      </c>
      <c r="IT386" s="3">
        <f t="shared" ca="1" si="627"/>
        <v>-5.1302974168815352E-3</v>
      </c>
      <c r="IU386" s="3">
        <f t="shared" si="628"/>
        <v>-0.30000000000000004</v>
      </c>
      <c r="IV386" s="3">
        <f t="shared" ca="1" si="629"/>
        <v>-0.14417294847050471</v>
      </c>
      <c r="IX386" s="28">
        <f ca="1">$HL386/100*(GZ386-100)*AL386/1000+(HM386-100)*HZ386/$HY386</f>
        <v>1.9774124163503444E-5</v>
      </c>
      <c r="IY386" s="28">
        <f ca="1">$HL386/100*(HA386-100)*AM386/1000+(HN386-100)*IA386/$HY386</f>
        <v>2.4171818262494982E-2</v>
      </c>
      <c r="IZ386" s="28">
        <f ca="1">$HL386/100*(HB386-100)*AN386/1000+(HO386-100)*IB386/$HY386</f>
        <v>-1.9542894390381454E-2</v>
      </c>
      <c r="JA386" s="28">
        <f ca="1">$HL386/100*(HC386-100)*AO386/1000+(HP386-100)*IC386/$HY386</f>
        <v>-0.17106708818807009</v>
      </c>
      <c r="JB386" s="28">
        <f ca="1">$HL386/100*(HD386-100)*AP386/1000+(HQ386-100)*ID386/$HY386</f>
        <v>1.2248251272971397E-2</v>
      </c>
      <c r="JC386" s="28">
        <f ca="1">$HL386/100*(HE386-100)*AQ386/1000+(HR386-100)*IE386/$HY386</f>
        <v>5.7094632160969896E-2</v>
      </c>
      <c r="JE386" s="3">
        <f t="shared" ca="1" si="731"/>
        <v>-4.9787473027734222E-3</v>
      </c>
      <c r="JF386" s="3">
        <f t="shared" ca="1" si="731"/>
        <v>-6.9977163194181721E-2</v>
      </c>
      <c r="JG386" s="3">
        <f t="shared" ca="1" si="731"/>
        <v>-2.2670353205825496E-2</v>
      </c>
      <c r="JH386" s="3">
        <f t="shared" ca="1" si="731"/>
        <v>-1.5797259414113862E-2</v>
      </c>
      <c r="JI386" s="3">
        <f t="shared" ca="1" si="731"/>
        <v>-2.7265068808316265E-2</v>
      </c>
      <c r="JJ386" s="3">
        <f t="shared" ca="1" si="731"/>
        <v>2.6724699965753579E-2</v>
      </c>
      <c r="JK386" s="3">
        <f>IO386-IO385</f>
        <v>-0.30000000000000004</v>
      </c>
      <c r="JL386" s="3">
        <f t="shared" ca="1" si="630"/>
        <v>-0.27235089949140112</v>
      </c>
      <c r="JN386" s="10">
        <f>COUNTIF(EI386:ET386,"&gt;2")</f>
        <v>3</v>
      </c>
      <c r="JP386" s="2">
        <f>AVERAGE(CS386,CS374,CS362,CS350,CS338,CS326,CS314,CS302,CS290,CS278)</f>
        <v>0.16608292759351453</v>
      </c>
      <c r="JQ386" s="2">
        <f>CS386-JP386</f>
        <v>-0.16608292759351453</v>
      </c>
      <c r="JR386" s="2">
        <f>AVERAGE(CT386,CT374,CT362,CT350,CT338,CT326,CT314,CT302,CT290,CT278)</f>
        <v>0.1855660200176816</v>
      </c>
      <c r="JS386" s="2">
        <f>CT386-JR386</f>
        <v>-9.3738655463049547E-2</v>
      </c>
      <c r="KH386" s="2">
        <f>(DN386*$DN$4)+(FB386*$FB$3)+(FC386*$FC$3)+(FD386*$FD$3)+(FE386*$FE$3)+(FF386*$FF$3)+(FG386*$FG$3)</f>
        <v>0.22823240264030062</v>
      </c>
      <c r="KI386" s="2">
        <f>F386-KH386</f>
        <v>0.27176759735969935</v>
      </c>
      <c r="KJ386" s="2">
        <f>MAX(DN386,FB386:FG386)</f>
        <v>0.70351758793969488</v>
      </c>
      <c r="KK386" s="2">
        <f>MIN(DN386,FB386:FG386)</f>
        <v>-0.44117647058823373</v>
      </c>
      <c r="KL386" s="2">
        <f t="shared" si="664"/>
        <v>1.1446940585279286</v>
      </c>
      <c r="KO386" s="2">
        <f>BO386</f>
        <v>77.16</v>
      </c>
      <c r="KP386" s="2">
        <f>100*((BO380/BO368)-1)</f>
        <v>1.6745494055988797</v>
      </c>
      <c r="KQ386" s="2">
        <f t="shared" si="677"/>
        <v>1.6745494055988797</v>
      </c>
      <c r="KR386" s="2">
        <f>100*((BO374/BO362)-1)</f>
        <v>-5.0800101600190217E-2</v>
      </c>
      <c r="KS386" s="2">
        <f t="shared" si="691"/>
        <v>-5.0800101600190217E-2</v>
      </c>
      <c r="KT386" s="3">
        <f>BP386</f>
        <v>1.23</v>
      </c>
      <c r="KU386" s="3">
        <f>BQ386</f>
        <v>29.378947368421056</v>
      </c>
      <c r="KV386" s="3">
        <f t="shared" si="610"/>
        <v>23.885323063756957</v>
      </c>
      <c r="KW386" s="2">
        <f t="shared" si="603"/>
        <v>41.228113259875606</v>
      </c>
      <c r="KX386" s="2">
        <f t="shared" si="603"/>
        <v>43.695096297214505</v>
      </c>
      <c r="LA386">
        <v>2</v>
      </c>
      <c r="LB386">
        <v>0</v>
      </c>
      <c r="LE386" s="2">
        <v>110.59297121726613</v>
      </c>
      <c r="LF386" s="2">
        <v>111.17667005812429</v>
      </c>
      <c r="LG386" s="2">
        <v>103.69645197094069</v>
      </c>
      <c r="LH386" s="2">
        <v>101.21547094242358</v>
      </c>
      <c r="LI386" s="2">
        <v>105.00593891876814</v>
      </c>
      <c r="LJ386" s="2">
        <v>106.65014838133187</v>
      </c>
      <c r="LK386" s="2">
        <v>104.99246388084939</v>
      </c>
      <c r="LL386" s="2">
        <v>113.43782750572136</v>
      </c>
      <c r="LM386" s="2">
        <v>116.64975388849098</v>
      </c>
      <c r="LN386" s="2">
        <v>107.96430907461227</v>
      </c>
      <c r="LO386" s="2">
        <v>119.07322449655189</v>
      </c>
      <c r="LP386" s="2">
        <v>112.40602073721753</v>
      </c>
      <c r="LQ386" s="2">
        <v>125.41128646528622</v>
      </c>
      <c r="LR386" s="2">
        <v>103.89436574028103</v>
      </c>
      <c r="LS386" s="2">
        <v>114.61011681362675</v>
      </c>
      <c r="LT386" s="2">
        <v>130.06155684346558</v>
      </c>
      <c r="LU386" s="2">
        <v>113.02689550290484</v>
      </c>
      <c r="LV386" s="2">
        <v>112.32609026039633</v>
      </c>
      <c r="LW386" s="2">
        <v>110.7797178767039</v>
      </c>
      <c r="LX386" s="2">
        <v>95.555937743272594</v>
      </c>
      <c r="LY386" s="2">
        <v>106.12136767815886</v>
      </c>
      <c r="LZ386" s="2">
        <v>112.83303710556812</v>
      </c>
      <c r="MA386" s="2">
        <v>119.29383310267777</v>
      </c>
      <c r="MB386" s="2">
        <v>108.08727430767975</v>
      </c>
      <c r="MC386" s="2">
        <v>125.03173452694494</v>
      </c>
      <c r="MD386" s="2">
        <v>116.202569159596</v>
      </c>
      <c r="ME386" s="2">
        <v>118.42765150774061</v>
      </c>
      <c r="MF386" s="2">
        <v>112.13562646616985</v>
      </c>
      <c r="MG386" s="2">
        <v>117.72180558968138</v>
      </c>
      <c r="MH386" s="2">
        <v>110.03530132236752</v>
      </c>
      <c r="MI386" s="2">
        <v>130.21580197863557</v>
      </c>
      <c r="MJ386" s="2">
        <v>113.03758534824101</v>
      </c>
      <c r="MK386" s="2">
        <v>111.40943635050886</v>
      </c>
      <c r="ML386" s="2">
        <v>107.28167071136903</v>
      </c>
      <c r="MM386" s="2">
        <v>113.69064569165216</v>
      </c>
      <c r="MN386" s="2">
        <v>122.28634218020918</v>
      </c>
      <c r="MO386" s="2">
        <v>121.29989700075272</v>
      </c>
      <c r="MP386" s="2">
        <v>126.80537718570325</v>
      </c>
      <c r="MQ386" s="2">
        <v>93.604297197225321</v>
      </c>
      <c r="MR386" s="2">
        <v>81.086716229345981</v>
      </c>
      <c r="MS386" s="10">
        <v>127.43567859619672</v>
      </c>
      <c r="MT386" s="2">
        <v>117.9282921771922</v>
      </c>
      <c r="MU386" s="2">
        <v>107.03720206758838</v>
      </c>
      <c r="MV386" s="2">
        <v>91.975474839972918</v>
      </c>
      <c r="MX386" s="22">
        <v>0.83</v>
      </c>
      <c r="MY386" s="22">
        <v>0.17</v>
      </c>
      <c r="MZ386" s="22">
        <v>0.7</v>
      </c>
      <c r="NA386" s="22">
        <v>0.44</v>
      </c>
      <c r="NB386" s="22">
        <v>0.44</v>
      </c>
      <c r="NC386" s="22">
        <v>0.42</v>
      </c>
      <c r="ND386" s="22">
        <v>1</v>
      </c>
      <c r="NE386" s="22">
        <v>4.74</v>
      </c>
      <c r="NF386" s="22">
        <v>1.26</v>
      </c>
      <c r="NG386" s="22">
        <v>5</v>
      </c>
      <c r="NH386" s="23">
        <v>5</v>
      </c>
      <c r="NI386" s="22">
        <v>26</v>
      </c>
      <c r="NJ386" s="22">
        <v>2.1</v>
      </c>
      <c r="NK386" s="22">
        <v>0.75</v>
      </c>
      <c r="NL386" s="23">
        <v>8.36</v>
      </c>
      <c r="NM386" s="3">
        <v>4.0999999999999996</v>
      </c>
      <c r="NN386" s="22">
        <v>3.4</v>
      </c>
      <c r="NO386" s="22">
        <v>2.5</v>
      </c>
      <c r="NP386" s="22">
        <v>0.2</v>
      </c>
      <c r="NQ386" s="22">
        <v>1.2</v>
      </c>
      <c r="NR386" s="23">
        <v>1</v>
      </c>
      <c r="NS386" s="22">
        <v>1.6</v>
      </c>
      <c r="NT386" s="22">
        <v>8.4</v>
      </c>
      <c r="NU386" s="23">
        <v>8.16</v>
      </c>
      <c r="NV386" s="3">
        <v>4.8</v>
      </c>
      <c r="NW386" s="22">
        <v>0.72</v>
      </c>
      <c r="NX386" s="22">
        <v>0.96</v>
      </c>
      <c r="NY386" s="22">
        <v>68.25</v>
      </c>
      <c r="NZ386" s="22">
        <v>22.75</v>
      </c>
      <c r="OA386" s="23">
        <v>8</v>
      </c>
      <c r="OB386" s="22">
        <v>0.6</v>
      </c>
      <c r="OC386" s="22">
        <v>1.76</v>
      </c>
      <c r="OD386" s="22">
        <v>3.6</v>
      </c>
      <c r="OE386" s="22">
        <v>2.64</v>
      </c>
      <c r="OF386" s="22">
        <v>14.2</v>
      </c>
      <c r="OG386" s="22">
        <v>1.8</v>
      </c>
      <c r="OH386" s="23">
        <v>4</v>
      </c>
      <c r="OI386" s="22">
        <v>2</v>
      </c>
      <c r="OJ386" s="22">
        <v>7.2</v>
      </c>
      <c r="OK386" s="22">
        <v>2.8</v>
      </c>
      <c r="OL386" s="22">
        <v>0.51</v>
      </c>
      <c r="OM386" s="23">
        <v>3.06</v>
      </c>
      <c r="ON386" s="22">
        <v>3.23</v>
      </c>
      <c r="OO386" s="22">
        <v>10.199999999999999</v>
      </c>
      <c r="OQ386">
        <f t="shared" si="667"/>
        <v>-4</v>
      </c>
      <c r="OR386" s="23">
        <f t="shared" ca="1" si="724"/>
        <v>0.98580233955058238</v>
      </c>
      <c r="OS386" s="23">
        <f t="shared" ca="1" si="724"/>
        <v>1.0187109617889603</v>
      </c>
      <c r="OT386" s="23">
        <f t="shared" ca="1" si="724"/>
        <v>1.0037880455240435</v>
      </c>
      <c r="OU386" s="23">
        <f t="shared" ca="1" si="720"/>
        <v>0.99849892249861927</v>
      </c>
      <c r="OV386" s="23">
        <f t="shared" ca="1" si="720"/>
        <v>1.0006005564221399</v>
      </c>
      <c r="OW386" s="23">
        <f t="shared" ca="1" si="720"/>
        <v>1.0044043516527073</v>
      </c>
      <c r="OX386" s="23">
        <f t="shared" ca="1" si="720"/>
        <v>1.0017763100366681</v>
      </c>
      <c r="OY386" s="23">
        <f t="shared" ca="1" si="720"/>
        <v>1.0043035178110575</v>
      </c>
      <c r="OZ386" s="23">
        <f t="shared" ca="1" si="720"/>
        <v>1.0085214344800637</v>
      </c>
      <c r="PA386" s="23">
        <f t="shared" ca="1" si="720"/>
        <v>1.0022634533408374</v>
      </c>
      <c r="PB386" s="23">
        <f t="shared" ca="1" si="720"/>
        <v>0.99506420467125156</v>
      </c>
      <c r="PC386" s="23">
        <f t="shared" ca="1" si="720"/>
        <v>1.0014266944571628</v>
      </c>
      <c r="PD386" s="23">
        <f t="shared" ca="1" si="720"/>
        <v>0.9755113983239535</v>
      </c>
      <c r="PE386" s="23">
        <f t="shared" ca="1" si="720"/>
        <v>1.0032228486507739</v>
      </c>
      <c r="PF386" s="23">
        <f t="shared" ca="1" si="720"/>
        <v>0.9985038447464728</v>
      </c>
      <c r="PG386" s="23">
        <f t="shared" ca="1" si="729"/>
        <v>1.0245557437462278</v>
      </c>
      <c r="PH386" s="23">
        <f t="shared" ca="1" si="693"/>
        <v>1.0245231254514349</v>
      </c>
      <c r="PI386" s="23">
        <f t="shared" ca="1" si="693"/>
        <v>1.011355941175043</v>
      </c>
      <c r="PJ386" s="23">
        <f t="shared" ca="1" si="693"/>
        <v>1.1172727597110348</v>
      </c>
      <c r="PK386" s="23">
        <f t="shared" ca="1" si="693"/>
        <v>0.92606056621041077</v>
      </c>
      <c r="PL386" s="23">
        <f t="shared" ca="1" si="693"/>
        <v>1.0057159673537976</v>
      </c>
      <c r="PM386" s="23">
        <f t="shared" ca="1" si="693"/>
        <v>1.0007326216432053</v>
      </c>
      <c r="PN386" s="23">
        <f t="shared" ca="1" si="645"/>
        <v>1.0047596117506254</v>
      </c>
      <c r="PO386" s="23">
        <f t="shared" ca="1" si="645"/>
        <v>1.0130537345682307</v>
      </c>
      <c r="PP386" s="23">
        <f t="shared" ca="1" si="645"/>
        <v>0.99688554282470732</v>
      </c>
      <c r="PQ386" s="23">
        <f t="shared" ca="1" si="645"/>
        <v>0.98226186648863445</v>
      </c>
      <c r="PR386" s="23">
        <f t="shared" ca="1" si="645"/>
        <v>0.97529892794850459</v>
      </c>
      <c r="PS386" s="23">
        <f t="shared" ca="1" si="645"/>
        <v>0.99924877432647985</v>
      </c>
      <c r="PT386" s="23">
        <f t="shared" ca="1" si="645"/>
        <v>1.0192209587083456</v>
      </c>
      <c r="PU386" s="23">
        <f t="shared" ref="PU386:QA449" ca="1" si="749">MH386/OFFSET(MH386,$OQ386,0)</f>
        <v>1.0027973908393777</v>
      </c>
      <c r="PV386" s="23">
        <f t="shared" ca="1" si="749"/>
        <v>1.0055086146867158</v>
      </c>
      <c r="PW386" s="23">
        <f t="shared" ca="1" si="749"/>
        <v>0.99972187792396927</v>
      </c>
      <c r="PX386" s="23">
        <f t="shared" ca="1" si="749"/>
        <v>0.99996401558608183</v>
      </c>
      <c r="PY386" s="23">
        <f t="shared" ca="1" si="749"/>
        <v>0.99900135700561432</v>
      </c>
      <c r="PZ386" s="23">
        <f t="shared" ca="1" si="749"/>
        <v>1.0013071946613235</v>
      </c>
      <c r="QA386" s="23">
        <f t="shared" ca="1" si="749"/>
        <v>1.0082080929238479</v>
      </c>
      <c r="QB386" s="23">
        <f t="shared" ca="1" si="730"/>
        <v>1.0053041149686173</v>
      </c>
      <c r="QC386" s="23">
        <f t="shared" ca="1" si="730"/>
        <v>1.015819612136635</v>
      </c>
      <c r="QD386" s="23">
        <f t="shared" ca="1" si="699"/>
        <v>0.95700956841482698</v>
      </c>
      <c r="QE386" s="23">
        <f t="shared" ca="1" si="699"/>
        <v>0.99765527525420328</v>
      </c>
      <c r="QF386" s="23">
        <f t="shared" ca="1" si="699"/>
        <v>0.97920179024993803</v>
      </c>
      <c r="QG386" s="23">
        <f t="shared" ca="1" si="699"/>
        <v>1.0051334953450612</v>
      </c>
      <c r="QH386" s="23">
        <f t="shared" ca="1" si="699"/>
        <v>1.0080827355882513</v>
      </c>
      <c r="QI386" s="23">
        <f t="shared" ca="1" si="699"/>
        <v>1.0047129244996122</v>
      </c>
      <c r="QJ386" s="26">
        <f t="shared" ca="1" si="616"/>
        <v>1.001983529579334</v>
      </c>
      <c r="QL386" s="3">
        <f t="shared" ca="1" si="589"/>
        <v>113.09271176659477</v>
      </c>
      <c r="QM386" s="3">
        <f t="shared" ca="1" si="591"/>
        <v>-7.6983299432942243E-2</v>
      </c>
      <c r="QN386" s="3">
        <f t="shared" ca="1" si="595"/>
        <v>-1.4797632500518354E-2</v>
      </c>
      <c r="QO386" s="3">
        <f t="shared" ca="1" si="599"/>
        <v>0.30754048325769556</v>
      </c>
      <c r="QP386" s="3">
        <f t="shared" ca="1" si="631"/>
        <v>1.1073444787696562</v>
      </c>
      <c r="QQ386" s="2">
        <f t="shared" ca="1" si="642"/>
        <v>2.0331709886557636</v>
      </c>
      <c r="QR386" s="3">
        <f t="shared" ca="1" si="592"/>
        <v>-0.91989817028484966</v>
      </c>
      <c r="QS386" s="3">
        <f t="shared" ca="1" si="596"/>
        <v>-0.16517535224628288</v>
      </c>
      <c r="QT386" s="3">
        <f t="shared" ca="1" si="598"/>
        <v>1.235848445919796</v>
      </c>
      <c r="QU386" s="3">
        <f t="shared" ca="1" si="619"/>
        <v>2.226951075485939</v>
      </c>
    </row>
    <row r="387" spans="1:463" x14ac:dyDescent="0.35">
      <c r="A387" t="s">
        <v>1452</v>
      </c>
      <c r="B387" s="21">
        <v>43983</v>
      </c>
      <c r="C387" t="s">
        <v>834</v>
      </c>
      <c r="D387" s="2">
        <v>108.8</v>
      </c>
      <c r="E387" s="2">
        <v>108.6</v>
      </c>
      <c r="F387" s="2">
        <v>0.6</v>
      </c>
      <c r="G387" s="2">
        <v>109.2</v>
      </c>
      <c r="H387" s="2">
        <v>108.39496691223896</v>
      </c>
      <c r="I387" s="2">
        <v>109.11953053131818</v>
      </c>
      <c r="J387" s="2">
        <v>105</v>
      </c>
      <c r="K387" s="2">
        <v>112.6</v>
      </c>
      <c r="L387" s="2">
        <v>112.35386516070018</v>
      </c>
      <c r="M387" s="2">
        <v>105.3</v>
      </c>
      <c r="N387" s="2">
        <v>97.1</v>
      </c>
      <c r="O387" s="2">
        <v>103.7</v>
      </c>
      <c r="P387" s="2">
        <v>107.8</v>
      </c>
      <c r="Q387" s="2">
        <v>99.7</v>
      </c>
      <c r="R387" s="2">
        <v>111.2</v>
      </c>
      <c r="S387" s="2">
        <v>97.1</v>
      </c>
      <c r="T387" s="2">
        <v>107.7</v>
      </c>
      <c r="U387" s="2">
        <v>111.2</v>
      </c>
      <c r="V387" s="2">
        <v>114.7</v>
      </c>
      <c r="W387" s="2">
        <v>117.5</v>
      </c>
      <c r="X387" s="2">
        <v>108.4</v>
      </c>
      <c r="Y387" s="2">
        <v>122.7</v>
      </c>
      <c r="Z387" s="2">
        <v>122.7</v>
      </c>
      <c r="AA387" s="2">
        <v>115</v>
      </c>
      <c r="AB387" s="2">
        <v>96.5</v>
      </c>
      <c r="AC387" s="2">
        <v>102.7</v>
      </c>
      <c r="AD387" s="2">
        <v>113</v>
      </c>
      <c r="AE387" s="2">
        <v>100.7</v>
      </c>
      <c r="AF387" s="2">
        <v>108.7</v>
      </c>
      <c r="AG387" s="22">
        <v>510</v>
      </c>
      <c r="AH387" s="22">
        <v>490</v>
      </c>
      <c r="AI387" s="22">
        <v>139</v>
      </c>
      <c r="AJ387" s="22">
        <v>31</v>
      </c>
      <c r="AK387" s="22">
        <v>33</v>
      </c>
      <c r="AL387" s="22">
        <v>5</v>
      </c>
      <c r="AM387" s="22">
        <v>20</v>
      </c>
      <c r="AN387" s="22">
        <v>20</v>
      </c>
      <c r="AO387" s="22">
        <v>52</v>
      </c>
      <c r="AP387" s="22">
        <v>20</v>
      </c>
      <c r="AQ387" s="22">
        <v>17</v>
      </c>
      <c r="AR387" s="2">
        <v>104.2</v>
      </c>
      <c r="AS387" s="2">
        <v>117.1</v>
      </c>
      <c r="AT387" s="2">
        <v>99.7</v>
      </c>
      <c r="AU387" s="2">
        <v>105.9</v>
      </c>
      <c r="AV387" s="2">
        <v>105.3</v>
      </c>
      <c r="AW387" s="2">
        <v>112.7</v>
      </c>
      <c r="AX387" s="2">
        <v>111.2</v>
      </c>
      <c r="AY387" s="2">
        <v>114.2</v>
      </c>
      <c r="AZ387" s="2">
        <v>109.5</v>
      </c>
      <c r="BA387" s="2">
        <v>117.5</v>
      </c>
      <c r="BB387" s="2">
        <v>113.3</v>
      </c>
      <c r="BC387" s="2">
        <v>104.9</v>
      </c>
      <c r="BD387" s="3">
        <v>0.54</v>
      </c>
      <c r="BE387" s="3">
        <v>0.45</v>
      </c>
      <c r="BF387" s="3">
        <v>0.12</v>
      </c>
      <c r="BG387" s="3">
        <v>0.24</v>
      </c>
      <c r="BH387" s="3">
        <v>-0.74</v>
      </c>
      <c r="BI387" s="2">
        <v>292.7</v>
      </c>
      <c r="BJ387" s="2">
        <v>1.1000000000000001</v>
      </c>
      <c r="BK387" s="2">
        <v>1.3</v>
      </c>
      <c r="BL387" s="2">
        <v>114.4</v>
      </c>
      <c r="BM387" s="2">
        <v>109</v>
      </c>
      <c r="BN387" s="10">
        <v>532</v>
      </c>
      <c r="BO387" s="3">
        <v>76.959999999999994</v>
      </c>
      <c r="BP387" s="22">
        <v>1.2525999999999999</v>
      </c>
      <c r="BQ387" s="3">
        <v>40.266818181818188</v>
      </c>
      <c r="BR387" s="23">
        <v>1.6318181818181818</v>
      </c>
      <c r="BS387" s="2">
        <v>110.1</v>
      </c>
      <c r="BT387" s="3">
        <v>88.32</v>
      </c>
      <c r="BU387" s="2">
        <v>0.8</v>
      </c>
      <c r="BV387" s="2">
        <v>1.2</v>
      </c>
      <c r="BW387" s="2">
        <v>-0.3</v>
      </c>
      <c r="BX387" s="2">
        <v>-1.2</v>
      </c>
      <c r="BY387" s="23">
        <v>257.04199999999997</v>
      </c>
      <c r="BZ387" s="2">
        <v>99.9</v>
      </c>
      <c r="CA387" s="2">
        <v>100.4</v>
      </c>
      <c r="CB387" s="3">
        <v>104.79</v>
      </c>
      <c r="CC387" s="2">
        <v>102.9</v>
      </c>
      <c r="CD387" s="2">
        <v>136.5</v>
      </c>
      <c r="CE387" s="2">
        <v>100.08712256302178</v>
      </c>
      <c r="CF387" s="3">
        <v>104.46587714675154</v>
      </c>
      <c r="CG387" s="2">
        <v>102.82566390540305</v>
      </c>
      <c r="CH387" s="23">
        <v>265.85062740344154</v>
      </c>
      <c r="CI387" s="3">
        <v>104.85632001441427</v>
      </c>
      <c r="CM387" s="2">
        <f t="shared" si="600"/>
        <v>32.14658963900542</v>
      </c>
      <c r="CN387" s="2">
        <f t="shared" si="600"/>
        <v>1.3027448361952594</v>
      </c>
      <c r="CO387" s="2">
        <f t="shared" si="601"/>
        <v>81.021555511235903</v>
      </c>
      <c r="CR387" s="2">
        <f t="shared" si="604"/>
        <v>0.18416206261510393</v>
      </c>
      <c r="CS387" s="2">
        <f t="shared" si="604"/>
        <v>9.2165898617506278E-2</v>
      </c>
      <c r="CT387" s="2">
        <f t="shared" si="605"/>
        <v>0.18348623853211271</v>
      </c>
      <c r="CU387" s="2">
        <f t="shared" si="605"/>
        <v>0.2071869723399104</v>
      </c>
      <c r="CV387" s="2">
        <f t="shared" si="605"/>
        <v>0.31063627342688777</v>
      </c>
      <c r="CW387" s="2">
        <f t="shared" si="606"/>
        <v>-0.57526366251197925</v>
      </c>
      <c r="CX387" s="2">
        <f t="shared" si="607"/>
        <v>8.8888888888883841E-2</v>
      </c>
      <c r="CY387" s="2">
        <f t="shared" si="651"/>
        <v>0</v>
      </c>
      <c r="CZ387" s="2">
        <f t="shared" si="611"/>
        <v>0.2793296089385448</v>
      </c>
      <c r="DA387" s="2">
        <f t="shared" si="612"/>
        <v>-0.30991735537189791</v>
      </c>
      <c r="DB387" s="2">
        <f t="shared" si="613"/>
        <v>8.72600349040214E-2</v>
      </c>
      <c r="DC387" s="2">
        <f t="shared" si="704"/>
        <v>0.17111567419575635</v>
      </c>
      <c r="DF387" s="2">
        <f t="shared" si="608"/>
        <v>2.5147716982188761</v>
      </c>
      <c r="DG387" s="2">
        <f t="shared" si="608"/>
        <v>3.7919859893896568</v>
      </c>
      <c r="DH387" s="2">
        <f t="shared" si="609"/>
        <v>0.13973942328424638</v>
      </c>
      <c r="DI387" s="2">
        <f t="shared" si="725"/>
        <v>-1.2692757148358047</v>
      </c>
      <c r="DJ387" s="2">
        <f t="shared" si="725"/>
        <v>0</v>
      </c>
      <c r="DM387" s="2">
        <f t="shared" si="652"/>
        <v>0.83410565338275389</v>
      </c>
      <c r="DN387" s="2">
        <f t="shared" si="652"/>
        <v>0.6487488415199153</v>
      </c>
      <c r="DO387" s="2">
        <f t="shared" si="617"/>
        <v>1.4869888475836512</v>
      </c>
      <c r="DP387" s="2">
        <f t="shared" si="653"/>
        <v>-0.47393364928909953</v>
      </c>
      <c r="DQ387" s="2">
        <f t="shared" si="697"/>
        <v>0.71287089220534794</v>
      </c>
      <c r="DR387" s="2">
        <f t="shared" si="654"/>
        <v>1.8083182640144666</v>
      </c>
      <c r="DS387" s="2">
        <f t="shared" si="655"/>
        <v>1.4110812350227104</v>
      </c>
      <c r="DT387" s="2" t="e">
        <v>#N/A</v>
      </c>
      <c r="DU387" s="2" t="e">
        <v>#N/A</v>
      </c>
      <c r="DV387" s="2">
        <f t="shared" si="618"/>
        <v>0.97370983446933845</v>
      </c>
      <c r="DW387" s="2">
        <f t="shared" si="656"/>
        <v>-2.2549019607843057</v>
      </c>
      <c r="DX387" s="2">
        <f t="shared" si="657"/>
        <v>-6.6724436741767761</v>
      </c>
      <c r="DY387" s="2">
        <f t="shared" si="658"/>
        <v>-1.5929203539822967</v>
      </c>
      <c r="DZ387" s="2">
        <f t="shared" si="659"/>
        <v>-16.365202411714041</v>
      </c>
      <c r="EA387" s="2">
        <f t="shared" si="674"/>
        <v>0.45167118337849921</v>
      </c>
      <c r="EB387" s="2">
        <f t="shared" si="674"/>
        <v>3.5198555956678756</v>
      </c>
      <c r="EC387" s="2">
        <f t="shared" si="674"/>
        <v>2.7097902097902082</v>
      </c>
      <c r="ED387" s="2">
        <f t="shared" si="674"/>
        <v>-9.216589861750224E-2</v>
      </c>
      <c r="EE387" s="2">
        <f t="shared" si="718"/>
        <v>4.3367346938775642</v>
      </c>
      <c r="EF387" s="2">
        <f t="shared" si="718"/>
        <v>3.9830508474576254</v>
      </c>
      <c r="EG387" s="2">
        <f t="shared" si="718"/>
        <v>2.7703306523681803</v>
      </c>
      <c r="EH387" s="2">
        <f t="shared" si="718"/>
        <v>4.0992448759439082</v>
      </c>
      <c r="EI387" s="2">
        <f t="shared" si="689"/>
        <v>1.0669253152279401</v>
      </c>
      <c r="EJ387" s="2">
        <f t="shared" si="689"/>
        <v>2.09241499564079</v>
      </c>
      <c r="EK387" s="2">
        <f t="shared" si="689"/>
        <v>-2.2549019607843057</v>
      </c>
      <c r="EL387" s="2">
        <f t="shared" si="687"/>
        <v>-1.1204481792716936</v>
      </c>
      <c r="EM387" s="2">
        <f t="shared" si="687"/>
        <v>-0.56657223796034994</v>
      </c>
      <c r="EN387" s="2">
        <f t="shared" si="687"/>
        <v>2.0833333333333259</v>
      </c>
      <c r="EO387" s="2">
        <f t="shared" si="687"/>
        <v>-1.5929203539822967</v>
      </c>
      <c r="EP387" s="2">
        <f t="shared" si="687"/>
        <v>3.9126478616924532</v>
      </c>
      <c r="EQ387" s="2">
        <f t="shared" si="687"/>
        <v>2.6241799437675795</v>
      </c>
      <c r="ER387" s="2">
        <f t="shared" si="716"/>
        <v>2.7097902097902082</v>
      </c>
      <c r="ES387" s="2">
        <f t="shared" si="716"/>
        <v>1.7969451931716174</v>
      </c>
      <c r="ET387" s="2">
        <f t="shared" si="716"/>
        <v>1.352657004830915</v>
      </c>
      <c r="EU387" s="2">
        <f t="shared" si="602"/>
        <v>1.1000000000000001</v>
      </c>
      <c r="EV387" s="2">
        <f t="shared" si="602"/>
        <v>1.3</v>
      </c>
      <c r="EW387" s="2">
        <f t="shared" si="660"/>
        <v>-3.296703296703285</v>
      </c>
      <c r="EX387" s="2">
        <f t="shared" si="660"/>
        <v>-1.6245487364620947</v>
      </c>
      <c r="EY387" s="2">
        <f t="shared" si="661"/>
        <v>-36.533254952398408</v>
      </c>
      <c r="EZ387" s="2">
        <f t="shared" si="661"/>
        <v>-31.134034696186429</v>
      </c>
      <c r="FA387" s="2">
        <f t="shared" si="662"/>
        <v>-6.377551020408168</v>
      </c>
      <c r="FB387" s="2">
        <f t="shared" si="733"/>
        <v>0.71665628318304808</v>
      </c>
      <c r="FC387" s="2">
        <f t="shared" si="733"/>
        <v>0.10020040080160886</v>
      </c>
      <c r="FD387" s="2">
        <f t="shared" si="733"/>
        <v>0.90452261306532833</v>
      </c>
      <c r="FE387" s="2">
        <f t="shared" si="732"/>
        <v>0.20080321285140812</v>
      </c>
      <c r="FF387" s="2">
        <f t="shared" si="732"/>
        <v>-0.19398642095052043</v>
      </c>
      <c r="FG387" s="2">
        <f t="shared" si="732"/>
        <v>0.44150110375276164</v>
      </c>
      <c r="FH387" s="2">
        <v>0.6</v>
      </c>
      <c r="FI387" s="2">
        <v>-1.4</v>
      </c>
      <c r="FL387" s="2">
        <f t="shared" si="726"/>
        <v>-0.49890732307189545</v>
      </c>
      <c r="FM387" s="2">
        <f t="shared" si="726"/>
        <v>7.3118778577407895E-3</v>
      </c>
      <c r="FN387" s="2">
        <f t="shared" si="634"/>
        <v>0.13049339588635522</v>
      </c>
      <c r="FQ387" s="2">
        <f t="shared" si="727"/>
        <v>-1.9807443922240209</v>
      </c>
      <c r="FR387" s="2">
        <f t="shared" si="727"/>
        <v>2.9250719400808478E-2</v>
      </c>
      <c r="FS387" s="2">
        <f t="shared" si="636"/>
        <v>0.52299618426165928</v>
      </c>
      <c r="FT387" s="2">
        <f t="shared" si="728"/>
        <v>-1.7491440797709812</v>
      </c>
      <c r="FU387" s="2">
        <f t="shared" si="728"/>
        <v>0.94096147242703765</v>
      </c>
      <c r="FX387" s="2">
        <f t="shared" si="713"/>
        <v>0.69606160661608296</v>
      </c>
      <c r="FY387" s="2">
        <f t="shared" si="713"/>
        <v>1.4934998348157702</v>
      </c>
      <c r="FZ387" s="2">
        <f t="shared" si="647"/>
        <v>1.9714169770100431</v>
      </c>
      <c r="GA387" s="2">
        <f t="shared" si="714"/>
        <v>1.2548376372627512</v>
      </c>
      <c r="GB387" s="2">
        <f t="shared" si="714"/>
        <v>0.50909862846169052</v>
      </c>
      <c r="GE387" s="2">
        <f t="shared" si="719"/>
        <v>5.3654621683310033</v>
      </c>
      <c r="GF387" s="2">
        <f t="shared" si="719"/>
        <v>4.9764632093662442</v>
      </c>
      <c r="GG387" s="2">
        <f t="shared" si="715"/>
        <v>-55.952747903840503</v>
      </c>
      <c r="GH387" s="2">
        <f t="shared" si="715"/>
        <v>-30.981559140313962</v>
      </c>
      <c r="GI387" s="2">
        <f t="shared" si="670"/>
        <v>-7.4366197183098448</v>
      </c>
      <c r="GJ387" s="2">
        <f t="shared" si="671"/>
        <v>1.9323671497584627</v>
      </c>
      <c r="GK387" s="2">
        <v>0.7</v>
      </c>
      <c r="GN387" s="2">
        <f t="shared" si="590"/>
        <v>9.9999999999999978E-2</v>
      </c>
      <c r="GQ387" s="2">
        <f t="shared" si="717"/>
        <v>-1.4</v>
      </c>
      <c r="GT387" s="27">
        <f t="shared" ca="1" si="734"/>
        <v>100.93632958801497</v>
      </c>
      <c r="GU387" s="27">
        <f t="shared" ca="1" si="735"/>
        <v>86.157941437444535</v>
      </c>
      <c r="GV387" s="27">
        <f t="shared" ca="1" si="735"/>
        <v>97.642792384406178</v>
      </c>
      <c r="GW387" s="27">
        <f t="shared" ca="1" si="736"/>
        <v>99.150141643059484</v>
      </c>
      <c r="GX387" s="27">
        <f t="shared" ca="1" si="736"/>
        <v>100.98654708520178</v>
      </c>
      <c r="GY387" s="27">
        <f t="shared" ca="1" si="737"/>
        <v>100.09216589861751</v>
      </c>
      <c r="GZ387" s="27">
        <f t="shared" ca="1" si="738"/>
        <v>104.02245088868101</v>
      </c>
      <c r="HA387" s="27">
        <f t="shared" ca="1" si="739"/>
        <v>101.38203356367225</v>
      </c>
      <c r="HB387" s="27">
        <f t="shared" ca="1" si="739"/>
        <v>102.63396911898275</v>
      </c>
      <c r="HC387" s="27">
        <f t="shared" ca="1" si="739"/>
        <v>95.722433460076047</v>
      </c>
      <c r="HD387" s="27">
        <f t="shared" ca="1" si="739"/>
        <v>98.638838475499085</v>
      </c>
      <c r="HE387" s="27">
        <f t="shared" ca="1" si="740"/>
        <v>105.46448087431695</v>
      </c>
      <c r="HG387" s="27">
        <f t="shared" ca="1" si="741"/>
        <v>100.47036688617122</v>
      </c>
      <c r="HH387" s="27">
        <f t="shared" ca="1" si="742"/>
        <v>97.071490094745911</v>
      </c>
      <c r="HI387" s="27">
        <f t="shared" ca="1" si="742"/>
        <v>95.580589254766025</v>
      </c>
      <c r="HJ387" s="27">
        <f t="shared" ca="1" si="743"/>
        <v>100.37914691943128</v>
      </c>
      <c r="HK387" s="27">
        <f t="shared" ca="1" si="743"/>
        <v>100.81374321880652</v>
      </c>
      <c r="HL387" s="27">
        <f t="shared" ca="1" si="744"/>
        <v>100.5560704355885</v>
      </c>
      <c r="HM387" s="27">
        <f t="shared" ca="1" si="745"/>
        <v>96.56729900632341</v>
      </c>
      <c r="HN387" s="27">
        <f t="shared" ca="1" si="746"/>
        <v>106.40756302521008</v>
      </c>
      <c r="HO387" s="27">
        <f t="shared" ca="1" si="746"/>
        <v>97.43362831858407</v>
      </c>
      <c r="HP387" s="27">
        <f t="shared" ca="1" si="746"/>
        <v>102.13592233009709</v>
      </c>
      <c r="HQ387" s="27">
        <f t="shared" ca="1" si="746"/>
        <v>101.9426456984274</v>
      </c>
      <c r="HR387" s="27">
        <f t="shared" ca="1" si="747"/>
        <v>98.705501618122966</v>
      </c>
      <c r="HT387" s="27">
        <f t="shared" ca="1" si="721"/>
        <v>140.68248378127893</v>
      </c>
      <c r="HU387" s="27">
        <f t="shared" ca="1" si="721"/>
        <v>30.978280367126064</v>
      </c>
      <c r="HV387" s="27">
        <f t="shared" ca="1" si="721"/>
        <v>31.7042516218721</v>
      </c>
      <c r="HW387" s="27">
        <f t="shared" ca="1" si="722"/>
        <v>516.13043891542486</v>
      </c>
      <c r="HX387" s="27">
        <f t="shared" ca="1" si="722"/>
        <v>483.55468025949938</v>
      </c>
      <c r="HY387" s="27">
        <f t="shared" ca="1" si="638"/>
        <v>1000</v>
      </c>
      <c r="HZ387" s="27">
        <f t="shared" ca="1" si="723"/>
        <v>4.7077652115283355</v>
      </c>
      <c r="IA387" s="27">
        <f t="shared" ca="1" si="723"/>
        <v>20.381093605189982</v>
      </c>
      <c r="IB387" s="27">
        <f t="shared" ca="1" si="723"/>
        <v>25.898906460656121</v>
      </c>
      <c r="IC387" s="27">
        <f t="shared" ca="1" si="723"/>
        <v>53.909929155998157</v>
      </c>
      <c r="ID387" s="27">
        <f t="shared" ca="1" si="723"/>
        <v>26.14584297828614</v>
      </c>
      <c r="IE387" s="27">
        <f t="shared" ca="1" si="723"/>
        <v>16.192710641898696</v>
      </c>
      <c r="IG387" s="28">
        <f t="shared" ca="1" si="623"/>
        <v>0.19704591919970232</v>
      </c>
      <c r="IH387" s="28">
        <f t="shared" ca="1" si="623"/>
        <v>-0.52221013579772602</v>
      </c>
      <c r="II387" s="28">
        <f t="shared" ca="1" si="623"/>
        <v>-0.21833451684553939</v>
      </c>
      <c r="IJ387" s="28">
        <f t="shared" ca="1" si="624"/>
        <v>-0.24014865974450153</v>
      </c>
      <c r="IK387" s="24">
        <f t="shared" ca="1" si="639"/>
        <v>0.30335007369906153</v>
      </c>
      <c r="IL387" s="28">
        <f t="shared" ca="1" si="625"/>
        <v>0.87958550310243866</v>
      </c>
      <c r="IM387" s="28">
        <f t="shared" ca="1" si="640"/>
        <v>0.64874884151991041</v>
      </c>
      <c r="IN387" s="3">
        <f t="shared" ca="1" si="641"/>
        <v>0.63943684335793716</v>
      </c>
      <c r="IO387" s="2">
        <f t="shared" si="663"/>
        <v>0.6</v>
      </c>
      <c r="IQ387" s="2">
        <f t="shared" ref="IQ387:IQ397" ca="1" si="750">SUM(IG387:II387)</f>
        <v>-0.54349873344356303</v>
      </c>
      <c r="IS387" s="3">
        <f t="shared" ca="1" si="626"/>
        <v>1.3341206015127782E-2</v>
      </c>
      <c r="IT387" s="3">
        <f t="shared" ca="1" si="627"/>
        <v>1.1772767021779817E-2</v>
      </c>
      <c r="IU387" s="3">
        <f t="shared" si="628"/>
        <v>9.9999999999999978E-2</v>
      </c>
      <c r="IV387" s="3">
        <f t="shared" ca="1" si="629"/>
        <v>7.4886026963092378E-2</v>
      </c>
      <c r="IX387" s="28">
        <f ca="1">$HL387/100*(GZ387-100)*AL387/1000+(HM387-100)*HZ387/$HY387</f>
        <v>4.0637424246857436E-3</v>
      </c>
      <c r="IY387" s="28">
        <f ca="1">$HL387/100*(HA387-100)*AM387/1000+(HN387-100)*IA387/$HY387</f>
        <v>0.1583875146725558</v>
      </c>
      <c r="IZ387" s="28">
        <f ca="1">$HL387/100*(HB387-100)*AN387/1000+(HO387-100)*IB387/$HY387</f>
        <v>-1.3493903269549128E-2</v>
      </c>
      <c r="JA387" s="28">
        <f ca="1">$HL387/100*(HC387-100)*AO387/1000+(HP387-100)*IC387/$HY387</f>
        <v>-0.10852292528813644</v>
      </c>
      <c r="JB387" s="28">
        <f ca="1">$HL387/100*(HD387-100)*AP387/1000+(HQ387-100)*ID387/$HY387</f>
        <v>2.3417498567140371E-2</v>
      </c>
      <c r="JC387" s="28">
        <f ca="1">$HL387/100*(HE387-100)*AQ387/1000+(HR387-100)*IE387/$HY387</f>
        <v>7.2451305303455116E-2</v>
      </c>
      <c r="JE387" s="3">
        <f t="shared" ca="1" si="731"/>
        <v>4.0439683005222401E-3</v>
      </c>
      <c r="JF387" s="3">
        <f t="shared" ca="1" si="731"/>
        <v>0.13421569641006081</v>
      </c>
      <c r="JG387" s="3">
        <f t="shared" ca="1" si="731"/>
        <v>6.0489911208323269E-3</v>
      </c>
      <c r="JH387" s="3">
        <f t="shared" ca="1" si="731"/>
        <v>6.2544162899933656E-2</v>
      </c>
      <c r="JI387" s="3">
        <f t="shared" ca="1" si="731"/>
        <v>1.1169247294168974E-2</v>
      </c>
      <c r="JJ387" s="3">
        <f t="shared" ca="1" si="731"/>
        <v>1.5356673142485219E-2</v>
      </c>
      <c r="JK387" s="3">
        <f>IO387-IO386</f>
        <v>9.9999999999999978E-2</v>
      </c>
      <c r="JL387" s="3">
        <f t="shared" ca="1" si="630"/>
        <v>8.9907040578645403E-2</v>
      </c>
      <c r="JN387" s="10">
        <f>COUNTIF(EI387:ET387,"&gt;2")</f>
        <v>5</v>
      </c>
      <c r="JP387" s="2">
        <f>AVERAGE(CS387,CS375,CS363,CS351,CS339,CS327,CS315,CS303,CS291,CS279)</f>
        <v>-1.3594402769507477E-2</v>
      </c>
      <c r="JQ387" s="2">
        <f>CS387-JP387</f>
        <v>0.10576030138701376</v>
      </c>
      <c r="JR387" s="2">
        <f>AVERAGE(CT387,CT375,CT363,CT351,CT339,CT327,CT315,CT303,CT291,CT279)</f>
        <v>-2.353554956466148E-2</v>
      </c>
      <c r="JS387" s="2">
        <f>CT387-JR387</f>
        <v>0.20702178809677418</v>
      </c>
      <c r="KH387" s="2">
        <f>(DN387*$DN$4)+(FB387*$FB$3)+(FC387*$FC$3)+(FD387*$FD$3)+(FE387*$FE$3)+(FF387*$FF$3)+(FG387*$FG$3)</f>
        <v>0.55939635674399424</v>
      </c>
      <c r="KI387" s="2">
        <f>F387-KH387</f>
        <v>4.0603643256005739E-2</v>
      </c>
      <c r="KJ387" s="2">
        <f>MAX(DN387,FB387:FG387)</f>
        <v>0.90452261306532833</v>
      </c>
      <c r="KK387" s="2">
        <f>MIN(DN387,FB387:FG387)</f>
        <v>-0.19398642095052043</v>
      </c>
      <c r="KL387" s="2">
        <f t="shared" si="664"/>
        <v>1.0985090340158488</v>
      </c>
      <c r="KO387" s="2">
        <f>BO387</f>
        <v>76.959999999999994</v>
      </c>
      <c r="KP387" s="2">
        <f>100*((BO381/BO369)-1)</f>
        <v>5.21988777241289</v>
      </c>
      <c r="KQ387" s="2">
        <f t="shared" si="677"/>
        <v>5.21988777241289</v>
      </c>
      <c r="KR387" s="2">
        <f>100*((BO375/BO363)-1)</f>
        <v>-1.6326530612244872</v>
      </c>
      <c r="KS387" s="2">
        <f t="shared" si="691"/>
        <v>-1.6326530612244872</v>
      </c>
      <c r="KT387" s="3">
        <f>BP387</f>
        <v>1.2525999999999999</v>
      </c>
      <c r="KU387" s="3">
        <f>BQ387</f>
        <v>40.266818181818188</v>
      </c>
      <c r="KV387" s="3">
        <f t="shared" si="610"/>
        <v>32.14658963900542</v>
      </c>
      <c r="KW387" s="2">
        <f t="shared" si="603"/>
        <v>56.507298229454584</v>
      </c>
      <c r="KX387" s="2">
        <f t="shared" si="603"/>
        <v>58.808010515661024</v>
      </c>
      <c r="LA387">
        <v>2</v>
      </c>
      <c r="LB387">
        <v>0</v>
      </c>
      <c r="LE387" s="2">
        <v>111.92538091191877</v>
      </c>
      <c r="LF387" s="2">
        <v>111.64003888913457</v>
      </c>
      <c r="LG387" s="2">
        <v>103.62268123324685</v>
      </c>
      <c r="LH387" s="2">
        <v>101.44441857860738</v>
      </c>
      <c r="LI387" s="2">
        <v>105.19934506888683</v>
      </c>
      <c r="LJ387" s="2">
        <v>106.64512178757958</v>
      </c>
      <c r="LK387" s="2">
        <v>105.33524042843356</v>
      </c>
      <c r="LL387" s="2">
        <v>113.39612864024926</v>
      </c>
      <c r="LM387" s="2">
        <v>116.73624004546461</v>
      </c>
      <c r="LN387" s="2">
        <v>107.84272143274313</v>
      </c>
      <c r="LO387" s="2">
        <v>119.2134666455362</v>
      </c>
      <c r="LP387" s="2">
        <v>112.62895280214697</v>
      </c>
      <c r="LQ387" s="2">
        <v>127.04152395188245</v>
      </c>
      <c r="LR387" s="2">
        <v>102.83463594300459</v>
      </c>
      <c r="LS387" s="2">
        <v>115.53630993246804</v>
      </c>
      <c r="LT387" s="2">
        <v>128.76260158810479</v>
      </c>
      <c r="LU387" s="2">
        <v>113.54213791827735</v>
      </c>
      <c r="LV387" s="2">
        <v>112.56941537361246</v>
      </c>
      <c r="LW387" s="2">
        <v>111.43896888107086</v>
      </c>
      <c r="LX387" s="2">
        <v>93.764605168823579</v>
      </c>
      <c r="LY387" s="2">
        <v>105.77165992049483</v>
      </c>
      <c r="LZ387" s="2">
        <v>113.12542036656339</v>
      </c>
      <c r="MA387" s="2">
        <v>119.87380573922266</v>
      </c>
      <c r="MB387" s="2">
        <v>106.48189476553131</v>
      </c>
      <c r="MC387" s="2">
        <v>125.06664985692032</v>
      </c>
      <c r="MD387" s="2">
        <v>115.82117233955485</v>
      </c>
      <c r="ME387" s="2">
        <v>117.46140756801249</v>
      </c>
      <c r="MF387" s="2">
        <v>111.69834777726895</v>
      </c>
      <c r="MG387" s="2">
        <v>118.43568379123465</v>
      </c>
      <c r="MH387" s="2">
        <v>110.16035858622325</v>
      </c>
      <c r="MI387" s="2">
        <v>129.94564337582872</v>
      </c>
      <c r="MJ387" s="2">
        <v>113.12676146365466</v>
      </c>
      <c r="MK387" s="2">
        <v>111.48224632424055</v>
      </c>
      <c r="ML387" s="2">
        <v>107.45833734766389</v>
      </c>
      <c r="MM387" s="2">
        <v>113.76103754048694</v>
      </c>
      <c r="MN387" s="2">
        <v>122.00193574790774</v>
      </c>
      <c r="MO387" s="2">
        <v>121.12508989433432</v>
      </c>
      <c r="MP387" s="2">
        <v>127.3016719068127</v>
      </c>
      <c r="MQ387" s="2">
        <v>93.180959974546298</v>
      </c>
      <c r="MR387" s="2">
        <v>81.141547743923368</v>
      </c>
      <c r="MS387" s="10">
        <v>127.66017403729354</v>
      </c>
      <c r="MT387" s="2">
        <v>119.03795994926843</v>
      </c>
      <c r="MU387" s="2">
        <v>107.33494508578974</v>
      </c>
      <c r="MV387" s="2">
        <v>92.000816344731234</v>
      </c>
      <c r="MX387" s="22">
        <v>0.83</v>
      </c>
      <c r="MY387" s="22">
        <v>0.17</v>
      </c>
      <c r="MZ387" s="22">
        <v>0.7</v>
      </c>
      <c r="NA387" s="22">
        <v>0.44</v>
      </c>
      <c r="NB387" s="22">
        <v>0.44</v>
      </c>
      <c r="NC387" s="22">
        <v>0.42</v>
      </c>
      <c r="ND387" s="22">
        <v>1</v>
      </c>
      <c r="NE387" s="22">
        <v>4.74</v>
      </c>
      <c r="NF387" s="22">
        <v>1.26</v>
      </c>
      <c r="NG387" s="22">
        <v>5</v>
      </c>
      <c r="NH387" s="23">
        <v>5</v>
      </c>
      <c r="NI387" s="22">
        <v>26</v>
      </c>
      <c r="NJ387" s="22">
        <v>2.1</v>
      </c>
      <c r="NK387" s="22">
        <v>0.75</v>
      </c>
      <c r="NL387" s="23">
        <v>8.36</v>
      </c>
      <c r="NM387" s="3">
        <v>4.0999999999999996</v>
      </c>
      <c r="NN387" s="22">
        <v>3.4</v>
      </c>
      <c r="NO387" s="22">
        <v>2.5</v>
      </c>
      <c r="NP387" s="22">
        <v>0.2</v>
      </c>
      <c r="NQ387" s="22">
        <v>1.2</v>
      </c>
      <c r="NR387" s="23">
        <v>1</v>
      </c>
      <c r="NS387" s="22">
        <v>1.6</v>
      </c>
      <c r="NT387" s="22">
        <v>8.4</v>
      </c>
      <c r="NU387" s="23">
        <v>8.16</v>
      </c>
      <c r="NV387" s="3">
        <v>4.8</v>
      </c>
      <c r="NW387" s="22">
        <v>0.72</v>
      </c>
      <c r="NX387" s="22">
        <v>0.96</v>
      </c>
      <c r="NY387" s="22">
        <v>68.25</v>
      </c>
      <c r="NZ387" s="22">
        <v>22.75</v>
      </c>
      <c r="OA387" s="23">
        <v>8</v>
      </c>
      <c r="OB387" s="22">
        <v>0.6</v>
      </c>
      <c r="OC387" s="22">
        <v>1.76</v>
      </c>
      <c r="OD387" s="22">
        <v>3.6</v>
      </c>
      <c r="OE387" s="22">
        <v>2.64</v>
      </c>
      <c r="OF387" s="22">
        <v>14.2</v>
      </c>
      <c r="OG387" s="22">
        <v>1.8</v>
      </c>
      <c r="OH387" s="23">
        <v>4</v>
      </c>
      <c r="OI387" s="22">
        <v>2</v>
      </c>
      <c r="OJ387" s="22">
        <v>7.2</v>
      </c>
      <c r="OK387" s="22">
        <v>2.8</v>
      </c>
      <c r="OL387" s="22">
        <v>0.51</v>
      </c>
      <c r="OM387" s="23">
        <v>3.06</v>
      </c>
      <c r="ON387" s="22">
        <v>3.23</v>
      </c>
      <c r="OO387" s="22">
        <v>10.199999999999999</v>
      </c>
      <c r="OQ387">
        <f t="shared" si="667"/>
        <v>-5</v>
      </c>
      <c r="OR387" s="23">
        <f t="shared" ca="1" si="724"/>
        <v>0.99767915757772463</v>
      </c>
      <c r="OS387" s="23">
        <f t="shared" ca="1" si="724"/>
        <v>1.0229568067783337</v>
      </c>
      <c r="OT387" s="23">
        <f t="shared" ca="1" si="724"/>
        <v>1.0030739402369377</v>
      </c>
      <c r="OU387" s="23">
        <f t="shared" ca="1" si="720"/>
        <v>1.0007575097077641</v>
      </c>
      <c r="OV387" s="23">
        <f t="shared" ca="1" si="720"/>
        <v>1.0024435217193115</v>
      </c>
      <c r="OW387" s="23">
        <f t="shared" ca="1" si="720"/>
        <v>1.004357012453321</v>
      </c>
      <c r="OX387" s="23">
        <f t="shared" ca="1" si="720"/>
        <v>1.005046882155022</v>
      </c>
      <c r="OY387" s="23">
        <f t="shared" ca="1" si="720"/>
        <v>1.0039343436281312</v>
      </c>
      <c r="OZ387" s="23">
        <f t="shared" ca="1" si="720"/>
        <v>1.0092691698175689</v>
      </c>
      <c r="PA387" s="23">
        <f t="shared" ca="1" si="720"/>
        <v>1.0011347206062156</v>
      </c>
      <c r="PB387" s="23">
        <f t="shared" ca="1" si="720"/>
        <v>0.99623617211423032</v>
      </c>
      <c r="PC387" s="23">
        <f t="shared" ca="1" si="720"/>
        <v>1.0034127991106911</v>
      </c>
      <c r="PD387" s="23">
        <f t="shared" ca="1" si="720"/>
        <v>0.98819219679889625</v>
      </c>
      <c r="PE387" s="23">
        <f t="shared" ca="1" si="720"/>
        <v>0.99298990542571519</v>
      </c>
      <c r="PF387" s="23">
        <f t="shared" ca="1" si="720"/>
        <v>1.0065730049205668</v>
      </c>
      <c r="PG387" s="23">
        <f t="shared" ca="1" si="729"/>
        <v>1.0143232653717686</v>
      </c>
      <c r="PH387" s="23">
        <f t="shared" ca="1" si="693"/>
        <v>1.0291934985286908</v>
      </c>
      <c r="PI387" s="23">
        <f t="shared" ca="1" si="693"/>
        <v>1.013546779459521</v>
      </c>
      <c r="PJ387" s="23">
        <f t="shared" ca="1" si="693"/>
        <v>1.123921659014165</v>
      </c>
      <c r="PK387" s="23">
        <f t="shared" ca="1" si="693"/>
        <v>0.90870023782744536</v>
      </c>
      <c r="PL387" s="23">
        <f t="shared" ca="1" si="693"/>
        <v>1.0024017745245377</v>
      </c>
      <c r="PM387" s="23">
        <f t="shared" ca="1" si="693"/>
        <v>1.0033258113224535</v>
      </c>
      <c r="PN387" s="23">
        <f t="shared" ca="1" si="693"/>
        <v>1.0096444667843241</v>
      </c>
      <c r="PO387" s="23">
        <f t="shared" ca="1" si="693"/>
        <v>0.99800722931597119</v>
      </c>
      <c r="PP387" s="23">
        <f t="shared" ca="1" si="693"/>
        <v>0.99716392485153516</v>
      </c>
      <c r="PQ387" s="23">
        <f t="shared" ca="1" si="693"/>
        <v>0.97903791408348662</v>
      </c>
      <c r="PR387" s="23">
        <f t="shared" ca="1" si="693"/>
        <v>0.96734152385785632</v>
      </c>
      <c r="PS387" s="23">
        <f t="shared" ca="1" si="693"/>
        <v>0.99535215192650472</v>
      </c>
      <c r="PT387" s="23">
        <f t="shared" ca="1" si="693"/>
        <v>1.0254016286474745</v>
      </c>
      <c r="PU387" s="23">
        <f t="shared" ca="1" si="749"/>
        <v>1.0039370896123436</v>
      </c>
      <c r="PV387" s="23">
        <f t="shared" ca="1" si="749"/>
        <v>1.0034224869024815</v>
      </c>
      <c r="PW387" s="23">
        <f t="shared" ca="1" si="749"/>
        <v>1.0005105652733375</v>
      </c>
      <c r="PX387" s="23">
        <f t="shared" ca="1" si="749"/>
        <v>1.000617527138536</v>
      </c>
      <c r="PY387" s="23">
        <f t="shared" ca="1" si="749"/>
        <v>1.0006464675657492</v>
      </c>
      <c r="PZ387" s="23">
        <f t="shared" ca="1" si="749"/>
        <v>1.0019271565258636</v>
      </c>
      <c r="QA387" s="23">
        <f t="shared" ca="1" si="749"/>
        <v>1.0058632614274299</v>
      </c>
      <c r="QB387" s="23">
        <f t="shared" ca="1" si="730"/>
        <v>1.0038553560846168</v>
      </c>
      <c r="QC387" s="23">
        <f t="shared" ca="1" si="730"/>
        <v>1.0197953576632979</v>
      </c>
      <c r="QD387" s="23">
        <f t="shared" ca="1" si="699"/>
        <v>0.95268137211507431</v>
      </c>
      <c r="QE387" s="23">
        <f t="shared" ca="1" si="699"/>
        <v>0.99832989808161665</v>
      </c>
      <c r="QF387" s="23">
        <f t="shared" ca="1" si="699"/>
        <v>0.98092678861967653</v>
      </c>
      <c r="QG387" s="23">
        <f t="shared" ca="1" si="699"/>
        <v>1.0145914822778563</v>
      </c>
      <c r="QH387" s="23">
        <f t="shared" ca="1" si="699"/>
        <v>1.0108868970432678</v>
      </c>
      <c r="QI387" s="23">
        <f t="shared" ca="1" si="699"/>
        <v>1.0049897476136136</v>
      </c>
      <c r="QJ387" s="26">
        <f t="shared" ca="1" si="616"/>
        <v>1.001715412807006</v>
      </c>
      <c r="QL387" s="3">
        <f t="shared" ref="QL387:QL450" ca="1" si="751">QJ387*OFFSET(QL387,OQ387,0)</f>
        <v>113.06244973936823</v>
      </c>
      <c r="QM387" s="3">
        <f t="shared" ca="1" si="591"/>
        <v>-2.675860075669334E-2</v>
      </c>
      <c r="QN387" s="3">
        <f t="shared" ca="1" si="595"/>
        <v>-8.1759500471726795E-2</v>
      </c>
      <c r="QO387" s="3">
        <f t="shared" ca="1" si="599"/>
        <v>-5.1085228767178137E-3</v>
      </c>
      <c r="QP387" s="3">
        <f t="shared" ca="1" si="631"/>
        <v>0.97094803784167905</v>
      </c>
      <c r="QQ387" s="2">
        <f t="shared" ca="1" si="642"/>
        <v>1.7157773798748499</v>
      </c>
      <c r="QR387" s="3">
        <f t="shared" ca="1" si="592"/>
        <v>-0.3206310553499514</v>
      </c>
      <c r="QS387" s="3">
        <f t="shared" ca="1" si="596"/>
        <v>-0.97526969917576256</v>
      </c>
      <c r="QT387" s="3">
        <f t="shared" ca="1" si="598"/>
        <v>-2.043252573984411E-2</v>
      </c>
      <c r="QU387" s="3">
        <f t="shared" ca="1" si="619"/>
        <v>1.951323476605249</v>
      </c>
    </row>
    <row r="388" spans="1:463" x14ac:dyDescent="0.35">
      <c r="A388" t="s">
        <v>1453</v>
      </c>
      <c r="B388" s="21">
        <v>44013</v>
      </c>
      <c r="C388" t="s">
        <v>847</v>
      </c>
      <c r="D388" s="2">
        <v>109.2</v>
      </c>
      <c r="E388" s="2">
        <v>109.1</v>
      </c>
      <c r="F388" s="2">
        <v>1</v>
      </c>
      <c r="G388" s="2">
        <v>109.7</v>
      </c>
      <c r="H388" s="2">
        <v>109.17809424424074</v>
      </c>
      <c r="I388" s="2">
        <v>109.77153455474932</v>
      </c>
      <c r="J388" s="2">
        <v>105</v>
      </c>
      <c r="K388" s="2">
        <v>113.5</v>
      </c>
      <c r="L388" s="2">
        <v>112.94576951740174</v>
      </c>
      <c r="M388" s="2">
        <v>105.8</v>
      </c>
      <c r="N388" s="2">
        <v>101.1</v>
      </c>
      <c r="O388" s="2">
        <v>103.4</v>
      </c>
      <c r="P388" s="2">
        <v>107.7</v>
      </c>
      <c r="Q388" s="2">
        <v>99</v>
      </c>
      <c r="R388" s="2">
        <v>112.6</v>
      </c>
      <c r="S388" s="2">
        <v>101.1</v>
      </c>
      <c r="T388" s="2">
        <v>107.7</v>
      </c>
      <c r="U388" s="2">
        <v>121.6</v>
      </c>
      <c r="V388" s="2">
        <v>117.4</v>
      </c>
      <c r="W388" s="2">
        <v>117.5</v>
      </c>
      <c r="X388" s="2">
        <v>108.4</v>
      </c>
      <c r="Y388" s="2">
        <v>118.3</v>
      </c>
      <c r="Z388" s="2">
        <v>119</v>
      </c>
      <c r="AA388" s="2">
        <v>116</v>
      </c>
      <c r="AB388" s="2">
        <v>95.3</v>
      </c>
      <c r="AC388" s="2">
        <v>104.8</v>
      </c>
      <c r="AD388" s="2">
        <v>112.1</v>
      </c>
      <c r="AE388" s="2">
        <v>99.8</v>
      </c>
      <c r="AF388" s="2">
        <v>106.8</v>
      </c>
      <c r="AG388" s="22">
        <v>510</v>
      </c>
      <c r="AH388" s="22">
        <v>490</v>
      </c>
      <c r="AI388" s="22">
        <v>139</v>
      </c>
      <c r="AJ388" s="22">
        <v>31</v>
      </c>
      <c r="AK388" s="22">
        <v>33</v>
      </c>
      <c r="AL388" s="22">
        <v>5</v>
      </c>
      <c r="AM388" s="22">
        <v>20</v>
      </c>
      <c r="AN388" s="22">
        <v>20</v>
      </c>
      <c r="AO388" s="22">
        <v>52</v>
      </c>
      <c r="AP388" s="22">
        <v>20</v>
      </c>
      <c r="AQ388" s="22">
        <v>17</v>
      </c>
      <c r="AR388" s="2">
        <v>103.9</v>
      </c>
      <c r="AS388" s="2">
        <v>117.5</v>
      </c>
      <c r="AT388" s="2">
        <v>99</v>
      </c>
      <c r="AU388" s="2">
        <v>106.2</v>
      </c>
      <c r="AV388" s="2">
        <v>104.9</v>
      </c>
      <c r="AW388" s="2">
        <v>114</v>
      </c>
      <c r="AX388" s="2">
        <v>112.6</v>
      </c>
      <c r="AY388" s="2">
        <v>114.7</v>
      </c>
      <c r="AZ388" s="2">
        <v>110.6</v>
      </c>
      <c r="BA388" s="2">
        <v>117.5</v>
      </c>
      <c r="BB388" s="2">
        <v>114.2</v>
      </c>
      <c r="BC388" s="2">
        <v>104.9</v>
      </c>
      <c r="BD388" s="3">
        <v>0.7</v>
      </c>
      <c r="BE388" s="3">
        <v>0.42</v>
      </c>
      <c r="BF388" s="3">
        <v>0.28999999999999998</v>
      </c>
      <c r="BG388" s="3">
        <v>0.23</v>
      </c>
      <c r="BH388" s="3">
        <v>-0.6</v>
      </c>
      <c r="BI388" s="2">
        <v>294.2</v>
      </c>
      <c r="BJ388" s="2">
        <v>1.6</v>
      </c>
      <c r="BK388" s="2">
        <v>1.9</v>
      </c>
      <c r="BL388" s="2">
        <v>115.2</v>
      </c>
      <c r="BM388" s="2">
        <v>109.3</v>
      </c>
      <c r="BN388" s="10">
        <v>541</v>
      </c>
      <c r="BO388" s="3">
        <v>76.97</v>
      </c>
      <c r="BP388" s="22">
        <v>1.2690999999999999</v>
      </c>
      <c r="BQ388" s="3">
        <v>43.24217391304348</v>
      </c>
      <c r="BR388" s="23">
        <v>1.7586363636363638</v>
      </c>
      <c r="BS388" s="2">
        <v>112.7</v>
      </c>
      <c r="BT388" s="3">
        <v>89.2</v>
      </c>
      <c r="BU388" s="2">
        <v>1.2</v>
      </c>
      <c r="BV388" s="2">
        <v>1.6</v>
      </c>
      <c r="BW388" s="2">
        <v>-0.2</v>
      </c>
      <c r="BX388" s="2">
        <v>-0.8</v>
      </c>
      <c r="BY388" s="23">
        <v>258.35199999999998</v>
      </c>
      <c r="BZ388" s="2">
        <v>100</v>
      </c>
      <c r="CA388" s="2">
        <v>99.6</v>
      </c>
      <c r="CB388" s="3">
        <v>105.19</v>
      </c>
      <c r="CC388" s="2">
        <v>102.7</v>
      </c>
      <c r="CD388" s="2">
        <v>136.5</v>
      </c>
      <c r="CE388" s="2">
        <v>100.11912825619278</v>
      </c>
      <c r="CF388" s="3">
        <v>105.06093471567854</v>
      </c>
      <c r="CG388" s="2">
        <v>102.68087611923508</v>
      </c>
      <c r="CH388" s="23">
        <v>267.41666924394218</v>
      </c>
      <c r="CI388" s="3">
        <v>105.22521631573146</v>
      </c>
      <c r="CM388" s="2">
        <f t="shared" si="600"/>
        <v>34.073102129890067</v>
      </c>
      <c r="CN388" s="2">
        <f t="shared" si="600"/>
        <v>1.3857350592044473</v>
      </c>
      <c r="CO388" s="2">
        <f t="shared" si="601"/>
        <v>82.088820133569769</v>
      </c>
      <c r="CR388" s="2">
        <f t="shared" si="604"/>
        <v>0.36764705882353466</v>
      </c>
      <c r="CS388" s="2">
        <f t="shared" si="604"/>
        <v>0.46040515653775327</v>
      </c>
      <c r="CT388" s="2">
        <f t="shared" si="605"/>
        <v>0.45787545787545791</v>
      </c>
      <c r="CU388" s="2">
        <f t="shared" si="605"/>
        <v>0.7224757332467614</v>
      </c>
      <c r="CV388" s="2">
        <f t="shared" si="605"/>
        <v>0.59751358923232933</v>
      </c>
      <c r="CW388" s="2">
        <f t="shared" si="606"/>
        <v>-0.28929604628736466</v>
      </c>
      <c r="CX388" s="2">
        <f t="shared" si="607"/>
        <v>0.79928952042629275</v>
      </c>
      <c r="CY388" s="2">
        <f t="shared" si="651"/>
        <v>4.1194644696189497</v>
      </c>
      <c r="CZ388" s="2">
        <f t="shared" si="611"/>
        <v>0</v>
      </c>
      <c r="DA388" s="2">
        <f t="shared" si="612"/>
        <v>-1.243523316062179</v>
      </c>
      <c r="DB388" s="2">
        <f t="shared" si="613"/>
        <v>2.3539668700959049</v>
      </c>
      <c r="DC388" s="2">
        <f t="shared" si="704"/>
        <v>0.51247010591048858</v>
      </c>
      <c r="DF388" s="2">
        <f t="shared" si="608"/>
        <v>9.0226426713658761</v>
      </c>
      <c r="DG388" s="2">
        <f t="shared" si="608"/>
        <v>7.4105547837299612</v>
      </c>
      <c r="DH388" s="2">
        <f t="shared" si="609"/>
        <v>6.5082906020137665</v>
      </c>
      <c r="DI388" s="2">
        <f t="shared" si="725"/>
        <v>2.2224623309515357</v>
      </c>
      <c r="DJ388" s="2">
        <f t="shared" si="725"/>
        <v>0</v>
      </c>
      <c r="DM388" s="2">
        <f t="shared" si="652"/>
        <v>1.1111111111111138</v>
      </c>
      <c r="DN388" s="2">
        <f t="shared" si="652"/>
        <v>1.1121408711770051</v>
      </c>
      <c r="DO388" s="2">
        <f t="shared" si="617"/>
        <v>1.8570102135561743</v>
      </c>
      <c r="DP388" s="2">
        <f t="shared" si="653"/>
        <v>-9.5147478591811913E-2</v>
      </c>
      <c r="DQ388" s="2">
        <f t="shared" si="697"/>
        <v>0.92847429223790645</v>
      </c>
      <c r="DR388" s="2">
        <f t="shared" si="654"/>
        <v>2.0683453237410045</v>
      </c>
      <c r="DS388" s="2">
        <f t="shared" si="655"/>
        <v>1.5610138086771057</v>
      </c>
      <c r="DT388" s="2" t="e">
        <v>#N/A</v>
      </c>
      <c r="DU388" s="2" t="e">
        <v>#N/A</v>
      </c>
      <c r="DV388" s="2">
        <f t="shared" si="618"/>
        <v>0.58365758754863606</v>
      </c>
      <c r="DW388" s="2">
        <f t="shared" si="656"/>
        <v>-0.10090817356205317</v>
      </c>
      <c r="DX388" s="2">
        <f t="shared" si="657"/>
        <v>-6.5915004336513423</v>
      </c>
      <c r="DY388" s="2">
        <f t="shared" si="658"/>
        <v>-0.70546737213404986</v>
      </c>
      <c r="DZ388" s="2">
        <f t="shared" si="659"/>
        <v>-12.010443864229769</v>
      </c>
      <c r="EA388" s="2">
        <f t="shared" si="674"/>
        <v>-1.9354838709677469</v>
      </c>
      <c r="EB388" s="2">
        <f t="shared" si="674"/>
        <v>5.5755395683453335</v>
      </c>
      <c r="EC388" s="2">
        <f t="shared" si="674"/>
        <v>2.7097902097902082</v>
      </c>
      <c r="ED388" s="2">
        <f t="shared" si="674"/>
        <v>-1.0948905109488982</v>
      </c>
      <c r="EE388" s="2">
        <f t="shared" si="718"/>
        <v>1.2842465753424737</v>
      </c>
      <c r="EF388" s="2">
        <f t="shared" si="718"/>
        <v>1.5358361774743923</v>
      </c>
      <c r="EG388" s="2">
        <f t="shared" si="718"/>
        <v>3.3868092691622165</v>
      </c>
      <c r="EH388" s="2">
        <f t="shared" si="718"/>
        <v>2.4731182795698858</v>
      </c>
      <c r="EI388" s="2">
        <f t="shared" si="689"/>
        <v>0.77594568380214834</v>
      </c>
      <c r="EJ388" s="2">
        <f t="shared" si="689"/>
        <v>2.6200873362445476</v>
      </c>
      <c r="EK388" s="2">
        <f t="shared" si="689"/>
        <v>-0.10090817356205317</v>
      </c>
      <c r="EL388" s="2">
        <f t="shared" si="687"/>
        <v>-0.84033613445377853</v>
      </c>
      <c r="EM388" s="2">
        <f t="shared" si="687"/>
        <v>0.76849183477427641</v>
      </c>
      <c r="EN388" s="2">
        <f t="shared" si="687"/>
        <v>3.167420814479649</v>
      </c>
      <c r="EO388" s="2">
        <f t="shared" si="687"/>
        <v>-0.70546737213404986</v>
      </c>
      <c r="EP388" s="2">
        <f t="shared" si="687"/>
        <v>4.3676069153776087</v>
      </c>
      <c r="EQ388" s="2">
        <f t="shared" si="687"/>
        <v>2.5974025974025983</v>
      </c>
      <c r="ER388" s="2">
        <f t="shared" si="716"/>
        <v>2.7097902097902082</v>
      </c>
      <c r="ES388" s="2">
        <f t="shared" si="716"/>
        <v>1.7825311942958999</v>
      </c>
      <c r="ET388" s="2">
        <f t="shared" si="716"/>
        <v>1.4506769825918697</v>
      </c>
      <c r="EU388" s="2">
        <f t="shared" si="602"/>
        <v>1.6</v>
      </c>
      <c r="EV388" s="2">
        <f t="shared" si="602"/>
        <v>1.9</v>
      </c>
      <c r="EW388" s="2">
        <f t="shared" si="660"/>
        <v>-3.1118587047939461</v>
      </c>
      <c r="EX388" s="2">
        <f t="shared" si="660"/>
        <v>-1.8850987432675104</v>
      </c>
      <c r="EY388" s="2">
        <f t="shared" si="661"/>
        <v>-33.532025925933695</v>
      </c>
      <c r="EZ388" s="2">
        <f t="shared" si="661"/>
        <v>-26.976586935474877</v>
      </c>
      <c r="FA388" s="2">
        <f t="shared" si="662"/>
        <v>-3.8395904436860029</v>
      </c>
      <c r="FB388" s="2">
        <f t="shared" si="733"/>
        <v>0.99686476258979972</v>
      </c>
      <c r="FC388" s="2">
        <f t="shared" si="733"/>
        <v>0.20040080160321772</v>
      </c>
      <c r="FD388" s="2">
        <f t="shared" si="733"/>
        <v>0.10050251256281673</v>
      </c>
      <c r="FE388" s="2">
        <f t="shared" si="732"/>
        <v>0.77601073002491194</v>
      </c>
      <c r="FF388" s="2">
        <f t="shared" si="732"/>
        <v>-0.38797284190106307</v>
      </c>
      <c r="FG388" s="2">
        <f t="shared" si="732"/>
        <v>7.3313782991202281E-2</v>
      </c>
      <c r="FH388" s="2">
        <v>1.6</v>
      </c>
      <c r="FI388" s="2">
        <v>0.2</v>
      </c>
      <c r="FL388" s="2">
        <f t="shared" si="726"/>
        <v>-0.17651600044621407</v>
      </c>
      <c r="FM388" s="2">
        <f t="shared" si="726"/>
        <v>0.24774833287719566</v>
      </c>
      <c r="FN388" s="2">
        <f t="shared" si="634"/>
        <v>0.19293421361503693</v>
      </c>
      <c r="FQ388" s="2">
        <f t="shared" si="727"/>
        <v>-0.70419672685627654</v>
      </c>
      <c r="FR388" s="2">
        <f t="shared" si="727"/>
        <v>0.99468217210418874</v>
      </c>
      <c r="FS388" s="2">
        <f t="shared" si="636"/>
        <v>0.77397314517595461</v>
      </c>
      <c r="FT388" s="2">
        <f t="shared" si="728"/>
        <v>-0.64088898086800405</v>
      </c>
      <c r="FU388" s="2">
        <f t="shared" si="728"/>
        <v>1.3638259711086675</v>
      </c>
      <c r="FX388" s="2">
        <f t="shared" si="713"/>
        <v>0.58979826532117308</v>
      </c>
      <c r="FY388" s="2">
        <f t="shared" si="713"/>
        <v>1.5155324199015441</v>
      </c>
      <c r="FZ388" s="2">
        <f t="shared" si="647"/>
        <v>1.8957638724015569</v>
      </c>
      <c r="GA388" s="2">
        <f t="shared" si="714"/>
        <v>0.95372728175706634</v>
      </c>
      <c r="GB388" s="2">
        <f t="shared" si="714"/>
        <v>0.62971163818650311</v>
      </c>
      <c r="GE388" s="2">
        <f t="shared" si="719"/>
        <v>3.2848938410806827</v>
      </c>
      <c r="GF388" s="2">
        <f t="shared" si="719"/>
        <v>3.162827206508867</v>
      </c>
      <c r="GG388" s="2">
        <f t="shared" si="715"/>
        <v>-42.764716583517149</v>
      </c>
      <c r="GH388" s="2">
        <f t="shared" si="715"/>
        <v>-29.67796748766164</v>
      </c>
      <c r="GI388" s="2">
        <f t="shared" si="670"/>
        <v>-6.2286689419795209</v>
      </c>
      <c r="GJ388" s="2">
        <f t="shared" si="671"/>
        <v>1.9572417946401854</v>
      </c>
      <c r="GK388" s="2">
        <v>1</v>
      </c>
      <c r="GN388" s="2">
        <f t="shared" ref="GN388:GN451" si="752">F388-F387</f>
        <v>0.4</v>
      </c>
      <c r="GQ388" s="2">
        <f t="shared" si="717"/>
        <v>-1</v>
      </c>
      <c r="GT388" s="27">
        <f t="shared" ca="1" si="734"/>
        <v>100.84269662921348</v>
      </c>
      <c r="GU388" s="27">
        <f t="shared" ca="1" si="735"/>
        <v>89.707187222715163</v>
      </c>
      <c r="GV388" s="27">
        <f t="shared" ca="1" si="735"/>
        <v>97.642792384406178</v>
      </c>
      <c r="GW388" s="27">
        <f t="shared" ca="1" si="736"/>
        <v>99.150141643059484</v>
      </c>
      <c r="GX388" s="27">
        <f t="shared" ca="1" si="736"/>
        <v>101.79372197309418</v>
      </c>
      <c r="GY388" s="27">
        <f t="shared" ca="1" si="737"/>
        <v>100.55299539170505</v>
      </c>
      <c r="GZ388" s="27">
        <f t="shared" ca="1" si="738"/>
        <v>113.75116931711879</v>
      </c>
      <c r="HA388" s="27">
        <f t="shared" ca="1" si="739"/>
        <v>103.45508390918066</v>
      </c>
      <c r="HB388" s="27">
        <f t="shared" ca="1" si="739"/>
        <v>101.81653042688465</v>
      </c>
      <c r="HC388" s="27">
        <f t="shared" ca="1" si="739"/>
        <v>94.866920152091254</v>
      </c>
      <c r="HD388" s="27">
        <f t="shared" ca="1" si="739"/>
        <v>96.914700544464608</v>
      </c>
      <c r="HE388" s="27">
        <f t="shared" ca="1" si="740"/>
        <v>104.15300546448087</v>
      </c>
      <c r="HG388" s="27">
        <f t="shared" ca="1" si="741"/>
        <v>100.47036688617122</v>
      </c>
      <c r="HH388" s="27">
        <f t="shared" ca="1" si="742"/>
        <v>98.085291557876403</v>
      </c>
      <c r="HI388" s="27">
        <f t="shared" ca="1" si="742"/>
        <v>95.663486556808337</v>
      </c>
      <c r="HJ388" s="27">
        <f t="shared" ca="1" si="743"/>
        <v>100.76117982873456</v>
      </c>
      <c r="HK388" s="27">
        <f t="shared" ca="1" si="743"/>
        <v>100.26978417266186</v>
      </c>
      <c r="HL388" s="27">
        <f t="shared" ca="1" si="744"/>
        <v>100.5560704355885</v>
      </c>
      <c r="HM388" s="27">
        <f t="shared" ca="1" si="745"/>
        <v>86.209677419354847</v>
      </c>
      <c r="HN388" s="27">
        <f t="shared" ca="1" si="746"/>
        <v>98.158914728682163</v>
      </c>
      <c r="HO388" s="27">
        <f t="shared" ca="1" si="746"/>
        <v>94.506437768240332</v>
      </c>
      <c r="HP388" s="27">
        <f t="shared" ca="1" si="746"/>
        <v>105.4108216432866</v>
      </c>
      <c r="HQ388" s="27">
        <f t="shared" ca="1" si="746"/>
        <v>104.653371320038</v>
      </c>
      <c r="HR388" s="27">
        <f t="shared" ca="1" si="747"/>
        <v>98.387096774193552</v>
      </c>
      <c r="HT388" s="27">
        <f t="shared" ca="1" si="721"/>
        <v>140.68248378127893</v>
      </c>
      <c r="HU388" s="27">
        <f t="shared" ca="1" si="721"/>
        <v>30.658091422763011</v>
      </c>
      <c r="HV388" s="27">
        <f t="shared" ca="1" si="721"/>
        <v>31.6767782669138</v>
      </c>
      <c r="HW388" s="27">
        <f t="shared" ca="1" si="722"/>
        <v>514.17354625602991</v>
      </c>
      <c r="HX388" s="27">
        <f t="shared" ca="1" si="722"/>
        <v>486.17794253938814</v>
      </c>
      <c r="HY388" s="27">
        <f t="shared" ca="1" si="638"/>
        <v>1000</v>
      </c>
      <c r="HZ388" s="27">
        <f t="shared" ca="1" si="723"/>
        <v>5.2733774727146656</v>
      </c>
      <c r="IA388" s="27">
        <f t="shared" ca="1" si="723"/>
        <v>22.093790546802591</v>
      </c>
      <c r="IB388" s="27">
        <f t="shared" ca="1" si="723"/>
        <v>26.701084979349005</v>
      </c>
      <c r="IC388" s="27">
        <f t="shared" ca="1" si="723"/>
        <v>52.235057570569097</v>
      </c>
      <c r="ID388" s="27">
        <f t="shared" ca="1" si="723"/>
        <v>25.468614853039139</v>
      </c>
      <c r="IE388" s="27">
        <f t="shared" ca="1" si="723"/>
        <v>16.245114236209048</v>
      </c>
      <c r="IG388" s="28">
        <f t="shared" ca="1" si="623"/>
        <v>0.183958565463236</v>
      </c>
      <c r="IH388" s="28">
        <f t="shared" ca="1" si="623"/>
        <v>-0.37955279651658491</v>
      </c>
      <c r="II388" s="28">
        <f t="shared" ca="1" si="623"/>
        <v>-0.21558718134970933</v>
      </c>
      <c r="IJ388" s="28">
        <f t="shared" ca="1" si="624"/>
        <v>-4.4459393804994696E-2</v>
      </c>
      <c r="IK388" s="24">
        <f t="shared" ca="1" si="639"/>
        <v>0.36672201859806353</v>
      </c>
      <c r="IL388" s="28">
        <f t="shared" ca="1" si="625"/>
        <v>1.0149743160292062</v>
      </c>
      <c r="IM388" s="28">
        <f t="shared" ca="1" si="640"/>
        <v>1.1121408711769871</v>
      </c>
      <c r="IN388" s="3">
        <f t="shared" ca="1" si="641"/>
        <v>0.97051492222421143</v>
      </c>
      <c r="IO388" s="2">
        <f t="shared" si="663"/>
        <v>1</v>
      </c>
      <c r="IQ388" s="2">
        <f t="shared" ca="1" si="750"/>
        <v>-0.41118141240305828</v>
      </c>
      <c r="IS388" s="3">
        <f t="shared" ca="1" si="626"/>
        <v>0.1426573392811411</v>
      </c>
      <c r="IT388" s="3">
        <f t="shared" ca="1" si="627"/>
        <v>2.7473354958300611E-3</v>
      </c>
      <c r="IU388" s="3">
        <f t="shared" si="628"/>
        <v>0.4</v>
      </c>
      <c r="IV388" s="3">
        <f t="shared" ca="1" si="629"/>
        <v>0.25459532522302886</v>
      </c>
      <c r="IX388" s="28">
        <f ca="1">$HL388/100*(GZ388-100)*AL388/1000+(HM388-100)*HZ388/$HY388</f>
        <v>-3.5833989170474811E-3</v>
      </c>
      <c r="IY388" s="28">
        <f ca="1">$HL388/100*(HA388-100)*AM388/1000+(HN388-100)*IA388/$HY388</f>
        <v>2.8809379823188215E-2</v>
      </c>
      <c r="IZ388" s="28">
        <f ca="1">$HL388/100*(HB388-100)*AN388/1000+(HO388-100)*IB388/$HY388</f>
        <v>-0.11015143967871649</v>
      </c>
      <c r="JA388" s="28">
        <f ca="1">$HL388/100*(HC388-100)*AO388/1000+(HP388-100)*IC388/$HY388</f>
        <v>1.4230163897494486E-2</v>
      </c>
      <c r="JB388" s="28">
        <f ca="1">$HL388/100*(HD388-100)*AP388/1000+(HQ388-100)*ID388/$HY388</f>
        <v>5.6465804045086346E-2</v>
      </c>
      <c r="JC388" s="28">
        <f ca="1">$HL388/100*(HE388-100)*AQ388/1000+(HR388-100)*IE388/$HY388</f>
        <v>4.4791887545796966E-2</v>
      </c>
      <c r="JE388" s="3">
        <f t="shared" ca="1" si="731"/>
        <v>-7.6471413417332247E-3</v>
      </c>
      <c r="JF388" s="3">
        <f t="shared" ca="1" si="731"/>
        <v>-0.12957813484936759</v>
      </c>
      <c r="JG388" s="3">
        <f t="shared" ca="1" si="731"/>
        <v>-9.6657536409167355E-2</v>
      </c>
      <c r="JH388" s="3">
        <f t="shared" ca="1" si="731"/>
        <v>0.12275308918563092</v>
      </c>
      <c r="JI388" s="3">
        <f t="shared" ca="1" si="731"/>
        <v>3.3048305477945975E-2</v>
      </c>
      <c r="JJ388" s="3">
        <f t="shared" ca="1" si="731"/>
        <v>-2.765941775765815E-2</v>
      </c>
      <c r="JK388" s="3">
        <f>IO388-IO387</f>
        <v>0.4</v>
      </c>
      <c r="JL388" s="3">
        <f t="shared" ca="1" si="630"/>
        <v>0.5043046777509006</v>
      </c>
      <c r="JN388" s="10">
        <f>COUNTIF(EI388:ET388,"&gt;2")</f>
        <v>5</v>
      </c>
      <c r="JP388" s="2">
        <f>AVERAGE(CS388,CS376,CS364,CS352,CS340,CS328,CS316,CS304,CS292,CS280)</f>
        <v>-3.0690218688996197E-3</v>
      </c>
      <c r="JQ388" s="2">
        <f>CS388-JP388</f>
        <v>0.46347417840665289</v>
      </c>
      <c r="JR388" s="2">
        <f>AVERAGE(CT388,CT376,CT364,CT352,CT340,CT328,CT316,CT304,CT292,CT280)</f>
        <v>-2.4257488075506473E-2</v>
      </c>
      <c r="JS388" s="2">
        <f>CT388-JR388</f>
        <v>0.4821329459509644</v>
      </c>
      <c r="KH388" s="2">
        <f>(DN388*$DN$4)+(FB388*$FB$3)+(FC388*$FC$3)+(FD388*$FD$3)+(FE388*$FE$3)+(FF388*$FF$3)+(FG388*$FG$3)</f>
        <v>0.69489047409976323</v>
      </c>
      <c r="KI388" s="2">
        <f>F388-KH388</f>
        <v>0.30510952590023677</v>
      </c>
      <c r="KJ388" s="2">
        <f>MAX(DN388,FB388:FG388)</f>
        <v>1.1121408711770051</v>
      </c>
      <c r="KK388" s="2">
        <f>MIN(DN388,FB388:FG388)</f>
        <v>-0.38797284190106307</v>
      </c>
      <c r="KL388" s="2">
        <f t="shared" si="664"/>
        <v>1.5001137130780682</v>
      </c>
      <c r="KO388" s="2">
        <f>BO388</f>
        <v>76.97</v>
      </c>
      <c r="KP388" s="2">
        <f>100*((BO382/BO370)-1)</f>
        <v>3.306742151312414</v>
      </c>
      <c r="KQ388" s="2">
        <f t="shared" si="677"/>
        <v>3.306742151312414</v>
      </c>
      <c r="KR388" s="2">
        <f>100*((BO376/BO364)-1)</f>
        <v>-2.6629112789655629</v>
      </c>
      <c r="KS388" s="2">
        <f t="shared" si="691"/>
        <v>-2.6629112789655629</v>
      </c>
      <c r="KT388" s="3">
        <f>BP388</f>
        <v>1.2690999999999999</v>
      </c>
      <c r="KU388" s="3">
        <f>BQ388</f>
        <v>43.24217391304348</v>
      </c>
      <c r="KV388" s="3">
        <f t="shared" si="610"/>
        <v>34.073102129890067</v>
      </c>
      <c r="KW388" s="2">
        <f t="shared" si="603"/>
        <v>60.682679380354166</v>
      </c>
      <c r="KX388" s="2">
        <f t="shared" si="603"/>
        <v>62.332314900504059</v>
      </c>
      <c r="LA388">
        <v>2</v>
      </c>
      <c r="LB388">
        <v>0</v>
      </c>
      <c r="LE388" s="2">
        <v>112.7415261667318</v>
      </c>
      <c r="LF388" s="2">
        <v>112.34871909620621</v>
      </c>
      <c r="LG388" s="2">
        <v>103.80404986545682</v>
      </c>
      <c r="LH388" s="2">
        <v>101.16084538448843</v>
      </c>
      <c r="LI388" s="2">
        <v>105.13815786607364</v>
      </c>
      <c r="LJ388" s="2">
        <v>106.65925618513135</v>
      </c>
      <c r="LK388" s="2">
        <v>107.0959192233779</v>
      </c>
      <c r="LL388" s="2">
        <v>113.50846300791576</v>
      </c>
      <c r="LM388" s="2">
        <v>116.86722228789147</v>
      </c>
      <c r="LN388" s="2">
        <v>109.84202448034013</v>
      </c>
      <c r="LO388" s="2">
        <v>121.28813216631097</v>
      </c>
      <c r="LP388" s="2">
        <v>111.35193678448276</v>
      </c>
      <c r="LQ388" s="2">
        <v>126.08306146679074</v>
      </c>
      <c r="LR388" s="2">
        <v>108.66058588591429</v>
      </c>
      <c r="LS388" s="2">
        <v>114.06275669593988</v>
      </c>
      <c r="LT388" s="2">
        <v>136.50749864394786</v>
      </c>
      <c r="LU388" s="2">
        <v>113.54244992501715</v>
      </c>
      <c r="LV388" s="2">
        <v>112.83766184314804</v>
      </c>
      <c r="LW388" s="2">
        <v>108.41798196000076</v>
      </c>
      <c r="LX388" s="2">
        <v>96.813984934880878</v>
      </c>
      <c r="LY388" s="2">
        <v>105.86243608980665</v>
      </c>
      <c r="LZ388" s="2">
        <v>115.15839214787391</v>
      </c>
      <c r="MA388" s="2">
        <v>120.01734400778665</v>
      </c>
      <c r="MB388" s="2">
        <v>107.201142939308</v>
      </c>
      <c r="MC388" s="2">
        <v>128.24970380393196</v>
      </c>
      <c r="MD388" s="2">
        <v>116.31488627399254</v>
      </c>
      <c r="ME388" s="2">
        <v>120.6296894737892</v>
      </c>
      <c r="MF388" s="2">
        <v>113.55968110391363</v>
      </c>
      <c r="MG388" s="2">
        <v>119.01632192788155</v>
      </c>
      <c r="MH388" s="2">
        <v>111.75751686655684</v>
      </c>
      <c r="MI388" s="2">
        <v>129.68643501286195</v>
      </c>
      <c r="MJ388" s="2">
        <v>119.98429696631958</v>
      </c>
      <c r="MK388" s="2">
        <v>116.22826244793484</v>
      </c>
      <c r="ML388" s="2">
        <v>109.14378788021176</v>
      </c>
      <c r="MM388" s="2">
        <v>115.35179463378097</v>
      </c>
      <c r="MN388" s="2">
        <v>122.25488332309409</v>
      </c>
      <c r="MO388" s="2">
        <v>121.18926270129985</v>
      </c>
      <c r="MP388" s="2">
        <v>127.6555802291759</v>
      </c>
      <c r="MQ388" s="2">
        <v>91.262977632545585</v>
      </c>
      <c r="MR388" s="2">
        <v>81.145912194922062</v>
      </c>
      <c r="MS388" s="10">
        <v>128.16883437816796</v>
      </c>
      <c r="MT388" s="2">
        <v>119.53144323883619</v>
      </c>
      <c r="MU388" s="2">
        <v>107.57804955717566</v>
      </c>
      <c r="MV388" s="2">
        <v>91.429726739571265</v>
      </c>
      <c r="MX388" s="22">
        <v>0.83</v>
      </c>
      <c r="MY388" s="22">
        <v>0.17</v>
      </c>
      <c r="MZ388" s="22">
        <v>0.7</v>
      </c>
      <c r="NA388" s="22">
        <v>0.44</v>
      </c>
      <c r="NB388" s="22">
        <v>0.44</v>
      </c>
      <c r="NC388" s="22">
        <v>0.42</v>
      </c>
      <c r="ND388" s="22">
        <v>1</v>
      </c>
      <c r="NE388" s="22">
        <v>4.74</v>
      </c>
      <c r="NF388" s="22">
        <v>1.26</v>
      </c>
      <c r="NG388" s="22">
        <v>5</v>
      </c>
      <c r="NH388" s="23">
        <v>5</v>
      </c>
      <c r="NI388" s="22">
        <v>26</v>
      </c>
      <c r="NJ388" s="22">
        <v>2.1</v>
      </c>
      <c r="NK388" s="22">
        <v>0.75</v>
      </c>
      <c r="NL388" s="23">
        <v>8.36</v>
      </c>
      <c r="NM388" s="3">
        <v>4.0999999999999996</v>
      </c>
      <c r="NN388" s="22">
        <v>3.4</v>
      </c>
      <c r="NO388" s="22">
        <v>2.5</v>
      </c>
      <c r="NP388" s="22">
        <v>0.2</v>
      </c>
      <c r="NQ388" s="22">
        <v>1.2</v>
      </c>
      <c r="NR388" s="23">
        <v>1</v>
      </c>
      <c r="NS388" s="22">
        <v>1.6</v>
      </c>
      <c r="NT388" s="22">
        <v>8.4</v>
      </c>
      <c r="NU388" s="23">
        <v>8.16</v>
      </c>
      <c r="NV388" s="3">
        <v>4.8</v>
      </c>
      <c r="NW388" s="22">
        <v>0.72</v>
      </c>
      <c r="NX388" s="22">
        <v>0.96</v>
      </c>
      <c r="NY388" s="22">
        <v>68.25</v>
      </c>
      <c r="NZ388" s="22">
        <v>22.75</v>
      </c>
      <c r="OA388" s="23">
        <v>8</v>
      </c>
      <c r="OB388" s="22">
        <v>0.6</v>
      </c>
      <c r="OC388" s="22">
        <v>1.76</v>
      </c>
      <c r="OD388" s="22">
        <v>3.6</v>
      </c>
      <c r="OE388" s="22">
        <v>2.64</v>
      </c>
      <c r="OF388" s="22">
        <v>14.2</v>
      </c>
      <c r="OG388" s="22">
        <v>1.8</v>
      </c>
      <c r="OH388" s="23">
        <v>4</v>
      </c>
      <c r="OI388" s="22">
        <v>2</v>
      </c>
      <c r="OJ388" s="22">
        <v>7.2</v>
      </c>
      <c r="OK388" s="22">
        <v>2.8</v>
      </c>
      <c r="OL388" s="22">
        <v>0.51</v>
      </c>
      <c r="OM388" s="23">
        <v>3.06</v>
      </c>
      <c r="ON388" s="22">
        <v>3.23</v>
      </c>
      <c r="OO388" s="22">
        <v>10.199999999999999</v>
      </c>
      <c r="OQ388">
        <f t="shared" si="667"/>
        <v>-6</v>
      </c>
      <c r="OR388" s="23">
        <f t="shared" ca="1" si="724"/>
        <v>1.0049541036502665</v>
      </c>
      <c r="OS388" s="23">
        <f t="shared" ca="1" si="724"/>
        <v>1.0294504379958302</v>
      </c>
      <c r="OT388" s="23">
        <f t="shared" ca="1" si="724"/>
        <v>1.004829599773837</v>
      </c>
      <c r="OU388" s="23">
        <f t="shared" ca="1" si="720"/>
        <v>0.99796003688922297</v>
      </c>
      <c r="OV388" s="23">
        <f t="shared" ca="1" si="720"/>
        <v>1.0018604694671132</v>
      </c>
      <c r="OW388" s="23">
        <f t="shared" ca="1" si="720"/>
        <v>1.004490126664829</v>
      </c>
      <c r="OX388" s="23">
        <f t="shared" ca="1" si="720"/>
        <v>1.0218462431868842</v>
      </c>
      <c r="OY388" s="23">
        <f t="shared" ca="1" si="720"/>
        <v>1.0049288778421512</v>
      </c>
      <c r="OZ388" s="23">
        <f t="shared" ca="1" si="720"/>
        <v>1.0104016059746999</v>
      </c>
      <c r="PA388" s="23">
        <f t="shared" ca="1" si="720"/>
        <v>1.019694820642373</v>
      </c>
      <c r="PB388" s="23">
        <f t="shared" ca="1" si="720"/>
        <v>1.0135736164063214</v>
      </c>
      <c r="PC388" s="23">
        <f t="shared" ca="1" si="720"/>
        <v>0.99203584687138013</v>
      </c>
      <c r="PD388" s="23">
        <f t="shared" ca="1" si="720"/>
        <v>0.98073679860128926</v>
      </c>
      <c r="PE388" s="23">
        <f t="shared" ca="1" si="720"/>
        <v>1.0492463352732542</v>
      </c>
      <c r="PF388" s="23">
        <f t="shared" ca="1" si="720"/>
        <v>0.99373514546262187</v>
      </c>
      <c r="PG388" s="23">
        <f t="shared" ca="1" si="729"/>
        <v>1.0753334435971258</v>
      </c>
      <c r="PH388" s="23">
        <f t="shared" ca="1" si="693"/>
        <v>1.0291963266884734</v>
      </c>
      <c r="PI388" s="23">
        <f t="shared" ca="1" si="693"/>
        <v>1.0159620033851036</v>
      </c>
      <c r="PJ388" s="23">
        <f t="shared" ca="1" si="693"/>
        <v>1.0934533886570263</v>
      </c>
      <c r="PK388" s="23">
        <f t="shared" ca="1" si="693"/>
        <v>0.93825266983154032</v>
      </c>
      <c r="PL388" s="23">
        <f t="shared" ca="1" si="693"/>
        <v>1.0032620635024276</v>
      </c>
      <c r="PM388" s="23">
        <f t="shared" ca="1" si="693"/>
        <v>1.0213565338185082</v>
      </c>
      <c r="PN388" s="23">
        <f t="shared" ca="1" si="693"/>
        <v>1.0108534266378446</v>
      </c>
      <c r="PO388" s="23">
        <f t="shared" ca="1" si="693"/>
        <v>1.0047484211278002</v>
      </c>
      <c r="PP388" s="23">
        <f t="shared" ca="1" si="693"/>
        <v>1.0225426055025919</v>
      </c>
      <c r="PQ388" s="23">
        <f t="shared" ca="1" si="693"/>
        <v>0.98321128455420448</v>
      </c>
      <c r="PR388" s="23">
        <f t="shared" ca="1" si="693"/>
        <v>0.99343358856405117</v>
      </c>
      <c r="PS388" s="23">
        <f t="shared" ca="1" si="693"/>
        <v>1.011938629425909</v>
      </c>
      <c r="PT388" s="23">
        <f t="shared" ca="1" si="693"/>
        <v>1.0304287224414534</v>
      </c>
      <c r="PU388" s="23">
        <f t="shared" ca="1" si="749"/>
        <v>1.0184926562080472</v>
      </c>
      <c r="PV388" s="23">
        <f t="shared" ca="1" si="749"/>
        <v>1.0014209153727474</v>
      </c>
      <c r="PW388" s="23">
        <f t="shared" ca="1" si="749"/>
        <v>1.0611596692818313</v>
      </c>
      <c r="PX388" s="23">
        <f t="shared" ca="1" si="749"/>
        <v>1.0432157620506539</v>
      </c>
      <c r="PY388" s="23">
        <f t="shared" ca="1" si="749"/>
        <v>1.0163412955640114</v>
      </c>
      <c r="PZ388" s="23">
        <f t="shared" ca="1" si="749"/>
        <v>1.0159374254691316</v>
      </c>
      <c r="QA388" s="23">
        <f t="shared" ca="1" si="749"/>
        <v>1.0079487256570534</v>
      </c>
      <c r="QB388" s="23">
        <f t="shared" ca="1" si="730"/>
        <v>1.004387204738298</v>
      </c>
      <c r="QC388" s="23">
        <f t="shared" ca="1" si="730"/>
        <v>1.0226304662583254</v>
      </c>
      <c r="QD388" s="23">
        <f t="shared" ca="1" si="699"/>
        <v>0.93307193634870256</v>
      </c>
      <c r="QE388" s="23">
        <f t="shared" ca="1" si="699"/>
        <v>0.99838359636618057</v>
      </c>
      <c r="QF388" s="23">
        <f t="shared" ca="1" si="699"/>
        <v>0.98483527894122636</v>
      </c>
      <c r="QG388" s="23">
        <f t="shared" ca="1" si="699"/>
        <v>1.0187975686595054</v>
      </c>
      <c r="QH388" s="23">
        <f t="shared" ca="1" si="699"/>
        <v>1.0131764694145047</v>
      </c>
      <c r="QI388" s="23">
        <f t="shared" ca="1" si="699"/>
        <v>0.99875133342385347</v>
      </c>
      <c r="QJ388" s="26">
        <f t="shared" ca="1" si="616"/>
        <v>1.0099049097897632</v>
      </c>
      <c r="QL388" s="3">
        <f t="shared" ca="1" si="751"/>
        <v>113.98678870746804</v>
      </c>
      <c r="QM388" s="3">
        <f t="shared" ref="QM388:QM451" ca="1" si="753">((QL388/QL387)-1)*100</f>
        <v>0.81754726722318427</v>
      </c>
      <c r="QN388" s="3">
        <f t="shared" ca="1" si="595"/>
        <v>0.23793512234451622</v>
      </c>
      <c r="QO388" s="3">
        <f t="shared" ca="1" si="599"/>
        <v>0.14090517328766428</v>
      </c>
      <c r="QP388" s="3">
        <f t="shared" ca="1" si="631"/>
        <v>0.91498490208401506</v>
      </c>
      <c r="QQ388" s="2">
        <f t="shared" ca="1" si="642"/>
        <v>2.3328549585859948</v>
      </c>
      <c r="QR388" s="3">
        <f t="shared" ref="QR388:QR451" ca="1" si="754">100*((QL388/QL387)^12-1)</f>
        <v>10.2639459670963</v>
      </c>
      <c r="QS388" s="3">
        <f t="shared" ca="1" si="596"/>
        <v>3.0078055804871666</v>
      </c>
      <c r="QT388" s="3">
        <f t="shared" ca="1" si="598"/>
        <v>0.56481306864402114</v>
      </c>
      <c r="QU388" s="3">
        <f t="shared" ca="1" si="619"/>
        <v>1.8383417778784494</v>
      </c>
    </row>
    <row r="389" spans="1:463" x14ac:dyDescent="0.35">
      <c r="A389" t="s">
        <v>1454</v>
      </c>
      <c r="B389" s="21">
        <v>44044</v>
      </c>
      <c r="C389" t="s">
        <v>860</v>
      </c>
      <c r="D389" s="2">
        <v>108.8</v>
      </c>
      <c r="E389" s="2">
        <v>108.6</v>
      </c>
      <c r="F389" s="2">
        <v>0.2</v>
      </c>
      <c r="G389" s="2">
        <v>109</v>
      </c>
      <c r="H389" s="2">
        <v>108.47015194300579</v>
      </c>
      <c r="I389" s="2">
        <v>108.79822617356099</v>
      </c>
      <c r="J389" s="2">
        <v>105.2</v>
      </c>
      <c r="K389" s="2">
        <v>112.4</v>
      </c>
      <c r="L389" s="2">
        <v>111.69838917659996</v>
      </c>
      <c r="M389" s="2">
        <v>105.9</v>
      </c>
      <c r="N389" s="2">
        <v>102.5</v>
      </c>
      <c r="O389" s="2">
        <v>103.7</v>
      </c>
      <c r="P389" s="2">
        <v>107.6</v>
      </c>
      <c r="Q389" s="2">
        <v>99.5</v>
      </c>
      <c r="R389" s="2">
        <v>113.8</v>
      </c>
      <c r="S389" s="2">
        <v>102.5</v>
      </c>
      <c r="T389" s="2">
        <v>107.6</v>
      </c>
      <c r="U389" s="2">
        <v>120.4</v>
      </c>
      <c r="V389" s="2">
        <v>116.8</v>
      </c>
      <c r="W389" s="2">
        <v>117.5</v>
      </c>
      <c r="X389" s="2">
        <v>107.8</v>
      </c>
      <c r="Y389" s="2">
        <v>118</v>
      </c>
      <c r="Z389" s="2">
        <v>118.7</v>
      </c>
      <c r="AA389" s="2">
        <v>116</v>
      </c>
      <c r="AB389" s="2">
        <v>96.6</v>
      </c>
      <c r="AC389" s="2">
        <v>101.7</v>
      </c>
      <c r="AD389" s="2">
        <v>112.5</v>
      </c>
      <c r="AE389" s="2">
        <v>100.2</v>
      </c>
      <c r="AF389" s="2">
        <v>107.2</v>
      </c>
      <c r="AG389" s="22">
        <v>510</v>
      </c>
      <c r="AH389" s="22">
        <v>490</v>
      </c>
      <c r="AI389" s="22">
        <v>139</v>
      </c>
      <c r="AJ389" s="22">
        <v>31</v>
      </c>
      <c r="AK389" s="22">
        <v>33</v>
      </c>
      <c r="AL389" s="22">
        <v>5</v>
      </c>
      <c r="AM389" s="22">
        <v>20</v>
      </c>
      <c r="AN389" s="22">
        <v>20</v>
      </c>
      <c r="AO389" s="22">
        <v>52</v>
      </c>
      <c r="AP389" s="22">
        <v>20</v>
      </c>
      <c r="AQ389" s="22">
        <v>17</v>
      </c>
      <c r="AR389" s="2">
        <v>104.1</v>
      </c>
      <c r="AS389" s="2">
        <v>116.9</v>
      </c>
      <c r="AT389" s="2">
        <v>99.5</v>
      </c>
      <c r="AU389" s="2">
        <v>106.3</v>
      </c>
      <c r="AV389" s="2">
        <v>105.5</v>
      </c>
      <c r="AW389" s="2">
        <v>113.4</v>
      </c>
      <c r="AX389" s="2">
        <v>113.8</v>
      </c>
      <c r="AY389" s="2">
        <v>114.7</v>
      </c>
      <c r="AZ389" s="2">
        <v>110.1</v>
      </c>
      <c r="BA389" s="2">
        <v>117.5</v>
      </c>
      <c r="BB389" s="2">
        <v>108.8</v>
      </c>
      <c r="BC389" s="2">
        <v>105.1</v>
      </c>
      <c r="BD389" s="3">
        <v>0.64</v>
      </c>
      <c r="BE389" s="3">
        <v>-0.05</v>
      </c>
      <c r="BF389" s="3">
        <v>-0.08</v>
      </c>
      <c r="BG389" s="3">
        <v>0.28000000000000003</v>
      </c>
      <c r="BH389" s="3">
        <v>-0.57999999999999996</v>
      </c>
      <c r="BI389" s="2">
        <v>293.3</v>
      </c>
      <c r="BJ389" s="2">
        <v>0.5</v>
      </c>
      <c r="BK389" s="2">
        <v>0.8</v>
      </c>
      <c r="BL389" s="2">
        <v>115</v>
      </c>
      <c r="BM389" s="2">
        <v>109.3</v>
      </c>
      <c r="BN389" s="10">
        <v>552</v>
      </c>
      <c r="BO389" s="3">
        <v>78.14</v>
      </c>
      <c r="BP389" s="22">
        <v>1.3126</v>
      </c>
      <c r="BQ389" s="3">
        <v>44.736000000000004</v>
      </c>
      <c r="BR389" s="23">
        <v>2.3023809523809526</v>
      </c>
      <c r="BS389" s="2">
        <v>111</v>
      </c>
      <c r="BT389" s="3">
        <v>91.17</v>
      </c>
      <c r="BU389" s="2">
        <v>0.4</v>
      </c>
      <c r="BV389" s="2">
        <v>1.7</v>
      </c>
      <c r="BW389" s="2">
        <v>0.7</v>
      </c>
      <c r="BX389" s="2">
        <v>0.1</v>
      </c>
      <c r="BY389" s="23">
        <v>259.31599999999997</v>
      </c>
      <c r="BZ389" s="2">
        <v>100.1</v>
      </c>
      <c r="CA389" s="2">
        <v>99.7</v>
      </c>
      <c r="CB389" s="3">
        <v>105.09</v>
      </c>
      <c r="CC389" s="2">
        <v>103</v>
      </c>
      <c r="CD389" s="2">
        <v>136.80000000000001</v>
      </c>
      <c r="CE389" s="2">
        <v>100.0922779725372</v>
      </c>
      <c r="CF389" s="3">
        <v>104.64486264302178</v>
      </c>
      <c r="CG389" s="2">
        <v>102.71369324748326</v>
      </c>
      <c r="CH389" s="23">
        <v>268.5552091768165</v>
      </c>
      <c r="CI389" s="3">
        <v>104.5665603286006</v>
      </c>
      <c r="CM389" s="2">
        <f t="shared" si="600"/>
        <v>34.081974706689017</v>
      </c>
      <c r="CN389" s="2">
        <f t="shared" si="600"/>
        <v>1.7540613685669302</v>
      </c>
      <c r="CO389" s="2">
        <f t="shared" si="601"/>
        <v>84.902517774268134</v>
      </c>
      <c r="CR389" s="2">
        <f t="shared" si="604"/>
        <v>-0.36630036630037149</v>
      </c>
      <c r="CS389" s="2">
        <f t="shared" si="604"/>
        <v>-0.45829514207149402</v>
      </c>
      <c r="CT389" s="2">
        <f t="shared" si="605"/>
        <v>-0.63810391978122416</v>
      </c>
      <c r="CU389" s="2">
        <f t="shared" si="605"/>
        <v>-0.64842888688936384</v>
      </c>
      <c r="CV389" s="2">
        <f t="shared" si="605"/>
        <v>-0.88666737249891259</v>
      </c>
      <c r="CW389" s="2">
        <f t="shared" si="606"/>
        <v>0.2901353965183725</v>
      </c>
      <c r="CX389" s="2">
        <f t="shared" si="607"/>
        <v>-0.96916299559470875</v>
      </c>
      <c r="CY389" s="2">
        <f t="shared" si="651"/>
        <v>1.3847675568743876</v>
      </c>
      <c r="CZ389" s="2">
        <f t="shared" si="611"/>
        <v>-9.2850510677816647E-2</v>
      </c>
      <c r="DA389" s="2">
        <f t="shared" si="612"/>
        <v>1.3641133263378775</v>
      </c>
      <c r="DB389" s="2">
        <f t="shared" si="613"/>
        <v>-0.51107325383305668</v>
      </c>
      <c r="DC389" s="2">
        <f t="shared" si="704"/>
        <v>-0.30591434398367684</v>
      </c>
      <c r="DF389" s="2">
        <f t="shared" si="608"/>
        <v>-7.5095544655853219</v>
      </c>
      <c r="DG389" s="2">
        <f t="shared" si="608"/>
        <v>-10.136164402508408</v>
      </c>
      <c r="DH389" s="2">
        <f t="shared" si="609"/>
        <v>-12.476777950779294</v>
      </c>
      <c r="DI389" s="2">
        <f t="shared" si="725"/>
        <v>5.5748356018251677</v>
      </c>
      <c r="DJ389" s="2">
        <f t="shared" si="725"/>
        <v>0</v>
      </c>
      <c r="DM389" s="2">
        <f t="shared" si="652"/>
        <v>0.46168051708217916</v>
      </c>
      <c r="DN389" s="2">
        <f t="shared" si="652"/>
        <v>0.18450184501843969</v>
      </c>
      <c r="DO389" s="2">
        <f t="shared" si="617"/>
        <v>0.83256244218316899</v>
      </c>
      <c r="DP389" s="2">
        <f t="shared" si="653"/>
        <v>-0.18975332068311465</v>
      </c>
      <c r="DQ389" s="2">
        <f t="shared" si="697"/>
        <v>0.87213160897094166</v>
      </c>
      <c r="DR389" s="2">
        <f t="shared" si="654"/>
        <v>0.62667860340197212</v>
      </c>
      <c r="DS389" s="2">
        <f t="shared" si="655"/>
        <v>0.38673554476437921</v>
      </c>
      <c r="DT389" s="2" t="e">
        <v>#N/A</v>
      </c>
      <c r="DU389" s="2" t="e">
        <v>#N/A</v>
      </c>
      <c r="DV389" s="2">
        <f t="shared" si="618"/>
        <v>0.29013539651836506</v>
      </c>
      <c r="DW389" s="2">
        <f t="shared" si="656"/>
        <v>-1.3875123885034757</v>
      </c>
      <c r="DX389" s="2">
        <f t="shared" si="657"/>
        <v>-6.7590987868284325</v>
      </c>
      <c r="DY389" s="2">
        <f t="shared" si="658"/>
        <v>-0.95735422106180135</v>
      </c>
      <c r="DZ389" s="2">
        <f t="shared" si="659"/>
        <v>-11.332179930795839</v>
      </c>
      <c r="EA389" s="2">
        <f t="shared" si="674"/>
        <v>-20.632827949901113</v>
      </c>
      <c r="EB389" s="2">
        <f t="shared" si="674"/>
        <v>4.5658012533571934</v>
      </c>
      <c r="EC389" s="2">
        <f t="shared" si="674"/>
        <v>2.7097902097902082</v>
      </c>
      <c r="ED389" s="2">
        <f t="shared" si="674"/>
        <v>-2.2665457842248382</v>
      </c>
      <c r="EE389" s="2">
        <f t="shared" si="718"/>
        <v>0</v>
      </c>
      <c r="EF389" s="2">
        <f t="shared" si="718"/>
        <v>0.25337837837837718</v>
      </c>
      <c r="EG389" s="2">
        <f t="shared" si="718"/>
        <v>3.2028469750889688</v>
      </c>
      <c r="EH389" s="2">
        <f t="shared" si="718"/>
        <v>5.2287581699346442</v>
      </c>
      <c r="EI389" s="2">
        <f t="shared" si="689"/>
        <v>0.38572806171648377</v>
      </c>
      <c r="EJ389" s="2">
        <f t="shared" si="689"/>
        <v>1.9180470793374038</v>
      </c>
      <c r="EK389" s="2">
        <f t="shared" si="689"/>
        <v>-1.3875123885034757</v>
      </c>
      <c r="EL389" s="2">
        <f t="shared" si="687"/>
        <v>-0.83955223880597396</v>
      </c>
      <c r="EM389" s="2">
        <f t="shared" si="687"/>
        <v>0.4761904761904745</v>
      </c>
      <c r="EN389" s="2">
        <f t="shared" si="687"/>
        <v>2.5316455696202667</v>
      </c>
      <c r="EO389" s="2">
        <f t="shared" si="687"/>
        <v>-0.95735422106180135</v>
      </c>
      <c r="EP389" s="2">
        <f t="shared" si="687"/>
        <v>4.0834845735027159</v>
      </c>
      <c r="EQ389" s="2">
        <f t="shared" si="687"/>
        <v>2.8011204481792618</v>
      </c>
      <c r="ER389" s="2">
        <f t="shared" si="716"/>
        <v>2.7097902097902082</v>
      </c>
      <c r="ES389" s="2">
        <f t="shared" si="716"/>
        <v>-2.8571428571428581</v>
      </c>
      <c r="ET389" s="2">
        <f t="shared" si="716"/>
        <v>0.96061479346782885</v>
      </c>
      <c r="EU389" s="2">
        <f t="shared" si="602"/>
        <v>0.5</v>
      </c>
      <c r="EV389" s="2">
        <f t="shared" si="602"/>
        <v>0.8</v>
      </c>
      <c r="EW389" s="2">
        <f t="shared" si="660"/>
        <v>-3.3613445378151252</v>
      </c>
      <c r="EX389" s="2">
        <f t="shared" si="660"/>
        <v>-1.8850987432675104</v>
      </c>
      <c r="EY389" s="2">
        <f t="shared" si="661"/>
        <v>-29.835087177688312</v>
      </c>
      <c r="EZ389" s="2">
        <f t="shared" si="661"/>
        <v>-4.0005013163154191</v>
      </c>
      <c r="FA389" s="2">
        <f t="shared" si="662"/>
        <v>-4.8843187660668423</v>
      </c>
      <c r="FB389" s="2">
        <f t="shared" si="733"/>
        <v>1.2810698495523853</v>
      </c>
      <c r="FC389" s="2">
        <f t="shared" si="733"/>
        <v>9.9999999999988987E-2</v>
      </c>
      <c r="FD389" s="2">
        <f t="shared" si="733"/>
        <v>0</v>
      </c>
      <c r="FE389" s="2">
        <f t="shared" si="732"/>
        <v>0.2193400724775918</v>
      </c>
      <c r="FF389" s="2">
        <f t="shared" si="732"/>
        <v>-0.48309178743961567</v>
      </c>
      <c r="FG389" s="2">
        <f t="shared" si="732"/>
        <v>0.29325513196480912</v>
      </c>
      <c r="FH389" s="2">
        <v>2.6</v>
      </c>
      <c r="FI389" s="2">
        <v>1.4</v>
      </c>
      <c r="FL389" s="2">
        <f t="shared" si="726"/>
        <v>0.16153050590335116</v>
      </c>
      <c r="FM389" s="2">
        <f t="shared" si="726"/>
        <v>0.31519667018859998</v>
      </c>
      <c r="FN389" s="2">
        <f t="shared" si="634"/>
        <v>-3.2110543248620171E-2</v>
      </c>
      <c r="FQ389" s="2">
        <f t="shared" si="727"/>
        <v>0.64768923642277709</v>
      </c>
      <c r="FR389" s="2">
        <f t="shared" si="727"/>
        <v>1.2667601528606465</v>
      </c>
      <c r="FS389" s="2">
        <f t="shared" si="636"/>
        <v>-0.12838032101765151</v>
      </c>
      <c r="FT389" s="2">
        <f t="shared" si="728"/>
        <v>1.6865765131339749</v>
      </c>
      <c r="FU389" s="2">
        <f t="shared" si="728"/>
        <v>1.0037377543443027</v>
      </c>
      <c r="FX389" s="2">
        <f t="shared" ref="FX389:FY404" si="755">100*((AVERAGE(H384:H389)/AVERAGE(H378:H383))^2-1)</f>
        <v>0.20645548274980108</v>
      </c>
      <c r="FY389" s="2">
        <f t="shared" si="755"/>
        <v>1.1224846469355176</v>
      </c>
      <c r="FZ389" s="2">
        <f t="shared" si="647"/>
        <v>1.3436774260304318</v>
      </c>
      <c r="GA389" s="2">
        <f t="shared" ref="GA389:GB404" si="756">100*((AVERAGE(CH384:CH389)/AVERAGE(CH378:CH383))^2-1)</f>
        <v>0.72220185238676127</v>
      </c>
      <c r="GB389" s="2">
        <f t="shared" si="756"/>
        <v>0.54351619085908354</v>
      </c>
      <c r="GE389" s="2">
        <f t="shared" si="719"/>
        <v>1.873660423073346</v>
      </c>
      <c r="GF389" s="2">
        <f t="shared" si="719"/>
        <v>1.9240884677701315</v>
      </c>
      <c r="GG389" s="2">
        <f t="shared" si="715"/>
        <v>-33.348887993189599</v>
      </c>
      <c r="GH389" s="2">
        <f t="shared" si="715"/>
        <v>-20.902329967543565</v>
      </c>
      <c r="GI389" s="2">
        <f t="shared" si="670"/>
        <v>-5.0355618776671491</v>
      </c>
      <c r="GJ389" s="2">
        <f t="shared" si="671"/>
        <v>1.4992503748125774</v>
      </c>
      <c r="GK389" s="2">
        <v>1.6</v>
      </c>
      <c r="GN389" s="2">
        <f t="shared" si="752"/>
        <v>-0.8</v>
      </c>
      <c r="GQ389" s="2">
        <f t="shared" si="717"/>
        <v>-1.8</v>
      </c>
      <c r="GT389" s="27">
        <f t="shared" ca="1" si="734"/>
        <v>100.74906367041199</v>
      </c>
      <c r="GU389" s="27">
        <f t="shared" ca="1" si="735"/>
        <v>90.949423247559892</v>
      </c>
      <c r="GV389" s="27">
        <f t="shared" ca="1" si="735"/>
        <v>97.552130553037159</v>
      </c>
      <c r="GW389" s="27">
        <f t="shared" ca="1" si="736"/>
        <v>99.338999055712932</v>
      </c>
      <c r="GX389" s="27">
        <f t="shared" ca="1" si="736"/>
        <v>100.80717488789239</v>
      </c>
      <c r="GY389" s="27">
        <f t="shared" ca="1" si="737"/>
        <v>100.09216589861751</v>
      </c>
      <c r="GZ389" s="27">
        <f t="shared" ca="1" si="738"/>
        <v>112.62862488306828</v>
      </c>
      <c r="HA389" s="27">
        <f t="shared" ca="1" si="739"/>
        <v>100.39486673247779</v>
      </c>
      <c r="HB389" s="27">
        <f t="shared" ca="1" si="739"/>
        <v>102.17983651226159</v>
      </c>
      <c r="HC389" s="27">
        <f t="shared" ca="1" si="739"/>
        <v>95.247148288973378</v>
      </c>
      <c r="HD389" s="27">
        <f t="shared" ca="1" si="739"/>
        <v>97.277676950998185</v>
      </c>
      <c r="HE389" s="27">
        <f t="shared" ca="1" si="740"/>
        <v>105.57377049180327</v>
      </c>
      <c r="HG389" s="27">
        <f t="shared" ca="1" si="741"/>
        <v>100</v>
      </c>
      <c r="HH389" s="27">
        <f t="shared" ca="1" si="742"/>
        <v>97.491349480968864</v>
      </c>
      <c r="HI389" s="27">
        <f t="shared" ca="1" si="742"/>
        <v>95.580589254766025</v>
      </c>
      <c r="HJ389" s="27">
        <f t="shared" ca="1" si="743"/>
        <v>100.47438330170777</v>
      </c>
      <c r="HK389" s="27">
        <f t="shared" ca="1" si="743"/>
        <v>99.820948970456584</v>
      </c>
      <c r="HL389" s="27">
        <f t="shared" ca="1" si="744"/>
        <v>100.09225092250922</v>
      </c>
      <c r="HM389" s="27">
        <f t="shared" ca="1" si="745"/>
        <v>70.46802900461438</v>
      </c>
      <c r="HN389" s="27">
        <f t="shared" ca="1" si="746"/>
        <v>103.36734693877551</v>
      </c>
      <c r="HO389" s="27">
        <f t="shared" ca="1" si="746"/>
        <v>96.157205240174676</v>
      </c>
      <c r="HP389" s="27">
        <f t="shared" ca="1" si="746"/>
        <v>103.33988212180746</v>
      </c>
      <c r="HQ389" s="27">
        <f t="shared" ca="1" si="746"/>
        <v>103.18352059925093</v>
      </c>
      <c r="HR389" s="27">
        <f t="shared" ca="1" si="747"/>
        <v>99.673202614379079</v>
      </c>
      <c r="HT389" s="27">
        <f t="shared" ca="1" si="721"/>
        <v>140.6922509225092</v>
      </c>
      <c r="HU389" s="27">
        <f t="shared" ca="1" si="721"/>
        <v>30.702594929175085</v>
      </c>
      <c r="HV389" s="27">
        <f t="shared" ca="1" si="721"/>
        <v>31.558014298892985</v>
      </c>
      <c r="HW389" s="27">
        <f t="shared" ca="1" si="722"/>
        <v>513.26279685873772</v>
      </c>
      <c r="HX389" s="27">
        <f t="shared" ca="1" si="722"/>
        <v>486.11139298892977</v>
      </c>
      <c r="HY389" s="27">
        <f t="shared" ca="1" si="638"/>
        <v>1000</v>
      </c>
      <c r="HZ389" s="27">
        <f t="shared" ca="1" si="723"/>
        <v>6.4216246596913251</v>
      </c>
      <c r="IA389" s="27">
        <f t="shared" ca="1" si="723"/>
        <v>20.883763837638369</v>
      </c>
      <c r="IB389" s="27">
        <f t="shared" ca="1" si="723"/>
        <v>26.121651602839293</v>
      </c>
      <c r="IC389" s="27">
        <f t="shared" ca="1" si="723"/>
        <v>53.036087310025614</v>
      </c>
      <c r="ID389" s="27">
        <f t="shared" ca="1" si="723"/>
        <v>25.712267038321734</v>
      </c>
      <c r="IE389" s="27">
        <f t="shared" ca="1" si="723"/>
        <v>15.961535376223326</v>
      </c>
      <c r="IG389" s="28">
        <f t="shared" ca="1" si="623"/>
        <v>0.1042159017095789</v>
      </c>
      <c r="IH389" s="28">
        <f t="shared" ca="1" si="623"/>
        <v>-0.35784878648726359</v>
      </c>
      <c r="II389" s="28">
        <f t="shared" ca="1" si="623"/>
        <v>-0.2203220392513881</v>
      </c>
      <c r="IJ389" s="28">
        <f t="shared" ca="1" si="624"/>
        <v>-9.3938168897928415E-2</v>
      </c>
      <c r="IK389" s="24">
        <f t="shared" ca="1" si="639"/>
        <v>0.38001675513114441</v>
      </c>
      <c r="IL389" s="28">
        <f t="shared" ca="1" si="625"/>
        <v>0.30884181655718596</v>
      </c>
      <c r="IM389" s="28">
        <f t="shared" ca="1" si="640"/>
        <v>0.18450184501844519</v>
      </c>
      <c r="IN389" s="3">
        <f t="shared" ca="1" si="641"/>
        <v>0.21490364765925757</v>
      </c>
      <c r="IO389" s="2">
        <f t="shared" si="663"/>
        <v>0.2</v>
      </c>
      <c r="IQ389" s="2">
        <f t="shared" ca="1" si="750"/>
        <v>-0.4739549240290728</v>
      </c>
      <c r="IS389" s="3">
        <f t="shared" ca="1" si="626"/>
        <v>2.1704010029321319E-2</v>
      </c>
      <c r="IT389" s="3">
        <f t="shared" ca="1" si="627"/>
        <v>-4.7348579016787684E-3</v>
      </c>
      <c r="IU389" s="3">
        <f t="shared" si="628"/>
        <v>-0.8</v>
      </c>
      <c r="IV389" s="3">
        <f t="shared" ca="1" si="629"/>
        <v>-0.81696915212764254</v>
      </c>
      <c r="IX389" s="28">
        <f ca="1">$HL389/100*(GZ389-100)*AL389/1000+(HM389-100)*HZ389/$HY389</f>
        <v>-0.12644185866314156</v>
      </c>
      <c r="IY389" s="28">
        <f ca="1">$HL389/100*(HA389-100)*AM389/1000+(HN389-100)*IA389/$HY389</f>
        <v>7.8227498242406046E-2</v>
      </c>
      <c r="IZ389" s="28">
        <f ca="1">$HL389/100*(HB389-100)*AN389/1000+(HO389-100)*IB389/$HY389</f>
        <v>-5.674319726630677E-2</v>
      </c>
      <c r="JA389" s="28">
        <f ca="1">$HL389/100*(HC389-100)*AO389/1000+(HP389-100)*IC389/$HY389</f>
        <v>-7.0242005732553847E-2</v>
      </c>
      <c r="JB389" s="28">
        <f ca="1">$HL389/100*(HD389-100)*AP389/1000+(HQ389-100)*ID389/$HY389</f>
        <v>2.7358843427373838E-2</v>
      </c>
      <c r="JC389" s="28">
        <f ca="1">$HL389/100*(HE389-100)*AQ389/1000+(HR389-100)*IE389/$HY389</f>
        <v>8.9625321859063009E-2</v>
      </c>
      <c r="JE389" s="3">
        <f t="shared" ca="1" si="731"/>
        <v>-0.12285845974609408</v>
      </c>
      <c r="JF389" s="3">
        <f t="shared" ca="1" si="731"/>
        <v>4.9418118419217831E-2</v>
      </c>
      <c r="JG389" s="3">
        <f t="shared" ca="1" si="731"/>
        <v>5.3408242412409719E-2</v>
      </c>
      <c r="JH389" s="3">
        <f t="shared" ca="1" si="731"/>
        <v>-8.4472169630048333E-2</v>
      </c>
      <c r="JI389" s="3">
        <f t="shared" ca="1" si="731"/>
        <v>-2.9106960617712507E-2</v>
      </c>
      <c r="JJ389" s="3">
        <f t="shared" ca="1" si="731"/>
        <v>4.4833434313266043E-2</v>
      </c>
      <c r="JK389" s="3">
        <f>IO389-IO388</f>
        <v>-0.8</v>
      </c>
      <c r="JL389" s="3">
        <f t="shared" ca="1" si="630"/>
        <v>-0.73054978266631565</v>
      </c>
      <c r="JN389" s="10">
        <f>COUNTIF(EI389:ET389,"&gt;2")</f>
        <v>4</v>
      </c>
      <c r="JP389" s="2">
        <f>AVERAGE(CS389,CS377,CS365,CS353,CS341,CS329,CS317,CS305,CS293,CS281)</f>
        <v>0.36124648132819176</v>
      </c>
      <c r="JQ389" s="2">
        <f>CS389-JP389</f>
        <v>-0.81954162339968573</v>
      </c>
      <c r="JR389" s="2">
        <f>AVERAGE(CT389,CT377,CT365,CT353,CT341,CT329,CT317,CT305,CT293,CT281)</f>
        <v>0.40471282268484582</v>
      </c>
      <c r="JS389" s="2">
        <f>CT389-JR389</f>
        <v>-1.0428167424660699</v>
      </c>
      <c r="KH389" s="2">
        <f>(DN389*$DN$4)+(FB389*$FB$3)+(FC389*$FC$3)+(FD389*$FD$3)+(FE389*$FE$3)+(FF389*$FF$3)+(FG389*$FG$3)</f>
        <v>0.71250004934852329</v>
      </c>
      <c r="KI389" s="2">
        <f>F389-KH389</f>
        <v>-0.51250004934852322</v>
      </c>
      <c r="KJ389" s="2">
        <f>MAX(DN389,FB389:FG389)</f>
        <v>1.2810698495523853</v>
      </c>
      <c r="KK389" s="2">
        <f>MIN(DN389,FB389:FG389)</f>
        <v>-0.48309178743961567</v>
      </c>
      <c r="KL389" s="2">
        <f t="shared" si="664"/>
        <v>1.764161636992001</v>
      </c>
      <c r="KO389" s="2">
        <f>BO389</f>
        <v>78.14</v>
      </c>
      <c r="KP389" s="2">
        <f>100*((BO383/BO371)-1)</f>
        <v>2.3876047752095619</v>
      </c>
      <c r="KQ389" s="2">
        <f t="shared" si="677"/>
        <v>2.3876047752095619</v>
      </c>
      <c r="KR389" s="2">
        <f>100*((BO377/BO365)-1)</f>
        <v>-3.2600258732212062</v>
      </c>
      <c r="KS389" s="2">
        <f t="shared" si="691"/>
        <v>-3.2600258732212062</v>
      </c>
      <c r="KT389" s="3">
        <f>BP389</f>
        <v>1.3126</v>
      </c>
      <c r="KU389" s="3">
        <f>BQ389</f>
        <v>44.736000000000004</v>
      </c>
      <c r="KV389" s="3">
        <f t="shared" si="610"/>
        <v>34.081974706689017</v>
      </c>
      <c r="KW389" s="2">
        <f t="shared" si="603"/>
        <v>62.778997888000902</v>
      </c>
      <c r="KX389" s="2">
        <f t="shared" si="603"/>
        <v>62.348546127379237</v>
      </c>
      <c r="LA389">
        <v>2</v>
      </c>
      <c r="LB389">
        <v>0</v>
      </c>
      <c r="LE389" s="2">
        <v>112.52248274656417</v>
      </c>
      <c r="LF389" s="2">
        <v>112.11362749271743</v>
      </c>
      <c r="LG389" s="2">
        <v>103.97429485771386</v>
      </c>
      <c r="LH389" s="2">
        <v>101.69497229773324</v>
      </c>
      <c r="LI389" s="2">
        <v>105.01115109769482</v>
      </c>
      <c r="LJ389" s="2">
        <v>107.17124887358894</v>
      </c>
      <c r="LK389" s="2">
        <v>107.24366953052343</v>
      </c>
      <c r="LL389" s="2">
        <v>113.99500181344776</v>
      </c>
      <c r="LM389" s="2">
        <v>117.18265171589834</v>
      </c>
      <c r="LN389" s="2">
        <v>109.34220074697312</v>
      </c>
      <c r="LO389" s="2">
        <v>121.56448264578381</v>
      </c>
      <c r="LP389" s="2">
        <v>112.65952526729143</v>
      </c>
      <c r="LQ389" s="2">
        <v>130.330520925401</v>
      </c>
      <c r="LR389" s="2">
        <v>107.45285534705353</v>
      </c>
      <c r="LS389" s="2">
        <v>114.14908764444858</v>
      </c>
      <c r="LT389" s="2">
        <v>153.28538194904093</v>
      </c>
      <c r="LU389" s="2">
        <v>113.73708520824594</v>
      </c>
      <c r="LV389" s="2">
        <v>113.36410856478831</v>
      </c>
      <c r="LW389" s="2">
        <v>108.66003217585111</v>
      </c>
      <c r="LX389" s="2">
        <v>95.627820305370733</v>
      </c>
      <c r="LY389" s="2">
        <v>105.99221575581137</v>
      </c>
      <c r="LZ389" s="2">
        <v>112.30660043791832</v>
      </c>
      <c r="MA389" s="2">
        <v>120.91892814933016</v>
      </c>
      <c r="MB389" s="2">
        <v>106.32353208976956</v>
      </c>
      <c r="MC389" s="2">
        <v>128.6789379717203</v>
      </c>
      <c r="MD389" s="2">
        <v>116.97525142893087</v>
      </c>
      <c r="ME389" s="2">
        <v>122.30795428522559</v>
      </c>
      <c r="MF389" s="2">
        <v>106.03228743608007</v>
      </c>
      <c r="MG389" s="2">
        <v>116.72804835357795</v>
      </c>
      <c r="MH389" s="2">
        <v>102.7819839054353</v>
      </c>
      <c r="MI389" s="2">
        <v>126.29634227400602</v>
      </c>
      <c r="MJ389" s="2">
        <v>120.33612443912894</v>
      </c>
      <c r="MK389" s="2">
        <v>116.18240405540527</v>
      </c>
      <c r="ML389" s="2">
        <v>108.93038203192023</v>
      </c>
      <c r="MM389" s="2">
        <v>114.97037352512821</v>
      </c>
      <c r="MN389" s="2">
        <v>122.69486800621857</v>
      </c>
      <c r="MO389" s="2">
        <v>119.92982960343129</v>
      </c>
      <c r="MP389" s="2">
        <v>128.20598849278559</v>
      </c>
      <c r="MQ389" s="2">
        <v>91.160711449152643</v>
      </c>
      <c r="MR389" s="2">
        <v>81.791581744206852</v>
      </c>
      <c r="MS389" s="10">
        <v>128.66620177042097</v>
      </c>
      <c r="MT389" s="2">
        <v>120.09474085227733</v>
      </c>
      <c r="MU389" s="2">
        <v>107.56049324664856</v>
      </c>
      <c r="MV389" s="2">
        <v>91.63909117751021</v>
      </c>
      <c r="MX389" s="22">
        <v>0.83</v>
      </c>
      <c r="MY389" s="22">
        <v>0.17</v>
      </c>
      <c r="MZ389" s="22">
        <v>0.7</v>
      </c>
      <c r="NA389" s="22">
        <v>0.44</v>
      </c>
      <c r="NB389" s="22">
        <v>0.44</v>
      </c>
      <c r="NC389" s="22">
        <v>0.42</v>
      </c>
      <c r="ND389" s="22">
        <v>1</v>
      </c>
      <c r="NE389" s="22">
        <v>4.74</v>
      </c>
      <c r="NF389" s="22">
        <v>1.26</v>
      </c>
      <c r="NG389" s="22">
        <v>5</v>
      </c>
      <c r="NH389" s="23">
        <v>5</v>
      </c>
      <c r="NI389" s="22">
        <v>26</v>
      </c>
      <c r="NJ389" s="22">
        <v>2.1</v>
      </c>
      <c r="NK389" s="22">
        <v>0.75</v>
      </c>
      <c r="NL389" s="23">
        <v>8.36</v>
      </c>
      <c r="NM389" s="3">
        <v>4.0999999999999996</v>
      </c>
      <c r="NN389" s="22">
        <v>3.4</v>
      </c>
      <c r="NO389" s="22">
        <v>2.5</v>
      </c>
      <c r="NP389" s="22">
        <v>0.2</v>
      </c>
      <c r="NQ389" s="22">
        <v>1.2</v>
      </c>
      <c r="NR389" s="23">
        <v>1</v>
      </c>
      <c r="NS389" s="22">
        <v>1.6</v>
      </c>
      <c r="NT389" s="22">
        <v>8.4</v>
      </c>
      <c r="NU389" s="23">
        <v>8.16</v>
      </c>
      <c r="NV389" s="3">
        <v>4.8</v>
      </c>
      <c r="NW389" s="22">
        <v>0.72</v>
      </c>
      <c r="NX389" s="22">
        <v>0.96</v>
      </c>
      <c r="NY389" s="22">
        <v>68.25</v>
      </c>
      <c r="NZ389" s="22">
        <v>22.75</v>
      </c>
      <c r="OA389" s="23">
        <v>8</v>
      </c>
      <c r="OB389" s="22">
        <v>0.6</v>
      </c>
      <c r="OC389" s="22">
        <v>1.76</v>
      </c>
      <c r="OD389" s="22">
        <v>3.6</v>
      </c>
      <c r="OE389" s="22">
        <v>2.64</v>
      </c>
      <c r="OF389" s="22">
        <v>14.2</v>
      </c>
      <c r="OG389" s="22">
        <v>1.8</v>
      </c>
      <c r="OH389" s="23">
        <v>4</v>
      </c>
      <c r="OI389" s="22">
        <v>2</v>
      </c>
      <c r="OJ389" s="22">
        <v>7.2</v>
      </c>
      <c r="OK389" s="22">
        <v>2.8</v>
      </c>
      <c r="OL389" s="22">
        <v>0.51</v>
      </c>
      <c r="OM389" s="23">
        <v>3.06</v>
      </c>
      <c r="ON389" s="22">
        <v>3.23</v>
      </c>
      <c r="OO389" s="22">
        <v>10.199999999999999</v>
      </c>
      <c r="OQ389">
        <f t="shared" si="667"/>
        <v>-7</v>
      </c>
      <c r="OR389" s="23">
        <f t="shared" ca="1" si="724"/>
        <v>1.0030015969612094</v>
      </c>
      <c r="OS389" s="23">
        <f t="shared" ca="1" si="724"/>
        <v>1.027296295464188</v>
      </c>
      <c r="OT389" s="23">
        <f t="shared" ca="1" si="724"/>
        <v>1.0064775817904816</v>
      </c>
      <c r="OU389" s="23">
        <f t="shared" ca="1" si="720"/>
        <v>1.0032292426972544</v>
      </c>
      <c r="OV389" s="23">
        <f t="shared" ca="1" si="720"/>
        <v>1.0006502232237313</v>
      </c>
      <c r="OW389" s="23">
        <f t="shared" ca="1" si="720"/>
        <v>1.0093119454068196</v>
      </c>
      <c r="OX389" s="23">
        <f t="shared" ca="1" si="720"/>
        <v>1.0232559896775182</v>
      </c>
      <c r="OY389" s="23">
        <f t="shared" ca="1" si="720"/>
        <v>1.0092363707190113</v>
      </c>
      <c r="OZ389" s="23">
        <f t="shared" ca="1" si="720"/>
        <v>1.0131287213659146</v>
      </c>
      <c r="PA389" s="23">
        <f t="shared" ca="1" si="720"/>
        <v>1.0150548144647766</v>
      </c>
      <c r="PB389" s="23">
        <f t="shared" ca="1" si="720"/>
        <v>1.0158830060380359</v>
      </c>
      <c r="PC389" s="23">
        <f t="shared" ca="1" si="720"/>
        <v>1.0036851695985904</v>
      </c>
      <c r="PD389" s="23">
        <f t="shared" ca="1" si="720"/>
        <v>1.0137756520615806</v>
      </c>
      <c r="PE389" s="23">
        <f t="shared" ca="1" si="720"/>
        <v>1.0375842700306859</v>
      </c>
      <c r="PF389" s="23">
        <f t="shared" ca="1" si="720"/>
        <v>0.99448727613313437</v>
      </c>
      <c r="PG389" s="23">
        <f t="shared" ca="1" si="729"/>
        <v>1.2075006813676668</v>
      </c>
      <c r="PH389" s="23">
        <f t="shared" ca="1" si="693"/>
        <v>1.0309605824243266</v>
      </c>
      <c r="PI389" s="23">
        <f t="shared" ca="1" si="693"/>
        <v>1.0207019976144829</v>
      </c>
      <c r="PJ389" s="23">
        <f t="shared" ca="1" si="693"/>
        <v>1.0958945946632808</v>
      </c>
      <c r="PK389" s="23">
        <f t="shared" ca="1" si="693"/>
        <v>0.92675720116297755</v>
      </c>
      <c r="PL389" s="23">
        <f t="shared" ca="1" si="693"/>
        <v>1.0044919900025706</v>
      </c>
      <c r="PM389" s="23">
        <f t="shared" ca="1" si="693"/>
        <v>0.99606357824899627</v>
      </c>
      <c r="PN389" s="23">
        <f t="shared" ca="1" si="693"/>
        <v>1.0184470742594955</v>
      </c>
      <c r="PO389" s="23">
        <f t="shared" ca="1" si="693"/>
        <v>0.99652296670388996</v>
      </c>
      <c r="PP389" s="23">
        <f t="shared" ca="1" si="693"/>
        <v>1.0259649153503558</v>
      </c>
      <c r="PQ389" s="23">
        <f t="shared" ca="1" si="693"/>
        <v>0.9887933600138521</v>
      </c>
      <c r="PR389" s="23">
        <f t="shared" ca="1" si="693"/>
        <v>1.0072547684200126</v>
      </c>
      <c r="PS389" s="23">
        <f t="shared" ca="1" si="693"/>
        <v>0.94486147354338645</v>
      </c>
      <c r="PT389" s="23">
        <f t="shared" ca="1" si="693"/>
        <v>1.0106171304045646</v>
      </c>
      <c r="PU389" s="23">
        <f t="shared" ca="1" si="749"/>
        <v>0.93669489742846623</v>
      </c>
      <c r="PV389" s="23">
        <f t="shared" ca="1" si="749"/>
        <v>0.97524308286924055</v>
      </c>
      <c r="PW389" s="23">
        <f t="shared" ca="1" si="749"/>
        <v>1.064271285836083</v>
      </c>
      <c r="PX389" s="23">
        <f t="shared" ca="1" si="749"/>
        <v>1.0428041565004929</v>
      </c>
      <c r="PY389" s="23">
        <f t="shared" ca="1" si="749"/>
        <v>1.0143540713660424</v>
      </c>
      <c r="PZ389" s="23">
        <f t="shared" ca="1" si="749"/>
        <v>1.0125781367786133</v>
      </c>
      <c r="QA389" s="23">
        <f t="shared" ca="1" si="749"/>
        <v>1.011576245381496</v>
      </c>
      <c r="QB389" s="23">
        <f t="shared" ca="1" si="730"/>
        <v>0.9939493288033574</v>
      </c>
      <c r="QC389" s="23">
        <f t="shared" ca="1" si="730"/>
        <v>1.0270397075796771</v>
      </c>
      <c r="QD389" s="23">
        <f t="shared" ca="1" si="699"/>
        <v>0.93202636772671821</v>
      </c>
      <c r="QE389" s="23">
        <f t="shared" ca="1" si="699"/>
        <v>1.0063276303814814</v>
      </c>
      <c r="QF389" s="23">
        <f t="shared" ca="1" si="699"/>
        <v>0.98865699548302244</v>
      </c>
      <c r="QG389" s="23">
        <f t="shared" ca="1" si="699"/>
        <v>1.0235987006751113</v>
      </c>
      <c r="QH389" s="23">
        <f t="shared" ca="1" si="699"/>
        <v>1.0130111230377206</v>
      </c>
      <c r="QI389" s="23">
        <f t="shared" ca="1" si="699"/>
        <v>1.0010383687133568</v>
      </c>
      <c r="QJ389" s="26">
        <f t="shared" ca="1" si="616"/>
        <v>0.99078566727707817</v>
      </c>
      <c r="QL389" s="3">
        <f t="shared" ca="1" si="751"/>
        <v>111.828822115352</v>
      </c>
      <c r="QM389" s="3">
        <f t="shared" ca="1" si="753"/>
        <v>-1.8931725479644612</v>
      </c>
      <c r="QN389" s="3">
        <f t="shared" ca="1" si="595"/>
        <v>-0.36746129383265674</v>
      </c>
      <c r="QO389" s="3">
        <f t="shared" ca="1" si="599"/>
        <v>-0.21634985898760783</v>
      </c>
      <c r="QP389" s="3">
        <f t="shared" ca="1" si="631"/>
        <v>0.50205112540981922</v>
      </c>
      <c r="QQ389" s="2">
        <f t="shared" ca="1" si="642"/>
        <v>0.13029297177262755</v>
      </c>
      <c r="QR389" s="3">
        <f t="shared" ca="1" si="754"/>
        <v>-20.49566994685804</v>
      </c>
      <c r="QS389" s="3">
        <f t="shared" ca="1" si="596"/>
        <v>-3.517451678370564</v>
      </c>
      <c r="QT389" s="3">
        <f t="shared" ca="1" si="598"/>
        <v>-0.86259504876825543</v>
      </c>
      <c r="QU389" s="3">
        <f t="shared" ca="1" si="619"/>
        <v>1.0066228041448966</v>
      </c>
    </row>
    <row r="390" spans="1:463" x14ac:dyDescent="0.35">
      <c r="A390" t="s">
        <v>1455</v>
      </c>
      <c r="B390" s="21">
        <v>44075</v>
      </c>
      <c r="C390" t="s">
        <v>873</v>
      </c>
      <c r="D390" s="2">
        <v>109.2</v>
      </c>
      <c r="E390" s="2">
        <v>109.1</v>
      </c>
      <c r="F390" s="2">
        <v>0.5</v>
      </c>
      <c r="G390" s="2">
        <v>109.7</v>
      </c>
      <c r="H390" s="2">
        <v>108.93792851128028</v>
      </c>
      <c r="I390" s="2">
        <v>109.4640753646535</v>
      </c>
      <c r="J390" s="2">
        <v>105.6</v>
      </c>
      <c r="K390" s="2">
        <v>112.9</v>
      </c>
      <c r="L390" s="2">
        <v>112.71351075150065</v>
      </c>
      <c r="M390" s="2">
        <v>105.9</v>
      </c>
      <c r="N390" s="2">
        <v>102.6</v>
      </c>
      <c r="O390" s="2">
        <v>102.8</v>
      </c>
      <c r="P390" s="2">
        <v>107.1</v>
      </c>
      <c r="Q390" s="2">
        <v>102.4</v>
      </c>
      <c r="R390" s="2">
        <v>113</v>
      </c>
      <c r="S390" s="2">
        <v>102.6</v>
      </c>
      <c r="T390" s="2">
        <v>107.6</v>
      </c>
      <c r="U390" s="2">
        <v>97.2</v>
      </c>
      <c r="V390" s="2">
        <v>116.4</v>
      </c>
      <c r="W390" s="2">
        <v>117.9</v>
      </c>
      <c r="X390" s="2">
        <v>108.4</v>
      </c>
      <c r="Y390" s="2">
        <v>116.1</v>
      </c>
      <c r="Z390" s="2">
        <v>117</v>
      </c>
      <c r="AA390" s="2">
        <v>116.3</v>
      </c>
      <c r="AB390" s="2">
        <v>98.6</v>
      </c>
      <c r="AC390" s="2">
        <v>99.2</v>
      </c>
      <c r="AD390" s="2">
        <v>110.3</v>
      </c>
      <c r="AE390" s="2">
        <v>103.4</v>
      </c>
      <c r="AF390" s="2">
        <v>108.7</v>
      </c>
      <c r="AG390" s="22">
        <v>510</v>
      </c>
      <c r="AH390" s="22">
        <v>490</v>
      </c>
      <c r="AI390" s="22">
        <v>139</v>
      </c>
      <c r="AJ390" s="22">
        <v>31</v>
      </c>
      <c r="AK390" s="22">
        <v>33</v>
      </c>
      <c r="AL390" s="22">
        <v>5</v>
      </c>
      <c r="AM390" s="22">
        <v>20</v>
      </c>
      <c r="AN390" s="22">
        <v>20</v>
      </c>
      <c r="AO390" s="22">
        <v>52</v>
      </c>
      <c r="AP390" s="22">
        <v>20</v>
      </c>
      <c r="AQ390" s="22">
        <v>17</v>
      </c>
      <c r="AR390" s="2">
        <v>103.4</v>
      </c>
      <c r="AS390" s="2">
        <v>117</v>
      </c>
      <c r="AT390" s="2">
        <v>102.4</v>
      </c>
      <c r="AU390" s="2">
        <v>106.3</v>
      </c>
      <c r="AV390" s="2">
        <v>105.6</v>
      </c>
      <c r="AW390" s="2">
        <v>113.3</v>
      </c>
      <c r="AX390" s="2">
        <v>113</v>
      </c>
      <c r="AY390" s="2">
        <v>114.7</v>
      </c>
      <c r="AZ390" s="2">
        <v>110.3</v>
      </c>
      <c r="BA390" s="2">
        <v>117.9</v>
      </c>
      <c r="BB390" s="2">
        <v>112.1</v>
      </c>
      <c r="BC390" s="2">
        <v>105.1</v>
      </c>
      <c r="BD390" s="3">
        <v>0.62</v>
      </c>
      <c r="BE390" s="3">
        <v>0.18</v>
      </c>
      <c r="BF390" s="3">
        <v>-0.01</v>
      </c>
      <c r="BG390" s="3">
        <v>0.3</v>
      </c>
      <c r="BH390" s="3">
        <v>-0.55000000000000004</v>
      </c>
      <c r="BI390" s="2">
        <v>294.3</v>
      </c>
      <c r="BJ390" s="2">
        <v>1.1000000000000001</v>
      </c>
      <c r="BK390" s="2">
        <v>1.4</v>
      </c>
      <c r="BL390" s="2">
        <v>115.2</v>
      </c>
      <c r="BM390" s="2">
        <v>109.1</v>
      </c>
      <c r="BN390" s="10">
        <v>558</v>
      </c>
      <c r="BO390" s="3">
        <v>77.23</v>
      </c>
      <c r="BP390" s="22">
        <v>1.2956000000000001</v>
      </c>
      <c r="BQ390" s="3">
        <v>40.909545454545452</v>
      </c>
      <c r="BR390" s="23">
        <v>1.9223809523809519</v>
      </c>
      <c r="BS390" s="2">
        <v>112</v>
      </c>
      <c r="BT390" s="3">
        <v>95.16</v>
      </c>
      <c r="BU390" s="2">
        <v>0.2</v>
      </c>
      <c r="BV390" s="2">
        <v>1.7</v>
      </c>
      <c r="BW390" s="2">
        <v>2.1</v>
      </c>
      <c r="BX390" s="2">
        <v>1.4</v>
      </c>
      <c r="BY390" s="23">
        <v>259.99700000000001</v>
      </c>
      <c r="BZ390" s="2">
        <v>99.9</v>
      </c>
      <c r="CA390" s="2">
        <v>99.6</v>
      </c>
      <c r="CB390" s="3">
        <v>104.55</v>
      </c>
      <c r="CC390" s="2">
        <v>102.3</v>
      </c>
      <c r="CD390" s="2">
        <v>137.1</v>
      </c>
      <c r="CE390" s="2">
        <v>99.867884186980177</v>
      </c>
      <c r="CF390" s="3">
        <v>104.64578931932607</v>
      </c>
      <c r="CG390" s="2">
        <v>102.50501262121497</v>
      </c>
      <c r="CH390" s="23">
        <v>268.94155796442351</v>
      </c>
      <c r="CI390" s="3">
        <v>104.57064139458829</v>
      </c>
      <c r="CM390" s="2">
        <f t="shared" si="600"/>
        <v>31.575752897920228</v>
      </c>
      <c r="CN390" s="2">
        <f t="shared" si="600"/>
        <v>1.483776591834634</v>
      </c>
      <c r="CO390" s="2">
        <f t="shared" si="601"/>
        <v>83.802911799742333</v>
      </c>
      <c r="CR390" s="2">
        <f t="shared" si="604"/>
        <v>0.36764705882353466</v>
      </c>
      <c r="CS390" s="2">
        <f t="shared" si="604"/>
        <v>0.46040515653775327</v>
      </c>
      <c r="CT390" s="2">
        <f t="shared" si="605"/>
        <v>0.64220183486238791</v>
      </c>
      <c r="CU390" s="2">
        <f t="shared" si="605"/>
        <v>0.43124911313876896</v>
      </c>
      <c r="CV390" s="2">
        <f t="shared" si="605"/>
        <v>0.61200371964732714</v>
      </c>
      <c r="CW390" s="2">
        <f t="shared" si="606"/>
        <v>-0.86788813886210769</v>
      </c>
      <c r="CX390" s="2">
        <f t="shared" si="607"/>
        <v>0.44483985765124551</v>
      </c>
      <c r="CY390" s="2">
        <f t="shared" si="651"/>
        <v>9.7560975609750564E-2</v>
      </c>
      <c r="CZ390" s="2">
        <f t="shared" si="611"/>
        <v>0</v>
      </c>
      <c r="DA390" s="2">
        <f t="shared" si="612"/>
        <v>2.0703933747412009</v>
      </c>
      <c r="DB390" s="2">
        <f t="shared" si="613"/>
        <v>-0.34246575342465024</v>
      </c>
      <c r="DC390" s="2">
        <f t="shared" si="704"/>
        <v>0.34094783498124787</v>
      </c>
      <c r="DF390" s="2">
        <f t="shared" si="608"/>
        <v>5.2995150651127254</v>
      </c>
      <c r="DG390" s="2">
        <f t="shared" si="608"/>
        <v>7.5963597597586752</v>
      </c>
      <c r="DH390" s="2">
        <f t="shared" si="609"/>
        <v>11.46763968618021</v>
      </c>
      <c r="DI390" s="2">
        <f t="shared" si="725"/>
        <v>8.0236739327492312</v>
      </c>
      <c r="DJ390" s="2">
        <f t="shared" si="725"/>
        <v>0.45467389080799947</v>
      </c>
      <c r="DM390" s="2">
        <f t="shared" si="652"/>
        <v>0.73800738007379807</v>
      </c>
      <c r="DN390" s="2">
        <f t="shared" si="652"/>
        <v>0.55299539170506395</v>
      </c>
      <c r="DO390" s="2">
        <f t="shared" si="617"/>
        <v>1.292705447830107</v>
      </c>
      <c r="DP390" s="2">
        <f t="shared" si="653"/>
        <v>-0.37735849056604309</v>
      </c>
      <c r="DQ390" s="2">
        <f t="shared" si="697"/>
        <v>0.7713723437523583</v>
      </c>
      <c r="DR390" s="2">
        <f t="shared" si="654"/>
        <v>1.4375561545372944</v>
      </c>
      <c r="DS390" s="2">
        <f t="shared" si="655"/>
        <v>1.1265376034267129</v>
      </c>
      <c r="DT390" s="2" t="e">
        <v>#N/A</v>
      </c>
      <c r="DU390" s="2" t="e">
        <v>#N/A</v>
      </c>
      <c r="DV390" s="2">
        <f t="shared" si="618"/>
        <v>-0.29097963142580285</v>
      </c>
      <c r="DW390" s="2">
        <f t="shared" si="656"/>
        <v>-1.443695861405192</v>
      </c>
      <c r="DX390" s="2">
        <f t="shared" si="657"/>
        <v>-6.7590987868284325</v>
      </c>
      <c r="DY390" s="2">
        <f t="shared" si="658"/>
        <v>0.98302055406611633</v>
      </c>
      <c r="DZ390" s="2">
        <f t="shared" si="659"/>
        <v>-10.627177700348433</v>
      </c>
      <c r="EA390" s="2">
        <f t="shared" si="674"/>
        <v>-4.4247787610619422</v>
      </c>
      <c r="EB390" s="2">
        <f t="shared" si="674"/>
        <v>3.65093499554765</v>
      </c>
      <c r="EC390" s="2">
        <f t="shared" si="674"/>
        <v>1.9896193771626436</v>
      </c>
      <c r="ED390" s="2">
        <f t="shared" si="674"/>
        <v>-1.4545454545454528</v>
      </c>
      <c r="EE390" s="2">
        <f t="shared" si="718"/>
        <v>-2.3549201009251619</v>
      </c>
      <c r="EF390" s="2">
        <f t="shared" si="718"/>
        <v>-1.8456375838926231</v>
      </c>
      <c r="EG390" s="2">
        <f t="shared" si="718"/>
        <v>3.2859680284191839</v>
      </c>
      <c r="EH390" s="2">
        <f t="shared" si="718"/>
        <v>8.8300220750551883</v>
      </c>
      <c r="EI390" s="2">
        <f t="shared" si="689"/>
        <v>-9.6618357487920914E-2</v>
      </c>
      <c r="EJ390" s="2">
        <f t="shared" si="689"/>
        <v>2.1834061135371119</v>
      </c>
      <c r="EK390" s="2">
        <f t="shared" si="689"/>
        <v>-1.443695861405192</v>
      </c>
      <c r="EL390" s="2">
        <f t="shared" si="687"/>
        <v>-0.83955223880597396</v>
      </c>
      <c r="EM390" s="2">
        <f t="shared" si="687"/>
        <v>-0.56497175141243527</v>
      </c>
      <c r="EN390" s="2">
        <f t="shared" si="687"/>
        <v>2.0720720720720731</v>
      </c>
      <c r="EO390" s="2">
        <f t="shared" si="687"/>
        <v>0.98302055406611633</v>
      </c>
      <c r="EP390" s="2">
        <f t="shared" si="687"/>
        <v>3.4265103697024291</v>
      </c>
      <c r="EQ390" s="2">
        <f t="shared" si="687"/>
        <v>2.4141132776230201</v>
      </c>
      <c r="ER390" s="2">
        <f t="shared" si="716"/>
        <v>1.9896193771626436</v>
      </c>
      <c r="ES390" s="2">
        <f t="shared" si="716"/>
        <v>-0.62056737588652711</v>
      </c>
      <c r="ET390" s="2">
        <f t="shared" si="716"/>
        <v>0.67049808429118229</v>
      </c>
      <c r="EU390" s="2">
        <f t="shared" si="602"/>
        <v>1.1000000000000001</v>
      </c>
      <c r="EV390" s="2">
        <f t="shared" si="602"/>
        <v>1.4</v>
      </c>
      <c r="EW390" s="2">
        <f t="shared" si="660"/>
        <v>-2.7027027027027084</v>
      </c>
      <c r="EX390" s="2">
        <f t="shared" si="660"/>
        <v>-1.888489208633104</v>
      </c>
      <c r="EY390" s="2">
        <f t="shared" si="661"/>
        <v>-37.910624262376935</v>
      </c>
      <c r="EZ390" s="2">
        <f t="shared" si="661"/>
        <v>-28.368206269929374</v>
      </c>
      <c r="FA390" s="2">
        <f t="shared" si="662"/>
        <v>-2.52393385552655</v>
      </c>
      <c r="FB390" s="2">
        <f t="shared" si="733"/>
        <v>1.3910228912373812</v>
      </c>
      <c r="FC390" s="2">
        <f t="shared" si="733"/>
        <v>-0.19980019980019303</v>
      </c>
      <c r="FD390" s="2">
        <f t="shared" si="733"/>
        <v>-0.20040080160320661</v>
      </c>
      <c r="FE390" s="2">
        <f t="shared" si="732"/>
        <v>4.7846889952141147E-2</v>
      </c>
      <c r="FF390" s="2">
        <f t="shared" si="732"/>
        <v>-0.58309037900875493</v>
      </c>
      <c r="FG390" s="2">
        <f t="shared" si="732"/>
        <v>0.58694057226704732</v>
      </c>
      <c r="FH390" s="2">
        <v>3.6</v>
      </c>
      <c r="FI390" s="2">
        <v>2.5</v>
      </c>
      <c r="FL390" s="2">
        <f t="shared" si="726"/>
        <v>0.48478925068597967</v>
      </c>
      <c r="FM390" s="2">
        <f t="shared" si="726"/>
        <v>0.38597554783408317</v>
      </c>
      <c r="FN390" s="2">
        <f t="shared" si="634"/>
        <v>9.8203558731224661E-2</v>
      </c>
      <c r="FQ390" s="2">
        <f t="shared" si="727"/>
        <v>1.9533038692210791</v>
      </c>
      <c r="FR390" s="2">
        <f t="shared" si="727"/>
        <v>1.5528638415528206</v>
      </c>
      <c r="FS390" s="2">
        <f t="shared" si="636"/>
        <v>0.39339325018239446</v>
      </c>
      <c r="FT390" s="2">
        <f t="shared" si="728"/>
        <v>3.8838197378990191</v>
      </c>
      <c r="FU390" s="2">
        <f t="shared" si="728"/>
        <v>0.2273954954960633</v>
      </c>
      <c r="FX390" s="2">
        <f t="shared" si="755"/>
        <v>3.3580833777002717E-2</v>
      </c>
      <c r="FY390" s="2">
        <f t="shared" si="755"/>
        <v>0.97019376399132273</v>
      </c>
      <c r="FZ390" s="2">
        <f t="shared" si="647"/>
        <v>1.0309876167401422</v>
      </c>
      <c r="GA390" s="2">
        <f t="shared" si="756"/>
        <v>0.62797163551988611</v>
      </c>
      <c r="GB390" s="2">
        <f t="shared" si="756"/>
        <v>0.48216962832803301</v>
      </c>
      <c r="GE390" s="2">
        <f t="shared" si="719"/>
        <v>-0.35689117519422942</v>
      </c>
      <c r="GF390" s="2">
        <f t="shared" si="719"/>
        <v>-1.8807676013284553E-2</v>
      </c>
      <c r="GG390" s="2">
        <f t="shared" si="715"/>
        <v>-33.818037154782573</v>
      </c>
      <c r="GH390" s="2">
        <f t="shared" si="715"/>
        <v>-20.231088698357492</v>
      </c>
      <c r="GI390" s="2">
        <f t="shared" si="670"/>
        <v>-3.7557339449541316</v>
      </c>
      <c r="GJ390" s="2">
        <f t="shared" si="671"/>
        <v>1.376421304608022</v>
      </c>
      <c r="GK390" s="2">
        <v>2.6</v>
      </c>
      <c r="GN390" s="2">
        <f t="shared" si="752"/>
        <v>0.3</v>
      </c>
      <c r="GQ390" s="2">
        <f t="shared" si="717"/>
        <v>-1.5</v>
      </c>
      <c r="GT390" s="27">
        <f t="shared" ca="1" si="734"/>
        <v>100.28089887640451</v>
      </c>
      <c r="GU390" s="27">
        <f t="shared" ca="1" si="735"/>
        <v>91.038154392191643</v>
      </c>
      <c r="GV390" s="27">
        <f t="shared" ca="1" si="735"/>
        <v>97.552130553037159</v>
      </c>
      <c r="GW390" s="27">
        <f t="shared" ca="1" si="736"/>
        <v>99.716713881019814</v>
      </c>
      <c r="GX390" s="27">
        <f t="shared" ca="1" si="736"/>
        <v>101.25560538116591</v>
      </c>
      <c r="GY390" s="27">
        <f t="shared" ca="1" si="737"/>
        <v>100.55299539170505</v>
      </c>
      <c r="GZ390" s="27">
        <f t="shared" ca="1" si="738"/>
        <v>90.926099158091674</v>
      </c>
      <c r="HA390" s="27">
        <f t="shared" ca="1" si="739"/>
        <v>97.926949654491608</v>
      </c>
      <c r="HB390" s="27">
        <f t="shared" ca="1" si="739"/>
        <v>100.18165304268847</v>
      </c>
      <c r="HC390" s="27">
        <f t="shared" ca="1" si="739"/>
        <v>98.288973384030413</v>
      </c>
      <c r="HD390" s="27">
        <f t="shared" ca="1" si="739"/>
        <v>98.638838475499085</v>
      </c>
      <c r="HE390" s="27">
        <f t="shared" ca="1" si="740"/>
        <v>107.75956284153006</v>
      </c>
      <c r="HG390" s="27">
        <f t="shared" ca="1" si="741"/>
        <v>100.187617260788</v>
      </c>
      <c r="HH390" s="27">
        <f t="shared" ca="1" si="742"/>
        <v>98.170731707317088</v>
      </c>
      <c r="HI390" s="27">
        <f t="shared" ca="1" si="742"/>
        <v>95.580589254766025</v>
      </c>
      <c r="HJ390" s="27">
        <f t="shared" ca="1" si="743"/>
        <v>99.905660377358501</v>
      </c>
      <c r="HK390" s="27">
        <f t="shared" ca="1" si="743"/>
        <v>100.17969451931717</v>
      </c>
      <c r="HL390" s="27">
        <f t="shared" ca="1" si="744"/>
        <v>100</v>
      </c>
      <c r="HM390" s="27">
        <f t="shared" ca="1" si="745"/>
        <v>105.11307767944938</v>
      </c>
      <c r="HN390" s="27">
        <f t="shared" ca="1" si="746"/>
        <v>100.89641434262948</v>
      </c>
      <c r="HO390" s="27">
        <f t="shared" ca="1" si="746"/>
        <v>93.702127659574458</v>
      </c>
      <c r="HP390" s="27">
        <f t="shared" ca="1" si="746"/>
        <v>100</v>
      </c>
      <c r="HQ390" s="27">
        <f t="shared" ca="1" si="746"/>
        <v>101.28676470588236</v>
      </c>
      <c r="HR390" s="27">
        <f t="shared" ca="1" si="747"/>
        <v>100.99337748344372</v>
      </c>
      <c r="HT390" s="27">
        <f t="shared" ca="1" si="721"/>
        <v>140.29935483870969</v>
      </c>
      <c r="HU390" s="27">
        <f t="shared" ca="1" si="721"/>
        <v>30.462018730489074</v>
      </c>
      <c r="HV390" s="27">
        <f t="shared" ca="1" si="721"/>
        <v>31.528928571428576</v>
      </c>
      <c r="HW390" s="27">
        <f t="shared" ca="1" si="722"/>
        <v>515.70885028949544</v>
      </c>
      <c r="HX390" s="27">
        <f t="shared" ca="1" si="722"/>
        <v>483.92419354838711</v>
      </c>
      <c r="HY390" s="27">
        <f t="shared" ca="1" si="638"/>
        <v>1000</v>
      </c>
      <c r="HZ390" s="27">
        <f t="shared" ca="1" si="723"/>
        <v>4.3011029106891119</v>
      </c>
      <c r="IA390" s="27">
        <f t="shared" ca="1" si="723"/>
        <v>21.375483870967741</v>
      </c>
      <c r="IB390" s="27">
        <f t="shared" ca="1" si="723"/>
        <v>26.781355640864039</v>
      </c>
      <c r="IC390" s="27">
        <f t="shared" ca="1" si="723"/>
        <v>54.756916347731007</v>
      </c>
      <c r="ID390" s="27">
        <f t="shared" ca="1" si="723"/>
        <v>26.169628442724555</v>
      </c>
      <c r="IE390" s="27">
        <f t="shared" ca="1" si="723"/>
        <v>15.738369064315769</v>
      </c>
      <c r="IG390" s="28">
        <f t="shared" ca="1" si="623"/>
        <v>6.5367524465389112E-2</v>
      </c>
      <c r="IH390" s="28">
        <f t="shared" ca="1" si="623"/>
        <v>-0.33354041883685565</v>
      </c>
      <c r="II390" s="28">
        <f t="shared" ca="1" si="623"/>
        <v>-0.22011897746405967</v>
      </c>
      <c r="IJ390" s="28">
        <f t="shared" ca="1" si="624"/>
        <v>-0.19312769900908719</v>
      </c>
      <c r="IK390" s="24">
        <f t="shared" ca="1" si="639"/>
        <v>0.29516417282643903</v>
      </c>
      <c r="IL390" s="28">
        <f t="shared" ca="1" si="625"/>
        <v>0.70220516211691919</v>
      </c>
      <c r="IM390" s="28">
        <f t="shared" ca="1" si="640"/>
        <v>0.55299539170505341</v>
      </c>
      <c r="IN390" s="3">
        <f t="shared" ca="1" si="641"/>
        <v>0.50907746310783208</v>
      </c>
      <c r="IO390" s="2">
        <f t="shared" si="663"/>
        <v>0.5</v>
      </c>
      <c r="IQ390" s="2">
        <f t="shared" ca="1" si="750"/>
        <v>-0.48829187183552619</v>
      </c>
      <c r="IS390" s="3">
        <f t="shared" ca="1" si="626"/>
        <v>2.4308367650407947E-2</v>
      </c>
      <c r="IT390" s="3">
        <f t="shared" ca="1" si="627"/>
        <v>2.0306178732842906E-4</v>
      </c>
      <c r="IU390" s="3">
        <f t="shared" si="628"/>
        <v>0.3</v>
      </c>
      <c r="IV390" s="3">
        <f t="shared" ca="1" si="629"/>
        <v>0.27548857056226361</v>
      </c>
      <c r="IX390" s="28">
        <f ca="1">$HL390/100*(GZ390-100)*AL390/1000+(HM390-100)*HZ390/$HY390</f>
        <v>-2.3377630919882392E-2</v>
      </c>
      <c r="IY390" s="28">
        <f ca="1">$HL390/100*(HA390-100)*AM390/1000+(HN390-100)*IA390/$HY390</f>
        <v>-2.2299716587587157E-2</v>
      </c>
      <c r="IZ390" s="28">
        <f ca="1">$HL390/100*(HB390-100)*AN390/1000+(HO390-100)*IB390/$HY390</f>
        <v>-0.16503249807592787</v>
      </c>
      <c r="JA390" s="28">
        <f ca="1">$HL390/100*(HC390-100)*AO390/1000+(HP390-100)*IC390/$HY390</f>
        <v>-8.8973384030418518E-2</v>
      </c>
      <c r="JB390" s="28">
        <f ca="1">$HL390/100*(HD390-100)*AP390/1000+(HQ390-100)*ID390/$HY390</f>
        <v>6.4509237561348638E-3</v>
      </c>
      <c r="JC390" s="28">
        <f ca="1">$HL390/100*(HE390-100)*AQ390/1000+(HR390-100)*IE390/$HY390</f>
        <v>0.1475467097606295</v>
      </c>
      <c r="JE390" s="3">
        <f t="shared" ca="1" si="731"/>
        <v>0.10306422774325917</v>
      </c>
      <c r="JF390" s="3">
        <f t="shared" ca="1" si="731"/>
        <v>-0.1005272148299932</v>
      </c>
      <c r="JG390" s="3">
        <f t="shared" ca="1" si="731"/>
        <v>-0.1082893008096211</v>
      </c>
      <c r="JH390" s="3">
        <f t="shared" ca="1" si="731"/>
        <v>-1.873137829786467E-2</v>
      </c>
      <c r="JI390" s="3">
        <f t="shared" ca="1" si="731"/>
        <v>-2.0907919671238975E-2</v>
      </c>
      <c r="JJ390" s="3">
        <f t="shared" ca="1" si="731"/>
        <v>5.7921387901566493E-2</v>
      </c>
      <c r="JK390" s="3">
        <f>IO390-IO389</f>
        <v>0.3</v>
      </c>
      <c r="JL390" s="3">
        <f t="shared" ca="1" si="630"/>
        <v>0.30522507306636193</v>
      </c>
      <c r="JN390" s="10">
        <f>COUNTIF(EI390:ET390,"&gt;2")</f>
        <v>4</v>
      </c>
      <c r="JP390" s="2">
        <f>AVERAGE(CS390,CS378,CS366,CS354,CS342,CS330,CS318,CS306,CS294,CS282)</f>
        <v>0.25950461206161057</v>
      </c>
      <c r="JQ390" s="2">
        <f>CS390-JP390</f>
        <v>0.2009005444761427</v>
      </c>
      <c r="JR390" s="2">
        <f>AVERAGE(CT390,CT378,CT366,CT354,CT342,CT330,CT318,CT306,CT294,CT282)</f>
        <v>0.25485967141462412</v>
      </c>
      <c r="JS390" s="2">
        <f>CT390-JR390</f>
        <v>0.38734216344776379</v>
      </c>
      <c r="KH390" s="2">
        <f>(DN390*$DN$4)+(FB390*$FB$3)+(FC390*$FC$3)+(FD390*$FD$3)+(FE390*$FE$3)+(FF390*$FF$3)+(FG390*$FG$3)</f>
        <v>0.7418939317318346</v>
      </c>
      <c r="KI390" s="2">
        <f>F390-KH390</f>
        <v>-0.2418939317318346</v>
      </c>
      <c r="KJ390" s="2">
        <f>MAX(DN390,FB390:FG390)</f>
        <v>1.3910228912373812</v>
      </c>
      <c r="KK390" s="2">
        <f>MIN(DN390,FB390:FG390)</f>
        <v>-0.58309037900875493</v>
      </c>
      <c r="KL390" s="2">
        <f t="shared" si="664"/>
        <v>1.9741132702461361</v>
      </c>
      <c r="KO390" s="2">
        <f>BO390</f>
        <v>77.23</v>
      </c>
      <c r="KP390" s="2">
        <f>100*((BO384/BO372)-1)</f>
        <v>-3.7575150300601212</v>
      </c>
      <c r="KQ390" s="2">
        <f t="shared" si="677"/>
        <v>-3.7575150300601212</v>
      </c>
      <c r="KR390" s="2">
        <f>100*((BO378/BO366)-1)</f>
        <v>-1.9469706673498122</v>
      </c>
      <c r="KS390" s="2">
        <f t="shared" si="691"/>
        <v>-1.9469706673498122</v>
      </c>
      <c r="KT390" s="3">
        <f>BP390</f>
        <v>1.2956000000000001</v>
      </c>
      <c r="KU390" s="3">
        <f>BQ390</f>
        <v>40.909545454545452</v>
      </c>
      <c r="KV390" s="3">
        <f t="shared" si="610"/>
        <v>31.575752897920228</v>
      </c>
      <c r="KW390" s="2">
        <f t="shared" si="603"/>
        <v>57.40925133427185</v>
      </c>
      <c r="KX390" s="2">
        <f t="shared" si="603"/>
        <v>57.76373883865142</v>
      </c>
      <c r="LA390">
        <v>2</v>
      </c>
      <c r="LB390">
        <v>0</v>
      </c>
      <c r="LE390" s="2">
        <v>112.848733574707</v>
      </c>
      <c r="LF390" s="2">
        <v>112.90991157558685</v>
      </c>
      <c r="LG390" s="2">
        <v>103.76213193373026</v>
      </c>
      <c r="LH390" s="2">
        <v>101.56464065805856</v>
      </c>
      <c r="LI390" s="2">
        <v>104.97324700481637</v>
      </c>
      <c r="LJ390" s="2">
        <v>106.86226934583932</v>
      </c>
      <c r="LK390" s="2">
        <v>107.50073732039918</v>
      </c>
      <c r="LL390" s="2">
        <v>114.4729533025712</v>
      </c>
      <c r="LM390" s="2">
        <v>117.57578737063456</v>
      </c>
      <c r="LN390" s="2">
        <v>109.3188836601758</v>
      </c>
      <c r="LO390" s="2">
        <v>122.18786964313746</v>
      </c>
      <c r="LP390" s="2">
        <v>113.16370140316448</v>
      </c>
      <c r="LQ390" s="2">
        <v>133.27215573914148</v>
      </c>
      <c r="LR390" s="2">
        <v>106.22889452388721</v>
      </c>
      <c r="LS390" s="2">
        <v>115.63674306627529</v>
      </c>
      <c r="LT390" s="2">
        <v>150.89564731919657</v>
      </c>
      <c r="LU390" s="2">
        <v>114.25500142100408</v>
      </c>
      <c r="LV390" s="2">
        <v>113.30168842700986</v>
      </c>
      <c r="LW390" s="2">
        <v>108.59905086132075</v>
      </c>
      <c r="LX390" s="2">
        <v>94.048181811934171</v>
      </c>
      <c r="LY390" s="2">
        <v>105.78311612856044</v>
      </c>
      <c r="LZ390" s="2">
        <v>112.8925876401514</v>
      </c>
      <c r="MA390" s="2">
        <v>119.90654511579207</v>
      </c>
      <c r="MB390" s="2">
        <v>106.62694764941922</v>
      </c>
      <c r="MC390" s="2">
        <v>129.08295008032727</v>
      </c>
      <c r="MD390" s="2">
        <v>117.48004567881048</v>
      </c>
      <c r="ME390" s="2">
        <v>123.4940863813456</v>
      </c>
      <c r="MF390" s="2">
        <v>111.73707547926858</v>
      </c>
      <c r="MG390" s="2">
        <v>117.6439071429168</v>
      </c>
      <c r="MH390" s="2">
        <v>108.91346628846776</v>
      </c>
      <c r="MI390" s="2">
        <v>123.32823460771776</v>
      </c>
      <c r="MJ390" s="2">
        <v>121.58676864459717</v>
      </c>
      <c r="MK390" s="2">
        <v>116.57655865080913</v>
      </c>
      <c r="ML390" s="2">
        <v>109.43292945412456</v>
      </c>
      <c r="MM390" s="2">
        <v>115.28933534813565</v>
      </c>
      <c r="MN390" s="2">
        <v>123.08738232856776</v>
      </c>
      <c r="MO390" s="2">
        <v>120.53147070995612</v>
      </c>
      <c r="MP390" s="2">
        <v>128.91769095206769</v>
      </c>
      <c r="MQ390" s="2">
        <v>92.965651617185969</v>
      </c>
      <c r="MR390" s="2">
        <v>81.42870947333931</v>
      </c>
      <c r="MS390" s="10">
        <v>129.13464547443328</v>
      </c>
      <c r="MT390" s="2">
        <v>121.04777878468671</v>
      </c>
      <c r="MU390" s="2">
        <v>108.0509828511393</v>
      </c>
      <c r="MV390" s="2">
        <v>91.54731965315338</v>
      </c>
      <c r="MX390" s="22">
        <v>0.83</v>
      </c>
      <c r="MY390" s="22">
        <v>0.17</v>
      </c>
      <c r="MZ390" s="22">
        <v>0.7</v>
      </c>
      <c r="NA390" s="22">
        <v>0.44</v>
      </c>
      <c r="NB390" s="22">
        <v>0.44</v>
      </c>
      <c r="NC390" s="22">
        <v>0.42</v>
      </c>
      <c r="ND390" s="22">
        <v>1</v>
      </c>
      <c r="NE390" s="22">
        <v>4.74</v>
      </c>
      <c r="NF390" s="22">
        <v>1.26</v>
      </c>
      <c r="NG390" s="22">
        <v>5</v>
      </c>
      <c r="NH390" s="23">
        <v>5</v>
      </c>
      <c r="NI390" s="22">
        <v>26</v>
      </c>
      <c r="NJ390" s="22">
        <v>2.1</v>
      </c>
      <c r="NK390" s="22">
        <v>0.75</v>
      </c>
      <c r="NL390" s="23">
        <v>8.36</v>
      </c>
      <c r="NM390" s="3">
        <v>4.0999999999999996</v>
      </c>
      <c r="NN390" s="22">
        <v>3.4</v>
      </c>
      <c r="NO390" s="22">
        <v>2.5</v>
      </c>
      <c r="NP390" s="22">
        <v>0.2</v>
      </c>
      <c r="NQ390" s="22">
        <v>1.2</v>
      </c>
      <c r="NR390" s="23">
        <v>1</v>
      </c>
      <c r="NS390" s="22">
        <v>1.6</v>
      </c>
      <c r="NT390" s="22">
        <v>8.4</v>
      </c>
      <c r="NU390" s="23">
        <v>8.16</v>
      </c>
      <c r="NV390" s="3">
        <v>4.8</v>
      </c>
      <c r="NW390" s="22">
        <v>0.72</v>
      </c>
      <c r="NX390" s="22">
        <v>0.96</v>
      </c>
      <c r="NY390" s="22">
        <v>68.25</v>
      </c>
      <c r="NZ390" s="22">
        <v>22.75</v>
      </c>
      <c r="OA390" s="23">
        <v>8</v>
      </c>
      <c r="OB390" s="22">
        <v>0.6</v>
      </c>
      <c r="OC390" s="22">
        <v>1.76</v>
      </c>
      <c r="OD390" s="22">
        <v>3.6</v>
      </c>
      <c r="OE390" s="22">
        <v>2.64</v>
      </c>
      <c r="OF390" s="22">
        <v>14.2</v>
      </c>
      <c r="OG390" s="22">
        <v>1.8</v>
      </c>
      <c r="OH390" s="23">
        <v>4</v>
      </c>
      <c r="OI390" s="22">
        <v>2</v>
      </c>
      <c r="OJ390" s="22">
        <v>7.2</v>
      </c>
      <c r="OK390" s="22">
        <v>2.8</v>
      </c>
      <c r="OL390" s="22">
        <v>0.51</v>
      </c>
      <c r="OM390" s="23">
        <v>3.06</v>
      </c>
      <c r="ON390" s="22">
        <v>3.23</v>
      </c>
      <c r="OO390" s="22">
        <v>10.199999999999999</v>
      </c>
      <c r="OQ390">
        <f t="shared" si="667"/>
        <v>-8</v>
      </c>
      <c r="OR390" s="23">
        <f t="shared" ca="1" si="724"/>
        <v>1.0059097277955975</v>
      </c>
      <c r="OS390" s="23">
        <f t="shared" ca="1" si="724"/>
        <v>1.0345926403132741</v>
      </c>
      <c r="OT390" s="23">
        <f t="shared" ca="1" si="724"/>
        <v>1.0044238316114702</v>
      </c>
      <c r="OU390" s="23">
        <f t="shared" ca="1" si="720"/>
        <v>1.0019435103821159</v>
      </c>
      <c r="OV390" s="23">
        <f t="shared" ca="1" si="720"/>
        <v>1.0002890354964906</v>
      </c>
      <c r="OW390" s="23">
        <f t="shared" ca="1" si="720"/>
        <v>1.0064020537005869</v>
      </c>
      <c r="OX390" s="23">
        <f t="shared" ca="1" si="720"/>
        <v>1.025708779263095</v>
      </c>
      <c r="OY390" s="23">
        <f t="shared" ca="1" si="720"/>
        <v>1.0134678371744623</v>
      </c>
      <c r="OZ390" s="23">
        <f t="shared" ca="1" si="720"/>
        <v>1.0165276632517144</v>
      </c>
      <c r="PA390" s="23">
        <f t="shared" ca="1" si="720"/>
        <v>1.0148383553021549</v>
      </c>
      <c r="PB390" s="23">
        <f t="shared" ca="1" si="720"/>
        <v>1.0210924902805834</v>
      </c>
      <c r="PC390" s="23">
        <f t="shared" ca="1" si="720"/>
        <v>1.0081768813223946</v>
      </c>
      <c r="PD390" s="23">
        <f t="shared" ca="1" si="720"/>
        <v>1.0366571515772138</v>
      </c>
      <c r="PE390" s="23">
        <f t="shared" ca="1" si="720"/>
        <v>1.0257654822176543</v>
      </c>
      <c r="PF390" s="23">
        <f t="shared" ca="1" si="720"/>
        <v>1.007447996352689</v>
      </c>
      <c r="PG390" s="23">
        <f t="shared" ca="1" si="729"/>
        <v>1.1886756234454166</v>
      </c>
      <c r="PH390" s="23">
        <f t="shared" ca="1" si="693"/>
        <v>1.0356551919210841</v>
      </c>
      <c r="PI390" s="23">
        <f t="shared" ca="1" si="693"/>
        <v>1.0201399823512003</v>
      </c>
      <c r="PJ390" s="23">
        <f t="shared" ca="1" si="693"/>
        <v>1.0952795654604444</v>
      </c>
      <c r="PK390" s="23">
        <f t="shared" ca="1" si="693"/>
        <v>0.91144846209152597</v>
      </c>
      <c r="PL390" s="23">
        <f t="shared" ca="1" si="693"/>
        <v>1.0025103454149153</v>
      </c>
      <c r="PM390" s="23">
        <f t="shared" ca="1" si="693"/>
        <v>1.0012607839981549</v>
      </c>
      <c r="PN390" s="23">
        <f t="shared" ca="1" si="693"/>
        <v>1.0099202161875855</v>
      </c>
      <c r="PO390" s="23">
        <f t="shared" ca="1" si="693"/>
        <v>0.99936674519491031</v>
      </c>
      <c r="PP390" s="23">
        <f t="shared" ca="1" si="693"/>
        <v>1.0291861282025987</v>
      </c>
      <c r="PQ390" s="23">
        <f t="shared" ca="1" si="693"/>
        <v>0.99306039253873946</v>
      </c>
      <c r="PR390" s="23">
        <f t="shared" ca="1" si="693"/>
        <v>1.0170230391492143</v>
      </c>
      <c r="PS390" s="23">
        <f t="shared" ca="1" si="693"/>
        <v>0.99569725731339342</v>
      </c>
      <c r="PT390" s="23">
        <f t="shared" ca="1" si="693"/>
        <v>1.0185465235075297</v>
      </c>
      <c r="PU390" s="23">
        <f t="shared" ca="1" si="749"/>
        <v>0.99257364235659684</v>
      </c>
      <c r="PV390" s="23">
        <f t="shared" ca="1" si="749"/>
        <v>0.9523237613858142</v>
      </c>
      <c r="PW390" s="23">
        <f t="shared" ca="1" si="749"/>
        <v>1.0753321765111057</v>
      </c>
      <c r="PX390" s="23">
        <f t="shared" ca="1" si="749"/>
        <v>1.0463419215668355</v>
      </c>
      <c r="PY390" s="23">
        <f t="shared" ca="1" si="749"/>
        <v>1.0190337669134069</v>
      </c>
      <c r="PZ390" s="23">
        <f t="shared" ca="1" si="749"/>
        <v>1.0153873280384276</v>
      </c>
      <c r="QA390" s="23">
        <f t="shared" ca="1" si="749"/>
        <v>1.0148123885952474</v>
      </c>
      <c r="QB390" s="23">
        <f t="shared" ca="1" si="730"/>
        <v>0.99893558431617069</v>
      </c>
      <c r="QC390" s="23">
        <f t="shared" ca="1" si="730"/>
        <v>1.0327410534704422</v>
      </c>
      <c r="QD390" s="23">
        <f t="shared" ca="1" si="699"/>
        <v>0.95048006123167161</v>
      </c>
      <c r="QE390" s="23">
        <f t="shared" ca="1" si="699"/>
        <v>1.0018630096382943</v>
      </c>
      <c r="QF390" s="23">
        <f t="shared" ca="1" si="699"/>
        <v>0.99225646557376246</v>
      </c>
      <c r="QG390" s="23">
        <f t="shared" ca="1" si="699"/>
        <v>1.0317216907609825</v>
      </c>
      <c r="QH390" s="23">
        <f t="shared" ca="1" si="699"/>
        <v>1.0176305833068744</v>
      </c>
      <c r="QI390" s="23">
        <f t="shared" ca="1" si="699"/>
        <v>1.0000358836837036</v>
      </c>
      <c r="QJ390" s="26">
        <f t="shared" ca="1" si="616"/>
        <v>1.0090342003014334</v>
      </c>
      <c r="QL390" s="3">
        <f t="shared" ca="1" si="751"/>
        <v>113.88851274355328</v>
      </c>
      <c r="QM390" s="3">
        <f t="shared" ca="1" si="753"/>
        <v>1.8418244860673783</v>
      </c>
      <c r="QN390" s="3">
        <f t="shared" ref="QN390:QN453" ca="1" si="757">AVERAGE(QM388:QM390)</f>
        <v>0.25539973510870045</v>
      </c>
      <c r="QO390" s="3">
        <f t="shared" ca="1" si="599"/>
        <v>0.10877767237631453</v>
      </c>
      <c r="QP390" s="3">
        <f t="shared" ca="1" si="631"/>
        <v>0.38920679085276966</v>
      </c>
      <c r="QQ390" s="2">
        <f t="shared" ca="1" si="642"/>
        <v>1.6541590826655739</v>
      </c>
      <c r="QR390" s="3">
        <f t="shared" ca="1" si="754"/>
        <v>24.48414841645814</v>
      </c>
      <c r="QS390" s="3">
        <f t="shared" ref="QS390:QS453" ca="1" si="758">AVERAGE(QR388:QR390)</f>
        <v>4.7508081455654665</v>
      </c>
      <c r="QT390" s="3">
        <f t="shared" ca="1" si="598"/>
        <v>0.43582115941400712</v>
      </c>
      <c r="QU390" s="3">
        <f t="shared" ca="1" si="619"/>
        <v>0.77992840096599014</v>
      </c>
    </row>
    <row r="391" spans="1:463" x14ac:dyDescent="0.35">
      <c r="A391" t="s">
        <v>1456</v>
      </c>
      <c r="B391" s="21">
        <v>44105</v>
      </c>
      <c r="C391" t="s">
        <v>886</v>
      </c>
      <c r="D391" s="2">
        <v>109.2</v>
      </c>
      <c r="E391" s="2">
        <v>109.1</v>
      </c>
      <c r="F391" s="2">
        <v>0.7</v>
      </c>
      <c r="G391" s="2">
        <v>109.9</v>
      </c>
      <c r="H391" s="2">
        <v>108.90923804891987</v>
      </c>
      <c r="I391" s="2">
        <v>109.62472476091838</v>
      </c>
      <c r="J391" s="2">
        <v>105.6</v>
      </c>
      <c r="K391" s="2">
        <v>112.8</v>
      </c>
      <c r="L391" s="2">
        <v>112.71415138687152</v>
      </c>
      <c r="M391" s="2">
        <v>106.1</v>
      </c>
      <c r="N391" s="2">
        <v>102.5</v>
      </c>
      <c r="O391" s="2">
        <v>102.9</v>
      </c>
      <c r="P391" s="2">
        <v>107.3</v>
      </c>
      <c r="Q391" s="2">
        <v>104.9</v>
      </c>
      <c r="R391" s="2">
        <v>113.1</v>
      </c>
      <c r="S391" s="2">
        <v>102.5</v>
      </c>
      <c r="T391" s="2">
        <v>100.6</v>
      </c>
      <c r="U391" s="2">
        <v>96.8</v>
      </c>
      <c r="V391" s="2">
        <v>115.9</v>
      </c>
      <c r="W391" s="2">
        <v>120</v>
      </c>
      <c r="X391" s="2">
        <v>108</v>
      </c>
      <c r="Y391" s="2">
        <v>114.9</v>
      </c>
      <c r="Z391" s="2">
        <v>116.2</v>
      </c>
      <c r="AA391" s="2">
        <v>116.9</v>
      </c>
      <c r="AB391" s="2">
        <v>100</v>
      </c>
      <c r="AC391" s="2">
        <v>102.4</v>
      </c>
      <c r="AD391" s="2">
        <v>107.9</v>
      </c>
      <c r="AE391" s="2">
        <v>106.3</v>
      </c>
      <c r="AF391" s="2">
        <v>107.7</v>
      </c>
      <c r="AG391" s="22">
        <v>510</v>
      </c>
      <c r="AH391" s="22">
        <v>490</v>
      </c>
      <c r="AI391" s="22">
        <v>139</v>
      </c>
      <c r="AJ391" s="22">
        <v>31</v>
      </c>
      <c r="AK391" s="22">
        <v>33</v>
      </c>
      <c r="AL391" s="22">
        <v>5</v>
      </c>
      <c r="AM391" s="22">
        <v>20</v>
      </c>
      <c r="AN391" s="22">
        <v>20</v>
      </c>
      <c r="AO391" s="22">
        <v>52</v>
      </c>
      <c r="AP391" s="22">
        <v>20</v>
      </c>
      <c r="AQ391" s="22">
        <v>17</v>
      </c>
      <c r="AR391" s="2">
        <v>103.4</v>
      </c>
      <c r="AS391" s="2">
        <v>117.2</v>
      </c>
      <c r="AT391" s="2">
        <v>104.9</v>
      </c>
      <c r="AU391" s="2">
        <v>104.7</v>
      </c>
      <c r="AV391" s="2">
        <v>105.2</v>
      </c>
      <c r="AW391" s="2">
        <v>113</v>
      </c>
      <c r="AX391" s="2">
        <v>113.1</v>
      </c>
      <c r="AY391" s="2">
        <v>114.7</v>
      </c>
      <c r="AZ391" s="2">
        <v>110.3</v>
      </c>
      <c r="BA391" s="2">
        <v>120</v>
      </c>
      <c r="BB391" s="2">
        <v>111.9</v>
      </c>
      <c r="BC391" s="2">
        <v>105.2</v>
      </c>
      <c r="BD391" s="3">
        <v>0.61</v>
      </c>
      <c r="BE391" s="3">
        <v>0.22</v>
      </c>
      <c r="BF391" s="3">
        <v>0.1</v>
      </c>
      <c r="BG391" s="3">
        <v>0.38</v>
      </c>
      <c r="BH391" s="3">
        <v>-0.6</v>
      </c>
      <c r="BI391" s="2">
        <v>294.3</v>
      </c>
      <c r="BJ391" s="2">
        <v>1.3</v>
      </c>
      <c r="BK391" s="2">
        <v>1.5</v>
      </c>
      <c r="BL391" s="2">
        <v>115.7</v>
      </c>
      <c r="BM391" s="2">
        <v>109.1</v>
      </c>
      <c r="BN391" s="10">
        <v>563</v>
      </c>
      <c r="BO391" s="3">
        <v>77.44</v>
      </c>
      <c r="BP391" s="22">
        <v>1.2985</v>
      </c>
      <c r="BQ391" s="3">
        <v>40.18954545454546</v>
      </c>
      <c r="BR391" s="23">
        <v>2.3890909090909096</v>
      </c>
      <c r="BS391" s="2">
        <v>119.3</v>
      </c>
      <c r="BT391" s="3">
        <v>98.8</v>
      </c>
      <c r="BU391" s="2">
        <v>0.2</v>
      </c>
      <c r="BV391" s="2">
        <v>1.6</v>
      </c>
      <c r="BW391" s="2">
        <v>3.5</v>
      </c>
      <c r="BX391" s="2">
        <v>2.4</v>
      </c>
      <c r="BY391" s="23">
        <v>260.31900000000002</v>
      </c>
      <c r="BZ391" s="2">
        <v>99.8</v>
      </c>
      <c r="CA391" s="2">
        <v>99.8</v>
      </c>
      <c r="CB391" s="3">
        <v>104.51</v>
      </c>
      <c r="CC391" s="2">
        <v>102.5</v>
      </c>
      <c r="CD391" s="2">
        <v>137.5</v>
      </c>
      <c r="CE391" s="2">
        <v>99.643243152773323</v>
      </c>
      <c r="CF391" s="3">
        <v>104.64733084564489</v>
      </c>
      <c r="CG391" s="2">
        <v>102.62041777824432</v>
      </c>
      <c r="CH391" s="23">
        <v>269.29828543968512</v>
      </c>
      <c r="CI391" s="3">
        <v>104.69999848880114</v>
      </c>
      <c r="CM391" s="2">
        <f t="shared" si="600"/>
        <v>30.95074736584171</v>
      </c>
      <c r="CN391" s="2">
        <f t="shared" si="600"/>
        <v>1.8398851822032418</v>
      </c>
      <c r="CO391" s="2">
        <f t="shared" si="601"/>
        <v>83.990491642455552</v>
      </c>
      <c r="CR391" s="2">
        <f t="shared" si="604"/>
        <v>0</v>
      </c>
      <c r="CS391" s="2">
        <f t="shared" si="604"/>
        <v>0</v>
      </c>
      <c r="CT391" s="2">
        <f t="shared" si="605"/>
        <v>0.18231540565178014</v>
      </c>
      <c r="CU391" s="2">
        <f t="shared" si="605"/>
        <v>-2.6336522781806697E-2</v>
      </c>
      <c r="CV391" s="2">
        <f t="shared" si="605"/>
        <v>0.14675992624038686</v>
      </c>
      <c r="CW391" s="2">
        <f t="shared" si="606"/>
        <v>9.7276264591447989E-2</v>
      </c>
      <c r="CX391" s="2">
        <f t="shared" si="607"/>
        <v>-8.8573959255986295E-2</v>
      </c>
      <c r="CY391" s="2">
        <f t="shared" si="651"/>
        <v>-9.7465886939565621E-2</v>
      </c>
      <c r="CZ391" s="2">
        <f t="shared" si="611"/>
        <v>-6.5055762081784385</v>
      </c>
      <c r="DA391" s="2">
        <f t="shared" si="612"/>
        <v>1.4198782961460505</v>
      </c>
      <c r="DB391" s="2">
        <f t="shared" si="613"/>
        <v>-0.42955326460481097</v>
      </c>
      <c r="DC391" s="2">
        <f t="shared" si="704"/>
        <v>0</v>
      </c>
      <c r="DF391" s="2">
        <f t="shared" si="608"/>
        <v>-0.31558089081991092</v>
      </c>
      <c r="DG391" s="2">
        <f t="shared" si="608"/>
        <v>1.775404280858317</v>
      </c>
      <c r="DH391" s="2">
        <f t="shared" si="609"/>
        <v>6.8207127289943159E-3</v>
      </c>
      <c r="DI391" s="2">
        <f t="shared" si="725"/>
        <v>2.7978493074172883</v>
      </c>
      <c r="DJ391" s="2">
        <f t="shared" si="725"/>
        <v>3.3316129561462349</v>
      </c>
      <c r="DM391" s="2">
        <f t="shared" si="652"/>
        <v>0.83102493074792771</v>
      </c>
      <c r="DN391" s="2">
        <f t="shared" si="652"/>
        <v>0.738688827331484</v>
      </c>
      <c r="DO391" s="2">
        <f t="shared" si="617"/>
        <v>1.3837638376383763</v>
      </c>
      <c r="DP391" s="2">
        <f t="shared" si="653"/>
        <v>0</v>
      </c>
      <c r="DQ391" s="2">
        <f t="shared" si="697"/>
        <v>1.1077596971939634</v>
      </c>
      <c r="DR391" s="2">
        <f t="shared" si="654"/>
        <v>1.3477088948787064</v>
      </c>
      <c r="DS391" s="2">
        <f t="shared" si="655"/>
        <v>1.0921670649218471</v>
      </c>
      <c r="DT391" s="2" t="e">
        <v>#N/A</v>
      </c>
      <c r="DU391" s="2" t="e">
        <v>#N/A</v>
      </c>
      <c r="DV391" s="2">
        <f t="shared" si="618"/>
        <v>0.48828125</v>
      </c>
      <c r="DW391" s="2">
        <f t="shared" si="656"/>
        <v>0</v>
      </c>
      <c r="DX391" s="2">
        <f t="shared" si="657"/>
        <v>-8.7941976427923905</v>
      </c>
      <c r="DY391" s="2">
        <f t="shared" si="658"/>
        <v>1.2533572068039289</v>
      </c>
      <c r="DZ391" s="2">
        <f t="shared" si="659"/>
        <v>-10.245183887915942</v>
      </c>
      <c r="EA391" s="2">
        <f t="shared" si="674"/>
        <v>-3.681592039800996</v>
      </c>
      <c r="EB391" s="2">
        <f t="shared" si="674"/>
        <v>2.5663716814159354</v>
      </c>
      <c r="EC391" s="2">
        <f t="shared" si="674"/>
        <v>2.1276595744680771</v>
      </c>
      <c r="ED391" s="2">
        <f t="shared" si="674"/>
        <v>-1.0082493125572856</v>
      </c>
      <c r="EE391" s="2">
        <f t="shared" si="718"/>
        <v>-4.3297252289758443</v>
      </c>
      <c r="EF391" s="2">
        <f t="shared" si="718"/>
        <v>-3.3277870216306127</v>
      </c>
      <c r="EG391" s="2">
        <f t="shared" si="718"/>
        <v>3.4513274336283262</v>
      </c>
      <c r="EH391" s="2">
        <f t="shared" si="718"/>
        <v>10.619469026548668</v>
      </c>
      <c r="EI391" s="2">
        <f t="shared" si="689"/>
        <v>0.58365758754863606</v>
      </c>
      <c r="EJ391" s="2">
        <f t="shared" si="689"/>
        <v>2.0017406440382857</v>
      </c>
      <c r="EK391" s="2">
        <f t="shared" si="689"/>
        <v>0</v>
      </c>
      <c r="EL391" s="2">
        <f t="shared" si="687"/>
        <v>-1.3195098963242113</v>
      </c>
      <c r="EM391" s="2">
        <f t="shared" si="687"/>
        <v>0.19047619047618536</v>
      </c>
      <c r="EN391" s="2">
        <f t="shared" si="687"/>
        <v>2.1699819168173651</v>
      </c>
      <c r="EO391" s="2">
        <f t="shared" si="687"/>
        <v>1.2533572068039289</v>
      </c>
      <c r="EP391" s="2">
        <f t="shared" si="687"/>
        <v>3.3333333333333437</v>
      </c>
      <c r="EQ391" s="2">
        <f t="shared" si="687"/>
        <v>2.0351526364477346</v>
      </c>
      <c r="ER391" s="2">
        <f t="shared" si="716"/>
        <v>2.1276595744680771</v>
      </c>
      <c r="ES391" s="2">
        <f t="shared" si="716"/>
        <v>-0.53333333333333011</v>
      </c>
      <c r="ET391" s="2">
        <f t="shared" si="716"/>
        <v>0.76628352490422103</v>
      </c>
      <c r="EU391" s="2">
        <f t="shared" si="602"/>
        <v>1.3</v>
      </c>
      <c r="EV391" s="2">
        <f t="shared" si="602"/>
        <v>1.5</v>
      </c>
      <c r="EW391" s="2">
        <f t="shared" si="660"/>
        <v>-1.6156462585033893</v>
      </c>
      <c r="EX391" s="2">
        <f t="shared" si="660"/>
        <v>-1.6230838593327412</v>
      </c>
      <c r="EY391" s="2">
        <f t="shared" si="661"/>
        <v>-34.44747091507643</v>
      </c>
      <c r="EZ391" s="2">
        <f t="shared" si="661"/>
        <v>-0.18880237141714051</v>
      </c>
      <c r="FA391" s="2">
        <f t="shared" si="662"/>
        <v>0.42087542087541063</v>
      </c>
      <c r="FB391" s="2">
        <f t="shared" si="733"/>
        <v>1.2303863428671624</v>
      </c>
      <c r="FC391" s="2">
        <f t="shared" si="733"/>
        <v>-0.59760956175299862</v>
      </c>
      <c r="FD391" s="2">
        <f t="shared" si="733"/>
        <v>0</v>
      </c>
      <c r="FE391" s="2">
        <f t="shared" si="732"/>
        <v>4.7865211564235288E-2</v>
      </c>
      <c r="FF391" s="2">
        <f t="shared" si="732"/>
        <v>-0.29182879377431803</v>
      </c>
      <c r="FG391" s="2">
        <f t="shared" si="732"/>
        <v>0.58522311631310497</v>
      </c>
      <c r="FH391" s="2">
        <v>4.0999999999999996</v>
      </c>
      <c r="FI391" s="2">
        <v>3.3</v>
      </c>
      <c r="FL391" s="2">
        <f t="shared" si="726"/>
        <v>0.17602979648423389</v>
      </c>
      <c r="FM391" s="2">
        <f t="shared" si="726"/>
        <v>6.5414619742010238E-2</v>
      </c>
      <c r="FN391" s="2">
        <f t="shared" si="634"/>
        <v>-0.15234398015613326</v>
      </c>
      <c r="FQ391" s="2">
        <f t="shared" si="727"/>
        <v>0.70598055807027382</v>
      </c>
      <c r="FR391" s="2">
        <f t="shared" si="727"/>
        <v>0.26191533530046662</v>
      </c>
      <c r="FS391" s="2">
        <f t="shared" si="636"/>
        <v>-0.60798481307007268</v>
      </c>
      <c r="FT391" s="2">
        <f t="shared" si="728"/>
        <v>4.0506542747741126</v>
      </c>
      <c r="FU391" s="2">
        <f t="shared" si="728"/>
        <v>-1.1579077499219603</v>
      </c>
      <c r="FX391" s="2">
        <f t="shared" si="755"/>
        <v>8.4322530408975638E-2</v>
      </c>
      <c r="FY391" s="2">
        <f t="shared" si="755"/>
        <v>0.98908633128733658</v>
      </c>
      <c r="FZ391" s="2">
        <f t="shared" si="647"/>
        <v>0.8392843772619285</v>
      </c>
      <c r="GA391" s="2">
        <f t="shared" si="756"/>
        <v>0.94345181382784471</v>
      </c>
      <c r="GB391" s="2">
        <f t="shared" si="756"/>
        <v>0.42359372863807199</v>
      </c>
      <c r="GE391" s="2">
        <f t="shared" si="719"/>
        <v>-2.2282151099670018</v>
      </c>
      <c r="GF391" s="2">
        <f t="shared" si="719"/>
        <v>-1.6400154090482861</v>
      </c>
      <c r="GG391" s="2">
        <f t="shared" si="715"/>
        <v>-34.12067673904717</v>
      </c>
      <c r="GH391" s="2">
        <f t="shared" si="715"/>
        <v>-11.56744573399029</v>
      </c>
      <c r="GI391" s="2">
        <f t="shared" si="670"/>
        <v>-2.3116438356164393</v>
      </c>
      <c r="GJ391" s="2">
        <f t="shared" si="671"/>
        <v>1.1367035596769437</v>
      </c>
      <c r="GK391" s="2">
        <v>3.4</v>
      </c>
      <c r="GN391" s="2">
        <f t="shared" si="752"/>
        <v>0.19999999999999996</v>
      </c>
      <c r="GQ391" s="2">
        <f t="shared" si="717"/>
        <v>-1.3</v>
      </c>
      <c r="GT391" s="27">
        <f t="shared" ca="1" si="734"/>
        <v>100.46816479400749</v>
      </c>
      <c r="GU391" s="27">
        <f t="shared" ca="1" si="735"/>
        <v>90.949423247559892</v>
      </c>
      <c r="GV391" s="27">
        <f t="shared" ca="1" si="735"/>
        <v>91.205802357207617</v>
      </c>
      <c r="GW391" s="27">
        <f t="shared" ca="1" si="736"/>
        <v>99.716713881019814</v>
      </c>
      <c r="GX391" s="27">
        <f t="shared" ca="1" si="736"/>
        <v>101.16591928251123</v>
      </c>
      <c r="GY391" s="27">
        <f t="shared" ca="1" si="737"/>
        <v>100.55299539170505</v>
      </c>
      <c r="GZ391" s="27">
        <f t="shared" ca="1" si="738"/>
        <v>90.551917680074837</v>
      </c>
      <c r="HA391" s="27">
        <f t="shared" ca="1" si="739"/>
        <v>101.08588351431393</v>
      </c>
      <c r="HB391" s="27">
        <f t="shared" ca="1" si="739"/>
        <v>98.001816530426893</v>
      </c>
      <c r="HC391" s="27">
        <f t="shared" ca="1" si="739"/>
        <v>101.04562737642584</v>
      </c>
      <c r="HD391" s="27">
        <f t="shared" ca="1" si="739"/>
        <v>97.731397459165166</v>
      </c>
      <c r="HE391" s="27">
        <f t="shared" ca="1" si="740"/>
        <v>109.28961748633881</v>
      </c>
      <c r="HG391" s="27">
        <f t="shared" ca="1" si="741"/>
        <v>100.56497175141241</v>
      </c>
      <c r="HH391" s="27">
        <f t="shared" ca="1" si="742"/>
        <v>98.686514886164616</v>
      </c>
      <c r="HI391" s="27">
        <f t="shared" ca="1" si="742"/>
        <v>100</v>
      </c>
      <c r="HJ391" s="27">
        <f t="shared" ca="1" si="743"/>
        <v>100.28409090909092</v>
      </c>
      <c r="HK391" s="27">
        <f t="shared" ca="1" si="743"/>
        <v>100.17969451931717</v>
      </c>
      <c r="HL391" s="27">
        <f t="shared" ca="1" si="744"/>
        <v>100.18467220683287</v>
      </c>
      <c r="HM391" s="27">
        <f t="shared" ca="1" si="745"/>
        <v>106.3681592039801</v>
      </c>
      <c r="HN391" s="27">
        <f t="shared" ca="1" si="746"/>
        <v>99.901380670611431</v>
      </c>
      <c r="HO391" s="27">
        <f t="shared" ca="1" si="746"/>
        <v>95.407279029462728</v>
      </c>
      <c r="HP391" s="27">
        <f t="shared" ca="1" si="746"/>
        <v>99.151743638077292</v>
      </c>
      <c r="HQ391" s="27">
        <f t="shared" ca="1" si="746"/>
        <v>103.47417840375587</v>
      </c>
      <c r="HR391" s="27">
        <f t="shared" ca="1" si="747"/>
        <v>101.21681415929203</v>
      </c>
      <c r="HT391" s="27">
        <f t="shared" ca="1" si="721"/>
        <v>140.03102493074795</v>
      </c>
      <c r="HU391" s="27">
        <f t="shared" ca="1" si="721"/>
        <v>30.358770440532574</v>
      </c>
      <c r="HV391" s="27">
        <f t="shared" ca="1" si="721"/>
        <v>30.191187673130194</v>
      </c>
      <c r="HW391" s="27">
        <f t="shared" ca="1" si="722"/>
        <v>514.71155621848152</v>
      </c>
      <c r="HX391" s="27">
        <f t="shared" ca="1" si="722"/>
        <v>484.81786703601108</v>
      </c>
      <c r="HY391" s="27">
        <f t="shared" ca="1" si="638"/>
        <v>999.99999999999989</v>
      </c>
      <c r="HZ391" s="27">
        <f t="shared" ca="1" si="723"/>
        <v>4.2582016535046172</v>
      </c>
      <c r="IA391" s="27">
        <f t="shared" ca="1" si="723"/>
        <v>21.628254847645429</v>
      </c>
      <c r="IB391" s="27">
        <f t="shared" ca="1" si="723"/>
        <v>26.351283931057903</v>
      </c>
      <c r="IC391" s="27">
        <f t="shared" ca="1" si="723"/>
        <v>55.327354961891793</v>
      </c>
      <c r="ID391" s="27">
        <f t="shared" ca="1" si="723"/>
        <v>25.663716584412249</v>
      </c>
      <c r="IE391" s="27">
        <f t="shared" ca="1" si="723"/>
        <v>15.73262676141154</v>
      </c>
      <c r="IG391" s="28">
        <f t="shared" ca="1" si="623"/>
        <v>0.1443086550399241</v>
      </c>
      <c r="IH391" s="28">
        <f t="shared" ca="1" si="623"/>
        <v>-0.32096180326804341</v>
      </c>
      <c r="II391" s="28">
        <f t="shared" ca="1" si="623"/>
        <v>-0.29074445669453491</v>
      </c>
      <c r="IJ391" s="28">
        <f t="shared" ca="1" si="624"/>
        <v>1.4821463747544117E-3</v>
      </c>
      <c r="IK391" s="24">
        <f t="shared" ca="1" si="639"/>
        <v>0.46887975129740866</v>
      </c>
      <c r="IL391" s="28">
        <f t="shared" ca="1" si="625"/>
        <v>0.65947459514967333</v>
      </c>
      <c r="IM391" s="28">
        <f t="shared" ca="1" si="640"/>
        <v>0.7386888273314709</v>
      </c>
      <c r="IN391" s="3">
        <f t="shared" ca="1" si="641"/>
        <v>0.66095674152442774</v>
      </c>
      <c r="IO391" s="2">
        <f t="shared" si="663"/>
        <v>0.7</v>
      </c>
      <c r="IQ391" s="2">
        <f t="shared" ca="1" si="750"/>
        <v>-0.46739760492265425</v>
      </c>
      <c r="IS391" s="3">
        <f t="shared" ca="1" si="626"/>
        <v>1.2578615568812235E-2</v>
      </c>
      <c r="IT391" s="3">
        <f t="shared" ca="1" si="627"/>
        <v>-7.0625479230475241E-2</v>
      </c>
      <c r="IU391" s="3">
        <f t="shared" si="628"/>
        <v>0.19999999999999996</v>
      </c>
      <c r="IV391" s="3">
        <f t="shared" ca="1" si="629"/>
        <v>0.25804686366166296</v>
      </c>
      <c r="IX391" s="28">
        <f ca="1">$HL391/100*(GZ391-100)*AL391/1000+(HM391-100)*HZ391/$HY391</f>
        <v>-2.021074545807507E-2</v>
      </c>
      <c r="IY391" s="28">
        <f ca="1">$HL391/100*(HA391-100)*AM391/1000+(HN391-100)*IA391/$HY391</f>
        <v>1.9624812798349184E-2</v>
      </c>
      <c r="IZ391" s="28">
        <f ca="1">$HL391/100*(HB391-100)*AN391/1000+(HO391-100)*IB391/$HY391</f>
        <v>-0.16106156549241021</v>
      </c>
      <c r="JA391" s="28">
        <f ca="1">$HL391/100*(HC391-100)*AO391/1000+(HP391-100)*IC391/$HY391</f>
        <v>7.5412538632304155E-3</v>
      </c>
      <c r="JB391" s="28">
        <f ca="1">$HL391/100*(HD391-100)*AP391/1000+(HQ391-100)*ID391/$HY391</f>
        <v>4.3704489533451234E-2</v>
      </c>
      <c r="JC391" s="28">
        <f ca="1">$HL391/100*(HE391-100)*AQ391/1000+(HR391-100)*IE391/$HY391</f>
        <v>0.17735882108141407</v>
      </c>
      <c r="JE391" s="3">
        <f t="shared" ca="1" si="731"/>
        <v>3.1668854618073228E-3</v>
      </c>
      <c r="JF391" s="3">
        <f t="shared" ca="1" si="731"/>
        <v>4.192452938593634E-2</v>
      </c>
      <c r="JG391" s="3">
        <f t="shared" ca="1" si="731"/>
        <v>3.9709325835176612E-3</v>
      </c>
      <c r="JH391" s="3">
        <f t="shared" ca="1" si="731"/>
        <v>9.6514637893648933E-2</v>
      </c>
      <c r="JI391" s="3">
        <f t="shared" ca="1" si="731"/>
        <v>3.7253565777316366E-2</v>
      </c>
      <c r="JJ391" s="3">
        <f t="shared" ca="1" si="731"/>
        <v>2.9812111320784568E-2</v>
      </c>
      <c r="JK391" s="3">
        <f>IO391-IO390</f>
        <v>0.19999999999999996</v>
      </c>
      <c r="JL391" s="3">
        <f t="shared" ca="1" si="630"/>
        <v>0.19286218195467497</v>
      </c>
      <c r="JN391" s="10">
        <f>COUNTIF(EI391:ET391,"&gt;2")</f>
        <v>5</v>
      </c>
      <c r="JP391" s="2">
        <f>AVERAGE(CS391,CS379,CS367,CS355,CS343,CS331,CS319,CS307,CS295,CS283)</f>
        <v>9.28018495779354E-2</v>
      </c>
      <c r="JQ391" s="2">
        <f>CS391-JP391</f>
        <v>-9.28018495779354E-2</v>
      </c>
      <c r="JR391" s="2">
        <f>AVERAGE(CT391,CT379,CT367,CT355,CT343,CT331,CT319,CT307,CT295,CT283)</f>
        <v>0.17118682351085074</v>
      </c>
      <c r="JS391" s="2">
        <f>CT391-JR391</f>
        <v>1.1128582140929405E-2</v>
      </c>
      <c r="KH391" s="2">
        <f>(DN391*$DN$4)+(FB391*$FB$3)+(FC391*$FC$3)+(FD391*$FD$3)+(FE391*$FE$3)+(FF391*$FF$3)+(FG391*$FG$3)</f>
        <v>0.6573714280855395</v>
      </c>
      <c r="KI391" s="2">
        <f>F391-KH391</f>
        <v>4.2628571914460456E-2</v>
      </c>
      <c r="KJ391" s="2">
        <f>MAX(DN391,FB391:FG391)</f>
        <v>1.2303863428671624</v>
      </c>
      <c r="KK391" s="2">
        <f>MIN(DN391,FB391:FG391)</f>
        <v>-0.59760956175299862</v>
      </c>
      <c r="KL391" s="2">
        <f t="shared" si="664"/>
        <v>1.827995904620161</v>
      </c>
      <c r="KO391" s="2">
        <f>BO391</f>
        <v>77.44</v>
      </c>
      <c r="KP391" s="2">
        <f>100*((BO385/BO373)-1)</f>
        <v>-1.6124968505920934</v>
      </c>
      <c r="KQ391" s="2">
        <f t="shared" si="677"/>
        <v>-1.6124968505920934</v>
      </c>
      <c r="KR391" s="2">
        <f>100*((BO379/BO367)-1)</f>
        <v>-0.48376830044557506</v>
      </c>
      <c r="KS391" s="2">
        <f t="shared" si="691"/>
        <v>-0.48376830044557506</v>
      </c>
      <c r="KT391" s="3">
        <f>BP391</f>
        <v>1.2985</v>
      </c>
      <c r="KU391" s="3">
        <f>BQ391</f>
        <v>40.18954545454546</v>
      </c>
      <c r="KV391" s="3">
        <f t="shared" si="610"/>
        <v>30.95074736584171</v>
      </c>
      <c r="KW391" s="2">
        <f t="shared" si="603"/>
        <v>56.398859737361974</v>
      </c>
      <c r="KX391" s="2">
        <f t="shared" si="603"/>
        <v>56.620372394012385</v>
      </c>
      <c r="LA391">
        <v>2</v>
      </c>
      <c r="LB391">
        <v>0</v>
      </c>
      <c r="LE391" s="2">
        <v>113.07870593513681</v>
      </c>
      <c r="LF391" s="2">
        <v>113.41291456876692</v>
      </c>
      <c r="LG391" s="2">
        <v>103.55518065828142</v>
      </c>
      <c r="LH391" s="2">
        <v>101.52834029560051</v>
      </c>
      <c r="LI391" s="2">
        <v>104.88320019736572</v>
      </c>
      <c r="LJ391" s="2">
        <v>106.98034812886017</v>
      </c>
      <c r="LK391" s="2">
        <v>108.33412779772183</v>
      </c>
      <c r="LL391" s="2">
        <v>114.2046619796253</v>
      </c>
      <c r="LM391" s="2">
        <v>117.75097289400829</v>
      </c>
      <c r="LN391" s="2">
        <v>109.98625431201695</v>
      </c>
      <c r="LO391" s="2">
        <v>121.13574772845256</v>
      </c>
      <c r="LP391" s="2">
        <v>113.54116227938657</v>
      </c>
      <c r="LQ391" s="2">
        <v>136.09638594318889</v>
      </c>
      <c r="LR391" s="2">
        <v>106.53267135714317</v>
      </c>
      <c r="LS391" s="2">
        <v>115.67051968357863</v>
      </c>
      <c r="LT391" s="2">
        <v>143.87623393606049</v>
      </c>
      <c r="LU391" s="2">
        <v>115.03887908064523</v>
      </c>
      <c r="LV391" s="2">
        <v>114.43800684814622</v>
      </c>
      <c r="LW391" s="2">
        <v>110.3685240405118</v>
      </c>
      <c r="LX391" s="2">
        <v>95.533333524894616</v>
      </c>
      <c r="LY391" s="2">
        <v>106.25710366851341</v>
      </c>
      <c r="LZ391" s="2">
        <v>115.70962492571415</v>
      </c>
      <c r="MA391" s="2">
        <v>119.96590953965</v>
      </c>
      <c r="MB391" s="2">
        <v>104.10659342959067</v>
      </c>
      <c r="MC391" s="2">
        <v>130.2107510586217</v>
      </c>
      <c r="MD391" s="2">
        <v>117.85660550083563</v>
      </c>
      <c r="ME391" s="2">
        <v>123.63953961011242</v>
      </c>
      <c r="MF391" s="2">
        <v>111.87026685418341</v>
      </c>
      <c r="MG391" s="2">
        <v>117.89473623164534</v>
      </c>
      <c r="MH391" s="2">
        <v>108.52099343872433</v>
      </c>
      <c r="MI391" s="2">
        <v>121.54800105268053</v>
      </c>
      <c r="MJ391" s="2">
        <v>122.73242979173219</v>
      </c>
      <c r="MK391" s="2">
        <v>117.11585150331086</v>
      </c>
      <c r="ML391" s="2">
        <v>110.3346750529787</v>
      </c>
      <c r="MM391" s="2">
        <v>115.53994179775883</v>
      </c>
      <c r="MN391" s="2">
        <v>123.5126973320795</v>
      </c>
      <c r="MO391" s="2">
        <v>121.20756664112363</v>
      </c>
      <c r="MP391" s="2">
        <v>127.15385339082886</v>
      </c>
      <c r="MQ391" s="2">
        <v>93.422465740728825</v>
      </c>
      <c r="MR391" s="2">
        <v>81.811267533469291</v>
      </c>
      <c r="MS391" s="10">
        <v>129.59932584319648</v>
      </c>
      <c r="MT391" s="2">
        <v>121.12413204408699</v>
      </c>
      <c r="MU391" s="2">
        <v>107.97277497434052</v>
      </c>
      <c r="MV391" s="2">
        <v>91.894257697760295</v>
      </c>
      <c r="MX391" s="22">
        <v>0.83</v>
      </c>
      <c r="MY391" s="22">
        <v>0.17</v>
      </c>
      <c r="MZ391" s="22">
        <v>0.7</v>
      </c>
      <c r="NA391" s="22">
        <v>0.44</v>
      </c>
      <c r="NB391" s="22">
        <v>0.44</v>
      </c>
      <c r="NC391" s="22">
        <v>0.42</v>
      </c>
      <c r="ND391" s="22">
        <v>1</v>
      </c>
      <c r="NE391" s="22">
        <v>4.74</v>
      </c>
      <c r="NF391" s="22">
        <v>1.26</v>
      </c>
      <c r="NG391" s="22">
        <v>5</v>
      </c>
      <c r="NH391" s="23">
        <v>5</v>
      </c>
      <c r="NI391" s="22">
        <v>26</v>
      </c>
      <c r="NJ391" s="22">
        <v>2.1</v>
      </c>
      <c r="NK391" s="22">
        <v>0.75</v>
      </c>
      <c r="NL391" s="23">
        <v>8.36</v>
      </c>
      <c r="NM391" s="3">
        <v>4.0999999999999996</v>
      </c>
      <c r="NN391" s="22">
        <v>3.4</v>
      </c>
      <c r="NO391" s="22">
        <v>2.5</v>
      </c>
      <c r="NP391" s="22">
        <v>0.2</v>
      </c>
      <c r="NQ391" s="22">
        <v>1.2</v>
      </c>
      <c r="NR391" s="23">
        <v>1</v>
      </c>
      <c r="NS391" s="22">
        <v>1.6</v>
      </c>
      <c r="NT391" s="22">
        <v>8.4</v>
      </c>
      <c r="NU391" s="23">
        <v>8.16</v>
      </c>
      <c r="NV391" s="3">
        <v>4.8</v>
      </c>
      <c r="NW391" s="22">
        <v>0.72</v>
      </c>
      <c r="NX391" s="22">
        <v>0.96</v>
      </c>
      <c r="NY391" s="22">
        <v>68.25</v>
      </c>
      <c r="NZ391" s="22">
        <v>22.75</v>
      </c>
      <c r="OA391" s="23">
        <v>8</v>
      </c>
      <c r="OB391" s="22">
        <v>0.6</v>
      </c>
      <c r="OC391" s="22">
        <v>1.76</v>
      </c>
      <c r="OD391" s="22">
        <v>3.6</v>
      </c>
      <c r="OE391" s="22">
        <v>2.64</v>
      </c>
      <c r="OF391" s="22">
        <v>14.2</v>
      </c>
      <c r="OG391" s="22">
        <v>1.8</v>
      </c>
      <c r="OH391" s="23">
        <v>4</v>
      </c>
      <c r="OI391" s="22">
        <v>2</v>
      </c>
      <c r="OJ391" s="22">
        <v>7.2</v>
      </c>
      <c r="OK391" s="22">
        <v>2.8</v>
      </c>
      <c r="OL391" s="22">
        <v>0.51</v>
      </c>
      <c r="OM391" s="23">
        <v>3.06</v>
      </c>
      <c r="ON391" s="22">
        <v>3.23</v>
      </c>
      <c r="OO391" s="22">
        <v>10.199999999999999</v>
      </c>
      <c r="OQ391">
        <f t="shared" si="667"/>
        <v>-9</v>
      </c>
      <c r="OR391" s="23">
        <f t="shared" ca="1" si="724"/>
        <v>1.0079596527451522</v>
      </c>
      <c r="OS391" s="23">
        <f t="shared" ca="1" si="724"/>
        <v>1.0392016528218995</v>
      </c>
      <c r="OT391" s="23">
        <f t="shared" ca="1" si="724"/>
        <v>1.0024205305114509</v>
      </c>
      <c r="OU391" s="23">
        <f t="shared" ca="1" si="720"/>
        <v>1.0015854043291263</v>
      </c>
      <c r="OV391" s="23">
        <f t="shared" ca="1" si="720"/>
        <v>0.99943098035630606</v>
      </c>
      <c r="OW391" s="23">
        <f t="shared" ca="1" si="720"/>
        <v>1.0075140900671931</v>
      </c>
      <c r="OX391" s="23">
        <f t="shared" ca="1" si="720"/>
        <v>1.0336605008089332</v>
      </c>
      <c r="OY391" s="23">
        <f t="shared" ca="1" si="720"/>
        <v>1.0110925631996575</v>
      </c>
      <c r="OZ391" s="23">
        <f t="shared" ca="1" si="720"/>
        <v>1.0180422687218802</v>
      </c>
      <c r="PA391" s="23">
        <f t="shared" ca="1" si="720"/>
        <v>1.0210337472785014</v>
      </c>
      <c r="PB391" s="23">
        <f t="shared" ca="1" si="720"/>
        <v>1.0123001789891104</v>
      </c>
      <c r="PC391" s="23">
        <f t="shared" ca="1" si="720"/>
        <v>1.011539685156948</v>
      </c>
      <c r="PD391" s="23">
        <f t="shared" ca="1" si="720"/>
        <v>1.0586254196110614</v>
      </c>
      <c r="PE391" s="23">
        <f t="shared" ca="1" si="720"/>
        <v>1.0286988064440614</v>
      </c>
      <c r="PF391" s="23">
        <f t="shared" ca="1" si="720"/>
        <v>1.0077422642862499</v>
      </c>
      <c r="PG391" s="23">
        <f t="shared" ca="1" si="729"/>
        <v>1.1333804195899311</v>
      </c>
      <c r="PH391" s="23">
        <f t="shared" ca="1" si="693"/>
        <v>1.0427605873781014</v>
      </c>
      <c r="PI391" s="23">
        <f t="shared" ca="1" si="693"/>
        <v>1.0303711083845086</v>
      </c>
      <c r="PJ391" s="23">
        <f t="shared" ca="1" si="693"/>
        <v>1.11312564974412</v>
      </c>
      <c r="PK391" s="23">
        <f t="shared" ca="1" si="693"/>
        <v>0.92584150211283378</v>
      </c>
      <c r="PL391" s="23">
        <f t="shared" ca="1" si="693"/>
        <v>1.0070023421511727</v>
      </c>
      <c r="PM391" s="23">
        <f t="shared" ca="1" si="693"/>
        <v>1.026245497521467</v>
      </c>
      <c r="PN391" s="23">
        <f t="shared" ca="1" si="693"/>
        <v>1.0104202166814582</v>
      </c>
      <c r="PO391" s="23">
        <f t="shared" ca="1" si="693"/>
        <v>0.97574459104969569</v>
      </c>
      <c r="PP391" s="23">
        <f t="shared" ca="1" si="693"/>
        <v>1.038178153264868</v>
      </c>
      <c r="PQ391" s="23">
        <f t="shared" ca="1" si="693"/>
        <v>0.99624345773516421</v>
      </c>
      <c r="PR391" s="23">
        <f t="shared" ca="1" si="693"/>
        <v>1.0182209044811437</v>
      </c>
      <c r="PS391" s="23">
        <f t="shared" ca="1" si="693"/>
        <v>0.99688413540315601</v>
      </c>
      <c r="PT391" s="23">
        <f t="shared" ca="1" si="693"/>
        <v>1.0207181710031255</v>
      </c>
      <c r="PU391" s="23">
        <f t="shared" ca="1" si="749"/>
        <v>0.98899687431063155</v>
      </c>
      <c r="PV391" s="23">
        <f t="shared" ca="1" si="749"/>
        <v>0.93857704133690667</v>
      </c>
      <c r="PW391" s="23">
        <f t="shared" ca="1" si="749"/>
        <v>1.0854645807901764</v>
      </c>
      <c r="PX391" s="23">
        <f t="shared" ca="1" si="749"/>
        <v>1.0511823862889429</v>
      </c>
      <c r="PY391" s="23">
        <f t="shared" ca="1" si="749"/>
        <v>1.0274307751903635</v>
      </c>
      <c r="PZ391" s="23">
        <f t="shared" ca="1" si="749"/>
        <v>1.0175944932762502</v>
      </c>
      <c r="QA391" s="23">
        <f t="shared" ca="1" si="749"/>
        <v>1.0183189619454467</v>
      </c>
      <c r="QB391" s="23">
        <f t="shared" ca="1" si="730"/>
        <v>1.0045389033504153</v>
      </c>
      <c r="QC391" s="23">
        <f t="shared" ca="1" si="730"/>
        <v>1.0186112048228908</v>
      </c>
      <c r="QD391" s="23">
        <f t="shared" ca="1" si="699"/>
        <v>0.95515052509185538</v>
      </c>
      <c r="QE391" s="23">
        <f t="shared" ca="1" si="699"/>
        <v>1.0065698356700723</v>
      </c>
      <c r="QF391" s="23">
        <f t="shared" ca="1" si="699"/>
        <v>0.99582701860882517</v>
      </c>
      <c r="QG391" s="23">
        <f t="shared" ca="1" si="699"/>
        <v>1.0323724694425451</v>
      </c>
      <c r="QH391" s="23">
        <f t="shared" ca="1" si="699"/>
        <v>1.0168940168714207</v>
      </c>
      <c r="QI391" s="23">
        <f t="shared" ca="1" si="699"/>
        <v>1.0038257324235298</v>
      </c>
      <c r="QJ391" s="26">
        <f t="shared" ca="1" si="616"/>
        <v>1.0095959541866566</v>
      </c>
      <c r="QL391" s="3">
        <f t="shared" ca="1" si="751"/>
        <v>113.95191724906644</v>
      </c>
      <c r="QM391" s="3">
        <f t="shared" ca="1" si="753"/>
        <v>5.5672432614817247E-2</v>
      </c>
      <c r="QN391" s="3">
        <f t="shared" ca="1" si="757"/>
        <v>1.4414569059114275E-3</v>
      </c>
      <c r="QO391" s="3">
        <f t="shared" ca="1" si="599"/>
        <v>-0.13897083413638711</v>
      </c>
      <c r="QP391" s="3">
        <f t="shared" ca="1" si="631"/>
        <v>0.34220381516441023</v>
      </c>
      <c r="QQ391" s="2">
        <f t="shared" ca="1" si="642"/>
        <v>1.6578702764026731</v>
      </c>
      <c r="QR391" s="3">
        <f t="shared" ca="1" si="754"/>
        <v>0.67011860932364442</v>
      </c>
      <c r="QS391" s="3">
        <f t="shared" ca="1" si="758"/>
        <v>1.5528656929745814</v>
      </c>
      <c r="QT391" s="3">
        <f t="shared" ca="1" si="598"/>
        <v>-0.55472563617965376</v>
      </c>
      <c r="QU391" s="3">
        <f t="shared" ca="1" si="619"/>
        <v>0.68557866483995866</v>
      </c>
    </row>
    <row r="392" spans="1:463" x14ac:dyDescent="0.35">
      <c r="A392" t="s">
        <v>1457</v>
      </c>
      <c r="B392" s="21">
        <v>44136</v>
      </c>
      <c r="C392" t="s">
        <v>899</v>
      </c>
      <c r="D392" s="2">
        <v>109.1</v>
      </c>
      <c r="E392" s="2">
        <v>108.9</v>
      </c>
      <c r="F392" s="2">
        <v>0.3</v>
      </c>
      <c r="G392" s="2">
        <v>109.8</v>
      </c>
      <c r="H392" s="2">
        <v>108.73918145592141</v>
      </c>
      <c r="I392" s="2">
        <v>109.61848526130308</v>
      </c>
      <c r="J392" s="2">
        <v>105.4</v>
      </c>
      <c r="K392" s="2">
        <v>112.8</v>
      </c>
      <c r="L392" s="2">
        <v>113.04302410220433</v>
      </c>
      <c r="M392" s="2">
        <v>106.1</v>
      </c>
      <c r="N392" s="2">
        <v>102</v>
      </c>
      <c r="O392" s="2">
        <v>102.9</v>
      </c>
      <c r="P392" s="2">
        <v>107</v>
      </c>
      <c r="Q392" s="2">
        <v>102.1</v>
      </c>
      <c r="R392" s="2">
        <v>112.5</v>
      </c>
      <c r="S392" s="2">
        <v>102</v>
      </c>
      <c r="T392" s="2">
        <v>100.5</v>
      </c>
      <c r="U392" s="2">
        <v>92.4</v>
      </c>
      <c r="V392" s="2">
        <v>115.6</v>
      </c>
      <c r="W392" s="2">
        <v>120</v>
      </c>
      <c r="X392" s="2">
        <v>107.7</v>
      </c>
      <c r="Y392" s="2">
        <v>110.8</v>
      </c>
      <c r="Z392" s="2">
        <v>112.4</v>
      </c>
      <c r="AA392" s="2">
        <v>116.8</v>
      </c>
      <c r="AB392" s="2">
        <v>99.7</v>
      </c>
      <c r="AC392" s="2">
        <v>107.1</v>
      </c>
      <c r="AD392" s="2">
        <v>114.4</v>
      </c>
      <c r="AE392" s="2">
        <v>103.2</v>
      </c>
      <c r="AF392" s="2">
        <v>108.3</v>
      </c>
      <c r="AG392" s="22">
        <v>510</v>
      </c>
      <c r="AH392" s="22">
        <v>490</v>
      </c>
      <c r="AI392" s="22">
        <v>139</v>
      </c>
      <c r="AJ392" s="22">
        <v>31</v>
      </c>
      <c r="AK392" s="22">
        <v>33</v>
      </c>
      <c r="AL392" s="22">
        <v>5</v>
      </c>
      <c r="AM392" s="22">
        <v>20</v>
      </c>
      <c r="AN392" s="22">
        <v>20</v>
      </c>
      <c r="AO392" s="22">
        <v>52</v>
      </c>
      <c r="AP392" s="22">
        <v>20</v>
      </c>
      <c r="AQ392" s="22">
        <v>17</v>
      </c>
      <c r="AR392" s="2">
        <v>103.1</v>
      </c>
      <c r="AS392" s="2">
        <v>117</v>
      </c>
      <c r="AT392" s="2">
        <v>102.1</v>
      </c>
      <c r="AU392" s="2">
        <v>104.7</v>
      </c>
      <c r="AV392" s="2">
        <v>105.2</v>
      </c>
      <c r="AW392" s="2">
        <v>112.9</v>
      </c>
      <c r="AX392" s="2">
        <v>112.5</v>
      </c>
      <c r="AY392" s="2">
        <v>114.8</v>
      </c>
      <c r="AZ392" s="2">
        <v>110.7</v>
      </c>
      <c r="BA392" s="2">
        <v>120</v>
      </c>
      <c r="BB392" s="2">
        <v>112.8</v>
      </c>
      <c r="BC392" s="2">
        <v>105.1</v>
      </c>
      <c r="BD392" s="3">
        <v>0.56000000000000005</v>
      </c>
      <c r="BE392" s="3">
        <v>0.31</v>
      </c>
      <c r="BF392" s="3">
        <v>-0.19</v>
      </c>
      <c r="BG392" s="3">
        <v>0.24</v>
      </c>
      <c r="BH392" s="3">
        <v>-0.59</v>
      </c>
      <c r="BI392" s="2">
        <v>293.5</v>
      </c>
      <c r="BJ392" s="2">
        <v>0.9</v>
      </c>
      <c r="BK392" s="2">
        <v>1.1000000000000001</v>
      </c>
      <c r="BL392" s="2">
        <v>116.3</v>
      </c>
      <c r="BM392" s="2">
        <v>109.6</v>
      </c>
      <c r="BN392" s="10">
        <v>568</v>
      </c>
      <c r="BO392" s="3">
        <v>78.27</v>
      </c>
      <c r="BP392" s="22">
        <v>1.3207</v>
      </c>
      <c r="BQ392" s="3">
        <v>42.692380952380951</v>
      </c>
      <c r="BR392" s="23">
        <v>2.6136842105263147</v>
      </c>
      <c r="BS392" s="2">
        <v>119.3</v>
      </c>
      <c r="BT392" s="3">
        <v>104</v>
      </c>
      <c r="BU392" s="2">
        <v>0.2</v>
      </c>
      <c r="BV392" s="2">
        <v>1.6</v>
      </c>
      <c r="BW392" s="2">
        <v>4.4000000000000004</v>
      </c>
      <c r="BX392" s="2">
        <v>3.3</v>
      </c>
      <c r="BY392" s="23">
        <v>260.911</v>
      </c>
      <c r="BZ392" s="2">
        <v>99.5</v>
      </c>
      <c r="CA392" s="2">
        <v>99.9</v>
      </c>
      <c r="CB392" s="3">
        <v>104.73</v>
      </c>
      <c r="CC392" s="2">
        <v>102.4</v>
      </c>
      <c r="CD392" s="2">
        <v>138</v>
      </c>
      <c r="CE392" s="2">
        <v>99.381090181392992</v>
      </c>
      <c r="CF392" s="3">
        <v>104.9352491919411</v>
      </c>
      <c r="CG392" s="2">
        <v>102.66043753420364</v>
      </c>
      <c r="CH392" s="23">
        <v>269.91848829230787</v>
      </c>
      <c r="CI392" s="3">
        <v>104.80237961832779</v>
      </c>
      <c r="CM392" s="2">
        <f t="shared" si="600"/>
        <v>32.325570494723216</v>
      </c>
      <c r="CN392" s="2">
        <f t="shared" si="600"/>
        <v>1.9790143185631217</v>
      </c>
      <c r="CO392" s="2">
        <f t="shared" si="601"/>
        <v>85.426447679777468</v>
      </c>
      <c r="CR392" s="2">
        <f t="shared" si="604"/>
        <v>-9.1575091575099382E-2</v>
      </c>
      <c r="CS392" s="2">
        <f t="shared" si="604"/>
        <v>-0.18331805682858721</v>
      </c>
      <c r="CT392" s="2">
        <f t="shared" si="605"/>
        <v>-9.099181073704142E-2</v>
      </c>
      <c r="CU392" s="2">
        <f t="shared" si="605"/>
        <v>-0.1561452417122571</v>
      </c>
      <c r="CV392" s="2">
        <f t="shared" si="605"/>
        <v>-5.6916901081506491E-3</v>
      </c>
      <c r="CW392" s="2">
        <f t="shared" si="606"/>
        <v>0</v>
      </c>
      <c r="CX392" s="2">
        <f t="shared" si="607"/>
        <v>0</v>
      </c>
      <c r="CY392" s="2">
        <f t="shared" si="651"/>
        <v>-0.48780487804878048</v>
      </c>
      <c r="CZ392" s="2">
        <f t="shared" si="611"/>
        <v>-9.9403578528821396E-2</v>
      </c>
      <c r="DA392" s="2">
        <f t="shared" si="612"/>
        <v>-0.29999999999999716</v>
      </c>
      <c r="DB392" s="2">
        <f t="shared" si="613"/>
        <v>-0.25884383088870694</v>
      </c>
      <c r="DC392" s="2">
        <f t="shared" si="704"/>
        <v>-0.27183146449201878</v>
      </c>
      <c r="DF392" s="2">
        <f t="shared" si="608"/>
        <v>-1.8577346795851768</v>
      </c>
      <c r="DG392" s="2">
        <f t="shared" si="608"/>
        <v>-6.8278904431862131E-2</v>
      </c>
      <c r="DH392" s="2">
        <f t="shared" si="609"/>
        <v>3.5580486189942473</v>
      </c>
      <c r="DI392" s="2">
        <f t="shared" si="725"/>
        <v>-1.1415408229231483</v>
      </c>
      <c r="DJ392" s="2">
        <f t="shared" si="725"/>
        <v>6.2699088928673596</v>
      </c>
      <c r="DM392" s="2">
        <f t="shared" si="652"/>
        <v>0.55299539170506395</v>
      </c>
      <c r="DN392" s="2">
        <f t="shared" si="652"/>
        <v>0.36866359447005131</v>
      </c>
      <c r="DO392" s="2">
        <f t="shared" si="617"/>
        <v>1.1049723756906105</v>
      </c>
      <c r="DP392" s="2">
        <f t="shared" si="653"/>
        <v>-0.75329566854990315</v>
      </c>
      <c r="DQ392" s="2">
        <f t="shared" si="697"/>
        <v>0.57758169105883483</v>
      </c>
      <c r="DR392" s="2">
        <f t="shared" si="654"/>
        <v>1.4388489208633042</v>
      </c>
      <c r="DS392" s="2">
        <f t="shared" si="655"/>
        <v>1.1958222454991563</v>
      </c>
      <c r="DT392" s="2" t="e">
        <v>#N/A</v>
      </c>
      <c r="DU392" s="2" t="e">
        <v>#N/A</v>
      </c>
      <c r="DV392" s="2">
        <f t="shared" si="618"/>
        <v>-0.57971014492752548</v>
      </c>
      <c r="DW392" s="2">
        <f t="shared" si="656"/>
        <v>-3.6792452830188727</v>
      </c>
      <c r="DX392" s="2">
        <f t="shared" si="657"/>
        <v>-8.8848594741613773</v>
      </c>
      <c r="DY392" s="2">
        <f t="shared" si="658"/>
        <v>0.98743267504488585</v>
      </c>
      <c r="DZ392" s="2">
        <f t="shared" si="659"/>
        <v>-9.9735216240070539</v>
      </c>
      <c r="EA392" s="2">
        <f t="shared" si="674"/>
        <v>0.10834236186350044</v>
      </c>
      <c r="EB392" s="2">
        <f t="shared" si="674"/>
        <v>1.7605633802816989</v>
      </c>
      <c r="EC392" s="2">
        <f t="shared" si="674"/>
        <v>2.1276595744680771</v>
      </c>
      <c r="ED392" s="2">
        <f t="shared" si="674"/>
        <v>-1.6438356164383494</v>
      </c>
      <c r="EE392" s="2">
        <f t="shared" si="718"/>
        <v>-7.896924355777224</v>
      </c>
      <c r="EF392" s="2">
        <f t="shared" si="718"/>
        <v>-6.6445182724252483</v>
      </c>
      <c r="EG392" s="2">
        <f t="shared" si="718"/>
        <v>3.0891438658428916</v>
      </c>
      <c r="EH392" s="2">
        <f t="shared" si="718"/>
        <v>8.6056644880174282</v>
      </c>
      <c r="EI392" s="2">
        <f t="shared" si="689"/>
        <v>-0.57859209257474786</v>
      </c>
      <c r="EJ392" s="2">
        <f t="shared" si="689"/>
        <v>2.005231037489108</v>
      </c>
      <c r="EK392" s="2">
        <f t="shared" si="689"/>
        <v>-3.6792452830188727</v>
      </c>
      <c r="EL392" s="2">
        <f t="shared" si="687"/>
        <v>-1.4124293785310771</v>
      </c>
      <c r="EM392" s="2">
        <f t="shared" si="687"/>
        <v>-0.28436018957345155</v>
      </c>
      <c r="EN392" s="2">
        <f t="shared" si="687"/>
        <v>1.7117117117117164</v>
      </c>
      <c r="EO392" s="2">
        <f t="shared" si="687"/>
        <v>0.98743267504488585</v>
      </c>
      <c r="EP392" s="2">
        <f t="shared" si="687"/>
        <v>3.4234234234234107</v>
      </c>
      <c r="EQ392" s="2">
        <f t="shared" si="687"/>
        <v>1.9337016574585641</v>
      </c>
      <c r="ER392" s="2">
        <f t="shared" si="716"/>
        <v>2.1276595744680771</v>
      </c>
      <c r="ES392" s="2">
        <f t="shared" si="716"/>
        <v>0.44523597506678225</v>
      </c>
      <c r="ET392" s="2">
        <f t="shared" si="716"/>
        <v>0.38204393505252288</v>
      </c>
      <c r="EU392" s="2">
        <f t="shared" si="602"/>
        <v>0.9</v>
      </c>
      <c r="EV392" s="2">
        <f t="shared" si="602"/>
        <v>1.1000000000000001</v>
      </c>
      <c r="EW392" s="2">
        <f t="shared" si="660"/>
        <v>-0.76791808873720724</v>
      </c>
      <c r="EX392" s="2">
        <f t="shared" si="660"/>
        <v>-0.81447963800905798</v>
      </c>
      <c r="EY392" s="2">
        <f t="shared" si="661"/>
        <v>-34.118371175156106</v>
      </c>
      <c r="EZ392" s="2">
        <f t="shared" si="661"/>
        <v>-3.8988259854930152</v>
      </c>
      <c r="FA392" s="2">
        <f t="shared" si="662"/>
        <v>-3.6348949919224549</v>
      </c>
      <c r="FB392" s="2">
        <f t="shared" si="733"/>
        <v>1.1757452138405844</v>
      </c>
      <c r="FC392" s="2">
        <f t="shared" si="733"/>
        <v>-0.99502487562188602</v>
      </c>
      <c r="FD392" s="2">
        <f t="shared" si="733"/>
        <v>-9.9999999999988987E-2</v>
      </c>
      <c r="FE392" s="2">
        <f t="shared" si="732"/>
        <v>0.20091848450058958</v>
      </c>
      <c r="FF392" s="2">
        <f t="shared" si="732"/>
        <v>-0.19493177387913674</v>
      </c>
      <c r="FG392" s="2">
        <f t="shared" si="732"/>
        <v>0.87719298245612087</v>
      </c>
      <c r="FH392" s="2">
        <v>4.8</v>
      </c>
      <c r="FI392" s="2">
        <v>4</v>
      </c>
      <c r="FL392" s="2">
        <f t="shared" si="726"/>
        <v>0.1665837210573784</v>
      </c>
      <c r="FM392" s="2">
        <f t="shared" si="726"/>
        <v>0.31065834447423502</v>
      </c>
      <c r="FN392" s="2">
        <f t="shared" si="634"/>
        <v>0.43699436840303196</v>
      </c>
      <c r="FQ392" s="2">
        <f t="shared" si="727"/>
        <v>0.66800174225525311</v>
      </c>
      <c r="FR392" s="2">
        <f t="shared" si="727"/>
        <v>1.2484358961119435</v>
      </c>
      <c r="FS392" s="2">
        <f t="shared" si="636"/>
        <v>1.7594687348510218</v>
      </c>
      <c r="FT392" s="2">
        <f t="shared" si="728"/>
        <v>3.1983730401361266</v>
      </c>
      <c r="FU392" s="2">
        <f t="shared" si="728"/>
        <v>-0.72907161319140101</v>
      </c>
      <c r="FX392" s="2">
        <f t="shared" si="755"/>
        <v>0.30879927097824389</v>
      </c>
      <c r="FY392" s="2">
        <f t="shared" si="755"/>
        <v>1.12911808784395</v>
      </c>
      <c r="FZ392" s="2">
        <f t="shared" si="647"/>
        <v>0.79036227104987145</v>
      </c>
      <c r="GA392" s="2">
        <f t="shared" si="756"/>
        <v>1.4834198177586799</v>
      </c>
      <c r="GB392" s="2">
        <f t="shared" si="756"/>
        <v>0.42093975907815384</v>
      </c>
      <c r="GE392" s="2">
        <f t="shared" si="719"/>
        <v>-4.8605232285594093</v>
      </c>
      <c r="GF392" s="2">
        <f t="shared" si="719"/>
        <v>-3.9393142926494948</v>
      </c>
      <c r="GG392" s="2">
        <f t="shared" ref="GG392:GH407" si="759">100*((AVERAGE(CM390:CM392)/AVERAGE(CM378:CM380))-1)</f>
        <v>-35.534706054272455</v>
      </c>
      <c r="GH392" s="2">
        <f t="shared" si="759"/>
        <v>-11.238353524233592</v>
      </c>
      <c r="GI392" s="2">
        <f t="shared" si="670"/>
        <v>-1.9300699300699331</v>
      </c>
      <c r="GJ392" s="2">
        <f t="shared" si="671"/>
        <v>1.4080287597363572</v>
      </c>
      <c r="GK392" s="2">
        <v>4.2</v>
      </c>
      <c r="GN392" s="2">
        <f t="shared" si="752"/>
        <v>-0.39999999999999997</v>
      </c>
      <c r="GQ392" s="2">
        <f t="shared" si="717"/>
        <v>-1.7</v>
      </c>
      <c r="GT392" s="27">
        <f t="shared" ca="1" si="734"/>
        <v>100.18726591760301</v>
      </c>
      <c r="GU392" s="27">
        <f t="shared" ca="1" si="735"/>
        <v>90.505767524401065</v>
      </c>
      <c r="GV392" s="27">
        <f t="shared" ca="1" si="735"/>
        <v>91.115140525838626</v>
      </c>
      <c r="GW392" s="27">
        <f t="shared" ca="1" si="736"/>
        <v>99.52785646836638</v>
      </c>
      <c r="GX392" s="27">
        <f t="shared" ca="1" si="736"/>
        <v>101.16591928251123</v>
      </c>
      <c r="GY392" s="27">
        <f t="shared" ca="1" si="737"/>
        <v>100.36866359447005</v>
      </c>
      <c r="GZ392" s="27">
        <f t="shared" ca="1" si="738"/>
        <v>86.435921421889617</v>
      </c>
      <c r="HA392" s="27">
        <f t="shared" ca="1" si="739"/>
        <v>105.72556762092793</v>
      </c>
      <c r="HB392" s="27">
        <f t="shared" ca="1" si="739"/>
        <v>103.905540417802</v>
      </c>
      <c r="HC392" s="27">
        <f t="shared" ca="1" si="739"/>
        <v>98.098859315589351</v>
      </c>
      <c r="HD392" s="27">
        <f t="shared" ca="1" si="739"/>
        <v>98.275862068965509</v>
      </c>
      <c r="HE392" s="27">
        <f t="shared" ca="1" si="740"/>
        <v>108.96174863387978</v>
      </c>
      <c r="HG392" s="27">
        <f t="shared" ca="1" si="741"/>
        <v>100</v>
      </c>
      <c r="HH392" s="27">
        <f t="shared" ca="1" si="742"/>
        <v>99.470432480141227</v>
      </c>
      <c r="HI392" s="27">
        <f t="shared" ca="1" si="742"/>
        <v>100</v>
      </c>
      <c r="HJ392" s="27">
        <f t="shared" ca="1" si="743"/>
        <v>99.7175141242938</v>
      </c>
      <c r="HK392" s="27">
        <f t="shared" ca="1" si="743"/>
        <v>100.26978417266186</v>
      </c>
      <c r="HL392" s="27">
        <f t="shared" ca="1" si="744"/>
        <v>100</v>
      </c>
      <c r="HM392" s="27">
        <f t="shared" ca="1" si="745"/>
        <v>115.81798483206936</v>
      </c>
      <c r="HN392" s="27">
        <f t="shared" ca="1" si="746"/>
        <v>99.704724409448815</v>
      </c>
      <c r="HO392" s="27">
        <f t="shared" ca="1" si="746"/>
        <v>97.347480106100789</v>
      </c>
      <c r="HP392" s="27">
        <f t="shared" ca="1" si="746"/>
        <v>98.134328358208961</v>
      </c>
      <c r="HQ392" s="27">
        <f t="shared" ca="1" si="746"/>
        <v>102.32126276694522</v>
      </c>
      <c r="HR392" s="27">
        <f t="shared" ca="1" si="747"/>
        <v>99.673202614379079</v>
      </c>
      <c r="HT392" s="27">
        <f t="shared" ca="1" si="721"/>
        <v>140.56258064516129</v>
      </c>
      <c r="HU392" s="27">
        <f t="shared" ca="1" si="721"/>
        <v>30.063995837669097</v>
      </c>
      <c r="HV392" s="27">
        <f t="shared" ca="1" si="721"/>
        <v>30.135535714285716</v>
      </c>
      <c r="HW392" s="27">
        <f t="shared" ca="1" si="722"/>
        <v>516.68188585607936</v>
      </c>
      <c r="HX392" s="27">
        <f t="shared" ca="1" si="722"/>
        <v>483.48940092165896</v>
      </c>
      <c r="HY392" s="27">
        <f t="shared" ca="1" si="638"/>
        <v>1000</v>
      </c>
      <c r="HZ392" s="27">
        <f t="shared" ca="1" si="723"/>
        <v>3.903557508914504</v>
      </c>
      <c r="IA392" s="27">
        <f t="shared" ca="1" si="723"/>
        <v>21.630967741935482</v>
      </c>
      <c r="IB392" s="27">
        <f t="shared" ca="1" si="723"/>
        <v>25.778479344525294</v>
      </c>
      <c r="IC392" s="27">
        <f t="shared" ca="1" si="723"/>
        <v>55.797922361946426</v>
      </c>
      <c r="ID392" s="27">
        <f t="shared" ca="1" si="723"/>
        <v>25.905045802219067</v>
      </c>
      <c r="IE392" s="27">
        <f t="shared" ca="1" si="723"/>
        <v>15.946824283710681</v>
      </c>
      <c r="IG392" s="28">
        <f t="shared" ca="1" si="623"/>
        <v>2.6029962546818951E-2</v>
      </c>
      <c r="IH392" s="28">
        <f t="shared" ca="1" si="623"/>
        <v>-0.3102421224563659</v>
      </c>
      <c r="II392" s="28">
        <f t="shared" ca="1" si="623"/>
        <v>-0.29320036264732535</v>
      </c>
      <c r="IJ392" s="28">
        <f t="shared" ca="1" si="624"/>
        <v>-0.38674853612073168</v>
      </c>
      <c r="IK392" s="24">
        <f t="shared" ca="1" si="639"/>
        <v>0.19066398643614063</v>
      </c>
      <c r="IL392" s="28">
        <f t="shared" ca="1" si="625"/>
        <v>0.70173823644892763</v>
      </c>
      <c r="IM392" s="28">
        <f t="shared" ca="1" si="640"/>
        <v>0.36866359447004982</v>
      </c>
      <c r="IN392" s="3">
        <f t="shared" ca="1" si="641"/>
        <v>0.31498970032819601</v>
      </c>
      <c r="IO392" s="2">
        <f t="shared" si="663"/>
        <v>0.3</v>
      </c>
      <c r="IQ392" s="2">
        <f t="shared" ca="1" si="750"/>
        <v>-0.57741252255687225</v>
      </c>
      <c r="IS392" s="3">
        <f t="shared" ca="1" si="626"/>
        <v>1.0719680811677512E-2</v>
      </c>
      <c r="IT392" s="3">
        <f t="shared" ca="1" si="627"/>
        <v>-2.4559059527904381E-3</v>
      </c>
      <c r="IU392" s="3">
        <f t="shared" si="628"/>
        <v>-0.39999999999999997</v>
      </c>
      <c r="IV392" s="3">
        <f t="shared" ca="1" si="629"/>
        <v>-0.40826377485888704</v>
      </c>
      <c r="IX392" s="28">
        <f ca="1">$HL392/100*(GZ392-100)*AL392/1000+(HM392-100)*HZ392/$HY392</f>
        <v>-6.0739794234318523E-3</v>
      </c>
      <c r="IY392" s="28">
        <f ca="1">$HL392/100*(HA392-100)*AM392/1000+(HN392-100)*IA392/$HY392</f>
        <v>0.10812425564436502</v>
      </c>
      <c r="IZ392" s="28">
        <f ca="1">$HL392/100*(HB392-100)*AN392/1000+(HO392-100)*IB392/$HY392</f>
        <v>9.7328790602168036E-3</v>
      </c>
      <c r="JA392" s="28">
        <f ca="1">$HL392/100*(HC392-100)*AO392/1000+(HP392-100)*IC392/$HY392</f>
        <v>-0.20295991701089525</v>
      </c>
      <c r="JB392" s="28">
        <f ca="1">$HL392/100*(HD392-100)*AP392/1000+(HQ392-100)*ID392/$HY392</f>
        <v>2.5649659676011988E-2</v>
      </c>
      <c r="JC392" s="28">
        <f ca="1">$HL392/100*(HE392-100)*AQ392/1000+(HR392-100)*IE392/$HY392</f>
        <v>0.14713834629108336</v>
      </c>
      <c r="JE392" s="3">
        <f t="shared" ca="1" si="731"/>
        <v>1.4136766034643217E-2</v>
      </c>
      <c r="JF392" s="3">
        <f t="shared" ca="1" si="731"/>
        <v>8.8499442846015838E-2</v>
      </c>
      <c r="JG392" s="3">
        <f t="shared" ca="1" si="731"/>
        <v>0.17079444455262702</v>
      </c>
      <c r="JH392" s="3">
        <f t="shared" ca="1" si="731"/>
        <v>-0.21050117087412568</v>
      </c>
      <c r="JI392" s="3">
        <f t="shared" ca="1" si="731"/>
        <v>-1.8054829857439246E-2</v>
      </c>
      <c r="JJ392" s="3">
        <f t="shared" ca="1" si="731"/>
        <v>-3.0220474790330715E-2</v>
      </c>
      <c r="JK392" s="3">
        <f>IO392-IO391</f>
        <v>-0.39999999999999997</v>
      </c>
      <c r="JL392" s="3">
        <f t="shared" ca="1" si="630"/>
        <v>-0.58493121058727016</v>
      </c>
      <c r="JN392" s="10">
        <f>COUNTIF(EI392:ET392,"&gt;2")</f>
        <v>3</v>
      </c>
      <c r="JP392" s="2">
        <f>AVERAGE(CS392,CS380,CS368,CS356,CS344,CS332,CS320,CS308,CS296,CS284)</f>
        <v>9.7813097015953768E-2</v>
      </c>
      <c r="JQ392" s="2">
        <f>CS392-JP392</f>
        <v>-0.28113115384454096</v>
      </c>
      <c r="JR392" s="2">
        <f>AVERAGE(CT392,CT380,CT368,CT356,CT344,CT332,CT320,CT308,CT296,CT284)</f>
        <v>9.6964221106747156E-2</v>
      </c>
      <c r="JS392" s="2">
        <f>CT392-JR392</f>
        <v>-0.18795603184378856</v>
      </c>
      <c r="KH392" s="2">
        <f>(DN392*$DN$4)+(FB392*$FB$3)+(FC392*$FC$3)+(FD392*$FD$3)+(FE392*$FE$3)+(FF392*$FF$3)+(FG392*$FG$3)</f>
        <v>0.56714289492378489</v>
      </c>
      <c r="KI392" s="2">
        <f>F392-KH392</f>
        <v>-0.2671428949237849</v>
      </c>
      <c r="KJ392" s="2">
        <f>MAX(DN392,FB392:FG392)</f>
        <v>1.1757452138405844</v>
      </c>
      <c r="KK392" s="2">
        <f>MIN(DN392,FB392:FG392)</f>
        <v>-0.99502487562188602</v>
      </c>
      <c r="KL392" s="2">
        <f t="shared" si="664"/>
        <v>2.1707700894624704</v>
      </c>
      <c r="KO392" s="2">
        <f>BO392</f>
        <v>78.27</v>
      </c>
      <c r="KP392" s="2">
        <f>100*((BO386/BO374)-1)</f>
        <v>-1.9567979669631641</v>
      </c>
      <c r="KQ392" s="2">
        <f t="shared" si="677"/>
        <v>-1.9567979669631641</v>
      </c>
      <c r="KR392" s="2">
        <f>100*((BO380/BO368)-1)</f>
        <v>1.6745494055988797</v>
      </c>
      <c r="KS392" s="2">
        <f t="shared" si="691"/>
        <v>1.6745494055988797</v>
      </c>
      <c r="KT392" s="3">
        <f>BP392</f>
        <v>1.3207</v>
      </c>
      <c r="KU392" s="3">
        <f>BQ392</f>
        <v>42.692380952380951</v>
      </c>
      <c r="KV392" s="3">
        <f t="shared" si="610"/>
        <v>32.325570494723216</v>
      </c>
      <c r="KW392" s="2">
        <f t="shared" si="603"/>
        <v>59.911143008835246</v>
      </c>
      <c r="KX392" s="2">
        <f t="shared" si="603"/>
        <v>59.135432744997061</v>
      </c>
      <c r="LA392">
        <v>2</v>
      </c>
      <c r="LB392">
        <v>0</v>
      </c>
      <c r="LE392" s="2">
        <v>113.13160545170699</v>
      </c>
      <c r="LF392" s="2">
        <v>113.27423781371158</v>
      </c>
      <c r="LG392" s="2">
        <v>103.42738275215049</v>
      </c>
      <c r="LH392" s="2">
        <v>101.48268580635653</v>
      </c>
      <c r="LI392" s="2">
        <v>104.74281445262126</v>
      </c>
      <c r="LJ392" s="2">
        <v>106.94214887021481</v>
      </c>
      <c r="LK392" s="2">
        <v>108.27778755373608</v>
      </c>
      <c r="LL392" s="2">
        <v>114.00143048915506</v>
      </c>
      <c r="LM392" s="2">
        <v>118.01999706148858</v>
      </c>
      <c r="LN392" s="2">
        <v>110.18820966390309</v>
      </c>
      <c r="LO392" s="2">
        <v>121.78886659837839</v>
      </c>
      <c r="LP392" s="2">
        <v>113.23136574467104</v>
      </c>
      <c r="LQ392" s="2">
        <v>139.30116674009545</v>
      </c>
      <c r="LR392" s="2">
        <v>107.24084174403585</v>
      </c>
      <c r="LS392" s="2">
        <v>115.73914014697492</v>
      </c>
      <c r="LT392" s="2">
        <v>143.28514254543023</v>
      </c>
      <c r="LU392" s="2">
        <v>115.40607882236701</v>
      </c>
      <c r="LV392" s="2">
        <v>115.04917566559084</v>
      </c>
      <c r="LW392" s="2">
        <v>113.17763955293195</v>
      </c>
      <c r="LX392" s="2">
        <v>93.36752754785384</v>
      </c>
      <c r="LY392" s="2">
        <v>105.86405425417071</v>
      </c>
      <c r="LZ392" s="2">
        <v>113.26033676429583</v>
      </c>
      <c r="MA392" s="2">
        <v>119.78149024284137</v>
      </c>
      <c r="MB392" s="2">
        <v>104.12795599512246</v>
      </c>
      <c r="MC392" s="2">
        <v>126.70367676328971</v>
      </c>
      <c r="MD392" s="2">
        <v>118.22157022712386</v>
      </c>
      <c r="ME392" s="2">
        <v>121.61504329429449</v>
      </c>
      <c r="MF392" s="2">
        <v>111.73696287793729</v>
      </c>
      <c r="MG392" s="2">
        <v>118.66977944136987</v>
      </c>
      <c r="MH392" s="2">
        <v>103.83915581798834</v>
      </c>
      <c r="MI392" s="2">
        <v>121.84124684677391</v>
      </c>
      <c r="MJ392" s="2">
        <v>122.44952280688727</v>
      </c>
      <c r="MK392" s="2">
        <v>117.07583407950182</v>
      </c>
      <c r="ML392" s="2">
        <v>110.51081514639488</v>
      </c>
      <c r="MM392" s="2">
        <v>115.76510539119937</v>
      </c>
      <c r="MN392" s="2">
        <v>125.13862362678243</v>
      </c>
      <c r="MO392" s="2">
        <v>122.26912397034451</v>
      </c>
      <c r="MP392" s="2">
        <v>127.88561281390079</v>
      </c>
      <c r="MQ392" s="2">
        <v>92.409562311889445</v>
      </c>
      <c r="MR392" s="2">
        <v>81.56062299492099</v>
      </c>
      <c r="MS392" s="10">
        <v>130.06111226996816</v>
      </c>
      <c r="MT392" s="2">
        <v>121.87725475146993</v>
      </c>
      <c r="MU392" s="2">
        <v>108.07627141913601</v>
      </c>
      <c r="MV392" s="2">
        <v>91.873538095309613</v>
      </c>
      <c r="MX392" s="22">
        <v>0.83</v>
      </c>
      <c r="MY392" s="22">
        <v>0.17</v>
      </c>
      <c r="MZ392" s="22">
        <v>0.7</v>
      </c>
      <c r="NA392" s="22">
        <v>0.44</v>
      </c>
      <c r="NB392" s="22">
        <v>0.44</v>
      </c>
      <c r="NC392" s="22">
        <v>0.42</v>
      </c>
      <c r="ND392" s="22">
        <v>1</v>
      </c>
      <c r="NE392" s="22">
        <v>4.74</v>
      </c>
      <c r="NF392" s="22">
        <v>1.26</v>
      </c>
      <c r="NG392" s="22">
        <v>5</v>
      </c>
      <c r="NH392" s="23">
        <v>5</v>
      </c>
      <c r="NI392" s="22">
        <v>26</v>
      </c>
      <c r="NJ392" s="22">
        <v>2.1</v>
      </c>
      <c r="NK392" s="22">
        <v>0.75</v>
      </c>
      <c r="NL392" s="23">
        <v>8.36</v>
      </c>
      <c r="NM392" s="3">
        <v>4.0999999999999996</v>
      </c>
      <c r="NN392" s="22">
        <v>3.4</v>
      </c>
      <c r="NO392" s="22">
        <v>2.5</v>
      </c>
      <c r="NP392" s="22">
        <v>0.2</v>
      </c>
      <c r="NQ392" s="22">
        <v>1.2</v>
      </c>
      <c r="NR392" s="23">
        <v>1</v>
      </c>
      <c r="NS392" s="22">
        <v>1.6</v>
      </c>
      <c r="NT392" s="22">
        <v>8.4</v>
      </c>
      <c r="NU392" s="23">
        <v>8.16</v>
      </c>
      <c r="NV392" s="3">
        <v>4.8</v>
      </c>
      <c r="NW392" s="22">
        <v>0.72</v>
      </c>
      <c r="NX392" s="22">
        <v>0.96</v>
      </c>
      <c r="NY392" s="22">
        <v>68.25</v>
      </c>
      <c r="NZ392" s="22">
        <v>22.75</v>
      </c>
      <c r="OA392" s="23">
        <v>8</v>
      </c>
      <c r="OB392" s="22">
        <v>0.6</v>
      </c>
      <c r="OC392" s="22">
        <v>1.76</v>
      </c>
      <c r="OD392" s="22">
        <v>3.6</v>
      </c>
      <c r="OE392" s="22">
        <v>2.64</v>
      </c>
      <c r="OF392" s="22">
        <v>14.2</v>
      </c>
      <c r="OG392" s="22">
        <v>1.8</v>
      </c>
      <c r="OH392" s="23">
        <v>4</v>
      </c>
      <c r="OI392" s="22">
        <v>2</v>
      </c>
      <c r="OJ392" s="22">
        <v>7.2</v>
      </c>
      <c r="OK392" s="22">
        <v>2.8</v>
      </c>
      <c r="OL392" s="22">
        <v>0.51</v>
      </c>
      <c r="OM392" s="23">
        <v>3.06</v>
      </c>
      <c r="ON392" s="22">
        <v>3.23</v>
      </c>
      <c r="OO392" s="22">
        <v>10.199999999999999</v>
      </c>
      <c r="OQ392">
        <f t="shared" si="667"/>
        <v>-10</v>
      </c>
      <c r="OR392" s="23">
        <f t="shared" ca="1" si="724"/>
        <v>1.008431187840213</v>
      </c>
      <c r="OS392" s="23">
        <f t="shared" ca="1" si="724"/>
        <v>1.0379309587954786</v>
      </c>
      <c r="OT392" s="23">
        <f t="shared" ca="1" si="724"/>
        <v>1.0011834389043708</v>
      </c>
      <c r="OU392" s="23">
        <f t="shared" ca="1" si="720"/>
        <v>1.0011350190481718</v>
      </c>
      <c r="OV392" s="23">
        <f t="shared" ca="1" si="720"/>
        <v>0.99809324597907512</v>
      </c>
      <c r="OW392" s="23">
        <f t="shared" ca="1" si="720"/>
        <v>1.0071543390289093</v>
      </c>
      <c r="OX392" s="23">
        <f t="shared" ca="1" si="720"/>
        <v>1.0331229353528957</v>
      </c>
      <c r="OY392" s="23">
        <f t="shared" ca="1" si="720"/>
        <v>1.0092932859629795</v>
      </c>
      <c r="OZ392" s="23">
        <f t="shared" ca="1" si="720"/>
        <v>1.0203681770950466</v>
      </c>
      <c r="PA392" s="23">
        <f t="shared" ca="1" si="720"/>
        <v>1.0229085563717748</v>
      </c>
      <c r="PB392" s="23">
        <f t="shared" ca="1" si="720"/>
        <v>1.0177581248170355</v>
      </c>
      <c r="PC392" s="23">
        <f t="shared" ca="1" si="720"/>
        <v>1.0087797038171606</v>
      </c>
      <c r="PD392" s="23">
        <f t="shared" ca="1" si="720"/>
        <v>1.0835537995410243</v>
      </c>
      <c r="PE392" s="23">
        <f t="shared" ca="1" si="720"/>
        <v>1.0355370282071608</v>
      </c>
      <c r="PF392" s="23">
        <f t="shared" ca="1" si="720"/>
        <v>1.0083400980415449</v>
      </c>
      <c r="PG392" s="23">
        <f t="shared" ca="1" si="729"/>
        <v>1.1287241161129704</v>
      </c>
      <c r="PH392" s="23">
        <f t="shared" ca="1" si="693"/>
        <v>1.0460890396493936</v>
      </c>
      <c r="PI392" s="23">
        <f t="shared" ca="1" si="693"/>
        <v>1.0358739191130815</v>
      </c>
      <c r="PJ392" s="23">
        <f t="shared" ca="1" si="693"/>
        <v>1.1414570835215727</v>
      </c>
      <c r="PK392" s="23">
        <f t="shared" ca="1" si="693"/>
        <v>0.90485204236006733</v>
      </c>
      <c r="PL392" s="23">
        <f t="shared" ref="PL392:PT455" ca="1" si="760">LY392/OFFSET(LY392,$OQ392,0)</f>
        <v>1.0032773989035286</v>
      </c>
      <c r="PM392" s="23">
        <f t="shared" ca="1" si="760"/>
        <v>1.004522404482302</v>
      </c>
      <c r="PN392" s="23">
        <f t="shared" ca="1" si="760"/>
        <v>1.0088669338650591</v>
      </c>
      <c r="PO392" s="23">
        <f t="shared" ca="1" si="760"/>
        <v>0.97594481283279233</v>
      </c>
      <c r="PP392" s="23">
        <f t="shared" ca="1" si="760"/>
        <v>1.0102160388796182</v>
      </c>
      <c r="PQ392" s="23">
        <f t="shared" ca="1" si="760"/>
        <v>0.99932850943272211</v>
      </c>
      <c r="PR392" s="23">
        <f t="shared" ca="1" si="760"/>
        <v>1.0015483701421184</v>
      </c>
      <c r="PS392" s="23">
        <f t="shared" ca="1" si="760"/>
        <v>0.9956962539146893</v>
      </c>
      <c r="PT392" s="23">
        <f t="shared" ca="1" si="760"/>
        <v>1.0274284000834468</v>
      </c>
      <c r="PU392" s="23">
        <f t="shared" ca="1" si="749"/>
        <v>0.94632934403638747</v>
      </c>
      <c r="PV392" s="23">
        <f t="shared" ca="1" si="749"/>
        <v>0.9408414452548729</v>
      </c>
      <c r="PW392" s="23">
        <f t="shared" ca="1" si="749"/>
        <v>1.0829625076850615</v>
      </c>
      <c r="PX392" s="23">
        <f t="shared" ca="1" si="749"/>
        <v>1.0508232068054419</v>
      </c>
      <c r="PY392" s="23">
        <f t="shared" ca="1" si="749"/>
        <v>1.0290709826105042</v>
      </c>
      <c r="PZ392" s="23">
        <f t="shared" ca="1" si="749"/>
        <v>1.0195775757428525</v>
      </c>
      <c r="QA392" s="23">
        <f t="shared" ca="1" si="749"/>
        <v>1.0317241551959035</v>
      </c>
      <c r="QB392" s="23">
        <f t="shared" ca="1" si="730"/>
        <v>1.0133368329260211</v>
      </c>
      <c r="QC392" s="23">
        <f t="shared" ca="1" si="730"/>
        <v>1.0244732241616581</v>
      </c>
      <c r="QD392" s="23">
        <f t="shared" ca="1" si="699"/>
        <v>0.94479460872578269</v>
      </c>
      <c r="QE392" s="23">
        <f t="shared" ca="1" si="699"/>
        <v>1.0034860155608807</v>
      </c>
      <c r="QF392" s="23">
        <f t="shared" ca="1" si="699"/>
        <v>0.99937533491073605</v>
      </c>
      <c r="QG392" s="23">
        <f t="shared" ca="1" si="699"/>
        <v>1.0387915300879595</v>
      </c>
      <c r="QH392" s="23">
        <f t="shared" ca="1" si="699"/>
        <v>1.0178687525444179</v>
      </c>
      <c r="QI392" s="23">
        <f t="shared" ca="1" si="699"/>
        <v>1.0035993976053741</v>
      </c>
      <c r="QJ392" s="26">
        <f t="shared" ca="1" si="616"/>
        <v>1.007908555654504</v>
      </c>
      <c r="QL392" s="3">
        <f t="shared" ca="1" si="751"/>
        <v>113.76146254577183</v>
      </c>
      <c r="QM392" s="3">
        <f t="shared" ca="1" si="753"/>
        <v>-0.16713602358995328</v>
      </c>
      <c r="QN392" s="3">
        <f t="shared" ca="1" si="757"/>
        <v>0.57678696503074744</v>
      </c>
      <c r="QO392" s="3">
        <f t="shared" ca="1" si="599"/>
        <v>0.80377938060802734</v>
      </c>
      <c r="QP392" s="3">
        <f t="shared" ca="1" si="631"/>
        <v>0.33848802737634909</v>
      </c>
      <c r="QQ392" s="2">
        <f t="shared" ca="1" si="642"/>
        <v>1.2102501561296997</v>
      </c>
      <c r="QR392" s="3">
        <f t="shared" ca="1" si="754"/>
        <v>-1.9872978753585624</v>
      </c>
      <c r="QS392" s="3">
        <f t="shared" ca="1" si="758"/>
        <v>7.7223230501410738</v>
      </c>
      <c r="QT392" s="3">
        <f t="shared" ref="QT392:QT455" ca="1" si="761">100*((AVERAGE(QL390:QL392)/AVERAGE(QL387:QL389))^4-1)</f>
        <v>3.2540893336870047</v>
      </c>
      <c r="QU392" s="3">
        <f t="shared" ca="1" si="619"/>
        <v>0.67812179619946011</v>
      </c>
    </row>
    <row r="393" spans="1:463" x14ac:dyDescent="0.35">
      <c r="A393" t="s">
        <v>1458</v>
      </c>
      <c r="B393" s="21">
        <v>44166</v>
      </c>
      <c r="C393" t="s">
        <v>912</v>
      </c>
      <c r="D393" s="2">
        <v>109.4</v>
      </c>
      <c r="E393" s="2">
        <v>109.2</v>
      </c>
      <c r="F393" s="2">
        <v>0.6</v>
      </c>
      <c r="G393" s="2">
        <v>110.1</v>
      </c>
      <c r="H393" s="2">
        <v>109.11145512582243</v>
      </c>
      <c r="I393" s="2">
        <v>109.86475231659816</v>
      </c>
      <c r="J393" s="2">
        <v>105.6</v>
      </c>
      <c r="K393" s="2">
        <v>113.1</v>
      </c>
      <c r="L393" s="2">
        <v>113.19979008373491</v>
      </c>
      <c r="M393" s="2">
        <v>106.2</v>
      </c>
      <c r="N393" s="2">
        <v>103.3</v>
      </c>
      <c r="O393" s="2">
        <v>102.3</v>
      </c>
      <c r="P393" s="2">
        <v>106.8</v>
      </c>
      <c r="Q393" s="2">
        <v>102.2</v>
      </c>
      <c r="R393" s="2">
        <v>114.2</v>
      </c>
      <c r="S393" s="2">
        <v>103.3</v>
      </c>
      <c r="T393" s="2">
        <v>100.9</v>
      </c>
      <c r="U393" s="2">
        <v>113.7</v>
      </c>
      <c r="V393" s="2">
        <v>115.8</v>
      </c>
      <c r="W393" s="2">
        <v>120</v>
      </c>
      <c r="X393" s="2">
        <v>106.4</v>
      </c>
      <c r="Y393" s="2">
        <v>111.8</v>
      </c>
      <c r="Z393" s="2">
        <v>113.3</v>
      </c>
      <c r="AA393" s="2">
        <v>117.9</v>
      </c>
      <c r="AB393" s="2">
        <v>98.5</v>
      </c>
      <c r="AC393" s="2">
        <v>107.8</v>
      </c>
      <c r="AD393" s="2">
        <v>104.9</v>
      </c>
      <c r="AE393" s="2">
        <v>103.3</v>
      </c>
      <c r="AF393" s="2">
        <v>111.9</v>
      </c>
      <c r="AG393" s="22">
        <v>510</v>
      </c>
      <c r="AH393" s="22">
        <v>490</v>
      </c>
      <c r="AI393" s="22">
        <v>139</v>
      </c>
      <c r="AJ393" s="22">
        <v>31</v>
      </c>
      <c r="AK393" s="22">
        <v>33</v>
      </c>
      <c r="AL393" s="22">
        <v>5</v>
      </c>
      <c r="AM393" s="22">
        <v>20</v>
      </c>
      <c r="AN393" s="22">
        <v>20</v>
      </c>
      <c r="AO393" s="22">
        <v>52</v>
      </c>
      <c r="AP393" s="22">
        <v>20</v>
      </c>
      <c r="AQ393" s="22">
        <v>17</v>
      </c>
      <c r="AR393" s="2">
        <v>102.8</v>
      </c>
      <c r="AS393" s="2">
        <v>117.1</v>
      </c>
      <c r="AT393" s="2">
        <v>102.2</v>
      </c>
      <c r="AU393" s="2">
        <v>104.9</v>
      </c>
      <c r="AV393" s="2">
        <v>106.2</v>
      </c>
      <c r="AW393" s="2">
        <v>112.3</v>
      </c>
      <c r="AX393" s="2">
        <v>114.2</v>
      </c>
      <c r="AY393" s="2">
        <v>114.8</v>
      </c>
      <c r="AZ393" s="2">
        <v>111.2</v>
      </c>
      <c r="BA393" s="2">
        <v>120</v>
      </c>
      <c r="BB393" s="2">
        <v>111.9</v>
      </c>
      <c r="BC393" s="2">
        <v>105.2</v>
      </c>
      <c r="BD393" s="3">
        <v>0.57999999999999996</v>
      </c>
      <c r="BE393" s="3">
        <v>0.4</v>
      </c>
      <c r="BF393" s="3">
        <v>-0.04</v>
      </c>
      <c r="BG393" s="3">
        <v>0.18</v>
      </c>
      <c r="BH393" s="3">
        <v>-0.53</v>
      </c>
      <c r="BI393" s="2">
        <v>295.39999999999998</v>
      </c>
      <c r="BJ393" s="2">
        <v>1.2</v>
      </c>
      <c r="BK393" s="2">
        <v>1.4</v>
      </c>
      <c r="BL393" s="2">
        <v>118</v>
      </c>
      <c r="BM393" s="2">
        <v>110.1</v>
      </c>
      <c r="BN393" s="10">
        <v>570</v>
      </c>
      <c r="BO393" s="3">
        <v>78.08</v>
      </c>
      <c r="BP393" s="22">
        <v>1.3431999999999999</v>
      </c>
      <c r="BQ393" s="3">
        <v>49.951428571428572</v>
      </c>
      <c r="BR393" s="23">
        <v>2.5759090909090907</v>
      </c>
      <c r="BS393" s="2">
        <v>127.1</v>
      </c>
      <c r="BT393" s="3">
        <v>107.34</v>
      </c>
      <c r="BU393" s="2">
        <v>0.2</v>
      </c>
      <c r="BV393" s="2">
        <v>1.6</v>
      </c>
      <c r="BW393" s="2">
        <v>5.2</v>
      </c>
      <c r="BX393" s="2">
        <v>3.9</v>
      </c>
      <c r="BY393" s="23">
        <v>262.04500000000002</v>
      </c>
      <c r="BZ393" s="2">
        <v>99.3</v>
      </c>
      <c r="CA393" s="2">
        <v>100</v>
      </c>
      <c r="CB393" s="3">
        <v>104.96</v>
      </c>
      <c r="CC393" s="2">
        <v>102.6</v>
      </c>
      <c r="CD393" s="2">
        <v>138.5</v>
      </c>
      <c r="CE393" s="2">
        <v>99.268880901049343</v>
      </c>
      <c r="CF393" s="3">
        <v>105.19232513621677</v>
      </c>
      <c r="CG393" s="2">
        <v>102.80870749171265</v>
      </c>
      <c r="CH393" s="23">
        <v>270.27299201103631</v>
      </c>
      <c r="CI393" s="3">
        <v>104.90234876507657</v>
      </c>
      <c r="CM393" s="2">
        <f t="shared" si="600"/>
        <v>37.188377435548375</v>
      </c>
      <c r="CN393" s="2">
        <f t="shared" si="600"/>
        <v>1.9177405381991444</v>
      </c>
      <c r="CO393" s="2">
        <f t="shared" si="601"/>
        <v>86.881808528414552</v>
      </c>
      <c r="CR393" s="2">
        <f t="shared" si="604"/>
        <v>0.27497708524290687</v>
      </c>
      <c r="CS393" s="2">
        <f t="shared" si="604"/>
        <v>0.27548209366390919</v>
      </c>
      <c r="CT393" s="2">
        <f t="shared" si="605"/>
        <v>0.27322404371584441</v>
      </c>
      <c r="CU393" s="2">
        <f t="shared" si="605"/>
        <v>0.34235467374004924</v>
      </c>
      <c r="CV393" s="2">
        <f t="shared" si="605"/>
        <v>0.2246583272046126</v>
      </c>
      <c r="CW393" s="2">
        <f t="shared" si="606"/>
        <v>-0.5830903790087546</v>
      </c>
      <c r="CX393" s="2">
        <f t="shared" si="607"/>
        <v>0.26595744680850814</v>
      </c>
      <c r="CY393" s="2">
        <f t="shared" si="651"/>
        <v>1.2745098039215659</v>
      </c>
      <c r="CZ393" s="2">
        <f t="shared" si="611"/>
        <v>0.39800995024876185</v>
      </c>
      <c r="DA393" s="2">
        <f t="shared" si="612"/>
        <v>-1.2036108324974952</v>
      </c>
      <c r="DB393" s="2">
        <f t="shared" si="613"/>
        <v>0.17301038062283985</v>
      </c>
      <c r="DC393" s="2">
        <f t="shared" si="704"/>
        <v>0.6473594548551882</v>
      </c>
      <c r="DF393" s="2">
        <f t="shared" si="608"/>
        <v>4.1865021371600974</v>
      </c>
      <c r="DG393" s="2">
        <f t="shared" si="608"/>
        <v>2.7294617460391191</v>
      </c>
      <c r="DH393" s="2">
        <f t="shared" si="609"/>
        <v>1.6768896084307761</v>
      </c>
      <c r="DI393" s="2">
        <f t="shared" si="725"/>
        <v>-3.7121507298843226</v>
      </c>
      <c r="DJ393" s="2">
        <f t="shared" si="725"/>
        <v>8.2937442373428816</v>
      </c>
      <c r="DM393" s="2">
        <f t="shared" si="652"/>
        <v>0.82949308755760898</v>
      </c>
      <c r="DN393" s="2">
        <f t="shared" si="652"/>
        <v>0.64516129032258329</v>
      </c>
      <c r="DO393" s="2">
        <f t="shared" si="617"/>
        <v>1.3812154696132597</v>
      </c>
      <c r="DP393" s="2">
        <f t="shared" si="653"/>
        <v>-0.28328611898018069</v>
      </c>
      <c r="DQ393" s="2">
        <f t="shared" si="697"/>
        <v>1.1385292708731432</v>
      </c>
      <c r="DR393" s="2">
        <f t="shared" si="654"/>
        <v>1.4349775784753314</v>
      </c>
      <c r="DS393" s="2">
        <f t="shared" si="655"/>
        <v>1.1544184917593583</v>
      </c>
      <c r="DT393" s="2" t="e">
        <v>#N/A</v>
      </c>
      <c r="DU393" s="2" t="e">
        <v>#N/A</v>
      </c>
      <c r="DV393" s="2">
        <f t="shared" si="618"/>
        <v>-1.5399422521655493</v>
      </c>
      <c r="DW393" s="2">
        <f t="shared" si="656"/>
        <v>-1.7307692307692246</v>
      </c>
      <c r="DX393" s="2">
        <f t="shared" si="657"/>
        <v>-8.5222121486853926</v>
      </c>
      <c r="DY393" s="2">
        <f t="shared" si="658"/>
        <v>1.873327386262269</v>
      </c>
      <c r="DZ393" s="2">
        <f t="shared" si="659"/>
        <v>-8.3407275953859887</v>
      </c>
      <c r="EA393" s="2">
        <f t="shared" si="674"/>
        <v>6.3610851262862367</v>
      </c>
      <c r="EB393" s="2">
        <f t="shared" si="674"/>
        <v>1.3123359580052396</v>
      </c>
      <c r="EC393" s="2">
        <f t="shared" si="674"/>
        <v>2.1276595744680771</v>
      </c>
      <c r="ED393" s="2">
        <f t="shared" si="674"/>
        <v>-4.0577096483318309</v>
      </c>
      <c r="EE393" s="2">
        <f t="shared" si="718"/>
        <v>-8.585445625511035</v>
      </c>
      <c r="EF393" s="2">
        <f t="shared" si="718"/>
        <v>-7.3589533932951756</v>
      </c>
      <c r="EG393" s="2">
        <f t="shared" si="718"/>
        <v>3.7852112676056482</v>
      </c>
      <c r="EH393" s="2">
        <f t="shared" si="718"/>
        <v>7.6502732240437243</v>
      </c>
      <c r="EI393" s="2">
        <f t="shared" si="689"/>
        <v>-1.4381591562799612</v>
      </c>
      <c r="EJ393" s="2">
        <f t="shared" si="689"/>
        <v>3.536693191865603</v>
      </c>
      <c r="EK393" s="2">
        <f t="shared" si="689"/>
        <v>-1.7307692307692246</v>
      </c>
      <c r="EL393" s="2">
        <f t="shared" si="687"/>
        <v>-1.2241054613935987</v>
      </c>
      <c r="EM393" s="2">
        <f t="shared" si="687"/>
        <v>-0.65481758652946587</v>
      </c>
      <c r="EN393" s="2">
        <f t="shared" si="687"/>
        <v>1.1711711711711592</v>
      </c>
      <c r="EO393" s="2">
        <f t="shared" si="687"/>
        <v>1.873327386262269</v>
      </c>
      <c r="EP393" s="2">
        <f t="shared" si="687"/>
        <v>2.5915996425379673</v>
      </c>
      <c r="EQ393" s="2">
        <f t="shared" si="687"/>
        <v>2.5830258302582898</v>
      </c>
      <c r="ER393" s="2">
        <f t="shared" si="716"/>
        <v>2.1276595744680771</v>
      </c>
      <c r="ES393" s="2">
        <f t="shared" si="716"/>
        <v>8.9445438282664824E-2</v>
      </c>
      <c r="ET393" s="2">
        <f t="shared" si="716"/>
        <v>0.47755491881567025</v>
      </c>
      <c r="EU393" s="2">
        <f t="shared" si="602"/>
        <v>1.2</v>
      </c>
      <c r="EV393" s="2">
        <f t="shared" si="602"/>
        <v>1.4</v>
      </c>
      <c r="EW393" s="2">
        <f t="shared" si="660"/>
        <v>0.5110732538330387</v>
      </c>
      <c r="EX393" s="2">
        <f t="shared" si="660"/>
        <v>-0.36199095022625416</v>
      </c>
      <c r="EY393" s="2">
        <f t="shared" si="661"/>
        <v>-27.368658060766126</v>
      </c>
      <c r="EZ393" s="2">
        <f t="shared" si="661"/>
        <v>13.014900978163514</v>
      </c>
      <c r="FA393" s="2">
        <f t="shared" si="662"/>
        <v>-0.39184952978056353</v>
      </c>
      <c r="FB393" s="2">
        <f t="shared" si="733"/>
        <v>1.3204191315779434</v>
      </c>
      <c r="FC393" s="2">
        <f t="shared" si="733"/>
        <v>-1.1940298507462699</v>
      </c>
      <c r="FD393" s="2">
        <f t="shared" si="733"/>
        <v>-0.19960079840319889</v>
      </c>
      <c r="FE393" s="2">
        <f t="shared" si="732"/>
        <v>-1.9051247856749498E-2</v>
      </c>
      <c r="FF393" s="2">
        <f t="shared" si="732"/>
        <v>-0.19455252918287869</v>
      </c>
      <c r="FG393" s="2">
        <f t="shared" si="732"/>
        <v>0.87399854333576332</v>
      </c>
      <c r="FH393" s="2">
        <v>4.8</v>
      </c>
      <c r="FI393" s="2">
        <v>4.3</v>
      </c>
      <c r="FL393" s="2">
        <f t="shared" si="726"/>
        <v>5.3186553992135011E-2</v>
      </c>
      <c r="FM393" s="2">
        <f t="shared" si="726"/>
        <v>0.32744373527107129</v>
      </c>
      <c r="FN393" s="2">
        <f t="shared" si="634"/>
        <v>0.47406544215731206</v>
      </c>
      <c r="FQ393" s="2">
        <f t="shared" si="727"/>
        <v>0.2129160047299461</v>
      </c>
      <c r="FR393" s="2">
        <f t="shared" si="727"/>
        <v>1.3162221598946644</v>
      </c>
      <c r="FS393" s="2">
        <f t="shared" si="636"/>
        <v>1.9097887179592821</v>
      </c>
      <c r="FT393" s="2">
        <f t="shared" si="728"/>
        <v>2.2936655388401839</v>
      </c>
      <c r="FU393" s="2">
        <f t="shared" si="728"/>
        <v>5.3845336336566518E-2</v>
      </c>
      <c r="FX393" s="2">
        <f t="shared" si="755"/>
        <v>0.52098637522943747</v>
      </c>
      <c r="FY393" s="2">
        <f t="shared" si="755"/>
        <v>1.1110797505267556</v>
      </c>
      <c r="FZ393" s="2">
        <f t="shared" si="647"/>
        <v>0.80339104058990696</v>
      </c>
      <c r="GA393" s="2">
        <f t="shared" si="756"/>
        <v>2.0520193261144515</v>
      </c>
      <c r="GB393" s="2">
        <f t="shared" si="756"/>
        <v>0.3616827821961266</v>
      </c>
      <c r="GE393" s="2">
        <f t="shared" si="719"/>
        <v>-6.9373650700880347</v>
      </c>
      <c r="GF393" s="2">
        <f t="shared" si="719"/>
        <v>-5.7770862291170131</v>
      </c>
      <c r="GG393" s="2">
        <f t="shared" si="759"/>
        <v>-31.880434704514304</v>
      </c>
      <c r="GH393" s="2">
        <f t="shared" si="759"/>
        <v>2.4480462744977283</v>
      </c>
      <c r="GI393" s="2">
        <f t="shared" si="670"/>
        <v>-1.2155591572123203</v>
      </c>
      <c r="GJ393" s="2">
        <f t="shared" si="671"/>
        <v>1.4071856287425133</v>
      </c>
      <c r="GK393" s="2">
        <v>4.5999999999999996</v>
      </c>
      <c r="GN393" s="2">
        <f t="shared" si="752"/>
        <v>0.3</v>
      </c>
      <c r="GQ393" s="2">
        <f t="shared" si="717"/>
        <v>-1.4</v>
      </c>
      <c r="GT393" s="27">
        <f t="shared" ca="1" si="734"/>
        <v>100</v>
      </c>
      <c r="GU393" s="27">
        <f t="shared" ca="1" si="735"/>
        <v>91.659272404614015</v>
      </c>
      <c r="GV393" s="27">
        <f t="shared" ca="1" si="735"/>
        <v>91.477787851314602</v>
      </c>
      <c r="GW393" s="27">
        <f t="shared" ca="1" si="736"/>
        <v>99.716713881019814</v>
      </c>
      <c r="GX393" s="27">
        <f t="shared" ca="1" si="736"/>
        <v>101.43497757847533</v>
      </c>
      <c r="GY393" s="27">
        <f t="shared" ca="1" si="737"/>
        <v>100.64516129032259</v>
      </c>
      <c r="GZ393" s="27">
        <f t="shared" ca="1" si="738"/>
        <v>106.36108512628624</v>
      </c>
      <c r="HA393" s="27">
        <f t="shared" ca="1" si="739"/>
        <v>106.41658440276407</v>
      </c>
      <c r="HB393" s="27">
        <f t="shared" ca="1" si="739"/>
        <v>95.277020890099919</v>
      </c>
      <c r="HC393" s="27">
        <f t="shared" ca="1" si="739"/>
        <v>98.193916349809882</v>
      </c>
      <c r="HD393" s="27">
        <f t="shared" ca="1" si="739"/>
        <v>101.5426497277677</v>
      </c>
      <c r="HE393" s="27">
        <f t="shared" ca="1" si="740"/>
        <v>107.65027322404373</v>
      </c>
      <c r="HG393" s="27">
        <f t="shared" ca="1" si="741"/>
        <v>100</v>
      </c>
      <c r="HH393" s="27">
        <f t="shared" ca="1" si="742"/>
        <v>100</v>
      </c>
      <c r="HI393" s="27">
        <f t="shared" ca="1" si="742"/>
        <v>100</v>
      </c>
      <c r="HJ393" s="27">
        <f t="shared" ca="1" si="743"/>
        <v>100</v>
      </c>
      <c r="HK393" s="27">
        <f t="shared" ca="1" si="743"/>
        <v>100</v>
      </c>
      <c r="HL393" s="27">
        <f t="shared" ca="1" si="744"/>
        <v>100</v>
      </c>
      <c r="HM393" s="27">
        <f t="shared" ca="1" si="745"/>
        <v>100</v>
      </c>
      <c r="HN393" s="27">
        <f t="shared" ca="1" si="746"/>
        <v>100</v>
      </c>
      <c r="HO393" s="27">
        <f t="shared" ca="1" si="746"/>
        <v>100</v>
      </c>
      <c r="HP393" s="27">
        <f t="shared" ca="1" si="746"/>
        <v>100</v>
      </c>
      <c r="HQ393" s="27">
        <f t="shared" ca="1" si="746"/>
        <v>100</v>
      </c>
      <c r="HR393" s="27">
        <f t="shared" ca="1" si="747"/>
        <v>100</v>
      </c>
      <c r="HT393" s="27">
        <f t="shared" ca="1" si="721"/>
        <v>140.56258064516129</v>
      </c>
      <c r="HU393" s="27">
        <f t="shared" ca="1" si="721"/>
        <v>29.904786680541108</v>
      </c>
      <c r="HV393" s="27">
        <f t="shared" ca="1" si="721"/>
        <v>30.135535714285716</v>
      </c>
      <c r="HW393" s="27">
        <f t="shared" ca="1" si="722"/>
        <v>515.22233250620354</v>
      </c>
      <c r="HX393" s="27">
        <f t="shared" ca="1" si="722"/>
        <v>484.79377880184325</v>
      </c>
      <c r="HY393" s="27">
        <f t="shared" ca="1" si="638"/>
        <v>1000</v>
      </c>
      <c r="HZ393" s="27">
        <f t="shared" ca="1" si="723"/>
        <v>4.5210216435857031</v>
      </c>
      <c r="IA393" s="27">
        <f t="shared" ca="1" si="723"/>
        <v>21.567096774193551</v>
      </c>
      <c r="IB393" s="27">
        <f t="shared" ca="1" si="723"/>
        <v>25.09470005156707</v>
      </c>
      <c r="IC393" s="27">
        <f t="shared" ca="1" si="723"/>
        <v>54.756916347731007</v>
      </c>
      <c r="ID393" s="27">
        <f t="shared" ca="1" si="723"/>
        <v>26.506369985186087</v>
      </c>
      <c r="IE393" s="27">
        <f t="shared" ca="1" si="723"/>
        <v>15.894710478861954</v>
      </c>
      <c r="IG393" s="28">
        <f t="shared" ca="1" si="623"/>
        <v>0</v>
      </c>
      <c r="IH393" s="28">
        <f t="shared" ca="1" si="623"/>
        <v>-0.25856255545696555</v>
      </c>
      <c r="II393" s="28">
        <f t="shared" ca="1" si="623"/>
        <v>-0.28123300090661812</v>
      </c>
      <c r="IJ393" s="28">
        <f t="shared" ca="1" si="624"/>
        <v>-0.1444759206798949</v>
      </c>
      <c r="IK393" s="24">
        <f t="shared" ca="1" si="639"/>
        <v>0.39531963568368877</v>
      </c>
      <c r="IL393" s="28">
        <f t="shared" ca="1" si="625"/>
        <v>0.70313901345290997</v>
      </c>
      <c r="IM393" s="28">
        <f t="shared" ca="1" si="640"/>
        <v>0.64516129032259073</v>
      </c>
      <c r="IN393" s="3">
        <f t="shared" ca="1" si="641"/>
        <v>0.55866309277301507</v>
      </c>
      <c r="IO393" s="2">
        <f t="shared" si="663"/>
        <v>0.6</v>
      </c>
      <c r="IQ393" s="2">
        <f t="shared" ca="1" si="750"/>
        <v>-0.53979555636358367</v>
      </c>
      <c r="IS393" s="3">
        <f t="shared" ca="1" si="626"/>
        <v>5.167956699940035E-2</v>
      </c>
      <c r="IT393" s="3">
        <f t="shared" ca="1" si="627"/>
        <v>1.1967361740707227E-2</v>
      </c>
      <c r="IU393" s="3">
        <f t="shared" si="628"/>
        <v>0.3</v>
      </c>
      <c r="IV393" s="3">
        <f t="shared" ca="1" si="629"/>
        <v>0.23635307125989241</v>
      </c>
      <c r="IX393" s="28">
        <f ca="1">$HL393/100*(GZ393-100)*AL393/1000+(HM393-100)*HZ393/$HY393</f>
        <v>3.1805425631431204E-2</v>
      </c>
      <c r="IY393" s="28">
        <f ca="1">$HL393/100*(HA393-100)*AM393/1000+(HN393-100)*IA393/$HY393</f>
        <v>0.12833168805528147</v>
      </c>
      <c r="IZ393" s="28">
        <f ca="1">$HL393/100*(HB393-100)*AN393/1000+(HO393-100)*IB393/$HY393</f>
        <v>-9.4459582198001615E-2</v>
      </c>
      <c r="JA393" s="28">
        <f ca="1">$HL393/100*(HC393-100)*AO393/1000+(HP393-100)*IC393/$HY393</f>
        <v>-9.3916349809886127E-2</v>
      </c>
      <c r="JB393" s="28">
        <f ca="1">$HL393/100*(HD393-100)*AP393/1000+(HQ393-100)*ID393/$HY393</f>
        <v>3.0852994555353917E-2</v>
      </c>
      <c r="JC393" s="28">
        <f ca="1">$HL393/100*(HE393-100)*AQ393/1000+(HR393-100)*IE393/$HY393</f>
        <v>0.1300546448087434</v>
      </c>
      <c r="JE393" s="3">
        <f t="shared" ca="1" si="731"/>
        <v>3.7879405054863056E-2</v>
      </c>
      <c r="JF393" s="3">
        <f t="shared" ca="1" si="731"/>
        <v>2.0207432410916451E-2</v>
      </c>
      <c r="JG393" s="3">
        <f t="shared" ca="1" si="731"/>
        <v>-0.10419246125821842</v>
      </c>
      <c r="JH393" s="3">
        <f t="shared" ca="1" si="731"/>
        <v>0.10904356720100912</v>
      </c>
      <c r="JI393" s="3">
        <f t="shared" ca="1" si="731"/>
        <v>5.2033348793419296E-3</v>
      </c>
      <c r="JJ393" s="3">
        <f t="shared" ca="1" si="731"/>
        <v>-1.7083701482339952E-2</v>
      </c>
      <c r="JK393" s="3">
        <f>IO393-IO392</f>
        <v>0.3</v>
      </c>
      <c r="JL393" s="3">
        <f t="shared" ca="1" si="630"/>
        <v>0.36631305620335536</v>
      </c>
      <c r="JN393" s="10">
        <f>COUNTIF(EI393:ET393,"&gt;2")</f>
        <v>4</v>
      </c>
      <c r="JP393" s="2">
        <f>AVERAGE(CS393,CS381,CS369,CS357,CS345,CS333,CS321,CS309,CS297,CS285)</f>
        <v>0.24921332343092467</v>
      </c>
      <c r="JQ393" s="2">
        <f>CS393-JP393</f>
        <v>2.6268770232984517E-2</v>
      </c>
      <c r="JR393" s="2">
        <f>AVERAGE(CT393,CT381,CT369,CT357,CT345,CT333,CT321,CT309,CT297,CT285)</f>
        <v>0.28654151063019129</v>
      </c>
      <c r="JS393" s="2">
        <f>CT393-JR393</f>
        <v>-1.3317466914346876E-2</v>
      </c>
      <c r="KH393" s="2">
        <f>(DN393*$DN$4)+(FB393*$FB$3)+(FC393*$FC$3)+(FD393*$FD$3)+(FE393*$FE$3)+(FF393*$FF$3)+(FG393*$FG$3)</f>
        <v>0.61790101164522093</v>
      </c>
      <c r="KI393" s="2">
        <f>F393-KH393</f>
        <v>-1.7901011645220954E-2</v>
      </c>
      <c r="KJ393" s="2">
        <f>MAX(DN393,FB393:FG393)</f>
        <v>1.3204191315779434</v>
      </c>
      <c r="KK393" s="2">
        <f>MIN(DN393,FB393:FG393)</f>
        <v>-1.1940298507462699</v>
      </c>
      <c r="KL393" s="2">
        <f t="shared" si="664"/>
        <v>2.5144489823242133</v>
      </c>
      <c r="KO393" s="2">
        <f>BO393</f>
        <v>78.08</v>
      </c>
      <c r="KP393" s="2">
        <f>100*((BO387/BO375)-1)</f>
        <v>-0.20746887966806016</v>
      </c>
      <c r="KQ393" s="2">
        <f t="shared" si="677"/>
        <v>-0.20746887966806016</v>
      </c>
      <c r="KR393" s="2">
        <f>100*((BO381/BO369)-1)</f>
        <v>5.21988777241289</v>
      </c>
      <c r="KS393" s="2">
        <f t="shared" si="691"/>
        <v>5.21988777241289</v>
      </c>
      <c r="KT393" s="3">
        <f>BP393</f>
        <v>1.3431999999999999</v>
      </c>
      <c r="KU393" s="3">
        <f>BQ393</f>
        <v>49.951428571428572</v>
      </c>
      <c r="KV393" s="3">
        <f t="shared" si="610"/>
        <v>37.188377435548375</v>
      </c>
      <c r="KW393" s="2">
        <f t="shared" si="603"/>
        <v>70.097921780855287</v>
      </c>
      <c r="KX393" s="2">
        <f t="shared" si="603"/>
        <v>68.031306457357772</v>
      </c>
      <c r="LA393">
        <v>2</v>
      </c>
      <c r="LB393">
        <v>0</v>
      </c>
      <c r="LE393" s="2">
        <v>113.47776628967682</v>
      </c>
      <c r="LF393" s="2">
        <v>113.14236792657339</v>
      </c>
      <c r="LG393" s="2">
        <v>103.68983514037386</v>
      </c>
      <c r="LH393" s="2">
        <v>101.81557257992617</v>
      </c>
      <c r="LI393" s="2">
        <v>104.76753133398056</v>
      </c>
      <c r="LJ393" s="2">
        <v>106.80087962525252</v>
      </c>
      <c r="LK393" s="2">
        <v>108.38060389921336</v>
      </c>
      <c r="LL393" s="2">
        <v>114.1395826167015</v>
      </c>
      <c r="LM393" s="2">
        <v>118.19277639106528</v>
      </c>
      <c r="LN393" s="2">
        <v>110.33341755559701</v>
      </c>
      <c r="LO393" s="2">
        <v>122.14767905579983</v>
      </c>
      <c r="LP393" s="2">
        <v>112.57830025285337</v>
      </c>
      <c r="LQ393" s="2">
        <v>141.5472164955319</v>
      </c>
      <c r="LR393" s="2">
        <v>108.43633546933962</v>
      </c>
      <c r="LS393" s="2">
        <v>116.55172621019403</v>
      </c>
      <c r="LT393" s="2">
        <v>148.61944292590178</v>
      </c>
      <c r="LU393" s="2">
        <v>115.82649545765595</v>
      </c>
      <c r="LV393" s="2">
        <v>116.62226043454382</v>
      </c>
      <c r="LW393" s="2">
        <v>108.83912642584585</v>
      </c>
      <c r="LX393" s="2">
        <v>97.951632204684387</v>
      </c>
      <c r="LY393" s="2">
        <v>105.98942267909466</v>
      </c>
      <c r="LZ393" s="2">
        <v>116.80627219379546</v>
      </c>
      <c r="MA393" s="2">
        <v>120.37885690744207</v>
      </c>
      <c r="MB393" s="2">
        <v>104.77721202903886</v>
      </c>
      <c r="MC393" s="2">
        <v>131.96542862158512</v>
      </c>
      <c r="MD393" s="2">
        <v>118.50710992819614</v>
      </c>
      <c r="ME393" s="2">
        <v>123.85927756171343</v>
      </c>
      <c r="MF393" s="2">
        <v>112.55001755093335</v>
      </c>
      <c r="MG393" s="2">
        <v>119.03782425577536</v>
      </c>
      <c r="MH393" s="2">
        <v>107.56713791333371</v>
      </c>
      <c r="MI393" s="2">
        <v>121.55206440760644</v>
      </c>
      <c r="MJ393" s="2">
        <v>122.78362548739301</v>
      </c>
      <c r="MK393" s="2">
        <v>117.52440761445268</v>
      </c>
      <c r="ML393" s="2">
        <v>110.36666038953106</v>
      </c>
      <c r="MM393" s="2">
        <v>116.09738594139807</v>
      </c>
      <c r="MN393" s="2">
        <v>125.48441225628358</v>
      </c>
      <c r="MO393" s="2">
        <v>122.85240004232573</v>
      </c>
      <c r="MP393" s="2">
        <v>128.48413106368238</v>
      </c>
      <c r="MQ393" s="2">
        <v>92.359721345810712</v>
      </c>
      <c r="MR393" s="2">
        <v>81.258784570667885</v>
      </c>
      <c r="MS393" s="10">
        <v>130.42685104631337</v>
      </c>
      <c r="MT393" s="2">
        <v>122.85969983953002</v>
      </c>
      <c r="MU393" s="2">
        <v>108.28070023873198</v>
      </c>
      <c r="MV393" s="2">
        <v>92.231840373466085</v>
      </c>
      <c r="MX393" s="22">
        <v>0.83</v>
      </c>
      <c r="MY393" s="22">
        <v>0.17</v>
      </c>
      <c r="MZ393" s="22">
        <v>0.7</v>
      </c>
      <c r="NA393" s="22">
        <v>0.44</v>
      </c>
      <c r="NB393" s="22">
        <v>0.44</v>
      </c>
      <c r="NC393" s="22">
        <v>0.42</v>
      </c>
      <c r="ND393" s="22">
        <v>1</v>
      </c>
      <c r="NE393" s="22">
        <v>4.74</v>
      </c>
      <c r="NF393" s="22">
        <v>1.26</v>
      </c>
      <c r="NG393" s="22">
        <v>5</v>
      </c>
      <c r="NH393" s="23">
        <v>5</v>
      </c>
      <c r="NI393" s="22">
        <v>26</v>
      </c>
      <c r="NJ393" s="22">
        <v>2.1</v>
      </c>
      <c r="NK393" s="22">
        <v>0.75</v>
      </c>
      <c r="NL393" s="23">
        <v>8.36</v>
      </c>
      <c r="NM393" s="3">
        <v>4.0999999999999996</v>
      </c>
      <c r="NN393" s="22">
        <v>3.4</v>
      </c>
      <c r="NO393" s="22">
        <v>2.5</v>
      </c>
      <c r="NP393" s="22">
        <v>0.2</v>
      </c>
      <c r="NQ393" s="22">
        <v>1.2</v>
      </c>
      <c r="NR393" s="23">
        <v>1</v>
      </c>
      <c r="NS393" s="22">
        <v>1.6</v>
      </c>
      <c r="NT393" s="22">
        <v>8.4</v>
      </c>
      <c r="NU393" s="23">
        <v>8.16</v>
      </c>
      <c r="NV393" s="3">
        <v>4.8</v>
      </c>
      <c r="NW393" s="22">
        <v>0.72</v>
      </c>
      <c r="NX393" s="22">
        <v>0.96</v>
      </c>
      <c r="NY393" s="22">
        <v>68.25</v>
      </c>
      <c r="NZ393" s="22">
        <v>22.75</v>
      </c>
      <c r="OA393" s="23">
        <v>8</v>
      </c>
      <c r="OB393" s="22">
        <v>0.6</v>
      </c>
      <c r="OC393" s="22">
        <v>1.76</v>
      </c>
      <c r="OD393" s="22">
        <v>3.6</v>
      </c>
      <c r="OE393" s="22">
        <v>2.64</v>
      </c>
      <c r="OF393" s="22">
        <v>14.2</v>
      </c>
      <c r="OG393" s="22">
        <v>1.8</v>
      </c>
      <c r="OH393" s="23">
        <v>4</v>
      </c>
      <c r="OI393" s="22">
        <v>2</v>
      </c>
      <c r="OJ393" s="22">
        <v>7.2</v>
      </c>
      <c r="OK393" s="22">
        <v>2.8</v>
      </c>
      <c r="OL393" s="22">
        <v>0.51</v>
      </c>
      <c r="OM393" s="23">
        <v>3.06</v>
      </c>
      <c r="ON393" s="22">
        <v>3.23</v>
      </c>
      <c r="OO393" s="22">
        <v>10.199999999999999</v>
      </c>
      <c r="OQ393">
        <f t="shared" si="667"/>
        <v>-11</v>
      </c>
      <c r="OR393" s="23">
        <f t="shared" ca="1" si="724"/>
        <v>1.0115167922884474</v>
      </c>
      <c r="OS393" s="23">
        <f t="shared" ca="1" si="724"/>
        <v>1.0367226360467643</v>
      </c>
      <c r="OT393" s="23">
        <f t="shared" ca="1" si="724"/>
        <v>1.0037239941963847</v>
      </c>
      <c r="OU393" s="23">
        <f t="shared" ca="1" si="720"/>
        <v>1.0044189743726737</v>
      </c>
      <c r="OV393" s="23">
        <f t="shared" ca="1" si="720"/>
        <v>0.99832877289779787</v>
      </c>
      <c r="OW393" s="23">
        <f t="shared" ca="1" si="720"/>
        <v>1.0058239007074596</v>
      </c>
      <c r="OX393" s="23">
        <f t="shared" ca="1" si="720"/>
        <v>1.0341039484216106</v>
      </c>
      <c r="OY393" s="23">
        <f t="shared" ca="1" si="720"/>
        <v>1.0105163935518566</v>
      </c>
      <c r="OZ393" s="23">
        <f t="shared" ca="1" si="720"/>
        <v>1.0218619792806882</v>
      </c>
      <c r="PA393" s="23">
        <f t="shared" ca="1" si="720"/>
        <v>1.0242565626178102</v>
      </c>
      <c r="PB393" s="23">
        <f t="shared" ca="1" si="720"/>
        <v>1.0207566279152742</v>
      </c>
      <c r="PC393" s="23">
        <f t="shared" ca="1" si="720"/>
        <v>1.0029615348930607</v>
      </c>
      <c r="PD393" s="23">
        <f t="shared" ca="1" si="720"/>
        <v>1.1010246923082192</v>
      </c>
      <c r="PE393" s="23">
        <f t="shared" ca="1" si="720"/>
        <v>1.0470809325574848</v>
      </c>
      <c r="PF393" s="23">
        <f t="shared" ca="1" si="720"/>
        <v>1.0154194932194689</v>
      </c>
      <c r="PG393" s="23">
        <f t="shared" ca="1" si="729"/>
        <v>1.1707448963213567</v>
      </c>
      <c r="PH393" s="23">
        <f t="shared" ca="1" si="729"/>
        <v>1.0498998721354273</v>
      </c>
      <c r="PI393" s="23">
        <f t="shared" ca="1" si="729"/>
        <v>1.050037579785009</v>
      </c>
      <c r="PJ393" s="23">
        <f t="shared" ca="1" si="729"/>
        <v>1.0977008560509718</v>
      </c>
      <c r="PK393" s="23">
        <f t="shared" ca="1" si="729"/>
        <v>0.94927794256396281</v>
      </c>
      <c r="PL393" s="23">
        <f t="shared" ca="1" si="760"/>
        <v>1.00446551991541</v>
      </c>
      <c r="PM393" s="23">
        <f t="shared" ca="1" si="760"/>
        <v>1.0359718216881921</v>
      </c>
      <c r="PN393" s="23">
        <f t="shared" ca="1" si="760"/>
        <v>1.0138982911648147</v>
      </c>
      <c r="PO393" s="23">
        <f t="shared" ca="1" si="760"/>
        <v>0.98202999958639359</v>
      </c>
      <c r="PP393" s="23">
        <f t="shared" ca="1" si="760"/>
        <v>1.0521683030572806</v>
      </c>
      <c r="PQ393" s="23">
        <f t="shared" ca="1" si="760"/>
        <v>1.0017421803331188</v>
      </c>
      <c r="PR393" s="23">
        <f t="shared" ca="1" si="760"/>
        <v>1.0200305341233564</v>
      </c>
      <c r="PS393" s="23">
        <f t="shared" ca="1" si="760"/>
        <v>1.0029414436109081</v>
      </c>
      <c r="PT393" s="23">
        <f t="shared" ca="1" si="760"/>
        <v>1.0306148869599181</v>
      </c>
      <c r="PU393" s="23">
        <f t="shared" ca="1" si="749"/>
        <v>0.98030399283891967</v>
      </c>
      <c r="PV393" s="23">
        <f t="shared" ca="1" si="749"/>
        <v>0.93860841800794381</v>
      </c>
      <c r="PW393" s="23">
        <f t="shared" ca="1" si="749"/>
        <v>1.0859173634363199</v>
      </c>
      <c r="PX393" s="23">
        <f t="shared" ca="1" si="749"/>
        <v>1.0548494132740205</v>
      </c>
      <c r="PY393" s="23">
        <f t="shared" ca="1" si="749"/>
        <v>1.0277286209864649</v>
      </c>
      <c r="PZ393" s="23">
        <f t="shared" ca="1" si="749"/>
        <v>1.0225040689783853</v>
      </c>
      <c r="QA393" s="23">
        <f t="shared" ca="1" si="749"/>
        <v>1.0345750614254017</v>
      </c>
      <c r="QB393" s="23">
        <f t="shared" ca="1" si="730"/>
        <v>1.0181708834885026</v>
      </c>
      <c r="QC393" s="23">
        <f t="shared" ca="1" si="730"/>
        <v>1.0292678676526785</v>
      </c>
      <c r="QD393" s="23">
        <f t="shared" ca="1" si="699"/>
        <v>0.94428503509653061</v>
      </c>
      <c r="QE393" s="23">
        <f t="shared" ca="1" si="699"/>
        <v>0.99977232840922936</v>
      </c>
      <c r="QF393" s="23">
        <f t="shared" ca="1" si="699"/>
        <v>1.0021856315914313</v>
      </c>
      <c r="QG393" s="23">
        <f t="shared" ca="1" si="699"/>
        <v>1.0471651650072431</v>
      </c>
      <c r="QH393" s="23">
        <f t="shared" ca="1" si="699"/>
        <v>1.0197940753266901</v>
      </c>
      <c r="QI393" s="23">
        <f t="shared" ca="1" si="699"/>
        <v>1.0075133858763539</v>
      </c>
      <c r="QJ393" s="26">
        <f t="shared" ca="1" si="616"/>
        <v>1.014313151573363</v>
      </c>
      <c r="QL393" s="3">
        <f t="shared" ca="1" si="751"/>
        <v>114.48434181359485</v>
      </c>
      <c r="QM393" s="3">
        <f t="shared" ca="1" si="753"/>
        <v>0.63543422495309088</v>
      </c>
      <c r="QN393" s="3">
        <f t="shared" ca="1" si="757"/>
        <v>0.17465687799265162</v>
      </c>
      <c r="QO393" s="3">
        <f t="shared" ref="QO393:QO456" ca="1" si="762">((AVERAGE(QL391:QL393)/AVERAGE(QL388:QL390))-1)*100</f>
        <v>0.73404997733934607</v>
      </c>
      <c r="QP393" s="3">
        <f t="shared" ca="1" si="631"/>
        <v>0.47363541185090341</v>
      </c>
      <c r="QQ393" s="2">
        <f t="shared" ca="1" si="642"/>
        <v>1.710076619993961</v>
      </c>
      <c r="QR393" s="3">
        <f t="shared" ca="1" si="754"/>
        <v>7.8974294375846465</v>
      </c>
      <c r="QS393" s="3">
        <f t="shared" ca="1" si="758"/>
        <v>2.1934167238499094</v>
      </c>
      <c r="QT393" s="3">
        <f t="shared" ca="1" si="761"/>
        <v>2.9686881729229064</v>
      </c>
      <c r="QU393" s="3">
        <f t="shared" ca="1" si="619"/>
        <v>0.94951412873540697</v>
      </c>
    </row>
    <row r="394" spans="1:463" x14ac:dyDescent="0.35">
      <c r="A394" s="12" t="s">
        <v>1459</v>
      </c>
      <c r="B394" s="21">
        <v>44197</v>
      </c>
      <c r="C394" t="s">
        <v>1009</v>
      </c>
      <c r="D394" s="2">
        <v>109.3</v>
      </c>
      <c r="E394" s="2">
        <v>109</v>
      </c>
      <c r="F394" s="2">
        <v>0.7</v>
      </c>
      <c r="G394" s="2">
        <v>109.6</v>
      </c>
      <c r="H394" s="2">
        <v>109.60996663578737</v>
      </c>
      <c r="I394" s="2">
        <v>110.41129372869592</v>
      </c>
      <c r="J394" s="2">
        <v>105.2</v>
      </c>
      <c r="K394" s="2">
        <v>113.2</v>
      </c>
      <c r="L394" s="2">
        <v>113.90788063414324</v>
      </c>
      <c r="M394" s="2">
        <v>106.3</v>
      </c>
      <c r="N394" s="2">
        <v>105.5</v>
      </c>
      <c r="O394" s="2">
        <v>102.8</v>
      </c>
      <c r="P394" s="2">
        <v>107.8</v>
      </c>
      <c r="Q394" s="2">
        <v>97.2</v>
      </c>
      <c r="R394" s="2">
        <v>114.3</v>
      </c>
      <c r="S394" s="2">
        <v>105.5</v>
      </c>
      <c r="T394" s="2">
        <v>101.1</v>
      </c>
      <c r="U394" s="2">
        <v>88.2</v>
      </c>
      <c r="V394" s="2">
        <v>115.6</v>
      </c>
      <c r="W394" s="2">
        <v>120</v>
      </c>
      <c r="X394" s="2">
        <v>106.4</v>
      </c>
      <c r="Y394" s="2">
        <v>107.9</v>
      </c>
      <c r="Z394" s="2">
        <v>109.6</v>
      </c>
      <c r="AA394" s="2">
        <v>118.1</v>
      </c>
      <c r="AB394" s="2">
        <v>99</v>
      </c>
      <c r="AC394" s="2">
        <v>111.5</v>
      </c>
      <c r="AD394" s="2">
        <v>110.9</v>
      </c>
      <c r="AE394" s="2">
        <v>98.5</v>
      </c>
      <c r="AF394" s="2">
        <v>108.7</v>
      </c>
      <c r="AG394" s="22">
        <v>568</v>
      </c>
      <c r="AH394" s="22">
        <v>432</v>
      </c>
      <c r="AI394" s="22">
        <v>158</v>
      </c>
      <c r="AJ394" s="22">
        <v>26</v>
      </c>
      <c r="AK394" s="22">
        <v>33</v>
      </c>
      <c r="AL394" s="22">
        <v>3</v>
      </c>
      <c r="AM394" s="22">
        <v>26</v>
      </c>
      <c r="AN394" s="22">
        <v>14</v>
      </c>
      <c r="AO394" s="22">
        <v>65</v>
      </c>
      <c r="AP394" s="22">
        <v>22</v>
      </c>
      <c r="AQ394" s="22">
        <v>16</v>
      </c>
      <c r="AR394" s="2">
        <v>103.4</v>
      </c>
      <c r="AS394" s="2">
        <v>119.4</v>
      </c>
      <c r="AT394" s="2">
        <v>97.2</v>
      </c>
      <c r="AU394" s="2">
        <v>105</v>
      </c>
      <c r="AV394" s="2">
        <v>104.5</v>
      </c>
      <c r="AW394" s="2">
        <v>112.9</v>
      </c>
      <c r="AX394" s="2">
        <v>114.3</v>
      </c>
      <c r="AY394" s="2">
        <v>114.5</v>
      </c>
      <c r="AZ394" s="2">
        <v>111.1</v>
      </c>
      <c r="BA394" s="2">
        <v>120</v>
      </c>
      <c r="BB394" s="2">
        <v>112.9</v>
      </c>
      <c r="BC394" s="2">
        <v>105.3</v>
      </c>
      <c r="BD394" s="3">
        <v>0.57999999999999996</v>
      </c>
      <c r="BE394" s="3">
        <v>0.48</v>
      </c>
      <c r="BF394" s="3">
        <v>-0.01</v>
      </c>
      <c r="BG394" s="3">
        <v>0.18</v>
      </c>
      <c r="BH394" s="3">
        <v>-0.53</v>
      </c>
      <c r="BI394" s="2">
        <v>294.60000000000002</v>
      </c>
      <c r="BJ394" s="2">
        <v>1.4</v>
      </c>
      <c r="BK394" s="2">
        <v>1.6</v>
      </c>
      <c r="BL394" s="2">
        <v>119.6</v>
      </c>
      <c r="BM394" s="2">
        <v>110.9</v>
      </c>
      <c r="BN394" s="10">
        <v>570</v>
      </c>
      <c r="BO394" s="3">
        <v>79.040000000000006</v>
      </c>
      <c r="BP394" s="22">
        <v>1.3633</v>
      </c>
      <c r="BQ394" s="3">
        <v>54.774000000000001</v>
      </c>
      <c r="BR394" s="23">
        <v>2.7126315789473683</v>
      </c>
      <c r="BS394" s="2">
        <v>128.19999999999999</v>
      </c>
      <c r="BT394" s="3">
        <v>115.02</v>
      </c>
      <c r="BU394" s="2">
        <v>1.4</v>
      </c>
      <c r="BV394" s="2">
        <v>1.4</v>
      </c>
      <c r="BW394" s="2">
        <v>5.4</v>
      </c>
      <c r="BX394" s="2">
        <v>4.0999999999999996</v>
      </c>
      <c r="BY394" s="23">
        <v>262.68700000000001</v>
      </c>
      <c r="BZ394" s="2">
        <v>99.8</v>
      </c>
      <c r="CA394" s="2">
        <v>101.4</v>
      </c>
      <c r="CB394" s="3">
        <v>105.12</v>
      </c>
      <c r="CC394" s="2">
        <v>103.3</v>
      </c>
      <c r="CD394" s="2">
        <v>139.1</v>
      </c>
      <c r="CE394" s="2">
        <v>99.705087465538185</v>
      </c>
      <c r="CF394" s="3">
        <v>105.6766374811771</v>
      </c>
      <c r="CG394" s="2">
        <v>103.15568123191203</v>
      </c>
      <c r="CH394" s="23">
        <v>270.29567499111732</v>
      </c>
      <c r="CI394" s="3">
        <v>105.81367371226359</v>
      </c>
      <c r="CM394" s="2">
        <f t="shared" ref="CM394:CN431" si="763">BQ394/$BP394</f>
        <v>40.177510452578304</v>
      </c>
      <c r="CN394" s="2">
        <f t="shared" si="763"/>
        <v>1.9897539638724919</v>
      </c>
      <c r="CO394" s="2">
        <f t="shared" ref="CO394:CO456" si="764">100*(BP394/AVERAGE($BP$262:$BP$273))</f>
        <v>88.181930886530353</v>
      </c>
      <c r="CR394" s="2">
        <f t="shared" si="604"/>
        <v>-9.1407678244980362E-2</v>
      </c>
      <c r="CS394" s="2">
        <f t="shared" si="604"/>
        <v>-0.18315018315018575</v>
      </c>
      <c r="CT394" s="2">
        <f t="shared" si="605"/>
        <v>-0.45413260672116262</v>
      </c>
      <c r="CU394" s="2">
        <f t="shared" si="605"/>
        <v>0.45688283543655511</v>
      </c>
      <c r="CV394" s="2">
        <f t="shared" si="605"/>
        <v>0.49746747757897286</v>
      </c>
      <c r="CW394" s="2">
        <f t="shared" si="606"/>
        <v>0.48875855327468232</v>
      </c>
      <c r="CX394" s="2">
        <f t="shared" si="607"/>
        <v>8.8417329796647681E-2</v>
      </c>
      <c r="CY394" s="2">
        <f t="shared" si="651"/>
        <v>2.1297192642788025</v>
      </c>
      <c r="CZ394" s="2">
        <f t="shared" si="611"/>
        <v>0.19821605550048427</v>
      </c>
      <c r="DA394" s="2">
        <f t="shared" si="612"/>
        <v>0.50761421319796951</v>
      </c>
      <c r="DB394" s="2">
        <f t="shared" si="613"/>
        <v>-0.17271157167530471</v>
      </c>
      <c r="DC394" s="2">
        <f t="shared" si="704"/>
        <v>-0.27081922816518439</v>
      </c>
      <c r="DF394" s="2">
        <f t="shared" si="608"/>
        <v>5.6224835764506764</v>
      </c>
      <c r="DG394" s="2">
        <f t="shared" si="608"/>
        <v>6.1356814819940597</v>
      </c>
      <c r="DH394" s="2">
        <f t="shared" si="609"/>
        <v>7.7699793336871714</v>
      </c>
      <c r="DI394" s="2">
        <f t="shared" si="725"/>
        <v>-2.3845627622250287</v>
      </c>
      <c r="DJ394" s="2">
        <f t="shared" si="725"/>
        <v>5.2786504590198069</v>
      </c>
      <c r="DM394" s="2">
        <f t="shared" si="652"/>
        <v>0.92336103416435833</v>
      </c>
      <c r="DN394" s="2">
        <f t="shared" si="652"/>
        <v>0.73937153419593082</v>
      </c>
      <c r="DO394" s="2">
        <f t="shared" si="617"/>
        <v>1.4814814814814761</v>
      </c>
      <c r="DP394" s="2">
        <f t="shared" si="653"/>
        <v>-0.18975332068311465</v>
      </c>
      <c r="DQ394" s="2">
        <f t="shared" si="697"/>
        <v>1.070276198631644</v>
      </c>
      <c r="DR394" s="2">
        <f t="shared" si="654"/>
        <v>1.707097933513033</v>
      </c>
      <c r="DS394" s="2">
        <f t="shared" si="655"/>
        <v>1.5305716553499378</v>
      </c>
      <c r="DT394" s="2">
        <v>1.4</v>
      </c>
      <c r="DU394" s="2">
        <v>1.8</v>
      </c>
      <c r="DV394" s="2">
        <f t="shared" si="618"/>
        <v>-0.86788813886210514</v>
      </c>
      <c r="DW394" s="2">
        <f t="shared" si="656"/>
        <v>-3.3797216699801069</v>
      </c>
      <c r="DX394" s="2">
        <f t="shared" si="657"/>
        <v>-8.4239130434782705</v>
      </c>
      <c r="DY394" s="2">
        <f t="shared" si="658"/>
        <v>2.0535714285714324</v>
      </c>
      <c r="DZ394" s="2">
        <f t="shared" si="659"/>
        <v>-8.1810269799825974</v>
      </c>
      <c r="EA394" s="2">
        <f t="shared" si="674"/>
        <v>0.45558086560364419</v>
      </c>
      <c r="EB394" s="2">
        <f t="shared" si="674"/>
        <v>0.69686411149825211</v>
      </c>
      <c r="EC394" s="2">
        <f t="shared" si="674"/>
        <v>2.1276595744680771</v>
      </c>
      <c r="ED394" s="2">
        <f t="shared" si="674"/>
        <v>-3.1847133757961776</v>
      </c>
      <c r="EE394" s="2">
        <f t="shared" si="718"/>
        <v>-11.266447368421041</v>
      </c>
      <c r="EF394" s="2">
        <f t="shared" si="718"/>
        <v>-9.9424815119145471</v>
      </c>
      <c r="EG394" s="2">
        <f t="shared" si="718"/>
        <v>4.1446208112874583</v>
      </c>
      <c r="EH394" s="2">
        <f t="shared" si="718"/>
        <v>7.8431372549019551</v>
      </c>
      <c r="EI394" s="2">
        <f t="shared" si="689"/>
        <v>-0.67243035542746687</v>
      </c>
      <c r="EJ394" s="2">
        <f t="shared" si="689"/>
        <v>3.1979256698357883</v>
      </c>
      <c r="EK394" s="2">
        <f t="shared" si="689"/>
        <v>-3.3797216699801069</v>
      </c>
      <c r="EL394" s="2">
        <f t="shared" si="687"/>
        <v>-1.2229539040451542</v>
      </c>
      <c r="EM394" s="2">
        <f t="shared" si="687"/>
        <v>0.96618357487923134</v>
      </c>
      <c r="EN394" s="2">
        <f t="shared" si="687"/>
        <v>1.07430617726052</v>
      </c>
      <c r="EO394" s="2">
        <f t="shared" si="687"/>
        <v>2.0535714285714324</v>
      </c>
      <c r="EP394" s="2">
        <f t="shared" si="687"/>
        <v>2.140945584299736</v>
      </c>
      <c r="EQ394" s="2">
        <f t="shared" si="687"/>
        <v>2.5854108956602007</v>
      </c>
      <c r="ER394" s="2">
        <f t="shared" si="716"/>
        <v>2.1276595744680771</v>
      </c>
      <c r="ES394" s="2">
        <f t="shared" si="716"/>
        <v>1.07430617726052</v>
      </c>
      <c r="ET394" s="2">
        <f t="shared" si="716"/>
        <v>0.28571428571428914</v>
      </c>
      <c r="EU394" s="2">
        <f t="shared" ref="EU394:EV445" si="765">BJ394</f>
        <v>1.4</v>
      </c>
      <c r="EV394" s="2">
        <f t="shared" si="765"/>
        <v>1.6</v>
      </c>
      <c r="EW394" s="2">
        <f t="shared" si="660"/>
        <v>1.7872340425531874</v>
      </c>
      <c r="EX394" s="2">
        <f t="shared" si="660"/>
        <v>9.0252707581228719E-2</v>
      </c>
      <c r="EY394" s="2">
        <f t="shared" si="661"/>
        <v>-17.486607193512903</v>
      </c>
      <c r="EZ394" s="2">
        <f t="shared" si="661"/>
        <v>28.843962089484364</v>
      </c>
      <c r="FA394" s="2">
        <f t="shared" si="662"/>
        <v>1.4240506329113778</v>
      </c>
      <c r="FB394" s="2">
        <f t="shared" si="733"/>
        <v>1.3738437137002402</v>
      </c>
      <c r="FC394" s="2">
        <f t="shared" si="733"/>
        <v>-0.69651741293532687</v>
      </c>
      <c r="FD394" s="2">
        <f t="shared" si="733"/>
        <v>1.1976047904191711</v>
      </c>
      <c r="FE394" s="2">
        <f t="shared" si="732"/>
        <v>0.55481155538550375</v>
      </c>
      <c r="FF394" s="2">
        <f t="shared" si="732"/>
        <v>0.38872691933915515</v>
      </c>
      <c r="FG394" s="2">
        <f t="shared" si="732"/>
        <v>1.1636363636363667</v>
      </c>
      <c r="FH394" s="2">
        <v>4.9000000000000004</v>
      </c>
      <c r="FI394" s="2">
        <v>4</v>
      </c>
      <c r="FL394" s="2">
        <f t="shared" si="726"/>
        <v>0.35035980301918457</v>
      </c>
      <c r="FM394" s="2">
        <f t="shared" si="726"/>
        <v>0.61225508984694699</v>
      </c>
      <c r="FN394" s="2">
        <f t="shared" si="634"/>
        <v>0.89718474538309501</v>
      </c>
      <c r="FQ394" s="2">
        <f t="shared" si="727"/>
        <v>1.4088215495845269</v>
      </c>
      <c r="FR394" s="2">
        <f t="shared" si="727"/>
        <v>2.4716036806774921</v>
      </c>
      <c r="FS394" s="2">
        <f t="shared" si="636"/>
        <v>3.637324929625696</v>
      </c>
      <c r="FT394" s="2">
        <f t="shared" si="728"/>
        <v>1.8431070618275092</v>
      </c>
      <c r="FU394" s="2">
        <f t="shared" si="728"/>
        <v>2.160048964082506</v>
      </c>
      <c r="FX394" s="2">
        <f t="shared" si="755"/>
        <v>0.52643418704325651</v>
      </c>
      <c r="FY394" s="2">
        <f t="shared" si="755"/>
        <v>0.99430589492839339</v>
      </c>
      <c r="FZ394" s="2">
        <f t="shared" si="647"/>
        <v>0.78598634593241012</v>
      </c>
      <c r="GA394" s="2">
        <f t="shared" si="756"/>
        <v>2.3079128810653327</v>
      </c>
      <c r="GB394" s="2">
        <f t="shared" si="756"/>
        <v>0.29143388768719802</v>
      </c>
      <c r="GE394" s="2">
        <f t="shared" si="719"/>
        <v>-9.2496057832364329</v>
      </c>
      <c r="GF394" s="2">
        <f t="shared" si="719"/>
        <v>-7.98198439254499</v>
      </c>
      <c r="GG394" s="2">
        <f t="shared" si="759"/>
        <v>-26.361704931046472</v>
      </c>
      <c r="GH394" s="2">
        <f t="shared" si="759"/>
        <v>11.05556709148383</v>
      </c>
      <c r="GI394" s="2">
        <f t="shared" si="670"/>
        <v>-0.84700899947061092</v>
      </c>
      <c r="GJ394" s="2">
        <f t="shared" si="671"/>
        <v>1.5269461077844104</v>
      </c>
      <c r="GK394" s="2">
        <v>4.9000000000000004</v>
      </c>
      <c r="GN394" s="2">
        <f t="shared" si="752"/>
        <v>9.9999999999999978E-2</v>
      </c>
      <c r="GQ394" s="2">
        <f t="shared" si="717"/>
        <v>-1.3</v>
      </c>
      <c r="GT394" s="27">
        <f t="shared" ca="1" si="734"/>
        <v>100.93632958801497</v>
      </c>
      <c r="GU394" s="27">
        <f t="shared" ca="1" si="735"/>
        <v>102.1297192642788</v>
      </c>
      <c r="GV394" s="27">
        <f t="shared" ca="1" si="735"/>
        <v>100.19821605550048</v>
      </c>
      <c r="GW394" s="27">
        <f t="shared" ca="1" si="736"/>
        <v>99.621212121212139</v>
      </c>
      <c r="GX394" s="27">
        <f t="shared" ca="1" si="736"/>
        <v>100.08841732979666</v>
      </c>
      <c r="GY394" s="27">
        <f t="shared" ca="1" si="737"/>
        <v>99.81684981684981</v>
      </c>
      <c r="GZ394" s="27">
        <f t="shared" ca="1" si="738"/>
        <v>77.572559366754618</v>
      </c>
      <c r="HA394" s="27">
        <f t="shared" ca="1" si="739"/>
        <v>103.43228200371057</v>
      </c>
      <c r="HB394" s="27">
        <f t="shared" ca="1" si="739"/>
        <v>105.71973307912297</v>
      </c>
      <c r="HC394" s="27">
        <f t="shared" ca="1" si="739"/>
        <v>95.353339787028077</v>
      </c>
      <c r="HD394" s="27">
        <f t="shared" ca="1" si="739"/>
        <v>97.140303842716719</v>
      </c>
      <c r="HE394" s="27">
        <f t="shared" ca="1" si="740"/>
        <v>100.50761421319795</v>
      </c>
      <c r="HG394" s="27">
        <f t="shared" ca="1" si="741"/>
        <v>99.441340782122893</v>
      </c>
      <c r="HH394" s="27">
        <f t="shared" ca="1" si="742"/>
        <v>89.904264577893812</v>
      </c>
      <c r="HI394" s="27">
        <f t="shared" ca="1" si="742"/>
        <v>91.39492753623189</v>
      </c>
      <c r="HJ394" s="27">
        <f t="shared" ca="1" si="743"/>
        <v>100.1897533206831</v>
      </c>
      <c r="HK394" s="27">
        <f t="shared" ca="1" si="743"/>
        <v>101.61725067385446</v>
      </c>
      <c r="HL394" s="27">
        <f t="shared" ca="1" si="744"/>
        <v>100.92421441774491</v>
      </c>
      <c r="HM394" s="27">
        <f t="shared" ca="1" si="745"/>
        <v>129.49886104783599</v>
      </c>
      <c r="HN394" s="27">
        <f t="shared" ca="1" si="746"/>
        <v>104.86381322957199</v>
      </c>
      <c r="HO394" s="27">
        <f t="shared" ca="1" si="746"/>
        <v>96.504139834406615</v>
      </c>
      <c r="HP394" s="27">
        <f t="shared" ca="1" si="746"/>
        <v>101.57325467059979</v>
      </c>
      <c r="HQ394" s="27">
        <f t="shared" ca="1" si="746"/>
        <v>107.49279538904901</v>
      </c>
      <c r="HR394" s="27">
        <f t="shared" ca="1" si="747"/>
        <v>107.29847494553377</v>
      </c>
      <c r="HT394" s="27">
        <f t="shared" ca="1" si="721"/>
        <v>139.16005524517644</v>
      </c>
      <c r="HU394" s="27">
        <f t="shared" ca="1" si="721"/>
        <v>31.692776202339807</v>
      </c>
      <c r="HV394" s="27">
        <f t="shared" ca="1" si="721"/>
        <v>32.117816809474412</v>
      </c>
      <c r="HW394" s="27">
        <f t="shared" ca="1" si="722"/>
        <v>510.99551594553498</v>
      </c>
      <c r="HX394" s="27">
        <f t="shared" ca="1" si="722"/>
        <v>488.47528658935863</v>
      </c>
      <c r="HY394" s="27">
        <f t="shared" ca="1" si="638"/>
        <v>1000</v>
      </c>
      <c r="HZ394" s="27">
        <f t="shared" ca="1" si="723"/>
        <v>4.9416335684359591</v>
      </c>
      <c r="IA394" s="27">
        <f t="shared" ca="1" si="723"/>
        <v>20.352424032859332</v>
      </c>
      <c r="IB394" s="27">
        <f t="shared" ca="1" si="723"/>
        <v>19.800433482584307</v>
      </c>
      <c r="IC394" s="27">
        <f t="shared" ca="1" si="723"/>
        <v>52.348163519183601</v>
      </c>
      <c r="ID394" s="27">
        <f t="shared" ca="1" si="723"/>
        <v>19.892570557313032</v>
      </c>
      <c r="IE394" s="27">
        <f t="shared" ca="1" si="723"/>
        <v>17.103027180994513</v>
      </c>
      <c r="IG394" s="28">
        <f t="shared" ca="1" si="623"/>
        <v>7.1564310785267329E-2</v>
      </c>
      <c r="IH394" s="28">
        <f t="shared" ca="1" si="623"/>
        <v>-0.26407741997465023</v>
      </c>
      <c r="II394" s="28">
        <f t="shared" ca="1" si="623"/>
        <v>-0.26977455712705461</v>
      </c>
      <c r="IJ394" s="28">
        <f t="shared" ca="1" si="624"/>
        <v>-0.12017688046969491</v>
      </c>
      <c r="IK394" s="24">
        <f t="shared" ca="1" si="639"/>
        <v>0.34211078584674259</v>
      </c>
      <c r="IL394" s="28">
        <f t="shared" ca="1" si="625"/>
        <v>0.82853628845666316</v>
      </c>
      <c r="IM394" s="28">
        <f t="shared" ca="1" si="640"/>
        <v>0.73937153419591639</v>
      </c>
      <c r="IN394" s="3">
        <f t="shared" ca="1" si="641"/>
        <v>0.70835940798696817</v>
      </c>
      <c r="IO394" s="2">
        <f t="shared" si="663"/>
        <v>0.7</v>
      </c>
      <c r="IQ394" s="2">
        <f t="shared" ca="1" si="750"/>
        <v>-0.46228766631643753</v>
      </c>
      <c r="IS394" s="3">
        <f t="shared" ca="1" si="626"/>
        <v>-5.5148645176846811E-3</v>
      </c>
      <c r="IT394" s="3">
        <f t="shared" ca="1" si="627"/>
        <v>1.145844377956351E-2</v>
      </c>
      <c r="IU394" s="3">
        <f t="shared" si="628"/>
        <v>9.9999999999999978E-2</v>
      </c>
      <c r="IV394" s="3">
        <f t="shared" ca="1" si="629"/>
        <v>9.4056420738121149E-2</v>
      </c>
      <c r="IX394" s="28">
        <f ca="1">$HL394/100*(GZ394-100)*AL394/1000+(HM394-100)*HZ394/$HY394</f>
        <v>7.7868407165287229E-2</v>
      </c>
      <c r="IY394" s="28">
        <f ca="1">$HL394/100*(HA394-100)*AM394/1000+(HN394-100)*IA394/$HY394</f>
        <v>0.18905448413488976</v>
      </c>
      <c r="IZ394" s="28">
        <f ca="1">$HL394/100*(HB394-100)*AN394/1000+(HO394-100)*IB394/$HY394</f>
        <v>1.1596792803306569E-2</v>
      </c>
      <c r="JA394" s="28">
        <f ca="1">$HL394/100*(HC394-100)*AO394/1000+(HP394-100)*IC394/$HY394</f>
        <v>-0.22246735282537131</v>
      </c>
      <c r="JB394" s="28">
        <f ca="1">$HL394/100*(HD394-100)*AP394/1000+(HQ394-100)*ID394/$HY394</f>
        <v>8.5556191555770156E-2</v>
      </c>
      <c r="JC394" s="28">
        <f ca="1">$HL394/100*(HE394-100)*AQ394/1000+(HR394-100)*IE394/$HY394</f>
        <v>0.13302290588435714</v>
      </c>
      <c r="JE394" s="3">
        <f t="shared" ca="1" si="731"/>
        <v>4.6062981533856025E-2</v>
      </c>
      <c r="JF394" s="3">
        <f t="shared" ca="1" si="731"/>
        <v>6.0722796079608288E-2</v>
      </c>
      <c r="JG394" s="3">
        <f t="shared" ca="1" si="731"/>
        <v>0.10605637500130818</v>
      </c>
      <c r="JH394" s="3">
        <f t="shared" ca="1" si="731"/>
        <v>-0.12855100301548517</v>
      </c>
      <c r="JI394" s="3">
        <f t="shared" ca="1" si="731"/>
        <v>5.4703197000416239E-2</v>
      </c>
      <c r="JJ394" s="3">
        <f t="shared" ca="1" si="731"/>
        <v>2.9682610756137373E-3</v>
      </c>
      <c r="JK394" s="3">
        <f>IO394-IO393</f>
        <v>9.9999999999999978E-2</v>
      </c>
      <c r="JL394" s="3">
        <f t="shared" ca="1" si="630"/>
        <v>-5.2119356535164231E-2</v>
      </c>
      <c r="JN394" s="10">
        <f>COUNTIF(EI394:ET394,"&gt;2")</f>
        <v>5</v>
      </c>
      <c r="JP394" s="2">
        <f>AVERAGE(CS394,CS382,CS370,CS358,CS346,CS334,CS322,CS310,CS298,CS286)</f>
        <v>-0.54112099431584804</v>
      </c>
      <c r="JQ394" s="2">
        <f>CS394-JP394</f>
        <v>0.35797081116566232</v>
      </c>
      <c r="JR394" s="2">
        <f>AVERAGE(CT394,CT382,CT370,CT358,CT346,CT334,CT322,CT310,CT298,CT286)</f>
        <v>-0.80539569061154681</v>
      </c>
      <c r="JS394" s="2">
        <f>CT394-JR394</f>
        <v>0.35126308389038419</v>
      </c>
      <c r="KH394" s="2">
        <f>(DN394*$DN$4)+(FB394*$FB$3)+(FC394*$FC$3)+(FD394*$FD$3)+(FE394*$FE$3)+(FF394*$FF$3)+(FG394*$FG$3)</f>
        <v>0.93308085806850083</v>
      </c>
      <c r="KI394" s="2">
        <f>F394-KH394</f>
        <v>-0.23308085806850087</v>
      </c>
      <c r="KJ394" s="2">
        <f>MAX(DN394,FB394:FG394)</f>
        <v>1.3738437137002402</v>
      </c>
      <c r="KK394" s="2">
        <f>MIN(DN394,FB394:FG394)</f>
        <v>-0.69651741293532687</v>
      </c>
      <c r="KL394" s="2">
        <f t="shared" si="664"/>
        <v>2.070361126635567</v>
      </c>
      <c r="KO394" s="2">
        <f>BO394</f>
        <v>79.040000000000006</v>
      </c>
      <c r="KP394" s="2">
        <f>100*((BO388/BO376)-1)</f>
        <v>1.2363540707615472</v>
      </c>
      <c r="KQ394" s="2">
        <f t="shared" si="677"/>
        <v>1.2363540707615472</v>
      </c>
      <c r="KR394" s="2">
        <f>100*((BO382/BO370)-1)</f>
        <v>3.306742151312414</v>
      </c>
      <c r="KS394" s="2">
        <f t="shared" si="691"/>
        <v>3.306742151312414</v>
      </c>
      <c r="KT394" s="3">
        <f>BP394</f>
        <v>1.3633</v>
      </c>
      <c r="KU394" s="3">
        <f>BQ394</f>
        <v>54.774000000000001</v>
      </c>
      <c r="KV394" s="3">
        <f t="shared" si="610"/>
        <v>40.177510452578304</v>
      </c>
      <c r="KW394" s="2">
        <f t="shared" ref="KW394:KX409" si="766">100*(KU394/KU$373)</f>
        <v>76.865540734919563</v>
      </c>
      <c r="KX394" s="2">
        <f t="shared" si="766"/>
        <v>73.499537080643378</v>
      </c>
      <c r="LA394">
        <v>2</v>
      </c>
      <c r="LB394">
        <v>0</v>
      </c>
      <c r="LE394" s="2">
        <v>113.43403937478429</v>
      </c>
      <c r="LF394" s="2">
        <v>112.5130895302467</v>
      </c>
      <c r="LG394" s="2">
        <v>103.48510743410074</v>
      </c>
      <c r="LH394" s="2">
        <v>101.59605351568138</v>
      </c>
      <c r="LI394" s="2">
        <v>105.25924897811126</v>
      </c>
      <c r="LJ394" s="2">
        <v>106.90164374389845</v>
      </c>
      <c r="LK394" s="2">
        <v>109.0686567374633</v>
      </c>
      <c r="LL394" s="2">
        <v>114.48295521933856</v>
      </c>
      <c r="LM394" s="2">
        <v>117.98121588608736</v>
      </c>
      <c r="LN394" s="2">
        <v>110.76923786707373</v>
      </c>
      <c r="LO394" s="2">
        <v>124.3553816243176</v>
      </c>
      <c r="LP394" s="2">
        <v>113.48480693128225</v>
      </c>
      <c r="LQ394" s="2">
        <v>145.45614152423741</v>
      </c>
      <c r="LR394" s="2">
        <v>110.2495149842519</v>
      </c>
      <c r="LS394" s="2">
        <v>115.84576408105471</v>
      </c>
      <c r="LT394" s="2">
        <v>153.83700425794513</v>
      </c>
      <c r="LU394" s="2">
        <v>116.21908849502491</v>
      </c>
      <c r="LV394" s="2">
        <v>116.85608967369231</v>
      </c>
      <c r="LW394" s="2">
        <v>108.36043280370556</v>
      </c>
      <c r="LX394" s="2">
        <v>92.682757842927359</v>
      </c>
      <c r="LY394" s="2">
        <v>106.03916716679616</v>
      </c>
      <c r="LZ394" s="2">
        <v>114.5149236440986</v>
      </c>
      <c r="MA394" s="2">
        <v>120.33033266524936</v>
      </c>
      <c r="MB394" s="2">
        <v>105.62881196777323</v>
      </c>
      <c r="MC394" s="2">
        <v>126.12635855155735</v>
      </c>
      <c r="MD394" s="2">
        <v>121.1120491276322</v>
      </c>
      <c r="ME394" s="2">
        <v>122.42811619790491</v>
      </c>
      <c r="MF394" s="2">
        <v>112.73702946278564</v>
      </c>
      <c r="MG394" s="2">
        <v>119.41620118627466</v>
      </c>
      <c r="MH394" s="2">
        <v>107.55608364015507</v>
      </c>
      <c r="MI394" s="2">
        <v>121.88477001755808</v>
      </c>
      <c r="MJ394" s="2">
        <v>122.5436199064943</v>
      </c>
      <c r="MK394" s="2">
        <v>117.43892910696987</v>
      </c>
      <c r="ML394" s="2">
        <v>113.90146153216453</v>
      </c>
      <c r="MM394" s="2">
        <v>116.57419535789879</v>
      </c>
      <c r="MN394" s="2">
        <v>125.95723711972319</v>
      </c>
      <c r="MO394" s="2">
        <v>123.21558293672746</v>
      </c>
      <c r="MP394" s="2">
        <v>129.57617716136428</v>
      </c>
      <c r="MQ394" s="2">
        <v>92.59524045731979</v>
      </c>
      <c r="MR394" s="2">
        <v>81.508596870471351</v>
      </c>
      <c r="MS394" s="10">
        <v>129.99669388720591</v>
      </c>
      <c r="MT394" s="2">
        <v>123.19168979150328</v>
      </c>
      <c r="MU394" s="2">
        <v>108.29083926901838</v>
      </c>
      <c r="MV394" s="2">
        <v>92.096467607500117</v>
      </c>
      <c r="MX394" s="22">
        <v>0.83</v>
      </c>
      <c r="MY394" s="22">
        <v>0.17</v>
      </c>
      <c r="MZ394" s="22">
        <v>0.7</v>
      </c>
      <c r="NA394" s="22">
        <v>0.44</v>
      </c>
      <c r="NB394" s="22">
        <v>0.44</v>
      </c>
      <c r="NC394" s="22">
        <v>0.42</v>
      </c>
      <c r="ND394" s="22">
        <v>1</v>
      </c>
      <c r="NE394" s="22">
        <v>3.95</v>
      </c>
      <c r="NF394" s="22">
        <v>1.05</v>
      </c>
      <c r="NG394" s="22">
        <v>2</v>
      </c>
      <c r="NH394" s="23">
        <v>3</v>
      </c>
      <c r="NI394" s="22">
        <v>28</v>
      </c>
      <c r="NJ394" s="22">
        <v>1.4</v>
      </c>
      <c r="NK394" s="22">
        <v>0.42</v>
      </c>
      <c r="NL394" s="23">
        <v>5.32</v>
      </c>
      <c r="NM394" s="3">
        <v>3.96</v>
      </c>
      <c r="NN394" s="22">
        <v>2.97</v>
      </c>
      <c r="NO394" s="22">
        <v>4.07</v>
      </c>
      <c r="NP394" s="22">
        <v>0.23</v>
      </c>
      <c r="NQ394" s="22">
        <v>1.1499999999999999</v>
      </c>
      <c r="NR394" s="23">
        <v>1</v>
      </c>
      <c r="NS394" s="22">
        <v>1.28</v>
      </c>
      <c r="NT394" s="22">
        <v>6.72</v>
      </c>
      <c r="NU394" s="23">
        <v>4.95</v>
      </c>
      <c r="NV394" s="3">
        <v>3.15</v>
      </c>
      <c r="NW394" s="22">
        <v>0.45</v>
      </c>
      <c r="NX394" s="22">
        <v>0.6</v>
      </c>
      <c r="NY394" s="22">
        <v>51.75</v>
      </c>
      <c r="NZ394" s="22">
        <v>17.25</v>
      </c>
      <c r="OA394" s="23">
        <v>3</v>
      </c>
      <c r="OB394" s="22">
        <v>0.42</v>
      </c>
      <c r="OC394" s="22">
        <v>1.32</v>
      </c>
      <c r="OD394" s="22">
        <v>2.7</v>
      </c>
      <c r="OE394" s="22">
        <v>1.98</v>
      </c>
      <c r="OF394" s="22">
        <v>17.760000000000002</v>
      </c>
      <c r="OG394" s="22">
        <v>1.2</v>
      </c>
      <c r="OH394" s="23">
        <v>5.04</v>
      </c>
      <c r="OI394" s="22">
        <v>2</v>
      </c>
      <c r="OJ394" s="22">
        <v>7.1</v>
      </c>
      <c r="OK394" s="22">
        <v>2.9</v>
      </c>
      <c r="OL394" s="22">
        <v>0.66</v>
      </c>
      <c r="OM394" s="23">
        <v>3.96</v>
      </c>
      <c r="ON394" s="22">
        <v>3.96</v>
      </c>
      <c r="OO394" s="22">
        <v>13.42</v>
      </c>
      <c r="OQ394">
        <f t="shared" si="667"/>
        <v>-1</v>
      </c>
      <c r="OR394" s="23">
        <f t="shared" ca="1" si="724"/>
        <v>0.99961466535408439</v>
      </c>
      <c r="OS394" s="23">
        <f t="shared" ca="1" si="724"/>
        <v>0.9944381719433778</v>
      </c>
      <c r="OT394" s="23">
        <f t="shared" ca="1" si="724"/>
        <v>0.99802557593040864</v>
      </c>
      <c r="OU394" s="23">
        <f t="shared" ca="1" si="720"/>
        <v>0.99784395393865244</v>
      </c>
      <c r="OV394" s="23">
        <f t="shared" ca="1" si="720"/>
        <v>1.0046934163463601</v>
      </c>
      <c r="OW394" s="23">
        <f t="shared" ca="1" si="720"/>
        <v>1.0009434764863314</v>
      </c>
      <c r="OX394" s="23">
        <f t="shared" ca="1" si="720"/>
        <v>1.0063484868463159</v>
      </c>
      <c r="OY394" s="23">
        <f t="shared" ca="1" si="720"/>
        <v>1.0030083569149728</v>
      </c>
      <c r="OZ394" s="23">
        <f t="shared" ca="1" si="720"/>
        <v>0.99821003862132884</v>
      </c>
      <c r="PA394" s="23">
        <f t="shared" ca="1" si="720"/>
        <v>1.0039500300193014</v>
      </c>
      <c r="PB394" s="23">
        <f t="shared" ca="1" si="720"/>
        <v>1.018074044350112</v>
      </c>
      <c r="PC394" s="23">
        <f t="shared" ca="1" si="720"/>
        <v>1.0080522327694845</v>
      </c>
      <c r="PD394" s="23">
        <f t="shared" ca="1" si="720"/>
        <v>1.0276156969065435</v>
      </c>
      <c r="PE394" s="23">
        <f t="shared" ca="1" si="720"/>
        <v>1.016721143397777</v>
      </c>
      <c r="PF394" s="23">
        <f t="shared" ca="1" si="720"/>
        <v>0.99394292858549205</v>
      </c>
      <c r="PG394" s="23">
        <f t="shared" ca="1" si="729"/>
        <v>1.0351068556665544</v>
      </c>
      <c r="PH394" s="23">
        <f t="shared" ca="1" si="729"/>
        <v>1.0033894924975304</v>
      </c>
      <c r="PI394" s="23">
        <f t="shared" ca="1" si="729"/>
        <v>1.0020050137793353</v>
      </c>
      <c r="PJ394" s="23">
        <f t="shared" ca="1" si="729"/>
        <v>0.99560182410627462</v>
      </c>
      <c r="PK394" s="23">
        <f t="shared" ca="1" si="729"/>
        <v>0.94620942762090032</v>
      </c>
      <c r="PL394" s="23">
        <f t="shared" ca="1" si="760"/>
        <v>1.000469334452855</v>
      </c>
      <c r="PM394" s="23">
        <f t="shared" ca="1" si="760"/>
        <v>0.98038334323438348</v>
      </c>
      <c r="PN394" s="23">
        <f t="shared" ca="1" si="760"/>
        <v>0.99959690394609724</v>
      </c>
      <c r="PO394" s="23">
        <f t="shared" ca="1" si="760"/>
        <v>1.0081277209255992</v>
      </c>
      <c r="PP394" s="23">
        <f t="shared" ca="1" si="760"/>
        <v>0.95575303220685559</v>
      </c>
      <c r="PQ394" s="23">
        <f t="shared" ca="1" si="760"/>
        <v>1.0219812904138359</v>
      </c>
      <c r="PR394" s="23">
        <f t="shared" ca="1" si="760"/>
        <v>0.98844526310840597</v>
      </c>
      <c r="PS394" s="23">
        <f t="shared" ca="1" si="760"/>
        <v>1.0016615893619711</v>
      </c>
      <c r="PT394" s="23">
        <f t="shared" ca="1" si="760"/>
        <v>1.0031786277417696</v>
      </c>
      <c r="PU394" s="23">
        <f t="shared" ca="1" si="749"/>
        <v>0.99989723373334005</v>
      </c>
      <c r="PV394" s="23">
        <f t="shared" ca="1" si="749"/>
        <v>1.002737144873459</v>
      </c>
      <c r="PW394" s="23">
        <f t="shared" ca="1" si="749"/>
        <v>0.9980452965129023</v>
      </c>
      <c r="PX394" s="23">
        <f t="shared" ca="1" si="749"/>
        <v>0.99927267442382495</v>
      </c>
      <c r="PY394" s="23">
        <f t="shared" ca="1" si="749"/>
        <v>1.0320277983419779</v>
      </c>
      <c r="PZ394" s="23">
        <f t="shared" ca="1" si="749"/>
        <v>1.0041069780566927</v>
      </c>
      <c r="QA394" s="23">
        <f t="shared" ca="1" si="749"/>
        <v>1.0037679967968764</v>
      </c>
      <c r="QB394" s="23">
        <f t="shared" ca="1" si="730"/>
        <v>1.002956253962288</v>
      </c>
      <c r="QC394" s="23">
        <f t="shared" ca="1" si="730"/>
        <v>1.0084994628413733</v>
      </c>
      <c r="QD394" s="23">
        <f t="shared" ca="1" si="699"/>
        <v>1.0025500197280506</v>
      </c>
      <c r="QE394" s="23">
        <f t="shared" ca="1" si="699"/>
        <v>1.0030742805362318</v>
      </c>
      <c r="QF394" s="23">
        <f t="shared" ca="1" si="699"/>
        <v>0.99670192789554724</v>
      </c>
      <c r="QG394" s="23">
        <f t="shared" ca="1" si="699"/>
        <v>1.0027021875554545</v>
      </c>
      <c r="QH394" s="23">
        <f t="shared" ca="1" si="699"/>
        <v>1.0000936365415447</v>
      </c>
      <c r="QI394" s="23">
        <f t="shared" ca="1" si="699"/>
        <v>0.99853225561348646</v>
      </c>
      <c r="QJ394" s="26">
        <f t="shared" ca="1" si="616"/>
        <v>1.0028377812113358</v>
      </c>
      <c r="QL394" s="3">
        <f t="shared" ca="1" si="751"/>
        <v>114.80922332778562</v>
      </c>
      <c r="QM394" s="3">
        <f t="shared" ca="1" si="753"/>
        <v>0.28377812113358214</v>
      </c>
      <c r="QN394" s="3">
        <f t="shared" ca="1" si="757"/>
        <v>0.25069210749890658</v>
      </c>
      <c r="QO394" s="3">
        <f t="shared" ca="1" si="762"/>
        <v>0.99678600820316543</v>
      </c>
      <c r="QP394" s="3">
        <f t="shared" ca="1" si="631"/>
        <v>0.42938509128322977</v>
      </c>
      <c r="QQ394" s="2">
        <f t="shared" ca="1" si="642"/>
        <v>1.7191550377308795</v>
      </c>
      <c r="QR394" s="3">
        <f t="shared" ca="1" si="754"/>
        <v>3.4589932513696464</v>
      </c>
      <c r="QS394" s="3">
        <f t="shared" ca="1" si="758"/>
        <v>3.12304160453191</v>
      </c>
      <c r="QT394" s="3">
        <f t="shared" ca="1" si="761"/>
        <v>4.0471561163797576</v>
      </c>
      <c r="QU394" s="3">
        <f t="shared" ca="1" si="619"/>
        <v>0.86061389813261169</v>
      </c>
    </row>
    <row r="395" spans="1:463" x14ac:dyDescent="0.35">
      <c r="A395" t="s">
        <v>1460</v>
      </c>
      <c r="B395" s="21">
        <v>44228</v>
      </c>
      <c r="C395" t="s">
        <v>1010</v>
      </c>
      <c r="D395" s="2">
        <v>109.4</v>
      </c>
      <c r="E395" s="2">
        <v>109.1</v>
      </c>
      <c r="F395" s="2">
        <v>0.4</v>
      </c>
      <c r="G395" s="2">
        <v>109.6</v>
      </c>
      <c r="H395" s="2">
        <v>109.55493915601042</v>
      </c>
      <c r="I395" s="2">
        <v>110.0786998039864</v>
      </c>
      <c r="J395" s="2">
        <v>105.3</v>
      </c>
      <c r="K395" s="2">
        <v>113.4</v>
      </c>
      <c r="L395" s="2">
        <v>114.03408223433068</v>
      </c>
      <c r="M395" s="2">
        <v>106.4</v>
      </c>
      <c r="N395" s="2">
        <v>108.5</v>
      </c>
      <c r="O395" s="2">
        <v>103.3</v>
      </c>
      <c r="P395" s="2">
        <v>107.9</v>
      </c>
      <c r="Q395" s="2">
        <v>95.7</v>
      </c>
      <c r="R395" s="2">
        <v>115.2</v>
      </c>
      <c r="S395" s="2">
        <v>108.5</v>
      </c>
      <c r="T395" s="2">
        <v>101.4</v>
      </c>
      <c r="U395" s="2">
        <v>92.6</v>
      </c>
      <c r="V395" s="2">
        <v>115.7</v>
      </c>
      <c r="W395" s="2">
        <v>120</v>
      </c>
      <c r="X395" s="2">
        <v>106</v>
      </c>
      <c r="Y395" s="2">
        <v>105.2</v>
      </c>
      <c r="Z395" s="2">
        <v>107</v>
      </c>
      <c r="AA395" s="2">
        <v>118.2</v>
      </c>
      <c r="AB395" s="2">
        <v>97.2</v>
      </c>
      <c r="AC395" s="2">
        <v>106.2</v>
      </c>
      <c r="AD395" s="2">
        <v>112.5</v>
      </c>
      <c r="AE395" s="2">
        <v>97</v>
      </c>
      <c r="AF395" s="2">
        <v>111</v>
      </c>
      <c r="AG395" s="22">
        <v>566</v>
      </c>
      <c r="AH395" s="22">
        <v>434</v>
      </c>
      <c r="AI395" s="22">
        <v>159</v>
      </c>
      <c r="AJ395" s="22">
        <v>27</v>
      </c>
      <c r="AK395" s="22">
        <v>33</v>
      </c>
      <c r="AL395" s="22">
        <v>2</v>
      </c>
      <c r="AM395" s="22">
        <v>27</v>
      </c>
      <c r="AN395" s="22">
        <v>15</v>
      </c>
      <c r="AO395" s="22">
        <v>62</v>
      </c>
      <c r="AP395" s="22">
        <v>21</v>
      </c>
      <c r="AQ395" s="22">
        <v>16</v>
      </c>
      <c r="AR395" s="2">
        <v>103.6</v>
      </c>
      <c r="AS395" s="2">
        <v>119</v>
      </c>
      <c r="AT395" s="2">
        <v>95.7</v>
      </c>
      <c r="AU395" s="2">
        <v>105.1</v>
      </c>
      <c r="AV395" s="2">
        <v>106.2</v>
      </c>
      <c r="AW395" s="2">
        <v>112.5</v>
      </c>
      <c r="AX395" s="2">
        <v>115.2</v>
      </c>
      <c r="AY395" s="2">
        <v>114.5</v>
      </c>
      <c r="AZ395" s="2">
        <v>111.1</v>
      </c>
      <c r="BA395" s="2">
        <v>120</v>
      </c>
      <c r="BB395" s="2">
        <v>113.3</v>
      </c>
      <c r="BC395" s="2">
        <v>105.3</v>
      </c>
      <c r="BD395" s="3">
        <v>0.56000000000000005</v>
      </c>
      <c r="BE395" s="3">
        <v>0.33</v>
      </c>
      <c r="BF395" s="3">
        <v>-0.19</v>
      </c>
      <c r="BG395" s="3">
        <v>7.0000000000000007E-2</v>
      </c>
      <c r="BH395" s="3">
        <v>-0.37</v>
      </c>
      <c r="BI395" s="2">
        <v>296</v>
      </c>
      <c r="BJ395" s="2">
        <v>1.4</v>
      </c>
      <c r="BK395" s="2">
        <v>1.6</v>
      </c>
      <c r="BL395" s="2">
        <v>120.8</v>
      </c>
      <c r="BM395" s="2">
        <v>111.7</v>
      </c>
      <c r="BN395" s="10">
        <v>569</v>
      </c>
      <c r="BO395" s="3">
        <v>80.61</v>
      </c>
      <c r="BP395" s="22">
        <v>1.387</v>
      </c>
      <c r="BQ395" s="3">
        <v>62.276499999999999</v>
      </c>
      <c r="BR395" s="23">
        <v>5.353684210526314</v>
      </c>
      <c r="BS395" s="2">
        <v>129.80000000000001</v>
      </c>
      <c r="BT395" s="3">
        <v>116.63</v>
      </c>
      <c r="BU395" s="2">
        <v>1.1000000000000001</v>
      </c>
      <c r="BV395" s="2">
        <v>1.3</v>
      </c>
      <c r="BW395" s="2">
        <v>5.0999999999999996</v>
      </c>
      <c r="BX395" s="2">
        <v>4.0999999999999996</v>
      </c>
      <c r="BY395" s="23">
        <v>263.57900000000001</v>
      </c>
      <c r="BZ395" s="2">
        <v>99.8</v>
      </c>
      <c r="CA395" s="2">
        <v>101.8</v>
      </c>
      <c r="CB395" s="3">
        <v>105.12</v>
      </c>
      <c r="CC395" s="2">
        <v>103.4</v>
      </c>
      <c r="CD395" s="2">
        <v>139.4</v>
      </c>
      <c r="CE395" s="2">
        <v>99.831518792547456</v>
      </c>
      <c r="CF395" s="3">
        <v>105.45332995496267</v>
      </c>
      <c r="CG395" s="2">
        <v>103.28135645791511</v>
      </c>
      <c r="CH395" s="23">
        <v>270.62787611577352</v>
      </c>
      <c r="CI395" s="3">
        <v>105.56188780348958</v>
      </c>
      <c r="CM395" s="2">
        <f t="shared" si="763"/>
        <v>44.900144196106702</v>
      </c>
      <c r="CN395" s="2">
        <f t="shared" si="763"/>
        <v>3.8599020984328147</v>
      </c>
      <c r="CO395" s="2">
        <f t="shared" si="764"/>
        <v>89.714910980428073</v>
      </c>
      <c r="CR395" s="2">
        <f t="shared" ref="CR395:CS442" si="767">((D395-D394)/D394)*100</f>
        <v>9.1491308325716864E-2</v>
      </c>
      <c r="CS395" s="2">
        <f t="shared" si="767"/>
        <v>9.1743119266049833E-2</v>
      </c>
      <c r="CT395" s="2">
        <f t="shared" ref="CT395:CV442" si="768">((G395-G394)/G394)*100</f>
        <v>0</v>
      </c>
      <c r="CU395" s="2">
        <f t="shared" si="768"/>
        <v>-5.02029892589958E-2</v>
      </c>
      <c r="CV395" s="2">
        <f t="shared" si="768"/>
        <v>-0.30123179747063006</v>
      </c>
      <c r="CW395" s="2">
        <f t="shared" ref="CW395:CW456" si="769">((O395-O394)/O394)*100</f>
        <v>0.48638132295719844</v>
      </c>
      <c r="CX395" s="2">
        <f t="shared" ref="CX395:CX456" si="770">((K395-K394)/K394)*100</f>
        <v>0.17667844522968448</v>
      </c>
      <c r="CY395" s="2">
        <f t="shared" si="651"/>
        <v>2.8436018957345972</v>
      </c>
      <c r="CZ395" s="2">
        <f t="shared" si="611"/>
        <v>0.29673590504452163</v>
      </c>
      <c r="DA395" s="2">
        <f t="shared" si="612"/>
        <v>-1.8181818181818152</v>
      </c>
      <c r="DB395" s="2">
        <f t="shared" si="613"/>
        <v>8.6505190311426061E-2</v>
      </c>
      <c r="DC395" s="2">
        <f t="shared" si="704"/>
        <v>0.47522063815342064</v>
      </c>
      <c r="DF395" s="2">
        <f t="shared" ref="DF395:DG442" si="771">100*((H395/H394)^12-1)</f>
        <v>-0.60077522710937359</v>
      </c>
      <c r="DG395" s="2">
        <f t="shared" si="771"/>
        <v>-3.5554900671922796</v>
      </c>
      <c r="DH395" s="2">
        <f t="shared" ref="DH395:DH456" si="772">100*((L395/L394)^12-1)</f>
        <v>1.337643735498828</v>
      </c>
      <c r="DI395" s="2">
        <f t="shared" si="725"/>
        <v>-0.91663675095776664</v>
      </c>
      <c r="DJ395" s="2">
        <f t="shared" si="725"/>
        <v>2.3677621926238013</v>
      </c>
      <c r="DM395" s="2">
        <f t="shared" si="652"/>
        <v>0.73664825046041571</v>
      </c>
      <c r="DN395" s="2">
        <f t="shared" si="652"/>
        <v>0.46040515653775327</v>
      </c>
      <c r="DO395" s="2">
        <f t="shared" si="617"/>
        <v>0.92081031307550654</v>
      </c>
      <c r="DP395" s="2">
        <f t="shared" si="653"/>
        <v>-0.47258979206049151</v>
      </c>
      <c r="DQ395" s="2">
        <f t="shared" si="697"/>
        <v>0.39768529939926694</v>
      </c>
      <c r="DR395" s="2">
        <f t="shared" si="654"/>
        <v>1.5219337511190714</v>
      </c>
      <c r="DS395" s="2">
        <f t="shared" si="655"/>
        <v>1.3653277531656853</v>
      </c>
      <c r="DT395" s="2">
        <v>1.2</v>
      </c>
      <c r="DU395" s="2">
        <v>1.7</v>
      </c>
      <c r="DV395" s="2">
        <f t="shared" si="618"/>
        <v>-0.4816955684007751</v>
      </c>
      <c r="DW395" s="2">
        <f t="shared" si="656"/>
        <v>-5.7142857142857162</v>
      </c>
      <c r="DX395" s="2">
        <f t="shared" si="657"/>
        <v>-7.818181818181813</v>
      </c>
      <c r="DY395" s="2">
        <f t="shared" si="658"/>
        <v>2.4911032028469782</v>
      </c>
      <c r="DZ395" s="2">
        <f t="shared" si="659"/>
        <v>-3.4697508896797236</v>
      </c>
      <c r="EA395" s="2">
        <f t="shared" si="674"/>
        <v>0.21645021645020357</v>
      </c>
      <c r="EB395" s="2">
        <f t="shared" si="674"/>
        <v>0.43402777777776791</v>
      </c>
      <c r="EC395" s="2">
        <f t="shared" si="674"/>
        <v>2.1276595744680771</v>
      </c>
      <c r="ED395" s="2">
        <f t="shared" si="674"/>
        <v>-3.0192131747483919</v>
      </c>
      <c r="EE395" s="2">
        <f t="shared" si="718"/>
        <v>-14.610389610389607</v>
      </c>
      <c r="EF395" s="2">
        <f t="shared" si="718"/>
        <v>-13.149350649350655</v>
      </c>
      <c r="EG395" s="2">
        <f t="shared" si="718"/>
        <v>4.1409691629956003</v>
      </c>
      <c r="EH395" s="2">
        <f t="shared" si="718"/>
        <v>3.514376996805102</v>
      </c>
      <c r="EI395" s="2">
        <f t="shared" si="689"/>
        <v>-0.67114093959731447</v>
      </c>
      <c r="EJ395" s="2">
        <f t="shared" si="689"/>
        <v>2.7633851468048309</v>
      </c>
      <c r="EK395" s="2">
        <f t="shared" si="689"/>
        <v>-5.7142857142857162</v>
      </c>
      <c r="EL395" s="2">
        <f t="shared" si="687"/>
        <v>-1.0357815442561313</v>
      </c>
      <c r="EM395" s="2">
        <f t="shared" si="687"/>
        <v>0.85470085470085166</v>
      </c>
      <c r="EN395" s="2">
        <f t="shared" si="687"/>
        <v>0.35682426404997081</v>
      </c>
      <c r="EO395" s="2">
        <f t="shared" si="687"/>
        <v>2.4911032028469782</v>
      </c>
      <c r="EP395" s="2">
        <f t="shared" si="687"/>
        <v>1.8683274021352281</v>
      </c>
      <c r="EQ395" s="2">
        <f t="shared" si="687"/>
        <v>2.2079116835326484</v>
      </c>
      <c r="ER395" s="2">
        <f t="shared" si="716"/>
        <v>2.1276595744680771</v>
      </c>
      <c r="ES395" s="2">
        <f t="shared" si="716"/>
        <v>0.8904719501335645</v>
      </c>
      <c r="ET395" s="2">
        <f t="shared" si="716"/>
        <v>-9.4876660341569607E-2</v>
      </c>
      <c r="EU395" s="2">
        <f t="shared" si="765"/>
        <v>1.4</v>
      </c>
      <c r="EV395" s="2">
        <f t="shared" si="765"/>
        <v>1.6</v>
      </c>
      <c r="EW395" s="2">
        <f t="shared" si="660"/>
        <v>3.4246575342465668</v>
      </c>
      <c r="EX395" s="2">
        <f t="shared" si="660"/>
        <v>1.0859728506787292</v>
      </c>
      <c r="EY395" s="2">
        <f t="shared" si="661"/>
        <v>4.443497244076422</v>
      </c>
      <c r="EZ395" s="2">
        <f t="shared" si="661"/>
        <v>161.41465702846921</v>
      </c>
      <c r="FA395" s="2">
        <f t="shared" si="662"/>
        <v>5.5284552845528578</v>
      </c>
      <c r="FB395" s="2">
        <f t="shared" si="733"/>
        <v>1.6698167791706853</v>
      </c>
      <c r="FC395" s="2">
        <f t="shared" si="733"/>
        <v>-0.49850448654037427</v>
      </c>
      <c r="FD395" s="2">
        <f t="shared" si="733"/>
        <v>1.4955134596211339</v>
      </c>
      <c r="FE395" s="2">
        <f t="shared" si="732"/>
        <v>0.5644312637520299</v>
      </c>
      <c r="FF395" s="2">
        <f t="shared" si="732"/>
        <v>0.58365758754863606</v>
      </c>
      <c r="FG395" s="2">
        <f t="shared" si="732"/>
        <v>1.2345679012345734</v>
      </c>
      <c r="FH395" s="2">
        <v>5.0999999999999996</v>
      </c>
      <c r="FI395" s="2">
        <v>4.0999999999999996</v>
      </c>
      <c r="FL395" s="2">
        <f t="shared" si="726"/>
        <v>0.51747812232958434</v>
      </c>
      <c r="FM395" s="2">
        <f t="shared" si="726"/>
        <v>0.50119377806505661</v>
      </c>
      <c r="FN395" s="2">
        <f t="shared" si="634"/>
        <v>0.78915747218766263</v>
      </c>
      <c r="FQ395" s="2">
        <f t="shared" si="727"/>
        <v>2.086035006315079</v>
      </c>
      <c r="FR395" s="2">
        <f t="shared" si="727"/>
        <v>2.0198972465387044</v>
      </c>
      <c r="FS395" s="2">
        <f t="shared" si="636"/>
        <v>3.1941930328338808</v>
      </c>
      <c r="FT395" s="2">
        <f t="shared" si="728"/>
        <v>1.512271632093154</v>
      </c>
      <c r="FU395" s="2">
        <f t="shared" si="728"/>
        <v>2.837834558031882</v>
      </c>
      <c r="FX395" s="2">
        <f t="shared" si="755"/>
        <v>1.0161633533310788</v>
      </c>
      <c r="FY395" s="2">
        <f t="shared" si="755"/>
        <v>1.445724764945</v>
      </c>
      <c r="FZ395" s="2">
        <f t="shared" si="647"/>
        <v>1.6408880816792371</v>
      </c>
      <c r="GA395" s="2">
        <f t="shared" si="756"/>
        <v>2.3956716360592489</v>
      </c>
      <c r="GB395" s="2">
        <f t="shared" si="756"/>
        <v>0.58616972942071577</v>
      </c>
      <c r="GE395" s="2">
        <f t="shared" si="719"/>
        <v>-11.487427534773895</v>
      </c>
      <c r="GF395" s="2">
        <f t="shared" si="719"/>
        <v>-10.150261851520126</v>
      </c>
      <c r="GG395" s="2">
        <f t="shared" si="759"/>
        <v>-14.429597669678051</v>
      </c>
      <c r="GH395" s="2">
        <f t="shared" si="759"/>
        <v>64.642021664360286</v>
      </c>
      <c r="GI395" s="2">
        <f t="shared" si="670"/>
        <v>2.1485411140583555</v>
      </c>
      <c r="GJ395" s="2">
        <f t="shared" si="671"/>
        <v>1.5545590433482914</v>
      </c>
      <c r="GK395" s="2">
        <v>5</v>
      </c>
      <c r="GN395" s="2">
        <f t="shared" si="752"/>
        <v>-0.29999999999999993</v>
      </c>
      <c r="GQ395" s="2">
        <f t="shared" si="717"/>
        <v>-1.6</v>
      </c>
      <c r="GT395" s="27">
        <f t="shared" ca="1" si="734"/>
        <v>101.02996254681649</v>
      </c>
      <c r="GU395" s="27">
        <f t="shared" ca="1" si="735"/>
        <v>105.03388189738625</v>
      </c>
      <c r="GV395" s="27">
        <f t="shared" ca="1" si="735"/>
        <v>100.49554013875124</v>
      </c>
      <c r="GW395" s="27">
        <f t="shared" ca="1" si="736"/>
        <v>99.715909090909093</v>
      </c>
      <c r="GX395" s="27">
        <f t="shared" ca="1" si="736"/>
        <v>100.26525198938994</v>
      </c>
      <c r="GY395" s="27">
        <f t="shared" ca="1" si="737"/>
        <v>99.908424908424891</v>
      </c>
      <c r="GZ395" s="27">
        <f t="shared" ca="1" si="738"/>
        <v>81.442392260334202</v>
      </c>
      <c r="HA395" s="27">
        <f t="shared" ca="1" si="739"/>
        <v>98.515769944341386</v>
      </c>
      <c r="HB395" s="27">
        <f t="shared" ca="1" si="739"/>
        <v>107.24499523355576</v>
      </c>
      <c r="HC395" s="27">
        <f t="shared" ca="1" si="739"/>
        <v>93.901258470474346</v>
      </c>
      <c r="HD395" s="27">
        <f t="shared" ca="1" si="739"/>
        <v>99.195710455764072</v>
      </c>
      <c r="HE395" s="27">
        <f t="shared" ca="1" si="740"/>
        <v>98.680203045685275</v>
      </c>
      <c r="HG395" s="27">
        <f t="shared" ca="1" si="741"/>
        <v>99.348837209302317</v>
      </c>
      <c r="HH395" s="27">
        <f t="shared" ca="1" si="742"/>
        <v>91.90391459074732</v>
      </c>
      <c r="HI395" s="27">
        <f t="shared" ca="1" si="742"/>
        <v>91.727272727272734</v>
      </c>
      <c r="HJ395" s="27">
        <f t="shared" ca="1" si="743"/>
        <v>99.810964083175804</v>
      </c>
      <c r="HK395" s="27">
        <f t="shared" ca="1" si="743"/>
        <v>101.25335720680393</v>
      </c>
      <c r="HL395" s="27">
        <f t="shared" ca="1" si="744"/>
        <v>100.55248618784532</v>
      </c>
      <c r="HM395" s="27">
        <f t="shared" ca="1" si="745"/>
        <v>123.05194805194806</v>
      </c>
      <c r="HN395" s="27">
        <f t="shared" ca="1" si="746"/>
        <v>108.99898887765418</v>
      </c>
      <c r="HO395" s="27">
        <f t="shared" ca="1" si="746"/>
        <v>95.018115942028984</v>
      </c>
      <c r="HP395" s="27">
        <f t="shared" ca="1" si="746"/>
        <v>100.68226120857699</v>
      </c>
      <c r="HQ395" s="27">
        <f t="shared" ca="1" si="746"/>
        <v>104.57943925233646</v>
      </c>
      <c r="HR395" s="27">
        <f t="shared" ca="1" si="747"/>
        <v>104.89882854100105</v>
      </c>
      <c r="HT395" s="27">
        <f t="shared" ca="1" si="721"/>
        <v>139.78221715259244</v>
      </c>
      <c r="HU395" s="27">
        <f t="shared" ca="1" si="721"/>
        <v>30.889010901021472</v>
      </c>
      <c r="HV395" s="27">
        <f t="shared" ca="1" si="721"/>
        <v>32.879940694139044</v>
      </c>
      <c r="HW395" s="27">
        <f t="shared" ca="1" si="722"/>
        <v>509.049243787791</v>
      </c>
      <c r="HX395" s="27">
        <f t="shared" ca="1" si="722"/>
        <v>490.42691739134028</v>
      </c>
      <c r="HY395" s="27">
        <f t="shared" ca="1" si="638"/>
        <v>999.99999999999989</v>
      </c>
      <c r="HZ395" s="27">
        <f t="shared" ca="1" si="723"/>
        <v>4.3178165167012077</v>
      </c>
      <c r="IA395" s="27">
        <f t="shared" ca="1" si="723"/>
        <v>19.508180031596613</v>
      </c>
      <c r="IB395" s="27">
        <f t="shared" ca="1" si="723"/>
        <v>20.0360295261465</v>
      </c>
      <c r="IC395" s="27">
        <f t="shared" ca="1" si="723"/>
        <v>50.668130159863878</v>
      </c>
      <c r="ID395" s="27">
        <f t="shared" ca="1" si="723"/>
        <v>19.40135631515443</v>
      </c>
      <c r="IE395" s="27">
        <f t="shared" ca="1" si="723"/>
        <v>17.429837273193854</v>
      </c>
      <c r="IG395" s="28">
        <f t="shared" ca="1" si="623"/>
        <v>7.3647840061802E-2</v>
      </c>
      <c r="IH395" s="28">
        <f t="shared" ca="1" si="623"/>
        <v>-0.11341434867329953</v>
      </c>
      <c r="II395" s="28">
        <f t="shared" ca="1" si="623"/>
        <v>-0.25556361043014797</v>
      </c>
      <c r="IJ395" s="28">
        <f t="shared" ca="1" si="624"/>
        <v>-0.25791241773058843</v>
      </c>
      <c r="IK395" s="24">
        <f t="shared" ca="1" si="639"/>
        <v>3.7417701311057094E-2</v>
      </c>
      <c r="IL395" s="28">
        <f t="shared" ca="1" si="625"/>
        <v>0.73043549330059743</v>
      </c>
      <c r="IM395" s="28">
        <f t="shared" ca="1" si="640"/>
        <v>0.46040515653774983</v>
      </c>
      <c r="IN395" s="3">
        <f t="shared" ca="1" si="641"/>
        <v>0.472523075570009</v>
      </c>
      <c r="IO395" s="2">
        <f t="shared" si="663"/>
        <v>0.4</v>
      </c>
      <c r="IQ395" s="2">
        <f t="shared" ca="1" si="750"/>
        <v>-0.29533011904164552</v>
      </c>
      <c r="IS395" s="3">
        <f t="shared" ca="1" si="626"/>
        <v>0.1506630713013507</v>
      </c>
      <c r="IT395" s="3">
        <f t="shared" ca="1" si="627"/>
        <v>1.4210946696906646E-2</v>
      </c>
      <c r="IU395" s="3">
        <f t="shared" si="628"/>
        <v>-0.29999999999999993</v>
      </c>
      <c r="IV395" s="3">
        <f t="shared" ca="1" si="629"/>
        <v>-0.46487401799825728</v>
      </c>
      <c r="IX395" s="28">
        <f ca="1">$HL395/100*(GZ395-100)*AL395/1000+(HM395-100)*HZ395/$HY395</f>
        <v>6.2213810122395651E-2</v>
      </c>
      <c r="IY395" s="28">
        <f ca="1">$HL395/100*(HA395-100)*AM395/1000+(HN395-100)*IA395/$HY395</f>
        <v>0.13525827914139002</v>
      </c>
      <c r="IZ395" s="28">
        <f ca="1">$HL395/100*(HB395-100)*AN395/1000+(HO395-100)*IB395/$HY395</f>
        <v>9.4581663916222247E-3</v>
      </c>
      <c r="JA395" s="28">
        <f ca="1">$HL395/100*(HC395-100)*AO395/1000+(HP395-100)*IC395/$HY395</f>
        <v>-0.34564214679553262</v>
      </c>
      <c r="JB395" s="28">
        <f ca="1">$HL395/100*(HD395-100)*AP395/1000+(HQ395-100)*ID395/$HY395</f>
        <v>7.1863936867743561E-2</v>
      </c>
      <c r="JC395" s="28">
        <f ca="1">$HL395/100*(HE395-100)*AQ395/1000+(HR395-100)*IE395/$HY395</f>
        <v>6.415236589580732E-2</v>
      </c>
      <c r="JE395" s="3">
        <f t="shared" ca="1" si="731"/>
        <v>-1.5654597042891578E-2</v>
      </c>
      <c r="JF395" s="3">
        <f t="shared" ca="1" si="731"/>
        <v>-5.3796204993499741E-2</v>
      </c>
      <c r="JG395" s="3">
        <f t="shared" ca="1" si="731"/>
        <v>-2.138626411684344E-3</v>
      </c>
      <c r="JH395" s="3">
        <f t="shared" ca="1" si="731"/>
        <v>-0.12317479397016132</v>
      </c>
      <c r="JI395" s="3">
        <f t="shared" ca="1" si="731"/>
        <v>-1.3692254688026595E-2</v>
      </c>
      <c r="JJ395" s="3">
        <f t="shared" ca="1" si="731"/>
        <v>-6.887053998854982E-2</v>
      </c>
      <c r="JK395" s="3">
        <f>IO395-IO394</f>
        <v>-0.29999999999999993</v>
      </c>
      <c r="JL395" s="3">
        <f t="shared" ca="1" si="630"/>
        <v>-0.28220677654542403</v>
      </c>
      <c r="JN395" s="10">
        <f>COUNTIF(EI395:ET395,"&gt;2")</f>
        <v>4</v>
      </c>
      <c r="JP395" s="2">
        <f>AVERAGE(CS395,CS383,CS371,CS359,CS347,CS335,CS323,CS311,CS299,CS287)</f>
        <v>0.43584737015417635</v>
      </c>
      <c r="JQ395" s="2">
        <f>CS395-JP395</f>
        <v>-0.34410425088812652</v>
      </c>
      <c r="JR395" s="2">
        <f>AVERAGE(CT395,CT383,CT371,CT359,CT347,CT335,CT323,CT311,CT299,CT287)</f>
        <v>0.51618452366891865</v>
      </c>
      <c r="JS395" s="2">
        <f>CT395-JR395</f>
        <v>-0.51618452366891865</v>
      </c>
      <c r="KH395" s="2">
        <f>(DN395*$DN$4)+(FB395*$FB$3)+(FC395*$FC$3)+(FD395*$FD$3)+(FE395*$FE$3)+(FF395*$FF$3)+(FG395*$FG$3)</f>
        <v>1.13392001671987</v>
      </c>
      <c r="KI395" s="2">
        <f>F395-KH395</f>
        <v>-0.73392001671986995</v>
      </c>
      <c r="KJ395" s="2">
        <f>MAX(DN395,FB395:FG395)</f>
        <v>1.6698167791706853</v>
      </c>
      <c r="KK395" s="2">
        <f>MIN(DN395,FB395:FG395)</f>
        <v>-0.49850448654037427</v>
      </c>
      <c r="KL395" s="2">
        <f t="shared" si="664"/>
        <v>2.1683212657110595</v>
      </c>
      <c r="KO395" s="2">
        <f>BO395</f>
        <v>80.61</v>
      </c>
      <c r="KP395" s="2">
        <f>100*((BO389/BO377)-1)</f>
        <v>4.4931799946509754</v>
      </c>
      <c r="KQ395" s="2">
        <f t="shared" si="677"/>
        <v>4.4931799946509754</v>
      </c>
      <c r="KR395" s="2">
        <f>100*((BO383/BO371)-1)</f>
        <v>2.3876047752095619</v>
      </c>
      <c r="KS395" s="2">
        <f t="shared" si="691"/>
        <v>2.3876047752095619</v>
      </c>
      <c r="KT395" s="3">
        <f>BP395</f>
        <v>1.387</v>
      </c>
      <c r="KU395" s="3">
        <f>BQ395</f>
        <v>62.276499999999999</v>
      </c>
      <c r="KV395" s="3">
        <f t="shared" ref="KV395:KV458" si="773">KU395/KT395</f>
        <v>44.900144196106702</v>
      </c>
      <c r="KW395" s="2">
        <f t="shared" ref="KW395:KW458" si="774">100*(KU398/KU$373)</f>
        <v>96.175542245336814</v>
      </c>
      <c r="KX395" s="2">
        <f t="shared" si="766"/>
        <v>82.138982134374643</v>
      </c>
      <c r="LA395">
        <v>2</v>
      </c>
      <c r="LB395">
        <v>0</v>
      </c>
      <c r="LE395" s="2">
        <v>113.53871940034392</v>
      </c>
      <c r="LF395" s="2">
        <v>112.27701878405661</v>
      </c>
      <c r="LG395" s="2">
        <v>103.49792327076831</v>
      </c>
      <c r="LH395" s="2">
        <v>101.60312104155332</v>
      </c>
      <c r="LI395" s="2">
        <v>105.32131995374969</v>
      </c>
      <c r="LJ395" s="2">
        <v>106.86288349836228</v>
      </c>
      <c r="LK395" s="2">
        <v>109.0813781556967</v>
      </c>
      <c r="LL395" s="2">
        <v>114.28004899408872</v>
      </c>
      <c r="LM395" s="2">
        <v>118.30040842224672</v>
      </c>
      <c r="LN395" s="2">
        <v>110.9052377999683</v>
      </c>
      <c r="LO395" s="2">
        <v>124.59267846223902</v>
      </c>
      <c r="LP395" s="2">
        <v>113.34419621302888</v>
      </c>
      <c r="LQ395" s="2">
        <v>146.61644180479081</v>
      </c>
      <c r="LR395" s="2">
        <v>111.07123389408132</v>
      </c>
      <c r="LS395" s="2">
        <v>117.4798790775332</v>
      </c>
      <c r="LT395" s="2">
        <v>151.68100777228602</v>
      </c>
      <c r="LU395" s="2">
        <v>116.90486385776978</v>
      </c>
      <c r="LV395" s="2">
        <v>117.44999846156807</v>
      </c>
      <c r="LW395" s="2">
        <v>108.07614510478693</v>
      </c>
      <c r="LX395" s="2">
        <v>93.679585174227356</v>
      </c>
      <c r="LY395" s="2">
        <v>106.36777489453614</v>
      </c>
      <c r="LZ395" s="2">
        <v>114.80953608151678</v>
      </c>
      <c r="MA395" s="2">
        <v>120.56786858011149</v>
      </c>
      <c r="MB395" s="2">
        <v>105.30729095876943</v>
      </c>
      <c r="MC395" s="2">
        <v>125.53860229359138</v>
      </c>
      <c r="MD395" s="2">
        <v>120.86568587897322</v>
      </c>
      <c r="ME395" s="2">
        <v>121.87408417034524</v>
      </c>
      <c r="MF395" s="2">
        <v>112.47218974809513</v>
      </c>
      <c r="MG395" s="2">
        <v>119.72666656753776</v>
      </c>
      <c r="MH395" s="2">
        <v>107.76524397657123</v>
      </c>
      <c r="MI395" s="2">
        <v>122.3788506925256</v>
      </c>
      <c r="MJ395" s="2">
        <v>122.82024200368758</v>
      </c>
      <c r="MK395" s="2">
        <v>117.58525379194785</v>
      </c>
      <c r="ML395" s="2">
        <v>113.63437397658393</v>
      </c>
      <c r="MM395" s="2">
        <v>116.80540919061906</v>
      </c>
      <c r="MN395" s="2">
        <v>126.47363719215704</v>
      </c>
      <c r="MO395" s="2">
        <v>124.11113293419778</v>
      </c>
      <c r="MP395" s="2">
        <v>130.17920181102915</v>
      </c>
      <c r="MQ395" s="2">
        <v>90.979409091569025</v>
      </c>
      <c r="MR395" s="2">
        <v>81.849161738863771</v>
      </c>
      <c r="MS395" s="10">
        <v>129.66343825315303</v>
      </c>
      <c r="MT395" s="2">
        <v>123.37988286344822</v>
      </c>
      <c r="MU395" s="2">
        <v>108.51660613523646</v>
      </c>
      <c r="MV395" s="2">
        <v>92.252385921355369</v>
      </c>
      <c r="MX395" s="22">
        <v>0.83</v>
      </c>
      <c r="MY395" s="22">
        <v>0.17</v>
      </c>
      <c r="MZ395" s="22">
        <v>0.7</v>
      </c>
      <c r="NA395" s="22">
        <v>0.44</v>
      </c>
      <c r="NB395" s="22">
        <v>0.44</v>
      </c>
      <c r="NC395" s="22">
        <v>0.42</v>
      </c>
      <c r="ND395" s="22">
        <v>1</v>
      </c>
      <c r="NE395" s="22">
        <v>3.95</v>
      </c>
      <c r="NF395" s="22">
        <v>1.05</v>
      </c>
      <c r="NG395" s="22">
        <v>2</v>
      </c>
      <c r="NH395" s="23">
        <v>4</v>
      </c>
      <c r="NI395" s="22">
        <v>28</v>
      </c>
      <c r="NJ395" s="22">
        <v>1.4</v>
      </c>
      <c r="NK395" s="22">
        <v>0.42</v>
      </c>
      <c r="NL395" s="23">
        <v>5.32</v>
      </c>
      <c r="NM395" s="3">
        <v>3.96</v>
      </c>
      <c r="NN395" s="22">
        <v>2.97</v>
      </c>
      <c r="NO395" s="22">
        <v>4.07</v>
      </c>
      <c r="NP395" s="22">
        <v>0.23</v>
      </c>
      <c r="NQ395" s="22">
        <v>1.1499999999999999</v>
      </c>
      <c r="NR395" s="23">
        <v>1</v>
      </c>
      <c r="NS395" s="22">
        <v>1.28</v>
      </c>
      <c r="NT395" s="22">
        <v>6.72</v>
      </c>
      <c r="NU395" s="23">
        <v>5.0999999999999996</v>
      </c>
      <c r="NV395" s="3">
        <v>2.85</v>
      </c>
      <c r="NW395" s="22">
        <v>0.45</v>
      </c>
      <c r="NX395" s="22">
        <v>0.6</v>
      </c>
      <c r="NY395" s="22">
        <v>51.75</v>
      </c>
      <c r="NZ395" s="22">
        <v>17.25</v>
      </c>
      <c r="OA395" s="23">
        <v>3</v>
      </c>
      <c r="OB395" s="22">
        <v>0.45</v>
      </c>
      <c r="OC395" s="22">
        <v>1.32</v>
      </c>
      <c r="OD395" s="22">
        <v>2.7</v>
      </c>
      <c r="OE395" s="22">
        <v>1.98</v>
      </c>
      <c r="OF395" s="22">
        <v>17.760000000000002</v>
      </c>
      <c r="OG395" s="22">
        <v>1.2</v>
      </c>
      <c r="OH395" s="23">
        <v>5.04</v>
      </c>
      <c r="OI395" s="22">
        <v>2</v>
      </c>
      <c r="OJ395" s="22">
        <v>7.1</v>
      </c>
      <c r="OK395" s="22">
        <v>2.9</v>
      </c>
      <c r="OL395" s="22">
        <v>0.66</v>
      </c>
      <c r="OM395" s="23">
        <v>3.96</v>
      </c>
      <c r="ON395" s="22">
        <v>3.96</v>
      </c>
      <c r="OO395" s="22">
        <v>13.42</v>
      </c>
      <c r="OQ395">
        <f t="shared" si="667"/>
        <v>-1</v>
      </c>
      <c r="OR395" s="23">
        <f t="shared" ca="1" si="724"/>
        <v>1.0009228272759798</v>
      </c>
      <c r="OS395" s="23">
        <f t="shared" ca="1" si="724"/>
        <v>0.99790183749130246</v>
      </c>
      <c r="OT395" s="23">
        <f t="shared" ca="1" si="724"/>
        <v>1.0001238423284793</v>
      </c>
      <c r="OU395" s="23">
        <f t="shared" ca="1" si="720"/>
        <v>1.0000695649646554</v>
      </c>
      <c r="OV395" s="23">
        <f t="shared" ca="1" si="720"/>
        <v>1.00058969616676</v>
      </c>
      <c r="OW395" s="23">
        <f t="shared" ca="1" si="720"/>
        <v>0.99963742142610057</v>
      </c>
      <c r="OX395" s="23">
        <f t="shared" ca="1" si="720"/>
        <v>1.0001166367920347</v>
      </c>
      <c r="OY395" s="23">
        <f t="shared" ca="1" si="720"/>
        <v>0.99822762938936105</v>
      </c>
      <c r="OZ395" s="23">
        <f t="shared" ca="1" si="720"/>
        <v>1.0027054521667886</v>
      </c>
      <c r="PA395" s="23">
        <f t="shared" ca="1" si="720"/>
        <v>1.0012277770932918</v>
      </c>
      <c r="PB395" s="23">
        <f t="shared" ca="1" si="720"/>
        <v>1.0019082152683854</v>
      </c>
      <c r="PC395" s="23">
        <f t="shared" ca="1" si="720"/>
        <v>0.9987609731905478</v>
      </c>
      <c r="PD395" s="23">
        <f t="shared" ca="1" si="720"/>
        <v>1.0079769768976037</v>
      </c>
      <c r="PE395" s="23">
        <f t="shared" ca="1" si="720"/>
        <v>1.0074532655308894</v>
      </c>
      <c r="PF395" s="23">
        <f t="shared" ca="1" si="720"/>
        <v>1.0141059538036723</v>
      </c>
      <c r="PG395" s="23">
        <f t="shared" ca="1" si="729"/>
        <v>0.98598518934986512</v>
      </c>
      <c r="PH395" s="23">
        <f t="shared" ca="1" si="729"/>
        <v>1.005900711936613</v>
      </c>
      <c r="PI395" s="23">
        <f t="shared" ca="1" si="729"/>
        <v>1.0050823948459526</v>
      </c>
      <c r="PJ395" s="23">
        <f t="shared" ca="1" si="729"/>
        <v>0.99737646213139797</v>
      </c>
      <c r="PK395" s="23">
        <f t="shared" ca="1" si="729"/>
        <v>1.0107552618685489</v>
      </c>
      <c r="PL395" s="23">
        <f t="shared" ca="1" si="760"/>
        <v>1.0030989278444924</v>
      </c>
      <c r="PM395" s="23">
        <f t="shared" ca="1" si="760"/>
        <v>1.0025726990687589</v>
      </c>
      <c r="PN395" s="23">
        <f t="shared" ca="1" si="760"/>
        <v>1.0019740318970358</v>
      </c>
      <c r="PO395" s="23">
        <f t="shared" ca="1" si="760"/>
        <v>0.99695612396831745</v>
      </c>
      <c r="PP395" s="23">
        <f t="shared" ca="1" si="760"/>
        <v>0.99533994111369117</v>
      </c>
      <c r="PQ395" s="23">
        <f t="shared" ca="1" si="760"/>
        <v>0.99796582379347443</v>
      </c>
      <c r="PR395" s="23">
        <f t="shared" ca="1" si="760"/>
        <v>0.9954746340565751</v>
      </c>
      <c r="PS395" s="23">
        <f t="shared" ca="1" si="760"/>
        <v>0.99765081875979411</v>
      </c>
      <c r="PT395" s="23">
        <f t="shared" ca="1" si="760"/>
        <v>1.002599859802765</v>
      </c>
      <c r="PU395" s="23">
        <f t="shared" ca="1" si="749"/>
        <v>1.0019446630012667</v>
      </c>
      <c r="PV395" s="23">
        <f t="shared" ca="1" si="749"/>
        <v>1.0040536703223573</v>
      </c>
      <c r="PW395" s="23">
        <f t="shared" ca="1" si="749"/>
        <v>1.0022573357748397</v>
      </c>
      <c r="PX395" s="23">
        <f t="shared" ca="1" si="749"/>
        <v>1.0012459640605604</v>
      </c>
      <c r="PY395" s="23">
        <f t="shared" ca="1" si="749"/>
        <v>0.99765509983815981</v>
      </c>
      <c r="PZ395" s="23">
        <f t="shared" ca="1" si="749"/>
        <v>1.0019834049208782</v>
      </c>
      <c r="QA395" s="23">
        <f t="shared" ca="1" si="749"/>
        <v>1.00409980469755</v>
      </c>
      <c r="QB395" s="23">
        <f t="shared" ca="1" si="730"/>
        <v>1.007268155343064</v>
      </c>
      <c r="QC395" s="23">
        <f t="shared" ca="1" si="730"/>
        <v>1.0046538234332527</v>
      </c>
      <c r="QD395" s="23">
        <f t="shared" ca="1" si="699"/>
        <v>0.98254952028019671</v>
      </c>
      <c r="QE395" s="23">
        <f t="shared" ca="1" si="699"/>
        <v>1.0041782693049375</v>
      </c>
      <c r="QF395" s="23">
        <f t="shared" ca="1" si="699"/>
        <v>0.99743642992688697</v>
      </c>
      <c r="QG395" s="23">
        <f t="shared" ca="1" si="699"/>
        <v>1.0015276442125556</v>
      </c>
      <c r="QH395" s="23">
        <f t="shared" ca="1" si="699"/>
        <v>1.0020848196185572</v>
      </c>
      <c r="QI395" s="23">
        <f t="shared" ca="1" si="699"/>
        <v>1.0016929890787967</v>
      </c>
      <c r="QJ395" s="26">
        <f t="shared" ca="1" si="616"/>
        <v>0.99993224482735787</v>
      </c>
      <c r="QL395" s="3">
        <f t="shared" ca="1" si="751"/>
        <v>114.80144440903814</v>
      </c>
      <c r="QM395" s="3">
        <f t="shared" ca="1" si="753"/>
        <v>-6.7755172642125494E-3</v>
      </c>
      <c r="QN395" s="3">
        <f t="shared" ca="1" si="757"/>
        <v>0.30414560960748682</v>
      </c>
      <c r="QO395" s="3">
        <f t="shared" ca="1" si="762"/>
        <v>0.72983114745093225</v>
      </c>
      <c r="QP395" s="3">
        <f t="shared" ca="1" si="631"/>
        <v>1.0620672157614308</v>
      </c>
      <c r="QQ395" s="2">
        <f t="shared" ca="1" si="642"/>
        <v>1.4655740515716831</v>
      </c>
      <c r="QR395" s="3">
        <f t="shared" ca="1" si="754"/>
        <v>-8.1275914973988339E-2</v>
      </c>
      <c r="QS395" s="3">
        <f t="shared" ca="1" si="758"/>
        <v>3.7583822579934352</v>
      </c>
      <c r="QT395" s="3">
        <f t="shared" ca="1" si="761"/>
        <v>2.9514395825979811</v>
      </c>
      <c r="QU395" s="3">
        <f t="shared" ca="1" si="619"/>
        <v>2.1354142992308089</v>
      </c>
    </row>
    <row r="396" spans="1:463" x14ac:dyDescent="0.35">
      <c r="A396" t="s">
        <v>1461</v>
      </c>
      <c r="B396" s="21">
        <v>44256</v>
      </c>
      <c r="C396" t="s">
        <v>1011</v>
      </c>
      <c r="D396" s="2">
        <v>109.7</v>
      </c>
      <c r="E396" s="2">
        <v>109.4</v>
      </c>
      <c r="F396" s="2">
        <v>0.7</v>
      </c>
      <c r="G396" s="2">
        <v>110</v>
      </c>
      <c r="H396" s="2">
        <v>109.73489757124574</v>
      </c>
      <c r="I396" s="2">
        <v>110.24213340983627</v>
      </c>
      <c r="J396" s="2">
        <v>105.7</v>
      </c>
      <c r="K396" s="2">
        <v>113.6</v>
      </c>
      <c r="L396" s="2">
        <v>114.18547859669142</v>
      </c>
      <c r="M396" s="2">
        <v>106.4</v>
      </c>
      <c r="N396" s="2">
        <v>111.6</v>
      </c>
      <c r="O396" s="2">
        <v>102.5</v>
      </c>
      <c r="P396" s="2">
        <v>107.4</v>
      </c>
      <c r="Q396" s="2">
        <v>97.2</v>
      </c>
      <c r="R396" s="2">
        <v>115.9</v>
      </c>
      <c r="S396" s="2">
        <v>111.6</v>
      </c>
      <c r="T396" s="2">
        <v>101.5</v>
      </c>
      <c r="U396" s="2">
        <v>97.8</v>
      </c>
      <c r="V396" s="2">
        <v>116</v>
      </c>
      <c r="W396" s="2">
        <v>120</v>
      </c>
      <c r="X396" s="2">
        <v>105.7</v>
      </c>
      <c r="Y396" s="2">
        <v>105.9</v>
      </c>
      <c r="Z396" s="2">
        <v>107.8</v>
      </c>
      <c r="AA396" s="2">
        <v>118.3</v>
      </c>
      <c r="AB396" s="2">
        <v>96.5</v>
      </c>
      <c r="AC396" s="2">
        <v>108.7</v>
      </c>
      <c r="AD396" s="2">
        <v>112.4</v>
      </c>
      <c r="AE396" s="2">
        <v>98.4</v>
      </c>
      <c r="AF396" s="2">
        <v>112</v>
      </c>
      <c r="AG396" s="22">
        <v>566</v>
      </c>
      <c r="AH396" s="22">
        <v>434</v>
      </c>
      <c r="AI396" s="22">
        <v>159</v>
      </c>
      <c r="AJ396" s="22">
        <v>27</v>
      </c>
      <c r="AK396" s="22">
        <v>33</v>
      </c>
      <c r="AL396" s="22">
        <v>2</v>
      </c>
      <c r="AM396" s="22">
        <v>27</v>
      </c>
      <c r="AN396" s="22">
        <v>15</v>
      </c>
      <c r="AO396" s="22">
        <v>62</v>
      </c>
      <c r="AP396" s="22">
        <v>21</v>
      </c>
      <c r="AQ396" s="22">
        <v>16</v>
      </c>
      <c r="AR396" s="2">
        <v>103</v>
      </c>
      <c r="AS396" s="2">
        <v>118.9</v>
      </c>
      <c r="AT396" s="2">
        <v>97.2</v>
      </c>
      <c r="AU396" s="2">
        <v>105.2</v>
      </c>
      <c r="AV396" s="2">
        <v>107</v>
      </c>
      <c r="AW396" s="2">
        <v>112.8</v>
      </c>
      <c r="AX396" s="2">
        <v>115.9</v>
      </c>
      <c r="AY396" s="2">
        <v>114.9</v>
      </c>
      <c r="AZ396" s="2">
        <v>111.3</v>
      </c>
      <c r="BA396" s="2">
        <v>120</v>
      </c>
      <c r="BB396" s="2">
        <v>113.5</v>
      </c>
      <c r="BC396" s="2">
        <v>105.7</v>
      </c>
      <c r="BD396" s="3">
        <v>0.52</v>
      </c>
      <c r="BE396" s="3">
        <v>0.42</v>
      </c>
      <c r="BF396" s="3">
        <v>-0.18</v>
      </c>
      <c r="BG396" s="3">
        <v>0.1</v>
      </c>
      <c r="BH396" s="3">
        <v>-0.15</v>
      </c>
      <c r="BI396" s="2">
        <v>296.89999999999998</v>
      </c>
      <c r="BJ396" s="2">
        <v>1.5</v>
      </c>
      <c r="BK396" s="2">
        <v>1.6</v>
      </c>
      <c r="BL396" s="2">
        <v>122.8</v>
      </c>
      <c r="BM396" s="2">
        <v>112.2</v>
      </c>
      <c r="BN396" s="10">
        <v>551</v>
      </c>
      <c r="BO396" s="3">
        <v>81.66</v>
      </c>
      <c r="BP396" s="22">
        <v>1.3858999999999999</v>
      </c>
      <c r="BQ396" s="3">
        <v>65.41</v>
      </c>
      <c r="BR396" s="23">
        <v>2.6182608695652179</v>
      </c>
      <c r="BS396" s="2">
        <v>131.80000000000001</v>
      </c>
      <c r="BT396" s="3">
        <v>115.31</v>
      </c>
      <c r="BU396" s="2">
        <v>0.9</v>
      </c>
      <c r="BV396" s="2">
        <v>1.6</v>
      </c>
      <c r="BW396" s="2">
        <v>4.8</v>
      </c>
      <c r="BX396" s="2">
        <v>4.3</v>
      </c>
      <c r="BY396" s="23">
        <v>264.96100000000001</v>
      </c>
      <c r="BZ396" s="2">
        <v>99.9</v>
      </c>
      <c r="CA396" s="2">
        <v>102.1</v>
      </c>
      <c r="CB396" s="3">
        <v>105.75</v>
      </c>
      <c r="CC396" s="2">
        <v>103.7</v>
      </c>
      <c r="CD396" s="2">
        <v>139.5</v>
      </c>
      <c r="CE396" s="2">
        <v>100.00529570778079</v>
      </c>
      <c r="CF396" s="3">
        <v>105.64361085229005</v>
      </c>
      <c r="CG396" s="2">
        <v>103.65107314367243</v>
      </c>
      <c r="CH396" s="23">
        <v>271.48511565066656</v>
      </c>
      <c r="CI396" s="3">
        <v>105.52091785317035</v>
      </c>
      <c r="CM396" s="2">
        <f t="shared" si="763"/>
        <v>47.196767443538498</v>
      </c>
      <c r="CN396" s="2">
        <f t="shared" si="763"/>
        <v>1.8892134133524916</v>
      </c>
      <c r="CO396" s="2">
        <f t="shared" si="764"/>
        <v>89.643760005605813</v>
      </c>
      <c r="CR396" s="2">
        <f t="shared" si="767"/>
        <v>0.27422303473491511</v>
      </c>
      <c r="CS396" s="2">
        <f t="shared" si="767"/>
        <v>0.27497708524290687</v>
      </c>
      <c r="CT396" s="2">
        <f t="shared" si="768"/>
        <v>0.36496350364964025</v>
      </c>
      <c r="CU396" s="2">
        <f t="shared" si="768"/>
        <v>0.16426316934834989</v>
      </c>
      <c r="CV396" s="2">
        <f t="shared" si="768"/>
        <v>0.14846978220209325</v>
      </c>
      <c r="CW396" s="2">
        <f t="shared" si="769"/>
        <v>-0.77444336882865161</v>
      </c>
      <c r="CX396" s="2">
        <f t="shared" si="770"/>
        <v>0.17636684303349967</v>
      </c>
      <c r="CY396" s="2">
        <f t="shared" si="651"/>
        <v>2.8571428571428519</v>
      </c>
      <c r="CZ396" s="2">
        <f t="shared" ref="CZ396:CZ456" si="775">((T396-T395)/T395)*100</f>
        <v>9.8619329388554541E-2</v>
      </c>
      <c r="DA396" s="2">
        <f t="shared" ref="DA396:DA456" si="776">((AB396-AB395)/AB395)*100</f>
        <v>-0.72016460905350077</v>
      </c>
      <c r="DB396" s="2">
        <f t="shared" ref="DB396:DB456" si="777">((V396-V395)/V395)*100</f>
        <v>0.25929127052722312</v>
      </c>
      <c r="DC396" s="2">
        <f t="shared" si="704"/>
        <v>0.30405405405404634</v>
      </c>
      <c r="DF396" s="2">
        <f t="shared" si="771"/>
        <v>1.9890642788037427</v>
      </c>
      <c r="DG396" s="2">
        <f t="shared" si="771"/>
        <v>1.7962581905600405</v>
      </c>
      <c r="DH396" s="2">
        <f t="shared" si="772"/>
        <v>1.6048546199279201</v>
      </c>
      <c r="DI396" s="2">
        <f t="shared" si="725"/>
        <v>0</v>
      </c>
      <c r="DJ396" s="2">
        <f t="shared" si="725"/>
        <v>0</v>
      </c>
      <c r="DM396" s="2">
        <f t="shared" si="652"/>
        <v>1.0128913443830649</v>
      </c>
      <c r="DN396" s="2">
        <f t="shared" si="652"/>
        <v>0.73664825046041571</v>
      </c>
      <c r="DO396" s="2">
        <f t="shared" si="617"/>
        <v>1.102941176470591</v>
      </c>
      <c r="DP396" s="2">
        <f t="shared" si="653"/>
        <v>0</v>
      </c>
      <c r="DQ396" s="2">
        <f t="shared" si="697"/>
        <v>0.63733969047038164</v>
      </c>
      <c r="DR396" s="2">
        <f t="shared" si="654"/>
        <v>1.5192135835567369</v>
      </c>
      <c r="DS396" s="2">
        <f t="shared" si="655"/>
        <v>1.3306593338398829</v>
      </c>
      <c r="DT396" s="2">
        <v>1.2</v>
      </c>
      <c r="DU396" s="2">
        <v>1.7</v>
      </c>
      <c r="DV396" s="2">
        <f t="shared" si="618"/>
        <v>-1.347449470644857</v>
      </c>
      <c r="DW396" s="2">
        <f t="shared" si="656"/>
        <v>-3.9525691699604737</v>
      </c>
      <c r="DX396" s="2">
        <f t="shared" si="657"/>
        <v>-7.3059360730593603</v>
      </c>
      <c r="DY396" s="2">
        <f t="shared" si="658"/>
        <v>3.6672629695885695</v>
      </c>
      <c r="DZ396" s="2">
        <f t="shared" si="659"/>
        <v>3.4291010194624549</v>
      </c>
      <c r="EA396" s="2">
        <f t="shared" si="674"/>
        <v>0.51387461459404538</v>
      </c>
      <c r="EB396" s="2">
        <f t="shared" si="674"/>
        <v>0.86956521739129933</v>
      </c>
      <c r="EC396" s="2">
        <f t="shared" si="674"/>
        <v>2.1276595744680771</v>
      </c>
      <c r="ED396" s="2">
        <f t="shared" si="674"/>
        <v>-3.0275229357798139</v>
      </c>
      <c r="EE396" s="2">
        <f t="shared" si="718"/>
        <v>-16.810683424980354</v>
      </c>
      <c r="EF396" s="2">
        <f t="shared" si="718"/>
        <v>-15.118110236220472</v>
      </c>
      <c r="EG396" s="2">
        <f t="shared" si="718"/>
        <v>4.1373239436619746</v>
      </c>
      <c r="EH396" s="2">
        <f t="shared" si="718"/>
        <v>1.2591815320041944</v>
      </c>
      <c r="EI396" s="2">
        <f t="shared" si="689"/>
        <v>-1.4354066985645897</v>
      </c>
      <c r="EJ396" s="2">
        <f t="shared" si="689"/>
        <v>2.3235800344234114</v>
      </c>
      <c r="EK396" s="2">
        <f t="shared" si="689"/>
        <v>-3.9525691699604737</v>
      </c>
      <c r="EL396" s="2">
        <f t="shared" si="687"/>
        <v>-0.94161958568738102</v>
      </c>
      <c r="EM396" s="2">
        <f t="shared" si="687"/>
        <v>1.5180265654648917</v>
      </c>
      <c r="EN396" s="2">
        <f t="shared" si="687"/>
        <v>0.17761989342806039</v>
      </c>
      <c r="EO396" s="2">
        <f t="shared" si="687"/>
        <v>3.6672629695885695</v>
      </c>
      <c r="EP396" s="2">
        <f t="shared" si="687"/>
        <v>1.5915119363395291</v>
      </c>
      <c r="EQ396" s="2">
        <f t="shared" si="687"/>
        <v>2.2038567493112948</v>
      </c>
      <c r="ER396" s="2">
        <f t="shared" si="716"/>
        <v>2.1276595744680771</v>
      </c>
      <c r="ES396" s="2">
        <f t="shared" si="716"/>
        <v>0.97864768683273429</v>
      </c>
      <c r="ET396" s="2">
        <f t="shared" si="716"/>
        <v>9.4696969696972388E-2</v>
      </c>
      <c r="EU396" s="2">
        <f t="shared" si="765"/>
        <v>1.5</v>
      </c>
      <c r="EV396" s="2">
        <f t="shared" si="765"/>
        <v>1.6</v>
      </c>
      <c r="EW396" s="2">
        <f t="shared" si="660"/>
        <v>6.7826086956521703</v>
      </c>
      <c r="EX396" s="2">
        <f t="shared" si="660"/>
        <v>2.0928116469517644</v>
      </c>
      <c r="EY396" s="2">
        <f t="shared" si="661"/>
        <v>82.291775914547685</v>
      </c>
      <c r="EZ396" s="2">
        <f t="shared" si="661"/>
        <v>30.592417316184118</v>
      </c>
      <c r="FA396" s="2">
        <f t="shared" si="662"/>
        <v>12.939160239931446</v>
      </c>
      <c r="FB396" s="2">
        <f t="shared" si="733"/>
        <v>2.6678187820641908</v>
      </c>
      <c r="FC396" s="2">
        <f t="shared" si="733"/>
        <v>-0.39880358923229942</v>
      </c>
      <c r="FD396" s="2">
        <f t="shared" si="733"/>
        <v>1.8962075848303339</v>
      </c>
      <c r="FE396" s="2">
        <f t="shared" si="732"/>
        <v>1.1090926474806251</v>
      </c>
      <c r="FF396" s="2">
        <f t="shared" si="732"/>
        <v>0.77745383867833251</v>
      </c>
      <c r="FG396" s="2">
        <f t="shared" si="732"/>
        <v>2.3477622890682337</v>
      </c>
      <c r="FH396" s="2">
        <v>5.5</v>
      </c>
      <c r="FI396" s="2">
        <v>4.8</v>
      </c>
      <c r="FL396" s="2">
        <f t="shared" si="726"/>
        <v>0.65489336314581426</v>
      </c>
      <c r="FM396" s="2">
        <f t="shared" si="726"/>
        <v>0.49350510761172472</v>
      </c>
      <c r="FN396" s="2">
        <f t="shared" si="634"/>
        <v>0.93536236583802168</v>
      </c>
      <c r="FQ396" s="2">
        <f t="shared" si="727"/>
        <v>2.6454191052105003</v>
      </c>
      <c r="FR396" s="2">
        <f t="shared" si="727"/>
        <v>1.9886814039693723</v>
      </c>
      <c r="FS396" s="2">
        <f t="shared" si="636"/>
        <v>3.7942717345769594</v>
      </c>
      <c r="FT396" s="2">
        <f t="shared" si="728"/>
        <v>1.4501612331638825</v>
      </c>
      <c r="FU396" s="2">
        <f t="shared" si="728"/>
        <v>3.2080066702544041</v>
      </c>
      <c r="FX396" s="2">
        <f t="shared" si="755"/>
        <v>1.2509614050049134</v>
      </c>
      <c r="FY396" s="2">
        <f t="shared" si="755"/>
        <v>1.5433651529713988</v>
      </c>
      <c r="FZ396" s="2">
        <f t="shared" si="647"/>
        <v>1.9968799094481904</v>
      </c>
      <c r="GA396" s="2">
        <f t="shared" si="756"/>
        <v>2.4745661216875714</v>
      </c>
      <c r="GB396" s="2">
        <f t="shared" si="756"/>
        <v>0.87849209051764632</v>
      </c>
      <c r="GE396" s="2">
        <f t="shared" ref="GE396:GF411" si="778">AVERAGE(EE394:EE396)</f>
        <v>-14.229173467930332</v>
      </c>
      <c r="GF396" s="2">
        <f t="shared" si="778"/>
        <v>-12.736647465828559</v>
      </c>
      <c r="GG396" s="2">
        <f t="shared" si="759"/>
        <v>12.504290233743953</v>
      </c>
      <c r="GH396" s="2">
        <f t="shared" si="759"/>
        <v>73.225743095128948</v>
      </c>
      <c r="GI396" s="2">
        <f t="shared" si="670"/>
        <v>6.4736410816716772</v>
      </c>
      <c r="GJ396" s="2">
        <f t="shared" si="671"/>
        <v>1.5825619587936934</v>
      </c>
      <c r="GK396" s="2">
        <v>5.2</v>
      </c>
      <c r="GN396" s="2">
        <f t="shared" si="752"/>
        <v>0.29999999999999993</v>
      </c>
      <c r="GQ396" s="2">
        <f t="shared" si="717"/>
        <v>-1.3</v>
      </c>
      <c r="GT396" s="27">
        <f t="shared" ca="1" si="734"/>
        <v>100.561797752809</v>
      </c>
      <c r="GU396" s="27">
        <f t="shared" ca="1" si="735"/>
        <v>108.03484995159729</v>
      </c>
      <c r="GV396" s="27">
        <f t="shared" ca="1" si="735"/>
        <v>100.59464816650147</v>
      </c>
      <c r="GW396" s="27">
        <f t="shared" ca="1" si="736"/>
        <v>100.09469696969697</v>
      </c>
      <c r="GX396" s="27">
        <f t="shared" ca="1" si="736"/>
        <v>100.44208664898319</v>
      </c>
      <c r="GY396" s="27">
        <f t="shared" ca="1" si="737"/>
        <v>100.18315018315019</v>
      </c>
      <c r="GZ396" s="27">
        <f t="shared" ca="1" si="738"/>
        <v>86.015831134564635</v>
      </c>
      <c r="HA396" s="27">
        <f t="shared" ca="1" si="739"/>
        <v>100.83487940630798</v>
      </c>
      <c r="HB396" s="27">
        <f t="shared" ca="1" si="739"/>
        <v>107.14966634890372</v>
      </c>
      <c r="HC396" s="27">
        <f t="shared" ca="1" si="739"/>
        <v>95.256534365924495</v>
      </c>
      <c r="HD396" s="27">
        <f t="shared" ca="1" si="739"/>
        <v>100.08936550491509</v>
      </c>
      <c r="HE396" s="27">
        <f t="shared" ca="1" si="740"/>
        <v>97.969543147208128</v>
      </c>
      <c r="HG396" s="27">
        <f t="shared" ca="1" si="741"/>
        <v>99.072356215213347</v>
      </c>
      <c r="HH396" s="27">
        <f t="shared" ca="1" si="742"/>
        <v>95.736793327154771</v>
      </c>
      <c r="HI396" s="27">
        <f t="shared" ca="1" si="742"/>
        <v>92.146118721461193</v>
      </c>
      <c r="HJ396" s="27">
        <f t="shared" ca="1" si="743"/>
        <v>99.905392620624397</v>
      </c>
      <c r="HK396" s="27">
        <f t="shared" ca="1" si="743"/>
        <v>101.07238605898124</v>
      </c>
      <c r="HL396" s="27">
        <f t="shared" ca="1" si="744"/>
        <v>100.55248618784532</v>
      </c>
      <c r="HM396" s="27">
        <f t="shared" ca="1" si="745"/>
        <v>116.85508735868449</v>
      </c>
      <c r="HN396" s="27">
        <f t="shared" ca="1" si="746"/>
        <v>106.73267326732673</v>
      </c>
      <c r="HO396" s="27">
        <f t="shared" ca="1" si="746"/>
        <v>95.277020890099919</v>
      </c>
      <c r="HP396" s="27">
        <f t="shared" ca="1" si="746"/>
        <v>101.37389597644749</v>
      </c>
      <c r="HQ396" s="27">
        <f t="shared" ca="1" si="746"/>
        <v>104.38432835820896</v>
      </c>
      <c r="HR396" s="27">
        <f t="shared" ca="1" si="747"/>
        <v>103.35781741867787</v>
      </c>
      <c r="HT396" s="27">
        <f t="shared" ca="1" si="721"/>
        <v>140.17230706092519</v>
      </c>
      <c r="HU396" s="27">
        <f t="shared" ca="1" si="721"/>
        <v>29.652351211923637</v>
      </c>
      <c r="HV396" s="27">
        <f t="shared" ca="1" si="721"/>
        <v>32.730486418256589</v>
      </c>
      <c r="HW396" s="27">
        <f t="shared" ca="1" si="722"/>
        <v>508.56810083525062</v>
      </c>
      <c r="HX396" s="27">
        <f t="shared" ca="1" si="722"/>
        <v>491.30503183608761</v>
      </c>
      <c r="HY396" s="27">
        <f t="shared" ca="1" si="638"/>
        <v>999.99999999999989</v>
      </c>
      <c r="HZ396" s="27">
        <f t="shared" ca="1" si="723"/>
        <v>4.5467916350111199</v>
      </c>
      <c r="IA396" s="27">
        <f t="shared" ca="1" si="723"/>
        <v>19.922408323470759</v>
      </c>
      <c r="IB396" s="27">
        <f t="shared" ca="1" si="723"/>
        <v>19.981583793738491</v>
      </c>
      <c r="IC396" s="27">
        <f t="shared" ca="1" si="723"/>
        <v>50.322441162671822</v>
      </c>
      <c r="ID396" s="27">
        <f t="shared" ca="1" si="723"/>
        <v>19.437620532565937</v>
      </c>
      <c r="IE396" s="27">
        <f t="shared" ca="1" si="723"/>
        <v>17.689707051494931</v>
      </c>
      <c r="IG396" s="28">
        <f t="shared" ca="1" si="623"/>
        <v>-4.0210613804567322E-2</v>
      </c>
      <c r="IH396" s="28">
        <f t="shared" ca="1" si="623"/>
        <v>9.1725415918213871E-2</v>
      </c>
      <c r="II396" s="28">
        <f t="shared" ca="1" si="623"/>
        <v>-0.23732954850672117</v>
      </c>
      <c r="IJ396" s="28">
        <f t="shared" ca="1" si="624"/>
        <v>5.7803138201162133E-3</v>
      </c>
      <c r="IK396" s="24">
        <f t="shared" ca="1" si="639"/>
        <v>0.19159506021319084</v>
      </c>
      <c r="IL396" s="28">
        <f t="shared" ca="1" si="625"/>
        <v>0.71979430347754914</v>
      </c>
      <c r="IM396" s="28">
        <f t="shared" ca="1" si="640"/>
        <v>0.7366482504604257</v>
      </c>
      <c r="IN396" s="3">
        <f t="shared" ca="1" si="641"/>
        <v>0.72557461729766537</v>
      </c>
      <c r="IO396" s="2">
        <f t="shared" si="663"/>
        <v>0.7</v>
      </c>
      <c r="IQ396" s="2">
        <f t="shared" ca="1" si="750"/>
        <v>-0.1858147463930746</v>
      </c>
      <c r="IS396" s="3">
        <f t="shared" ca="1" si="626"/>
        <v>0.2051397645915134</v>
      </c>
      <c r="IT396" s="3">
        <f t="shared" ca="1" si="627"/>
        <v>1.8234061923426803E-2</v>
      </c>
      <c r="IU396" s="3">
        <f t="shared" si="628"/>
        <v>0.29999999999999993</v>
      </c>
      <c r="IV396" s="3">
        <f t="shared" ca="1" si="629"/>
        <v>7.6626173485059734E-2</v>
      </c>
      <c r="IX396" s="28">
        <f ca="1">$HL396/100*(GZ396-100)*AL396/1000+(HM396-100)*HZ396/$HY396</f>
        <v>4.8513711276044577E-2</v>
      </c>
      <c r="IY396" s="28">
        <f ca="1">$HL396/100*(HA396-100)*AM396/1000+(HN396-100)*IA396/$HY396</f>
        <v>0.15679734993244998</v>
      </c>
      <c r="IZ396" s="28">
        <f ca="1">$HL396/100*(HB396-100)*AN396/1000+(HO396-100)*IB396/$HY396</f>
        <v>1.3464906178831684E-2</v>
      </c>
      <c r="JA396" s="28">
        <f ca="1">$HL396/100*(HC396-100)*AO396/1000+(HP396-100)*IC396/$HY396</f>
        <v>-0.22658190340638545</v>
      </c>
      <c r="JB396" s="28">
        <f ca="1">$HL396/100*(HD396-100)*AP396/1000+(HQ396-100)*ID396/$HY396</f>
        <v>8.7107954893749021E-2</v>
      </c>
      <c r="JC396" s="28">
        <f ca="1">$HL396/100*(HE396-100)*AQ396/1000+(HR396-100)*IE396/$HY396</f>
        <v>2.673200892555911E-2</v>
      </c>
      <c r="JE396" s="3">
        <f t="shared" ca="1" si="731"/>
        <v>-1.3700098846351073E-2</v>
      </c>
      <c r="JF396" s="3">
        <f t="shared" ca="1" si="731"/>
        <v>2.1539070791059961E-2</v>
      </c>
      <c r="JG396" s="3">
        <f t="shared" ca="1" si="731"/>
        <v>4.0067397872094596E-3</v>
      </c>
      <c r="JH396" s="3">
        <f t="shared" ca="1" si="731"/>
        <v>0.11906024338914717</v>
      </c>
      <c r="JI396" s="3">
        <f t="shared" ca="1" si="731"/>
        <v>1.524401802600546E-2</v>
      </c>
      <c r="JJ396" s="3">
        <f t="shared" ca="1" si="731"/>
        <v>-3.742035697024821E-2</v>
      </c>
      <c r="JK396" s="3">
        <f>IO396-IO395</f>
        <v>0.29999999999999993</v>
      </c>
      <c r="JL396" s="3">
        <f t="shared" ca="1" si="630"/>
        <v>0.30969335905914158</v>
      </c>
      <c r="JN396" s="10">
        <f>COUNTIF(EI396:ET396,"&gt;2")</f>
        <v>4</v>
      </c>
      <c r="JP396" s="2">
        <f>AVERAGE(CS396,CS384,CS372,CS360,CS348,CS336,CS324,CS312,CS300,CS288)</f>
        <v>0.23743621922548855</v>
      </c>
      <c r="JQ396" s="2">
        <f>CS396-JP396</f>
        <v>3.7540866017418323E-2</v>
      </c>
      <c r="JR396" s="2">
        <f>AVERAGE(CT396,CT384,CT372,CT360,CT348,CT336,CT324,CT312,CT300,CT288)</f>
        <v>0.3259134718256223</v>
      </c>
      <c r="JS396" s="2">
        <f>CT396-JR396</f>
        <v>3.905003182401795E-2</v>
      </c>
      <c r="KH396" s="2">
        <f>(DN396*$DN$4)+(FB396*$FB$3)+(FC396*$FC$3)+(FD396*$FD$3)+(FE396*$FE$3)+(FF396*$FF$3)+(FG396*$FG$3)</f>
        <v>1.8359370853354728</v>
      </c>
      <c r="KI396" s="2">
        <f>F396-KH396</f>
        <v>-1.1359370853354729</v>
      </c>
      <c r="KJ396" s="2">
        <f>MAX(DN396,FB396:FG396)</f>
        <v>2.6678187820641908</v>
      </c>
      <c r="KK396" s="2">
        <f>MIN(DN396,FB396:FG396)</f>
        <v>-0.39880358923229942</v>
      </c>
      <c r="KL396" s="2">
        <f t="shared" si="664"/>
        <v>3.0666223712964902</v>
      </c>
      <c r="KO396" s="2">
        <f>BO396</f>
        <v>81.66</v>
      </c>
      <c r="KP396" s="2">
        <f>100*((BO390/BO378)-1)</f>
        <v>0.8883082952318766</v>
      </c>
      <c r="KQ396" s="2">
        <f t="shared" si="677"/>
        <v>0.8883082952318766</v>
      </c>
      <c r="KR396" s="2">
        <f>100*((BO384/BO372)-1)</f>
        <v>-3.7575150300601212</v>
      </c>
      <c r="KS396" s="2">
        <f t="shared" si="691"/>
        <v>-3.7575150300601212</v>
      </c>
      <c r="KT396" s="3">
        <f>BP396</f>
        <v>1.3858999999999999</v>
      </c>
      <c r="KU396" s="3">
        <f>BQ396</f>
        <v>65.41</v>
      </c>
      <c r="KV396" s="3">
        <f t="shared" si="773"/>
        <v>47.196767443538498</v>
      </c>
      <c r="KW396" s="2">
        <f t="shared" si="774"/>
        <v>102.67275368068947</v>
      </c>
      <c r="KX396" s="2">
        <f t="shared" si="766"/>
        <v>86.340356077992112</v>
      </c>
      <c r="LA396">
        <v>2</v>
      </c>
      <c r="LB396">
        <v>0</v>
      </c>
      <c r="LE396" s="2">
        <v>113.85434928230025</v>
      </c>
      <c r="LF396" s="2">
        <v>112.51475014190454</v>
      </c>
      <c r="LG396" s="2">
        <v>103.49544476784506</v>
      </c>
      <c r="LH396" s="2">
        <v>101.6028936635101</v>
      </c>
      <c r="LI396" s="2">
        <v>105.40731315430384</v>
      </c>
      <c r="LJ396" s="2">
        <v>106.82532322571691</v>
      </c>
      <c r="LK396" s="2">
        <v>109.05419203131682</v>
      </c>
      <c r="LL396" s="2">
        <v>114.44014583248943</v>
      </c>
      <c r="LM396" s="2">
        <v>118.48004858517943</v>
      </c>
      <c r="LN396" s="2">
        <v>110.91862134377725</v>
      </c>
      <c r="LO396" s="2">
        <v>125.22224887646161</v>
      </c>
      <c r="LP396" s="2">
        <v>113.42019707377729</v>
      </c>
      <c r="LQ396" s="2">
        <v>148.0879851798982</v>
      </c>
      <c r="LR396" s="2">
        <v>111.35747196148908</v>
      </c>
      <c r="LS396" s="2">
        <v>117.62529820433795</v>
      </c>
      <c r="LT396" s="2">
        <v>154.11121969244041</v>
      </c>
      <c r="LU396" s="2">
        <v>117.15052523479463</v>
      </c>
      <c r="LV396" s="2">
        <v>118.12067414852685</v>
      </c>
      <c r="LW396" s="2">
        <v>104.66345911743532</v>
      </c>
      <c r="LX396" s="2">
        <v>95.264358953668193</v>
      </c>
      <c r="LY396" s="2">
        <v>105.94552518675975</v>
      </c>
      <c r="LZ396" s="2">
        <v>115.27464514067698</v>
      </c>
      <c r="MA396" s="2">
        <v>121.12370453761825</v>
      </c>
      <c r="MB396" s="2">
        <v>105.64187785614523</v>
      </c>
      <c r="MC396" s="2">
        <v>123.58957333754053</v>
      </c>
      <c r="MD396" s="2">
        <v>120.57795169650194</v>
      </c>
      <c r="ME396" s="2">
        <v>122.63292406132749</v>
      </c>
      <c r="MF396" s="2">
        <v>112.77687230993088</v>
      </c>
      <c r="MG396" s="2">
        <v>119.89886681129434</v>
      </c>
      <c r="MH396" s="2">
        <v>107.90371886369621</v>
      </c>
      <c r="MI396" s="2">
        <v>122.88987341342678</v>
      </c>
      <c r="MJ396" s="2">
        <v>123.41730341882847</v>
      </c>
      <c r="MK396" s="2">
        <v>118.02246391557149</v>
      </c>
      <c r="ML396" s="2">
        <v>113.9447100814243</v>
      </c>
      <c r="MM396" s="2">
        <v>117.30738381175937</v>
      </c>
      <c r="MN396" s="2">
        <v>126.79202248303542</v>
      </c>
      <c r="MO396" s="2">
        <v>124.47702178249602</v>
      </c>
      <c r="MP396" s="2">
        <v>130.76157755884489</v>
      </c>
      <c r="MQ396" s="2">
        <v>91.058832767790662</v>
      </c>
      <c r="MR396" s="2">
        <v>81.490740961750646</v>
      </c>
      <c r="MS396" s="10">
        <v>128.97219708211162</v>
      </c>
      <c r="MT396" s="2">
        <v>123.69459677559662</v>
      </c>
      <c r="MU396" s="2">
        <v>108.72090211703549</v>
      </c>
      <c r="MV396" s="2">
        <v>92.281443386432414</v>
      </c>
      <c r="MX396" s="22">
        <v>0.83</v>
      </c>
      <c r="MY396" s="22">
        <v>0.17</v>
      </c>
      <c r="MZ396" s="22">
        <v>0.7</v>
      </c>
      <c r="NA396" s="22">
        <v>0.44</v>
      </c>
      <c r="NB396" s="22">
        <v>0.44</v>
      </c>
      <c r="NC396" s="22">
        <v>0.42</v>
      </c>
      <c r="ND396" s="22">
        <v>1</v>
      </c>
      <c r="NE396" s="22">
        <v>3.95</v>
      </c>
      <c r="NF396" s="22">
        <v>1.05</v>
      </c>
      <c r="NG396" s="22">
        <v>2</v>
      </c>
      <c r="NH396" s="23">
        <v>4</v>
      </c>
      <c r="NI396" s="22">
        <v>28</v>
      </c>
      <c r="NJ396" s="22">
        <v>1.4</v>
      </c>
      <c r="NK396" s="22">
        <v>0.42</v>
      </c>
      <c r="NL396" s="23">
        <v>5.32</v>
      </c>
      <c r="NM396" s="3">
        <v>3.96</v>
      </c>
      <c r="NN396" s="22">
        <v>2.97</v>
      </c>
      <c r="NO396" s="22">
        <v>4.07</v>
      </c>
      <c r="NP396" s="22">
        <v>0.23</v>
      </c>
      <c r="NQ396" s="22">
        <v>1.1499999999999999</v>
      </c>
      <c r="NR396" s="23">
        <v>1</v>
      </c>
      <c r="NS396" s="22">
        <v>1.28</v>
      </c>
      <c r="NT396" s="22">
        <v>6.72</v>
      </c>
      <c r="NU396" s="23">
        <v>5.0999999999999996</v>
      </c>
      <c r="NV396" s="3">
        <v>2.85</v>
      </c>
      <c r="NW396" s="22">
        <v>0.45</v>
      </c>
      <c r="NX396" s="22">
        <v>0.6</v>
      </c>
      <c r="NY396" s="22">
        <v>51.75</v>
      </c>
      <c r="NZ396" s="22">
        <v>17.25</v>
      </c>
      <c r="OA396" s="23">
        <v>3</v>
      </c>
      <c r="OB396" s="22">
        <v>0.45</v>
      </c>
      <c r="OC396" s="22">
        <v>1.32</v>
      </c>
      <c r="OD396" s="22">
        <v>2.7</v>
      </c>
      <c r="OE396" s="22">
        <v>1.98</v>
      </c>
      <c r="OF396" s="22">
        <v>17.760000000000002</v>
      </c>
      <c r="OG396" s="22">
        <v>1.2</v>
      </c>
      <c r="OH396" s="23">
        <v>5.04</v>
      </c>
      <c r="OI396" s="22">
        <v>2</v>
      </c>
      <c r="OJ396" s="22">
        <v>7.1</v>
      </c>
      <c r="OK396" s="22">
        <v>2.9</v>
      </c>
      <c r="OL396" s="22">
        <v>0.66</v>
      </c>
      <c r="OM396" s="23">
        <v>3.96</v>
      </c>
      <c r="ON396" s="22">
        <v>3.96</v>
      </c>
      <c r="OO396" s="22">
        <v>13.42</v>
      </c>
      <c r="OQ396">
        <f t="shared" si="667"/>
        <v>-2</v>
      </c>
      <c r="OR396" s="23">
        <f t="shared" ca="1" si="724"/>
        <v>1.0037053243438441</v>
      </c>
      <c r="OS396" s="23">
        <f t="shared" ca="1" si="724"/>
        <v>1.0000147592752522</v>
      </c>
      <c r="OT396" s="23">
        <f t="shared" ca="1" si="724"/>
        <v>1.0000998919941297</v>
      </c>
      <c r="OU396" s="23">
        <f t="shared" ca="1" si="720"/>
        <v>1.0000673269048552</v>
      </c>
      <c r="OV396" s="23">
        <f t="shared" ca="1" si="720"/>
        <v>1.0014066619098088</v>
      </c>
      <c r="OW396" s="23">
        <f t="shared" ca="1" si="720"/>
        <v>0.99928606787034657</v>
      </c>
      <c r="OX396" s="23">
        <f t="shared" ca="1" si="720"/>
        <v>0.99986737980846963</v>
      </c>
      <c r="OY396" s="23">
        <f t="shared" ca="1" si="720"/>
        <v>0.99962606322690473</v>
      </c>
      <c r="OZ396" s="23">
        <f t="shared" ca="1" si="720"/>
        <v>1.004228068810324</v>
      </c>
      <c r="PA396" s="23">
        <f t="shared" ca="1" si="720"/>
        <v>1.0013486007449359</v>
      </c>
      <c r="PB396" s="23">
        <f t="shared" ca="1" si="720"/>
        <v>1.0069708865094624</v>
      </c>
      <c r="PC396" s="23">
        <f t="shared" ca="1" si="720"/>
        <v>0.99943067394436258</v>
      </c>
      <c r="PD396" s="23">
        <f t="shared" ca="1" si="720"/>
        <v>1.0180937265905836</v>
      </c>
      <c r="PE396" s="23">
        <f t="shared" ca="1" si="720"/>
        <v>1.0100495406024728</v>
      </c>
      <c r="PF396" s="23">
        <f t="shared" ca="1" si="720"/>
        <v>1.0153612360141036</v>
      </c>
      <c r="PG396" s="23">
        <f t="shared" ca="1" si="729"/>
        <v>1.0017825063340124</v>
      </c>
      <c r="PH396" s="23">
        <f t="shared" ca="1" si="729"/>
        <v>1.0080144901481447</v>
      </c>
      <c r="PI396" s="23">
        <f t="shared" ca="1" si="729"/>
        <v>1.0108217250668385</v>
      </c>
      <c r="PJ396" s="23">
        <f t="shared" ca="1" si="729"/>
        <v>0.96588262347597587</v>
      </c>
      <c r="PK396" s="23">
        <f t="shared" ca="1" si="729"/>
        <v>1.0278541680332383</v>
      </c>
      <c r="PL396" s="23">
        <f t="shared" ca="1" si="760"/>
        <v>0.99911691139662462</v>
      </c>
      <c r="PM396" s="23">
        <f t="shared" ca="1" si="760"/>
        <v>1.0066342575482958</v>
      </c>
      <c r="PN396" s="23">
        <f t="shared" ca="1" si="760"/>
        <v>1.0065932824649957</v>
      </c>
      <c r="PO396" s="23">
        <f t="shared" ca="1" si="760"/>
        <v>1.000123696254162</v>
      </c>
      <c r="PP396" s="23">
        <f t="shared" ca="1" si="760"/>
        <v>0.97988695429607731</v>
      </c>
      <c r="PQ396" s="23">
        <f t="shared" ca="1" si="760"/>
        <v>0.99559005536627154</v>
      </c>
      <c r="PR396" s="23">
        <f t="shared" ca="1" si="760"/>
        <v>1.0016728825843526</v>
      </c>
      <c r="PS396" s="23">
        <f t="shared" ca="1" si="760"/>
        <v>1.0003534140231927</v>
      </c>
      <c r="PT396" s="23">
        <f t="shared" ca="1" si="760"/>
        <v>1.0040418772346207</v>
      </c>
      <c r="PU396" s="23">
        <f t="shared" ca="1" si="749"/>
        <v>1.0032321298040585</v>
      </c>
      <c r="PV396" s="23">
        <f t="shared" ca="1" si="749"/>
        <v>1.0082463411607858</v>
      </c>
      <c r="PW396" s="23">
        <f t="shared" ca="1" si="749"/>
        <v>1.0071295716007151</v>
      </c>
      <c r="PX396" s="23">
        <f t="shared" ca="1" si="749"/>
        <v>1.0049688362542042</v>
      </c>
      <c r="PY396" s="23">
        <f t="shared" ca="1" si="749"/>
        <v>1.0003797014426155</v>
      </c>
      <c r="PZ396" s="23">
        <f t="shared" ca="1" si="749"/>
        <v>1.0062894575562764</v>
      </c>
      <c r="QA396" s="23">
        <f t="shared" ca="1" si="749"/>
        <v>1.0066275299649416</v>
      </c>
      <c r="QB396" s="23">
        <f t="shared" ca="1" si="730"/>
        <v>1.0102376567614531</v>
      </c>
      <c r="QC396" s="23">
        <f t="shared" ca="1" si="730"/>
        <v>1.009148289627378</v>
      </c>
      <c r="QD396" s="23">
        <f t="shared" ca="1" si="699"/>
        <v>0.98340727145433238</v>
      </c>
      <c r="QE396" s="23">
        <f t="shared" ca="1" si="699"/>
        <v>0.99978093220339592</v>
      </c>
      <c r="QF396" s="23">
        <f t="shared" ca="1" si="699"/>
        <v>0.992119054920095</v>
      </c>
      <c r="QG396" s="23">
        <f t="shared" ca="1" si="699"/>
        <v>1.0040823125727434</v>
      </c>
      <c r="QH396" s="23">
        <f t="shared" ca="1" si="699"/>
        <v>1.0039713686856628</v>
      </c>
      <c r="QI396" s="23">
        <f t="shared" ca="1" si="699"/>
        <v>1.0020085002578019</v>
      </c>
      <c r="QJ396" s="26">
        <f t="shared" ref="QJ396:QJ443" ca="1" si="779">SUMPRODUCT(OR396:QI396,MX396:OO396)/SUM(MX396:OO396)</f>
        <v>1.0021907269696591</v>
      </c>
      <c r="QL396" s="3">
        <f t="shared" ca="1" si="751"/>
        <v>115.06073898969541</v>
      </c>
      <c r="QM396" s="3">
        <f t="shared" ca="1" si="753"/>
        <v>0.22586351765174761</v>
      </c>
      <c r="QN396" s="3">
        <f t="shared" ca="1" si="757"/>
        <v>0.16762204050703908</v>
      </c>
      <c r="QO396" s="3">
        <f t="shared" ca="1" si="762"/>
        <v>0.72288182003639179</v>
      </c>
      <c r="QP396" s="3">
        <f t="shared" ca="1" si="631"/>
        <v>1.1531002581839811</v>
      </c>
      <c r="QQ396" s="2">
        <f t="shared" ca="1" si="642"/>
        <v>1.5179775543491703</v>
      </c>
      <c r="QR396" s="3">
        <f t="shared" ca="1" si="754"/>
        <v>2.7442864516527887</v>
      </c>
      <c r="QS396" s="3">
        <f t="shared" ca="1" si="758"/>
        <v>2.0406679293494823</v>
      </c>
      <c r="QT396" s="3">
        <f t="shared" ca="1" si="761"/>
        <v>2.923032139864512</v>
      </c>
      <c r="QU396" s="3">
        <f t="shared" ca="1" si="619"/>
        <v>2.3194969184221925</v>
      </c>
    </row>
    <row r="397" spans="1:463" x14ac:dyDescent="0.35">
      <c r="A397" t="s">
        <v>1462</v>
      </c>
      <c r="B397" s="21">
        <v>44287</v>
      </c>
      <c r="C397" t="s">
        <v>1012</v>
      </c>
      <c r="D397" s="2">
        <v>110.4</v>
      </c>
      <c r="E397" s="2">
        <v>110.1</v>
      </c>
      <c r="F397" s="2">
        <v>1.5</v>
      </c>
      <c r="G397" s="2">
        <v>110.3</v>
      </c>
      <c r="H397" s="2">
        <v>109.99512256660911</v>
      </c>
      <c r="I397" s="2">
        <v>110.23881594651449</v>
      </c>
      <c r="J397" s="2">
        <v>106.4</v>
      </c>
      <c r="K397" s="2">
        <v>114.3</v>
      </c>
      <c r="L397" s="2">
        <v>114.09912825368492</v>
      </c>
      <c r="M397" s="2">
        <v>106.7</v>
      </c>
      <c r="N397" s="2">
        <v>113</v>
      </c>
      <c r="O397" s="2">
        <v>103.3</v>
      </c>
      <c r="P397" s="2">
        <v>108.1</v>
      </c>
      <c r="Q397" s="2">
        <v>99.6</v>
      </c>
      <c r="R397" s="2">
        <v>117.2</v>
      </c>
      <c r="S397" s="2">
        <v>113</v>
      </c>
      <c r="T397" s="2">
        <v>110.1</v>
      </c>
      <c r="U397" s="2">
        <v>113.8</v>
      </c>
      <c r="V397" s="2">
        <v>116.6</v>
      </c>
      <c r="W397" s="2">
        <v>120</v>
      </c>
      <c r="X397" s="2">
        <v>103.1</v>
      </c>
      <c r="Y397" s="2">
        <v>105.3</v>
      </c>
      <c r="Z397" s="2">
        <v>107.2</v>
      </c>
      <c r="AA397" s="2">
        <v>118.6</v>
      </c>
      <c r="AB397" s="2">
        <v>96.5</v>
      </c>
      <c r="AC397" s="2">
        <v>100.8</v>
      </c>
      <c r="AD397" s="2">
        <v>114.6</v>
      </c>
      <c r="AE397" s="2">
        <v>100.8</v>
      </c>
      <c r="AF397" s="2">
        <v>111.7</v>
      </c>
      <c r="AG397" s="22">
        <v>566</v>
      </c>
      <c r="AH397" s="22">
        <v>434</v>
      </c>
      <c r="AI397" s="22">
        <v>159</v>
      </c>
      <c r="AJ397" s="22">
        <v>27</v>
      </c>
      <c r="AK397" s="22">
        <v>33</v>
      </c>
      <c r="AL397" s="22">
        <v>2</v>
      </c>
      <c r="AM397" s="22">
        <v>27</v>
      </c>
      <c r="AN397" s="22">
        <v>15</v>
      </c>
      <c r="AO397" s="22">
        <v>62</v>
      </c>
      <c r="AP397" s="22">
        <v>21</v>
      </c>
      <c r="AQ397" s="22">
        <v>16</v>
      </c>
      <c r="AR397" s="2">
        <v>103.8</v>
      </c>
      <c r="AS397" s="2">
        <v>119.5</v>
      </c>
      <c r="AT397" s="2">
        <v>99.6</v>
      </c>
      <c r="AU397" s="2">
        <v>107.6</v>
      </c>
      <c r="AV397" s="2">
        <v>106.5</v>
      </c>
      <c r="AW397" s="2">
        <v>114.1</v>
      </c>
      <c r="AX397" s="2">
        <v>117.2</v>
      </c>
      <c r="AY397" s="2">
        <v>116.9</v>
      </c>
      <c r="AZ397" s="2">
        <v>110.1</v>
      </c>
      <c r="BA397" s="2">
        <v>120</v>
      </c>
      <c r="BB397" s="2">
        <v>114.3</v>
      </c>
      <c r="BC397" s="2">
        <v>105.2</v>
      </c>
      <c r="BD397" s="3">
        <v>0.56999999999999995</v>
      </c>
      <c r="BE397" s="3">
        <v>0.2</v>
      </c>
      <c r="BF397" s="3">
        <v>0.18</v>
      </c>
      <c r="BG397" s="3">
        <v>0.12</v>
      </c>
      <c r="BH397" s="3">
        <v>0.46</v>
      </c>
      <c r="BI397" s="2">
        <v>301.10000000000002</v>
      </c>
      <c r="BJ397" s="2">
        <v>2.9</v>
      </c>
      <c r="BK397" s="2">
        <v>3.2</v>
      </c>
      <c r="BL397" s="2">
        <v>123.9</v>
      </c>
      <c r="BM397" s="2">
        <v>112.6</v>
      </c>
      <c r="BN397" s="10">
        <v>576</v>
      </c>
      <c r="BO397" s="3">
        <v>81.33</v>
      </c>
      <c r="BP397" s="22">
        <v>1.3842000000000001</v>
      </c>
      <c r="BQ397" s="3">
        <v>64.8065</v>
      </c>
      <c r="BR397" s="23">
        <v>2.6628571428571428</v>
      </c>
      <c r="BS397" s="2">
        <v>130.1</v>
      </c>
      <c r="BT397" s="3">
        <v>119.84</v>
      </c>
      <c r="BU397" s="2">
        <v>0.7</v>
      </c>
      <c r="BV397" s="2">
        <v>3</v>
      </c>
      <c r="BW397" s="2">
        <v>6</v>
      </c>
      <c r="BX397" s="2">
        <v>5.7</v>
      </c>
      <c r="BY397" s="23">
        <v>266.61399999999998</v>
      </c>
      <c r="BZ397" s="2">
        <v>99.1</v>
      </c>
      <c r="CA397" s="2">
        <v>102.2</v>
      </c>
      <c r="CB397" s="3">
        <v>105.86</v>
      </c>
      <c r="CC397" s="2">
        <v>104.1</v>
      </c>
      <c r="CD397" s="2">
        <v>139.9</v>
      </c>
      <c r="CE397" s="2">
        <v>99.064236442778068</v>
      </c>
      <c r="CF397" s="3">
        <v>105.62933090327419</v>
      </c>
      <c r="CG397" s="2">
        <v>103.97336156358932</v>
      </c>
      <c r="CH397" s="23">
        <v>273.77278714459533</v>
      </c>
      <c r="CI397" s="3">
        <v>105.44226519756259</v>
      </c>
      <c r="CM397" s="2">
        <f t="shared" si="763"/>
        <v>46.818740066464379</v>
      </c>
      <c r="CN397" s="2">
        <f t="shared" si="763"/>
        <v>1.9237517286932109</v>
      </c>
      <c r="CO397" s="2">
        <f t="shared" si="764"/>
        <v>89.533799408153243</v>
      </c>
      <c r="CR397" s="2">
        <f t="shared" si="767"/>
        <v>0.63810391978122416</v>
      </c>
      <c r="CS397" s="2">
        <f t="shared" si="767"/>
        <v>0.63985374771479753</v>
      </c>
      <c r="CT397" s="2">
        <f t="shared" si="768"/>
        <v>0.27272727272727015</v>
      </c>
      <c r="CU397" s="2">
        <f t="shared" si="768"/>
        <v>0.2371396894906847</v>
      </c>
      <c r="CV397" s="2">
        <f t="shared" si="768"/>
        <v>-3.0092517435645824E-3</v>
      </c>
      <c r="CW397" s="2">
        <f t="shared" si="769"/>
        <v>0.78048780487804603</v>
      </c>
      <c r="CX397" s="2">
        <f t="shared" si="770"/>
        <v>0.61619718309859406</v>
      </c>
      <c r="CY397" s="2">
        <f t="shared" si="651"/>
        <v>1.2544802867383564</v>
      </c>
      <c r="CZ397" s="2">
        <f t="shared" si="775"/>
        <v>8.4729064039408808</v>
      </c>
      <c r="DA397" s="2">
        <f t="shared" si="776"/>
        <v>0</v>
      </c>
      <c r="DB397" s="2">
        <f t="shared" si="777"/>
        <v>0.51724137931033998</v>
      </c>
      <c r="DC397" s="2">
        <f t="shared" si="704"/>
        <v>1.4146177164028446</v>
      </c>
      <c r="DF397" s="2">
        <f t="shared" si="771"/>
        <v>2.8830864818934154</v>
      </c>
      <c r="DG397" s="2">
        <f t="shared" si="771"/>
        <v>-3.610504482889354E-2</v>
      </c>
      <c r="DH397" s="2">
        <f t="shared" si="772"/>
        <v>-0.90370959068464263</v>
      </c>
      <c r="DI397" s="2">
        <f t="shared" si="725"/>
        <v>1.5070014279399802</v>
      </c>
      <c r="DJ397" s="2">
        <f t="shared" si="725"/>
        <v>0</v>
      </c>
      <c r="DM397" s="2">
        <f t="shared" si="652"/>
        <v>1.6574585635359222</v>
      </c>
      <c r="DN397" s="2">
        <f t="shared" si="652"/>
        <v>1.4746543778801791</v>
      </c>
      <c r="DO397" s="2">
        <f t="shared" ref="DO397:DO456" si="780">((G397-G385)/G385)*100</f>
        <v>1.2855831037649141</v>
      </c>
      <c r="DP397" s="2">
        <f t="shared" si="653"/>
        <v>1.5267175572519165</v>
      </c>
      <c r="DQ397" s="2">
        <f t="shared" si="697"/>
        <v>0.70042866320445418</v>
      </c>
      <c r="DR397" s="2">
        <f t="shared" si="654"/>
        <v>1.5999999999999976</v>
      </c>
      <c r="DS397" s="2">
        <f t="shared" si="655"/>
        <v>1.3448113808054885</v>
      </c>
      <c r="DT397" s="2">
        <v>1.3</v>
      </c>
      <c r="DU397" s="2">
        <v>1.7</v>
      </c>
      <c r="DV397" s="2">
        <f t="shared" ref="DV397:DV456" si="781">100*((O397/O385)-1)</f>
        <v>-0.4816955684007751</v>
      </c>
      <c r="DW397" s="2">
        <f t="shared" si="656"/>
        <v>0.10050251256281673</v>
      </c>
      <c r="DX397" s="2">
        <f t="shared" si="657"/>
        <v>2.4186046511627923</v>
      </c>
      <c r="DY397" s="2">
        <f t="shared" si="658"/>
        <v>4.8300536672629679</v>
      </c>
      <c r="DZ397" s="2">
        <f t="shared" si="659"/>
        <v>13.567839195979904</v>
      </c>
      <c r="EA397" s="2">
        <f t="shared" si="674"/>
        <v>1.3357079252003468</v>
      </c>
      <c r="EB397" s="2">
        <f t="shared" si="674"/>
        <v>1.7452006980802848</v>
      </c>
      <c r="EC397" s="2">
        <f t="shared" si="674"/>
        <v>2.1276595744680771</v>
      </c>
      <c r="ED397" s="2">
        <f t="shared" si="674"/>
        <v>-5.0644567219152892</v>
      </c>
      <c r="EE397" s="2">
        <f t="shared" si="718"/>
        <v>-15.285599356395817</v>
      </c>
      <c r="EF397" s="2">
        <f t="shared" si="718"/>
        <v>-13.687600644122377</v>
      </c>
      <c r="EG397" s="2">
        <f t="shared" si="718"/>
        <v>3.6713286713286664</v>
      </c>
      <c r="EH397" s="2">
        <f t="shared" si="718"/>
        <v>0.20768431983384517</v>
      </c>
      <c r="EI397" s="2">
        <f t="shared" si="689"/>
        <v>-0.38387715930903177</v>
      </c>
      <c r="EJ397" s="2">
        <f t="shared" si="689"/>
        <v>2.1367521367521292</v>
      </c>
      <c r="EK397" s="2">
        <f t="shared" si="689"/>
        <v>0.10050251256281673</v>
      </c>
      <c r="EL397" s="2">
        <f t="shared" si="687"/>
        <v>1.7975402081362279</v>
      </c>
      <c r="EM397" s="2">
        <f t="shared" si="687"/>
        <v>2.7000964320154308</v>
      </c>
      <c r="EN397" s="2">
        <f t="shared" si="687"/>
        <v>1.5124555160142217</v>
      </c>
      <c r="EO397" s="2">
        <f t="shared" si="687"/>
        <v>4.8300536672629679</v>
      </c>
      <c r="EP397" s="2">
        <f t="shared" si="687"/>
        <v>2.9049295774647987</v>
      </c>
      <c r="EQ397" s="2">
        <f t="shared" si="687"/>
        <v>0.73193046660566807</v>
      </c>
      <c r="ER397" s="2">
        <f t="shared" si="716"/>
        <v>2.1276595744680771</v>
      </c>
      <c r="ES397" s="2">
        <f t="shared" si="716"/>
        <v>0.97173144876323558</v>
      </c>
      <c r="ET397" s="2">
        <f t="shared" si="716"/>
        <v>0.47755491881567025</v>
      </c>
      <c r="EU397" s="2">
        <f t="shared" si="765"/>
        <v>2.9</v>
      </c>
      <c r="EV397" s="2">
        <f t="shared" si="765"/>
        <v>3.2</v>
      </c>
      <c r="EW397" s="2">
        <f t="shared" si="660"/>
        <v>10.231316725978656</v>
      </c>
      <c r="EX397" s="2">
        <f t="shared" si="660"/>
        <v>3.6832412523020164</v>
      </c>
      <c r="EY397" s="2">
        <f t="shared" si="661"/>
        <v>216.14145018626266</v>
      </c>
      <c r="EZ397" s="2">
        <f t="shared" si="661"/>
        <v>37.280651154090293</v>
      </c>
      <c r="FA397" s="2">
        <f t="shared" si="662"/>
        <v>16.577060931899634</v>
      </c>
      <c r="FB397" s="2">
        <f t="shared" si="733"/>
        <v>4.1330771153605728</v>
      </c>
      <c r="FC397" s="2">
        <f t="shared" si="733"/>
        <v>-1.0978043912175717</v>
      </c>
      <c r="FD397" s="2">
        <f t="shared" si="733"/>
        <v>1.9960079840319445</v>
      </c>
      <c r="FE397" s="2">
        <f t="shared" si="732"/>
        <v>1.2433052792654831</v>
      </c>
      <c r="FF397" s="2">
        <f t="shared" si="732"/>
        <v>1.0679611650485477</v>
      </c>
      <c r="FG397" s="2">
        <f t="shared" si="732"/>
        <v>3.1710914454277317</v>
      </c>
      <c r="FH397" s="2">
        <v>7.5</v>
      </c>
      <c r="FI397" s="2">
        <v>8.4</v>
      </c>
      <c r="FL397" s="2">
        <f t="shared" si="726"/>
        <v>0.55712230980107247</v>
      </c>
      <c r="FM397" s="2">
        <f t="shared" si="726"/>
        <v>0.20161530144366946</v>
      </c>
      <c r="FN397" s="2">
        <f t="shared" si="634"/>
        <v>0.63736287993512164</v>
      </c>
      <c r="FQ397" s="2">
        <f t="shared" si="727"/>
        <v>2.2471816206509843</v>
      </c>
      <c r="FR397" s="2">
        <f t="shared" si="727"/>
        <v>0.8089034093759162</v>
      </c>
      <c r="FS397" s="2">
        <f t="shared" si="636"/>
        <v>2.5739291379440088</v>
      </c>
      <c r="FT397" s="2">
        <f t="shared" si="728"/>
        <v>2.6911239952592592</v>
      </c>
      <c r="FU397" s="2">
        <f t="shared" si="728"/>
        <v>1.2823299145321876</v>
      </c>
      <c r="FX397" s="2">
        <f t="shared" si="755"/>
        <v>1.4419374980358501</v>
      </c>
      <c r="FY397" s="2">
        <f t="shared" si="755"/>
        <v>1.4987940743412365</v>
      </c>
      <c r="FZ397" s="2">
        <f t="shared" si="647"/>
        <v>2.296164246304766</v>
      </c>
      <c r="GA397" s="2">
        <f t="shared" si="756"/>
        <v>2.6016481297966854</v>
      </c>
      <c r="GB397" s="2">
        <f t="shared" si="756"/>
        <v>1.1019729598700456</v>
      </c>
      <c r="GE397" s="2">
        <f t="shared" si="778"/>
        <v>-15.568890797255259</v>
      </c>
      <c r="GF397" s="2">
        <f t="shared" si="778"/>
        <v>-13.985020509897835</v>
      </c>
      <c r="GG397" s="2">
        <f t="shared" si="759"/>
        <v>65.988153287159861</v>
      </c>
      <c r="GH397" s="2">
        <f t="shared" si="759"/>
        <v>77.427020037973307</v>
      </c>
      <c r="GI397" s="2">
        <f t="shared" si="670"/>
        <v>11.500142328494212</v>
      </c>
      <c r="GJ397" s="2">
        <f t="shared" si="671"/>
        <v>1.5471585837548263</v>
      </c>
      <c r="GK397" s="2">
        <v>6</v>
      </c>
      <c r="GN397" s="2">
        <f t="shared" si="752"/>
        <v>0.8</v>
      </c>
      <c r="GQ397" s="2">
        <f t="shared" si="717"/>
        <v>-0.5</v>
      </c>
      <c r="GT397" s="27">
        <f t="shared" ca="1" si="734"/>
        <v>101.21722846441948</v>
      </c>
      <c r="GU397" s="27">
        <f t="shared" ca="1" si="735"/>
        <v>109.39012584704744</v>
      </c>
      <c r="GV397" s="27">
        <f t="shared" ca="1" si="735"/>
        <v>109.11793855302278</v>
      </c>
      <c r="GW397" s="27">
        <f t="shared" ca="1" si="736"/>
        <v>100.75757575757578</v>
      </c>
      <c r="GX397" s="27">
        <f t="shared" ca="1" si="736"/>
        <v>101.06100795755968</v>
      </c>
      <c r="GY397" s="27">
        <f t="shared" ca="1" si="737"/>
        <v>100.82417582417582</v>
      </c>
      <c r="GZ397" s="27">
        <f t="shared" ca="1" si="738"/>
        <v>100.08795074758135</v>
      </c>
      <c r="HA397" s="27">
        <f t="shared" ca="1" si="739"/>
        <v>93.506493506493499</v>
      </c>
      <c r="HB397" s="27">
        <f t="shared" ca="1" si="739"/>
        <v>109.24690181124879</v>
      </c>
      <c r="HC397" s="27">
        <f t="shared" ca="1" si="739"/>
        <v>97.579864472410463</v>
      </c>
      <c r="HD397" s="27">
        <f t="shared" ca="1" si="739"/>
        <v>99.821268990169784</v>
      </c>
      <c r="HE397" s="27">
        <f t="shared" ca="1" si="740"/>
        <v>97.969543147208128</v>
      </c>
      <c r="HG397" s="27">
        <f t="shared" ca="1" si="741"/>
        <v>99.072356215213347</v>
      </c>
      <c r="HH397" s="27">
        <f t="shared" ca="1" si="742"/>
        <v>103.81909547738692</v>
      </c>
      <c r="HI397" s="27">
        <f t="shared" ca="1" si="742"/>
        <v>93.860465116279073</v>
      </c>
      <c r="HJ397" s="27">
        <f t="shared" ca="1" si="743"/>
        <v>100.76335877862594</v>
      </c>
      <c r="HK397" s="27">
        <f t="shared" ca="1" si="743"/>
        <v>100.53333333333332</v>
      </c>
      <c r="HL397" s="27">
        <f t="shared" ca="1" si="744"/>
        <v>100.64516129032259</v>
      </c>
      <c r="HM397" s="27">
        <f t="shared" ca="1" si="745"/>
        <v>101.246660730187</v>
      </c>
      <c r="HN397" s="27">
        <f t="shared" ca="1" si="746"/>
        <v>106.20689655172413</v>
      </c>
      <c r="HO397" s="27">
        <f t="shared" ca="1" si="746"/>
        <v>94.165170556552951</v>
      </c>
      <c r="HP397" s="27">
        <f t="shared" ca="1" si="746"/>
        <v>102.88844621513944</v>
      </c>
      <c r="HQ397" s="27">
        <f t="shared" ca="1" si="746"/>
        <v>105.96590909090911</v>
      </c>
      <c r="HR397" s="27">
        <f t="shared" ca="1" si="747"/>
        <v>102.28452751817238</v>
      </c>
      <c r="HT397" s="27">
        <f t="shared" ca="1" si="721"/>
        <v>140.30149812734081</v>
      </c>
      <c r="HU397" s="27">
        <f t="shared" ca="1" si="721"/>
        <v>27.369121561668145</v>
      </c>
      <c r="HV397" s="27">
        <f t="shared" ca="1" si="721"/>
        <v>32.162284678150499</v>
      </c>
      <c r="HW397" s="27">
        <f t="shared" ca="1" si="722"/>
        <v>504.7025495750708</v>
      </c>
      <c r="HX397" s="27">
        <f t="shared" ca="1" si="722"/>
        <v>494.39461883408069</v>
      </c>
      <c r="HY397" s="27">
        <f t="shared" ca="1" si="638"/>
        <v>1000</v>
      </c>
      <c r="HZ397" s="27">
        <f t="shared" ca="1" si="723"/>
        <v>5.2525724976613652</v>
      </c>
      <c r="IA397" s="27">
        <f t="shared" ca="1" si="723"/>
        <v>20.039486673247779</v>
      </c>
      <c r="IB397" s="27">
        <f t="shared" ca="1" si="723"/>
        <v>20.236148955495004</v>
      </c>
      <c r="IC397" s="27">
        <f t="shared" ca="1" si="723"/>
        <v>49.627376425855516</v>
      </c>
      <c r="ID397" s="27">
        <f t="shared" ca="1" si="723"/>
        <v>19.165154264972774</v>
      </c>
      <c r="IE397" s="27">
        <f t="shared" ca="1" si="723"/>
        <v>17.891803278688528</v>
      </c>
      <c r="IG397" s="28">
        <f t="shared" ca="1" si="623"/>
        <v>6.4638153920501346E-2</v>
      </c>
      <c r="IH397" s="28">
        <f t="shared" ca="1" si="623"/>
        <v>0.35969438558759925</v>
      </c>
      <c r="II397" s="28">
        <f t="shared" ca="1" si="623"/>
        <v>0.10537174205872732</v>
      </c>
      <c r="IJ397" s="28">
        <f t="shared" ca="1" si="624"/>
        <v>0.81682337401245109</v>
      </c>
      <c r="IK397" s="24">
        <f t="shared" ca="1" si="639"/>
        <v>0.28711909244562317</v>
      </c>
      <c r="IL397" s="28">
        <f t="shared" ca="1" si="625"/>
        <v>0.72712540590690389</v>
      </c>
      <c r="IM397" s="28">
        <f t="shared" ca="1" si="640"/>
        <v>1.4746543778801953</v>
      </c>
      <c r="IN397" s="3">
        <f t="shared" ca="1" si="641"/>
        <v>1.543948779919355</v>
      </c>
      <c r="IO397" s="2">
        <f t="shared" si="663"/>
        <v>1.5</v>
      </c>
      <c r="IQ397" s="2">
        <f t="shared" ca="1" si="750"/>
        <v>0.52970428156682792</v>
      </c>
      <c r="IS397" s="3">
        <f t="shared" ca="1" si="626"/>
        <v>0.26796896966938538</v>
      </c>
      <c r="IT397" s="3">
        <f t="shared" ca="1" si="627"/>
        <v>0.34270129056544851</v>
      </c>
      <c r="IU397" s="3">
        <f t="shared" si="628"/>
        <v>0.8</v>
      </c>
      <c r="IV397" s="3">
        <f t="shared" ca="1" si="629"/>
        <v>0.18932973976516609</v>
      </c>
      <c r="IX397" s="28">
        <f ca="1">$HL397/100*(GZ397-100)*AL397/1000+(HM397-100)*HZ397/$HY397</f>
        <v>6.7252122088132657E-3</v>
      </c>
      <c r="IY397" s="28">
        <f ca="1">$HL397/100*(HA397-100)*AM397/1000+(HN397-100)*IA397/$HY397</f>
        <v>-5.2072781531750836E-2</v>
      </c>
      <c r="IZ397" s="28">
        <f ca="1">$HL397/100*(HB397-100)*AN397/1000+(HO397-100)*IB397/$HY397</f>
        <v>2.1523910886834099E-2</v>
      </c>
      <c r="JA397" s="28">
        <f ca="1">$HL397/100*(HC397-100)*AO397/1000+(HP397-100)*IC397/$HY397</f>
        <v>-7.6704493170245414E-3</v>
      </c>
      <c r="JB397" s="28">
        <f ca="1">$HL397/100*(HD397-100)*AP397/1000+(HQ397-100)*ID397/$HY397</f>
        <v>0.11056000168256823</v>
      </c>
      <c r="JC397" s="28">
        <f ca="1">$HL397/100*(HE397-100)*AQ397/1000+(HR397-100)*IE397/$HY397</f>
        <v>8.1774117491261941E-3</v>
      </c>
      <c r="JE397" s="3">
        <f t="shared" ca="1" si="731"/>
        <v>-4.1788499067231311E-2</v>
      </c>
      <c r="JF397" s="3">
        <f t="shared" ca="1" si="731"/>
        <v>-0.2088701314642008</v>
      </c>
      <c r="JG397" s="3">
        <f t="shared" ca="1" si="731"/>
        <v>8.0590047080024152E-3</v>
      </c>
      <c r="JH397" s="3">
        <f t="shared" ca="1" si="731"/>
        <v>0.21891145408936091</v>
      </c>
      <c r="JI397" s="3">
        <f t="shared" ca="1" si="731"/>
        <v>2.3452046788819209E-2</v>
      </c>
      <c r="JJ397" s="3">
        <f t="shared" ca="1" si="731"/>
        <v>-1.8554597176432916E-2</v>
      </c>
      <c r="JK397" s="3">
        <f>IO397-IO396</f>
        <v>0.8</v>
      </c>
      <c r="JL397" s="3">
        <f t="shared" ca="1" si="630"/>
        <v>0.83372949435922883</v>
      </c>
      <c r="JN397" s="10">
        <f>COUNTIF(EI397:ET397,"&gt;2")</f>
        <v>5</v>
      </c>
      <c r="JP397" s="2">
        <f>AVERAGE(CS397,CS385,CS373,CS361,CS349,CS337,CS325,CS313,CS301,CS289)</f>
        <v>0.33143264955778762</v>
      </c>
      <c r="JQ397" s="2">
        <f>CS397-JP397</f>
        <v>0.30842109815700991</v>
      </c>
      <c r="JR397" s="2">
        <f>AVERAGE(CT397,CT385,CT373,CT361,CT349,CT337,CT325,CT313,CT301,CT289)</f>
        <v>0.30581984517289085</v>
      </c>
      <c r="JS397" s="2">
        <f>CT397-JR397</f>
        <v>-3.3092572445620694E-2</v>
      </c>
      <c r="KH397" s="2">
        <f>(DN397*$DN$4)+(FB397*$FB$3)+(FC397*$FC$3)+(FD397*$FD$3)+(FE397*$FE$3)+(FF397*$FF$3)+(FG397*$FG$3)</f>
        <v>2.6614435920065378</v>
      </c>
      <c r="KI397" s="2">
        <f>F397-KH397</f>
        <v>-1.1614435920065378</v>
      </c>
      <c r="KJ397" s="2">
        <f>MAX(DN397,FB397:FG397)</f>
        <v>4.1330771153605728</v>
      </c>
      <c r="KK397" s="2">
        <f>MIN(DN397,FB397:FG397)</f>
        <v>-1.0978043912175717</v>
      </c>
      <c r="KL397" s="2">
        <f t="shared" si="664"/>
        <v>5.2308815065781449</v>
      </c>
      <c r="KO397" s="2">
        <f>BO397</f>
        <v>81.33</v>
      </c>
      <c r="KP397" s="2">
        <f>100*((BO391/BO379)-1)</f>
        <v>-0.93386209543303567</v>
      </c>
      <c r="KQ397" s="2">
        <f t="shared" si="677"/>
        <v>-0.93386209543303567</v>
      </c>
      <c r="KR397" s="2">
        <f>100*((BO385/BO373)-1)</f>
        <v>-1.6124968505920934</v>
      </c>
      <c r="KS397" s="2">
        <f t="shared" si="691"/>
        <v>-1.6124968505920934</v>
      </c>
      <c r="KT397" s="3">
        <f>BP397</f>
        <v>1.3842000000000001</v>
      </c>
      <c r="KU397" s="3">
        <f>BQ397</f>
        <v>64.8065</v>
      </c>
      <c r="KV397" s="3">
        <f t="shared" si="773"/>
        <v>46.818740066464379</v>
      </c>
      <c r="KW397" s="2">
        <f t="shared" si="774"/>
        <v>105.48194849937072</v>
      </c>
      <c r="KX397" s="2">
        <f t="shared" si="766"/>
        <v>85.648804090181613</v>
      </c>
      <c r="LA397">
        <v>2</v>
      </c>
      <c r="LB397">
        <v>0</v>
      </c>
      <c r="LE397" s="2">
        <v>113.98182939567052</v>
      </c>
      <c r="LF397" s="2">
        <v>112.9551179438305</v>
      </c>
      <c r="LG397" s="2">
        <v>103.56506120486999</v>
      </c>
      <c r="LH397" s="2">
        <v>101.62593898282074</v>
      </c>
      <c r="LI397" s="2">
        <v>105.5093332332585</v>
      </c>
      <c r="LJ397" s="2">
        <v>106.91014419360624</v>
      </c>
      <c r="LK397" s="2">
        <v>109.45713947662172</v>
      </c>
      <c r="LL397" s="2">
        <v>114.44249464086573</v>
      </c>
      <c r="LM397" s="2">
        <v>118.52564766416599</v>
      </c>
      <c r="LN397" s="2">
        <v>111.07376782174227</v>
      </c>
      <c r="LO397" s="2">
        <v>126.25604832807677</v>
      </c>
      <c r="LP397" s="2">
        <v>113.444182031509</v>
      </c>
      <c r="LQ397" s="2">
        <v>147.07864816095011</v>
      </c>
      <c r="LR397" s="2">
        <v>110.86828310207582</v>
      </c>
      <c r="LS397" s="2">
        <v>119.17860372503532</v>
      </c>
      <c r="LT397" s="2">
        <v>153.79325628038444</v>
      </c>
      <c r="LU397" s="2">
        <v>117.11436121250671</v>
      </c>
      <c r="LV397" s="2">
        <v>119.07134512432955</v>
      </c>
      <c r="LW397" s="2">
        <v>105.72530612577455</v>
      </c>
      <c r="LX397" s="2">
        <v>96.23881253716749</v>
      </c>
      <c r="LY397" s="2">
        <v>106.10015271038145</v>
      </c>
      <c r="LZ397" s="2">
        <v>115.56118307655693</v>
      </c>
      <c r="MA397" s="2">
        <v>121.70380574226273</v>
      </c>
      <c r="MB397" s="2">
        <v>105.92491717860072</v>
      </c>
      <c r="MC397" s="2">
        <v>122.43196276381714</v>
      </c>
      <c r="MD397" s="2">
        <v>119.20392562289702</v>
      </c>
      <c r="ME397" s="2">
        <v>122.21766946793774</v>
      </c>
      <c r="MF397" s="2">
        <v>112.98719737672954</v>
      </c>
      <c r="MG397" s="2">
        <v>119.80066372458424</v>
      </c>
      <c r="MH397" s="2">
        <v>107.40915371041538</v>
      </c>
      <c r="MI397" s="2">
        <v>123.78119291293343</v>
      </c>
      <c r="MJ397" s="2">
        <v>123.59902392200736</v>
      </c>
      <c r="MK397" s="2">
        <v>118.25559655595289</v>
      </c>
      <c r="ML397" s="2">
        <v>114.4569687624812</v>
      </c>
      <c r="MM397" s="2">
        <v>117.6187471151498</v>
      </c>
      <c r="MN397" s="2">
        <v>126.88962124915872</v>
      </c>
      <c r="MO397" s="2">
        <v>125.35656205427405</v>
      </c>
      <c r="MP397" s="2">
        <v>131.70934734876082</v>
      </c>
      <c r="MQ397" s="2">
        <v>91.158314506294744</v>
      </c>
      <c r="MR397" s="2">
        <v>80.260001360868074</v>
      </c>
      <c r="MS397" s="10">
        <v>128.02746387515597</v>
      </c>
      <c r="MT397" s="2">
        <v>124.51479861950983</v>
      </c>
      <c r="MU397" s="2">
        <v>109.05418731052411</v>
      </c>
      <c r="MV397" s="2">
        <v>89.995193679708834</v>
      </c>
      <c r="MX397" s="22">
        <v>0.83</v>
      </c>
      <c r="MY397" s="22">
        <v>0.17</v>
      </c>
      <c r="MZ397" s="22">
        <v>0.7</v>
      </c>
      <c r="NA397" s="22">
        <v>0.44</v>
      </c>
      <c r="NB397" s="22">
        <v>0.44</v>
      </c>
      <c r="NC397" s="22">
        <v>0.42</v>
      </c>
      <c r="ND397" s="22">
        <v>1</v>
      </c>
      <c r="NE397" s="22">
        <v>3.95</v>
      </c>
      <c r="NF397" s="22">
        <v>1.05</v>
      </c>
      <c r="NG397" s="22">
        <v>2</v>
      </c>
      <c r="NH397" s="23">
        <v>4</v>
      </c>
      <c r="NI397" s="22">
        <v>28</v>
      </c>
      <c r="NJ397" s="22">
        <v>1.4</v>
      </c>
      <c r="NK397" s="22">
        <v>0.42</v>
      </c>
      <c r="NL397" s="23">
        <v>5.32</v>
      </c>
      <c r="NM397" s="3">
        <v>3.96</v>
      </c>
      <c r="NN397" s="22">
        <v>2.97</v>
      </c>
      <c r="NO397" s="22">
        <v>4.07</v>
      </c>
      <c r="NP397" s="22">
        <v>0.23</v>
      </c>
      <c r="NQ397" s="22">
        <v>1.1499999999999999</v>
      </c>
      <c r="NR397" s="23">
        <v>1</v>
      </c>
      <c r="NS397" s="22">
        <v>1.28</v>
      </c>
      <c r="NT397" s="22">
        <v>6.72</v>
      </c>
      <c r="NU397" s="23">
        <v>5.0999999999999996</v>
      </c>
      <c r="NV397" s="3">
        <v>2.85</v>
      </c>
      <c r="NW397" s="22">
        <v>0.45</v>
      </c>
      <c r="NX397" s="22">
        <v>0.6</v>
      </c>
      <c r="NY397" s="22">
        <v>51.75</v>
      </c>
      <c r="NZ397" s="22">
        <v>17.25</v>
      </c>
      <c r="OA397" s="23">
        <v>3</v>
      </c>
      <c r="OB397" s="22">
        <v>0.45</v>
      </c>
      <c r="OC397" s="22">
        <v>1.32</v>
      </c>
      <c r="OD397" s="22">
        <v>2.7</v>
      </c>
      <c r="OE397" s="22">
        <v>1.98</v>
      </c>
      <c r="OF397" s="22">
        <v>17.760000000000002</v>
      </c>
      <c r="OG397" s="22">
        <v>1.2</v>
      </c>
      <c r="OH397" s="23">
        <v>5.04</v>
      </c>
      <c r="OI397" s="22">
        <v>2</v>
      </c>
      <c r="OJ397" s="22">
        <v>7.1</v>
      </c>
      <c r="OK397" s="22">
        <v>2.9</v>
      </c>
      <c r="OL397" s="22">
        <v>0.66</v>
      </c>
      <c r="OM397" s="23">
        <v>3.96</v>
      </c>
      <c r="ON397" s="22">
        <v>3.96</v>
      </c>
      <c r="OO397" s="22">
        <v>13.42</v>
      </c>
      <c r="OQ397">
        <f t="shared" si="667"/>
        <v>-3</v>
      </c>
      <c r="OR397" s="23">
        <f t="shared" ca="1" si="724"/>
        <v>1.0048291502612927</v>
      </c>
      <c r="OS397" s="23">
        <f t="shared" ca="1" si="724"/>
        <v>1.0039286843462332</v>
      </c>
      <c r="OT397" s="23">
        <f t="shared" ca="1" si="724"/>
        <v>1.0007726113713529</v>
      </c>
      <c r="OU397" s="23">
        <f t="shared" ca="1" si="720"/>
        <v>1.0002941597247648</v>
      </c>
      <c r="OV397" s="23">
        <f t="shared" ca="1" si="720"/>
        <v>1.0023758886518299</v>
      </c>
      <c r="OW397" s="23">
        <f t="shared" ca="1" si="720"/>
        <v>1.0000795165482035</v>
      </c>
      <c r="OX397" s="23">
        <f t="shared" ca="1" si="720"/>
        <v>1.0035618183149859</v>
      </c>
      <c r="OY397" s="23">
        <f t="shared" ca="1" si="720"/>
        <v>0.99964657989134442</v>
      </c>
      <c r="OZ397" s="23">
        <f t="shared" ca="1" si="720"/>
        <v>1.004614563208132</v>
      </c>
      <c r="PA397" s="23">
        <f t="shared" ca="1" si="720"/>
        <v>1.00274922858126</v>
      </c>
      <c r="PB397" s="23">
        <f t="shared" ca="1" si="720"/>
        <v>1.0152841531981396</v>
      </c>
      <c r="PC397" s="23">
        <f t="shared" ca="1" si="720"/>
        <v>0.99964202344902564</v>
      </c>
      <c r="PD397" s="23">
        <f t="shared" ca="1" si="720"/>
        <v>1.0111546107280891</v>
      </c>
      <c r="PE397" s="23">
        <f t="shared" ca="1" si="720"/>
        <v>1.0056124339223833</v>
      </c>
      <c r="PF397" s="23">
        <f t="shared" ca="1" si="720"/>
        <v>1.0287696289149484</v>
      </c>
      <c r="PG397" s="23">
        <f t="shared" ca="1" si="729"/>
        <v>0.99971562123318958</v>
      </c>
      <c r="PH397" s="23">
        <f t="shared" ca="1" si="729"/>
        <v>1.0077033190422942</v>
      </c>
      <c r="PI397" s="23">
        <f t="shared" ca="1" si="729"/>
        <v>1.0189571245865157</v>
      </c>
      <c r="PJ397" s="23">
        <f t="shared" ca="1" si="729"/>
        <v>0.9756818369053164</v>
      </c>
      <c r="PK397" s="23">
        <f t="shared" ca="1" si="729"/>
        <v>1.0383680284985337</v>
      </c>
      <c r="PL397" s="23">
        <f t="shared" ca="1" si="760"/>
        <v>1.0005751228080597</v>
      </c>
      <c r="PM397" s="23">
        <f t="shared" ca="1" si="760"/>
        <v>1.0091364461431245</v>
      </c>
      <c r="PN397" s="23">
        <f t="shared" ca="1" si="760"/>
        <v>1.0114141883147143</v>
      </c>
      <c r="PO397" s="23">
        <f t="shared" ca="1" si="760"/>
        <v>1.0028032617740492</v>
      </c>
      <c r="PP397" s="23">
        <f t="shared" ca="1" si="760"/>
        <v>0.97070877308940917</v>
      </c>
      <c r="PQ397" s="23">
        <f t="shared" ca="1" si="760"/>
        <v>0.98424497381986875</v>
      </c>
      <c r="PR397" s="23">
        <f t="shared" ca="1" si="760"/>
        <v>0.99828105882453511</v>
      </c>
      <c r="PS397" s="23">
        <f t="shared" ca="1" si="760"/>
        <v>1.0022190394330595</v>
      </c>
      <c r="PT397" s="23">
        <f t="shared" ca="1" si="760"/>
        <v>1.0032195174062677</v>
      </c>
      <c r="PU397" s="23">
        <f t="shared" ca="1" si="749"/>
        <v>0.99863392264977535</v>
      </c>
      <c r="PV397" s="23">
        <f t="shared" ca="1" si="749"/>
        <v>1.015559145700502</v>
      </c>
      <c r="PW397" s="23">
        <f t="shared" ca="1" si="749"/>
        <v>1.0086124762457513</v>
      </c>
      <c r="PX397" s="23">
        <f t="shared" ca="1" si="749"/>
        <v>1.006953975612628</v>
      </c>
      <c r="PY397" s="23">
        <f t="shared" ca="1" si="749"/>
        <v>1.0048770860605665</v>
      </c>
      <c r="PZ397" s="23">
        <f t="shared" ca="1" si="749"/>
        <v>1.0089604028922876</v>
      </c>
      <c r="QA397" s="23">
        <f t="shared" ca="1" si="749"/>
        <v>1.0074023863237751</v>
      </c>
      <c r="QB397" s="23">
        <f t="shared" ca="1" si="730"/>
        <v>1.0173758794668528</v>
      </c>
      <c r="QC397" s="23">
        <f t="shared" ca="1" si="730"/>
        <v>1.0164626726465316</v>
      </c>
      <c r="QD397" s="23">
        <f t="shared" ca="1" si="699"/>
        <v>0.98448164350642442</v>
      </c>
      <c r="QE397" s="23">
        <f t="shared" ca="1" si="699"/>
        <v>0.98468142554843052</v>
      </c>
      <c r="QF397" s="23">
        <f t="shared" ca="1" si="699"/>
        <v>0.98485169158410613</v>
      </c>
      <c r="QG397" s="23">
        <f t="shared" ca="1" si="699"/>
        <v>1.0107402441694391</v>
      </c>
      <c r="QH397" s="23">
        <f t="shared" ca="1" si="699"/>
        <v>1.007049054626028</v>
      </c>
      <c r="QI397" s="23">
        <f t="shared" ca="1" si="699"/>
        <v>0.9771839899794359</v>
      </c>
      <c r="QJ397" s="26">
        <f t="shared" ca="1" si="779"/>
        <v>1.0022649731109701</v>
      </c>
      <c r="QL397" s="3">
        <f t="shared" ca="1" si="751"/>
        <v>115.0692631315144</v>
      </c>
      <c r="QM397" s="3">
        <f t="shared" ca="1" si="753"/>
        <v>7.4083843836225682E-3</v>
      </c>
      <c r="QN397" s="3">
        <f t="shared" ca="1" si="757"/>
        <v>7.5498794923719206E-2</v>
      </c>
      <c r="QO397" s="3">
        <f t="shared" ca="1" si="762"/>
        <v>0.54697313598530695</v>
      </c>
      <c r="QP397" s="3">
        <f t="shared" ca="1" si="631"/>
        <v>1.2025797556852069</v>
      </c>
      <c r="QQ397" s="2">
        <f t="shared" ca="1" si="642"/>
        <v>1.6693978064866721</v>
      </c>
      <c r="QR397" s="3">
        <f t="shared" ca="1" si="754"/>
        <v>8.8936845095277661E-2</v>
      </c>
      <c r="QS397" s="3">
        <f t="shared" ca="1" si="758"/>
        <v>0.91731579392469265</v>
      </c>
      <c r="QT397" s="3">
        <f t="shared" ca="1" si="761"/>
        <v>2.2059088674231564</v>
      </c>
      <c r="QU397" s="3">
        <f t="shared" ref="QU397:QU456" ca="1" si="782">100*((AVERAGE(QL392:QL397)/AVERAGE(QL386:QL391))^2-1)</f>
        <v>2.4196214920582548</v>
      </c>
    </row>
    <row r="398" spans="1:463" x14ac:dyDescent="0.35">
      <c r="A398" t="s">
        <v>1463</v>
      </c>
      <c r="B398" s="21">
        <v>44317</v>
      </c>
      <c r="C398" t="s">
        <v>1013</v>
      </c>
      <c r="D398" s="2">
        <v>111</v>
      </c>
      <c r="E398" s="2">
        <v>110.8</v>
      </c>
      <c r="F398" s="2">
        <v>2.1</v>
      </c>
      <c r="G398" s="2">
        <v>111.1</v>
      </c>
      <c r="H398" s="2">
        <v>110.38417260503601</v>
      </c>
      <c r="I398" s="2">
        <v>110.84483920597303</v>
      </c>
      <c r="J398" s="2">
        <v>107.2</v>
      </c>
      <c r="K398" s="2">
        <v>114.6</v>
      </c>
      <c r="L398" s="2">
        <v>114.37650570715577</v>
      </c>
      <c r="M398" s="2">
        <v>106.8</v>
      </c>
      <c r="N398" s="2">
        <v>114.5</v>
      </c>
      <c r="O398" s="2">
        <v>103</v>
      </c>
      <c r="P398" s="2">
        <v>107.8</v>
      </c>
      <c r="Q398" s="2">
        <v>101.9</v>
      </c>
      <c r="R398" s="2">
        <v>117.6</v>
      </c>
      <c r="S398" s="2">
        <v>114.5</v>
      </c>
      <c r="T398" s="2">
        <v>110.2</v>
      </c>
      <c r="U398" s="2">
        <v>108.2</v>
      </c>
      <c r="V398" s="2">
        <v>117.3</v>
      </c>
      <c r="W398" s="2">
        <v>120</v>
      </c>
      <c r="X398" s="2">
        <v>102.8</v>
      </c>
      <c r="Y398" s="2">
        <v>106.6</v>
      </c>
      <c r="Z398" s="2">
        <v>108.4</v>
      </c>
      <c r="AA398" s="2">
        <v>118.6</v>
      </c>
      <c r="AB398" s="2">
        <v>97.6</v>
      </c>
      <c r="AC398" s="2">
        <v>103.6</v>
      </c>
      <c r="AD398" s="2">
        <v>118.2</v>
      </c>
      <c r="AE398" s="2">
        <v>103.2</v>
      </c>
      <c r="AF398" s="2">
        <v>113.3</v>
      </c>
      <c r="AG398" s="22">
        <v>566</v>
      </c>
      <c r="AH398" s="22">
        <v>434</v>
      </c>
      <c r="AI398" s="22">
        <v>159</v>
      </c>
      <c r="AJ398" s="22">
        <v>27</v>
      </c>
      <c r="AK398" s="22">
        <v>33</v>
      </c>
      <c r="AL398" s="22">
        <v>2</v>
      </c>
      <c r="AM398" s="22">
        <v>27</v>
      </c>
      <c r="AN398" s="22">
        <v>15</v>
      </c>
      <c r="AO398" s="22">
        <v>62</v>
      </c>
      <c r="AP398" s="22">
        <v>21</v>
      </c>
      <c r="AQ398" s="22">
        <v>16</v>
      </c>
      <c r="AR398" s="2">
        <v>103.5</v>
      </c>
      <c r="AS398" s="2">
        <v>119.3</v>
      </c>
      <c r="AT398" s="2">
        <v>101.9</v>
      </c>
      <c r="AU398" s="2">
        <v>107.7</v>
      </c>
      <c r="AV398" s="2">
        <v>107.4</v>
      </c>
      <c r="AW398" s="2">
        <v>113.9</v>
      </c>
      <c r="AX398" s="2">
        <v>117.6</v>
      </c>
      <c r="AY398" s="2">
        <v>116.7</v>
      </c>
      <c r="AZ398" s="2">
        <v>111.4</v>
      </c>
      <c r="BA398" s="2">
        <v>120</v>
      </c>
      <c r="BB398" s="2">
        <v>115.7</v>
      </c>
      <c r="BC398" s="2">
        <v>105.9</v>
      </c>
      <c r="BD398" s="3">
        <v>0.61</v>
      </c>
      <c r="BE398" s="3">
        <v>0.4</v>
      </c>
      <c r="BF398" s="3">
        <v>0.37</v>
      </c>
      <c r="BG398" s="3">
        <v>0.16</v>
      </c>
      <c r="BH398" s="3">
        <v>0.56999999999999995</v>
      </c>
      <c r="BI398" s="2">
        <v>301.89999999999998</v>
      </c>
      <c r="BJ398" s="2">
        <v>3.3</v>
      </c>
      <c r="BK398" s="2">
        <v>3.4</v>
      </c>
      <c r="BL398" s="2">
        <v>125.1</v>
      </c>
      <c r="BM398" s="2">
        <v>113.5</v>
      </c>
      <c r="BN398" s="10">
        <v>582</v>
      </c>
      <c r="BO398" s="3">
        <v>81.95</v>
      </c>
      <c r="BP398" s="22">
        <v>1.4091</v>
      </c>
      <c r="BQ398" s="3">
        <v>68.534210526315789</v>
      </c>
      <c r="BR398" s="23">
        <v>2.9125000000000005</v>
      </c>
      <c r="BS398" s="2">
        <v>131.4</v>
      </c>
      <c r="BT398" s="3">
        <v>127.64</v>
      </c>
      <c r="BU398" s="2">
        <v>1</v>
      </c>
      <c r="BV398" s="2">
        <v>3.8</v>
      </c>
      <c r="BW398" s="2">
        <v>7.7</v>
      </c>
      <c r="BX398" s="2">
        <v>7.2</v>
      </c>
      <c r="BY398" s="23">
        <v>268.38299999999998</v>
      </c>
      <c r="BZ398" s="2">
        <v>99.4</v>
      </c>
      <c r="CA398" s="2">
        <v>102.4</v>
      </c>
      <c r="CB398" s="3">
        <v>106.2</v>
      </c>
      <c r="CC398" s="2">
        <v>104.1</v>
      </c>
      <c r="CD398" s="2">
        <v>140.30000000000001</v>
      </c>
      <c r="CE398" s="2">
        <v>99.445109484850931</v>
      </c>
      <c r="CF398" s="3">
        <v>105.9019309576654</v>
      </c>
      <c r="CG398" s="2">
        <v>104.09212905962275</v>
      </c>
      <c r="CH398" s="23">
        <v>275.57844046558432</v>
      </c>
      <c r="CI398" s="3">
        <v>105.6597221684459</v>
      </c>
      <c r="CM398" s="2">
        <f t="shared" si="763"/>
        <v>48.636867877592643</v>
      </c>
      <c r="CN398" s="2">
        <f t="shared" si="763"/>
        <v>2.0669221488893625</v>
      </c>
      <c r="CO398" s="2">
        <f t="shared" si="764"/>
        <v>91.144398747311612</v>
      </c>
      <c r="CR398" s="2">
        <f t="shared" si="767"/>
        <v>0.54347826086955997</v>
      </c>
      <c r="CS398" s="2">
        <f t="shared" si="767"/>
        <v>0.63578564940963023</v>
      </c>
      <c r="CT398" s="2">
        <f t="shared" si="768"/>
        <v>0.72529465095194667</v>
      </c>
      <c r="CU398" s="2">
        <f t="shared" si="768"/>
        <v>0.35369753617148525</v>
      </c>
      <c r="CV398" s="2">
        <f t="shared" si="768"/>
        <v>0.54973672771718463</v>
      </c>
      <c r="CW398" s="2">
        <f t="shared" si="769"/>
        <v>-0.29041626331074266</v>
      </c>
      <c r="CX398" s="2">
        <f t="shared" si="770"/>
        <v>0.26246719160104737</v>
      </c>
      <c r="CY398" s="2">
        <f t="shared" si="651"/>
        <v>1.3274336283185841</v>
      </c>
      <c r="CZ398" s="2">
        <f t="shared" si="775"/>
        <v>9.0826521344240269E-2</v>
      </c>
      <c r="DA398" s="2">
        <f t="shared" si="776"/>
        <v>1.1398963730569889</v>
      </c>
      <c r="DB398" s="2">
        <f t="shared" si="777"/>
        <v>0.60034305317324432</v>
      </c>
      <c r="DC398" s="2">
        <f t="shared" si="704"/>
        <v>0.2656924609764047</v>
      </c>
      <c r="DF398" s="2">
        <f t="shared" si="771"/>
        <v>4.3279189716688871</v>
      </c>
      <c r="DG398" s="2">
        <f t="shared" si="771"/>
        <v>6.8000002480982369</v>
      </c>
      <c r="DH398" s="2">
        <f t="shared" si="772"/>
        <v>2.9565489335796835</v>
      </c>
      <c r="DI398" s="2">
        <f t="shared" si="725"/>
        <v>3.2659905507276488</v>
      </c>
      <c r="DJ398" s="2">
        <f t="shared" si="725"/>
        <v>0</v>
      </c>
      <c r="DM398" s="2">
        <f t="shared" si="652"/>
        <v>2.2099447513812209</v>
      </c>
      <c r="DN398" s="2">
        <f t="shared" si="652"/>
        <v>2.1198156682027625</v>
      </c>
      <c r="DO398" s="2">
        <f t="shared" si="780"/>
        <v>1.9266055045871509</v>
      </c>
      <c r="DP398" s="2">
        <f t="shared" si="653"/>
        <v>2.2900763358778682</v>
      </c>
      <c r="DQ398" s="2">
        <f t="shared" si="697"/>
        <v>1.3741153055762401</v>
      </c>
      <c r="DR398" s="2">
        <f t="shared" si="654"/>
        <v>1.8666666666666616</v>
      </c>
      <c r="DS398" s="2">
        <f t="shared" si="655"/>
        <v>1.5632085007675822</v>
      </c>
      <c r="DT398" s="2">
        <v>1.8</v>
      </c>
      <c r="DU398" s="2">
        <v>2</v>
      </c>
      <c r="DV398" s="2">
        <f t="shared" si="781"/>
        <v>-1.2464046021092967</v>
      </c>
      <c r="DW398" s="2">
        <f t="shared" si="656"/>
        <v>2.104208416833675</v>
      </c>
      <c r="DX398" s="2">
        <f t="shared" si="657"/>
        <v>2.607076350093096</v>
      </c>
      <c r="DY398" s="2">
        <f t="shared" si="658"/>
        <v>6.3291139240506222</v>
      </c>
      <c r="DZ398" s="2">
        <f t="shared" si="659"/>
        <v>17.919670442842438</v>
      </c>
      <c r="EA398" s="2">
        <f t="shared" si="674"/>
        <v>2.0754716981132182</v>
      </c>
      <c r="EB398" s="2">
        <f t="shared" si="674"/>
        <v>2.3560209424083878</v>
      </c>
      <c r="EC398" s="2">
        <f t="shared" si="674"/>
        <v>2.1276595744680771</v>
      </c>
      <c r="ED398" s="2">
        <f t="shared" si="674"/>
        <v>-4.990757855822558</v>
      </c>
      <c r="EE398" s="2">
        <f t="shared" si="718"/>
        <v>-13.403736799350119</v>
      </c>
      <c r="EF398" s="2">
        <f t="shared" si="718"/>
        <v>-11.941510966693736</v>
      </c>
      <c r="EG398" s="2">
        <f t="shared" si="718"/>
        <v>3.4001743679162866</v>
      </c>
      <c r="EH398" s="2">
        <f t="shared" si="718"/>
        <v>0.82644628099173278</v>
      </c>
      <c r="EI398" s="2">
        <f t="shared" si="689"/>
        <v>-1.2404580152671763</v>
      </c>
      <c r="EJ398" s="2">
        <f t="shared" si="689"/>
        <v>1.6183986371379744</v>
      </c>
      <c r="EK398" s="2">
        <f t="shared" si="689"/>
        <v>2.104208416833675</v>
      </c>
      <c r="EL398" s="2">
        <f t="shared" si="687"/>
        <v>1.7958412098298737</v>
      </c>
      <c r="EM398" s="2">
        <f t="shared" si="687"/>
        <v>2.8735632183908066</v>
      </c>
      <c r="EN398" s="2">
        <f t="shared" si="687"/>
        <v>2.7051397655545539</v>
      </c>
      <c r="EO398" s="2">
        <f t="shared" si="687"/>
        <v>6.3291139240506222</v>
      </c>
      <c r="EP398" s="2">
        <f t="shared" si="687"/>
        <v>2.189141856392296</v>
      </c>
      <c r="EQ398" s="2">
        <f t="shared" si="687"/>
        <v>2.0146520146520075</v>
      </c>
      <c r="ER398" s="2">
        <f t="shared" si="716"/>
        <v>2.1276595744680771</v>
      </c>
      <c r="ES398" s="2">
        <f t="shared" si="716"/>
        <v>1.848591549295775</v>
      </c>
      <c r="ET398" s="2">
        <f t="shared" si="716"/>
        <v>0.95328884652050583</v>
      </c>
      <c r="EU398" s="2">
        <f t="shared" si="765"/>
        <v>3.3</v>
      </c>
      <c r="EV398" s="2">
        <f t="shared" si="765"/>
        <v>3.4</v>
      </c>
      <c r="EW398" s="2">
        <f t="shared" si="660"/>
        <v>10.806023029229394</v>
      </c>
      <c r="EX398" s="2">
        <f t="shared" si="660"/>
        <v>4.7047970479704659</v>
      </c>
      <c r="EY398" s="2">
        <f t="shared" si="661"/>
        <v>103.62658586516301</v>
      </c>
      <c r="EZ398" s="2">
        <f t="shared" si="661"/>
        <v>45.399727945891641</v>
      </c>
      <c r="FA398" s="2">
        <f t="shared" si="662"/>
        <v>22.91861552853134</v>
      </c>
      <c r="FB398" s="2">
        <f t="shared" si="733"/>
        <v>4.9182570894676259</v>
      </c>
      <c r="FC398" s="2">
        <f t="shared" si="733"/>
        <v>-0.69930069930068672</v>
      </c>
      <c r="FD398" s="2">
        <f t="shared" si="733"/>
        <v>2.1956087824351433</v>
      </c>
      <c r="FE398" s="2">
        <f t="shared" si="732"/>
        <v>1.422977748066101</v>
      </c>
      <c r="FF398" s="2">
        <f t="shared" si="732"/>
        <v>1.2645914396887115</v>
      </c>
      <c r="FG398" s="2">
        <f t="shared" si="732"/>
        <v>3.6189069423929077</v>
      </c>
      <c r="FH398" s="2">
        <v>7.3</v>
      </c>
      <c r="FI398" s="2">
        <v>8.6</v>
      </c>
      <c r="FL398" s="2">
        <f t="shared" si="726"/>
        <v>0.55984287754786699</v>
      </c>
      <c r="FM398" s="2">
        <f t="shared" si="726"/>
        <v>0.29393938644559636</v>
      </c>
      <c r="FN398" s="2">
        <f t="shared" si="634"/>
        <v>0.44537486020836958</v>
      </c>
      <c r="FQ398" s="2">
        <f t="shared" si="727"/>
        <v>2.2582472385668018</v>
      </c>
      <c r="FR398" s="2">
        <f t="shared" si="727"/>
        <v>1.1809517336095254</v>
      </c>
      <c r="FS398" s="2">
        <f t="shared" si="636"/>
        <v>1.7934363437491108</v>
      </c>
      <c r="FT398" s="2">
        <f t="shared" si="728"/>
        <v>4.8387762249019861</v>
      </c>
      <c r="FU398" s="2">
        <f t="shared" si="728"/>
        <v>0.43703314937675319</v>
      </c>
      <c r="FX398" s="2">
        <f t="shared" si="755"/>
        <v>1.7732631347479488</v>
      </c>
      <c r="FY398" s="2">
        <f t="shared" si="755"/>
        <v>1.6164695991060185</v>
      </c>
      <c r="FZ398" s="2">
        <f t="shared" si="647"/>
        <v>2.4828893082201597</v>
      </c>
      <c r="GA398" s="2">
        <f t="shared" si="756"/>
        <v>2.7581785776824574</v>
      </c>
      <c r="GB398" s="2">
        <f t="shared" si="756"/>
        <v>1.3340072168465111</v>
      </c>
      <c r="GE398" s="2">
        <f t="shared" si="778"/>
        <v>-15.166673193575432</v>
      </c>
      <c r="GF398" s="2">
        <f t="shared" si="778"/>
        <v>-13.582407282345528</v>
      </c>
      <c r="GG398" s="2">
        <f t="shared" si="759"/>
        <v>120.87357261856711</v>
      </c>
      <c r="GH398" s="2">
        <f t="shared" si="759"/>
        <v>37.717727445186952</v>
      </c>
      <c r="GI398" s="2">
        <f t="shared" si="670"/>
        <v>17.332935560859177</v>
      </c>
      <c r="GJ398" s="2">
        <f t="shared" si="671"/>
        <v>1.6622143069159989</v>
      </c>
      <c r="GK398" s="2">
        <v>6.8</v>
      </c>
      <c r="GN398" s="2">
        <f t="shared" si="752"/>
        <v>0.60000000000000009</v>
      </c>
      <c r="GQ398" s="2">
        <f t="shared" si="717"/>
        <v>0.10000000000000009</v>
      </c>
      <c r="GT398" s="27">
        <f t="shared" ca="1" si="734"/>
        <v>100.93632958801497</v>
      </c>
      <c r="GU398" s="27">
        <f t="shared" ca="1" si="735"/>
        <v>110.84220716360116</v>
      </c>
      <c r="GV398" s="27">
        <f t="shared" ca="1" si="735"/>
        <v>109.21704658077304</v>
      </c>
      <c r="GW398" s="27">
        <f t="shared" ca="1" si="736"/>
        <v>101.51515151515152</v>
      </c>
      <c r="GX398" s="27">
        <f t="shared" ca="1" si="736"/>
        <v>101.32625994694959</v>
      </c>
      <c r="GY398" s="27">
        <f t="shared" ca="1" si="737"/>
        <v>101.46520146520146</v>
      </c>
      <c r="GZ398" s="27">
        <f t="shared" ca="1" si="738"/>
        <v>95.162708883025502</v>
      </c>
      <c r="HA398" s="27">
        <f t="shared" ca="1" si="739"/>
        <v>96.103896103896105</v>
      </c>
      <c r="HB398" s="27">
        <f t="shared" ca="1" si="739"/>
        <v>112.67874165872259</v>
      </c>
      <c r="HC398" s="27">
        <f t="shared" ca="1" si="739"/>
        <v>99.903194578896432</v>
      </c>
      <c r="HD398" s="27">
        <f t="shared" ca="1" si="739"/>
        <v>101.25111706881142</v>
      </c>
      <c r="HE398" s="27">
        <f t="shared" ca="1" si="740"/>
        <v>99.086294416243646</v>
      </c>
      <c r="HG398" s="27">
        <f t="shared" ca="1" si="741"/>
        <v>98.61495844875347</v>
      </c>
      <c r="HH398" s="27">
        <f t="shared" ca="1" si="742"/>
        <v>106.38516992790939</v>
      </c>
      <c r="HI398" s="27">
        <f t="shared" ca="1" si="742"/>
        <v>93.947858472998135</v>
      </c>
      <c r="HJ398" s="27">
        <f t="shared" ca="1" si="743"/>
        <v>100.76335877862594</v>
      </c>
      <c r="HK398" s="27">
        <f t="shared" ca="1" si="743"/>
        <v>100.53333333333332</v>
      </c>
      <c r="HL398" s="27">
        <f t="shared" ca="1" si="744"/>
        <v>100.64516129032259</v>
      </c>
      <c r="HM398" s="27">
        <f t="shared" ca="1" si="745"/>
        <v>107.26415094339623</v>
      </c>
      <c r="HN398" s="27">
        <f t="shared" ca="1" si="746"/>
        <v>106.8384539147671</v>
      </c>
      <c r="HO398" s="27">
        <f t="shared" ca="1" si="746"/>
        <v>91.776027996500446</v>
      </c>
      <c r="HP398" s="27">
        <f t="shared" ca="1" si="746"/>
        <v>102.68389662027832</v>
      </c>
      <c r="HQ398" s="27">
        <f t="shared" ca="1" si="746"/>
        <v>105.4665409990575</v>
      </c>
      <c r="HR398" s="27">
        <f t="shared" ca="1" si="747"/>
        <v>101.75619834710746</v>
      </c>
      <c r="HT398" s="27">
        <f t="shared" ref="HT398:HV413" ca="1" si="783">AI386*GT386/$GY386</f>
        <v>140.95224719101125</v>
      </c>
      <c r="HU398" s="27">
        <f t="shared" ca="1" si="783"/>
        <v>26.708961845607806</v>
      </c>
      <c r="HV398" s="27">
        <f t="shared" ca="1" si="783"/>
        <v>32.132366273798738</v>
      </c>
      <c r="HW398" s="27">
        <f t="shared" ref="HW398:HX413" ca="1" si="784">AG386*GW386/$GY386</f>
        <v>504.7025495750708</v>
      </c>
      <c r="HX398" s="27">
        <f t="shared" ca="1" si="784"/>
        <v>494.39461883408069</v>
      </c>
      <c r="HY398" s="27">
        <f t="shared" ca="1" si="638"/>
        <v>1000</v>
      </c>
      <c r="HZ398" s="27">
        <f t="shared" ref="HZ398:IE413" ca="1" si="785">AL386*GZ386/$GY386</f>
        <v>4.9579045837231055</v>
      </c>
      <c r="IA398" s="27">
        <f t="shared" ca="1" si="785"/>
        <v>19.921026653504445</v>
      </c>
      <c r="IB398" s="27">
        <f t="shared" ca="1" si="785"/>
        <v>20.762942779291556</v>
      </c>
      <c r="IC398" s="27">
        <f t="shared" ca="1" si="785"/>
        <v>49.72623574144486</v>
      </c>
      <c r="ID398" s="27">
        <f t="shared" ca="1" si="785"/>
        <v>19.255898366606171</v>
      </c>
      <c r="IE398" s="27">
        <f t="shared" ca="1" si="785"/>
        <v>17.984699453551912</v>
      </c>
      <c r="IG398" s="28">
        <f t="shared" ref="IG398:II445" ca="1" si="786">$HL398/100*(GT398-100)*AI398/1000+(HG398-100)*HT398/$HY398</f>
        <v>-4.5387821674520518E-2</v>
      </c>
      <c r="IH398" s="28">
        <f t="shared" ca="1" si="786"/>
        <v>0.46516949593766121</v>
      </c>
      <c r="II398" s="28">
        <f t="shared" ca="1" si="786"/>
        <v>0.11165524782847391</v>
      </c>
      <c r="IJ398" s="28">
        <f t="shared" ref="IJ398:IJ456" ca="1" si="787">$HL398/100*(GW398-100)*AG398/1000+(HJ398-100)*HW398/$HY398</f>
        <v>1.2483776262118527</v>
      </c>
      <c r="IK398" s="24">
        <f t="shared" ca="1" si="639"/>
        <v>0.71694070412023803</v>
      </c>
      <c r="IL398" s="28">
        <f t="shared" ref="IL398:IL456" ca="1" si="788">$HL398/100*(GX398-100)*AH398/1000+(HK398-100)*HX398/$HY398</f>
        <v>0.84298747487241654</v>
      </c>
      <c r="IM398" s="28">
        <f t="shared" ca="1" si="640"/>
        <v>2.11981566820277</v>
      </c>
      <c r="IN398" s="3">
        <f t="shared" ca="1" si="641"/>
        <v>2.0913651010842691</v>
      </c>
      <c r="IO398" s="2">
        <f t="shared" si="663"/>
        <v>2.1</v>
      </c>
      <c r="IQ398" s="2">
        <f t="shared" ref="IQ398" ca="1" si="789">SUM(IG398:II398)</f>
        <v>0.53143692209161464</v>
      </c>
      <c r="IS398" s="3">
        <f t="shared" ref="IS398:IS455" ca="1" si="790">IH398-IH397</f>
        <v>0.10547511035006196</v>
      </c>
      <c r="IT398" s="3">
        <f t="shared" ref="IT398:IT455" ca="1" si="791">II398-II397</f>
        <v>6.2835057697465946E-3</v>
      </c>
      <c r="IU398" s="3">
        <f t="shared" ref="IU398:IU455" si="792">IO398-IO397</f>
        <v>0.60000000000000009</v>
      </c>
      <c r="IV398" s="3">
        <f t="shared" ref="IV398:IV455" ca="1" si="793">IU398-IS398-IT398</f>
        <v>0.48824138388019156</v>
      </c>
      <c r="IX398" s="28">
        <f ca="1">$HL398/100*(GZ398-100)*AL398/1000+(HM398-100)*HZ398/$HY398</f>
        <v>2.6277968365597829E-2</v>
      </c>
      <c r="IY398" s="28">
        <f ca="1">$HL398/100*(HA398-100)*AM398/1000+(HN398-100)*IA398/$HY398</f>
        <v>3.0355541347484916E-2</v>
      </c>
      <c r="IZ398" s="28">
        <f ca="1">$HL398/100*(HB398-100)*AN398/1000+(HO398-100)*IB398/$HY398</f>
        <v>2.0654239752913028E-2</v>
      </c>
      <c r="JA398" s="28">
        <f ca="1">$HL398/100*(HC398-100)*AO398/1000+(HP398-100)*IC398/$HY398</f>
        <v>0.12741941776876417</v>
      </c>
      <c r="JB398" s="28">
        <f ca="1">$HL398/100*(HD398-100)*AP398/1000+(HQ398-100)*ID398/$HY398</f>
        <v>0.13170612252329328</v>
      </c>
      <c r="JC398" s="28">
        <f ca="1">$HL398/100*(HE398-100)*AQ398/1000+(HR398-100)*IE398/$HY398</f>
        <v>1.6871092117708E-2</v>
      </c>
      <c r="JE398" s="3">
        <f t="shared" ca="1" si="731"/>
        <v>1.9552756156784562E-2</v>
      </c>
      <c r="JF398" s="3">
        <f t="shared" ca="1" si="731"/>
        <v>8.2428322879235752E-2</v>
      </c>
      <c r="JG398" s="3">
        <f t="shared" ca="1" si="731"/>
        <v>-8.6967113392107109E-4</v>
      </c>
      <c r="JH398" s="3">
        <f t="shared" ca="1" si="731"/>
        <v>0.13508986708578871</v>
      </c>
      <c r="JI398" s="3">
        <f t="shared" ca="1" si="731"/>
        <v>2.1146120840725049E-2</v>
      </c>
      <c r="JJ398" s="3">
        <f t="shared" ca="1" si="731"/>
        <v>8.6936803685818062E-3</v>
      </c>
      <c r="JK398" s="3">
        <f>IO398-IO397</f>
        <v>0.60000000000000009</v>
      </c>
      <c r="JL398" s="3">
        <f t="shared" ref="JL398:JL456" ca="1" si="794">JK398-JE398-JG398</f>
        <v>0.58131691497713667</v>
      </c>
      <c r="JN398" s="10">
        <f>COUNTIF(EI398:ET398,"&gt;2")</f>
        <v>7</v>
      </c>
      <c r="JP398" s="2">
        <f>AVERAGE(CS398,CS386,CS374,CS362,CS350,CS338,CS326,CS314,CS302,CS290)</f>
        <v>0.20820226506666611</v>
      </c>
      <c r="JQ398" s="2">
        <f>CS398-JP398</f>
        <v>0.42758338434296411</v>
      </c>
      <c r="JR398" s="2">
        <f>AVERAGE(CT398,CT386,CT374,CT362,CT350,CT338,CT326,CT314,CT302,CT290)</f>
        <v>0.25809548511287622</v>
      </c>
      <c r="JS398" s="2">
        <f>CT398-JR398</f>
        <v>0.46719916583907045</v>
      </c>
      <c r="KH398" s="2">
        <f>(DN398*$DN$4)+(FB398*$FB$3)+(FC398*$FC$3)+(FD398*$FD$3)+(FE398*$FE$3)+(FF398*$FF$3)+(FG398*$FG$3)</f>
        <v>3.2438291538219053</v>
      </c>
      <c r="KI398" s="2">
        <f>F398-KH398</f>
        <v>-1.1438291538219052</v>
      </c>
      <c r="KJ398" s="2">
        <f>MAX(DN398,FB398:FG398)</f>
        <v>4.9182570894676259</v>
      </c>
      <c r="KK398" s="2">
        <f>MIN(DN398,FB398:FG398)</f>
        <v>-0.69930069930068672</v>
      </c>
      <c r="KL398" s="2">
        <f t="shared" si="664"/>
        <v>5.6175577887683126</v>
      </c>
      <c r="KO398" s="2">
        <f>BO398</f>
        <v>81.95</v>
      </c>
      <c r="KP398" s="2">
        <f>100*((BO392/BO380)-1)</f>
        <v>-1.5966809152627714</v>
      </c>
      <c r="KQ398" s="2">
        <f t="shared" si="677"/>
        <v>-1.5966809152627714</v>
      </c>
      <c r="KR398" s="2">
        <f>100*((BO386/BO374)-1)</f>
        <v>-1.9567979669631641</v>
      </c>
      <c r="KS398" s="2">
        <f t="shared" si="691"/>
        <v>-1.9567979669631641</v>
      </c>
      <c r="KT398" s="3">
        <f>BP398</f>
        <v>1.4091</v>
      </c>
      <c r="KU398" s="3">
        <f>BQ398</f>
        <v>68.534210526315789</v>
      </c>
      <c r="KV398" s="3">
        <f t="shared" si="773"/>
        <v>48.636867877592643</v>
      </c>
      <c r="KW398" s="2">
        <f t="shared" si="774"/>
        <v>99.280998122556099</v>
      </c>
      <c r="KX398" s="2">
        <f t="shared" si="766"/>
        <v>88.97483278051314</v>
      </c>
      <c r="LA398">
        <v>2</v>
      </c>
      <c r="LB398">
        <v>0</v>
      </c>
      <c r="LE398" s="2">
        <v>114.34095640444644</v>
      </c>
      <c r="LF398" s="2">
        <v>114.47217941716089</v>
      </c>
      <c r="LG398" s="2">
        <v>103.5291606562611</v>
      </c>
      <c r="LH398" s="2">
        <v>101.61430138324712</v>
      </c>
      <c r="LI398" s="2">
        <v>105.60318004189932</v>
      </c>
      <c r="LJ398" s="2">
        <v>106.84983602553264</v>
      </c>
      <c r="LK398" s="2">
        <v>109.70293024194378</v>
      </c>
      <c r="LL398" s="2">
        <v>114.65929524090191</v>
      </c>
      <c r="LM398" s="2">
        <v>118.94062454622673</v>
      </c>
      <c r="LN398" s="2">
        <v>111.44114474051806</v>
      </c>
      <c r="LO398" s="2">
        <v>126.93240824444634</v>
      </c>
      <c r="LP398" s="2">
        <v>114.16617063483382</v>
      </c>
      <c r="LQ398" s="2">
        <v>148.08606797095987</v>
      </c>
      <c r="LR398" s="2">
        <v>109.67000299096739</v>
      </c>
      <c r="LS398" s="2">
        <v>118.02072194703445</v>
      </c>
      <c r="LT398" s="2">
        <v>152.64533473964227</v>
      </c>
      <c r="LU398" s="2">
        <v>117.11491720181394</v>
      </c>
      <c r="LV398" s="2">
        <v>120.06407239871264</v>
      </c>
      <c r="LW398" s="2">
        <v>108.32838266152646</v>
      </c>
      <c r="LX398" s="2">
        <v>91.424944861323866</v>
      </c>
      <c r="LY398" s="2">
        <v>106.22080782782388</v>
      </c>
      <c r="LZ398" s="2">
        <v>116.2345578435127</v>
      </c>
      <c r="MA398" s="2">
        <v>122.32600558819058</v>
      </c>
      <c r="MB398" s="2">
        <v>106.35717555458893</v>
      </c>
      <c r="MC398" s="2">
        <v>122.74020446654913</v>
      </c>
      <c r="MD398" s="2">
        <v>119.07860616362446</v>
      </c>
      <c r="ME398" s="2">
        <v>127.20359528802763</v>
      </c>
      <c r="MF398" s="2">
        <v>114.06065792678086</v>
      </c>
      <c r="MG398" s="2">
        <v>119.62461257875177</v>
      </c>
      <c r="MH398" s="2">
        <v>107.44936243850215</v>
      </c>
      <c r="MI398" s="2">
        <v>124.08847888245607</v>
      </c>
      <c r="MJ398" s="2">
        <v>124.97329169741656</v>
      </c>
      <c r="MK398" s="2">
        <v>119.19719351853837</v>
      </c>
      <c r="ML398" s="2">
        <v>114.75033432369473</v>
      </c>
      <c r="MM398" s="2">
        <v>117.70741281450309</v>
      </c>
      <c r="MN398" s="2">
        <v>127.90053633318547</v>
      </c>
      <c r="MO398" s="2">
        <v>125.21242183527153</v>
      </c>
      <c r="MP398" s="2">
        <v>132.32192816551759</v>
      </c>
      <c r="MQ398" s="2">
        <v>91.186675012557245</v>
      </c>
      <c r="MR398" s="2">
        <v>80.406835227082624</v>
      </c>
      <c r="MS398" s="10">
        <v>127.62247491015306</v>
      </c>
      <c r="MT398" s="2">
        <v>124.71533859506602</v>
      </c>
      <c r="MU398" s="2">
        <v>109.30358299403115</v>
      </c>
      <c r="MV398" s="2">
        <v>90.270432639478628</v>
      </c>
      <c r="MX398" s="22">
        <v>0.83</v>
      </c>
      <c r="MY398" s="22">
        <v>0.17</v>
      </c>
      <c r="MZ398" s="22">
        <v>0.7</v>
      </c>
      <c r="NA398" s="22">
        <v>0.44</v>
      </c>
      <c r="NB398" s="22">
        <v>0.44</v>
      </c>
      <c r="NC398" s="22">
        <v>0.42</v>
      </c>
      <c r="ND398" s="22">
        <v>1</v>
      </c>
      <c r="NE398" s="22">
        <v>3.95</v>
      </c>
      <c r="NF398" s="22">
        <v>1.05</v>
      </c>
      <c r="NG398" s="22">
        <v>2</v>
      </c>
      <c r="NH398" s="23">
        <v>4</v>
      </c>
      <c r="NI398" s="22">
        <v>28</v>
      </c>
      <c r="NJ398" s="22">
        <v>1.4</v>
      </c>
      <c r="NK398" s="22">
        <v>0.42</v>
      </c>
      <c r="NL398" s="23">
        <v>5.32</v>
      </c>
      <c r="NM398" s="3">
        <v>3.96</v>
      </c>
      <c r="NN398" s="22">
        <v>2.97</v>
      </c>
      <c r="NO398" s="22">
        <v>4.07</v>
      </c>
      <c r="NP398" s="22">
        <v>0.23</v>
      </c>
      <c r="NQ398" s="22">
        <v>1.1499999999999999</v>
      </c>
      <c r="NR398" s="23">
        <v>1</v>
      </c>
      <c r="NS398" s="22">
        <v>1.28</v>
      </c>
      <c r="NT398" s="22">
        <v>6.72</v>
      </c>
      <c r="NU398" s="23">
        <v>5.0999999999999996</v>
      </c>
      <c r="NV398" s="3">
        <v>2.85</v>
      </c>
      <c r="NW398" s="22">
        <v>0.45</v>
      </c>
      <c r="NX398" s="22">
        <v>0.6</v>
      </c>
      <c r="NY398" s="22">
        <v>51.75</v>
      </c>
      <c r="NZ398" s="22">
        <v>17.25</v>
      </c>
      <c r="OA398" s="23">
        <v>3</v>
      </c>
      <c r="OB398" s="22">
        <v>0.45</v>
      </c>
      <c r="OC398" s="22">
        <v>1.32</v>
      </c>
      <c r="OD398" s="22">
        <v>2.7</v>
      </c>
      <c r="OE398" s="22">
        <v>1.98</v>
      </c>
      <c r="OF398" s="22">
        <v>17.760000000000002</v>
      </c>
      <c r="OG398" s="22">
        <v>1.2</v>
      </c>
      <c r="OH398" s="23">
        <v>5.04</v>
      </c>
      <c r="OI398" s="22">
        <v>2</v>
      </c>
      <c r="OJ398" s="22">
        <v>7.1</v>
      </c>
      <c r="OK398" s="22">
        <v>2.9</v>
      </c>
      <c r="OL398" s="22">
        <v>0.66</v>
      </c>
      <c r="OM398" s="23">
        <v>3.96</v>
      </c>
      <c r="ON398" s="22">
        <v>3.96</v>
      </c>
      <c r="OO398" s="22">
        <v>13.42</v>
      </c>
      <c r="OQ398">
        <f t="shared" si="667"/>
        <v>-4</v>
      </c>
      <c r="OR398" s="23">
        <f t="shared" ca="1" si="724"/>
        <v>1.0079951047733187</v>
      </c>
      <c r="OS398" s="23">
        <f t="shared" ca="1" si="724"/>
        <v>1.0174121064055177</v>
      </c>
      <c r="OT398" s="23">
        <f t="shared" ca="1" si="724"/>
        <v>1.0004256962499498</v>
      </c>
      <c r="OU398" s="23">
        <f t="shared" ca="1" si="720"/>
        <v>1.0001796119724564</v>
      </c>
      <c r="OV398" s="23">
        <f t="shared" ca="1" si="720"/>
        <v>1.0032674664423986</v>
      </c>
      <c r="OW398" s="23">
        <f t="shared" ca="1" si="720"/>
        <v>0.99951537023612169</v>
      </c>
      <c r="OX398" s="23">
        <f t="shared" ca="1" si="720"/>
        <v>1.0058153600076623</v>
      </c>
      <c r="OY398" s="23">
        <f t="shared" ca="1" si="720"/>
        <v>1.0015403168203119</v>
      </c>
      <c r="OZ398" s="23">
        <f t="shared" ca="1" si="720"/>
        <v>1.0081318763578915</v>
      </c>
      <c r="PA398" s="23">
        <f t="shared" ca="1" si="720"/>
        <v>1.0060658255521324</v>
      </c>
      <c r="PB398" s="23">
        <f t="shared" ca="1" si="720"/>
        <v>1.0207230807904561</v>
      </c>
      <c r="PC398" s="23">
        <f t="shared" ca="1" si="720"/>
        <v>1.0060040081309223</v>
      </c>
      <c r="PD398" s="23">
        <f t="shared" ca="1" si="720"/>
        <v>1.0180805459237638</v>
      </c>
      <c r="PE398" s="23">
        <f t="shared" ca="1" si="720"/>
        <v>0.9947436322657085</v>
      </c>
      <c r="PF398" s="23">
        <f t="shared" ca="1" si="720"/>
        <v>1.0187745998589812</v>
      </c>
      <c r="PG398" s="23">
        <f t="shared" ca="1" si="729"/>
        <v>0.992253687439826</v>
      </c>
      <c r="PH398" s="23">
        <f t="shared" ca="1" si="729"/>
        <v>1.0077081030180974</v>
      </c>
      <c r="PI398" s="23">
        <f t="shared" ca="1" si="729"/>
        <v>1.0274524223254284</v>
      </c>
      <c r="PJ398" s="23">
        <f t="shared" ca="1" si="729"/>
        <v>0.99970422652115865</v>
      </c>
      <c r="PK398" s="23">
        <f t="shared" ca="1" si="729"/>
        <v>0.98642883519138314</v>
      </c>
      <c r="PL398" s="23">
        <f t="shared" ca="1" si="760"/>
        <v>1.0017129582010202</v>
      </c>
      <c r="PM398" s="23">
        <f t="shared" ca="1" si="760"/>
        <v>1.0150166820593494</v>
      </c>
      <c r="PN398" s="23">
        <f t="shared" ca="1" si="760"/>
        <v>1.016584953093191</v>
      </c>
      <c r="PO398" s="23">
        <f t="shared" ca="1" si="760"/>
        <v>1.0068955010782279</v>
      </c>
      <c r="PP398" s="23">
        <f t="shared" ca="1" si="760"/>
        <v>0.97315268494313945</v>
      </c>
      <c r="PQ398" s="23">
        <f t="shared" ca="1" si="760"/>
        <v>0.98321023400516627</v>
      </c>
      <c r="PR398" s="23">
        <f t="shared" ca="1" si="760"/>
        <v>1.0390063919827301</v>
      </c>
      <c r="PS398" s="23">
        <f t="shared" ca="1" si="760"/>
        <v>1.0117408492161144</v>
      </c>
      <c r="PT398" s="23">
        <f t="shared" ca="1" si="760"/>
        <v>1.001745252238865</v>
      </c>
      <c r="PU398" s="23">
        <f t="shared" ca="1" si="749"/>
        <v>0.99900776229441401</v>
      </c>
      <c r="PV398" s="23">
        <f t="shared" ca="1" si="749"/>
        <v>1.0180802643724933</v>
      </c>
      <c r="PW398" s="23">
        <f t="shared" ca="1" si="749"/>
        <v>1.0198269954223336</v>
      </c>
      <c r="PX398" s="23">
        <f t="shared" ca="1" si="749"/>
        <v>1.0149717340317961</v>
      </c>
      <c r="PY398" s="23">
        <f t="shared" ca="1" si="749"/>
        <v>1.0074526944616113</v>
      </c>
      <c r="PZ398" s="23">
        <f t="shared" ca="1" si="749"/>
        <v>1.0097209974568142</v>
      </c>
      <c r="QA398" s="23">
        <f t="shared" ca="1" si="749"/>
        <v>1.0154282457911898</v>
      </c>
      <c r="QB398" s="23">
        <f t="shared" ca="1" si="730"/>
        <v>1.0162060581214754</v>
      </c>
      <c r="QC398" s="23">
        <f t="shared" ca="1" si="730"/>
        <v>1.0211902454934594</v>
      </c>
      <c r="QD398" s="23">
        <f t="shared" ca="1" si="699"/>
        <v>0.98478792821525418</v>
      </c>
      <c r="QE398" s="23">
        <f t="shared" ca="1" si="699"/>
        <v>0.98648287805592361</v>
      </c>
      <c r="QF398" s="23">
        <f t="shared" ca="1" si="699"/>
        <v>0.98173631262412808</v>
      </c>
      <c r="QG398" s="23">
        <f t="shared" ca="1" si="699"/>
        <v>1.0123681135159477</v>
      </c>
      <c r="QH398" s="23">
        <f t="shared" ca="1" si="699"/>
        <v>1.0093520719928755</v>
      </c>
      <c r="QI398" s="23">
        <f t="shared" ca="1" si="699"/>
        <v>0.98017258407994812</v>
      </c>
      <c r="QJ398" s="26">
        <f t="shared" ca="1" si="779"/>
        <v>1.0060516175292169</v>
      </c>
      <c r="QL398" s="3">
        <f t="shared" ca="1" si="751"/>
        <v>115.50400483619183</v>
      </c>
      <c r="QM398" s="3">
        <f t="shared" ca="1" si="753"/>
        <v>0.37780871524357718</v>
      </c>
      <c r="QN398" s="3">
        <f t="shared" ca="1" si="757"/>
        <v>0.20369353909298246</v>
      </c>
      <c r="QO398" s="3">
        <f t="shared" ca="1" si="762"/>
        <v>0.44725943831438464</v>
      </c>
      <c r="QP398" s="3">
        <f t="shared" ref="QP398:QP456" ca="1" si="795">((AVERAGE(QL393:QL398)/AVERAGE(QL387:QL392))-1)*100</f>
        <v>1.359197043953686</v>
      </c>
      <c r="QQ398" s="2">
        <f t="shared" ca="1" si="642"/>
        <v>2.1321383420123352</v>
      </c>
      <c r="QR398" s="3">
        <f t="shared" ca="1" si="754"/>
        <v>4.6291091706401666</v>
      </c>
      <c r="QS398" s="3">
        <f t="shared" ca="1" si="758"/>
        <v>2.4874441557960778</v>
      </c>
      <c r="QT398" s="3">
        <f t="shared" ca="1" si="761"/>
        <v>1.8010760416746541</v>
      </c>
      <c r="QU398" s="3">
        <f t="shared" ca="1" si="782"/>
        <v>2.7368682539502975</v>
      </c>
    </row>
    <row r="399" spans="1:463" x14ac:dyDescent="0.35">
      <c r="A399" t="s">
        <v>1464</v>
      </c>
      <c r="B399" s="21">
        <v>44348</v>
      </c>
      <c r="C399" t="s">
        <v>1014</v>
      </c>
      <c r="D399" s="2">
        <v>111.4</v>
      </c>
      <c r="E399" s="2">
        <v>111.3</v>
      </c>
      <c r="F399" s="2">
        <v>2.5</v>
      </c>
      <c r="G399" s="2">
        <v>111.7</v>
      </c>
      <c r="H399" s="2">
        <v>110.9854305264349</v>
      </c>
      <c r="I399" s="2">
        <v>111.55066896871379</v>
      </c>
      <c r="J399" s="2">
        <v>107.9</v>
      </c>
      <c r="K399" s="2">
        <v>115</v>
      </c>
      <c r="L399" s="2">
        <v>114.68810745343374</v>
      </c>
      <c r="M399" s="2">
        <v>107</v>
      </c>
      <c r="N399" s="2">
        <v>116.8</v>
      </c>
      <c r="O399" s="2">
        <v>103.3</v>
      </c>
      <c r="P399" s="2">
        <v>108.1</v>
      </c>
      <c r="Q399" s="2">
        <v>102.7</v>
      </c>
      <c r="R399" s="2">
        <v>119.1</v>
      </c>
      <c r="S399" s="2">
        <v>116.8</v>
      </c>
      <c r="T399" s="2">
        <v>110.3</v>
      </c>
      <c r="U399" s="2">
        <v>113.8</v>
      </c>
      <c r="V399" s="2">
        <v>117.8</v>
      </c>
      <c r="W399" s="2">
        <v>120</v>
      </c>
      <c r="X399" s="2">
        <v>102.3</v>
      </c>
      <c r="Y399" s="2">
        <v>108.5</v>
      </c>
      <c r="Z399" s="2">
        <v>110.3</v>
      </c>
      <c r="AA399" s="2">
        <v>118.7</v>
      </c>
      <c r="AB399" s="2">
        <v>101.9</v>
      </c>
      <c r="AC399" s="2">
        <v>101.8</v>
      </c>
      <c r="AD399" s="2">
        <v>117.3</v>
      </c>
      <c r="AE399" s="2">
        <v>104.1</v>
      </c>
      <c r="AF399" s="2">
        <v>115.8</v>
      </c>
      <c r="AG399" s="22">
        <v>566</v>
      </c>
      <c r="AH399" s="22">
        <v>434</v>
      </c>
      <c r="AI399" s="22">
        <v>159</v>
      </c>
      <c r="AJ399" s="22">
        <v>27</v>
      </c>
      <c r="AK399" s="22">
        <v>33</v>
      </c>
      <c r="AL399" s="22">
        <v>2</v>
      </c>
      <c r="AM399" s="22">
        <v>27</v>
      </c>
      <c r="AN399" s="22">
        <v>15</v>
      </c>
      <c r="AO399" s="22">
        <v>62</v>
      </c>
      <c r="AP399" s="22">
        <v>21</v>
      </c>
      <c r="AQ399" s="22">
        <v>16</v>
      </c>
      <c r="AR399" s="2">
        <v>103.6</v>
      </c>
      <c r="AS399" s="2">
        <v>119.9</v>
      </c>
      <c r="AT399" s="2">
        <v>102.7</v>
      </c>
      <c r="AU399" s="2">
        <v>107.9</v>
      </c>
      <c r="AV399" s="2">
        <v>108.8</v>
      </c>
      <c r="AW399" s="2">
        <v>114.5</v>
      </c>
      <c r="AX399" s="2">
        <v>119.1</v>
      </c>
      <c r="AY399" s="2">
        <v>117</v>
      </c>
      <c r="AZ399" s="2">
        <v>111.8</v>
      </c>
      <c r="BA399" s="2">
        <v>120</v>
      </c>
      <c r="BB399" s="2">
        <v>116.1</v>
      </c>
      <c r="BC399" s="2">
        <v>106</v>
      </c>
      <c r="BD399" s="3">
        <v>0.67</v>
      </c>
      <c r="BE399" s="3">
        <v>0.47</v>
      </c>
      <c r="BF399" s="3">
        <v>0.52</v>
      </c>
      <c r="BG399" s="3">
        <v>0.24</v>
      </c>
      <c r="BH399" s="3">
        <v>0.62</v>
      </c>
      <c r="BI399" s="2">
        <v>304</v>
      </c>
      <c r="BJ399" s="2">
        <v>3.9</v>
      </c>
      <c r="BK399" s="2">
        <v>3.9</v>
      </c>
      <c r="BL399" s="2">
        <v>126.8</v>
      </c>
      <c r="BM399" s="2">
        <v>114.5</v>
      </c>
      <c r="BN399" s="10">
        <v>577</v>
      </c>
      <c r="BO399" s="3">
        <v>82</v>
      </c>
      <c r="BP399" s="22">
        <v>1.4027000000000001</v>
      </c>
      <c r="BQ399" s="3">
        <v>73.164090909090916</v>
      </c>
      <c r="BR399" s="23">
        <v>3.2581818181818178</v>
      </c>
      <c r="BS399" s="2">
        <v>129.80000000000001</v>
      </c>
      <c r="BT399" s="3">
        <v>123.38</v>
      </c>
      <c r="BU399" s="2">
        <v>0.9</v>
      </c>
      <c r="BV399" s="2">
        <v>4.5</v>
      </c>
      <c r="BW399" s="2">
        <v>8.9</v>
      </c>
      <c r="BX399" s="2">
        <v>8.4</v>
      </c>
      <c r="BY399" s="23">
        <v>270.654</v>
      </c>
      <c r="BZ399" s="2">
        <v>99.5</v>
      </c>
      <c r="CA399" s="2">
        <v>102.8</v>
      </c>
      <c r="CB399" s="3">
        <v>106.34</v>
      </c>
      <c r="CC399" s="2">
        <v>104.2</v>
      </c>
      <c r="CD399" s="2">
        <v>140.69999999999999</v>
      </c>
      <c r="CE399" s="2">
        <v>99.696504471801489</v>
      </c>
      <c r="CF399" s="3">
        <v>106.00261591000927</v>
      </c>
      <c r="CG399" s="2">
        <v>104.16239857343483</v>
      </c>
      <c r="CH399" s="23">
        <v>277.59535484586945</v>
      </c>
      <c r="CI399" s="3">
        <v>105.82235037727477</v>
      </c>
      <c r="CM399" s="2">
        <f t="shared" si="763"/>
        <v>52.159471668276119</v>
      </c>
      <c r="CN399" s="2">
        <f t="shared" si="763"/>
        <v>2.3227930549524616</v>
      </c>
      <c r="CO399" s="2">
        <f t="shared" si="764"/>
        <v>90.730429439254848</v>
      </c>
      <c r="CR399" s="2">
        <f t="shared" si="767"/>
        <v>0.36036036036036551</v>
      </c>
      <c r="CS399" s="2">
        <f t="shared" si="767"/>
        <v>0.45126353790613716</v>
      </c>
      <c r="CT399" s="2">
        <f t="shared" si="768"/>
        <v>0.54005400540054782</v>
      </c>
      <c r="CU399" s="2">
        <f t="shared" si="768"/>
        <v>0.54469577223741583</v>
      </c>
      <c r="CV399" s="2">
        <f t="shared" si="768"/>
        <v>0.63677277877518712</v>
      </c>
      <c r="CW399" s="2">
        <f t="shared" si="769"/>
        <v>0.2912621359223273</v>
      </c>
      <c r="CX399" s="2">
        <f t="shared" si="770"/>
        <v>0.34904013961606084</v>
      </c>
      <c r="CY399" s="2">
        <f t="shared" si="651"/>
        <v>2.008733624454146</v>
      </c>
      <c r="CZ399" s="2">
        <f t="shared" si="775"/>
        <v>9.0744101633388669E-2</v>
      </c>
      <c r="DA399" s="2">
        <f t="shared" si="776"/>
        <v>4.4057377049180442</v>
      </c>
      <c r="DB399" s="2">
        <f t="shared" si="777"/>
        <v>0.42625745950554139</v>
      </c>
      <c r="DC399" s="2">
        <f t="shared" si="704"/>
        <v>0.69559456773766914</v>
      </c>
      <c r="DF399" s="2">
        <f t="shared" si="771"/>
        <v>6.7357662911355254</v>
      </c>
      <c r="DG399" s="2">
        <f t="shared" si="771"/>
        <v>7.914652446608339</v>
      </c>
      <c r="DH399" s="2">
        <f t="shared" si="772"/>
        <v>3.318654554854894</v>
      </c>
      <c r="DI399" s="2">
        <f t="shared" ref="DI399:DJ414" si="796">100*((AVERAGE(V397:V399)/AVERAGE(V394:V396))^4-1)</f>
        <v>5.1647854195216558</v>
      </c>
      <c r="DJ399" s="2">
        <f t="shared" si="796"/>
        <v>0</v>
      </c>
      <c r="DM399" s="2">
        <f t="shared" si="652"/>
        <v>2.3897058823529491</v>
      </c>
      <c r="DN399" s="2">
        <f t="shared" si="652"/>
        <v>2.4861878453038702</v>
      </c>
      <c r="DO399" s="2">
        <f t="shared" si="780"/>
        <v>2.2893772893772892</v>
      </c>
      <c r="DP399" s="2">
        <f t="shared" si="653"/>
        <v>2.7619047619047672</v>
      </c>
      <c r="DQ399" s="2">
        <f t="shared" si="697"/>
        <v>1.5419502634989339</v>
      </c>
      <c r="DR399" s="2">
        <f t="shared" si="654"/>
        <v>2.1314387211367727</v>
      </c>
      <c r="DS399" s="2">
        <f t="shared" si="655"/>
        <v>1.8022720139161728</v>
      </c>
      <c r="DT399" s="2">
        <v>2.2999999999999998</v>
      </c>
      <c r="DU399" s="2">
        <v>2.2999999999999998</v>
      </c>
      <c r="DV399" s="2">
        <f t="shared" si="781"/>
        <v>-0.38572806171649487</v>
      </c>
      <c r="DW399" s="2">
        <f t="shared" si="656"/>
        <v>3.0090270812437314</v>
      </c>
      <c r="DX399" s="2">
        <f t="shared" si="657"/>
        <v>2.4141132776230201</v>
      </c>
      <c r="DY399" s="2">
        <f t="shared" si="658"/>
        <v>7.1043165467625791</v>
      </c>
      <c r="DZ399" s="2">
        <f t="shared" si="659"/>
        <v>20.288362512873338</v>
      </c>
      <c r="EA399" s="2">
        <f t="shared" si="674"/>
        <v>2.3381294964028632</v>
      </c>
      <c r="EB399" s="2">
        <f t="shared" si="674"/>
        <v>2.7027027027026973</v>
      </c>
      <c r="EC399" s="2">
        <f t="shared" si="674"/>
        <v>2.1276595744680771</v>
      </c>
      <c r="ED399" s="2">
        <f t="shared" si="674"/>
        <v>-5.6273062730627377</v>
      </c>
      <c r="EE399" s="2">
        <f t="shared" si="718"/>
        <v>-11.57294213528932</v>
      </c>
      <c r="EF399" s="2">
        <f t="shared" si="718"/>
        <v>-10.10594947025265</v>
      </c>
      <c r="EG399" s="2">
        <f t="shared" si="718"/>
        <v>3.2173913043478386</v>
      </c>
      <c r="EH399" s="2">
        <f t="shared" si="718"/>
        <v>5.5958549222798082</v>
      </c>
      <c r="EI399" s="2">
        <f t="shared" si="689"/>
        <v>-0.57581573896353655</v>
      </c>
      <c r="EJ399" s="2">
        <f t="shared" si="689"/>
        <v>2.3911187019641345</v>
      </c>
      <c r="EK399" s="2">
        <f t="shared" si="689"/>
        <v>3.0090270812437314</v>
      </c>
      <c r="EL399" s="2">
        <f t="shared" si="687"/>
        <v>1.8885741265344702</v>
      </c>
      <c r="EM399" s="2">
        <f t="shared" si="687"/>
        <v>3.3238366571699984</v>
      </c>
      <c r="EN399" s="2">
        <f t="shared" si="687"/>
        <v>1.5971606033717833</v>
      </c>
      <c r="EO399" s="2">
        <f t="shared" si="687"/>
        <v>7.1043165467625791</v>
      </c>
      <c r="EP399" s="2">
        <f t="shared" si="687"/>
        <v>2.4518388791593626</v>
      </c>
      <c r="EQ399" s="2">
        <f t="shared" si="687"/>
        <v>2.1004566210045539</v>
      </c>
      <c r="ER399" s="2">
        <f t="shared" si="716"/>
        <v>2.1276595744680771</v>
      </c>
      <c r="ES399" s="2">
        <f t="shared" si="716"/>
        <v>2.4713150926743088</v>
      </c>
      <c r="ET399" s="2">
        <f t="shared" si="716"/>
        <v>1.0486177311725298</v>
      </c>
      <c r="EU399" s="2">
        <f t="shared" si="765"/>
        <v>3.9</v>
      </c>
      <c r="EV399" s="2">
        <f t="shared" si="765"/>
        <v>3.9</v>
      </c>
      <c r="EW399" s="2">
        <f t="shared" si="660"/>
        <v>10.839160839160833</v>
      </c>
      <c r="EX399" s="2">
        <f t="shared" si="660"/>
        <v>5.0458715596330306</v>
      </c>
      <c r="EY399" s="2">
        <f t="shared" si="661"/>
        <v>62.255070456954002</v>
      </c>
      <c r="EZ399" s="2">
        <f t="shared" si="661"/>
        <v>78.29992416138154</v>
      </c>
      <c r="FA399" s="2">
        <f t="shared" si="662"/>
        <v>17.892824704813815</v>
      </c>
      <c r="FB399" s="2">
        <f t="shared" si="733"/>
        <v>5.2956326203499993</v>
      </c>
      <c r="FC399" s="2">
        <f t="shared" si="733"/>
        <v>-0.40040040040040248</v>
      </c>
      <c r="FD399" s="2">
        <f t="shared" si="733"/>
        <v>2.3904382470119501</v>
      </c>
      <c r="FE399" s="2">
        <f t="shared" si="732"/>
        <v>1.4791487737379594</v>
      </c>
      <c r="FF399" s="2">
        <f t="shared" si="732"/>
        <v>1.263362487852282</v>
      </c>
      <c r="FG399" s="2">
        <f t="shared" si="732"/>
        <v>3.076923076923066</v>
      </c>
      <c r="FH399" s="2">
        <v>7.1</v>
      </c>
      <c r="FI399" s="2">
        <v>8.1999999999999993</v>
      </c>
      <c r="FL399" s="2">
        <f t="shared" ref="FL399:FM414" si="797">100*((AVERAGE(H397:H399)/AVERAGE(H394:H396))-1)</f>
        <v>0.74944475789660014</v>
      </c>
      <c r="FM399" s="2">
        <f t="shared" si="797"/>
        <v>0.57514738476354133</v>
      </c>
      <c r="FN399" s="2">
        <f t="shared" ref="FN399:FN456" si="798">100*((AVERAGE(L397:L399)/AVERAGE(L394:L396))-1)</f>
        <v>0.30289881006655417</v>
      </c>
      <c r="FQ399" s="2">
        <f t="shared" ref="FQ399:FR414" si="799">100*((AVERAGE(H397:H399)/AVERAGE(H394:H396))^4-1)</f>
        <v>3.0316477692539978</v>
      </c>
      <c r="FR399" s="2">
        <f t="shared" si="799"/>
        <v>2.320513421571091</v>
      </c>
      <c r="FS399" s="2">
        <f t="shared" ref="FS399:FS456" si="800">100*((AVERAGE(L397:L399)/AVERAGE(L394:L396))^4-1)</f>
        <v>1.2171112261385675</v>
      </c>
      <c r="FT399" s="2">
        <f t="shared" ref="FT399:FU414" si="801">100*((AVERAGE(CH397:CH399)/AVERAGE(CH394:CH396))^4-1)</f>
        <v>7.3523697391629561</v>
      </c>
      <c r="FU399" s="2">
        <f t="shared" si="801"/>
        <v>3.5168643306549008E-2</v>
      </c>
      <c r="FX399" s="2">
        <f t="shared" si="755"/>
        <v>2.1290740735499192</v>
      </c>
      <c r="FY399" s="2">
        <f t="shared" si="755"/>
        <v>1.9034350196830419</v>
      </c>
      <c r="FZ399" s="2">
        <f t="shared" si="647"/>
        <v>2.6721644285696788</v>
      </c>
      <c r="GA399" s="2">
        <f t="shared" si="756"/>
        <v>3.1150675577940046</v>
      </c>
      <c r="GB399" s="2">
        <f t="shared" si="756"/>
        <v>1.6139461203029004</v>
      </c>
      <c r="GE399" s="2">
        <f t="shared" si="778"/>
        <v>-13.420759430345086</v>
      </c>
      <c r="GF399" s="2">
        <f t="shared" si="778"/>
        <v>-11.911687027022921</v>
      </c>
      <c r="GG399" s="2">
        <f t="shared" si="759"/>
        <v>108.3742040967349</v>
      </c>
      <c r="GH399" s="2">
        <f t="shared" si="759"/>
        <v>53.030846472273161</v>
      </c>
      <c r="GI399" s="2">
        <f t="shared" si="670"/>
        <v>19.080949482653665</v>
      </c>
      <c r="GJ399" s="2">
        <f t="shared" si="671"/>
        <v>1.8661137440758147</v>
      </c>
      <c r="GK399" s="2">
        <v>7.3</v>
      </c>
      <c r="GN399" s="2">
        <f t="shared" si="752"/>
        <v>0.39999999999999991</v>
      </c>
      <c r="GQ399" s="2">
        <f t="shared" si="717"/>
        <v>0.5</v>
      </c>
      <c r="GT399" s="27">
        <f t="shared" ca="1" si="734"/>
        <v>101.21722846441948</v>
      </c>
      <c r="GU399" s="27">
        <f t="shared" ca="1" si="735"/>
        <v>113.06873184898353</v>
      </c>
      <c r="GV399" s="27">
        <f t="shared" ca="1" si="735"/>
        <v>109.31615460852329</v>
      </c>
      <c r="GW399" s="27">
        <f t="shared" ca="1" si="736"/>
        <v>102.17803030303033</v>
      </c>
      <c r="GX399" s="27">
        <f t="shared" ca="1" si="736"/>
        <v>101.67992926613616</v>
      </c>
      <c r="GY399" s="27">
        <f t="shared" ca="1" si="737"/>
        <v>101.92307692307692</v>
      </c>
      <c r="GZ399" s="27">
        <f t="shared" ca="1" si="738"/>
        <v>100.08795074758135</v>
      </c>
      <c r="HA399" s="27">
        <f t="shared" ca="1" si="739"/>
        <v>94.434137291280152</v>
      </c>
      <c r="HB399" s="27">
        <f t="shared" ca="1" si="739"/>
        <v>111.82078169685414</v>
      </c>
      <c r="HC399" s="27">
        <f t="shared" ca="1" si="739"/>
        <v>100.77444336882866</v>
      </c>
      <c r="HD399" s="27">
        <f t="shared" ca="1" si="739"/>
        <v>103.48525469168901</v>
      </c>
      <c r="HE399" s="27">
        <f t="shared" ca="1" si="740"/>
        <v>103.45177664974621</v>
      </c>
      <c r="HG399" s="27">
        <f t="shared" ca="1" si="741"/>
        <v>99.072356215213347</v>
      </c>
      <c r="HH399" s="27">
        <f t="shared" ca="1" si="742"/>
        <v>106.38516992790939</v>
      </c>
      <c r="HI399" s="27">
        <f t="shared" ca="1" si="742"/>
        <v>93.686165273909012</v>
      </c>
      <c r="HJ399" s="27">
        <f t="shared" ca="1" si="743"/>
        <v>100.57142857142856</v>
      </c>
      <c r="HK399" s="27">
        <f t="shared" ca="1" si="743"/>
        <v>100.44404973357015</v>
      </c>
      <c r="HL399" s="27">
        <f t="shared" ca="1" si="744"/>
        <v>100.55248618784532</v>
      </c>
      <c r="HM399" s="27">
        <f t="shared" ca="1" si="745"/>
        <v>102.24820143884892</v>
      </c>
      <c r="HN399" s="27">
        <f t="shared" ca="1" si="746"/>
        <v>104.96592015579355</v>
      </c>
      <c r="HO399" s="27">
        <f t="shared" ca="1" si="746"/>
        <v>92.83185840707965</v>
      </c>
      <c r="HP399" s="27">
        <f t="shared" ca="1" si="746"/>
        <v>102.58192651439919</v>
      </c>
      <c r="HQ399" s="27">
        <f t="shared" ca="1" si="746"/>
        <v>102.94388224471021</v>
      </c>
      <c r="HR399" s="27">
        <f t="shared" ca="1" si="747"/>
        <v>102.07253886010363</v>
      </c>
      <c r="HT399" s="27">
        <f t="shared" ca="1" si="783"/>
        <v>140.17230706092519</v>
      </c>
      <c r="HU399" s="27">
        <f t="shared" ca="1" si="783"/>
        <v>26.684367958088831</v>
      </c>
      <c r="HV399" s="27">
        <f t="shared" ca="1" si="783"/>
        <v>32.19245102507977</v>
      </c>
      <c r="HW399" s="27">
        <f t="shared" ca="1" si="784"/>
        <v>505.2001001674675</v>
      </c>
      <c r="HX399" s="27">
        <f t="shared" ca="1" si="784"/>
        <v>494.37843239270279</v>
      </c>
      <c r="HY399" s="27">
        <f t="shared" ref="HY399:HY456" ca="1" si="802">1000*GY387/$GY387</f>
        <v>999.99999999999989</v>
      </c>
      <c r="HZ399" s="27">
        <f t="shared" ca="1" si="785"/>
        <v>5.196333297155566</v>
      </c>
      <c r="IA399" s="27">
        <f t="shared" ca="1" si="785"/>
        <v>20.257735988321254</v>
      </c>
      <c r="IB399" s="27">
        <f t="shared" ca="1" si="785"/>
        <v>20.507892540349225</v>
      </c>
      <c r="IC399" s="27">
        <f t="shared" ca="1" si="785"/>
        <v>49.729831453199729</v>
      </c>
      <c r="ID399" s="27">
        <f t="shared" ca="1" si="785"/>
        <v>19.709602163152212</v>
      </c>
      <c r="IE399" s="27">
        <f t="shared" ca="1" si="785"/>
        <v>17.912452575753004</v>
      </c>
      <c r="IG399" s="28">
        <f t="shared" ca="1" si="786"/>
        <v>6.4578634441753213E-2</v>
      </c>
      <c r="IH399" s="28">
        <f t="shared" ca="1" si="786"/>
        <v>0.52518946309040171</v>
      </c>
      <c r="II399" s="28">
        <f t="shared" ca="1" si="786"/>
        <v>0.10587381230699991</v>
      </c>
      <c r="IJ399" s="28">
        <f t="shared" ca="1" si="787"/>
        <v>1.5282617802301151</v>
      </c>
      <c r="IK399" s="24">
        <f t="shared" ref="IK399:IK456" ca="1" si="803">+IJ399-IG399-IH399-II399</f>
        <v>0.8326198703909603</v>
      </c>
      <c r="IL399" s="28">
        <f t="shared" ca="1" si="788"/>
        <v>0.95264603037776419</v>
      </c>
      <c r="IM399" s="28">
        <f t="shared" ref="IM399:IM456" ca="1" si="804">$HL399/100*(GY399-100)*1000/1000+(HL399-100)*HY399/$HY399</f>
        <v>2.4861878453038786</v>
      </c>
      <c r="IN399" s="3">
        <f t="shared" ref="IN399:IN456" ca="1" si="805">+IG399+IH399+II399+IK399+IL399</f>
        <v>2.4809078106078792</v>
      </c>
      <c r="IO399" s="2">
        <f t="shared" si="663"/>
        <v>2.5</v>
      </c>
      <c r="IQ399" s="2">
        <f t="shared" ref="IQ399" ca="1" si="806">SUM(IG399:II399)</f>
        <v>0.69564190983915475</v>
      </c>
      <c r="IS399" s="3">
        <f t="shared" ca="1" si="790"/>
        <v>6.0019967152740494E-2</v>
      </c>
      <c r="IT399" s="3">
        <f t="shared" ca="1" si="791"/>
        <v>-5.7814355214740043E-3</v>
      </c>
      <c r="IU399" s="3">
        <f t="shared" si="792"/>
        <v>0.39999999999999991</v>
      </c>
      <c r="IV399" s="3">
        <f t="shared" ca="1" si="793"/>
        <v>0.34576146836873345</v>
      </c>
      <c r="IX399" s="28">
        <f ca="1">$HL399/100*(GZ399-100)*AL399/1000+(HM399-100)*HZ399/$HY399</f>
        <v>1.1859277322031394E-2</v>
      </c>
      <c r="IY399" s="28">
        <f ca="1">$HL399/100*(HA399-100)*AM399/1000+(HN399-100)*IA399/$HY399</f>
        <v>-5.0510260493189893E-2</v>
      </c>
      <c r="IZ399" s="28">
        <f ca="1">$HL399/100*(HB399-100)*AN399/1000+(HO399-100)*IB399/$HY399</f>
        <v>3.1287870743750834E-2</v>
      </c>
      <c r="JA399" s="28">
        <f ca="1">$HL399/100*(HC399-100)*AO399/1000+(HP399-100)*IC399/$HY399</f>
        <v>0.17667953819701432</v>
      </c>
      <c r="JB399" s="28">
        <f ca="1">$HL399/100*(HD399-100)*AP399/1000+(HQ399-100)*ID399/$HY399</f>
        <v>0.13161746295031396</v>
      </c>
      <c r="JC399" s="28">
        <f ca="1">$HL399/100*(HE399-100)*AQ399/1000+(HR399-100)*IE399/$HY399</f>
        <v>9.265780986655274E-2</v>
      </c>
      <c r="JE399" s="3">
        <f t="shared" ca="1" si="731"/>
        <v>-1.4418691043566434E-2</v>
      </c>
      <c r="JF399" s="3">
        <f t="shared" ca="1" si="731"/>
        <v>-8.0865801840674809E-2</v>
      </c>
      <c r="JG399" s="3">
        <f t="shared" ca="1" si="731"/>
        <v>1.0633630990837806E-2</v>
      </c>
      <c r="JH399" s="3">
        <f t="shared" ca="1" si="731"/>
        <v>4.9260120428250148E-2</v>
      </c>
      <c r="JI399" s="3">
        <f t="shared" ca="1" si="731"/>
        <v>-8.8659572979321588E-5</v>
      </c>
      <c r="JJ399" s="3">
        <f t="shared" ca="1" si="731"/>
        <v>7.578671774884474E-2</v>
      </c>
      <c r="JK399" s="3">
        <f>IO399-IO398</f>
        <v>0.39999999999999991</v>
      </c>
      <c r="JL399" s="3">
        <f t="shared" ca="1" si="794"/>
        <v>0.40378506005272852</v>
      </c>
      <c r="JN399" s="10">
        <f>COUNTIF(EI399:ET399,"&gt;2")</f>
        <v>8</v>
      </c>
      <c r="JP399" s="2">
        <f>AVERAGE(CS399,CS387,CS375,CS363,CS351,CS339,CS327,CS315,CS303,CS291)</f>
        <v>4.2238589136738836E-2</v>
      </c>
      <c r="JQ399" s="2">
        <f>CS399-JP399</f>
        <v>0.40902494876939832</v>
      </c>
      <c r="JR399" s="2">
        <f>AVERAGE(CT399,CT387,CT375,CT363,CT351,CT339,CT327,CT315,CT303,CT291)</f>
        <v>5.1929078443204754E-2</v>
      </c>
      <c r="JS399" s="2">
        <f>CT399-JR399</f>
        <v>0.48812492695734305</v>
      </c>
      <c r="KH399" s="2">
        <f>(DN399*$DN$4)+(FB399*$FB$3)+(FC399*$FC$3)+(FD399*$FD$3)+(FE399*$FE$3)+(FF399*$FF$3)+(FG399*$FG$3)</f>
        <v>3.5104686975801838</v>
      </c>
      <c r="KI399" s="2">
        <f>F399-KH399</f>
        <v>-1.0104686975801838</v>
      </c>
      <c r="KJ399" s="2">
        <f>MAX(DN399,FB399:FG399)</f>
        <v>5.2956326203499993</v>
      </c>
      <c r="KK399" s="2">
        <f>MIN(DN399,FB399:FG399)</f>
        <v>-0.40040040040040248</v>
      </c>
      <c r="KL399" s="2">
        <f t="shared" si="664"/>
        <v>5.6960330207504022</v>
      </c>
      <c r="KO399" s="2">
        <f>BO399</f>
        <v>82</v>
      </c>
      <c r="KP399" s="2">
        <f>100*((BO393/BO381)-1)</f>
        <v>-3.1625945677787426</v>
      </c>
      <c r="KQ399" s="2">
        <f t="shared" si="677"/>
        <v>-3.1625945677787426</v>
      </c>
      <c r="KR399" s="2">
        <f>100*((BO387/BO375)-1)</f>
        <v>-0.20746887966806016</v>
      </c>
      <c r="KS399" s="2">
        <f t="shared" si="691"/>
        <v>-0.20746887966806016</v>
      </c>
      <c r="KT399" s="3">
        <f>BP399</f>
        <v>1.4027000000000001</v>
      </c>
      <c r="KU399" s="3">
        <f>BQ399</f>
        <v>73.164090909090916</v>
      </c>
      <c r="KV399" s="3">
        <f t="shared" si="773"/>
        <v>52.159471668276119</v>
      </c>
      <c r="KW399" s="2">
        <f t="shared" si="774"/>
        <v>104.53151700985322</v>
      </c>
      <c r="KX399" s="2">
        <f t="shared" si="766"/>
        <v>95.418978896518709</v>
      </c>
      <c r="LA399">
        <v>2</v>
      </c>
      <c r="LB399">
        <v>0</v>
      </c>
      <c r="LE399" s="2">
        <v>114.74703507779347</v>
      </c>
      <c r="LF399" s="2">
        <v>115.3492013613733</v>
      </c>
      <c r="LG399" s="2">
        <v>103.85225195453994</v>
      </c>
      <c r="LH399" s="2">
        <v>101.62276583051695</v>
      </c>
      <c r="LI399" s="2">
        <v>105.48333427299363</v>
      </c>
      <c r="LJ399" s="2">
        <v>107.11569677876643</v>
      </c>
      <c r="LK399" s="2">
        <v>109.96924329162265</v>
      </c>
      <c r="LL399" s="2">
        <v>114.59549179673937</v>
      </c>
      <c r="LM399" s="2">
        <v>119.26713364064935</v>
      </c>
      <c r="LN399" s="2">
        <v>111.67046564814407</v>
      </c>
      <c r="LO399" s="2">
        <v>127.54674814620903</v>
      </c>
      <c r="LP399" s="2">
        <v>114.59721727363069</v>
      </c>
      <c r="LQ399" s="2">
        <v>150.47099918973305</v>
      </c>
      <c r="LR399" s="2">
        <v>109.08213502198973</v>
      </c>
      <c r="LS399" s="2">
        <v>119.36742347434399</v>
      </c>
      <c r="LT399" s="2">
        <v>149.13305435744519</v>
      </c>
      <c r="LU399" s="2">
        <v>117.18579539996935</v>
      </c>
      <c r="LV399" s="2">
        <v>120.71045406357433</v>
      </c>
      <c r="LW399" s="2">
        <v>111.54328661437532</v>
      </c>
      <c r="LX399" s="2">
        <v>94.340972390225687</v>
      </c>
      <c r="LY399" s="2">
        <v>106.36758162627812</v>
      </c>
      <c r="LZ399" s="2">
        <v>116.7831553572933</v>
      </c>
      <c r="MA399" s="2">
        <v>122.86586389062819</v>
      </c>
      <c r="MB399" s="2">
        <v>104.97578812267707</v>
      </c>
      <c r="MC399" s="2">
        <v>122.9136702888414</v>
      </c>
      <c r="MD399" s="2">
        <v>118.95216403430518</v>
      </c>
      <c r="ME399" s="2">
        <v>127.5783529577636</v>
      </c>
      <c r="MF399" s="2">
        <v>114.94706133885131</v>
      </c>
      <c r="MG399" s="2">
        <v>119.78008290698085</v>
      </c>
      <c r="MH399" s="2">
        <v>108.23034115695197</v>
      </c>
      <c r="MI399" s="2">
        <v>124.45302169288263</v>
      </c>
      <c r="MJ399" s="2">
        <v>125.1266669975852</v>
      </c>
      <c r="MK399" s="2">
        <v>119.64514751215886</v>
      </c>
      <c r="ML399" s="2">
        <v>114.77569460178033</v>
      </c>
      <c r="MM399" s="2">
        <v>117.97257135695824</v>
      </c>
      <c r="MN399" s="2">
        <v>128.67781519432862</v>
      </c>
      <c r="MO399" s="2">
        <v>126.55369696167531</v>
      </c>
      <c r="MP399" s="2">
        <v>132.96123839810568</v>
      </c>
      <c r="MQ399" s="2">
        <v>91.142361562627286</v>
      </c>
      <c r="MR399" s="2">
        <v>80.919860338805861</v>
      </c>
      <c r="MS399" s="10">
        <v>127.85008446252642</v>
      </c>
      <c r="MT399" s="2">
        <v>125.18269357897499</v>
      </c>
      <c r="MU399" s="2">
        <v>109.58495863672805</v>
      </c>
      <c r="MV399" s="2">
        <v>90.153088814010886</v>
      </c>
      <c r="MX399" s="22">
        <v>0.83</v>
      </c>
      <c r="MY399" s="22">
        <v>0.17</v>
      </c>
      <c r="MZ399" s="22">
        <v>0.7</v>
      </c>
      <c r="NA399" s="22">
        <v>0.44</v>
      </c>
      <c r="NB399" s="22">
        <v>0.44</v>
      </c>
      <c r="NC399" s="22">
        <v>0.42</v>
      </c>
      <c r="ND399" s="22">
        <v>1</v>
      </c>
      <c r="NE399" s="22">
        <v>3.95</v>
      </c>
      <c r="NF399" s="22">
        <v>1.05</v>
      </c>
      <c r="NG399" s="22">
        <v>2</v>
      </c>
      <c r="NH399" s="23">
        <v>4</v>
      </c>
      <c r="NI399" s="22">
        <v>28</v>
      </c>
      <c r="NJ399" s="22">
        <v>1.4</v>
      </c>
      <c r="NK399" s="22">
        <v>0.42</v>
      </c>
      <c r="NL399" s="23">
        <v>5.32</v>
      </c>
      <c r="NM399" s="3">
        <v>3.96</v>
      </c>
      <c r="NN399" s="22">
        <v>2.97</v>
      </c>
      <c r="NO399" s="22">
        <v>4.07</v>
      </c>
      <c r="NP399" s="22">
        <v>0.23</v>
      </c>
      <c r="NQ399" s="22">
        <v>1.1499999999999999</v>
      </c>
      <c r="NR399" s="23">
        <v>1</v>
      </c>
      <c r="NS399" s="22">
        <v>1.28</v>
      </c>
      <c r="NT399" s="22">
        <v>6.72</v>
      </c>
      <c r="NU399" s="23">
        <v>5.0999999999999996</v>
      </c>
      <c r="NV399" s="3">
        <v>2.85</v>
      </c>
      <c r="NW399" s="22">
        <v>0.45</v>
      </c>
      <c r="NX399" s="22">
        <v>0.6</v>
      </c>
      <c r="NY399" s="22">
        <v>51.75</v>
      </c>
      <c r="NZ399" s="22">
        <v>17.25</v>
      </c>
      <c r="OA399" s="23">
        <v>3</v>
      </c>
      <c r="OB399" s="22">
        <v>0.45</v>
      </c>
      <c r="OC399" s="22">
        <v>1.32</v>
      </c>
      <c r="OD399" s="22">
        <v>2.7</v>
      </c>
      <c r="OE399" s="22">
        <v>1.98</v>
      </c>
      <c r="OF399" s="22">
        <v>17.760000000000002</v>
      </c>
      <c r="OG399" s="22">
        <v>1.2</v>
      </c>
      <c r="OH399" s="23">
        <v>5.04</v>
      </c>
      <c r="OI399" s="22">
        <v>2</v>
      </c>
      <c r="OJ399" s="22">
        <v>7.1</v>
      </c>
      <c r="OK399" s="22">
        <v>2.9</v>
      </c>
      <c r="OL399" s="22">
        <v>0.66</v>
      </c>
      <c r="OM399" s="23">
        <v>3.96</v>
      </c>
      <c r="ON399" s="22">
        <v>3.96</v>
      </c>
      <c r="OO399" s="22">
        <v>13.42</v>
      </c>
      <c r="OQ399">
        <f t="shared" si="667"/>
        <v>-5</v>
      </c>
      <c r="OR399" s="23">
        <f t="shared" ca="1" si="724"/>
        <v>1.0115749708839255</v>
      </c>
      <c r="OS399" s="23">
        <f t="shared" ca="1" si="724"/>
        <v>1.025206950079921</v>
      </c>
      <c r="OT399" s="23">
        <f t="shared" ca="1" si="724"/>
        <v>1.0035478005438898</v>
      </c>
      <c r="OU399" s="23">
        <f t="shared" ca="1" si="720"/>
        <v>1.0002629266975558</v>
      </c>
      <c r="OV399" s="23">
        <f t="shared" ca="1" si="720"/>
        <v>1.002128889357067</v>
      </c>
      <c r="OW399" s="23">
        <f t="shared" ca="1" si="720"/>
        <v>1.0020023362351733</v>
      </c>
      <c r="OX399" s="23">
        <f t="shared" ca="1" si="720"/>
        <v>1.0082570610209964</v>
      </c>
      <c r="OY399" s="23">
        <f t="shared" ca="1" si="720"/>
        <v>1.0009829985362031</v>
      </c>
      <c r="OZ399" s="23">
        <f t="shared" ca="1" si="720"/>
        <v>1.0108993431276685</v>
      </c>
      <c r="PA399" s="23">
        <f t="shared" ca="1" si="720"/>
        <v>1.0081360836133209</v>
      </c>
      <c r="PB399" s="23">
        <f t="shared" ca="1" si="720"/>
        <v>1.0256632763311577</v>
      </c>
      <c r="PC399" s="23">
        <f t="shared" ca="1" si="720"/>
        <v>1.0098022843094938</v>
      </c>
      <c r="PD399" s="23">
        <f t="shared" ca="1" si="720"/>
        <v>1.0344767681374252</v>
      </c>
      <c r="PE399" s="23">
        <f t="shared" ca="1" si="720"/>
        <v>0.98941147303524257</v>
      </c>
      <c r="PF399" s="23">
        <f t="shared" ca="1" si="720"/>
        <v>1.0303995525535596</v>
      </c>
      <c r="PG399" s="23">
        <f t="shared" ca="1" si="729"/>
        <v>0.96942250713220712</v>
      </c>
      <c r="PH399" s="23">
        <f t="shared" ca="1" si="729"/>
        <v>1.0083179701154328</v>
      </c>
      <c r="PI399" s="23">
        <f t="shared" ca="1" si="729"/>
        <v>1.0329838556180078</v>
      </c>
      <c r="PJ399" s="23">
        <f t="shared" ca="1" si="729"/>
        <v>1.0293728414359093</v>
      </c>
      <c r="PK399" s="23">
        <f t="shared" ca="1" si="729"/>
        <v>1.0178912948415773</v>
      </c>
      <c r="PL399" s="23">
        <f t="shared" ca="1" si="760"/>
        <v>1.0030971052324975</v>
      </c>
      <c r="PM399" s="23">
        <f t="shared" ca="1" si="760"/>
        <v>1.0198073023237053</v>
      </c>
      <c r="PN399" s="23">
        <f t="shared" ca="1" si="760"/>
        <v>1.0210714220530954</v>
      </c>
      <c r="PO399" s="23">
        <f t="shared" ca="1" si="760"/>
        <v>0.99381774884209251</v>
      </c>
      <c r="PP399" s="23">
        <f t="shared" ca="1" si="760"/>
        <v>0.97452801857113258</v>
      </c>
      <c r="PQ399" s="23">
        <f t="shared" ca="1" si="760"/>
        <v>0.98216622450957913</v>
      </c>
      <c r="PR399" s="23">
        <f t="shared" ca="1" si="760"/>
        <v>1.0420674345060847</v>
      </c>
      <c r="PS399" s="23">
        <f t="shared" ca="1" si="760"/>
        <v>1.0196034247717622</v>
      </c>
      <c r="PT399" s="23">
        <f t="shared" ca="1" si="760"/>
        <v>1.0030471721348646</v>
      </c>
      <c r="PU399" s="23">
        <f t="shared" ca="1" si="749"/>
        <v>1.0062688924138659</v>
      </c>
      <c r="PV399" s="23">
        <f t="shared" ca="1" si="749"/>
        <v>1.0210711451066001</v>
      </c>
      <c r="PW399" s="23">
        <f t="shared" ca="1" si="749"/>
        <v>1.0210785930190562</v>
      </c>
      <c r="PX399" s="23">
        <f t="shared" ca="1" si="749"/>
        <v>1.0187860909663051</v>
      </c>
      <c r="PY399" s="23">
        <f t="shared" ca="1" si="749"/>
        <v>1.0076753454947451</v>
      </c>
      <c r="PZ399" s="23">
        <f t="shared" ca="1" si="749"/>
        <v>1.0119955878294185</v>
      </c>
      <c r="QA399" s="23">
        <f t="shared" ca="1" si="749"/>
        <v>1.0215992199957475</v>
      </c>
      <c r="QB399" s="23">
        <f t="shared" ca="1" si="730"/>
        <v>1.0270916546867455</v>
      </c>
      <c r="QC399" s="23">
        <f t="shared" ca="1" si="730"/>
        <v>1.0261241017515581</v>
      </c>
      <c r="QD399" s="23">
        <f t="shared" ca="1" si="699"/>
        <v>0.98430935664169283</v>
      </c>
      <c r="QE399" s="23">
        <f t="shared" ca="1" si="699"/>
        <v>0.9927770007794261</v>
      </c>
      <c r="QF399" s="23">
        <f t="shared" ca="1" si="699"/>
        <v>0.9834871998626209</v>
      </c>
      <c r="QG399" s="23">
        <f t="shared" ca="1" si="699"/>
        <v>1.0161618351923041</v>
      </c>
      <c r="QH399" s="23">
        <f t="shared" ca="1" si="699"/>
        <v>1.0119504048213606</v>
      </c>
      <c r="QI399" s="23">
        <f t="shared" ca="1" si="699"/>
        <v>0.97889844372998547</v>
      </c>
      <c r="QJ399" s="26">
        <f t="shared" ca="1" si="779"/>
        <v>1.0096365346448644</v>
      </c>
      <c r="QL399" s="3">
        <f t="shared" ca="1" si="751"/>
        <v>115.91558638593379</v>
      </c>
      <c r="QM399" s="3">
        <f t="shared" ca="1" si="753"/>
        <v>0.35633530657717127</v>
      </c>
      <c r="QN399" s="3">
        <f t="shared" ca="1" si="757"/>
        <v>0.24718413540145701</v>
      </c>
      <c r="QO399" s="3">
        <f t="shared" ca="1" si="762"/>
        <v>0.52729863622336115</v>
      </c>
      <c r="QP399" s="3">
        <f t="shared" ca="1" si="795"/>
        <v>1.3577343969467304</v>
      </c>
      <c r="QQ399" s="2">
        <f t="shared" ca="1" si="642"/>
        <v>2.5235050656894575</v>
      </c>
      <c r="QR399" s="3">
        <f t="shared" ca="1" si="754"/>
        <v>4.3608305104726686</v>
      </c>
      <c r="QS399" s="3">
        <f t="shared" ca="1" si="758"/>
        <v>3.0262921754027041</v>
      </c>
      <c r="QT399" s="3">
        <f t="shared" ca="1" si="761"/>
        <v>2.1259358981651433</v>
      </c>
      <c r="QU399" s="3">
        <f t="shared" ca="1" si="782"/>
        <v>2.7339032208199887</v>
      </c>
    </row>
    <row r="400" spans="1:463" x14ac:dyDescent="0.35">
      <c r="A400" t="s">
        <v>1465</v>
      </c>
      <c r="B400" s="21">
        <v>44378</v>
      </c>
      <c r="C400" t="s">
        <v>1015</v>
      </c>
      <c r="D400" s="2">
        <v>111.4</v>
      </c>
      <c r="E400" s="2">
        <v>111.3</v>
      </c>
      <c r="F400" s="2">
        <v>2</v>
      </c>
      <c r="G400" s="2">
        <v>111.7</v>
      </c>
      <c r="H400" s="2">
        <v>111.33374915372768</v>
      </c>
      <c r="I400" s="2">
        <v>111.70290997070353</v>
      </c>
      <c r="J400" s="2">
        <v>107.6</v>
      </c>
      <c r="K400" s="2">
        <v>115.3</v>
      </c>
      <c r="L400" s="2">
        <v>114.68398502214301</v>
      </c>
      <c r="M400" s="2">
        <v>107.2</v>
      </c>
      <c r="N400" s="2">
        <v>119.1</v>
      </c>
      <c r="O400" s="2">
        <v>102.9</v>
      </c>
      <c r="P400" s="2">
        <v>107.7</v>
      </c>
      <c r="Q400" s="2">
        <v>100.6</v>
      </c>
      <c r="R400" s="2">
        <v>121.3</v>
      </c>
      <c r="S400" s="2">
        <v>119.1</v>
      </c>
      <c r="T400" s="2">
        <v>110.5</v>
      </c>
      <c r="U400" s="2">
        <v>124.3</v>
      </c>
      <c r="V400" s="2">
        <v>117.4</v>
      </c>
      <c r="W400" s="2">
        <v>120</v>
      </c>
      <c r="X400" s="2">
        <v>102.9</v>
      </c>
      <c r="Y400" s="2">
        <v>108.2</v>
      </c>
      <c r="Z400" s="2">
        <v>110</v>
      </c>
      <c r="AA400" s="2">
        <v>118.9</v>
      </c>
      <c r="AB400" s="2">
        <v>109</v>
      </c>
      <c r="AC400" s="2">
        <v>101.8</v>
      </c>
      <c r="AD400" s="2">
        <v>118.5</v>
      </c>
      <c r="AE400" s="2">
        <v>101.8</v>
      </c>
      <c r="AF400" s="2">
        <v>114.3</v>
      </c>
      <c r="AG400" s="22">
        <v>566</v>
      </c>
      <c r="AH400" s="22">
        <v>434</v>
      </c>
      <c r="AI400" s="22">
        <v>159</v>
      </c>
      <c r="AJ400" s="22">
        <v>27</v>
      </c>
      <c r="AK400" s="22">
        <v>33</v>
      </c>
      <c r="AL400" s="22">
        <v>2</v>
      </c>
      <c r="AM400" s="22">
        <v>27</v>
      </c>
      <c r="AN400" s="22">
        <v>15</v>
      </c>
      <c r="AO400" s="22">
        <v>62</v>
      </c>
      <c r="AP400" s="22">
        <v>21</v>
      </c>
      <c r="AQ400" s="22">
        <v>16</v>
      </c>
      <c r="AR400" s="2">
        <v>103.3</v>
      </c>
      <c r="AS400" s="2">
        <v>119.3</v>
      </c>
      <c r="AT400" s="2">
        <v>100.6</v>
      </c>
      <c r="AU400" s="2">
        <v>108.1</v>
      </c>
      <c r="AV400" s="2">
        <v>108</v>
      </c>
      <c r="AW400" s="2">
        <v>114.9</v>
      </c>
      <c r="AX400" s="2">
        <v>121.3</v>
      </c>
      <c r="AY400" s="2">
        <v>116.3</v>
      </c>
      <c r="AZ400" s="2">
        <v>111.4</v>
      </c>
      <c r="BA400" s="2">
        <v>120</v>
      </c>
      <c r="BB400" s="2">
        <v>116.6</v>
      </c>
      <c r="BC400" s="2">
        <v>105.8</v>
      </c>
      <c r="BD400" s="3">
        <v>0.52</v>
      </c>
      <c r="BE400" s="3">
        <v>0.22</v>
      </c>
      <c r="BF400" s="3">
        <v>0.35</v>
      </c>
      <c r="BG400" s="3">
        <v>0.37</v>
      </c>
      <c r="BH400" s="3">
        <v>0.56999999999999995</v>
      </c>
      <c r="BI400" s="2">
        <v>305.5</v>
      </c>
      <c r="BJ400" s="2">
        <v>3.8</v>
      </c>
      <c r="BK400" s="2">
        <v>3.9</v>
      </c>
      <c r="BL400" s="2">
        <v>129</v>
      </c>
      <c r="BM400" s="2">
        <v>115.7</v>
      </c>
      <c r="BN400" s="10">
        <v>580</v>
      </c>
      <c r="BO400" s="3">
        <v>81.8</v>
      </c>
      <c r="BP400" s="22">
        <v>1.3807</v>
      </c>
      <c r="BQ400" s="3">
        <v>75.165909090909082</v>
      </c>
      <c r="BR400" s="23">
        <v>3.8404761904761906</v>
      </c>
      <c r="BS400" s="2">
        <v>136.5</v>
      </c>
      <c r="BT400" s="3">
        <v>122.28</v>
      </c>
      <c r="BU400" s="2">
        <v>0.7</v>
      </c>
      <c r="BV400" s="2">
        <v>4.3</v>
      </c>
      <c r="BW400" s="2">
        <v>8.5</v>
      </c>
      <c r="BX400" s="2">
        <v>7.8</v>
      </c>
      <c r="BY400" s="23">
        <v>271.90300000000002</v>
      </c>
      <c r="BZ400" s="2">
        <v>99.7</v>
      </c>
      <c r="CA400" s="2">
        <v>103.2</v>
      </c>
      <c r="CB400" s="3">
        <v>106.4</v>
      </c>
      <c r="CC400" s="2">
        <v>104.7</v>
      </c>
      <c r="CD400" s="2">
        <v>141.4</v>
      </c>
      <c r="CE400" s="2">
        <v>99.77430408417402</v>
      </c>
      <c r="CF400" s="3">
        <v>106.19519470624925</v>
      </c>
      <c r="CG400" s="2">
        <v>104.74955900003157</v>
      </c>
      <c r="CH400" s="23">
        <v>278.6547311862376</v>
      </c>
      <c r="CI400" s="3">
        <v>105.97518395208361</v>
      </c>
      <c r="CM400" s="2">
        <f t="shared" si="763"/>
        <v>54.440435352291651</v>
      </c>
      <c r="CN400" s="2">
        <f t="shared" si="763"/>
        <v>2.781542833690295</v>
      </c>
      <c r="CO400" s="2">
        <f t="shared" si="764"/>
        <v>89.307409942809684</v>
      </c>
      <c r="CR400" s="2">
        <f t="shared" si="767"/>
        <v>0</v>
      </c>
      <c r="CS400" s="2">
        <f t="shared" si="767"/>
        <v>0</v>
      </c>
      <c r="CT400" s="2">
        <f t="shared" si="768"/>
        <v>0</v>
      </c>
      <c r="CU400" s="2">
        <f t="shared" si="768"/>
        <v>0.31384175890530075</v>
      </c>
      <c r="CV400" s="2">
        <f t="shared" si="768"/>
        <v>0.13647699596712856</v>
      </c>
      <c r="CW400" s="2">
        <f t="shared" si="769"/>
        <v>-0.38722168441431898</v>
      </c>
      <c r="CX400" s="2">
        <f t="shared" si="770"/>
        <v>0.26086956521738885</v>
      </c>
      <c r="CY400" s="2">
        <f t="shared" si="651"/>
        <v>1.9691780821917784</v>
      </c>
      <c r="CZ400" s="2">
        <f t="shared" si="775"/>
        <v>0.18132366273798989</v>
      </c>
      <c r="DA400" s="2">
        <f t="shared" si="776"/>
        <v>6.9676153091265887</v>
      </c>
      <c r="DB400" s="2">
        <f t="shared" si="777"/>
        <v>-0.33955857385398258</v>
      </c>
      <c r="DC400" s="2">
        <f t="shared" si="704"/>
        <v>0.49342105263157893</v>
      </c>
      <c r="DF400" s="2">
        <f t="shared" si="771"/>
        <v>3.8317937940701485</v>
      </c>
      <c r="DG400" s="2">
        <f t="shared" si="771"/>
        <v>1.6500731885552788</v>
      </c>
      <c r="DH400" s="2">
        <f t="shared" si="772"/>
        <v>-4.3125131196297684E-2</v>
      </c>
      <c r="DI400" s="2">
        <f t="shared" si="796"/>
        <v>4.9113770331661311</v>
      </c>
      <c r="DJ400" s="2">
        <f t="shared" si="796"/>
        <v>0</v>
      </c>
      <c r="DM400" s="2">
        <f t="shared" si="652"/>
        <v>2.0146520146520173</v>
      </c>
      <c r="DN400" s="2">
        <f t="shared" si="652"/>
        <v>2.0164986251145764</v>
      </c>
      <c r="DO400" s="2">
        <f t="shared" si="780"/>
        <v>1.8231540565177755</v>
      </c>
      <c r="DP400" s="2">
        <f t="shared" si="653"/>
        <v>2.4761904761904709</v>
      </c>
      <c r="DQ400" s="2">
        <f t="shared" si="697"/>
        <v>1.4017801423367102</v>
      </c>
      <c r="DR400" s="2">
        <f t="shared" si="654"/>
        <v>1.5859030837004378</v>
      </c>
      <c r="DS400" s="2">
        <f t="shared" si="655"/>
        <v>1.4364396119192619</v>
      </c>
      <c r="DT400" s="2">
        <v>1.9</v>
      </c>
      <c r="DU400" s="2">
        <v>1.8</v>
      </c>
      <c r="DV400" s="2">
        <f t="shared" si="781"/>
        <v>-0.48355899419729731</v>
      </c>
      <c r="DW400" s="2">
        <f t="shared" si="656"/>
        <v>1.6161616161616044</v>
      </c>
      <c r="DX400" s="2">
        <f t="shared" si="657"/>
        <v>2.5998142989786421</v>
      </c>
      <c r="DY400" s="2">
        <f t="shared" si="658"/>
        <v>7.7264653641207826</v>
      </c>
      <c r="DZ400" s="2">
        <f t="shared" si="659"/>
        <v>17.804154302670618</v>
      </c>
      <c r="EA400" s="2">
        <f t="shared" si="674"/>
        <v>2.2203947368421018</v>
      </c>
      <c r="EB400" s="2">
        <f t="shared" si="674"/>
        <v>0</v>
      </c>
      <c r="EC400" s="2">
        <f t="shared" si="674"/>
        <v>2.1276595744680771</v>
      </c>
      <c r="ED400" s="2">
        <f t="shared" si="674"/>
        <v>-5.0738007380073835</v>
      </c>
      <c r="EE400" s="2">
        <f t="shared" si="718"/>
        <v>-8.5376162299239162</v>
      </c>
      <c r="EF400" s="2">
        <f t="shared" si="718"/>
        <v>-7.5630252100840289</v>
      </c>
      <c r="EG400" s="2">
        <f t="shared" si="718"/>
        <v>2.5000000000000133</v>
      </c>
      <c r="EH400" s="2">
        <f t="shared" si="718"/>
        <v>14.375655823714585</v>
      </c>
      <c r="EI400" s="2">
        <f t="shared" si="689"/>
        <v>-0.57747834456208791</v>
      </c>
      <c r="EJ400" s="2">
        <f t="shared" si="689"/>
        <v>1.5319148936170146</v>
      </c>
      <c r="EK400" s="2">
        <f t="shared" si="689"/>
        <v>1.6161616161616044</v>
      </c>
      <c r="EL400" s="2">
        <f t="shared" si="687"/>
        <v>1.7890772128060117</v>
      </c>
      <c r="EM400" s="2">
        <f t="shared" si="687"/>
        <v>2.9551954242135414</v>
      </c>
      <c r="EN400" s="2">
        <f t="shared" si="687"/>
        <v>0.78947368421053987</v>
      </c>
      <c r="EO400" s="2">
        <f t="shared" si="687"/>
        <v>7.7264653641207826</v>
      </c>
      <c r="EP400" s="2">
        <f t="shared" si="687"/>
        <v>1.3949433304272008</v>
      </c>
      <c r="EQ400" s="2">
        <f t="shared" si="687"/>
        <v>0.72332730560580316</v>
      </c>
      <c r="ER400" s="2">
        <f t="shared" si="716"/>
        <v>2.1276595744680771</v>
      </c>
      <c r="ES400" s="2">
        <f t="shared" si="716"/>
        <v>2.1015761821365997</v>
      </c>
      <c r="ET400" s="2">
        <f t="shared" si="716"/>
        <v>0.85795996186843748</v>
      </c>
      <c r="EU400" s="2">
        <f t="shared" si="765"/>
        <v>3.8</v>
      </c>
      <c r="EV400" s="2">
        <f t="shared" si="765"/>
        <v>3.9</v>
      </c>
      <c r="EW400" s="2">
        <f t="shared" si="660"/>
        <v>11.979166666666675</v>
      </c>
      <c r="EX400" s="2">
        <f t="shared" si="660"/>
        <v>5.855443732845389</v>
      </c>
      <c r="EY400" s="2">
        <f t="shared" si="661"/>
        <v>59.77540038696587</v>
      </c>
      <c r="EZ400" s="2">
        <f t="shared" si="661"/>
        <v>100.72688608219113</v>
      </c>
      <c r="FA400" s="2">
        <f t="shared" si="662"/>
        <v>21.118012422360245</v>
      </c>
      <c r="FB400" s="2">
        <f t="shared" si="733"/>
        <v>5.2451693813092337</v>
      </c>
      <c r="FC400" s="2">
        <f t="shared" si="733"/>
        <v>-0.30000000000000027</v>
      </c>
      <c r="FD400" s="2">
        <f t="shared" si="733"/>
        <v>3.6144578313253017</v>
      </c>
      <c r="FE400" s="2">
        <f t="shared" si="732"/>
        <v>1.1502994581233938</v>
      </c>
      <c r="FF400" s="2">
        <f t="shared" si="732"/>
        <v>1.9474196689386547</v>
      </c>
      <c r="FG400" s="2">
        <f t="shared" si="732"/>
        <v>3.5897435897435992</v>
      </c>
      <c r="FH400" s="2">
        <v>6.2</v>
      </c>
      <c r="FI400" s="2">
        <v>6.7</v>
      </c>
      <c r="FL400" s="2">
        <f t="shared" si="797"/>
        <v>1.0381260652365887</v>
      </c>
      <c r="FM400" s="2">
        <f t="shared" si="797"/>
        <v>1.0705387042980519</v>
      </c>
      <c r="FN400" s="2">
        <f t="shared" si="798"/>
        <v>0.41771283415716898</v>
      </c>
      <c r="FQ400" s="2">
        <f t="shared" si="799"/>
        <v>4.2176152837978931</v>
      </c>
      <c r="FR400" s="2">
        <f t="shared" si="799"/>
        <v>4.3514100753617058</v>
      </c>
      <c r="FS400" s="2">
        <f t="shared" si="800"/>
        <v>1.6813495614669494</v>
      </c>
      <c r="FT400" s="2">
        <f t="shared" si="801"/>
        <v>8.0482621540582286</v>
      </c>
      <c r="FU400" s="2">
        <f t="shared" si="801"/>
        <v>1.1832386579627929</v>
      </c>
      <c r="FX400" s="2">
        <f t="shared" si="755"/>
        <v>2.527446758583296</v>
      </c>
      <c r="FY400" s="2">
        <f t="shared" si="755"/>
        <v>2.1017474438661088</v>
      </c>
      <c r="FZ400" s="2">
        <f t="shared" si="647"/>
        <v>2.6126951732555748</v>
      </c>
      <c r="GA400" s="2">
        <f t="shared" si="756"/>
        <v>3.7987699282416632</v>
      </c>
      <c r="GB400" s="2">
        <f t="shared" si="756"/>
        <v>1.4757100042135152</v>
      </c>
      <c r="GE400" s="2">
        <f t="shared" si="778"/>
        <v>-11.171431721521117</v>
      </c>
      <c r="GF400" s="2">
        <f t="shared" si="778"/>
        <v>-9.8701618823434725</v>
      </c>
      <c r="GG400" s="2">
        <f t="shared" si="759"/>
        <v>72.28427872352492</v>
      </c>
      <c r="GH400" s="2">
        <f t="shared" si="759"/>
        <v>74.482119124208793</v>
      </c>
      <c r="GI400" s="2">
        <f t="shared" si="670"/>
        <v>20.62481043372766</v>
      </c>
      <c r="GJ400" s="2">
        <f t="shared" si="671"/>
        <v>1.8606024808032862</v>
      </c>
      <c r="GK400" s="2">
        <v>6.9</v>
      </c>
      <c r="GN400" s="2">
        <f t="shared" si="752"/>
        <v>-0.5</v>
      </c>
      <c r="GQ400" s="2">
        <f t="shared" si="717"/>
        <v>0</v>
      </c>
      <c r="GT400" s="27">
        <f t="shared" ca="1" si="734"/>
        <v>100.84269662921348</v>
      </c>
      <c r="GU400" s="27">
        <f t="shared" ca="1" si="735"/>
        <v>115.29525653436592</v>
      </c>
      <c r="GV400" s="27">
        <f t="shared" ca="1" si="735"/>
        <v>109.51437066402379</v>
      </c>
      <c r="GW400" s="27">
        <f t="shared" ca="1" si="736"/>
        <v>101.89393939393941</v>
      </c>
      <c r="GX400" s="27">
        <f t="shared" ca="1" si="736"/>
        <v>101.94518125552609</v>
      </c>
      <c r="GY400" s="27">
        <f t="shared" ca="1" si="737"/>
        <v>101.92307692307692</v>
      </c>
      <c r="GZ400" s="27">
        <f t="shared" ca="1" si="738"/>
        <v>109.32277924362357</v>
      </c>
      <c r="HA400" s="27">
        <f t="shared" ca="1" si="739"/>
        <v>94.434137291280152</v>
      </c>
      <c r="HB400" s="27">
        <f t="shared" ca="1" si="739"/>
        <v>112.96472831267874</v>
      </c>
      <c r="HC400" s="27">
        <f t="shared" ca="1" si="739"/>
        <v>98.547918683446284</v>
      </c>
      <c r="HD400" s="27">
        <f t="shared" ca="1" si="739"/>
        <v>102.14477211796248</v>
      </c>
      <c r="HE400" s="27">
        <f t="shared" ca="1" si="740"/>
        <v>110.65989847715736</v>
      </c>
      <c r="HG400" s="27">
        <f t="shared" ca="1" si="741"/>
        <v>99.164345403899716</v>
      </c>
      <c r="HH400" s="27">
        <f t="shared" ca="1" si="742"/>
        <v>102.17606330365973</v>
      </c>
      <c r="HI400" s="27">
        <f t="shared" ca="1" si="742"/>
        <v>93.686165273909012</v>
      </c>
      <c r="HJ400" s="27">
        <f t="shared" ca="1" si="743"/>
        <v>100.57142857142856</v>
      </c>
      <c r="HK400" s="27">
        <f t="shared" ca="1" si="743"/>
        <v>99.647577092511014</v>
      </c>
      <c r="HL400" s="27">
        <f t="shared" ca="1" si="744"/>
        <v>100.0916590284143</v>
      </c>
      <c r="HM400" s="27">
        <f t="shared" ca="1" si="745"/>
        <v>93.50328947368422</v>
      </c>
      <c r="HN400" s="27">
        <f t="shared" ca="1" si="746"/>
        <v>102.86259541984732</v>
      </c>
      <c r="HO400" s="27">
        <f t="shared" ca="1" si="746"/>
        <v>93.577163247100813</v>
      </c>
      <c r="HP400" s="27">
        <f t="shared" ca="1" si="746"/>
        <v>103.5070140280561</v>
      </c>
      <c r="HQ400" s="27">
        <f t="shared" ca="1" si="746"/>
        <v>104.77528089887642</v>
      </c>
      <c r="HR400" s="27">
        <f t="shared" ca="1" si="747"/>
        <v>103.35781741867787</v>
      </c>
      <c r="HT400" s="27">
        <f t="shared" ca="1" si="783"/>
        <v>139.40047013872442</v>
      </c>
      <c r="HU400" s="27">
        <f t="shared" ca="1" si="783"/>
        <v>27.65629002966109</v>
      </c>
      <c r="HV400" s="27">
        <f t="shared" ca="1" si="783"/>
        <v>32.044914585918093</v>
      </c>
      <c r="HW400" s="27">
        <f t="shared" ca="1" si="784"/>
        <v>502.88479265065973</v>
      </c>
      <c r="HX400" s="27">
        <f t="shared" ca="1" si="784"/>
        <v>496.04612545367127</v>
      </c>
      <c r="HY400" s="27">
        <f t="shared" ca="1" si="802"/>
        <v>1000</v>
      </c>
      <c r="HZ400" s="27">
        <f t="shared" ca="1" si="785"/>
        <v>5.656279500874148</v>
      </c>
      <c r="IA400" s="27">
        <f t="shared" ca="1" si="785"/>
        <v>20.577225672128513</v>
      </c>
      <c r="IB400" s="27">
        <f t="shared" ca="1" si="785"/>
        <v>20.251317234311617</v>
      </c>
      <c r="IC400" s="27">
        <f t="shared" ca="1" si="785"/>
        <v>49.059501695517774</v>
      </c>
      <c r="ID400" s="27">
        <f t="shared" ca="1" si="785"/>
        <v>19.276342821401304</v>
      </c>
      <c r="IE400" s="27">
        <f t="shared" ca="1" si="785"/>
        <v>17.608635983431256</v>
      </c>
      <c r="IG400" s="28">
        <f t="shared" ca="1" si="786"/>
        <v>1.7620933274285516E-2</v>
      </c>
      <c r="IH400" s="28">
        <f t="shared" ca="1" si="786"/>
        <v>0.47353229033218341</v>
      </c>
      <c r="II400" s="28">
        <f t="shared" ca="1" si="786"/>
        <v>0.11193572313603825</v>
      </c>
      <c r="IJ400" s="28">
        <f t="shared" ca="1" si="787"/>
        <v>1.3603149926363534</v>
      </c>
      <c r="IK400" s="24">
        <f t="shared" ca="1" si="803"/>
        <v>0.75722604589384601</v>
      </c>
      <c r="IL400" s="28">
        <f t="shared" ca="1" si="788"/>
        <v>0.67016444057733104</v>
      </c>
      <c r="IM400" s="28">
        <f t="shared" ca="1" si="804"/>
        <v>2.0164986251145702</v>
      </c>
      <c r="IN400" s="3">
        <f t="shared" ca="1" si="805"/>
        <v>2.0304794332136842</v>
      </c>
      <c r="IO400" s="2">
        <f t="shared" si="663"/>
        <v>2</v>
      </c>
      <c r="IQ400" s="2">
        <f t="shared" ref="IQ400:IQ407" ca="1" si="807">SUM(IG400:II400)</f>
        <v>0.60308894674250724</v>
      </c>
      <c r="IS400" s="3">
        <f t="shared" ca="1" si="790"/>
        <v>-5.1657172758218295E-2</v>
      </c>
      <c r="IT400" s="3">
        <f t="shared" ca="1" si="791"/>
        <v>6.0619108290383417E-3</v>
      </c>
      <c r="IU400" s="3">
        <f t="shared" si="792"/>
        <v>-0.5</v>
      </c>
      <c r="IV400" s="3">
        <f t="shared" ca="1" si="793"/>
        <v>-0.45440473807082005</v>
      </c>
      <c r="IX400" s="28">
        <f ca="1">$HL400/100*(GZ400-100)*AL400/1000+(HM400-100)*HZ400/$HY400</f>
        <v>-1.8084561748114264E-2</v>
      </c>
      <c r="IY400" s="28">
        <f ca="1">$HL400/100*(HA400-100)*AM400/1000+(HN400-100)*IA400/$HY400</f>
        <v>-9.1511764796641581E-2</v>
      </c>
      <c r="IZ400" s="28">
        <f ca="1">$HL400/100*(HB400-100)*AN400/1000+(HO400-100)*IB400/$HY400</f>
        <v>6.4578270223143108E-2</v>
      </c>
      <c r="JA400" s="28">
        <f ca="1">$HL400/100*(HC400-100)*AO400/1000+(HP400-100)*IC400/$HY400</f>
        <v>8.194079928444728E-2</v>
      </c>
      <c r="JB400" s="28">
        <f ca="1">$HL400/100*(HD400-100)*AP400/1000+(HQ400-100)*ID400/$HY400</f>
        <v>0.13713144957542869</v>
      </c>
      <c r="JC400" s="28">
        <f ca="1">$HL400/100*(HE400-100)*AQ400/1000+(HR400-100)*IE400/$HY400</f>
        <v>0.22984129240882689</v>
      </c>
      <c r="JE400" s="3">
        <f t="shared" ref="JE400:JJ415" ca="1" si="808">IX400-IX399</f>
        <v>-2.994383907014566E-2</v>
      </c>
      <c r="JF400" s="3">
        <f t="shared" ca="1" si="808"/>
        <v>-4.1001504303451689E-2</v>
      </c>
      <c r="JG400" s="3">
        <f t="shared" ca="1" si="808"/>
        <v>3.3290399479392274E-2</v>
      </c>
      <c r="JH400" s="3">
        <f t="shared" ca="1" si="808"/>
        <v>-9.4738738912567039E-2</v>
      </c>
      <c r="JI400" s="3">
        <f t="shared" ca="1" si="808"/>
        <v>5.5139866251147363E-3</v>
      </c>
      <c r="JJ400" s="3">
        <f t="shared" ca="1" si="808"/>
        <v>0.13718348254227414</v>
      </c>
      <c r="JK400" s="3">
        <f>IO400-IO399</f>
        <v>-0.5</v>
      </c>
      <c r="JL400" s="3">
        <f t="shared" ca="1" si="794"/>
        <v>-0.50334656040924664</v>
      </c>
      <c r="JN400" s="10">
        <f>COUNTIF(EI400:ET400,"&gt;2")</f>
        <v>4</v>
      </c>
      <c r="JP400" s="2">
        <f>AVERAGE(CS400,CS388,CS376,CS364,CS352,CS340,CS328,CS316,CS304,CS292)</f>
        <v>-3.0690218688996197E-3</v>
      </c>
      <c r="JQ400" s="2">
        <f>CS400-JP400</f>
        <v>3.0690218688996197E-3</v>
      </c>
      <c r="JR400" s="2">
        <f>AVERAGE(CT400,CT388,CT376,CT364,CT352,CT340,CT328,CT316,CT304,CT292)</f>
        <v>-2.4257488075506473E-2</v>
      </c>
      <c r="JS400" s="2">
        <f>CT400-JR400</f>
        <v>2.4257488075506473E-2</v>
      </c>
      <c r="KH400" s="2">
        <f>(DN400*$DN$4)+(FB400*$FB$3)+(FC400*$FC$3)+(FD400*$FD$3)+(FE400*$FE$3)+(FF400*$FF$3)+(FG400*$FG$3)</f>
        <v>3.6102840174216744</v>
      </c>
      <c r="KI400" s="2">
        <f>F400-KH400</f>
        <v>-1.6102840174216744</v>
      </c>
      <c r="KJ400" s="2">
        <f>MAX(DN400,FB400:FG400)</f>
        <v>5.2451693813092337</v>
      </c>
      <c r="KK400" s="2">
        <f>MIN(DN400,FB400:FG400)</f>
        <v>-0.30000000000000027</v>
      </c>
      <c r="KL400" s="2">
        <f t="shared" si="664"/>
        <v>5.5451693813092344</v>
      </c>
      <c r="KO400" s="2">
        <f>BO400</f>
        <v>81.8</v>
      </c>
      <c r="KP400" s="2">
        <f>100*((BO394/BO382)-1)</f>
        <v>-1.5568563955660752</v>
      </c>
      <c r="KQ400" s="2">
        <f t="shared" si="677"/>
        <v>-1.5568563955660752</v>
      </c>
      <c r="KR400" s="2">
        <f>100*((BO388/BO376)-1)</f>
        <v>1.2363540707615472</v>
      </c>
      <c r="KS400" s="2">
        <f t="shared" si="691"/>
        <v>1.2363540707615472</v>
      </c>
      <c r="KT400" s="3">
        <f>BP400</f>
        <v>1.3807</v>
      </c>
      <c r="KU400" s="3">
        <f>BQ400</f>
        <v>75.165909090909082</v>
      </c>
      <c r="KV400" s="3">
        <f t="shared" si="773"/>
        <v>54.440435352291651</v>
      </c>
      <c r="KW400" s="2">
        <f t="shared" si="774"/>
        <v>117.23081868115159</v>
      </c>
      <c r="KX400" s="2">
        <f t="shared" si="766"/>
        <v>99.591705702744747</v>
      </c>
      <c r="LA400">
        <v>2</v>
      </c>
      <c r="LB400">
        <v>0</v>
      </c>
      <c r="LE400" s="2">
        <v>115.27125631848087</v>
      </c>
      <c r="LF400" s="2">
        <v>115.80065786116417</v>
      </c>
      <c r="LG400" s="2">
        <v>103.92109776264341</v>
      </c>
      <c r="LH400" s="2">
        <v>101.64794432426676</v>
      </c>
      <c r="LI400" s="2">
        <v>105.74184485137813</v>
      </c>
      <c r="LJ400" s="2">
        <v>107.64834487914948</v>
      </c>
      <c r="LK400" s="2">
        <v>110.28632022588434</v>
      </c>
      <c r="LL400" s="2">
        <v>114.6875346723665</v>
      </c>
      <c r="LM400" s="2">
        <v>119.3855585803239</v>
      </c>
      <c r="LN400" s="2">
        <v>111.98883229737449</v>
      </c>
      <c r="LO400" s="2">
        <v>128.64087319481482</v>
      </c>
      <c r="LP400" s="2">
        <v>115.98625317464149</v>
      </c>
      <c r="LQ400" s="2">
        <v>151.72754570954845</v>
      </c>
      <c r="LR400" s="2">
        <v>108.39094087426517</v>
      </c>
      <c r="LS400" s="2">
        <v>117.36406447602357</v>
      </c>
      <c r="LT400" s="2">
        <v>148.55123189098489</v>
      </c>
      <c r="LU400" s="2">
        <v>116.76128367152408</v>
      </c>
      <c r="LV400" s="2">
        <v>121.71328221088741</v>
      </c>
      <c r="LW400" s="2">
        <v>113.41219429304964</v>
      </c>
      <c r="LX400" s="2">
        <v>90.142069704924182</v>
      </c>
      <c r="LY400" s="2">
        <v>106.54534265946154</v>
      </c>
      <c r="LZ400" s="2">
        <v>119.56440728872647</v>
      </c>
      <c r="MA400" s="2">
        <v>122.87452610284811</v>
      </c>
      <c r="MB400" s="2">
        <v>107.58676677288985</v>
      </c>
      <c r="MC400" s="2">
        <v>123.7655269990406</v>
      </c>
      <c r="MD400" s="2">
        <v>119.93715711018652</v>
      </c>
      <c r="ME400" s="2">
        <v>127.96724421755067</v>
      </c>
      <c r="MF400" s="2">
        <v>115.83699559921565</v>
      </c>
      <c r="MG400" s="2">
        <v>120.16232618618486</v>
      </c>
      <c r="MH400" s="2">
        <v>108.22405039115287</v>
      </c>
      <c r="MI400" s="2">
        <v>124.01800404101941</v>
      </c>
      <c r="MJ400" s="2">
        <v>125.34192198853079</v>
      </c>
      <c r="MK400" s="2">
        <v>119.97466876762753</v>
      </c>
      <c r="ML400" s="2">
        <v>114.36467426329762</v>
      </c>
      <c r="MM400" s="2">
        <v>118.02545286701981</v>
      </c>
      <c r="MN400" s="2">
        <v>129.10163990283624</v>
      </c>
      <c r="MO400" s="2">
        <v>127.00825737566271</v>
      </c>
      <c r="MP400" s="2">
        <v>133.89485749387654</v>
      </c>
      <c r="MQ400" s="2">
        <v>90.01125226169188</v>
      </c>
      <c r="MR400" s="2">
        <v>81.122755119140905</v>
      </c>
      <c r="MS400" s="10">
        <v>128.251276416156</v>
      </c>
      <c r="MT400" s="2">
        <v>125.82539487111231</v>
      </c>
      <c r="MU400" s="2">
        <v>109.92945768821423</v>
      </c>
      <c r="MV400" s="2">
        <v>89.585808040137891</v>
      </c>
      <c r="MX400" s="22">
        <v>0.83</v>
      </c>
      <c r="MY400" s="22">
        <v>0.17</v>
      </c>
      <c r="MZ400" s="22">
        <v>0.7</v>
      </c>
      <c r="NA400" s="22">
        <v>0.44</v>
      </c>
      <c r="NB400" s="22">
        <v>0.44</v>
      </c>
      <c r="NC400" s="22">
        <v>0.42</v>
      </c>
      <c r="ND400" s="22">
        <v>1</v>
      </c>
      <c r="NE400" s="22">
        <v>3.95</v>
      </c>
      <c r="NF400" s="22">
        <v>1.05</v>
      </c>
      <c r="NG400" s="22">
        <v>2</v>
      </c>
      <c r="NH400" s="23">
        <v>4</v>
      </c>
      <c r="NI400" s="22">
        <v>28</v>
      </c>
      <c r="NJ400" s="22">
        <v>1.4</v>
      </c>
      <c r="NK400" s="22">
        <v>0.42</v>
      </c>
      <c r="NL400" s="23">
        <v>5.32</v>
      </c>
      <c r="NM400" s="3">
        <v>3.96</v>
      </c>
      <c r="NN400" s="22">
        <v>2.97</v>
      </c>
      <c r="NO400" s="22">
        <v>4.07</v>
      </c>
      <c r="NP400" s="22">
        <v>0.23</v>
      </c>
      <c r="NQ400" s="22">
        <v>1.1499999999999999</v>
      </c>
      <c r="NR400" s="23">
        <v>1</v>
      </c>
      <c r="NS400" s="22">
        <v>1.28</v>
      </c>
      <c r="NT400" s="22">
        <v>6.72</v>
      </c>
      <c r="NU400" s="23">
        <v>5.0999999999999996</v>
      </c>
      <c r="NV400" s="3">
        <v>2.85</v>
      </c>
      <c r="NW400" s="22">
        <v>0.45</v>
      </c>
      <c r="NX400" s="22">
        <v>0.6</v>
      </c>
      <c r="NY400" s="22">
        <v>51.75</v>
      </c>
      <c r="NZ400" s="22">
        <v>17.25</v>
      </c>
      <c r="OA400" s="23">
        <v>3</v>
      </c>
      <c r="OB400" s="22">
        <v>0.45</v>
      </c>
      <c r="OC400" s="22">
        <v>1.32</v>
      </c>
      <c r="OD400" s="22">
        <v>2.7</v>
      </c>
      <c r="OE400" s="22">
        <v>1.98</v>
      </c>
      <c r="OF400" s="22">
        <v>17.760000000000002</v>
      </c>
      <c r="OG400" s="22">
        <v>1.2</v>
      </c>
      <c r="OH400" s="23">
        <v>5.04</v>
      </c>
      <c r="OI400" s="22">
        <v>2</v>
      </c>
      <c r="OJ400" s="22">
        <v>7.1</v>
      </c>
      <c r="OK400" s="22">
        <v>2.9</v>
      </c>
      <c r="OL400" s="22">
        <v>0.66</v>
      </c>
      <c r="OM400" s="23">
        <v>3.96</v>
      </c>
      <c r="ON400" s="22">
        <v>3.96</v>
      </c>
      <c r="OO400" s="22">
        <v>13.42</v>
      </c>
      <c r="OQ400">
        <f t="shared" si="667"/>
        <v>-6</v>
      </c>
      <c r="OR400" s="23">
        <f t="shared" ca="1" si="724"/>
        <v>1.0161963459453862</v>
      </c>
      <c r="OS400" s="23">
        <f t="shared" ca="1" si="724"/>
        <v>1.029219429887166</v>
      </c>
      <c r="OT400" s="23">
        <f t="shared" ca="1" si="724"/>
        <v>1.0042130731595396</v>
      </c>
      <c r="OU400" s="23">
        <f t="shared" ca="1" si="720"/>
        <v>1.0005107561444537</v>
      </c>
      <c r="OV400" s="23">
        <f t="shared" ca="1" si="720"/>
        <v>1.0045848310523975</v>
      </c>
      <c r="OW400" s="23">
        <f t="shared" ca="1" si="720"/>
        <v>1.0069849359570175</v>
      </c>
      <c r="OX400" s="23">
        <f t="shared" ca="1" si="720"/>
        <v>1.011164192581486</v>
      </c>
      <c r="OY400" s="23">
        <f t="shared" ca="1" si="720"/>
        <v>1.0017869861293847</v>
      </c>
      <c r="OZ400" s="23">
        <f t="shared" ca="1" si="720"/>
        <v>1.0119031040974562</v>
      </c>
      <c r="PA400" s="23">
        <f t="shared" ca="1" si="720"/>
        <v>1.0110102267902601</v>
      </c>
      <c r="PB400" s="23">
        <f t="shared" ca="1" si="720"/>
        <v>1.0344616494639842</v>
      </c>
      <c r="PC400" s="23">
        <f t="shared" ca="1" si="720"/>
        <v>1.0220421245010702</v>
      </c>
      <c r="PD400" s="23">
        <f t="shared" ca="1" si="720"/>
        <v>1.0431154306692925</v>
      </c>
      <c r="PE400" s="23">
        <f t="shared" ca="1" si="720"/>
        <v>0.98314211078160108</v>
      </c>
      <c r="PF400" s="23">
        <f t="shared" ca="1" si="720"/>
        <v>1.013106222804198</v>
      </c>
      <c r="PG400" s="23">
        <f t="shared" ca="1" si="729"/>
        <v>0.96564043617166806</v>
      </c>
      <c r="PH400" s="23">
        <f t="shared" ca="1" si="729"/>
        <v>1.0046652850536029</v>
      </c>
      <c r="PI400" s="23">
        <f t="shared" ca="1" si="729"/>
        <v>1.0415655919238636</v>
      </c>
      <c r="PJ400" s="23">
        <f t="shared" ca="1" si="729"/>
        <v>1.0466199825769922</v>
      </c>
      <c r="PK400" s="23">
        <f t="shared" ca="1" si="729"/>
        <v>0.97258726221430558</v>
      </c>
      <c r="PL400" s="23">
        <f t="shared" ca="1" si="760"/>
        <v>1.004773476689695</v>
      </c>
      <c r="PM400" s="23">
        <f t="shared" ca="1" si="760"/>
        <v>1.0440945466664344</v>
      </c>
      <c r="PN400" s="23">
        <f t="shared" ca="1" si="760"/>
        <v>1.021143408991285</v>
      </c>
      <c r="PO400" s="23">
        <f t="shared" ca="1" si="760"/>
        <v>1.0185361812619267</v>
      </c>
      <c r="PP400" s="23">
        <f t="shared" ca="1" si="760"/>
        <v>0.98128201289858308</v>
      </c>
      <c r="PQ400" s="23">
        <f t="shared" ca="1" si="760"/>
        <v>0.990299131870789</v>
      </c>
      <c r="PR400" s="23">
        <f t="shared" ca="1" si="760"/>
        <v>1.0452439210180426</v>
      </c>
      <c r="PS400" s="23">
        <f t="shared" ca="1" si="760"/>
        <v>1.0274973196579862</v>
      </c>
      <c r="PT400" s="23">
        <f t="shared" ca="1" si="760"/>
        <v>1.0062481053031183</v>
      </c>
      <c r="PU400" s="23">
        <f t="shared" ca="1" si="749"/>
        <v>1.0062104041760445</v>
      </c>
      <c r="PV400" s="23">
        <f t="shared" ca="1" si="749"/>
        <v>1.0175020556149388</v>
      </c>
      <c r="PW400" s="23">
        <f t="shared" ca="1" si="749"/>
        <v>1.0228351511418685</v>
      </c>
      <c r="PX400" s="23">
        <f t="shared" ca="1" si="749"/>
        <v>1.0215919855531719</v>
      </c>
      <c r="PY400" s="23">
        <f t="shared" ca="1" si="749"/>
        <v>1.0040667847883784</v>
      </c>
      <c r="PZ400" s="23">
        <f t="shared" ca="1" si="749"/>
        <v>1.0124492174676005</v>
      </c>
      <c r="QA400" s="23">
        <f t="shared" ca="1" si="749"/>
        <v>1.0249640501412736</v>
      </c>
      <c r="QB400" s="23">
        <f t="shared" ca="1" si="730"/>
        <v>1.0307808018153257</v>
      </c>
      <c r="QC400" s="23">
        <f t="shared" ca="1" si="730"/>
        <v>1.0333292772415574</v>
      </c>
      <c r="QD400" s="23">
        <f t="shared" ca="1" si="699"/>
        <v>0.97209372552124906</v>
      </c>
      <c r="QE400" s="23">
        <f t="shared" ca="1" si="699"/>
        <v>0.99526624471350422</v>
      </c>
      <c r="QF400" s="23">
        <f t="shared" ca="1" si="699"/>
        <v>0.9865733702999836</v>
      </c>
      <c r="QG400" s="23">
        <f t="shared" ref="QG400:QI447" ca="1" si="809">MT400/OFFSET(MT400,$OQ400,0)</f>
        <v>1.021378918367517</v>
      </c>
      <c r="QH400" s="23">
        <f t="shared" ca="1" si="809"/>
        <v>1.0151316439161133</v>
      </c>
      <c r="QI400" s="23">
        <f t="shared" ca="1" si="809"/>
        <v>0.97273880711622684</v>
      </c>
      <c r="QJ400" s="26">
        <f t="shared" ca="1" si="779"/>
        <v>1.0135289030414636</v>
      </c>
      <c r="QL400" s="3">
        <f t="shared" ca="1" si="751"/>
        <v>116.36246617845296</v>
      </c>
      <c r="QM400" s="3">
        <f t="shared" ca="1" si="753"/>
        <v>0.38552174599826294</v>
      </c>
      <c r="QN400" s="3">
        <f t="shared" ca="1" si="757"/>
        <v>0.37322192260633713</v>
      </c>
      <c r="QO400" s="3">
        <f t="shared" ca="1" si="762"/>
        <v>0.82642823639469398</v>
      </c>
      <c r="QP400" s="3">
        <f t="shared" ca="1" si="795"/>
        <v>1.463141773528287</v>
      </c>
      <c r="QQ400" s="2">
        <f t="shared" ref="QQ400:QQ456" ca="1" si="810">((QL400/QL388)-1)*100</f>
        <v>2.0841691374267723</v>
      </c>
      <c r="QR400" s="3">
        <f t="shared" ca="1" si="754"/>
        <v>4.7256263620905958</v>
      </c>
      <c r="QS400" s="3">
        <f t="shared" ca="1" si="758"/>
        <v>4.571855347734477</v>
      </c>
      <c r="QT400" s="3">
        <f t="shared" ca="1" si="761"/>
        <v>3.3469182046227175</v>
      </c>
      <c r="QU400" s="3">
        <f t="shared" ca="1" si="782"/>
        <v>2.947691385550999</v>
      </c>
    </row>
    <row r="401" spans="1:463" x14ac:dyDescent="0.35">
      <c r="A401" t="s">
        <v>1466</v>
      </c>
      <c r="B401" s="21">
        <v>44409</v>
      </c>
      <c r="C401" t="s">
        <v>1016</v>
      </c>
      <c r="D401" s="2">
        <v>112.1</v>
      </c>
      <c r="E401" s="2">
        <v>112.1</v>
      </c>
      <c r="F401" s="2">
        <v>3.2</v>
      </c>
      <c r="G401" s="2">
        <v>112.5</v>
      </c>
      <c r="H401" s="2">
        <v>112.01463864701049</v>
      </c>
      <c r="I401" s="2">
        <v>112.2736803543887</v>
      </c>
      <c r="J401" s="2">
        <v>108.7</v>
      </c>
      <c r="K401" s="2">
        <v>115.8</v>
      </c>
      <c r="L401" s="2">
        <v>115.1182374991748</v>
      </c>
      <c r="M401" s="2">
        <v>107.4</v>
      </c>
      <c r="N401" s="2">
        <v>120.7</v>
      </c>
      <c r="O401" s="2">
        <v>103.9</v>
      </c>
      <c r="P401" s="2">
        <v>108.6</v>
      </c>
      <c r="Q401" s="2">
        <v>100.8</v>
      </c>
      <c r="R401" s="2">
        <v>122.7</v>
      </c>
      <c r="S401" s="2">
        <v>120.7</v>
      </c>
      <c r="T401" s="2">
        <v>110.4</v>
      </c>
      <c r="U401" s="2">
        <v>137.80000000000001</v>
      </c>
      <c r="V401" s="2">
        <v>115.9</v>
      </c>
      <c r="W401" s="2">
        <v>120</v>
      </c>
      <c r="X401" s="2">
        <v>101.4</v>
      </c>
      <c r="Y401" s="2">
        <v>111.4</v>
      </c>
      <c r="Z401" s="2">
        <v>113.1</v>
      </c>
      <c r="AA401" s="2">
        <v>119.8</v>
      </c>
      <c r="AB401" s="2">
        <v>114.3</v>
      </c>
      <c r="AC401" s="2">
        <v>105.6</v>
      </c>
      <c r="AD401" s="2">
        <v>125.5</v>
      </c>
      <c r="AE401" s="2">
        <v>102</v>
      </c>
      <c r="AF401" s="2">
        <v>115.8</v>
      </c>
      <c r="AG401" s="22">
        <v>566</v>
      </c>
      <c r="AH401" s="22">
        <v>434</v>
      </c>
      <c r="AI401" s="22">
        <v>159</v>
      </c>
      <c r="AJ401" s="22">
        <v>27</v>
      </c>
      <c r="AK401" s="22">
        <v>33</v>
      </c>
      <c r="AL401" s="22">
        <v>2</v>
      </c>
      <c r="AM401" s="22">
        <v>27</v>
      </c>
      <c r="AN401" s="22">
        <v>15</v>
      </c>
      <c r="AO401" s="22">
        <v>62</v>
      </c>
      <c r="AP401" s="22">
        <v>21</v>
      </c>
      <c r="AQ401" s="22">
        <v>16</v>
      </c>
      <c r="AR401" s="2">
        <v>104.4</v>
      </c>
      <c r="AS401" s="2">
        <v>119.8</v>
      </c>
      <c r="AT401" s="2">
        <v>100.8</v>
      </c>
      <c r="AU401" s="2">
        <v>108.2</v>
      </c>
      <c r="AV401" s="2">
        <v>109.4</v>
      </c>
      <c r="AW401" s="2">
        <v>114.8</v>
      </c>
      <c r="AX401" s="2">
        <v>122.7</v>
      </c>
      <c r="AY401" s="2">
        <v>116</v>
      </c>
      <c r="AZ401" s="2">
        <v>112.7</v>
      </c>
      <c r="BA401" s="2">
        <v>120</v>
      </c>
      <c r="BB401" s="2">
        <v>118.1</v>
      </c>
      <c r="BC401" s="2">
        <v>106.1</v>
      </c>
      <c r="BD401" s="3">
        <v>0.54</v>
      </c>
      <c r="BE401" s="3">
        <v>1.05</v>
      </c>
      <c r="BF401" s="3">
        <v>0.56999999999999995</v>
      </c>
      <c r="BG401" s="3">
        <v>0.45</v>
      </c>
      <c r="BH401" s="3">
        <v>0.57999999999999996</v>
      </c>
      <c r="BI401" s="2">
        <v>307.39999999999998</v>
      </c>
      <c r="BJ401" s="2">
        <v>4.8</v>
      </c>
      <c r="BK401" s="2">
        <v>4.9000000000000004</v>
      </c>
      <c r="BL401" s="2">
        <v>129.30000000000001</v>
      </c>
      <c r="BM401" s="2">
        <v>116.4</v>
      </c>
      <c r="BN401" s="10">
        <v>584</v>
      </c>
      <c r="BO401" s="3">
        <v>81.97</v>
      </c>
      <c r="BP401" s="22">
        <v>1.3798999999999999</v>
      </c>
      <c r="BQ401" s="3">
        <v>70.747142857142862</v>
      </c>
      <c r="BR401" s="23">
        <v>4.0740909090909092</v>
      </c>
      <c r="BS401" s="2">
        <v>142.69999999999999</v>
      </c>
      <c r="BT401" s="3">
        <v>122.92</v>
      </c>
      <c r="BU401" s="2">
        <v>1.6</v>
      </c>
      <c r="BV401" s="2">
        <v>4</v>
      </c>
      <c r="BW401" s="2">
        <v>7.4</v>
      </c>
      <c r="BX401" s="2">
        <v>6.8</v>
      </c>
      <c r="BY401" s="23">
        <v>272.67599999999999</v>
      </c>
      <c r="BZ401" s="2">
        <v>99.7</v>
      </c>
      <c r="CA401" s="2">
        <v>103.5</v>
      </c>
      <c r="CB401" s="3">
        <v>107.05</v>
      </c>
      <c r="CC401" s="2">
        <v>105.1</v>
      </c>
      <c r="CD401" s="2">
        <v>142.30000000000001</v>
      </c>
      <c r="CE401" s="2">
        <v>99.686794927739513</v>
      </c>
      <c r="CF401" s="3">
        <v>106.5342892592472</v>
      </c>
      <c r="CG401" s="2">
        <v>104.88379382875232</v>
      </c>
      <c r="CH401" s="23">
        <v>279.13351051545766</v>
      </c>
      <c r="CI401" s="3">
        <v>106.21139232895538</v>
      </c>
      <c r="CM401" s="2">
        <f t="shared" si="763"/>
        <v>51.269760748708507</v>
      </c>
      <c r="CN401" s="2">
        <f t="shared" si="763"/>
        <v>2.9524537351191458</v>
      </c>
      <c r="CO401" s="2">
        <f t="shared" si="764"/>
        <v>89.25566377930258</v>
      </c>
      <c r="CR401" s="2">
        <f t="shared" si="767"/>
        <v>0.62836624775582461</v>
      </c>
      <c r="CS401" s="2">
        <f t="shared" si="767"/>
        <v>0.71877807726864074</v>
      </c>
      <c r="CT401" s="2">
        <f t="shared" si="768"/>
        <v>0.71620411817367691</v>
      </c>
      <c r="CU401" s="2">
        <f t="shared" si="768"/>
        <v>0.61157510499592094</v>
      </c>
      <c r="CV401" s="2">
        <f t="shared" si="768"/>
        <v>0.51097181249339774</v>
      </c>
      <c r="CW401" s="2">
        <f t="shared" si="769"/>
        <v>0.97181729834791064</v>
      </c>
      <c r="CX401" s="2">
        <f t="shared" si="770"/>
        <v>0.43365134431916735</v>
      </c>
      <c r="CY401" s="2">
        <f t="shared" si="651"/>
        <v>1.3434089000839704</v>
      </c>
      <c r="CZ401" s="2">
        <f t="shared" si="775"/>
        <v>-9.0497737556555935E-2</v>
      </c>
      <c r="DA401" s="2">
        <f t="shared" si="776"/>
        <v>4.8623853211009145</v>
      </c>
      <c r="DB401" s="2">
        <f t="shared" si="777"/>
        <v>-1.2776831345826234</v>
      </c>
      <c r="DC401" s="2">
        <f t="shared" si="704"/>
        <v>0.62193126022912515</v>
      </c>
      <c r="DF401" s="2">
        <f t="shared" si="771"/>
        <v>7.5908594662756901</v>
      </c>
      <c r="DG401" s="2">
        <f t="shared" si="771"/>
        <v>6.3069516551802263</v>
      </c>
      <c r="DH401" s="2">
        <f t="shared" si="772"/>
        <v>4.6396497444188389</v>
      </c>
      <c r="DI401" s="2">
        <f t="shared" si="796"/>
        <v>1.3788937623647746</v>
      </c>
      <c r="DJ401" s="2">
        <f t="shared" si="796"/>
        <v>0</v>
      </c>
      <c r="DM401" s="2">
        <f t="shared" si="652"/>
        <v>3.0330882352941151</v>
      </c>
      <c r="DN401" s="2">
        <f t="shared" si="652"/>
        <v>3.2228360957642725</v>
      </c>
      <c r="DO401" s="2">
        <f t="shared" si="780"/>
        <v>3.2110091743119269</v>
      </c>
      <c r="DP401" s="2">
        <f t="shared" si="653"/>
        <v>3.3269961977186311</v>
      </c>
      <c r="DQ401" s="2">
        <f t="shared" si="697"/>
        <v>2.1084187430722667</v>
      </c>
      <c r="DR401" s="2">
        <f t="shared" si="654"/>
        <v>3.024911032028462</v>
      </c>
      <c r="DS401" s="2">
        <f t="shared" si="655"/>
        <v>2.795012105146168</v>
      </c>
      <c r="DT401" s="2">
        <v>4.5</v>
      </c>
      <c r="DU401" s="2">
        <v>2.8</v>
      </c>
      <c r="DV401" s="2">
        <f t="shared" si="781"/>
        <v>0.19286403085825299</v>
      </c>
      <c r="DW401" s="2">
        <f t="shared" si="656"/>
        <v>1.306532663316573</v>
      </c>
      <c r="DX401" s="2">
        <f t="shared" si="657"/>
        <v>2.6022304832713949</v>
      </c>
      <c r="DY401" s="2">
        <f t="shared" si="658"/>
        <v>7.8207381370826168</v>
      </c>
      <c r="DZ401" s="2">
        <f t="shared" si="659"/>
        <v>17.756097560975604</v>
      </c>
      <c r="EA401" s="2">
        <f t="shared" si="674"/>
        <v>14.451827242524917</v>
      </c>
      <c r="EB401" s="2">
        <f t="shared" si="674"/>
        <v>-0.77054794520546865</v>
      </c>
      <c r="EC401" s="2">
        <f t="shared" si="674"/>
        <v>2.1276595744680771</v>
      </c>
      <c r="ED401" s="2">
        <f t="shared" si="674"/>
        <v>-5.9369202226345008</v>
      </c>
      <c r="EE401" s="2">
        <f t="shared" si="718"/>
        <v>-5.5932203389830519</v>
      </c>
      <c r="EF401" s="2">
        <f t="shared" si="718"/>
        <v>-4.7177759056444835</v>
      </c>
      <c r="EG401" s="2">
        <f t="shared" si="718"/>
        <v>3.2758620689655071</v>
      </c>
      <c r="EH401" s="2">
        <f t="shared" si="718"/>
        <v>18.322981366459622</v>
      </c>
      <c r="EI401" s="2">
        <f t="shared" si="689"/>
        <v>0.28818443804035088</v>
      </c>
      <c r="EJ401" s="2">
        <f t="shared" si="689"/>
        <v>2.4807527801539608</v>
      </c>
      <c r="EK401" s="2">
        <f t="shared" si="689"/>
        <v>1.306532663316573</v>
      </c>
      <c r="EL401" s="2">
        <f t="shared" si="687"/>
        <v>1.7873941674506177</v>
      </c>
      <c r="EM401" s="2">
        <f t="shared" si="687"/>
        <v>3.6966824644549812</v>
      </c>
      <c r="EN401" s="2">
        <f t="shared" si="687"/>
        <v>1.2345679012345512</v>
      </c>
      <c r="EO401" s="2">
        <f t="shared" si="687"/>
        <v>7.8207381370826168</v>
      </c>
      <c r="EP401" s="2">
        <f t="shared" si="687"/>
        <v>1.1333914559720881</v>
      </c>
      <c r="EQ401" s="2">
        <f t="shared" si="687"/>
        <v>2.3614895549500581</v>
      </c>
      <c r="ER401" s="2">
        <f t="shared" si="716"/>
        <v>2.1276595744680771</v>
      </c>
      <c r="ES401" s="2">
        <f t="shared" si="716"/>
        <v>8.5477941176470562</v>
      </c>
      <c r="ET401" s="2">
        <f t="shared" si="716"/>
        <v>0.95147478591817158</v>
      </c>
      <c r="EU401" s="2">
        <f t="shared" si="765"/>
        <v>4.8</v>
      </c>
      <c r="EV401" s="2">
        <f t="shared" si="765"/>
        <v>4.9000000000000004</v>
      </c>
      <c r="EW401" s="2">
        <f t="shared" si="660"/>
        <v>12.434782608695659</v>
      </c>
      <c r="EX401" s="2">
        <f t="shared" si="660"/>
        <v>6.4958828911253486</v>
      </c>
      <c r="EY401" s="2">
        <f t="shared" si="661"/>
        <v>50.430722368461154</v>
      </c>
      <c r="EZ401" s="2">
        <f t="shared" si="661"/>
        <v>68.321005640258932</v>
      </c>
      <c r="FA401" s="2">
        <f t="shared" si="662"/>
        <v>28.558558558558556</v>
      </c>
      <c r="FB401" s="2">
        <f t="shared" si="733"/>
        <v>5.1520153017939663</v>
      </c>
      <c r="FC401" s="2">
        <f t="shared" si="733"/>
        <v>-0.39960039960038607</v>
      </c>
      <c r="FD401" s="2">
        <f t="shared" si="733"/>
        <v>3.8114343029087339</v>
      </c>
      <c r="FE401" s="2">
        <f t="shared" si="732"/>
        <v>1.8650680369207251</v>
      </c>
      <c r="FF401" s="2">
        <f t="shared" si="732"/>
        <v>2.0388349514563142</v>
      </c>
      <c r="FG401" s="2">
        <f t="shared" si="732"/>
        <v>4.0204678362573132</v>
      </c>
      <c r="FH401" s="2">
        <v>5.4</v>
      </c>
      <c r="FI401" s="2">
        <v>5.5</v>
      </c>
      <c r="FL401" s="2">
        <f t="shared" si="797"/>
        <v>1.2782321018135256</v>
      </c>
      <c r="FM401" s="2">
        <f t="shared" si="797"/>
        <v>1.2680783918792127</v>
      </c>
      <c r="FN401" s="2">
        <f t="shared" si="798"/>
        <v>0.53382696494697068</v>
      </c>
      <c r="FQ401" s="2">
        <f t="shared" si="799"/>
        <v>5.2117991049447809</v>
      </c>
      <c r="FR401" s="2">
        <f t="shared" si="799"/>
        <v>5.1696131613218288</v>
      </c>
      <c r="FS401" s="2">
        <f t="shared" si="800"/>
        <v>2.152467064837138</v>
      </c>
      <c r="FT401" s="2">
        <f t="shared" si="801"/>
        <v>7.2796789709902443</v>
      </c>
      <c r="FU401" s="2">
        <f t="shared" si="801"/>
        <v>1.7625370735682377</v>
      </c>
      <c r="FX401" s="2">
        <f t="shared" si="755"/>
        <v>2.9488479338853013</v>
      </c>
      <c r="FY401" s="2">
        <f t="shared" si="755"/>
        <v>2.3782486310964579</v>
      </c>
      <c r="FZ401" s="2">
        <f t="shared" si="647"/>
        <v>2.23092407710197</v>
      </c>
      <c r="GA401" s="2">
        <f t="shared" si="756"/>
        <v>4.6048815257086151</v>
      </c>
      <c r="GB401" s="2">
        <f t="shared" si="756"/>
        <v>1.3628721198313487</v>
      </c>
      <c r="GE401" s="2">
        <f t="shared" si="778"/>
        <v>-8.5679262347320968</v>
      </c>
      <c r="GF401" s="2">
        <f t="shared" si="778"/>
        <v>-7.4622501953270541</v>
      </c>
      <c r="GG401" s="2">
        <f t="shared" si="759"/>
        <v>57.394860241634184</v>
      </c>
      <c r="GH401" s="2">
        <f t="shared" si="759"/>
        <v>81.355425758458622</v>
      </c>
      <c r="GI401" s="2">
        <f t="shared" si="670"/>
        <v>22.528460155781914</v>
      </c>
      <c r="GJ401" s="2">
        <f t="shared" si="671"/>
        <v>2.2451994091580607</v>
      </c>
      <c r="GK401" s="2">
        <v>6.2</v>
      </c>
      <c r="GN401" s="2">
        <f t="shared" si="752"/>
        <v>1.2000000000000002</v>
      </c>
      <c r="GQ401" s="2">
        <f t="shared" si="717"/>
        <v>1.2000000000000002</v>
      </c>
      <c r="GT401" s="27">
        <f t="shared" ca="1" si="734"/>
        <v>101.68539325842696</v>
      </c>
      <c r="GU401" s="27">
        <f t="shared" ca="1" si="735"/>
        <v>116.84414327202323</v>
      </c>
      <c r="GV401" s="27">
        <f t="shared" ca="1" si="735"/>
        <v>109.41526263627355</v>
      </c>
      <c r="GW401" s="27">
        <f t="shared" ca="1" si="736"/>
        <v>102.93560606060608</v>
      </c>
      <c r="GX401" s="27">
        <f t="shared" ca="1" si="736"/>
        <v>102.38726790450929</v>
      </c>
      <c r="GY401" s="27">
        <f t="shared" ca="1" si="737"/>
        <v>102.65567765567765</v>
      </c>
      <c r="GZ401" s="27">
        <f t="shared" ca="1" si="738"/>
        <v>121.19613016710642</v>
      </c>
      <c r="HA401" s="27">
        <f t="shared" ca="1" si="739"/>
        <v>97.959183673469383</v>
      </c>
      <c r="HB401" s="27">
        <f t="shared" ca="1" si="739"/>
        <v>119.63775023832221</v>
      </c>
      <c r="HC401" s="27">
        <f t="shared" ca="1" si="739"/>
        <v>98.741529525653434</v>
      </c>
      <c r="HD401" s="27">
        <f t="shared" ca="1" si="739"/>
        <v>103.48525469168901</v>
      </c>
      <c r="HE401" s="27">
        <f t="shared" ca="1" si="740"/>
        <v>116.04060913705582</v>
      </c>
      <c r="HG401" s="27">
        <f t="shared" ca="1" si="741"/>
        <v>99.25650557620817</v>
      </c>
      <c r="HH401" s="27">
        <f t="shared" ca="1" si="742"/>
        <v>100.78048780487805</v>
      </c>
      <c r="HI401" s="27">
        <f t="shared" ca="1" si="742"/>
        <v>93.773234200743502</v>
      </c>
      <c r="HJ401" s="27">
        <f t="shared" ca="1" si="743"/>
        <v>100.38022813688212</v>
      </c>
      <c r="HK401" s="27">
        <f t="shared" ca="1" si="743"/>
        <v>100.62277580071172</v>
      </c>
      <c r="HL401" s="27">
        <f t="shared" ca="1" si="744"/>
        <v>100.55248618784532</v>
      </c>
      <c r="HM401" s="27">
        <f t="shared" ca="1" si="745"/>
        <v>94.435215946843854</v>
      </c>
      <c r="HN401" s="27">
        <f t="shared" ca="1" si="746"/>
        <v>105.99803343166174</v>
      </c>
      <c r="HO401" s="27">
        <f t="shared" ca="1" si="746"/>
        <v>93.244444444444454</v>
      </c>
      <c r="HP401" s="27">
        <f t="shared" ca="1" si="746"/>
        <v>103.0938123752495</v>
      </c>
      <c r="HQ401" s="27">
        <f t="shared" ca="1" si="746"/>
        <v>104.38432835820896</v>
      </c>
      <c r="HR401" s="27">
        <f t="shared" ca="1" si="747"/>
        <v>101.96687370600415</v>
      </c>
      <c r="HT401" s="27">
        <f t="shared" ca="1" si="783"/>
        <v>139.91224712203669</v>
      </c>
      <c r="HU401" s="27">
        <f t="shared" ca="1" si="783"/>
        <v>28.168359585006232</v>
      </c>
      <c r="HV401" s="27">
        <f t="shared" ca="1" si="783"/>
        <v>32.16256016990328</v>
      </c>
      <c r="HW401" s="27">
        <f t="shared" ca="1" si="784"/>
        <v>506.16238607254837</v>
      </c>
      <c r="HX401" s="27">
        <f t="shared" ca="1" si="784"/>
        <v>493.50031794795569</v>
      </c>
      <c r="HY401" s="27">
        <f t="shared" ca="1" si="802"/>
        <v>999.99999999999989</v>
      </c>
      <c r="HZ401" s="27">
        <f t="shared" ca="1" si="785"/>
        <v>5.6262457641864216</v>
      </c>
      <c r="IA401" s="27">
        <f t="shared" ca="1" si="785"/>
        <v>20.060484420762137</v>
      </c>
      <c r="IB401" s="27">
        <f t="shared" ca="1" si="785"/>
        <v>20.417149653002546</v>
      </c>
      <c r="IC401" s="27">
        <f t="shared" ca="1" si="785"/>
        <v>49.482910740919685</v>
      </c>
      <c r="ID401" s="27">
        <f t="shared" ca="1" si="785"/>
        <v>19.437620532565937</v>
      </c>
      <c r="IE401" s="27">
        <f t="shared" ca="1" si="785"/>
        <v>17.931014702774508</v>
      </c>
      <c r="IG401" s="28">
        <f t="shared" ca="1" si="786"/>
        <v>0.16543409136369308</v>
      </c>
      <c r="IH401" s="28">
        <f t="shared" ca="1" si="786"/>
        <v>0.47928959174019209</v>
      </c>
      <c r="II401" s="28">
        <f t="shared" ca="1" si="786"/>
        <v>0.11215153215983167</v>
      </c>
      <c r="IJ401" s="28">
        <f t="shared" ca="1" si="787"/>
        <v>1.8631900623153641</v>
      </c>
      <c r="IK401" s="24">
        <f t="shared" ca="1" si="803"/>
        <v>1.1063148470516473</v>
      </c>
      <c r="IL401" s="28">
        <f t="shared" ca="1" si="788"/>
        <v>1.3491384934592043</v>
      </c>
      <c r="IM401" s="28">
        <f t="shared" ca="1" si="804"/>
        <v>3.222836095764281</v>
      </c>
      <c r="IN401" s="3">
        <f t="shared" ca="1" si="805"/>
        <v>3.2123285557745684</v>
      </c>
      <c r="IO401" s="2">
        <f t="shared" si="663"/>
        <v>3.2</v>
      </c>
      <c r="IQ401" s="2">
        <f t="shared" ca="1" si="807"/>
        <v>0.75687521526371682</v>
      </c>
      <c r="IS401" s="3">
        <f t="shared" ca="1" si="790"/>
        <v>5.7573014080086748E-3</v>
      </c>
      <c r="IT401" s="3">
        <f t="shared" ca="1" si="791"/>
        <v>2.1580902379342293E-4</v>
      </c>
      <c r="IU401" s="3">
        <f t="shared" si="792"/>
        <v>1.2000000000000002</v>
      </c>
      <c r="IV401" s="3">
        <f t="shared" ca="1" si="793"/>
        <v>1.194026889568198</v>
      </c>
      <c r="IX401" s="28">
        <f ca="1">$HL401/100*(GZ401-100)*AL401/1000+(HM401-100)*HZ401/$HY401</f>
        <v>1.1317629009592871E-2</v>
      </c>
      <c r="IY401" s="28">
        <f ca="1">$HL401/100*(HA401-100)*AM401/1000+(HN401-100)*IA401/$HY401</f>
        <v>6.4916984230003028E-2</v>
      </c>
      <c r="IZ401" s="28">
        <f ca="1">$HL401/100*(HB401-100)*AN401/1000+(HO401-100)*IB401/$HY401</f>
        <v>0.15826450267293718</v>
      </c>
      <c r="JA401" s="28">
        <f ca="1">$HL401/100*(HC401-100)*AO401/1000+(HP401-100)*IC401/$HY401</f>
        <v>7.463459392010624E-2</v>
      </c>
      <c r="JB401" s="28">
        <f ca="1">$HL401/100*(HD401-100)*AP401/1000+(HQ401-100)*ID401/$HY401</f>
        <v>0.15881562600894183</v>
      </c>
      <c r="JC401" s="28">
        <f ca="1">$HL401/100*(HE401-100)*AQ401/1000+(HR401-100)*IE401/$HY401</f>
        <v>0.29333574193261003</v>
      </c>
      <c r="JE401" s="3">
        <f t="shared" ca="1" si="808"/>
        <v>2.9402190757707135E-2</v>
      </c>
      <c r="JF401" s="3">
        <f t="shared" ca="1" si="808"/>
        <v>0.15642874902664461</v>
      </c>
      <c r="JG401" s="3">
        <f t="shared" ca="1" si="808"/>
        <v>9.3686232449794071E-2</v>
      </c>
      <c r="JH401" s="3">
        <f t="shared" ca="1" si="808"/>
        <v>-7.3062053643410396E-3</v>
      </c>
      <c r="JI401" s="3">
        <f t="shared" ca="1" si="808"/>
        <v>2.1684176433513142E-2</v>
      </c>
      <c r="JJ401" s="3">
        <f t="shared" ca="1" si="808"/>
        <v>6.3494449523783136E-2</v>
      </c>
      <c r="JK401" s="3">
        <f>IO401-IO400</f>
        <v>1.2000000000000002</v>
      </c>
      <c r="JL401" s="3">
        <f t="shared" ca="1" si="794"/>
        <v>1.076911576792499</v>
      </c>
      <c r="JN401" s="10">
        <f>COUNTIF(EI401:ET401,"&gt;2")</f>
        <v>6</v>
      </c>
      <c r="JP401" s="2">
        <f>AVERAGE(CS401,CS389,CS377,CS365,CS353,CS341,CS329,CS317,CS305,CS293)</f>
        <v>0.37953372099503435</v>
      </c>
      <c r="JQ401" s="2">
        <f>CS401-JP401</f>
        <v>0.33924435627360638</v>
      </c>
      <c r="JR401" s="2">
        <f>AVERAGE(CT401,CT389,CT377,CT365,CT353,CT341,CT329,CT317,CT305,CT293)</f>
        <v>0.41181710546995609</v>
      </c>
      <c r="JS401" s="2">
        <f>CT401-JR401</f>
        <v>0.30438701270372082</v>
      </c>
      <c r="KH401" s="2">
        <f>(DN401*$DN$4)+(FB401*$FB$3)+(FC401*$FC$3)+(FD401*$FD$3)+(FE401*$FE$3)+(FF401*$FF$3)+(FG401*$FG$3)</f>
        <v>3.7422595242949694</v>
      </c>
      <c r="KI401" s="2">
        <f>F401-KH401</f>
        <v>-0.54225952429496926</v>
      </c>
      <c r="KJ401" s="2">
        <f>MAX(DN401,FB401:FG401)</f>
        <v>5.1520153017939663</v>
      </c>
      <c r="KK401" s="2">
        <f>MIN(DN401,FB401:FG401)</f>
        <v>-0.39960039960038607</v>
      </c>
      <c r="KL401" s="2">
        <f t="shared" si="664"/>
        <v>5.5516157013943523</v>
      </c>
      <c r="KO401" s="2">
        <f>BO401</f>
        <v>81.97</v>
      </c>
      <c r="KP401" s="2">
        <f>100*((BO395/BO383)-1)</f>
        <v>-1.2403870007449136E-2</v>
      </c>
      <c r="KQ401" s="2">
        <f t="shared" si="677"/>
        <v>-1.2403870007449136E-2</v>
      </c>
      <c r="KR401" s="2">
        <f>100*((BO389/BO377)-1)</f>
        <v>4.4931799946509754</v>
      </c>
      <c r="KS401" s="2">
        <f t="shared" si="691"/>
        <v>4.4931799946509754</v>
      </c>
      <c r="KT401" s="3">
        <f>BP401</f>
        <v>1.3798999999999999</v>
      </c>
      <c r="KU401" s="3">
        <f>BQ401</f>
        <v>70.747142857142862</v>
      </c>
      <c r="KV401" s="3">
        <f t="shared" si="773"/>
        <v>51.269760748708507</v>
      </c>
      <c r="KW401" s="2">
        <f t="shared" si="774"/>
        <v>113.73922073548088</v>
      </c>
      <c r="KX401" s="2">
        <f t="shared" si="766"/>
        <v>93.791368325649785</v>
      </c>
      <c r="LA401">
        <v>2</v>
      </c>
      <c r="LB401">
        <v>0</v>
      </c>
      <c r="LE401" s="2">
        <v>115.68712997816026</v>
      </c>
      <c r="LF401" s="2">
        <v>119.12089371792898</v>
      </c>
      <c r="LG401" s="2">
        <v>104.08351868012022</v>
      </c>
      <c r="LH401" s="2">
        <v>101.76011425820384</v>
      </c>
      <c r="LI401" s="2">
        <v>106.03431030698529</v>
      </c>
      <c r="LJ401" s="2">
        <v>108.56553400074158</v>
      </c>
      <c r="LK401" s="2">
        <v>110.4463216226652</v>
      </c>
      <c r="LL401" s="2">
        <v>114.46681818438215</v>
      </c>
      <c r="LM401" s="2">
        <v>119.50399049995768</v>
      </c>
      <c r="LN401" s="2">
        <v>112.20526258859867</v>
      </c>
      <c r="LO401" s="2">
        <v>128.96838656930854</v>
      </c>
      <c r="LP401" s="2">
        <v>115.65879750721125</v>
      </c>
      <c r="LQ401" s="2">
        <v>159.13171416169718</v>
      </c>
      <c r="LR401" s="2">
        <v>108.69246156666691</v>
      </c>
      <c r="LS401" s="2">
        <v>118.29863894745903</v>
      </c>
      <c r="LT401" s="2">
        <v>142.93604735646193</v>
      </c>
      <c r="LU401" s="2">
        <v>116.46655762205658</v>
      </c>
      <c r="LV401" s="2">
        <v>122.05649568378286</v>
      </c>
      <c r="LW401" s="2">
        <v>110.53803319314805</v>
      </c>
      <c r="LX401" s="2">
        <v>89.663899714689904</v>
      </c>
      <c r="LY401" s="2">
        <v>106.48215455240702</v>
      </c>
      <c r="LZ401" s="2">
        <v>120.30550321620063</v>
      </c>
      <c r="MA401" s="2">
        <v>123.23475365790769</v>
      </c>
      <c r="MB401" s="2">
        <v>113.31415866113149</v>
      </c>
      <c r="MC401" s="2">
        <v>124.20292947817913</v>
      </c>
      <c r="MD401" s="2">
        <v>120.46938374714567</v>
      </c>
      <c r="ME401" s="2">
        <v>128.49147247397289</v>
      </c>
      <c r="MF401" s="2">
        <v>116.16641548836684</v>
      </c>
      <c r="MG401" s="2">
        <v>120.48449207616879</v>
      </c>
      <c r="MH401" s="2">
        <v>109.20716106352513</v>
      </c>
      <c r="MI401" s="2">
        <v>136.44103883685631</v>
      </c>
      <c r="MJ401" s="2">
        <v>125.6108579032641</v>
      </c>
      <c r="MK401" s="2">
        <v>120.2523259422463</v>
      </c>
      <c r="ML401" s="2">
        <v>114.57247337753873</v>
      </c>
      <c r="MM401" s="2">
        <v>118.30430599943109</v>
      </c>
      <c r="MN401" s="2">
        <v>129.60244623449265</v>
      </c>
      <c r="MO401" s="2">
        <v>127.94545533957194</v>
      </c>
      <c r="MP401" s="2">
        <v>134.53288487786284</v>
      </c>
      <c r="MQ401" s="2">
        <v>90.206597236587498</v>
      </c>
      <c r="MR401" s="2">
        <v>81.096484502128561</v>
      </c>
      <c r="MS401" s="10">
        <v>128.67259770332998</v>
      </c>
      <c r="MT401" s="2">
        <v>126.3648818264038</v>
      </c>
      <c r="MU401" s="2">
        <v>110.02679019514693</v>
      </c>
      <c r="MV401" s="2">
        <v>89.315575084286479</v>
      </c>
      <c r="MX401" s="22">
        <v>0.83</v>
      </c>
      <c r="MY401" s="22">
        <v>0.17</v>
      </c>
      <c r="MZ401" s="22">
        <v>0.7</v>
      </c>
      <c r="NA401" s="22">
        <v>0.44</v>
      </c>
      <c r="NB401" s="22">
        <v>0.44</v>
      </c>
      <c r="NC401" s="22">
        <v>0.42</v>
      </c>
      <c r="ND401" s="22">
        <v>1</v>
      </c>
      <c r="NE401" s="22">
        <v>3.95</v>
      </c>
      <c r="NF401" s="22">
        <v>1.05</v>
      </c>
      <c r="NG401" s="22">
        <v>2</v>
      </c>
      <c r="NH401" s="23">
        <v>4</v>
      </c>
      <c r="NI401" s="22">
        <v>28</v>
      </c>
      <c r="NJ401" s="22">
        <v>1.4</v>
      </c>
      <c r="NK401" s="22">
        <v>0.42</v>
      </c>
      <c r="NL401" s="23">
        <v>5.32</v>
      </c>
      <c r="NM401" s="3">
        <v>3.96</v>
      </c>
      <c r="NN401" s="22">
        <v>2.97</v>
      </c>
      <c r="NO401" s="22">
        <v>4.07</v>
      </c>
      <c r="NP401" s="22">
        <v>0.23</v>
      </c>
      <c r="NQ401" s="22">
        <v>1.1499999999999999</v>
      </c>
      <c r="NR401" s="23">
        <v>1</v>
      </c>
      <c r="NS401" s="22">
        <v>1.28</v>
      </c>
      <c r="NT401" s="22">
        <v>6.72</v>
      </c>
      <c r="NU401" s="23">
        <v>5.0999999999999996</v>
      </c>
      <c r="NV401" s="3">
        <v>2.85</v>
      </c>
      <c r="NW401" s="22">
        <v>0.45</v>
      </c>
      <c r="NX401" s="22">
        <v>0.6</v>
      </c>
      <c r="NY401" s="22">
        <v>51.75</v>
      </c>
      <c r="NZ401" s="22">
        <v>17.25</v>
      </c>
      <c r="OA401" s="23">
        <v>3</v>
      </c>
      <c r="OB401" s="22">
        <v>0.45</v>
      </c>
      <c r="OC401" s="22">
        <v>1.32</v>
      </c>
      <c r="OD401" s="22">
        <v>2.7</v>
      </c>
      <c r="OE401" s="22">
        <v>1.98</v>
      </c>
      <c r="OF401" s="22">
        <v>17.760000000000002</v>
      </c>
      <c r="OG401" s="22">
        <v>1.2</v>
      </c>
      <c r="OH401" s="23">
        <v>5.04</v>
      </c>
      <c r="OI401" s="22">
        <v>2</v>
      </c>
      <c r="OJ401" s="22">
        <v>7.1</v>
      </c>
      <c r="OK401" s="22">
        <v>2.9</v>
      </c>
      <c r="OL401" s="22">
        <v>0.66</v>
      </c>
      <c r="OM401" s="23">
        <v>3.96</v>
      </c>
      <c r="ON401" s="22">
        <v>3.96</v>
      </c>
      <c r="OO401" s="22">
        <v>13.42</v>
      </c>
      <c r="OQ401">
        <f t="shared" si="667"/>
        <v>-7</v>
      </c>
      <c r="OR401" s="23">
        <f t="shared" ca="1" si="724"/>
        <v>1.0198625616772035</v>
      </c>
      <c r="OS401" s="23">
        <f t="shared" ca="1" si="724"/>
        <v>1.0587292039999125</v>
      </c>
      <c r="OT401" s="23">
        <f t="shared" ca="1" si="724"/>
        <v>1.005782583222427</v>
      </c>
      <c r="OU401" s="23">
        <f t="shared" ca="1" si="720"/>
        <v>1.0016148338133739</v>
      </c>
      <c r="OV401" s="23">
        <f t="shared" ca="1" si="720"/>
        <v>1.0073633560603801</v>
      </c>
      <c r="OW401" s="23">
        <f t="shared" ca="1" si="720"/>
        <v>1.0155646835593031</v>
      </c>
      <c r="OX401" s="23">
        <f t="shared" ca="1" si="720"/>
        <v>1.0126311712861564</v>
      </c>
      <c r="OY401" s="23">
        <f t="shared" ca="1" si="720"/>
        <v>0.99985904421382643</v>
      </c>
      <c r="OZ401" s="23">
        <f t="shared" ca="1" si="720"/>
        <v>1.0129069242288584</v>
      </c>
      <c r="PA401" s="23">
        <f t="shared" ca="1" si="720"/>
        <v>1.0129641112386114</v>
      </c>
      <c r="PB401" s="23">
        <f t="shared" ca="1" si="720"/>
        <v>1.03709533825345</v>
      </c>
      <c r="PC401" s="23">
        <f t="shared" ca="1" si="720"/>
        <v>1.0191566662949465</v>
      </c>
      <c r="PD401" s="23">
        <f t="shared" ca="1" si="720"/>
        <v>1.0940185302191658</v>
      </c>
      <c r="PE401" s="23">
        <f t="shared" ca="1" si="720"/>
        <v>0.9858770043767775</v>
      </c>
      <c r="PF401" s="23">
        <f t="shared" ca="1" si="720"/>
        <v>1.0211736258624708</v>
      </c>
      <c r="PG401" s="23">
        <f t="shared" ca="1" si="729"/>
        <v>0.92913956590570956</v>
      </c>
      <c r="PH401" s="23">
        <f t="shared" ca="1" si="729"/>
        <v>1.0021293328852969</v>
      </c>
      <c r="PI401" s="23">
        <f t="shared" ca="1" si="729"/>
        <v>1.0445026530034687</v>
      </c>
      <c r="PJ401" s="23">
        <f t="shared" ca="1" si="729"/>
        <v>1.0200958997034204</v>
      </c>
      <c r="PK401" s="23">
        <f t="shared" ca="1" si="729"/>
        <v>0.96742805028143841</v>
      </c>
      <c r="PL401" s="23">
        <f t="shared" ca="1" si="760"/>
        <v>1.0041775826559827</v>
      </c>
      <c r="PM401" s="23">
        <f t="shared" ca="1" si="760"/>
        <v>1.0505661566880016</v>
      </c>
      <c r="PN401" s="23">
        <f t="shared" ca="1" si="760"/>
        <v>1.0241370644319436</v>
      </c>
      <c r="PO401" s="23">
        <f t="shared" ca="1" si="760"/>
        <v>1.0727580529420611</v>
      </c>
      <c r="PP401" s="23">
        <f t="shared" ca="1" si="760"/>
        <v>0.98474998330668551</v>
      </c>
      <c r="PQ401" s="23">
        <f t="shared" ca="1" si="760"/>
        <v>0.99469362969980579</v>
      </c>
      <c r="PR401" s="23">
        <f t="shared" ca="1" si="760"/>
        <v>1.0495258480189842</v>
      </c>
      <c r="PS401" s="23">
        <f t="shared" ca="1" si="760"/>
        <v>1.0304193399624144</v>
      </c>
      <c r="PT401" s="23">
        <f t="shared" ca="1" si="760"/>
        <v>1.008945946021409</v>
      </c>
      <c r="PU401" s="23">
        <f t="shared" ca="1" si="749"/>
        <v>1.0153508510861551</v>
      </c>
      <c r="PV401" s="23">
        <f t="shared" ca="1" si="749"/>
        <v>1.119426478117006</v>
      </c>
      <c r="PW401" s="23">
        <f t="shared" ca="1" si="749"/>
        <v>1.0250297649042051</v>
      </c>
      <c r="PX401" s="23">
        <f t="shared" ca="1" si="749"/>
        <v>1.0239562541711686</v>
      </c>
      <c r="PY401" s="23">
        <f t="shared" ca="1" si="749"/>
        <v>1.0058911609767598</v>
      </c>
      <c r="PZ401" s="23">
        <f t="shared" ca="1" si="749"/>
        <v>1.0148412831520786</v>
      </c>
      <c r="QA401" s="23">
        <f t="shared" ca="1" si="749"/>
        <v>1.0289400529745238</v>
      </c>
      <c r="QB401" s="23">
        <f t="shared" ca="1" si="730"/>
        <v>1.0383869660810137</v>
      </c>
      <c r="QC401" s="23">
        <f t="shared" ca="1" si="730"/>
        <v>1.0382532331566308</v>
      </c>
      <c r="QD401" s="23">
        <f t="shared" ca="1" si="730"/>
        <v>0.97420339092014896</v>
      </c>
      <c r="QE401" s="23">
        <f t="shared" ca="1" si="730"/>
        <v>0.99494393985216434</v>
      </c>
      <c r="QF401" s="23">
        <f t="shared" ca="1" si="730"/>
        <v>0.98981438570257174</v>
      </c>
      <c r="QG401" s="23">
        <f t="shared" ca="1" si="809"/>
        <v>1.0257581663200741</v>
      </c>
      <c r="QH401" s="23">
        <f t="shared" ca="1" si="809"/>
        <v>1.0160304503857069</v>
      </c>
      <c r="QI401" s="23">
        <f t="shared" ca="1" si="809"/>
        <v>0.96980456910611013</v>
      </c>
      <c r="QJ401" s="26">
        <f t="shared" ca="1" si="779"/>
        <v>1.0163036888625376</v>
      </c>
      <c r="QL401" s="3">
        <f t="shared" ca="1" si="751"/>
        <v>116.68103718347143</v>
      </c>
      <c r="QM401" s="3">
        <f t="shared" ca="1" si="753"/>
        <v>0.27377471059260028</v>
      </c>
      <c r="QN401" s="3">
        <f t="shared" ca="1" si="757"/>
        <v>0.3385439210560115</v>
      </c>
      <c r="QO401" s="3">
        <f t="shared" ca="1" si="762"/>
        <v>0.96202420002797773</v>
      </c>
      <c r="QP401" s="3">
        <f t="shared" ca="1" si="795"/>
        <v>1.2973946053058683</v>
      </c>
      <c r="QQ401" s="2">
        <f t="shared" ca="1" si="810"/>
        <v>4.3389664456219945</v>
      </c>
      <c r="QR401" s="3">
        <f t="shared" ca="1" si="754"/>
        <v>3.3352194737461538</v>
      </c>
      <c r="QS401" s="3">
        <f t="shared" ca="1" si="758"/>
        <v>4.1405587821031391</v>
      </c>
      <c r="QT401" s="3">
        <f t="shared" ca="1" si="761"/>
        <v>3.9039832280578501</v>
      </c>
      <c r="QU401" s="3">
        <f t="shared" ca="1" si="782"/>
        <v>2.611621538230513</v>
      </c>
    </row>
    <row r="402" spans="1:463" x14ac:dyDescent="0.35">
      <c r="A402" t="s">
        <v>1467</v>
      </c>
      <c r="B402" s="21">
        <v>44440</v>
      </c>
      <c r="C402" t="s">
        <v>1017</v>
      </c>
      <c r="D402" s="2">
        <v>112.4</v>
      </c>
      <c r="E402" s="2">
        <v>112.4</v>
      </c>
      <c r="F402" s="2">
        <v>3.1</v>
      </c>
      <c r="G402" s="2">
        <v>112.9</v>
      </c>
      <c r="H402" s="2">
        <v>112.28217726445675</v>
      </c>
      <c r="I402" s="2">
        <v>112.65545263302313</v>
      </c>
      <c r="J402" s="2">
        <v>109.2</v>
      </c>
      <c r="K402" s="2">
        <v>115.8</v>
      </c>
      <c r="L402" s="2">
        <v>115.59984837321699</v>
      </c>
      <c r="M402" s="2">
        <v>107.6</v>
      </c>
      <c r="N402" s="2">
        <v>120.9</v>
      </c>
      <c r="O402" s="2">
        <v>103.8</v>
      </c>
      <c r="P402" s="2">
        <v>108.6</v>
      </c>
      <c r="Q402" s="2">
        <v>103</v>
      </c>
      <c r="R402" s="2">
        <v>122.4</v>
      </c>
      <c r="S402" s="2">
        <v>120.9</v>
      </c>
      <c r="T402" s="2">
        <v>110.6</v>
      </c>
      <c r="U402" s="2">
        <v>106.7</v>
      </c>
      <c r="V402" s="2">
        <v>117.4</v>
      </c>
      <c r="W402" s="2">
        <v>121.3</v>
      </c>
      <c r="X402" s="2">
        <v>100.6</v>
      </c>
      <c r="Y402" s="2">
        <v>111.2</v>
      </c>
      <c r="Z402" s="2">
        <v>112.8</v>
      </c>
      <c r="AA402" s="2">
        <v>119.9</v>
      </c>
      <c r="AB402" s="2">
        <v>117.5</v>
      </c>
      <c r="AC402" s="2">
        <v>105.5</v>
      </c>
      <c r="AD402" s="2">
        <v>121.9</v>
      </c>
      <c r="AE402" s="2">
        <v>104.2</v>
      </c>
      <c r="AF402" s="2">
        <v>119.7</v>
      </c>
      <c r="AG402" s="22">
        <v>566</v>
      </c>
      <c r="AH402" s="22">
        <v>434</v>
      </c>
      <c r="AI402" s="22">
        <v>159</v>
      </c>
      <c r="AJ402" s="22">
        <v>27</v>
      </c>
      <c r="AK402" s="22">
        <v>33</v>
      </c>
      <c r="AL402" s="22">
        <v>2</v>
      </c>
      <c r="AM402" s="22">
        <v>27</v>
      </c>
      <c r="AN402" s="22">
        <v>15</v>
      </c>
      <c r="AO402" s="22">
        <v>62</v>
      </c>
      <c r="AP402" s="22">
        <v>21</v>
      </c>
      <c r="AQ402" s="22">
        <v>16</v>
      </c>
      <c r="AR402" s="2">
        <v>104.2</v>
      </c>
      <c r="AS402" s="2">
        <v>120.1</v>
      </c>
      <c r="AT402" s="2">
        <v>103</v>
      </c>
      <c r="AU402" s="2">
        <v>108.4</v>
      </c>
      <c r="AV402" s="2">
        <v>110.4</v>
      </c>
      <c r="AW402" s="2">
        <v>114.7</v>
      </c>
      <c r="AX402" s="2">
        <v>122.4</v>
      </c>
      <c r="AY402" s="2">
        <v>116.4</v>
      </c>
      <c r="AZ402" s="2">
        <v>113.3</v>
      </c>
      <c r="BA402" s="2">
        <v>121.3</v>
      </c>
      <c r="BB402" s="2">
        <v>117.7</v>
      </c>
      <c r="BC402" s="2">
        <v>106.2</v>
      </c>
      <c r="BD402" s="3">
        <v>0.61</v>
      </c>
      <c r="BE402" s="3">
        <v>0.72</v>
      </c>
      <c r="BF402" s="3">
        <v>0.68</v>
      </c>
      <c r="BG402" s="3">
        <v>0.49</v>
      </c>
      <c r="BH402" s="3">
        <v>0.59</v>
      </c>
      <c r="BI402" s="2">
        <v>308.60000000000002</v>
      </c>
      <c r="BJ402" s="2">
        <v>4.9000000000000004</v>
      </c>
      <c r="BK402" s="2">
        <v>5</v>
      </c>
      <c r="BL402" s="2">
        <v>130.9</v>
      </c>
      <c r="BM402" s="2">
        <v>117.3</v>
      </c>
      <c r="BN402" s="10">
        <v>585</v>
      </c>
      <c r="BO402" s="3">
        <v>81.53</v>
      </c>
      <c r="BP402" s="22">
        <v>1.3733</v>
      </c>
      <c r="BQ402" s="3">
        <v>74.48863636363636</v>
      </c>
      <c r="BR402" s="23">
        <v>5.161428571428571</v>
      </c>
      <c r="BS402" s="2">
        <v>153.5</v>
      </c>
      <c r="BT402" s="3">
        <v>120.31</v>
      </c>
      <c r="BU402" s="2">
        <v>1.9</v>
      </c>
      <c r="BV402" s="2">
        <v>4</v>
      </c>
      <c r="BW402" s="2">
        <v>6.3</v>
      </c>
      <c r="BX402" s="2">
        <v>5.6</v>
      </c>
      <c r="BY402" s="23">
        <v>273.91000000000003</v>
      </c>
      <c r="BZ402" s="2">
        <v>100.1</v>
      </c>
      <c r="CA402" s="2">
        <v>103.7</v>
      </c>
      <c r="CB402" s="3">
        <v>106.81</v>
      </c>
      <c r="CC402" s="2">
        <v>104.9</v>
      </c>
      <c r="CD402" s="2">
        <v>143.1</v>
      </c>
      <c r="CE402" s="2">
        <v>100.09580514978572</v>
      </c>
      <c r="CF402" s="3">
        <v>106.95550961617269</v>
      </c>
      <c r="CG402" s="2">
        <v>105.08129951253477</v>
      </c>
      <c r="CH402" s="23">
        <v>279.68961280777864</v>
      </c>
      <c r="CI402" s="3">
        <v>106.56722784196387</v>
      </c>
      <c r="CM402" s="2">
        <f t="shared" si="763"/>
        <v>54.240614842813926</v>
      </c>
      <c r="CN402" s="2">
        <f t="shared" si="763"/>
        <v>3.7584129989285451</v>
      </c>
      <c r="CO402" s="2">
        <f t="shared" si="764"/>
        <v>88.828757930369051</v>
      </c>
      <c r="CR402" s="2">
        <f t="shared" si="767"/>
        <v>0.26761819803747672</v>
      </c>
      <c r="CS402" s="2">
        <f t="shared" si="767"/>
        <v>0.26761819803747672</v>
      </c>
      <c r="CT402" s="2">
        <f t="shared" si="768"/>
        <v>0.35555555555556062</v>
      </c>
      <c r="CU402" s="2">
        <f t="shared" si="768"/>
        <v>0.23884254832919849</v>
      </c>
      <c r="CV402" s="2">
        <f t="shared" si="768"/>
        <v>0.34003719966191154</v>
      </c>
      <c r="CW402" s="2">
        <f t="shared" si="769"/>
        <v>-9.6246390760354683E-2</v>
      </c>
      <c r="CX402" s="2">
        <f t="shared" si="770"/>
        <v>0</v>
      </c>
      <c r="CY402" s="2">
        <f t="shared" si="651"/>
        <v>0.16570008285004378</v>
      </c>
      <c r="CZ402" s="2">
        <f t="shared" si="775"/>
        <v>0.18115942028984477</v>
      </c>
      <c r="DA402" s="2">
        <f t="shared" si="776"/>
        <v>2.7996500437445344</v>
      </c>
      <c r="DB402" s="2">
        <f t="shared" si="777"/>
        <v>1.2942191544434858</v>
      </c>
      <c r="DC402" s="2">
        <f t="shared" si="704"/>
        <v>0.39037085230970903</v>
      </c>
      <c r="DF402" s="2">
        <f t="shared" si="771"/>
        <v>2.9040621494892171</v>
      </c>
      <c r="DG402" s="2">
        <f t="shared" si="771"/>
        <v>4.157630717820604</v>
      </c>
      <c r="DH402" s="2">
        <f t="shared" si="772"/>
        <v>5.1374869231472609</v>
      </c>
      <c r="DI402" s="2">
        <f t="shared" si="796"/>
        <v>-1.1324914190661284</v>
      </c>
      <c r="DJ402" s="2">
        <f t="shared" si="796"/>
        <v>1.4522873712569329</v>
      </c>
      <c r="DM402" s="2">
        <f t="shared" si="652"/>
        <v>2.9304029304029329</v>
      </c>
      <c r="DN402" s="2">
        <f t="shared" si="652"/>
        <v>3.0247479376718713</v>
      </c>
      <c r="DO402" s="2">
        <f t="shared" si="780"/>
        <v>2.9170464904284437</v>
      </c>
      <c r="DP402" s="2">
        <f t="shared" si="653"/>
        <v>3.4090909090909172</v>
      </c>
      <c r="DQ402" s="2">
        <f t="shared" si="697"/>
        <v>2.0033419460440793</v>
      </c>
      <c r="DR402" s="2">
        <f t="shared" si="654"/>
        <v>2.5686448184233757</v>
      </c>
      <c r="DS402" s="2">
        <f t="shared" si="655"/>
        <v>2.2367278374992172</v>
      </c>
      <c r="DT402" s="2">
        <v>3</v>
      </c>
      <c r="DU402" s="2">
        <v>2.4</v>
      </c>
      <c r="DV402" s="2">
        <f t="shared" si="781"/>
        <v>0.97276264591439343</v>
      </c>
      <c r="DW402" s="2">
        <f t="shared" si="656"/>
        <v>0.5859375</v>
      </c>
      <c r="DX402" s="2">
        <f t="shared" si="657"/>
        <v>2.7881040892193232</v>
      </c>
      <c r="DY402" s="2">
        <f t="shared" si="658"/>
        <v>8.3185840707964651</v>
      </c>
      <c r="DZ402" s="2">
        <f t="shared" si="659"/>
        <v>17.836257309941537</v>
      </c>
      <c r="EA402" s="2">
        <f t="shared" si="674"/>
        <v>9.7736625514403208</v>
      </c>
      <c r="EB402" s="2">
        <f t="shared" si="674"/>
        <v>0.85910652920961894</v>
      </c>
      <c r="EC402" s="2">
        <f t="shared" si="674"/>
        <v>2.8837998303647083</v>
      </c>
      <c r="ED402" s="2">
        <f t="shared" si="674"/>
        <v>-7.1955719557195703</v>
      </c>
      <c r="EE402" s="2">
        <f t="shared" si="718"/>
        <v>-4.2204995693367664</v>
      </c>
      <c r="EF402" s="2">
        <f t="shared" si="718"/>
        <v>-3.5897435897435881</v>
      </c>
      <c r="EG402" s="2">
        <f t="shared" si="718"/>
        <v>3.095442820292349</v>
      </c>
      <c r="EH402" s="2">
        <f t="shared" si="718"/>
        <v>19.168356997971614</v>
      </c>
      <c r="EI402" s="2">
        <f t="shared" si="689"/>
        <v>0.77369439071566237</v>
      </c>
      <c r="EJ402" s="2">
        <f t="shared" si="689"/>
        <v>2.6495726495726402</v>
      </c>
      <c r="EK402" s="2">
        <f t="shared" si="689"/>
        <v>0.5859375</v>
      </c>
      <c r="EL402" s="2">
        <f t="shared" si="687"/>
        <v>1.9755409219190945</v>
      </c>
      <c r="EM402" s="2">
        <f t="shared" si="687"/>
        <v>4.5454545454545636</v>
      </c>
      <c r="EN402" s="2">
        <f t="shared" si="687"/>
        <v>1.2356575463371655</v>
      </c>
      <c r="EO402" s="2">
        <f t="shared" si="687"/>
        <v>8.3185840707964651</v>
      </c>
      <c r="EP402" s="2">
        <f t="shared" si="687"/>
        <v>1.482127288578905</v>
      </c>
      <c r="EQ402" s="2">
        <f t="shared" si="687"/>
        <v>2.7198549410698103</v>
      </c>
      <c r="ER402" s="2">
        <f t="shared" si="716"/>
        <v>2.8837998303647083</v>
      </c>
      <c r="ES402" s="2">
        <f t="shared" si="716"/>
        <v>4.9955396966993915</v>
      </c>
      <c r="ET402" s="2">
        <f t="shared" si="716"/>
        <v>1.0466222645099998</v>
      </c>
      <c r="EU402" s="2">
        <f t="shared" si="765"/>
        <v>4.9000000000000004</v>
      </c>
      <c r="EV402" s="2">
        <f t="shared" si="765"/>
        <v>5</v>
      </c>
      <c r="EW402" s="2">
        <f t="shared" si="660"/>
        <v>13.628472222222232</v>
      </c>
      <c r="EX402" s="2">
        <f t="shared" si="660"/>
        <v>7.5160403299725065</v>
      </c>
      <c r="EY402" s="2">
        <f t="shared" si="661"/>
        <v>71.779323895033855</v>
      </c>
      <c r="EZ402" s="2">
        <f t="shared" si="661"/>
        <v>153.30046447770206</v>
      </c>
      <c r="FA402" s="2">
        <f t="shared" si="662"/>
        <v>37.053571428571416</v>
      </c>
      <c r="FB402" s="2">
        <f t="shared" si="733"/>
        <v>5.3512155909491321</v>
      </c>
      <c r="FC402" s="2">
        <f t="shared" si="733"/>
        <v>0.20020020020019569</v>
      </c>
      <c r="FD402" s="2">
        <f t="shared" si="733"/>
        <v>4.116465863453822</v>
      </c>
      <c r="FE402" s="2">
        <f t="shared" si="732"/>
        <v>2.1616451458632335</v>
      </c>
      <c r="FF402" s="2">
        <f t="shared" si="732"/>
        <v>2.5415444770283457</v>
      </c>
      <c r="FG402" s="2">
        <f t="shared" si="732"/>
        <v>4.3763676148796504</v>
      </c>
      <c r="FH402" s="2">
        <v>4.5</v>
      </c>
      <c r="FI402" s="2">
        <v>4.5999999999999996</v>
      </c>
      <c r="FL402" s="2">
        <f t="shared" si="797"/>
        <v>1.2873546990036511</v>
      </c>
      <c r="FM402" s="2">
        <f t="shared" si="797"/>
        <v>1.2018359342427232</v>
      </c>
      <c r="FN402" s="2">
        <f t="shared" si="798"/>
        <v>0.65226281513177664</v>
      </c>
      <c r="FQ402" s="2">
        <f t="shared" si="799"/>
        <v>5.2497118738318527</v>
      </c>
      <c r="FR402" s="2">
        <f t="shared" si="799"/>
        <v>4.8947047774108299</v>
      </c>
      <c r="FS402" s="2">
        <f t="shared" si="800"/>
        <v>2.6346892495780594</v>
      </c>
      <c r="FT402" s="2">
        <f t="shared" si="801"/>
        <v>5.1921908343527834</v>
      </c>
      <c r="FU402" s="2">
        <f t="shared" si="801"/>
        <v>2.3290966089641207</v>
      </c>
      <c r="FX402" s="2">
        <f t="shared" si="755"/>
        <v>3.4876638299884855</v>
      </c>
      <c r="FY402" s="2">
        <f t="shared" si="755"/>
        <v>2.8775481945521264</v>
      </c>
      <c r="FZ402" s="2">
        <f t="shared" si="647"/>
        <v>2.2089758995356146</v>
      </c>
      <c r="GA402" s="2">
        <f t="shared" si="756"/>
        <v>5.3127270190933329</v>
      </c>
      <c r="GB402" s="2">
        <f t="shared" si="756"/>
        <v>1.3914463207720162</v>
      </c>
      <c r="GE402" s="2">
        <f t="shared" si="778"/>
        <v>-6.1171120460812451</v>
      </c>
      <c r="GF402" s="2">
        <f t="shared" si="778"/>
        <v>-5.2901815684906994</v>
      </c>
      <c r="GG402" s="2">
        <f t="shared" si="759"/>
        <v>60.382512979818557</v>
      </c>
      <c r="GH402" s="2">
        <f t="shared" si="759"/>
        <v>105.30463188287365</v>
      </c>
      <c r="GI402" s="2">
        <f t="shared" si="670"/>
        <v>28.894846589216549</v>
      </c>
      <c r="GJ402" s="2">
        <f t="shared" si="671"/>
        <v>2.3907910271546484</v>
      </c>
      <c r="GK402" s="2">
        <v>5.4</v>
      </c>
      <c r="GN402" s="2">
        <f t="shared" si="752"/>
        <v>-0.10000000000000009</v>
      </c>
      <c r="GQ402" s="2">
        <f t="shared" si="717"/>
        <v>1.1000000000000001</v>
      </c>
      <c r="GT402" s="27">
        <f t="shared" ca="1" si="734"/>
        <v>101.68539325842696</v>
      </c>
      <c r="GU402" s="27">
        <f t="shared" ca="1" si="735"/>
        <v>117.03775411423041</v>
      </c>
      <c r="GV402" s="27">
        <f t="shared" ca="1" si="735"/>
        <v>109.61347869177402</v>
      </c>
      <c r="GW402" s="27">
        <f t="shared" ca="1" si="736"/>
        <v>103.40909090909092</v>
      </c>
      <c r="GX402" s="27">
        <f t="shared" ca="1" si="736"/>
        <v>102.38726790450929</v>
      </c>
      <c r="GY402" s="27">
        <f t="shared" ca="1" si="737"/>
        <v>102.93040293040295</v>
      </c>
      <c r="GZ402" s="27">
        <f t="shared" ca="1" si="738"/>
        <v>93.843447669305192</v>
      </c>
      <c r="HA402" s="27">
        <f t="shared" ca="1" si="739"/>
        <v>97.86641929499072</v>
      </c>
      <c r="HB402" s="27">
        <f t="shared" ca="1" si="739"/>
        <v>116.20591039084842</v>
      </c>
      <c r="HC402" s="27">
        <f t="shared" ca="1" si="739"/>
        <v>100.87124878993224</v>
      </c>
      <c r="HD402" s="27">
        <f t="shared" ca="1" si="739"/>
        <v>106.97050938337802</v>
      </c>
      <c r="HE402" s="27">
        <f t="shared" ca="1" si="740"/>
        <v>119.28934010152284</v>
      </c>
      <c r="HG402" s="27">
        <f t="shared" ca="1" si="741"/>
        <v>99.719887955182074</v>
      </c>
      <c r="HH402" s="27">
        <f t="shared" ca="1" si="742"/>
        <v>100.68226120857699</v>
      </c>
      <c r="HI402" s="27">
        <f t="shared" ca="1" si="742"/>
        <v>93.773234200743502</v>
      </c>
      <c r="HJ402" s="27">
        <f t="shared" ca="1" si="743"/>
        <v>100</v>
      </c>
      <c r="HK402" s="27">
        <f t="shared" ca="1" si="743"/>
        <v>100.17714791851195</v>
      </c>
      <c r="HL402" s="27">
        <f t="shared" ca="1" si="744"/>
        <v>100.0916590284143</v>
      </c>
      <c r="HM402" s="27">
        <f t="shared" ca="1" si="745"/>
        <v>116.97530864197532</v>
      </c>
      <c r="HN402" s="27">
        <f t="shared" ca="1" si="746"/>
        <v>108.66935483870968</v>
      </c>
      <c r="HO402" s="27">
        <f t="shared" ca="1" si="746"/>
        <v>95.104261106074347</v>
      </c>
      <c r="HP402" s="27">
        <f t="shared" ca="1" si="746"/>
        <v>99.903288201160535</v>
      </c>
      <c r="HQ402" s="27">
        <f t="shared" ca="1" si="746"/>
        <v>102.94388224471021</v>
      </c>
      <c r="HR402" s="27">
        <f t="shared" ca="1" si="747"/>
        <v>99.898580121703858</v>
      </c>
      <c r="HT402" s="27">
        <f t="shared" ca="1" si="783"/>
        <v>138.62386584825799</v>
      </c>
      <c r="HU402" s="27">
        <f t="shared" ca="1" si="783"/>
        <v>28.066620742267336</v>
      </c>
      <c r="HV402" s="27">
        <f t="shared" ca="1" si="783"/>
        <v>32.015160719078793</v>
      </c>
      <c r="HW402" s="27">
        <f t="shared" ca="1" si="784"/>
        <v>505.75842003723488</v>
      </c>
      <c r="HX402" s="27">
        <f t="shared" ca="1" si="784"/>
        <v>493.42385518695562</v>
      </c>
      <c r="HY402" s="27">
        <f t="shared" ca="1" si="802"/>
        <v>1000</v>
      </c>
      <c r="HZ402" s="27">
        <f t="shared" ca="1" si="785"/>
        <v>4.5213023641855861</v>
      </c>
      <c r="IA402" s="27">
        <f t="shared" ca="1" si="785"/>
        <v>19.477679262167445</v>
      </c>
      <c r="IB402" s="27">
        <f t="shared" ca="1" si="785"/>
        <v>19.926139972743723</v>
      </c>
      <c r="IC402" s="27">
        <f t="shared" ca="1" si="785"/>
        <v>50.829183119404185</v>
      </c>
      <c r="ID402" s="27">
        <f t="shared" ca="1" si="785"/>
        <v>19.619274013916868</v>
      </c>
      <c r="IE402" s="27">
        <f t="shared" ca="1" si="785"/>
        <v>18.218378887369589</v>
      </c>
      <c r="IG402" s="28">
        <f t="shared" ca="1" si="786"/>
        <v>0.22939293916518044</v>
      </c>
      <c r="IH402" s="28">
        <f t="shared" ca="1" si="786"/>
        <v>0.47958977694939986</v>
      </c>
      <c r="II402" s="28">
        <f t="shared" ca="1" si="786"/>
        <v>0.11818467250375073</v>
      </c>
      <c r="IJ402" s="28">
        <f t="shared" ca="1" si="787"/>
        <v>1.9313140571619096</v>
      </c>
      <c r="IK402" s="24">
        <f t="shared" ca="1" si="803"/>
        <v>1.1041466685435788</v>
      </c>
      <c r="IL402" s="28">
        <f t="shared" ca="1" si="788"/>
        <v>1.1244329350575839</v>
      </c>
      <c r="IM402" s="28">
        <f t="shared" ca="1" si="804"/>
        <v>3.0247479376718784</v>
      </c>
      <c r="IN402" s="3">
        <f t="shared" ca="1" si="805"/>
        <v>3.0557469922194938</v>
      </c>
      <c r="IO402" s="2">
        <f t="shared" si="663"/>
        <v>3.1</v>
      </c>
      <c r="IQ402" s="2">
        <f t="shared" ca="1" si="807"/>
        <v>0.82716738861833106</v>
      </c>
      <c r="IS402" s="3">
        <f t="shared" ca="1" si="790"/>
        <v>3.0018520920777059E-4</v>
      </c>
      <c r="IT402" s="3">
        <f t="shared" ca="1" si="791"/>
        <v>6.0331403439190523E-3</v>
      </c>
      <c r="IU402" s="3">
        <f t="shared" si="792"/>
        <v>-0.10000000000000009</v>
      </c>
      <c r="IV402" s="3">
        <f t="shared" ca="1" si="793"/>
        <v>-0.10633332555312691</v>
      </c>
      <c r="IX402" s="28">
        <f ca="1">$HL402/100*(GZ402-100)*AL402/1000+(HM402-100)*HZ402/$HY402</f>
        <v>6.4426112362253124E-2</v>
      </c>
      <c r="IY402" s="28">
        <f ca="1">$HL402/100*(HA402-100)*AM402/1000+(HN402-100)*IA402/$HY402</f>
        <v>0.11119943220075051</v>
      </c>
      <c r="IZ402" s="28">
        <f ca="1">$HL402/100*(HB402-100)*AN402/1000+(HO402-100)*IB402/$HY402</f>
        <v>0.14575829009250732</v>
      </c>
      <c r="JA402" s="28">
        <f ca="1">$HL402/100*(HC402-100)*AO402/1000+(HP402-100)*IC402/$HY402</f>
        <v>4.915115508968787E-2</v>
      </c>
      <c r="JB402" s="28">
        <f ca="1">$HL402/100*(HD402-100)*AP402/1000+(HQ402-100)*ID402/$HY402</f>
        <v>0.20427170059931554</v>
      </c>
      <c r="JC402" s="28">
        <f ca="1">$HL402/100*(HE402-100)*AQ402/1000+(HR402-100)*IE402/$HY402</f>
        <v>0.30706462260244877</v>
      </c>
      <c r="JE402" s="3">
        <f t="shared" ca="1" si="808"/>
        <v>5.3108483352660253E-2</v>
      </c>
      <c r="JF402" s="3">
        <f t="shared" ca="1" si="808"/>
        <v>4.6282447970747487E-2</v>
      </c>
      <c r="JG402" s="3">
        <f t="shared" ca="1" si="808"/>
        <v>-1.250621258042986E-2</v>
      </c>
      <c r="JH402" s="3">
        <f t="shared" ca="1" si="808"/>
        <v>-2.548343883041837E-2</v>
      </c>
      <c r="JI402" s="3">
        <f t="shared" ca="1" si="808"/>
        <v>4.5456074590373707E-2</v>
      </c>
      <c r="JJ402" s="3">
        <f t="shared" ca="1" si="808"/>
        <v>1.3728880669838739E-2</v>
      </c>
      <c r="JK402" s="3">
        <f>IO402-IO401</f>
        <v>-0.10000000000000009</v>
      </c>
      <c r="JL402" s="3">
        <f t="shared" ca="1" si="794"/>
        <v>-0.14060227077223048</v>
      </c>
      <c r="JN402" s="10">
        <f>COUNTIF(EI402:ET402,"&gt;2")</f>
        <v>6</v>
      </c>
      <c r="JP402" s="2">
        <f>AVERAGE(CS402,CS390,CS378,CS366,CS354,CS342,CS330,CS318,CS306,CS294)</f>
        <v>0.22230054700395008</v>
      </c>
      <c r="JQ402" s="2">
        <f>CS402-JP402</f>
        <v>4.531765103352664E-2</v>
      </c>
      <c r="JR402" s="2">
        <f>AVERAGE(CT402,CT390,CT378,CT366,CT354,CT342,CT330,CT318,CT306,CT294)</f>
        <v>0.26904770560265845</v>
      </c>
      <c r="JS402" s="2">
        <f>CT402-JR402</f>
        <v>8.6507849952902172E-2</v>
      </c>
      <c r="KH402" s="2">
        <f>(DN402*$DN$4)+(FB402*$FB$3)+(FC402*$FC$3)+(FD402*$FD$3)+(FE402*$FE$3)+(FF402*$FF$3)+(FG402*$FG$3)</f>
        <v>3.9966619811614503</v>
      </c>
      <c r="KI402" s="2">
        <f>F402-KH402</f>
        <v>-0.89666198116145024</v>
      </c>
      <c r="KJ402" s="2">
        <f>MAX(DN402,FB402:FG402)</f>
        <v>5.3512155909491321</v>
      </c>
      <c r="KK402" s="2">
        <f>MIN(DN402,FB402:FG402)</f>
        <v>0.20020020020019569</v>
      </c>
      <c r="KL402" s="2">
        <f t="shared" si="664"/>
        <v>5.1510153907489364</v>
      </c>
      <c r="KO402" s="2">
        <f>BO402</f>
        <v>81.53</v>
      </c>
      <c r="KP402" s="2">
        <f>100*((BO396/BO384)-1)</f>
        <v>6.2727745965642789</v>
      </c>
      <c r="KQ402" s="2">
        <f t="shared" si="677"/>
        <v>6.2727745965642789</v>
      </c>
      <c r="KR402" s="2">
        <f>100*((BO390/BO378)-1)</f>
        <v>0.8883082952318766</v>
      </c>
      <c r="KS402" s="2">
        <f t="shared" si="691"/>
        <v>0.8883082952318766</v>
      </c>
      <c r="KT402" s="3">
        <f>BP402</f>
        <v>1.3733</v>
      </c>
      <c r="KU402" s="3">
        <f>BQ402</f>
        <v>74.48863636363636</v>
      </c>
      <c r="KV402" s="3">
        <f t="shared" si="773"/>
        <v>54.240614842813926</v>
      </c>
      <c r="KW402" s="2">
        <f t="shared" si="774"/>
        <v>104.08503594675263</v>
      </c>
      <c r="KX402" s="2">
        <f t="shared" si="766"/>
        <v>99.226160033528487</v>
      </c>
      <c r="LA402">
        <v>2</v>
      </c>
      <c r="LB402">
        <v>0</v>
      </c>
      <c r="LE402" s="2">
        <v>116.42468016186895</v>
      </c>
      <c r="LF402" s="2">
        <v>121.0173221850209</v>
      </c>
      <c r="LG402" s="2">
        <v>104.1433671770973</v>
      </c>
      <c r="LH402" s="2">
        <v>102.05103458420237</v>
      </c>
      <c r="LI402" s="2">
        <v>106.67306280964057</v>
      </c>
      <c r="LJ402" s="2">
        <v>108.77131090610446</v>
      </c>
      <c r="LK402" s="2">
        <v>110.62515927274552</v>
      </c>
      <c r="LL402" s="2">
        <v>114.61372563664581</v>
      </c>
      <c r="LM402" s="2">
        <v>119.556544355432</v>
      </c>
      <c r="LN402" s="2">
        <v>112.34829135655919</v>
      </c>
      <c r="LO402" s="2">
        <v>129.6661757536246</v>
      </c>
      <c r="LP402" s="2">
        <v>115.7907039012773</v>
      </c>
      <c r="LQ402" s="2">
        <v>163.09830011765928</v>
      </c>
      <c r="LR402" s="2">
        <v>108.62918376873643</v>
      </c>
      <c r="LS402" s="2">
        <v>117.73613941364333</v>
      </c>
      <c r="LT402" s="2">
        <v>143.62610452765128</v>
      </c>
      <c r="LU402" s="2">
        <v>117.04588123618547</v>
      </c>
      <c r="LV402" s="2">
        <v>122.74000320080255</v>
      </c>
      <c r="LW402" s="2">
        <v>103.52541629854591</v>
      </c>
      <c r="LX402" s="2">
        <v>91.094218835125972</v>
      </c>
      <c r="LY402" s="2">
        <v>106.60166572404351</v>
      </c>
      <c r="LZ402" s="2">
        <v>121.08896202522952</v>
      </c>
      <c r="MA402" s="2">
        <v>123.28489779841358</v>
      </c>
      <c r="MB402" s="2">
        <v>116.69250982390034</v>
      </c>
      <c r="MC402" s="2">
        <v>124.6364792967309</v>
      </c>
      <c r="MD402" s="2">
        <v>121.01554325114851</v>
      </c>
      <c r="ME402" s="2">
        <v>127.69739489917347</v>
      </c>
      <c r="MF402" s="2">
        <v>116.67457486169546</v>
      </c>
      <c r="MG402" s="2">
        <v>121.05790907572536</v>
      </c>
      <c r="MH402" s="2">
        <v>110.75769210933504</v>
      </c>
      <c r="MI402" s="2">
        <v>140.38082933756547</v>
      </c>
      <c r="MJ402" s="2">
        <v>125.64427695259104</v>
      </c>
      <c r="MK402" s="2">
        <v>120.70018744767268</v>
      </c>
      <c r="ML402" s="2">
        <v>114.7379158994563</v>
      </c>
      <c r="MM402" s="2">
        <v>118.63347038247636</v>
      </c>
      <c r="MN402" s="2">
        <v>130.18206952260627</v>
      </c>
      <c r="MO402" s="2">
        <v>128.523522452207</v>
      </c>
      <c r="MP402" s="2">
        <v>135.20186258729854</v>
      </c>
      <c r="MQ402" s="2">
        <v>90.078163509301419</v>
      </c>
      <c r="MR402" s="2">
        <v>81.591943960426377</v>
      </c>
      <c r="MS402" s="10">
        <v>129.09178603785551</v>
      </c>
      <c r="MT402" s="2">
        <v>127.06180159036401</v>
      </c>
      <c r="MU402" s="2">
        <v>110.34168634252228</v>
      </c>
      <c r="MV402" s="2">
        <v>89.283256414975313</v>
      </c>
      <c r="MX402" s="22">
        <v>0.83</v>
      </c>
      <c r="MY402" s="22">
        <v>0.17</v>
      </c>
      <c r="MZ402" s="22">
        <v>0.7</v>
      </c>
      <c r="NA402" s="22">
        <v>0.44</v>
      </c>
      <c r="NB402" s="22">
        <v>0.44</v>
      </c>
      <c r="NC402" s="22">
        <v>0.42</v>
      </c>
      <c r="ND402" s="22">
        <v>1</v>
      </c>
      <c r="NE402" s="22">
        <v>3.95</v>
      </c>
      <c r="NF402" s="22">
        <v>1.05</v>
      </c>
      <c r="NG402" s="22">
        <v>2</v>
      </c>
      <c r="NH402" s="23">
        <v>4</v>
      </c>
      <c r="NI402" s="22">
        <v>28</v>
      </c>
      <c r="NJ402" s="22">
        <v>1.4</v>
      </c>
      <c r="NK402" s="22">
        <v>0.42</v>
      </c>
      <c r="NL402" s="23">
        <v>5.32</v>
      </c>
      <c r="NM402" s="3">
        <v>3.96</v>
      </c>
      <c r="NN402" s="22">
        <v>2.97</v>
      </c>
      <c r="NO402" s="22">
        <v>4.07</v>
      </c>
      <c r="NP402" s="22">
        <v>0.23</v>
      </c>
      <c r="NQ402" s="22">
        <v>1.1499999999999999</v>
      </c>
      <c r="NR402" s="23">
        <v>1</v>
      </c>
      <c r="NS402" s="22">
        <v>1.28</v>
      </c>
      <c r="NT402" s="22">
        <v>6.72</v>
      </c>
      <c r="NU402" s="23">
        <v>5.0999999999999996</v>
      </c>
      <c r="NV402" s="3">
        <v>2.85</v>
      </c>
      <c r="NW402" s="22">
        <v>0.45</v>
      </c>
      <c r="NX402" s="22">
        <v>0.6</v>
      </c>
      <c r="NY402" s="22">
        <v>51.75</v>
      </c>
      <c r="NZ402" s="22">
        <v>17.25</v>
      </c>
      <c r="OA402" s="23">
        <v>3</v>
      </c>
      <c r="OB402" s="22">
        <v>0.45</v>
      </c>
      <c r="OC402" s="22">
        <v>1.32</v>
      </c>
      <c r="OD402" s="22">
        <v>2.7</v>
      </c>
      <c r="OE402" s="22">
        <v>1.98</v>
      </c>
      <c r="OF402" s="22">
        <v>17.760000000000002</v>
      </c>
      <c r="OG402" s="22">
        <v>1.2</v>
      </c>
      <c r="OH402" s="23">
        <v>5.04</v>
      </c>
      <c r="OI402" s="22">
        <v>2</v>
      </c>
      <c r="OJ402" s="22">
        <v>7.1</v>
      </c>
      <c r="OK402" s="22">
        <v>2.9</v>
      </c>
      <c r="OL402" s="22">
        <v>0.66</v>
      </c>
      <c r="OM402" s="23">
        <v>3.96</v>
      </c>
      <c r="ON402" s="22">
        <v>3.96</v>
      </c>
      <c r="OO402" s="22">
        <v>13.42</v>
      </c>
      <c r="OQ402">
        <f t="shared" si="667"/>
        <v>-8</v>
      </c>
      <c r="OR402" s="23">
        <f t="shared" ca="1" si="724"/>
        <v>1.026364579834838</v>
      </c>
      <c r="OS402" s="23">
        <f t="shared" ca="1" si="724"/>
        <v>1.075584384806072</v>
      </c>
      <c r="OT402" s="23">
        <f t="shared" ca="1" si="724"/>
        <v>1.0063609127855981</v>
      </c>
      <c r="OU402" s="23">
        <f t="shared" ca="1" si="720"/>
        <v>1.0044783340767343</v>
      </c>
      <c r="OV402" s="23">
        <f t="shared" ca="1" si="720"/>
        <v>1.0134317301829059</v>
      </c>
      <c r="OW402" s="23">
        <f t="shared" ca="1" si="720"/>
        <v>1.0174896016256318</v>
      </c>
      <c r="OX402" s="23">
        <f t="shared" ca="1" si="720"/>
        <v>1.0142708508735818</v>
      </c>
      <c r="OY402" s="23">
        <f t="shared" ca="1" si="720"/>
        <v>1.0011422697558487</v>
      </c>
      <c r="OZ402" s="23">
        <f t="shared" ca="1" si="720"/>
        <v>1.013352366794267</v>
      </c>
      <c r="PA402" s="23">
        <f t="shared" ca="1" si="720"/>
        <v>1.014255343088849</v>
      </c>
      <c r="PB402" s="23">
        <f t="shared" ca="1" si="720"/>
        <v>1.0427065886489024</v>
      </c>
      <c r="PC402" s="23">
        <f t="shared" ca="1" si="720"/>
        <v>1.0203189927563725</v>
      </c>
      <c r="PD402" s="23">
        <f t="shared" ca="1" si="720"/>
        <v>1.1212885094334923</v>
      </c>
      <c r="PE402" s="23">
        <f t="shared" ca="1" si="720"/>
        <v>0.985303053571284</v>
      </c>
      <c r="PF402" s="23">
        <f t="shared" ca="1" si="720"/>
        <v>1.0163180358607327</v>
      </c>
      <c r="PG402" s="23">
        <f t="shared" ca="1" si="729"/>
        <v>0.9336252042897768</v>
      </c>
      <c r="PH402" s="23">
        <f t="shared" ca="1" si="729"/>
        <v>1.007114087297251</v>
      </c>
      <c r="PI402" s="23">
        <f t="shared" ca="1" si="729"/>
        <v>1.0503517920507217</v>
      </c>
      <c r="PJ402" s="23">
        <f t="shared" ca="1" si="729"/>
        <v>0.95538024000034893</v>
      </c>
      <c r="PK402" s="23">
        <f t="shared" ca="1" si="729"/>
        <v>0.9828604689289292</v>
      </c>
      <c r="PL402" s="23">
        <f t="shared" ca="1" si="760"/>
        <v>1.0053046300935442</v>
      </c>
      <c r="PM402" s="23">
        <f t="shared" ca="1" si="760"/>
        <v>1.0574076999916833</v>
      </c>
      <c r="PN402" s="23">
        <f t="shared" ca="1" si="760"/>
        <v>1.0245537851323292</v>
      </c>
      <c r="PO402" s="23">
        <f t="shared" ca="1" si="760"/>
        <v>1.104741288385432</v>
      </c>
      <c r="PP402" s="23">
        <f t="shared" ca="1" si="760"/>
        <v>0.98818740767642621</v>
      </c>
      <c r="PQ402" s="23">
        <f t="shared" ca="1" si="760"/>
        <v>0.99920316865928027</v>
      </c>
      <c r="PR402" s="23">
        <f t="shared" ca="1" si="760"/>
        <v>1.0430397760327439</v>
      </c>
      <c r="PS402" s="23">
        <f t="shared" ca="1" si="760"/>
        <v>1.0349268152413897</v>
      </c>
      <c r="PT402" s="23">
        <f t="shared" ca="1" si="760"/>
        <v>1.0137477819018028</v>
      </c>
      <c r="PU402" s="23">
        <f t="shared" ca="1" si="749"/>
        <v>1.0297668747394284</v>
      </c>
      <c r="PV402" s="23">
        <f t="shared" ca="1" si="749"/>
        <v>1.151750373055985</v>
      </c>
      <c r="PW402" s="23">
        <f t="shared" ca="1" si="749"/>
        <v>1.0253024763628058</v>
      </c>
      <c r="PX402" s="23">
        <f t="shared" ca="1" si="749"/>
        <v>1.0277698235627837</v>
      </c>
      <c r="PY402" s="23">
        <f t="shared" ca="1" si="749"/>
        <v>1.0073436666750371</v>
      </c>
      <c r="PZ402" s="23">
        <f t="shared" ca="1" si="749"/>
        <v>1.0176649302039384</v>
      </c>
      <c r="QA402" s="23">
        <f t="shared" ca="1" si="749"/>
        <v>1.0335417995781166</v>
      </c>
      <c r="QB402" s="23">
        <f t="shared" ca="1" si="730"/>
        <v>1.0430784758629534</v>
      </c>
      <c r="QC402" s="23">
        <f t="shared" ca="1" si="730"/>
        <v>1.0434160472177572</v>
      </c>
      <c r="QD402" s="23">
        <f t="shared" ca="1" si="730"/>
        <v>0.97281634633068881</v>
      </c>
      <c r="QE402" s="23">
        <f t="shared" ca="1" si="730"/>
        <v>1.0010225558180994</v>
      </c>
      <c r="QF402" s="23">
        <f t="shared" ca="1" si="730"/>
        <v>0.99303899335981916</v>
      </c>
      <c r="QG402" s="23">
        <f t="shared" ca="1" si="809"/>
        <v>1.0314153641809016</v>
      </c>
      <c r="QH402" s="23">
        <f t="shared" ca="1" si="809"/>
        <v>1.0189383246759141</v>
      </c>
      <c r="QI402" s="23">
        <f t="shared" ca="1" si="809"/>
        <v>0.96945364718531613</v>
      </c>
      <c r="QJ402" s="26">
        <f t="shared" ca="1" si="779"/>
        <v>1.0202185460136872</v>
      </c>
      <c r="QL402" s="3">
        <f t="shared" ca="1" si="751"/>
        <v>117.13049889243415</v>
      </c>
      <c r="QM402" s="3">
        <f t="shared" ca="1" si="753"/>
        <v>0.38520544538525048</v>
      </c>
      <c r="QN402" s="3">
        <f t="shared" ca="1" si="757"/>
        <v>0.34816730065870455</v>
      </c>
      <c r="QO402" s="3">
        <f t="shared" ca="1" si="762"/>
        <v>1.0635689588321728</v>
      </c>
      <c r="QP402" s="3">
        <f t="shared" ca="1" si="795"/>
        <v>1.4258506997959497</v>
      </c>
      <c r="QQ402" s="2">
        <f t="shared" ca="1" si="810"/>
        <v>2.8466313860652237</v>
      </c>
      <c r="QR402" s="3">
        <f t="shared" ca="1" si="754"/>
        <v>4.7216667226680276</v>
      </c>
      <c r="QS402" s="3">
        <f t="shared" ca="1" si="758"/>
        <v>4.2608375195015924</v>
      </c>
      <c r="QT402" s="3">
        <f t="shared" ca="1" si="761"/>
        <v>4.3226290854247562</v>
      </c>
      <c r="QU402" s="3">
        <f t="shared" ca="1" si="782"/>
        <v>2.8720319017729867</v>
      </c>
    </row>
    <row r="403" spans="1:463" x14ac:dyDescent="0.35">
      <c r="A403" t="s">
        <v>1468</v>
      </c>
      <c r="B403" s="21">
        <v>44470</v>
      </c>
      <c r="C403" t="s">
        <v>1018</v>
      </c>
      <c r="D403" s="2">
        <v>113.4</v>
      </c>
      <c r="E403" s="2">
        <v>113.6</v>
      </c>
      <c r="F403" s="2">
        <v>4.2</v>
      </c>
      <c r="G403" s="2">
        <v>113.7</v>
      </c>
      <c r="H403" s="2">
        <v>113.37126767611757</v>
      </c>
      <c r="I403" s="2">
        <v>113.36833114892016</v>
      </c>
      <c r="J403" s="2">
        <v>110.8</v>
      </c>
      <c r="K403" s="2">
        <v>116.5</v>
      </c>
      <c r="L403" s="2">
        <v>116.32428148143372</v>
      </c>
      <c r="M403" s="2">
        <v>107.9</v>
      </c>
      <c r="N403" s="2">
        <v>124.6</v>
      </c>
      <c r="O403" s="2">
        <v>104.3</v>
      </c>
      <c r="P403" s="2">
        <v>108.8</v>
      </c>
      <c r="Q403" s="2">
        <v>104.6</v>
      </c>
      <c r="R403" s="2">
        <v>124.3</v>
      </c>
      <c r="S403" s="2">
        <v>124.6</v>
      </c>
      <c r="T403" s="2">
        <v>123.7</v>
      </c>
      <c r="U403" s="2">
        <v>112.5</v>
      </c>
      <c r="V403" s="2">
        <v>118.1</v>
      </c>
      <c r="W403" s="2">
        <v>125.4</v>
      </c>
      <c r="X403" s="2">
        <v>100.7</v>
      </c>
      <c r="Y403" s="2">
        <v>108.5</v>
      </c>
      <c r="Z403" s="2">
        <v>110.3</v>
      </c>
      <c r="AA403" s="2">
        <v>120.5</v>
      </c>
      <c r="AB403" s="2">
        <v>122.9</v>
      </c>
      <c r="AC403" s="2">
        <v>106.3</v>
      </c>
      <c r="AD403" s="2">
        <v>122.2</v>
      </c>
      <c r="AE403" s="2">
        <v>105.9</v>
      </c>
      <c r="AF403" s="2">
        <v>118.9</v>
      </c>
      <c r="AG403" s="22">
        <v>566</v>
      </c>
      <c r="AH403" s="22">
        <v>434</v>
      </c>
      <c r="AI403" s="22">
        <v>159</v>
      </c>
      <c r="AJ403" s="22">
        <v>27</v>
      </c>
      <c r="AK403" s="22">
        <v>33</v>
      </c>
      <c r="AL403" s="22">
        <v>2</v>
      </c>
      <c r="AM403" s="22">
        <v>27</v>
      </c>
      <c r="AN403" s="22">
        <v>15</v>
      </c>
      <c r="AO403" s="22">
        <v>62</v>
      </c>
      <c r="AP403" s="22">
        <v>21</v>
      </c>
      <c r="AQ403" s="22">
        <v>16</v>
      </c>
      <c r="AR403" s="2">
        <v>104.7</v>
      </c>
      <c r="AS403" s="2">
        <v>119.5</v>
      </c>
      <c r="AT403" s="2">
        <v>104.6</v>
      </c>
      <c r="AU403" s="2">
        <v>111.8</v>
      </c>
      <c r="AV403" s="2">
        <v>111.2</v>
      </c>
      <c r="AW403" s="2">
        <v>114.3</v>
      </c>
      <c r="AX403" s="2">
        <v>124.3</v>
      </c>
      <c r="AY403" s="2">
        <v>116.3</v>
      </c>
      <c r="AZ403" s="2">
        <v>113.1</v>
      </c>
      <c r="BA403" s="2">
        <v>125.4</v>
      </c>
      <c r="BB403" s="2">
        <v>119</v>
      </c>
      <c r="BC403" s="2">
        <v>106.6</v>
      </c>
      <c r="BD403" s="3">
        <v>0.69</v>
      </c>
      <c r="BE403" s="3">
        <v>0.86</v>
      </c>
      <c r="BF403" s="3">
        <v>0.74</v>
      </c>
      <c r="BG403" s="3">
        <v>0.6</v>
      </c>
      <c r="BH403" s="3">
        <v>1.32</v>
      </c>
      <c r="BI403" s="2">
        <v>312</v>
      </c>
      <c r="BJ403" s="2">
        <v>6</v>
      </c>
      <c r="BK403" s="2">
        <v>6.1</v>
      </c>
      <c r="BL403" s="2">
        <v>134.19999999999999</v>
      </c>
      <c r="BM403" s="2">
        <v>119.5</v>
      </c>
      <c r="BN403" s="10">
        <v>589</v>
      </c>
      <c r="BO403" s="3">
        <v>82.02</v>
      </c>
      <c r="BP403" s="22">
        <v>1.3695999999999999</v>
      </c>
      <c r="BQ403" s="3">
        <v>83.538095238095224</v>
      </c>
      <c r="BR403" s="23">
        <v>5.5138095238095239</v>
      </c>
      <c r="BS403" s="2">
        <v>156</v>
      </c>
      <c r="BT403" s="3">
        <v>121.93</v>
      </c>
      <c r="BU403" s="2">
        <v>2</v>
      </c>
      <c r="BV403" s="2">
        <v>4.5999999999999996</v>
      </c>
      <c r="BW403" s="2">
        <v>5.4</v>
      </c>
      <c r="BX403" s="2">
        <v>4.8</v>
      </c>
      <c r="BY403" s="23">
        <v>276.55</v>
      </c>
      <c r="BZ403" s="2">
        <v>99.9</v>
      </c>
      <c r="CA403" s="2">
        <v>104.2</v>
      </c>
      <c r="CB403" s="3">
        <v>107.25</v>
      </c>
      <c r="CC403" s="2">
        <v>105.6</v>
      </c>
      <c r="CD403" s="2">
        <v>143.9</v>
      </c>
      <c r="CE403" s="2">
        <v>99.746385772502876</v>
      </c>
      <c r="CF403" s="3">
        <v>107.40153614347959</v>
      </c>
      <c r="CG403" s="2">
        <v>105.6643104697431</v>
      </c>
      <c r="CH403" s="23">
        <v>281.67184356727131</v>
      </c>
      <c r="CI403" s="3">
        <v>106.85505172271431</v>
      </c>
      <c r="CM403" s="2">
        <f t="shared" si="763"/>
        <v>60.994520471740088</v>
      </c>
      <c r="CN403" s="2">
        <f t="shared" si="763"/>
        <v>4.0258539163328884</v>
      </c>
      <c r="CO403" s="2">
        <f t="shared" si="764"/>
        <v>88.589431924148727</v>
      </c>
      <c r="CR403" s="2">
        <f t="shared" si="767"/>
        <v>0.88967971530249101</v>
      </c>
      <c r="CS403" s="2">
        <f t="shared" si="767"/>
        <v>1.0676156583629792</v>
      </c>
      <c r="CT403" s="2">
        <f t="shared" si="768"/>
        <v>0.7085916740478273</v>
      </c>
      <c r="CU403" s="2">
        <f t="shared" si="768"/>
        <v>0.96995840140835476</v>
      </c>
      <c r="CV403" s="2">
        <f t="shared" si="768"/>
        <v>0.63279539448413946</v>
      </c>
      <c r="CW403" s="2">
        <f t="shared" si="769"/>
        <v>0.48169556840077077</v>
      </c>
      <c r="CX403" s="2">
        <f t="shared" si="770"/>
        <v>0.60449050086356038</v>
      </c>
      <c r="CY403" s="2">
        <f t="shared" si="651"/>
        <v>3.0603804797353087</v>
      </c>
      <c r="CZ403" s="2">
        <f t="shared" si="775"/>
        <v>11.844484629294765</v>
      </c>
      <c r="DA403" s="2">
        <f t="shared" si="776"/>
        <v>4.5957446808510687</v>
      </c>
      <c r="DB403" s="2">
        <f t="shared" si="777"/>
        <v>0.59625212947188133</v>
      </c>
      <c r="DC403" s="2">
        <f t="shared" si="704"/>
        <v>1.1017498379779576</v>
      </c>
      <c r="DF403" s="2">
        <f t="shared" si="771"/>
        <v>12.280962800147677</v>
      </c>
      <c r="DG403" s="2">
        <f t="shared" si="771"/>
        <v>7.8634833070718724</v>
      </c>
      <c r="DH403" s="2">
        <f t="shared" si="772"/>
        <v>7.7847628107316602</v>
      </c>
      <c r="DI403" s="2">
        <f t="shared" si="796"/>
        <v>-1.2423963315835174</v>
      </c>
      <c r="DJ403" s="2">
        <f t="shared" si="796"/>
        <v>7.6548590739317968</v>
      </c>
      <c r="DM403" s="2">
        <f t="shared" si="652"/>
        <v>3.8461538461538485</v>
      </c>
      <c r="DN403" s="2">
        <f t="shared" si="652"/>
        <v>4.1246562786434469</v>
      </c>
      <c r="DO403" s="2">
        <f t="shared" si="780"/>
        <v>3.4576888080072767</v>
      </c>
      <c r="DP403" s="2">
        <f t="shared" si="653"/>
        <v>4.9242424242424274</v>
      </c>
      <c r="DQ403" s="2">
        <f t="shared" si="697"/>
        <v>1.7485895930876987</v>
      </c>
      <c r="DR403" s="2">
        <f t="shared" si="654"/>
        <v>3.2801418439716339</v>
      </c>
      <c r="DS403" s="2">
        <f t="shared" si="655"/>
        <v>2.7150010491509895</v>
      </c>
      <c r="DT403" s="2">
        <v>3.3</v>
      </c>
      <c r="DU403" s="2">
        <v>2.9</v>
      </c>
      <c r="DV403" s="2">
        <f t="shared" si="781"/>
        <v>1.3605442176870763</v>
      </c>
      <c r="DW403" s="2">
        <f t="shared" si="656"/>
        <v>-0.28598665395616063</v>
      </c>
      <c r="DX403" s="2">
        <f t="shared" si="657"/>
        <v>22.962226640159056</v>
      </c>
      <c r="DY403" s="2">
        <f t="shared" si="658"/>
        <v>9.9027409372236974</v>
      </c>
      <c r="DZ403" s="2">
        <f t="shared" si="659"/>
        <v>21.560975609756095</v>
      </c>
      <c r="EA403" s="2">
        <f t="shared" si="674"/>
        <v>16.219008264462808</v>
      </c>
      <c r="EB403" s="2">
        <f t="shared" si="674"/>
        <v>1.8981880931837614</v>
      </c>
      <c r="EC403" s="2">
        <f t="shared" si="674"/>
        <v>4.5000000000000151</v>
      </c>
      <c r="ED403" s="2">
        <f t="shared" si="674"/>
        <v>-6.7592592592592542</v>
      </c>
      <c r="EE403" s="2">
        <f t="shared" si="718"/>
        <v>-5.5700609225413427</v>
      </c>
      <c r="EF403" s="2">
        <f t="shared" si="718"/>
        <v>-5.0774526678141196</v>
      </c>
      <c r="EG403" s="2">
        <f t="shared" si="718"/>
        <v>3.0795551753635575</v>
      </c>
      <c r="EH403" s="2">
        <f t="shared" si="718"/>
        <v>22.900000000000009</v>
      </c>
      <c r="EI403" s="2">
        <f t="shared" si="689"/>
        <v>1.2572533849129597</v>
      </c>
      <c r="EJ403" s="2">
        <f t="shared" si="689"/>
        <v>1.9624573378839605</v>
      </c>
      <c r="EK403" s="2">
        <f t="shared" si="689"/>
        <v>-0.28598665395616063</v>
      </c>
      <c r="EL403" s="2">
        <f t="shared" si="687"/>
        <v>6.7812798471824198</v>
      </c>
      <c r="EM403" s="2">
        <f t="shared" si="687"/>
        <v>5.7034220532319324</v>
      </c>
      <c r="EN403" s="2">
        <f t="shared" si="687"/>
        <v>1.1504424778761013</v>
      </c>
      <c r="EO403" s="2">
        <f t="shared" si="687"/>
        <v>9.9027409372236974</v>
      </c>
      <c r="EP403" s="2">
        <f t="shared" si="687"/>
        <v>1.3949433304272008</v>
      </c>
      <c r="EQ403" s="2">
        <f t="shared" si="687"/>
        <v>2.5385312783318126</v>
      </c>
      <c r="ER403" s="2">
        <f t="shared" si="716"/>
        <v>4.5000000000000151</v>
      </c>
      <c r="ES403" s="2">
        <f t="shared" si="716"/>
        <v>6.3449508489722861</v>
      </c>
      <c r="ET403" s="2">
        <f t="shared" si="716"/>
        <v>1.3307984790874361</v>
      </c>
      <c r="EU403" s="2">
        <f t="shared" si="765"/>
        <v>6</v>
      </c>
      <c r="EV403" s="2">
        <f t="shared" si="765"/>
        <v>6.1</v>
      </c>
      <c r="EW403" s="2">
        <f t="shared" si="660"/>
        <v>15.989628349178897</v>
      </c>
      <c r="EX403" s="2">
        <f t="shared" si="660"/>
        <v>9.5325389550870767</v>
      </c>
      <c r="EY403" s="2">
        <f t="shared" si="661"/>
        <v>97.069620810047709</v>
      </c>
      <c r="EZ403" s="2">
        <f t="shared" si="661"/>
        <v>118.81006245791781</v>
      </c>
      <c r="FA403" s="2">
        <f t="shared" si="662"/>
        <v>30.762782900251473</v>
      </c>
      <c r="FB403" s="2">
        <f t="shared" si="733"/>
        <v>6.2350423902980623</v>
      </c>
      <c r="FC403" s="2">
        <f t="shared" si="733"/>
        <v>0.10020040080160886</v>
      </c>
      <c r="FD403" s="2">
        <f t="shared" si="733"/>
        <v>4.4088176352705455</v>
      </c>
      <c r="FE403" s="2">
        <f t="shared" si="732"/>
        <v>2.6217586833795714</v>
      </c>
      <c r="FF403" s="2">
        <f t="shared" si="732"/>
        <v>3.0243902439024417</v>
      </c>
      <c r="FG403" s="2">
        <f t="shared" si="732"/>
        <v>4.6545454545454668</v>
      </c>
      <c r="FH403" s="2">
        <v>4.5</v>
      </c>
      <c r="FI403" s="2">
        <v>4.3</v>
      </c>
      <c r="FL403" s="2">
        <f t="shared" si="797"/>
        <v>1.4922396387910153</v>
      </c>
      <c r="FM403" s="2">
        <f t="shared" si="797"/>
        <v>1.2568290548188976</v>
      </c>
      <c r="FN403" s="2">
        <f t="shared" si="798"/>
        <v>0.95819130274448217</v>
      </c>
      <c r="FQ403" s="2">
        <f t="shared" si="799"/>
        <v>6.1038994173237437</v>
      </c>
      <c r="FR403" s="2">
        <f t="shared" si="799"/>
        <v>5.1228899954140372</v>
      </c>
      <c r="FS403" s="2">
        <f t="shared" si="800"/>
        <v>3.8882057861927999</v>
      </c>
      <c r="FT403" s="2">
        <f t="shared" si="801"/>
        <v>4.2329979217012426</v>
      </c>
      <c r="FU403" s="2">
        <f t="shared" si="801"/>
        <v>2.7706399413974125</v>
      </c>
      <c r="FX403" s="2">
        <f t="shared" si="755"/>
        <v>4.1925598027041655</v>
      </c>
      <c r="FY403" s="2">
        <f t="shared" si="755"/>
        <v>3.6489014365030714</v>
      </c>
      <c r="FZ403" s="2">
        <f t="shared" si="647"/>
        <v>2.4535358709738109</v>
      </c>
      <c r="GA403" s="2">
        <f t="shared" si="756"/>
        <v>5.7305047180776114</v>
      </c>
      <c r="GB403" s="2">
        <f t="shared" si="756"/>
        <v>1.6035636703429557</v>
      </c>
      <c r="GE403" s="2">
        <f t="shared" si="778"/>
        <v>-5.1279269436203867</v>
      </c>
      <c r="GF403" s="2">
        <f t="shared" si="778"/>
        <v>-4.4616573877340633</v>
      </c>
      <c r="GG403" s="2">
        <f t="shared" si="759"/>
        <v>72.350196102557646</v>
      </c>
      <c r="GH403" s="2">
        <f t="shared" si="759"/>
        <v>111.44753955357993</v>
      </c>
      <c r="GI403" s="2">
        <f t="shared" si="670"/>
        <v>32.106339468302636</v>
      </c>
      <c r="GJ403" s="2">
        <f t="shared" si="671"/>
        <v>2.9577048210588597</v>
      </c>
      <c r="GK403" s="2">
        <v>4.8</v>
      </c>
      <c r="GN403" s="2">
        <f t="shared" si="752"/>
        <v>1.1000000000000001</v>
      </c>
      <c r="GQ403" s="2">
        <f t="shared" si="717"/>
        <v>2.2000000000000002</v>
      </c>
      <c r="GT403" s="27">
        <f t="shared" ca="1" si="734"/>
        <v>101.87265917602997</v>
      </c>
      <c r="GU403" s="27">
        <f t="shared" ca="1" si="735"/>
        <v>120.61955469506292</v>
      </c>
      <c r="GV403" s="27">
        <f t="shared" ca="1" si="735"/>
        <v>122.59663032705647</v>
      </c>
      <c r="GW403" s="27">
        <f t="shared" ca="1" si="736"/>
        <v>104.92424242424244</v>
      </c>
      <c r="GX403" s="27">
        <f t="shared" ca="1" si="736"/>
        <v>103.00618921308578</v>
      </c>
      <c r="GY403" s="27">
        <f t="shared" ca="1" si="737"/>
        <v>104.02930402930401</v>
      </c>
      <c r="GZ403" s="27">
        <f t="shared" ca="1" si="738"/>
        <v>98.944591029023741</v>
      </c>
      <c r="HA403" s="27">
        <f t="shared" ca="1" si="739"/>
        <v>98.608534322820034</v>
      </c>
      <c r="HB403" s="27">
        <f t="shared" ca="1" si="739"/>
        <v>116.49189704480459</v>
      </c>
      <c r="HC403" s="27">
        <f t="shared" ca="1" si="739"/>
        <v>102.51694094869312</v>
      </c>
      <c r="HD403" s="27">
        <f t="shared" ca="1" si="739"/>
        <v>106.2555853440572</v>
      </c>
      <c r="HE403" s="27">
        <f t="shared" ca="1" si="740"/>
        <v>124.77157360406093</v>
      </c>
      <c r="HG403" s="27">
        <f t="shared" ca="1" si="741"/>
        <v>99.534016775396083</v>
      </c>
      <c r="HH403" s="27">
        <f t="shared" ca="1" si="742"/>
        <v>100.78048780487805</v>
      </c>
      <c r="HI403" s="27">
        <f t="shared" ca="1" si="742"/>
        <v>100.29821073558649</v>
      </c>
      <c r="HJ403" s="27">
        <f t="shared" ca="1" si="743"/>
        <v>100</v>
      </c>
      <c r="HK403" s="27">
        <f t="shared" ca="1" si="743"/>
        <v>100.2659574468085</v>
      </c>
      <c r="HL403" s="27">
        <f t="shared" ca="1" si="744"/>
        <v>100.0916590284143</v>
      </c>
      <c r="HM403" s="27">
        <f t="shared" ca="1" si="745"/>
        <v>117.45867768595042</v>
      </c>
      <c r="HN403" s="27">
        <f t="shared" ca="1" si="746"/>
        <v>105.2734375</v>
      </c>
      <c r="HO403" s="27">
        <f t="shared" ca="1" si="746"/>
        <v>97.219647822057468</v>
      </c>
      <c r="HP403" s="27">
        <f t="shared" ca="1" si="746"/>
        <v>97.177798682972721</v>
      </c>
      <c r="HQ403" s="27">
        <f t="shared" ca="1" si="746"/>
        <v>103.89972144846797</v>
      </c>
      <c r="HR403" s="27">
        <f t="shared" ca="1" si="747"/>
        <v>98.5</v>
      </c>
      <c r="HT403" s="27">
        <f t="shared" ca="1" si="783"/>
        <v>138.88273394508013</v>
      </c>
      <c r="HU403" s="27">
        <f t="shared" ca="1" si="783"/>
        <v>28.039265361426924</v>
      </c>
      <c r="HV403" s="27">
        <f t="shared" ca="1" si="783"/>
        <v>29.932390040328315</v>
      </c>
      <c r="HW403" s="27">
        <f t="shared" ca="1" si="784"/>
        <v>505.75842003723488</v>
      </c>
      <c r="HX403" s="27">
        <f t="shared" ca="1" si="784"/>
        <v>492.9868101425032</v>
      </c>
      <c r="HY403" s="27">
        <f t="shared" ca="1" si="802"/>
        <v>1000</v>
      </c>
      <c r="HZ403" s="27">
        <f t="shared" ca="1" si="785"/>
        <v>4.5026961816169209</v>
      </c>
      <c r="IA403" s="27">
        <f t="shared" ca="1" si="785"/>
        <v>20.105991496430914</v>
      </c>
      <c r="IB403" s="27">
        <f t="shared" ca="1" si="785"/>
        <v>19.492570290653198</v>
      </c>
      <c r="IC403" s="27">
        <f t="shared" ca="1" si="785"/>
        <v>52.254759821979341</v>
      </c>
      <c r="ID403" s="27">
        <f t="shared" ca="1" si="785"/>
        <v>19.438783912592893</v>
      </c>
      <c r="IE403" s="27">
        <f t="shared" ca="1" si="785"/>
        <v>18.477057695101006</v>
      </c>
      <c r="IG403" s="28">
        <f t="shared" ca="1" si="786"/>
        <v>0.23330870211502419</v>
      </c>
      <c r="IH403" s="28">
        <f t="shared" ca="1" si="786"/>
        <v>0.57912257289344693</v>
      </c>
      <c r="II403" s="28">
        <f t="shared" ca="1" si="786"/>
        <v>0.75529845195445278</v>
      </c>
      <c r="IJ403" s="28">
        <f t="shared" ca="1" si="787"/>
        <v>2.7896758603449778</v>
      </c>
      <c r="IK403" s="24">
        <f t="shared" ca="1" si="803"/>
        <v>1.2219461333820538</v>
      </c>
      <c r="IL403" s="28">
        <f t="shared" ca="1" si="788"/>
        <v>1.436995494435048</v>
      </c>
      <c r="IM403" s="28">
        <f t="shared" ca="1" si="804"/>
        <v>4.1246562786434318</v>
      </c>
      <c r="IN403" s="3">
        <f t="shared" ca="1" si="805"/>
        <v>4.2266713547800254</v>
      </c>
      <c r="IO403" s="2">
        <f t="shared" si="663"/>
        <v>4.2</v>
      </c>
      <c r="IQ403" s="2">
        <f t="shared" ca="1" si="807"/>
        <v>1.567729726962924</v>
      </c>
      <c r="IS403" s="3">
        <f t="shared" ca="1" si="790"/>
        <v>9.953279594404707E-2</v>
      </c>
      <c r="IT403" s="3">
        <f t="shared" ca="1" si="791"/>
        <v>0.63711377945070202</v>
      </c>
      <c r="IU403" s="3">
        <f t="shared" si="792"/>
        <v>1.1000000000000001</v>
      </c>
      <c r="IV403" s="3">
        <f t="shared" ca="1" si="793"/>
        <v>0.363353424605251</v>
      </c>
      <c r="IX403" s="28">
        <f ca="1">$HL403/100*(GZ403-100)*AL403/1000+(HM403-100)*HZ403/$HY403</f>
        <v>7.6498368655439797E-2</v>
      </c>
      <c r="IY403" s="28">
        <f ca="1">$HL403/100*(HA403-100)*AM403/1000+(HN403-100)*IA403/$HY403</f>
        <v>6.8423680342249424E-2</v>
      </c>
      <c r="IZ403" s="28">
        <f ca="1">$HL403/100*(HB403-100)*AN403/1000+(HO403-100)*IB403/$HY403</f>
        <v>0.19340899009972864</v>
      </c>
      <c r="JA403" s="28">
        <f ca="1">$HL403/100*(HC403-100)*AO403/1000+(HP403-100)*IC403/$HY403</f>
        <v>8.7199210528378091E-3</v>
      </c>
      <c r="JB403" s="28">
        <f ca="1">$HL403/100*(HD403-100)*AP403/1000+(HQ403-100)*ID403/$HY403</f>
        <v>0.20729354476498157</v>
      </c>
      <c r="JC403" s="28">
        <f ca="1">$HL403/100*(HE403-100)*AQ403/1000+(HR403-100)*IE403/$HY403</f>
        <v>0.36899287726133811</v>
      </c>
      <c r="JE403" s="3">
        <f t="shared" ca="1" si="808"/>
        <v>1.2072256293186673E-2</v>
      </c>
      <c r="JF403" s="3">
        <f t="shared" ca="1" si="808"/>
        <v>-4.277575185850109E-2</v>
      </c>
      <c r="JG403" s="3">
        <f t="shared" ca="1" si="808"/>
        <v>4.7650700007221325E-2</v>
      </c>
      <c r="JH403" s="3">
        <f t="shared" ca="1" si="808"/>
        <v>-4.0431234036850061E-2</v>
      </c>
      <c r="JI403" s="3">
        <f t="shared" ca="1" si="808"/>
        <v>3.0218441656660322E-3</v>
      </c>
      <c r="JJ403" s="3">
        <f t="shared" ca="1" si="808"/>
        <v>6.1928254658889348E-2</v>
      </c>
      <c r="JK403" s="3">
        <f>IO403-IO402</f>
        <v>1.1000000000000001</v>
      </c>
      <c r="JL403" s="3">
        <f t="shared" ca="1" si="794"/>
        <v>1.0402770436995921</v>
      </c>
      <c r="JN403" s="10">
        <f>COUNTIF(EI403:ET403,"&gt;2")</f>
        <v>6</v>
      </c>
      <c r="JP403" s="2">
        <f>AVERAGE(CS403,CS391,CS379,CS367,CS355,CS343,CS331,CS319,CS307,CS295)</f>
        <v>0.18897019507525087</v>
      </c>
      <c r="JQ403" s="2">
        <f>CS403-JP403</f>
        <v>0.8786454632877283</v>
      </c>
      <c r="JR403" s="2">
        <f>AVERAGE(CT403,CT391,CT379,CT367,CT355,CT343,CT331,CT319,CT307,CT295)</f>
        <v>0.23138501010539808</v>
      </c>
      <c r="JS403" s="2">
        <f>CT403-JR403</f>
        <v>0.47720666394242922</v>
      </c>
      <c r="KH403" s="2">
        <f>(DN403*$DN$4)+(FB403*$FB$3)+(FC403*$FC$3)+(FD403*$FD$3)+(FE403*$FE$3)+(FF403*$FF$3)+(FG403*$FG$3)</f>
        <v>4.6436951945256375</v>
      </c>
      <c r="KI403" s="2">
        <f>F403-KH403</f>
        <v>-0.44369519452563733</v>
      </c>
      <c r="KJ403" s="2">
        <f>MAX(DN403,FB403:FG403)</f>
        <v>6.2350423902980623</v>
      </c>
      <c r="KK403" s="2">
        <f>MIN(DN403,FB403:FG403)</f>
        <v>0.10020040080160886</v>
      </c>
      <c r="KL403" s="2">
        <f t="shared" si="664"/>
        <v>6.1348419894964534</v>
      </c>
      <c r="KO403" s="2">
        <f>BO403</f>
        <v>82.02</v>
      </c>
      <c r="KP403" s="2">
        <f>100*((BO397/BO385)-1)</f>
        <v>4.135723431498084</v>
      </c>
      <c r="KQ403" s="2">
        <f t="shared" si="677"/>
        <v>4.135723431498084</v>
      </c>
      <c r="KR403" s="2">
        <f>100*((BO391/BO379)-1)</f>
        <v>-0.93386209543303567</v>
      </c>
      <c r="KS403" s="2">
        <f t="shared" si="691"/>
        <v>-0.93386209543303567</v>
      </c>
      <c r="KT403" s="3">
        <f>BP403</f>
        <v>1.3695999999999999</v>
      </c>
      <c r="KU403" s="3">
        <f>BQ403</f>
        <v>83.538095238095224</v>
      </c>
      <c r="KV403" s="3">
        <f t="shared" si="773"/>
        <v>60.994520471740088</v>
      </c>
      <c r="KW403" s="2">
        <f t="shared" si="774"/>
        <v>121.39467452794095</v>
      </c>
      <c r="KX403" s="2">
        <f t="shared" si="766"/>
        <v>111.58155317811713</v>
      </c>
      <c r="LA403">
        <v>2</v>
      </c>
      <c r="LB403">
        <v>0</v>
      </c>
      <c r="LE403" s="2">
        <v>116.69026844071007</v>
      </c>
      <c r="LF403" s="2">
        <v>123.16441139722004</v>
      </c>
      <c r="LG403" s="2">
        <v>104.43884981745595</v>
      </c>
      <c r="LH403" s="2">
        <v>102.14254906341678</v>
      </c>
      <c r="LI403" s="2">
        <v>106.76684449762722</v>
      </c>
      <c r="LJ403" s="2">
        <v>109.2012274594054</v>
      </c>
      <c r="LK403" s="2">
        <v>110.65645122979454</v>
      </c>
      <c r="LL403" s="2">
        <v>114.37425988980947</v>
      </c>
      <c r="LM403" s="2">
        <v>119.93737388998288</v>
      </c>
      <c r="LN403" s="2">
        <v>112.30515361484561</v>
      </c>
      <c r="LO403" s="2">
        <v>129.31640025928095</v>
      </c>
      <c r="LP403" s="2">
        <v>116.14476271388931</v>
      </c>
      <c r="LQ403" s="2">
        <v>168.18984011972236</v>
      </c>
      <c r="LR403" s="2">
        <v>109.27045350194825</v>
      </c>
      <c r="LS403" s="2">
        <v>119.11074871347908</v>
      </c>
      <c r="LT403" s="2">
        <v>145.03939567894696</v>
      </c>
      <c r="LU403" s="2">
        <v>116.99096495512818</v>
      </c>
      <c r="LV403" s="2">
        <v>123.76210074937825</v>
      </c>
      <c r="LW403" s="2">
        <v>108.57636500666796</v>
      </c>
      <c r="LX403" s="2">
        <v>91.12259610178829</v>
      </c>
      <c r="LY403" s="2">
        <v>106.64397246007347</v>
      </c>
      <c r="LZ403" s="2">
        <v>122.50100583022554</v>
      </c>
      <c r="MA403" s="2">
        <v>123.43400222512732</v>
      </c>
      <c r="MB403" s="2">
        <v>113.9771407094151</v>
      </c>
      <c r="MC403" s="2">
        <v>123.9002128978827</v>
      </c>
      <c r="MD403" s="2">
        <v>120.95751590407578</v>
      </c>
      <c r="ME403" s="2">
        <v>127.95168401995727</v>
      </c>
      <c r="MF403" s="2">
        <v>117.97260918469415</v>
      </c>
      <c r="MG403" s="2">
        <v>121.87967660956697</v>
      </c>
      <c r="MH403" s="2">
        <v>113.36422512316975</v>
      </c>
      <c r="MI403" s="2">
        <v>141.99955573937302</v>
      </c>
      <c r="MJ403" s="2">
        <v>126.14022990844332</v>
      </c>
      <c r="MK403" s="2">
        <v>121.22234686923723</v>
      </c>
      <c r="ML403" s="2">
        <v>115.07772541561253</v>
      </c>
      <c r="MM403" s="2">
        <v>119.29215095325316</v>
      </c>
      <c r="MN403" s="2">
        <v>130.31271097254572</v>
      </c>
      <c r="MO403" s="2">
        <v>128.80237492779179</v>
      </c>
      <c r="MP403" s="2">
        <v>134.83617424070789</v>
      </c>
      <c r="MQ403" s="2">
        <v>90.281132396652893</v>
      </c>
      <c r="MR403" s="2">
        <v>81.826733349192196</v>
      </c>
      <c r="MS403" s="10">
        <v>129.52441673174613</v>
      </c>
      <c r="MT403" s="2">
        <v>127.39076383895436</v>
      </c>
      <c r="MU403" s="2">
        <v>110.77616882529398</v>
      </c>
      <c r="MV403" s="2">
        <v>88.327999695933855</v>
      </c>
      <c r="MX403" s="22">
        <v>0.83</v>
      </c>
      <c r="MY403" s="22">
        <v>0.17</v>
      </c>
      <c r="MZ403" s="22">
        <v>0.7</v>
      </c>
      <c r="NA403" s="22">
        <v>0.44</v>
      </c>
      <c r="NB403" s="22">
        <v>0.44</v>
      </c>
      <c r="NC403" s="22">
        <v>0.42</v>
      </c>
      <c r="ND403" s="22">
        <v>1</v>
      </c>
      <c r="NE403" s="22">
        <v>3.95</v>
      </c>
      <c r="NF403" s="22">
        <v>1.05</v>
      </c>
      <c r="NG403" s="22">
        <v>2</v>
      </c>
      <c r="NH403" s="23">
        <v>4</v>
      </c>
      <c r="NI403" s="22">
        <v>28</v>
      </c>
      <c r="NJ403" s="22">
        <v>1.4</v>
      </c>
      <c r="NK403" s="22">
        <v>0.42</v>
      </c>
      <c r="NL403" s="23">
        <v>5.32</v>
      </c>
      <c r="NM403" s="3">
        <v>3.96</v>
      </c>
      <c r="NN403" s="22">
        <v>2.97</v>
      </c>
      <c r="NO403" s="22">
        <v>4.07</v>
      </c>
      <c r="NP403" s="22">
        <v>0.23</v>
      </c>
      <c r="NQ403" s="22">
        <v>1.1499999999999999</v>
      </c>
      <c r="NR403" s="23">
        <v>1</v>
      </c>
      <c r="NS403" s="22">
        <v>1.28</v>
      </c>
      <c r="NT403" s="22">
        <v>6.72</v>
      </c>
      <c r="NU403" s="23">
        <v>5.0999999999999996</v>
      </c>
      <c r="NV403" s="3">
        <v>2.85</v>
      </c>
      <c r="NW403" s="22">
        <v>0.45</v>
      </c>
      <c r="NX403" s="22">
        <v>0.6</v>
      </c>
      <c r="NY403" s="22">
        <v>51.75</v>
      </c>
      <c r="NZ403" s="22">
        <v>17.25</v>
      </c>
      <c r="OA403" s="23">
        <v>3</v>
      </c>
      <c r="OB403" s="22">
        <v>0.45</v>
      </c>
      <c r="OC403" s="22">
        <v>1.32</v>
      </c>
      <c r="OD403" s="22">
        <v>2.7</v>
      </c>
      <c r="OE403" s="22">
        <v>1.98</v>
      </c>
      <c r="OF403" s="22">
        <v>17.760000000000002</v>
      </c>
      <c r="OG403" s="22">
        <v>1.2</v>
      </c>
      <c r="OH403" s="23">
        <v>5.04</v>
      </c>
      <c r="OI403" s="22">
        <v>2</v>
      </c>
      <c r="OJ403" s="22">
        <v>7.1</v>
      </c>
      <c r="OK403" s="22">
        <v>2.9</v>
      </c>
      <c r="OL403" s="22">
        <v>0.66</v>
      </c>
      <c r="OM403" s="23">
        <v>3.96</v>
      </c>
      <c r="ON403" s="22">
        <v>3.96</v>
      </c>
      <c r="OO403" s="22">
        <v>13.42</v>
      </c>
      <c r="OQ403">
        <f t="shared" si="667"/>
        <v>-9</v>
      </c>
      <c r="OR403" s="23">
        <f t="shared" ca="1" si="724"/>
        <v>1.0287059253454534</v>
      </c>
      <c r="OS403" s="23">
        <f t="shared" ca="1" si="724"/>
        <v>1.0946674019124678</v>
      </c>
      <c r="OT403" s="23">
        <f t="shared" ca="1" si="724"/>
        <v>1.0092162283733681</v>
      </c>
      <c r="OU403" s="23">
        <f t="shared" ca="1" si="720"/>
        <v>1.0053791021287166</v>
      </c>
      <c r="OV403" s="23">
        <f t="shared" ca="1" si="720"/>
        <v>1.0143226893042858</v>
      </c>
      <c r="OW403" s="23">
        <f t="shared" ca="1" si="720"/>
        <v>1.0215112100709696</v>
      </c>
      <c r="OX403" s="23">
        <f t="shared" ca="1" si="720"/>
        <v>1.0145577523353311</v>
      </c>
      <c r="OY403" s="23">
        <f t="shared" ca="1" si="720"/>
        <v>0.99905055447493607</v>
      </c>
      <c r="OZ403" s="23">
        <f t="shared" ca="1" si="720"/>
        <v>1.0165802495694249</v>
      </c>
      <c r="PA403" s="23">
        <f t="shared" ca="1" si="720"/>
        <v>1.0138659051677779</v>
      </c>
      <c r="PB403" s="23">
        <f t="shared" ca="1" si="720"/>
        <v>1.0398938797031783</v>
      </c>
      <c r="PC403" s="23">
        <f t="shared" ca="1" si="720"/>
        <v>1.0234388712862483</v>
      </c>
      <c r="PD403" s="23">
        <f t="shared" ca="1" si="720"/>
        <v>1.1562924628500257</v>
      </c>
      <c r="PE403" s="23">
        <f t="shared" ca="1" si="720"/>
        <v>0.99111958467623651</v>
      </c>
      <c r="PF403" s="23">
        <f t="shared" ca="1" si="720"/>
        <v>1.0281838931127421</v>
      </c>
      <c r="PG403" s="23">
        <f t="shared" ca="1" si="729"/>
        <v>0.94281214314179673</v>
      </c>
      <c r="PH403" s="23">
        <f t="shared" ca="1" si="729"/>
        <v>1.006641563534</v>
      </c>
      <c r="PI403" s="23">
        <f t="shared" ca="1" si="729"/>
        <v>1.0590984269195574</v>
      </c>
      <c r="PJ403" s="23">
        <f t="shared" ca="1" si="729"/>
        <v>1.0019927218577427</v>
      </c>
      <c r="PK403" s="23">
        <f t="shared" ca="1" si="729"/>
        <v>0.98316664525905528</v>
      </c>
      <c r="PL403" s="23">
        <f t="shared" ca="1" si="760"/>
        <v>1.0057036028237185</v>
      </c>
      <c r="PM403" s="23">
        <f t="shared" ca="1" si="760"/>
        <v>1.0697383531507816</v>
      </c>
      <c r="PN403" s="23">
        <f t="shared" ca="1" si="760"/>
        <v>1.0257929109903829</v>
      </c>
      <c r="PO403" s="23">
        <f t="shared" ca="1" si="760"/>
        <v>1.0790345795443472</v>
      </c>
      <c r="PP403" s="23">
        <f t="shared" ca="1" si="760"/>
        <v>0.98234987770011095</v>
      </c>
      <c r="PQ403" s="23">
        <f t="shared" ca="1" si="760"/>
        <v>0.99872404748603028</v>
      </c>
      <c r="PR403" s="23">
        <f t="shared" ca="1" si="760"/>
        <v>1.0451168244157536</v>
      </c>
      <c r="PS403" s="23">
        <f t="shared" ca="1" si="760"/>
        <v>1.0464406393077508</v>
      </c>
      <c r="PT403" s="23">
        <f t="shared" ca="1" si="760"/>
        <v>1.0206293233147619</v>
      </c>
      <c r="PU403" s="23">
        <f t="shared" ca="1" si="749"/>
        <v>1.0540010503027117</v>
      </c>
      <c r="PV403" s="23">
        <f t="shared" ca="1" si="749"/>
        <v>1.1650311660670756</v>
      </c>
      <c r="PW403" s="23">
        <f t="shared" ca="1" si="749"/>
        <v>1.0293496308065109</v>
      </c>
      <c r="PX403" s="23">
        <f t="shared" ca="1" si="749"/>
        <v>1.032216044467003</v>
      </c>
      <c r="PY403" s="23">
        <f t="shared" ca="1" si="749"/>
        <v>1.0103270306423227</v>
      </c>
      <c r="PZ403" s="23">
        <f t="shared" ca="1" si="749"/>
        <v>1.023315242168388</v>
      </c>
      <c r="QA403" s="23">
        <f t="shared" ca="1" si="749"/>
        <v>1.0345789884918055</v>
      </c>
      <c r="QB403" s="23">
        <f t="shared" ca="1" si="730"/>
        <v>1.0453416025628286</v>
      </c>
      <c r="QC403" s="23">
        <f t="shared" ca="1" si="730"/>
        <v>1.0405938591072432</v>
      </c>
      <c r="QD403" s="23">
        <f t="shared" ca="1" si="730"/>
        <v>0.97500834762955724</v>
      </c>
      <c r="QE403" s="23">
        <f t="shared" ca="1" si="730"/>
        <v>1.0039031033649912</v>
      </c>
      <c r="QF403" s="23">
        <f t="shared" ca="1" si="730"/>
        <v>0.99636700641118181</v>
      </c>
      <c r="QG403" s="23">
        <f t="shared" ca="1" si="809"/>
        <v>1.0340856924242035</v>
      </c>
      <c r="QH403" s="23">
        <f t="shared" ca="1" si="809"/>
        <v>1.0229505059989561</v>
      </c>
      <c r="QI403" s="23">
        <f t="shared" ca="1" si="809"/>
        <v>0.95908129801865094</v>
      </c>
      <c r="QJ403" s="26">
        <f t="shared" ca="1" si="779"/>
        <v>1.0247889542484949</v>
      </c>
      <c r="QL403" s="3">
        <f t="shared" ca="1" si="751"/>
        <v>117.65522391216334</v>
      </c>
      <c r="QM403" s="3">
        <f t="shared" ca="1" si="753"/>
        <v>0.44798325345738466</v>
      </c>
      <c r="QN403" s="3">
        <f t="shared" ca="1" si="757"/>
        <v>0.36898780314507845</v>
      </c>
      <c r="QO403" s="3">
        <f t="shared" ca="1" si="762"/>
        <v>1.0594861089243235</v>
      </c>
      <c r="QP403" s="3">
        <f t="shared" ca="1" si="795"/>
        <v>1.6370006669184312</v>
      </c>
      <c r="QQ403" s="2">
        <f t="shared" ca="1" si="810"/>
        <v>3.2498853485742885</v>
      </c>
      <c r="QR403" s="3">
        <f t="shared" ca="1" si="754"/>
        <v>5.5102517755444502</v>
      </c>
      <c r="QS403" s="3">
        <f t="shared" ca="1" si="758"/>
        <v>4.5223793239862102</v>
      </c>
      <c r="QT403" s="3">
        <f t="shared" ca="1" si="761"/>
        <v>4.3057720584742887</v>
      </c>
      <c r="QU403" s="3">
        <f t="shared" ca="1" si="782"/>
        <v>3.3007990456717762</v>
      </c>
    </row>
    <row r="404" spans="1:463" x14ac:dyDescent="0.35">
      <c r="A404" t="s">
        <v>1469</v>
      </c>
      <c r="B404" s="21">
        <v>44501</v>
      </c>
      <c r="C404" t="s">
        <v>1019</v>
      </c>
      <c r="D404" s="2">
        <v>114.1</v>
      </c>
      <c r="E404" s="2">
        <v>114.5</v>
      </c>
      <c r="F404" s="2">
        <v>5.0999999999999996</v>
      </c>
      <c r="G404" s="2">
        <v>114.2</v>
      </c>
      <c r="H404" s="2">
        <v>114.38111541834225</v>
      </c>
      <c r="I404" s="2">
        <v>114.0619965567866</v>
      </c>
      <c r="J404" s="2">
        <v>112.2</v>
      </c>
      <c r="K404" s="2">
        <v>116.6</v>
      </c>
      <c r="L404" s="2">
        <v>116.83301876544465</v>
      </c>
      <c r="M404" s="2">
        <v>108.1</v>
      </c>
      <c r="N404" s="2">
        <v>131</v>
      </c>
      <c r="O404" s="2">
        <v>105.4</v>
      </c>
      <c r="P404" s="2">
        <v>110.4</v>
      </c>
      <c r="Q404" s="2">
        <v>105.7</v>
      </c>
      <c r="R404" s="2">
        <v>126.5</v>
      </c>
      <c r="S404" s="2">
        <v>131</v>
      </c>
      <c r="T404" s="2">
        <v>123.9</v>
      </c>
      <c r="U404" s="2">
        <v>105.4</v>
      </c>
      <c r="V404" s="2">
        <v>118.1</v>
      </c>
      <c r="W404" s="2">
        <v>125.4</v>
      </c>
      <c r="X404" s="2">
        <v>100.4</v>
      </c>
      <c r="Y404" s="2">
        <v>106</v>
      </c>
      <c r="Z404" s="2">
        <v>107.9</v>
      </c>
      <c r="AA404" s="2">
        <v>121.1</v>
      </c>
      <c r="AB404" s="2">
        <v>126.7</v>
      </c>
      <c r="AC404" s="2">
        <v>111</v>
      </c>
      <c r="AD404" s="2">
        <v>123.8</v>
      </c>
      <c r="AE404" s="2">
        <v>107.2</v>
      </c>
      <c r="AF404" s="2">
        <v>120.4</v>
      </c>
      <c r="AG404" s="22">
        <v>566</v>
      </c>
      <c r="AH404" s="22">
        <v>434</v>
      </c>
      <c r="AI404" s="22">
        <v>159</v>
      </c>
      <c r="AJ404" s="22">
        <v>27</v>
      </c>
      <c r="AK404" s="22">
        <v>33</v>
      </c>
      <c r="AL404" s="22">
        <v>2</v>
      </c>
      <c r="AM404" s="22">
        <v>27</v>
      </c>
      <c r="AN404" s="22">
        <v>15</v>
      </c>
      <c r="AO404" s="22">
        <v>62</v>
      </c>
      <c r="AP404" s="22">
        <v>21</v>
      </c>
      <c r="AQ404" s="22">
        <v>16</v>
      </c>
      <c r="AR404" s="2">
        <v>105.7</v>
      </c>
      <c r="AS404" s="2">
        <v>122.6</v>
      </c>
      <c r="AT404" s="2">
        <v>105.7</v>
      </c>
      <c r="AU404" s="2">
        <v>112</v>
      </c>
      <c r="AV404" s="2">
        <v>111.7</v>
      </c>
      <c r="AW404" s="2">
        <v>114.4</v>
      </c>
      <c r="AX404" s="2">
        <v>126.5</v>
      </c>
      <c r="AY404" s="2">
        <v>116.1</v>
      </c>
      <c r="AZ404" s="2">
        <v>114.3</v>
      </c>
      <c r="BA404" s="2">
        <v>125.4</v>
      </c>
      <c r="BB404" s="2">
        <v>118.7</v>
      </c>
      <c r="BC404" s="2">
        <v>106.6</v>
      </c>
      <c r="BD404" s="3">
        <v>0.87</v>
      </c>
      <c r="BE404" s="3">
        <v>0.85</v>
      </c>
      <c r="BF404" s="3">
        <v>1.1499999999999999</v>
      </c>
      <c r="BG404" s="3">
        <v>0.76</v>
      </c>
      <c r="BH404" s="3">
        <v>1.5</v>
      </c>
      <c r="BI404" s="2">
        <v>314.3</v>
      </c>
      <c r="BJ404" s="2">
        <v>7.1</v>
      </c>
      <c r="BK404" s="2">
        <v>7.2</v>
      </c>
      <c r="BL404" s="2">
        <v>136.4</v>
      </c>
      <c r="BM404" s="2">
        <v>120.6</v>
      </c>
      <c r="BN404" s="10">
        <v>590</v>
      </c>
      <c r="BO404" s="3">
        <v>81.44</v>
      </c>
      <c r="BP404" s="22">
        <v>1.3448</v>
      </c>
      <c r="BQ404" s="3">
        <v>81.05</v>
      </c>
      <c r="BR404" s="23">
        <v>5.0505000000000004</v>
      </c>
      <c r="BS404" s="2">
        <v>176.4</v>
      </c>
      <c r="BT404" s="3">
        <v>122.95</v>
      </c>
      <c r="BU404" s="2">
        <v>2.6</v>
      </c>
      <c r="BV404" s="2">
        <v>4.9000000000000004</v>
      </c>
      <c r="BW404" s="2">
        <v>4.7</v>
      </c>
      <c r="BX404" s="2">
        <v>4.3</v>
      </c>
      <c r="BY404" s="23">
        <v>278.91899999999998</v>
      </c>
      <c r="BZ404" s="2">
        <v>100.1</v>
      </c>
      <c r="CA404" s="2">
        <v>104.7</v>
      </c>
      <c r="CB404" s="3">
        <v>107.64</v>
      </c>
      <c r="CC404" s="2">
        <v>106.2</v>
      </c>
      <c r="CD404" s="2">
        <v>144.5</v>
      </c>
      <c r="CE404" s="2">
        <v>99.98305855784173</v>
      </c>
      <c r="CF404" s="3">
        <v>107.89253433032371</v>
      </c>
      <c r="CG404" s="2">
        <v>106.40917463492897</v>
      </c>
      <c r="CH404" s="23">
        <v>283.3671457264648</v>
      </c>
      <c r="CI404" s="3">
        <v>107.55340139916615</v>
      </c>
      <c r="CM404" s="2">
        <f t="shared" si="763"/>
        <v>60.269185008923259</v>
      </c>
      <c r="CN404" s="2">
        <f t="shared" si="763"/>
        <v>3.7555770374776922</v>
      </c>
      <c r="CO404" s="2">
        <f t="shared" si="764"/>
        <v>86.985300855428747</v>
      </c>
      <c r="CR404" s="2">
        <f t="shared" si="767"/>
        <v>0.61728395061727381</v>
      </c>
      <c r="CS404" s="2">
        <f t="shared" si="767"/>
        <v>0.79225352112676561</v>
      </c>
      <c r="CT404" s="2">
        <f t="shared" si="768"/>
        <v>0.43975373790677219</v>
      </c>
      <c r="CU404" s="2">
        <f t="shared" si="768"/>
        <v>0.89074398030869872</v>
      </c>
      <c r="CV404" s="2">
        <f t="shared" si="768"/>
        <v>0.6118687651450363</v>
      </c>
      <c r="CW404" s="2">
        <f t="shared" si="769"/>
        <v>1.0546500479386467</v>
      </c>
      <c r="CX404" s="2">
        <f t="shared" si="770"/>
        <v>8.583690987123975E-2</v>
      </c>
      <c r="CY404" s="2">
        <f t="shared" si="651"/>
        <v>5.1364365971107588</v>
      </c>
      <c r="CZ404" s="2">
        <f t="shared" si="775"/>
        <v>0.16168148746968702</v>
      </c>
      <c r="DA404" s="2">
        <f t="shared" si="776"/>
        <v>3.0919446704637892</v>
      </c>
      <c r="DB404" s="2">
        <f t="shared" si="777"/>
        <v>0</v>
      </c>
      <c r="DC404" s="2">
        <f t="shared" si="704"/>
        <v>0.73717948717949078</v>
      </c>
      <c r="DF404" s="2">
        <f t="shared" si="771"/>
        <v>11.228452503325958</v>
      </c>
      <c r="DG404" s="2">
        <f t="shared" si="771"/>
        <v>7.5946278980895343</v>
      </c>
      <c r="DH404" s="2">
        <f t="shared" si="772"/>
        <v>5.3762248019552761</v>
      </c>
      <c r="DI404" s="2">
        <f t="shared" si="796"/>
        <v>2.8787567906934708</v>
      </c>
      <c r="DJ404" s="2">
        <f t="shared" si="796"/>
        <v>14.137584422440085</v>
      </c>
      <c r="DM404" s="2">
        <f t="shared" si="652"/>
        <v>4.5829514207149407</v>
      </c>
      <c r="DN404" s="2">
        <f t="shared" si="652"/>
        <v>5.1423324150596823</v>
      </c>
      <c r="DO404" s="2">
        <f t="shared" si="780"/>
        <v>4.0072859744990943</v>
      </c>
      <c r="DP404" s="2">
        <f t="shared" si="653"/>
        <v>6.4516129032258034</v>
      </c>
      <c r="DQ404" s="2">
        <f t="shared" si="697"/>
        <v>2.6391160507379681</v>
      </c>
      <c r="DR404" s="2">
        <f t="shared" si="654"/>
        <v>3.3687943262411322</v>
      </c>
      <c r="DS404" s="2">
        <f t="shared" si="655"/>
        <v>2.8092727258155303</v>
      </c>
      <c r="DT404" s="2">
        <v>3.7</v>
      </c>
      <c r="DU404" s="2">
        <v>3.1</v>
      </c>
      <c r="DV404" s="2">
        <f t="shared" si="781"/>
        <v>2.4295432458697697</v>
      </c>
      <c r="DW404" s="2">
        <f t="shared" si="656"/>
        <v>3.52595494613126</v>
      </c>
      <c r="DX404" s="2">
        <f t="shared" si="657"/>
        <v>23.283582089552233</v>
      </c>
      <c r="DY404" s="2">
        <f t="shared" si="658"/>
        <v>12.444444444444436</v>
      </c>
      <c r="DZ404" s="2">
        <f t="shared" si="659"/>
        <v>28.431372549019617</v>
      </c>
      <c r="EA404" s="2">
        <f t="shared" si="674"/>
        <v>14.069264069264076</v>
      </c>
      <c r="EB404" s="2">
        <f t="shared" si="674"/>
        <v>2.1626297577854725</v>
      </c>
      <c r="EC404" s="2">
        <f t="shared" si="674"/>
        <v>4.5000000000000151</v>
      </c>
      <c r="ED404" s="2">
        <f t="shared" si="674"/>
        <v>-6.7780872794800384</v>
      </c>
      <c r="EE404" s="2">
        <f t="shared" si="718"/>
        <v>-4.3321299638989119</v>
      </c>
      <c r="EF404" s="2">
        <f t="shared" si="718"/>
        <v>-4.0035587188612105</v>
      </c>
      <c r="EG404" s="2">
        <f t="shared" si="718"/>
        <v>3.6815068493150749</v>
      </c>
      <c r="EH404" s="2">
        <f t="shared" si="718"/>
        <v>27.081243731193581</v>
      </c>
      <c r="EI404" s="2">
        <f t="shared" si="689"/>
        <v>2.5218234723569433</v>
      </c>
      <c r="EJ404" s="2">
        <f t="shared" si="689"/>
        <v>4.7863247863247915</v>
      </c>
      <c r="EK404" s="2">
        <f t="shared" si="689"/>
        <v>3.52595494613126</v>
      </c>
      <c r="EL404" s="2">
        <f t="shared" si="687"/>
        <v>6.9723018147086924</v>
      </c>
      <c r="EM404" s="2">
        <f t="shared" si="687"/>
        <v>6.1787072243346008</v>
      </c>
      <c r="EN404" s="2">
        <f t="shared" si="687"/>
        <v>1.3286093888396744</v>
      </c>
      <c r="EO404" s="2">
        <f t="shared" si="687"/>
        <v>12.444444444444436</v>
      </c>
      <c r="EP404" s="2">
        <f t="shared" si="687"/>
        <v>1.1324041811846763</v>
      </c>
      <c r="EQ404" s="2">
        <f t="shared" si="687"/>
        <v>3.2520325203251987</v>
      </c>
      <c r="ER404" s="2">
        <f t="shared" si="716"/>
        <v>4.5000000000000151</v>
      </c>
      <c r="ES404" s="2">
        <f t="shared" si="716"/>
        <v>5.2304964539007237</v>
      </c>
      <c r="ET404" s="2">
        <f t="shared" si="716"/>
        <v>1.4272121788772685</v>
      </c>
      <c r="EU404" s="2">
        <f t="shared" si="765"/>
        <v>7.1</v>
      </c>
      <c r="EV404" s="2">
        <f t="shared" si="765"/>
        <v>7.2</v>
      </c>
      <c r="EW404" s="2">
        <f t="shared" si="660"/>
        <v>17.282889079965624</v>
      </c>
      <c r="EX404" s="2">
        <f t="shared" si="660"/>
        <v>10.036496350364965</v>
      </c>
      <c r="EY404" s="2">
        <f t="shared" si="661"/>
        <v>86.444304266065529</v>
      </c>
      <c r="EZ404" s="2">
        <f t="shared" si="661"/>
        <v>89.770079086868719</v>
      </c>
      <c r="FA404" s="2">
        <f t="shared" si="662"/>
        <v>47.862531433361276</v>
      </c>
      <c r="FB404" s="2">
        <f t="shared" si="733"/>
        <v>6.9019704037008633</v>
      </c>
      <c r="FC404" s="2">
        <f t="shared" si="733"/>
        <v>0.60301507537687815</v>
      </c>
      <c r="FD404" s="2">
        <f t="shared" si="733"/>
        <v>4.8048048048048075</v>
      </c>
      <c r="FE404" s="2">
        <f t="shared" si="732"/>
        <v>2.7785734746490931</v>
      </c>
      <c r="FF404" s="2">
        <f t="shared" si="732"/>
        <v>3.7109375</v>
      </c>
      <c r="FG404" s="2">
        <f t="shared" si="732"/>
        <v>4.7101449275362306</v>
      </c>
      <c r="FH404" s="2">
        <v>4</v>
      </c>
      <c r="FI404" s="2">
        <v>4</v>
      </c>
      <c r="FL404" s="2">
        <f t="shared" si="797"/>
        <v>1.7051048141845104</v>
      </c>
      <c r="FM404" s="2">
        <f t="shared" si="797"/>
        <v>1.3586142164777604</v>
      </c>
      <c r="FN404" s="2">
        <f t="shared" si="798"/>
        <v>1.2385888003464407</v>
      </c>
      <c r="FQ404" s="2">
        <f t="shared" si="799"/>
        <v>6.9968536119613622</v>
      </c>
      <c r="FR404" s="2">
        <f t="shared" si="799"/>
        <v>5.546213338120709</v>
      </c>
      <c r="FS404" s="2">
        <f t="shared" si="800"/>
        <v>5.0471637365654853</v>
      </c>
      <c r="FT404" s="2">
        <f t="shared" si="801"/>
        <v>4.5502377167149222</v>
      </c>
      <c r="FU404" s="2">
        <f t="shared" si="801"/>
        <v>3.784207075821433</v>
      </c>
      <c r="FX404" s="2">
        <f t="shared" si="755"/>
        <v>4.9124945374052098</v>
      </c>
      <c r="FY404" s="2">
        <f t="shared" si="755"/>
        <v>4.2555848591621093</v>
      </c>
      <c r="FZ404" s="2">
        <f t="shared" si="647"/>
        <v>2.781455757167639</v>
      </c>
      <c r="GA404" s="2">
        <f t="shared" si="756"/>
        <v>5.9787416541070781</v>
      </c>
      <c r="GB404" s="2">
        <f t="shared" si="756"/>
        <v>1.9317505546184499</v>
      </c>
      <c r="GE404" s="2">
        <f t="shared" si="778"/>
        <v>-4.7075634852590076</v>
      </c>
      <c r="GF404" s="2">
        <f t="shared" si="778"/>
        <v>-4.2235849921396396</v>
      </c>
      <c r="GG404" s="2">
        <f t="shared" si="759"/>
        <v>85.029508496816035</v>
      </c>
      <c r="GH404" s="2">
        <f t="shared" si="759"/>
        <v>117.62302187080707</v>
      </c>
      <c r="GI404" s="2">
        <f t="shared" si="670"/>
        <v>38.590986879634912</v>
      </c>
      <c r="GJ404" s="2">
        <f t="shared" si="671"/>
        <v>3.0723781388478644</v>
      </c>
      <c r="GK404" s="2">
        <v>4.3</v>
      </c>
      <c r="GN404" s="2">
        <f t="shared" si="752"/>
        <v>0.89999999999999947</v>
      </c>
      <c r="GQ404" s="2">
        <f t="shared" si="717"/>
        <v>3.0999999999999996</v>
      </c>
      <c r="GT404" s="27">
        <f t="shared" ca="1" si="734"/>
        <v>103.37078651685394</v>
      </c>
      <c r="GU404" s="27">
        <f t="shared" ca="1" si="735"/>
        <v>126.81510164569217</v>
      </c>
      <c r="GV404" s="27">
        <f t="shared" ca="1" si="735"/>
        <v>122.79484638255698</v>
      </c>
      <c r="GW404" s="27">
        <f t="shared" ca="1" si="736"/>
        <v>106.25</v>
      </c>
      <c r="GX404" s="27">
        <f t="shared" ca="1" si="736"/>
        <v>103.0946065428824</v>
      </c>
      <c r="GY404" s="27">
        <f t="shared" ca="1" si="737"/>
        <v>104.85347985347985</v>
      </c>
      <c r="GZ404" s="27">
        <f t="shared" ca="1" si="738"/>
        <v>92.700087950747587</v>
      </c>
      <c r="HA404" s="27">
        <f t="shared" ca="1" si="739"/>
        <v>102.96846011131726</v>
      </c>
      <c r="HB404" s="27">
        <f t="shared" ca="1" si="739"/>
        <v>118.01715919923737</v>
      </c>
      <c r="HC404" s="27">
        <f t="shared" ca="1" si="739"/>
        <v>103.7754114230397</v>
      </c>
      <c r="HD404" s="27">
        <f t="shared" ca="1" si="739"/>
        <v>107.59606791778373</v>
      </c>
      <c r="HE404" s="27">
        <f t="shared" ca="1" si="740"/>
        <v>128.62944162436548</v>
      </c>
      <c r="HG404" s="27">
        <f t="shared" ca="1" si="741"/>
        <v>99.813084112149525</v>
      </c>
      <c r="HH404" s="27">
        <f t="shared" ca="1" si="742"/>
        <v>101.27450980392156</v>
      </c>
      <c r="HI404" s="27">
        <f t="shared" ca="1" si="742"/>
        <v>100.39800995024876</v>
      </c>
      <c r="HJ404" s="27">
        <f t="shared" ca="1" si="743"/>
        <v>100.1897533206831</v>
      </c>
      <c r="HK404" s="27">
        <f t="shared" ca="1" si="743"/>
        <v>100.2659574468085</v>
      </c>
      <c r="HL404" s="27">
        <f t="shared" ca="1" si="744"/>
        <v>100.2754820936639</v>
      </c>
      <c r="HM404" s="27">
        <f t="shared" ca="1" si="745"/>
        <v>123.05194805194806</v>
      </c>
      <c r="HN404" s="27">
        <f t="shared" ca="1" si="746"/>
        <v>100.65359477124183</v>
      </c>
      <c r="HO404" s="27">
        <f t="shared" ca="1" si="746"/>
        <v>91.6958041958042</v>
      </c>
      <c r="HP404" s="27">
        <f t="shared" ca="1" si="746"/>
        <v>100.09689922480621</v>
      </c>
      <c r="HQ404" s="27">
        <f t="shared" ca="1" si="746"/>
        <v>103.3240997229917</v>
      </c>
      <c r="HR404" s="27">
        <f t="shared" ca="1" si="747"/>
        <v>98.796389167502511</v>
      </c>
      <c r="HT404" s="27">
        <f t="shared" ca="1" si="783"/>
        <v>138.74878337340036</v>
      </c>
      <c r="HU404" s="27">
        <f t="shared" ca="1" si="783"/>
        <v>27.953732696815699</v>
      </c>
      <c r="HV404" s="27">
        <f t="shared" ca="1" si="783"/>
        <v>29.957553778949972</v>
      </c>
      <c r="HW404" s="27">
        <f t="shared" ca="1" si="784"/>
        <v>505.72763431377905</v>
      </c>
      <c r="HX404" s="27">
        <f t="shared" ca="1" si="784"/>
        <v>493.89220373321479</v>
      </c>
      <c r="HY404" s="27">
        <f t="shared" ca="1" si="802"/>
        <v>1000</v>
      </c>
      <c r="HZ404" s="27">
        <f t="shared" ca="1" si="785"/>
        <v>4.3059217053604328</v>
      </c>
      <c r="IA404" s="27">
        <f t="shared" ca="1" si="785"/>
        <v>21.067445522260201</v>
      </c>
      <c r="IB404" s="27">
        <f t="shared" ca="1" si="785"/>
        <v>20.704777108046866</v>
      </c>
      <c r="IC404" s="27">
        <f t="shared" ca="1" si="785"/>
        <v>50.824037121997712</v>
      </c>
      <c r="ID404" s="27">
        <f t="shared" ca="1" si="785"/>
        <v>19.582977106488077</v>
      </c>
      <c r="IE404" s="27">
        <f t="shared" ca="1" si="785"/>
        <v>18.455458710302228</v>
      </c>
      <c r="IG404" s="28">
        <f t="shared" ca="1" si="786"/>
        <v>0.5114971643572257</v>
      </c>
      <c r="IH404" s="28">
        <f t="shared" ca="1" si="786"/>
        <v>0.76162956250463754</v>
      </c>
      <c r="II404" s="28">
        <f t="shared" ca="1" si="786"/>
        <v>0.76622559387556555</v>
      </c>
      <c r="IJ404" s="28">
        <f t="shared" ca="1" si="787"/>
        <v>3.6432086770356062</v>
      </c>
      <c r="IK404" s="24">
        <f t="shared" ca="1" si="803"/>
        <v>1.6038563562981776</v>
      </c>
      <c r="IL404" s="28">
        <f t="shared" ca="1" si="788"/>
        <v>1.4781134368268987</v>
      </c>
      <c r="IM404" s="28">
        <f t="shared" ca="1" si="804"/>
        <v>5.1423324150596725</v>
      </c>
      <c r="IN404" s="3">
        <f t="shared" ca="1" si="805"/>
        <v>5.1213221138625045</v>
      </c>
      <c r="IO404" s="2">
        <f t="shared" si="663"/>
        <v>5.0999999999999996</v>
      </c>
      <c r="IQ404" s="2">
        <f t="shared" ca="1" si="807"/>
        <v>2.0393523207374287</v>
      </c>
      <c r="IS404" s="3">
        <f t="shared" ca="1" si="790"/>
        <v>0.18250698961119061</v>
      </c>
      <c r="IT404" s="3">
        <f t="shared" ca="1" si="791"/>
        <v>1.0927141921112771E-2</v>
      </c>
      <c r="IU404" s="3">
        <f t="shared" si="792"/>
        <v>0.89999999999999947</v>
      </c>
      <c r="IV404" s="3">
        <f t="shared" ca="1" si="793"/>
        <v>0.70656586846769609</v>
      </c>
      <c r="IX404" s="28">
        <f ca="1">$HL404/100*(GZ404-100)*AL404/1000+(HM404-100)*HZ404/$HY404</f>
        <v>8.4619839468121669E-2</v>
      </c>
      <c r="IY404" s="28">
        <f ca="1">$HL404/100*(HA404-100)*AM404/1000+(HN404-100)*IA404/$HY404</f>
        <v>9.4138789796071556E-2</v>
      </c>
      <c r="IZ404" s="28">
        <f ca="1">$HL404/100*(HB404-100)*AN404/1000+(HO404-100)*IB404/$HY404</f>
        <v>9.9065375511820736E-2</v>
      </c>
      <c r="JA404" s="28">
        <f ca="1">$HL404/100*(HC404-100)*AO404/1000+(HP404-100)*IC404/$HY404</f>
        <v>0.23964515413792709</v>
      </c>
      <c r="JB404" s="28">
        <f ca="1">$HL404/100*(HD404-100)*AP404/1000+(HQ404-100)*ID404/$HY404</f>
        <v>0.22505263699414507</v>
      </c>
      <c r="JC404" s="28">
        <f ca="1">$HL404/100*(HE404-100)*AQ404/1000+(HR404-100)*IE404/$HY404</f>
        <v>0.43711977973047522</v>
      </c>
      <c r="JE404" s="3">
        <f t="shared" ca="1" si="808"/>
        <v>8.1214708126818719E-3</v>
      </c>
      <c r="JF404" s="3">
        <f t="shared" ca="1" si="808"/>
        <v>2.5715109453822133E-2</v>
      </c>
      <c r="JG404" s="3">
        <f t="shared" ca="1" si="808"/>
        <v>-9.4343614587907909E-2</v>
      </c>
      <c r="JH404" s="3">
        <f t="shared" ca="1" si="808"/>
        <v>0.23092523308508928</v>
      </c>
      <c r="JI404" s="3">
        <f t="shared" ca="1" si="808"/>
        <v>1.7759092229163498E-2</v>
      </c>
      <c r="JJ404" s="3">
        <f t="shared" ca="1" si="808"/>
        <v>6.8126902469137107E-2</v>
      </c>
      <c r="JK404" s="3">
        <f>IO404-IO403</f>
        <v>0.89999999999999947</v>
      </c>
      <c r="JL404" s="3">
        <f t="shared" ca="1" si="794"/>
        <v>0.98622214377522543</v>
      </c>
      <c r="JN404" s="10">
        <f>COUNTIF(EI404:ET404,"&gt;2")</f>
        <v>9</v>
      </c>
      <c r="JP404" s="2">
        <f>AVERAGE(CS404,CS392,CS380,CS368,CS356,CS344,CS332,CS320,CS308,CS296)</f>
        <v>0.16645643854662034</v>
      </c>
      <c r="JQ404" s="2">
        <f>CS404-JP404</f>
        <v>0.62579708258014533</v>
      </c>
      <c r="JR404" s="2">
        <f>AVERAGE(CT404,CT392,CT380,CT368,CT356,CT344,CT332,CT320,CT308,CT296)</f>
        <v>0.13028996763437919</v>
      </c>
      <c r="JS404" s="2">
        <f>CT404-JR404</f>
        <v>0.30946377027239302</v>
      </c>
      <c r="KH404" s="2">
        <f>(DN404*$DN$4)+(FB404*$FB$3)+(FC404*$FC$3)+(FD404*$FD$3)+(FE404*$FE$3)+(FF404*$FF$3)+(FG404*$FG$3)</f>
        <v>5.2321733456302857</v>
      </c>
      <c r="KI404" s="2">
        <f>F404-KH404</f>
        <v>-0.13217334563028604</v>
      </c>
      <c r="KJ404" s="2">
        <f>MAX(DN404,FB404:FG404)</f>
        <v>6.9019704037008633</v>
      </c>
      <c r="KK404" s="2">
        <f>MIN(DN404,FB404:FG404)</f>
        <v>0.60301507537687815</v>
      </c>
      <c r="KL404" s="2">
        <f t="shared" si="664"/>
        <v>6.2989553283239852</v>
      </c>
      <c r="KO404" s="2">
        <f>BO404</f>
        <v>81.44</v>
      </c>
      <c r="KP404" s="2">
        <f>100*((BO398/BO386)-1)</f>
        <v>6.207879730430288</v>
      </c>
      <c r="KQ404" s="2">
        <f t="shared" si="677"/>
        <v>6.207879730430288</v>
      </c>
      <c r="KR404" s="2">
        <f>100*((BO392/BO380)-1)</f>
        <v>-1.5966809152627714</v>
      </c>
      <c r="KS404" s="2">
        <f t="shared" si="691"/>
        <v>-1.5966809152627714</v>
      </c>
      <c r="KT404" s="3">
        <f>BP404</f>
        <v>1.3448</v>
      </c>
      <c r="KU404" s="3">
        <f>BQ404</f>
        <v>81.05</v>
      </c>
      <c r="KV404" s="3">
        <f t="shared" si="773"/>
        <v>60.269185008923259</v>
      </c>
      <c r="KW404" s="2">
        <f t="shared" si="774"/>
        <v>136.30322974480595</v>
      </c>
      <c r="KX404" s="2">
        <f t="shared" si="766"/>
        <v>110.25464615613687</v>
      </c>
      <c r="LA404">
        <v>2</v>
      </c>
      <c r="LB404">
        <v>0</v>
      </c>
      <c r="LE404" s="2">
        <v>117.63254592743229</v>
      </c>
      <c r="LF404" s="2">
        <v>124.66559497104194</v>
      </c>
      <c r="LG404" s="2">
        <v>104.49194288996704</v>
      </c>
      <c r="LH404" s="2">
        <v>102.29294184440644</v>
      </c>
      <c r="LI404" s="2">
        <v>106.9146663607612</v>
      </c>
      <c r="LJ404" s="2">
        <v>109.47138831195699</v>
      </c>
      <c r="LK404" s="2">
        <v>110.71570130556424</v>
      </c>
      <c r="LL404" s="2">
        <v>114.54271214249782</v>
      </c>
      <c r="LM404" s="2">
        <v>120.52209099838927</v>
      </c>
      <c r="LN404" s="2">
        <v>112.5951989721856</v>
      </c>
      <c r="LO404" s="2">
        <v>129.81785849566219</v>
      </c>
      <c r="LP404" s="2">
        <v>116.94925723644161</v>
      </c>
      <c r="LQ404" s="2">
        <v>173.63672669128232</v>
      </c>
      <c r="LR404" s="2">
        <v>110.6073900412409</v>
      </c>
      <c r="LS404" s="2">
        <v>121.99811317587655</v>
      </c>
      <c r="LT404" s="2">
        <v>146.06055472026532</v>
      </c>
      <c r="LU404" s="2">
        <v>117.33906546353631</v>
      </c>
      <c r="LV404" s="2">
        <v>124.46323530942598</v>
      </c>
      <c r="LW404" s="2">
        <v>111.40469093454743</v>
      </c>
      <c r="LX404" s="2">
        <v>92.411733011310133</v>
      </c>
      <c r="LY404" s="2">
        <v>106.68687209770592</v>
      </c>
      <c r="LZ404" s="2">
        <v>123.12503744798333</v>
      </c>
      <c r="MA404" s="2">
        <v>123.85948626315775</v>
      </c>
      <c r="MB404" s="2">
        <v>118.39447147324151</v>
      </c>
      <c r="MC404" s="2">
        <v>124.81177265990851</v>
      </c>
      <c r="MD404" s="2">
        <v>121.23140876747586</v>
      </c>
      <c r="ME404" s="2">
        <v>128.30448037211221</v>
      </c>
      <c r="MF404" s="2">
        <v>116.83883305340014</v>
      </c>
      <c r="MG404" s="2">
        <v>122.45803884573937</v>
      </c>
      <c r="MH404" s="2">
        <v>113.71061941902434</v>
      </c>
      <c r="MI404" s="2">
        <v>143.20226444272944</v>
      </c>
      <c r="MJ404" s="2">
        <v>126.54637971654041</v>
      </c>
      <c r="MK404" s="2">
        <v>121.69617329565811</v>
      </c>
      <c r="ML404" s="2">
        <v>115.17793193284849</v>
      </c>
      <c r="MM404" s="2">
        <v>119.77603214042789</v>
      </c>
      <c r="MN404" s="2">
        <v>130.64894701154421</v>
      </c>
      <c r="MO404" s="2">
        <v>129.11997458239546</v>
      </c>
      <c r="MP404" s="2">
        <v>135.7131600942032</v>
      </c>
      <c r="MQ404" s="2">
        <v>90.23288257088511</v>
      </c>
      <c r="MR404" s="2">
        <v>82.320919631579528</v>
      </c>
      <c r="MS404" s="10">
        <v>129.9721332876727</v>
      </c>
      <c r="MT404" s="2">
        <v>127.96741113515336</v>
      </c>
      <c r="MU404" s="2">
        <v>111.64086455827236</v>
      </c>
      <c r="MV404" s="2">
        <v>87.79751919127925</v>
      </c>
      <c r="MX404" s="22">
        <v>0.83</v>
      </c>
      <c r="MY404" s="22">
        <v>0.17</v>
      </c>
      <c r="MZ404" s="22">
        <v>0.7</v>
      </c>
      <c r="NA404" s="22">
        <v>0.44</v>
      </c>
      <c r="NB404" s="22">
        <v>0.44</v>
      </c>
      <c r="NC404" s="22">
        <v>0.42</v>
      </c>
      <c r="ND404" s="22">
        <v>1</v>
      </c>
      <c r="NE404" s="22">
        <v>3.95</v>
      </c>
      <c r="NF404" s="22">
        <v>1.05</v>
      </c>
      <c r="NG404" s="22">
        <v>2</v>
      </c>
      <c r="NH404" s="23">
        <v>4</v>
      </c>
      <c r="NI404" s="22">
        <v>28</v>
      </c>
      <c r="NJ404" s="22">
        <v>1.4</v>
      </c>
      <c r="NK404" s="22">
        <v>0.42</v>
      </c>
      <c r="NL404" s="23">
        <v>5.32</v>
      </c>
      <c r="NM404" s="3">
        <v>3.96</v>
      </c>
      <c r="NN404" s="22">
        <v>2.97</v>
      </c>
      <c r="NO404" s="22">
        <v>4.07</v>
      </c>
      <c r="NP404" s="22">
        <v>0.23</v>
      </c>
      <c r="NQ404" s="22">
        <v>1.1499999999999999</v>
      </c>
      <c r="NR404" s="23">
        <v>1</v>
      </c>
      <c r="NS404" s="22">
        <v>1.28</v>
      </c>
      <c r="NT404" s="22">
        <v>6.72</v>
      </c>
      <c r="NU404" s="23">
        <v>5.0999999999999996</v>
      </c>
      <c r="NV404" s="3">
        <v>2.85</v>
      </c>
      <c r="NW404" s="22">
        <v>0.45</v>
      </c>
      <c r="NX404" s="22">
        <v>0.6</v>
      </c>
      <c r="NY404" s="22">
        <v>51.75</v>
      </c>
      <c r="NZ404" s="22">
        <v>17.25</v>
      </c>
      <c r="OA404" s="23">
        <v>3</v>
      </c>
      <c r="OB404" s="22">
        <v>0.45</v>
      </c>
      <c r="OC404" s="22">
        <v>1.32</v>
      </c>
      <c r="OD404" s="22">
        <v>2.7</v>
      </c>
      <c r="OE404" s="22">
        <v>1.98</v>
      </c>
      <c r="OF404" s="22">
        <v>17.760000000000002</v>
      </c>
      <c r="OG404" s="22">
        <v>1.2</v>
      </c>
      <c r="OH404" s="23">
        <v>5.04</v>
      </c>
      <c r="OI404" s="22">
        <v>2</v>
      </c>
      <c r="OJ404" s="22">
        <v>7.1</v>
      </c>
      <c r="OK404" s="22">
        <v>2.9</v>
      </c>
      <c r="OL404" s="22">
        <v>0.66</v>
      </c>
      <c r="OM404" s="23">
        <v>3.96</v>
      </c>
      <c r="ON404" s="22">
        <v>3.96</v>
      </c>
      <c r="OO404" s="22">
        <v>13.42</v>
      </c>
      <c r="OQ404">
        <f t="shared" si="667"/>
        <v>-10</v>
      </c>
      <c r="OR404" s="23">
        <f t="shared" ca="1" si="724"/>
        <v>1.0370127571563963</v>
      </c>
      <c r="OS404" s="23">
        <f t="shared" ca="1" si="724"/>
        <v>1.1080097035067933</v>
      </c>
      <c r="OT404" s="23">
        <f t="shared" ca="1" si="724"/>
        <v>1.0097292787419432</v>
      </c>
      <c r="OU404" s="23">
        <f t="shared" ca="1" si="720"/>
        <v>1.0068594035359602</v>
      </c>
      <c r="OV404" s="23">
        <f t="shared" ca="1" si="720"/>
        <v>1.0157270491545516</v>
      </c>
      <c r="OW404" s="23">
        <f t="shared" ca="1" si="720"/>
        <v>1.0240384008894645</v>
      </c>
      <c r="OX404" s="23">
        <f t="shared" ref="OX404:PF451" ca="1" si="811">LK404/OFFSET(LK404,$OQ404,0)</f>
        <v>1.015100988839218</v>
      </c>
      <c r="OY404" s="23">
        <f t="shared" ca="1" si="811"/>
        <v>1.0005219722276104</v>
      </c>
      <c r="OZ404" s="23">
        <f t="shared" ca="1" si="811"/>
        <v>1.0215362682374385</v>
      </c>
      <c r="PA404" s="23">
        <f t="shared" ca="1" si="811"/>
        <v>1.0164843700315342</v>
      </c>
      <c r="PB404" s="23">
        <f t="shared" ca="1" si="811"/>
        <v>1.0439263407823149</v>
      </c>
      <c r="PC404" s="23">
        <f t="shared" ca="1" si="811"/>
        <v>1.0305278776854876</v>
      </c>
      <c r="PD404" s="23">
        <f t="shared" ca="1" si="811"/>
        <v>1.193739397125072</v>
      </c>
      <c r="PE404" s="23">
        <f t="shared" ca="1" si="811"/>
        <v>1.003246046543063</v>
      </c>
      <c r="PF404" s="23">
        <f t="shared" ca="1" si="811"/>
        <v>1.0531081057958855</v>
      </c>
      <c r="PG404" s="23">
        <f t="shared" ca="1" si="729"/>
        <v>0.94945007168339879</v>
      </c>
      <c r="PH404" s="23">
        <f t="shared" ca="1" si="729"/>
        <v>1.0096367729519695</v>
      </c>
      <c r="PI404" s="23">
        <f t="shared" ca="1" si="729"/>
        <v>1.065098409992802</v>
      </c>
      <c r="PJ404" s="23">
        <f t="shared" ca="1" si="729"/>
        <v>1.0280938166457541</v>
      </c>
      <c r="PK404" s="23">
        <f t="shared" ca="1" si="729"/>
        <v>0.99707577937984382</v>
      </c>
      <c r="PL404" s="23">
        <f t="shared" ca="1" si="760"/>
        <v>1.0061081668992264</v>
      </c>
      <c r="PM404" s="23">
        <f t="shared" ca="1" si="760"/>
        <v>1.0751877006934409</v>
      </c>
      <c r="PN404" s="23">
        <f t="shared" ca="1" si="760"/>
        <v>1.0293288775966924</v>
      </c>
      <c r="PO404" s="23">
        <f t="shared" ca="1" si="760"/>
        <v>1.120853953269521</v>
      </c>
      <c r="PP404" s="23">
        <f t="shared" ca="1" si="760"/>
        <v>0.98957723106616557</v>
      </c>
      <c r="PQ404" s="23">
        <f t="shared" ca="1" si="760"/>
        <v>1.0009855306776114</v>
      </c>
      <c r="PR404" s="23">
        <f t="shared" ca="1" si="760"/>
        <v>1.0479984856150866</v>
      </c>
      <c r="PS404" s="23">
        <f t="shared" ca="1" si="760"/>
        <v>1.0363838182552831</v>
      </c>
      <c r="PT404" s="23">
        <f t="shared" ca="1" si="760"/>
        <v>1.0254725709681538</v>
      </c>
      <c r="PU404" s="23">
        <f t="shared" ca="1" si="749"/>
        <v>1.0572216426126131</v>
      </c>
      <c r="PV404" s="23">
        <f t="shared" ca="1" si="749"/>
        <v>1.1748987541437743</v>
      </c>
      <c r="PW404" s="23">
        <f t="shared" ca="1" si="749"/>
        <v>1.0326639592750759</v>
      </c>
      <c r="PX404" s="23">
        <f t="shared" ca="1" si="749"/>
        <v>1.0362507068232079</v>
      </c>
      <c r="PY404" s="23">
        <f t="shared" ca="1" si="749"/>
        <v>1.0112067956241588</v>
      </c>
      <c r="PZ404" s="23">
        <f t="shared" ca="1" si="749"/>
        <v>1.02746608520607</v>
      </c>
      <c r="QA404" s="23">
        <f t="shared" ca="1" si="749"/>
        <v>1.0372484344616222</v>
      </c>
      <c r="QB404" s="23">
        <f t="shared" ca="1" si="730"/>
        <v>1.0479191958106466</v>
      </c>
      <c r="QC404" s="23">
        <f t="shared" ca="1" si="730"/>
        <v>1.0473619693625966</v>
      </c>
      <c r="QD404" s="23">
        <f t="shared" ca="1" si="730"/>
        <v>0.9744872644126501</v>
      </c>
      <c r="QE404" s="23">
        <f t="shared" ca="1" si="730"/>
        <v>1.0099660991882742</v>
      </c>
      <c r="QF404" s="23">
        <f t="shared" ca="1" si="730"/>
        <v>0.99981106750642046</v>
      </c>
      <c r="QG404" s="23">
        <f t="shared" ca="1" si="809"/>
        <v>1.0387665868674485</v>
      </c>
      <c r="QH404" s="23">
        <f t="shared" ca="1" si="809"/>
        <v>1.0309354448803538</v>
      </c>
      <c r="QI404" s="23">
        <f t="shared" ca="1" si="809"/>
        <v>0.95332124534306495</v>
      </c>
      <c r="QJ404" s="26">
        <f t="shared" ca="1" si="779"/>
        <v>1.0269525369925918</v>
      </c>
      <c r="QL404" s="3">
        <f t="shared" ca="1" si="751"/>
        <v>117.90362316661849</v>
      </c>
      <c r="QM404" s="3">
        <f t="shared" ca="1" si="753"/>
        <v>0.21112471354489681</v>
      </c>
      <c r="QN404" s="3">
        <f t="shared" ca="1" si="757"/>
        <v>0.348104470795844</v>
      </c>
      <c r="QO404" s="3">
        <f t="shared" ca="1" si="762"/>
        <v>1.0689666304589007</v>
      </c>
      <c r="QP404" s="3">
        <f t="shared" ca="1" si="795"/>
        <v>1.7281307478701269</v>
      </c>
      <c r="QQ404" s="2">
        <f t="shared" ca="1" si="810"/>
        <v>3.6410929748552201</v>
      </c>
      <c r="QR404" s="3">
        <f t="shared" ca="1" si="754"/>
        <v>2.5631231879768901</v>
      </c>
      <c r="QS404" s="3">
        <f t="shared" ca="1" si="758"/>
        <v>4.2650138953964563</v>
      </c>
      <c r="QT404" s="3">
        <f t="shared" ca="1" si="761"/>
        <v>4.3449178058422744</v>
      </c>
      <c r="QU404" s="3">
        <f t="shared" ca="1" si="782"/>
        <v>3.4861258545575868</v>
      </c>
    </row>
    <row r="405" spans="1:463" x14ac:dyDescent="0.35">
      <c r="A405" t="s">
        <v>1470</v>
      </c>
      <c r="B405" s="21">
        <v>44531</v>
      </c>
      <c r="C405" t="s">
        <v>1020</v>
      </c>
      <c r="D405" s="2">
        <v>114.7</v>
      </c>
      <c r="E405" s="2">
        <v>115.1</v>
      </c>
      <c r="F405" s="2">
        <v>5.4</v>
      </c>
      <c r="G405" s="2">
        <v>114.8</v>
      </c>
      <c r="H405" s="2">
        <v>115.0526330760221</v>
      </c>
      <c r="I405" s="2">
        <v>114.59039138744757</v>
      </c>
      <c r="J405" s="2">
        <v>112.9</v>
      </c>
      <c r="K405" s="2">
        <v>117</v>
      </c>
      <c r="L405" s="2">
        <v>117.13734489744104</v>
      </c>
      <c r="M405" s="2">
        <v>108.3</v>
      </c>
      <c r="N405" s="2">
        <v>131</v>
      </c>
      <c r="O405" s="2">
        <v>106.9</v>
      </c>
      <c r="P405" s="2">
        <v>111.1</v>
      </c>
      <c r="Q405" s="2">
        <v>106.4</v>
      </c>
      <c r="R405" s="2">
        <v>127.8</v>
      </c>
      <c r="S405" s="2">
        <v>131</v>
      </c>
      <c r="T405" s="2">
        <v>123.8</v>
      </c>
      <c r="U405" s="2">
        <v>146.5</v>
      </c>
      <c r="V405" s="2">
        <v>118.8</v>
      </c>
      <c r="W405" s="2">
        <v>125.4</v>
      </c>
      <c r="X405" s="2">
        <v>112.5</v>
      </c>
      <c r="Y405" s="2">
        <v>107.5</v>
      </c>
      <c r="Z405" s="2">
        <v>109.3</v>
      </c>
      <c r="AA405" s="2">
        <v>121.9</v>
      </c>
      <c r="AB405" s="2">
        <v>126.7</v>
      </c>
      <c r="AC405" s="2">
        <v>111.6</v>
      </c>
      <c r="AD405" s="2">
        <v>121.1</v>
      </c>
      <c r="AE405" s="2">
        <v>108</v>
      </c>
      <c r="AF405" s="2">
        <v>124.5</v>
      </c>
      <c r="AG405" s="22">
        <v>566</v>
      </c>
      <c r="AH405" s="22">
        <v>434</v>
      </c>
      <c r="AI405" s="22">
        <v>159</v>
      </c>
      <c r="AJ405" s="22">
        <v>27</v>
      </c>
      <c r="AK405" s="22">
        <v>33</v>
      </c>
      <c r="AL405" s="22">
        <v>2</v>
      </c>
      <c r="AM405" s="22">
        <v>27</v>
      </c>
      <c r="AN405" s="22">
        <v>15</v>
      </c>
      <c r="AO405" s="22">
        <v>62</v>
      </c>
      <c r="AP405" s="22">
        <v>21</v>
      </c>
      <c r="AQ405" s="22">
        <v>16</v>
      </c>
      <c r="AR405" s="2">
        <v>107.1</v>
      </c>
      <c r="AS405" s="2">
        <v>121.6</v>
      </c>
      <c r="AT405" s="2">
        <v>106.4</v>
      </c>
      <c r="AU405" s="2">
        <v>112.1</v>
      </c>
      <c r="AV405" s="2">
        <v>113.9</v>
      </c>
      <c r="AW405" s="2">
        <v>114.7</v>
      </c>
      <c r="AX405" s="2">
        <v>127.8</v>
      </c>
      <c r="AY405" s="2">
        <v>115.6</v>
      </c>
      <c r="AZ405" s="2">
        <v>114.6</v>
      </c>
      <c r="BA405" s="2">
        <v>125.4</v>
      </c>
      <c r="BB405" s="2">
        <v>118.6</v>
      </c>
      <c r="BC405" s="2">
        <v>106.9</v>
      </c>
      <c r="BD405" s="3">
        <v>0.86</v>
      </c>
      <c r="BE405" s="3">
        <v>0.9</v>
      </c>
      <c r="BF405" s="3">
        <v>1.25</v>
      </c>
      <c r="BG405" s="3">
        <v>0.91</v>
      </c>
      <c r="BH405" s="3">
        <v>1.45</v>
      </c>
      <c r="BI405" s="2">
        <v>317.7</v>
      </c>
      <c r="BJ405" s="2">
        <v>7.5</v>
      </c>
      <c r="BK405" s="2">
        <v>7.7</v>
      </c>
      <c r="BL405" s="2">
        <v>136.30000000000001</v>
      </c>
      <c r="BM405" s="2">
        <v>121</v>
      </c>
      <c r="BN405" s="10">
        <v>606</v>
      </c>
      <c r="BO405" s="3">
        <v>81.33</v>
      </c>
      <c r="BP405" s="22">
        <v>1.3301000000000001</v>
      </c>
      <c r="BQ405" s="3">
        <v>74.170476190476194</v>
      </c>
      <c r="BR405" s="23">
        <v>3.7577272727272724</v>
      </c>
      <c r="BS405" s="2">
        <v>158</v>
      </c>
      <c r="BT405" s="3">
        <v>122.9</v>
      </c>
      <c r="BU405" s="2">
        <v>2.6</v>
      </c>
      <c r="BV405" s="2">
        <v>5.5</v>
      </c>
      <c r="BW405" s="2">
        <v>5.4</v>
      </c>
      <c r="BX405" s="2">
        <v>4.2</v>
      </c>
      <c r="BY405" s="23">
        <v>280.84500000000003</v>
      </c>
      <c r="BZ405" s="2">
        <v>100.1</v>
      </c>
      <c r="CA405" s="2">
        <v>104.9</v>
      </c>
      <c r="CB405" s="3">
        <v>107.85</v>
      </c>
      <c r="CC405" s="2">
        <v>106.6</v>
      </c>
      <c r="CD405" s="2">
        <v>145.19999999999999</v>
      </c>
      <c r="CE405" s="2">
        <v>100.06424532073011</v>
      </c>
      <c r="CF405" s="3">
        <v>108.15158095137365</v>
      </c>
      <c r="CG405" s="2">
        <v>106.76371867495048</v>
      </c>
      <c r="CH405" s="23">
        <v>285.1691126060777</v>
      </c>
      <c r="CI405" s="3">
        <v>107.69836346309148</v>
      </c>
      <c r="CM405" s="2">
        <f t="shared" si="763"/>
        <v>55.76308261820629</v>
      </c>
      <c r="CN405" s="2">
        <f t="shared" si="763"/>
        <v>2.8251464346494792</v>
      </c>
      <c r="CO405" s="2">
        <f t="shared" si="764"/>
        <v>86.034465100985855</v>
      </c>
      <c r="CR405" s="2">
        <f t="shared" si="767"/>
        <v>0.52585451358458246</v>
      </c>
      <c r="CS405" s="2">
        <f t="shared" si="767"/>
        <v>0.5240174672489033</v>
      </c>
      <c r="CT405" s="2">
        <f t="shared" si="768"/>
        <v>0.52539404553414559</v>
      </c>
      <c r="CU405" s="2">
        <f t="shared" si="768"/>
        <v>0.58708787304951549</v>
      </c>
      <c r="CV405" s="2">
        <f t="shared" si="768"/>
        <v>0.46325230717656812</v>
      </c>
      <c r="CW405" s="2">
        <f t="shared" si="769"/>
        <v>1.4231499051233396</v>
      </c>
      <c r="CX405" s="2">
        <f t="shared" si="770"/>
        <v>0.34305317324185736</v>
      </c>
      <c r="CY405" s="2">
        <f t="shared" si="651"/>
        <v>0</v>
      </c>
      <c r="CZ405" s="2">
        <f t="shared" si="775"/>
        <v>-8.0710250201782505E-2</v>
      </c>
      <c r="DA405" s="2">
        <f t="shared" si="776"/>
        <v>0</v>
      </c>
      <c r="DB405" s="2">
        <f t="shared" si="777"/>
        <v>0.59271803556308456</v>
      </c>
      <c r="DC405" s="2">
        <f t="shared" si="704"/>
        <v>1.0817690104995155</v>
      </c>
      <c r="DF405" s="2">
        <f t="shared" si="771"/>
        <v>7.2770492336231785</v>
      </c>
      <c r="DG405" s="2">
        <f t="shared" si="771"/>
        <v>5.7028755692746236</v>
      </c>
      <c r="DH405" s="2">
        <f t="shared" si="772"/>
        <v>3.1709265477441795</v>
      </c>
      <c r="DI405" s="2">
        <f t="shared" si="796"/>
        <v>4.995418440467092</v>
      </c>
      <c r="DJ405" s="2">
        <f t="shared" si="796"/>
        <v>17.544772180549305</v>
      </c>
      <c r="DM405" s="2">
        <f t="shared" si="652"/>
        <v>4.8446069469835438</v>
      </c>
      <c r="DN405" s="2">
        <f t="shared" si="652"/>
        <v>5.4029304029303944</v>
      </c>
      <c r="DO405" s="2">
        <f t="shared" si="780"/>
        <v>4.2688465031789313</v>
      </c>
      <c r="DP405" s="2">
        <f t="shared" si="653"/>
        <v>6.9128787878787987</v>
      </c>
      <c r="DQ405" s="2">
        <f t="shared" si="697"/>
        <v>2.785064470002923</v>
      </c>
      <c r="DR405" s="2">
        <f t="shared" si="654"/>
        <v>3.4482758620689711</v>
      </c>
      <c r="DS405" s="2">
        <f t="shared" si="655"/>
        <v>2.7018401380353581</v>
      </c>
      <c r="DT405" s="2">
        <v>3.4</v>
      </c>
      <c r="DU405" s="2">
        <v>3</v>
      </c>
      <c r="DV405" s="2">
        <f t="shared" si="781"/>
        <v>4.4965786901270954</v>
      </c>
      <c r="DW405" s="2">
        <f t="shared" si="656"/>
        <v>4.1095890410958846</v>
      </c>
      <c r="DX405" s="2">
        <f t="shared" si="657"/>
        <v>22.695738354806739</v>
      </c>
      <c r="DY405" s="2">
        <f t="shared" si="658"/>
        <v>11.908931698774072</v>
      </c>
      <c r="DZ405" s="2">
        <f t="shared" si="659"/>
        <v>26.815101645692163</v>
      </c>
      <c r="EA405" s="2">
        <f t="shared" si="674"/>
        <v>28.847845206684262</v>
      </c>
      <c r="EB405" s="2">
        <f t="shared" si="674"/>
        <v>2.5906735751295429</v>
      </c>
      <c r="EC405" s="2">
        <f t="shared" si="674"/>
        <v>4.5000000000000151</v>
      </c>
      <c r="ED405" s="2">
        <f t="shared" si="674"/>
        <v>5.7330827067669121</v>
      </c>
      <c r="EE405" s="2">
        <f t="shared" si="718"/>
        <v>-3.8461538461538436</v>
      </c>
      <c r="EF405" s="2">
        <f t="shared" si="718"/>
        <v>-3.5304501323918824</v>
      </c>
      <c r="EG405" s="2">
        <f t="shared" si="718"/>
        <v>3.3927056827820268</v>
      </c>
      <c r="EH405" s="2">
        <f t="shared" si="718"/>
        <v>28.629441624365491</v>
      </c>
      <c r="EI405" s="2">
        <f t="shared" si="689"/>
        <v>4.182879377431914</v>
      </c>
      <c r="EJ405" s="2">
        <f t="shared" si="689"/>
        <v>3.8428693424423566</v>
      </c>
      <c r="EK405" s="2">
        <f t="shared" si="689"/>
        <v>4.1095890410958846</v>
      </c>
      <c r="EL405" s="2">
        <f t="shared" si="687"/>
        <v>6.8636796949475665</v>
      </c>
      <c r="EM405" s="2">
        <f t="shared" si="687"/>
        <v>7.2504708097928416</v>
      </c>
      <c r="EN405" s="2">
        <f t="shared" si="687"/>
        <v>2.1371326803205859</v>
      </c>
      <c r="EO405" s="2">
        <f t="shared" si="687"/>
        <v>11.908931698774072</v>
      </c>
      <c r="EP405" s="2">
        <f t="shared" si="687"/>
        <v>0.69686411149825211</v>
      </c>
      <c r="EQ405" s="2">
        <f t="shared" si="687"/>
        <v>3.0575539568345356</v>
      </c>
      <c r="ER405" s="2">
        <f t="shared" si="716"/>
        <v>4.5000000000000151</v>
      </c>
      <c r="ES405" s="2">
        <f t="shared" si="716"/>
        <v>5.9874888293118822</v>
      </c>
      <c r="ET405" s="2">
        <f t="shared" si="716"/>
        <v>1.6159695817490549</v>
      </c>
      <c r="EU405" s="2">
        <f t="shared" si="765"/>
        <v>7.5</v>
      </c>
      <c r="EV405" s="2">
        <f t="shared" si="765"/>
        <v>7.7</v>
      </c>
      <c r="EW405" s="2">
        <f t="shared" si="660"/>
        <v>15.508474576271203</v>
      </c>
      <c r="EX405" s="2">
        <f t="shared" si="660"/>
        <v>9.9000908265213461</v>
      </c>
      <c r="EY405" s="2">
        <f t="shared" si="661"/>
        <v>49.947608536699306</v>
      </c>
      <c r="EZ405" s="2">
        <f t="shared" si="661"/>
        <v>47.316405862830393</v>
      </c>
      <c r="FA405" s="2">
        <f t="shared" si="662"/>
        <v>24.311565696302129</v>
      </c>
      <c r="FB405" s="2">
        <f t="shared" si="733"/>
        <v>7.1743402850655391</v>
      </c>
      <c r="FC405" s="2">
        <f t="shared" si="733"/>
        <v>0.80563947633434108</v>
      </c>
      <c r="FD405" s="2">
        <f t="shared" si="733"/>
        <v>4.9000000000000155</v>
      </c>
      <c r="FE405" s="2">
        <f t="shared" si="732"/>
        <v>2.7534298780487854</v>
      </c>
      <c r="FF405" s="2">
        <f t="shared" si="732"/>
        <v>3.8986354775828458</v>
      </c>
      <c r="FG405" s="2">
        <f t="shared" si="732"/>
        <v>4.8375451263537927</v>
      </c>
      <c r="FH405" s="2">
        <v>4.4000000000000004</v>
      </c>
      <c r="FI405" s="2">
        <v>4.2</v>
      </c>
      <c r="FL405" s="2">
        <f t="shared" si="797"/>
        <v>2.1376036189950209</v>
      </c>
      <c r="FM405" s="2">
        <f t="shared" si="797"/>
        <v>1.600761498426162</v>
      </c>
      <c r="FN405" s="2">
        <f t="shared" si="798"/>
        <v>1.4164866577417223</v>
      </c>
      <c r="FQ405" s="2">
        <f t="shared" si="799"/>
        <v>8.8285032918307582</v>
      </c>
      <c r="FR405" s="2">
        <f t="shared" si="799"/>
        <v>6.558439542717287</v>
      </c>
      <c r="FS405" s="2">
        <f t="shared" si="800"/>
        <v>5.7874735588918202</v>
      </c>
      <c r="FT405" s="2">
        <f t="shared" si="801"/>
        <v>6.2203259087418861</v>
      </c>
      <c r="FU405" s="2">
        <f t="shared" si="801"/>
        <v>4.2745097546324162</v>
      </c>
      <c r="FX405" s="2">
        <f t="shared" ref="FX405:FY420" si="812">100*((AVERAGE(H400:H405)/AVERAGE(H394:H399))^2-1)</f>
        <v>5.579913176388307</v>
      </c>
      <c r="FY405" s="2">
        <f t="shared" si="812"/>
        <v>4.6618083618577222</v>
      </c>
      <c r="FZ405" s="2">
        <f t="shared" ref="FZ405:FZ456" si="813">100*((AVERAGE(L400:L405)/AVERAGE(L394:L399))^2-1)</f>
        <v>3.0598766698001434</v>
      </c>
      <c r="GA405" s="2">
        <f t="shared" ref="GA405:GB420" si="814">100*((AVERAGE(CH400:CH405)/AVERAGE(CH394:CH399))^2-1)</f>
        <v>5.9832228442463498</v>
      </c>
      <c r="GB405" s="2">
        <f t="shared" si="814"/>
        <v>2.2337224364815889</v>
      </c>
      <c r="GE405" s="2">
        <f t="shared" si="778"/>
        <v>-4.5827815775313665</v>
      </c>
      <c r="GF405" s="2">
        <f t="shared" si="778"/>
        <v>-4.2038205063557372</v>
      </c>
      <c r="GG405" s="2">
        <f t="shared" si="759"/>
        <v>76.207958006635494</v>
      </c>
      <c r="GH405" s="2">
        <f t="shared" si="759"/>
        <v>84.891806291069855</v>
      </c>
      <c r="GI405" s="2">
        <f t="shared" si="670"/>
        <v>34.098988241728215</v>
      </c>
      <c r="GJ405" s="2">
        <f t="shared" si="671"/>
        <v>3.3658104517272136</v>
      </c>
      <c r="GK405" s="2">
        <v>4.3</v>
      </c>
      <c r="GN405" s="2">
        <f t="shared" si="752"/>
        <v>0.30000000000000071</v>
      </c>
      <c r="GQ405" s="2">
        <f t="shared" si="717"/>
        <v>3.4000000000000004</v>
      </c>
      <c r="GT405" s="27">
        <f t="shared" ca="1" si="734"/>
        <v>104.02621722846442</v>
      </c>
      <c r="GU405" s="27">
        <f t="shared" ca="1" si="735"/>
        <v>126.81510164569217</v>
      </c>
      <c r="GV405" s="27">
        <f t="shared" ca="1" si="735"/>
        <v>122.69573835480674</v>
      </c>
      <c r="GW405" s="27">
        <f t="shared" ca="1" si="736"/>
        <v>106.91287878787881</v>
      </c>
      <c r="GX405" s="27">
        <f t="shared" ca="1" si="736"/>
        <v>103.44827586206897</v>
      </c>
      <c r="GY405" s="27">
        <f t="shared" ca="1" si="737"/>
        <v>105.40293040293041</v>
      </c>
      <c r="GZ405" s="27">
        <f t="shared" ca="1" si="738"/>
        <v>128.84784520668427</v>
      </c>
      <c r="HA405" s="27">
        <f t="shared" ca="1" si="739"/>
        <v>103.52504638218925</v>
      </c>
      <c r="HB405" s="27">
        <f t="shared" ca="1" si="739"/>
        <v>115.443279313632</v>
      </c>
      <c r="HC405" s="27">
        <f t="shared" ca="1" si="739"/>
        <v>104.54985479186836</v>
      </c>
      <c r="HD405" s="27">
        <f t="shared" ca="1" si="739"/>
        <v>111.26005361930294</v>
      </c>
      <c r="HE405" s="27">
        <f t="shared" ca="1" si="740"/>
        <v>128.62944162436548</v>
      </c>
      <c r="HG405" s="27">
        <f t="shared" ca="1" si="741"/>
        <v>100</v>
      </c>
      <c r="HH405" s="27">
        <f t="shared" ca="1" si="742"/>
        <v>100</v>
      </c>
      <c r="HI405" s="27">
        <f t="shared" ca="1" si="742"/>
        <v>100</v>
      </c>
      <c r="HJ405" s="27">
        <f t="shared" ca="1" si="743"/>
        <v>100</v>
      </c>
      <c r="HK405" s="27">
        <f t="shared" ca="1" si="743"/>
        <v>100</v>
      </c>
      <c r="HL405" s="27">
        <f t="shared" ca="1" si="744"/>
        <v>100</v>
      </c>
      <c r="HM405" s="27">
        <f t="shared" ca="1" si="745"/>
        <v>100</v>
      </c>
      <c r="HN405" s="27">
        <f t="shared" ca="1" si="746"/>
        <v>100</v>
      </c>
      <c r="HO405" s="27">
        <f t="shared" ca="1" si="746"/>
        <v>100</v>
      </c>
      <c r="HP405" s="27">
        <f t="shared" ca="1" si="746"/>
        <v>100</v>
      </c>
      <c r="HQ405" s="27">
        <f t="shared" ca="1" si="746"/>
        <v>100</v>
      </c>
      <c r="HR405" s="27">
        <f t="shared" ca="1" si="747"/>
        <v>100</v>
      </c>
      <c r="HT405" s="27">
        <f t="shared" ca="1" si="783"/>
        <v>138.10897435897434</v>
      </c>
      <c r="HU405" s="27">
        <f t="shared" ca="1" si="783"/>
        <v>28.232231019498094</v>
      </c>
      <c r="HV405" s="27">
        <f t="shared" ca="1" si="783"/>
        <v>29.994159285863727</v>
      </c>
      <c r="HW405" s="27">
        <f t="shared" ca="1" si="784"/>
        <v>505.29527130093692</v>
      </c>
      <c r="HX405" s="27">
        <f t="shared" ca="1" si="784"/>
        <v>493.8452914798205</v>
      </c>
      <c r="HY405" s="27">
        <f t="shared" ca="1" si="802"/>
        <v>1000</v>
      </c>
      <c r="HZ405" s="27">
        <f t="shared" ca="1" si="785"/>
        <v>5.2839641649276823</v>
      </c>
      <c r="IA405" s="27">
        <f t="shared" ca="1" si="785"/>
        <v>21.14688536208773</v>
      </c>
      <c r="IB405" s="27">
        <f t="shared" ca="1" si="785"/>
        <v>18.933254151237804</v>
      </c>
      <c r="IC405" s="27">
        <f t="shared" ca="1" si="785"/>
        <v>50.733523447401765</v>
      </c>
      <c r="ID405" s="27">
        <f t="shared" ca="1" si="785"/>
        <v>20.17834706128717</v>
      </c>
      <c r="IE405" s="27">
        <f t="shared" ca="1" si="785"/>
        <v>18.183235252907384</v>
      </c>
      <c r="IG405" s="28">
        <f t="shared" ca="1" si="786"/>
        <v>0.64016853932584239</v>
      </c>
      <c r="IH405" s="28">
        <f t="shared" ca="1" si="786"/>
        <v>0.72400774443368843</v>
      </c>
      <c r="II405" s="28">
        <f t="shared" ca="1" si="786"/>
        <v>0.74895936570862232</v>
      </c>
      <c r="IJ405" s="28">
        <f t="shared" ca="1" si="787"/>
        <v>3.9126893939394067</v>
      </c>
      <c r="IK405" s="24">
        <f t="shared" ca="1" si="803"/>
        <v>1.7995537444712539</v>
      </c>
      <c r="IL405" s="28">
        <f t="shared" ca="1" si="788"/>
        <v>1.496551724137932</v>
      </c>
      <c r="IM405" s="28">
        <f t="shared" ca="1" si="804"/>
        <v>5.4029304029304086</v>
      </c>
      <c r="IN405" s="3">
        <f t="shared" ca="1" si="805"/>
        <v>5.4092411180773396</v>
      </c>
      <c r="IO405" s="2">
        <f t="shared" si="663"/>
        <v>5.4</v>
      </c>
      <c r="IQ405" s="2">
        <f t="shared" ca="1" si="807"/>
        <v>2.1131356494681532</v>
      </c>
      <c r="IS405" s="3">
        <f t="shared" ca="1" si="790"/>
        <v>-3.7621818070949109E-2</v>
      </c>
      <c r="IT405" s="3">
        <f t="shared" ca="1" si="791"/>
        <v>-1.7266228166943232E-2</v>
      </c>
      <c r="IU405" s="3">
        <f t="shared" si="792"/>
        <v>0.30000000000000071</v>
      </c>
      <c r="IV405" s="3">
        <f t="shared" ca="1" si="793"/>
        <v>0.35488804623789305</v>
      </c>
      <c r="IX405" s="28">
        <f ca="1">$HL405/100*(GZ405-100)*AL405/1000+(HM405-100)*HZ405/$HY405</f>
        <v>5.7695690413368542E-2</v>
      </c>
      <c r="IY405" s="28">
        <f ca="1">$HL405/100*(HA405-100)*AM405/1000+(HN405-100)*IA405/$HY405</f>
        <v>9.5176252319109617E-2</v>
      </c>
      <c r="IZ405" s="28">
        <f ca="1">$HL405/100*(HB405-100)*AN405/1000+(HO405-100)*IB405/$HY405</f>
        <v>0.23164918970448009</v>
      </c>
      <c r="JA405" s="28">
        <f ca="1">$HL405/100*(HC405-100)*AO405/1000+(HP405-100)*IC405/$HY405</f>
        <v>0.28209099709583801</v>
      </c>
      <c r="JB405" s="28">
        <f ca="1">$HL405/100*(HD405-100)*AP405/1000+(HQ405-100)*ID405/$HY405</f>
        <v>0.23646112600536168</v>
      </c>
      <c r="JC405" s="28">
        <f ca="1">$HL405/100*(HE405-100)*AQ405/1000+(HR405-100)*IE405/$HY405</f>
        <v>0.45807106598984776</v>
      </c>
      <c r="JE405" s="3">
        <f t="shared" ca="1" si="808"/>
        <v>-2.6924149054753127E-2</v>
      </c>
      <c r="JF405" s="3">
        <f t="shared" ca="1" si="808"/>
        <v>1.0374625230380602E-3</v>
      </c>
      <c r="JG405" s="3">
        <f t="shared" ca="1" si="808"/>
        <v>0.13258381419265935</v>
      </c>
      <c r="JH405" s="3">
        <f t="shared" ca="1" si="808"/>
        <v>4.2445842957910929E-2</v>
      </c>
      <c r="JI405" s="3">
        <f t="shared" ca="1" si="808"/>
        <v>1.1408489011216605E-2</v>
      </c>
      <c r="JJ405" s="3">
        <f t="shared" ca="1" si="808"/>
        <v>2.0951286259372537E-2</v>
      </c>
      <c r="JK405" s="3">
        <f>IO405-IO404</f>
        <v>0.30000000000000071</v>
      </c>
      <c r="JL405" s="3">
        <f t="shared" ca="1" si="794"/>
        <v>0.19434033486209451</v>
      </c>
      <c r="JN405" s="10">
        <f>COUNTIF(EI405:ET405,"&gt;2")</f>
        <v>10</v>
      </c>
      <c r="JP405" s="2">
        <f>AVERAGE(CS405,CS393,CS381,CS369,CS357,CS345,CS333,CS321,CS309,CS297)</f>
        <v>0.24876094753425043</v>
      </c>
      <c r="JQ405" s="2">
        <f>CS405-JP405</f>
        <v>0.27525651971465287</v>
      </c>
      <c r="JR405" s="2">
        <f>AVERAGE(CT405,CT393,CT381,CT369,CT357,CT345,CT333,CT321,CT309,CT297)</f>
        <v>0.28588942582190369</v>
      </c>
      <c r="JS405" s="2">
        <f>CT405-JR405</f>
        <v>0.23950461971224191</v>
      </c>
      <c r="KH405" s="2">
        <f>(DN405*$DN$4)+(FB405*$FB$3)+(FC405*$FC$3)+(FD405*$FD$3)+(FE405*$FE$3)+(FF405*$FF$3)+(FG405*$FG$3)</f>
        <v>5.4465128320111598</v>
      </c>
      <c r="KI405" s="2">
        <f>F405-KH405</f>
        <v>-4.6512832011159411E-2</v>
      </c>
      <c r="KJ405" s="2">
        <f>MAX(DN405,FB405:FG405)</f>
        <v>7.1743402850655391</v>
      </c>
      <c r="KK405" s="2">
        <f>MIN(DN405,FB405:FG405)</f>
        <v>0.80563947633434108</v>
      </c>
      <c r="KL405" s="2">
        <f t="shared" si="664"/>
        <v>6.368700808731198</v>
      </c>
      <c r="KO405" s="2">
        <f>BO405</f>
        <v>81.33</v>
      </c>
      <c r="KP405" s="2">
        <f>100*((BO399/BO387)-1)</f>
        <v>6.548856548856552</v>
      </c>
      <c r="KQ405" s="2">
        <f t="shared" si="677"/>
        <v>6.548856548856552</v>
      </c>
      <c r="KR405" s="2">
        <f>100*((BO393/BO381)-1)</f>
        <v>-3.1625945677787426</v>
      </c>
      <c r="KS405" s="2">
        <f t="shared" si="691"/>
        <v>-3.1625945677787426</v>
      </c>
      <c r="KT405" s="3">
        <f>BP405</f>
        <v>1.3301000000000001</v>
      </c>
      <c r="KU405" s="3">
        <f>BQ405</f>
        <v>74.170476190476194</v>
      </c>
      <c r="KV405" s="3">
        <f t="shared" si="773"/>
        <v>55.76308261820629</v>
      </c>
      <c r="KW405" s="2">
        <f t="shared" si="774"/>
        <v>164.53275337506483</v>
      </c>
      <c r="KX405" s="2">
        <f t="shared" si="766"/>
        <v>102.01131708908106</v>
      </c>
      <c r="LA405">
        <v>2</v>
      </c>
      <c r="LB405">
        <v>0</v>
      </c>
      <c r="LE405" s="2">
        <v>118.52051087984036</v>
      </c>
      <c r="LF405" s="2">
        <v>126.53475533295403</v>
      </c>
      <c r="LG405" s="2">
        <v>104.66872447843575</v>
      </c>
      <c r="LH405" s="2">
        <v>102.31770972453177</v>
      </c>
      <c r="LI405" s="2">
        <v>106.97194074657672</v>
      </c>
      <c r="LJ405" s="2">
        <v>109.69135016699776</v>
      </c>
      <c r="LK405" s="2">
        <v>110.80382392720493</v>
      </c>
      <c r="LL405" s="2">
        <v>114.57425263202775</v>
      </c>
      <c r="LM405" s="2">
        <v>120.80850211653573</v>
      </c>
      <c r="LN405" s="2">
        <v>112.87413129812343</v>
      </c>
      <c r="LO405" s="2">
        <v>130.37422219018043</v>
      </c>
      <c r="LP405" s="2">
        <v>117.6680566215672</v>
      </c>
      <c r="LQ405" s="2">
        <v>179.11297468799731</v>
      </c>
      <c r="LR405" s="2">
        <v>111.41577063759155</v>
      </c>
      <c r="LS405" s="2">
        <v>121.63718924916952</v>
      </c>
      <c r="LT405" s="2">
        <v>147.37576165420688</v>
      </c>
      <c r="LU405" s="2">
        <v>117.66578224341063</v>
      </c>
      <c r="LV405" s="2">
        <v>125.15464342084158</v>
      </c>
      <c r="LW405" s="2">
        <v>111.58231070611892</v>
      </c>
      <c r="LX405" s="2">
        <v>88.363597904801139</v>
      </c>
      <c r="LY405" s="2">
        <v>107.1690167721685</v>
      </c>
      <c r="LZ405" s="2">
        <v>123.71796008765267</v>
      </c>
      <c r="MA405" s="2">
        <v>124.27306076961463</v>
      </c>
      <c r="MB405" s="2">
        <v>116.08564798786431</v>
      </c>
      <c r="MC405" s="2">
        <v>125.61331096597881</v>
      </c>
      <c r="MD405" s="2">
        <v>121.35928390364882</v>
      </c>
      <c r="ME405" s="2">
        <v>128.22140147923687</v>
      </c>
      <c r="MF405" s="2">
        <v>117.28864497149885</v>
      </c>
      <c r="MG405" s="2">
        <v>123.34404815151591</v>
      </c>
      <c r="MH405" s="2">
        <v>112.8837591556871</v>
      </c>
      <c r="MI405" s="2">
        <v>147.25423646555188</v>
      </c>
      <c r="MJ405" s="2">
        <v>127.29206994500942</v>
      </c>
      <c r="MK405" s="2">
        <v>122.26492818075278</v>
      </c>
      <c r="ML405" s="2">
        <v>115.37291200098801</v>
      </c>
      <c r="MM405" s="2">
        <v>120.10090575741134</v>
      </c>
      <c r="MN405" s="2">
        <v>131.17159485662532</v>
      </c>
      <c r="MO405" s="2">
        <v>129.58743329051907</v>
      </c>
      <c r="MP405" s="2">
        <v>136.53430344416552</v>
      </c>
      <c r="MQ405" s="2">
        <v>90.384068809333357</v>
      </c>
      <c r="MR405" s="2">
        <v>82.889397315464592</v>
      </c>
      <c r="MS405" s="10">
        <v>130.28644709620099</v>
      </c>
      <c r="MT405" s="2">
        <v>128.33906009436953</v>
      </c>
      <c r="MU405" s="2">
        <v>112.13834898586327</v>
      </c>
      <c r="MV405" s="2">
        <v>87.643013691400185</v>
      </c>
      <c r="MX405" s="22">
        <v>0.83</v>
      </c>
      <c r="MY405" s="22">
        <v>0.17</v>
      </c>
      <c r="MZ405" s="22">
        <v>0.7</v>
      </c>
      <c r="NA405" s="22">
        <v>0.44</v>
      </c>
      <c r="NB405" s="22">
        <v>0.44</v>
      </c>
      <c r="NC405" s="22">
        <v>0.42</v>
      </c>
      <c r="ND405" s="22">
        <v>1</v>
      </c>
      <c r="NE405" s="22">
        <v>3.95</v>
      </c>
      <c r="NF405" s="22">
        <v>1.05</v>
      </c>
      <c r="NG405" s="22">
        <v>2</v>
      </c>
      <c r="NH405" s="23">
        <v>4</v>
      </c>
      <c r="NI405" s="22">
        <v>28</v>
      </c>
      <c r="NJ405" s="22">
        <v>1.4</v>
      </c>
      <c r="NK405" s="22">
        <v>0.42</v>
      </c>
      <c r="NL405" s="23">
        <v>5.32</v>
      </c>
      <c r="NM405" s="3">
        <v>3.96</v>
      </c>
      <c r="NN405" s="22">
        <v>2.97</v>
      </c>
      <c r="NO405" s="22">
        <v>4.07</v>
      </c>
      <c r="NP405" s="22">
        <v>0.23</v>
      </c>
      <c r="NQ405" s="22">
        <v>1.1499999999999999</v>
      </c>
      <c r="NR405" s="23">
        <v>1</v>
      </c>
      <c r="NS405" s="22">
        <v>1.28</v>
      </c>
      <c r="NT405" s="22">
        <v>6.72</v>
      </c>
      <c r="NU405" s="23">
        <v>5.0999999999999996</v>
      </c>
      <c r="NV405" s="3">
        <v>2.85</v>
      </c>
      <c r="NW405" s="22">
        <v>0.45</v>
      </c>
      <c r="NX405" s="22">
        <v>0.6</v>
      </c>
      <c r="NY405" s="22">
        <v>51.75</v>
      </c>
      <c r="NZ405" s="22">
        <v>17.25</v>
      </c>
      <c r="OA405" s="23">
        <v>3</v>
      </c>
      <c r="OB405" s="22">
        <v>0.45</v>
      </c>
      <c r="OC405" s="22">
        <v>1.32</v>
      </c>
      <c r="OD405" s="22">
        <v>2.7</v>
      </c>
      <c r="OE405" s="22">
        <v>1.98</v>
      </c>
      <c r="OF405" s="22">
        <v>17.760000000000002</v>
      </c>
      <c r="OG405" s="22">
        <v>1.2</v>
      </c>
      <c r="OH405" s="23">
        <v>5.04</v>
      </c>
      <c r="OI405" s="22">
        <v>2</v>
      </c>
      <c r="OJ405" s="22">
        <v>7.1</v>
      </c>
      <c r="OK405" s="22">
        <v>2.9</v>
      </c>
      <c r="OL405" s="22">
        <v>0.66</v>
      </c>
      <c r="OM405" s="23">
        <v>3.96</v>
      </c>
      <c r="ON405" s="22">
        <v>3.96</v>
      </c>
      <c r="OO405" s="22">
        <v>13.42</v>
      </c>
      <c r="OQ405">
        <f t="shared" si="667"/>
        <v>-11</v>
      </c>
      <c r="OR405" s="23">
        <f t="shared" ca="1" si="724"/>
        <v>1.0448407861792741</v>
      </c>
      <c r="OS405" s="23">
        <f t="shared" ca="1" si="724"/>
        <v>1.1246225293541328</v>
      </c>
      <c r="OT405" s="23">
        <f t="shared" ca="1" si="724"/>
        <v>1.0114375592168054</v>
      </c>
      <c r="OU405" s="23">
        <f t="shared" ca="1" si="724"/>
        <v>1.0071031913531858</v>
      </c>
      <c r="OV405" s="23">
        <f t="shared" ca="1" si="724"/>
        <v>1.0162711760257914</v>
      </c>
      <c r="OW405" s="23">
        <f t="shared" ca="1" si="724"/>
        <v>1.0260960105513677</v>
      </c>
      <c r="OX405" s="23">
        <f t="shared" ca="1" si="811"/>
        <v>1.0159089443442795</v>
      </c>
      <c r="OY405" s="23">
        <f t="shared" ca="1" si="811"/>
        <v>1.0007974760305083</v>
      </c>
      <c r="OZ405" s="23">
        <f t="shared" ca="1" si="811"/>
        <v>1.0239638675463234</v>
      </c>
      <c r="PA405" s="23">
        <f t="shared" ca="1" si="811"/>
        <v>1.0190025089237829</v>
      </c>
      <c r="PB405" s="23">
        <f t="shared" ca="1" si="811"/>
        <v>1.0484003224246938</v>
      </c>
      <c r="PC405" s="23">
        <f t="shared" ca="1" si="811"/>
        <v>1.0368617597668206</v>
      </c>
      <c r="PD405" s="23">
        <f t="shared" ca="1" si="811"/>
        <v>1.2313881889830802</v>
      </c>
      <c r="PE405" s="23">
        <f t="shared" ca="1" si="811"/>
        <v>1.0105783291065384</v>
      </c>
      <c r="PF405" s="23">
        <f t="shared" ca="1" si="811"/>
        <v>1.0499925501295211</v>
      </c>
      <c r="PG405" s="23">
        <f t="shared" ca="1" si="729"/>
        <v>0.95799942520393599</v>
      </c>
      <c r="PH405" s="23">
        <f t="shared" ca="1" si="729"/>
        <v>1.0124479873927736</v>
      </c>
      <c r="PI405" s="23">
        <f t="shared" ca="1" si="729"/>
        <v>1.0710151586478895</v>
      </c>
      <c r="PJ405" s="23">
        <f t="shared" ca="1" si="729"/>
        <v>1.029732973734516</v>
      </c>
      <c r="PK405" s="23">
        <f t="shared" ca="1" si="729"/>
        <v>0.95339845254231592</v>
      </c>
      <c r="PL405" s="23">
        <f t="shared" ca="1" si="760"/>
        <v>1.0106550214940402</v>
      </c>
      <c r="PM405" s="23">
        <f t="shared" ca="1" si="760"/>
        <v>1.0803653895116432</v>
      </c>
      <c r="PN405" s="23">
        <f t="shared" ca="1" si="760"/>
        <v>1.0327658705584539</v>
      </c>
      <c r="PO405" s="23">
        <f t="shared" ca="1" si="760"/>
        <v>1.0989960582277627</v>
      </c>
      <c r="PP405" s="23">
        <f t="shared" ca="1" si="760"/>
        <v>0.99593227306749832</v>
      </c>
      <c r="PQ405" s="23">
        <f t="shared" ca="1" si="760"/>
        <v>1.00204137224824</v>
      </c>
      <c r="PR405" s="23">
        <f t="shared" ca="1" si="760"/>
        <v>1.0473198923682459</v>
      </c>
      <c r="PS405" s="23">
        <f t="shared" ca="1" si="760"/>
        <v>1.0403737399362265</v>
      </c>
      <c r="PT405" s="23">
        <f t="shared" ca="1" si="760"/>
        <v>1.0328920776764141</v>
      </c>
      <c r="PU405" s="23">
        <f t="shared" ca="1" si="749"/>
        <v>1.0495339299760724</v>
      </c>
      <c r="PV405" s="23">
        <f t="shared" ca="1" si="749"/>
        <v>1.2081430390715691</v>
      </c>
      <c r="PW405" s="23">
        <f t="shared" ca="1" si="749"/>
        <v>1.038749059658417</v>
      </c>
      <c r="PX405" s="23">
        <f t="shared" ca="1" si="749"/>
        <v>1.0410936910825126</v>
      </c>
      <c r="PY405" s="23">
        <f t="shared" ca="1" si="749"/>
        <v>1.012918626758867</v>
      </c>
      <c r="PZ405" s="23">
        <f t="shared" ca="1" si="749"/>
        <v>1.0302529250893395</v>
      </c>
      <c r="QA405" s="23">
        <f t="shared" ca="1" si="749"/>
        <v>1.0413978414908056</v>
      </c>
      <c r="QB405" s="23">
        <f t="shared" ca="1" si="730"/>
        <v>1.0517130236446117</v>
      </c>
      <c r="QC405" s="23">
        <f t="shared" ca="1" si="730"/>
        <v>1.0536991168842411</v>
      </c>
      <c r="QD405" s="23">
        <f t="shared" ca="1" si="730"/>
        <v>0.97612002909581908</v>
      </c>
      <c r="QE405" s="23">
        <f t="shared" ca="1" si="730"/>
        <v>1.0169405498071269</v>
      </c>
      <c r="QF405" s="23">
        <f t="shared" ca="1" si="730"/>
        <v>1.0022289275236991</v>
      </c>
      <c r="QG405" s="23">
        <f t="shared" ca="1" si="809"/>
        <v>1.0417834215244386</v>
      </c>
      <c r="QH405" s="23">
        <f t="shared" ca="1" si="809"/>
        <v>1.0355294108238171</v>
      </c>
      <c r="QI405" s="23">
        <f t="shared" ca="1" si="809"/>
        <v>0.95164359685238076</v>
      </c>
      <c r="QJ405" s="26">
        <f t="shared" ca="1" si="779"/>
        <v>1.0301384341940705</v>
      </c>
      <c r="QL405" s="3">
        <f t="shared" ca="1" si="751"/>
        <v>118.26939354992243</v>
      </c>
      <c r="QM405" s="3">
        <f t="shared" ca="1" si="753"/>
        <v>0.31022828092996946</v>
      </c>
      <c r="QN405" s="3">
        <f t="shared" ca="1" si="757"/>
        <v>0.32311208264408364</v>
      </c>
      <c r="QO405" s="3">
        <f t="shared" ca="1" si="762"/>
        <v>1.0435493071502711</v>
      </c>
      <c r="QP405" s="3">
        <f t="shared" ca="1" si="795"/>
        <v>1.8580324312676533</v>
      </c>
      <c r="QQ405" s="2">
        <f t="shared" ca="1" si="810"/>
        <v>3.3061741687701263</v>
      </c>
      <c r="QR405" s="3">
        <f t="shared" ca="1" si="754"/>
        <v>3.7869202768210597</v>
      </c>
      <c r="QS405" s="3">
        <f t="shared" ca="1" si="758"/>
        <v>3.9534317467807996</v>
      </c>
      <c r="QT405" s="3">
        <f t="shared" ca="1" si="761"/>
        <v>4.2399926919551412</v>
      </c>
      <c r="QU405" s="3">
        <f t="shared" ca="1" si="782"/>
        <v>3.7505877076917216</v>
      </c>
    </row>
    <row r="406" spans="1:463" x14ac:dyDescent="0.35">
      <c r="A406" s="12" t="s">
        <v>1471</v>
      </c>
      <c r="B406" s="21">
        <v>44562</v>
      </c>
      <c r="C406" t="s">
        <v>1021</v>
      </c>
      <c r="D406" s="2">
        <v>114.6</v>
      </c>
      <c r="E406" s="2">
        <v>114.9</v>
      </c>
      <c r="F406" s="2">
        <v>5.5</v>
      </c>
      <c r="G406" s="2">
        <v>114.4</v>
      </c>
      <c r="H406" s="2">
        <v>115.58358287224509</v>
      </c>
      <c r="I406" s="2">
        <v>115.31568355767554</v>
      </c>
      <c r="J406" s="2">
        <v>112.7</v>
      </c>
      <c r="K406" s="2">
        <v>116.9</v>
      </c>
      <c r="L406" s="2">
        <v>117.74532514252705</v>
      </c>
      <c r="M406" s="2">
        <v>108.7</v>
      </c>
      <c r="N406" s="2">
        <v>130.4</v>
      </c>
      <c r="O406" s="2">
        <v>107.5</v>
      </c>
      <c r="P406" s="2">
        <v>112.1</v>
      </c>
      <c r="Q406" s="2">
        <v>103.3</v>
      </c>
      <c r="R406" s="2">
        <v>127.3</v>
      </c>
      <c r="S406" s="2">
        <v>130.4</v>
      </c>
      <c r="T406" s="2">
        <v>124.3</v>
      </c>
      <c r="U406" s="2">
        <v>103.8</v>
      </c>
      <c r="V406" s="2">
        <v>119</v>
      </c>
      <c r="W406" s="2">
        <v>125.4</v>
      </c>
      <c r="X406" s="2">
        <v>124.7</v>
      </c>
      <c r="Y406" s="2">
        <v>113.3</v>
      </c>
      <c r="Z406" s="2">
        <v>114.8</v>
      </c>
      <c r="AA406" s="2">
        <v>122.3</v>
      </c>
      <c r="AB406" s="2">
        <v>127.4</v>
      </c>
      <c r="AC406" s="2">
        <v>108</v>
      </c>
      <c r="AD406" s="2">
        <v>118</v>
      </c>
      <c r="AE406" s="2">
        <v>104.5</v>
      </c>
      <c r="AF406" s="2">
        <v>122.3</v>
      </c>
      <c r="AG406" s="22">
        <v>564</v>
      </c>
      <c r="AH406" s="22">
        <v>436</v>
      </c>
      <c r="AI406" s="22">
        <v>163</v>
      </c>
      <c r="AJ406" s="22">
        <v>31</v>
      </c>
      <c r="AK406" s="22">
        <v>36</v>
      </c>
      <c r="AL406" s="22">
        <v>3</v>
      </c>
      <c r="AM406" s="22">
        <v>13</v>
      </c>
      <c r="AN406" s="22">
        <v>23</v>
      </c>
      <c r="AO406" s="22">
        <v>52</v>
      </c>
      <c r="AP406" s="22">
        <v>32</v>
      </c>
      <c r="AQ406" s="22">
        <v>25</v>
      </c>
      <c r="AR406" s="2">
        <v>107.8</v>
      </c>
      <c r="AS406" s="2">
        <v>123.2</v>
      </c>
      <c r="AT406" s="2">
        <v>103.3</v>
      </c>
      <c r="AU406" s="2">
        <v>112.5</v>
      </c>
      <c r="AV406" s="2">
        <v>113.3</v>
      </c>
      <c r="AW406" s="2">
        <v>115.4</v>
      </c>
      <c r="AX406" s="2">
        <v>127.3</v>
      </c>
      <c r="AY406" s="2">
        <v>115.7</v>
      </c>
      <c r="AZ406" s="2">
        <v>114.3</v>
      </c>
      <c r="BA406" s="2">
        <v>125.4</v>
      </c>
      <c r="BB406" s="2">
        <v>118.1</v>
      </c>
      <c r="BC406" s="2">
        <v>107.1</v>
      </c>
      <c r="BD406" s="3">
        <v>0.82</v>
      </c>
      <c r="BE406" s="3">
        <v>0.83</v>
      </c>
      <c r="BF406" s="3">
        <v>1.43</v>
      </c>
      <c r="BG406" s="3">
        <v>0.99</v>
      </c>
      <c r="BH406" s="3">
        <v>1.39</v>
      </c>
      <c r="BI406" s="2">
        <v>317.7</v>
      </c>
      <c r="BJ406" s="2">
        <v>7.8</v>
      </c>
      <c r="BK406" s="2">
        <v>8</v>
      </c>
      <c r="BL406" s="2">
        <v>138.9</v>
      </c>
      <c r="BM406" s="2">
        <v>122.8</v>
      </c>
      <c r="BN406" s="10">
        <v>602</v>
      </c>
      <c r="BO406" s="3">
        <v>82.71</v>
      </c>
      <c r="BP406" s="22">
        <v>1.3561000000000001</v>
      </c>
      <c r="BQ406" s="3">
        <v>86.505238095238084</v>
      </c>
      <c r="BR406" s="23">
        <v>4.383</v>
      </c>
      <c r="BS406" s="2">
        <v>170.2</v>
      </c>
      <c r="BT406" s="3">
        <v>128.69</v>
      </c>
      <c r="BU406" s="2">
        <v>2.2999999999999998</v>
      </c>
      <c r="BV406" s="2">
        <v>6</v>
      </c>
      <c r="BW406" s="2">
        <v>5.7</v>
      </c>
      <c r="BX406" s="2">
        <v>4.5</v>
      </c>
      <c r="BY406" s="23">
        <v>282.54300000000001</v>
      </c>
      <c r="BZ406" s="2">
        <v>100.3</v>
      </c>
      <c r="CA406" s="2">
        <v>105.6</v>
      </c>
      <c r="CB406" s="3">
        <v>108.12</v>
      </c>
      <c r="CC406" s="2">
        <v>108.3</v>
      </c>
      <c r="CD406" s="2">
        <v>146.30000000000001</v>
      </c>
      <c r="CE406" s="2">
        <v>100.18123155742494</v>
      </c>
      <c r="CF406" s="3">
        <v>108.76663560609315</v>
      </c>
      <c r="CG406" s="2">
        <v>108.10296337640118</v>
      </c>
      <c r="CH406" s="23">
        <v>286.72113184696258</v>
      </c>
      <c r="CI406" s="3">
        <v>108.15302654445243</v>
      </c>
      <c r="CM406" s="2">
        <f t="shared" si="763"/>
        <v>63.789719117497292</v>
      </c>
      <c r="CN406" s="2">
        <f t="shared" si="763"/>
        <v>3.2320625322616325</v>
      </c>
      <c r="CO406" s="2">
        <f t="shared" si="764"/>
        <v>87.716215414966499</v>
      </c>
      <c r="CR406" s="2">
        <f t="shared" si="767"/>
        <v>-8.7183958151707514E-2</v>
      </c>
      <c r="CS406" s="2">
        <f t="shared" si="767"/>
        <v>-0.17376194613378682</v>
      </c>
      <c r="CT406" s="2">
        <f t="shared" si="768"/>
        <v>-0.34843205574912151</v>
      </c>
      <c r="CU406" s="2">
        <f t="shared" si="768"/>
        <v>0.46148426335636666</v>
      </c>
      <c r="CV406" s="2">
        <f t="shared" si="768"/>
        <v>0.63294326989044847</v>
      </c>
      <c r="CW406" s="2">
        <f t="shared" si="769"/>
        <v>0.56127221702525187</v>
      </c>
      <c r="CX406" s="2">
        <f t="shared" si="770"/>
        <v>-8.5470085470080615E-2</v>
      </c>
      <c r="CY406" s="2">
        <f t="shared" ref="CY406:CY456" si="815">((N406-N405)/N405)*100</f>
        <v>-0.45801526717556817</v>
      </c>
      <c r="CZ406" s="2">
        <f t="shared" si="775"/>
        <v>0.40387722132471726</v>
      </c>
      <c r="DA406" s="2">
        <f t="shared" si="776"/>
        <v>0.55248618784530612</v>
      </c>
      <c r="DB406" s="2">
        <f t="shared" si="777"/>
        <v>0.16835016835017075</v>
      </c>
      <c r="DC406" s="2">
        <f t="shared" si="704"/>
        <v>0</v>
      </c>
      <c r="DF406" s="2">
        <f t="shared" si="771"/>
        <v>5.6805546640930737</v>
      </c>
      <c r="DG406" s="2">
        <f t="shared" si="771"/>
        <v>7.8653853294019749</v>
      </c>
      <c r="DH406" s="2">
        <f t="shared" si="772"/>
        <v>6.409295901401002</v>
      </c>
      <c r="DI406" s="2">
        <f t="shared" si="796"/>
        <v>5.2216053262215345</v>
      </c>
      <c r="DJ406" s="2">
        <f t="shared" si="796"/>
        <v>10.772389735426646</v>
      </c>
      <c r="DM406" s="2">
        <f t="shared" ref="DM406:DN445" si="816">((D406-D394)/D394)*100</f>
        <v>4.8490393412625776</v>
      </c>
      <c r="DN406" s="2">
        <f t="shared" si="816"/>
        <v>5.412844036697253</v>
      </c>
      <c r="DO406" s="2">
        <f t="shared" si="780"/>
        <v>4.3795620437956311</v>
      </c>
      <c r="DP406" s="2">
        <f t="shared" ref="DP406:DP456" si="817">((J406-J394)/J394)*100</f>
        <v>7.1292775665399235</v>
      </c>
      <c r="DQ406" s="2">
        <f t="shared" si="697"/>
        <v>3.1450794264744384</v>
      </c>
      <c r="DR406" s="2">
        <f t="shared" ref="DR406:DR456" si="818">((K406-K394)/K394)*100</f>
        <v>3.268551236749119</v>
      </c>
      <c r="DS406" s="2">
        <f t="shared" ref="DS406:DS456" si="819">DR406-(($EA$1/$DR$1)*EA406)-(($EB$1/$DR$1)*EB406)-(($EC$1/$DR$1)*EC406)</f>
        <v>2.6187894533454714</v>
      </c>
      <c r="DT406" s="2">
        <v>3.5</v>
      </c>
      <c r="DU406" s="2">
        <v>3.2</v>
      </c>
      <c r="DV406" s="2">
        <f t="shared" si="781"/>
        <v>4.5719844357976713</v>
      </c>
      <c r="DW406" s="2">
        <f t="shared" ref="DW406:DW456" si="820">100*((Q406/Q394)-1)</f>
        <v>6.2757201646090444</v>
      </c>
      <c r="DX406" s="2">
        <f t="shared" ref="DX406:DX456" si="821">100*((T406/T394)-1)</f>
        <v>22.947576656775471</v>
      </c>
      <c r="DY406" s="2">
        <f t="shared" ref="DY406:DY456" si="822">100*((R406/R394)-1)</f>
        <v>11.373578302712151</v>
      </c>
      <c r="DZ406" s="2">
        <f t="shared" ref="DZ406:DZ456" si="823">100*((N406/N394)-1)</f>
        <v>23.601895734597168</v>
      </c>
      <c r="EA406" s="2">
        <f t="shared" si="674"/>
        <v>17.687074829931969</v>
      </c>
      <c r="EB406" s="2">
        <f t="shared" si="674"/>
        <v>2.941176470588247</v>
      </c>
      <c r="EC406" s="2">
        <f t="shared" si="674"/>
        <v>4.5000000000000151</v>
      </c>
      <c r="ED406" s="2">
        <f t="shared" si="674"/>
        <v>17.199248120300759</v>
      </c>
      <c r="EE406" s="2">
        <f t="shared" si="718"/>
        <v>5.0046339202965529</v>
      </c>
      <c r="EF406" s="2">
        <f t="shared" si="718"/>
        <v>4.7445255474452663</v>
      </c>
      <c r="EG406" s="2">
        <f t="shared" si="718"/>
        <v>3.5563082133784896</v>
      </c>
      <c r="EH406" s="2">
        <f t="shared" si="718"/>
        <v>28.686868686868692</v>
      </c>
      <c r="EI406" s="2">
        <f t="shared" si="689"/>
        <v>4.2553191489361541</v>
      </c>
      <c r="EJ406" s="2">
        <f t="shared" si="689"/>
        <v>3.1825795644891075</v>
      </c>
      <c r="EK406" s="2">
        <f t="shared" si="689"/>
        <v>6.2757201646090444</v>
      </c>
      <c r="EL406" s="2">
        <f t="shared" si="687"/>
        <v>7.1428571428571397</v>
      </c>
      <c r="EM406" s="2">
        <f t="shared" si="687"/>
        <v>8.4210526315789522</v>
      </c>
      <c r="EN406" s="2">
        <f t="shared" si="687"/>
        <v>2.2143489813994721</v>
      </c>
      <c r="EO406" s="2">
        <f t="shared" si="687"/>
        <v>11.373578302712151</v>
      </c>
      <c r="EP406" s="2">
        <f t="shared" si="687"/>
        <v>1.0480349344978102</v>
      </c>
      <c r="EQ406" s="2">
        <f t="shared" si="687"/>
        <v>2.8802880288028909</v>
      </c>
      <c r="ER406" s="2">
        <f t="shared" si="716"/>
        <v>4.5000000000000151</v>
      </c>
      <c r="ES406" s="2">
        <f t="shared" si="716"/>
        <v>4.6058458813108771</v>
      </c>
      <c r="ET406" s="2">
        <f t="shared" si="716"/>
        <v>1.7094017094017033</v>
      </c>
      <c r="EU406" s="2">
        <f t="shared" si="765"/>
        <v>7.8</v>
      </c>
      <c r="EV406" s="2">
        <f t="shared" si="765"/>
        <v>8</v>
      </c>
      <c r="EW406" s="2">
        <f t="shared" ref="EW406:EX445" si="824">100*((BL406/BL394)-1)</f>
        <v>16.137123745819416</v>
      </c>
      <c r="EX406" s="2">
        <f t="shared" si="824"/>
        <v>10.73038773669972</v>
      </c>
      <c r="EY406" s="2">
        <f t="shared" ref="EY406:EZ445" si="825">100*((CM406/CM394)-1)</f>
        <v>58.769715691539879</v>
      </c>
      <c r="EZ406" s="2">
        <f t="shared" si="825"/>
        <v>62.435285514965841</v>
      </c>
      <c r="FA406" s="2">
        <f t="shared" ref="FA406:FA456" si="826">100*((BS406/BS394)-1)</f>
        <v>32.761310452418101</v>
      </c>
      <c r="FB406" s="2">
        <f t="shared" si="733"/>
        <v>7.5588057269678322</v>
      </c>
      <c r="FC406" s="2">
        <f t="shared" si="733"/>
        <v>0.50100200400802208</v>
      </c>
      <c r="FD406" s="2">
        <f t="shared" si="733"/>
        <v>4.1420118343195256</v>
      </c>
      <c r="FE406" s="2">
        <f t="shared" si="732"/>
        <v>2.8538812785388057</v>
      </c>
      <c r="FF406" s="2">
        <f t="shared" si="732"/>
        <v>4.8402710551790795</v>
      </c>
      <c r="FG406" s="2">
        <f t="shared" si="732"/>
        <v>5.1761322789360298</v>
      </c>
      <c r="FH406" s="2">
        <v>4.8</v>
      </c>
      <c r="FI406" s="2">
        <v>5.3</v>
      </c>
      <c r="FL406" s="2">
        <f t="shared" si="797"/>
        <v>2.176470959571275</v>
      </c>
      <c r="FM406" s="2">
        <f t="shared" si="797"/>
        <v>1.6762192941808474</v>
      </c>
      <c r="FN406" s="2">
        <f t="shared" si="798"/>
        <v>1.3466140999500942</v>
      </c>
      <c r="FQ406" s="2">
        <f t="shared" si="799"/>
        <v>8.9942518276386672</v>
      </c>
      <c r="FR406" s="2">
        <f t="shared" si="799"/>
        <v>6.875351615328662</v>
      </c>
      <c r="FS406" s="2">
        <f t="shared" si="800"/>
        <v>5.4962386237537686</v>
      </c>
      <c r="FT406" s="2">
        <f t="shared" si="801"/>
        <v>7.2128581325145324</v>
      </c>
      <c r="FU406" s="2">
        <f t="shared" si="801"/>
        <v>4.8034800808728795</v>
      </c>
      <c r="FX406" s="2">
        <f t="shared" si="812"/>
        <v>6.350762115498898</v>
      </c>
      <c r="FY406" s="2">
        <f t="shared" si="812"/>
        <v>5.3683808513987019</v>
      </c>
      <c r="FZ406" s="2">
        <f t="shared" si="813"/>
        <v>3.7337867847816231</v>
      </c>
      <c r="GA406" s="2">
        <f t="shared" si="814"/>
        <v>5.9158691240865258</v>
      </c>
      <c r="GB406" s="2">
        <f t="shared" si="814"/>
        <v>2.877309619443702</v>
      </c>
      <c r="GE406" s="2">
        <f t="shared" si="778"/>
        <v>-1.057883296585401</v>
      </c>
      <c r="GF406" s="2">
        <f t="shared" si="778"/>
        <v>-0.92982776793594224</v>
      </c>
      <c r="GG406" s="2">
        <f t="shared" si="759"/>
        <v>63.9343567819149</v>
      </c>
      <c r="GH406" s="2">
        <f t="shared" si="759"/>
        <v>66.699588897085277</v>
      </c>
      <c r="GI406" s="2">
        <f t="shared" si="670"/>
        <v>34.703683929524828</v>
      </c>
      <c r="GJ406" s="2">
        <f t="shared" si="671"/>
        <v>3.3618401651430263</v>
      </c>
      <c r="GK406" s="2">
        <v>4.4000000000000004</v>
      </c>
      <c r="GN406" s="2">
        <f t="shared" si="752"/>
        <v>9.9999999999999645E-2</v>
      </c>
      <c r="GQ406" s="2">
        <f t="shared" si="717"/>
        <v>3.5</v>
      </c>
      <c r="GT406" s="27">
        <f t="shared" ca="1" si="734"/>
        <v>100.90009000900091</v>
      </c>
      <c r="GU406" s="27">
        <f t="shared" ca="1" si="735"/>
        <v>99.541984732824432</v>
      </c>
      <c r="GV406" s="27">
        <f t="shared" ca="1" si="735"/>
        <v>100.40387722132471</v>
      </c>
      <c r="GW406" s="27">
        <f t="shared" ca="1" si="736"/>
        <v>99.822852081488051</v>
      </c>
      <c r="GX406" s="27">
        <f t="shared" ca="1" si="736"/>
        <v>99.914529914529908</v>
      </c>
      <c r="GY406" s="27">
        <f t="shared" ca="1" si="737"/>
        <v>99.826238053866206</v>
      </c>
      <c r="GZ406" s="27">
        <f t="shared" ca="1" si="738"/>
        <v>70.853242320819106</v>
      </c>
      <c r="HA406" s="27">
        <f t="shared" ca="1" si="739"/>
        <v>96.774193548387103</v>
      </c>
      <c r="HB406" s="27">
        <f t="shared" ca="1" si="739"/>
        <v>97.440132122213058</v>
      </c>
      <c r="HC406" s="27">
        <f t="shared" ca="1" si="739"/>
        <v>96.759259259259252</v>
      </c>
      <c r="HD406" s="27">
        <f t="shared" ca="1" si="739"/>
        <v>98.232931726907623</v>
      </c>
      <c r="HE406" s="27">
        <f t="shared" ca="1" si="740"/>
        <v>100.55248618784532</v>
      </c>
      <c r="HG406" s="27">
        <f t="shared" ca="1" si="741"/>
        <v>103.0612244897959</v>
      </c>
      <c r="HH406" s="27">
        <f t="shared" ca="1" si="742"/>
        <v>124.17061611374407</v>
      </c>
      <c r="HI406" s="27">
        <f t="shared" ca="1" si="742"/>
        <v>122.45301681503462</v>
      </c>
      <c r="HJ406" s="27">
        <f t="shared" ca="1" si="743"/>
        <v>107.31939163498099</v>
      </c>
      <c r="HK406" s="27">
        <f t="shared" ca="1" si="743"/>
        <v>103.35689045936395</v>
      </c>
      <c r="HL406" s="27">
        <f t="shared" ca="1" si="744"/>
        <v>105.59633027522935</v>
      </c>
      <c r="HM406" s="27">
        <f t="shared" ca="1" si="745"/>
        <v>166.09977324263039</v>
      </c>
      <c r="HN406" s="27">
        <f t="shared" ca="1" si="746"/>
        <v>100.0896860986547</v>
      </c>
      <c r="HO406" s="27">
        <f t="shared" ca="1" si="746"/>
        <v>109.19747520288547</v>
      </c>
      <c r="HP406" s="27">
        <f t="shared" ca="1" si="746"/>
        <v>109.64467005076142</v>
      </c>
      <c r="HQ406" s="27">
        <f t="shared" ca="1" si="746"/>
        <v>114.53541858325667</v>
      </c>
      <c r="HR406" s="27">
        <f t="shared" ca="1" si="747"/>
        <v>127.97979797979799</v>
      </c>
      <c r="HT406" s="27">
        <f t="shared" ca="1" si="783"/>
        <v>159.77202350273168</v>
      </c>
      <c r="HU406" s="27">
        <f t="shared" ca="1" si="783"/>
        <v>26.602449443590864</v>
      </c>
      <c r="HV406" s="27">
        <f t="shared" ca="1" si="783"/>
        <v>33.126081777761613</v>
      </c>
      <c r="HW406" s="27">
        <f t="shared" ca="1" si="784"/>
        <v>566.88673894912438</v>
      </c>
      <c r="HX406" s="27">
        <f t="shared" ca="1" si="784"/>
        <v>433.17532426447337</v>
      </c>
      <c r="HY406" s="27">
        <f t="shared" ca="1" si="802"/>
        <v>999.99999999999989</v>
      </c>
      <c r="HZ406" s="27">
        <f t="shared" ca="1" si="785"/>
        <v>2.3314468301420934</v>
      </c>
      <c r="IA406" s="27">
        <f t="shared" ca="1" si="785"/>
        <v>26.941737161920649</v>
      </c>
      <c r="IB406" s="27">
        <f t="shared" ca="1" si="785"/>
        <v>14.827919993703047</v>
      </c>
      <c r="IC406" s="27">
        <f t="shared" ca="1" si="785"/>
        <v>62.093395028286729</v>
      </c>
      <c r="ID406" s="27">
        <f t="shared" ca="1" si="785"/>
        <v>21.410079445114004</v>
      </c>
      <c r="IE406" s="27">
        <f t="shared" ca="1" si="785"/>
        <v>16.110725096632979</v>
      </c>
      <c r="IG406" s="28">
        <f t="shared" ca="1" si="786"/>
        <v>0.64402334017547591</v>
      </c>
      <c r="IH406" s="28">
        <f t="shared" ca="1" si="786"/>
        <v>0.62800452644495108</v>
      </c>
      <c r="II406" s="28">
        <f t="shared" ca="1" si="786"/>
        <v>0.75913373405560569</v>
      </c>
      <c r="IJ406" s="28">
        <f t="shared" ca="1" si="787"/>
        <v>4.0437632556212026</v>
      </c>
      <c r="IK406" s="24">
        <f t="shared" ca="1" si="803"/>
        <v>2.0126016549451702</v>
      </c>
      <c r="IL406" s="28">
        <f t="shared" ca="1" si="788"/>
        <v>1.4147716859048671</v>
      </c>
      <c r="IM406" s="28">
        <f t="shared" ca="1" si="804"/>
        <v>5.4128440366972415</v>
      </c>
      <c r="IN406" s="3">
        <f t="shared" ca="1" si="805"/>
        <v>5.4585349415260698</v>
      </c>
      <c r="IO406" s="2">
        <f t="shared" ref="IO406:IO456" si="827">F406</f>
        <v>5.5</v>
      </c>
      <c r="IQ406" s="2">
        <f t="shared" ca="1" si="807"/>
        <v>2.0311616006760325</v>
      </c>
      <c r="IS406" s="3">
        <f t="shared" ca="1" si="790"/>
        <v>-9.6003217988737344E-2</v>
      </c>
      <c r="IT406" s="3">
        <f t="shared" ca="1" si="791"/>
        <v>1.0174368346983376E-2</v>
      </c>
      <c r="IU406" s="3">
        <f t="shared" si="792"/>
        <v>9.9999999999999645E-2</v>
      </c>
      <c r="IV406" s="3">
        <f t="shared" ca="1" si="793"/>
        <v>0.18582884964175361</v>
      </c>
      <c r="IX406" s="28">
        <f ca="1">$HL406/100*(GZ406-100)*AL406/1000+(HM406-100)*HZ406/$HY406</f>
        <v>6.1774387289355928E-2</v>
      </c>
      <c r="IY406" s="28">
        <f ca="1">$HL406/100*(HA406-100)*AM406/1000+(HN406-100)*IA406/$HY406</f>
        <v>-4.1866032753869652E-2</v>
      </c>
      <c r="IZ406" s="28">
        <f ca="1">$HL406/100*(HB406-100)*AN406/1000+(HO406-100)*IB406/$HY406</f>
        <v>7.4207516059193179E-2</v>
      </c>
      <c r="JA406" s="28">
        <f ca="1">$HL406/100*(HC406-100)*AO406/1000+(HP406-100)*IC406/$HY406</f>
        <v>0.42092093598967639</v>
      </c>
      <c r="JB406" s="28">
        <f ca="1">$HL406/100*(HD406-100)*AP406/1000+(HQ406-100)*ID406/$HY406</f>
        <v>0.25149377064052242</v>
      </c>
      <c r="JC406" s="28">
        <f ca="1">$HL406/100*(HE406-100)*AQ406/1000+(HR406-100)*IE406/$HY406</f>
        <v>0.46535996200290647</v>
      </c>
      <c r="JE406" s="3">
        <f t="shared" ca="1" si="808"/>
        <v>4.0786968759873865E-3</v>
      </c>
      <c r="JF406" s="3">
        <f t="shared" ca="1" si="808"/>
        <v>-0.13704228507297928</v>
      </c>
      <c r="JG406" s="3">
        <f t="shared" ca="1" si="808"/>
        <v>-0.15744167364528691</v>
      </c>
      <c r="JH406" s="3">
        <f t="shared" ca="1" si="808"/>
        <v>0.13882993889383838</v>
      </c>
      <c r="JI406" s="3">
        <f t="shared" ca="1" si="808"/>
        <v>1.5032644635160741E-2</v>
      </c>
      <c r="JJ406" s="3">
        <f t="shared" ca="1" si="808"/>
        <v>7.2888960130587099E-3</v>
      </c>
      <c r="JK406" s="3">
        <f>IO406-IO405</f>
        <v>9.9999999999999645E-2</v>
      </c>
      <c r="JL406" s="3">
        <f t="shared" ca="1" si="794"/>
        <v>0.2533629767692992</v>
      </c>
      <c r="JN406" s="10">
        <f>COUNTIF(EI406:ET406,"&gt;2")</f>
        <v>10</v>
      </c>
      <c r="JP406" s="2">
        <f>AVERAGE(CS406,CS394,CS382,CS370,CS358,CS346,CS334,CS322,CS310,CS298)</f>
        <v>-0.5059209533876915</v>
      </c>
      <c r="JQ406" s="2">
        <f>CS406-JP406</f>
        <v>0.33215900725390468</v>
      </c>
      <c r="JR406" s="2">
        <f>AVERAGE(CT406,CT394,CT382,CT370,CT358,CT346,CT334,CT322,CT310,CT298)</f>
        <v>-0.76616482211238457</v>
      </c>
      <c r="JS406" s="2">
        <f>CT406-JR406</f>
        <v>0.41773276636326306</v>
      </c>
      <c r="KH406" s="2">
        <f>(DN406*$DN$4)+(FB406*$FB$3)+(FC406*$FC$3)+(FD406*$FD$3)+(FE406*$FE$3)+(FF406*$FF$3)+(FG406*$FG$3)</f>
        <v>5.6104734635152971</v>
      </c>
      <c r="KI406" s="2">
        <f>F406-KH406</f>
        <v>-0.11047346351529708</v>
      </c>
      <c r="KJ406" s="2">
        <f>MAX(DN406,FB406:FG406)</f>
        <v>7.5588057269678322</v>
      </c>
      <c r="KK406" s="2">
        <f>MIN(DN406,FB406:FG406)</f>
        <v>0.50100200400802208</v>
      </c>
      <c r="KL406" s="2">
        <f t="shared" ref="KL406:KL456" si="828">+KJ406-KK406</f>
        <v>7.0578037229598101</v>
      </c>
      <c r="KO406" s="2">
        <f>BO406</f>
        <v>82.71</v>
      </c>
      <c r="KP406" s="2">
        <f>100*((BO400/BO388)-1)</f>
        <v>6.2751721449915587</v>
      </c>
      <c r="KQ406" s="2">
        <f t="shared" si="677"/>
        <v>6.2751721449915587</v>
      </c>
      <c r="KR406" s="2">
        <f>100*((BO394/BO382)-1)</f>
        <v>-1.5568563955660752</v>
      </c>
      <c r="KS406" s="2">
        <f t="shared" si="691"/>
        <v>-1.5568563955660752</v>
      </c>
      <c r="KT406" s="3">
        <f>BP406</f>
        <v>1.3561000000000001</v>
      </c>
      <c r="KU406" s="3">
        <f>BQ406</f>
        <v>86.505238095238084</v>
      </c>
      <c r="KV406" s="3">
        <f t="shared" si="773"/>
        <v>63.789719117497292</v>
      </c>
      <c r="KW406" s="2">
        <f t="shared" si="774"/>
        <v>146.7527321380233</v>
      </c>
      <c r="KX406" s="2">
        <f t="shared" si="766"/>
        <v>116.69500605753544</v>
      </c>
      <c r="LA406">
        <v>2</v>
      </c>
      <c r="LB406">
        <v>0</v>
      </c>
      <c r="LE406" s="2">
        <v>119.22828403061347</v>
      </c>
      <c r="LF406" s="2">
        <v>128.51796462570937</v>
      </c>
      <c r="LG406" s="2">
        <v>105.26348868692753</v>
      </c>
      <c r="LH406" s="2">
        <v>102.31540494053243</v>
      </c>
      <c r="LI406" s="2">
        <v>106.95804648077524</v>
      </c>
      <c r="LJ406" s="2">
        <v>109.91610211267613</v>
      </c>
      <c r="LK406" s="2">
        <v>117.84954822571247</v>
      </c>
      <c r="LL406" s="2">
        <v>114.82639890619308</v>
      </c>
      <c r="LM406" s="2">
        <v>121.5905162928531</v>
      </c>
      <c r="LN406" s="2">
        <v>113.10867684733468</v>
      </c>
      <c r="LO406" s="2">
        <v>131.51456351624742</v>
      </c>
      <c r="LP406" s="2">
        <v>118.6930049150109</v>
      </c>
      <c r="LQ406" s="2">
        <v>183.72635902788764</v>
      </c>
      <c r="LR406" s="2">
        <v>111.64930966394348</v>
      </c>
      <c r="LS406" s="2">
        <v>121.45775807419274</v>
      </c>
      <c r="LT406" s="2">
        <v>145.00560622955553</v>
      </c>
      <c r="LU406" s="2">
        <v>118.06540908981169</v>
      </c>
      <c r="LV406" s="2">
        <v>125.01371028744158</v>
      </c>
      <c r="LW406" s="2">
        <v>114.0203736087803</v>
      </c>
      <c r="LX406" s="2">
        <v>89.637872813834221</v>
      </c>
      <c r="LY406" s="2">
        <v>107.31244012302281</v>
      </c>
      <c r="LZ406" s="2">
        <v>124.08217668424332</v>
      </c>
      <c r="MA406" s="2">
        <v>124.98381611329174</v>
      </c>
      <c r="MB406" s="2">
        <v>120.55363192920544</v>
      </c>
      <c r="MC406" s="2">
        <v>126.3726283688156</v>
      </c>
      <c r="MD406" s="2">
        <v>120.49362410233692</v>
      </c>
      <c r="ME406" s="2">
        <v>129.09949222824048</v>
      </c>
      <c r="MF406" s="2">
        <v>117.68735069693552</v>
      </c>
      <c r="MG406" s="2">
        <v>124.64833083391134</v>
      </c>
      <c r="MH406" s="2">
        <v>113.54858341840983</v>
      </c>
      <c r="MI406" s="2">
        <v>148.6696949086662</v>
      </c>
      <c r="MJ406" s="2">
        <v>127.92226609625631</v>
      </c>
      <c r="MK406" s="2">
        <v>123.48608699402098</v>
      </c>
      <c r="ML406" s="2">
        <v>117.40224451324073</v>
      </c>
      <c r="MM406" s="2">
        <v>120.30922070015787</v>
      </c>
      <c r="MN406" s="2">
        <v>131.75654325194293</v>
      </c>
      <c r="MO406" s="2">
        <v>130.12098686029495</v>
      </c>
      <c r="MP406" s="2">
        <v>137.26070796854444</v>
      </c>
      <c r="MQ406" s="2">
        <v>90.594283592311385</v>
      </c>
      <c r="MR406" s="2">
        <v>83.230649191294859</v>
      </c>
      <c r="MS406" s="10">
        <v>130.01497910916692</v>
      </c>
      <c r="MT406" s="2">
        <v>129.02101124743962</v>
      </c>
      <c r="MU406" s="2">
        <v>112.53391861069325</v>
      </c>
      <c r="MV406" s="2">
        <v>83.833229957355542</v>
      </c>
      <c r="MX406" s="22">
        <v>0.82</v>
      </c>
      <c r="MY406" s="22">
        <v>0.18</v>
      </c>
      <c r="MZ406" s="22">
        <v>0.7</v>
      </c>
      <c r="NA406" s="22">
        <v>0.44</v>
      </c>
      <c r="NB406" s="22">
        <v>0.44</v>
      </c>
      <c r="NC406" s="22">
        <v>0.42</v>
      </c>
      <c r="ND406" s="22">
        <v>1</v>
      </c>
      <c r="NE406" s="22">
        <v>2.96</v>
      </c>
      <c r="NF406" s="22">
        <v>1.04</v>
      </c>
      <c r="NG406" s="22">
        <v>2</v>
      </c>
      <c r="NH406" s="23">
        <v>3</v>
      </c>
      <c r="NI406" s="22">
        <v>21</v>
      </c>
      <c r="NJ406" s="22">
        <v>1.28</v>
      </c>
      <c r="NK406" s="22">
        <v>0.32</v>
      </c>
      <c r="NL406" s="23">
        <v>4.5599999999999996</v>
      </c>
      <c r="NM406" s="3">
        <v>2.88</v>
      </c>
      <c r="NN406" s="22">
        <v>2.48</v>
      </c>
      <c r="NO406" s="22">
        <v>2.64</v>
      </c>
      <c r="NP406" s="22">
        <v>0.23</v>
      </c>
      <c r="NQ406" s="22">
        <v>2.5299999999999998</v>
      </c>
      <c r="NR406" s="23">
        <v>1</v>
      </c>
      <c r="NS406" s="22">
        <v>1.28</v>
      </c>
      <c r="NT406" s="22">
        <v>6.72</v>
      </c>
      <c r="NU406" s="23">
        <v>6.3</v>
      </c>
      <c r="NV406" s="3">
        <v>3.42</v>
      </c>
      <c r="NW406" s="22">
        <v>0.54</v>
      </c>
      <c r="NX406" s="22">
        <v>0.72</v>
      </c>
      <c r="NY406" s="22">
        <v>66</v>
      </c>
      <c r="NZ406" s="22">
        <v>22</v>
      </c>
      <c r="OA406" s="23">
        <v>2</v>
      </c>
      <c r="OB406" s="22">
        <v>0.69</v>
      </c>
      <c r="OC406" s="22">
        <v>1.1000000000000001</v>
      </c>
      <c r="OD406" s="22">
        <v>2.25</v>
      </c>
      <c r="OE406" s="22">
        <v>1.65</v>
      </c>
      <c r="OF406" s="22">
        <v>14.45</v>
      </c>
      <c r="OG406" s="22">
        <v>0.17</v>
      </c>
      <c r="OH406" s="23">
        <v>2.38</v>
      </c>
      <c r="OI406" s="22">
        <v>2</v>
      </c>
      <c r="OJ406" s="22">
        <v>11.2</v>
      </c>
      <c r="OK406" s="22">
        <v>4.8</v>
      </c>
      <c r="OL406" s="22">
        <v>0.51</v>
      </c>
      <c r="OM406" s="23">
        <v>3.23</v>
      </c>
      <c r="ON406" s="22">
        <v>3.06</v>
      </c>
      <c r="OO406" s="22">
        <v>10.199999999999999</v>
      </c>
      <c r="OQ406">
        <f t="shared" si="667"/>
        <v>-1</v>
      </c>
      <c r="OR406" s="23">
        <f t="shared" ca="1" si="724"/>
        <v>1.0059717355714968</v>
      </c>
      <c r="OS406" s="23">
        <f t="shared" ca="1" si="724"/>
        <v>1.0156732376613593</v>
      </c>
      <c r="OT406" s="23">
        <f t="shared" ca="1" si="724"/>
        <v>1.0056823488721727</v>
      </c>
      <c r="OU406" s="23">
        <f t="shared" ca="1" si="724"/>
        <v>0.99997747424169736</v>
      </c>
      <c r="OV406" s="23">
        <f t="shared" ca="1" si="724"/>
        <v>0.99987011298753192</v>
      </c>
      <c r="OW406" s="23">
        <f t="shared" ca="1" si="724"/>
        <v>1.0020489486667472</v>
      </c>
      <c r="OX406" s="23">
        <f t="shared" ca="1" si="811"/>
        <v>1.0635873749550051</v>
      </c>
      <c r="OY406" s="23">
        <f t="shared" ca="1" si="811"/>
        <v>1.0022007237086252</v>
      </c>
      <c r="OZ406" s="23">
        <f t="shared" ca="1" si="811"/>
        <v>1.0064731716941826</v>
      </c>
      <c r="PA406" s="23">
        <f t="shared" ca="1" si="811"/>
        <v>1.0020779389087102</v>
      </c>
      <c r="PB406" s="23">
        <f t="shared" ca="1" si="811"/>
        <v>1.0087466778854761</v>
      </c>
      <c r="PC406" s="23">
        <f t="shared" ca="1" si="811"/>
        <v>1.0087105058320123</v>
      </c>
      <c r="PD406" s="23">
        <f t="shared" ca="1" si="811"/>
        <v>1.0257568406081499</v>
      </c>
      <c r="PE406" s="23">
        <f t="shared" ca="1" si="811"/>
        <v>1.002096103855096</v>
      </c>
      <c r="PF406" s="23">
        <f t="shared" ca="1" si="811"/>
        <v>0.99852486582364852</v>
      </c>
      <c r="PG406" s="23">
        <f t="shared" ca="1" si="729"/>
        <v>0.98391760355944735</v>
      </c>
      <c r="PH406" s="23">
        <f t="shared" ca="1" si="729"/>
        <v>1.0033962876783871</v>
      </c>
      <c r="PI406" s="23">
        <f t="shared" ca="1" si="729"/>
        <v>0.99887392804974806</v>
      </c>
      <c r="PJ406" s="23">
        <f t="shared" ca="1" si="729"/>
        <v>1.0218499051259358</v>
      </c>
      <c r="PK406" s="23">
        <f t="shared" ca="1" si="729"/>
        <v>1.014420812860132</v>
      </c>
      <c r="PL406" s="23">
        <f t="shared" ca="1" si="760"/>
        <v>1.0013382911887603</v>
      </c>
      <c r="PM406" s="23">
        <f t="shared" ca="1" si="760"/>
        <v>1.0029439266241749</v>
      </c>
      <c r="PN406" s="23">
        <f t="shared" ca="1" si="760"/>
        <v>1.0057193034377319</v>
      </c>
      <c r="PO406" s="23">
        <f t="shared" ca="1" si="760"/>
        <v>1.0384886850251136</v>
      </c>
      <c r="PP406" s="23">
        <f t="shared" ca="1" si="760"/>
        <v>1.0060448800927033</v>
      </c>
      <c r="PQ406" s="23">
        <f t="shared" ca="1" si="760"/>
        <v>0.99286696679918474</v>
      </c>
      <c r="PR406" s="23">
        <f t="shared" ca="1" si="760"/>
        <v>1.0068482385847717</v>
      </c>
      <c r="PS406" s="23">
        <f t="shared" ca="1" si="760"/>
        <v>1.0033993548611082</v>
      </c>
      <c r="PT406" s="23">
        <f t="shared" ca="1" si="760"/>
        <v>1.0105743463259229</v>
      </c>
      <c r="PU406" s="23">
        <f t="shared" ca="1" si="749"/>
        <v>1.0058894589238991</v>
      </c>
      <c r="PV406" s="23">
        <f t="shared" ca="1" si="749"/>
        <v>1.0096123444532983</v>
      </c>
      <c r="PW406" s="23">
        <f t="shared" ca="1" si="749"/>
        <v>1.0049507887767017</v>
      </c>
      <c r="PX406" s="23">
        <f t="shared" ca="1" si="749"/>
        <v>1.0099878095169113</v>
      </c>
      <c r="PY406" s="23">
        <f t="shared" ca="1" si="749"/>
        <v>1.0175893325136436</v>
      </c>
      <c r="PZ406" s="23">
        <f t="shared" ca="1" si="749"/>
        <v>1.0017344993481339</v>
      </c>
      <c r="QA406" s="23">
        <f t="shared" ca="1" si="749"/>
        <v>1.0044594136097604</v>
      </c>
      <c r="QB406" s="23">
        <f t="shared" ca="1" si="730"/>
        <v>1.0041173249305719</v>
      </c>
      <c r="QC406" s="23">
        <f t="shared" ca="1" si="730"/>
        <v>1.0053203078351367</v>
      </c>
      <c r="QD406" s="23">
        <f t="shared" ca="1" si="730"/>
        <v>1.0023257946422115</v>
      </c>
      <c r="QE406" s="23">
        <f t="shared" ca="1" si="730"/>
        <v>1.0041169544825077</v>
      </c>
      <c r="QF406" s="23">
        <f t="shared" ca="1" si="730"/>
        <v>0.99791637585424653</v>
      </c>
      <c r="QG406" s="23">
        <f t="shared" ca="1" si="809"/>
        <v>1.0053136679711434</v>
      </c>
      <c r="QH406" s="23">
        <f t="shared" ca="1" si="809"/>
        <v>1.0035275142572309</v>
      </c>
      <c r="QI406" s="23">
        <f t="shared" ca="1" si="809"/>
        <v>0.95653066258698871</v>
      </c>
      <c r="QJ406" s="26">
        <f t="shared" ca="1" si="779"/>
        <v>1.0038697599942297</v>
      </c>
      <c r="QL406" s="3">
        <f t="shared" ca="1" si="751"/>
        <v>118.72706771762373</v>
      </c>
      <c r="QM406" s="3">
        <f t="shared" ca="1" si="753"/>
        <v>0.38697599942296712</v>
      </c>
      <c r="QN406" s="3">
        <f t="shared" ca="1" si="757"/>
        <v>0.30277633129927778</v>
      </c>
      <c r="QO406" s="3">
        <f t="shared" ca="1" si="762"/>
        <v>0.97685608909710009</v>
      </c>
      <c r="QP406" s="3">
        <f t="shared" ca="1" si="795"/>
        <v>1.9709938400118698</v>
      </c>
      <c r="QQ406" s="2">
        <f t="shared" ca="1" si="810"/>
        <v>3.4124822695233092</v>
      </c>
      <c r="QR406" s="3">
        <f t="shared" ca="1" si="754"/>
        <v>4.7438333385519726</v>
      </c>
      <c r="QS406" s="3">
        <f t="shared" ca="1" si="758"/>
        <v>3.6979589344499737</v>
      </c>
      <c r="QT406" s="3">
        <f t="shared" ca="1" si="761"/>
        <v>3.9650530012225627</v>
      </c>
      <c r="QU406" s="3">
        <f t="shared" ca="1" si="782"/>
        <v>3.9808358471973948</v>
      </c>
    </row>
    <row r="407" spans="1:463" x14ac:dyDescent="0.35">
      <c r="A407" t="s">
        <v>1472</v>
      </c>
      <c r="B407" s="21">
        <v>44593</v>
      </c>
      <c r="C407" t="s">
        <v>1022</v>
      </c>
      <c r="D407" s="2">
        <v>115.4</v>
      </c>
      <c r="E407" s="2">
        <v>115.8</v>
      </c>
      <c r="F407" s="2">
        <v>6.2</v>
      </c>
      <c r="G407" s="2">
        <v>115.3</v>
      </c>
      <c r="H407" s="2">
        <v>116.35100719175696</v>
      </c>
      <c r="I407" s="2">
        <v>115.91916488247969</v>
      </c>
      <c r="J407" s="2">
        <v>114</v>
      </c>
      <c r="K407" s="2">
        <v>117.3</v>
      </c>
      <c r="L407" s="2">
        <v>118.07936728790308</v>
      </c>
      <c r="M407" s="2">
        <v>108.9</v>
      </c>
      <c r="N407" s="2">
        <v>132.69999999999999</v>
      </c>
      <c r="O407" s="2">
        <v>108.4</v>
      </c>
      <c r="P407" s="2">
        <v>112.9</v>
      </c>
      <c r="Q407" s="2">
        <v>104.2</v>
      </c>
      <c r="R407" s="2">
        <v>128.4</v>
      </c>
      <c r="S407" s="2">
        <v>132.69999999999999</v>
      </c>
      <c r="T407" s="2">
        <v>124.8</v>
      </c>
      <c r="U407" s="2">
        <v>111.4</v>
      </c>
      <c r="V407" s="2">
        <v>119</v>
      </c>
      <c r="W407" s="2">
        <v>125.4</v>
      </c>
      <c r="X407" s="2">
        <v>124.2</v>
      </c>
      <c r="Y407" s="2">
        <v>111.2</v>
      </c>
      <c r="Z407" s="2">
        <v>112.8</v>
      </c>
      <c r="AA407" s="2">
        <v>122.5</v>
      </c>
      <c r="AB407" s="2">
        <v>127</v>
      </c>
      <c r="AC407" s="2">
        <v>110.7</v>
      </c>
      <c r="AD407" s="2">
        <v>120.9</v>
      </c>
      <c r="AE407" s="2">
        <v>105.6</v>
      </c>
      <c r="AF407" s="2">
        <v>125.6</v>
      </c>
      <c r="AG407" s="22">
        <v>563</v>
      </c>
      <c r="AH407" s="22">
        <v>437</v>
      </c>
      <c r="AI407" s="22">
        <v>166</v>
      </c>
      <c r="AJ407" s="22">
        <v>31</v>
      </c>
      <c r="AK407" s="22">
        <v>36</v>
      </c>
      <c r="AL407" s="22">
        <v>2</v>
      </c>
      <c r="AM407" s="22">
        <v>12</v>
      </c>
      <c r="AN407" s="22">
        <v>23</v>
      </c>
      <c r="AO407" s="22">
        <v>51</v>
      </c>
      <c r="AP407" s="22">
        <v>31</v>
      </c>
      <c r="AQ407" s="22">
        <v>25</v>
      </c>
      <c r="AR407" s="2">
        <v>108.9</v>
      </c>
      <c r="AS407" s="2">
        <v>123.3</v>
      </c>
      <c r="AT407" s="2">
        <v>104.2</v>
      </c>
      <c r="AU407" s="2">
        <v>112.7</v>
      </c>
      <c r="AV407" s="2">
        <v>115.8</v>
      </c>
      <c r="AW407" s="2">
        <v>115.4</v>
      </c>
      <c r="AX407" s="2">
        <v>128.4</v>
      </c>
      <c r="AY407" s="2">
        <v>115.8</v>
      </c>
      <c r="AZ407" s="2">
        <v>116.3</v>
      </c>
      <c r="BA407" s="2">
        <v>125.4</v>
      </c>
      <c r="BB407" s="2">
        <v>119</v>
      </c>
      <c r="BC407" s="2">
        <v>107.3</v>
      </c>
      <c r="BD407" s="3">
        <v>0.87</v>
      </c>
      <c r="BE407" s="3">
        <v>1.1000000000000001</v>
      </c>
      <c r="BF407" s="3">
        <v>1.78</v>
      </c>
      <c r="BG407" s="3">
        <v>1.05</v>
      </c>
      <c r="BH407" s="3">
        <v>1.38</v>
      </c>
      <c r="BI407" s="2">
        <v>320.2</v>
      </c>
      <c r="BJ407" s="2">
        <v>8.1999999999999993</v>
      </c>
      <c r="BK407" s="2">
        <v>8.3000000000000007</v>
      </c>
      <c r="BL407" s="2">
        <v>141.30000000000001</v>
      </c>
      <c r="BM407" s="2">
        <v>123.9</v>
      </c>
      <c r="BN407" s="10">
        <v>603</v>
      </c>
      <c r="BO407" s="3">
        <v>82.55</v>
      </c>
      <c r="BP407" s="22">
        <v>1.3537999999999999</v>
      </c>
      <c r="BQ407" s="3">
        <v>97.129000000000005</v>
      </c>
      <c r="BR407" s="23">
        <v>4.6915789473684208</v>
      </c>
      <c r="BS407" s="2">
        <v>171.1</v>
      </c>
      <c r="BT407" s="3">
        <v>136.57</v>
      </c>
      <c r="BU407" s="2">
        <v>2.7</v>
      </c>
      <c r="BV407" s="2">
        <v>6.4</v>
      </c>
      <c r="BW407" s="2">
        <v>6.5</v>
      </c>
      <c r="BX407" s="2">
        <v>4.9000000000000004</v>
      </c>
      <c r="BY407" s="23">
        <v>284.5</v>
      </c>
      <c r="BZ407" s="2">
        <v>100.7</v>
      </c>
      <c r="CA407" s="2">
        <v>106.2</v>
      </c>
      <c r="CB407" s="3">
        <v>108.94</v>
      </c>
      <c r="CC407" s="2">
        <v>109.3</v>
      </c>
      <c r="CD407" s="2">
        <v>147.30000000000001</v>
      </c>
      <c r="CE407" s="2">
        <v>100.76974285176212</v>
      </c>
      <c r="CF407" s="3">
        <v>109.23864145394266</v>
      </c>
      <c r="CG407" s="2">
        <v>109.12725778695541</v>
      </c>
      <c r="CH407" s="23">
        <v>288.1100708512659</v>
      </c>
      <c r="CI407" s="3">
        <v>108.34796609902783</v>
      </c>
      <c r="CM407" s="2">
        <f t="shared" si="763"/>
        <v>71.745457231496545</v>
      </c>
      <c r="CN407" s="2">
        <f t="shared" si="763"/>
        <v>3.4654889550660521</v>
      </c>
      <c r="CO407" s="2">
        <f t="shared" si="764"/>
        <v>87.567445194883575</v>
      </c>
      <c r="CR407" s="2">
        <f t="shared" si="767"/>
        <v>0.69808027923212168</v>
      </c>
      <c r="CS407" s="2">
        <f t="shared" si="767"/>
        <v>0.78328981723236846</v>
      </c>
      <c r="CT407" s="2">
        <f t="shared" si="768"/>
        <v>0.78671328671327911</v>
      </c>
      <c r="CU407" s="2">
        <f t="shared" si="768"/>
        <v>0.66395616093689658</v>
      </c>
      <c r="CV407" s="2">
        <f t="shared" si="768"/>
        <v>0.52332979017751469</v>
      </c>
      <c r="CW407" s="2">
        <f t="shared" si="769"/>
        <v>0.83720930232558666</v>
      </c>
      <c r="CX407" s="2">
        <f t="shared" si="770"/>
        <v>0.3421727972626103</v>
      </c>
      <c r="CY407" s="2">
        <f t="shared" si="815"/>
        <v>1.7638036809815818</v>
      </c>
      <c r="CZ407" s="2">
        <f t="shared" si="775"/>
        <v>0.40225261464199519</v>
      </c>
      <c r="DA407" s="2">
        <f t="shared" si="776"/>
        <v>-0.31397174254317556</v>
      </c>
      <c r="DB407" s="2">
        <f t="shared" si="777"/>
        <v>0</v>
      </c>
      <c r="DC407" s="2">
        <f t="shared" si="704"/>
        <v>0.78690588605602774</v>
      </c>
      <c r="DF407" s="2">
        <f t="shared" si="771"/>
        <v>8.2649634288024529</v>
      </c>
      <c r="DG407" s="2">
        <f t="shared" si="771"/>
        <v>6.4639049912239122</v>
      </c>
      <c r="DH407" s="2">
        <f t="shared" si="772"/>
        <v>3.4580120095133005</v>
      </c>
      <c r="DI407" s="2">
        <f t="shared" si="796"/>
        <v>3.6693456808290392</v>
      </c>
      <c r="DJ407" s="2">
        <f t="shared" si="796"/>
        <v>4.4807989111907087</v>
      </c>
      <c r="DM407" s="2">
        <f t="shared" si="816"/>
        <v>5.4844606946983543</v>
      </c>
      <c r="DN407" s="2">
        <f t="shared" si="816"/>
        <v>6.1411549037580233</v>
      </c>
      <c r="DO407" s="2">
        <f t="shared" si="780"/>
        <v>5.200729927007302</v>
      </c>
      <c r="DP407" s="2">
        <f t="shared" si="817"/>
        <v>8.2621082621082653</v>
      </c>
      <c r="DQ407" s="2">
        <f t="shared" si="697"/>
        <v>4.2613335552165772</v>
      </c>
      <c r="DR407" s="2">
        <f t="shared" si="818"/>
        <v>3.4391534391534315</v>
      </c>
      <c r="DS407" s="2">
        <f t="shared" si="819"/>
        <v>2.7671896145575956</v>
      </c>
      <c r="DT407" s="2">
        <v>3.7</v>
      </c>
      <c r="DU407" s="2">
        <v>3.4</v>
      </c>
      <c r="DV407" s="2">
        <f t="shared" si="781"/>
        <v>4.9370764762826758</v>
      </c>
      <c r="DW407" s="2">
        <f t="shared" si="820"/>
        <v>8.8819226750261215</v>
      </c>
      <c r="DX407" s="2">
        <f t="shared" si="821"/>
        <v>23.076923076923062</v>
      </c>
      <c r="DY407" s="2">
        <f t="shared" si="822"/>
        <v>11.458333333333325</v>
      </c>
      <c r="DZ407" s="2">
        <f t="shared" si="823"/>
        <v>22.304147465437786</v>
      </c>
      <c r="EA407" s="2">
        <f t="shared" si="674"/>
        <v>20.302375809935214</v>
      </c>
      <c r="EB407" s="2">
        <f t="shared" si="674"/>
        <v>2.8522039757994833</v>
      </c>
      <c r="EC407" s="2">
        <f t="shared" si="674"/>
        <v>4.5000000000000151</v>
      </c>
      <c r="ED407" s="2">
        <f t="shared" si="674"/>
        <v>17.169811320754725</v>
      </c>
      <c r="EE407" s="2">
        <f t="shared" si="718"/>
        <v>5.7034220532319324</v>
      </c>
      <c r="EF407" s="2">
        <f t="shared" si="718"/>
        <v>5.4205607476635498</v>
      </c>
      <c r="EG407" s="2">
        <f t="shared" si="718"/>
        <v>3.6379018612521019</v>
      </c>
      <c r="EH407" s="2">
        <f t="shared" si="718"/>
        <v>30.658436213991756</v>
      </c>
      <c r="EI407" s="2">
        <f t="shared" si="689"/>
        <v>5.1158301158301223</v>
      </c>
      <c r="EJ407" s="2">
        <f t="shared" si="689"/>
        <v>3.6134453781512477</v>
      </c>
      <c r="EK407" s="2">
        <f t="shared" si="689"/>
        <v>8.8819226750261215</v>
      </c>
      <c r="EL407" s="2">
        <f t="shared" si="687"/>
        <v>7.2312083729781262</v>
      </c>
      <c r="EM407" s="2">
        <f t="shared" si="687"/>
        <v>9.0395480225988543</v>
      </c>
      <c r="EN407" s="2">
        <f t="shared" si="687"/>
        <v>2.5777777777777899</v>
      </c>
      <c r="EO407" s="2">
        <f t="shared" si="687"/>
        <v>11.458333333333325</v>
      </c>
      <c r="EP407" s="2">
        <f t="shared" si="687"/>
        <v>1.1353711790393017</v>
      </c>
      <c r="EQ407" s="2">
        <f t="shared" si="687"/>
        <v>4.6804680468046866</v>
      </c>
      <c r="ER407" s="2">
        <f t="shared" si="716"/>
        <v>4.5000000000000151</v>
      </c>
      <c r="ES407" s="2">
        <f t="shared" si="716"/>
        <v>5.0308914386584247</v>
      </c>
      <c r="ET407" s="2">
        <f t="shared" si="716"/>
        <v>1.8993352326685642</v>
      </c>
      <c r="EU407" s="2">
        <f t="shared" si="765"/>
        <v>8.1999999999999993</v>
      </c>
      <c r="EV407" s="2">
        <f t="shared" si="765"/>
        <v>8.3000000000000007</v>
      </c>
      <c r="EW407" s="2">
        <f t="shared" si="824"/>
        <v>16.970198675496697</v>
      </c>
      <c r="EX407" s="2">
        <f t="shared" si="824"/>
        <v>10.922112802148609</v>
      </c>
      <c r="EY407" s="2">
        <f t="shared" si="825"/>
        <v>59.788923879931779</v>
      </c>
      <c r="EZ407" s="2">
        <f t="shared" si="825"/>
        <v>-10.218216247684131</v>
      </c>
      <c r="FA407" s="2">
        <f t="shared" si="826"/>
        <v>31.818181818181813</v>
      </c>
      <c r="FB407" s="2">
        <f t="shared" si="733"/>
        <v>7.9372787665178191</v>
      </c>
      <c r="FC407" s="2">
        <f t="shared" si="733"/>
        <v>0.90180360721443531</v>
      </c>
      <c r="FD407" s="2">
        <f t="shared" si="733"/>
        <v>4.3222003929273223</v>
      </c>
      <c r="FE407" s="2">
        <f t="shared" si="732"/>
        <v>3.6339421613394096</v>
      </c>
      <c r="FF407" s="2">
        <f t="shared" si="732"/>
        <v>5.7059961315280461</v>
      </c>
      <c r="FG407" s="2">
        <f t="shared" si="732"/>
        <v>5.6671449067431823</v>
      </c>
      <c r="FH407" s="2">
        <v>4.8</v>
      </c>
      <c r="FI407" s="2">
        <v>5.3</v>
      </c>
      <c r="FL407" s="2">
        <f t="shared" si="797"/>
        <v>2.0446929787868884</v>
      </c>
      <c r="FM407" s="2">
        <f t="shared" si="797"/>
        <v>1.6876505342729553</v>
      </c>
      <c r="FN407" s="2">
        <f t="shared" si="798"/>
        <v>1.2056781414841566</v>
      </c>
      <c r="FQ407" s="2">
        <f t="shared" si="799"/>
        <v>8.433054912547</v>
      </c>
      <c r="FR407" s="2">
        <f t="shared" si="799"/>
        <v>6.9234227911002533</v>
      </c>
      <c r="FS407" s="2">
        <f t="shared" si="800"/>
        <v>4.9106353242437173</v>
      </c>
      <c r="FT407" s="2">
        <f t="shared" si="801"/>
        <v>7.430016924625038</v>
      </c>
      <c r="FU407" s="2">
        <f t="shared" si="801"/>
        <v>4.0782727539996122</v>
      </c>
      <c r="FX407" s="2">
        <f t="shared" si="812"/>
        <v>6.9101659085379019</v>
      </c>
      <c r="FY407" s="2">
        <f t="shared" si="812"/>
        <v>5.7974694629915335</v>
      </c>
      <c r="FZ407" s="2">
        <f t="shared" si="813"/>
        <v>4.2849834818619703</v>
      </c>
      <c r="GA407" s="2">
        <f t="shared" si="814"/>
        <v>5.9435785587000245</v>
      </c>
      <c r="GB407" s="2">
        <f t="shared" si="814"/>
        <v>3.3502205045010225</v>
      </c>
      <c r="GE407" s="2">
        <f t="shared" si="778"/>
        <v>2.2873007091248803</v>
      </c>
      <c r="GF407" s="2">
        <f t="shared" si="778"/>
        <v>2.2115453875723112</v>
      </c>
      <c r="GG407" s="2">
        <f t="shared" si="759"/>
        <v>56.460674895712671</v>
      </c>
      <c r="GH407" s="2">
        <f t="shared" si="759"/>
        <v>22.598322343405464</v>
      </c>
      <c r="GI407" s="2">
        <f t="shared" si="670"/>
        <v>29.654635159698749</v>
      </c>
      <c r="GJ407" s="2">
        <f t="shared" si="671"/>
        <v>3.3853400058875271</v>
      </c>
      <c r="GK407" s="2">
        <v>4.7</v>
      </c>
      <c r="GN407" s="2">
        <f t="shared" si="752"/>
        <v>0.70000000000000018</v>
      </c>
      <c r="GQ407" s="2">
        <f t="shared" si="717"/>
        <v>4.2</v>
      </c>
      <c r="GT407" s="27">
        <f t="shared" ca="1" si="734"/>
        <v>101.62016201620163</v>
      </c>
      <c r="GU407" s="27">
        <f t="shared" ca="1" si="735"/>
        <v>101.29770992366412</v>
      </c>
      <c r="GV407" s="27">
        <f t="shared" ca="1" si="735"/>
        <v>100.80775444264944</v>
      </c>
      <c r="GW407" s="27">
        <f t="shared" ca="1" si="736"/>
        <v>100.97431355181577</v>
      </c>
      <c r="GX407" s="27">
        <f t="shared" ca="1" si="736"/>
        <v>100.25641025641025</v>
      </c>
      <c r="GY407" s="27">
        <f t="shared" ca="1" si="737"/>
        <v>100.60816681146829</v>
      </c>
      <c r="GZ407" s="27">
        <f t="shared" ca="1" si="738"/>
        <v>76.040955631399328</v>
      </c>
      <c r="HA407" s="27">
        <f t="shared" ca="1" si="739"/>
        <v>99.193548387096783</v>
      </c>
      <c r="HB407" s="27">
        <f t="shared" ca="1" si="739"/>
        <v>99.834847233691164</v>
      </c>
      <c r="HC407" s="27">
        <f t="shared" ca="1" si="739"/>
        <v>97.777777777777771</v>
      </c>
      <c r="HD407" s="27">
        <f t="shared" ca="1" si="739"/>
        <v>100.88353413654619</v>
      </c>
      <c r="HE407" s="27">
        <f t="shared" ca="1" si="740"/>
        <v>100.23677979479085</v>
      </c>
      <c r="HG407" s="27">
        <f t="shared" ca="1" si="741"/>
        <v>102.96570898980536</v>
      </c>
      <c r="HH407" s="27">
        <f t="shared" ca="1" si="742"/>
        <v>120.7373271889401</v>
      </c>
      <c r="HI407" s="27">
        <f t="shared" ca="1" si="742"/>
        <v>122.09072978303746</v>
      </c>
      <c r="HJ407" s="27">
        <f t="shared" ca="1" si="743"/>
        <v>107.21747388414056</v>
      </c>
      <c r="HK407" s="27">
        <f t="shared" ca="1" si="743"/>
        <v>103.17460317460316</v>
      </c>
      <c r="HL407" s="27">
        <f t="shared" ca="1" si="744"/>
        <v>105.49954170485793</v>
      </c>
      <c r="HM407" s="27">
        <f t="shared" ca="1" si="745"/>
        <v>158.207343412527</v>
      </c>
      <c r="HN407" s="27">
        <f t="shared" ca="1" si="746"/>
        <v>105.08474576271185</v>
      </c>
      <c r="HO407" s="27">
        <f t="shared" ca="1" si="746"/>
        <v>107.64444444444443</v>
      </c>
      <c r="HP407" s="27">
        <f t="shared" ca="1" si="746"/>
        <v>111.34020618556701</v>
      </c>
      <c r="HQ407" s="27">
        <f t="shared" ca="1" si="746"/>
        <v>112.16216216216218</v>
      </c>
      <c r="HR407" s="27">
        <f t="shared" ca="1" si="747"/>
        <v>130.34979423868313</v>
      </c>
      <c r="HT407" s="27">
        <f t="shared" ca="1" si="783"/>
        <v>160.78487934994186</v>
      </c>
      <c r="HU407" s="27">
        <f t="shared" ca="1" si="783"/>
        <v>28.385141831920592</v>
      </c>
      <c r="HV407" s="27">
        <f t="shared" ca="1" si="783"/>
        <v>33.193925613565902</v>
      </c>
      <c r="HW407" s="27">
        <f t="shared" ca="1" si="784"/>
        <v>564.90936171985675</v>
      </c>
      <c r="HX407" s="27">
        <f t="shared" ca="1" si="784"/>
        <v>435.55004899017052</v>
      </c>
      <c r="HY407" s="27">
        <f t="shared" ca="1" si="802"/>
        <v>1000</v>
      </c>
      <c r="HZ407" s="27">
        <f t="shared" ca="1" si="785"/>
        <v>1.630340831315948</v>
      </c>
      <c r="IA407" s="27">
        <f t="shared" ca="1" si="785"/>
        <v>26.623638506314961</v>
      </c>
      <c r="IB407" s="27">
        <f t="shared" ca="1" si="785"/>
        <v>16.101494243131473</v>
      </c>
      <c r="IC407" s="27">
        <f t="shared" ca="1" si="785"/>
        <v>58.272143020027464</v>
      </c>
      <c r="ID407" s="27">
        <f t="shared" ca="1" si="785"/>
        <v>20.850192778841265</v>
      </c>
      <c r="IE407" s="27">
        <f t="shared" ca="1" si="785"/>
        <v>15.803304377765476</v>
      </c>
      <c r="IG407" s="28">
        <f t="shared" ca="1" si="786"/>
        <v>0.76057890343973222</v>
      </c>
      <c r="IH407" s="28">
        <f t="shared" ca="1" si="786"/>
        <v>0.63107339215885505</v>
      </c>
      <c r="II407" s="28">
        <f t="shared" ca="1" si="786"/>
        <v>0.76395642163097877</v>
      </c>
      <c r="IJ407" s="28">
        <f t="shared" ca="1" si="787"/>
        <v>4.655924199998398</v>
      </c>
      <c r="IK407" s="24">
        <f t="shared" ca="1" si="803"/>
        <v>2.5003154827688321</v>
      </c>
      <c r="IL407" s="28">
        <f t="shared" ca="1" si="788"/>
        <v>1.5009121572612751</v>
      </c>
      <c r="IM407" s="28">
        <f t="shared" ca="1" si="804"/>
        <v>6.1411549037580304</v>
      </c>
      <c r="IN407" s="3">
        <f t="shared" ca="1" si="805"/>
        <v>6.1568363572596727</v>
      </c>
      <c r="IO407" s="2">
        <f t="shared" si="827"/>
        <v>6.2</v>
      </c>
      <c r="IQ407" s="2">
        <f t="shared" ca="1" si="807"/>
        <v>2.1556087172295659</v>
      </c>
      <c r="IS407" s="3">
        <f t="shared" ca="1" si="790"/>
        <v>3.0688657139039677E-3</v>
      </c>
      <c r="IT407" s="3">
        <f t="shared" ca="1" si="791"/>
        <v>4.8226875753730747E-3</v>
      </c>
      <c r="IU407" s="3">
        <f t="shared" si="792"/>
        <v>0.70000000000000018</v>
      </c>
      <c r="IV407" s="3">
        <f t="shared" ca="1" si="793"/>
        <v>0.69210844671072314</v>
      </c>
      <c r="IX407" s="28">
        <f ca="1">$HL407/100*(GZ407-100)*AL407/1000+(HM407-100)*HZ407/$HY407</f>
        <v>4.434444463639757E-2</v>
      </c>
      <c r="IY407" s="28">
        <f ca="1">$HL407/100*(HA407-100)*AM407/1000+(HN407-100)*IA407/$HY407</f>
        <v>0.12516480001474506</v>
      </c>
      <c r="IZ407" s="28">
        <f ca="1">$HL407/100*(HB407-100)*AN407/1000+(HO407-100)*IB407/$HY407</f>
        <v>0.11907956374807989</v>
      </c>
      <c r="JA407" s="28">
        <f ca="1">$HL407/100*(HC407-100)*AO407/1000+(HP407-100)*IC407/$HY407</f>
        <v>0.54125196945645504</v>
      </c>
      <c r="JB407" s="28">
        <f ca="1">$HL407/100*(HD407-100)*AP407/1000+(HQ407-100)*ID407/$HY407</f>
        <v>0.28247928409933853</v>
      </c>
      <c r="JC407" s="28">
        <f ca="1">$HL407/100*(HE407-100)*AQ407/1000+(HR407-100)*IE407/$HY407</f>
        <v>0.4858720761153138</v>
      </c>
      <c r="JE407" s="3">
        <f t="shared" ca="1" si="808"/>
        <v>-1.7429942652958358E-2</v>
      </c>
      <c r="JF407" s="3">
        <f t="shared" ca="1" si="808"/>
        <v>0.16703083276861472</v>
      </c>
      <c r="JG407" s="3">
        <f t="shared" ca="1" si="808"/>
        <v>4.487204768888671E-2</v>
      </c>
      <c r="JH407" s="3">
        <f t="shared" ca="1" si="808"/>
        <v>0.12033103346677865</v>
      </c>
      <c r="JI407" s="3">
        <f t="shared" ca="1" si="808"/>
        <v>3.0985513458816116E-2</v>
      </c>
      <c r="JJ407" s="3">
        <f t="shared" ca="1" si="808"/>
        <v>2.0512114112407331E-2</v>
      </c>
      <c r="JK407" s="3">
        <f>IO407-IO406</f>
        <v>0.70000000000000018</v>
      </c>
      <c r="JL407" s="3">
        <f t="shared" ca="1" si="794"/>
        <v>0.67255789496407181</v>
      </c>
      <c r="JN407" s="10">
        <f>COUNTIF(EI407:ET407,"&gt;2")</f>
        <v>10</v>
      </c>
      <c r="JP407" s="2">
        <f>AVERAGE(CS407,CS395,CS383,CS371,CS359,CS347,CS335,CS323,CS311,CS299)</f>
        <v>0.46132222925584865</v>
      </c>
      <c r="JQ407" s="2">
        <f>CS407-JP407</f>
        <v>0.32196758797651981</v>
      </c>
      <c r="JR407" s="2">
        <f>AVERAGE(CT407,CT395,CT383,CT371,CT359,CT347,CT335,CT323,CT311,CT299)</f>
        <v>0.5415509482890738</v>
      </c>
      <c r="JS407" s="2">
        <f>CT407-JR407</f>
        <v>0.24516233842420532</v>
      </c>
      <c r="KH407" s="2">
        <f>(DN407*$DN$4)+(FB407*$FB$3)+(FC407*$FC$3)+(FD407*$FD$3)+(FE407*$FE$3)+(FF407*$FF$3)+(FG407*$FG$3)</f>
        <v>6.0592647448784565</v>
      </c>
      <c r="KI407" s="2">
        <f>F407-KH407</f>
        <v>0.14073525512154372</v>
      </c>
      <c r="KJ407" s="2">
        <f>MAX(DN407,FB407:FG407)</f>
        <v>7.9372787665178191</v>
      </c>
      <c r="KK407" s="2">
        <f>MIN(DN407,FB407:FG407)</f>
        <v>0.90180360721443531</v>
      </c>
      <c r="KL407" s="2">
        <f t="shared" si="828"/>
        <v>7.0354751593033837</v>
      </c>
      <c r="KO407" s="2">
        <f>BO407</f>
        <v>82.55</v>
      </c>
      <c r="KP407" s="2">
        <f>100*((BO401/BO389)-1)</f>
        <v>4.9014589198873804</v>
      </c>
      <c r="KQ407" s="2">
        <f t="shared" si="677"/>
        <v>4.9014589198873804</v>
      </c>
      <c r="KR407" s="2">
        <f>100*((BO395/BO383)-1)</f>
        <v>-1.2403870007449136E-2</v>
      </c>
      <c r="KS407" s="2">
        <f t="shared" si="691"/>
        <v>-1.2403870007449136E-2</v>
      </c>
      <c r="KT407" s="3">
        <f>BP407</f>
        <v>1.3537999999999999</v>
      </c>
      <c r="KU407" s="3">
        <f>BQ407</f>
        <v>97.129000000000005</v>
      </c>
      <c r="KV407" s="3">
        <f t="shared" si="773"/>
        <v>71.745457231496545</v>
      </c>
      <c r="KW407" s="2">
        <f t="shared" si="774"/>
        <v>159.04913597151128</v>
      </c>
      <c r="KX407" s="2">
        <f t="shared" si="766"/>
        <v>131.24899563844664</v>
      </c>
      <c r="LA407">
        <v>2</v>
      </c>
      <c r="LB407">
        <v>0</v>
      </c>
      <c r="LE407" s="2">
        <v>120.08405546634516</v>
      </c>
      <c r="LF407" s="2">
        <v>130.81877379628855</v>
      </c>
      <c r="LG407" s="2">
        <v>105.28142760348585</v>
      </c>
      <c r="LH407" s="2">
        <v>102.42977614664338</v>
      </c>
      <c r="LI407" s="2">
        <v>107.01474050268709</v>
      </c>
      <c r="LJ407" s="2">
        <v>110.36604664487722</v>
      </c>
      <c r="LK407" s="2">
        <v>117.85316606346836</v>
      </c>
      <c r="LL407" s="2">
        <v>115.01721291613487</v>
      </c>
      <c r="LM407" s="2">
        <v>122.48970072471033</v>
      </c>
      <c r="LN407" s="2">
        <v>113.7678629506028</v>
      </c>
      <c r="LO407" s="2">
        <v>131.83447228498932</v>
      </c>
      <c r="LP407" s="2">
        <v>119.98486009476221</v>
      </c>
      <c r="LQ407" s="2">
        <v>184.34388122655861</v>
      </c>
      <c r="LR407" s="2">
        <v>114.41470071761921</v>
      </c>
      <c r="LS407" s="2">
        <v>122.4405744264574</v>
      </c>
      <c r="LT407" s="2">
        <v>146.39427871294191</v>
      </c>
      <c r="LU407" s="2">
        <v>118.4088913657254</v>
      </c>
      <c r="LV407" s="2">
        <v>125.9201195490046</v>
      </c>
      <c r="LW407" s="2">
        <v>115.41758195717698</v>
      </c>
      <c r="LX407" s="2">
        <v>88.874410305316928</v>
      </c>
      <c r="LY407" s="2">
        <v>107.46160881753322</v>
      </c>
      <c r="LZ407" s="2">
        <v>124.54098468735725</v>
      </c>
      <c r="MA407" s="2">
        <v>125.52478409902101</v>
      </c>
      <c r="MB407" s="2">
        <v>120.14266385852103</v>
      </c>
      <c r="MC407" s="2">
        <v>126.0112290644455</v>
      </c>
      <c r="MD407" s="2">
        <v>120.17071264406262</v>
      </c>
      <c r="ME407" s="2">
        <v>129.58332782850971</v>
      </c>
      <c r="MF407" s="2">
        <v>117.5741703338764</v>
      </c>
      <c r="MG407" s="2">
        <v>125.18904356812101</v>
      </c>
      <c r="MH407" s="2">
        <v>113.60512785355802</v>
      </c>
      <c r="MI407" s="2">
        <v>151.58639373877608</v>
      </c>
      <c r="MJ407" s="2">
        <v>128.73824789036746</v>
      </c>
      <c r="MK407" s="2">
        <v>124.05309043395387</v>
      </c>
      <c r="ML407" s="2">
        <v>117.06956976165421</v>
      </c>
      <c r="MM407" s="2">
        <v>120.68613778658933</v>
      </c>
      <c r="MN407" s="2">
        <v>132.09047287107063</v>
      </c>
      <c r="MO407" s="2">
        <v>130.59721862027754</v>
      </c>
      <c r="MP407" s="2">
        <v>138.10405526544079</v>
      </c>
      <c r="MQ407" s="2">
        <v>90.691072009245758</v>
      </c>
      <c r="MR407" s="2">
        <v>83.66415488212462</v>
      </c>
      <c r="MS407" s="10">
        <v>129.62277248792196</v>
      </c>
      <c r="MT407" s="2">
        <v>129.4451533149022</v>
      </c>
      <c r="MU407" s="2">
        <v>112.63799729961181</v>
      </c>
      <c r="MV407" s="2">
        <v>83.983212800398618</v>
      </c>
      <c r="MX407" s="22">
        <v>0.82</v>
      </c>
      <c r="MY407" s="22">
        <v>0.18</v>
      </c>
      <c r="MZ407" s="22">
        <v>0.7</v>
      </c>
      <c r="NA407" s="22">
        <v>0.44</v>
      </c>
      <c r="NB407" s="22">
        <v>0.44</v>
      </c>
      <c r="NC407" s="22">
        <v>0.42</v>
      </c>
      <c r="ND407" s="22">
        <v>1</v>
      </c>
      <c r="NE407" s="22">
        <v>2.96</v>
      </c>
      <c r="NF407" s="22">
        <v>1.04</v>
      </c>
      <c r="NG407" s="22">
        <v>2</v>
      </c>
      <c r="NH407" s="23">
        <v>3</v>
      </c>
      <c r="NI407" s="22">
        <v>21</v>
      </c>
      <c r="NJ407" s="22">
        <v>1.28</v>
      </c>
      <c r="NK407" s="22">
        <v>0.48</v>
      </c>
      <c r="NL407" s="23">
        <v>4.5599999999999996</v>
      </c>
      <c r="NM407" s="3">
        <v>2.8</v>
      </c>
      <c r="NN407" s="22">
        <v>2.56</v>
      </c>
      <c r="NO407" s="22">
        <v>2.64</v>
      </c>
      <c r="NP407" s="22">
        <v>0.23</v>
      </c>
      <c r="NQ407" s="22">
        <v>2.5299999999999998</v>
      </c>
      <c r="NR407" s="23">
        <v>1</v>
      </c>
      <c r="NS407" s="22">
        <v>1.28</v>
      </c>
      <c r="NT407" s="22">
        <v>6.72</v>
      </c>
      <c r="NU407" s="23">
        <v>6.48</v>
      </c>
      <c r="NV407" s="3">
        <v>3.24</v>
      </c>
      <c r="NW407" s="22">
        <v>0.54</v>
      </c>
      <c r="NX407" s="22">
        <v>0.72</v>
      </c>
      <c r="NY407" s="22">
        <v>66.75</v>
      </c>
      <c r="NZ407" s="22">
        <v>22.25</v>
      </c>
      <c r="OA407" s="23">
        <v>2</v>
      </c>
      <c r="OB407" s="22">
        <v>0.69</v>
      </c>
      <c r="OC407" s="22">
        <v>1.1000000000000001</v>
      </c>
      <c r="OD407" s="22">
        <v>2.25</v>
      </c>
      <c r="OE407" s="22">
        <v>1.65</v>
      </c>
      <c r="OF407" s="22">
        <v>14.28</v>
      </c>
      <c r="OG407" s="22">
        <v>0.34</v>
      </c>
      <c r="OH407" s="23">
        <v>2.38</v>
      </c>
      <c r="OI407" s="22">
        <v>2</v>
      </c>
      <c r="OJ407" s="22">
        <v>11.2</v>
      </c>
      <c r="OK407" s="22">
        <v>4.8</v>
      </c>
      <c r="OL407" s="22">
        <v>0.51</v>
      </c>
      <c r="OM407" s="23">
        <v>3.23</v>
      </c>
      <c r="ON407" s="22">
        <v>3.23</v>
      </c>
      <c r="OO407" s="22">
        <v>10.029999999999999</v>
      </c>
      <c r="OQ407">
        <f t="shared" ref="OQ407:OQ456" si="829">OQ395</f>
        <v>-1</v>
      </c>
      <c r="OR407" s="23">
        <f t="shared" ca="1" si="724"/>
        <v>1.0071775874549362</v>
      </c>
      <c r="OS407" s="23">
        <f t="shared" ca="1" si="724"/>
        <v>1.0179026268995153</v>
      </c>
      <c r="OT407" s="23">
        <f t="shared" ca="1" si="724"/>
        <v>1.0001704191717573</v>
      </c>
      <c r="OU407" s="23">
        <f t="shared" ca="1" si="724"/>
        <v>1.0011178297752661</v>
      </c>
      <c r="OV407" s="23">
        <f t="shared" ca="1" si="724"/>
        <v>1.0005300585021628</v>
      </c>
      <c r="OW407" s="23">
        <f t="shared" ca="1" si="724"/>
        <v>1.0040935270042586</v>
      </c>
      <c r="OX407" s="23">
        <f t="shared" ca="1" si="811"/>
        <v>1.0000306987834096</v>
      </c>
      <c r="OY407" s="23">
        <f t="shared" ca="1" si="811"/>
        <v>1.0016617608124911</v>
      </c>
      <c r="OZ407" s="23">
        <f t="shared" ca="1" si="811"/>
        <v>1.0073951855726275</v>
      </c>
      <c r="PA407" s="23">
        <f t="shared" ca="1" si="811"/>
        <v>1.0058279004019988</v>
      </c>
      <c r="PB407" s="23">
        <f t="shared" ca="1" si="811"/>
        <v>1.0024324969051992</v>
      </c>
      <c r="PC407" s="23">
        <f t="shared" ca="1" si="811"/>
        <v>1.010884004332659</v>
      </c>
      <c r="PD407" s="23">
        <f t="shared" ca="1" si="811"/>
        <v>1.0033610974600398</v>
      </c>
      <c r="PE407" s="23">
        <f t="shared" ca="1" si="811"/>
        <v>1.0247685459229381</v>
      </c>
      <c r="PF407" s="23">
        <f t="shared" ca="1" si="811"/>
        <v>1.0080918367657035</v>
      </c>
      <c r="PG407" s="23">
        <f t="shared" ca="1" si="729"/>
        <v>1.0095766813400857</v>
      </c>
      <c r="PH407" s="23">
        <f t="shared" ca="1" si="729"/>
        <v>1.0029092541038198</v>
      </c>
      <c r="PI407" s="23">
        <f t="shared" ca="1" si="729"/>
        <v>1.0072504788433119</v>
      </c>
      <c r="PJ407" s="23">
        <f t="shared" ca="1" si="729"/>
        <v>1.0122540235939823</v>
      </c>
      <c r="PK407" s="23">
        <f t="shared" ca="1" si="729"/>
        <v>0.99148281318430098</v>
      </c>
      <c r="PL407" s="23">
        <f t="shared" ca="1" si="760"/>
        <v>1.0013900410272976</v>
      </c>
      <c r="PM407" s="23">
        <f t="shared" ca="1" si="760"/>
        <v>1.0036976140762059</v>
      </c>
      <c r="PN407" s="23">
        <f t="shared" ca="1" si="760"/>
        <v>1.0043283042761224</v>
      </c>
      <c r="PO407" s="23">
        <f t="shared" ca="1" si="760"/>
        <v>0.99659099386631711</v>
      </c>
      <c r="PP407" s="23">
        <f t="shared" ca="1" si="760"/>
        <v>0.99714020900700617</v>
      </c>
      <c r="PQ407" s="23">
        <f t="shared" ca="1" si="760"/>
        <v>0.99732009506162711</v>
      </c>
      <c r="PR407" s="23">
        <f t="shared" ca="1" si="760"/>
        <v>1.0037477730695783</v>
      </c>
      <c r="PS407" s="23">
        <f t="shared" ca="1" si="760"/>
        <v>0.99903829627917629</v>
      </c>
      <c r="PT407" s="23">
        <f t="shared" ca="1" si="760"/>
        <v>1.0043379059357813</v>
      </c>
      <c r="PU407" s="23">
        <f t="shared" ca="1" si="749"/>
        <v>1.000497975698559</v>
      </c>
      <c r="PV407" s="23">
        <f t="shared" ca="1" si="749"/>
        <v>1.0196186508077636</v>
      </c>
      <c r="PW407" s="23">
        <f t="shared" ca="1" si="749"/>
        <v>1.0063787315454307</v>
      </c>
      <c r="PX407" s="23">
        <f t="shared" ca="1" si="749"/>
        <v>1.0045916382463422</v>
      </c>
      <c r="PY407" s="23">
        <f t="shared" ca="1" si="749"/>
        <v>0.99716636804546777</v>
      </c>
      <c r="PZ407" s="23">
        <f t="shared" ca="1" si="749"/>
        <v>1.0031329027337883</v>
      </c>
      <c r="QA407" s="23">
        <f t="shared" ca="1" si="749"/>
        <v>1.0025344442931321</v>
      </c>
      <c r="QB407" s="23">
        <f t="shared" ca="1" si="730"/>
        <v>1.0036599150642309</v>
      </c>
      <c r="QC407" s="23">
        <f t="shared" ca="1" si="730"/>
        <v>1.0061441275466072</v>
      </c>
      <c r="QD407" s="23">
        <f t="shared" ca="1" si="730"/>
        <v>1.0010683722316294</v>
      </c>
      <c r="QE407" s="23">
        <f t="shared" ca="1" si="730"/>
        <v>1.0052084862372441</v>
      </c>
      <c r="QF407" s="23">
        <f t="shared" ca="1" si="730"/>
        <v>0.99698337357793487</v>
      </c>
      <c r="QG407" s="23">
        <f t="shared" ca="1" si="809"/>
        <v>1.0032873875608459</v>
      </c>
      <c r="QH407" s="23">
        <f t="shared" ca="1" si="809"/>
        <v>1.0009248650558293</v>
      </c>
      <c r="QI407" s="23">
        <f t="shared" ca="1" si="809"/>
        <v>1.0017890619640848</v>
      </c>
      <c r="QJ407" s="26">
        <f t="shared" ca="1" si="779"/>
        <v>1.0025383553100471</v>
      </c>
      <c r="QL407" s="3">
        <f t="shared" ca="1" si="751"/>
        <v>119.02843920041107</v>
      </c>
      <c r="QM407" s="3">
        <f t="shared" ca="1" si="753"/>
        <v>0.25383553100470913</v>
      </c>
      <c r="QN407" s="3">
        <f t="shared" ca="1" si="757"/>
        <v>0.31701327045254857</v>
      </c>
      <c r="QO407" s="3">
        <f t="shared" ca="1" si="762"/>
        <v>0.94574858436846654</v>
      </c>
      <c r="QP407" s="3">
        <f t="shared" ca="1" si="795"/>
        <v>2.0330103769956365</v>
      </c>
      <c r="QQ407" s="2">
        <f t="shared" ca="1" si="810"/>
        <v>3.6820048851581744</v>
      </c>
      <c r="QR407" s="3">
        <f t="shared" ca="1" si="754"/>
        <v>3.0889136856732335</v>
      </c>
      <c r="QS407" s="3">
        <f t="shared" ca="1" si="758"/>
        <v>3.8732224336820891</v>
      </c>
      <c r="QT407" s="3">
        <f t="shared" ca="1" si="761"/>
        <v>3.8369999268786703</v>
      </c>
      <c r="QU407" s="3">
        <f t="shared" ca="1" si="782"/>
        <v>4.1073520659209883</v>
      </c>
    </row>
    <row r="408" spans="1:463" x14ac:dyDescent="0.35">
      <c r="A408" t="s">
        <v>1473</v>
      </c>
      <c r="B408" s="21">
        <v>44621</v>
      </c>
      <c r="C408" t="s">
        <v>1023</v>
      </c>
      <c r="D408" s="2">
        <v>116.5</v>
      </c>
      <c r="E408" s="2">
        <v>117.1</v>
      </c>
      <c r="F408" s="2">
        <v>7</v>
      </c>
      <c r="G408" s="2">
        <v>116.3</v>
      </c>
      <c r="H408" s="2">
        <v>117.48136799123776</v>
      </c>
      <c r="I408" s="2">
        <v>116.62459248737512</v>
      </c>
      <c r="J408" s="2">
        <v>115.6</v>
      </c>
      <c r="K408" s="2">
        <v>118.1</v>
      </c>
      <c r="L408" s="2">
        <v>118.7779886301837</v>
      </c>
      <c r="M408" s="2">
        <v>109</v>
      </c>
      <c r="N408" s="2">
        <v>145.9</v>
      </c>
      <c r="O408" s="2">
        <v>108.4</v>
      </c>
      <c r="P408" s="2">
        <v>113.4</v>
      </c>
      <c r="Q408" s="2">
        <v>106.8</v>
      </c>
      <c r="R408" s="2">
        <v>131.5</v>
      </c>
      <c r="S408" s="2">
        <v>145.9</v>
      </c>
      <c r="T408" s="2">
        <v>126.6</v>
      </c>
      <c r="U408" s="2">
        <v>112.9</v>
      </c>
      <c r="V408" s="2">
        <v>119.4</v>
      </c>
      <c r="W408" s="2">
        <v>125.4</v>
      </c>
      <c r="X408" s="2">
        <v>122.7</v>
      </c>
      <c r="Y408" s="2">
        <v>112.7</v>
      </c>
      <c r="Z408" s="2">
        <v>114.1</v>
      </c>
      <c r="AA408" s="2">
        <v>122.9</v>
      </c>
      <c r="AB408" s="2">
        <v>126.5</v>
      </c>
      <c r="AC408" s="2">
        <v>112.6</v>
      </c>
      <c r="AD408" s="2">
        <v>124.7</v>
      </c>
      <c r="AE408" s="2">
        <v>108.4</v>
      </c>
      <c r="AF408" s="2">
        <v>128.9</v>
      </c>
      <c r="AG408" s="22">
        <v>563</v>
      </c>
      <c r="AH408" s="22">
        <v>437</v>
      </c>
      <c r="AI408" s="22">
        <v>166</v>
      </c>
      <c r="AJ408" s="22">
        <v>31</v>
      </c>
      <c r="AK408" s="22">
        <v>36</v>
      </c>
      <c r="AL408" s="22">
        <v>2</v>
      </c>
      <c r="AM408" s="22">
        <v>12</v>
      </c>
      <c r="AN408" s="22">
        <v>23</v>
      </c>
      <c r="AO408" s="22">
        <v>51</v>
      </c>
      <c r="AP408" s="22">
        <v>31</v>
      </c>
      <c r="AQ408" s="22">
        <v>25</v>
      </c>
      <c r="AR408" s="2">
        <v>109</v>
      </c>
      <c r="AS408" s="2">
        <v>124.6</v>
      </c>
      <c r="AT408" s="2">
        <v>106.8</v>
      </c>
      <c r="AU408" s="2">
        <v>113.3</v>
      </c>
      <c r="AV408" s="2">
        <v>118</v>
      </c>
      <c r="AW408" s="2">
        <v>115.6</v>
      </c>
      <c r="AX408" s="2">
        <v>131.5</v>
      </c>
      <c r="AY408" s="2">
        <v>115.7</v>
      </c>
      <c r="AZ408" s="2">
        <v>116.8</v>
      </c>
      <c r="BA408" s="2">
        <v>125.4</v>
      </c>
      <c r="BB408" s="2">
        <v>121.3</v>
      </c>
      <c r="BC408" s="2">
        <v>107.7</v>
      </c>
      <c r="BD408" s="3">
        <v>0.93</v>
      </c>
      <c r="BE408" s="3">
        <v>1.38</v>
      </c>
      <c r="BF408" s="3">
        <v>2.0099999999999998</v>
      </c>
      <c r="BG408" s="3">
        <v>1.03</v>
      </c>
      <c r="BH408" s="3">
        <v>1.68</v>
      </c>
      <c r="BI408" s="2">
        <v>323.5</v>
      </c>
      <c r="BJ408" s="2">
        <v>9</v>
      </c>
      <c r="BK408" s="2">
        <v>9.1</v>
      </c>
      <c r="BL408" s="2">
        <v>148.1</v>
      </c>
      <c r="BM408" s="2">
        <v>126.8</v>
      </c>
      <c r="BN408" s="10">
        <v>608</v>
      </c>
      <c r="BO408" s="3">
        <v>81.760000000000005</v>
      </c>
      <c r="BP408" s="22">
        <v>1.3172999999999999</v>
      </c>
      <c r="BQ408" s="3">
        <v>117.24521739130434</v>
      </c>
      <c r="BR408" s="23">
        <v>4.8982608695652168</v>
      </c>
      <c r="BS408" s="2">
        <v>186.9</v>
      </c>
      <c r="BT408" s="3">
        <v>152</v>
      </c>
      <c r="BU408" s="2">
        <v>3</v>
      </c>
      <c r="BV408" s="2">
        <v>6.5</v>
      </c>
      <c r="BW408" s="2">
        <v>7.6</v>
      </c>
      <c r="BX408" s="2">
        <v>5.3</v>
      </c>
      <c r="BY408" s="23">
        <v>287.67399999999998</v>
      </c>
      <c r="BZ408" s="2">
        <v>101.1</v>
      </c>
      <c r="CA408" s="2">
        <v>108.1</v>
      </c>
      <c r="CB408" s="3">
        <v>110.49</v>
      </c>
      <c r="CC408" s="2">
        <v>110.4</v>
      </c>
      <c r="CD408" s="2">
        <v>148.9</v>
      </c>
      <c r="CE408" s="2">
        <v>101.22581977724896</v>
      </c>
      <c r="CF408" s="3">
        <v>110.38484117051071</v>
      </c>
      <c r="CG408" s="2">
        <v>110.38958496099616</v>
      </c>
      <c r="CH408" s="23">
        <v>289.10238440052899</v>
      </c>
      <c r="CI408" s="3">
        <v>108.65241589291243</v>
      </c>
      <c r="CM408" s="2">
        <f t="shared" si="763"/>
        <v>89.004188409097651</v>
      </c>
      <c r="CN408" s="2">
        <f t="shared" si="763"/>
        <v>3.7184095267328758</v>
      </c>
      <c r="CO408" s="2">
        <f t="shared" si="764"/>
        <v>85.206526484872313</v>
      </c>
      <c r="CR408" s="2">
        <f t="shared" si="767"/>
        <v>0.95320623916810598</v>
      </c>
      <c r="CS408" s="2">
        <f t="shared" si="767"/>
        <v>1.1226252158894623</v>
      </c>
      <c r="CT408" s="2">
        <f t="shared" si="768"/>
        <v>0.86730268863833471</v>
      </c>
      <c r="CU408" s="2">
        <f t="shared" si="768"/>
        <v>0.97150925184331316</v>
      </c>
      <c r="CV408" s="2">
        <f t="shared" si="768"/>
        <v>0.60855131729995204</v>
      </c>
      <c r="CW408" s="2">
        <f t="shared" si="769"/>
        <v>0</v>
      </c>
      <c r="CX408" s="2">
        <f t="shared" si="770"/>
        <v>0.68201193520886372</v>
      </c>
      <c r="CY408" s="2">
        <f t="shared" si="815"/>
        <v>9.9472494348153866</v>
      </c>
      <c r="CZ408" s="2">
        <f t="shared" si="775"/>
        <v>1.4423076923076901</v>
      </c>
      <c r="DA408" s="2">
        <f t="shared" si="776"/>
        <v>-0.39370078740157477</v>
      </c>
      <c r="DB408" s="2">
        <f t="shared" si="777"/>
        <v>0.33613445378151741</v>
      </c>
      <c r="DC408" s="2">
        <f t="shared" si="704"/>
        <v>1.030605871330422</v>
      </c>
      <c r="DF408" s="2">
        <f t="shared" si="771"/>
        <v>12.301659533350451</v>
      </c>
      <c r="DG408" s="2">
        <f t="shared" si="771"/>
        <v>7.5520633561170003</v>
      </c>
      <c r="DH408" s="2">
        <f t="shared" si="772"/>
        <v>7.3355020813239413</v>
      </c>
      <c r="DI408" s="2">
        <f t="shared" si="796"/>
        <v>2.7317722885477291</v>
      </c>
      <c r="DJ408" s="2">
        <f t="shared" si="796"/>
        <v>0</v>
      </c>
      <c r="DM408" s="2">
        <f t="shared" si="816"/>
        <v>6.1987237921604352</v>
      </c>
      <c r="DN408" s="2">
        <f t="shared" si="816"/>
        <v>7.0383912248628775</v>
      </c>
      <c r="DO408" s="2">
        <f t="shared" si="780"/>
        <v>5.7272727272727249</v>
      </c>
      <c r="DP408" s="2">
        <f t="shared" si="817"/>
        <v>9.3661305581835297</v>
      </c>
      <c r="DQ408" s="2">
        <f t="shared" si="697"/>
        <v>4.598510410123918</v>
      </c>
      <c r="DR408" s="2">
        <f t="shared" si="818"/>
        <v>3.961267605633803</v>
      </c>
      <c r="DS408" s="2">
        <f t="shared" si="819"/>
        <v>3.3363021212473125</v>
      </c>
      <c r="DT408" s="2">
        <v>4.4000000000000004</v>
      </c>
      <c r="DU408" s="2">
        <v>3.8</v>
      </c>
      <c r="DV408" s="2">
        <f t="shared" si="781"/>
        <v>5.7560975609756149</v>
      </c>
      <c r="DW408" s="2">
        <f t="shared" si="820"/>
        <v>9.8765432098765427</v>
      </c>
      <c r="DX408" s="2">
        <f t="shared" si="821"/>
        <v>24.729064039408865</v>
      </c>
      <c r="DY408" s="2">
        <f t="shared" si="822"/>
        <v>13.459879206212255</v>
      </c>
      <c r="DZ408" s="2">
        <f t="shared" si="823"/>
        <v>30.734767025089617</v>
      </c>
      <c r="EA408" s="2">
        <f t="shared" si="674"/>
        <v>15.439672801636007</v>
      </c>
      <c r="EB408" s="2">
        <f t="shared" si="674"/>
        <v>2.931034482758621</v>
      </c>
      <c r="EC408" s="2">
        <f t="shared" si="674"/>
        <v>4.5000000000000151</v>
      </c>
      <c r="ED408" s="2">
        <f t="shared" si="674"/>
        <v>16.083254493850529</v>
      </c>
      <c r="EE408" s="2">
        <f t="shared" si="718"/>
        <v>6.421152030217181</v>
      </c>
      <c r="EF408" s="2">
        <f t="shared" si="718"/>
        <v>5.8441558441558517</v>
      </c>
      <c r="EG408" s="2">
        <f t="shared" si="718"/>
        <v>3.8884192730346712</v>
      </c>
      <c r="EH408" s="2">
        <f t="shared" si="718"/>
        <v>31.088082901554404</v>
      </c>
      <c r="EI408" s="2">
        <f t="shared" si="689"/>
        <v>5.8252427184465994</v>
      </c>
      <c r="EJ408" s="2">
        <f t="shared" si="689"/>
        <v>4.7939444911690332</v>
      </c>
      <c r="EK408" s="2">
        <f t="shared" si="689"/>
        <v>9.8765432098765427</v>
      </c>
      <c r="EL408" s="2">
        <f t="shared" si="687"/>
        <v>7.6996197718631088</v>
      </c>
      <c r="EM408" s="2">
        <f t="shared" si="687"/>
        <v>10.280373831775691</v>
      </c>
      <c r="EN408" s="2">
        <f t="shared" si="687"/>
        <v>2.4822695035460862</v>
      </c>
      <c r="EO408" s="2">
        <f t="shared" ref="EO408:ET447" si="830">100*((AX408/AX396)-1)</f>
        <v>13.459879206212255</v>
      </c>
      <c r="EP408" s="2">
        <f t="shared" si="830"/>
        <v>0.69625761531766361</v>
      </c>
      <c r="EQ408" s="2">
        <f t="shared" si="830"/>
        <v>4.9415992812219312</v>
      </c>
      <c r="ER408" s="2">
        <f t="shared" si="716"/>
        <v>4.5000000000000151</v>
      </c>
      <c r="ES408" s="2">
        <f t="shared" si="716"/>
        <v>6.8722466960352335</v>
      </c>
      <c r="ET408" s="2">
        <f t="shared" si="716"/>
        <v>1.8921475875118166</v>
      </c>
      <c r="EU408" s="2">
        <f t="shared" si="765"/>
        <v>9</v>
      </c>
      <c r="EV408" s="2">
        <f t="shared" si="765"/>
        <v>9.1</v>
      </c>
      <c r="EW408" s="2">
        <f t="shared" si="824"/>
        <v>20.602605863192181</v>
      </c>
      <c r="EX408" s="2">
        <f t="shared" si="824"/>
        <v>13.012477718360071</v>
      </c>
      <c r="EY408" s="2">
        <f t="shared" si="825"/>
        <v>88.581111016921611</v>
      </c>
      <c r="EZ408" s="2">
        <f t="shared" si="825"/>
        <v>96.823159334571727</v>
      </c>
      <c r="FA408" s="2">
        <f t="shared" si="826"/>
        <v>41.805766312594827</v>
      </c>
      <c r="FB408" s="2">
        <f t="shared" si="733"/>
        <v>8.5722049660138531</v>
      </c>
      <c r="FC408" s="2">
        <f t="shared" si="733"/>
        <v>1.2012012012011963</v>
      </c>
      <c r="FD408" s="2">
        <f t="shared" si="733"/>
        <v>5.8765915768854038</v>
      </c>
      <c r="FE408" s="2">
        <f t="shared" si="732"/>
        <v>4.482269503546088</v>
      </c>
      <c r="FF408" s="2">
        <f t="shared" si="732"/>
        <v>6.4609450337512087</v>
      </c>
      <c r="FG408" s="2">
        <f t="shared" si="732"/>
        <v>6.7383512544803015</v>
      </c>
      <c r="FH408" s="2">
        <v>4.8</v>
      </c>
      <c r="FI408" s="2">
        <v>5.3</v>
      </c>
      <c r="FL408" s="2">
        <f t="shared" si="797"/>
        <v>1.9284845824631081</v>
      </c>
      <c r="FM408" s="2">
        <f t="shared" si="797"/>
        <v>1.7071251852393887</v>
      </c>
      <c r="FN408" s="2">
        <f t="shared" si="798"/>
        <v>1.2298320787974104</v>
      </c>
      <c r="FQ408" s="2">
        <f t="shared" si="799"/>
        <v>7.9399641826766842</v>
      </c>
      <c r="FR408" s="2">
        <f t="shared" si="799"/>
        <v>7.0053558317035636</v>
      </c>
      <c r="FS408" s="2">
        <f t="shared" si="800"/>
        <v>5.0108238613127742</v>
      </c>
      <c r="FT408" s="2">
        <f t="shared" si="801"/>
        <v>6.6155316196953695</v>
      </c>
      <c r="FU408" s="2">
        <f t="shared" si="801"/>
        <v>3.8373464753352682</v>
      </c>
      <c r="FX408" s="2">
        <f t="shared" si="812"/>
        <v>7.7070108318522346</v>
      </c>
      <c r="FY408" s="2">
        <f t="shared" si="812"/>
        <v>6.2549837763956617</v>
      </c>
      <c r="FZ408" s="2">
        <f t="shared" si="813"/>
        <v>4.7998870487135914</v>
      </c>
      <c r="GA408" s="2">
        <f t="shared" si="814"/>
        <v>6.0633323358065594</v>
      </c>
      <c r="GB408" s="2">
        <f t="shared" si="814"/>
        <v>3.6772056531118258</v>
      </c>
      <c r="GE408" s="2">
        <f t="shared" si="778"/>
        <v>5.7097360012485554</v>
      </c>
      <c r="GF408" s="2">
        <f t="shared" si="778"/>
        <v>5.3364140464215559</v>
      </c>
      <c r="GG408" s="2">
        <f t="shared" ref="GG408:GH423" si="831">100*((AVERAGE(CM406:CM408)/AVERAGE(CM394:CM396))-1)</f>
        <v>69.752671156287207</v>
      </c>
      <c r="GH408" s="2">
        <f t="shared" si="831"/>
        <v>34.592798687500938</v>
      </c>
      <c r="GI408" s="2">
        <f t="shared" ref="GI408:GI456" si="832">100*((AVERAGE(BS406:BS408)/AVERAGE(BS394:BS396))-1)</f>
        <v>35.505387378142615</v>
      </c>
      <c r="GJ408" s="2">
        <f t="shared" ref="GJ408:GJ456" si="833">100*((AVERAGE(K406:K408)/AVERAGE(K394:K396))-1)</f>
        <v>3.556731334509089</v>
      </c>
      <c r="GK408" s="2">
        <v>4.8</v>
      </c>
      <c r="GN408" s="2">
        <f t="shared" si="752"/>
        <v>0.79999999999999982</v>
      </c>
      <c r="GQ408" s="2">
        <f t="shared" si="717"/>
        <v>5</v>
      </c>
      <c r="GT408" s="27">
        <f t="shared" ca="1" si="734"/>
        <v>102.07020702070209</v>
      </c>
      <c r="GU408" s="27">
        <f t="shared" ca="1" si="735"/>
        <v>111.37404580152672</v>
      </c>
      <c r="GV408" s="27">
        <f t="shared" ca="1" si="735"/>
        <v>102.26171243941842</v>
      </c>
      <c r="GW408" s="27">
        <f t="shared" ca="1" si="736"/>
        <v>102.3914968999114</v>
      </c>
      <c r="GX408" s="27">
        <f t="shared" ca="1" si="736"/>
        <v>100.94017094017093</v>
      </c>
      <c r="GY408" s="27">
        <f t="shared" ca="1" si="737"/>
        <v>101.73761946133797</v>
      </c>
      <c r="GZ408" s="27">
        <f t="shared" ca="1" si="738"/>
        <v>77.064846416382267</v>
      </c>
      <c r="HA408" s="27">
        <f t="shared" ca="1" si="739"/>
        <v>100.89605734767024</v>
      </c>
      <c r="HB408" s="27">
        <f t="shared" ca="1" si="739"/>
        <v>102.97274979355906</v>
      </c>
      <c r="HC408" s="27">
        <f t="shared" ca="1" si="739"/>
        <v>100.37037037037038</v>
      </c>
      <c r="HD408" s="27">
        <f t="shared" ca="1" si="739"/>
        <v>103.53413654618475</v>
      </c>
      <c r="HE408" s="27">
        <f t="shared" ca="1" si="740"/>
        <v>99.842146803472758</v>
      </c>
      <c r="HG408" s="27">
        <f t="shared" ca="1" si="741"/>
        <v>103.44506517690874</v>
      </c>
      <c r="HH408" s="27">
        <f t="shared" ca="1" si="742"/>
        <v>117.38351254480288</v>
      </c>
      <c r="HI408" s="27">
        <f t="shared" ca="1" si="742"/>
        <v>121.97044334975369</v>
      </c>
      <c r="HJ408" s="27">
        <f t="shared" ca="1" si="743"/>
        <v>106.81173131504258</v>
      </c>
      <c r="HK408" s="27">
        <f t="shared" ca="1" si="743"/>
        <v>102.99295774647888</v>
      </c>
      <c r="HL408" s="27">
        <f t="shared" ca="1" si="744"/>
        <v>105.21023765996343</v>
      </c>
      <c r="HM408" s="27">
        <f t="shared" ca="1" si="745"/>
        <v>149.79550102249488</v>
      </c>
      <c r="HN408" s="27">
        <f t="shared" ca="1" si="746"/>
        <v>102.66789328426862</v>
      </c>
      <c r="HO408" s="27">
        <f t="shared" ca="1" si="746"/>
        <v>107.74021352313166</v>
      </c>
      <c r="HP408" s="27">
        <f t="shared" ca="1" si="746"/>
        <v>109.75609756097559</v>
      </c>
      <c r="HQ408" s="27">
        <f t="shared" ca="1" si="746"/>
        <v>111.16071428571428</v>
      </c>
      <c r="HR408" s="27">
        <f t="shared" ca="1" si="747"/>
        <v>131.29533678756476</v>
      </c>
      <c r="HT408" s="27">
        <f t="shared" ca="1" si="783"/>
        <v>159.60094899656966</v>
      </c>
      <c r="HU408" s="27">
        <f t="shared" ca="1" si="783"/>
        <v>29.116083326991721</v>
      </c>
      <c r="HV408" s="27">
        <f t="shared" ca="1" si="783"/>
        <v>33.135546081609199</v>
      </c>
      <c r="HW408" s="27">
        <f t="shared" ca="1" si="784"/>
        <v>565.50027006814025</v>
      </c>
      <c r="HX408" s="27">
        <f t="shared" ca="1" si="784"/>
        <v>435.12172981151099</v>
      </c>
      <c r="HY408" s="27">
        <f t="shared" ca="1" si="802"/>
        <v>1000.0000000000001</v>
      </c>
      <c r="HZ408" s="27">
        <f t="shared" ca="1" si="785"/>
        <v>1.7171716197247637</v>
      </c>
      <c r="IA408" s="27">
        <f t="shared" ca="1" si="785"/>
        <v>27.175645195754885</v>
      </c>
      <c r="IB408" s="27">
        <f t="shared" ca="1" si="785"/>
        <v>16.043067045658525</v>
      </c>
      <c r="IC408" s="27">
        <f t="shared" ca="1" si="785"/>
        <v>58.951082291686944</v>
      </c>
      <c r="ID408" s="27">
        <f t="shared" ca="1" si="785"/>
        <v>20.980341222657337</v>
      </c>
      <c r="IE408" s="27">
        <f t="shared" ca="1" si="785"/>
        <v>15.646470364424317</v>
      </c>
      <c r="IG408" s="28">
        <f t="shared" ca="1" si="786"/>
        <v>0.91139524619429957</v>
      </c>
      <c r="IH408" s="28">
        <f t="shared" ca="1" si="786"/>
        <v>0.87710627896980653</v>
      </c>
      <c r="II408" s="28">
        <f t="shared" ca="1" si="786"/>
        <v>0.81366654722624243</v>
      </c>
      <c r="IJ408" s="28">
        <f t="shared" ca="1" si="787"/>
        <v>5.2685999573396369</v>
      </c>
      <c r="IK408" s="24">
        <f t="shared" ca="1" si="803"/>
        <v>2.6664318849492883</v>
      </c>
      <c r="IL408" s="28">
        <f t="shared" ca="1" si="788"/>
        <v>1.7345621591070093</v>
      </c>
      <c r="IM408" s="28">
        <f t="shared" ca="1" si="804"/>
        <v>7.038391224862881</v>
      </c>
      <c r="IN408" s="3">
        <f t="shared" ca="1" si="805"/>
        <v>7.0031621164466458</v>
      </c>
      <c r="IO408" s="2">
        <f t="shared" si="827"/>
        <v>7</v>
      </c>
      <c r="IQ408" s="2">
        <f t="shared" ref="IQ408" ca="1" si="834">SUM(IG408:II408)</f>
        <v>2.6021680723903486</v>
      </c>
      <c r="IS408" s="3">
        <f t="shared" ca="1" si="790"/>
        <v>0.24603288681095148</v>
      </c>
      <c r="IT408" s="3">
        <f t="shared" ca="1" si="791"/>
        <v>4.9710125595263666E-2</v>
      </c>
      <c r="IU408" s="3">
        <f t="shared" si="792"/>
        <v>0.79999999999999982</v>
      </c>
      <c r="IV408" s="3">
        <f t="shared" ca="1" si="793"/>
        <v>0.50425698759378468</v>
      </c>
      <c r="IX408" s="28">
        <f ca="1">$HL408/100*(GZ408-100)*AL408/1000+(HM408-100)*HZ408/$HY408</f>
        <v>3.7247161959799963E-2</v>
      </c>
      <c r="IY408" s="28">
        <f ca="1">$HL408/100*(HA408-100)*AM408/1000+(HN408-100)*IA408/$HY408</f>
        <v>8.3814650094062151E-2</v>
      </c>
      <c r="IZ408" s="28">
        <f ca="1">$HL408/100*(HB408-100)*AN408/1000+(HO408-100)*IB408/$HY408</f>
        <v>0.19611241832462381</v>
      </c>
      <c r="JA408" s="28">
        <f ca="1">$HL408/100*(HC408-100)*AO408/1000+(HP408-100)*IC408/$HY408</f>
        <v>0.59500555505412522</v>
      </c>
      <c r="JB408" s="28">
        <f ca="1">$HL408/100*(HD408-100)*AP408/1000+(HQ408-100)*ID408/$HY408</f>
        <v>0.34942207124639857</v>
      </c>
      <c r="JC408" s="28">
        <f ca="1">$HL408/100*(HE408-100)*AQ408/1000+(HR408-100)*IE408/$HY408</f>
        <v>0.48550961651080615</v>
      </c>
      <c r="JE408" s="3">
        <f t="shared" ca="1" si="808"/>
        <v>-7.0972826765976077E-3</v>
      </c>
      <c r="JF408" s="3">
        <f t="shared" ca="1" si="808"/>
        <v>-4.1350149920682908E-2</v>
      </c>
      <c r="JG408" s="3">
        <f t="shared" ca="1" si="808"/>
        <v>7.7032854576543922E-2</v>
      </c>
      <c r="JH408" s="3">
        <f t="shared" ca="1" si="808"/>
        <v>5.3753585597670184E-2</v>
      </c>
      <c r="JI408" s="3">
        <f t="shared" ca="1" si="808"/>
        <v>6.6942787147060034E-2</v>
      </c>
      <c r="JJ408" s="3">
        <f t="shared" ca="1" si="808"/>
        <v>-3.624596045076478E-4</v>
      </c>
      <c r="JK408" s="3">
        <f>IO408-IO407</f>
        <v>0.79999999999999982</v>
      </c>
      <c r="JL408" s="3">
        <f t="shared" ca="1" si="794"/>
        <v>0.73006442810005345</v>
      </c>
      <c r="JN408" s="10">
        <f>COUNTIF(EI408:ET408,"&gt;2")</f>
        <v>10</v>
      </c>
      <c r="JP408" s="2">
        <f>AVERAGE(CS408,CS396,CS384,CS372,CS360,CS348,CS336,CS324,CS312,CS300)</f>
        <v>0.31815299948951237</v>
      </c>
      <c r="JQ408" s="2">
        <f>CS408-JP408</f>
        <v>0.80447221639994992</v>
      </c>
      <c r="JR408" s="2">
        <f>AVERAGE(CT408,CT396,CT384,CT372,CT360,CT348,CT336,CT324,CT312,CT300)</f>
        <v>0.38083037907757905</v>
      </c>
      <c r="JS408" s="2">
        <f>CT408-JR408</f>
        <v>0.48647230956075566</v>
      </c>
      <c r="KH408" s="2">
        <f>(DN408*$DN$4)+(FB408*$FB$3)+(FC408*$FC$3)+(FD408*$FD$3)+(FE408*$FE$3)+(FF408*$FF$3)+(FG408*$FG$3)</f>
        <v>6.8045731098266904</v>
      </c>
      <c r="KI408" s="2">
        <f>F408-KH408</f>
        <v>0.19542689017330961</v>
      </c>
      <c r="KJ408" s="2">
        <f>MAX(DN408,FB408:FG408)</f>
        <v>8.5722049660138531</v>
      </c>
      <c r="KK408" s="2">
        <f>MIN(DN408,FB408:FG408)</f>
        <v>1.2012012012011963</v>
      </c>
      <c r="KL408" s="2">
        <f t="shared" si="828"/>
        <v>7.3710037648126567</v>
      </c>
      <c r="KO408" s="2">
        <f>BO408</f>
        <v>81.760000000000005</v>
      </c>
      <c r="KP408" s="2">
        <f>100*((BO402/BO390)-1)</f>
        <v>5.5677845396866488</v>
      </c>
      <c r="KQ408" s="2">
        <f t="shared" si="677"/>
        <v>5.5677845396866488</v>
      </c>
      <c r="KR408" s="2">
        <f>100*((BO396/BO384)-1)</f>
        <v>6.2727745965642789</v>
      </c>
      <c r="KS408" s="2">
        <f t="shared" si="691"/>
        <v>6.2727745965642789</v>
      </c>
      <c r="KT408" s="3">
        <f>BP408</f>
        <v>1.3172999999999999</v>
      </c>
      <c r="KU408" s="3">
        <f>BQ408</f>
        <v>117.24521739130434</v>
      </c>
      <c r="KV408" s="3">
        <f t="shared" si="773"/>
        <v>89.004188409097651</v>
      </c>
      <c r="KW408" s="2">
        <f t="shared" si="774"/>
        <v>172.20293768683811</v>
      </c>
      <c r="KX408" s="2">
        <f t="shared" si="766"/>
        <v>162.82160274784371</v>
      </c>
      <c r="LA408">
        <v>2</v>
      </c>
      <c r="LB408">
        <v>0</v>
      </c>
      <c r="LE408" s="2">
        <v>120.85128346434701</v>
      </c>
      <c r="LF408" s="2">
        <v>132.01241472493336</v>
      </c>
      <c r="LG408" s="2">
        <v>105.40413330276195</v>
      </c>
      <c r="LH408" s="2">
        <v>102.83037919960987</v>
      </c>
      <c r="LI408" s="2">
        <v>107.41494068767112</v>
      </c>
      <c r="LJ408" s="2">
        <v>110.42399987383273</v>
      </c>
      <c r="LK408" s="2">
        <v>117.90732802438558</v>
      </c>
      <c r="LL408" s="2">
        <v>115.22533602773058</v>
      </c>
      <c r="LM408" s="2">
        <v>123.07566381688119</v>
      </c>
      <c r="LN408" s="2">
        <v>114.43631997614447</v>
      </c>
      <c r="LO408" s="2">
        <v>132.73719620625772</v>
      </c>
      <c r="LP408" s="2">
        <v>120.3274092400725</v>
      </c>
      <c r="LQ408" s="2">
        <v>184.63636936018952</v>
      </c>
      <c r="LR408" s="2">
        <v>115.62496818390635</v>
      </c>
      <c r="LS408" s="2">
        <v>125.23451299875923</v>
      </c>
      <c r="LT408" s="2">
        <v>147.99067439846092</v>
      </c>
      <c r="LU408" s="2">
        <v>119.11914636324268</v>
      </c>
      <c r="LV408" s="2">
        <v>126.59572610655309</v>
      </c>
      <c r="LW408" s="2">
        <v>118.48970666113577</v>
      </c>
      <c r="LX408" s="2">
        <v>87.403638020188808</v>
      </c>
      <c r="LY408" s="2">
        <v>107.74304322768795</v>
      </c>
      <c r="LZ408" s="2">
        <v>125.00649639976845</v>
      </c>
      <c r="MA408" s="2">
        <v>126.06679464324999</v>
      </c>
      <c r="MB408" s="2">
        <v>120.40468577984915</v>
      </c>
      <c r="MC408" s="2">
        <v>127.67318428567187</v>
      </c>
      <c r="MD408" s="2">
        <v>119.875479890238</v>
      </c>
      <c r="ME408" s="2">
        <v>129.68933098976768</v>
      </c>
      <c r="MF408" s="2">
        <v>119.88635977038929</v>
      </c>
      <c r="MG408" s="2">
        <v>125.93704513008872</v>
      </c>
      <c r="MH408" s="2">
        <v>114.020629416182</v>
      </c>
      <c r="MI408" s="2">
        <v>150.45524454909528</v>
      </c>
      <c r="MJ408" s="2">
        <v>129.51449211009333</v>
      </c>
      <c r="MK408" s="2">
        <v>124.34743516489229</v>
      </c>
      <c r="ML408" s="2">
        <v>117.84056629665268</v>
      </c>
      <c r="MM408" s="2">
        <v>120.73132121834999</v>
      </c>
      <c r="MN408" s="2">
        <v>132.54928650380685</v>
      </c>
      <c r="MO408" s="2">
        <v>131.20907700628752</v>
      </c>
      <c r="MP408" s="2">
        <v>138.7336180602918</v>
      </c>
      <c r="MQ408" s="2">
        <v>90.647716526763276</v>
      </c>
      <c r="MR408" s="2">
        <v>84.012620764716843</v>
      </c>
      <c r="MS408" s="10">
        <v>129.26024683199037</v>
      </c>
      <c r="MT408" s="2">
        <v>129.70259695832033</v>
      </c>
      <c r="MU408" s="2">
        <v>112.63857861930167</v>
      </c>
      <c r="MV408" s="2">
        <v>83.634509026044284</v>
      </c>
      <c r="MX408" s="22">
        <v>0.82</v>
      </c>
      <c r="MY408" s="22">
        <v>0.18</v>
      </c>
      <c r="MZ408" s="22">
        <v>0.7</v>
      </c>
      <c r="NA408" s="22">
        <v>0.44</v>
      </c>
      <c r="NB408" s="22">
        <v>0.44</v>
      </c>
      <c r="NC408" s="22">
        <v>0.42</v>
      </c>
      <c r="ND408" s="22">
        <v>1</v>
      </c>
      <c r="NE408" s="22">
        <v>2.96</v>
      </c>
      <c r="NF408" s="22">
        <v>1.04</v>
      </c>
      <c r="NG408" s="22">
        <v>2</v>
      </c>
      <c r="NH408" s="23">
        <v>3</v>
      </c>
      <c r="NI408" s="22">
        <v>21</v>
      </c>
      <c r="NJ408" s="22">
        <v>1.28</v>
      </c>
      <c r="NK408" s="22">
        <v>0.48</v>
      </c>
      <c r="NL408" s="23">
        <v>4.5599999999999996</v>
      </c>
      <c r="NM408" s="3">
        <v>2.8</v>
      </c>
      <c r="NN408" s="22">
        <v>2.56</v>
      </c>
      <c r="NO408" s="22">
        <v>2.64</v>
      </c>
      <c r="NP408" s="22">
        <v>0.23</v>
      </c>
      <c r="NQ408" s="22">
        <v>2.5299999999999998</v>
      </c>
      <c r="NR408" s="23">
        <v>1</v>
      </c>
      <c r="NS408" s="22">
        <v>1.28</v>
      </c>
      <c r="NT408" s="22">
        <v>6.72</v>
      </c>
      <c r="NU408" s="23">
        <v>6.48</v>
      </c>
      <c r="NV408" s="3">
        <v>3.24</v>
      </c>
      <c r="NW408" s="22">
        <v>0.54</v>
      </c>
      <c r="NX408" s="22">
        <v>0.72</v>
      </c>
      <c r="NY408" s="22">
        <v>66.75</v>
      </c>
      <c r="NZ408" s="22">
        <v>22.25</v>
      </c>
      <c r="OA408" s="23">
        <v>2</v>
      </c>
      <c r="OB408" s="22">
        <v>0.69</v>
      </c>
      <c r="OC408" s="22">
        <v>1.1000000000000001</v>
      </c>
      <c r="OD408" s="22">
        <v>2.25</v>
      </c>
      <c r="OE408" s="22">
        <v>1.65</v>
      </c>
      <c r="OF408" s="22">
        <v>14.28</v>
      </c>
      <c r="OG408" s="22">
        <v>0.34</v>
      </c>
      <c r="OH408" s="23">
        <v>2.38</v>
      </c>
      <c r="OI408" s="22">
        <v>2</v>
      </c>
      <c r="OJ408" s="22">
        <v>11.2</v>
      </c>
      <c r="OK408" s="22">
        <v>4.8</v>
      </c>
      <c r="OL408" s="22">
        <v>0.51</v>
      </c>
      <c r="OM408" s="23">
        <v>3.23</v>
      </c>
      <c r="ON408" s="22">
        <v>3.23</v>
      </c>
      <c r="OO408" s="22">
        <v>10.029999999999999</v>
      </c>
      <c r="OQ408">
        <f t="shared" si="829"/>
        <v>-2</v>
      </c>
      <c r="OR408" s="23">
        <f t="shared" ca="1" si="724"/>
        <v>1.0136125370496551</v>
      </c>
      <c r="OS408" s="23">
        <f t="shared" ca="1" si="724"/>
        <v>1.0271903629146408</v>
      </c>
      <c r="OT408" s="23">
        <f t="shared" ca="1" si="724"/>
        <v>1.0013361196516364</v>
      </c>
      <c r="OU408" s="23">
        <f t="shared" ca="1" si="724"/>
        <v>1.0050332035471761</v>
      </c>
      <c r="OV408" s="23">
        <f t="shared" ca="1" si="724"/>
        <v>1.0042717142087856</v>
      </c>
      <c r="OW408" s="23">
        <f t="shared" ca="1" si="724"/>
        <v>1.0046207766777968</v>
      </c>
      <c r="OX408" s="23">
        <f t="shared" ca="1" si="811"/>
        <v>1.0004902844308103</v>
      </c>
      <c r="OY408" s="23">
        <f t="shared" ca="1" si="811"/>
        <v>1.003474263107941</v>
      </c>
      <c r="OZ408" s="23">
        <f t="shared" ca="1" si="811"/>
        <v>1.012214336852153</v>
      </c>
      <c r="PA408" s="23">
        <f t="shared" ca="1" si="811"/>
        <v>1.011737765535015</v>
      </c>
      <c r="PB408" s="23">
        <f t="shared" ca="1" si="811"/>
        <v>1.0092965574102313</v>
      </c>
      <c r="PC408" s="23">
        <f t="shared" ca="1" si="811"/>
        <v>1.0137700138793511</v>
      </c>
      <c r="PD408" s="23">
        <f t="shared" ca="1" si="811"/>
        <v>1.0049530744369879</v>
      </c>
      <c r="PE408" s="23">
        <f t="shared" ca="1" si="811"/>
        <v>1.035608446948121</v>
      </c>
      <c r="PF408" s="23">
        <f t="shared" ca="1" si="811"/>
        <v>1.031095213549549</v>
      </c>
      <c r="PG408" s="23">
        <f t="shared" ca="1" si="729"/>
        <v>1.0205858811015887</v>
      </c>
      <c r="PH408" s="23">
        <f t="shared" ca="1" si="729"/>
        <v>1.0089250296217531</v>
      </c>
      <c r="PI408" s="23">
        <f t="shared" ca="1" si="729"/>
        <v>1.0126547385520677</v>
      </c>
      <c r="PJ408" s="23">
        <f t="shared" ca="1" si="729"/>
        <v>1.0391976706521797</v>
      </c>
      <c r="PK408" s="23">
        <f t="shared" ca="1" si="729"/>
        <v>0.97507487936170001</v>
      </c>
      <c r="PL408" s="23">
        <f t="shared" ca="1" si="760"/>
        <v>1.0040126112515146</v>
      </c>
      <c r="PM408" s="23">
        <f t="shared" ca="1" si="760"/>
        <v>1.0074492545200693</v>
      </c>
      <c r="PN408" s="23">
        <f t="shared" ca="1" si="760"/>
        <v>1.008664950100232</v>
      </c>
      <c r="PO408" s="23">
        <f t="shared" ca="1" si="760"/>
        <v>0.99876448227255599</v>
      </c>
      <c r="PP408" s="23">
        <f t="shared" ca="1" si="760"/>
        <v>1.0102914367900984</v>
      </c>
      <c r="PQ408" s="23">
        <f t="shared" ca="1" si="760"/>
        <v>0.99486990106983642</v>
      </c>
      <c r="PR408" s="23">
        <f t="shared" ca="1" si="760"/>
        <v>1.0045688697247888</v>
      </c>
      <c r="PS408" s="23">
        <f t="shared" ca="1" si="760"/>
        <v>1.0186851778073973</v>
      </c>
      <c r="PT408" s="23">
        <f t="shared" ca="1" si="760"/>
        <v>1.0103388010698235</v>
      </c>
      <c r="PU408" s="23">
        <f t="shared" ca="1" si="749"/>
        <v>1.0041572160881369</v>
      </c>
      <c r="PV408" s="23">
        <f t="shared" ca="1" si="749"/>
        <v>1.012010178950902</v>
      </c>
      <c r="PW408" s="23">
        <f t="shared" ca="1" si="749"/>
        <v>1.0124468246414502</v>
      </c>
      <c r="PX408" s="23">
        <f t="shared" ca="1" si="749"/>
        <v>1.0069752649212458</v>
      </c>
      <c r="PY408" s="23">
        <f t="shared" ca="1" si="749"/>
        <v>1.0037335042888598</v>
      </c>
      <c r="PZ408" s="23">
        <f t="shared" ca="1" si="749"/>
        <v>1.0035084635719163</v>
      </c>
      <c r="QA408" s="23">
        <f t="shared" ca="1" si="749"/>
        <v>1.006016727763934</v>
      </c>
      <c r="QB408" s="23">
        <f t="shared" ca="1" si="730"/>
        <v>1.0083621418208333</v>
      </c>
      <c r="QC408" s="23">
        <f t="shared" ca="1" si="730"/>
        <v>1.0107307481765642</v>
      </c>
      <c r="QD408" s="23">
        <f t="shared" ca="1" si="730"/>
        <v>1.0005898047021637</v>
      </c>
      <c r="QE408" s="23">
        <f t="shared" ca="1" si="730"/>
        <v>1.0093952357817697</v>
      </c>
      <c r="QF408" s="23">
        <f t="shared" ca="1" si="730"/>
        <v>0.99419503596933367</v>
      </c>
      <c r="QG408" s="23">
        <f t="shared" ca="1" si="809"/>
        <v>1.0052827497187535</v>
      </c>
      <c r="QH408" s="23">
        <f t="shared" ca="1" si="809"/>
        <v>1.0009300307845006</v>
      </c>
      <c r="QI408" s="23">
        <f t="shared" ca="1" si="809"/>
        <v>0.99762956847287954</v>
      </c>
      <c r="QJ408" s="26">
        <f t="shared" ca="1" si="779"/>
        <v>1.0108200985119713</v>
      </c>
      <c r="QL408" s="3">
        <f t="shared" ca="1" si="751"/>
        <v>120.01170628636591</v>
      </c>
      <c r="QM408" s="3">
        <f t="shared" ca="1" si="753"/>
        <v>0.82607744213067935</v>
      </c>
      <c r="QN408" s="3">
        <f t="shared" ca="1" si="757"/>
        <v>0.48896299085278522</v>
      </c>
      <c r="QO408" s="3">
        <f t="shared" ca="1" si="762"/>
        <v>1.1132442590499281</v>
      </c>
      <c r="QP408" s="3">
        <f t="shared" ca="1" si="795"/>
        <v>2.1434467308637517</v>
      </c>
      <c r="QQ408" s="2">
        <f t="shared" ca="1" si="810"/>
        <v>4.3029163032873408</v>
      </c>
      <c r="QR408" s="3">
        <f t="shared" ca="1" si="754"/>
        <v>10.375951298725216</v>
      </c>
      <c r="QS408" s="3">
        <f t="shared" ca="1" si="758"/>
        <v>6.0695661076501404</v>
      </c>
      <c r="QT408" s="3">
        <f t="shared" ca="1" si="761"/>
        <v>4.5278892020494732</v>
      </c>
      <c r="QU408" s="3">
        <f t="shared" ca="1" si="782"/>
        <v>4.3328371006080113</v>
      </c>
    </row>
    <row r="409" spans="1:463" x14ac:dyDescent="0.35">
      <c r="A409" t="s">
        <v>1474</v>
      </c>
      <c r="B409" s="21">
        <v>44652</v>
      </c>
      <c r="C409" t="s">
        <v>1024</v>
      </c>
      <c r="D409" s="2">
        <v>119</v>
      </c>
      <c r="E409" s="2">
        <v>120</v>
      </c>
      <c r="F409" s="2">
        <v>9</v>
      </c>
      <c r="G409" s="2">
        <v>117.1</v>
      </c>
      <c r="H409" s="2">
        <v>119.79064346256223</v>
      </c>
      <c r="I409" s="2">
        <v>116.97089163036662</v>
      </c>
      <c r="J409" s="2">
        <v>119.5</v>
      </c>
      <c r="K409" s="2">
        <v>119.7</v>
      </c>
      <c r="L409" s="2">
        <v>119.45774581400137</v>
      </c>
      <c r="M409" s="2">
        <v>109.7</v>
      </c>
      <c r="N409" s="2">
        <v>148.6</v>
      </c>
      <c r="O409" s="2">
        <v>110.2</v>
      </c>
      <c r="P409" s="2">
        <v>114.6</v>
      </c>
      <c r="Q409" s="2">
        <v>107.9</v>
      </c>
      <c r="R409" s="2">
        <v>132.9</v>
      </c>
      <c r="S409" s="2">
        <v>148.6</v>
      </c>
      <c r="T409" s="2">
        <v>186.7</v>
      </c>
      <c r="U409" s="2">
        <v>128.1</v>
      </c>
      <c r="V409" s="2">
        <v>120.2</v>
      </c>
      <c r="W409" s="2">
        <v>125.4</v>
      </c>
      <c r="X409" s="2">
        <v>127.4</v>
      </c>
      <c r="Y409" s="2">
        <v>113.8</v>
      </c>
      <c r="Z409" s="2">
        <v>115.3</v>
      </c>
      <c r="AA409" s="2">
        <v>125</v>
      </c>
      <c r="AB409" s="2">
        <v>122.6</v>
      </c>
      <c r="AC409" s="2">
        <v>111.5</v>
      </c>
      <c r="AD409" s="2">
        <v>126.2</v>
      </c>
      <c r="AE409" s="2">
        <v>109.3</v>
      </c>
      <c r="AF409" s="2">
        <v>128.4</v>
      </c>
      <c r="AG409" s="22">
        <v>563</v>
      </c>
      <c r="AH409" s="22">
        <v>437</v>
      </c>
      <c r="AI409" s="22">
        <v>166</v>
      </c>
      <c r="AJ409" s="22">
        <v>31</v>
      </c>
      <c r="AK409" s="22">
        <v>36</v>
      </c>
      <c r="AL409" s="22">
        <v>2</v>
      </c>
      <c r="AM409" s="22">
        <v>12</v>
      </c>
      <c r="AN409" s="22">
        <v>23</v>
      </c>
      <c r="AO409" s="22">
        <v>51</v>
      </c>
      <c r="AP409" s="22">
        <v>31</v>
      </c>
      <c r="AQ409" s="22">
        <v>25</v>
      </c>
      <c r="AR409" s="2">
        <v>110.7</v>
      </c>
      <c r="AS409" s="2">
        <v>124.7</v>
      </c>
      <c r="AT409" s="2">
        <v>107.9</v>
      </c>
      <c r="AU409" s="2">
        <v>128.30000000000001</v>
      </c>
      <c r="AV409" s="2">
        <v>117.7</v>
      </c>
      <c r="AW409" s="2">
        <v>116.6</v>
      </c>
      <c r="AX409" s="2">
        <v>132.9</v>
      </c>
      <c r="AY409" s="2">
        <v>120.1</v>
      </c>
      <c r="AZ409" s="2">
        <v>116.6</v>
      </c>
      <c r="BA409" s="2">
        <v>125.4</v>
      </c>
      <c r="BB409" s="2">
        <v>123.4</v>
      </c>
      <c r="BC409" s="2">
        <v>108.2</v>
      </c>
      <c r="BD409" s="3">
        <v>1.05</v>
      </c>
      <c r="BE409" s="3">
        <v>1.65</v>
      </c>
      <c r="BF409" s="3">
        <v>2.0699999999999998</v>
      </c>
      <c r="BG409" s="3">
        <v>1.01</v>
      </c>
      <c r="BH409" s="3">
        <v>3.23</v>
      </c>
      <c r="BI409" s="2">
        <v>334.6</v>
      </c>
      <c r="BJ409" s="2">
        <v>11.1</v>
      </c>
      <c r="BK409" s="2">
        <v>11.2</v>
      </c>
      <c r="BL409" s="2">
        <v>151.30000000000001</v>
      </c>
      <c r="BM409" s="2">
        <v>130</v>
      </c>
      <c r="BN409" s="10">
        <v>606</v>
      </c>
      <c r="BO409" s="3">
        <v>81.22</v>
      </c>
      <c r="BP409" s="22">
        <v>1.2917000000000001</v>
      </c>
      <c r="BQ409" s="3">
        <v>104.57526315789472</v>
      </c>
      <c r="BR409" s="23">
        <v>6.5959999999999992</v>
      </c>
      <c r="BS409" s="2">
        <v>212.6</v>
      </c>
      <c r="BT409" s="3">
        <v>152.88</v>
      </c>
      <c r="BU409" s="2">
        <v>3.5</v>
      </c>
      <c r="BV409" s="2">
        <v>6.2</v>
      </c>
      <c r="BW409" s="2">
        <v>7.4</v>
      </c>
      <c r="BX409" s="2">
        <v>5.2</v>
      </c>
      <c r="BY409" s="23">
        <v>288.56099999999998</v>
      </c>
      <c r="BZ409" s="2">
        <v>101.5</v>
      </c>
      <c r="CA409" s="2">
        <v>108.6</v>
      </c>
      <c r="CB409" s="3">
        <v>110.97</v>
      </c>
      <c r="CC409" s="2">
        <v>110.3</v>
      </c>
      <c r="CD409" s="2">
        <v>149.4</v>
      </c>
      <c r="CE409" s="2">
        <v>101.45316917876931</v>
      </c>
      <c r="CF409" s="3">
        <v>110.66605697609519</v>
      </c>
      <c r="CG409" s="2">
        <v>110.22443505081533</v>
      </c>
      <c r="CH409" s="23">
        <v>290.54876547638787</v>
      </c>
      <c r="CI409" s="3">
        <v>109.11567865682626</v>
      </c>
      <c r="CM409" s="2">
        <f t="shared" si="763"/>
        <v>80.959404782762803</v>
      </c>
      <c r="CN409" s="2">
        <f t="shared" si="763"/>
        <v>5.1064488658357199</v>
      </c>
      <c r="CO409" s="2">
        <f t="shared" si="764"/>
        <v>83.550649252645243</v>
      </c>
      <c r="CR409" s="2">
        <f t="shared" si="767"/>
        <v>2.1459227467811157</v>
      </c>
      <c r="CS409" s="2">
        <f t="shared" si="767"/>
        <v>2.4765157984628572</v>
      </c>
      <c r="CT409" s="2">
        <f t="shared" si="768"/>
        <v>0.68787618228718594</v>
      </c>
      <c r="CU409" s="2">
        <f t="shared" si="768"/>
        <v>1.9656525207441438</v>
      </c>
      <c r="CV409" s="2">
        <f t="shared" si="768"/>
        <v>0.2969349222197587</v>
      </c>
      <c r="CW409" s="2">
        <f t="shared" si="769"/>
        <v>1.6605166051660489</v>
      </c>
      <c r="CX409" s="2">
        <f t="shared" si="770"/>
        <v>1.3547840812870522</v>
      </c>
      <c r="CY409" s="2">
        <f t="shared" si="815"/>
        <v>1.8505825908156193</v>
      </c>
      <c r="CZ409" s="2">
        <f t="shared" si="775"/>
        <v>47.472353870458136</v>
      </c>
      <c r="DA409" s="2">
        <f t="shared" si="776"/>
        <v>-3.0830039525691744</v>
      </c>
      <c r="DB409" s="2">
        <f t="shared" si="777"/>
        <v>0.67001675041875808</v>
      </c>
      <c r="DC409" s="2">
        <f t="shared" si="704"/>
        <v>3.4312210200927429</v>
      </c>
      <c r="DF409" s="2">
        <f t="shared" si="771"/>
        <v>26.312646263674754</v>
      </c>
      <c r="DG409" s="2">
        <f t="shared" si="771"/>
        <v>3.6219913416398075</v>
      </c>
      <c r="DH409" s="2">
        <f t="shared" si="772"/>
        <v>7.0878459133118632</v>
      </c>
      <c r="DI409" s="2">
        <f t="shared" si="796"/>
        <v>3.0692673355832367</v>
      </c>
      <c r="DJ409" s="2">
        <f t="shared" si="796"/>
        <v>0</v>
      </c>
      <c r="DM409" s="2">
        <f t="shared" si="816"/>
        <v>7.7898550724637623</v>
      </c>
      <c r="DN409" s="2">
        <f t="shared" si="816"/>
        <v>8.9918256130790244</v>
      </c>
      <c r="DO409" s="2">
        <f t="shared" si="780"/>
        <v>6.1650045330915662</v>
      </c>
      <c r="DP409" s="2">
        <f t="shared" si="817"/>
        <v>12.312030075187964</v>
      </c>
      <c r="DQ409" s="2">
        <f t="shared" si="697"/>
        <v>4.0138632722501928</v>
      </c>
      <c r="DR409" s="2">
        <f t="shared" si="818"/>
        <v>4.7244094488189026</v>
      </c>
      <c r="DS409" s="2">
        <f t="shared" si="819"/>
        <v>4.1199660968532825</v>
      </c>
      <c r="DT409" s="2">
        <v>5.3</v>
      </c>
      <c r="DU409" s="2">
        <v>4.4000000000000004</v>
      </c>
      <c r="DV409" s="2">
        <f t="shared" si="781"/>
        <v>6.6795740561471417</v>
      </c>
      <c r="DW409" s="2">
        <f t="shared" si="820"/>
        <v>8.3333333333333481</v>
      </c>
      <c r="DX409" s="2">
        <f t="shared" si="821"/>
        <v>69.573115349682112</v>
      </c>
      <c r="DY409" s="2">
        <f t="shared" si="822"/>
        <v>13.395904436860073</v>
      </c>
      <c r="DZ409" s="2">
        <f t="shared" si="823"/>
        <v>31.504424778761052</v>
      </c>
      <c r="EA409" s="2">
        <f t="shared" ref="EA409:EG448" si="835">100*((U409/U397)-1)</f>
        <v>12.565905096660801</v>
      </c>
      <c r="EB409" s="2">
        <f t="shared" si="835"/>
        <v>3.0874785591766818</v>
      </c>
      <c r="EC409" s="2">
        <f t="shared" si="835"/>
        <v>4.5000000000000151</v>
      </c>
      <c r="ED409" s="2">
        <f t="shared" si="835"/>
        <v>23.569350145489821</v>
      </c>
      <c r="EE409" s="2">
        <f t="shared" si="718"/>
        <v>8.072174738841408</v>
      </c>
      <c r="EF409" s="2">
        <f t="shared" si="718"/>
        <v>7.5559701492537323</v>
      </c>
      <c r="EG409" s="2">
        <f t="shared" si="718"/>
        <v>5.3962900505902134</v>
      </c>
      <c r="EH409" s="2">
        <f t="shared" si="718"/>
        <v>27.046632124352321</v>
      </c>
      <c r="EI409" s="2">
        <f t="shared" si="689"/>
        <v>6.6473988439306408</v>
      </c>
      <c r="EJ409" s="2">
        <f t="shared" si="689"/>
        <v>4.351464435146446</v>
      </c>
      <c r="EK409" s="2">
        <f t="shared" si="689"/>
        <v>8.3333333333333481</v>
      </c>
      <c r="EL409" s="2">
        <f t="shared" si="689"/>
        <v>19.237918215613405</v>
      </c>
      <c r="EM409" s="2">
        <f t="shared" si="689"/>
        <v>10.51643192488263</v>
      </c>
      <c r="EN409" s="2">
        <f t="shared" si="689"/>
        <v>2.1910604732690686</v>
      </c>
      <c r="EO409" s="2">
        <f t="shared" si="830"/>
        <v>13.395904436860073</v>
      </c>
      <c r="EP409" s="2">
        <f t="shared" si="830"/>
        <v>2.7373823781009277</v>
      </c>
      <c r="EQ409" s="2">
        <f t="shared" si="830"/>
        <v>5.903723887375123</v>
      </c>
      <c r="ER409" s="2">
        <f t="shared" si="716"/>
        <v>4.5000000000000151</v>
      </c>
      <c r="ES409" s="2">
        <f t="shared" si="716"/>
        <v>7.9615048118985232</v>
      </c>
      <c r="ET409" s="2">
        <f t="shared" si="716"/>
        <v>2.8517110266159662</v>
      </c>
      <c r="EU409" s="2">
        <f t="shared" si="765"/>
        <v>11.1</v>
      </c>
      <c r="EV409" s="2">
        <f t="shared" si="765"/>
        <v>11.2</v>
      </c>
      <c r="EW409" s="2">
        <f t="shared" si="824"/>
        <v>22.11460855528653</v>
      </c>
      <c r="EX409" s="2">
        <f t="shared" si="824"/>
        <v>15.452930728241565</v>
      </c>
      <c r="EY409" s="2">
        <f t="shared" si="825"/>
        <v>72.920938640877523</v>
      </c>
      <c r="EZ409" s="2">
        <f t="shared" si="825"/>
        <v>165.44219764285745</v>
      </c>
      <c r="FA409" s="2">
        <f t="shared" si="826"/>
        <v>63.412759415833975</v>
      </c>
      <c r="FB409" s="2">
        <f t="shared" si="733"/>
        <v>8.2317507707772251</v>
      </c>
      <c r="FC409" s="2">
        <f t="shared" si="733"/>
        <v>2.4217961654894093</v>
      </c>
      <c r="FD409" s="2">
        <f t="shared" si="733"/>
        <v>6.262230919765166</v>
      </c>
      <c r="FE409" s="2">
        <f t="shared" si="732"/>
        <v>4.8271301719251758</v>
      </c>
      <c r="FF409" s="2">
        <f t="shared" si="732"/>
        <v>5.9558117195004812</v>
      </c>
      <c r="FG409" s="2">
        <f t="shared" si="732"/>
        <v>6.7905646890636273</v>
      </c>
      <c r="FH409" s="2">
        <v>4.5999999999999996</v>
      </c>
      <c r="FI409" s="2">
        <v>5.0999999999999996</v>
      </c>
      <c r="FL409" s="2">
        <f t="shared" si="797"/>
        <v>2.494276807736151</v>
      </c>
      <c r="FM409" s="2">
        <f t="shared" si="797"/>
        <v>1.6125268470683851</v>
      </c>
      <c r="FN409" s="2">
        <f t="shared" si="798"/>
        <v>1.307707638034894</v>
      </c>
      <c r="FQ409" s="2">
        <f t="shared" si="799"/>
        <v>10.356638118835981</v>
      </c>
      <c r="FR409" s="2">
        <f t="shared" si="799"/>
        <v>6.6078059040378223</v>
      </c>
      <c r="FS409" s="2">
        <f t="shared" si="800"/>
        <v>5.33433395652263</v>
      </c>
      <c r="FT409" s="2">
        <f t="shared" si="801"/>
        <v>5.9774853114233695</v>
      </c>
      <c r="FU409" s="2">
        <f t="shared" si="801"/>
        <v>3.3958125853976284</v>
      </c>
      <c r="FX409" s="2">
        <f t="shared" si="812"/>
        <v>8.6116290041551746</v>
      </c>
      <c r="FY409" s="2">
        <f t="shared" si="812"/>
        <v>6.3704993742005112</v>
      </c>
      <c r="FZ409" s="2">
        <f t="shared" si="813"/>
        <v>5.0536124440766717</v>
      </c>
      <c r="GA409" s="2">
        <f t="shared" si="814"/>
        <v>6.1547312124640374</v>
      </c>
      <c r="GB409" s="2">
        <f t="shared" si="814"/>
        <v>3.9401535128210208</v>
      </c>
      <c r="GE409" s="2">
        <f t="shared" si="778"/>
        <v>6.7322496074301741</v>
      </c>
      <c r="GF409" s="2">
        <f t="shared" si="778"/>
        <v>6.273562247024377</v>
      </c>
      <c r="GG409" s="2">
        <f t="shared" si="831"/>
        <v>73.996988427709695</v>
      </c>
      <c r="GH409" s="2">
        <f t="shared" si="831"/>
        <v>60.179330130937615</v>
      </c>
      <c r="GI409" s="2">
        <f t="shared" si="832"/>
        <v>45.672708705642066</v>
      </c>
      <c r="GJ409" s="2">
        <f t="shared" si="833"/>
        <v>4.0433636097275016</v>
      </c>
      <c r="GK409" s="2">
        <v>4.7</v>
      </c>
      <c r="GN409" s="2">
        <f t="shared" si="752"/>
        <v>2</v>
      </c>
      <c r="GQ409" s="2">
        <f t="shared" si="717"/>
        <v>7</v>
      </c>
      <c r="GT409" s="27">
        <f t="shared" ca="1" si="734"/>
        <v>103.15031503150315</v>
      </c>
      <c r="GU409" s="27">
        <f t="shared" ca="1" si="735"/>
        <v>113.43511450381678</v>
      </c>
      <c r="GV409" s="27">
        <f t="shared" ca="1" si="735"/>
        <v>150.80775444264941</v>
      </c>
      <c r="GW409" s="27">
        <f t="shared" ca="1" si="736"/>
        <v>105.84588131089458</v>
      </c>
      <c r="GX409" s="27">
        <f t="shared" ca="1" si="736"/>
        <v>102.30769230769229</v>
      </c>
      <c r="GY409" s="27">
        <f t="shared" ca="1" si="737"/>
        <v>104.25716768027802</v>
      </c>
      <c r="GZ409" s="27">
        <f t="shared" ca="1" si="738"/>
        <v>87.440273037542653</v>
      </c>
      <c r="HA409" s="27">
        <f t="shared" ca="1" si="739"/>
        <v>99.910394265232981</v>
      </c>
      <c r="HB409" s="27">
        <f t="shared" ca="1" si="739"/>
        <v>104.2113955408753</v>
      </c>
      <c r="HC409" s="27">
        <f t="shared" ca="1" si="739"/>
        <v>101.20370370370371</v>
      </c>
      <c r="HD409" s="27">
        <f t="shared" ca="1" si="739"/>
        <v>103.13253012048193</v>
      </c>
      <c r="HE409" s="27">
        <f t="shared" ca="1" si="740"/>
        <v>96.764009471191784</v>
      </c>
      <c r="HG409" s="27">
        <f t="shared" ca="1" si="741"/>
        <v>102.77520814061054</v>
      </c>
      <c r="HH409" s="27">
        <f t="shared" ca="1" si="742"/>
        <v>115.92920353982301</v>
      </c>
      <c r="HI409" s="27">
        <f t="shared" ca="1" si="742"/>
        <v>112.44323342415984</v>
      </c>
      <c r="HJ409" s="27">
        <f t="shared" ca="1" si="743"/>
        <v>106.10902255639098</v>
      </c>
      <c r="HK409" s="27">
        <f t="shared" ca="1" si="743"/>
        <v>102.36220472440945</v>
      </c>
      <c r="HL409" s="27">
        <f t="shared" ca="1" si="744"/>
        <v>104.54132606721163</v>
      </c>
      <c r="HM409" s="27">
        <f t="shared" ca="1" si="745"/>
        <v>128.73462214411248</v>
      </c>
      <c r="HN409" s="27">
        <f t="shared" ca="1" si="746"/>
        <v>110.71428571428572</v>
      </c>
      <c r="HO409" s="27">
        <f t="shared" ca="1" si="746"/>
        <v>105.6719022687609</v>
      </c>
      <c r="HP409" s="27">
        <f t="shared" ca="1" si="746"/>
        <v>107.14285714285714</v>
      </c>
      <c r="HQ409" s="27">
        <f t="shared" ca="1" si="746"/>
        <v>111.45926589077888</v>
      </c>
      <c r="HR409" s="27">
        <f t="shared" ca="1" si="747"/>
        <v>131.29533678756476</v>
      </c>
      <c r="HT409" s="27">
        <f t="shared" ca="1" si="783"/>
        <v>159.61984508465235</v>
      </c>
      <c r="HU409" s="27">
        <f t="shared" ca="1" si="783"/>
        <v>29.293900730920498</v>
      </c>
      <c r="HV409" s="27">
        <f t="shared" ca="1" si="783"/>
        <v>35.714568880079284</v>
      </c>
      <c r="HW409" s="27">
        <f t="shared" ca="1" si="784"/>
        <v>565.6261250103214</v>
      </c>
      <c r="HX409" s="27">
        <f t="shared" ca="1" si="784"/>
        <v>435.01944940336375</v>
      </c>
      <c r="HY409" s="27">
        <f t="shared" ca="1" si="802"/>
        <v>1000</v>
      </c>
      <c r="HZ409" s="27">
        <f t="shared" ca="1" si="785"/>
        <v>1.9853958622408507</v>
      </c>
      <c r="IA409" s="27">
        <f t="shared" ca="1" si="785"/>
        <v>25.040376517215755</v>
      </c>
      <c r="IB409" s="27">
        <f t="shared" ca="1" si="785"/>
        <v>16.253081304888784</v>
      </c>
      <c r="IC409" s="27">
        <f t="shared" ca="1" si="785"/>
        <v>60.004969520799982</v>
      </c>
      <c r="ID409" s="27">
        <f t="shared" ca="1" si="785"/>
        <v>20.79111117604517</v>
      </c>
      <c r="IE409" s="27">
        <f t="shared" ca="1" si="785"/>
        <v>15.546992351208178</v>
      </c>
      <c r="IG409" s="28">
        <f t="shared" ca="1" si="786"/>
        <v>0.9896795576137849</v>
      </c>
      <c r="IH409" s="28">
        <f t="shared" ca="1" si="786"/>
        <v>0.9020311599072911</v>
      </c>
      <c r="II409" s="28">
        <f t="shared" ca="1" si="786"/>
        <v>2.3565483258335211</v>
      </c>
      <c r="IJ409" s="28">
        <f t="shared" ca="1" si="787"/>
        <v>6.8961194736259674</v>
      </c>
      <c r="IK409" s="24">
        <f t="shared" ca="1" si="803"/>
        <v>2.6478604302713702</v>
      </c>
      <c r="IL409" s="28">
        <f t="shared" ca="1" si="788"/>
        <v>2.0818640637761128</v>
      </c>
      <c r="IM409" s="28">
        <f t="shared" ca="1" si="804"/>
        <v>8.9918256130790191</v>
      </c>
      <c r="IN409" s="3">
        <f t="shared" ca="1" si="805"/>
        <v>8.9779835374020802</v>
      </c>
      <c r="IO409" s="2">
        <f t="shared" si="827"/>
        <v>9</v>
      </c>
      <c r="IQ409" s="2">
        <f t="shared" ref="IQ409:IQ410" ca="1" si="836">SUM(IG409:II409)</f>
        <v>4.2482590433545973</v>
      </c>
      <c r="IS409" s="3">
        <f t="shared" ca="1" si="790"/>
        <v>2.4924880937484573E-2</v>
      </c>
      <c r="IT409" s="3">
        <f t="shared" ca="1" si="791"/>
        <v>1.5428817786072786</v>
      </c>
      <c r="IU409" s="3">
        <f t="shared" si="792"/>
        <v>2</v>
      </c>
      <c r="IV409" s="3">
        <f t="shared" ca="1" si="793"/>
        <v>0.43219334045523672</v>
      </c>
      <c r="IX409" s="28">
        <f ca="1">$HL409/100*(GZ409-100)*AL409/1000+(HM409-100)*HZ409/$HY409</f>
        <v>3.0789389674027178E-2</v>
      </c>
      <c r="IY409" s="28">
        <f ca="1">$HL409/100*(HA409-100)*AM409/1000+(HN409-100)*IA409/$HY409</f>
        <v>0.2671656481184479</v>
      </c>
      <c r="IZ409" s="28">
        <f ca="1">$HL409/100*(HB409-100)*AN409/1000+(HO409-100)*IB409/$HY409</f>
        <v>0.19344680984798265</v>
      </c>
      <c r="JA409" s="28">
        <f ca="1">$HL409/100*(HC409-100)*AO409/1000+(HP409-100)*IC409/$HY409</f>
        <v>0.49278368365094294</v>
      </c>
      <c r="JB409" s="28">
        <f ca="1">$HL409/100*(HD409-100)*AP409/1000+(HQ409-100)*ID409/$HY409</f>
        <v>0.33976931548065159</v>
      </c>
      <c r="JC409" s="28">
        <f ca="1">$HL409/100*(HE409-100)*AQ409/1000+(HR409-100)*IE409/$HY409</f>
        <v>0.40197467640911622</v>
      </c>
      <c r="JE409" s="3">
        <f t="shared" ca="1" si="808"/>
        <v>-6.4577722857727844E-3</v>
      </c>
      <c r="JF409" s="3">
        <f t="shared" ca="1" si="808"/>
        <v>0.18335099802438576</v>
      </c>
      <c r="JG409" s="3">
        <f t="shared" ca="1" si="808"/>
        <v>-2.665608476641157E-3</v>
      </c>
      <c r="JH409" s="3">
        <f t="shared" ca="1" si="808"/>
        <v>-0.10222187140318229</v>
      </c>
      <c r="JI409" s="3">
        <f t="shared" ca="1" si="808"/>
        <v>-9.6527557657469787E-3</v>
      </c>
      <c r="JJ409" s="3">
        <f t="shared" ca="1" si="808"/>
        <v>-8.3534940101689936E-2</v>
      </c>
      <c r="JK409" s="3">
        <f>IO409-IO408</f>
        <v>2</v>
      </c>
      <c r="JL409" s="3">
        <f t="shared" ca="1" si="794"/>
        <v>2.0091233807624138</v>
      </c>
      <c r="JN409" s="10">
        <f>COUNTIF(EI409:ET409,"&gt;2")</f>
        <v>12</v>
      </c>
      <c r="JP409" s="2">
        <f>AVERAGE(CS409,CS397,CS385,CS373,CS361,CS349,CS337,CS325,CS313,CS301)</f>
        <v>0.51619114764306784</v>
      </c>
      <c r="JQ409" s="2">
        <f>CS409-JP409</f>
        <v>1.9603246508197893</v>
      </c>
      <c r="JR409" s="2">
        <f>AVERAGE(CT409,CT397,CT385,CT373,CT361,CT349,CT337,CT325,CT313,CT301)</f>
        <v>0.31118251625573112</v>
      </c>
      <c r="JS409" s="2">
        <f>CT409-JR409</f>
        <v>0.37669366603145482</v>
      </c>
      <c r="KH409" s="2">
        <f>(DN409*$DN$4)+(FB409*$FB$3)+(FC409*$FC$3)+(FD409*$FD$3)+(FE409*$FE$3)+(FF409*$FF$3)+(FG409*$FG$3)</f>
        <v>6.9759202218072085</v>
      </c>
      <c r="KI409" s="2">
        <f>F409-KH409</f>
        <v>2.0240797781927915</v>
      </c>
      <c r="KJ409" s="2">
        <f>MAX(DN409,FB409:FG409)</f>
        <v>8.9918256130790244</v>
      </c>
      <c r="KK409" s="2">
        <f>MIN(DN409,FB409:FG409)</f>
        <v>2.4217961654894093</v>
      </c>
      <c r="KL409" s="2">
        <f t="shared" si="828"/>
        <v>6.570029447589615</v>
      </c>
      <c r="KO409" s="2">
        <f>BO409</f>
        <v>81.22</v>
      </c>
      <c r="KP409" s="2">
        <f>100*((BO403/BO391)-1)</f>
        <v>5.914256198347112</v>
      </c>
      <c r="KQ409" s="2">
        <f t="shared" si="677"/>
        <v>5.914256198347112</v>
      </c>
      <c r="KR409" s="2">
        <f>100*((BO397/BO385)-1)</f>
        <v>4.135723431498084</v>
      </c>
      <c r="KS409" s="2">
        <f t="shared" si="691"/>
        <v>4.135723431498084</v>
      </c>
      <c r="KT409" s="3">
        <f>BP409</f>
        <v>1.2917000000000001</v>
      </c>
      <c r="KU409" s="3">
        <f>BQ409</f>
        <v>104.57526315789472</v>
      </c>
      <c r="KV409" s="3">
        <f t="shared" si="773"/>
        <v>80.959404782762803</v>
      </c>
      <c r="KW409" s="2">
        <f t="shared" si="774"/>
        <v>157.06777943392009</v>
      </c>
      <c r="KX409" s="2">
        <f t="shared" si="766"/>
        <v>148.10471596742835</v>
      </c>
      <c r="LA409">
        <v>2</v>
      </c>
      <c r="LB409">
        <v>0</v>
      </c>
      <c r="LE409" s="2">
        <v>122.43664684831829</v>
      </c>
      <c r="LF409" s="2">
        <v>133.45845854500337</v>
      </c>
      <c r="LG409" s="2">
        <v>105.4842645863975</v>
      </c>
      <c r="LH409" s="2">
        <v>103.21482266439516</v>
      </c>
      <c r="LI409" s="2">
        <v>107.8199083734273</v>
      </c>
      <c r="LJ409" s="2">
        <v>111.87467143374337</v>
      </c>
      <c r="LK409" s="2">
        <v>118.22689740015272</v>
      </c>
      <c r="LL409" s="2">
        <v>115.93310179196712</v>
      </c>
      <c r="LM409" s="2">
        <v>123.88901549572678</v>
      </c>
      <c r="LN409" s="2">
        <v>114.93916628459529</v>
      </c>
      <c r="LO409" s="2">
        <v>133.4773204960162</v>
      </c>
      <c r="LP409" s="2">
        <v>120.51374513108148</v>
      </c>
      <c r="LQ409" s="2">
        <v>186.98084821359626</v>
      </c>
      <c r="LR409" s="2">
        <v>117.42528750601276</v>
      </c>
      <c r="LS409" s="2">
        <v>124.7208173620309</v>
      </c>
      <c r="LT409" s="2">
        <v>155.76105929376948</v>
      </c>
      <c r="LU409" s="2">
        <v>120.01845295190867</v>
      </c>
      <c r="LV409" s="2">
        <v>127.24294429492859</v>
      </c>
      <c r="LW409" s="2">
        <v>112.14179485958006</v>
      </c>
      <c r="LX409" s="2">
        <v>88.289079536760042</v>
      </c>
      <c r="LY409" s="2">
        <v>107.79834771628467</v>
      </c>
      <c r="LZ409" s="2">
        <v>126.99554568853885</v>
      </c>
      <c r="MA409" s="2">
        <v>125.8400220043506</v>
      </c>
      <c r="MB409" s="2">
        <v>122.2185347643713</v>
      </c>
      <c r="MC409" s="2">
        <v>128.78585401537205</v>
      </c>
      <c r="MD409" s="2">
        <v>122.78673998074359</v>
      </c>
      <c r="ME409" s="2">
        <v>129.31001973690678</v>
      </c>
      <c r="MF409" s="2">
        <v>121.75002178790777</v>
      </c>
      <c r="MG409" s="2">
        <v>127.83209471703833</v>
      </c>
      <c r="MH409" s="2">
        <v>115.1797459390757</v>
      </c>
      <c r="MI409" s="2">
        <v>151.83153582500157</v>
      </c>
      <c r="MJ409" s="2">
        <v>130.44644869815372</v>
      </c>
      <c r="MK409" s="2">
        <v>125.23065073483805</v>
      </c>
      <c r="ML409" s="2">
        <v>119.64418457455245</v>
      </c>
      <c r="MM409" s="2">
        <v>121.43428507278009</v>
      </c>
      <c r="MN409" s="2">
        <v>133.26744616129238</v>
      </c>
      <c r="MO409" s="2">
        <v>132.00111638079318</v>
      </c>
      <c r="MP409" s="2">
        <v>138.76355423700781</v>
      </c>
      <c r="MQ409" s="2">
        <v>89.620080416942315</v>
      </c>
      <c r="MR409" s="2">
        <v>84.87269417904885</v>
      </c>
      <c r="MS409" s="10">
        <v>127.86514833808586</v>
      </c>
      <c r="MT409" s="2">
        <v>130.17852036212568</v>
      </c>
      <c r="MU409" s="2">
        <v>112.87211363642376</v>
      </c>
      <c r="MV409" s="2">
        <v>83.295031611918944</v>
      </c>
      <c r="MX409" s="22">
        <v>0.82</v>
      </c>
      <c r="MY409" s="22">
        <v>0.18</v>
      </c>
      <c r="MZ409" s="22">
        <v>0.7</v>
      </c>
      <c r="NA409" s="22">
        <v>0.44</v>
      </c>
      <c r="NB409" s="22">
        <v>0.44</v>
      </c>
      <c r="NC409" s="22">
        <v>0.42</v>
      </c>
      <c r="ND409" s="22">
        <v>1</v>
      </c>
      <c r="NE409" s="22">
        <v>2.96</v>
      </c>
      <c r="NF409" s="22">
        <v>1.04</v>
      </c>
      <c r="NG409" s="22">
        <v>2</v>
      </c>
      <c r="NH409" s="23">
        <v>3</v>
      </c>
      <c r="NI409" s="22">
        <v>21</v>
      </c>
      <c r="NJ409" s="22">
        <v>1.28</v>
      </c>
      <c r="NK409" s="22">
        <v>0.48</v>
      </c>
      <c r="NL409" s="23">
        <v>4.5599999999999996</v>
      </c>
      <c r="NM409" s="3">
        <v>2.8</v>
      </c>
      <c r="NN409" s="22">
        <v>2.56</v>
      </c>
      <c r="NO409" s="22">
        <v>2.64</v>
      </c>
      <c r="NP409" s="22">
        <v>0.23</v>
      </c>
      <c r="NQ409" s="22">
        <v>2.5299999999999998</v>
      </c>
      <c r="NR409" s="23">
        <v>1</v>
      </c>
      <c r="NS409" s="22">
        <v>1.28</v>
      </c>
      <c r="NT409" s="22">
        <v>6.72</v>
      </c>
      <c r="NU409" s="23">
        <v>6.48</v>
      </c>
      <c r="NV409" s="3">
        <v>3.24</v>
      </c>
      <c r="NW409" s="22">
        <v>0.54</v>
      </c>
      <c r="NX409" s="22">
        <v>0.72</v>
      </c>
      <c r="NY409" s="22">
        <v>66.75</v>
      </c>
      <c r="NZ409" s="22">
        <v>22.25</v>
      </c>
      <c r="OA409" s="23">
        <v>2</v>
      </c>
      <c r="OB409" s="22">
        <v>0.69</v>
      </c>
      <c r="OC409" s="22">
        <v>1.1000000000000001</v>
      </c>
      <c r="OD409" s="22">
        <v>2.25</v>
      </c>
      <c r="OE409" s="22">
        <v>1.65</v>
      </c>
      <c r="OF409" s="22">
        <v>14.28</v>
      </c>
      <c r="OG409" s="22">
        <v>0.34</v>
      </c>
      <c r="OH409" s="23">
        <v>2.38</v>
      </c>
      <c r="OI409" s="22">
        <v>2</v>
      </c>
      <c r="OJ409" s="22">
        <v>11.2</v>
      </c>
      <c r="OK409" s="22">
        <v>4.8</v>
      </c>
      <c r="OL409" s="22">
        <v>0.51</v>
      </c>
      <c r="OM409" s="23">
        <v>3.23</v>
      </c>
      <c r="ON409" s="22">
        <v>3.23</v>
      </c>
      <c r="OO409" s="22">
        <v>10.029999999999999</v>
      </c>
      <c r="OQ409">
        <f t="shared" si="829"/>
        <v>-3</v>
      </c>
      <c r="OR409" s="23">
        <f t="shared" ca="1" si="724"/>
        <v>1.0269094103281822</v>
      </c>
      <c r="OS409" s="23">
        <f t="shared" ca="1" si="724"/>
        <v>1.038442049200534</v>
      </c>
      <c r="OT409" s="23">
        <f t="shared" ca="1" si="724"/>
        <v>1.0020973644539428</v>
      </c>
      <c r="OU409" s="23">
        <f t="shared" ca="1" si="724"/>
        <v>1.0087906383636509</v>
      </c>
      <c r="OV409" s="23">
        <f t="shared" ca="1" si="724"/>
        <v>1.0080579434741916</v>
      </c>
      <c r="OW409" s="23">
        <f t="shared" ca="1" si="724"/>
        <v>1.0178187661627547</v>
      </c>
      <c r="OX409" s="23">
        <f t="shared" ca="1" si="811"/>
        <v>1.0032019569028601</v>
      </c>
      <c r="OY409" s="23">
        <f t="shared" ca="1" si="811"/>
        <v>1.0096380527153703</v>
      </c>
      <c r="OZ409" s="23">
        <f t="shared" ca="1" si="811"/>
        <v>1.0189036059139489</v>
      </c>
      <c r="PA409" s="23">
        <f t="shared" ca="1" si="811"/>
        <v>1.0161834572579367</v>
      </c>
      <c r="PB409" s="23">
        <f t="shared" ca="1" si="811"/>
        <v>1.0149242557424167</v>
      </c>
      <c r="PC409" s="23">
        <f t="shared" ca="1" si="811"/>
        <v>1.0153399117106716</v>
      </c>
      <c r="PD409" s="23">
        <f t="shared" ca="1" si="811"/>
        <v>1.0177137847989173</v>
      </c>
      <c r="PE409" s="23">
        <f t="shared" ca="1" si="811"/>
        <v>1.0517332159012409</v>
      </c>
      <c r="PF409" s="23">
        <f t="shared" ca="1" si="811"/>
        <v>1.0268657954796507</v>
      </c>
      <c r="PG409" s="23">
        <f t="shared" ca="1" si="729"/>
        <v>1.0741726705875578</v>
      </c>
      <c r="PH409" s="23">
        <f t="shared" ca="1" si="729"/>
        <v>1.0165420496752891</v>
      </c>
      <c r="PI409" s="23">
        <f t="shared" ca="1" si="729"/>
        <v>1.0178319162143206</v>
      </c>
      <c r="PJ409" s="23">
        <f t="shared" ca="1" si="729"/>
        <v>0.98352418353191939</v>
      </c>
      <c r="PK409" s="23">
        <f t="shared" ca="1" si="729"/>
        <v>0.98495286384277059</v>
      </c>
      <c r="PL409" s="23">
        <f t="shared" ca="1" si="760"/>
        <v>1.0045279707805062</v>
      </c>
      <c r="PM409" s="23">
        <f t="shared" ca="1" si="760"/>
        <v>1.0234793512021416</v>
      </c>
      <c r="PN409" s="23">
        <f t="shared" ca="1" si="760"/>
        <v>1.0068505340746097</v>
      </c>
      <c r="PO409" s="23">
        <f t="shared" ca="1" si="760"/>
        <v>1.0138104742969798</v>
      </c>
      <c r="PP409" s="23">
        <f t="shared" ca="1" si="760"/>
        <v>1.0190961102709166</v>
      </c>
      <c r="PQ409" s="23">
        <f t="shared" ca="1" si="760"/>
        <v>1.0190310142589709</v>
      </c>
      <c r="PR409" s="23">
        <f t="shared" ca="1" si="760"/>
        <v>1.0016307384717991</v>
      </c>
      <c r="PS409" s="23">
        <f t="shared" ca="1" si="760"/>
        <v>1.0345208815298621</v>
      </c>
      <c r="PT409" s="23">
        <f t="shared" ca="1" si="760"/>
        <v>1.0255419696503536</v>
      </c>
      <c r="PU409" s="23">
        <f t="shared" ca="1" si="749"/>
        <v>1.0143653269072963</v>
      </c>
      <c r="PV409" s="23">
        <f t="shared" ca="1" si="749"/>
        <v>1.0212675550203947</v>
      </c>
      <c r="PW409" s="23">
        <f t="shared" ca="1" si="749"/>
        <v>1.0197321598414937</v>
      </c>
      <c r="PX409" s="23">
        <f t="shared" ca="1" si="749"/>
        <v>1.0141276137521593</v>
      </c>
      <c r="PY409" s="23">
        <f t="shared" ca="1" si="749"/>
        <v>1.0190962282757625</v>
      </c>
      <c r="PZ409" s="23">
        <f t="shared" ca="1" si="749"/>
        <v>1.0093514392834957</v>
      </c>
      <c r="QA409" s="23">
        <f t="shared" ca="1" si="749"/>
        <v>1.011467384253246</v>
      </c>
      <c r="QB409" s="23">
        <f t="shared" ca="1" si="730"/>
        <v>1.0144490874674723</v>
      </c>
      <c r="QC409" s="23">
        <f t="shared" ca="1" si="730"/>
        <v>1.0109488453812125</v>
      </c>
      <c r="QD409" s="23">
        <f t="shared" ca="1" si="730"/>
        <v>0.98924652707942218</v>
      </c>
      <c r="QE409" s="23">
        <f t="shared" ca="1" si="730"/>
        <v>1.0197288499333936</v>
      </c>
      <c r="QF409" s="23">
        <f t="shared" ca="1" si="730"/>
        <v>0.98346474547924245</v>
      </c>
      <c r="QG409" s="23">
        <f t="shared" ca="1" si="809"/>
        <v>1.0089714776182166</v>
      </c>
      <c r="QH409" s="23">
        <f t="shared" ca="1" si="809"/>
        <v>1.0030052719207307</v>
      </c>
      <c r="QI409" s="23">
        <f t="shared" ca="1" si="809"/>
        <v>0.99358013110421284</v>
      </c>
      <c r="QJ409" s="26">
        <f t="shared" ca="1" si="779"/>
        <v>1.0195656012472227</v>
      </c>
      <c r="QL409" s="3">
        <f t="shared" ca="1" si="751"/>
        <v>121.05003418183877</v>
      </c>
      <c r="QM409" s="3">
        <f t="shared" ca="1" si="753"/>
        <v>0.86518884499089399</v>
      </c>
      <c r="QN409" s="3">
        <f t="shared" ca="1" si="757"/>
        <v>0.64836727270876082</v>
      </c>
      <c r="QO409" s="3">
        <f t="shared" ca="1" si="762"/>
        <v>1.4624102563192798</v>
      </c>
      <c r="QP409" s="3">
        <f t="shared" ca="1" si="795"/>
        <v>2.251193898749726</v>
      </c>
      <c r="QQ409" s="2">
        <f t="shared" ca="1" si="810"/>
        <v>5.1975400620136503</v>
      </c>
      <c r="QR409" s="3">
        <f t="shared" ca="1" si="754"/>
        <v>10.890839577921474</v>
      </c>
      <c r="QS409" s="3">
        <f t="shared" ca="1" si="758"/>
        <v>8.1185681874399744</v>
      </c>
      <c r="QT409" s="3">
        <f t="shared" ca="1" si="761"/>
        <v>5.9792152543679089</v>
      </c>
      <c r="QU409" s="3">
        <f t="shared" ca="1" si="782"/>
        <v>4.5530665371971368</v>
      </c>
    </row>
    <row r="410" spans="1:463" x14ac:dyDescent="0.35">
      <c r="A410" t="s">
        <v>1475</v>
      </c>
      <c r="B410" s="21">
        <v>44682</v>
      </c>
      <c r="C410" t="s">
        <v>1025</v>
      </c>
      <c r="D410" s="2">
        <v>119.7</v>
      </c>
      <c r="E410" s="2">
        <v>120.8</v>
      </c>
      <c r="F410" s="2">
        <v>9.1</v>
      </c>
      <c r="G410" s="2">
        <v>117.7</v>
      </c>
      <c r="H410" s="2">
        <v>120.2732669083308</v>
      </c>
      <c r="I410" s="2">
        <v>117.38111765063715</v>
      </c>
      <c r="J410" s="2">
        <v>120.5</v>
      </c>
      <c r="K410" s="2">
        <v>120.2</v>
      </c>
      <c r="L410" s="2">
        <v>119.89408250178313</v>
      </c>
      <c r="M410" s="2">
        <v>110</v>
      </c>
      <c r="N410" s="2">
        <v>152</v>
      </c>
      <c r="O410" s="2">
        <v>111.8</v>
      </c>
      <c r="P410" s="2">
        <v>116</v>
      </c>
      <c r="Q410" s="2">
        <v>109</v>
      </c>
      <c r="R410" s="2">
        <v>133.80000000000001</v>
      </c>
      <c r="S410" s="2">
        <v>152</v>
      </c>
      <c r="T410" s="2">
        <v>187.3</v>
      </c>
      <c r="U410" s="2">
        <v>131.80000000000001</v>
      </c>
      <c r="V410" s="2">
        <v>120.9</v>
      </c>
      <c r="W410" s="2">
        <v>125.4</v>
      </c>
      <c r="X410" s="2">
        <v>127.2</v>
      </c>
      <c r="Y410" s="2">
        <v>116</v>
      </c>
      <c r="Z410" s="2">
        <v>117.4</v>
      </c>
      <c r="AA410" s="2">
        <v>126.6</v>
      </c>
      <c r="AB410" s="2">
        <v>120.4</v>
      </c>
      <c r="AC410" s="2">
        <v>108.9</v>
      </c>
      <c r="AD410" s="2">
        <v>128.19999999999999</v>
      </c>
      <c r="AE410" s="2">
        <v>110.7</v>
      </c>
      <c r="AF410" s="2">
        <v>130</v>
      </c>
      <c r="AG410" s="22">
        <v>563</v>
      </c>
      <c r="AH410" s="22">
        <v>437</v>
      </c>
      <c r="AI410" s="22">
        <v>166</v>
      </c>
      <c r="AJ410" s="22">
        <v>31</v>
      </c>
      <c r="AK410" s="22">
        <v>36</v>
      </c>
      <c r="AL410" s="22">
        <v>2</v>
      </c>
      <c r="AM410" s="22">
        <v>12</v>
      </c>
      <c r="AN410" s="22">
        <v>23</v>
      </c>
      <c r="AO410" s="22">
        <v>51</v>
      </c>
      <c r="AP410" s="22">
        <v>31</v>
      </c>
      <c r="AQ410" s="22">
        <v>25</v>
      </c>
      <c r="AR410" s="2">
        <v>112.4</v>
      </c>
      <c r="AS410" s="2">
        <v>125.3</v>
      </c>
      <c r="AT410" s="2">
        <v>109</v>
      </c>
      <c r="AU410" s="2">
        <v>128.6</v>
      </c>
      <c r="AV410" s="2">
        <v>119</v>
      </c>
      <c r="AW410" s="2">
        <v>116</v>
      </c>
      <c r="AX410" s="2">
        <v>133.80000000000001</v>
      </c>
      <c r="AY410" s="2">
        <v>119.9</v>
      </c>
      <c r="AZ410" s="2">
        <v>117</v>
      </c>
      <c r="BA410" s="2">
        <v>125.4</v>
      </c>
      <c r="BB410" s="2">
        <v>124.4</v>
      </c>
      <c r="BC410" s="2">
        <v>109</v>
      </c>
      <c r="BD410" s="3">
        <v>1.1000000000000001</v>
      </c>
      <c r="BE410" s="3">
        <v>1.59</v>
      </c>
      <c r="BF410" s="3">
        <v>2.12</v>
      </c>
      <c r="BG410" s="3">
        <v>0.99</v>
      </c>
      <c r="BH410" s="3">
        <v>3.28</v>
      </c>
      <c r="BI410" s="2">
        <v>337.1</v>
      </c>
      <c r="BJ410" s="2">
        <v>11.7</v>
      </c>
      <c r="BK410" s="2">
        <v>11.8</v>
      </c>
      <c r="BL410" s="2">
        <v>154.80000000000001</v>
      </c>
      <c r="BM410" s="2">
        <v>132.1</v>
      </c>
      <c r="BN410" s="10">
        <v>607</v>
      </c>
      <c r="BO410" s="3">
        <v>79.86</v>
      </c>
      <c r="BP410" s="22">
        <v>1.2443</v>
      </c>
      <c r="BQ410" s="3">
        <v>113.33761904761907</v>
      </c>
      <c r="BR410" s="23">
        <v>8.1447619047619053</v>
      </c>
      <c r="BS410" s="2">
        <v>203</v>
      </c>
      <c r="BT410" s="3">
        <v>153.07</v>
      </c>
      <c r="BU410" s="2">
        <v>3.8</v>
      </c>
      <c r="BV410" s="2">
        <v>6</v>
      </c>
      <c r="BW410" s="2">
        <v>6.6</v>
      </c>
      <c r="BX410" s="2">
        <v>5.4</v>
      </c>
      <c r="BY410" s="23">
        <v>291.298</v>
      </c>
      <c r="BZ410" s="2">
        <v>101.8</v>
      </c>
      <c r="CA410" s="2">
        <v>109.6</v>
      </c>
      <c r="CB410" s="3">
        <v>111.72</v>
      </c>
      <c r="CC410" s="2">
        <v>111.2</v>
      </c>
      <c r="CD410" s="2">
        <v>151.1</v>
      </c>
      <c r="CE410" s="2">
        <v>101.83104529700483</v>
      </c>
      <c r="CF410" s="3">
        <v>111.41367624165444</v>
      </c>
      <c r="CG410" s="2">
        <v>111.23353141573683</v>
      </c>
      <c r="CH410" s="23">
        <v>292.10178851773856</v>
      </c>
      <c r="CI410" s="3">
        <v>109.64119929311165</v>
      </c>
      <c r="CM410" s="2">
        <f t="shared" si="763"/>
        <v>91.085444866687354</v>
      </c>
      <c r="CN410" s="2">
        <f t="shared" si="763"/>
        <v>6.5456577230265252</v>
      </c>
      <c r="CO410" s="2">
        <f t="shared" si="764"/>
        <v>80.484689064849775</v>
      </c>
      <c r="CR410" s="2">
        <f t="shared" si="767"/>
        <v>0.58823529411764952</v>
      </c>
      <c r="CS410" s="2">
        <f t="shared" si="767"/>
        <v>0.6666666666666643</v>
      </c>
      <c r="CT410" s="2">
        <f t="shared" si="768"/>
        <v>0.51238257899232154</v>
      </c>
      <c r="CU410" s="2">
        <f t="shared" si="768"/>
        <v>0.40288910036567249</v>
      </c>
      <c r="CV410" s="2">
        <f t="shared" si="768"/>
        <v>0.35070778255402302</v>
      </c>
      <c r="CW410" s="2">
        <f t="shared" si="769"/>
        <v>1.451905626134296</v>
      </c>
      <c r="CX410" s="2">
        <f t="shared" si="770"/>
        <v>0.41771094402673348</v>
      </c>
      <c r="CY410" s="2">
        <f t="shared" si="815"/>
        <v>2.2880215343203272</v>
      </c>
      <c r="CZ410" s="2">
        <f t="shared" si="775"/>
        <v>0.32137118371720552</v>
      </c>
      <c r="DA410" s="2">
        <f t="shared" si="776"/>
        <v>-1.7944535073409369</v>
      </c>
      <c r="DB410" s="2">
        <f t="shared" si="777"/>
        <v>0.58236272878536011</v>
      </c>
      <c r="DC410" s="2">
        <f t="shared" si="704"/>
        <v>0.74716078900179317</v>
      </c>
      <c r="DF410" s="2">
        <f t="shared" si="771"/>
        <v>4.9432520146855063</v>
      </c>
      <c r="DG410" s="2">
        <f t="shared" si="771"/>
        <v>4.2906272313747662</v>
      </c>
      <c r="DH410" s="2">
        <f t="shared" si="772"/>
        <v>4.4723104446591222</v>
      </c>
      <c r="DI410" s="2">
        <f t="shared" si="796"/>
        <v>4.2129508584275666</v>
      </c>
      <c r="DJ410" s="2">
        <f t="shared" si="796"/>
        <v>0</v>
      </c>
      <c r="DM410" s="2">
        <f t="shared" si="816"/>
        <v>7.8378378378378413</v>
      </c>
      <c r="DN410" s="2">
        <f t="shared" si="816"/>
        <v>9.025270758122744</v>
      </c>
      <c r="DO410" s="2">
        <f t="shared" si="780"/>
        <v>5.9405940594059485</v>
      </c>
      <c r="DP410" s="2">
        <f t="shared" si="817"/>
        <v>12.406716417910445</v>
      </c>
      <c r="DQ410" s="2">
        <f t="shared" si="697"/>
        <v>3.6065203626115956</v>
      </c>
      <c r="DR410" s="2">
        <f t="shared" si="818"/>
        <v>4.8865619546247894</v>
      </c>
      <c r="DS410" s="2">
        <f t="shared" si="819"/>
        <v>4.1840805744241925</v>
      </c>
      <c r="DT410" s="2">
        <v>5.4</v>
      </c>
      <c r="DU410" s="2">
        <v>4.5</v>
      </c>
      <c r="DV410" s="2">
        <f t="shared" si="781"/>
        <v>8.5436893203883368</v>
      </c>
      <c r="DW410" s="2">
        <f t="shared" si="820"/>
        <v>6.9676153091265958</v>
      </c>
      <c r="DX410" s="2">
        <f t="shared" si="821"/>
        <v>69.963702359346655</v>
      </c>
      <c r="DY410" s="2">
        <f t="shared" si="822"/>
        <v>13.775510204081653</v>
      </c>
      <c r="DZ410" s="2">
        <f t="shared" si="823"/>
        <v>32.751091703056765</v>
      </c>
      <c r="EA410" s="2">
        <f t="shared" si="835"/>
        <v>21.811460258780045</v>
      </c>
      <c r="EB410" s="2">
        <f t="shared" si="835"/>
        <v>3.0690537084399061</v>
      </c>
      <c r="EC410" s="2">
        <f t="shared" si="835"/>
        <v>4.5000000000000151</v>
      </c>
      <c r="ED410" s="2">
        <f t="shared" si="835"/>
        <v>23.735408560311289</v>
      </c>
      <c r="EE410" s="2">
        <f t="shared" si="718"/>
        <v>8.8180112570356517</v>
      </c>
      <c r="EF410" s="2">
        <f t="shared" si="718"/>
        <v>8.302583025830268</v>
      </c>
      <c r="EG410" s="2">
        <f t="shared" si="718"/>
        <v>6.7453625632377667</v>
      </c>
      <c r="EH410" s="2">
        <f t="shared" si="718"/>
        <v>23.360655737704938</v>
      </c>
      <c r="EI410" s="2">
        <f t="shared" si="689"/>
        <v>8.599033816425127</v>
      </c>
      <c r="EJ410" s="2">
        <f t="shared" si="689"/>
        <v>5.0293378038558156</v>
      </c>
      <c r="EK410" s="2">
        <f t="shared" si="689"/>
        <v>6.9676153091265958</v>
      </c>
      <c r="EL410" s="2">
        <f t="shared" si="689"/>
        <v>19.405756731662006</v>
      </c>
      <c r="EM410" s="2">
        <f t="shared" si="689"/>
        <v>10.800744878957168</v>
      </c>
      <c r="EN410" s="2">
        <f t="shared" si="689"/>
        <v>1.843722563652328</v>
      </c>
      <c r="EO410" s="2">
        <f t="shared" si="830"/>
        <v>13.775510204081653</v>
      </c>
      <c r="EP410" s="2">
        <f t="shared" si="830"/>
        <v>2.7420736932305179</v>
      </c>
      <c r="EQ410" s="2">
        <f t="shared" si="830"/>
        <v>5.0269299820466795</v>
      </c>
      <c r="ER410" s="2">
        <f t="shared" si="716"/>
        <v>4.5000000000000151</v>
      </c>
      <c r="ES410" s="2">
        <f t="shared" si="716"/>
        <v>7.5194468452895347</v>
      </c>
      <c r="ET410" s="2">
        <f t="shared" si="716"/>
        <v>2.9272898961284266</v>
      </c>
      <c r="EU410" s="2">
        <f t="shared" si="765"/>
        <v>11.7</v>
      </c>
      <c r="EV410" s="2">
        <f t="shared" si="765"/>
        <v>11.8</v>
      </c>
      <c r="EW410" s="2">
        <f t="shared" si="824"/>
        <v>23.741007194244613</v>
      </c>
      <c r="EX410" s="2">
        <f t="shared" si="824"/>
        <v>16.38766519823789</v>
      </c>
      <c r="EY410" s="2">
        <f t="shared" si="825"/>
        <v>87.276543168708187</v>
      </c>
      <c r="EZ410" s="2">
        <f t="shared" si="825"/>
        <v>216.68622480743943</v>
      </c>
      <c r="FA410" s="2">
        <f t="shared" si="826"/>
        <v>54.490106544901053</v>
      </c>
      <c r="FB410" s="2">
        <f t="shared" si="733"/>
        <v>8.5381711956420645</v>
      </c>
      <c r="FC410" s="2">
        <f t="shared" si="733"/>
        <v>2.4144869215291687</v>
      </c>
      <c r="FD410" s="2">
        <f t="shared" si="733"/>
        <v>7.0312499999999778</v>
      </c>
      <c r="FE410" s="2">
        <f t="shared" si="732"/>
        <v>5.1977401129943424</v>
      </c>
      <c r="FF410" s="2">
        <f t="shared" si="732"/>
        <v>6.8203650336215338</v>
      </c>
      <c r="FG410" s="2">
        <f t="shared" si="732"/>
        <v>7.6977904490377558</v>
      </c>
      <c r="FH410" s="2">
        <v>5.3</v>
      </c>
      <c r="FI410" s="2">
        <v>5.9</v>
      </c>
      <c r="FL410" s="2">
        <f t="shared" si="797"/>
        <v>3.0427792489194694</v>
      </c>
      <c r="FM410" s="2">
        <f t="shared" si="797"/>
        <v>1.4895853013343174</v>
      </c>
      <c r="FN410" s="2">
        <f t="shared" si="798"/>
        <v>1.4641176873354755</v>
      </c>
      <c r="FQ410" s="2">
        <f t="shared" si="799"/>
        <v>12.737981684497068</v>
      </c>
      <c r="FR410" s="2">
        <f t="shared" si="799"/>
        <v>6.0928000659939086</v>
      </c>
      <c r="FS410" s="2">
        <f t="shared" si="800"/>
        <v>5.9863491975275185</v>
      </c>
      <c r="FT410" s="2">
        <f t="shared" si="801"/>
        <v>5.5794117110793406</v>
      </c>
      <c r="FU410" s="2">
        <f t="shared" si="801"/>
        <v>4.0196577991328253</v>
      </c>
      <c r="FX410" s="2">
        <f t="shared" si="812"/>
        <v>9.1459611737641175</v>
      </c>
      <c r="FY410" s="2">
        <f t="shared" si="812"/>
        <v>6.3708264481617149</v>
      </c>
      <c r="FZ410" s="2">
        <f t="shared" si="813"/>
        <v>5.2143096774198927</v>
      </c>
      <c r="GA410" s="2">
        <f t="shared" si="814"/>
        <v>6.2418083909713928</v>
      </c>
      <c r="GB410" s="2">
        <f t="shared" si="814"/>
        <v>3.9903137125771648</v>
      </c>
      <c r="GE410" s="2">
        <f t="shared" si="778"/>
        <v>7.7704460086980802</v>
      </c>
      <c r="GF410" s="2">
        <f t="shared" si="778"/>
        <v>7.2342363397466185</v>
      </c>
      <c r="GG410" s="2">
        <f t="shared" si="831"/>
        <v>82.996628937486022</v>
      </c>
      <c r="GH410" s="2">
        <f t="shared" si="831"/>
        <v>161.40834602887062</v>
      </c>
      <c r="GI410" s="2">
        <f t="shared" si="832"/>
        <v>53.190948385456416</v>
      </c>
      <c r="GJ410" s="2">
        <f t="shared" si="833"/>
        <v>4.5255474452554623</v>
      </c>
      <c r="GK410" s="2">
        <v>4.9000000000000004</v>
      </c>
      <c r="GN410" s="2">
        <f t="shared" si="752"/>
        <v>9.9999999999999645E-2</v>
      </c>
      <c r="GQ410" s="2">
        <f t="shared" si="717"/>
        <v>7.1</v>
      </c>
      <c r="GT410" s="27">
        <f t="shared" ca="1" si="734"/>
        <v>104.41044104410442</v>
      </c>
      <c r="GU410" s="27">
        <f t="shared" ca="1" si="735"/>
        <v>116.03053435114504</v>
      </c>
      <c r="GV410" s="27">
        <f t="shared" ca="1" si="735"/>
        <v>151.2924071082391</v>
      </c>
      <c r="GW410" s="27">
        <f t="shared" ca="1" si="736"/>
        <v>106.73162090345438</v>
      </c>
      <c r="GX410" s="27">
        <f t="shared" ca="1" si="736"/>
        <v>102.73504273504275</v>
      </c>
      <c r="GY410" s="27">
        <f t="shared" ca="1" si="737"/>
        <v>104.95221546481321</v>
      </c>
      <c r="GZ410" s="27">
        <f t="shared" ca="1" si="738"/>
        <v>89.965870307167236</v>
      </c>
      <c r="HA410" s="27">
        <f t="shared" ca="1" si="739"/>
        <v>97.580645161290334</v>
      </c>
      <c r="HB410" s="27">
        <f t="shared" ca="1" si="739"/>
        <v>105.86292320396366</v>
      </c>
      <c r="HC410" s="27">
        <f t="shared" ca="1" si="739"/>
        <v>102.50000000000001</v>
      </c>
      <c r="HD410" s="27">
        <f t="shared" ca="1" si="739"/>
        <v>104.41767068273093</v>
      </c>
      <c r="HE410" s="27">
        <f t="shared" ca="1" si="740"/>
        <v>95.027624309392266</v>
      </c>
      <c r="HG410" s="27">
        <f t="shared" ca="1" si="741"/>
        <v>103.0612244897959</v>
      </c>
      <c r="HH410" s="27">
        <f t="shared" ca="1" si="742"/>
        <v>114.41048034934498</v>
      </c>
      <c r="HI410" s="27">
        <f t="shared" ca="1" si="742"/>
        <v>112.34119782214155</v>
      </c>
      <c r="HJ410" s="27">
        <f t="shared" ca="1" si="743"/>
        <v>105.31716417910448</v>
      </c>
      <c r="HK410" s="27">
        <f t="shared" ca="1" si="743"/>
        <v>102.09424083769633</v>
      </c>
      <c r="HL410" s="27">
        <f t="shared" ca="1" si="744"/>
        <v>103.88086642599276</v>
      </c>
      <c r="HM410" s="27">
        <f t="shared" ca="1" si="745"/>
        <v>135.39741219963031</v>
      </c>
      <c r="HN410" s="27">
        <f t="shared" ca="1" si="746"/>
        <v>107.72200772200773</v>
      </c>
      <c r="HO410" s="27">
        <f t="shared" ca="1" si="746"/>
        <v>102.45346869712351</v>
      </c>
      <c r="HP410" s="27">
        <f t="shared" ca="1" si="746"/>
        <v>104.65116279069765</v>
      </c>
      <c r="HQ410" s="27">
        <f t="shared" ca="1" si="746"/>
        <v>109.88526037069725</v>
      </c>
      <c r="HR410" s="27">
        <f t="shared" ca="1" si="747"/>
        <v>129.81557377049182</v>
      </c>
      <c r="HT410" s="27">
        <f t="shared" ca="1" si="783"/>
        <v>158.17123676631647</v>
      </c>
      <c r="HU410" s="27">
        <f t="shared" ca="1" si="783"/>
        <v>29.495231371946002</v>
      </c>
      <c r="HV410" s="27">
        <f t="shared" ca="1" si="783"/>
        <v>35.521168687587881</v>
      </c>
      <c r="HW410" s="27">
        <f t="shared" ca="1" si="784"/>
        <v>566.27863472267813</v>
      </c>
      <c r="HX410" s="27">
        <f t="shared" ca="1" si="784"/>
        <v>433.40570148138926</v>
      </c>
      <c r="HY410" s="27">
        <f t="shared" ca="1" si="802"/>
        <v>1000</v>
      </c>
      <c r="HZ410" s="27">
        <f t="shared" ca="1" si="785"/>
        <v>1.8757703628206472</v>
      </c>
      <c r="IA410" s="27">
        <f t="shared" ca="1" si="785"/>
        <v>25.573350836888743</v>
      </c>
      <c r="IB410" s="27">
        <f t="shared" ca="1" si="785"/>
        <v>16.657741772291299</v>
      </c>
      <c r="IC410" s="27">
        <f t="shared" ca="1" si="785"/>
        <v>61.045540485285237</v>
      </c>
      <c r="ID410" s="27">
        <f t="shared" ca="1" si="785"/>
        <v>20.955691485757978</v>
      </c>
      <c r="IE410" s="27">
        <f t="shared" ca="1" si="785"/>
        <v>15.624871263904414</v>
      </c>
      <c r="IG410" s="28">
        <f t="shared" ca="1" si="786"/>
        <v>1.2447439889610172</v>
      </c>
      <c r="IH410" s="28">
        <f t="shared" ca="1" si="786"/>
        <v>0.94127284936207323</v>
      </c>
      <c r="II410" s="28">
        <f t="shared" ca="1" si="786"/>
        <v>2.3565616585794884</v>
      </c>
      <c r="IJ410" s="28">
        <f t="shared" ca="1" si="787"/>
        <v>6.9479800969488075</v>
      </c>
      <c r="IK410" s="24">
        <f t="shared" ca="1" si="803"/>
        <v>2.4054016000462277</v>
      </c>
      <c r="IL410" s="28">
        <f t="shared" ca="1" si="788"/>
        <v>2.1492542407866768</v>
      </c>
      <c r="IM410" s="28">
        <f t="shared" ca="1" si="804"/>
        <v>9.0252707581227281</v>
      </c>
      <c r="IN410" s="3">
        <f t="shared" ca="1" si="805"/>
        <v>9.0972343377354825</v>
      </c>
      <c r="IO410" s="2">
        <f t="shared" si="827"/>
        <v>9.1</v>
      </c>
      <c r="IQ410" s="2">
        <f t="shared" ca="1" si="836"/>
        <v>4.5425784969025784</v>
      </c>
      <c r="IS410" s="3">
        <f t="shared" ca="1" si="790"/>
        <v>3.9241689454782125E-2</v>
      </c>
      <c r="IT410" s="3">
        <f t="shared" ca="1" si="791"/>
        <v>1.333274596726497E-5</v>
      </c>
      <c r="IU410" s="3">
        <f t="shared" si="792"/>
        <v>9.9999999999999645E-2</v>
      </c>
      <c r="IV410" s="3">
        <f t="shared" ca="1" si="793"/>
        <v>6.0744977799250255E-2</v>
      </c>
      <c r="IX410" s="28">
        <f ca="1">$HL410/100*(GZ410-100)*AL410/1000+(HM410-100)*HZ410/$HY410</f>
        <v>4.5550334998167588E-2</v>
      </c>
      <c r="IY410" s="28">
        <f ca="1">$HL410/100*(HA410-100)*AM410/1000+(HN410-100)*IA410/$HY410</f>
        <v>0.16731865141961838</v>
      </c>
      <c r="IZ410" s="28">
        <f ca="1">$HL410/100*(HB410-100)*AN410/1000+(HO410-100)*IB410/$HY410</f>
        <v>0.18094972271294801</v>
      </c>
      <c r="JA410" s="28">
        <f ca="1">$HL410/100*(HC410-100)*AO410/1000+(HP410-100)*IC410/$HY410</f>
        <v>0.4163808511363275</v>
      </c>
      <c r="JB410" s="28">
        <f ca="1">$HL410/100*(HD410-100)*AP410/1000+(HQ410-100)*ID410/$HY410</f>
        <v>0.34941501859782792</v>
      </c>
      <c r="JC410" s="28">
        <f ca="1">$HL410/100*(HE410-100)*AQ410/1000+(HR410-100)*IE410/$HY410</f>
        <v>0.33673082808941096</v>
      </c>
      <c r="JE410" s="3">
        <f t="shared" ca="1" si="808"/>
        <v>1.476094532414041E-2</v>
      </c>
      <c r="JF410" s="3">
        <f t="shared" ca="1" si="808"/>
        <v>-9.9846996698829515E-2</v>
      </c>
      <c r="JG410" s="3">
        <f t="shared" ca="1" si="808"/>
        <v>-1.249708713503464E-2</v>
      </c>
      <c r="JH410" s="3">
        <f t="shared" ca="1" si="808"/>
        <v>-7.6402832514615437E-2</v>
      </c>
      <c r="JI410" s="3">
        <f t="shared" ca="1" si="808"/>
        <v>9.6457031171763297E-3</v>
      </c>
      <c r="JJ410" s="3">
        <f t="shared" ca="1" si="808"/>
        <v>-6.5243848319705255E-2</v>
      </c>
      <c r="JK410" s="3">
        <f>IO410-IO409</f>
        <v>9.9999999999999645E-2</v>
      </c>
      <c r="JL410" s="3">
        <f t="shared" ca="1" si="794"/>
        <v>9.7736141810893878E-2</v>
      </c>
      <c r="JN410" s="10">
        <f>COUNTIF(EI410:ET410,"&gt;2")</f>
        <v>11</v>
      </c>
      <c r="JP410" s="2">
        <f>AVERAGE(CS410,CS398,CS386,CS374,CS362,CS350,CS338,CS326,CS314,CS302)</f>
        <v>0.28528559839999862</v>
      </c>
      <c r="JQ410" s="2">
        <f>CS410-JP410</f>
        <v>0.38138106826666568</v>
      </c>
      <c r="JR410" s="2">
        <f>AVERAGE(CT410,CT398,CT386,CT374,CT362,CT350,CT338,CT326,CT314,CT302)</f>
        <v>0.29882954133143674</v>
      </c>
      <c r="JS410" s="2">
        <f>CT410-JR410</f>
        <v>0.21355303766088479</v>
      </c>
      <c r="KH410" s="2">
        <f>(DN410*$DN$4)+(FB410*$FB$3)+(FC410*$FC$3)+(FD410*$FD$3)+(FE410*$FE$3)+(FF410*$FF$3)+(FG410*$FG$3)</f>
        <v>7.3253107759293794</v>
      </c>
      <c r="KI410" s="2">
        <f>F410-KH410</f>
        <v>1.7746892240706202</v>
      </c>
      <c r="KJ410" s="2">
        <f>MAX(DN410,FB410:FG410)</f>
        <v>9.025270758122744</v>
      </c>
      <c r="KK410" s="2">
        <f>MIN(DN410,FB410:FG410)</f>
        <v>2.4144869215291687</v>
      </c>
      <c r="KL410" s="2">
        <f t="shared" si="828"/>
        <v>6.6107838365935754</v>
      </c>
      <c r="KO410" s="2">
        <f>BO410</f>
        <v>79.86</v>
      </c>
      <c r="KP410" s="2">
        <f>100*((BO404/BO392)-1)</f>
        <v>4.0500830458668702</v>
      </c>
      <c r="KQ410" s="2">
        <f t="shared" si="677"/>
        <v>4.0500830458668702</v>
      </c>
      <c r="KR410" s="2">
        <f>100*((BO398/BO386)-1)</f>
        <v>6.207879730430288</v>
      </c>
      <c r="KS410" s="2">
        <f t="shared" si="691"/>
        <v>6.207879730430288</v>
      </c>
      <c r="KT410" s="3">
        <f>BP410</f>
        <v>1.2443</v>
      </c>
      <c r="KU410" s="3">
        <f>BQ410</f>
        <v>113.33761904761907</v>
      </c>
      <c r="KV410" s="3">
        <f t="shared" si="773"/>
        <v>91.085444866687354</v>
      </c>
      <c r="KW410" s="2">
        <f t="shared" si="774"/>
        <v>140.95855799768961</v>
      </c>
      <c r="KX410" s="2">
        <f t="shared" ref="KX410:KX469" si="837">100*(KV410/KV$373)</f>
        <v>166.62899112148364</v>
      </c>
      <c r="LA410">
        <v>2</v>
      </c>
      <c r="LB410">
        <v>0</v>
      </c>
      <c r="LE410" s="2">
        <v>123.5741393220497</v>
      </c>
      <c r="LF410" s="2">
        <v>135.24333926429335</v>
      </c>
      <c r="LG410" s="2">
        <v>105.57473641695466</v>
      </c>
      <c r="LH410" s="2">
        <v>103.21695366341822</v>
      </c>
      <c r="LI410" s="2">
        <v>107.90084999127446</v>
      </c>
      <c r="LJ410" s="2">
        <v>112.05424111794677</v>
      </c>
      <c r="LK410" s="2">
        <v>118.60305022281418</v>
      </c>
      <c r="LL410" s="2">
        <v>116.18471560847981</v>
      </c>
      <c r="LM410" s="2">
        <v>124.35277784694703</v>
      </c>
      <c r="LN410" s="2">
        <v>115.18939406167922</v>
      </c>
      <c r="LO410" s="2">
        <v>134.02963977035867</v>
      </c>
      <c r="LP410" s="2">
        <v>121.86660499381598</v>
      </c>
      <c r="LQ410" s="2">
        <v>188.06188978514331</v>
      </c>
      <c r="LR410" s="2">
        <v>124.24117524161517</v>
      </c>
      <c r="LS410" s="2">
        <v>124.68901615496451</v>
      </c>
      <c r="LT410" s="2">
        <v>152.88872932074725</v>
      </c>
      <c r="LU410" s="2">
        <v>120.84315044031412</v>
      </c>
      <c r="LV410" s="2">
        <v>128.26490765251017</v>
      </c>
      <c r="LW410" s="2">
        <v>105.57696785557938</v>
      </c>
      <c r="LX410" s="2">
        <v>86.998942044906514</v>
      </c>
      <c r="LY410" s="2">
        <v>107.68005649756724</v>
      </c>
      <c r="LZ410" s="2">
        <v>127.53199955656966</v>
      </c>
      <c r="MA410" s="2">
        <v>125.94983901063823</v>
      </c>
      <c r="MB410" s="2">
        <v>120.5745459493902</v>
      </c>
      <c r="MC410" s="2">
        <v>128.97869236122949</v>
      </c>
      <c r="MD410" s="2">
        <v>122.88279459603244</v>
      </c>
      <c r="ME410" s="2">
        <v>130.72713778545128</v>
      </c>
      <c r="MF410" s="2">
        <v>122.00979021520428</v>
      </c>
      <c r="MG410" s="2">
        <v>129.53409394721697</v>
      </c>
      <c r="MH410" s="2">
        <v>115.64606873211802</v>
      </c>
      <c r="MI410" s="2">
        <v>153.74172198488566</v>
      </c>
      <c r="MJ410" s="2">
        <v>131.23847204036554</v>
      </c>
      <c r="MK410" s="2">
        <v>126.04146909097278</v>
      </c>
      <c r="ML410" s="2">
        <v>119.85629727454746</v>
      </c>
      <c r="MM410" s="2">
        <v>122.00344310986277</v>
      </c>
      <c r="MN410" s="2">
        <v>134.03656351088756</v>
      </c>
      <c r="MO410" s="2">
        <v>132.6237405047288</v>
      </c>
      <c r="MP410" s="2">
        <v>139.46661272272877</v>
      </c>
      <c r="MQ410" s="2">
        <v>89.690824012837055</v>
      </c>
      <c r="MR410" s="2">
        <v>86.295694366147245</v>
      </c>
      <c r="MS410" s="10">
        <v>127.74785058159088</v>
      </c>
      <c r="MT410" s="2">
        <v>130.83916361135124</v>
      </c>
      <c r="MU410" s="2">
        <v>112.96340806567754</v>
      </c>
      <c r="MV410" s="2">
        <v>83.71393531547173</v>
      </c>
      <c r="MX410" s="22">
        <v>0.82</v>
      </c>
      <c r="MY410" s="22">
        <v>0.18</v>
      </c>
      <c r="MZ410" s="22">
        <v>0.7</v>
      </c>
      <c r="NA410" s="22">
        <v>0.44</v>
      </c>
      <c r="NB410" s="22">
        <v>0.44</v>
      </c>
      <c r="NC410" s="22">
        <v>0.42</v>
      </c>
      <c r="ND410" s="22">
        <v>1</v>
      </c>
      <c r="NE410" s="22">
        <v>2.96</v>
      </c>
      <c r="NF410" s="22">
        <v>1.04</v>
      </c>
      <c r="NG410" s="22">
        <v>2</v>
      </c>
      <c r="NH410" s="23">
        <v>3</v>
      </c>
      <c r="NI410" s="22">
        <v>21</v>
      </c>
      <c r="NJ410" s="22">
        <v>1.28</v>
      </c>
      <c r="NK410" s="22">
        <v>0.48</v>
      </c>
      <c r="NL410" s="23">
        <v>4.5599999999999996</v>
      </c>
      <c r="NM410" s="3">
        <v>2.8</v>
      </c>
      <c r="NN410" s="22">
        <v>2.56</v>
      </c>
      <c r="NO410" s="22">
        <v>2.64</v>
      </c>
      <c r="NP410" s="22">
        <v>0.23</v>
      </c>
      <c r="NQ410" s="22">
        <v>2.5299999999999998</v>
      </c>
      <c r="NR410" s="23">
        <v>1</v>
      </c>
      <c r="NS410" s="22">
        <v>1.28</v>
      </c>
      <c r="NT410" s="22">
        <v>6.72</v>
      </c>
      <c r="NU410" s="23">
        <v>6.48</v>
      </c>
      <c r="NV410" s="3">
        <v>3.24</v>
      </c>
      <c r="NW410" s="22">
        <v>0.54</v>
      </c>
      <c r="NX410" s="22">
        <v>0.72</v>
      </c>
      <c r="NY410" s="22">
        <v>66.75</v>
      </c>
      <c r="NZ410" s="22">
        <v>22.25</v>
      </c>
      <c r="OA410" s="23">
        <v>2</v>
      </c>
      <c r="OB410" s="22">
        <v>0.69</v>
      </c>
      <c r="OC410" s="22">
        <v>1.1000000000000001</v>
      </c>
      <c r="OD410" s="22">
        <v>2.25</v>
      </c>
      <c r="OE410" s="22">
        <v>1.65</v>
      </c>
      <c r="OF410" s="22">
        <v>14.28</v>
      </c>
      <c r="OG410" s="22">
        <v>0.34</v>
      </c>
      <c r="OH410" s="23">
        <v>2.38</v>
      </c>
      <c r="OI410" s="22">
        <v>2</v>
      </c>
      <c r="OJ410" s="22">
        <v>11.2</v>
      </c>
      <c r="OK410" s="22">
        <v>4.8</v>
      </c>
      <c r="OL410" s="22">
        <v>0.51</v>
      </c>
      <c r="OM410" s="23">
        <v>3.23</v>
      </c>
      <c r="ON410" s="22">
        <v>3.23</v>
      </c>
      <c r="OO410" s="22">
        <v>10.029999999999999</v>
      </c>
      <c r="OQ410">
        <f t="shared" si="829"/>
        <v>-4</v>
      </c>
      <c r="OR410" s="23">
        <f t="shared" ca="1" si="724"/>
        <v>1.0364498686429169</v>
      </c>
      <c r="OS410" s="23">
        <f t="shared" ca="1" si="724"/>
        <v>1.0523302299267709</v>
      </c>
      <c r="OT410" s="23">
        <f t="shared" ca="1" si="724"/>
        <v>1.0029568441432988</v>
      </c>
      <c r="OU410" s="23">
        <f t="shared" ca="1" si="724"/>
        <v>1.0088114661072767</v>
      </c>
      <c r="OV410" s="23">
        <f t="shared" ca="1" si="724"/>
        <v>1.0088147039098052</v>
      </c>
      <c r="OW410" s="23">
        <f t="shared" ca="1" si="724"/>
        <v>1.0194524638717521</v>
      </c>
      <c r="OX410" s="23">
        <f t="shared" ca="1" si="811"/>
        <v>1.0063937622879857</v>
      </c>
      <c r="OY410" s="23">
        <f t="shared" ca="1" si="811"/>
        <v>1.0118293068077175</v>
      </c>
      <c r="OZ410" s="23">
        <f t="shared" ca="1" si="811"/>
        <v>1.0227177385071791</v>
      </c>
      <c r="PA410" s="23">
        <f t="shared" ca="1" si="811"/>
        <v>1.0183957347246926</v>
      </c>
      <c r="PB410" s="23">
        <f t="shared" ca="1" si="811"/>
        <v>1.0191239372041145</v>
      </c>
      <c r="PC410" s="23">
        <f t="shared" ca="1" si="811"/>
        <v>1.0267378863739907</v>
      </c>
      <c r="PD410" s="23">
        <f t="shared" ca="1" si="811"/>
        <v>1.0235977612586205</v>
      </c>
      <c r="PE410" s="23">
        <f t="shared" ca="1" si="811"/>
        <v>1.1127805054556299</v>
      </c>
      <c r="PF410" s="23">
        <f t="shared" ca="1" si="811"/>
        <v>1.0266039661196278</v>
      </c>
      <c r="PG410" s="23">
        <f t="shared" ca="1" si="729"/>
        <v>1.0543642642251507</v>
      </c>
      <c r="PH410" s="23">
        <f t="shared" ca="1" si="729"/>
        <v>1.0235271395061141</v>
      </c>
      <c r="PI410" s="23">
        <f t="shared" ca="1" si="729"/>
        <v>1.0260067264429891</v>
      </c>
      <c r="PJ410" s="23">
        <f t="shared" ca="1" si="729"/>
        <v>0.92594827147145287</v>
      </c>
      <c r="PK410" s="23">
        <f t="shared" ca="1" si="729"/>
        <v>0.97056009155406431</v>
      </c>
      <c r="PL410" s="23">
        <f t="shared" ca="1" si="760"/>
        <v>1.0034256641086812</v>
      </c>
      <c r="PM410" s="23">
        <f t="shared" ca="1" si="760"/>
        <v>1.0278027269065826</v>
      </c>
      <c r="PN410" s="23">
        <f t="shared" ca="1" si="760"/>
        <v>1.0077291838846627</v>
      </c>
      <c r="PO410" s="23">
        <f t="shared" ca="1" si="760"/>
        <v>1.00017348311992</v>
      </c>
      <c r="PP410" s="23">
        <f t="shared" ca="1" si="760"/>
        <v>1.0206220605367815</v>
      </c>
      <c r="PQ410" s="23">
        <f t="shared" ca="1" si="760"/>
        <v>1.0198281901759911</v>
      </c>
      <c r="PR410" s="23">
        <f t="shared" ca="1" si="760"/>
        <v>1.0126076836486173</v>
      </c>
      <c r="PS410" s="23">
        <f t="shared" ca="1" si="760"/>
        <v>1.0367281572120672</v>
      </c>
      <c r="PT410" s="23">
        <f t="shared" ca="1" si="760"/>
        <v>1.0391963781674358</v>
      </c>
      <c r="PU410" s="23">
        <f t="shared" ca="1" si="749"/>
        <v>1.0184721398591057</v>
      </c>
      <c r="PV410" s="23">
        <f t="shared" ca="1" si="749"/>
        <v>1.0341160791332451</v>
      </c>
      <c r="PW410" s="23">
        <f t="shared" ca="1" si="749"/>
        <v>1.0259236022414888</v>
      </c>
      <c r="PX410" s="23">
        <f t="shared" ca="1" si="749"/>
        <v>1.0206936842777723</v>
      </c>
      <c r="PY410" s="23">
        <f t="shared" ca="1" si="749"/>
        <v>1.0209029458634409</v>
      </c>
      <c r="PZ410" s="23">
        <f t="shared" ca="1" si="749"/>
        <v>1.0140822324327687</v>
      </c>
      <c r="QA410" s="23">
        <f t="shared" ca="1" si="749"/>
        <v>1.0173047971863136</v>
      </c>
      <c r="QB410" s="23">
        <f t="shared" ca="1" si="730"/>
        <v>1.0192340505926301</v>
      </c>
      <c r="QC410" s="23">
        <f t="shared" ca="1" si="730"/>
        <v>1.0160709119662259</v>
      </c>
      <c r="QD410" s="23">
        <f t="shared" ca="1" si="730"/>
        <v>0.99002741074105693</v>
      </c>
      <c r="QE410" s="23">
        <f t="shared" ca="1" si="730"/>
        <v>1.0368259193534317</v>
      </c>
      <c r="QF410" s="23">
        <f t="shared" ca="1" si="730"/>
        <v>0.98256255899812561</v>
      </c>
      <c r="QG410" s="23">
        <f t="shared" ca="1" si="809"/>
        <v>1.0140919091110263</v>
      </c>
      <c r="QH410" s="23">
        <f t="shared" ca="1" si="809"/>
        <v>1.0038165333642215</v>
      </c>
      <c r="QI410" s="23">
        <f t="shared" ca="1" si="809"/>
        <v>0.99857700052897291</v>
      </c>
      <c r="QJ410" s="26">
        <f t="shared" ca="1" si="779"/>
        <v>1.0238013330760034</v>
      </c>
      <c r="QL410" s="3">
        <f t="shared" ca="1" si="751"/>
        <v>121.5529302015081</v>
      </c>
      <c r="QM410" s="3">
        <f t="shared" ca="1" si="753"/>
        <v>0.41544475643344736</v>
      </c>
      <c r="QN410" s="3">
        <f t="shared" ca="1" si="757"/>
        <v>0.7022370145183402</v>
      </c>
      <c r="QO410" s="3">
        <f t="shared" ca="1" si="762"/>
        <v>1.8509295819180149</v>
      </c>
      <c r="QP410" s="3">
        <f t="shared" ca="1" si="795"/>
        <v>2.4216024085028653</v>
      </c>
      <c r="QQ410" s="2">
        <f t="shared" ca="1" si="810"/>
        <v>5.2369832317891385</v>
      </c>
      <c r="QR410" s="3">
        <f t="shared" ca="1" si="754"/>
        <v>5.1008416644303001</v>
      </c>
      <c r="QS410" s="3">
        <f t="shared" ca="1" si="758"/>
        <v>8.7892108470256627</v>
      </c>
      <c r="QT410" s="3">
        <f t="shared" ca="1" si="761"/>
        <v>7.61182295348386</v>
      </c>
      <c r="QU410" s="3">
        <f t="shared" ca="1" si="782"/>
        <v>4.9018463992543948</v>
      </c>
    </row>
    <row r="411" spans="1:463" x14ac:dyDescent="0.35">
      <c r="A411" t="s">
        <v>1476</v>
      </c>
      <c r="B411" s="21">
        <v>44713</v>
      </c>
      <c r="C411" t="s">
        <v>1026</v>
      </c>
      <c r="D411" s="2">
        <v>120.5</v>
      </c>
      <c r="E411" s="2">
        <v>121.8</v>
      </c>
      <c r="F411" s="2">
        <v>9.4</v>
      </c>
      <c r="G411" s="2">
        <v>118.2</v>
      </c>
      <c r="H411" s="2">
        <v>121.34656265994633</v>
      </c>
      <c r="I411" s="2">
        <v>117.94372576437975</v>
      </c>
      <c r="J411" s="2">
        <v>121.6</v>
      </c>
      <c r="K411" s="2">
        <v>121</v>
      </c>
      <c r="L411" s="2">
        <v>120.57683106330221</v>
      </c>
      <c r="M411" s="2">
        <v>110.4</v>
      </c>
      <c r="N411" s="2">
        <v>166.2</v>
      </c>
      <c r="O411" s="2">
        <v>113.5</v>
      </c>
      <c r="P411" s="2">
        <v>117</v>
      </c>
      <c r="Q411" s="2">
        <v>109.1</v>
      </c>
      <c r="R411" s="2">
        <v>136.9</v>
      </c>
      <c r="S411" s="2">
        <v>166.2</v>
      </c>
      <c r="T411" s="2">
        <v>187.8</v>
      </c>
      <c r="U411" s="2">
        <v>139.30000000000001</v>
      </c>
      <c r="V411" s="2">
        <v>122.3</v>
      </c>
      <c r="W411" s="2">
        <v>125.4</v>
      </c>
      <c r="X411" s="2">
        <v>125.9</v>
      </c>
      <c r="Y411" s="2">
        <v>118.8</v>
      </c>
      <c r="Z411" s="2">
        <v>120</v>
      </c>
      <c r="AA411" s="2">
        <v>126.9</v>
      </c>
      <c r="AB411" s="2">
        <v>117.4</v>
      </c>
      <c r="AC411" s="2">
        <v>106.2</v>
      </c>
      <c r="AD411" s="2">
        <v>132.6</v>
      </c>
      <c r="AE411" s="2">
        <v>110.8</v>
      </c>
      <c r="AF411" s="2">
        <v>133.1</v>
      </c>
      <c r="AG411" s="22">
        <v>563</v>
      </c>
      <c r="AH411" s="22">
        <v>437</v>
      </c>
      <c r="AI411" s="22">
        <v>166</v>
      </c>
      <c r="AJ411" s="22">
        <v>31</v>
      </c>
      <c r="AK411" s="22">
        <v>36</v>
      </c>
      <c r="AL411" s="22">
        <v>2</v>
      </c>
      <c r="AM411" s="22">
        <v>12</v>
      </c>
      <c r="AN411" s="22">
        <v>23</v>
      </c>
      <c r="AO411" s="22">
        <v>51</v>
      </c>
      <c r="AP411" s="22">
        <v>31</v>
      </c>
      <c r="AQ411" s="22">
        <v>25</v>
      </c>
      <c r="AR411" s="2">
        <v>113.7</v>
      </c>
      <c r="AS411" s="2">
        <v>125.4</v>
      </c>
      <c r="AT411" s="2">
        <v>109.1</v>
      </c>
      <c r="AU411" s="2">
        <v>129</v>
      </c>
      <c r="AV411" s="2">
        <v>120.1</v>
      </c>
      <c r="AW411" s="2">
        <v>116.5</v>
      </c>
      <c r="AX411" s="2">
        <v>136.9</v>
      </c>
      <c r="AY411" s="2">
        <v>120.4</v>
      </c>
      <c r="AZ411" s="2">
        <v>117.2</v>
      </c>
      <c r="BA411" s="2">
        <v>125.4</v>
      </c>
      <c r="BB411" s="2">
        <v>126</v>
      </c>
      <c r="BC411" s="2">
        <v>109.4</v>
      </c>
      <c r="BD411" s="3">
        <v>1.1100000000000001</v>
      </c>
      <c r="BE411" s="3">
        <v>1.59</v>
      </c>
      <c r="BF411" s="3">
        <v>2.2200000000000002</v>
      </c>
      <c r="BG411" s="3">
        <v>0.93</v>
      </c>
      <c r="BH411" s="3">
        <v>3.56</v>
      </c>
      <c r="BI411" s="2">
        <v>340</v>
      </c>
      <c r="BJ411" s="2">
        <v>11.8</v>
      </c>
      <c r="BK411" s="2">
        <v>11.9</v>
      </c>
      <c r="BL411" s="2">
        <v>157.80000000000001</v>
      </c>
      <c r="BM411" s="2">
        <v>134.6</v>
      </c>
      <c r="BN411" s="10">
        <v>614</v>
      </c>
      <c r="BO411" s="3">
        <v>79.260000000000005</v>
      </c>
      <c r="BP411" s="22">
        <v>1.2290000000000001</v>
      </c>
      <c r="BQ411" s="3">
        <v>122.71095238095242</v>
      </c>
      <c r="BR411" s="23">
        <v>7.703333333333334</v>
      </c>
      <c r="BS411" s="2">
        <v>204.9</v>
      </c>
      <c r="BT411" s="3">
        <v>145.41999999999999</v>
      </c>
      <c r="BU411" s="2">
        <v>3.7</v>
      </c>
      <c r="BV411" s="2">
        <v>5.9</v>
      </c>
      <c r="BW411" s="2">
        <v>5.4</v>
      </c>
      <c r="BX411" s="2">
        <v>5.7</v>
      </c>
      <c r="BY411" s="23">
        <v>294.95699999999999</v>
      </c>
      <c r="BZ411" s="2">
        <v>101.8</v>
      </c>
      <c r="CA411" s="2">
        <v>109.6</v>
      </c>
      <c r="CB411" s="3">
        <v>112.55</v>
      </c>
      <c r="CC411" s="2">
        <v>112.5</v>
      </c>
      <c r="CD411" s="2">
        <v>152.19999999999999</v>
      </c>
      <c r="CE411" s="2">
        <v>101.99212432228686</v>
      </c>
      <c r="CF411" s="3">
        <v>112.19094863784667</v>
      </c>
      <c r="CG411" s="2">
        <v>112.52747015760454</v>
      </c>
      <c r="CH411" s="23">
        <v>293.95220133218783</v>
      </c>
      <c r="CI411" s="3">
        <v>109.80163300004563</v>
      </c>
      <c r="CM411" s="2">
        <f t="shared" si="763"/>
        <v>99.846177689953137</v>
      </c>
      <c r="CN411" s="2">
        <f t="shared" si="763"/>
        <v>6.2679685381068619</v>
      </c>
      <c r="CO411" s="2">
        <f t="shared" si="764"/>
        <v>79.495043687776572</v>
      </c>
      <c r="CR411" s="2">
        <f t="shared" si="767"/>
        <v>0.66833751044277123</v>
      </c>
      <c r="CS411" s="2">
        <f t="shared" si="767"/>
        <v>0.82781456953642385</v>
      </c>
      <c r="CT411" s="2">
        <f t="shared" si="768"/>
        <v>0.42480883602378933</v>
      </c>
      <c r="CU411" s="2">
        <f t="shared" si="768"/>
        <v>0.89238097476272171</v>
      </c>
      <c r="CV411" s="2">
        <f t="shared" si="768"/>
        <v>0.4793003551193778</v>
      </c>
      <c r="CW411" s="2">
        <f t="shared" si="769"/>
        <v>1.5205724508050114</v>
      </c>
      <c r="CX411" s="2">
        <f t="shared" si="770"/>
        <v>0.66555740432612076</v>
      </c>
      <c r="CY411" s="2">
        <f t="shared" si="815"/>
        <v>9.3421052631578885</v>
      </c>
      <c r="CZ411" s="2">
        <f t="shared" si="775"/>
        <v>0.26695141484249862</v>
      </c>
      <c r="DA411" s="2">
        <f t="shared" si="776"/>
        <v>-2.4916943521594686</v>
      </c>
      <c r="DB411" s="2">
        <f t="shared" si="777"/>
        <v>1.1579818031430864</v>
      </c>
      <c r="DC411" s="2">
        <f t="shared" si="704"/>
        <v>0.86027884900622287</v>
      </c>
      <c r="DF411" s="2">
        <f t="shared" si="771"/>
        <v>11.250111173176425</v>
      </c>
      <c r="DG411" s="2">
        <f t="shared" si="771"/>
        <v>5.9056740151823828</v>
      </c>
      <c r="DH411" s="2">
        <f t="shared" si="772"/>
        <v>7.0516601154002156</v>
      </c>
      <c r="DI411" s="2">
        <f t="shared" si="796"/>
        <v>6.8861659938561415</v>
      </c>
      <c r="DJ411" s="2">
        <f t="shared" si="796"/>
        <v>0</v>
      </c>
      <c r="DM411" s="2">
        <f t="shared" si="816"/>
        <v>8.1687612208258464</v>
      </c>
      <c r="DN411" s="2">
        <f t="shared" si="816"/>
        <v>9.433962264150944</v>
      </c>
      <c r="DO411" s="2">
        <f t="shared" si="780"/>
        <v>5.8191584601611464</v>
      </c>
      <c r="DP411" s="2">
        <f t="shared" si="817"/>
        <v>12.696941612604251</v>
      </c>
      <c r="DQ411" s="2">
        <f t="shared" si="697"/>
        <v>3.056402851835216</v>
      </c>
      <c r="DR411" s="2">
        <f t="shared" si="818"/>
        <v>5.2173913043478262</v>
      </c>
      <c r="DS411" s="2">
        <f t="shared" si="819"/>
        <v>4.4589270886398502</v>
      </c>
      <c r="DT411" s="2">
        <v>5.5</v>
      </c>
      <c r="DU411" s="2">
        <v>4.5999999999999996</v>
      </c>
      <c r="DV411" s="2">
        <f t="shared" si="781"/>
        <v>9.8741529525653515</v>
      </c>
      <c r="DW411" s="2">
        <f t="shared" si="820"/>
        <v>6.2317429406036906</v>
      </c>
      <c r="DX411" s="2">
        <f t="shared" si="821"/>
        <v>70.262919310970105</v>
      </c>
      <c r="DY411" s="2">
        <f t="shared" si="822"/>
        <v>14.945424013434106</v>
      </c>
      <c r="DZ411" s="2">
        <f t="shared" si="823"/>
        <v>42.294520547945204</v>
      </c>
      <c r="EA411" s="2">
        <f t="shared" si="835"/>
        <v>22.407732864674877</v>
      </c>
      <c r="EB411" s="2">
        <f t="shared" si="835"/>
        <v>3.8200339558573937</v>
      </c>
      <c r="EC411" s="2">
        <f t="shared" si="835"/>
        <v>4.5000000000000151</v>
      </c>
      <c r="ED411" s="2">
        <f t="shared" si="835"/>
        <v>23.069403714565006</v>
      </c>
      <c r="EE411" s="2">
        <f t="shared" si="718"/>
        <v>9.4930875576036744</v>
      </c>
      <c r="EF411" s="2">
        <f t="shared" si="718"/>
        <v>8.7941976427923905</v>
      </c>
      <c r="EG411" s="2">
        <f t="shared" si="718"/>
        <v>6.9081718618365651</v>
      </c>
      <c r="EH411" s="2">
        <f t="shared" si="718"/>
        <v>15.210991167811571</v>
      </c>
      <c r="EI411" s="2">
        <f t="shared" si="689"/>
        <v>9.7490347490347684</v>
      </c>
      <c r="EJ411" s="2">
        <f t="shared" si="689"/>
        <v>4.587155963302747</v>
      </c>
      <c r="EK411" s="2">
        <f t="shared" si="689"/>
        <v>6.2317429406036906</v>
      </c>
      <c r="EL411" s="2">
        <f t="shared" si="689"/>
        <v>19.555143651529193</v>
      </c>
      <c r="EM411" s="2">
        <f t="shared" si="689"/>
        <v>10.386029411764696</v>
      </c>
      <c r="EN411" s="2">
        <f t="shared" si="689"/>
        <v>1.7467248908296984</v>
      </c>
      <c r="EO411" s="2">
        <f t="shared" si="830"/>
        <v>14.945424013434106</v>
      </c>
      <c r="EP411" s="2">
        <f t="shared" si="830"/>
        <v>2.9059829059829179</v>
      </c>
      <c r="EQ411" s="2">
        <f t="shared" si="830"/>
        <v>4.8300536672629679</v>
      </c>
      <c r="ER411" s="2">
        <f t="shared" si="716"/>
        <v>4.5000000000000151</v>
      </c>
      <c r="ES411" s="2">
        <f t="shared" si="716"/>
        <v>8.5271317829457516</v>
      </c>
      <c r="ET411" s="2">
        <f t="shared" si="716"/>
        <v>3.2075471698113311</v>
      </c>
      <c r="EU411" s="2">
        <f t="shared" si="765"/>
        <v>11.8</v>
      </c>
      <c r="EV411" s="2">
        <f t="shared" si="765"/>
        <v>11.9</v>
      </c>
      <c r="EW411" s="2">
        <f t="shared" si="824"/>
        <v>24.447949526813883</v>
      </c>
      <c r="EX411" s="2">
        <f t="shared" si="824"/>
        <v>17.554585152838431</v>
      </c>
      <c r="EY411" s="2">
        <f t="shared" si="825"/>
        <v>91.424825628900152</v>
      </c>
      <c r="EZ411" s="2">
        <f t="shared" si="825"/>
        <v>169.84618904137125</v>
      </c>
      <c r="FA411" s="2">
        <f t="shared" si="826"/>
        <v>57.858243451463778</v>
      </c>
      <c r="FB411" s="2">
        <f t="shared" si="733"/>
        <v>8.9793611031057985</v>
      </c>
      <c r="FC411" s="2">
        <f t="shared" si="733"/>
        <v>2.3115577889447181</v>
      </c>
      <c r="FD411" s="2">
        <f t="shared" si="733"/>
        <v>6.6147859922178975</v>
      </c>
      <c r="FE411" s="2">
        <f t="shared" si="732"/>
        <v>5.8397592627421391</v>
      </c>
      <c r="FF411" s="2">
        <f t="shared" si="732"/>
        <v>7.965451055662176</v>
      </c>
      <c r="FG411" s="2">
        <f t="shared" si="732"/>
        <v>8.1734186211798168</v>
      </c>
      <c r="FH411" s="2">
        <v>5.4</v>
      </c>
      <c r="FI411" s="2">
        <v>6</v>
      </c>
      <c r="FL411" s="2">
        <f t="shared" si="797"/>
        <v>3.4327324494158873</v>
      </c>
      <c r="FM411" s="2">
        <f t="shared" si="797"/>
        <v>1.2753122657888083</v>
      </c>
      <c r="FN411" s="2">
        <f t="shared" si="798"/>
        <v>1.5019565849144101</v>
      </c>
      <c r="FQ411" s="2">
        <f t="shared" si="799"/>
        <v>14.454267826208334</v>
      </c>
      <c r="FR411" s="2">
        <f t="shared" si="799"/>
        <v>5.1996666689696935</v>
      </c>
      <c r="FS411" s="2">
        <f t="shared" si="800"/>
        <v>6.1445391332743959</v>
      </c>
      <c r="FT411" s="2">
        <f t="shared" si="801"/>
        <v>5.9961014255156986</v>
      </c>
      <c r="FU411" s="2">
        <f t="shared" si="801"/>
        <v>4.255179973470935</v>
      </c>
      <c r="FX411" s="2">
        <f t="shared" si="812"/>
        <v>9.7766320337218779</v>
      </c>
      <c r="FY411" s="2">
        <f t="shared" si="812"/>
        <v>6.4371814466946509</v>
      </c>
      <c r="FZ411" s="2">
        <f t="shared" si="813"/>
        <v>5.4879027663190749</v>
      </c>
      <c r="GA411" s="2">
        <f t="shared" si="814"/>
        <v>6.3611240662816648</v>
      </c>
      <c r="GB411" s="2">
        <f t="shared" si="814"/>
        <v>4.0508507207038136</v>
      </c>
      <c r="GE411" s="2">
        <f t="shared" si="778"/>
        <v>8.7944245178269114</v>
      </c>
      <c r="GF411" s="2">
        <f t="shared" si="778"/>
        <v>8.2175836059587972</v>
      </c>
      <c r="GG411" s="2">
        <f t="shared" si="831"/>
        <v>84.189195340641177</v>
      </c>
      <c r="GH411" s="2">
        <f t="shared" si="831"/>
        <v>183.83890053533071</v>
      </c>
      <c r="GI411" s="2">
        <f t="shared" si="832"/>
        <v>58.573984155379513</v>
      </c>
      <c r="GJ411" s="2">
        <f t="shared" si="833"/>
        <v>4.9432974701948185</v>
      </c>
      <c r="GK411" s="2">
        <v>5.0999999999999996</v>
      </c>
      <c r="GN411" s="2">
        <f t="shared" si="752"/>
        <v>0.30000000000000071</v>
      </c>
      <c r="GQ411" s="2">
        <f t="shared" si="717"/>
        <v>7.4</v>
      </c>
      <c r="GT411" s="27">
        <f t="shared" ca="1" si="734"/>
        <v>105.31053105310531</v>
      </c>
      <c r="GU411" s="27">
        <f t="shared" ca="1" si="735"/>
        <v>126.87022900763358</v>
      </c>
      <c r="GV411" s="27">
        <f t="shared" ca="1" si="735"/>
        <v>151.69628432956384</v>
      </c>
      <c r="GW411" s="27">
        <f t="shared" ca="1" si="736"/>
        <v>107.70593445527015</v>
      </c>
      <c r="GX411" s="27">
        <f t="shared" ca="1" si="736"/>
        <v>103.41880341880344</v>
      </c>
      <c r="GY411" s="27">
        <f t="shared" ca="1" si="737"/>
        <v>105.82102519548219</v>
      </c>
      <c r="GZ411" s="27">
        <f t="shared" ca="1" si="738"/>
        <v>95.085324232081916</v>
      </c>
      <c r="HA411" s="27">
        <f t="shared" ca="1" si="739"/>
        <v>95.161290322580655</v>
      </c>
      <c r="HB411" s="27">
        <f t="shared" ca="1" si="739"/>
        <v>109.49628406275804</v>
      </c>
      <c r="HC411" s="27">
        <f t="shared" ca="1" si="739"/>
        <v>102.5925925925926</v>
      </c>
      <c r="HD411" s="27">
        <f t="shared" ca="1" si="739"/>
        <v>106.90763052208835</v>
      </c>
      <c r="HE411" s="27">
        <f t="shared" ca="1" si="740"/>
        <v>92.659826361483823</v>
      </c>
      <c r="HG411" s="27">
        <f t="shared" ca="1" si="741"/>
        <v>102.77520814061054</v>
      </c>
      <c r="HH411" s="27">
        <f t="shared" ca="1" si="742"/>
        <v>112.15753424657535</v>
      </c>
      <c r="HI411" s="27">
        <f t="shared" ca="1" si="742"/>
        <v>112.23934723481415</v>
      </c>
      <c r="HJ411" s="27">
        <f t="shared" ca="1" si="743"/>
        <v>104.63392029657091</v>
      </c>
      <c r="HK411" s="27">
        <f t="shared" ca="1" si="743"/>
        <v>101.7391304347826</v>
      </c>
      <c r="HL411" s="27">
        <f t="shared" ca="1" si="744"/>
        <v>103.41419586702605</v>
      </c>
      <c r="HM411" s="27">
        <f t="shared" ca="1" si="745"/>
        <v>128.73462214411248</v>
      </c>
      <c r="HN411" s="27">
        <f t="shared" ca="1" si="746"/>
        <v>109.62671905697445</v>
      </c>
      <c r="HO411" s="27">
        <f t="shared" ca="1" si="746"/>
        <v>103.23955669224212</v>
      </c>
      <c r="HP411" s="27">
        <f t="shared" ca="1" si="746"/>
        <v>103.74639769452449</v>
      </c>
      <c r="HQ411" s="27">
        <f t="shared" ca="1" si="746"/>
        <v>107.51295336787565</v>
      </c>
      <c r="HR411" s="27">
        <f t="shared" ca="1" si="747"/>
        <v>124.33758586849852</v>
      </c>
      <c r="HT411" s="27">
        <f t="shared" ca="1" si="783"/>
        <v>157.89887640449439</v>
      </c>
      <c r="HU411" s="27">
        <f t="shared" ca="1" si="783"/>
        <v>29.952547078485452</v>
      </c>
      <c r="HV411" s="27">
        <f t="shared" ca="1" si="783"/>
        <v>35.393683265703018</v>
      </c>
      <c r="HW411" s="27">
        <f t="shared" ca="1" si="784"/>
        <v>567.41580903373369</v>
      </c>
      <c r="HX411" s="27">
        <f t="shared" ca="1" si="784"/>
        <v>432.96464975059638</v>
      </c>
      <c r="HY411" s="27">
        <f t="shared" ca="1" si="802"/>
        <v>1000</v>
      </c>
      <c r="HZ411" s="27">
        <f t="shared" ca="1" si="785"/>
        <v>1.9639899769336717</v>
      </c>
      <c r="IA411" s="27">
        <f t="shared" ca="1" si="785"/>
        <v>25.016137501312706</v>
      </c>
      <c r="IB411" s="27">
        <f t="shared" ca="1" si="785"/>
        <v>16.456643344065327</v>
      </c>
      <c r="IC411" s="27">
        <f t="shared" ca="1" si="785"/>
        <v>61.301284041717665</v>
      </c>
      <c r="ID411" s="27">
        <f t="shared" ca="1" si="785"/>
        <v>21.321867570438567</v>
      </c>
      <c r="IE411" s="27">
        <f t="shared" ca="1" si="785"/>
        <v>16.239977013696009</v>
      </c>
      <c r="IG411" s="28">
        <f t="shared" ca="1" si="786"/>
        <v>1.3498481826740467</v>
      </c>
      <c r="IH411" s="28">
        <f t="shared" ca="1" si="786"/>
        <v>1.2255656858108994</v>
      </c>
      <c r="II411" s="28">
        <f t="shared" ca="1" si="786"/>
        <v>2.357802261779764</v>
      </c>
      <c r="IJ411" s="28">
        <f t="shared" ca="1" si="787"/>
        <v>7.1159236090658178</v>
      </c>
      <c r="IK411" s="24">
        <f t="shared" ca="1" si="803"/>
        <v>2.1827074788011074</v>
      </c>
      <c r="IL411" s="28">
        <f t="shared" ca="1" si="788"/>
        <v>2.2980077634599443</v>
      </c>
      <c r="IM411" s="28">
        <f t="shared" ca="1" si="804"/>
        <v>9.4339622641509422</v>
      </c>
      <c r="IN411" s="3">
        <f t="shared" ca="1" si="805"/>
        <v>9.413931372525763</v>
      </c>
      <c r="IO411" s="2">
        <f t="shared" si="827"/>
        <v>9.4</v>
      </c>
      <c r="IQ411" s="2">
        <f t="shared" ref="IQ411:IQ456" ca="1" si="838">SUM(IG411:II411)</f>
        <v>4.9332161302647108</v>
      </c>
      <c r="IS411" s="3">
        <f t="shared" ca="1" si="790"/>
        <v>0.28429283644882619</v>
      </c>
      <c r="IT411" s="3">
        <f t="shared" ca="1" si="791"/>
        <v>1.2406032002756362E-3</v>
      </c>
      <c r="IU411" s="3">
        <f t="shared" si="792"/>
        <v>0.30000000000000071</v>
      </c>
      <c r="IV411" s="3">
        <f t="shared" ca="1" si="793"/>
        <v>1.4466560350898883E-2</v>
      </c>
      <c r="IX411" s="28">
        <f ca="1">$HL411/100*(GZ411-100)*AL411/1000+(HM411-100)*HZ411/$HY411</f>
        <v>4.626956503228509E-2</v>
      </c>
      <c r="IY411" s="28">
        <f ca="1">$HL411/100*(HA411-100)*AM411/1000+(HN411-100)*IA411/$HY411</f>
        <v>0.18077637517686201</v>
      </c>
      <c r="IZ411" s="28">
        <f ca="1">$HL411/100*(HB411-100)*AN411/1000+(HO411-100)*IB411/$HY411</f>
        <v>0.27918386249435334</v>
      </c>
      <c r="JA411" s="28">
        <f ca="1">$HL411/100*(HC411-100)*AO411/1000+(HP411-100)*IC411/$HY411</f>
        <v>0.36639553707390538</v>
      </c>
      <c r="JB411" s="28">
        <f ca="1">$HL411/100*(HD411-100)*AP411/1000+(HQ411-100)*ID411/$HY411</f>
        <v>0.38163778406709581</v>
      </c>
      <c r="JC411" s="28">
        <f ca="1">$HL411/100*(HE411-100)*AQ411/1000+(HR411-100)*IE411/$HY411</f>
        <v>0.20547229648539553</v>
      </c>
      <c r="JE411" s="3">
        <f t="shared" ca="1" si="808"/>
        <v>7.1923003411750175E-4</v>
      </c>
      <c r="JF411" s="3">
        <f t="shared" ca="1" si="808"/>
        <v>1.3457723757243634E-2</v>
      </c>
      <c r="JG411" s="3">
        <f t="shared" ca="1" si="808"/>
        <v>9.8234139781405327E-2</v>
      </c>
      <c r="JH411" s="3">
        <f t="shared" ca="1" si="808"/>
        <v>-4.9985314062422126E-2</v>
      </c>
      <c r="JI411" s="3">
        <f t="shared" ca="1" si="808"/>
        <v>3.2222765469267889E-2</v>
      </c>
      <c r="JJ411" s="3">
        <f t="shared" ca="1" si="808"/>
        <v>-0.13125853160401543</v>
      </c>
      <c r="JK411" s="3">
        <f>IO411-IO410</f>
        <v>0.30000000000000071</v>
      </c>
      <c r="JL411" s="3">
        <f t="shared" ca="1" si="794"/>
        <v>0.20104663018447788</v>
      </c>
      <c r="JN411" s="10">
        <f>COUNTIF(EI411:ET411,"&gt;2")</f>
        <v>11</v>
      </c>
      <c r="JP411" s="2">
        <f>AVERAGE(CS411,CS399,CS387,CS375,CS363,CS351,CS339,CS327,CS315,CS303)</f>
        <v>0.16673016079319727</v>
      </c>
      <c r="JQ411" s="2">
        <f>CS411-JP411</f>
        <v>0.6610844087432266</v>
      </c>
      <c r="JR411" s="2">
        <f>AVERAGE(CT411,CT399,CT387,CT375,CT363,CT351,CT339,CT327,CT315,CT303)</f>
        <v>0.12588950034568835</v>
      </c>
      <c r="JS411" s="2">
        <f>CT411-JR411</f>
        <v>0.29891933567810097</v>
      </c>
      <c r="KH411" s="2">
        <f>(DN411*$DN$4)+(FB411*$FB$3)+(FC411*$FC$3)+(FD411*$FD$3)+(FE411*$FE$3)+(FF411*$FF$3)+(FG411*$FG$3)</f>
        <v>7.6646652525858974</v>
      </c>
      <c r="KI411" s="2">
        <f>F411-KH411</f>
        <v>1.735334747414103</v>
      </c>
      <c r="KJ411" s="2">
        <f>MAX(DN411,FB411:FG411)</f>
        <v>9.433962264150944</v>
      </c>
      <c r="KK411" s="2">
        <f>MIN(DN411,FB411:FG411)</f>
        <v>2.3115577889447181</v>
      </c>
      <c r="KL411" s="2">
        <f t="shared" si="828"/>
        <v>7.1224044752062259</v>
      </c>
      <c r="KO411" s="2">
        <f>BO411</f>
        <v>79.260000000000005</v>
      </c>
      <c r="KP411" s="2">
        <f>100*((BO405/BO393)-1)</f>
        <v>4.1623975409835978</v>
      </c>
      <c r="KQ411" s="2">
        <f t="shared" si="677"/>
        <v>4.1623975409835978</v>
      </c>
      <c r="KR411" s="2">
        <f>100*((BO399/BO387)-1)</f>
        <v>6.548856548856552</v>
      </c>
      <c r="KS411" s="2">
        <f t="shared" si="691"/>
        <v>6.548856548856552</v>
      </c>
      <c r="KT411" s="3">
        <f>BP411</f>
        <v>1.2290000000000001</v>
      </c>
      <c r="KU411" s="3">
        <f>BQ411</f>
        <v>122.71095238095242</v>
      </c>
      <c r="KV411" s="3">
        <f t="shared" si="773"/>
        <v>99.846177689953137</v>
      </c>
      <c r="KW411" s="2">
        <f t="shared" si="774"/>
        <v>125.9688348988723</v>
      </c>
      <c r="KX411" s="2">
        <f t="shared" si="837"/>
        <v>182.65561396953797</v>
      </c>
      <c r="LA411">
        <v>2</v>
      </c>
      <c r="LB411">
        <v>0</v>
      </c>
      <c r="LE411" s="2">
        <v>124.52008132177096</v>
      </c>
      <c r="LF411" s="2">
        <v>135.80536319853465</v>
      </c>
      <c r="LG411" s="2">
        <v>105.57745042244888</v>
      </c>
      <c r="LH411" s="2">
        <v>103.21324298896587</v>
      </c>
      <c r="LI411" s="2">
        <v>108.57738603422118</v>
      </c>
      <c r="LJ411" s="2">
        <v>112.07569037159932</v>
      </c>
      <c r="LK411" s="2">
        <v>118.85911334475837</v>
      </c>
      <c r="LL411" s="2">
        <v>116.13818450331775</v>
      </c>
      <c r="LM411" s="2">
        <v>124.89794724008452</v>
      </c>
      <c r="LN411" s="2">
        <v>115.70401164746266</v>
      </c>
      <c r="LO411" s="2">
        <v>134.60516057124514</v>
      </c>
      <c r="LP411" s="2">
        <v>122.09284603008884</v>
      </c>
      <c r="LQ411" s="2">
        <v>190.23653068623909</v>
      </c>
      <c r="LR411" s="2">
        <v>127.66294249920152</v>
      </c>
      <c r="LS411" s="2">
        <v>125.21465920305315</v>
      </c>
      <c r="LT411" s="2">
        <v>154.43253767380105</v>
      </c>
      <c r="LU411" s="2">
        <v>121.6577058489824</v>
      </c>
      <c r="LV411" s="2">
        <v>129.04392993432776</v>
      </c>
      <c r="LW411" s="2">
        <v>109.55041412657033</v>
      </c>
      <c r="LX411" s="2">
        <v>88.373861116249216</v>
      </c>
      <c r="LY411" s="2">
        <v>107.8950809349929</v>
      </c>
      <c r="LZ411" s="2">
        <v>128.02482714981983</v>
      </c>
      <c r="MA411" s="2">
        <v>126.2736913953927</v>
      </c>
      <c r="MB411" s="2">
        <v>121.99575073900087</v>
      </c>
      <c r="MC411" s="2">
        <v>129.20253516308773</v>
      </c>
      <c r="MD411" s="2">
        <v>122.99941116176414</v>
      </c>
      <c r="ME411" s="2">
        <v>130.67146204189888</v>
      </c>
      <c r="MF411" s="2">
        <v>122.7026631495863</v>
      </c>
      <c r="MG411" s="2">
        <v>131.15160056774812</v>
      </c>
      <c r="MH411" s="2">
        <v>114.81382731157309</v>
      </c>
      <c r="MI411" s="2">
        <v>154.56295972392411</v>
      </c>
      <c r="MJ411" s="2">
        <v>132.25637798706981</v>
      </c>
      <c r="MK411" s="2">
        <v>126.47654687932568</v>
      </c>
      <c r="ML411" s="2">
        <v>120.06996934909738</v>
      </c>
      <c r="MM411" s="2">
        <v>122.36217398171526</v>
      </c>
      <c r="MN411" s="2">
        <v>134.53108481980212</v>
      </c>
      <c r="MO411" s="2">
        <v>133.60119642131062</v>
      </c>
      <c r="MP411" s="2">
        <v>140.37487387908854</v>
      </c>
      <c r="MQ411" s="2">
        <v>89.53519144258776</v>
      </c>
      <c r="MR411" s="2">
        <v>86.744366123571666</v>
      </c>
      <c r="MS411" s="10">
        <v>127.87200494404014</v>
      </c>
      <c r="MT411" s="2">
        <v>131.89391959894263</v>
      </c>
      <c r="MU411" s="2">
        <v>113.11928477677782</v>
      </c>
      <c r="MV411" s="2">
        <v>83.508071735602257</v>
      </c>
      <c r="MX411" s="22">
        <v>0.82</v>
      </c>
      <c r="MY411" s="22">
        <v>0.18</v>
      </c>
      <c r="MZ411" s="22">
        <v>0.7</v>
      </c>
      <c r="NA411" s="22">
        <v>0.44</v>
      </c>
      <c r="NB411" s="22">
        <v>0.44</v>
      </c>
      <c r="NC411" s="22">
        <v>0.42</v>
      </c>
      <c r="ND411" s="22">
        <v>1</v>
      </c>
      <c r="NE411" s="22">
        <v>2.96</v>
      </c>
      <c r="NF411" s="22">
        <v>1.04</v>
      </c>
      <c r="NG411" s="22">
        <v>2</v>
      </c>
      <c r="NH411" s="23">
        <v>3</v>
      </c>
      <c r="NI411" s="22">
        <v>21</v>
      </c>
      <c r="NJ411" s="22">
        <v>1.28</v>
      </c>
      <c r="NK411" s="22">
        <v>0.48</v>
      </c>
      <c r="NL411" s="23">
        <v>4.5599999999999996</v>
      </c>
      <c r="NM411" s="3">
        <v>2.8</v>
      </c>
      <c r="NN411" s="22">
        <v>2.56</v>
      </c>
      <c r="NO411" s="22">
        <v>2.64</v>
      </c>
      <c r="NP411" s="22">
        <v>0.23</v>
      </c>
      <c r="NQ411" s="22">
        <v>2.5299999999999998</v>
      </c>
      <c r="NR411" s="23">
        <v>1</v>
      </c>
      <c r="NS411" s="22">
        <v>1.28</v>
      </c>
      <c r="NT411" s="22">
        <v>6.72</v>
      </c>
      <c r="NU411" s="23">
        <v>6.48</v>
      </c>
      <c r="NV411" s="3">
        <v>3.24</v>
      </c>
      <c r="NW411" s="22">
        <v>0.54</v>
      </c>
      <c r="NX411" s="22">
        <v>0.72</v>
      </c>
      <c r="NY411" s="22">
        <v>66.75</v>
      </c>
      <c r="NZ411" s="22">
        <v>22.25</v>
      </c>
      <c r="OA411" s="23">
        <v>2</v>
      </c>
      <c r="OB411" s="22">
        <v>0.69</v>
      </c>
      <c r="OC411" s="22">
        <v>1.1000000000000001</v>
      </c>
      <c r="OD411" s="22">
        <v>2.25</v>
      </c>
      <c r="OE411" s="22">
        <v>1.65</v>
      </c>
      <c r="OF411" s="22">
        <v>14.28</v>
      </c>
      <c r="OG411" s="22">
        <v>0.34</v>
      </c>
      <c r="OH411" s="23">
        <v>2.38</v>
      </c>
      <c r="OI411" s="22">
        <v>2</v>
      </c>
      <c r="OJ411" s="22">
        <v>11.2</v>
      </c>
      <c r="OK411" s="22">
        <v>4.8</v>
      </c>
      <c r="OL411" s="22">
        <v>0.51</v>
      </c>
      <c r="OM411" s="23">
        <v>3.23</v>
      </c>
      <c r="ON411" s="22">
        <v>3.23</v>
      </c>
      <c r="OO411" s="22">
        <v>10.029999999999999</v>
      </c>
      <c r="OQ411">
        <f t="shared" si="829"/>
        <v>-5</v>
      </c>
      <c r="OR411" s="23">
        <f t="shared" ca="1" si="724"/>
        <v>1.04438374110793</v>
      </c>
      <c r="OS411" s="23">
        <f t="shared" ca="1" si="724"/>
        <v>1.056703345668824</v>
      </c>
      <c r="OT411" s="23">
        <f t="shared" ca="1" si="724"/>
        <v>1.0029826271144702</v>
      </c>
      <c r="OU411" s="23">
        <f t="shared" ca="1" si="724"/>
        <v>1.008775199091039</v>
      </c>
      <c r="OV411" s="23">
        <f t="shared" ca="1" si="724"/>
        <v>1.0151399507257923</v>
      </c>
      <c r="OW411" s="23">
        <f t="shared" ca="1" si="724"/>
        <v>1.019647605923192</v>
      </c>
      <c r="OX411" s="23">
        <f t="shared" ca="1" si="811"/>
        <v>1.008566559093738</v>
      </c>
      <c r="OY411" s="23">
        <f t="shared" ca="1" si="811"/>
        <v>1.0114240767769467</v>
      </c>
      <c r="OZ411" s="23">
        <f t="shared" ca="1" si="811"/>
        <v>1.0272013891220382</v>
      </c>
      <c r="PA411" s="23">
        <f t="shared" ca="1" si="811"/>
        <v>1.0229454969544995</v>
      </c>
      <c r="PB411" s="23">
        <f t="shared" ca="1" si="811"/>
        <v>1.0235000365918858</v>
      </c>
      <c r="PC411" s="23">
        <f t="shared" ca="1" si="811"/>
        <v>1.0286439888981862</v>
      </c>
      <c r="PD411" s="23">
        <f t="shared" ca="1" si="811"/>
        <v>1.035434064512013</v>
      </c>
      <c r="PE411" s="23">
        <f t="shared" ca="1" si="811"/>
        <v>1.1434279610277747</v>
      </c>
      <c r="PF411" s="23">
        <f t="shared" ca="1" si="811"/>
        <v>1.0309317509925178</v>
      </c>
      <c r="PG411" s="23">
        <f t="shared" ca="1" si="729"/>
        <v>1.0650108067499262</v>
      </c>
      <c r="PH411" s="23">
        <f t="shared" ca="1" si="729"/>
        <v>1.0304263271254841</v>
      </c>
      <c r="PI411" s="23">
        <f t="shared" ca="1" si="729"/>
        <v>1.032238221212854</v>
      </c>
      <c r="PJ411" s="23">
        <f t="shared" ca="1" si="729"/>
        <v>0.96079683533096438</v>
      </c>
      <c r="PK411" s="23">
        <f t="shared" ca="1" si="729"/>
        <v>0.985898687040352</v>
      </c>
      <c r="PL411" s="23">
        <f t="shared" ca="1" si="760"/>
        <v>1.0054293874158686</v>
      </c>
      <c r="PM411" s="23">
        <f t="shared" ca="1" si="760"/>
        <v>1.0317745108196281</v>
      </c>
      <c r="PN411" s="23">
        <f t="shared" ca="1" si="760"/>
        <v>1.0103203384423129</v>
      </c>
      <c r="PO411" s="23">
        <f t="shared" ca="1" si="760"/>
        <v>1.0119624667188982</v>
      </c>
      <c r="PP411" s="23">
        <f t="shared" ca="1" si="760"/>
        <v>1.0223933523485254</v>
      </c>
      <c r="PQ411" s="23">
        <f t="shared" ca="1" si="760"/>
        <v>1.0207960137152072</v>
      </c>
      <c r="PR411" s="23">
        <f t="shared" ca="1" si="760"/>
        <v>1.0121764213516753</v>
      </c>
      <c r="PS411" s="23">
        <f t="shared" ca="1" si="760"/>
        <v>1.0426155608308836</v>
      </c>
      <c r="PT411" s="23">
        <f t="shared" ca="1" si="760"/>
        <v>1.0521729387816843</v>
      </c>
      <c r="PU411" s="23">
        <f t="shared" ca="1" si="749"/>
        <v>1.0111427536572695</v>
      </c>
      <c r="PV411" s="23">
        <f t="shared" ca="1" si="749"/>
        <v>1.0396399872810553</v>
      </c>
      <c r="PW411" s="23">
        <f t="shared" ca="1" si="749"/>
        <v>1.0338808248405502</v>
      </c>
      <c r="PX411" s="23">
        <f t="shared" ca="1" si="749"/>
        <v>1.0242169782693777</v>
      </c>
      <c r="PY411" s="23">
        <f t="shared" ca="1" si="749"/>
        <v>1.0227229457743099</v>
      </c>
      <c r="PZ411" s="23">
        <f t="shared" ca="1" si="749"/>
        <v>1.0170639728992501</v>
      </c>
      <c r="QA411" s="23">
        <f t="shared" ca="1" si="749"/>
        <v>1.0210580932026561</v>
      </c>
      <c r="QB411" s="23">
        <f t="shared" ca="1" si="730"/>
        <v>1.0267459511719828</v>
      </c>
      <c r="QC411" s="23">
        <f t="shared" ca="1" si="730"/>
        <v>1.0226879633409567</v>
      </c>
      <c r="QD411" s="23">
        <f t="shared" ca="1" si="730"/>
        <v>0.98830950356106673</v>
      </c>
      <c r="QE411" s="23">
        <f t="shared" ca="1" si="730"/>
        <v>1.0422166229197731</v>
      </c>
      <c r="QF411" s="23">
        <f t="shared" ca="1" si="730"/>
        <v>0.98351748252539861</v>
      </c>
      <c r="QG411" s="23">
        <f t="shared" ca="1" si="809"/>
        <v>1.0222669805772433</v>
      </c>
      <c r="QH411" s="23">
        <f t="shared" ca="1" si="809"/>
        <v>1.0052016865075997</v>
      </c>
      <c r="QI411" s="23">
        <f t="shared" ca="1" si="809"/>
        <v>0.99612136831756704</v>
      </c>
      <c r="QJ411" s="26">
        <f t="shared" ca="1" si="779"/>
        <v>1.0289168066585284</v>
      </c>
      <c r="QL411" s="3">
        <f t="shared" ca="1" si="751"/>
        <v>122.16027537994826</v>
      </c>
      <c r="QM411" s="3">
        <f t="shared" ca="1" si="753"/>
        <v>0.49965490542540625</v>
      </c>
      <c r="QN411" s="3">
        <f t="shared" ca="1" si="757"/>
        <v>0.5934295022832492</v>
      </c>
      <c r="QO411" s="3">
        <f t="shared" ca="1" si="762"/>
        <v>1.9554688916945118</v>
      </c>
      <c r="QP411" s="3">
        <f t="shared" ca="1" si="795"/>
        <v>2.6318396385720977</v>
      </c>
      <c r="QQ411" s="2">
        <f t="shared" ca="1" si="810"/>
        <v>5.3872729187800061</v>
      </c>
      <c r="QR411" s="3">
        <f t="shared" ca="1" si="754"/>
        <v>6.1634065914223379</v>
      </c>
      <c r="QS411" s="3">
        <f t="shared" ca="1" si="758"/>
        <v>7.385029277924704</v>
      </c>
      <c r="QT411" s="3">
        <f t="shared" ca="1" si="761"/>
        <v>8.0543126784603949</v>
      </c>
      <c r="QU411" s="3">
        <f t="shared" ca="1" si="782"/>
        <v>5.3329450759757924</v>
      </c>
    </row>
    <row r="412" spans="1:463" x14ac:dyDescent="0.35">
      <c r="A412" t="s">
        <v>1477</v>
      </c>
      <c r="B412" s="21">
        <v>44743</v>
      </c>
      <c r="C412" t="s">
        <v>1027</v>
      </c>
      <c r="D412" s="2">
        <v>121.2</v>
      </c>
      <c r="E412" s="2">
        <v>122.5</v>
      </c>
      <c r="F412" s="2">
        <v>10.1</v>
      </c>
      <c r="G412" s="2">
        <v>118.6</v>
      </c>
      <c r="H412" s="2">
        <v>122.50233264595694</v>
      </c>
      <c r="I412" s="2">
        <v>118.51596324706401</v>
      </c>
      <c r="J412" s="2">
        <v>122.2</v>
      </c>
      <c r="K412" s="2">
        <v>121.9</v>
      </c>
      <c r="L412" s="2">
        <v>121.15440998590233</v>
      </c>
      <c r="M412" s="2">
        <v>111.3</v>
      </c>
      <c r="N412" s="2">
        <v>171.1</v>
      </c>
      <c r="O412" s="2">
        <v>116.1</v>
      </c>
      <c r="P412" s="2">
        <v>118.9</v>
      </c>
      <c r="Q412" s="2">
        <v>107.3</v>
      </c>
      <c r="R412" s="2">
        <v>139.19999999999999</v>
      </c>
      <c r="S412" s="2">
        <v>171.1</v>
      </c>
      <c r="T412" s="2">
        <v>188.1</v>
      </c>
      <c r="U412" s="2">
        <v>170.4</v>
      </c>
      <c r="V412" s="2">
        <v>124.1</v>
      </c>
      <c r="W412" s="2">
        <v>125.4</v>
      </c>
      <c r="X412" s="2">
        <v>127.3</v>
      </c>
      <c r="Y412" s="2">
        <v>123.8</v>
      </c>
      <c r="Z412" s="2">
        <v>125.3</v>
      </c>
      <c r="AA412" s="2">
        <v>127.6</v>
      </c>
      <c r="AB412" s="2">
        <v>118.4</v>
      </c>
      <c r="AC412" s="2">
        <v>108.4</v>
      </c>
      <c r="AD412" s="2">
        <v>135.5</v>
      </c>
      <c r="AE412" s="2">
        <v>108.8</v>
      </c>
      <c r="AF412" s="2">
        <v>129.4</v>
      </c>
      <c r="AG412" s="22">
        <v>563</v>
      </c>
      <c r="AH412" s="22">
        <v>437</v>
      </c>
      <c r="AI412" s="22">
        <v>166</v>
      </c>
      <c r="AJ412" s="22">
        <v>31</v>
      </c>
      <c r="AK412" s="22">
        <v>36</v>
      </c>
      <c r="AL412" s="22">
        <v>2</v>
      </c>
      <c r="AM412" s="22">
        <v>12</v>
      </c>
      <c r="AN412" s="22">
        <v>23</v>
      </c>
      <c r="AO412" s="22">
        <v>51</v>
      </c>
      <c r="AP412" s="22">
        <v>31</v>
      </c>
      <c r="AQ412" s="22">
        <v>25</v>
      </c>
      <c r="AR412" s="2">
        <v>116.3</v>
      </c>
      <c r="AS412" s="2">
        <v>125.8</v>
      </c>
      <c r="AT412" s="2">
        <v>107.3</v>
      </c>
      <c r="AU412" s="2">
        <v>129.69999999999999</v>
      </c>
      <c r="AV412" s="2">
        <v>118.8</v>
      </c>
      <c r="AW412" s="2">
        <v>116.5</v>
      </c>
      <c r="AX412" s="2">
        <v>139.19999999999999</v>
      </c>
      <c r="AY412" s="2">
        <v>120</v>
      </c>
      <c r="AZ412" s="2">
        <v>117.6</v>
      </c>
      <c r="BA412" s="2">
        <v>125.4</v>
      </c>
      <c r="BB412" s="2">
        <v>127</v>
      </c>
      <c r="BC412" s="2">
        <v>110.1</v>
      </c>
      <c r="BD412" s="3">
        <v>1.22</v>
      </c>
      <c r="BE412" s="3">
        <v>1.78</v>
      </c>
      <c r="BF412" s="3">
        <v>2.5</v>
      </c>
      <c r="BG412" s="3">
        <v>0.96</v>
      </c>
      <c r="BH412" s="3">
        <v>3.63</v>
      </c>
      <c r="BI412" s="2">
        <v>343.2</v>
      </c>
      <c r="BJ412" s="2">
        <v>12.3</v>
      </c>
      <c r="BK412" s="2">
        <v>12.3</v>
      </c>
      <c r="BL412" s="2">
        <v>158</v>
      </c>
      <c r="BM412" s="2">
        <v>136.5</v>
      </c>
      <c r="BN412" s="10">
        <v>614</v>
      </c>
      <c r="BO412" s="3">
        <v>78.91</v>
      </c>
      <c r="BP412" s="22">
        <v>1.1989000000000001</v>
      </c>
      <c r="BQ412" s="3">
        <v>111.92571428571429</v>
      </c>
      <c r="BR412" s="23">
        <v>7.2844999999999995</v>
      </c>
      <c r="BS412" s="2">
        <v>209.2</v>
      </c>
      <c r="BT412" s="3">
        <v>132.69</v>
      </c>
      <c r="BU412" s="2">
        <v>4</v>
      </c>
      <c r="BV412" s="2">
        <v>5.9</v>
      </c>
      <c r="BW412" s="2">
        <v>5.7</v>
      </c>
      <c r="BX412" s="2">
        <v>6.1</v>
      </c>
      <c r="BY412" s="23">
        <v>294.91300000000001</v>
      </c>
      <c r="BZ412" s="2">
        <v>102.3</v>
      </c>
      <c r="CA412" s="2">
        <v>110.1</v>
      </c>
      <c r="CB412" s="3">
        <v>112.87</v>
      </c>
      <c r="CC412" s="2">
        <v>113</v>
      </c>
      <c r="CD412" s="2">
        <v>152.19999999999999</v>
      </c>
      <c r="CE412" s="2">
        <v>102.34506518440746</v>
      </c>
      <c r="CF412" s="3">
        <v>112.58783804076852</v>
      </c>
      <c r="CG412" s="2">
        <v>113.07579023229354</v>
      </c>
      <c r="CH412" s="23">
        <v>295.09045317404042</v>
      </c>
      <c r="CI412" s="3">
        <v>110.22786596643498</v>
      </c>
      <c r="CM412" s="2">
        <f t="shared" si="763"/>
        <v>93.357005826769779</v>
      </c>
      <c r="CN412" s="2">
        <f t="shared" si="763"/>
        <v>6.0759863207940601</v>
      </c>
      <c r="CO412" s="2">
        <f t="shared" si="764"/>
        <v>77.548094285822074</v>
      </c>
      <c r="CR412" s="2">
        <f t="shared" si="767"/>
        <v>0.5809128630705418</v>
      </c>
      <c r="CS412" s="2">
        <f t="shared" si="767"/>
        <v>0.57471264367816322</v>
      </c>
      <c r="CT412" s="2">
        <f t="shared" si="768"/>
        <v>0.33840947546530581</v>
      </c>
      <c r="CU412" s="2">
        <f t="shared" si="768"/>
        <v>0.95245383196346922</v>
      </c>
      <c r="CV412" s="2">
        <f t="shared" si="768"/>
        <v>0.48517840094981968</v>
      </c>
      <c r="CW412" s="2">
        <f t="shared" si="769"/>
        <v>2.2907488986784093</v>
      </c>
      <c r="CX412" s="2">
        <f t="shared" si="770"/>
        <v>0.74380165289256672</v>
      </c>
      <c r="CY412" s="2">
        <f t="shared" si="815"/>
        <v>2.9482551143200997</v>
      </c>
      <c r="CZ412" s="2">
        <f t="shared" si="775"/>
        <v>0.15974440894567782</v>
      </c>
      <c r="DA412" s="2">
        <f t="shared" si="776"/>
        <v>0.85178875638841567</v>
      </c>
      <c r="DB412" s="2">
        <f t="shared" si="777"/>
        <v>1.4717906786590329</v>
      </c>
      <c r="DC412" s="2">
        <f t="shared" si="704"/>
        <v>0.94117647058823195</v>
      </c>
      <c r="DF412" s="2">
        <f t="shared" si="771"/>
        <v>12.047599493100014</v>
      </c>
      <c r="DG412" s="2">
        <f t="shared" si="771"/>
        <v>5.9800438093135622</v>
      </c>
      <c r="DH412" s="2">
        <f t="shared" si="772"/>
        <v>5.9020419671040436</v>
      </c>
      <c r="DI412" s="2">
        <f t="shared" si="796"/>
        <v>10.063310761885514</v>
      </c>
      <c r="DJ412" s="2">
        <f t="shared" si="796"/>
        <v>0</v>
      </c>
      <c r="DM412" s="2">
        <f t="shared" si="816"/>
        <v>8.7971274685816852</v>
      </c>
      <c r="DN412" s="2">
        <f t="shared" si="816"/>
        <v>10.062893081761009</v>
      </c>
      <c r="DO412" s="2">
        <f t="shared" si="780"/>
        <v>6.1772605192479775</v>
      </c>
      <c r="DP412" s="2">
        <f t="shared" si="817"/>
        <v>13.568773234200751</v>
      </c>
      <c r="DQ412" s="2">
        <f>DP412-(($DV$1/$DP$1)*DV412)-(($DX$1/$DP$1)*DX412)-(($DZ$1/$DP$1)*DZ412)</f>
        <v>3.2146194975468987</v>
      </c>
      <c r="DR412" s="2">
        <f t="shared" si="818"/>
        <v>5.7241977450130168</v>
      </c>
      <c r="DS412" s="2">
        <f t="shared" si="819"/>
        <v>4.6835574146106902</v>
      </c>
      <c r="DT412" s="2">
        <v>5.7</v>
      </c>
      <c r="DU412" s="2">
        <v>5</v>
      </c>
      <c r="DV412" s="2">
        <f t="shared" si="781"/>
        <v>12.827988338192409</v>
      </c>
      <c r="DW412" s="2">
        <f t="shared" si="820"/>
        <v>6.6600397614314133</v>
      </c>
      <c r="DX412" s="2">
        <f t="shared" si="821"/>
        <v>70.226244343891395</v>
      </c>
      <c r="DY412" s="2">
        <f t="shared" si="822"/>
        <v>14.756801319043689</v>
      </c>
      <c r="DZ412" s="2">
        <f t="shared" si="823"/>
        <v>43.660789252728804</v>
      </c>
      <c r="EA412" s="2">
        <f t="shared" si="835"/>
        <v>37.087691069991969</v>
      </c>
      <c r="EB412" s="2">
        <f t="shared" si="835"/>
        <v>5.7069846678023728</v>
      </c>
      <c r="EC412" s="2">
        <f t="shared" si="835"/>
        <v>4.5000000000000151</v>
      </c>
      <c r="ED412" s="2">
        <f t="shared" si="835"/>
        <v>23.712342079689019</v>
      </c>
      <c r="EE412" s="2">
        <f t="shared" si="718"/>
        <v>14.417744916820707</v>
      </c>
      <c r="EF412" s="2">
        <f t="shared" si="718"/>
        <v>13.909090909090915</v>
      </c>
      <c r="EG412" s="2">
        <f t="shared" si="718"/>
        <v>7.3170731707316916</v>
      </c>
      <c r="EH412" s="2">
        <f t="shared" si="718"/>
        <v>8.6238532110091803</v>
      </c>
      <c r="EI412" s="2">
        <f t="shared" si="689"/>
        <v>12.584704743465625</v>
      </c>
      <c r="EJ412" s="2">
        <f t="shared" si="689"/>
        <v>5.4484492875104706</v>
      </c>
      <c r="EK412" s="2">
        <f t="shared" si="689"/>
        <v>6.6600397614314133</v>
      </c>
      <c r="EL412" s="2">
        <f t="shared" si="689"/>
        <v>19.981498612395932</v>
      </c>
      <c r="EM412" s="2">
        <f t="shared" si="689"/>
        <v>9.9999999999999858</v>
      </c>
      <c r="EN412" s="2">
        <f t="shared" si="689"/>
        <v>1.3925152306353272</v>
      </c>
      <c r="EO412" s="2">
        <f t="shared" si="830"/>
        <v>14.756801319043689</v>
      </c>
      <c r="EP412" s="2">
        <f t="shared" si="830"/>
        <v>3.1814273430782469</v>
      </c>
      <c r="EQ412" s="2">
        <f t="shared" si="830"/>
        <v>5.5655296229802476</v>
      </c>
      <c r="ER412" s="2">
        <f t="shared" si="716"/>
        <v>4.5000000000000151</v>
      </c>
      <c r="ES412" s="2">
        <f t="shared" si="716"/>
        <v>8.9193825042881656</v>
      </c>
      <c r="ET412" s="2">
        <f t="shared" si="716"/>
        <v>4.0642722117202323</v>
      </c>
      <c r="EU412" s="2">
        <f t="shared" si="765"/>
        <v>12.3</v>
      </c>
      <c r="EV412" s="2">
        <f t="shared" si="765"/>
        <v>12.3</v>
      </c>
      <c r="EW412" s="2">
        <f t="shared" si="824"/>
        <v>22.480620155038757</v>
      </c>
      <c r="EX412" s="2">
        <f t="shared" si="824"/>
        <v>17.977528089887642</v>
      </c>
      <c r="EY412" s="2">
        <f t="shared" si="825"/>
        <v>71.484679030657233</v>
      </c>
      <c r="EZ412" s="2">
        <f t="shared" si="825"/>
        <v>118.43943034783328</v>
      </c>
      <c r="FA412" s="2">
        <f t="shared" si="826"/>
        <v>53.260073260073248</v>
      </c>
      <c r="FB412" s="2">
        <f t="shared" si="733"/>
        <v>8.4625767277300987</v>
      </c>
      <c r="FC412" s="2">
        <f t="shared" si="733"/>
        <v>2.6078234704112191</v>
      </c>
      <c r="FD412" s="2">
        <f t="shared" si="733"/>
        <v>6.6860465116278966</v>
      </c>
      <c r="FE412" s="2">
        <f t="shared" si="732"/>
        <v>6.08082706766917</v>
      </c>
      <c r="FF412" s="2">
        <f t="shared" si="732"/>
        <v>7.9274116523400107</v>
      </c>
      <c r="FG412" s="2">
        <f t="shared" si="732"/>
        <v>7.6379066478076352</v>
      </c>
      <c r="FH412" s="2">
        <v>5.8</v>
      </c>
      <c r="FI412" s="2">
        <v>6.4</v>
      </c>
      <c r="FL412" s="2">
        <f t="shared" si="797"/>
        <v>2.9690215328433078</v>
      </c>
      <c r="FM412" s="2">
        <f t="shared" si="797"/>
        <v>1.2377614712958174</v>
      </c>
      <c r="FN412" s="2">
        <f t="shared" si="798"/>
        <v>1.4903162378147705</v>
      </c>
      <c r="FQ412" s="2">
        <f t="shared" si="799"/>
        <v>12.415538044372809</v>
      </c>
      <c r="FR412" s="2">
        <f t="shared" si="799"/>
        <v>5.0437299666583613</v>
      </c>
      <c r="FS412" s="2">
        <f t="shared" si="800"/>
        <v>6.0958564558847961</v>
      </c>
      <c r="FT412" s="2">
        <f t="shared" si="801"/>
        <v>6.3132694737977779</v>
      </c>
      <c r="FU412" s="2">
        <f t="shared" si="801"/>
        <v>4.4317706408591784</v>
      </c>
      <c r="FX412" s="2">
        <f t="shared" si="812"/>
        <v>10.534874182699117</v>
      </c>
      <c r="FY412" s="2">
        <f t="shared" si="812"/>
        <v>6.2778729107691333</v>
      </c>
      <c r="FZ412" s="2">
        <f t="shared" si="813"/>
        <v>5.5657797474542026</v>
      </c>
      <c r="GA412" s="2">
        <f t="shared" si="814"/>
        <v>6.3672447049845982</v>
      </c>
      <c r="GB412" s="2">
        <f t="shared" si="814"/>
        <v>4.0043214826694928</v>
      </c>
      <c r="GE412" s="2">
        <f t="shared" ref="GE412:GF427" si="839">AVERAGE(EE410:EE412)</f>
        <v>10.909614577153343</v>
      </c>
      <c r="GF412" s="2">
        <f t="shared" si="839"/>
        <v>10.335290525904524</v>
      </c>
      <c r="GG412" s="2">
        <f t="shared" si="831"/>
        <v>83.132269122385068</v>
      </c>
      <c r="GH412" s="2">
        <f t="shared" si="831"/>
        <v>163.40723598377198</v>
      </c>
      <c r="GI412" s="2">
        <f t="shared" si="832"/>
        <v>55.167211465929022</v>
      </c>
      <c r="GJ412" s="2">
        <f t="shared" si="833"/>
        <v>5.2768918527109632</v>
      </c>
      <c r="GK412" s="2">
        <v>5.5</v>
      </c>
      <c r="GN412" s="2">
        <f t="shared" si="752"/>
        <v>0.69999999999999929</v>
      </c>
      <c r="GQ412" s="2">
        <f t="shared" si="717"/>
        <v>8.1</v>
      </c>
      <c r="GT412" s="27">
        <f t="shared" ca="1" si="734"/>
        <v>107.02070207020704</v>
      </c>
      <c r="GU412" s="27">
        <f t="shared" ca="1" si="735"/>
        <v>130.61068702290075</v>
      </c>
      <c r="GV412" s="27">
        <f t="shared" ca="1" si="735"/>
        <v>151.93861066235863</v>
      </c>
      <c r="GW412" s="27">
        <f t="shared" ca="1" si="736"/>
        <v>108.23737821080601</v>
      </c>
      <c r="GX412" s="27">
        <f t="shared" ca="1" si="736"/>
        <v>104.18803418803419</v>
      </c>
      <c r="GY412" s="27">
        <f t="shared" ca="1" si="737"/>
        <v>106.42919200695049</v>
      </c>
      <c r="GZ412" s="27">
        <f t="shared" ca="1" si="738"/>
        <v>116.31399317406144</v>
      </c>
      <c r="HA412" s="27">
        <f t="shared" ca="1" si="739"/>
        <v>97.132616487455209</v>
      </c>
      <c r="HB412" s="27">
        <f t="shared" ca="1" si="739"/>
        <v>111.89099917423617</v>
      </c>
      <c r="HC412" s="27">
        <f t="shared" ca="1" si="739"/>
        <v>100.74074074074073</v>
      </c>
      <c r="HD412" s="27">
        <f t="shared" ca="1" si="739"/>
        <v>103.93574297188755</v>
      </c>
      <c r="HE412" s="27">
        <f t="shared" ca="1" si="740"/>
        <v>93.449092344119961</v>
      </c>
      <c r="HG412" s="27">
        <f t="shared" ca="1" si="741"/>
        <v>103.15691736304548</v>
      </c>
      <c r="HH412" s="27">
        <f t="shared" ca="1" si="742"/>
        <v>109.99160369437449</v>
      </c>
      <c r="HI412" s="27">
        <f t="shared" ca="1" si="742"/>
        <v>112.03619909502262</v>
      </c>
      <c r="HJ412" s="27">
        <f t="shared" ca="1" si="743"/>
        <v>104.92565055762083</v>
      </c>
      <c r="HK412" s="27">
        <f t="shared" ca="1" si="743"/>
        <v>101.47441457068518</v>
      </c>
      <c r="HL412" s="27">
        <f t="shared" ca="1" si="744"/>
        <v>103.41419586702605</v>
      </c>
      <c r="HM412" s="27">
        <f t="shared" ca="1" si="745"/>
        <v>117.86001609010459</v>
      </c>
      <c r="HN412" s="27">
        <f t="shared" ca="1" si="746"/>
        <v>109.62671905697445</v>
      </c>
      <c r="HO412" s="27">
        <f t="shared" ca="1" si="746"/>
        <v>102.19409282700423</v>
      </c>
      <c r="HP412" s="27">
        <f t="shared" ca="1" si="746"/>
        <v>106.09037328094301</v>
      </c>
      <c r="HQ412" s="27">
        <f t="shared" ca="1" si="746"/>
        <v>108.92388451443571</v>
      </c>
      <c r="HR412" s="27">
        <f t="shared" ca="1" si="747"/>
        <v>116.23853211009174</v>
      </c>
      <c r="HT412" s="27">
        <f t="shared" ca="1" si="783"/>
        <v>157.31460674157304</v>
      </c>
      <c r="HU412" s="27">
        <f t="shared" ca="1" si="783"/>
        <v>30.542366070613159</v>
      </c>
      <c r="HV412" s="27">
        <f t="shared" ca="1" si="783"/>
        <v>35.457860388578268</v>
      </c>
      <c r="HW412" s="27">
        <f t="shared" ca="1" si="784"/>
        <v>565.83819325328773</v>
      </c>
      <c r="HX412" s="27">
        <f t="shared" ca="1" si="784"/>
        <v>434.09412274994583</v>
      </c>
      <c r="HY412" s="27">
        <f t="shared" ca="1" si="802"/>
        <v>1000</v>
      </c>
      <c r="HZ412" s="27">
        <f t="shared" ca="1" si="785"/>
        <v>2.1452017059126134</v>
      </c>
      <c r="IA412" s="27">
        <f t="shared" ca="1" si="785"/>
        <v>25.016137501312706</v>
      </c>
      <c r="IB412" s="27">
        <f t="shared" ca="1" si="785"/>
        <v>16.624997751677249</v>
      </c>
      <c r="IC412" s="27">
        <f t="shared" ca="1" si="785"/>
        <v>59.946884874609587</v>
      </c>
      <c r="ID412" s="27">
        <f t="shared" ca="1" si="785"/>
        <v>21.045677576002834</v>
      </c>
      <c r="IE412" s="27">
        <f t="shared" ca="1" si="785"/>
        <v>17.37151613830093</v>
      </c>
      <c r="IG412" s="28">
        <f t="shared" ca="1" si="786"/>
        <v>1.7018560434437702</v>
      </c>
      <c r="IH412" s="28">
        <f t="shared" ca="1" si="786"/>
        <v>1.2864968885233286</v>
      </c>
      <c r="II412" s="28">
        <f t="shared" ca="1" si="786"/>
        <v>2.3604061433158545</v>
      </c>
      <c r="IJ412" s="28">
        <f t="shared" ca="1" si="787"/>
        <v>7.5831033922820783</v>
      </c>
      <c r="IK412" s="24">
        <f t="shared" ca="1" si="803"/>
        <v>2.2343443169991248</v>
      </c>
      <c r="IL412" s="28">
        <f t="shared" ca="1" si="788"/>
        <v>2.5326912604010943</v>
      </c>
      <c r="IM412" s="28">
        <f t="shared" ca="1" si="804"/>
        <v>10.062893081761011</v>
      </c>
      <c r="IN412" s="3">
        <f t="shared" ca="1" si="805"/>
        <v>10.115794652683173</v>
      </c>
      <c r="IO412" s="2">
        <f t="shared" si="827"/>
        <v>10.1</v>
      </c>
      <c r="IQ412" s="2">
        <f t="shared" ca="1" si="838"/>
        <v>5.3487590752829535</v>
      </c>
      <c r="IS412" s="3">
        <f t="shared" ca="1" si="790"/>
        <v>6.0931202712429133E-2</v>
      </c>
      <c r="IT412" s="3">
        <f t="shared" ca="1" si="791"/>
        <v>2.6038815360904799E-3</v>
      </c>
      <c r="IU412" s="3">
        <f t="shared" si="792"/>
        <v>0.69999999999999929</v>
      </c>
      <c r="IV412" s="3">
        <f t="shared" ca="1" si="793"/>
        <v>0.63646491575147968</v>
      </c>
      <c r="IX412" s="28">
        <f ca="1">$HL412/100*(GZ412-100)*AL412/1000+(HM412-100)*HZ412/$HY412</f>
        <v>7.20553066936334E-2</v>
      </c>
      <c r="IY412" s="28">
        <f ca="1">$HL412/100*(HA412-100)*AM412/1000+(HN412-100)*IA412/$HY412</f>
        <v>0.2052399483927177</v>
      </c>
      <c r="IZ412" s="28">
        <f ca="1">$HL412/100*(HB412-100)*AN412/1000+(HO412-100)*IB412/$HY412</f>
        <v>0.31930735537751048</v>
      </c>
      <c r="JA412" s="28">
        <f ca="1">$HL412/100*(HC412-100)*AO412/1000+(HP412-100)*IC412/$HY412</f>
        <v>0.40416649102140961</v>
      </c>
      <c r="JB412" s="28">
        <f ca="1">$HL412/100*(HD412-100)*AP412/1000+(HQ412-100)*ID412/$HY412</f>
        <v>0.3139828215351842</v>
      </c>
      <c r="JC412" s="28">
        <f ca="1">$HL412/100*(HE412-100)*AQ412/1000+(HR412-100)*IE412/$HY412</f>
        <v>0.11272371075478177</v>
      </c>
      <c r="JE412" s="3">
        <f t="shared" ca="1" si="808"/>
        <v>2.578574166134831E-2</v>
      </c>
      <c r="JF412" s="3">
        <f t="shared" ca="1" si="808"/>
        <v>2.4463573215855683E-2</v>
      </c>
      <c r="JG412" s="3">
        <f t="shared" ca="1" si="808"/>
        <v>4.0123492883157141E-2</v>
      </c>
      <c r="JH412" s="3">
        <f t="shared" ca="1" si="808"/>
        <v>3.7770953947504238E-2</v>
      </c>
      <c r="JI412" s="3">
        <f t="shared" ca="1" si="808"/>
        <v>-6.7654962531911611E-2</v>
      </c>
      <c r="JJ412" s="3">
        <f t="shared" ca="1" si="808"/>
        <v>-9.2748585730613758E-2</v>
      </c>
      <c r="JK412" s="3">
        <f>IO412-IO411</f>
        <v>0.69999999999999929</v>
      </c>
      <c r="JL412" s="3">
        <f t="shared" ca="1" si="794"/>
        <v>0.63409076545549392</v>
      </c>
      <c r="JN412" s="10">
        <f>COUNTIF(EI412:ET412,"&gt;2")</f>
        <v>11</v>
      </c>
      <c r="JP412" s="2">
        <f>AVERAGE(CS412,CS400,CS388,CS376,CS364,CS352,CS340,CS328,CS316,CS304)</f>
        <v>4.393103831043562E-2</v>
      </c>
      <c r="JQ412" s="2">
        <f>CS412-JP412</f>
        <v>0.53078160536772756</v>
      </c>
      <c r="JR412" s="2">
        <f>AVERAGE(CT412,CT400,CT388,CT376,CT364,CT352,CT340,CT328,CT316,CT304)</f>
        <v>-9.4285631844897297E-4</v>
      </c>
      <c r="JS412" s="2">
        <f>CT412-JR412</f>
        <v>0.33935233178375479</v>
      </c>
      <c r="KH412" s="2">
        <f>(DN412*$DN$4)+(FB412*$FB$3)+(FC412*$FC$3)+(FD412*$FD$3)+(FE412*$FE$3)+(FF412*$FF$3)+(FG412*$FG$3)</f>
        <v>7.4769370936590844</v>
      </c>
      <c r="KI412" s="2">
        <f>F412-KH412</f>
        <v>2.6230629063409152</v>
      </c>
      <c r="KJ412" s="2">
        <f>MAX(DN412,FB412:FG412)</f>
        <v>10.062893081761009</v>
      </c>
      <c r="KK412" s="2">
        <f>MIN(DN412,FB412:FG412)</f>
        <v>2.6078234704112191</v>
      </c>
      <c r="KL412" s="2">
        <f t="shared" si="828"/>
        <v>7.4550696113497903</v>
      </c>
      <c r="KO412" s="2">
        <f>BO412</f>
        <v>78.91</v>
      </c>
      <c r="KP412" s="2">
        <f>100*((BO406/BO394)-1)</f>
        <v>4.6432186234817596</v>
      </c>
      <c r="KQ412" s="2">
        <f t="shared" ref="KQ412:KQ448" si="840">100*((KO406/KO394)-1)</f>
        <v>4.6432186234817596</v>
      </c>
      <c r="KR412" s="2">
        <f>100*((BO400/BO388)-1)</f>
        <v>6.2751721449915587</v>
      </c>
      <c r="KS412" s="2">
        <f t="shared" si="691"/>
        <v>6.2751721449915587</v>
      </c>
      <c r="KT412" s="3">
        <f>BP412</f>
        <v>1.1989000000000001</v>
      </c>
      <c r="KU412" s="3">
        <f>BQ412</f>
        <v>111.92571428571429</v>
      </c>
      <c r="KV412" s="3">
        <f t="shared" si="773"/>
        <v>93.357005826769779</v>
      </c>
      <c r="KW412" s="2">
        <f t="shared" si="774"/>
        <v>130.97468374308656</v>
      </c>
      <c r="KX412" s="2">
        <f t="shared" si="837"/>
        <v>170.78451686550858</v>
      </c>
      <c r="LA412">
        <v>2</v>
      </c>
      <c r="LB412">
        <v>0</v>
      </c>
      <c r="LE412" s="2">
        <v>124.94891830840731</v>
      </c>
      <c r="LF412" s="2">
        <v>135.7664464358283</v>
      </c>
      <c r="LG412" s="2">
        <v>105.63817126141502</v>
      </c>
      <c r="LH412" s="2">
        <v>103.21346983698974</v>
      </c>
      <c r="LI412" s="2">
        <v>108.65768756315242</v>
      </c>
      <c r="LJ412" s="2">
        <v>112.22918404990024</v>
      </c>
      <c r="LK412" s="2">
        <v>118.98788131651726</v>
      </c>
      <c r="LL412" s="2">
        <v>117.06332476962467</v>
      </c>
      <c r="LM412" s="2">
        <v>125.59956268568661</v>
      </c>
      <c r="LN412" s="2">
        <v>115.94540963861141</v>
      </c>
      <c r="LO412" s="2">
        <v>135.23600591176475</v>
      </c>
      <c r="LP412" s="2">
        <v>122.45152931486723</v>
      </c>
      <c r="LQ412" s="2">
        <v>192.77064334782872</v>
      </c>
      <c r="LR412" s="2">
        <v>130.35223320869991</v>
      </c>
      <c r="LS412" s="2">
        <v>128.64201874145201</v>
      </c>
      <c r="LT412" s="2">
        <v>154.32175365313518</v>
      </c>
      <c r="LU412" s="2">
        <v>124.20507423382223</v>
      </c>
      <c r="LV412" s="2">
        <v>129.45428191575607</v>
      </c>
      <c r="LW412" s="2">
        <v>113.0152246694815</v>
      </c>
      <c r="LX412" s="2">
        <v>91.24408555935085</v>
      </c>
      <c r="LY412" s="2">
        <v>107.94779689022573</v>
      </c>
      <c r="LZ412" s="2">
        <v>127.09366544180757</v>
      </c>
      <c r="MA412" s="2">
        <v>127.0904808808274</v>
      </c>
      <c r="MB412" s="2">
        <v>122.0844361857983</v>
      </c>
      <c r="MC412" s="2">
        <v>129.87165827757744</v>
      </c>
      <c r="MD412" s="2">
        <v>123.1212964434044</v>
      </c>
      <c r="ME412" s="2">
        <v>131.43349134162409</v>
      </c>
      <c r="MF412" s="2">
        <v>123.4779473986118</v>
      </c>
      <c r="MG412" s="2">
        <v>132.40553452213146</v>
      </c>
      <c r="MH412" s="2">
        <v>114.8924824912486</v>
      </c>
      <c r="MI412" s="2">
        <v>155.65374053087908</v>
      </c>
      <c r="MJ412" s="2">
        <v>132.09156657201513</v>
      </c>
      <c r="MK412" s="2">
        <v>126.91361994460448</v>
      </c>
      <c r="ML412" s="2">
        <v>118.47214126773933</v>
      </c>
      <c r="MM412" s="2">
        <v>123.00766020973113</v>
      </c>
      <c r="MN412" s="2">
        <v>135.5360991710252</v>
      </c>
      <c r="MO412" s="2">
        <v>134.43020260262787</v>
      </c>
      <c r="MP412" s="2">
        <v>140.7743301507129</v>
      </c>
      <c r="MQ412" s="2">
        <v>89.816205820380475</v>
      </c>
      <c r="MR412" s="2">
        <v>87.295954115166651</v>
      </c>
      <c r="MS412" s="10">
        <v>128.22328621059532</v>
      </c>
      <c r="MT412" s="2">
        <v>132.7982468644706</v>
      </c>
      <c r="MU412" s="2">
        <v>113.34453139083116</v>
      </c>
      <c r="MV412" s="2">
        <v>83.958132133513416</v>
      </c>
      <c r="MX412" s="22">
        <v>0.82</v>
      </c>
      <c r="MY412" s="22">
        <v>0.18</v>
      </c>
      <c r="MZ412" s="22">
        <v>0.7</v>
      </c>
      <c r="NA412" s="22">
        <v>0.44</v>
      </c>
      <c r="NB412" s="22">
        <v>0.44</v>
      </c>
      <c r="NC412" s="22">
        <v>0.42</v>
      </c>
      <c r="ND412" s="22">
        <v>1</v>
      </c>
      <c r="NE412" s="22">
        <v>2.96</v>
      </c>
      <c r="NF412" s="22">
        <v>1.04</v>
      </c>
      <c r="NG412" s="22">
        <v>2</v>
      </c>
      <c r="NH412" s="23">
        <v>3</v>
      </c>
      <c r="NI412" s="22">
        <v>21</v>
      </c>
      <c r="NJ412" s="22">
        <v>1.28</v>
      </c>
      <c r="NK412" s="22">
        <v>0.48</v>
      </c>
      <c r="NL412" s="23">
        <v>4.5599999999999996</v>
      </c>
      <c r="NM412" s="3">
        <v>2.8</v>
      </c>
      <c r="NN412" s="22">
        <v>2.56</v>
      </c>
      <c r="NO412" s="22">
        <v>2.64</v>
      </c>
      <c r="NP412" s="22">
        <v>0.23</v>
      </c>
      <c r="NQ412" s="22">
        <v>2.5299999999999998</v>
      </c>
      <c r="NR412" s="23">
        <v>1</v>
      </c>
      <c r="NS412" s="22">
        <v>1.28</v>
      </c>
      <c r="NT412" s="22">
        <v>6.72</v>
      </c>
      <c r="NU412" s="23">
        <v>6.48</v>
      </c>
      <c r="NV412" s="3">
        <v>3.24</v>
      </c>
      <c r="NW412" s="22">
        <v>0.54</v>
      </c>
      <c r="NX412" s="22">
        <v>0.72</v>
      </c>
      <c r="NY412" s="22">
        <v>66.75</v>
      </c>
      <c r="NZ412" s="22">
        <v>22.25</v>
      </c>
      <c r="OA412" s="23">
        <v>2</v>
      </c>
      <c r="OB412" s="22">
        <v>0.69</v>
      </c>
      <c r="OC412" s="22">
        <v>1.1000000000000001</v>
      </c>
      <c r="OD412" s="22">
        <v>2.25</v>
      </c>
      <c r="OE412" s="22">
        <v>1.65</v>
      </c>
      <c r="OF412" s="22">
        <v>14.28</v>
      </c>
      <c r="OG412" s="22">
        <v>0.34</v>
      </c>
      <c r="OH412" s="23">
        <v>2.38</v>
      </c>
      <c r="OI412" s="22">
        <v>2</v>
      </c>
      <c r="OJ412" s="22">
        <v>11.2</v>
      </c>
      <c r="OK412" s="22">
        <v>4.8</v>
      </c>
      <c r="OL412" s="22">
        <v>0.51</v>
      </c>
      <c r="OM412" s="23">
        <v>3.23</v>
      </c>
      <c r="ON412" s="22">
        <v>3.23</v>
      </c>
      <c r="OO412" s="22">
        <v>10.029999999999999</v>
      </c>
      <c r="OQ412">
        <f t="shared" si="829"/>
        <v>-6</v>
      </c>
      <c r="OR412" s="23">
        <f t="shared" ca="1" si="724"/>
        <v>1.0479805133849365</v>
      </c>
      <c r="OS412" s="23">
        <f t="shared" ca="1" si="724"/>
        <v>1.056400533818203</v>
      </c>
      <c r="OT412" s="23">
        <f t="shared" ca="1" si="724"/>
        <v>1.0035594732718947</v>
      </c>
      <c r="OU412" s="23">
        <f t="shared" ca="1" si="724"/>
        <v>1.0087774162354075</v>
      </c>
      <c r="OV412" s="23">
        <f t="shared" ca="1" si="724"/>
        <v>1.0158907266755539</v>
      </c>
      <c r="OW412" s="23">
        <f t="shared" ca="1" si="724"/>
        <v>1.0210440680916155</v>
      </c>
      <c r="OX412" s="23">
        <f t="shared" ca="1" si="811"/>
        <v>1.009659206233227</v>
      </c>
      <c r="OY412" s="23">
        <f t="shared" ca="1" si="811"/>
        <v>1.0194809371776872</v>
      </c>
      <c r="OZ412" s="23">
        <f t="shared" ca="1" si="811"/>
        <v>1.0329717030165217</v>
      </c>
      <c r="PA412" s="23">
        <f t="shared" ca="1" si="811"/>
        <v>1.0250797098007391</v>
      </c>
      <c r="PB412" s="23">
        <f t="shared" ca="1" si="811"/>
        <v>1.0282968083231145</v>
      </c>
      <c r="PC412" s="23">
        <f t="shared" ca="1" si="811"/>
        <v>1.0316659301240843</v>
      </c>
      <c r="PD412" s="23">
        <f t="shared" ca="1" si="811"/>
        <v>1.049226928393918</v>
      </c>
      <c r="PE412" s="23">
        <f t="shared" ca="1" si="811"/>
        <v>1.1675149053858991</v>
      </c>
      <c r="PF412" s="23">
        <f t="shared" ca="1" si="811"/>
        <v>1.0591502822147494</v>
      </c>
      <c r="PG412" s="23">
        <f t="shared" ca="1" si="729"/>
        <v>1.0642468085601562</v>
      </c>
      <c r="PH412" s="23">
        <f t="shared" ca="1" si="729"/>
        <v>1.0520022349589297</v>
      </c>
      <c r="PI412" s="23">
        <f t="shared" ca="1" si="729"/>
        <v>1.0355206770369776</v>
      </c>
      <c r="PJ412" s="23">
        <f t="shared" ca="1" si="729"/>
        <v>0.99118447951462063</v>
      </c>
      <c r="PK412" s="23">
        <f t="shared" ca="1" si="729"/>
        <v>1.0179189074338313</v>
      </c>
      <c r="PL412" s="23">
        <f t="shared" ca="1" si="760"/>
        <v>1.005920625478971</v>
      </c>
      <c r="PM412" s="23">
        <f t="shared" ca="1" si="760"/>
        <v>1.0242701154834486</v>
      </c>
      <c r="PN412" s="23">
        <f t="shared" ca="1" si="760"/>
        <v>1.0168555004403617</v>
      </c>
      <c r="PO412" s="23">
        <f t="shared" ca="1" si="760"/>
        <v>1.0126981181080619</v>
      </c>
      <c r="PP412" s="23">
        <f t="shared" ca="1" si="760"/>
        <v>1.0276881944605125</v>
      </c>
      <c r="PQ412" s="23">
        <f t="shared" ca="1" si="760"/>
        <v>1.0218075633515327</v>
      </c>
      <c r="PR412" s="23">
        <f t="shared" ca="1" si="760"/>
        <v>1.0180790727608535</v>
      </c>
      <c r="PS412" s="23">
        <f t="shared" ca="1" si="760"/>
        <v>1.0492032207997275</v>
      </c>
      <c r="PT412" s="23">
        <f t="shared" ca="1" si="760"/>
        <v>1.0622327121135402</v>
      </c>
      <c r="PU412" s="23">
        <f t="shared" ca="1" si="749"/>
        <v>1.0118354543260719</v>
      </c>
      <c r="PV412" s="23">
        <f t="shared" ca="1" si="749"/>
        <v>1.046976928462142</v>
      </c>
      <c r="PW412" s="23">
        <f t="shared" ca="1" si="749"/>
        <v>1.0325924532373558</v>
      </c>
      <c r="PX412" s="23">
        <f t="shared" ca="1" si="749"/>
        <v>1.0277564301697362</v>
      </c>
      <c r="PY412" s="23">
        <f t="shared" ca="1" si="749"/>
        <v>1.0091130860311444</v>
      </c>
      <c r="PZ412" s="23">
        <f t="shared" ca="1" si="749"/>
        <v>1.0224291994734009</v>
      </c>
      <c r="QA412" s="23">
        <f t="shared" ca="1" si="749"/>
        <v>1.0286859067929177</v>
      </c>
      <c r="QB412" s="23">
        <f t="shared" ca="1" si="730"/>
        <v>1.0331169924722408</v>
      </c>
      <c r="QC412" s="23">
        <f t="shared" ca="1" si="730"/>
        <v>1.0255981645014804</v>
      </c>
      <c r="QD412" s="23">
        <f t="shared" ca="1" si="730"/>
        <v>0.99141140322459653</v>
      </c>
      <c r="QE412" s="23">
        <f t="shared" ca="1" si="730"/>
        <v>1.0488438449462074</v>
      </c>
      <c r="QF412" s="23">
        <f t="shared" ca="1" si="730"/>
        <v>0.98621933479628376</v>
      </c>
      <c r="QG412" s="23">
        <f t="shared" ca="1" si="809"/>
        <v>1.0292761278222111</v>
      </c>
      <c r="QH412" s="23">
        <f t="shared" ca="1" si="809"/>
        <v>1.0072032751560194</v>
      </c>
      <c r="QI412" s="23">
        <f t="shared" ca="1" si="809"/>
        <v>1.0014898886303367</v>
      </c>
      <c r="QJ412" s="26">
        <f t="shared" ca="1" si="779"/>
        <v>1.0352495496750558</v>
      </c>
      <c r="QL412" s="3">
        <f t="shared" ca="1" si="751"/>
        <v>122.91214338890981</v>
      </c>
      <c r="QM412" s="3">
        <f t="shared" ca="1" si="753"/>
        <v>0.61547668145234269</v>
      </c>
      <c r="QN412" s="3">
        <f t="shared" ca="1" si="757"/>
        <v>0.51019211443706547</v>
      </c>
      <c r="QO412" s="3">
        <f t="shared" ca="1" si="762"/>
        <v>1.8148701827316316</v>
      </c>
      <c r="QP412" s="3">
        <f t="shared" ca="1" si="795"/>
        <v>2.8807530219502775</v>
      </c>
      <c r="QQ412" s="2">
        <f t="shared" ca="1" si="810"/>
        <v>5.628685456367255</v>
      </c>
      <c r="QR412" s="3">
        <f t="shared" ca="1" si="754"/>
        <v>7.6409368263474331</v>
      </c>
      <c r="QS412" s="3">
        <f t="shared" ca="1" si="758"/>
        <v>6.3017283607333567</v>
      </c>
      <c r="QT412" s="3">
        <f t="shared" ca="1" si="761"/>
        <v>7.4595079007605536</v>
      </c>
      <c r="QU412" s="3">
        <f t="shared" ca="1" si="782"/>
        <v>5.8444934236353108</v>
      </c>
    </row>
    <row r="413" spans="1:463" x14ac:dyDescent="0.35">
      <c r="A413" t="s">
        <v>1478</v>
      </c>
      <c r="B413" s="21">
        <v>44774</v>
      </c>
      <c r="C413" t="s">
        <v>1028</v>
      </c>
      <c r="D413" s="2">
        <v>121.8</v>
      </c>
      <c r="E413" s="2">
        <v>123.1</v>
      </c>
      <c r="F413" s="2">
        <v>9.9</v>
      </c>
      <c r="G413" s="2">
        <v>119.5</v>
      </c>
      <c r="H413" s="2">
        <v>123.03043222927825</v>
      </c>
      <c r="I413" s="2">
        <v>119.23014943026827</v>
      </c>
      <c r="J413" s="2">
        <v>122.7</v>
      </c>
      <c r="K413" s="2">
        <v>122.7</v>
      </c>
      <c r="L413" s="2">
        <v>121.99170798628045</v>
      </c>
      <c r="M413" s="2">
        <v>111.7</v>
      </c>
      <c r="N413" s="2">
        <v>159.4</v>
      </c>
      <c r="O413" s="2">
        <v>117.9</v>
      </c>
      <c r="P413" s="2">
        <v>120.3</v>
      </c>
      <c r="Q413" s="2">
        <v>108.5</v>
      </c>
      <c r="R413" s="2">
        <v>137.4</v>
      </c>
      <c r="S413" s="2">
        <v>159.4</v>
      </c>
      <c r="T413" s="2">
        <v>187.4</v>
      </c>
      <c r="U413" s="2">
        <v>193.3</v>
      </c>
      <c r="V413" s="2">
        <v>128</v>
      </c>
      <c r="W413" s="2">
        <v>125.4</v>
      </c>
      <c r="X413" s="2">
        <v>127.4</v>
      </c>
      <c r="Y413" s="2">
        <v>127.4</v>
      </c>
      <c r="Z413" s="2">
        <v>128.6</v>
      </c>
      <c r="AA413" s="2">
        <v>127.7</v>
      </c>
      <c r="AB413" s="2">
        <v>119.5</v>
      </c>
      <c r="AC413" s="2">
        <v>107.6</v>
      </c>
      <c r="AD413" s="2">
        <v>137.1</v>
      </c>
      <c r="AE413" s="2">
        <v>110</v>
      </c>
      <c r="AF413" s="2">
        <v>131.9</v>
      </c>
      <c r="AG413" s="22">
        <v>563</v>
      </c>
      <c r="AH413" s="22">
        <v>437</v>
      </c>
      <c r="AI413" s="22">
        <v>166</v>
      </c>
      <c r="AJ413" s="22">
        <v>31</v>
      </c>
      <c r="AK413" s="22">
        <v>36</v>
      </c>
      <c r="AL413" s="22">
        <v>2</v>
      </c>
      <c r="AM413" s="22">
        <v>12</v>
      </c>
      <c r="AN413" s="22">
        <v>23</v>
      </c>
      <c r="AO413" s="22">
        <v>51</v>
      </c>
      <c r="AP413" s="22">
        <v>31</v>
      </c>
      <c r="AQ413" s="22">
        <v>25</v>
      </c>
      <c r="AR413" s="2">
        <v>118</v>
      </c>
      <c r="AS413" s="2">
        <v>126.3</v>
      </c>
      <c r="AT413" s="2">
        <v>108.5</v>
      </c>
      <c r="AU413" s="2">
        <v>129.80000000000001</v>
      </c>
      <c r="AV413" s="2">
        <v>120.4</v>
      </c>
      <c r="AW413" s="2">
        <v>117.8</v>
      </c>
      <c r="AX413" s="2">
        <v>137.4</v>
      </c>
      <c r="AY413" s="2">
        <v>119.2</v>
      </c>
      <c r="AZ413" s="2">
        <v>118.7</v>
      </c>
      <c r="BA413" s="2">
        <v>125.4</v>
      </c>
      <c r="BB413" s="2">
        <v>128.30000000000001</v>
      </c>
      <c r="BC413" s="2">
        <v>111</v>
      </c>
      <c r="BD413" s="3">
        <v>1.34</v>
      </c>
      <c r="BE413" s="3">
        <v>1.72</v>
      </c>
      <c r="BF413" s="3">
        <v>2.61</v>
      </c>
      <c r="BG413" s="3">
        <v>0.93</v>
      </c>
      <c r="BH413" s="3">
        <v>3.26</v>
      </c>
      <c r="BI413" s="2">
        <v>345.2</v>
      </c>
      <c r="BJ413" s="2">
        <v>12.3</v>
      </c>
      <c r="BK413" s="2">
        <v>12.2</v>
      </c>
      <c r="BL413" s="2">
        <v>156.9</v>
      </c>
      <c r="BM413" s="2">
        <v>136.69999999999999</v>
      </c>
      <c r="BN413" s="10">
        <v>620</v>
      </c>
      <c r="BO413" s="3">
        <v>79.13</v>
      </c>
      <c r="BP413" s="22">
        <v>1.1999</v>
      </c>
      <c r="BQ413" s="3">
        <v>100.44636363636364</v>
      </c>
      <c r="BR413" s="23">
        <v>8.8056521739130442</v>
      </c>
      <c r="BS413" s="2">
        <v>219.6</v>
      </c>
      <c r="BT413" s="3">
        <v>131.47</v>
      </c>
      <c r="BU413" s="2">
        <v>4.3</v>
      </c>
      <c r="BV413" s="2">
        <v>6.3</v>
      </c>
      <c r="BW413" s="2">
        <v>6.4</v>
      </c>
      <c r="BX413" s="2">
        <v>6.4</v>
      </c>
      <c r="BY413" s="23">
        <v>295.09699999999998</v>
      </c>
      <c r="BZ413" s="2">
        <v>102.7</v>
      </c>
      <c r="CA413" s="2">
        <v>110.6</v>
      </c>
      <c r="CB413" s="3">
        <v>113.38</v>
      </c>
      <c r="CC413" s="2">
        <v>113.9</v>
      </c>
      <c r="CD413" s="2">
        <v>152.1</v>
      </c>
      <c r="CE413" s="2">
        <v>102.69511965379709</v>
      </c>
      <c r="CF413" s="3">
        <v>112.75502786271657</v>
      </c>
      <c r="CG413" s="2">
        <v>113.72088375707304</v>
      </c>
      <c r="CH413" s="23">
        <v>296.67945352860153</v>
      </c>
      <c r="CI413" s="3">
        <v>110.75250823728744</v>
      </c>
      <c r="CM413" s="2">
        <f t="shared" si="763"/>
        <v>83.712279053557495</v>
      </c>
      <c r="CN413" s="2">
        <f t="shared" si="763"/>
        <v>7.3386550328469413</v>
      </c>
      <c r="CO413" s="2">
        <f t="shared" si="764"/>
        <v>77.612776990205944</v>
      </c>
      <c r="CR413" s="2">
        <f t="shared" si="767"/>
        <v>0.49504950495049038</v>
      </c>
      <c r="CS413" s="2">
        <f t="shared" si="767"/>
        <v>0.48979591836734232</v>
      </c>
      <c r="CT413" s="2">
        <f t="shared" si="768"/>
        <v>0.75885328836425436</v>
      </c>
      <c r="CU413" s="2">
        <f t="shared" si="768"/>
        <v>0.43109349178481643</v>
      </c>
      <c r="CV413" s="2">
        <f t="shared" si="768"/>
        <v>0.60260758436012185</v>
      </c>
      <c r="CW413" s="2">
        <f t="shared" si="769"/>
        <v>1.5503875968992347</v>
      </c>
      <c r="CX413" s="2">
        <f t="shared" si="770"/>
        <v>0.65627563576701975</v>
      </c>
      <c r="CY413" s="2">
        <f t="shared" si="815"/>
        <v>-6.8381063705435352</v>
      </c>
      <c r="CZ413" s="2">
        <f t="shared" si="775"/>
        <v>-0.37214247740562928</v>
      </c>
      <c r="DA413" s="2">
        <f t="shared" si="776"/>
        <v>0.92905405405404928</v>
      </c>
      <c r="DB413" s="2">
        <f t="shared" si="777"/>
        <v>3.1426269137792153</v>
      </c>
      <c r="DC413" s="2">
        <f t="shared" si="704"/>
        <v>0.58275058275058278</v>
      </c>
      <c r="DF413" s="2">
        <f t="shared" si="771"/>
        <v>5.2975571031921298</v>
      </c>
      <c r="DG413" s="2">
        <f t="shared" si="771"/>
        <v>7.4758408409657751</v>
      </c>
      <c r="DH413" s="2">
        <f t="shared" si="772"/>
        <v>8.6158033175246942</v>
      </c>
      <c r="DI413" s="2">
        <f t="shared" si="796"/>
        <v>16.338184996052661</v>
      </c>
      <c r="DJ413" s="2">
        <f t="shared" si="796"/>
        <v>0</v>
      </c>
      <c r="DM413" s="2">
        <f t="shared" si="816"/>
        <v>8.6529884032114222</v>
      </c>
      <c r="DN413" s="2">
        <f t="shared" si="816"/>
        <v>9.8126672613737735</v>
      </c>
      <c r="DO413" s="2">
        <f t="shared" si="780"/>
        <v>6.2222222222222223</v>
      </c>
      <c r="DP413" s="2">
        <f t="shared" si="817"/>
        <v>12.879484820607177</v>
      </c>
      <c r="DQ413" s="2">
        <f t="shared" si="697"/>
        <v>3.0643607135067787</v>
      </c>
      <c r="DR413" s="2">
        <f t="shared" si="818"/>
        <v>5.9585492227979326</v>
      </c>
      <c r="DS413" s="2">
        <f t="shared" si="819"/>
        <v>4.5711957689512701</v>
      </c>
      <c r="DT413" s="2">
        <v>6</v>
      </c>
      <c r="DU413" s="2">
        <v>5.4</v>
      </c>
      <c r="DV413" s="2">
        <f t="shared" si="781"/>
        <v>13.474494706448503</v>
      </c>
      <c r="DW413" s="2">
        <f t="shared" si="820"/>
        <v>7.638888888888884</v>
      </c>
      <c r="DX413" s="2">
        <f t="shared" si="821"/>
        <v>69.746376811594189</v>
      </c>
      <c r="DY413" s="2">
        <f t="shared" si="822"/>
        <v>11.980440097799505</v>
      </c>
      <c r="DZ413" s="2">
        <f t="shared" si="823"/>
        <v>32.062966031483022</v>
      </c>
      <c r="EA413" s="2">
        <f t="shared" si="835"/>
        <v>40.27576197387517</v>
      </c>
      <c r="EB413" s="2">
        <f t="shared" si="835"/>
        <v>10.440034512510788</v>
      </c>
      <c r="EC413" s="2">
        <f t="shared" si="835"/>
        <v>4.5000000000000151</v>
      </c>
      <c r="ED413" s="2">
        <f t="shared" si="835"/>
        <v>25.641025641025639</v>
      </c>
      <c r="EE413" s="2">
        <f t="shared" si="718"/>
        <v>14.362657091561948</v>
      </c>
      <c r="EF413" s="2">
        <f t="shared" si="718"/>
        <v>13.704686118479215</v>
      </c>
      <c r="EG413" s="2">
        <f t="shared" si="718"/>
        <v>6.5943238731218656</v>
      </c>
      <c r="EH413" s="2">
        <f t="shared" si="718"/>
        <v>4.5494313210848736</v>
      </c>
      <c r="EI413" s="2">
        <f t="shared" si="689"/>
        <v>13.026819923371647</v>
      </c>
      <c r="EJ413" s="2">
        <f t="shared" si="689"/>
        <v>5.4257095158597668</v>
      </c>
      <c r="EK413" s="2">
        <f t="shared" si="689"/>
        <v>7.638888888888884</v>
      </c>
      <c r="EL413" s="2">
        <f t="shared" si="689"/>
        <v>19.963031423290211</v>
      </c>
      <c r="EM413" s="2">
        <f t="shared" si="689"/>
        <v>10.05484460694699</v>
      </c>
      <c r="EN413" s="2">
        <f t="shared" si="689"/>
        <v>2.6132404181184565</v>
      </c>
      <c r="EO413" s="2">
        <f t="shared" si="830"/>
        <v>11.980440097799505</v>
      </c>
      <c r="EP413" s="2">
        <f t="shared" si="830"/>
        <v>2.7586206896551779</v>
      </c>
      <c r="EQ413" s="2">
        <f t="shared" si="830"/>
        <v>5.3238686779059519</v>
      </c>
      <c r="ER413" s="2">
        <f t="shared" si="716"/>
        <v>4.5000000000000151</v>
      </c>
      <c r="ES413" s="2">
        <f t="shared" si="716"/>
        <v>8.6367485182049286</v>
      </c>
      <c r="ET413" s="2">
        <f t="shared" si="716"/>
        <v>4.6182846371347841</v>
      </c>
      <c r="EU413" s="2">
        <f t="shared" si="765"/>
        <v>12.3</v>
      </c>
      <c r="EV413" s="2">
        <f t="shared" si="765"/>
        <v>12.2</v>
      </c>
      <c r="EW413" s="2">
        <f t="shared" si="824"/>
        <v>21.345707656612522</v>
      </c>
      <c r="EX413" s="2">
        <f t="shared" si="824"/>
        <v>17.439862542955311</v>
      </c>
      <c r="EY413" s="2">
        <f t="shared" si="825"/>
        <v>63.278076259925257</v>
      </c>
      <c r="EZ413" s="2">
        <f t="shared" si="825"/>
        <v>148.5612203014179</v>
      </c>
      <c r="FA413" s="2">
        <f t="shared" si="826"/>
        <v>53.889278206026646</v>
      </c>
      <c r="FB413" s="2">
        <f t="shared" si="733"/>
        <v>8.222579178218826</v>
      </c>
      <c r="FC413" s="2">
        <f t="shared" si="733"/>
        <v>3.0090270812437314</v>
      </c>
      <c r="FD413" s="2">
        <f t="shared" si="733"/>
        <v>6.859903381642507</v>
      </c>
      <c r="FE413" s="2">
        <f t="shared" si="732"/>
        <v>5.9131247080803417</v>
      </c>
      <c r="FF413" s="2">
        <f t="shared" si="732"/>
        <v>8.3729781160799313</v>
      </c>
      <c r="FG413" s="2">
        <f t="shared" si="732"/>
        <v>6.8868587491215605</v>
      </c>
      <c r="FH413" s="2">
        <v>6.2</v>
      </c>
      <c r="FI413" s="2">
        <v>6.7</v>
      </c>
      <c r="FL413" s="2">
        <f t="shared" si="797"/>
        <v>2.6105922068972109</v>
      </c>
      <c r="FM413" s="2">
        <f t="shared" si="797"/>
        <v>1.3428919904021175</v>
      </c>
      <c r="FN413" s="2">
        <f t="shared" si="798"/>
        <v>1.5617610779279589</v>
      </c>
      <c r="FQ413" s="2">
        <f t="shared" si="799"/>
        <v>10.858443449174725</v>
      </c>
      <c r="FR413" s="2">
        <f t="shared" si="799"/>
        <v>5.4807414340728888</v>
      </c>
      <c r="FS413" s="2">
        <f t="shared" si="800"/>
        <v>6.3949198359001924</v>
      </c>
      <c r="FT413" s="2">
        <f t="shared" si="801"/>
        <v>6.5654100414819894</v>
      </c>
      <c r="FU413" s="2">
        <f t="shared" si="801"/>
        <v>4.1845931782229062</v>
      </c>
      <c r="FX413" s="2">
        <f t="shared" si="812"/>
        <v>11.184787752661208</v>
      </c>
      <c r="FY413" s="2">
        <f t="shared" si="812"/>
        <v>6.1434924315381556</v>
      </c>
      <c r="FZ413" s="2">
        <f t="shared" si="813"/>
        <v>5.8206800312484486</v>
      </c>
      <c r="GA413" s="2">
        <f t="shared" si="814"/>
        <v>6.2839480450174179</v>
      </c>
      <c r="GB413" s="2">
        <f t="shared" si="814"/>
        <v>4.075658029904905</v>
      </c>
      <c r="GE413" s="2">
        <f t="shared" si="839"/>
        <v>12.757829855328778</v>
      </c>
      <c r="GF413" s="2">
        <f t="shared" si="839"/>
        <v>12.135991556787507</v>
      </c>
      <c r="GG413" s="2">
        <f t="shared" si="831"/>
        <v>75.407642571964743</v>
      </c>
      <c r="GH413" s="2">
        <f t="shared" si="831"/>
        <v>144.29842171499564</v>
      </c>
      <c r="GI413" s="2">
        <f t="shared" si="832"/>
        <v>54.938875305623469</v>
      </c>
      <c r="GJ413" s="2">
        <f t="shared" si="833"/>
        <v>5.6342097659636048</v>
      </c>
      <c r="GK413" s="2">
        <v>5.8</v>
      </c>
      <c r="GN413" s="2">
        <f t="shared" si="752"/>
        <v>-0.19999999999999929</v>
      </c>
      <c r="GQ413" s="2">
        <f t="shared" si="717"/>
        <v>7.9</v>
      </c>
      <c r="GT413" s="27">
        <f t="shared" ca="1" si="734"/>
        <v>108.28082808280828</v>
      </c>
      <c r="GU413" s="27">
        <f t="shared" ca="1" si="735"/>
        <v>121.67938931297711</v>
      </c>
      <c r="GV413" s="27">
        <f t="shared" ca="1" si="735"/>
        <v>151.37318255250406</v>
      </c>
      <c r="GW413" s="27">
        <f t="shared" ca="1" si="736"/>
        <v>108.68024800708591</v>
      </c>
      <c r="GX413" s="27">
        <f t="shared" ca="1" si="736"/>
        <v>104.87179487179488</v>
      </c>
      <c r="GY413" s="27">
        <f t="shared" ca="1" si="737"/>
        <v>106.95047784535188</v>
      </c>
      <c r="GZ413" s="27">
        <f t="shared" ca="1" si="738"/>
        <v>131.9453924914676</v>
      </c>
      <c r="HA413" s="27">
        <f t="shared" ca="1" si="739"/>
        <v>96.415770609318997</v>
      </c>
      <c r="HB413" s="27">
        <f t="shared" ca="1" si="739"/>
        <v>113.21222130470684</v>
      </c>
      <c r="HC413" s="27">
        <f t="shared" ca="1" si="739"/>
        <v>101.85185185185186</v>
      </c>
      <c r="HD413" s="27">
        <f t="shared" ca="1" si="739"/>
        <v>105.94377510040161</v>
      </c>
      <c r="HE413" s="27">
        <f t="shared" ca="1" si="740"/>
        <v>94.317284925019734</v>
      </c>
      <c r="HG413" s="27">
        <f t="shared" ca="1" si="741"/>
        <v>102.30202578268876</v>
      </c>
      <c r="HH413" s="27">
        <f t="shared" ca="1" si="742"/>
        <v>108.53355426677713</v>
      </c>
      <c r="HI413" s="27">
        <f t="shared" ca="1" si="742"/>
        <v>112.13768115942028</v>
      </c>
      <c r="HJ413" s="27">
        <f t="shared" ca="1" si="743"/>
        <v>103.86384544618214</v>
      </c>
      <c r="HK413" s="27">
        <f t="shared" ca="1" si="743"/>
        <v>101.03626943005182</v>
      </c>
      <c r="HL413" s="27">
        <f t="shared" ca="1" si="744"/>
        <v>102.67618198037466</v>
      </c>
      <c r="HM413" s="27">
        <f t="shared" ca="1" si="745"/>
        <v>106.31349782293178</v>
      </c>
      <c r="HN413" s="27">
        <f t="shared" ca="1" si="746"/>
        <v>105.68181818181819</v>
      </c>
      <c r="HO413" s="27">
        <f t="shared" ca="1" si="746"/>
        <v>96.494023904382459</v>
      </c>
      <c r="HP413" s="27">
        <f t="shared" ca="1" si="746"/>
        <v>105.88235294117648</v>
      </c>
      <c r="HQ413" s="27">
        <f t="shared" ca="1" si="746"/>
        <v>107.51295336787565</v>
      </c>
      <c r="HR413" s="27">
        <f t="shared" ca="1" si="747"/>
        <v>110.84864391951005</v>
      </c>
      <c r="HT413" s="27">
        <f t="shared" ca="1" si="783"/>
        <v>157.49715843598713</v>
      </c>
      <c r="HU413" s="27">
        <f t="shared" ca="1" si="783"/>
        <v>30.731781625622954</v>
      </c>
      <c r="HV413" s="27">
        <f t="shared" ca="1" si="783"/>
        <v>35.172956327928226</v>
      </c>
      <c r="HW413" s="27">
        <f t="shared" ca="1" si="784"/>
        <v>567.54340686075761</v>
      </c>
      <c r="HX413" s="27">
        <f t="shared" ca="1" si="784"/>
        <v>432.86523731889633</v>
      </c>
      <c r="HY413" s="27">
        <f t="shared" ca="1" si="802"/>
        <v>1000</v>
      </c>
      <c r="HZ413" s="27">
        <f t="shared" ca="1" si="785"/>
        <v>2.3612163094108869</v>
      </c>
      <c r="IA413" s="27">
        <f t="shared" ca="1" si="785"/>
        <v>25.76475086020135</v>
      </c>
      <c r="IB413" s="27">
        <f t="shared" ca="1" si="785"/>
        <v>17.481412568275807</v>
      </c>
      <c r="IC413" s="27">
        <f t="shared" ca="1" si="785"/>
        <v>59.63600816239822</v>
      </c>
      <c r="ID413" s="27">
        <f t="shared" ca="1" si="785"/>
        <v>21.16970437635872</v>
      </c>
      <c r="IE413" s="27">
        <f t="shared" ca="1" si="785"/>
        <v>18.086186644448166</v>
      </c>
      <c r="IG413" s="28">
        <f t="shared" ca="1" si="786"/>
        <v>1.7739672459763687</v>
      </c>
      <c r="IH413" s="28">
        <f t="shared" ca="1" si="786"/>
        <v>0.95229797213701217</v>
      </c>
      <c r="II413" s="28">
        <f t="shared" ca="1" si="786"/>
        <v>2.3258469359844964</v>
      </c>
      <c r="IJ413" s="28">
        <f t="shared" ca="1" si="787"/>
        <v>7.2106641042878339</v>
      </c>
      <c r="IK413" s="24">
        <f t="shared" ca="1" si="803"/>
        <v>2.1585519501899562</v>
      </c>
      <c r="IL413" s="28">
        <f t="shared" ca="1" si="788"/>
        <v>2.6345145999017268</v>
      </c>
      <c r="IM413" s="28">
        <f t="shared" ca="1" si="804"/>
        <v>9.8126672613737895</v>
      </c>
      <c r="IN413" s="3">
        <f t="shared" ca="1" si="805"/>
        <v>9.8451787041895606</v>
      </c>
      <c r="IO413" s="2">
        <f t="shared" si="827"/>
        <v>9.9</v>
      </c>
      <c r="IQ413" s="2">
        <f t="shared" ca="1" si="838"/>
        <v>5.0521121540978768</v>
      </c>
      <c r="IS413" s="3">
        <f t="shared" ca="1" si="790"/>
        <v>-0.33419891638631638</v>
      </c>
      <c r="IT413" s="3">
        <f t="shared" ca="1" si="791"/>
        <v>-3.4559207331358088E-2</v>
      </c>
      <c r="IU413" s="3">
        <f t="shared" si="792"/>
        <v>-0.19999999999999929</v>
      </c>
      <c r="IV413" s="3">
        <f t="shared" ca="1" si="793"/>
        <v>0.16875812371767518</v>
      </c>
      <c r="IX413" s="28">
        <f ca="1">$HL413/100*(GZ413-100)*AL413/1000+(HM413-100)*HZ413/$HY413</f>
        <v>8.0508152686705081E-2</v>
      </c>
      <c r="IY413" s="28">
        <f ca="1">$HL413/100*(HA413-100)*AM413/1000+(HN413-100)*IA413/$HY413</f>
        <v>0.10222883118627141</v>
      </c>
      <c r="IZ413" s="28">
        <f ca="1">$HL413/100*(HB413-100)*AN413/1000+(HO413-100)*IB413/$HY413</f>
        <v>0.25072408639882149</v>
      </c>
      <c r="JA413" s="28">
        <f ca="1">$HL413/100*(HC413-100)*AO413/1000+(HP413-100)*IC413/$HY413</f>
        <v>0.4477719976622398</v>
      </c>
      <c r="JB413" s="28">
        <f ca="1">$HL413/100*(HD413-100)*AP413/1000+(HQ413-100)*ID413/$HY413</f>
        <v>0.34823508328766539</v>
      </c>
      <c r="JC413" s="28">
        <f ca="1">$HL413/100*(HE413-100)*AQ413/1000+(HR413-100)*IE413/$HY413</f>
        <v>5.0340726972093464E-2</v>
      </c>
      <c r="JE413" s="3">
        <f t="shared" ca="1" si="808"/>
        <v>8.4528459930716809E-3</v>
      </c>
      <c r="JF413" s="3">
        <f t="shared" ca="1" si="808"/>
        <v>-0.10301111720644629</v>
      </c>
      <c r="JG413" s="3">
        <f t="shared" ca="1" si="808"/>
        <v>-6.8583268978688994E-2</v>
      </c>
      <c r="JH413" s="3">
        <f t="shared" ca="1" si="808"/>
        <v>4.3605506640830183E-2</v>
      </c>
      <c r="JI413" s="3">
        <f t="shared" ca="1" si="808"/>
        <v>3.4252261752481195E-2</v>
      </c>
      <c r="JJ413" s="3">
        <f t="shared" ca="1" si="808"/>
        <v>-6.2382983782688306E-2</v>
      </c>
      <c r="JK413" s="3">
        <f>IO413-IO412</f>
        <v>-0.19999999999999929</v>
      </c>
      <c r="JL413" s="3">
        <f t="shared" ca="1" si="794"/>
        <v>-0.13986957701438196</v>
      </c>
      <c r="JN413" s="10">
        <f>COUNTIF(EI413:ET413,"&gt;2")</f>
        <v>12</v>
      </c>
      <c r="JP413" s="2">
        <f>AVERAGE(CS413,CS401,CS389,CS377,CS365,CS353,CS341,CS329,CS317,CS305)</f>
        <v>0.37621205760164311</v>
      </c>
      <c r="JQ413" s="2">
        <f>CS413-JP413</f>
        <v>0.11358386076569921</v>
      </c>
      <c r="JR413" s="2">
        <f>AVERAGE(CT413,CT401,CT389,CT377,CT365,CT353,CT341,CT329,CT317,CT305)</f>
        <v>0.44564144587315269</v>
      </c>
      <c r="JS413" s="2">
        <f>CT413-JR413</f>
        <v>0.31321184249110168</v>
      </c>
      <c r="KH413" s="2">
        <f>(DN413*$DN$4)+(FB413*$FB$3)+(FC413*$FC$3)+(FD413*$FD$3)+(FE413*$FE$3)+(FF413*$FF$3)+(FG413*$FG$3)</f>
        <v>7.371960904803367</v>
      </c>
      <c r="KI413" s="2">
        <f>F413-KH413</f>
        <v>2.5280390951966334</v>
      </c>
      <c r="KJ413" s="2">
        <f>MAX(DN413,FB413:FG413)</f>
        <v>9.8126672613737735</v>
      </c>
      <c r="KK413" s="2">
        <f>MIN(DN413,FB413:FG413)</f>
        <v>3.0090270812437314</v>
      </c>
      <c r="KL413" s="2">
        <f t="shared" si="828"/>
        <v>6.8036401801300421</v>
      </c>
      <c r="KO413" s="2">
        <f>BO413</f>
        <v>79.13</v>
      </c>
      <c r="KP413" s="2">
        <f>100*((BO407/BO395)-1)</f>
        <v>2.4066492990943988</v>
      </c>
      <c r="KQ413" s="2">
        <f t="shared" si="840"/>
        <v>2.4066492990943988</v>
      </c>
      <c r="KR413" s="2">
        <f>100*((BO401/BO389)-1)</f>
        <v>4.9014589198873804</v>
      </c>
      <c r="KS413" s="2">
        <f t="shared" si="691"/>
        <v>4.9014589198873804</v>
      </c>
      <c r="KT413" s="3">
        <f>BP413</f>
        <v>1.1999</v>
      </c>
      <c r="KU413" s="3">
        <f>BQ413</f>
        <v>100.44636363636364</v>
      </c>
      <c r="KV413" s="3">
        <f t="shared" si="773"/>
        <v>83.712279053557495</v>
      </c>
      <c r="KW413" s="2">
        <f t="shared" si="774"/>
        <v>128.28528763947901</v>
      </c>
      <c r="KX413" s="2">
        <f t="shared" si="837"/>
        <v>153.14074189998183</v>
      </c>
      <c r="LA413">
        <v>2</v>
      </c>
      <c r="LB413">
        <v>0</v>
      </c>
      <c r="LE413" s="2">
        <v>125.40899907319334</v>
      </c>
      <c r="LF413" s="2">
        <v>137.58749256862711</v>
      </c>
      <c r="LG413" s="2">
        <v>105.59503502129958</v>
      </c>
      <c r="LH413" s="2">
        <v>103.30887726575132</v>
      </c>
      <c r="LI413" s="2">
        <v>108.75199747942736</v>
      </c>
      <c r="LJ413" s="2">
        <v>112.34595036158704</v>
      </c>
      <c r="LK413" s="2">
        <v>119.2650790009052</v>
      </c>
      <c r="LL413" s="2">
        <v>116.82941879594476</v>
      </c>
      <c r="LM413" s="2">
        <v>126.00630419951051</v>
      </c>
      <c r="LN413" s="2">
        <v>116.28079249918447</v>
      </c>
      <c r="LO413" s="2">
        <v>135.99367157859839</v>
      </c>
      <c r="LP413" s="2">
        <v>124.10751103076198</v>
      </c>
      <c r="LQ413" s="2">
        <v>191.87588101994479</v>
      </c>
      <c r="LR413" s="2">
        <v>132.70116267696281</v>
      </c>
      <c r="LS413" s="2">
        <v>128.72845461277518</v>
      </c>
      <c r="LT413" s="2">
        <v>155.77906974474243</v>
      </c>
      <c r="LU413" s="2">
        <v>125.11734572756984</v>
      </c>
      <c r="LV413" s="2">
        <v>130.75859298533345</v>
      </c>
      <c r="LW413" s="2">
        <v>112.67860706289757</v>
      </c>
      <c r="LX413" s="2">
        <v>86.834373591169438</v>
      </c>
      <c r="LY413" s="2">
        <v>107.91203545794953</v>
      </c>
      <c r="LZ413" s="2">
        <v>130.32374617870312</v>
      </c>
      <c r="MA413" s="2">
        <v>127.59629504285228</v>
      </c>
      <c r="MB413" s="2">
        <v>120.49800390284759</v>
      </c>
      <c r="MC413" s="2">
        <v>130.36333363503999</v>
      </c>
      <c r="MD413" s="2">
        <v>123.64774021805258</v>
      </c>
      <c r="ME413" s="2">
        <v>132.12671720515368</v>
      </c>
      <c r="MF413" s="2">
        <v>124.70668266203943</v>
      </c>
      <c r="MG413" s="2">
        <v>133.71630551087588</v>
      </c>
      <c r="MH413" s="2">
        <v>115.69756539269831</v>
      </c>
      <c r="MI413" s="2">
        <v>157.69143356115694</v>
      </c>
      <c r="MJ413" s="2">
        <v>132.64982644680524</v>
      </c>
      <c r="MK413" s="2">
        <v>127.5744745334509</v>
      </c>
      <c r="ML413" s="2">
        <v>118.84181810957946</v>
      </c>
      <c r="MM413" s="2">
        <v>123.44265674962284</v>
      </c>
      <c r="MN413" s="2">
        <v>136.28542309209089</v>
      </c>
      <c r="MO413" s="2">
        <v>135.3578815694294</v>
      </c>
      <c r="MP413" s="2">
        <v>141.63290742089401</v>
      </c>
      <c r="MQ413" s="2">
        <v>89.799219452777109</v>
      </c>
      <c r="MR413" s="2">
        <v>88.043863379044097</v>
      </c>
      <c r="MS413" s="10">
        <v>128.60250673338936</v>
      </c>
      <c r="MT413" s="2">
        <v>133.64358731566224</v>
      </c>
      <c r="MU413" s="2">
        <v>113.86531458425617</v>
      </c>
      <c r="MV413" s="2">
        <v>84.096977298362503</v>
      </c>
      <c r="MX413" s="22">
        <v>0.82</v>
      </c>
      <c r="MY413" s="22">
        <v>0.18</v>
      </c>
      <c r="MZ413" s="22">
        <v>0.7</v>
      </c>
      <c r="NA413" s="22">
        <v>0.44</v>
      </c>
      <c r="NB413" s="22">
        <v>0.44</v>
      </c>
      <c r="NC413" s="22">
        <v>0.42</v>
      </c>
      <c r="ND413" s="22">
        <v>1</v>
      </c>
      <c r="NE413" s="22">
        <v>2.96</v>
      </c>
      <c r="NF413" s="22">
        <v>1.04</v>
      </c>
      <c r="NG413" s="22">
        <v>2</v>
      </c>
      <c r="NH413" s="23">
        <v>3</v>
      </c>
      <c r="NI413" s="22">
        <v>21</v>
      </c>
      <c r="NJ413" s="22">
        <v>1.28</v>
      </c>
      <c r="NK413" s="22">
        <v>0.48</v>
      </c>
      <c r="NL413" s="23">
        <v>4.5599999999999996</v>
      </c>
      <c r="NM413" s="3">
        <v>2.8</v>
      </c>
      <c r="NN413" s="22">
        <v>2.56</v>
      </c>
      <c r="NO413" s="22">
        <v>2.64</v>
      </c>
      <c r="NP413" s="22">
        <v>0.23</v>
      </c>
      <c r="NQ413" s="22">
        <v>2.5299999999999998</v>
      </c>
      <c r="NR413" s="23">
        <v>1</v>
      </c>
      <c r="NS413" s="22">
        <v>1.28</v>
      </c>
      <c r="NT413" s="22">
        <v>6.72</v>
      </c>
      <c r="NU413" s="23">
        <v>6.48</v>
      </c>
      <c r="NV413" s="3">
        <v>3.24</v>
      </c>
      <c r="NW413" s="22">
        <v>0.54</v>
      </c>
      <c r="NX413" s="22">
        <v>0.72</v>
      </c>
      <c r="NY413" s="22">
        <v>66.75</v>
      </c>
      <c r="NZ413" s="22">
        <v>22.25</v>
      </c>
      <c r="OA413" s="23">
        <v>2</v>
      </c>
      <c r="OB413" s="22">
        <v>0.69</v>
      </c>
      <c r="OC413" s="22">
        <v>1.1000000000000001</v>
      </c>
      <c r="OD413" s="22">
        <v>2.25</v>
      </c>
      <c r="OE413" s="22">
        <v>1.65</v>
      </c>
      <c r="OF413" s="22">
        <v>14.28</v>
      </c>
      <c r="OG413" s="22">
        <v>0.34</v>
      </c>
      <c r="OH413" s="23">
        <v>2.38</v>
      </c>
      <c r="OI413" s="22">
        <v>2</v>
      </c>
      <c r="OJ413" s="22">
        <v>11.2</v>
      </c>
      <c r="OK413" s="22">
        <v>4.8</v>
      </c>
      <c r="OL413" s="22">
        <v>0.51</v>
      </c>
      <c r="OM413" s="23">
        <v>3.23</v>
      </c>
      <c r="ON413" s="22">
        <v>3.23</v>
      </c>
      <c r="OO413" s="22">
        <v>10.029999999999999</v>
      </c>
      <c r="OQ413">
        <f t="shared" si="829"/>
        <v>-7</v>
      </c>
      <c r="OR413" s="23">
        <f t="shared" ca="1" si="724"/>
        <v>1.0518393357149458</v>
      </c>
      <c r="OS413" s="23">
        <f t="shared" ca="1" si="724"/>
        <v>1.0705701181101916</v>
      </c>
      <c r="OT413" s="23">
        <f t="shared" ca="1" si="724"/>
        <v>1.0031496802785829</v>
      </c>
      <c r="OU413" s="23">
        <f t="shared" ca="1" si="724"/>
        <v>1.0097098997535738</v>
      </c>
      <c r="OV413" s="23">
        <f t="shared" ca="1" si="724"/>
        <v>1.0167724734854293</v>
      </c>
      <c r="OW413" s="23">
        <f t="shared" ca="1" si="724"/>
        <v>1.0221063902577263</v>
      </c>
      <c r="OX413" s="23">
        <f t="shared" ca="1" si="811"/>
        <v>1.0120113381553371</v>
      </c>
      <c r="OY413" s="23">
        <f t="shared" ca="1" si="811"/>
        <v>1.0174438971249813</v>
      </c>
      <c r="OZ413" s="23">
        <f t="shared" ca="1" si="811"/>
        <v>1.0363168776750804</v>
      </c>
      <c r="PA413" s="23">
        <f t="shared" ca="1" si="811"/>
        <v>1.0280448480193192</v>
      </c>
      <c r="PB413" s="23">
        <f t="shared" ca="1" si="811"/>
        <v>1.0340578863860779</v>
      </c>
      <c r="PC413" s="23">
        <f t="shared" ca="1" si="811"/>
        <v>1.0456177355997356</v>
      </c>
      <c r="PD413" s="23">
        <f t="shared" ca="1" si="811"/>
        <v>1.0443568469716429</v>
      </c>
      <c r="PE413" s="23">
        <f t="shared" ca="1" si="811"/>
        <v>1.1885533647846449</v>
      </c>
      <c r="PF413" s="23">
        <f t="shared" ca="1" si="811"/>
        <v>1.0598619359838761</v>
      </c>
      <c r="PG413" s="23">
        <f t="shared" ca="1" si="729"/>
        <v>1.074296875792041</v>
      </c>
      <c r="PH413" s="23">
        <f t="shared" ca="1" si="729"/>
        <v>1.0597290662195036</v>
      </c>
      <c r="PI413" s="23">
        <f t="shared" ca="1" si="729"/>
        <v>1.0459540212404126</v>
      </c>
      <c r="PJ413" s="23">
        <f t="shared" ca="1" si="729"/>
        <v>0.98823222110737396</v>
      </c>
      <c r="PK413" s="23">
        <f t="shared" ca="1" si="729"/>
        <v>0.96872416608449341</v>
      </c>
      <c r="PL413" s="23">
        <f t="shared" ca="1" si="760"/>
        <v>1.0055873795641899</v>
      </c>
      <c r="PM413" s="23">
        <f t="shared" ca="1" si="760"/>
        <v>1.0503019020237125</v>
      </c>
      <c r="PN413" s="23">
        <f t="shared" ca="1" si="760"/>
        <v>1.0209025377109022</v>
      </c>
      <c r="PO413" s="23">
        <f t="shared" ca="1" si="760"/>
        <v>0.9995385620037518</v>
      </c>
      <c r="PP413" s="23">
        <f t="shared" ca="1" si="760"/>
        <v>1.0315788736669906</v>
      </c>
      <c r="PQ413" s="23">
        <f t="shared" ca="1" si="760"/>
        <v>1.0261766225326314</v>
      </c>
      <c r="PR413" s="23">
        <f t="shared" ca="1" si="760"/>
        <v>1.0234487752404264</v>
      </c>
      <c r="PS413" s="23">
        <f t="shared" ca="1" si="760"/>
        <v>1.0596438948071816</v>
      </c>
      <c r="PT413" s="23">
        <f t="shared" ca="1" si="760"/>
        <v>1.0727484645506182</v>
      </c>
      <c r="PU413" s="23">
        <f t="shared" ca="1" si="749"/>
        <v>1.0189256608016835</v>
      </c>
      <c r="PV413" s="23">
        <f t="shared" ca="1" si="749"/>
        <v>1.0606831046369818</v>
      </c>
      <c r="PW413" s="23">
        <f t="shared" ca="1" si="749"/>
        <v>1.0369565087831671</v>
      </c>
      <c r="PX413" s="23">
        <f t="shared" ca="1" si="749"/>
        <v>1.0331080823674319</v>
      </c>
      <c r="PY413" s="23">
        <f t="shared" ca="1" si="749"/>
        <v>1.012261891604435</v>
      </c>
      <c r="PZ413" s="23">
        <f t="shared" ca="1" si="749"/>
        <v>1.0260448536797884</v>
      </c>
      <c r="QA413" s="23">
        <f t="shared" ca="1" si="749"/>
        <v>1.0343730924352494</v>
      </c>
      <c r="QB413" s="23">
        <f t="shared" ca="1" si="730"/>
        <v>1.040246349459039</v>
      </c>
      <c r="QC413" s="23">
        <f t="shared" ca="1" si="730"/>
        <v>1.0318532485884564</v>
      </c>
      <c r="QD413" s="23">
        <f t="shared" ca="1" si="730"/>
        <v>0.99122390389318393</v>
      </c>
      <c r="QE413" s="23">
        <f t="shared" ca="1" si="730"/>
        <v>1.0578298287291583</v>
      </c>
      <c r="QF413" s="23">
        <f t="shared" ca="1" si="730"/>
        <v>0.98913607966208594</v>
      </c>
      <c r="QG413" s="23">
        <f t="shared" ca="1" si="809"/>
        <v>1.0358280874063011</v>
      </c>
      <c r="QH413" s="23">
        <f t="shared" ca="1" si="809"/>
        <v>1.0118310638250219</v>
      </c>
      <c r="QI413" s="23">
        <f t="shared" ca="1" si="809"/>
        <v>1.0031460954223179</v>
      </c>
      <c r="QJ413" s="26">
        <f t="shared" ca="1" si="779"/>
        <v>1.0417510305063429</v>
      </c>
      <c r="QL413" s="3">
        <f t="shared" ca="1" si="751"/>
        <v>123.68404514383087</v>
      </c>
      <c r="QM413" s="3">
        <f t="shared" ca="1" si="753"/>
        <v>0.62801097893041558</v>
      </c>
      <c r="QN413" s="3">
        <f t="shared" ca="1" si="757"/>
        <v>0.5810475219360548</v>
      </c>
      <c r="QO413" s="3">
        <f t="shared" ca="1" si="762"/>
        <v>1.6937520017137997</v>
      </c>
      <c r="QP413" s="3">
        <f t="shared" ca="1" si="795"/>
        <v>3.1969003384741734</v>
      </c>
      <c r="QQ413" s="2">
        <f t="shared" ca="1" si="810"/>
        <v>6.0018389700699837</v>
      </c>
      <c r="QR413" s="3">
        <f t="shared" ca="1" si="754"/>
        <v>7.8019611599015048</v>
      </c>
      <c r="QS413" s="3">
        <f t="shared" ca="1" si="758"/>
        <v>7.2021015258904262</v>
      </c>
      <c r="QT413" s="3">
        <f t="shared" ca="1" si="761"/>
        <v>6.9490875989242085</v>
      </c>
      <c r="QU413" s="3">
        <f t="shared" ca="1" si="782"/>
        <v>6.4960023946897039</v>
      </c>
    </row>
    <row r="414" spans="1:463" x14ac:dyDescent="0.35">
      <c r="A414" t="s">
        <v>1479</v>
      </c>
      <c r="B414" s="21">
        <v>44805</v>
      </c>
      <c r="C414" t="s">
        <v>1029</v>
      </c>
      <c r="D414" s="2">
        <v>122.3</v>
      </c>
      <c r="E414" s="2">
        <v>123.8</v>
      </c>
      <c r="F414" s="2">
        <v>10.1</v>
      </c>
      <c r="G414" s="2">
        <v>120.2</v>
      </c>
      <c r="H414" s="2">
        <v>123.7482814444284</v>
      </c>
      <c r="I414" s="2">
        <v>119.94054517349082</v>
      </c>
      <c r="J414" s="2">
        <v>123.6</v>
      </c>
      <c r="K414" s="2">
        <v>122.9</v>
      </c>
      <c r="L414" s="2">
        <v>122.67275147680535</v>
      </c>
      <c r="M414" s="2">
        <v>112.1</v>
      </c>
      <c r="N414" s="2">
        <v>153</v>
      </c>
      <c r="O414" s="2">
        <v>119.1</v>
      </c>
      <c r="P414" s="2">
        <v>121.4</v>
      </c>
      <c r="Q414" s="2">
        <v>111.7</v>
      </c>
      <c r="R414" s="2">
        <v>135.4</v>
      </c>
      <c r="S414" s="2">
        <v>153</v>
      </c>
      <c r="T414" s="2">
        <v>188.2</v>
      </c>
      <c r="U414" s="2">
        <v>144.69999999999999</v>
      </c>
      <c r="V414" s="2">
        <v>129.30000000000001</v>
      </c>
      <c r="W414" s="2">
        <v>126.5</v>
      </c>
      <c r="X414" s="2">
        <v>128.5</v>
      </c>
      <c r="Y414" s="2">
        <v>130.69999999999999</v>
      </c>
      <c r="Z414" s="2">
        <v>131.80000000000001</v>
      </c>
      <c r="AA414" s="2">
        <v>128.19999999999999</v>
      </c>
      <c r="AB414" s="2">
        <v>120.3</v>
      </c>
      <c r="AC414" s="2">
        <v>108.2</v>
      </c>
      <c r="AD414" s="2">
        <v>140.1</v>
      </c>
      <c r="AE414" s="2">
        <v>113.4</v>
      </c>
      <c r="AF414" s="2">
        <v>134.80000000000001</v>
      </c>
      <c r="AG414" s="22">
        <v>563</v>
      </c>
      <c r="AH414" s="22">
        <v>437</v>
      </c>
      <c r="AI414" s="22">
        <v>166</v>
      </c>
      <c r="AJ414" s="22">
        <v>31</v>
      </c>
      <c r="AK414" s="22">
        <v>36</v>
      </c>
      <c r="AL414" s="22">
        <v>2</v>
      </c>
      <c r="AM414" s="22">
        <v>12</v>
      </c>
      <c r="AN414" s="22">
        <v>23</v>
      </c>
      <c r="AO414" s="22">
        <v>51</v>
      </c>
      <c r="AP414" s="22">
        <v>31</v>
      </c>
      <c r="AQ414" s="22">
        <v>25</v>
      </c>
      <c r="AR414" s="2">
        <v>119.3</v>
      </c>
      <c r="AS414" s="2">
        <v>126.7</v>
      </c>
      <c r="AT414" s="2">
        <v>111.7</v>
      </c>
      <c r="AU414" s="2">
        <v>130.30000000000001</v>
      </c>
      <c r="AV414" s="2">
        <v>122.2</v>
      </c>
      <c r="AW414" s="2">
        <v>118.7</v>
      </c>
      <c r="AX414" s="2">
        <v>135.4</v>
      </c>
      <c r="AY414" s="2">
        <v>119.3</v>
      </c>
      <c r="AZ414" s="2">
        <v>119.2</v>
      </c>
      <c r="BA414" s="2">
        <v>126.5</v>
      </c>
      <c r="BB414" s="2">
        <v>129.1</v>
      </c>
      <c r="BC414" s="2">
        <v>111.5</v>
      </c>
      <c r="BD414" s="3">
        <v>1.36</v>
      </c>
      <c r="BE414" s="3">
        <v>1.81</v>
      </c>
      <c r="BF414" s="3">
        <v>2.84</v>
      </c>
      <c r="BG414" s="3">
        <v>0.98</v>
      </c>
      <c r="BH414" s="3">
        <v>3.11</v>
      </c>
      <c r="BI414" s="2">
        <v>347.6</v>
      </c>
      <c r="BJ414" s="2">
        <v>12.6</v>
      </c>
      <c r="BK414" s="2">
        <v>12.4</v>
      </c>
      <c r="BL414" s="2">
        <v>158</v>
      </c>
      <c r="BM414" s="2">
        <v>136.80000000000001</v>
      </c>
      <c r="BN414" s="10">
        <v>619</v>
      </c>
      <c r="BO414" s="3">
        <v>76.319999999999993</v>
      </c>
      <c r="BP414" s="22">
        <v>1.1326000000000001</v>
      </c>
      <c r="BQ414" s="3">
        <v>89.764761904761912</v>
      </c>
      <c r="BR414" s="23">
        <v>7.8804761904761911</v>
      </c>
      <c r="BS414" s="2">
        <v>227.5</v>
      </c>
      <c r="BT414" s="3">
        <v>131.25</v>
      </c>
      <c r="BU414" s="2">
        <v>4.8</v>
      </c>
      <c r="BV414" s="2">
        <v>6.6</v>
      </c>
      <c r="BW414" s="2">
        <v>6.2</v>
      </c>
      <c r="BX414" s="2">
        <v>6.7</v>
      </c>
      <c r="BY414" s="23">
        <v>296.34899999999999</v>
      </c>
      <c r="BZ414" s="2">
        <v>103.1</v>
      </c>
      <c r="CA414" s="2">
        <v>112.6</v>
      </c>
      <c r="CB414" s="3">
        <v>112.74</v>
      </c>
      <c r="CC414" s="2">
        <v>114.2</v>
      </c>
      <c r="CD414" s="2">
        <v>152.80000000000001</v>
      </c>
      <c r="CE414" s="2">
        <v>103.14011052505383</v>
      </c>
      <c r="CF414" s="3">
        <v>112.93951589246358</v>
      </c>
      <c r="CG414" s="2">
        <v>114.31792714219058</v>
      </c>
      <c r="CH414" s="23">
        <v>298.23748407227868</v>
      </c>
      <c r="CI414" s="3">
        <v>111.64714607390539</v>
      </c>
      <c r="CM414" s="2">
        <f t="shared" si="763"/>
        <v>79.255484641322539</v>
      </c>
      <c r="CN414" s="2">
        <f t="shared" si="763"/>
        <v>6.9578634915029056</v>
      </c>
      <c r="CO414" s="2">
        <f t="shared" si="764"/>
        <v>73.259630985171469</v>
      </c>
      <c r="CR414" s="2">
        <f t="shared" si="767"/>
        <v>0.41050903119868637</v>
      </c>
      <c r="CS414" s="2">
        <f t="shared" si="767"/>
        <v>0.5686433793663711</v>
      </c>
      <c r="CT414" s="2">
        <f t="shared" si="768"/>
        <v>0.58577405857740827</v>
      </c>
      <c r="CU414" s="2">
        <f t="shared" si="768"/>
        <v>0.58347288727099378</v>
      </c>
      <c r="CV414" s="2">
        <f t="shared" si="768"/>
        <v>0.59581888189951759</v>
      </c>
      <c r="CW414" s="2">
        <f t="shared" si="769"/>
        <v>1.017811704834596</v>
      </c>
      <c r="CX414" s="2">
        <f t="shared" si="770"/>
        <v>0.16299918500407728</v>
      </c>
      <c r="CY414" s="2">
        <f t="shared" si="815"/>
        <v>-4.0150564617314961</v>
      </c>
      <c r="CZ414" s="2">
        <f t="shared" si="775"/>
        <v>0.42689434364993756</v>
      </c>
      <c r="DA414" s="2">
        <f t="shared" si="776"/>
        <v>0.66945606694560433</v>
      </c>
      <c r="DB414" s="2">
        <f t="shared" si="777"/>
        <v>1.0156250000000089</v>
      </c>
      <c r="DC414" s="2">
        <f t="shared" si="704"/>
        <v>0.69524913093859619</v>
      </c>
      <c r="DF414" s="2">
        <f t="shared" si="771"/>
        <v>7.2307933926725187</v>
      </c>
      <c r="DG414" s="2">
        <f t="shared" si="771"/>
        <v>7.3888430037932551</v>
      </c>
      <c r="DH414" s="2">
        <f t="shared" si="772"/>
        <v>6.9088195278431241</v>
      </c>
      <c r="DI414" s="2">
        <f t="shared" si="796"/>
        <v>21.334153044258365</v>
      </c>
      <c r="DJ414" s="2">
        <f t="shared" si="796"/>
        <v>1.174730433685589</v>
      </c>
      <c r="DM414" s="2">
        <f t="shared" si="816"/>
        <v>8.8078291814946539</v>
      </c>
      <c r="DN414" s="2">
        <f t="shared" si="816"/>
        <v>10.14234875444839</v>
      </c>
      <c r="DO414" s="2">
        <f t="shared" si="780"/>
        <v>6.4658990256864461</v>
      </c>
      <c r="DP414" s="2">
        <f t="shared" si="817"/>
        <v>13.186813186813179</v>
      </c>
      <c r="DQ414" s="2">
        <f t="shared" si="697"/>
        <v>3.3728933069086993</v>
      </c>
      <c r="DR414" s="2">
        <f t="shared" si="818"/>
        <v>6.1312607944732376</v>
      </c>
      <c r="DS414" s="2">
        <f t="shared" si="819"/>
        <v>4.8265915854572397</v>
      </c>
      <c r="DT414" s="2">
        <v>5.9</v>
      </c>
      <c r="DU414" s="2">
        <v>5.4</v>
      </c>
      <c r="DV414" s="2">
        <f t="shared" si="781"/>
        <v>14.739884393063573</v>
      </c>
      <c r="DW414" s="2">
        <f t="shared" si="820"/>
        <v>8.4466019417475771</v>
      </c>
      <c r="DX414" s="2">
        <f t="shared" si="821"/>
        <v>70.162748643761304</v>
      </c>
      <c r="DY414" s="2">
        <f t="shared" si="822"/>
        <v>10.620915032679745</v>
      </c>
      <c r="DZ414" s="2">
        <f t="shared" si="823"/>
        <v>26.550868486352353</v>
      </c>
      <c r="EA414" s="2">
        <f t="shared" si="835"/>
        <v>35.613870665417039</v>
      </c>
      <c r="EB414" s="2">
        <f t="shared" si="835"/>
        <v>10.136286201022159</v>
      </c>
      <c r="EC414" s="2">
        <f t="shared" si="835"/>
        <v>4.2868920032976154</v>
      </c>
      <c r="ED414" s="2">
        <f t="shared" si="835"/>
        <v>27.733598409542747</v>
      </c>
      <c r="EE414" s="2">
        <f t="shared" si="718"/>
        <v>17.535971223021573</v>
      </c>
      <c r="EF414" s="2">
        <f t="shared" si="718"/>
        <v>16.84397163120568</v>
      </c>
      <c r="EG414" s="2">
        <f t="shared" si="718"/>
        <v>6.9224353628023261</v>
      </c>
      <c r="EH414" s="2">
        <f t="shared" si="718"/>
        <v>2.3829787234042499</v>
      </c>
      <c r="EI414" s="2">
        <f t="shared" si="689"/>
        <v>14.491362763915539</v>
      </c>
      <c r="EJ414" s="2">
        <f t="shared" si="689"/>
        <v>5.4954204829309017</v>
      </c>
      <c r="EK414" s="2">
        <f t="shared" si="689"/>
        <v>8.4466019417475771</v>
      </c>
      <c r="EL414" s="2">
        <f t="shared" si="689"/>
        <v>20.202952029520294</v>
      </c>
      <c r="EM414" s="2">
        <f t="shared" si="689"/>
        <v>10.688405797101442</v>
      </c>
      <c r="EN414" s="2">
        <f t="shared" si="689"/>
        <v>3.487358326068013</v>
      </c>
      <c r="EO414" s="2">
        <f t="shared" si="830"/>
        <v>10.620915032679745</v>
      </c>
      <c r="EP414" s="2">
        <f t="shared" si="830"/>
        <v>2.4914089347078949</v>
      </c>
      <c r="EQ414" s="2">
        <f t="shared" si="830"/>
        <v>5.2074139452780388</v>
      </c>
      <c r="ER414" s="2">
        <f t="shared" si="716"/>
        <v>4.2868920032976154</v>
      </c>
      <c r="ES414" s="2">
        <f t="shared" si="716"/>
        <v>9.6856414613423869</v>
      </c>
      <c r="ET414" s="2">
        <f t="shared" si="716"/>
        <v>4.9905838041431227</v>
      </c>
      <c r="EU414" s="2">
        <f t="shared" si="765"/>
        <v>12.6</v>
      </c>
      <c r="EV414" s="2">
        <f t="shared" si="765"/>
        <v>12.4</v>
      </c>
      <c r="EW414" s="2">
        <f t="shared" si="824"/>
        <v>20.702826585179523</v>
      </c>
      <c r="EX414" s="2">
        <f t="shared" si="824"/>
        <v>16.624040920716119</v>
      </c>
      <c r="EY414" s="2">
        <f t="shared" si="825"/>
        <v>46.118337469072237</v>
      </c>
      <c r="EZ414" s="2">
        <f t="shared" si="825"/>
        <v>85.127698671925245</v>
      </c>
      <c r="FA414" s="2">
        <f t="shared" si="826"/>
        <v>48.208469055374593</v>
      </c>
      <c r="FB414" s="2">
        <f t="shared" si="733"/>
        <v>8.1921068964258215</v>
      </c>
      <c r="FC414" s="2">
        <f t="shared" si="733"/>
        <v>2.9970029970030065</v>
      </c>
      <c r="FD414" s="2">
        <f t="shared" si="733"/>
        <v>8.5824493731918814</v>
      </c>
      <c r="FE414" s="2">
        <f t="shared" si="732"/>
        <v>5.5519146147364307</v>
      </c>
      <c r="FF414" s="2">
        <f t="shared" si="732"/>
        <v>8.8655862726406021</v>
      </c>
      <c r="FG414" s="2">
        <f t="shared" si="732"/>
        <v>6.7784765897973553</v>
      </c>
      <c r="FH414" s="2">
        <v>6.3</v>
      </c>
      <c r="FI414" s="2">
        <v>7.1</v>
      </c>
      <c r="FL414" s="2">
        <f t="shared" si="797"/>
        <v>2.1777380225925347</v>
      </c>
      <c r="FM414" s="2">
        <f t="shared" si="797"/>
        <v>1.5302265310549679</v>
      </c>
      <c r="FN414" s="2">
        <f t="shared" si="798"/>
        <v>1.6364937651985212</v>
      </c>
      <c r="FQ414" s="2">
        <f t="shared" si="799"/>
        <v>8.9996583621804618</v>
      </c>
      <c r="FR414" s="2">
        <f t="shared" si="799"/>
        <v>6.2628404686974948</v>
      </c>
      <c r="FS414" s="2">
        <f t="shared" si="800"/>
        <v>6.7084220290229091</v>
      </c>
      <c r="FT414" s="2">
        <f t="shared" si="801"/>
        <v>6.2583644577936193</v>
      </c>
      <c r="FU414" s="2">
        <f t="shared" si="801"/>
        <v>5.0465578991140125</v>
      </c>
      <c r="FX414" s="2">
        <f t="shared" si="812"/>
        <v>11.423969223067076</v>
      </c>
      <c r="FY414" s="2">
        <f t="shared" si="812"/>
        <v>5.9126529047868637</v>
      </c>
      <c r="FZ414" s="2">
        <f t="shared" si="813"/>
        <v>6.0033047560364095</v>
      </c>
      <c r="GA414" s="2">
        <f t="shared" si="814"/>
        <v>6.215526458290288</v>
      </c>
      <c r="GB414" s="2">
        <f t="shared" si="814"/>
        <v>4.3492902682882972</v>
      </c>
      <c r="GE414" s="2">
        <f t="shared" si="839"/>
        <v>15.438791077134743</v>
      </c>
      <c r="GF414" s="2">
        <f t="shared" si="839"/>
        <v>14.819249552925271</v>
      </c>
      <c r="GG414" s="2">
        <f t="shared" si="831"/>
        <v>60.252247556087134</v>
      </c>
      <c r="GH414" s="2">
        <f t="shared" si="831"/>
        <v>114.61889839208253</v>
      </c>
      <c r="GI414" s="2">
        <f t="shared" si="832"/>
        <v>51.675525768430795</v>
      </c>
      <c r="GJ414" s="2">
        <f t="shared" si="833"/>
        <v>5.9383107523782064</v>
      </c>
      <c r="GK414" s="2">
        <v>6.1</v>
      </c>
      <c r="GN414" s="2">
        <f t="shared" si="752"/>
        <v>0.19999999999999929</v>
      </c>
      <c r="GQ414" s="2">
        <f t="shared" si="717"/>
        <v>8.1</v>
      </c>
      <c r="GT414" s="27">
        <f t="shared" ca="1" si="734"/>
        <v>109.27092709270929</v>
      </c>
      <c r="GU414" s="27">
        <f t="shared" ca="1" si="735"/>
        <v>116.79389312977099</v>
      </c>
      <c r="GV414" s="27">
        <f t="shared" ca="1" si="735"/>
        <v>152.01938610662359</v>
      </c>
      <c r="GW414" s="27">
        <f t="shared" ca="1" si="736"/>
        <v>109.47741364038973</v>
      </c>
      <c r="GX414" s="27">
        <f t="shared" ca="1" si="736"/>
        <v>105.04273504273505</v>
      </c>
      <c r="GY414" s="27">
        <f t="shared" ca="1" si="737"/>
        <v>107.55864465682016</v>
      </c>
      <c r="GZ414" s="27">
        <f t="shared" ca="1" si="738"/>
        <v>98.771331058020479</v>
      </c>
      <c r="HA414" s="27">
        <f t="shared" ca="1" si="739"/>
        <v>96.953405017921156</v>
      </c>
      <c r="HB414" s="27">
        <f t="shared" ca="1" si="739"/>
        <v>115.68951279933938</v>
      </c>
      <c r="HC414" s="27">
        <f t="shared" ca="1" si="739"/>
        <v>105</v>
      </c>
      <c r="HD414" s="27">
        <f t="shared" ca="1" si="739"/>
        <v>108.27309236947794</v>
      </c>
      <c r="HE414" s="27">
        <f t="shared" ca="1" si="740"/>
        <v>94.948697711128645</v>
      </c>
      <c r="HG414" s="27">
        <f t="shared" ca="1" si="741"/>
        <v>102.30202578268876</v>
      </c>
      <c r="HH414" s="27">
        <f t="shared" ca="1" si="742"/>
        <v>108.35401157981804</v>
      </c>
      <c r="HI414" s="27">
        <f t="shared" ca="1" si="742"/>
        <v>111.93490054249548</v>
      </c>
      <c r="HJ414" s="27">
        <f t="shared" ca="1" si="743"/>
        <v>103.38827838827839</v>
      </c>
      <c r="HK414" s="27">
        <f t="shared" ca="1" si="743"/>
        <v>101.03626943005182</v>
      </c>
      <c r="HL414" s="27">
        <f t="shared" ca="1" si="744"/>
        <v>102.40213523131672</v>
      </c>
      <c r="HM414" s="27">
        <f t="shared" ca="1" si="745"/>
        <v>137.30084348641049</v>
      </c>
      <c r="HN414" s="27">
        <f t="shared" ca="1" si="746"/>
        <v>105.78199052132702</v>
      </c>
      <c r="HO414" s="27">
        <f t="shared" ca="1" si="746"/>
        <v>99.343724364232969</v>
      </c>
      <c r="HP414" s="27">
        <f t="shared" ca="1" si="746"/>
        <v>103.6468330134357</v>
      </c>
      <c r="HQ414" s="27">
        <f t="shared" ca="1" si="746"/>
        <v>104.01002506265664</v>
      </c>
      <c r="HR414" s="27">
        <f t="shared" ca="1" si="747"/>
        <v>107.82978723404256</v>
      </c>
      <c r="HT414" s="27">
        <f t="shared" ref="HT414:HV429" ca="1" si="841">AI402*GT402/$GY402</f>
        <v>157.07679235475226</v>
      </c>
      <c r="HU414" s="27">
        <f t="shared" ca="1" si="841"/>
        <v>30.700543970675881</v>
      </c>
      <c r="HV414" s="27">
        <f t="shared" ca="1" si="841"/>
        <v>35.142627385558434</v>
      </c>
      <c r="HW414" s="27">
        <f t="shared" ref="HW414:HX429" ca="1" si="842">AG402*GW402/$GY402</f>
        <v>568.63223875768358</v>
      </c>
      <c r="HX414" s="27">
        <f t="shared" ca="1" si="842"/>
        <v>431.70990305558956</v>
      </c>
      <c r="HY414" s="27">
        <f t="shared" ca="1" si="802"/>
        <v>1000</v>
      </c>
      <c r="HZ414" s="27">
        <f t="shared" ref="HZ414:IE429" ca="1" si="843">AL402*GZ402/$GY402</f>
        <v>1.8234349618306274</v>
      </c>
      <c r="IA414" s="27">
        <f t="shared" ca="1" si="843"/>
        <v>25.671650413643292</v>
      </c>
      <c r="IB414" s="27">
        <f t="shared" ca="1" si="843"/>
        <v>16.934633560516875</v>
      </c>
      <c r="IC414" s="27">
        <f t="shared" ca="1" si="843"/>
        <v>60.759671068270201</v>
      </c>
      <c r="ID414" s="27">
        <f t="shared" ca="1" si="843"/>
        <v>21.824267982025123</v>
      </c>
      <c r="IE414" s="27">
        <f t="shared" ca="1" si="843"/>
        <v>18.54291236880611</v>
      </c>
      <c r="IG414" s="28">
        <f t="shared" ca="1" si="786"/>
        <v>1.9375369574423968</v>
      </c>
      <c r="IH414" s="28">
        <f t="shared" ca="1" si="786"/>
        <v>0.78958915959161691</v>
      </c>
      <c r="II414" s="28">
        <f t="shared" ca="1" si="786"/>
        <v>2.3371063985152145</v>
      </c>
      <c r="IJ414" s="28">
        <f t="shared" ca="1" si="787"/>
        <v>7.3906409494377696</v>
      </c>
      <c r="IK414" s="24">
        <f t="shared" ca="1" si="803"/>
        <v>2.3264084338885413</v>
      </c>
      <c r="IL414" s="28">
        <f t="shared" ca="1" si="788"/>
        <v>2.7039782475538425</v>
      </c>
      <c r="IM414" s="28">
        <f t="shared" ca="1" si="804"/>
        <v>10.142348754448399</v>
      </c>
      <c r="IN414" s="3">
        <f t="shared" ca="1" si="805"/>
        <v>10.094619196991612</v>
      </c>
      <c r="IO414" s="2">
        <f t="shared" si="827"/>
        <v>10.1</v>
      </c>
      <c r="IQ414" s="2">
        <f t="shared" ca="1" si="838"/>
        <v>5.0642325155492287</v>
      </c>
      <c r="IS414" s="3">
        <f t="shared" ca="1" si="790"/>
        <v>-0.16270881254539526</v>
      </c>
      <c r="IT414" s="3">
        <f t="shared" ca="1" si="791"/>
        <v>1.1259462530718078E-2</v>
      </c>
      <c r="IU414" s="3">
        <f t="shared" si="792"/>
        <v>0.19999999999999929</v>
      </c>
      <c r="IV414" s="3">
        <f t="shared" ca="1" si="793"/>
        <v>0.35144935001467648</v>
      </c>
      <c r="IX414" s="28">
        <f ca="1">$HL414/100*(GZ414-100)*AL414/1000+(HM414-100)*HZ414/$HY414</f>
        <v>6.5499295655870995E-2</v>
      </c>
      <c r="IY414" s="28">
        <f ca="1">$HL414/100*(HA414-100)*AM414/1000+(HN414-100)*IA414/$HY414</f>
        <v>0.11099589959651966</v>
      </c>
      <c r="IZ414" s="28">
        <f ca="1">$HL414/100*(HB414-100)*AN414/1000+(HO414-100)*IB414/$HY414</f>
        <v>0.35841332321361807</v>
      </c>
      <c r="JA414" s="28">
        <f ca="1">$HL414/100*(HC414-100)*AO414/1000+(HP414-100)*IC414/$HY414</f>
        <v>0.48270581917711919</v>
      </c>
      <c r="JB414" s="28">
        <f ca="1">$HL414/100*(HD414-100)*AP414/1000+(HQ414-100)*ID414/$HY414</f>
        <v>0.35014238189819635</v>
      </c>
      <c r="JC414" s="28">
        <f ca="1">$HL414/100*(HE414-100)*AQ414/1000+(HR414-100)*IE414/$HY414</f>
        <v>1.587102352743186E-2</v>
      </c>
      <c r="JE414" s="3">
        <f t="shared" ca="1" si="808"/>
        <v>-1.5008857030834086E-2</v>
      </c>
      <c r="JF414" s="3">
        <f t="shared" ca="1" si="808"/>
        <v>8.7670684102482549E-3</v>
      </c>
      <c r="JG414" s="3">
        <f t="shared" ca="1" si="808"/>
        <v>0.10768923681479659</v>
      </c>
      <c r="JH414" s="3">
        <f t="shared" ca="1" si="808"/>
        <v>3.4933821514879393E-2</v>
      </c>
      <c r="JI414" s="3">
        <f t="shared" ca="1" si="808"/>
        <v>1.9072986105309608E-3</v>
      </c>
      <c r="JJ414" s="3">
        <f t="shared" ca="1" si="808"/>
        <v>-3.4469703444661604E-2</v>
      </c>
      <c r="JK414" s="3">
        <f>IO414-IO413</f>
        <v>0.19999999999999929</v>
      </c>
      <c r="JL414" s="3">
        <f t="shared" ca="1" si="794"/>
        <v>0.1073196202160368</v>
      </c>
      <c r="JN414" s="10">
        <f>COUNTIF(EI414:ET414,"&gt;2")</f>
        <v>12</v>
      </c>
      <c r="JP414" s="2">
        <f>AVERAGE(CS414,CS402,CS390,CS378,CS366,CS354,CS342,CS330,CS318,CS306)</f>
        <v>0.23754157588751687</v>
      </c>
      <c r="JQ414" s="2">
        <f>CS414-JP414</f>
        <v>0.33110180347885421</v>
      </c>
      <c r="JR414" s="2">
        <f>AVERAGE(CT414,CT402,CT390,CT378,CT366,CT354,CT342,CT330,CT318,CT306)</f>
        <v>0.29621149889495457</v>
      </c>
      <c r="JS414" s="2">
        <f>CT414-JR414</f>
        <v>0.2895625596824537</v>
      </c>
      <c r="KH414" s="2">
        <f>(DN414*$DN$4)+(FB414*$FB$3)+(FC414*$FC$3)+(FD414*$FD$3)+(FE414*$FE$3)+(FF414*$FF$3)+(FG414*$FG$3)</f>
        <v>7.5445092139331829</v>
      </c>
      <c r="KI414" s="2">
        <f>F414-KH414</f>
        <v>2.5554907860668168</v>
      </c>
      <c r="KJ414" s="2">
        <f>MAX(DN414,FB414:FG414)</f>
        <v>10.14234875444839</v>
      </c>
      <c r="KK414" s="2">
        <f>MIN(DN414,FB414:FG414)</f>
        <v>2.9970029970030065</v>
      </c>
      <c r="KL414" s="2">
        <f t="shared" si="828"/>
        <v>7.1453457574453836</v>
      </c>
      <c r="KO414" s="2">
        <f>BO414</f>
        <v>76.319999999999993</v>
      </c>
      <c r="KP414" s="2">
        <f>100*((BO408/BO396)-1)</f>
        <v>0.12245897624296731</v>
      </c>
      <c r="KQ414" s="2">
        <f t="shared" si="840"/>
        <v>0.12245897624296731</v>
      </c>
      <c r="KR414" s="2">
        <f>100*((BO402/BO390)-1)</f>
        <v>5.5677845396866488</v>
      </c>
      <c r="KS414" s="2">
        <f t="shared" si="691"/>
        <v>5.5677845396866488</v>
      </c>
      <c r="KT414" s="3">
        <f>BP414</f>
        <v>1.1326000000000001</v>
      </c>
      <c r="KU414" s="3">
        <f>BQ414</f>
        <v>89.764761904761912</v>
      </c>
      <c r="KV414" s="3">
        <f t="shared" si="773"/>
        <v>79.255484641322539</v>
      </c>
      <c r="KW414" s="2">
        <f t="shared" si="774"/>
        <v>113.56240220602164</v>
      </c>
      <c r="KX414" s="2">
        <f t="shared" si="837"/>
        <v>144.98761537539283</v>
      </c>
      <c r="LA414">
        <v>2</v>
      </c>
      <c r="LB414">
        <v>0</v>
      </c>
      <c r="LE414" s="2">
        <v>126.38214650018999</v>
      </c>
      <c r="LF414" s="2">
        <v>138.65296758354609</v>
      </c>
      <c r="LG414" s="2">
        <v>106.13043850833077</v>
      </c>
      <c r="LH414" s="2">
        <v>103.35511294878651</v>
      </c>
      <c r="LI414" s="2">
        <v>108.88273818594557</v>
      </c>
      <c r="LJ414" s="2">
        <v>112.80080073505827</v>
      </c>
      <c r="LK414" s="2">
        <v>119.53329858575202</v>
      </c>
      <c r="LL414" s="2">
        <v>117.77889175409501</v>
      </c>
      <c r="LM414" s="2">
        <v>126.75116099975291</v>
      </c>
      <c r="LN414" s="2">
        <v>116.60006423306839</v>
      </c>
      <c r="LO414" s="2">
        <v>136.89466926566618</v>
      </c>
      <c r="LP414" s="2">
        <v>124.57117919623329</v>
      </c>
      <c r="LQ414" s="2">
        <v>189.75877588610587</v>
      </c>
      <c r="LR414" s="2">
        <v>131.38537374593358</v>
      </c>
      <c r="LS414" s="2">
        <v>128.24283983374033</v>
      </c>
      <c r="LT414" s="2">
        <v>156.39518746053915</v>
      </c>
      <c r="LU414" s="2">
        <v>125.88945159909832</v>
      </c>
      <c r="LV414" s="2">
        <v>131.96969139674974</v>
      </c>
      <c r="LW414" s="2">
        <v>113.6171840061526</v>
      </c>
      <c r="LX414" s="2">
        <v>86.049403514440129</v>
      </c>
      <c r="LY414" s="2">
        <v>108.38505654760701</v>
      </c>
      <c r="LZ414" s="2">
        <v>130.75839683424198</v>
      </c>
      <c r="MA414" s="2">
        <v>127.3327349808513</v>
      </c>
      <c r="MB414" s="2">
        <v>121.57063929269859</v>
      </c>
      <c r="MC414" s="2">
        <v>130.84993734638201</v>
      </c>
      <c r="MD414" s="2">
        <v>124.23506100308283</v>
      </c>
      <c r="ME414" s="2">
        <v>133.24529923338835</v>
      </c>
      <c r="MF414" s="2">
        <v>124.98211609977663</v>
      </c>
      <c r="MG414" s="2">
        <v>134.92789931065312</v>
      </c>
      <c r="MH414" s="2">
        <v>119.26870415811239</v>
      </c>
      <c r="MI414" s="2">
        <v>158.88628983319512</v>
      </c>
      <c r="MJ414" s="2">
        <v>133.40794248724947</v>
      </c>
      <c r="MK414" s="2">
        <v>128.17384770398397</v>
      </c>
      <c r="ML414" s="2">
        <v>119.16437249042335</v>
      </c>
      <c r="MM414" s="2">
        <v>124.18650888075823</v>
      </c>
      <c r="MN414" s="2">
        <v>137.37411990340138</v>
      </c>
      <c r="MO414" s="2">
        <v>136.06698837095965</v>
      </c>
      <c r="MP414" s="2">
        <v>142.23122232135285</v>
      </c>
      <c r="MQ414" s="2">
        <v>89.715231287193944</v>
      </c>
      <c r="MR414" s="2">
        <v>88.411304514227481</v>
      </c>
      <c r="MS414" s="10">
        <v>129.00825009789131</v>
      </c>
      <c r="MT414" s="2">
        <v>134.51364563986434</v>
      </c>
      <c r="MU414" s="2">
        <v>114.33042144471717</v>
      </c>
      <c r="MV414" s="2">
        <v>84.029871173595396</v>
      </c>
      <c r="MX414" s="22">
        <v>0.82</v>
      </c>
      <c r="MY414" s="22">
        <v>0.18</v>
      </c>
      <c r="MZ414" s="22">
        <v>0.7</v>
      </c>
      <c r="NA414" s="22">
        <v>0.44</v>
      </c>
      <c r="NB414" s="22">
        <v>0.44</v>
      </c>
      <c r="NC414" s="22">
        <v>0.42</v>
      </c>
      <c r="ND414" s="22">
        <v>1</v>
      </c>
      <c r="NE414" s="22">
        <v>2.96</v>
      </c>
      <c r="NF414" s="22">
        <v>1.04</v>
      </c>
      <c r="NG414" s="22">
        <v>2</v>
      </c>
      <c r="NH414" s="23">
        <v>3</v>
      </c>
      <c r="NI414" s="22">
        <v>21</v>
      </c>
      <c r="NJ414" s="22">
        <v>1.28</v>
      </c>
      <c r="NK414" s="22">
        <v>0.48</v>
      </c>
      <c r="NL414" s="23">
        <v>4.5599999999999996</v>
      </c>
      <c r="NM414" s="3">
        <v>2.8</v>
      </c>
      <c r="NN414" s="22">
        <v>2.56</v>
      </c>
      <c r="NO414" s="22">
        <v>2.64</v>
      </c>
      <c r="NP414" s="22">
        <v>0.23</v>
      </c>
      <c r="NQ414" s="22">
        <v>2.5299999999999998</v>
      </c>
      <c r="NR414" s="23">
        <v>1</v>
      </c>
      <c r="NS414" s="22">
        <v>1.28</v>
      </c>
      <c r="NT414" s="22">
        <v>6.72</v>
      </c>
      <c r="NU414" s="23">
        <v>6.48</v>
      </c>
      <c r="NV414" s="3">
        <v>3.24</v>
      </c>
      <c r="NW414" s="22">
        <v>0.54</v>
      </c>
      <c r="NX414" s="22">
        <v>0.72</v>
      </c>
      <c r="NY414" s="22">
        <v>66.75</v>
      </c>
      <c r="NZ414" s="22">
        <v>22.25</v>
      </c>
      <c r="OA414" s="23">
        <v>2</v>
      </c>
      <c r="OB414" s="22">
        <v>0.69</v>
      </c>
      <c r="OC414" s="22">
        <v>1.1000000000000001</v>
      </c>
      <c r="OD414" s="22">
        <v>2.25</v>
      </c>
      <c r="OE414" s="22">
        <v>1.65</v>
      </c>
      <c r="OF414" s="22">
        <v>14.28</v>
      </c>
      <c r="OG414" s="22">
        <v>0.34</v>
      </c>
      <c r="OH414" s="23">
        <v>2.38</v>
      </c>
      <c r="OI414" s="22">
        <v>2</v>
      </c>
      <c r="OJ414" s="22">
        <v>11.2</v>
      </c>
      <c r="OK414" s="22">
        <v>4.8</v>
      </c>
      <c r="OL414" s="22">
        <v>0.51</v>
      </c>
      <c r="OM414" s="23">
        <v>3.23</v>
      </c>
      <c r="ON414" s="22">
        <v>3.23</v>
      </c>
      <c r="OO414" s="22">
        <v>10.029999999999999</v>
      </c>
      <c r="OQ414">
        <f t="shared" si="829"/>
        <v>-8</v>
      </c>
      <c r="OR414" s="23">
        <f t="shared" ca="1" si="724"/>
        <v>1.0600013874873824</v>
      </c>
      <c r="OS414" s="23">
        <f t="shared" ca="1" si="724"/>
        <v>1.0788605934380731</v>
      </c>
      <c r="OT414" s="23">
        <f t="shared" ca="1" si="724"/>
        <v>1.0082359974214963</v>
      </c>
      <c r="OU414" s="23">
        <f t="shared" ca="1" si="724"/>
        <v>1.0101617934157459</v>
      </c>
      <c r="OV414" s="23">
        <f t="shared" ca="1" si="724"/>
        <v>1.0179948285192015</v>
      </c>
      <c r="OW414" s="23">
        <f t="shared" ca="1" si="724"/>
        <v>1.0262445498606292</v>
      </c>
      <c r="OX414" s="23">
        <f t="shared" ca="1" si="811"/>
        <v>1.0142872873539976</v>
      </c>
      <c r="OY414" s="23">
        <f t="shared" ca="1" si="811"/>
        <v>1.0257126660421874</v>
      </c>
      <c r="OZ414" s="23">
        <f t="shared" ca="1" si="811"/>
        <v>1.0424428225509816</v>
      </c>
      <c r="PA414" s="23">
        <f t="shared" ca="1" si="811"/>
        <v>1.0308675468854269</v>
      </c>
      <c r="PB414" s="23">
        <f t="shared" ca="1" si="811"/>
        <v>1.0409088210885031</v>
      </c>
      <c r="PC414" s="23">
        <f t="shared" ca="1" si="811"/>
        <v>1.049524184558571</v>
      </c>
      <c r="PD414" s="23">
        <f t="shared" ca="1" si="811"/>
        <v>1.0328337038307203</v>
      </c>
      <c r="PE414" s="23">
        <f t="shared" ca="1" si="811"/>
        <v>1.176768348513701</v>
      </c>
      <c r="PF414" s="23">
        <f t="shared" ca="1" si="811"/>
        <v>1.0558637164651343</v>
      </c>
      <c r="PG414" s="23">
        <f t="shared" ca="1" si="729"/>
        <v>1.0785457992082941</v>
      </c>
      <c r="PH414" s="23">
        <f t="shared" ca="1" si="729"/>
        <v>1.0662687112982849</v>
      </c>
      <c r="PI414" s="23">
        <f t="shared" ca="1" si="729"/>
        <v>1.0556417459598184</v>
      </c>
      <c r="PJ414" s="23">
        <f t="shared" ca="1" si="729"/>
        <v>0.99646388106031725</v>
      </c>
      <c r="PK414" s="23">
        <f t="shared" ca="1" si="729"/>
        <v>0.95996704086400109</v>
      </c>
      <c r="PL414" s="23">
        <f t="shared" ca="1" si="760"/>
        <v>1.009995266376895</v>
      </c>
      <c r="PM414" s="23">
        <f t="shared" ca="1" si="760"/>
        <v>1.0538048278036569</v>
      </c>
      <c r="PN414" s="23">
        <f t="shared" ca="1" si="760"/>
        <v>1.0187937841922701</v>
      </c>
      <c r="PO414" s="23">
        <f t="shared" ca="1" si="760"/>
        <v>1.0084361403901161</v>
      </c>
      <c r="PP414" s="23">
        <f t="shared" ca="1" si="760"/>
        <v>1.0354294204002743</v>
      </c>
      <c r="PQ414" s="23">
        <f t="shared" ca="1" si="760"/>
        <v>1.0310509118521347</v>
      </c>
      <c r="PR414" s="23">
        <f t="shared" ca="1" si="760"/>
        <v>1.0321132711956631</v>
      </c>
      <c r="PS414" s="23">
        <f t="shared" ca="1" si="760"/>
        <v>1.0619842774915236</v>
      </c>
      <c r="PT414" s="23">
        <f t="shared" ca="1" si="760"/>
        <v>1.0824685610145783</v>
      </c>
      <c r="PU414" s="23">
        <f t="shared" ca="1" si="749"/>
        <v>1.0503759762341089</v>
      </c>
      <c r="PV414" s="23">
        <f t="shared" ca="1" si="749"/>
        <v>1.0687200907407888</v>
      </c>
      <c r="PW414" s="23">
        <f t="shared" ca="1" si="749"/>
        <v>1.04288288941712</v>
      </c>
      <c r="PX414" s="23">
        <f t="shared" ca="1" si="749"/>
        <v>1.0379618532263473</v>
      </c>
      <c r="PY414" s="23">
        <f t="shared" ca="1" si="749"/>
        <v>1.0150093210269406</v>
      </c>
      <c r="PZ414" s="23">
        <f t="shared" ca="1" si="749"/>
        <v>1.0322276892663413</v>
      </c>
      <c r="QA414" s="23">
        <f t="shared" ca="1" si="749"/>
        <v>1.0426360354697268</v>
      </c>
      <c r="QB414" s="23">
        <f t="shared" ca="1" si="730"/>
        <v>1.0456959453977139</v>
      </c>
      <c r="QC414" s="23">
        <f t="shared" ca="1" si="730"/>
        <v>1.0362122156177971</v>
      </c>
      <c r="QD414" s="23">
        <f t="shared" ca="1" si="730"/>
        <v>0.99029682370387395</v>
      </c>
      <c r="QE414" s="23">
        <f t="shared" ca="1" si="730"/>
        <v>1.0622445622288197</v>
      </c>
      <c r="QF414" s="23">
        <f t="shared" ca="1" si="730"/>
        <v>0.99225682288169037</v>
      </c>
      <c r="QG414" s="23">
        <f t="shared" ca="1" si="809"/>
        <v>1.0425716272048962</v>
      </c>
      <c r="QH414" s="23">
        <f t="shared" ca="1" si="809"/>
        <v>1.0159641009235523</v>
      </c>
      <c r="QI414" s="23">
        <f t="shared" ca="1" si="809"/>
        <v>1.0023456237620796</v>
      </c>
      <c r="QJ414" s="26">
        <f t="shared" ca="1" si="779"/>
        <v>1.0455727157911274</v>
      </c>
      <c r="QL414" s="3">
        <f t="shared" ca="1" si="751"/>
        <v>124.13778263143293</v>
      </c>
      <c r="QM414" s="3">
        <f t="shared" ca="1" si="753"/>
        <v>0.36685207625155591</v>
      </c>
      <c r="QN414" s="3">
        <f t="shared" ca="1" si="757"/>
        <v>0.53677991221143806</v>
      </c>
      <c r="QO414" s="3">
        <f t="shared" ca="1" si="762"/>
        <v>1.6368785968545074</v>
      </c>
      <c r="QP414" s="3">
        <f t="shared" ca="1" si="795"/>
        <v>3.3588968234147476</v>
      </c>
      <c r="QQ414" s="2">
        <f t="shared" ca="1" si="810"/>
        <v>5.9824587150728803</v>
      </c>
      <c r="QR414" s="3">
        <f t="shared" ca="1" si="754"/>
        <v>4.4921431920694976</v>
      </c>
      <c r="QS414" s="3">
        <f t="shared" ca="1" si="758"/>
        <v>6.6450137261061455</v>
      </c>
      <c r="QT414" s="3">
        <f t="shared" ca="1" si="761"/>
        <v>6.7100381812716048</v>
      </c>
      <c r="QU414" s="3">
        <f t="shared" ca="1" si="782"/>
        <v>6.8306155255329459</v>
      </c>
    </row>
    <row r="415" spans="1:463" x14ac:dyDescent="0.35">
      <c r="A415" t="s">
        <v>1480</v>
      </c>
      <c r="B415" s="21">
        <v>44835</v>
      </c>
      <c r="C415" t="s">
        <v>1030</v>
      </c>
      <c r="D415" s="2">
        <v>124.3</v>
      </c>
      <c r="E415" s="2">
        <v>126.2</v>
      </c>
      <c r="F415" s="2">
        <v>11.1</v>
      </c>
      <c r="G415" s="2">
        <v>121</v>
      </c>
      <c r="H415" s="2">
        <v>125.9436809393567</v>
      </c>
      <c r="I415" s="2">
        <v>120.61862170145132</v>
      </c>
      <c r="J415" s="2">
        <v>127.2</v>
      </c>
      <c r="K415" s="2">
        <v>123.8</v>
      </c>
      <c r="L415" s="2">
        <v>123.54574516275954</v>
      </c>
      <c r="M415" s="2">
        <v>112.6</v>
      </c>
      <c r="N415" s="2">
        <v>152.19999999999999</v>
      </c>
      <c r="O415" s="2">
        <v>121.5</v>
      </c>
      <c r="P415" s="2">
        <v>123.1</v>
      </c>
      <c r="Q415" s="2">
        <v>113.5</v>
      </c>
      <c r="R415" s="2">
        <v>135.4</v>
      </c>
      <c r="S415" s="2">
        <v>152.19999999999999</v>
      </c>
      <c r="T415" s="2">
        <v>234.6</v>
      </c>
      <c r="U415" s="2">
        <v>145.80000000000001</v>
      </c>
      <c r="V415" s="2">
        <v>130.1</v>
      </c>
      <c r="W415" s="2">
        <v>129.4</v>
      </c>
      <c r="X415" s="2">
        <v>130.4</v>
      </c>
      <c r="Y415" s="2">
        <v>131.9</v>
      </c>
      <c r="Z415" s="2">
        <v>133</v>
      </c>
      <c r="AA415" s="2">
        <v>128.80000000000001</v>
      </c>
      <c r="AB415" s="2">
        <v>119.6</v>
      </c>
      <c r="AC415" s="2">
        <v>107.9</v>
      </c>
      <c r="AD415" s="2">
        <v>141.80000000000001</v>
      </c>
      <c r="AE415" s="2">
        <v>115.4</v>
      </c>
      <c r="AF415" s="2">
        <v>133.80000000000001</v>
      </c>
      <c r="AG415" s="22">
        <v>563</v>
      </c>
      <c r="AH415" s="22">
        <v>437</v>
      </c>
      <c r="AI415" s="22">
        <v>166</v>
      </c>
      <c r="AJ415" s="22">
        <v>31</v>
      </c>
      <c r="AK415" s="22">
        <v>36</v>
      </c>
      <c r="AL415" s="22">
        <v>2</v>
      </c>
      <c r="AM415" s="22">
        <v>12</v>
      </c>
      <c r="AN415" s="22">
        <v>23</v>
      </c>
      <c r="AO415" s="22">
        <v>51</v>
      </c>
      <c r="AP415" s="22">
        <v>31</v>
      </c>
      <c r="AQ415" s="22">
        <v>25</v>
      </c>
      <c r="AR415" s="2">
        <v>121.7</v>
      </c>
      <c r="AS415" s="2">
        <v>126.7</v>
      </c>
      <c r="AT415" s="2">
        <v>113.5</v>
      </c>
      <c r="AU415" s="2">
        <v>141.6</v>
      </c>
      <c r="AV415" s="2">
        <v>122.9</v>
      </c>
      <c r="AW415" s="2">
        <v>119.2</v>
      </c>
      <c r="AX415" s="2">
        <v>135.4</v>
      </c>
      <c r="AY415" s="2">
        <v>120.1</v>
      </c>
      <c r="AZ415" s="2">
        <v>119.7</v>
      </c>
      <c r="BA415" s="2">
        <v>129.4</v>
      </c>
      <c r="BB415" s="2">
        <v>130.4</v>
      </c>
      <c r="BC415" s="2">
        <v>112</v>
      </c>
      <c r="BD415" s="3">
        <v>1.36</v>
      </c>
      <c r="BE415" s="3">
        <v>1.88</v>
      </c>
      <c r="BF415" s="3">
        <v>2.98</v>
      </c>
      <c r="BG415" s="3">
        <v>0.92</v>
      </c>
      <c r="BH415" s="3">
        <v>3.92</v>
      </c>
      <c r="BI415" s="2">
        <v>356.2</v>
      </c>
      <c r="BJ415" s="2">
        <v>14.2</v>
      </c>
      <c r="BK415" s="2">
        <v>13.9</v>
      </c>
      <c r="BL415" s="2">
        <v>160.19999999999999</v>
      </c>
      <c r="BM415" s="2">
        <v>138.4</v>
      </c>
      <c r="BN415" s="10">
        <v>628</v>
      </c>
      <c r="BO415" s="3">
        <v>76.97</v>
      </c>
      <c r="BP415" s="22">
        <v>1.1307</v>
      </c>
      <c r="BQ415" s="3">
        <v>93.331904761904767</v>
      </c>
      <c r="BR415" s="23">
        <v>5.6604999999999999</v>
      </c>
      <c r="BS415" s="2">
        <v>236.4</v>
      </c>
      <c r="BT415" s="3">
        <v>132.16</v>
      </c>
      <c r="BU415" s="2">
        <v>5</v>
      </c>
      <c r="BV415" s="2">
        <v>6.3</v>
      </c>
      <c r="BW415" s="2">
        <v>6.4</v>
      </c>
      <c r="BX415" s="2">
        <v>7</v>
      </c>
      <c r="BY415" s="23">
        <v>298.00700000000001</v>
      </c>
      <c r="BZ415" s="2">
        <v>103.7</v>
      </c>
      <c r="CA415" s="2">
        <v>113.4</v>
      </c>
      <c r="CB415" s="3">
        <v>113.9</v>
      </c>
      <c r="CC415" s="2">
        <v>118.1</v>
      </c>
      <c r="CD415" s="2">
        <v>153.69999999999999</v>
      </c>
      <c r="CE415" s="2">
        <v>103.55177297216284</v>
      </c>
      <c r="CF415" s="3">
        <v>114.06735429310922</v>
      </c>
      <c r="CG415" s="2">
        <v>118.11690373036528</v>
      </c>
      <c r="CH415" s="23">
        <v>299.43968217942461</v>
      </c>
      <c r="CI415" s="3">
        <v>112.22075838659055</v>
      </c>
      <c r="CM415" s="2">
        <f t="shared" si="763"/>
        <v>82.543472859206474</v>
      </c>
      <c r="CN415" s="2">
        <f t="shared" si="763"/>
        <v>5.0061908552224281</v>
      </c>
      <c r="CO415" s="2">
        <f t="shared" si="764"/>
        <v>73.136733846842134</v>
      </c>
      <c r="CR415" s="2">
        <f t="shared" si="767"/>
        <v>1.6353229762878168</v>
      </c>
      <c r="CS415" s="2">
        <f t="shared" si="767"/>
        <v>1.9386106623586479</v>
      </c>
      <c r="CT415" s="2">
        <f t="shared" si="768"/>
        <v>0.66555740432612076</v>
      </c>
      <c r="CU415" s="2">
        <f t="shared" si="768"/>
        <v>1.7740848352016776</v>
      </c>
      <c r="CV415" s="2">
        <f t="shared" si="768"/>
        <v>0.56534387681803466</v>
      </c>
      <c r="CW415" s="2">
        <f t="shared" si="769"/>
        <v>2.0151133501259495</v>
      </c>
      <c r="CX415" s="2">
        <f t="shared" si="770"/>
        <v>0.73230268510983842</v>
      </c>
      <c r="CY415" s="2">
        <f t="shared" si="815"/>
        <v>-0.52287581699347152</v>
      </c>
      <c r="CZ415" s="2">
        <f t="shared" si="775"/>
        <v>24.654622741764083</v>
      </c>
      <c r="DA415" s="2">
        <f t="shared" si="776"/>
        <v>-0.58187863674148199</v>
      </c>
      <c r="DB415" s="2">
        <f t="shared" si="777"/>
        <v>0.61871616395977025</v>
      </c>
      <c r="DC415" s="2">
        <f t="shared" si="704"/>
        <v>2.474108170310692</v>
      </c>
      <c r="DF415" s="2">
        <f t="shared" si="771"/>
        <v>23.494174120616741</v>
      </c>
      <c r="DG415" s="2">
        <f t="shared" si="771"/>
        <v>6.9990978055600284</v>
      </c>
      <c r="DH415" s="2">
        <f t="shared" si="772"/>
        <v>8.8820381614212796</v>
      </c>
      <c r="DI415" s="2">
        <f t="shared" ref="DI415:DJ430" si="844">100*((AVERAGE(V413:V415)/AVERAGE(V410:V412))^4-1)</f>
        <v>23.752719699523482</v>
      </c>
      <c r="DJ415" s="2">
        <f t="shared" si="844"/>
        <v>5.5339166383253424</v>
      </c>
      <c r="DM415" s="2">
        <f t="shared" si="816"/>
        <v>9.6119929453262714</v>
      </c>
      <c r="DN415" s="2">
        <f t="shared" si="816"/>
        <v>11.091549295774655</v>
      </c>
      <c r="DO415" s="2">
        <f t="shared" si="780"/>
        <v>6.4204045734388719</v>
      </c>
      <c r="DP415" s="2">
        <f t="shared" si="817"/>
        <v>14.801444043321304</v>
      </c>
      <c r="DQ415" s="2">
        <f>DP415-(($DV$1/$DP$1)*DV415)-(($DX$1/$DP$1)*DX415)-(($DZ$1/$DP$1)*DZ415)</f>
        <v>3.4233946675317162</v>
      </c>
      <c r="DR415" s="2">
        <f t="shared" si="818"/>
        <v>6.2660944206008553</v>
      </c>
      <c r="DS415" s="2">
        <f t="shared" si="819"/>
        <v>5.0891403100427475</v>
      </c>
      <c r="DT415" s="2">
        <v>6.2</v>
      </c>
      <c r="DU415" s="2">
        <v>5.5</v>
      </c>
      <c r="DV415" s="2">
        <f t="shared" si="781"/>
        <v>16.490891658676897</v>
      </c>
      <c r="DW415" s="2">
        <f t="shared" si="820"/>
        <v>8.5086042065009693</v>
      </c>
      <c r="DX415" s="2">
        <f t="shared" si="821"/>
        <v>89.652384801940173</v>
      </c>
      <c r="DY415" s="2">
        <f t="shared" si="822"/>
        <v>8.9300080450523076</v>
      </c>
      <c r="DZ415" s="2">
        <f t="shared" si="823"/>
        <v>22.150882825040121</v>
      </c>
      <c r="EA415" s="2">
        <f t="shared" si="835"/>
        <v>29.600000000000005</v>
      </c>
      <c r="EB415" s="2">
        <f t="shared" si="835"/>
        <v>10.160880609652834</v>
      </c>
      <c r="EC415" s="2">
        <f t="shared" si="835"/>
        <v>3.1897926634768758</v>
      </c>
      <c r="ED415" s="2">
        <f t="shared" si="835"/>
        <v>29.493545183714009</v>
      </c>
      <c r="EE415" s="2">
        <f t="shared" si="718"/>
        <v>21.566820276497701</v>
      </c>
      <c r="EF415" s="2">
        <f t="shared" si="718"/>
        <v>20.580235720761554</v>
      </c>
      <c r="EG415" s="2">
        <f t="shared" si="718"/>
        <v>6.887966804979273</v>
      </c>
      <c r="EH415" s="2">
        <f t="shared" si="718"/>
        <v>-2.6851098454027778</v>
      </c>
      <c r="EI415" s="2">
        <f t="shared" si="689"/>
        <v>16.236867239732568</v>
      </c>
      <c r="EJ415" s="2">
        <f t="shared" si="689"/>
        <v>6.0251046025104671</v>
      </c>
      <c r="EK415" s="2">
        <f t="shared" si="689"/>
        <v>8.5086042065009693</v>
      </c>
      <c r="EL415" s="2">
        <f t="shared" si="689"/>
        <v>26.654740608228987</v>
      </c>
      <c r="EM415" s="2">
        <f t="shared" si="689"/>
        <v>10.521582733812963</v>
      </c>
      <c r="EN415" s="2">
        <f t="shared" si="689"/>
        <v>4.2869641294838168</v>
      </c>
      <c r="EO415" s="2">
        <f t="shared" si="830"/>
        <v>8.9300080450523076</v>
      </c>
      <c r="EP415" s="2">
        <f t="shared" si="830"/>
        <v>3.2674118658641449</v>
      </c>
      <c r="EQ415" s="2">
        <f t="shared" si="830"/>
        <v>5.8355437665782661</v>
      </c>
      <c r="ER415" s="2">
        <f t="shared" si="716"/>
        <v>3.1897926634768758</v>
      </c>
      <c r="ES415" s="2">
        <f t="shared" si="716"/>
        <v>9.5798319327731196</v>
      </c>
      <c r="ET415" s="2">
        <f t="shared" si="716"/>
        <v>5.065666041275807</v>
      </c>
      <c r="EU415" s="2">
        <f t="shared" si="765"/>
        <v>14.2</v>
      </c>
      <c r="EV415" s="2">
        <f t="shared" si="765"/>
        <v>13.9</v>
      </c>
      <c r="EW415" s="2">
        <f t="shared" si="824"/>
        <v>19.37406855439643</v>
      </c>
      <c r="EX415" s="2">
        <f t="shared" si="824"/>
        <v>15.815899581589953</v>
      </c>
      <c r="EY415" s="2">
        <f t="shared" si="825"/>
        <v>35.329325029205563</v>
      </c>
      <c r="EZ415" s="2">
        <f t="shared" si="825"/>
        <v>24.35103109211969</v>
      </c>
      <c r="FA415" s="2">
        <f t="shared" si="826"/>
        <v>51.538461538461533</v>
      </c>
      <c r="FB415" s="2">
        <f t="shared" si="733"/>
        <v>7.7588139576930004</v>
      </c>
      <c r="FC415" s="2">
        <f t="shared" si="733"/>
        <v>3.8038038038038069</v>
      </c>
      <c r="FD415" s="2">
        <f t="shared" si="733"/>
        <v>8.8291746641074873</v>
      </c>
      <c r="FE415" s="2">
        <f t="shared" si="732"/>
        <v>6.2004662004662148</v>
      </c>
      <c r="FF415" s="2">
        <f t="shared" si="732"/>
        <v>11.837121212121215</v>
      </c>
      <c r="FG415" s="2">
        <f t="shared" si="732"/>
        <v>6.8102849200833759</v>
      </c>
      <c r="FH415" s="2">
        <v>6.8</v>
      </c>
      <c r="FI415" s="2">
        <v>7.3</v>
      </c>
      <c r="FL415" s="2">
        <f t="shared" ref="FL415:FM430" si="845">100*((AVERAGE(H413:H415)/AVERAGE(H410:H412))-1)</f>
        <v>2.3619085272182039</v>
      </c>
      <c r="FM415" s="2">
        <f t="shared" si="845"/>
        <v>1.6811259558342506</v>
      </c>
      <c r="FN415" s="2">
        <f t="shared" si="798"/>
        <v>1.8209125982100227</v>
      </c>
      <c r="FQ415" s="2">
        <f t="shared" ref="FQ415:FR430" si="846">100*((AVERAGE(H413:H415)/AVERAGE(H410:H412))^4-1)</f>
        <v>9.7876524116383266</v>
      </c>
      <c r="FR415" s="2">
        <f t="shared" si="846"/>
        <v>6.895983348252166</v>
      </c>
      <c r="FS415" s="2">
        <f t="shared" si="800"/>
        <v>7.4850198047638372</v>
      </c>
      <c r="FT415" s="2">
        <f t="shared" ref="FT415:FU430" si="847">100*((AVERAGE(CH413:CH415)/AVERAGE(CH410:CH412))^4-1)</f>
        <v>6.1339864268386446</v>
      </c>
      <c r="FU415" s="2">
        <f t="shared" si="847"/>
        <v>6.142259926206739</v>
      </c>
      <c r="FX415" s="2">
        <f t="shared" si="812"/>
        <v>11.235760894183189</v>
      </c>
      <c r="FY415" s="2">
        <f t="shared" si="812"/>
        <v>5.8949035077211498</v>
      </c>
      <c r="FZ415" s="2">
        <f t="shared" si="813"/>
        <v>6.2541038312927233</v>
      </c>
      <c r="GA415" s="2">
        <f t="shared" si="814"/>
        <v>6.1846980313598587</v>
      </c>
      <c r="GB415" s="2">
        <f t="shared" si="814"/>
        <v>4.599759486580024</v>
      </c>
      <c r="GE415" s="2">
        <f t="shared" si="839"/>
        <v>17.821816197027072</v>
      </c>
      <c r="GF415" s="2">
        <f t="shared" si="839"/>
        <v>17.042964490148815</v>
      </c>
      <c r="GG415" s="2">
        <f t="shared" si="831"/>
        <v>47.449860249638533</v>
      </c>
      <c r="GH415" s="2">
        <f t="shared" si="831"/>
        <v>79.782170069667018</v>
      </c>
      <c r="GI415" s="2">
        <f t="shared" si="832"/>
        <v>51.149933657673621</v>
      </c>
      <c r="GJ415" s="2">
        <f t="shared" si="833"/>
        <v>6.118931341568512</v>
      </c>
      <c r="GK415" s="2">
        <v>6.4</v>
      </c>
      <c r="GN415" s="2">
        <f t="shared" si="752"/>
        <v>1</v>
      </c>
      <c r="GQ415" s="2">
        <f t="shared" si="717"/>
        <v>9.1</v>
      </c>
      <c r="GT415" s="27">
        <f t="shared" ca="1" si="734"/>
        <v>110.80108010801079</v>
      </c>
      <c r="GU415" s="27">
        <f t="shared" ca="1" si="735"/>
        <v>116.18320610687023</v>
      </c>
      <c r="GV415" s="27">
        <f t="shared" ca="1" si="735"/>
        <v>189.49919224555737</v>
      </c>
      <c r="GW415" s="27">
        <f t="shared" ca="1" si="736"/>
        <v>112.66607617360495</v>
      </c>
      <c r="GX415" s="27">
        <f t="shared" ca="1" si="736"/>
        <v>105.81196581196582</v>
      </c>
      <c r="GY415" s="27">
        <f t="shared" ca="1" si="737"/>
        <v>109.64378801042574</v>
      </c>
      <c r="GZ415" s="27">
        <f t="shared" ca="1" si="738"/>
        <v>99.522184300341308</v>
      </c>
      <c r="HA415" s="27">
        <f t="shared" ca="1" si="739"/>
        <v>96.684587813620084</v>
      </c>
      <c r="HB415" s="27">
        <f t="shared" ca="1" si="739"/>
        <v>117.0933113129645</v>
      </c>
      <c r="HC415" s="27">
        <f t="shared" ca="1" si="739"/>
        <v>106.85185185185186</v>
      </c>
      <c r="HD415" s="27">
        <f t="shared" ca="1" si="739"/>
        <v>107.4698795180723</v>
      </c>
      <c r="HE415" s="27">
        <f t="shared" ca="1" si="740"/>
        <v>94.396211523283341</v>
      </c>
      <c r="HG415" s="27">
        <f t="shared" ca="1" si="741"/>
        <v>102.11397058823528</v>
      </c>
      <c r="HH415" s="27">
        <f t="shared" ca="1" si="742"/>
        <v>105.13643659711076</v>
      </c>
      <c r="HI415" s="27">
        <f t="shared" ca="1" si="742"/>
        <v>100.08084074373484</v>
      </c>
      <c r="HJ415" s="27">
        <f t="shared" ca="1" si="743"/>
        <v>101.89530685920577</v>
      </c>
      <c r="HK415" s="27">
        <f t="shared" ca="1" si="743"/>
        <v>100.42918454935624</v>
      </c>
      <c r="HL415" s="27">
        <f t="shared" ca="1" si="744"/>
        <v>101.32042253521128</v>
      </c>
      <c r="HM415" s="27">
        <f t="shared" ca="1" si="745"/>
        <v>130.22222222222223</v>
      </c>
      <c r="HN415" s="27">
        <f t="shared" ca="1" si="746"/>
        <v>104.98588899341486</v>
      </c>
      <c r="HO415" s="27">
        <f t="shared" ca="1" si="746"/>
        <v>99.099836333878883</v>
      </c>
      <c r="HP415" s="27">
        <f t="shared" ca="1" si="746"/>
        <v>101.98300283286119</v>
      </c>
      <c r="HQ415" s="27">
        <f t="shared" ca="1" si="746"/>
        <v>104.70984020185028</v>
      </c>
      <c r="HR415" s="27">
        <f t="shared" ca="1" si="747"/>
        <v>103.09194467046379</v>
      </c>
      <c r="HT415" s="27">
        <f t="shared" ca="1" si="841"/>
        <v>155.70375059344838</v>
      </c>
      <c r="HU415" s="27">
        <f t="shared" ca="1" si="841"/>
        <v>31.305871044271438</v>
      </c>
      <c r="HV415" s="27">
        <f t="shared" ca="1" si="841"/>
        <v>38.889895866776477</v>
      </c>
      <c r="HW415" s="27">
        <f t="shared" ca="1" si="842"/>
        <v>570.86915813060193</v>
      </c>
      <c r="HX415" s="27">
        <f t="shared" ca="1" si="842"/>
        <v>429.73166585721236</v>
      </c>
      <c r="HY415" s="27">
        <f t="shared" ca="1" si="802"/>
        <v>1000</v>
      </c>
      <c r="HZ415" s="27">
        <f t="shared" ca="1" si="843"/>
        <v>1.9022446021777102</v>
      </c>
      <c r="IA415" s="27">
        <f t="shared" ca="1" si="843"/>
        <v>25.59308121456009</v>
      </c>
      <c r="IB415" s="27">
        <f t="shared" ca="1" si="843"/>
        <v>16.79698304219982</v>
      </c>
      <c r="IC415" s="27">
        <f t="shared" ca="1" si="843"/>
        <v>61.098652904844364</v>
      </c>
      <c r="ID415" s="27">
        <f t="shared" ca="1" si="843"/>
        <v>21.449410942869015</v>
      </c>
      <c r="IE415" s="27">
        <f t="shared" ca="1" si="843"/>
        <v>19.190219489525994</v>
      </c>
      <c r="IG415" s="28">
        <f t="shared" ca="1" si="786"/>
        <v>2.1458073498638002</v>
      </c>
      <c r="IH415" s="28">
        <f t="shared" ca="1" si="786"/>
        <v>0.66910429876020183</v>
      </c>
      <c r="II415" s="28">
        <f t="shared" ca="1" si="786"/>
        <v>3.2676584390624321</v>
      </c>
      <c r="IJ415" s="28">
        <f t="shared" ca="1" si="787"/>
        <v>8.3071324595349623</v>
      </c>
      <c r="IK415" s="24">
        <f t="shared" ca="1" si="803"/>
        <v>2.224562371848529</v>
      </c>
      <c r="IL415" s="28">
        <f t="shared" ca="1" si="788"/>
        <v>2.7577997264459233</v>
      </c>
      <c r="IM415" s="28">
        <f t="shared" ca="1" si="804"/>
        <v>11.09154929577468</v>
      </c>
      <c r="IN415" s="3">
        <f t="shared" ca="1" si="805"/>
        <v>11.064932185980886</v>
      </c>
      <c r="IO415" s="2">
        <f t="shared" si="827"/>
        <v>11.1</v>
      </c>
      <c r="IQ415" s="2">
        <f t="shared" ca="1" si="838"/>
        <v>6.0825700876864346</v>
      </c>
      <c r="IS415" s="3">
        <f t="shared" ca="1" si="790"/>
        <v>-0.12048486083141507</v>
      </c>
      <c r="IT415" s="3">
        <f t="shared" ca="1" si="791"/>
        <v>0.93055204054721763</v>
      </c>
      <c r="IU415" s="3">
        <f t="shared" si="792"/>
        <v>1</v>
      </c>
      <c r="IV415" s="3">
        <f t="shared" ca="1" si="793"/>
        <v>0.18993282028419745</v>
      </c>
      <c r="IX415" s="28">
        <f ca="1">$HL415/100*(GZ415-100)*AL415/1000+(HM415-100)*HZ415/$HY415</f>
        <v>5.652180931636995E-2</v>
      </c>
      <c r="IY415" s="28">
        <f ca="1">$HL415/100*(HA415-100)*AM415/1000+(HN415-100)*IA415/$HY415</f>
        <v>8.7293986302959592E-2</v>
      </c>
      <c r="IZ415" s="28">
        <f ca="1">$HL415/100*(HB415-100)*AN415/1000+(HO415-100)*IB415/$HY415</f>
        <v>0.38321731685871735</v>
      </c>
      <c r="JA415" s="28">
        <f ca="1">$HL415/100*(HC415-100)*AO415/1000+(HP415-100)*IC415/$HY415</f>
        <v>0.47521738943124214</v>
      </c>
      <c r="JB415" s="28">
        <f ca="1">$HL415/100*(HD415-100)*AP415/1000+(HQ415-100)*ID415/$HY415</f>
        <v>0.33564721617277582</v>
      </c>
      <c r="JC415" s="28">
        <f ca="1">$HL415/100*(HE415-100)*AQ415/1000+(HR415-100)*IE415/$HY415</f>
        <v>-8.2609457189049745E-2</v>
      </c>
      <c r="JE415" s="3">
        <f t="shared" ca="1" si="808"/>
        <v>-8.9774863395010451E-3</v>
      </c>
      <c r="JF415" s="3">
        <f t="shared" ca="1" si="808"/>
        <v>-2.370191329356007E-2</v>
      </c>
      <c r="JG415" s="3">
        <f t="shared" ca="1" si="808"/>
        <v>2.4803993645099276E-2</v>
      </c>
      <c r="JH415" s="3">
        <f t="shared" ca="1" si="808"/>
        <v>-7.4884297458770455E-3</v>
      </c>
      <c r="JI415" s="3">
        <f t="shared" ca="1" si="808"/>
        <v>-1.4495165725420533E-2</v>
      </c>
      <c r="JJ415" s="3">
        <f t="shared" ca="1" si="808"/>
        <v>-9.8480480716481605E-2</v>
      </c>
      <c r="JK415" s="3">
        <f>IO415-IO414</f>
        <v>1</v>
      </c>
      <c r="JL415" s="3">
        <f t="shared" ca="1" si="794"/>
        <v>0.98417349269440191</v>
      </c>
      <c r="JN415" s="10">
        <f>COUNTIF(EI415:ET415,"&gt;2")</f>
        <v>12</v>
      </c>
      <c r="JP415" s="2">
        <f>AVERAGE(CS415,CS403,CS391,CS379,CS367,CS355,CS343,CS331,CS319,CS307)</f>
        <v>0.33101778980852492</v>
      </c>
      <c r="JQ415" s="2">
        <f>CS415-JP415</f>
        <v>1.607592872550123</v>
      </c>
      <c r="JR415" s="2">
        <f>AVERAGE(CT415,CT403,CT391,CT379,CT367,CT355,CT343,CT331,CT319,CT307)</f>
        <v>0.23531027037099456</v>
      </c>
      <c r="JS415" s="2">
        <f>CT415-JR415</f>
        <v>0.4302471339551262</v>
      </c>
      <c r="KH415" s="2">
        <f>(DN415*$DN$4)+(FB415*$FB$3)+(FC415*$FC$3)+(FD415*$FD$3)+(FE415*$FE$3)+(FF415*$FF$3)+(FG415*$FG$3)</f>
        <v>7.7139281664940462</v>
      </c>
      <c r="KI415" s="2">
        <f>F415-KH415</f>
        <v>3.3860718335059534</v>
      </c>
      <c r="KJ415" s="2">
        <f>MAX(DN415,FB415:FG415)</f>
        <v>11.837121212121215</v>
      </c>
      <c r="KK415" s="2">
        <f>MIN(DN415,FB415:FG415)</f>
        <v>3.8038038038038069</v>
      </c>
      <c r="KL415" s="2">
        <f t="shared" si="828"/>
        <v>8.0333174083174086</v>
      </c>
      <c r="KO415" s="2">
        <f>BO415</f>
        <v>76.97</v>
      </c>
      <c r="KP415" s="2">
        <f>100*((BO409/BO397)-1)</f>
        <v>-0.13525144473134354</v>
      </c>
      <c r="KQ415" s="2">
        <f t="shared" si="840"/>
        <v>-0.13525144473134354</v>
      </c>
      <c r="KR415" s="2">
        <f>100*((BO403/BO391)-1)</f>
        <v>5.914256198347112</v>
      </c>
      <c r="KS415" s="2">
        <f t="shared" si="691"/>
        <v>5.914256198347112</v>
      </c>
      <c r="KT415" s="3">
        <f>BP415</f>
        <v>1.1307</v>
      </c>
      <c r="KU415" s="3">
        <f>BQ415</f>
        <v>93.331904761904767</v>
      </c>
      <c r="KV415" s="3">
        <f t="shared" si="773"/>
        <v>82.543472859206474</v>
      </c>
      <c r="KW415" s="2">
        <f t="shared" si="774"/>
        <v>115.77604189115638</v>
      </c>
      <c r="KX415" s="2">
        <f t="shared" si="837"/>
        <v>151.00256277304999</v>
      </c>
      <c r="LA415">
        <v>2</v>
      </c>
      <c r="LB415">
        <v>0</v>
      </c>
      <c r="LE415" s="2">
        <v>127.59764693919017</v>
      </c>
      <c r="LF415" s="2">
        <v>138.94452745612062</v>
      </c>
      <c r="LG415" s="2">
        <v>106.31238789135898</v>
      </c>
      <c r="LH415" s="2">
        <v>103.45384186575245</v>
      </c>
      <c r="LI415" s="2">
        <v>108.86716498052714</v>
      </c>
      <c r="LJ415" s="2">
        <v>113.06532101224664</v>
      </c>
      <c r="LK415" s="2">
        <v>119.67212947665199</v>
      </c>
      <c r="LL415" s="2">
        <v>120.37691094619154</v>
      </c>
      <c r="LM415" s="2">
        <v>127.09968110540296</v>
      </c>
      <c r="LN415" s="2">
        <v>116.92971300630508</v>
      </c>
      <c r="LO415" s="2">
        <v>138.44899585922192</v>
      </c>
      <c r="LP415" s="2">
        <v>125.84224320335024</v>
      </c>
      <c r="LQ415" s="2">
        <v>188.95138394762878</v>
      </c>
      <c r="LR415" s="2">
        <v>130.93676030948569</v>
      </c>
      <c r="LS415" s="2">
        <v>128.01952248049827</v>
      </c>
      <c r="LT415" s="2">
        <v>156.35697742866355</v>
      </c>
      <c r="LU415" s="2">
        <v>127.25296501842537</v>
      </c>
      <c r="LV415" s="2">
        <v>133.31538362532245</v>
      </c>
      <c r="LW415" s="2">
        <v>113.12891547365707</v>
      </c>
      <c r="LX415" s="2">
        <v>92.788585723675666</v>
      </c>
      <c r="LY415" s="2">
        <v>108.44643769582305</v>
      </c>
      <c r="LZ415" s="2">
        <v>129.11160918663501</v>
      </c>
      <c r="MA415" s="2">
        <v>128.55334954057687</v>
      </c>
      <c r="MB415" s="2">
        <v>124.28031631979417</v>
      </c>
      <c r="MC415" s="2">
        <v>131.8425663244337</v>
      </c>
      <c r="MD415" s="2">
        <v>124.60756522166514</v>
      </c>
      <c r="ME415" s="2">
        <v>135.69573645562167</v>
      </c>
      <c r="MF415" s="2">
        <v>125.67355180914211</v>
      </c>
      <c r="MG415" s="2">
        <v>136.64093827036552</v>
      </c>
      <c r="MH415" s="2">
        <v>118.19055603072147</v>
      </c>
      <c r="MI415" s="2">
        <v>159.6187457876664</v>
      </c>
      <c r="MJ415" s="2">
        <v>134.10846287209552</v>
      </c>
      <c r="MK415" s="2">
        <v>128.66249873154243</v>
      </c>
      <c r="ML415" s="2">
        <v>122.51820294306735</v>
      </c>
      <c r="MM415" s="2">
        <v>124.37661023625758</v>
      </c>
      <c r="MN415" s="2">
        <v>138.82827129486012</v>
      </c>
      <c r="MO415" s="2">
        <v>136.95545935763857</v>
      </c>
      <c r="MP415" s="2">
        <v>141.49000995933727</v>
      </c>
      <c r="MQ415" s="2">
        <v>89.347933019377777</v>
      </c>
      <c r="MR415" s="2">
        <v>88.765021307529182</v>
      </c>
      <c r="MS415" s="10">
        <v>129.45347614309352</v>
      </c>
      <c r="MT415" s="2">
        <v>135.5764877350698</v>
      </c>
      <c r="MU415" s="2">
        <v>114.77031861696206</v>
      </c>
      <c r="MV415" s="2">
        <v>83.952437401481163</v>
      </c>
      <c r="MX415" s="22">
        <v>0.82</v>
      </c>
      <c r="MY415" s="22">
        <v>0.18</v>
      </c>
      <c r="MZ415" s="22">
        <v>0.7</v>
      </c>
      <c r="NA415" s="22">
        <v>0.44</v>
      </c>
      <c r="NB415" s="22">
        <v>0.44</v>
      </c>
      <c r="NC415" s="22">
        <v>0.42</v>
      </c>
      <c r="ND415" s="22">
        <v>1</v>
      </c>
      <c r="NE415" s="22">
        <v>2.96</v>
      </c>
      <c r="NF415" s="22">
        <v>1.04</v>
      </c>
      <c r="NG415" s="22">
        <v>2</v>
      </c>
      <c r="NH415" s="23">
        <v>3</v>
      </c>
      <c r="NI415" s="22">
        <v>21</v>
      </c>
      <c r="NJ415" s="22">
        <v>1.28</v>
      </c>
      <c r="NK415" s="22">
        <v>0.48</v>
      </c>
      <c r="NL415" s="23">
        <v>4.5599999999999996</v>
      </c>
      <c r="NM415" s="3">
        <v>2.8</v>
      </c>
      <c r="NN415" s="22">
        <v>2.56</v>
      </c>
      <c r="NO415" s="22">
        <v>2.64</v>
      </c>
      <c r="NP415" s="22">
        <v>0.23</v>
      </c>
      <c r="NQ415" s="22">
        <v>2.5299999999999998</v>
      </c>
      <c r="NR415" s="23">
        <v>1</v>
      </c>
      <c r="NS415" s="22">
        <v>1.28</v>
      </c>
      <c r="NT415" s="22">
        <v>6.72</v>
      </c>
      <c r="NU415" s="23">
        <v>6.48</v>
      </c>
      <c r="NV415" s="3">
        <v>3.24</v>
      </c>
      <c r="NW415" s="22">
        <v>0.54</v>
      </c>
      <c r="NX415" s="22">
        <v>0.72</v>
      </c>
      <c r="NY415" s="22">
        <v>66.75</v>
      </c>
      <c r="NZ415" s="22">
        <v>22.25</v>
      </c>
      <c r="OA415" s="23">
        <v>2</v>
      </c>
      <c r="OB415" s="22">
        <v>0.69</v>
      </c>
      <c r="OC415" s="22">
        <v>1.1000000000000001</v>
      </c>
      <c r="OD415" s="22">
        <v>2.25</v>
      </c>
      <c r="OE415" s="22">
        <v>1.65</v>
      </c>
      <c r="OF415" s="22">
        <v>14.28</v>
      </c>
      <c r="OG415" s="22">
        <v>0.34</v>
      </c>
      <c r="OH415" s="23">
        <v>2.38</v>
      </c>
      <c r="OI415" s="22">
        <v>2</v>
      </c>
      <c r="OJ415" s="22">
        <v>11.2</v>
      </c>
      <c r="OK415" s="22">
        <v>4.8</v>
      </c>
      <c r="OL415" s="22">
        <v>0.51</v>
      </c>
      <c r="OM415" s="23">
        <v>3.23</v>
      </c>
      <c r="ON415" s="22">
        <v>3.23</v>
      </c>
      <c r="OO415" s="22">
        <v>10.029999999999999</v>
      </c>
      <c r="OQ415">
        <f t="shared" si="829"/>
        <v>-9</v>
      </c>
      <c r="OR415" s="23">
        <f t="shared" ca="1" si="724"/>
        <v>1.0701961197934189</v>
      </c>
      <c r="OS415" s="23">
        <f t="shared" ca="1" si="724"/>
        <v>1.0811292247023765</v>
      </c>
      <c r="OT415" s="23">
        <f t="shared" ca="1" si="724"/>
        <v>1.0099645111283653</v>
      </c>
      <c r="OU415" s="23">
        <f t="shared" ca="1" si="724"/>
        <v>1.0111267401607968</v>
      </c>
      <c r="OV415" s="23">
        <f t="shared" ca="1" si="724"/>
        <v>1.0178492274547577</v>
      </c>
      <c r="OW415" s="23">
        <f t="shared" ca="1" si="724"/>
        <v>1.0286511151600173</v>
      </c>
      <c r="OX415" s="23">
        <f t="shared" ca="1" si="811"/>
        <v>1.0154653223400467</v>
      </c>
      <c r="OY415" s="23">
        <f t="shared" ca="1" si="811"/>
        <v>1.0483382923515083</v>
      </c>
      <c r="OZ415" s="23">
        <f t="shared" ca="1" si="811"/>
        <v>1.0453091653898479</v>
      </c>
      <c r="PA415" s="23">
        <f t="shared" ca="1" si="811"/>
        <v>1.0337819897241636</v>
      </c>
      <c r="PB415" s="23">
        <f t="shared" ca="1" si="811"/>
        <v>1.0527274862765887</v>
      </c>
      <c r="PC415" s="23">
        <f t="shared" ca="1" si="811"/>
        <v>1.0602330212589905</v>
      </c>
      <c r="PD415" s="23">
        <f t="shared" ca="1" si="811"/>
        <v>1.0284391687038659</v>
      </c>
      <c r="PE415" s="23">
        <f t="shared" ca="1" si="811"/>
        <v>1.1727502902041764</v>
      </c>
      <c r="PF415" s="23">
        <f t="shared" ca="1" si="811"/>
        <v>1.0540250743167616</v>
      </c>
      <c r="PG415" s="23">
        <f t="shared" ca="1" si="729"/>
        <v>1.0782822919352366</v>
      </c>
      <c r="PH415" s="23">
        <f t="shared" ca="1" si="729"/>
        <v>1.0778175081037051</v>
      </c>
      <c r="PI415" s="23">
        <f t="shared" ca="1" si="729"/>
        <v>1.0664061031289527</v>
      </c>
      <c r="PJ415" s="23">
        <f t="shared" ca="1" si="729"/>
        <v>0.99218158907124843</v>
      </c>
      <c r="PK415" s="23">
        <f t="shared" ca="1" si="729"/>
        <v>1.0351493493870059</v>
      </c>
      <c r="PL415" s="23">
        <f t="shared" ca="1" si="760"/>
        <v>1.0105672517696944</v>
      </c>
      <c r="PM415" s="23">
        <f t="shared" ca="1" si="760"/>
        <v>1.0405330776489381</v>
      </c>
      <c r="PN415" s="23">
        <f t="shared" ca="1" si="760"/>
        <v>1.0285599651081987</v>
      </c>
      <c r="PO415" s="23">
        <f t="shared" ca="1" si="760"/>
        <v>1.0309130826749144</v>
      </c>
      <c r="PP415" s="23">
        <f t="shared" ca="1" si="760"/>
        <v>1.0432841986925698</v>
      </c>
      <c r="PQ415" s="23">
        <f t="shared" ca="1" si="760"/>
        <v>1.0341423967448617</v>
      </c>
      <c r="PR415" s="23">
        <f t="shared" ca="1" si="760"/>
        <v>1.051094269338561</v>
      </c>
      <c r="PS415" s="23">
        <f t="shared" ca="1" si="760"/>
        <v>1.067859468880155</v>
      </c>
      <c r="PT415" s="23">
        <f t="shared" ca="1" si="760"/>
        <v>1.0962115365382135</v>
      </c>
      <c r="PU415" s="23">
        <f t="shared" ca="1" si="749"/>
        <v>1.0408809381197355</v>
      </c>
      <c r="PV415" s="23">
        <f t="shared" ca="1" si="749"/>
        <v>1.0736468241609471</v>
      </c>
      <c r="PW415" s="23">
        <f t="shared" ca="1" si="749"/>
        <v>1.0483590305630166</v>
      </c>
      <c r="PX415" s="23">
        <f t="shared" ca="1" si="749"/>
        <v>1.0419189875032002</v>
      </c>
      <c r="PY415" s="23">
        <f t="shared" ca="1" si="749"/>
        <v>1.0435763255722903</v>
      </c>
      <c r="PZ415" s="23">
        <f t="shared" ca="1" si="749"/>
        <v>1.033807795549077</v>
      </c>
      <c r="QA415" s="23">
        <f t="shared" ca="1" si="749"/>
        <v>1.0536726895558783</v>
      </c>
      <c r="QB415" s="23">
        <f t="shared" ca="1" si="730"/>
        <v>1.0525239829658031</v>
      </c>
      <c r="QC415" s="23">
        <f t="shared" ca="1" si="730"/>
        <v>1.030812182549445</v>
      </c>
      <c r="QD415" s="23">
        <f t="shared" ca="1" si="730"/>
        <v>0.98624250313030359</v>
      </c>
      <c r="QE415" s="23">
        <f t="shared" ca="1" si="730"/>
        <v>1.0664944004403267</v>
      </c>
      <c r="QF415" s="23">
        <f t="shared" ca="1" si="730"/>
        <v>0.9956812440387971</v>
      </c>
      <c r="QG415" s="23">
        <f t="shared" ca="1" si="809"/>
        <v>1.0508093714678606</v>
      </c>
      <c r="QH415" s="23">
        <f t="shared" ca="1" si="809"/>
        <v>1.0198731194459294</v>
      </c>
      <c r="QI415" s="23">
        <f t="shared" ca="1" si="809"/>
        <v>1.00142195933744</v>
      </c>
      <c r="QJ415" s="26">
        <f t="shared" ca="1" si="779"/>
        <v>1.0528433833245057</v>
      </c>
      <c r="QL415" s="3">
        <f t="shared" ca="1" si="751"/>
        <v>125.00100766802066</v>
      </c>
      <c r="QM415" s="3">
        <f t="shared" ca="1" si="753"/>
        <v>0.69537655521902941</v>
      </c>
      <c r="QN415" s="3">
        <f t="shared" ca="1" si="757"/>
        <v>0.5634132034670003</v>
      </c>
      <c r="QO415" s="3">
        <f t="shared" ca="1" si="762"/>
        <v>1.6904140672005852</v>
      </c>
      <c r="QP415" s="3">
        <f t="shared" ca="1" si="795"/>
        <v>3.4207347342780636</v>
      </c>
      <c r="QQ415" s="2">
        <f t="shared" ca="1" si="810"/>
        <v>6.2434828744547755</v>
      </c>
      <c r="QR415" s="3">
        <f t="shared" ca="1" si="754"/>
        <v>8.6711752099212447</v>
      </c>
      <c r="QS415" s="3">
        <f t="shared" ca="1" si="758"/>
        <v>6.9884265206307488</v>
      </c>
      <c r="QT415" s="3">
        <f t="shared" ca="1" si="761"/>
        <v>6.9350465603108757</v>
      </c>
      <c r="QU415" s="3">
        <f t="shared" ca="1" si="782"/>
        <v>6.9584837297790969</v>
      </c>
    </row>
    <row r="416" spans="1:463" x14ac:dyDescent="0.35">
      <c r="A416" t="s">
        <v>1481</v>
      </c>
      <c r="B416" s="21">
        <v>44866</v>
      </c>
      <c r="C416" t="s">
        <v>1031</v>
      </c>
      <c r="D416" s="2">
        <v>124.8</v>
      </c>
      <c r="E416" s="2">
        <v>126.7</v>
      </c>
      <c r="F416" s="2">
        <v>10.7</v>
      </c>
      <c r="G416" s="2">
        <v>121.4</v>
      </c>
      <c r="H416" s="2">
        <v>126.64518141731442</v>
      </c>
      <c r="I416" s="2">
        <v>121.31861515968102</v>
      </c>
      <c r="J416" s="2">
        <v>127.9</v>
      </c>
      <c r="K416" s="2">
        <v>124</v>
      </c>
      <c r="L416" s="2">
        <v>124.26270783279888</v>
      </c>
      <c r="M416" s="2">
        <v>113</v>
      </c>
      <c r="N416" s="2">
        <v>153.5</v>
      </c>
      <c r="O416" s="2">
        <v>122.9</v>
      </c>
      <c r="P416" s="2">
        <v>124.4</v>
      </c>
      <c r="Q416" s="2">
        <v>113.6</v>
      </c>
      <c r="R416" s="2">
        <v>135.69999999999999</v>
      </c>
      <c r="S416" s="2">
        <v>153.5</v>
      </c>
      <c r="T416" s="2">
        <v>234.2</v>
      </c>
      <c r="U416" s="2">
        <v>131</v>
      </c>
      <c r="V416" s="2">
        <v>130.4</v>
      </c>
      <c r="W416" s="2">
        <v>129.4</v>
      </c>
      <c r="X416" s="2">
        <v>130.4</v>
      </c>
      <c r="Y416" s="2">
        <v>138</v>
      </c>
      <c r="Z416" s="2">
        <v>138.69999999999999</v>
      </c>
      <c r="AA416" s="2">
        <v>129.80000000000001</v>
      </c>
      <c r="AB416" s="2">
        <v>119.4</v>
      </c>
      <c r="AC416" s="2">
        <v>110.4</v>
      </c>
      <c r="AD416" s="2">
        <v>138.69999999999999</v>
      </c>
      <c r="AE416" s="2">
        <v>115.8</v>
      </c>
      <c r="AF416" s="2">
        <v>135.19999999999999</v>
      </c>
      <c r="AG416" s="22">
        <v>563</v>
      </c>
      <c r="AH416" s="22">
        <v>437</v>
      </c>
      <c r="AI416" s="22">
        <v>166</v>
      </c>
      <c r="AJ416" s="22">
        <v>31</v>
      </c>
      <c r="AK416" s="22">
        <v>36</v>
      </c>
      <c r="AL416" s="22">
        <v>2</v>
      </c>
      <c r="AM416" s="22">
        <v>12</v>
      </c>
      <c r="AN416" s="22">
        <v>23</v>
      </c>
      <c r="AO416" s="22">
        <v>51</v>
      </c>
      <c r="AP416" s="22">
        <v>31</v>
      </c>
      <c r="AQ416" s="22">
        <v>25</v>
      </c>
      <c r="AR416" s="2">
        <v>123.1</v>
      </c>
      <c r="AS416" s="2">
        <v>127.5</v>
      </c>
      <c r="AT416" s="2">
        <v>113.6</v>
      </c>
      <c r="AU416" s="2">
        <v>141.69999999999999</v>
      </c>
      <c r="AV416" s="2">
        <v>123.6</v>
      </c>
      <c r="AW416" s="2">
        <v>119.9</v>
      </c>
      <c r="AX416" s="2">
        <v>135.69999999999999</v>
      </c>
      <c r="AY416" s="2">
        <v>119.1</v>
      </c>
      <c r="AZ416" s="2">
        <v>120.4</v>
      </c>
      <c r="BA416" s="2">
        <v>129.4</v>
      </c>
      <c r="BB416" s="2">
        <v>130.80000000000001</v>
      </c>
      <c r="BC416" s="2">
        <v>112.4</v>
      </c>
      <c r="BD416" s="3">
        <v>1.29</v>
      </c>
      <c r="BE416" s="3">
        <v>1.88</v>
      </c>
      <c r="BF416" s="3">
        <v>2.91</v>
      </c>
      <c r="BG416" s="3">
        <v>0.85</v>
      </c>
      <c r="BH416" s="3">
        <v>3.74</v>
      </c>
      <c r="BI416" s="2">
        <v>358.3</v>
      </c>
      <c r="BJ416" s="2">
        <v>14</v>
      </c>
      <c r="BK416" s="2">
        <v>13.5</v>
      </c>
      <c r="BL416" s="2">
        <v>159.4</v>
      </c>
      <c r="BM416" s="2">
        <v>138.30000000000001</v>
      </c>
      <c r="BN416" s="10">
        <v>633</v>
      </c>
      <c r="BO416" s="3">
        <v>78.11</v>
      </c>
      <c r="BP416" s="22">
        <v>1.1744000000000001</v>
      </c>
      <c r="BQ416" s="3">
        <v>91.415454545454551</v>
      </c>
      <c r="BR416" s="23">
        <v>5.4509523809523808</v>
      </c>
      <c r="BS416" s="2">
        <v>258.3</v>
      </c>
      <c r="BT416" s="3">
        <v>131.69</v>
      </c>
      <c r="BU416" s="2">
        <v>5</v>
      </c>
      <c r="BV416" s="2">
        <v>6</v>
      </c>
      <c r="BW416" s="2">
        <v>6.8</v>
      </c>
      <c r="BX416" s="2">
        <v>7.3</v>
      </c>
      <c r="BY416" s="23">
        <v>298.786</v>
      </c>
      <c r="BZ416" s="2">
        <v>103.9</v>
      </c>
      <c r="CA416" s="2">
        <v>114</v>
      </c>
      <c r="CB416" s="3">
        <v>114.26</v>
      </c>
      <c r="CC416" s="2">
        <v>118.7</v>
      </c>
      <c r="CD416" s="2">
        <v>154.30000000000001</v>
      </c>
      <c r="CE416" s="2">
        <v>103.75493342394384</v>
      </c>
      <c r="CF416" s="3">
        <v>114.58340143611018</v>
      </c>
      <c r="CG416" s="2">
        <v>118.89568267430117</v>
      </c>
      <c r="CH416" s="23">
        <v>300.35765561596259</v>
      </c>
      <c r="CI416" s="3">
        <v>112.92917256556984</v>
      </c>
      <c r="CM416" s="2">
        <f t="shared" si="763"/>
        <v>77.840135001238536</v>
      </c>
      <c r="CN416" s="2">
        <f t="shared" si="763"/>
        <v>4.6414785260153097</v>
      </c>
      <c r="CO416" s="2">
        <f t="shared" si="764"/>
        <v>75.96336802841725</v>
      </c>
      <c r="CR416" s="2">
        <f t="shared" si="767"/>
        <v>0.40225261464199519</v>
      </c>
      <c r="CS416" s="2">
        <f t="shared" si="767"/>
        <v>0.39619651347068147</v>
      </c>
      <c r="CT416" s="2">
        <f t="shared" si="768"/>
        <v>0.33057851239669894</v>
      </c>
      <c r="CU416" s="2">
        <f t="shared" si="768"/>
        <v>0.556995375016475</v>
      </c>
      <c r="CV416" s="2">
        <f t="shared" si="768"/>
        <v>0.5803361440841901</v>
      </c>
      <c r="CW416" s="2">
        <f t="shared" si="769"/>
        <v>1.1522633744856015</v>
      </c>
      <c r="CX416" s="2">
        <f t="shared" si="770"/>
        <v>0.16155088852988922</v>
      </c>
      <c r="CY416" s="2">
        <f t="shared" si="815"/>
        <v>0.85413929040736636</v>
      </c>
      <c r="CZ416" s="2">
        <f t="shared" si="775"/>
        <v>-0.17050298380221895</v>
      </c>
      <c r="DA416" s="2">
        <f t="shared" si="776"/>
        <v>-0.16722408026754904</v>
      </c>
      <c r="DB416" s="2">
        <f t="shared" si="777"/>
        <v>0.23059185242122318</v>
      </c>
      <c r="DC416" s="2">
        <f t="shared" si="704"/>
        <v>0.58955642897249372</v>
      </c>
      <c r="DF416" s="2">
        <f t="shared" si="771"/>
        <v>6.8925552080244312</v>
      </c>
      <c r="DG416" s="2">
        <f t="shared" si="771"/>
        <v>7.1906717585459967</v>
      </c>
      <c r="DH416" s="2">
        <f t="shared" si="772"/>
        <v>7.1904860178620744</v>
      </c>
      <c r="DI416" s="2">
        <f t="shared" si="844"/>
        <v>17.496242678442208</v>
      </c>
      <c r="DJ416" s="2">
        <f t="shared" si="844"/>
        <v>10.03247231021993</v>
      </c>
      <c r="DM416" s="2">
        <f t="shared" si="816"/>
        <v>9.3777388255915888</v>
      </c>
      <c r="DN416" s="2">
        <f t="shared" si="816"/>
        <v>10.655021834061138</v>
      </c>
      <c r="DO416" s="2">
        <f t="shared" si="780"/>
        <v>6.3047285464098106</v>
      </c>
      <c r="DP416" s="2">
        <f t="shared" si="817"/>
        <v>13.992869875222819</v>
      </c>
      <c r="DQ416" s="2">
        <f t="shared" si="697"/>
        <v>2.9128118106494498</v>
      </c>
      <c r="DR416" s="2">
        <f t="shared" si="818"/>
        <v>6.3464837049742764</v>
      </c>
      <c r="DS416" s="2">
        <f t="shared" si="819"/>
        <v>5.2097801532871015</v>
      </c>
      <c r="DT416" s="2">
        <v>6.7</v>
      </c>
      <c r="DU416" s="2">
        <v>5.7</v>
      </c>
      <c r="DV416" s="2">
        <f t="shared" si="781"/>
        <v>16.603415559772294</v>
      </c>
      <c r="DW416" s="2">
        <f t="shared" si="820"/>
        <v>7.4739829706716998</v>
      </c>
      <c r="DX416" s="2">
        <f t="shared" si="821"/>
        <v>89.023405972558493</v>
      </c>
      <c r="DY416" s="2">
        <f t="shared" si="822"/>
        <v>7.2727272727272529</v>
      </c>
      <c r="DZ416" s="2">
        <f t="shared" si="823"/>
        <v>17.175572519083971</v>
      </c>
      <c r="EA416" s="2">
        <f t="shared" si="835"/>
        <v>24.288425047438334</v>
      </c>
      <c r="EB416" s="2">
        <f t="shared" si="835"/>
        <v>10.414902624894173</v>
      </c>
      <c r="EC416" s="2">
        <f t="shared" si="835"/>
        <v>3.1897926634768758</v>
      </c>
      <c r="ED416" s="2">
        <f t="shared" si="835"/>
        <v>29.880478087649397</v>
      </c>
      <c r="EE416" s="2">
        <f t="shared" si="718"/>
        <v>30.188679245283012</v>
      </c>
      <c r="EF416" s="2">
        <f t="shared" si="718"/>
        <v>28.544949026876722</v>
      </c>
      <c r="EG416" s="2">
        <f t="shared" si="718"/>
        <v>7.1841453344343664</v>
      </c>
      <c r="EH416" s="2">
        <f t="shared" si="718"/>
        <v>-5.7616416732438775</v>
      </c>
      <c r="EI416" s="2">
        <f t="shared" si="689"/>
        <v>16.461684011352883</v>
      </c>
      <c r="EJ416" s="2">
        <f t="shared" si="689"/>
        <v>3.9967373572593834</v>
      </c>
      <c r="EK416" s="2">
        <f t="shared" si="689"/>
        <v>7.4739829706716998</v>
      </c>
      <c r="EL416" s="2">
        <f t="shared" si="689"/>
        <v>26.517857142857125</v>
      </c>
      <c r="EM416" s="2">
        <f t="shared" si="689"/>
        <v>10.653536257833473</v>
      </c>
      <c r="EN416" s="2">
        <f t="shared" si="689"/>
        <v>4.8076923076923128</v>
      </c>
      <c r="EO416" s="2">
        <f t="shared" si="830"/>
        <v>7.2727272727272529</v>
      </c>
      <c r="EP416" s="2">
        <f t="shared" si="830"/>
        <v>2.5839793281653645</v>
      </c>
      <c r="EQ416" s="2">
        <f t="shared" si="830"/>
        <v>5.3368328958880218</v>
      </c>
      <c r="ER416" s="2">
        <f t="shared" si="716"/>
        <v>3.1897926634768758</v>
      </c>
      <c r="ES416" s="2">
        <f t="shared" si="716"/>
        <v>10.193765796124698</v>
      </c>
      <c r="ET416" s="2">
        <f t="shared" si="716"/>
        <v>5.4409005628518026</v>
      </c>
      <c r="EU416" s="2">
        <f t="shared" si="765"/>
        <v>14</v>
      </c>
      <c r="EV416" s="2">
        <f t="shared" si="765"/>
        <v>13.5</v>
      </c>
      <c r="EW416" s="2">
        <f t="shared" si="824"/>
        <v>16.862170087976548</v>
      </c>
      <c r="EX416" s="2">
        <f t="shared" si="824"/>
        <v>14.676616915422901</v>
      </c>
      <c r="EY416" s="2">
        <f t="shared" si="825"/>
        <v>29.15411912358492</v>
      </c>
      <c r="EZ416" s="2">
        <f t="shared" si="825"/>
        <v>23.588957960308644</v>
      </c>
      <c r="FA416" s="2">
        <f t="shared" si="826"/>
        <v>46.428571428571445</v>
      </c>
      <c r="FB416" s="2">
        <f t="shared" si="733"/>
        <v>7.122856456533988</v>
      </c>
      <c r="FC416" s="2">
        <f t="shared" si="733"/>
        <v>3.7962037962038009</v>
      </c>
      <c r="FD416" s="2">
        <f t="shared" si="733"/>
        <v>8.8825214899713512</v>
      </c>
      <c r="FE416" s="2">
        <f t="shared" si="732"/>
        <v>6.1501300631735534</v>
      </c>
      <c r="FF416" s="2">
        <f t="shared" si="732"/>
        <v>11.77024482109228</v>
      </c>
      <c r="FG416" s="2">
        <f t="shared" si="732"/>
        <v>6.78200692041524</v>
      </c>
      <c r="FH416" s="2">
        <v>7.3</v>
      </c>
      <c r="FI416" s="2">
        <v>7.6</v>
      </c>
      <c r="FL416" s="2">
        <f t="shared" si="845"/>
        <v>2.577909289536362</v>
      </c>
      <c r="FM416" s="2">
        <f t="shared" si="845"/>
        <v>1.739702101139784</v>
      </c>
      <c r="FN416" s="2">
        <f t="shared" si="798"/>
        <v>1.85807781851548</v>
      </c>
      <c r="FQ416" s="2">
        <f t="shared" si="846"/>
        <v>10.71727101906923</v>
      </c>
      <c r="FR416" s="2">
        <f t="shared" si="846"/>
        <v>7.1425174961707416</v>
      </c>
      <c r="FS416" s="2">
        <f t="shared" si="800"/>
        <v>7.6420363549434711</v>
      </c>
      <c r="FT416" s="2">
        <f t="shared" si="847"/>
        <v>5.6775577796008836</v>
      </c>
      <c r="FU416" s="2">
        <f t="shared" si="847"/>
        <v>7.4745764049382935</v>
      </c>
      <c r="FX416" s="2">
        <f t="shared" si="812"/>
        <v>11.28293888772105</v>
      </c>
      <c r="FY416" s="2">
        <f t="shared" si="812"/>
        <v>6.0491244081255946</v>
      </c>
      <c r="FZ416" s="2">
        <f t="shared" si="813"/>
        <v>6.6061517748295939</v>
      </c>
      <c r="GA416" s="2">
        <f t="shared" si="814"/>
        <v>6.0960761200845592</v>
      </c>
      <c r="GB416" s="2">
        <f t="shared" si="814"/>
        <v>4.9619187539333254</v>
      </c>
      <c r="GE416" s="2">
        <f t="shared" si="839"/>
        <v>23.097156914934093</v>
      </c>
      <c r="GF416" s="2">
        <f t="shared" si="839"/>
        <v>21.989718792947986</v>
      </c>
      <c r="GG416" s="2">
        <f t="shared" si="831"/>
        <v>36.543130140660708</v>
      </c>
      <c r="GH416" s="2">
        <f t="shared" si="831"/>
        <v>43.89737799529874</v>
      </c>
      <c r="GI416" s="2">
        <f t="shared" si="832"/>
        <v>48.631405639020372</v>
      </c>
      <c r="GJ416" s="2">
        <f t="shared" si="833"/>
        <v>6.2482086557752892</v>
      </c>
      <c r="GK416" s="2">
        <v>6.8</v>
      </c>
      <c r="GN416" s="2">
        <f t="shared" si="752"/>
        <v>-0.40000000000000036</v>
      </c>
      <c r="GQ416" s="2">
        <f t="shared" si="717"/>
        <v>8.6999999999999993</v>
      </c>
      <c r="GT416" s="27">
        <f t="shared" ca="1" si="734"/>
        <v>111.97119711971197</v>
      </c>
      <c r="GU416" s="27">
        <f t="shared" ca="1" si="735"/>
        <v>117.17557251908397</v>
      </c>
      <c r="GV416" s="27">
        <f t="shared" ca="1" si="735"/>
        <v>189.17609046849756</v>
      </c>
      <c r="GW416" s="27">
        <f t="shared" ca="1" si="736"/>
        <v>113.28609388839681</v>
      </c>
      <c r="GX416" s="27">
        <f t="shared" ca="1" si="736"/>
        <v>105.98290598290599</v>
      </c>
      <c r="GY416" s="27">
        <f t="shared" ca="1" si="737"/>
        <v>110.07819287576022</v>
      </c>
      <c r="GZ416" s="27">
        <f t="shared" ca="1" si="738"/>
        <v>89.419795221843003</v>
      </c>
      <c r="HA416" s="27">
        <f t="shared" ca="1" si="739"/>
        <v>98.924731182795711</v>
      </c>
      <c r="HB416" s="27">
        <f t="shared" ca="1" si="739"/>
        <v>114.53344343517753</v>
      </c>
      <c r="HC416" s="27">
        <f t="shared" ca="1" si="739"/>
        <v>107.22222222222221</v>
      </c>
      <c r="HD416" s="27">
        <f t="shared" ca="1" si="739"/>
        <v>108.59437751004015</v>
      </c>
      <c r="HE416" s="27">
        <f t="shared" ca="1" si="740"/>
        <v>94.238358326756128</v>
      </c>
      <c r="HG416" s="27">
        <f t="shared" ca="1" si="741"/>
        <v>100.63405797101449</v>
      </c>
      <c r="HH416" s="27">
        <f t="shared" ca="1" si="742"/>
        <v>100</v>
      </c>
      <c r="HI416" s="27">
        <f t="shared" ca="1" si="742"/>
        <v>99.91928974979821</v>
      </c>
      <c r="HJ416" s="27">
        <f t="shared" ca="1" si="743"/>
        <v>100.62388591800358</v>
      </c>
      <c r="HK416" s="27">
        <f t="shared" ca="1" si="743"/>
        <v>100.34305317324186</v>
      </c>
      <c r="HL416" s="27">
        <f t="shared" ca="1" si="744"/>
        <v>100.52401746724891</v>
      </c>
      <c r="HM416" s="27">
        <f t="shared" ca="1" si="745"/>
        <v>138.99430740037951</v>
      </c>
      <c r="HN416" s="27">
        <f t="shared" ca="1" si="746"/>
        <v>100.54054054054053</v>
      </c>
      <c r="HO416" s="27">
        <f t="shared" ca="1" si="746"/>
        <v>97.819063004846527</v>
      </c>
      <c r="HP416" s="27">
        <f t="shared" ca="1" si="746"/>
        <v>100.74626865671641</v>
      </c>
      <c r="HQ416" s="27">
        <f t="shared" ca="1" si="746"/>
        <v>103.40531561461795</v>
      </c>
      <c r="HR416" s="27">
        <f t="shared" ca="1" si="747"/>
        <v>100</v>
      </c>
      <c r="HT416" s="27">
        <f t="shared" ca="1" si="841"/>
        <v>156.75164123448312</v>
      </c>
      <c r="HU416" s="27">
        <f t="shared" ca="1" si="841"/>
        <v>32.655165562633954</v>
      </c>
      <c r="HV416" s="27">
        <f t="shared" ca="1" si="841"/>
        <v>38.646594622199331</v>
      </c>
      <c r="HW416" s="27">
        <f t="shared" ca="1" si="842"/>
        <v>573.53842794759828</v>
      </c>
      <c r="HX416" s="27">
        <f t="shared" ca="1" si="842"/>
        <v>426.71983135070019</v>
      </c>
      <c r="HY416" s="27">
        <f t="shared" ca="1" si="802"/>
        <v>1000.0000000000001</v>
      </c>
      <c r="HZ416" s="27">
        <f t="shared" ca="1" si="843"/>
        <v>1.7681833369819453</v>
      </c>
      <c r="IA416" s="27">
        <f t="shared" ca="1" si="843"/>
        <v>26.514603300629499</v>
      </c>
      <c r="IB416" s="27">
        <f t="shared" ca="1" si="843"/>
        <v>16.883153429550291</v>
      </c>
      <c r="IC416" s="27">
        <f t="shared" ca="1" si="843"/>
        <v>61.362536724764013</v>
      </c>
      <c r="ID416" s="27">
        <f t="shared" ca="1" si="843"/>
        <v>21.549284100354726</v>
      </c>
      <c r="IE416" s="27">
        <f t="shared" ca="1" si="843"/>
        <v>19.628066411012348</v>
      </c>
      <c r="IG416" s="28">
        <f t="shared" ca="1" si="786"/>
        <v>2.0970217226815651</v>
      </c>
      <c r="IH416" s="28">
        <f t="shared" ca="1" si="786"/>
        <v>0.53523284109470315</v>
      </c>
      <c r="II416" s="28">
        <f t="shared" ca="1" si="786"/>
        <v>3.2240428190084338</v>
      </c>
      <c r="IJ416" s="28">
        <f t="shared" ca="1" si="787"/>
        <v>7.8770902856624527</v>
      </c>
      <c r="IK416" s="24">
        <f t="shared" ca="1" si="803"/>
        <v>2.0207929028777509</v>
      </c>
      <c r="IL416" s="28">
        <f t="shared" ca="1" si="788"/>
        <v>2.7746181001985892</v>
      </c>
      <c r="IM416" s="28">
        <f t="shared" ca="1" si="804"/>
        <v>10.655021834061152</v>
      </c>
      <c r="IN416" s="3">
        <f t="shared" ca="1" si="805"/>
        <v>10.651708385861042</v>
      </c>
      <c r="IO416" s="2">
        <f t="shared" si="827"/>
        <v>10.7</v>
      </c>
      <c r="IQ416" s="2">
        <f t="shared" ca="1" si="838"/>
        <v>5.8562973827847014</v>
      </c>
      <c r="IS416" s="3">
        <f t="shared" ca="1" si="790"/>
        <v>-0.13387145766549868</v>
      </c>
      <c r="IT416" s="3">
        <f t="shared" ca="1" si="791"/>
        <v>-4.3615620053998327E-2</v>
      </c>
      <c r="IU416" s="3">
        <f t="shared" si="792"/>
        <v>-0.40000000000000036</v>
      </c>
      <c r="IV416" s="3">
        <f t="shared" ca="1" si="793"/>
        <v>-0.22251292228050334</v>
      </c>
      <c r="IX416" s="28">
        <f ca="1">$HL416/100*(GZ416-100)*AL416/1000+(HM416-100)*HZ416/$HY416</f>
        <v>4.7677790783972315E-2</v>
      </c>
      <c r="IY416" s="28">
        <f ca="1">$HL416/100*(HA416-100)*AM416/1000+(HN416-100)*IA416/$HY416</f>
        <v>1.3613770368242264E-3</v>
      </c>
      <c r="IZ416" s="28">
        <f ca="1">$HL416/100*(HB416-100)*AN416/1000+(HO416-100)*IB416/$HY416</f>
        <v>0.29919973409016537</v>
      </c>
      <c r="JA416" s="28">
        <f ca="1">$HL416/100*(HC416-100)*AO416/1000+(HP416-100)*IC416/$HY416</f>
        <v>0.41605640219200068</v>
      </c>
      <c r="JB416" s="28">
        <f ca="1">$HL416/100*(HD416-100)*AP416/1000+(HQ416-100)*ID416/$HY416</f>
        <v>0.34120393366199231</v>
      </c>
      <c r="JC416" s="28">
        <f ca="1">$HL416/100*(HE416-100)*AQ416/1000+(HR416-100)*IE416/$HY416</f>
        <v>-0.14479584205029905</v>
      </c>
      <c r="JE416" s="3">
        <f t="shared" ref="JE416:JJ431" ca="1" si="848">IX416-IX415</f>
        <v>-8.844018532397635E-3</v>
      </c>
      <c r="JF416" s="3">
        <f t="shared" ca="1" si="848"/>
        <v>-8.5932609266135371E-2</v>
      </c>
      <c r="JG416" s="3">
        <f t="shared" ca="1" si="848"/>
        <v>-8.4017582768551979E-2</v>
      </c>
      <c r="JH416" s="3">
        <f t="shared" ca="1" si="848"/>
        <v>-5.9160987239241458E-2</v>
      </c>
      <c r="JI416" s="3">
        <f t="shared" ca="1" si="848"/>
        <v>5.5567174892164894E-3</v>
      </c>
      <c r="JJ416" s="3">
        <f t="shared" ca="1" si="848"/>
        <v>-6.2186384861249305E-2</v>
      </c>
      <c r="JK416" s="3">
        <f>IO416-IO415</f>
        <v>-0.40000000000000036</v>
      </c>
      <c r="JL416" s="3">
        <f t="shared" ca="1" si="794"/>
        <v>-0.30713839869905074</v>
      </c>
      <c r="JN416" s="10">
        <f>COUNTIF(EI416:ET416,"&gt;2")</f>
        <v>12</v>
      </c>
      <c r="JP416" s="2">
        <f>AVERAGE(CS416,CS404,CS392,CS380,CS368,CS356,CS344,CS332,CS320,CS308)</f>
        <v>0.18545753319265729</v>
      </c>
      <c r="JQ416" s="2">
        <f>CS416-JP416</f>
        <v>0.21073898027802418</v>
      </c>
      <c r="JR416" s="2">
        <f>AVERAGE(CT416,CT404,CT392,CT380,CT368,CT356,CT344,CT332,CT320,CT308)</f>
        <v>0.15297437489064719</v>
      </c>
      <c r="JS416" s="2">
        <f>CT416-JR416</f>
        <v>0.17760413750605175</v>
      </c>
      <c r="KH416" s="2">
        <f>(DN416*$DN$4)+(FB416*$FB$3)+(FC416*$FC$3)+(FD416*$FD$3)+(FE416*$FE$3)+(FF416*$FF$3)+(FG416*$FG$3)</f>
        <v>7.3352814350482669</v>
      </c>
      <c r="KI416" s="2">
        <f>F416-KH416</f>
        <v>3.3647185649517324</v>
      </c>
      <c r="KJ416" s="2">
        <f>MAX(DN416,FB416:FG416)</f>
        <v>11.77024482109228</v>
      </c>
      <c r="KK416" s="2">
        <f>MIN(DN416,FB416:FG416)</f>
        <v>3.7962037962038009</v>
      </c>
      <c r="KL416" s="2">
        <f t="shared" si="828"/>
        <v>7.9740410248884794</v>
      </c>
      <c r="KO416" s="2">
        <f>BO416</f>
        <v>78.11</v>
      </c>
      <c r="KP416" s="2">
        <f>100*((BO410/BO398)-1)</f>
        <v>-2.5503355704697972</v>
      </c>
      <c r="KQ416" s="2">
        <f t="shared" si="840"/>
        <v>-2.5503355704697972</v>
      </c>
      <c r="KR416" s="2">
        <f>100*((BO404/BO392)-1)</f>
        <v>4.0500830458668702</v>
      </c>
      <c r="KS416" s="2">
        <f t="shared" si="691"/>
        <v>4.0500830458668702</v>
      </c>
      <c r="KT416" s="3">
        <f>BP416</f>
        <v>1.1744000000000001</v>
      </c>
      <c r="KU416" s="3">
        <f>BQ416</f>
        <v>91.415454545454551</v>
      </c>
      <c r="KV416" s="3">
        <f t="shared" si="773"/>
        <v>77.840135001238536</v>
      </c>
      <c r="KW416" s="2">
        <f t="shared" si="774"/>
        <v>115.89331948722628</v>
      </c>
      <c r="KX416" s="2">
        <f t="shared" si="837"/>
        <v>142.39841703578409</v>
      </c>
      <c r="LA416">
        <v>2</v>
      </c>
      <c r="LB416">
        <v>0</v>
      </c>
      <c r="LE416" s="2">
        <v>128.84816324350459</v>
      </c>
      <c r="LF416" s="2">
        <v>140.91187587005507</v>
      </c>
      <c r="LG416" s="2">
        <v>106.45376256106127</v>
      </c>
      <c r="LH416" s="2">
        <v>103.60352218564948</v>
      </c>
      <c r="LI416" s="2">
        <v>108.98472415870454</v>
      </c>
      <c r="LJ416" s="2">
        <v>113.33454598420751</v>
      </c>
      <c r="LK416" s="2">
        <v>119.63279318941328</v>
      </c>
      <c r="LL416" s="2">
        <v>120.80084378865166</v>
      </c>
      <c r="LM416" s="2">
        <v>127.21649924619153</v>
      </c>
      <c r="LN416" s="2">
        <v>117.40383800674842</v>
      </c>
      <c r="LO416" s="2">
        <v>139.39948540426457</v>
      </c>
      <c r="LP416" s="2">
        <v>126.7679890218937</v>
      </c>
      <c r="LQ416" s="2">
        <v>186.55674351943009</v>
      </c>
      <c r="LR416" s="2">
        <v>129.28268857683705</v>
      </c>
      <c r="LS416" s="2">
        <v>128.52660827741866</v>
      </c>
      <c r="LT416" s="2">
        <v>156.89502743291101</v>
      </c>
      <c r="LU416" s="2">
        <v>127.67718168302319</v>
      </c>
      <c r="LV416" s="2">
        <v>133.29159009438237</v>
      </c>
      <c r="LW416" s="2">
        <v>112.10205990991722</v>
      </c>
      <c r="LX416" s="2">
        <v>87.35282581276914</v>
      </c>
      <c r="LY416" s="2">
        <v>108.54306472949041</v>
      </c>
      <c r="LZ416" s="2">
        <v>129.47907838398328</v>
      </c>
      <c r="MA416" s="2">
        <v>129.19380602019038</v>
      </c>
      <c r="MB416" s="2">
        <v>123.26570377432176</v>
      </c>
      <c r="MC416" s="2">
        <v>132.75051925090992</v>
      </c>
      <c r="MD416" s="2">
        <v>124.75846222795701</v>
      </c>
      <c r="ME416" s="2">
        <v>138.63519048998955</v>
      </c>
      <c r="MF416" s="2">
        <v>127.44297834730612</v>
      </c>
      <c r="MG416" s="2">
        <v>137.43552185031643</v>
      </c>
      <c r="MH416" s="2">
        <v>118.52379499575729</v>
      </c>
      <c r="MI416" s="2">
        <v>160.51485673357874</v>
      </c>
      <c r="MJ416" s="2">
        <v>135.40977811441874</v>
      </c>
      <c r="MK416" s="2">
        <v>130.04515947292944</v>
      </c>
      <c r="ML416" s="2">
        <v>123.48824482518039</v>
      </c>
      <c r="MM416" s="2">
        <v>124.49171078559269</v>
      </c>
      <c r="MN416" s="2">
        <v>139.97264343114193</v>
      </c>
      <c r="MO416" s="2">
        <v>137.7834817126413</v>
      </c>
      <c r="MP416" s="2">
        <v>142.40490111133448</v>
      </c>
      <c r="MQ416" s="2">
        <v>89.302222496716766</v>
      </c>
      <c r="MR416" s="2">
        <v>89.950533762890558</v>
      </c>
      <c r="MS416" s="10">
        <v>129.9134983721336</v>
      </c>
      <c r="MT416" s="2">
        <v>136.32017176610566</v>
      </c>
      <c r="MU416" s="2">
        <v>115.40179478577654</v>
      </c>
      <c r="MV416" s="2">
        <v>83.922750455482941</v>
      </c>
      <c r="MX416" s="22">
        <v>0.82</v>
      </c>
      <c r="MY416" s="22">
        <v>0.18</v>
      </c>
      <c r="MZ416" s="22">
        <v>0.7</v>
      </c>
      <c r="NA416" s="22">
        <v>0.44</v>
      </c>
      <c r="NB416" s="22">
        <v>0.44</v>
      </c>
      <c r="NC416" s="22">
        <v>0.42</v>
      </c>
      <c r="ND416" s="22">
        <v>1</v>
      </c>
      <c r="NE416" s="22">
        <v>2.96</v>
      </c>
      <c r="NF416" s="22">
        <v>1.04</v>
      </c>
      <c r="NG416" s="22">
        <v>2</v>
      </c>
      <c r="NH416" s="23">
        <v>3</v>
      </c>
      <c r="NI416" s="22">
        <v>21</v>
      </c>
      <c r="NJ416" s="22">
        <v>1.28</v>
      </c>
      <c r="NK416" s="22">
        <v>0.48</v>
      </c>
      <c r="NL416" s="23">
        <v>4.5599999999999996</v>
      </c>
      <c r="NM416" s="3">
        <v>2.8</v>
      </c>
      <c r="NN416" s="22">
        <v>2.56</v>
      </c>
      <c r="NO416" s="22">
        <v>2.64</v>
      </c>
      <c r="NP416" s="22">
        <v>0.23</v>
      </c>
      <c r="NQ416" s="22">
        <v>2.5299999999999998</v>
      </c>
      <c r="NR416" s="23">
        <v>1</v>
      </c>
      <c r="NS416" s="22">
        <v>1.28</v>
      </c>
      <c r="NT416" s="22">
        <v>6.72</v>
      </c>
      <c r="NU416" s="23">
        <v>6.48</v>
      </c>
      <c r="NV416" s="3">
        <v>3.24</v>
      </c>
      <c r="NW416" s="22">
        <v>0.54</v>
      </c>
      <c r="NX416" s="22">
        <v>0.72</v>
      </c>
      <c r="NY416" s="22">
        <v>66.75</v>
      </c>
      <c r="NZ416" s="22">
        <v>22.25</v>
      </c>
      <c r="OA416" s="23">
        <v>2</v>
      </c>
      <c r="OB416" s="22">
        <v>0.69</v>
      </c>
      <c r="OC416" s="22">
        <v>1.1000000000000001</v>
      </c>
      <c r="OD416" s="22">
        <v>2.25</v>
      </c>
      <c r="OE416" s="22">
        <v>1.65</v>
      </c>
      <c r="OF416" s="22">
        <v>14.28</v>
      </c>
      <c r="OG416" s="22">
        <v>0.34</v>
      </c>
      <c r="OH416" s="23">
        <v>2.38</v>
      </c>
      <c r="OI416" s="22">
        <v>2</v>
      </c>
      <c r="OJ416" s="22">
        <v>11.2</v>
      </c>
      <c r="OK416" s="22">
        <v>4.8</v>
      </c>
      <c r="OL416" s="22">
        <v>0.51</v>
      </c>
      <c r="OM416" s="23">
        <v>3.23</v>
      </c>
      <c r="ON416" s="22">
        <v>3.23</v>
      </c>
      <c r="OO416" s="22">
        <v>10.029999999999999</v>
      </c>
      <c r="OQ416">
        <f t="shared" si="829"/>
        <v>-10</v>
      </c>
      <c r="OR416" s="23">
        <f t="shared" ca="1" si="724"/>
        <v>1.0806845396719882</v>
      </c>
      <c r="OS416" s="23">
        <f t="shared" ca="1" si="724"/>
        <v>1.0964371889987616</v>
      </c>
      <c r="OT416" s="23">
        <f t="shared" ca="1" si="724"/>
        <v>1.0113075662699516</v>
      </c>
      <c r="OU416" s="23">
        <f t="shared" ca="1" si="724"/>
        <v>1.0125896705961897</v>
      </c>
      <c r="OV416" s="23">
        <f t="shared" ca="1" si="724"/>
        <v>1.0189483423137649</v>
      </c>
      <c r="OW416" s="23">
        <f t="shared" ca="1" si="724"/>
        <v>1.0311004830577699</v>
      </c>
      <c r="OX416" s="23">
        <f t="shared" ca="1" si="811"/>
        <v>1.0151315383940669</v>
      </c>
      <c r="OY416" s="23">
        <f t="shared" ca="1" si="811"/>
        <v>1.0520302381627362</v>
      </c>
      <c r="OZ416" s="23">
        <f t="shared" ca="1" si="811"/>
        <v>1.0462699158196529</v>
      </c>
      <c r="PA416" s="23">
        <f t="shared" ca="1" si="811"/>
        <v>1.0379737547916947</v>
      </c>
      <c r="PB416" s="23">
        <f t="shared" ca="1" si="811"/>
        <v>1.0599547432406073</v>
      </c>
      <c r="PC416" s="23">
        <f t="shared" ca="1" si="811"/>
        <v>1.0680325189564863</v>
      </c>
      <c r="PD416" s="23">
        <f t="shared" ca="1" si="811"/>
        <v>1.015405435053077</v>
      </c>
      <c r="PE416" s="23">
        <f t="shared" ca="1" si="811"/>
        <v>1.157935404759499</v>
      </c>
      <c r="PF416" s="23">
        <f t="shared" ca="1" si="811"/>
        <v>1.0582000714924105</v>
      </c>
      <c r="PG416" s="23">
        <f t="shared" ca="1" si="729"/>
        <v>1.0819928381564337</v>
      </c>
      <c r="PH416" s="23">
        <f t="shared" ca="1" si="729"/>
        <v>1.081410572896079</v>
      </c>
      <c r="PI416" s="23">
        <f t="shared" ca="1" si="729"/>
        <v>1.0662157757569759</v>
      </c>
      <c r="PJ416" s="23">
        <f t="shared" ca="1" si="729"/>
        <v>0.98317569362257062</v>
      </c>
      <c r="PK416" s="23">
        <f t="shared" ca="1" si="729"/>
        <v>0.97450801843757695</v>
      </c>
      <c r="PL416" s="23">
        <f t="shared" ca="1" si="760"/>
        <v>1.0114676789108217</v>
      </c>
      <c r="PM416" s="23">
        <f t="shared" ca="1" si="760"/>
        <v>1.0434945762877263</v>
      </c>
      <c r="PN416" s="23">
        <f t="shared" ca="1" si="760"/>
        <v>1.0336842803958113</v>
      </c>
      <c r="PO416" s="23">
        <f t="shared" ca="1" si="760"/>
        <v>1.0224968074517156</v>
      </c>
      <c r="PP416" s="23">
        <f t="shared" ca="1" si="760"/>
        <v>1.0504689264156206</v>
      </c>
      <c r="PQ416" s="23">
        <f t="shared" ca="1" si="760"/>
        <v>1.0353947203214495</v>
      </c>
      <c r="PR416" s="23">
        <f t="shared" ca="1" si="760"/>
        <v>1.0738631740308515</v>
      </c>
      <c r="PS416" s="23">
        <f t="shared" ca="1" si="760"/>
        <v>1.0828944452619462</v>
      </c>
      <c r="PT416" s="23">
        <f t="shared" ca="1" si="760"/>
        <v>1.102586139187403</v>
      </c>
      <c r="PU416" s="23">
        <f t="shared" ca="1" si="749"/>
        <v>1.0438157080217771</v>
      </c>
      <c r="PV416" s="23">
        <f t="shared" ca="1" si="749"/>
        <v>1.0796743534866975</v>
      </c>
      <c r="PW416" s="23">
        <f t="shared" ca="1" si="749"/>
        <v>1.0585317337368647</v>
      </c>
      <c r="PX416" s="23">
        <f t="shared" ca="1" si="749"/>
        <v>1.053115882433185</v>
      </c>
      <c r="PY416" s="23">
        <f t="shared" ca="1" si="749"/>
        <v>1.0518388752887367</v>
      </c>
      <c r="PZ416" s="23">
        <f t="shared" ca="1" si="749"/>
        <v>1.034764501516128</v>
      </c>
      <c r="QA416" s="23">
        <f t="shared" ca="1" si="749"/>
        <v>1.0623581947159033</v>
      </c>
      <c r="QB416" s="23">
        <f t="shared" ca="1" si="730"/>
        <v>1.0588874634079837</v>
      </c>
      <c r="QC416" s="23">
        <f t="shared" ca="1" si="730"/>
        <v>1.0374775361348778</v>
      </c>
      <c r="QD416" s="23">
        <f t="shared" ca="1" si="730"/>
        <v>0.98573794013969906</v>
      </c>
      <c r="QE416" s="23">
        <f t="shared" ca="1" si="730"/>
        <v>1.0807381011308816</v>
      </c>
      <c r="QF416" s="23">
        <f t="shared" ca="1" si="730"/>
        <v>0.99921946888175017</v>
      </c>
      <c r="QG416" s="23">
        <f t="shared" ca="1" si="809"/>
        <v>1.0565734251196306</v>
      </c>
      <c r="QH416" s="23">
        <f t="shared" ca="1" si="809"/>
        <v>1.0254845491074083</v>
      </c>
      <c r="QI416" s="23">
        <f t="shared" ca="1" si="809"/>
        <v>1.0010678402606334</v>
      </c>
      <c r="QJ416" s="26">
        <f t="shared" ca="1" si="779"/>
        <v>1.0594506280095619</v>
      </c>
      <c r="QL416" s="3">
        <f t="shared" ca="1" si="751"/>
        <v>125.78546645517024</v>
      </c>
      <c r="QM416" s="3">
        <f t="shared" ca="1" si="753"/>
        <v>0.62756197072662001</v>
      </c>
      <c r="QN416" s="3">
        <f t="shared" ca="1" si="757"/>
        <v>0.56326353406573515</v>
      </c>
      <c r="QO416" s="3">
        <f t="shared" ca="1" si="762"/>
        <v>1.6725924683439031</v>
      </c>
      <c r="QP416" s="3">
        <f t="shared" ca="1" si="795"/>
        <v>3.4845213839255207</v>
      </c>
      <c r="QQ416" s="2">
        <f t="shared" ca="1" si="810"/>
        <v>6.6849881936311029</v>
      </c>
      <c r="QR416" s="3">
        <f t="shared" ca="1" si="754"/>
        <v>7.7961890759742136</v>
      </c>
      <c r="QS416" s="3">
        <f t="shared" ca="1" si="758"/>
        <v>6.986502492654985</v>
      </c>
      <c r="QT416" s="3">
        <f t="shared" ca="1" si="761"/>
        <v>6.8601033084959351</v>
      </c>
      <c r="QU416" s="3">
        <f t="shared" ca="1" si="782"/>
        <v>7.0904616606013882</v>
      </c>
    </row>
    <row r="417" spans="1:463" x14ac:dyDescent="0.35">
      <c r="A417" t="s">
        <v>1482</v>
      </c>
      <c r="B417" s="21">
        <v>44896</v>
      </c>
      <c r="C417" t="s">
        <v>1032</v>
      </c>
      <c r="D417" s="2">
        <v>125.3</v>
      </c>
      <c r="E417" s="2">
        <v>127.2</v>
      </c>
      <c r="F417" s="2">
        <v>10.5</v>
      </c>
      <c r="G417" s="2">
        <v>122.1</v>
      </c>
      <c r="H417" s="2">
        <v>127.17947171072007</v>
      </c>
      <c r="I417" s="2">
        <v>121.92871982716301</v>
      </c>
      <c r="J417" s="2">
        <v>128</v>
      </c>
      <c r="K417" s="2">
        <v>125</v>
      </c>
      <c r="L417" s="2">
        <v>125.17842407568288</v>
      </c>
      <c r="M417" s="2">
        <v>113.4</v>
      </c>
      <c r="N417" s="2">
        <v>146</v>
      </c>
      <c r="O417" s="2">
        <v>124.8</v>
      </c>
      <c r="P417" s="2">
        <v>125.4</v>
      </c>
      <c r="Q417" s="2">
        <v>113.3</v>
      </c>
      <c r="R417" s="2">
        <v>136.1</v>
      </c>
      <c r="S417" s="2">
        <v>146</v>
      </c>
      <c r="T417" s="2">
        <v>233.7</v>
      </c>
      <c r="U417" s="2">
        <v>211.1</v>
      </c>
      <c r="V417" s="2">
        <v>131.30000000000001</v>
      </c>
      <c r="W417" s="2">
        <v>129.4</v>
      </c>
      <c r="X417" s="2">
        <v>129.30000000000001</v>
      </c>
      <c r="Y417" s="2">
        <v>141.4</v>
      </c>
      <c r="Z417" s="2">
        <v>141.9</v>
      </c>
      <c r="AA417" s="2">
        <v>130.1</v>
      </c>
      <c r="AB417" s="2">
        <v>119.8</v>
      </c>
      <c r="AC417" s="2">
        <v>106.3</v>
      </c>
      <c r="AD417" s="2">
        <v>140.9</v>
      </c>
      <c r="AE417" s="2">
        <v>115.7</v>
      </c>
      <c r="AF417" s="2">
        <v>139</v>
      </c>
      <c r="AG417" s="22">
        <v>563</v>
      </c>
      <c r="AH417" s="22">
        <v>437</v>
      </c>
      <c r="AI417" s="22">
        <v>166</v>
      </c>
      <c r="AJ417" s="22">
        <v>31</v>
      </c>
      <c r="AK417" s="22">
        <v>36</v>
      </c>
      <c r="AL417" s="22">
        <v>2</v>
      </c>
      <c r="AM417" s="22">
        <v>12</v>
      </c>
      <c r="AN417" s="22">
        <v>23</v>
      </c>
      <c r="AO417" s="22">
        <v>51</v>
      </c>
      <c r="AP417" s="22">
        <v>31</v>
      </c>
      <c r="AQ417" s="22">
        <v>25</v>
      </c>
      <c r="AR417" s="2">
        <v>125.1</v>
      </c>
      <c r="AS417" s="2">
        <v>126.1</v>
      </c>
      <c r="AT417" s="2">
        <v>113.3</v>
      </c>
      <c r="AU417" s="2">
        <v>141.9</v>
      </c>
      <c r="AV417" s="2">
        <v>125.1</v>
      </c>
      <c r="AW417" s="2">
        <v>120.6</v>
      </c>
      <c r="AX417" s="2">
        <v>136.1</v>
      </c>
      <c r="AY417" s="2">
        <v>118</v>
      </c>
      <c r="AZ417" s="2">
        <v>120.1</v>
      </c>
      <c r="BA417" s="2">
        <v>129.4</v>
      </c>
      <c r="BB417" s="2">
        <v>132</v>
      </c>
      <c r="BC417" s="2">
        <v>112.7</v>
      </c>
      <c r="BD417" s="3">
        <v>1.26</v>
      </c>
      <c r="BE417" s="3">
        <v>1.92</v>
      </c>
      <c r="BF417" s="3">
        <v>3.02</v>
      </c>
      <c r="BG417" s="3">
        <v>0.79</v>
      </c>
      <c r="BH417" s="3">
        <v>3.53</v>
      </c>
      <c r="BI417" s="2">
        <v>360.4</v>
      </c>
      <c r="BJ417" s="2">
        <v>13.4</v>
      </c>
      <c r="BK417" s="2">
        <v>12.9</v>
      </c>
      <c r="BL417" s="2">
        <v>157.30000000000001</v>
      </c>
      <c r="BM417" s="2">
        <v>137.6</v>
      </c>
      <c r="BN417" s="10">
        <v>635</v>
      </c>
      <c r="BO417" s="3">
        <v>79.09</v>
      </c>
      <c r="BP417" s="22">
        <v>1.2183999999999999</v>
      </c>
      <c r="BQ417" s="3">
        <v>80.924000000000007</v>
      </c>
      <c r="BR417" s="23">
        <v>5.5295238095238091</v>
      </c>
      <c r="BS417" s="2">
        <v>268.60000000000002</v>
      </c>
      <c r="BT417" s="3">
        <v>129.54</v>
      </c>
      <c r="BU417" s="2">
        <v>5.2</v>
      </c>
      <c r="BV417" s="2">
        <v>5.7</v>
      </c>
      <c r="BW417" s="2">
        <v>6.4</v>
      </c>
      <c r="BX417" s="2">
        <v>7.3</v>
      </c>
      <c r="BY417" s="23">
        <v>298.83199999999999</v>
      </c>
      <c r="BZ417" s="2">
        <v>104.1</v>
      </c>
      <c r="CA417" s="2">
        <v>113.4</v>
      </c>
      <c r="CB417" s="3">
        <v>114.16</v>
      </c>
      <c r="CC417" s="2">
        <v>119</v>
      </c>
      <c r="CD417" s="2">
        <v>154.19999999999999</v>
      </c>
      <c r="CE417" s="2">
        <v>104.03003939250712</v>
      </c>
      <c r="CF417" s="3">
        <v>114.53792168120438</v>
      </c>
      <c r="CG417" s="2">
        <v>119.14345224813573</v>
      </c>
      <c r="CH417" s="23">
        <v>301.4678250266158</v>
      </c>
      <c r="CI417" s="3">
        <v>113.32320508007396</v>
      </c>
      <c r="CM417" s="2">
        <f t="shared" si="763"/>
        <v>66.418253447143798</v>
      </c>
      <c r="CN417" s="2">
        <f t="shared" si="763"/>
        <v>4.5383484976393706</v>
      </c>
      <c r="CO417" s="2">
        <f t="shared" si="764"/>
        <v>78.80940702130755</v>
      </c>
      <c r="CR417" s="2">
        <f t="shared" si="767"/>
        <v>0.40064102564102572</v>
      </c>
      <c r="CS417" s="2">
        <f t="shared" si="767"/>
        <v>0.39463299131807422</v>
      </c>
      <c r="CT417" s="2">
        <f t="shared" si="768"/>
        <v>0.57660626029653095</v>
      </c>
      <c r="CU417" s="2">
        <f t="shared" si="768"/>
        <v>0.42187968576955331</v>
      </c>
      <c r="CV417" s="2">
        <f t="shared" si="768"/>
        <v>0.50289452008577917</v>
      </c>
      <c r="CW417" s="2">
        <f t="shared" si="769"/>
        <v>1.5459723352318888</v>
      </c>
      <c r="CX417" s="2">
        <f t="shared" si="770"/>
        <v>0.80645161290322576</v>
      </c>
      <c r="CY417" s="2">
        <f t="shared" si="815"/>
        <v>-4.8859934853420199</v>
      </c>
      <c r="CZ417" s="2">
        <f t="shared" si="775"/>
        <v>-0.2134927412467976</v>
      </c>
      <c r="DA417" s="2">
        <f t="shared" si="776"/>
        <v>0.3350083752093731</v>
      </c>
      <c r="DB417" s="2">
        <f t="shared" si="777"/>
        <v>0.69018404907975894</v>
      </c>
      <c r="DC417" s="2">
        <f t="shared" si="704"/>
        <v>0.58610103265419089</v>
      </c>
      <c r="DF417" s="2">
        <f t="shared" si="771"/>
        <v>5.1816923639481871</v>
      </c>
      <c r="DG417" s="2">
        <f t="shared" si="771"/>
        <v>6.2044801069128797</v>
      </c>
      <c r="DH417" s="2">
        <f t="shared" si="772"/>
        <v>9.2104002322339831</v>
      </c>
      <c r="DI417" s="2">
        <f t="shared" si="844"/>
        <v>11.361474280129102</v>
      </c>
      <c r="DJ417" s="2">
        <f t="shared" si="844"/>
        <v>12.066266448207209</v>
      </c>
      <c r="DM417" s="2">
        <f t="shared" si="816"/>
        <v>9.241499564080204</v>
      </c>
      <c r="DN417" s="2">
        <f t="shared" si="816"/>
        <v>10.512597741094707</v>
      </c>
      <c r="DO417" s="2">
        <f t="shared" si="780"/>
        <v>6.3588850174216009</v>
      </c>
      <c r="DP417" s="2">
        <f t="shared" si="817"/>
        <v>13.374667847652786</v>
      </c>
      <c r="DQ417" s="2">
        <f t="shared" si="697"/>
        <v>2.6003269506981441</v>
      </c>
      <c r="DR417" s="2">
        <f t="shared" si="818"/>
        <v>6.8376068376068382</v>
      </c>
      <c r="DS417" s="2">
        <f t="shared" si="819"/>
        <v>5.4812029863062417</v>
      </c>
      <c r="DT417" s="2">
        <v>6.8</v>
      </c>
      <c r="DU417" s="2">
        <v>5.9</v>
      </c>
      <c r="DV417" s="2">
        <f t="shared" si="781"/>
        <v>16.744621141253504</v>
      </c>
      <c r="DW417" s="2">
        <f t="shared" si="820"/>
        <v>6.4849624060150379</v>
      </c>
      <c r="DX417" s="2">
        <f t="shared" si="821"/>
        <v>88.772213247172857</v>
      </c>
      <c r="DY417" s="2">
        <f t="shared" si="822"/>
        <v>6.4945226917057841</v>
      </c>
      <c r="DZ417" s="2">
        <f t="shared" si="823"/>
        <v>11.45038167938932</v>
      </c>
      <c r="EA417" s="2">
        <f t="shared" si="835"/>
        <v>44.095563139931727</v>
      </c>
      <c r="EB417" s="2">
        <f t="shared" si="835"/>
        <v>10.521885521885533</v>
      </c>
      <c r="EC417" s="2">
        <f t="shared" si="835"/>
        <v>3.1897926634768758</v>
      </c>
      <c r="ED417" s="2">
        <f t="shared" si="835"/>
        <v>14.933333333333355</v>
      </c>
      <c r="EE417" s="2">
        <f t="shared" si="718"/>
        <v>31.534883720930228</v>
      </c>
      <c r="EF417" s="2">
        <f t="shared" si="718"/>
        <v>29.826166514181153</v>
      </c>
      <c r="EG417" s="2">
        <f t="shared" si="718"/>
        <v>6.7268252666119688</v>
      </c>
      <c r="EH417" s="2">
        <f t="shared" si="718"/>
        <v>-5.4459352801894294</v>
      </c>
      <c r="EI417" s="2">
        <f t="shared" si="689"/>
        <v>16.806722689075638</v>
      </c>
      <c r="EJ417" s="2">
        <f t="shared" si="689"/>
        <v>3.7006578947368363</v>
      </c>
      <c r="EK417" s="2">
        <f t="shared" si="689"/>
        <v>6.4849624060150379</v>
      </c>
      <c r="EL417" s="2">
        <f t="shared" si="689"/>
        <v>26.583407671721694</v>
      </c>
      <c r="EM417" s="2">
        <f t="shared" si="689"/>
        <v>9.833187006145728</v>
      </c>
      <c r="EN417" s="2">
        <f t="shared" si="689"/>
        <v>5.1438535309503042</v>
      </c>
      <c r="EO417" s="2">
        <f t="shared" si="830"/>
        <v>6.4945226917057841</v>
      </c>
      <c r="EP417" s="2">
        <f t="shared" si="830"/>
        <v>2.076124567474058</v>
      </c>
      <c r="EQ417" s="2">
        <f t="shared" si="830"/>
        <v>4.7993019197207776</v>
      </c>
      <c r="ER417" s="2">
        <f t="shared" si="716"/>
        <v>3.1897926634768758</v>
      </c>
      <c r="ES417" s="2">
        <f t="shared" si="716"/>
        <v>11.298482293423273</v>
      </c>
      <c r="ET417" s="2">
        <f t="shared" si="716"/>
        <v>5.4256314312441489</v>
      </c>
      <c r="EU417" s="2">
        <f t="shared" si="765"/>
        <v>13.4</v>
      </c>
      <c r="EV417" s="2">
        <f t="shared" si="765"/>
        <v>12.9</v>
      </c>
      <c r="EW417" s="2">
        <f t="shared" si="824"/>
        <v>15.407190022010276</v>
      </c>
      <c r="EX417" s="2">
        <f t="shared" si="824"/>
        <v>13.719008264462795</v>
      </c>
      <c r="EY417" s="2">
        <f t="shared" si="825"/>
        <v>19.107930065291367</v>
      </c>
      <c r="EZ417" s="2">
        <f t="shared" si="825"/>
        <v>60.641177461742842</v>
      </c>
      <c r="FA417" s="2">
        <f t="shared" si="826"/>
        <v>70.000000000000014</v>
      </c>
      <c r="FB417" s="2">
        <f t="shared" si="733"/>
        <v>6.4046004023571523</v>
      </c>
      <c r="FC417" s="2">
        <f t="shared" si="733"/>
        <v>3.9960039960039939</v>
      </c>
      <c r="FD417" s="2">
        <f t="shared" si="733"/>
        <v>8.1029551954242116</v>
      </c>
      <c r="FE417" s="2">
        <f t="shared" si="732"/>
        <v>5.8507185906351511</v>
      </c>
      <c r="FF417" s="2">
        <f t="shared" si="732"/>
        <v>11.632270168855531</v>
      </c>
      <c r="FG417" s="2">
        <f t="shared" si="732"/>
        <v>6.198347107438007</v>
      </c>
      <c r="FH417" s="2">
        <v>6.9</v>
      </c>
      <c r="FI417" s="2">
        <v>7.1</v>
      </c>
      <c r="FL417" s="2">
        <f t="shared" si="845"/>
        <v>2.8399203945737916</v>
      </c>
      <c r="FM417" s="2">
        <f t="shared" si="845"/>
        <v>1.7275731990118892</v>
      </c>
      <c r="FN417" s="2">
        <f t="shared" si="798"/>
        <v>1.9594417404028341</v>
      </c>
      <c r="FQ417" s="2">
        <f t="shared" si="846"/>
        <v>11.852817246898905</v>
      </c>
      <c r="FR417" s="2">
        <f t="shared" si="846"/>
        <v>7.0914346360325009</v>
      </c>
      <c r="FS417" s="2">
        <f t="shared" si="800"/>
        <v>8.0711556603381585</v>
      </c>
      <c r="FT417" s="2">
        <f t="shared" si="847"/>
        <v>5.1564424002477516</v>
      </c>
      <c r="FU417" s="2">
        <f t="shared" si="847"/>
        <v>7.21711286233222</v>
      </c>
      <c r="FX417" s="2">
        <f t="shared" si="812"/>
        <v>11.043658563348234</v>
      </c>
      <c r="FY417" s="2">
        <f t="shared" si="812"/>
        <v>6.2055963632549949</v>
      </c>
      <c r="FZ417" s="2">
        <f t="shared" si="813"/>
        <v>6.9099102154862146</v>
      </c>
      <c r="GA417" s="2">
        <f t="shared" si="814"/>
        <v>5.9149222026274373</v>
      </c>
      <c r="GB417" s="2">
        <f t="shared" si="814"/>
        <v>5.3907559262370119</v>
      </c>
      <c r="GE417" s="2">
        <f t="shared" si="839"/>
        <v>27.76346108090365</v>
      </c>
      <c r="GF417" s="2">
        <f t="shared" si="839"/>
        <v>26.317117087273143</v>
      </c>
      <c r="GG417" s="2">
        <f t="shared" si="831"/>
        <v>28.117254876092378</v>
      </c>
      <c r="GH417" s="2">
        <f t="shared" si="831"/>
        <v>33.747365991139368</v>
      </c>
      <c r="GI417" s="2">
        <f t="shared" si="832"/>
        <v>55.648450244698225</v>
      </c>
      <c r="GJ417" s="2">
        <f t="shared" si="833"/>
        <v>6.4838617537846366</v>
      </c>
      <c r="GK417" s="2">
        <v>7</v>
      </c>
      <c r="GN417" s="2">
        <f t="shared" si="752"/>
        <v>-0.19999999999999929</v>
      </c>
      <c r="GQ417" s="2">
        <f t="shared" si="717"/>
        <v>8.5</v>
      </c>
      <c r="GT417" s="27">
        <f t="shared" ca="1" si="734"/>
        <v>112.87128712871288</v>
      </c>
      <c r="GU417" s="27">
        <f t="shared" ca="1" si="735"/>
        <v>111.45038167938932</v>
      </c>
      <c r="GV417" s="27">
        <f t="shared" ca="1" si="735"/>
        <v>188.77221324717286</v>
      </c>
      <c r="GW417" s="27">
        <f t="shared" ca="1" si="736"/>
        <v>113.37466784765277</v>
      </c>
      <c r="GX417" s="27">
        <f t="shared" ca="1" si="736"/>
        <v>106.83760683760684</v>
      </c>
      <c r="GY417" s="27">
        <f t="shared" ca="1" si="737"/>
        <v>110.51259774109469</v>
      </c>
      <c r="GZ417" s="27">
        <f t="shared" ca="1" si="738"/>
        <v>144.09556313993173</v>
      </c>
      <c r="HA417" s="27">
        <f t="shared" ca="1" si="739"/>
        <v>95.25089605734766</v>
      </c>
      <c r="HB417" s="27">
        <f t="shared" ca="1" si="739"/>
        <v>116.35012386457475</v>
      </c>
      <c r="HC417" s="27">
        <f t="shared" ca="1" si="739"/>
        <v>107.12962962962965</v>
      </c>
      <c r="HD417" s="27">
        <f t="shared" ca="1" si="739"/>
        <v>111.64658634538152</v>
      </c>
      <c r="HE417" s="27">
        <f t="shared" ca="1" si="740"/>
        <v>94.554064719810569</v>
      </c>
      <c r="HG417" s="27">
        <f t="shared" ca="1" si="741"/>
        <v>100</v>
      </c>
      <c r="HH417" s="27">
        <f t="shared" ca="1" si="742"/>
        <v>100</v>
      </c>
      <c r="HI417" s="27">
        <f t="shared" ca="1" si="742"/>
        <v>100</v>
      </c>
      <c r="HJ417" s="27">
        <f t="shared" ca="1" si="743"/>
        <v>100</v>
      </c>
      <c r="HK417" s="27">
        <f t="shared" ca="1" si="743"/>
        <v>100</v>
      </c>
      <c r="HL417" s="27">
        <f t="shared" ca="1" si="744"/>
        <v>100</v>
      </c>
      <c r="HM417" s="27">
        <f t="shared" ca="1" si="745"/>
        <v>100</v>
      </c>
      <c r="HN417" s="27">
        <f t="shared" ca="1" si="746"/>
        <v>100</v>
      </c>
      <c r="HO417" s="27">
        <f t="shared" ca="1" si="746"/>
        <v>100</v>
      </c>
      <c r="HP417" s="27">
        <f t="shared" ca="1" si="746"/>
        <v>100</v>
      </c>
      <c r="HQ417" s="27">
        <f t="shared" ca="1" si="746"/>
        <v>100</v>
      </c>
      <c r="HR417" s="27">
        <f t="shared" ca="1" si="747"/>
        <v>100</v>
      </c>
      <c r="HT417" s="27">
        <f t="shared" ca="1" si="841"/>
        <v>156.92323236267436</v>
      </c>
      <c r="HU417" s="27">
        <f t="shared" ca="1" si="841"/>
        <v>32.484938809049417</v>
      </c>
      <c r="HV417" s="27">
        <f t="shared" ca="1" si="841"/>
        <v>38.41410623243975</v>
      </c>
      <c r="HW417" s="27">
        <f t="shared" ca="1" si="842"/>
        <v>574.10822604849545</v>
      </c>
      <c r="HX417" s="27">
        <f t="shared" ca="1" si="842"/>
        <v>425.95164624464485</v>
      </c>
      <c r="HY417" s="27">
        <f t="shared" ca="1" si="802"/>
        <v>1000</v>
      </c>
      <c r="HZ417" s="27">
        <f t="shared" ca="1" si="843"/>
        <v>2.4448626753379532</v>
      </c>
      <c r="IA417" s="27">
        <f t="shared" ca="1" si="843"/>
        <v>26.518961490290771</v>
      </c>
      <c r="IB417" s="27">
        <f t="shared" ca="1" si="843"/>
        <v>16.428852434033814</v>
      </c>
      <c r="IC417" s="27">
        <f t="shared" ca="1" si="843"/>
        <v>61.498204768276757</v>
      </c>
      <c r="ID417" s="27">
        <f t="shared" ca="1" si="843"/>
        <v>22.166946564707686</v>
      </c>
      <c r="IE417" s="27">
        <f t="shared" ca="1" si="843"/>
        <v>19.525748080459717</v>
      </c>
      <c r="IG417" s="28">
        <f t="shared" ca="1" si="786"/>
        <v>2.1366336633663376</v>
      </c>
      <c r="IH417" s="28">
        <f t="shared" ca="1" si="786"/>
        <v>0.35496183206106902</v>
      </c>
      <c r="II417" s="28">
        <f t="shared" ca="1" si="786"/>
        <v>3.1957996768982229</v>
      </c>
      <c r="IJ417" s="28">
        <f t="shared" ca="1" si="787"/>
        <v>7.5299379982285117</v>
      </c>
      <c r="IK417" s="24">
        <f t="shared" ca="1" si="803"/>
        <v>1.842542825902882</v>
      </c>
      <c r="IL417" s="28">
        <f t="shared" ca="1" si="788"/>
        <v>2.9880341880341899</v>
      </c>
      <c r="IM417" s="28">
        <f t="shared" ca="1" si="804"/>
        <v>10.512597741094694</v>
      </c>
      <c r="IN417" s="3">
        <f t="shared" ca="1" si="805"/>
        <v>10.517972186262702</v>
      </c>
      <c r="IO417" s="2">
        <f t="shared" si="827"/>
        <v>10.5</v>
      </c>
      <c r="IQ417" s="2">
        <f t="shared" ca="1" si="838"/>
        <v>5.6873951723256297</v>
      </c>
      <c r="IS417" s="3">
        <f t="shared" ca="1" si="790"/>
        <v>-0.18027100903363413</v>
      </c>
      <c r="IT417" s="3">
        <f t="shared" ca="1" si="791"/>
        <v>-2.824314211021095E-2</v>
      </c>
      <c r="IU417" s="3">
        <f t="shared" si="792"/>
        <v>-0.19999999999999929</v>
      </c>
      <c r="IV417" s="3">
        <f t="shared" ca="1" si="793"/>
        <v>8.514151143845794E-3</v>
      </c>
      <c r="IX417" s="28">
        <f ca="1">$HL417/100*(GZ417-100)*AL417/1000+(HM417-100)*HZ417/$HY417</f>
        <v>8.819112627986346E-2</v>
      </c>
      <c r="IY417" s="28">
        <f ca="1">$HL417/100*(HA417-100)*AM417/1000+(HN417-100)*IA417/$HY417</f>
        <v>-5.6989247311828077E-2</v>
      </c>
      <c r="IZ417" s="28">
        <f ca="1">$HL417/100*(HB417-100)*AN417/1000+(HO417-100)*IB417/$HY417</f>
        <v>0.37605284888521934</v>
      </c>
      <c r="JA417" s="28">
        <f ca="1">$HL417/100*(HC417-100)*AO417/1000+(HP417-100)*IC417/$HY417</f>
        <v>0.363611111111112</v>
      </c>
      <c r="JB417" s="28">
        <f ca="1">$HL417/100*(HD417-100)*AP417/1000+(HQ417-100)*ID417/$HY417</f>
        <v>0.36104417670682715</v>
      </c>
      <c r="JC417" s="28">
        <f ca="1">$HL417/100*(HE417-100)*AQ417/1000+(HR417-100)*IE417/$HY417</f>
        <v>-0.13614838200473575</v>
      </c>
      <c r="JE417" s="3">
        <f t="shared" ca="1" si="848"/>
        <v>4.0513335495891145E-2</v>
      </c>
      <c r="JF417" s="3">
        <f t="shared" ca="1" si="848"/>
        <v>-5.8350624348652305E-2</v>
      </c>
      <c r="JG417" s="3">
        <f t="shared" ca="1" si="848"/>
        <v>7.6853114795053967E-2</v>
      </c>
      <c r="JH417" s="3">
        <f t="shared" ca="1" si="848"/>
        <v>-5.244529108088869E-2</v>
      </c>
      <c r="JI417" s="3">
        <f t="shared" ca="1" si="848"/>
        <v>1.9840243044834838E-2</v>
      </c>
      <c r="JJ417" s="3">
        <f t="shared" ca="1" si="848"/>
        <v>8.6474600455632988E-3</v>
      </c>
      <c r="JK417" s="3">
        <f>IO417-IO416</f>
        <v>-0.19999999999999929</v>
      </c>
      <c r="JL417" s="3">
        <f t="shared" ca="1" si="794"/>
        <v>-0.3173664502909444</v>
      </c>
      <c r="JN417" s="10">
        <f>COUNTIF(EI417:ET417,"&gt;2")</f>
        <v>12</v>
      </c>
      <c r="JP417" s="2">
        <f>AVERAGE(CS417,CS405,CS393,CS381,CS369,CS357,CS345,CS333,CS321,CS309)</f>
        <v>0.24707198329157318</v>
      </c>
      <c r="JQ417" s="2">
        <f>CS417-JP417</f>
        <v>0.14756100802650104</v>
      </c>
      <c r="JR417" s="2">
        <f>AVERAGE(CT417,CT405,CT393,CT381,CT369,CT357,CT345,CT333,CT321,CT309)</f>
        <v>0.32282466325052023</v>
      </c>
      <c r="JS417" s="2">
        <f>CT417-JR417</f>
        <v>0.25378159704601072</v>
      </c>
      <c r="KH417" s="2">
        <f>(DN417*$DN$4)+(FB417*$FB$3)+(FC417*$FC$3)+(FD417*$FD$3)+(FE417*$FE$3)+(FF417*$FF$3)+(FG417*$FG$3)</f>
        <v>6.8366657541918965</v>
      </c>
      <c r="KI417" s="2">
        <f>F417-KH417</f>
        <v>3.6633342458081035</v>
      </c>
      <c r="KJ417" s="2">
        <f>MAX(DN417,FB417:FG417)</f>
        <v>11.632270168855531</v>
      </c>
      <c r="KK417" s="2">
        <f>MIN(DN417,FB417:FG417)</f>
        <v>3.9960039960039939</v>
      </c>
      <c r="KL417" s="2">
        <f t="shared" si="828"/>
        <v>7.6362661728515366</v>
      </c>
      <c r="KO417" s="2">
        <f>BO417</f>
        <v>79.09</v>
      </c>
      <c r="KP417" s="2">
        <f>100*((BO411/BO399)-1)</f>
        <v>-3.3414634146341382</v>
      </c>
      <c r="KQ417" s="2">
        <f t="shared" si="840"/>
        <v>-3.3414634146341382</v>
      </c>
      <c r="KR417" s="2">
        <f>100*((BO405/BO393)-1)</f>
        <v>4.1623975409835978</v>
      </c>
      <c r="KS417" s="2">
        <f t="shared" si="691"/>
        <v>4.1623975409835978</v>
      </c>
      <c r="KT417" s="3">
        <f>BP417</f>
        <v>1.2183999999999999</v>
      </c>
      <c r="KU417" s="3">
        <f>BQ417</f>
        <v>80.924000000000007</v>
      </c>
      <c r="KV417" s="3">
        <f t="shared" si="773"/>
        <v>66.418253447143798</v>
      </c>
      <c r="KW417" s="2">
        <f t="shared" si="774"/>
        <v>110.06861937859085</v>
      </c>
      <c r="KX417" s="2">
        <f t="shared" si="837"/>
        <v>121.5035682171453</v>
      </c>
      <c r="LA417">
        <v>2</v>
      </c>
      <c r="LB417">
        <v>0</v>
      </c>
      <c r="LE417" s="2">
        <v>129.89957306014355</v>
      </c>
      <c r="LF417" s="2">
        <v>141.85725417278047</v>
      </c>
      <c r="LG417" s="2">
        <v>106.47127350443839</v>
      </c>
      <c r="LH417" s="2">
        <v>103.62109061278225</v>
      </c>
      <c r="LI417" s="2">
        <v>109.06783009070924</v>
      </c>
      <c r="LJ417" s="2">
        <v>113.36119119403423</v>
      </c>
      <c r="LK417" s="2">
        <v>119.70650952199861</v>
      </c>
      <c r="LL417" s="2">
        <v>120.90849271010156</v>
      </c>
      <c r="LM417" s="2">
        <v>127.8307663795791</v>
      </c>
      <c r="LN417" s="2">
        <v>117.78992902253948</v>
      </c>
      <c r="LO417" s="2">
        <v>140.37965180473299</v>
      </c>
      <c r="LP417" s="2">
        <v>127.35638565609663</v>
      </c>
      <c r="LQ417" s="2">
        <v>182.88137862033773</v>
      </c>
      <c r="LR417" s="2">
        <v>128.73454201430718</v>
      </c>
      <c r="LS417" s="2">
        <v>130.01464156360606</v>
      </c>
      <c r="LT417" s="2">
        <v>172.39086827525682</v>
      </c>
      <c r="LU417" s="2">
        <v>127.99444595319149</v>
      </c>
      <c r="LV417" s="2">
        <v>133.69005870498526</v>
      </c>
      <c r="LW417" s="2">
        <v>115.64539844255633</v>
      </c>
      <c r="LX417" s="2">
        <v>80.083304015885673</v>
      </c>
      <c r="LY417" s="2">
        <v>109.00521305409023</v>
      </c>
      <c r="LZ417" s="2">
        <v>129.83094554787345</v>
      </c>
      <c r="MA417" s="2">
        <v>129.66308700999593</v>
      </c>
      <c r="MB417" s="2">
        <v>124.19619701948064</v>
      </c>
      <c r="MC417" s="2">
        <v>133.60328912613414</v>
      </c>
      <c r="MD417" s="2">
        <v>124.71536003821213</v>
      </c>
      <c r="ME417" s="2">
        <v>139.01323610970979</v>
      </c>
      <c r="MF417" s="2">
        <v>128.34642974663961</v>
      </c>
      <c r="MG417" s="2">
        <v>138.55120336664962</v>
      </c>
      <c r="MH417" s="2">
        <v>119.44010384336686</v>
      </c>
      <c r="MI417" s="2">
        <v>160.83659371718119</v>
      </c>
      <c r="MJ417" s="2">
        <v>136.08321682853568</v>
      </c>
      <c r="MK417" s="2">
        <v>130.51209111355575</v>
      </c>
      <c r="ML417" s="2">
        <v>124.20324176158852</v>
      </c>
      <c r="MM417" s="2">
        <v>124.91083401574636</v>
      </c>
      <c r="MN417" s="2">
        <v>141.1137272494029</v>
      </c>
      <c r="MO417" s="2">
        <v>138.53940194615043</v>
      </c>
      <c r="MP417" s="2">
        <v>143.50556049778308</v>
      </c>
      <c r="MQ417" s="2">
        <v>89.369348645344388</v>
      </c>
      <c r="MR417" s="2">
        <v>90.318559301475815</v>
      </c>
      <c r="MS417" s="10">
        <v>130.20740671211558</v>
      </c>
      <c r="MT417" s="2">
        <v>136.84302287804533</v>
      </c>
      <c r="MU417" s="2">
        <v>116.33182347010428</v>
      </c>
      <c r="MV417" s="2">
        <v>83.972973845883544</v>
      </c>
      <c r="MX417" s="22">
        <v>0.82</v>
      </c>
      <c r="MY417" s="22">
        <v>0.18</v>
      </c>
      <c r="MZ417" s="22">
        <v>0.7</v>
      </c>
      <c r="NA417" s="22">
        <v>0.44</v>
      </c>
      <c r="NB417" s="22">
        <v>0.44</v>
      </c>
      <c r="NC417" s="22">
        <v>0.42</v>
      </c>
      <c r="ND417" s="22">
        <v>1</v>
      </c>
      <c r="NE417" s="22">
        <v>2.96</v>
      </c>
      <c r="NF417" s="22">
        <v>1.04</v>
      </c>
      <c r="NG417" s="22">
        <v>2</v>
      </c>
      <c r="NH417" s="23">
        <v>3</v>
      </c>
      <c r="NI417" s="22">
        <v>21</v>
      </c>
      <c r="NJ417" s="22">
        <v>1.28</v>
      </c>
      <c r="NK417" s="22">
        <v>0.48</v>
      </c>
      <c r="NL417" s="23">
        <v>4.5599999999999996</v>
      </c>
      <c r="NM417" s="3">
        <v>2.8</v>
      </c>
      <c r="NN417" s="22">
        <v>2.56</v>
      </c>
      <c r="NO417" s="22">
        <v>2.64</v>
      </c>
      <c r="NP417" s="22">
        <v>0.23</v>
      </c>
      <c r="NQ417" s="22">
        <v>2.5299999999999998</v>
      </c>
      <c r="NR417" s="23">
        <v>1</v>
      </c>
      <c r="NS417" s="22">
        <v>1.28</v>
      </c>
      <c r="NT417" s="22">
        <v>6.72</v>
      </c>
      <c r="NU417" s="23">
        <v>6.48</v>
      </c>
      <c r="NV417" s="3">
        <v>3.24</v>
      </c>
      <c r="NW417" s="22">
        <v>0.54</v>
      </c>
      <c r="NX417" s="22">
        <v>0.72</v>
      </c>
      <c r="NY417" s="22">
        <v>66.75</v>
      </c>
      <c r="NZ417" s="22">
        <v>22.25</v>
      </c>
      <c r="OA417" s="23">
        <v>2</v>
      </c>
      <c r="OB417" s="22">
        <v>0.69</v>
      </c>
      <c r="OC417" s="22">
        <v>1.1000000000000001</v>
      </c>
      <c r="OD417" s="22">
        <v>2.25</v>
      </c>
      <c r="OE417" s="22">
        <v>1.65</v>
      </c>
      <c r="OF417" s="22">
        <v>14.28</v>
      </c>
      <c r="OG417" s="22">
        <v>0.34</v>
      </c>
      <c r="OH417" s="23">
        <v>2.38</v>
      </c>
      <c r="OI417" s="22">
        <v>2</v>
      </c>
      <c r="OJ417" s="22">
        <v>11.2</v>
      </c>
      <c r="OK417" s="22">
        <v>4.8</v>
      </c>
      <c r="OL417" s="22">
        <v>0.51</v>
      </c>
      <c r="OM417" s="23">
        <v>3.23</v>
      </c>
      <c r="ON417" s="22">
        <v>3.23</v>
      </c>
      <c r="OO417" s="22">
        <v>10.029999999999999</v>
      </c>
      <c r="OQ417">
        <f t="shared" si="829"/>
        <v>-11</v>
      </c>
      <c r="OR417" s="23">
        <f t="shared" ca="1" si="724"/>
        <v>1.0895029993620482</v>
      </c>
      <c r="OS417" s="23">
        <f t="shared" ca="1" si="724"/>
        <v>1.1037931902043416</v>
      </c>
      <c r="OT417" s="23">
        <f t="shared" ca="1" si="724"/>
        <v>1.0114739197092644</v>
      </c>
      <c r="OU417" s="23">
        <f t="shared" ca="1" si="724"/>
        <v>1.0127613791198766</v>
      </c>
      <c r="OV417" s="23">
        <f t="shared" ca="1" si="724"/>
        <v>1.0197253379184821</v>
      </c>
      <c r="OW417" s="23">
        <f t="shared" ca="1" si="724"/>
        <v>1.0313428971291805</v>
      </c>
      <c r="OX417" s="23">
        <f t="shared" ca="1" si="811"/>
        <v>1.01575705061448</v>
      </c>
      <c r="OY417" s="23">
        <f t="shared" ca="1" si="811"/>
        <v>1.0529677309559906</v>
      </c>
      <c r="OZ417" s="23">
        <f t="shared" ca="1" si="811"/>
        <v>1.0513218487509028</v>
      </c>
      <c r="PA417" s="23">
        <f t="shared" ca="1" si="811"/>
        <v>1.0413872065847185</v>
      </c>
      <c r="PB417" s="23">
        <f t="shared" ca="1" si="811"/>
        <v>1.0674076547225158</v>
      </c>
      <c r="PC417" s="23">
        <f t="shared" ca="1" si="811"/>
        <v>1.0729898172793677</v>
      </c>
      <c r="PD417" s="23">
        <f t="shared" ca="1" si="811"/>
        <v>0.99540087545401335</v>
      </c>
      <c r="PE417" s="23">
        <f t="shared" ca="1" si="811"/>
        <v>1.153025866454428</v>
      </c>
      <c r="PF417" s="23">
        <f t="shared" ca="1" si="811"/>
        <v>1.0704515184957253</v>
      </c>
      <c r="PG417" s="23">
        <f t="shared" ca="1" si="729"/>
        <v>1.1888565742923638</v>
      </c>
      <c r="PH417" s="23">
        <f t="shared" ca="1" si="729"/>
        <v>1.0840977636034517</v>
      </c>
      <c r="PI417" s="23">
        <f t="shared" ca="1" si="729"/>
        <v>1.0694031750405162</v>
      </c>
      <c r="PJ417" s="23">
        <f t="shared" ca="1" si="729"/>
        <v>1.014252056736384</v>
      </c>
      <c r="PK417" s="23">
        <f t="shared" ca="1" si="729"/>
        <v>0.89340924212032458</v>
      </c>
      <c r="PL417" s="23">
        <f t="shared" ca="1" si="760"/>
        <v>1.0157742469477615</v>
      </c>
      <c r="PM417" s="23">
        <f t="shared" ca="1" si="760"/>
        <v>1.0463303354055373</v>
      </c>
      <c r="PN417" s="23">
        <f t="shared" ca="1" si="760"/>
        <v>1.0374390144437793</v>
      </c>
      <c r="PO417" s="23">
        <f t="shared" ca="1" si="760"/>
        <v>1.0302153077595728</v>
      </c>
      <c r="PP417" s="23">
        <f t="shared" ca="1" si="760"/>
        <v>1.0572169848063619</v>
      </c>
      <c r="PQ417" s="23">
        <f t="shared" ca="1" si="760"/>
        <v>1.0350370068734063</v>
      </c>
      <c r="PR417" s="23">
        <f t="shared" ca="1" si="760"/>
        <v>1.0767915017352847</v>
      </c>
      <c r="PS417" s="23">
        <f t="shared" ca="1" si="760"/>
        <v>1.0905711530303115</v>
      </c>
      <c r="PT417" s="23">
        <f t="shared" ca="1" si="760"/>
        <v>1.1115367726124088</v>
      </c>
      <c r="PU417" s="23">
        <f t="shared" ca="1" si="749"/>
        <v>1.0518854594887164</v>
      </c>
      <c r="PV417" s="23">
        <f t="shared" ca="1" si="749"/>
        <v>1.0818384595192019</v>
      </c>
      <c r="PW417" s="23">
        <f t="shared" ca="1" si="749"/>
        <v>1.0637961707630992</v>
      </c>
      <c r="PX417" s="23">
        <f t="shared" ca="1" si="749"/>
        <v>1.0568971314142861</v>
      </c>
      <c r="PY417" s="23">
        <f t="shared" ca="1" si="749"/>
        <v>1.0579290223670363</v>
      </c>
      <c r="PZ417" s="23">
        <f t="shared" ca="1" si="749"/>
        <v>1.0382482181233383</v>
      </c>
      <c r="QA417" s="23">
        <f t="shared" ca="1" si="749"/>
        <v>1.0710187423448663</v>
      </c>
      <c r="QB417" s="23">
        <f t="shared" ca="1" si="730"/>
        <v>1.0646968278444888</v>
      </c>
      <c r="QC417" s="23">
        <f t="shared" ca="1" si="730"/>
        <v>1.0454962867499544</v>
      </c>
      <c r="QD417" s="23">
        <f t="shared" ca="1" si="730"/>
        <v>0.98647889360790797</v>
      </c>
      <c r="QE417" s="23">
        <f t="shared" ca="1" si="730"/>
        <v>1.0851598561233171</v>
      </c>
      <c r="QF417" s="23">
        <f t="shared" ca="1" si="730"/>
        <v>1.0014800417941621</v>
      </c>
      <c r="QG417" s="23">
        <f t="shared" ca="1" si="809"/>
        <v>1.0606258744601256</v>
      </c>
      <c r="QH417" s="23">
        <f t="shared" ca="1" si="809"/>
        <v>1.033748979030489</v>
      </c>
      <c r="QI417" s="23">
        <f t="shared" ca="1" si="809"/>
        <v>1.0016669271671756</v>
      </c>
      <c r="QJ417" s="26">
        <f t="shared" ca="1" si="779"/>
        <v>1.0654349635945228</v>
      </c>
      <c r="QL417" s="3">
        <f t="shared" ca="1" si="751"/>
        <v>126.49596907141088</v>
      </c>
      <c r="QM417" s="3">
        <f t="shared" ca="1" si="753"/>
        <v>0.56485271014505845</v>
      </c>
      <c r="QN417" s="3">
        <f t="shared" ca="1" si="757"/>
        <v>0.62926374536356933</v>
      </c>
      <c r="QO417" s="3">
        <f t="shared" ca="1" si="762"/>
        <v>1.7663533799896269</v>
      </c>
      <c r="QP417" s="3">
        <f t="shared" ca="1" si="795"/>
        <v>3.5273200300969254</v>
      </c>
      <c r="QQ417" s="2">
        <f t="shared" ca="1" si="810"/>
        <v>6.9557941193094441</v>
      </c>
      <c r="QR417" s="3">
        <f t="shared" ca="1" si="754"/>
        <v>6.9928269002386356</v>
      </c>
      <c r="QS417" s="3">
        <f t="shared" ca="1" si="758"/>
        <v>7.8200637287113643</v>
      </c>
      <c r="QT417" s="3">
        <f t="shared" ca="1" si="761"/>
        <v>7.2548279221953393</v>
      </c>
      <c r="QU417" s="3">
        <f t="shared" ca="1" si="782"/>
        <v>7.1790599261410737</v>
      </c>
    </row>
    <row r="418" spans="1:463" x14ac:dyDescent="0.35">
      <c r="A418" s="12" t="s">
        <v>1483</v>
      </c>
      <c r="B418" s="21">
        <v>44927</v>
      </c>
      <c r="C418" t="s">
        <v>1033</v>
      </c>
      <c r="D418" s="2">
        <v>124.8</v>
      </c>
      <c r="E418" s="2">
        <v>126.4</v>
      </c>
      <c r="F418" s="2">
        <v>10.1</v>
      </c>
      <c r="G418" s="2">
        <v>121</v>
      </c>
      <c r="H418" s="2">
        <v>127.20190301378337</v>
      </c>
      <c r="I418" s="2">
        <v>122.03933807973806</v>
      </c>
      <c r="J418" s="2">
        <v>127.7</v>
      </c>
      <c r="K418" s="2">
        <v>123.8</v>
      </c>
      <c r="L418" s="2">
        <v>124.824925173964</v>
      </c>
      <c r="M418" s="2">
        <v>113.8</v>
      </c>
      <c r="N418" s="2">
        <v>140.5</v>
      </c>
      <c r="O418" s="2">
        <v>125.5</v>
      </c>
      <c r="P418" s="2">
        <v>126.9</v>
      </c>
      <c r="Q418" s="2">
        <v>109.8</v>
      </c>
      <c r="R418" s="2">
        <v>131.30000000000001</v>
      </c>
      <c r="S418" s="2">
        <v>140.5</v>
      </c>
      <c r="T418" s="2">
        <v>235.5</v>
      </c>
      <c r="U418" s="2">
        <v>123</v>
      </c>
      <c r="V418" s="2">
        <v>131.9</v>
      </c>
      <c r="W418" s="2">
        <v>129.4</v>
      </c>
      <c r="X418" s="2">
        <v>128.69999999999999</v>
      </c>
      <c r="Y418" s="2">
        <v>145</v>
      </c>
      <c r="Z418" s="2">
        <v>145.69999999999999</v>
      </c>
      <c r="AA418" s="2">
        <v>130.5</v>
      </c>
      <c r="AB418" s="2">
        <v>118.3</v>
      </c>
      <c r="AC418" s="2">
        <v>111</v>
      </c>
      <c r="AD418" s="2">
        <v>137.30000000000001</v>
      </c>
      <c r="AE418" s="2">
        <v>111.4</v>
      </c>
      <c r="AF418" s="2">
        <v>136.4</v>
      </c>
      <c r="AG418" s="22">
        <v>537</v>
      </c>
      <c r="AH418" s="22">
        <v>463</v>
      </c>
      <c r="AI418" s="22">
        <v>159</v>
      </c>
      <c r="AJ418" s="22">
        <v>32</v>
      </c>
      <c r="AK418" s="22">
        <v>48</v>
      </c>
      <c r="AL418" s="22">
        <v>7</v>
      </c>
      <c r="AM418" s="22">
        <v>9</v>
      </c>
      <c r="AN418" s="22">
        <v>29</v>
      </c>
      <c r="AO418" s="22">
        <v>51</v>
      </c>
      <c r="AP418" s="22">
        <v>28</v>
      </c>
      <c r="AQ418" s="22">
        <v>26</v>
      </c>
      <c r="AR418" s="2">
        <v>125.8</v>
      </c>
      <c r="AS418" s="2">
        <v>129.5</v>
      </c>
      <c r="AT418" s="2">
        <v>109.8</v>
      </c>
      <c r="AU418" s="2">
        <v>142.6</v>
      </c>
      <c r="AV418" s="2">
        <v>123.7</v>
      </c>
      <c r="AW418" s="2">
        <v>122.7</v>
      </c>
      <c r="AX418" s="2">
        <v>131.30000000000001</v>
      </c>
      <c r="AY418" s="2">
        <v>118.5</v>
      </c>
      <c r="AZ418" s="2">
        <v>120</v>
      </c>
      <c r="BA418" s="2">
        <v>129.4</v>
      </c>
      <c r="BB418" s="2">
        <v>130.80000000000001</v>
      </c>
      <c r="BC418" s="2">
        <v>113.4</v>
      </c>
      <c r="BD418" s="3">
        <v>1.36</v>
      </c>
      <c r="BE418" s="3">
        <v>1.8</v>
      </c>
      <c r="BF418" s="3">
        <v>2.7</v>
      </c>
      <c r="BG418" s="3">
        <v>0.75</v>
      </c>
      <c r="BH418" s="3">
        <v>3.45</v>
      </c>
      <c r="BI418" s="2">
        <v>360.3</v>
      </c>
      <c r="BJ418" s="2">
        <v>13.4</v>
      </c>
      <c r="BK418" s="2">
        <v>12.6</v>
      </c>
      <c r="BL418" s="2">
        <v>158.80000000000001</v>
      </c>
      <c r="BM418" s="2">
        <v>138.4</v>
      </c>
      <c r="BN418" s="10">
        <v>639</v>
      </c>
      <c r="BO418" s="3">
        <v>78.27</v>
      </c>
      <c r="BP418" s="22">
        <v>1.2233000000000001</v>
      </c>
      <c r="BQ418" s="3">
        <v>82.501428571428576</v>
      </c>
      <c r="BR418" s="23">
        <v>3.2729999999999997</v>
      </c>
      <c r="BS418" s="2">
        <v>262.2</v>
      </c>
      <c r="BT418" s="3">
        <v>130.03</v>
      </c>
      <c r="BU418" s="2">
        <v>5.3</v>
      </c>
      <c r="BV418" s="2">
        <v>5.6</v>
      </c>
      <c r="BW418" s="2">
        <v>6.3</v>
      </c>
      <c r="BX418" s="2">
        <v>7.1</v>
      </c>
      <c r="BY418" s="23">
        <v>300.42</v>
      </c>
      <c r="BZ418" s="2">
        <v>104.7</v>
      </c>
      <c r="CA418" s="2">
        <v>114.8</v>
      </c>
      <c r="CB418" s="3">
        <v>114.6</v>
      </c>
      <c r="CC418" s="2">
        <v>119.1</v>
      </c>
      <c r="CD418" s="2">
        <v>154.9</v>
      </c>
      <c r="CE418" s="2">
        <v>104.55478806285907</v>
      </c>
      <c r="CF418" s="3">
        <v>115.34953744147478</v>
      </c>
      <c r="CG418" s="2">
        <v>118.85717432395242</v>
      </c>
      <c r="CH418" s="23">
        <v>302.61159256529186</v>
      </c>
      <c r="CI418" s="3">
        <v>113.84002108747434</v>
      </c>
      <c r="CM418" s="2">
        <f t="shared" si="763"/>
        <v>67.441697516086464</v>
      </c>
      <c r="CN418" s="2">
        <f t="shared" si="763"/>
        <v>2.6755497424997952</v>
      </c>
      <c r="CO418" s="2">
        <f t="shared" si="764"/>
        <v>79.126352272788509</v>
      </c>
      <c r="CR418" s="2">
        <f t="shared" si="767"/>
        <v>-0.39904229848363926</v>
      </c>
      <c r="CS418" s="2">
        <f t="shared" si="767"/>
        <v>-0.62893081761006064</v>
      </c>
      <c r="CT418" s="2">
        <f t="shared" si="768"/>
        <v>-0.90090090090089625</v>
      </c>
      <c r="CU418" s="2">
        <f t="shared" si="768"/>
        <v>1.7637518666787422E-2</v>
      </c>
      <c r="CV418" s="2">
        <f t="shared" si="768"/>
        <v>9.0723705400873003E-2</v>
      </c>
      <c r="CW418" s="2">
        <f t="shared" si="769"/>
        <v>0.56089743589743812</v>
      </c>
      <c r="CX418" s="2">
        <f t="shared" si="770"/>
        <v>-0.9600000000000023</v>
      </c>
      <c r="CY418" s="2">
        <f t="shared" si="815"/>
        <v>-3.7671232876712328</v>
      </c>
      <c r="CZ418" s="2">
        <f t="shared" si="775"/>
        <v>0.7702182284980793</v>
      </c>
      <c r="DA418" s="2">
        <f t="shared" si="776"/>
        <v>-1.2520868113522539</v>
      </c>
      <c r="DB418" s="2">
        <f t="shared" si="777"/>
        <v>0.45696877380045259</v>
      </c>
      <c r="DC418" s="2">
        <f t="shared" si="704"/>
        <v>-2.7746947835728609E-2</v>
      </c>
      <c r="DF418" s="2">
        <f t="shared" si="771"/>
        <v>0.21185565891987945</v>
      </c>
      <c r="DG418" s="2">
        <f t="shared" si="771"/>
        <v>1.0941332482820032</v>
      </c>
      <c r="DH418" s="2">
        <f t="shared" si="772"/>
        <v>-3.3366113287484844</v>
      </c>
      <c r="DI418" s="2">
        <f t="shared" si="844"/>
        <v>6.5569775768169913</v>
      </c>
      <c r="DJ418" s="2">
        <f t="shared" si="844"/>
        <v>7.4372548634225044</v>
      </c>
      <c r="DM418" s="2">
        <f t="shared" si="816"/>
        <v>8.900523560209427</v>
      </c>
      <c r="DN418" s="2">
        <f t="shared" si="816"/>
        <v>10.008703220191469</v>
      </c>
      <c r="DO418" s="2">
        <f t="shared" si="780"/>
        <v>5.7692307692307638</v>
      </c>
      <c r="DP418" s="2">
        <f t="shared" si="817"/>
        <v>13.309671694764862</v>
      </c>
      <c r="DQ418" s="2">
        <f t="shared" si="697"/>
        <v>2.6906665674618186</v>
      </c>
      <c r="DR418" s="2">
        <f t="shared" si="818"/>
        <v>5.9024807527801464</v>
      </c>
      <c r="DS418" s="2">
        <f t="shared" si="819"/>
        <v>4.7998609277387807</v>
      </c>
      <c r="DT418" s="2">
        <v>6.4</v>
      </c>
      <c r="DU418" s="2">
        <v>5.8</v>
      </c>
      <c r="DV418" s="2">
        <f t="shared" si="781"/>
        <v>16.744186046511622</v>
      </c>
      <c r="DW418" s="2">
        <f t="shared" si="820"/>
        <v>6.2923523717328234</v>
      </c>
      <c r="DX418" s="2">
        <f t="shared" si="821"/>
        <v>89.460981496379731</v>
      </c>
      <c r="DY418" s="2">
        <f t="shared" si="822"/>
        <v>3.1421838177533523</v>
      </c>
      <c r="DZ418" s="2">
        <f t="shared" si="823"/>
        <v>7.7453987730061291</v>
      </c>
      <c r="EA418" s="2">
        <f t="shared" si="835"/>
        <v>18.497109826589607</v>
      </c>
      <c r="EB418" s="2">
        <f t="shared" si="835"/>
        <v>10.840336134453787</v>
      </c>
      <c r="EC418" s="2">
        <f t="shared" si="835"/>
        <v>3.1897926634768758</v>
      </c>
      <c r="ED418" s="2">
        <f t="shared" si="835"/>
        <v>3.2076984763432126</v>
      </c>
      <c r="EE418" s="2">
        <f t="shared" si="718"/>
        <v>27.978817299205659</v>
      </c>
      <c r="EF418" s="2">
        <f t="shared" si="718"/>
        <v>26.916376306620204</v>
      </c>
      <c r="EG418" s="2">
        <f t="shared" si="718"/>
        <v>6.7048242027800464</v>
      </c>
      <c r="EH418" s="2">
        <f t="shared" si="718"/>
        <v>-7.1428571428571512</v>
      </c>
      <c r="EI418" s="2">
        <f t="shared" si="689"/>
        <v>16.697588126159559</v>
      </c>
      <c r="EJ418" s="2">
        <f t="shared" si="689"/>
        <v>5.1136363636363535</v>
      </c>
      <c r="EK418" s="2">
        <f t="shared" si="689"/>
        <v>6.2923523717328234</v>
      </c>
      <c r="EL418" s="2">
        <f t="shared" si="689"/>
        <v>26.755555555555553</v>
      </c>
      <c r="EM418" s="2">
        <f t="shared" si="689"/>
        <v>9.179170344218889</v>
      </c>
      <c r="EN418" s="2">
        <f t="shared" si="689"/>
        <v>6.3258232235701817</v>
      </c>
      <c r="EO418" s="2">
        <f t="shared" si="830"/>
        <v>3.1421838177533523</v>
      </c>
      <c r="EP418" s="2">
        <f t="shared" si="830"/>
        <v>2.4200518582541131</v>
      </c>
      <c r="EQ418" s="2">
        <f t="shared" si="830"/>
        <v>4.986876640419946</v>
      </c>
      <c r="ER418" s="2">
        <f t="shared" si="716"/>
        <v>3.1897926634768758</v>
      </c>
      <c r="ES418" s="2">
        <f t="shared" si="716"/>
        <v>10.753598645215924</v>
      </c>
      <c r="ET418" s="2">
        <f t="shared" si="716"/>
        <v>5.8823529411764719</v>
      </c>
      <c r="EU418" s="2">
        <f t="shared" si="765"/>
        <v>13.4</v>
      </c>
      <c r="EV418" s="2">
        <f t="shared" si="765"/>
        <v>12.6</v>
      </c>
      <c r="EW418" s="2">
        <f t="shared" si="824"/>
        <v>14.32685385169188</v>
      </c>
      <c r="EX418" s="2">
        <f t="shared" si="824"/>
        <v>12.703583061889256</v>
      </c>
      <c r="EY418" s="2">
        <f t="shared" si="825"/>
        <v>5.7250266173181075</v>
      </c>
      <c r="EZ418" s="2">
        <f t="shared" si="825"/>
        <v>-17.218503175816281</v>
      </c>
      <c r="FA418" s="2">
        <f t="shared" si="826"/>
        <v>54.054054054054056</v>
      </c>
      <c r="FB418" s="2">
        <f t="shared" si="733"/>
        <v>6.327178517960097</v>
      </c>
      <c r="FC418" s="2">
        <f t="shared" si="733"/>
        <v>4.386839481555338</v>
      </c>
      <c r="FD418" s="2">
        <f t="shared" si="733"/>
        <v>8.7121212121212146</v>
      </c>
      <c r="FE418" s="2">
        <f t="shared" si="732"/>
        <v>5.9933407325194032</v>
      </c>
      <c r="FF418" s="2">
        <f t="shared" si="732"/>
        <v>9.9722991689750629</v>
      </c>
      <c r="FG418" s="2">
        <f t="shared" si="732"/>
        <v>5.8783321941216604</v>
      </c>
      <c r="FH418" s="2">
        <v>6.6</v>
      </c>
      <c r="FI418" s="2">
        <v>6.5</v>
      </c>
      <c r="FL418" s="2">
        <f t="shared" si="845"/>
        <v>2.2279749349043865</v>
      </c>
      <c r="FM418" s="2">
        <f t="shared" si="845"/>
        <v>1.527937743628871</v>
      </c>
      <c r="FN418" s="2">
        <f t="shared" si="798"/>
        <v>1.6446726300684666</v>
      </c>
      <c r="FQ418" s="2">
        <f t="shared" si="846"/>
        <v>9.214180471514787</v>
      </c>
      <c r="FR418" s="2">
        <f t="shared" si="846"/>
        <v>6.253258895309477</v>
      </c>
      <c r="FS418" s="2">
        <f t="shared" si="800"/>
        <v>6.7427742222397447</v>
      </c>
      <c r="FT418" s="2">
        <f t="shared" si="847"/>
        <v>4.5852695961338341</v>
      </c>
      <c r="FU418" s="2">
        <f t="shared" si="847"/>
        <v>6.7033314941641775</v>
      </c>
      <c r="FX418" s="2">
        <f t="shared" si="812"/>
        <v>10.284091723501</v>
      </c>
      <c r="FY418" s="2">
        <f t="shared" si="812"/>
        <v>6.2716263121777693</v>
      </c>
      <c r="FZ418" s="2">
        <f t="shared" si="813"/>
        <v>6.9518571322780609</v>
      </c>
      <c r="GA418" s="2">
        <f t="shared" si="814"/>
        <v>5.7864258049214579</v>
      </c>
      <c r="GB418" s="2">
        <f t="shared" si="814"/>
        <v>5.8553046010610066</v>
      </c>
      <c r="GE418" s="2">
        <f t="shared" si="839"/>
        <v>29.900793421806299</v>
      </c>
      <c r="GF418" s="2">
        <f t="shared" si="839"/>
        <v>28.429163949226027</v>
      </c>
      <c r="GG418" s="2">
        <f t="shared" si="831"/>
        <v>17.727587041463089</v>
      </c>
      <c r="GH418" s="2">
        <f t="shared" si="831"/>
        <v>20.815604873601814</v>
      </c>
      <c r="GI418" s="2">
        <f t="shared" si="832"/>
        <v>56.381292112564438</v>
      </c>
      <c r="GJ418" s="2">
        <f t="shared" si="833"/>
        <v>6.3623395149785988</v>
      </c>
      <c r="GK418" s="2">
        <v>6.9</v>
      </c>
      <c r="GN418" s="2">
        <f t="shared" si="752"/>
        <v>-0.40000000000000036</v>
      </c>
      <c r="GQ418" s="2">
        <f t="shared" si="717"/>
        <v>8.1</v>
      </c>
      <c r="GT418" s="27">
        <f t="shared" ca="1" si="734"/>
        <v>101.19617224880382</v>
      </c>
      <c r="GU418" s="27">
        <f t="shared" ca="1" si="735"/>
        <v>96.232876712328761</v>
      </c>
      <c r="GV418" s="27">
        <f t="shared" ca="1" si="735"/>
        <v>100.77021822849808</v>
      </c>
      <c r="GW418" s="27">
        <f t="shared" ca="1" si="736"/>
        <v>99.765625</v>
      </c>
      <c r="GX418" s="27">
        <f t="shared" ca="1" si="736"/>
        <v>99.039999999999992</v>
      </c>
      <c r="GY418" s="27">
        <f t="shared" ca="1" si="737"/>
        <v>99.371069182389931</v>
      </c>
      <c r="GZ418" s="27">
        <f t="shared" ca="1" si="738"/>
        <v>58.266224538133592</v>
      </c>
      <c r="HA418" s="27">
        <f t="shared" ca="1" si="739"/>
        <v>104.4214487300094</v>
      </c>
      <c r="HB418" s="27">
        <f t="shared" ca="1" si="739"/>
        <v>97.444996451383972</v>
      </c>
      <c r="HC418" s="27">
        <f t="shared" ca="1" si="739"/>
        <v>96.28349178910976</v>
      </c>
      <c r="HD418" s="27">
        <f t="shared" ca="1" si="739"/>
        <v>98.129496402877706</v>
      </c>
      <c r="HE418" s="27">
        <f t="shared" ca="1" si="740"/>
        <v>98.747913188647757</v>
      </c>
      <c r="HG418" s="27">
        <f t="shared" ca="1" si="741"/>
        <v>111.86440677966102</v>
      </c>
      <c r="HH418" s="27">
        <f t="shared" ca="1" si="742"/>
        <v>111.96319018404908</v>
      </c>
      <c r="HI418" s="27">
        <f t="shared" ca="1" si="742"/>
        <v>188.01287208366855</v>
      </c>
      <c r="HJ418" s="27">
        <f t="shared" ca="1" si="743"/>
        <v>113.57586512866015</v>
      </c>
      <c r="HK418" s="27">
        <f t="shared" ca="1" si="743"/>
        <v>106.928999144568</v>
      </c>
      <c r="HL418" s="27">
        <f t="shared" ca="1" si="744"/>
        <v>110.70496083550914</v>
      </c>
      <c r="HM418" s="27">
        <f t="shared" ca="1" si="745"/>
        <v>203.37186897880542</v>
      </c>
      <c r="HN418" s="27">
        <f t="shared" ca="1" si="746"/>
        <v>98.425925925925924</v>
      </c>
      <c r="HO418" s="27">
        <f t="shared" ca="1" si="746"/>
        <v>119.40677966101696</v>
      </c>
      <c r="HP418" s="27">
        <f t="shared" ca="1" si="746"/>
        <v>110.7177033492823</v>
      </c>
      <c r="HQ418" s="27">
        <f t="shared" ca="1" si="746"/>
        <v>113.65494685200328</v>
      </c>
      <c r="HR418" s="27">
        <f t="shared" ca="1" si="747"/>
        <v>94.03453689167975</v>
      </c>
      <c r="HT418" s="27">
        <f t="shared" ca="1" si="841"/>
        <v>164.7534254730956</v>
      </c>
      <c r="HU418" s="27">
        <f t="shared" ca="1" si="841"/>
        <v>30.911728087483972</v>
      </c>
      <c r="HV418" s="27">
        <f t="shared" ca="1" si="841"/>
        <v>36.208312067387382</v>
      </c>
      <c r="HW418" s="27">
        <f t="shared" ca="1" si="842"/>
        <v>563.98086987490956</v>
      </c>
      <c r="HX418" s="27">
        <f t="shared" ca="1" si="842"/>
        <v>436.38562257778966</v>
      </c>
      <c r="HY418" s="27">
        <f t="shared" ca="1" si="802"/>
        <v>1000</v>
      </c>
      <c r="HZ418" s="27">
        <f t="shared" ca="1" si="843"/>
        <v>2.1292971778397596</v>
      </c>
      <c r="IA418" s="27">
        <f t="shared" ca="1" si="843"/>
        <v>12.602543586288219</v>
      </c>
      <c r="IB418" s="27">
        <f t="shared" ca="1" si="843"/>
        <v>22.450240362674901</v>
      </c>
      <c r="IC418" s="27">
        <f t="shared" ca="1" si="843"/>
        <v>50.402394997260089</v>
      </c>
      <c r="ID418" s="27">
        <f t="shared" ca="1" si="843"/>
        <v>31.48925449404231</v>
      </c>
      <c r="IE418" s="27">
        <f t="shared" ca="1" si="843"/>
        <v>25.181878068365961</v>
      </c>
      <c r="IG418" s="28">
        <f t="shared" ca="1" si="786"/>
        <v>2.1652529592659691</v>
      </c>
      <c r="IH418" s="28">
        <f t="shared" ca="1" si="786"/>
        <v>0.2363503265004453</v>
      </c>
      <c r="II418" s="28">
        <f t="shared" ca="1" si="786"/>
        <v>3.227725688186442</v>
      </c>
      <c r="IJ418" s="28">
        <f t="shared" ca="1" si="787"/>
        <v>7.517195652764638</v>
      </c>
      <c r="IK418" s="24">
        <f t="shared" ca="1" si="803"/>
        <v>1.8878666788117822</v>
      </c>
      <c r="IL418" s="28">
        <f t="shared" ca="1" si="788"/>
        <v>2.5316541956216021</v>
      </c>
      <c r="IM418" s="28">
        <f t="shared" ca="1" si="804"/>
        <v>10.008703220191467</v>
      </c>
      <c r="IN418" s="3">
        <f t="shared" ca="1" si="805"/>
        <v>10.04884984838624</v>
      </c>
      <c r="IO418" s="2">
        <f t="shared" si="827"/>
        <v>10.1</v>
      </c>
      <c r="IQ418" s="2">
        <f t="shared" ca="1" si="838"/>
        <v>5.6293289739528563</v>
      </c>
      <c r="IS418" s="3">
        <f t="shared" ca="1" si="790"/>
        <v>-0.11861150556062372</v>
      </c>
      <c r="IT418" s="3">
        <f t="shared" ca="1" si="791"/>
        <v>3.1926011288219147E-2</v>
      </c>
      <c r="IU418" s="3">
        <f t="shared" si="792"/>
        <v>-0.40000000000000036</v>
      </c>
      <c r="IV418" s="3">
        <f t="shared" ca="1" si="793"/>
        <v>-0.31331450572759578</v>
      </c>
      <c r="IX418" s="28">
        <f ca="1">$HL418/100*(GZ418-100)*AL418/1000+(HM418-100)*HZ418/$HY418</f>
        <v>-0.10330008957707787</v>
      </c>
      <c r="IY418" s="28">
        <f ca="1">$HL418/100*(HA418-100)*AM418/1000+(HN418-100)*IA418/$HY418</f>
        <v>2.4215530637706411E-2</v>
      </c>
      <c r="IZ418" s="28">
        <f ca="1">$HL418/100*(HB418-100)*AN418/1000+(HO418-100)*IB418/$HY418</f>
        <v>0.35365991339790515</v>
      </c>
      <c r="JA418" s="28">
        <f ca="1">$HL418/100*(HC418-100)*AO418/1000+(HP418-100)*IC418/$HY418</f>
        <v>0.33036561074894344</v>
      </c>
      <c r="JB418" s="28">
        <f ca="1">$HL418/100*(HD418-100)*AP418/1000+(HQ418-100)*ID418/$HY418</f>
        <v>0.37200336883596435</v>
      </c>
      <c r="JC418" s="28">
        <f ca="1">$HL418/100*(HE418-100)*AQ418/1000+(HR418-100)*IE418/$HY418</f>
        <v>-0.18626074218254191</v>
      </c>
      <c r="JE418" s="3">
        <f t="shared" ca="1" si="848"/>
        <v>-0.19149121585694134</v>
      </c>
      <c r="JF418" s="3">
        <f t="shared" ca="1" si="848"/>
        <v>8.1204777949534485E-2</v>
      </c>
      <c r="JG418" s="3">
        <f t="shared" ca="1" si="848"/>
        <v>-2.2392935487314192E-2</v>
      </c>
      <c r="JH418" s="3">
        <f t="shared" ca="1" si="848"/>
        <v>-3.3245500362168556E-2</v>
      </c>
      <c r="JI418" s="3">
        <f t="shared" ca="1" si="848"/>
        <v>1.0959192129137207E-2</v>
      </c>
      <c r="JJ418" s="3">
        <f t="shared" ca="1" si="848"/>
        <v>-5.0112360177806153E-2</v>
      </c>
      <c r="JK418" s="3">
        <f>IO418-IO417</f>
        <v>-0.40000000000000036</v>
      </c>
      <c r="JL418" s="3">
        <f t="shared" ca="1" si="794"/>
        <v>-0.18611584865574482</v>
      </c>
      <c r="JN418" s="10">
        <f>COUNTIF(EI418:ET418,"&gt;2")</f>
        <v>12</v>
      </c>
      <c r="JP418" s="2">
        <f>AVERAGE(CS418,CS406,CS394,CS382,CS370,CS358,CS346,CS334,CS322,CS310)</f>
        <v>-0.51758452695197621</v>
      </c>
      <c r="JQ418" s="2">
        <f>CS418-JP418</f>
        <v>-0.11134629065808443</v>
      </c>
      <c r="JR418" s="2">
        <f>AVERAGE(CT418,CT406,CT394,CT382,CT370,CT358,CT346,CT334,CT322,CT310)</f>
        <v>-0.7735248191311197</v>
      </c>
      <c r="JS418" s="2">
        <f>CT418-JR418</f>
        <v>-0.12737608176977655</v>
      </c>
      <c r="JT418" s="2">
        <f>AVERAGE(CS370,CS358,CS346,CS334,CS322,CS310,CS298,CS286,CS274,CS262)</f>
        <v>-0.5069185668621482</v>
      </c>
      <c r="JU418" s="2">
        <f>MIN(CS370,CS358,CS346,CS334,CS322,CS310,CS298,CS286,CS274,CS262)</f>
        <v>-0.79920079920079645</v>
      </c>
      <c r="JV418" s="2">
        <f>MAX(CS370,CS358,CS346,CS334,CS322,CS310,CS298,CS286,CS274,CS262)-JU418</f>
        <v>0.90884992200780779</v>
      </c>
      <c r="JW418" s="2">
        <f>AVERAGE(CX370,CX358,CX346,CX334,CX322,CX310,CX298,CX286,CX274,CX262)</f>
        <v>-0.33400098964424441</v>
      </c>
      <c r="JX418" s="2">
        <f>MIN(CX370,CX358,CX346,CX334,CX322,CX310,CX298,CX286,CX274,CX262)</f>
        <v>-0.78817733990147498</v>
      </c>
      <c r="JY418" s="2">
        <f>MAX(CX370,CX358,CX346,CX334,CX322,CX310,CX298,CX286,CX274,CX262)-JX418</f>
        <v>0.90285623898403733</v>
      </c>
      <c r="JZ418" s="2">
        <f>AVERAGE(CT370,CT358,CT346,CT334,CT322,CT310,CT298,CT286,CT274,CT262)</f>
        <v>-0.7935029990409197</v>
      </c>
      <c r="KA418" s="2">
        <f>MIN(CT370,CT358,CT346,CT334,CT322,CT310,CT298,CT286,CT274,CT262)</f>
        <v>-1.0162601626016259</v>
      </c>
      <c r="KB418" s="2">
        <f>MAX(CT370,CT358,CT346,CT334,CT322,CT310,CT298,CT286,CT274,CT262)-KA418</f>
        <v>0.6891064003333629</v>
      </c>
      <c r="KC418" s="2">
        <f>AVERAGE(CW370,CW358,CW346,CW334,CW322,CW310,CW298,CW286,CW274,CW262)</f>
        <v>-0.28347102500011578</v>
      </c>
      <c r="KD418" s="2">
        <f>MIN(CW370,CW358,CW346,CW334,CW322,CW310,CW298,CW286,CW274,CW262)</f>
        <v>-0.9765625</v>
      </c>
      <c r="KE418" s="2">
        <f>MAX(CW370,CW358,CW346,CW334,CW322,CW310,CW298,CW286,CW274,CW262)-KD418</f>
        <v>1.0784992991845144</v>
      </c>
      <c r="KH418" s="2">
        <f>(DN418*$DN$4)+(FB418*$FB$3)+(FC418*$FC$3)+(FD418*$FD$3)+(FE418*$FE$3)+(FF418*$FF$3)+(FG418*$FG$3)</f>
        <v>6.7716528168165624</v>
      </c>
      <c r="KI418" s="2">
        <f>F418-KH418</f>
        <v>3.3283471831834373</v>
      </c>
      <c r="KJ418" s="2">
        <f>MAX(DN418,FB418:FG418)</f>
        <v>10.008703220191469</v>
      </c>
      <c r="KK418" s="2">
        <f>MIN(DN418,FB418:FG418)</f>
        <v>4.386839481555338</v>
      </c>
      <c r="KL418" s="2">
        <f t="shared" si="828"/>
        <v>5.6218637386361312</v>
      </c>
      <c r="KO418" s="2">
        <f>BO418</f>
        <v>78.27</v>
      </c>
      <c r="KP418" s="2">
        <f>100*((BO412/BO400)-1)</f>
        <v>-3.5330073349633229</v>
      </c>
      <c r="KQ418" s="2">
        <f t="shared" si="840"/>
        <v>-3.5330073349633229</v>
      </c>
      <c r="KR418" s="2">
        <f>100*((BO406/BO394)-1)</f>
        <v>4.6432186234817596</v>
      </c>
      <c r="KS418" s="2">
        <f t="shared" si="691"/>
        <v>4.6432186234817596</v>
      </c>
      <c r="KT418" s="3">
        <f>BP418</f>
        <v>1.2233000000000001</v>
      </c>
      <c r="KU418" s="3">
        <f>BQ418</f>
        <v>82.501428571428576</v>
      </c>
      <c r="KV418" s="3">
        <f t="shared" si="773"/>
        <v>67.441697516086464</v>
      </c>
      <c r="KW418" s="2">
        <f t="shared" si="774"/>
        <v>118.77480663396925</v>
      </c>
      <c r="KX418" s="2">
        <f t="shared" si="837"/>
        <v>123.37582621541033</v>
      </c>
      <c r="LA418">
        <v>2</v>
      </c>
      <c r="LB418">
        <v>0</v>
      </c>
      <c r="LE418" s="2">
        <v>130.57227626062345</v>
      </c>
      <c r="LF418" s="2">
        <v>144.73565867266899</v>
      </c>
      <c r="LG418" s="2">
        <v>106.55054053201756</v>
      </c>
      <c r="LH418" s="2">
        <v>103.63577681381602</v>
      </c>
      <c r="LI418" s="2">
        <v>109.05395190894491</v>
      </c>
      <c r="LJ418" s="2">
        <v>113.42103853234977</v>
      </c>
      <c r="LK418" s="2">
        <v>119.5723608018354</v>
      </c>
      <c r="LL418" s="2">
        <v>121.37936833510199</v>
      </c>
      <c r="LM418" s="2">
        <v>128.20517377887523</v>
      </c>
      <c r="LN418" s="2">
        <v>118.04643799811242</v>
      </c>
      <c r="LO418" s="2">
        <v>141.38465908906153</v>
      </c>
      <c r="LP418" s="2">
        <v>127.07431358614802</v>
      </c>
      <c r="LQ418" s="2">
        <v>180.92220983759822</v>
      </c>
      <c r="LR418" s="2">
        <v>127.8711699978777</v>
      </c>
      <c r="LS418" s="2">
        <v>129.53180347080973</v>
      </c>
      <c r="LT418" s="2">
        <v>154.14774898718164</v>
      </c>
      <c r="LU418" s="2">
        <v>128.82093839685055</v>
      </c>
      <c r="LV418" s="2">
        <v>134.49911044052607</v>
      </c>
      <c r="LW418" s="2">
        <v>114.35613216636958</v>
      </c>
      <c r="LX418" s="2">
        <v>82.228075047444563</v>
      </c>
      <c r="LY418" s="2">
        <v>109.23801572996385</v>
      </c>
      <c r="LZ418" s="2">
        <v>131.90564017679011</v>
      </c>
      <c r="MA418" s="2">
        <v>129.83116246421156</v>
      </c>
      <c r="MB418" s="2">
        <v>121.50386524584111</v>
      </c>
      <c r="MC418" s="2">
        <v>133.58141004089296</v>
      </c>
      <c r="MD418" s="2">
        <v>124.76569162115786</v>
      </c>
      <c r="ME418" s="2">
        <v>139.66140025335</v>
      </c>
      <c r="MF418" s="2">
        <v>127.80018933044668</v>
      </c>
      <c r="MG418" s="2">
        <v>139.80078103924876</v>
      </c>
      <c r="MH418" s="2">
        <v>120.63511713472462</v>
      </c>
      <c r="MI418" s="2">
        <v>161.34773373500826</v>
      </c>
      <c r="MJ418" s="2">
        <v>137.27972952590147</v>
      </c>
      <c r="MK418" s="2">
        <v>131.22653735113064</v>
      </c>
      <c r="ML418" s="2">
        <v>124.00398847920839</v>
      </c>
      <c r="MM418" s="2">
        <v>125.2402149950685</v>
      </c>
      <c r="MN418" s="2">
        <v>141.96839981810177</v>
      </c>
      <c r="MO418" s="2">
        <v>139.41753616332755</v>
      </c>
      <c r="MP418" s="2">
        <v>145.56410628297263</v>
      </c>
      <c r="MQ418" s="2">
        <v>89.425756648936371</v>
      </c>
      <c r="MR418" s="2">
        <v>90.88189784734675</v>
      </c>
      <c r="MS418" s="10">
        <v>130.19135773714154</v>
      </c>
      <c r="MT418" s="2">
        <v>137.19586616589848</v>
      </c>
      <c r="MU418" s="2">
        <v>117.59193209182365</v>
      </c>
      <c r="MV418" s="2">
        <v>83.991053265241931</v>
      </c>
      <c r="MX418" s="22">
        <v>0.81</v>
      </c>
      <c r="MY418" s="22">
        <v>0.19</v>
      </c>
      <c r="MZ418" s="22">
        <v>0.35</v>
      </c>
      <c r="NA418" s="22">
        <v>0.22</v>
      </c>
      <c r="NB418" s="22">
        <v>0.22</v>
      </c>
      <c r="NC418" s="22">
        <v>0.21</v>
      </c>
      <c r="ND418" s="22">
        <v>1</v>
      </c>
      <c r="NE418" s="22">
        <v>2.46</v>
      </c>
      <c r="NF418" s="22">
        <v>0.54</v>
      </c>
      <c r="NG418" s="22">
        <v>4</v>
      </c>
      <c r="NH418" s="23">
        <v>5</v>
      </c>
      <c r="NI418" s="22">
        <v>16</v>
      </c>
      <c r="NJ418" s="22">
        <v>0.84</v>
      </c>
      <c r="NK418" s="22">
        <v>0.42</v>
      </c>
      <c r="NL418" s="23">
        <v>8.36</v>
      </c>
      <c r="NM418" s="3">
        <v>4.41</v>
      </c>
      <c r="NN418" s="22">
        <v>3.06</v>
      </c>
      <c r="NO418" s="22">
        <v>1.53</v>
      </c>
      <c r="NP418" s="22">
        <v>0.42</v>
      </c>
      <c r="NQ418" s="22">
        <v>4.41</v>
      </c>
      <c r="NR418" s="23">
        <v>1</v>
      </c>
      <c r="NS418" s="22">
        <v>1.76</v>
      </c>
      <c r="NT418" s="22">
        <v>9.24</v>
      </c>
      <c r="NU418" s="23">
        <v>7.92</v>
      </c>
      <c r="NV418" s="3">
        <v>3.96</v>
      </c>
      <c r="NW418" s="22">
        <v>0.66</v>
      </c>
      <c r="NX418" s="22">
        <v>0.88</v>
      </c>
      <c r="NY418" s="22">
        <v>79.5</v>
      </c>
      <c r="NZ418" s="22">
        <v>26.5</v>
      </c>
      <c r="OA418" s="23">
        <v>3</v>
      </c>
      <c r="OB418" s="22">
        <v>0.87</v>
      </c>
      <c r="OC418" s="22">
        <v>1.32</v>
      </c>
      <c r="OD418" s="22">
        <v>2.7</v>
      </c>
      <c r="OE418" s="22">
        <v>1.98</v>
      </c>
      <c r="OF418" s="22">
        <v>6.24</v>
      </c>
      <c r="OG418" s="22">
        <v>0.16</v>
      </c>
      <c r="OH418" s="23">
        <v>1.6</v>
      </c>
      <c r="OI418" s="22">
        <v>5</v>
      </c>
      <c r="OJ418" s="22">
        <v>10.050000000000001</v>
      </c>
      <c r="OK418" s="22">
        <v>4.95</v>
      </c>
      <c r="OL418" s="22">
        <v>0.39</v>
      </c>
      <c r="OM418" s="23">
        <v>2.6</v>
      </c>
      <c r="ON418" s="22">
        <v>2.4700000000000002</v>
      </c>
      <c r="OO418" s="22">
        <v>7.54</v>
      </c>
      <c r="OQ418">
        <f t="shared" si="829"/>
        <v>-1</v>
      </c>
      <c r="OR418" s="23">
        <f t="shared" ca="1" si="724"/>
        <v>1.0051786405808159</v>
      </c>
      <c r="OS418" s="23">
        <f t="shared" ca="1" si="724"/>
        <v>1.0202908516499456</v>
      </c>
      <c r="OT418" s="23">
        <f t="shared" ca="1" si="724"/>
        <v>1.0007444921523914</v>
      </c>
      <c r="OU418" s="23">
        <f t="shared" ca="1" si="724"/>
        <v>1.0001417298442519</v>
      </c>
      <c r="OV418" s="23">
        <f t="shared" ca="1" si="724"/>
        <v>0.99987275641449191</v>
      </c>
      <c r="OW418" s="23">
        <f t="shared" ca="1" si="724"/>
        <v>1.0005279349809679</v>
      </c>
      <c r="OX418" s="23">
        <f t="shared" ca="1" si="811"/>
        <v>0.99887935317219689</v>
      </c>
      <c r="OY418" s="23">
        <f t="shared" ca="1" si="811"/>
        <v>1.0038944793243716</v>
      </c>
      <c r="OZ418" s="23">
        <f t="shared" ca="1" si="811"/>
        <v>1.0029289302559947</v>
      </c>
      <c r="PA418" s="23">
        <f t="shared" ca="1" si="811"/>
        <v>1.0021776817228905</v>
      </c>
      <c r="PB418" s="23">
        <f t="shared" ca="1" si="811"/>
        <v>1.0071592091261667</v>
      </c>
      <c r="PC418" s="23">
        <f t="shared" ca="1" si="811"/>
        <v>0.99778517528983357</v>
      </c>
      <c r="PD418" s="23">
        <f t="shared" ca="1" si="811"/>
        <v>0.98928721558466182</v>
      </c>
      <c r="PE418" s="23">
        <f t="shared" ca="1" si="811"/>
        <v>0.99329339272179551</v>
      </c>
      <c r="PF418" s="23">
        <f t="shared" ca="1" si="811"/>
        <v>0.99628627909141976</v>
      </c>
      <c r="PG418" s="23">
        <f t="shared" ca="1" si="729"/>
        <v>0.89417583732482653</v>
      </c>
      <c r="PH418" s="23">
        <f t="shared" ca="1" si="729"/>
        <v>1.0064572524026654</v>
      </c>
      <c r="PI418" s="23">
        <f t="shared" ca="1" si="729"/>
        <v>1.0060516970624283</v>
      </c>
      <c r="PJ418" s="23">
        <f t="shared" ca="1" si="729"/>
        <v>0.9888515557596772</v>
      </c>
      <c r="PK418" s="23">
        <f t="shared" ca="1" si="729"/>
        <v>1.026781750052838</v>
      </c>
      <c r="PL418" s="23">
        <f t="shared" ca="1" si="760"/>
        <v>1.0021357022233248</v>
      </c>
      <c r="PM418" s="23">
        <f t="shared" ca="1" si="760"/>
        <v>1.0159799701077556</v>
      </c>
      <c r="PN418" s="23">
        <f t="shared" ca="1" si="760"/>
        <v>1.0012962475141647</v>
      </c>
      <c r="PO418" s="23">
        <f t="shared" ca="1" si="760"/>
        <v>0.97832194674030781</v>
      </c>
      <c r="PP418" s="23">
        <f t="shared" ca="1" si="760"/>
        <v>0.9998362384235876</v>
      </c>
      <c r="PQ418" s="23">
        <f t="shared" ca="1" si="760"/>
        <v>1.0004035716445057</v>
      </c>
      <c r="PR418" s="23">
        <f t="shared" ca="1" si="760"/>
        <v>1.0046626074018496</v>
      </c>
      <c r="PS418" s="23">
        <f t="shared" ca="1" si="760"/>
        <v>0.99574401549562985</v>
      </c>
      <c r="PT418" s="23">
        <f t="shared" ca="1" si="760"/>
        <v>1.0090188871856449</v>
      </c>
      <c r="PU418" s="23">
        <f t="shared" ca="1" si="749"/>
        <v>1.0100051260247136</v>
      </c>
      <c r="PV418" s="23">
        <f t="shared" ca="1" si="749"/>
        <v>1.0031780082257018</v>
      </c>
      <c r="PW418" s="23">
        <f t="shared" ca="1" si="749"/>
        <v>1.0087925074469204</v>
      </c>
      <c r="PX418" s="23">
        <f t="shared" ca="1" si="749"/>
        <v>1.0054741766182664</v>
      </c>
      <c r="PY418" s="23">
        <f t="shared" ca="1" si="749"/>
        <v>0.99839574813383214</v>
      </c>
      <c r="PZ418" s="23">
        <f t="shared" ca="1" si="749"/>
        <v>1.002636928829413</v>
      </c>
      <c r="QA418" s="23">
        <f t="shared" ca="1" si="749"/>
        <v>1.0060566224516792</v>
      </c>
      <c r="QB418" s="23">
        <f t="shared" ca="1" si="730"/>
        <v>1.0063385160094631</v>
      </c>
      <c r="QC418" s="23">
        <f t="shared" ca="1" si="730"/>
        <v>1.0143447109509136</v>
      </c>
      <c r="QD418" s="23">
        <f t="shared" ca="1" si="730"/>
        <v>1.000631178412364</v>
      </c>
      <c r="QE418" s="23">
        <f t="shared" ca="1" si="730"/>
        <v>1.0062372401666699</v>
      </c>
      <c r="QF418" s="23">
        <f t="shared" ca="1" si="730"/>
        <v>0.99987674299504692</v>
      </c>
      <c r="QG418" s="23">
        <f t="shared" ca="1" si="809"/>
        <v>1.0025784528902697</v>
      </c>
      <c r="QH418" s="23">
        <f t="shared" ca="1" si="809"/>
        <v>1.0108320198560561</v>
      </c>
      <c r="QI418" s="23">
        <f t="shared" ca="1" si="809"/>
        <v>1.0002153004535907</v>
      </c>
      <c r="QJ418" s="26">
        <f t="shared" ca="1" si="779"/>
        <v>0.99857599672946551</v>
      </c>
      <c r="QL418" s="3">
        <f t="shared" ca="1" si="751"/>
        <v>126.31583839774376</v>
      </c>
      <c r="QM418" s="3">
        <f t="shared" ca="1" si="753"/>
        <v>-0.14240032705344907</v>
      </c>
      <c r="QN418" s="3">
        <f t="shared" ca="1" si="757"/>
        <v>0.35000478460607648</v>
      </c>
      <c r="QO418" s="3">
        <f t="shared" ca="1" si="762"/>
        <v>1.548842488195401</v>
      </c>
      <c r="QP418" s="3">
        <f t="shared" ca="1" si="795"/>
        <v>3.3994843587414447</v>
      </c>
      <c r="QQ418" s="2">
        <f t="shared" ca="1" si="810"/>
        <v>6.3917780721822526</v>
      </c>
      <c r="QR418" s="3">
        <f t="shared" ca="1" si="754"/>
        <v>-1.6954838650932724</v>
      </c>
      <c r="QS418" s="3">
        <f t="shared" ca="1" si="758"/>
        <v>4.3645107037065252</v>
      </c>
      <c r="QT418" s="3">
        <f t="shared" ca="1" si="761"/>
        <v>6.3407967061447357</v>
      </c>
      <c r="QU418" s="3">
        <f t="shared" ca="1" si="782"/>
        <v>6.9145336565361593</v>
      </c>
    </row>
    <row r="419" spans="1:463" x14ac:dyDescent="0.35">
      <c r="A419" t="s">
        <v>1484</v>
      </c>
      <c r="B419" s="21">
        <v>44958</v>
      </c>
      <c r="C419" t="s">
        <v>1034</v>
      </c>
      <c r="D419" s="2">
        <v>126</v>
      </c>
      <c r="E419" s="2">
        <v>127.9</v>
      </c>
      <c r="F419" s="2">
        <v>10.4</v>
      </c>
      <c r="G419" s="2">
        <v>122.4</v>
      </c>
      <c r="H419" s="2">
        <v>128.54576589558008</v>
      </c>
      <c r="I419" s="2">
        <v>123.15847867529597</v>
      </c>
      <c r="J419" s="2">
        <v>129.30000000000001</v>
      </c>
      <c r="K419" s="2">
        <v>125.1</v>
      </c>
      <c r="L419" s="2">
        <v>126.06724232037654</v>
      </c>
      <c r="M419" s="2">
        <v>114</v>
      </c>
      <c r="N419" s="2">
        <v>138.80000000000001</v>
      </c>
      <c r="O419" s="2">
        <v>128.19999999999999</v>
      </c>
      <c r="P419" s="2">
        <v>129.1</v>
      </c>
      <c r="Q419" s="2">
        <v>112.6</v>
      </c>
      <c r="R419" s="2">
        <v>132.1</v>
      </c>
      <c r="S419" s="2">
        <v>138.80000000000001</v>
      </c>
      <c r="T419" s="2">
        <v>235.3</v>
      </c>
      <c r="U419" s="2">
        <v>130</v>
      </c>
      <c r="V419" s="2">
        <v>132.80000000000001</v>
      </c>
      <c r="W419" s="2">
        <v>129.4</v>
      </c>
      <c r="X419" s="2">
        <v>132.1</v>
      </c>
      <c r="Y419" s="2">
        <v>149.9</v>
      </c>
      <c r="Z419" s="2">
        <v>150.19999999999999</v>
      </c>
      <c r="AA419" s="2">
        <v>130.69999999999999</v>
      </c>
      <c r="AB419" s="2">
        <v>119.6</v>
      </c>
      <c r="AC419" s="2">
        <v>111</v>
      </c>
      <c r="AD419" s="2">
        <v>139.30000000000001</v>
      </c>
      <c r="AE419" s="2">
        <v>114.5</v>
      </c>
      <c r="AF419" s="2">
        <v>138.5</v>
      </c>
      <c r="AG419" s="22">
        <v>534</v>
      </c>
      <c r="AH419" s="22">
        <v>466</v>
      </c>
      <c r="AI419" s="22">
        <v>161</v>
      </c>
      <c r="AJ419" s="22">
        <v>31</v>
      </c>
      <c r="AK419" s="22">
        <v>49</v>
      </c>
      <c r="AL419" s="22">
        <v>4</v>
      </c>
      <c r="AM419" s="22">
        <v>10</v>
      </c>
      <c r="AN419" s="22">
        <v>29</v>
      </c>
      <c r="AO419" s="22">
        <v>49</v>
      </c>
      <c r="AP419" s="22">
        <v>28</v>
      </c>
      <c r="AQ419" s="22">
        <v>25</v>
      </c>
      <c r="AR419" s="2">
        <v>128.5</v>
      </c>
      <c r="AS419" s="2">
        <v>130.19999999999999</v>
      </c>
      <c r="AT419" s="2">
        <v>112.6</v>
      </c>
      <c r="AU419" s="2">
        <v>142.69999999999999</v>
      </c>
      <c r="AV419" s="2">
        <v>125.9</v>
      </c>
      <c r="AW419" s="2">
        <v>123.3</v>
      </c>
      <c r="AX419" s="2">
        <v>132.1</v>
      </c>
      <c r="AY419" s="2">
        <v>120.1</v>
      </c>
      <c r="AZ419" s="2">
        <v>121</v>
      </c>
      <c r="BA419" s="2">
        <v>129.4</v>
      </c>
      <c r="BB419" s="2">
        <v>133.4</v>
      </c>
      <c r="BC419" s="2">
        <v>114.3</v>
      </c>
      <c r="BD419" s="3">
        <v>1.41</v>
      </c>
      <c r="BE419" s="3">
        <v>1.91</v>
      </c>
      <c r="BF419" s="3">
        <v>2.9</v>
      </c>
      <c r="BG419" s="3">
        <v>0.89</v>
      </c>
      <c r="BH419" s="3">
        <v>3.31</v>
      </c>
      <c r="BI419" s="2">
        <v>364.5</v>
      </c>
      <c r="BJ419" s="2">
        <v>13.8</v>
      </c>
      <c r="BK419" s="2">
        <v>12.9</v>
      </c>
      <c r="BL419" s="2">
        <v>158.5</v>
      </c>
      <c r="BM419" s="2">
        <v>138.19999999999999</v>
      </c>
      <c r="BN419" s="10">
        <v>643</v>
      </c>
      <c r="BO419" s="3">
        <v>77.790000000000006</v>
      </c>
      <c r="BP419" s="22">
        <v>1.2085999999999999</v>
      </c>
      <c r="BQ419" s="3">
        <v>82.585000000000008</v>
      </c>
      <c r="BR419" s="23">
        <v>2.3805263157894734</v>
      </c>
      <c r="BS419" s="2">
        <v>257.89999999999998</v>
      </c>
      <c r="BT419" s="3">
        <v>131.02000000000001</v>
      </c>
      <c r="BU419" s="2">
        <v>5.6</v>
      </c>
      <c r="BV419" s="2">
        <v>5.5</v>
      </c>
      <c r="BW419" s="2">
        <v>6.1</v>
      </c>
      <c r="BX419" s="2">
        <v>7.1</v>
      </c>
      <c r="BY419" s="23">
        <v>301.45</v>
      </c>
      <c r="BZ419" s="2">
        <v>104</v>
      </c>
      <c r="CA419" s="2">
        <v>115.4</v>
      </c>
      <c r="CB419" s="3">
        <v>115.78</v>
      </c>
      <c r="CC419" s="2">
        <v>119.3</v>
      </c>
      <c r="CD419" s="2">
        <v>155.1</v>
      </c>
      <c r="CE419" s="2">
        <v>104.12370919120839</v>
      </c>
      <c r="CF419" s="3">
        <v>116.05504812283681</v>
      </c>
      <c r="CG419" s="2">
        <v>119.08614285302519</v>
      </c>
      <c r="CH419" s="23">
        <v>303.92413340756656</v>
      </c>
      <c r="CI419" s="3">
        <v>114.37906639408916</v>
      </c>
      <c r="CM419" s="2">
        <f t="shared" si="763"/>
        <v>68.331126923713398</v>
      </c>
      <c r="CN419" s="2">
        <f t="shared" si="763"/>
        <v>1.9696560613846381</v>
      </c>
      <c r="CO419" s="2">
        <f t="shared" si="764"/>
        <v>78.175516518345617</v>
      </c>
      <c r="CR419" s="2">
        <f t="shared" si="767"/>
        <v>0.9615384615384639</v>
      </c>
      <c r="CS419" s="2">
        <f t="shared" si="767"/>
        <v>1.1867088607594936</v>
      </c>
      <c r="CT419" s="2">
        <f t="shared" si="768"/>
        <v>1.1570247933884343</v>
      </c>
      <c r="CU419" s="2">
        <f t="shared" si="768"/>
        <v>1.0564801704665467</v>
      </c>
      <c r="CV419" s="2">
        <f t="shared" si="768"/>
        <v>0.91703266599715938</v>
      </c>
      <c r="CW419" s="2">
        <f t="shared" si="769"/>
        <v>2.151394422310748</v>
      </c>
      <c r="CX419" s="2">
        <f t="shared" si="770"/>
        <v>1.0500807754442627</v>
      </c>
      <c r="CY419" s="2">
        <f t="shared" si="815"/>
        <v>-1.2099644128113798</v>
      </c>
      <c r="CZ419" s="2">
        <f t="shared" si="775"/>
        <v>-8.4925690021226588E-2</v>
      </c>
      <c r="DA419" s="2">
        <f t="shared" si="776"/>
        <v>1.0989010989010966</v>
      </c>
      <c r="DB419" s="2">
        <f t="shared" si="777"/>
        <v>0.68233510235026962</v>
      </c>
      <c r="DC419" s="2">
        <f t="shared" si="704"/>
        <v>1.1656952539550343</v>
      </c>
      <c r="DF419" s="2">
        <f t="shared" si="771"/>
        <v>13.440990693103583</v>
      </c>
      <c r="DG419" s="2">
        <f t="shared" si="771"/>
        <v>11.576739433801841</v>
      </c>
      <c r="DH419" s="2">
        <f t="shared" si="772"/>
        <v>12.618895047177524</v>
      </c>
      <c r="DI419" s="2">
        <f t="shared" si="844"/>
        <v>6.515645739559206</v>
      </c>
      <c r="DJ419" s="2">
        <f t="shared" si="844"/>
        <v>3.044801780336126</v>
      </c>
      <c r="DM419" s="2">
        <f t="shared" si="816"/>
        <v>9.1854419410745187</v>
      </c>
      <c r="DN419" s="2">
        <f t="shared" si="816"/>
        <v>10.449050086355793</v>
      </c>
      <c r="DO419" s="2">
        <f t="shared" si="780"/>
        <v>6.1578490893321849</v>
      </c>
      <c r="DP419" s="2">
        <f t="shared" si="817"/>
        <v>13.421052631578959</v>
      </c>
      <c r="DQ419" s="2">
        <f t="shared" si="697"/>
        <v>2.7143991493999069</v>
      </c>
      <c r="DR419" s="2">
        <f t="shared" si="818"/>
        <v>6.6496163682864431</v>
      </c>
      <c r="DS419" s="2">
        <f t="shared" si="819"/>
        <v>5.5163927907324339</v>
      </c>
      <c r="DT419" s="2">
        <v>7.5</v>
      </c>
      <c r="DU419" s="2">
        <v>6.3</v>
      </c>
      <c r="DV419" s="2">
        <f t="shared" si="781"/>
        <v>18.265682656826556</v>
      </c>
      <c r="DW419" s="2">
        <f t="shared" si="820"/>
        <v>8.0614203454894451</v>
      </c>
      <c r="DX419" s="2">
        <f t="shared" si="821"/>
        <v>88.541666666666671</v>
      </c>
      <c r="DY419" s="2">
        <f t="shared" si="822"/>
        <v>2.8816199376946905</v>
      </c>
      <c r="DZ419" s="2">
        <f t="shared" si="823"/>
        <v>4.5968349660889363</v>
      </c>
      <c r="EA419" s="2">
        <f t="shared" si="835"/>
        <v>16.696588868940744</v>
      </c>
      <c r="EB419" s="2">
        <f t="shared" si="835"/>
        <v>11.596638655462188</v>
      </c>
      <c r="EC419" s="2">
        <f t="shared" si="835"/>
        <v>3.1897926634768758</v>
      </c>
      <c r="ED419" s="2">
        <f t="shared" si="835"/>
        <v>6.3607085346215619</v>
      </c>
      <c r="EE419" s="2">
        <f t="shared" si="718"/>
        <v>34.802158273381288</v>
      </c>
      <c r="EF419" s="2">
        <f t="shared" si="718"/>
        <v>33.156028368794324</v>
      </c>
      <c r="EG419" s="2">
        <f t="shared" si="718"/>
        <v>6.6938775510203996</v>
      </c>
      <c r="EH419" s="2">
        <f t="shared" si="718"/>
        <v>-5.8267716535433163</v>
      </c>
      <c r="EI419" s="2">
        <f t="shared" ref="EI419:ET454" si="849">100*((AR419/AR407)-1)</f>
        <v>17.998163452708905</v>
      </c>
      <c r="EJ419" s="2">
        <f t="shared" si="849"/>
        <v>5.5961070559610748</v>
      </c>
      <c r="EK419" s="2">
        <f t="shared" si="849"/>
        <v>8.0614203454894451</v>
      </c>
      <c r="EL419" s="2">
        <f t="shared" si="849"/>
        <v>26.619343389529714</v>
      </c>
      <c r="EM419" s="2">
        <f t="shared" si="849"/>
        <v>8.7219343696027796</v>
      </c>
      <c r="EN419" s="2">
        <f t="shared" si="849"/>
        <v>6.845753899480056</v>
      </c>
      <c r="EO419" s="2">
        <f t="shared" si="830"/>
        <v>2.8816199376946905</v>
      </c>
      <c r="EP419" s="2">
        <f t="shared" si="830"/>
        <v>3.7132987910190041</v>
      </c>
      <c r="EQ419" s="2">
        <f t="shared" si="830"/>
        <v>4.0412725709372266</v>
      </c>
      <c r="ER419" s="2">
        <f t="shared" si="716"/>
        <v>3.1897926634768758</v>
      </c>
      <c r="ES419" s="2">
        <f t="shared" si="716"/>
        <v>12.100840336134455</v>
      </c>
      <c r="ET419" s="2">
        <f t="shared" si="716"/>
        <v>6.5237651444548073</v>
      </c>
      <c r="EU419" s="2">
        <f t="shared" si="765"/>
        <v>13.8</v>
      </c>
      <c r="EV419" s="2">
        <f t="shared" si="765"/>
        <v>12.9</v>
      </c>
      <c r="EW419" s="2">
        <f t="shared" si="824"/>
        <v>12.172682236376486</v>
      </c>
      <c r="EX419" s="2">
        <f t="shared" si="824"/>
        <v>11.541565778853901</v>
      </c>
      <c r="EY419" s="2">
        <f t="shared" si="825"/>
        <v>-4.7589498200092839</v>
      </c>
      <c r="EZ419" s="2">
        <f t="shared" si="825"/>
        <v>-43.163689542127059</v>
      </c>
      <c r="FA419" s="2">
        <f t="shared" si="826"/>
        <v>50.730566919929856</v>
      </c>
      <c r="FB419" s="2">
        <f t="shared" si="733"/>
        <v>5.9578207381370873</v>
      </c>
      <c r="FC419" s="2">
        <f t="shared" si="733"/>
        <v>3.2770605759682159</v>
      </c>
      <c r="FD419" s="2">
        <f t="shared" si="733"/>
        <v>8.6629001883239187</v>
      </c>
      <c r="FE419" s="2">
        <f t="shared" si="732"/>
        <v>6.2786855149623788</v>
      </c>
      <c r="FF419" s="2">
        <f t="shared" si="732"/>
        <v>9.1491308325708953</v>
      </c>
      <c r="FG419" s="2">
        <f t="shared" si="732"/>
        <v>5.2953156822810543</v>
      </c>
      <c r="FH419" s="2">
        <v>7.3</v>
      </c>
      <c r="FI419" s="2">
        <v>7.5</v>
      </c>
      <c r="FL419" s="2">
        <f t="shared" si="845"/>
        <v>1.7510885990214442</v>
      </c>
      <c r="FM419" s="2">
        <f t="shared" si="845"/>
        <v>1.4504218849975326</v>
      </c>
      <c r="FN419" s="2">
        <f t="shared" si="798"/>
        <v>1.508683039837333</v>
      </c>
      <c r="FQ419" s="2">
        <f t="shared" si="846"/>
        <v>7.190490228338553</v>
      </c>
      <c r="FR419" s="2">
        <f t="shared" si="846"/>
        <v>5.9291358990376741</v>
      </c>
      <c r="FS419" s="2">
        <f t="shared" si="800"/>
        <v>6.1726783911544514</v>
      </c>
      <c r="FT419" s="2">
        <f t="shared" si="847"/>
        <v>4.5147243958694183</v>
      </c>
      <c r="FU419" s="2">
        <f t="shared" si="847"/>
        <v>5.7559235238046513</v>
      </c>
      <c r="FX419" s="2">
        <f t="shared" si="812"/>
        <v>9.8498722385947488</v>
      </c>
      <c r="FY419" s="2">
        <f t="shared" si="812"/>
        <v>6.4219636563581206</v>
      </c>
      <c r="FZ419" s="2">
        <f t="shared" si="813"/>
        <v>6.9603066532605284</v>
      </c>
      <c r="GA419" s="2">
        <f t="shared" si="814"/>
        <v>5.6028434857728904</v>
      </c>
      <c r="GB419" s="2">
        <f t="shared" si="814"/>
        <v>6.2159580183919205</v>
      </c>
      <c r="GE419" s="2">
        <f t="shared" si="839"/>
        <v>31.438619764505727</v>
      </c>
      <c r="GF419" s="2">
        <f t="shared" si="839"/>
        <v>29.966190396531896</v>
      </c>
      <c r="GG419" s="2">
        <f t="shared" si="831"/>
        <v>5.694154760504766</v>
      </c>
      <c r="GH419" s="2">
        <f t="shared" si="831"/>
        <v>-3.5614236976966307</v>
      </c>
      <c r="GI419" s="2">
        <f t="shared" si="832"/>
        <v>57.961145603845395</v>
      </c>
      <c r="GJ419" s="2">
        <f t="shared" si="833"/>
        <v>6.4635535307516978</v>
      </c>
      <c r="GK419" s="2">
        <v>6.9</v>
      </c>
      <c r="GN419" s="2">
        <f t="shared" si="752"/>
        <v>0.30000000000000071</v>
      </c>
      <c r="GQ419" s="2">
        <f t="shared" si="717"/>
        <v>8.4</v>
      </c>
      <c r="GT419" s="27">
        <f t="shared" ca="1" si="734"/>
        <v>102.95055821371611</v>
      </c>
      <c r="GU419" s="27">
        <f t="shared" ca="1" si="735"/>
        <v>95.068493150684944</v>
      </c>
      <c r="GV419" s="27">
        <f t="shared" ca="1" si="735"/>
        <v>100.68463842533164</v>
      </c>
      <c r="GW419" s="27">
        <f t="shared" ca="1" si="736"/>
        <v>101.01562500000001</v>
      </c>
      <c r="GX419" s="27">
        <f t="shared" ca="1" si="736"/>
        <v>100.07999999999998</v>
      </c>
      <c r="GY419" s="27">
        <f t="shared" ca="1" si="737"/>
        <v>100.5503144654088</v>
      </c>
      <c r="GZ419" s="27">
        <f t="shared" ca="1" si="738"/>
        <v>61.582188536238746</v>
      </c>
      <c r="HA419" s="27">
        <f t="shared" ca="1" si="739"/>
        <v>104.4214487300094</v>
      </c>
      <c r="HB419" s="27">
        <f t="shared" ca="1" si="739"/>
        <v>98.864442867281767</v>
      </c>
      <c r="HC419" s="27">
        <f t="shared" ca="1" si="739"/>
        <v>98.962834917891101</v>
      </c>
      <c r="HD419" s="27">
        <f t="shared" ca="1" si="739"/>
        <v>99.64028776978418</v>
      </c>
      <c r="HE419" s="27">
        <f t="shared" ca="1" si="740"/>
        <v>99.833055091819702</v>
      </c>
      <c r="HG419" s="27">
        <f t="shared" ca="1" si="741"/>
        <v>111.07174490699734</v>
      </c>
      <c r="HH419" s="27">
        <f t="shared" ca="1" si="742"/>
        <v>110.02260738507914</v>
      </c>
      <c r="HI419" s="27">
        <f t="shared" ca="1" si="742"/>
        <v>187.25961538461539</v>
      </c>
      <c r="HJ419" s="27">
        <f t="shared" ca="1" si="743"/>
        <v>112.28070175438596</v>
      </c>
      <c r="HK419" s="27">
        <f t="shared" ca="1" si="743"/>
        <v>106.56436487638534</v>
      </c>
      <c r="HL419" s="27">
        <f t="shared" ca="1" si="744"/>
        <v>109.84455958549223</v>
      </c>
      <c r="HM419" s="27">
        <f t="shared" ca="1" si="745"/>
        <v>189.49730700179532</v>
      </c>
      <c r="HN419" s="27">
        <f t="shared" ca="1" si="746"/>
        <v>96.025293586269186</v>
      </c>
      <c r="HO419" s="27">
        <f t="shared" ca="1" si="746"/>
        <v>116.54259718775847</v>
      </c>
      <c r="HP419" s="27">
        <f t="shared" ca="1" si="746"/>
        <v>109.56439393939394</v>
      </c>
      <c r="HQ419" s="27">
        <f t="shared" ca="1" si="746"/>
        <v>110.66878980891721</v>
      </c>
      <c r="HR419" s="27">
        <f t="shared" ca="1" si="747"/>
        <v>94.330708661417319</v>
      </c>
      <c r="HT419" s="27">
        <f t="shared" ca="1" si="841"/>
        <v>167.66975713115355</v>
      </c>
      <c r="HU419" s="27">
        <f t="shared" ca="1" si="841"/>
        <v>31.212466215770803</v>
      </c>
      <c r="HV419" s="27">
        <f t="shared" ca="1" si="841"/>
        <v>36.07141721144751</v>
      </c>
      <c r="HW419" s="27">
        <f t="shared" ca="1" si="842"/>
        <v>565.04894514380646</v>
      </c>
      <c r="HX419" s="27">
        <f t="shared" ca="1" si="842"/>
        <v>435.47211593817809</v>
      </c>
      <c r="HY419" s="27">
        <f t="shared" ca="1" si="802"/>
        <v>1000</v>
      </c>
      <c r="HZ419" s="27">
        <f t="shared" ca="1" si="843"/>
        <v>1.5116259055568328</v>
      </c>
      <c r="IA419" s="27">
        <f t="shared" ca="1" si="843"/>
        <v>11.831271937155273</v>
      </c>
      <c r="IB419" s="27">
        <f t="shared" ca="1" si="843"/>
        <v>22.823211665090728</v>
      </c>
      <c r="IC419" s="27">
        <f t="shared" ca="1" si="843"/>
        <v>49.565227403569367</v>
      </c>
      <c r="ID419" s="27">
        <f t="shared" ca="1" si="843"/>
        <v>31.084847854284149</v>
      </c>
      <c r="IE419" s="27">
        <f t="shared" ca="1" si="843"/>
        <v>24.907714495639954</v>
      </c>
      <c r="IG419" s="28">
        <f t="shared" ca="1" si="786"/>
        <v>2.3782022352767038</v>
      </c>
      <c r="IH419" s="28">
        <f t="shared" ca="1" si="786"/>
        <v>0.14490354303440386</v>
      </c>
      <c r="II419" s="28">
        <f t="shared" ca="1" si="786"/>
        <v>3.1844278573387763</v>
      </c>
      <c r="IJ419" s="28">
        <f t="shared" ca="1" si="787"/>
        <v>7.5349326755684309</v>
      </c>
      <c r="IK419" s="24">
        <f t="shared" ca="1" si="803"/>
        <v>1.8273990399185474</v>
      </c>
      <c r="IL419" s="28">
        <f t="shared" ca="1" si="788"/>
        <v>2.8995479143232443</v>
      </c>
      <c r="IM419" s="28">
        <f t="shared" ca="1" si="804"/>
        <v>10.44905008635579</v>
      </c>
      <c r="IN419" s="3">
        <f t="shared" ca="1" si="805"/>
        <v>10.434480589891676</v>
      </c>
      <c r="IO419" s="2">
        <f t="shared" si="827"/>
        <v>10.4</v>
      </c>
      <c r="IQ419" s="2">
        <f t="shared" ca="1" si="838"/>
        <v>5.7075336356498845</v>
      </c>
      <c r="IS419" s="3">
        <f t="shared" ca="1" si="790"/>
        <v>-9.1446783466041431E-2</v>
      </c>
      <c r="IT419" s="3">
        <f t="shared" ca="1" si="791"/>
        <v>-4.3297830847665697E-2</v>
      </c>
      <c r="IU419" s="3">
        <f t="shared" si="792"/>
        <v>0.30000000000000071</v>
      </c>
      <c r="IV419" s="3">
        <f t="shared" ca="1" si="793"/>
        <v>0.43474461431370781</v>
      </c>
      <c r="IX419" s="28">
        <f ca="1">$HL419/100*(GZ419-100)*AL419/1000+(HM419-100)*HZ419/$HY419</f>
        <v>-3.3513055477526449E-2</v>
      </c>
      <c r="IY419" s="28">
        <f ca="1">$HL419/100*(HA419-100)*AM419/1000+(HN419-100)*IA419/$HY419</f>
        <v>1.5413763965672067E-3</v>
      </c>
      <c r="IZ419" s="28">
        <f ca="1">$HL419/100*(HB419-100)*AN419/1000+(HO419-100)*IB419/$HY419</f>
        <v>0.34138211289954268</v>
      </c>
      <c r="JA419" s="28">
        <f ca="1">$HL419/100*(HC419-100)*AO419/1000+(HP419-100)*IC419/$HY419</f>
        <v>0.41823715916914672</v>
      </c>
      <c r="JB419" s="28">
        <f ca="1">$HL419/100*(HD419-100)*AP419/1000+(HQ419-100)*ID419/$HY419</f>
        <v>0.32057422717796863</v>
      </c>
      <c r="JC419" s="28">
        <f ca="1">$HL419/100*(HE419-100)*AQ419/1000+(HR419-100)*IE419/$HY419</f>
        <v>-0.1457935875325482</v>
      </c>
      <c r="JE419" s="3">
        <f t="shared" ca="1" si="848"/>
        <v>6.978703409955142E-2</v>
      </c>
      <c r="JF419" s="3">
        <f t="shared" ca="1" si="848"/>
        <v>-2.2674154241139204E-2</v>
      </c>
      <c r="JG419" s="3">
        <f t="shared" ca="1" si="848"/>
        <v>-1.2277800498362468E-2</v>
      </c>
      <c r="JH419" s="3">
        <f t="shared" ca="1" si="848"/>
        <v>8.7871548420203283E-2</v>
      </c>
      <c r="JI419" s="3">
        <f t="shared" ca="1" si="848"/>
        <v>-5.1429141657995725E-2</v>
      </c>
      <c r="JJ419" s="3">
        <f t="shared" ca="1" si="848"/>
        <v>4.0467154649993703E-2</v>
      </c>
      <c r="JK419" s="3">
        <f>IO419-IO418</f>
        <v>0.30000000000000071</v>
      </c>
      <c r="JL419" s="3">
        <f t="shared" ca="1" si="794"/>
        <v>0.24249076639881176</v>
      </c>
      <c r="JN419" s="10">
        <f>COUNTIF(EI419:ET419,"&gt;2")</f>
        <v>12</v>
      </c>
      <c r="JP419" s="2">
        <f>AVERAGE(CS419,CS407,CS395,CS383,CS371,CS359,CS347,CS335,CS323,CS311)</f>
        <v>0.50790248711346608</v>
      </c>
      <c r="JQ419" s="2">
        <f>CS419-JP419</f>
        <v>0.67880637364602747</v>
      </c>
      <c r="JR419" s="2">
        <f>AVERAGE(CT419,CT407,CT395,CT383,CT371,CT359,CT347,CT335,CT323,CT311)</f>
        <v>0.60511578424939794</v>
      </c>
      <c r="JS419" s="2">
        <f>CT419-JR419</f>
        <v>0.5519090091390364</v>
      </c>
      <c r="JT419" s="2">
        <f>AVERAGE(CS371,CS359,CS347,CS335,CS323,CS311,CS299,CS287,CS275,CS263)</f>
        <v>0.51193288571231388</v>
      </c>
      <c r="JU419" s="2">
        <f>MIN(CS371,CS359,CS347,CS335,CS323,CS311,CS299,CS287,CS275,CS263)</f>
        <v>0.20140986908358796</v>
      </c>
      <c r="JV419" s="2">
        <f>MAX(CS371,CS359,CS347,CS335,CS323,CS311,CS299,CS287,CS275,CS263)-JU419</f>
        <v>0.56529330725814575</v>
      </c>
      <c r="JW419" s="2">
        <f>AVERAGE(CX371,CX359,CX347,CX335,CX323,CX311,CX299,CX287,CX275,CX263)</f>
        <v>0.30776891618352842</v>
      </c>
      <c r="JX419" s="2">
        <f>MIN(CX371,CX359,CX347,CX335,CX323,CX311,CX299,CX287,CX275,CX263)</f>
        <v>0.18382352941176733</v>
      </c>
      <c r="JY419" s="2">
        <f>MAX(CX371,CX359,CX347,CX335,CX323,CX311,CX299,CX287,CX275,CX263)-JX419</f>
        <v>0.39700899720973176</v>
      </c>
      <c r="JZ419" s="2">
        <f>AVERAGE(CT371,CT359,CT347,CT335,CT323,CT311,CT299,CT287,CT275,CT263)</f>
        <v>0.5600963538134458</v>
      </c>
      <c r="KA419" s="2">
        <f>MIN(CT371,CT359,CT347,CT335,CT323,CT311,CT299,CT287,CT275,CT263)</f>
        <v>0.33821871476888066</v>
      </c>
      <c r="KB419" s="2">
        <f>MAX(CT371,CT359,CT347,CT335,CT323,CT311,CT299,CT287,CT275,CT263)-KA419</f>
        <v>0.44918286003428021</v>
      </c>
      <c r="KC419" s="2">
        <f>AVERAGE(CW371,CW359,CW347,CW335,CW323,CW311,CW299,CW287,CW275,CW263)</f>
        <v>0.51568440478766653</v>
      </c>
      <c r="KD419" s="2">
        <f>MIN(CW371,CW359,CW347,CW335,CW323,CW311,CW299,CW287,CW275,CW263)</f>
        <v>-0.29585798816569164</v>
      </c>
      <c r="KE419" s="2">
        <f>MAX(CW371,CW359,CW347,CW335,CW323,CW311,CW299,CW287,CW275,CW263)-KD419</f>
        <v>1.3529404405969814</v>
      </c>
      <c r="KH419" s="2">
        <f>(DN419*$DN$4)+(FB419*$FB$3)+(FC419*$FC$3)+(FD419*$FD$3)+(FE419*$FE$3)+(FF419*$FF$3)+(FG419*$FG$3)</f>
        <v>6.422987861664013</v>
      </c>
      <c r="KI419" s="2">
        <f>F419-KH419</f>
        <v>3.9770121383359873</v>
      </c>
      <c r="KJ419" s="2">
        <f>MAX(DN419,FB419:FG419)</f>
        <v>10.449050086355793</v>
      </c>
      <c r="KK419" s="2">
        <f>MIN(DN419,FB419:FG419)</f>
        <v>3.2770605759682159</v>
      </c>
      <c r="KL419" s="2">
        <f t="shared" si="828"/>
        <v>7.1719895103875775</v>
      </c>
      <c r="KO419" s="2">
        <f>BO419</f>
        <v>77.790000000000006</v>
      </c>
      <c r="KP419" s="2">
        <f>100*((BO413/BO401)-1)</f>
        <v>-3.4646822008051803</v>
      </c>
      <c r="KQ419" s="2">
        <f>100*((KO413/KO401)-1)</f>
        <v>-3.4646822008051803</v>
      </c>
      <c r="KR419" s="2">
        <f>100*((BO407/BO395)-1)</f>
        <v>2.4066492990943988</v>
      </c>
      <c r="KS419" s="2">
        <f t="shared" ref="KS419:KS467" si="850">100*((KO407/KO395)-1)</f>
        <v>2.4066492990943988</v>
      </c>
      <c r="KT419" s="3">
        <f>BP419</f>
        <v>1.2085999999999999</v>
      </c>
      <c r="KU419" s="3">
        <f>BQ419</f>
        <v>82.585000000000008</v>
      </c>
      <c r="KV419" s="3">
        <f t="shared" si="773"/>
        <v>68.331126923713398</v>
      </c>
      <c r="KW419" s="2">
        <f t="shared" si="774"/>
        <v>105.90307257277978</v>
      </c>
      <c r="KX419" s="2">
        <f t="shared" si="837"/>
        <v>125.00292179674679</v>
      </c>
      <c r="LA419">
        <v>2</v>
      </c>
      <c r="LB419">
        <v>0</v>
      </c>
      <c r="LE419" s="2">
        <v>131.94430548386518</v>
      </c>
      <c r="LF419" s="2">
        <v>146.07571401288558</v>
      </c>
      <c r="LG419" s="2">
        <v>106.35885469614108</v>
      </c>
      <c r="LH419" s="2">
        <v>103.65879018177742</v>
      </c>
      <c r="LI419" s="2">
        <v>109.20365438516518</v>
      </c>
      <c r="LJ419" s="2">
        <v>113.46190673599649</v>
      </c>
      <c r="LK419" s="2">
        <v>119.57294542739841</v>
      </c>
      <c r="LL419" s="2">
        <v>122.23365430328494</v>
      </c>
      <c r="LM419" s="2">
        <v>128.36811655058168</v>
      </c>
      <c r="LN419" s="2">
        <v>118.44205488383049</v>
      </c>
      <c r="LO419" s="2">
        <v>141.9702267514258</v>
      </c>
      <c r="LP419" s="2">
        <v>128.88960008960396</v>
      </c>
      <c r="LQ419" s="2">
        <v>180.79896886760275</v>
      </c>
      <c r="LR419" s="2">
        <v>129.87463080106909</v>
      </c>
      <c r="LS419" s="2">
        <v>129.57878593234167</v>
      </c>
      <c r="LT419" s="2">
        <v>159.23285101785163</v>
      </c>
      <c r="LU419" s="2">
        <v>129.56157836677494</v>
      </c>
      <c r="LV419" s="2">
        <v>134.62495799740583</v>
      </c>
      <c r="LW419" s="2">
        <v>116.47078011566701</v>
      </c>
      <c r="LX419" s="2">
        <v>86.31495678326003</v>
      </c>
      <c r="LY419" s="2">
        <v>109.2291159556658</v>
      </c>
      <c r="LZ419" s="2">
        <v>132.38056132503516</v>
      </c>
      <c r="MA419" s="2">
        <v>130.28628142128022</v>
      </c>
      <c r="MB419" s="2">
        <v>122.56809105558409</v>
      </c>
      <c r="MC419" s="2">
        <v>133.49775822054551</v>
      </c>
      <c r="MD419" s="2">
        <v>124.23179719282973</v>
      </c>
      <c r="ME419" s="2">
        <v>139.95621495720724</v>
      </c>
      <c r="MF419" s="2">
        <v>130.55116642997245</v>
      </c>
      <c r="MG419" s="2">
        <v>140.89431916463445</v>
      </c>
      <c r="MH419" s="2">
        <v>120.61687045392536</v>
      </c>
      <c r="MI419" s="2">
        <v>164.64877499552006</v>
      </c>
      <c r="MJ419" s="2">
        <v>138.09431807084701</v>
      </c>
      <c r="MK419" s="2">
        <v>132.10421828240192</v>
      </c>
      <c r="ML419" s="2">
        <v>124.40212558462454</v>
      </c>
      <c r="MM419" s="2">
        <v>125.64565622109261</v>
      </c>
      <c r="MN419" s="2">
        <v>142.92009852895518</v>
      </c>
      <c r="MO419" s="2">
        <v>140.41299035267818</v>
      </c>
      <c r="MP419" s="2">
        <v>146.662026505543</v>
      </c>
      <c r="MQ419" s="2">
        <v>89.515086518310781</v>
      </c>
      <c r="MR419" s="2">
        <v>90.491571074170025</v>
      </c>
      <c r="MS419" s="10">
        <v>137.8669875636007</v>
      </c>
      <c r="MT419" s="2">
        <v>137.80679522277174</v>
      </c>
      <c r="MU419" s="2">
        <v>118.98279816032741</v>
      </c>
      <c r="MV419" s="2">
        <v>84.336633867479307</v>
      </c>
      <c r="MX419" s="22">
        <v>0.81</v>
      </c>
      <c r="MY419" s="22">
        <v>0.19</v>
      </c>
      <c r="MZ419" s="22">
        <v>0.7</v>
      </c>
      <c r="NA419" s="22">
        <v>0.44</v>
      </c>
      <c r="NB419" s="22">
        <v>0.44</v>
      </c>
      <c r="NC419" s="22">
        <v>0.42</v>
      </c>
      <c r="ND419" s="22">
        <v>1</v>
      </c>
      <c r="NE419" s="22">
        <v>2.46</v>
      </c>
      <c r="NF419" s="22">
        <v>0.54</v>
      </c>
      <c r="NG419" s="22">
        <v>4</v>
      </c>
      <c r="NH419" s="23">
        <v>6</v>
      </c>
      <c r="NI419" s="22">
        <v>16</v>
      </c>
      <c r="NJ419" s="22">
        <v>0.9</v>
      </c>
      <c r="NK419" s="22">
        <v>0.45</v>
      </c>
      <c r="NL419" s="23">
        <v>8.36</v>
      </c>
      <c r="NM419" s="3">
        <v>3.68</v>
      </c>
      <c r="NN419" s="22">
        <v>2.96</v>
      </c>
      <c r="NO419" s="22">
        <v>1.36</v>
      </c>
      <c r="NP419" s="22">
        <v>0.44</v>
      </c>
      <c r="NQ419" s="22">
        <v>4.62</v>
      </c>
      <c r="NR419" s="23">
        <v>1</v>
      </c>
      <c r="NS419" s="22">
        <v>1.76</v>
      </c>
      <c r="NT419" s="22">
        <v>9.24</v>
      </c>
      <c r="NU419" s="23">
        <v>7.92</v>
      </c>
      <c r="NV419" s="3">
        <v>3.96</v>
      </c>
      <c r="NW419" s="22">
        <v>0.66</v>
      </c>
      <c r="NX419" s="22">
        <v>0.88</v>
      </c>
      <c r="NY419" s="22">
        <v>78.44</v>
      </c>
      <c r="NZ419" s="22">
        <v>27.56</v>
      </c>
      <c r="OA419" s="23">
        <v>3</v>
      </c>
      <c r="OB419" s="22">
        <v>0.87</v>
      </c>
      <c r="OC419" s="22">
        <v>1.32</v>
      </c>
      <c r="OD419" s="22">
        <v>2.7</v>
      </c>
      <c r="OE419" s="22">
        <v>1.98</v>
      </c>
      <c r="OF419" s="22">
        <v>6.24</v>
      </c>
      <c r="OG419" s="22">
        <v>0.16</v>
      </c>
      <c r="OH419" s="23">
        <v>1.6</v>
      </c>
      <c r="OI419" s="22">
        <v>5</v>
      </c>
      <c r="OJ419" s="22">
        <v>10.050000000000001</v>
      </c>
      <c r="OK419" s="22">
        <v>4.95</v>
      </c>
      <c r="OL419" s="22">
        <v>0.42</v>
      </c>
      <c r="OM419" s="23">
        <v>2.8</v>
      </c>
      <c r="ON419" s="22">
        <v>2.66</v>
      </c>
      <c r="OO419" s="22">
        <v>8.1199999999999992</v>
      </c>
      <c r="OQ419">
        <f t="shared" si="829"/>
        <v>-1</v>
      </c>
      <c r="OR419" s="23">
        <f t="shared" ca="1" si="724"/>
        <v>1.0105078142354136</v>
      </c>
      <c r="OS419" s="23">
        <f t="shared" ca="1" si="724"/>
        <v>1.0092586398715138</v>
      </c>
      <c r="OT419" s="23">
        <f t="shared" ca="1" si="724"/>
        <v>0.99820098673437618</v>
      </c>
      <c r="OU419" s="23">
        <f t="shared" ca="1" si="724"/>
        <v>1.0002220600710383</v>
      </c>
      <c r="OV419" s="23">
        <f t="shared" ca="1" si="724"/>
        <v>1.0013727377467738</v>
      </c>
      <c r="OW419" s="23">
        <f t="shared" ca="1" si="724"/>
        <v>1.0003603229539735</v>
      </c>
      <c r="OX419" s="23">
        <f t="shared" ca="1" si="811"/>
        <v>1.0000048893035069</v>
      </c>
      <c r="OY419" s="23">
        <f t="shared" ca="1" si="811"/>
        <v>1.0070381480798651</v>
      </c>
      <c r="OZ419" s="23">
        <f t="shared" ca="1" si="811"/>
        <v>1.0012709531675179</v>
      </c>
      <c r="PA419" s="23">
        <f t="shared" ca="1" si="811"/>
        <v>1.0033513665674894</v>
      </c>
      <c r="PB419" s="23">
        <f t="shared" ca="1" si="811"/>
        <v>1.004141663361054</v>
      </c>
      <c r="PC419" s="23">
        <f t="shared" ca="1" si="811"/>
        <v>1.0142852355619871</v>
      </c>
      <c r="PD419" s="23">
        <f t="shared" ca="1" si="811"/>
        <v>0.99931881790463373</v>
      </c>
      <c r="PE419" s="23">
        <f t="shared" ca="1" si="811"/>
        <v>1.015667806928056</v>
      </c>
      <c r="PF419" s="23">
        <f t="shared" ca="1" si="811"/>
        <v>1.0003627098540515</v>
      </c>
      <c r="PG419" s="23">
        <f t="shared" ca="1" si="729"/>
        <v>1.0329884935983908</v>
      </c>
      <c r="PH419" s="23">
        <f t="shared" ca="1" si="729"/>
        <v>1.0057493756771336</v>
      </c>
      <c r="PI419" s="23">
        <f t="shared" ca="1" si="729"/>
        <v>1.0009356757562751</v>
      </c>
      <c r="PJ419" s="23">
        <f t="shared" ca="1" si="729"/>
        <v>1.018491775729359</v>
      </c>
      <c r="PK419" s="23">
        <f t="shared" ca="1" si="729"/>
        <v>1.0497017804862558</v>
      </c>
      <c r="PL419" s="23">
        <f t="shared" ca="1" si="760"/>
        <v>0.99991852859795582</v>
      </c>
      <c r="PM419" s="23">
        <f t="shared" ca="1" si="760"/>
        <v>1.0036004612661635</v>
      </c>
      <c r="PN419" s="23">
        <f t="shared" ca="1" si="760"/>
        <v>1.0035054677816206</v>
      </c>
      <c r="PO419" s="23">
        <f t="shared" ca="1" si="760"/>
        <v>1.0087587815218035</v>
      </c>
      <c r="PP419" s="23">
        <f t="shared" ca="1" si="760"/>
        <v>0.99937377648340553</v>
      </c>
      <c r="PQ419" s="23">
        <f t="shared" ca="1" si="760"/>
        <v>0.99572082339791568</v>
      </c>
      <c r="PR419" s="23">
        <f t="shared" ca="1" si="760"/>
        <v>1.0021109247316899</v>
      </c>
      <c r="PS419" s="23">
        <f t="shared" ca="1" si="760"/>
        <v>1.0215256105169979</v>
      </c>
      <c r="PT419" s="23">
        <f t="shared" ca="1" si="760"/>
        <v>1.0078221174249282</v>
      </c>
      <c r="PU419" s="23">
        <f t="shared" ca="1" si="749"/>
        <v>0.99984874486606679</v>
      </c>
      <c r="PV419" s="23">
        <f t="shared" ca="1" si="749"/>
        <v>1.0204591733896511</v>
      </c>
      <c r="PW419" s="23">
        <f t="shared" ca="1" si="749"/>
        <v>1.0059337860568252</v>
      </c>
      <c r="PX419" s="23">
        <f t="shared" ca="1" si="749"/>
        <v>1.0066882884284512</v>
      </c>
      <c r="PY419" s="23">
        <f t="shared" ca="1" si="749"/>
        <v>1.0032106798361804</v>
      </c>
      <c r="PZ419" s="23">
        <f t="shared" ca="1" si="749"/>
        <v>1.0032373086076232</v>
      </c>
      <c r="QA419" s="23">
        <f t="shared" ca="1" si="749"/>
        <v>1.0067035953921633</v>
      </c>
      <c r="QB419" s="23">
        <f t="shared" ca="1" si="730"/>
        <v>1.0071400931098398</v>
      </c>
      <c r="QC419" s="23">
        <f t="shared" ca="1" si="730"/>
        <v>1.0075425202723811</v>
      </c>
      <c r="QD419" s="23">
        <f t="shared" ca="1" si="730"/>
        <v>1.000998927744331</v>
      </c>
      <c r="QE419" s="23">
        <f t="shared" ca="1" si="730"/>
        <v>0.99570512079498652</v>
      </c>
      <c r="QF419" s="23">
        <f t="shared" ca="1" si="730"/>
        <v>1.0589565233811939</v>
      </c>
      <c r="QG419" s="23">
        <f t="shared" ca="1" si="809"/>
        <v>1.0044529698594162</v>
      </c>
      <c r="QH419" s="23">
        <f t="shared" ca="1" si="809"/>
        <v>1.0118279038685891</v>
      </c>
      <c r="QI419" s="23">
        <f t="shared" ca="1" si="809"/>
        <v>1.0041144930180366</v>
      </c>
      <c r="QJ419" s="26">
        <f t="shared" ca="1" si="779"/>
        <v>1.0121354721998472</v>
      </c>
      <c r="QL419" s="3">
        <f t="shared" ca="1" si="751"/>
        <v>127.84874074301997</v>
      </c>
      <c r="QM419" s="3">
        <f t="shared" ca="1" si="753"/>
        <v>1.213547219984723</v>
      </c>
      <c r="QN419" s="3">
        <f t="shared" ca="1" si="757"/>
        <v>0.54533320102544414</v>
      </c>
      <c r="QO419" s="3">
        <f t="shared" ca="1" si="762"/>
        <v>1.5299867517787558</v>
      </c>
      <c r="QP419" s="3">
        <f t="shared" ca="1" si="795"/>
        <v>3.3107227287856089</v>
      </c>
      <c r="QQ419" s="2">
        <f t="shared" ca="1" si="810"/>
        <v>7.410247166022188</v>
      </c>
      <c r="QR419" s="3">
        <f t="shared" ca="1" si="754"/>
        <v>15.57495939941813</v>
      </c>
      <c r="QS419" s="3">
        <f t="shared" ca="1" si="758"/>
        <v>6.9574341448544983</v>
      </c>
      <c r="QT419" s="3">
        <f t="shared" ca="1" si="761"/>
        <v>6.2618366479601617</v>
      </c>
      <c r="QU419" s="3">
        <f t="shared" ca="1" si="782"/>
        <v>6.7310543074401874</v>
      </c>
    </row>
    <row r="420" spans="1:463" x14ac:dyDescent="0.35">
      <c r="A420" t="s">
        <v>1485</v>
      </c>
      <c r="B420" s="21">
        <v>44986</v>
      </c>
      <c r="C420" t="s">
        <v>1035</v>
      </c>
      <c r="D420" s="2">
        <v>126.8</v>
      </c>
      <c r="E420" s="2">
        <v>128.9</v>
      </c>
      <c r="F420" s="2">
        <v>10.1</v>
      </c>
      <c r="G420" s="2">
        <v>123.5</v>
      </c>
      <c r="H420" s="2">
        <v>129.30797916959773</v>
      </c>
      <c r="I420" s="2">
        <v>123.92350133675512</v>
      </c>
      <c r="J420" s="2">
        <v>130.30000000000001</v>
      </c>
      <c r="K420" s="2">
        <v>126</v>
      </c>
      <c r="L420" s="2">
        <v>126.80487800605914</v>
      </c>
      <c r="M420" s="2">
        <v>114.3</v>
      </c>
      <c r="N420" s="2">
        <v>137.19999999999999</v>
      </c>
      <c r="O420" s="2">
        <v>129.69999999999999</v>
      </c>
      <c r="P420" s="2">
        <v>130.4</v>
      </c>
      <c r="Q420" s="2">
        <v>114.4</v>
      </c>
      <c r="R420" s="2">
        <v>132.6</v>
      </c>
      <c r="S420" s="2">
        <v>137.19999999999999</v>
      </c>
      <c r="T420" s="2">
        <v>234.9</v>
      </c>
      <c r="U420" s="2">
        <v>140.1</v>
      </c>
      <c r="V420" s="2">
        <v>133.5</v>
      </c>
      <c r="W420" s="2">
        <v>129.4</v>
      </c>
      <c r="X420" s="2">
        <v>134.5</v>
      </c>
      <c r="Y420" s="2">
        <v>156.19999999999999</v>
      </c>
      <c r="Z420" s="2">
        <v>156.1</v>
      </c>
      <c r="AA420" s="2">
        <v>130.80000000000001</v>
      </c>
      <c r="AB420" s="2">
        <v>120.8</v>
      </c>
      <c r="AC420" s="2">
        <v>114</v>
      </c>
      <c r="AD420" s="2">
        <v>143.6</v>
      </c>
      <c r="AE420" s="2">
        <v>116.4</v>
      </c>
      <c r="AF420" s="2">
        <v>141</v>
      </c>
      <c r="AG420" s="22">
        <v>534</v>
      </c>
      <c r="AH420" s="22">
        <v>466</v>
      </c>
      <c r="AI420" s="22">
        <v>161</v>
      </c>
      <c r="AJ420" s="22">
        <v>31</v>
      </c>
      <c r="AK420" s="22">
        <v>49</v>
      </c>
      <c r="AL420" s="22">
        <v>4</v>
      </c>
      <c r="AM420" s="22">
        <v>10</v>
      </c>
      <c r="AN420" s="22">
        <v>29</v>
      </c>
      <c r="AO420" s="22">
        <v>49</v>
      </c>
      <c r="AP420" s="22">
        <v>28</v>
      </c>
      <c r="AQ420" s="22">
        <v>25</v>
      </c>
      <c r="AR420" s="2">
        <v>129.9</v>
      </c>
      <c r="AS420" s="2">
        <v>131.19999999999999</v>
      </c>
      <c r="AT420" s="2">
        <v>114.4</v>
      </c>
      <c r="AU420" s="2">
        <v>142.80000000000001</v>
      </c>
      <c r="AV420" s="2">
        <v>127.5</v>
      </c>
      <c r="AW420" s="2">
        <v>123.8</v>
      </c>
      <c r="AX420" s="2">
        <v>132.6</v>
      </c>
      <c r="AY420" s="2">
        <v>120</v>
      </c>
      <c r="AZ420" s="2">
        <v>122.2</v>
      </c>
      <c r="BA420" s="2">
        <v>129.4</v>
      </c>
      <c r="BB420" s="2">
        <v>135</v>
      </c>
      <c r="BC420" s="2">
        <v>114.9</v>
      </c>
      <c r="BD420" s="3">
        <v>1.38</v>
      </c>
      <c r="BE420" s="3">
        <v>1.89</v>
      </c>
      <c r="BF420" s="3">
        <v>2.93</v>
      </c>
      <c r="BG420" s="3">
        <v>0.99</v>
      </c>
      <c r="BH420" s="3">
        <v>2.87</v>
      </c>
      <c r="BI420" s="2">
        <v>367.2</v>
      </c>
      <c r="BJ420" s="2">
        <v>13.5</v>
      </c>
      <c r="BK420" s="2">
        <v>12.6</v>
      </c>
      <c r="BL420" s="2">
        <v>159.30000000000001</v>
      </c>
      <c r="BM420" s="2">
        <v>138.4</v>
      </c>
      <c r="BN420" s="10">
        <v>644</v>
      </c>
      <c r="BO420" s="3">
        <v>78.260000000000005</v>
      </c>
      <c r="BP420" s="22">
        <v>1.2135</v>
      </c>
      <c r="BQ420" s="3">
        <v>78.434347826086949</v>
      </c>
      <c r="BR420" s="23">
        <v>2.3056521739130433</v>
      </c>
      <c r="BS420" s="2">
        <v>257.5</v>
      </c>
      <c r="BT420" s="3">
        <v>127.57</v>
      </c>
      <c r="BU420" s="2">
        <v>5.7</v>
      </c>
      <c r="BV420" s="2">
        <v>5.6</v>
      </c>
      <c r="BW420" s="2">
        <v>6.3</v>
      </c>
      <c r="BX420" s="2">
        <v>7.2</v>
      </c>
      <c r="BY420" s="23">
        <v>301.82100000000003</v>
      </c>
      <c r="BZ420" s="2">
        <v>104.4</v>
      </c>
      <c r="CA420" s="2">
        <v>116</v>
      </c>
      <c r="CB420" s="3">
        <v>116.79</v>
      </c>
      <c r="CC420" s="2">
        <v>118.8</v>
      </c>
      <c r="CD420" s="2">
        <v>155.30000000000001</v>
      </c>
      <c r="CE420" s="2">
        <v>104.54934114396748</v>
      </c>
      <c r="CF420" s="3">
        <v>116.69708271844877</v>
      </c>
      <c r="CG420" s="2">
        <v>118.82172486445087</v>
      </c>
      <c r="CH420" s="23">
        <v>305.15921619257006</v>
      </c>
      <c r="CI420" s="3">
        <v>114.81752442916034</v>
      </c>
      <c r="CM420" s="2">
        <f t="shared" si="763"/>
        <v>64.634814854624594</v>
      </c>
      <c r="CN420" s="2">
        <f t="shared" si="763"/>
        <v>1.9000017914404972</v>
      </c>
      <c r="CO420" s="2">
        <f t="shared" si="764"/>
        <v>78.492461769826576</v>
      </c>
      <c r="CR420" s="2">
        <f t="shared" si="767"/>
        <v>0.63492063492063266</v>
      </c>
      <c r="CS420" s="2">
        <f t="shared" si="767"/>
        <v>0.78186082877247842</v>
      </c>
      <c r="CT420" s="2">
        <f t="shared" si="768"/>
        <v>0.89869281045751159</v>
      </c>
      <c r="CU420" s="2">
        <f t="shared" si="768"/>
        <v>0.59295089862143946</v>
      </c>
      <c r="CV420" s="2">
        <f t="shared" si="768"/>
        <v>0.62116930128385051</v>
      </c>
      <c r="CW420" s="2">
        <f t="shared" si="769"/>
        <v>1.1700468018720749</v>
      </c>
      <c r="CX420" s="2">
        <f t="shared" si="770"/>
        <v>0.7194244604316592</v>
      </c>
      <c r="CY420" s="2">
        <f t="shared" si="815"/>
        <v>-1.1527377521613995</v>
      </c>
      <c r="CZ420" s="2">
        <f t="shared" si="775"/>
        <v>-0.16999575010624976</v>
      </c>
      <c r="DA420" s="2">
        <f t="shared" si="776"/>
        <v>1.0033444816053536</v>
      </c>
      <c r="DB420" s="2">
        <f t="shared" si="777"/>
        <v>0.5271084337349311</v>
      </c>
      <c r="DC420" s="2">
        <f t="shared" si="704"/>
        <v>0.74074074074073759</v>
      </c>
      <c r="DF420" s="2">
        <f t="shared" si="771"/>
        <v>7.3521089383283389</v>
      </c>
      <c r="DG420" s="2">
        <f t="shared" si="771"/>
        <v>7.7140408455855125</v>
      </c>
      <c r="DH420" s="2">
        <f t="shared" si="772"/>
        <v>7.2517759212747501</v>
      </c>
      <c r="DI420" s="2">
        <f t="shared" si="844"/>
        <v>6.6957931323004205</v>
      </c>
      <c r="DJ420" s="2">
        <f t="shared" si="844"/>
        <v>0</v>
      </c>
      <c r="DM420" s="2">
        <f t="shared" si="816"/>
        <v>8.8412017167381958</v>
      </c>
      <c r="DN420" s="2">
        <f t="shared" si="816"/>
        <v>10.076857386848857</v>
      </c>
      <c r="DO420" s="2">
        <f t="shared" si="780"/>
        <v>6.190885640584697</v>
      </c>
      <c r="DP420" s="2">
        <f t="shared" si="817"/>
        <v>12.716262975778561</v>
      </c>
      <c r="DQ420" s="2">
        <f t="shared" si="697"/>
        <v>2.5156596513683893</v>
      </c>
      <c r="DR420" s="2">
        <f t="shared" si="818"/>
        <v>6.6892464013547901</v>
      </c>
      <c r="DS420" s="2">
        <f t="shared" si="819"/>
        <v>5.4626054490471949</v>
      </c>
      <c r="DT420" s="2">
        <v>7.2</v>
      </c>
      <c r="DU420" s="2">
        <v>6.3</v>
      </c>
      <c r="DV420" s="2">
        <f t="shared" si="781"/>
        <v>19.649446494464918</v>
      </c>
      <c r="DW420" s="2">
        <f t="shared" si="820"/>
        <v>7.1161048689138751</v>
      </c>
      <c r="DX420" s="2">
        <f t="shared" si="821"/>
        <v>85.545023696682492</v>
      </c>
      <c r="DY420" s="2">
        <f t="shared" si="822"/>
        <v>0.8365019011406849</v>
      </c>
      <c r="DZ420" s="2">
        <f t="shared" si="823"/>
        <v>-5.9629883481836954</v>
      </c>
      <c r="EA420" s="2">
        <f t="shared" si="835"/>
        <v>24.092116917626207</v>
      </c>
      <c r="EB420" s="2">
        <f t="shared" si="835"/>
        <v>11.809045226130642</v>
      </c>
      <c r="EC420" s="2">
        <f t="shared" si="835"/>
        <v>3.1897926634768758</v>
      </c>
      <c r="ED420" s="2">
        <f t="shared" si="835"/>
        <v>9.6169519152404135</v>
      </c>
      <c r="EE420" s="2">
        <f t="shared" si="718"/>
        <v>38.598047914818089</v>
      </c>
      <c r="EF420" s="2">
        <f t="shared" si="718"/>
        <v>36.809815950920253</v>
      </c>
      <c r="EG420" s="2">
        <f t="shared" si="718"/>
        <v>6.4279902359642094</v>
      </c>
      <c r="EH420" s="2">
        <f t="shared" si="718"/>
        <v>-4.5059288537549484</v>
      </c>
      <c r="EI420" s="2">
        <f t="shared" si="849"/>
        <v>19.174311926605505</v>
      </c>
      <c r="EJ420" s="2">
        <f t="shared" si="849"/>
        <v>5.2969502407704594</v>
      </c>
      <c r="EK420" s="2">
        <f t="shared" si="849"/>
        <v>7.1161048689138751</v>
      </c>
      <c r="EL420" s="2">
        <f t="shared" si="849"/>
        <v>26.037069726390129</v>
      </c>
      <c r="EM420" s="2">
        <f t="shared" si="849"/>
        <v>8.0508474576271194</v>
      </c>
      <c r="EN420" s="2">
        <f t="shared" si="849"/>
        <v>7.0934256055363409</v>
      </c>
      <c r="EO420" s="2">
        <f t="shared" si="830"/>
        <v>0.8365019011406849</v>
      </c>
      <c r="EP420" s="2">
        <f t="shared" si="830"/>
        <v>3.7165082108902237</v>
      </c>
      <c r="EQ420" s="2">
        <f t="shared" si="830"/>
        <v>4.6232876712328785</v>
      </c>
      <c r="ER420" s="2">
        <f t="shared" si="716"/>
        <v>3.1897926634768758</v>
      </c>
      <c r="ES420" s="2">
        <f t="shared" si="716"/>
        <v>11.294311624072551</v>
      </c>
      <c r="ET420" s="2">
        <f t="shared" si="716"/>
        <v>6.6852367688022385</v>
      </c>
      <c r="EU420" s="2">
        <f t="shared" si="765"/>
        <v>13.5</v>
      </c>
      <c r="EV420" s="2">
        <f t="shared" si="765"/>
        <v>12.6</v>
      </c>
      <c r="EW420" s="2">
        <f t="shared" si="824"/>
        <v>7.5624577987846164</v>
      </c>
      <c r="EX420" s="2">
        <f t="shared" si="824"/>
        <v>9.14826498422714</v>
      </c>
      <c r="EY420" s="2">
        <f t="shared" si="825"/>
        <v>-27.380030075058936</v>
      </c>
      <c r="EZ420" s="2">
        <f t="shared" si="825"/>
        <v>-48.902836608481238</v>
      </c>
      <c r="FA420" s="2">
        <f t="shared" si="826"/>
        <v>37.774210807918671</v>
      </c>
      <c r="FB420" s="2">
        <f t="shared" si="733"/>
        <v>4.9177193628899607</v>
      </c>
      <c r="FC420" s="2">
        <f t="shared" si="733"/>
        <v>3.264094955489627</v>
      </c>
      <c r="FD420" s="2">
        <f t="shared" si="733"/>
        <v>7.3080481036077671</v>
      </c>
      <c r="FE420" s="2">
        <f t="shared" si="732"/>
        <v>5.7018734727124709</v>
      </c>
      <c r="FF420" s="2">
        <f t="shared" si="732"/>
        <v>7.6086956521739024</v>
      </c>
      <c r="FG420" s="2">
        <f t="shared" si="732"/>
        <v>4.2981867024848963</v>
      </c>
      <c r="FH420" s="2">
        <v>7.2</v>
      </c>
      <c r="FI420" s="2">
        <v>7.6</v>
      </c>
      <c r="FL420" s="2">
        <f t="shared" si="845"/>
        <v>1.3922472036943967</v>
      </c>
      <c r="FM420" s="2">
        <f t="shared" si="845"/>
        <v>1.4443124746610358</v>
      </c>
      <c r="FN420" s="2">
        <f t="shared" si="798"/>
        <v>1.2628241685454178</v>
      </c>
      <c r="FQ420" s="2">
        <f t="shared" si="846"/>
        <v>5.6863731747733404</v>
      </c>
      <c r="FR420" s="2">
        <f t="shared" si="846"/>
        <v>5.9036217182539819</v>
      </c>
      <c r="FS420" s="2">
        <f t="shared" si="800"/>
        <v>5.147788253017449</v>
      </c>
      <c r="FT420" s="2">
        <f t="shared" si="847"/>
        <v>4.7099240353660532</v>
      </c>
      <c r="FU420" s="2">
        <f t="shared" si="847"/>
        <v>5.5030648594167841</v>
      </c>
      <c r="FX420" s="2">
        <f t="shared" si="812"/>
        <v>9.560715849876523</v>
      </c>
      <c r="FY420" s="2">
        <f t="shared" si="812"/>
        <v>6.5853983799948557</v>
      </c>
      <c r="FZ420" s="2">
        <f t="shared" si="813"/>
        <v>6.9899779124999561</v>
      </c>
      <c r="GA420" s="2">
        <f t="shared" si="814"/>
        <v>5.3161692935772997</v>
      </c>
      <c r="GB420" s="2">
        <f t="shared" si="814"/>
        <v>6.2421387376157655</v>
      </c>
      <c r="GE420" s="2">
        <f t="shared" si="839"/>
        <v>33.793007829135014</v>
      </c>
      <c r="GF420" s="2">
        <f t="shared" si="839"/>
        <v>32.294073542111597</v>
      </c>
      <c r="GG420" s="2">
        <f t="shared" si="831"/>
        <v>-10.747213741192086</v>
      </c>
      <c r="GH420" s="2">
        <f t="shared" si="831"/>
        <v>-37.161750255309897</v>
      </c>
      <c r="GI420" s="2">
        <f t="shared" si="832"/>
        <v>47.216963271488098</v>
      </c>
      <c r="GJ420" s="2">
        <f t="shared" si="833"/>
        <v>6.4149872267953434</v>
      </c>
      <c r="GK420" s="2">
        <v>7</v>
      </c>
      <c r="GN420" s="2">
        <f t="shared" si="752"/>
        <v>-0.30000000000000071</v>
      </c>
      <c r="GQ420" s="2">
        <f t="shared" si="717"/>
        <v>8.1</v>
      </c>
      <c r="GT420" s="27">
        <f t="shared" ca="1" si="734"/>
        <v>103.98724082934609</v>
      </c>
      <c r="GU420" s="27">
        <f t="shared" ca="1" si="735"/>
        <v>93.972602739726014</v>
      </c>
      <c r="GV420" s="27">
        <f t="shared" ca="1" si="735"/>
        <v>100.51347881899872</v>
      </c>
      <c r="GW420" s="27">
        <f t="shared" ca="1" si="736"/>
        <v>101.79687500000001</v>
      </c>
      <c r="GX420" s="27">
        <f t="shared" ca="1" si="736"/>
        <v>100.8</v>
      </c>
      <c r="GY420" s="27">
        <f t="shared" ca="1" si="737"/>
        <v>101.33647798742138</v>
      </c>
      <c r="GZ420" s="27">
        <f t="shared" ca="1" si="738"/>
        <v>66.366650876361916</v>
      </c>
      <c r="HA420" s="27">
        <f t="shared" ca="1" si="739"/>
        <v>107.24365004703668</v>
      </c>
      <c r="HB420" s="27">
        <f t="shared" ca="1" si="739"/>
        <v>101.91625266146202</v>
      </c>
      <c r="HC420" s="27">
        <f t="shared" ca="1" si="739"/>
        <v>100.60501296456353</v>
      </c>
      <c r="HD420" s="27">
        <f t="shared" ca="1" si="739"/>
        <v>101.43884892086331</v>
      </c>
      <c r="HE420" s="27">
        <f t="shared" ca="1" si="740"/>
        <v>100.8347245409015</v>
      </c>
      <c r="HG420" s="27">
        <f t="shared" ca="1" si="741"/>
        <v>110.58201058201058</v>
      </c>
      <c r="HH420" s="27">
        <f t="shared" ca="1" si="742"/>
        <v>100.06854009595614</v>
      </c>
      <c r="HI420" s="27">
        <f t="shared" ca="1" si="742"/>
        <v>184.59715639810426</v>
      </c>
      <c r="HJ420" s="27">
        <f t="shared" ca="1" si="743"/>
        <v>110.72664359861592</v>
      </c>
      <c r="HK420" s="27">
        <f t="shared" ca="1" si="743"/>
        <v>105.84250635055039</v>
      </c>
      <c r="HL420" s="27">
        <f t="shared" ca="1" si="744"/>
        <v>108.62510674637062</v>
      </c>
      <c r="HM420" s="27">
        <f t="shared" ca="1" si="745"/>
        <v>186.97962798937112</v>
      </c>
      <c r="HN420" s="27">
        <f t="shared" ca="1" si="746"/>
        <v>94.40497335701599</v>
      </c>
      <c r="HO420" s="27">
        <f t="shared" ca="1" si="746"/>
        <v>112.99117882919005</v>
      </c>
      <c r="HP420" s="27">
        <f t="shared" ca="1" si="746"/>
        <v>106.73431734317343</v>
      </c>
      <c r="HQ420" s="27">
        <f t="shared" ca="1" si="746"/>
        <v>107.83553141970519</v>
      </c>
      <c r="HR420" s="27">
        <f t="shared" ca="1" si="747"/>
        <v>94.703557312252968</v>
      </c>
      <c r="HT420" s="27">
        <f t="shared" ca="1" si="841"/>
        <v>166.54266588059318</v>
      </c>
      <c r="HU420" s="27">
        <f t="shared" ca="1" si="841"/>
        <v>33.936270949993805</v>
      </c>
      <c r="HV420" s="27">
        <f t="shared" ca="1" si="841"/>
        <v>36.185451038768072</v>
      </c>
      <c r="HW420" s="27">
        <f t="shared" ca="1" si="842"/>
        <v>566.6184550008735</v>
      </c>
      <c r="HX420" s="27">
        <f t="shared" ca="1" si="842"/>
        <v>433.57466917748724</v>
      </c>
      <c r="HY420" s="27">
        <f t="shared" ca="1" si="802"/>
        <v>1000.0000000000001</v>
      </c>
      <c r="HZ420" s="27">
        <f t="shared" ca="1" si="843"/>
        <v>1.5149724718233302</v>
      </c>
      <c r="IA420" s="27">
        <f t="shared" ca="1" si="843"/>
        <v>11.900737353424605</v>
      </c>
      <c r="IB420" s="27">
        <f t="shared" ca="1" si="843"/>
        <v>23.279228055379068</v>
      </c>
      <c r="IC420" s="27">
        <f t="shared" ca="1" si="843"/>
        <v>50.314612392067566</v>
      </c>
      <c r="ID420" s="27">
        <f t="shared" ca="1" si="843"/>
        <v>31.547408421045418</v>
      </c>
      <c r="IE420" s="27">
        <f t="shared" ca="1" si="843"/>
        <v>24.534225228607415</v>
      </c>
      <c r="IG420" s="28">
        <f t="shared" ca="1" si="786"/>
        <v>2.459670534449732</v>
      </c>
      <c r="IH420" s="28">
        <f t="shared" ca="1" si="786"/>
        <v>-0.20063927268070741</v>
      </c>
      <c r="II420" s="28">
        <f t="shared" ca="1" si="786"/>
        <v>3.0885168397102176</v>
      </c>
      <c r="IJ420" s="28">
        <f t="shared" ca="1" si="787"/>
        <v>7.1202060677700558</v>
      </c>
      <c r="IK420" s="24">
        <f t="shared" ca="1" si="803"/>
        <v>1.7726579662908137</v>
      </c>
      <c r="IL420" s="28">
        <f t="shared" ca="1" si="788"/>
        <v>2.9381171560577233</v>
      </c>
      <c r="IM420" s="28">
        <f t="shared" ca="1" si="804"/>
        <v>10.076857386848834</v>
      </c>
      <c r="IN420" s="3">
        <f t="shared" ca="1" si="805"/>
        <v>10.058323223827779</v>
      </c>
      <c r="IO420" s="2">
        <f t="shared" si="827"/>
        <v>10.1</v>
      </c>
      <c r="IQ420" s="2">
        <f t="shared" ca="1" si="838"/>
        <v>5.3475481014792425</v>
      </c>
      <c r="IS420" s="3">
        <f t="shared" ca="1" si="790"/>
        <v>-0.34554281571511125</v>
      </c>
      <c r="IT420" s="3">
        <f t="shared" ca="1" si="791"/>
        <v>-9.5911017628558692E-2</v>
      </c>
      <c r="IU420" s="3">
        <f t="shared" si="792"/>
        <v>-0.30000000000000071</v>
      </c>
      <c r="IV420" s="3">
        <f t="shared" ca="1" si="793"/>
        <v>0.14145383334366923</v>
      </c>
      <c r="IX420" s="28">
        <f ca="1">$HL420/100*(GZ420-100)*AL420/1000+(HM420-100)*HZ420/$HY420</f>
        <v>-1.436530353839427E-2</v>
      </c>
      <c r="IY420" s="28">
        <f ca="1">$HL420/100*(HA420-100)*AM420/1000+(HN420-100)*IA420/$HY420</f>
        <v>1.2099283395705526E-2</v>
      </c>
      <c r="IZ420" s="28">
        <f ca="1">$HL420/100*(HB420-100)*AN420/1000+(HO420-100)*IB420/$HY420</f>
        <v>0.36278902814518293</v>
      </c>
      <c r="JA420" s="28">
        <f ca="1">$HL420/100*(HC420-100)*AO420/1000+(HP420-100)*IC420/$HY420</f>
        <v>0.37103716979768853</v>
      </c>
      <c r="JB420" s="28">
        <f ca="1">$HL420/100*(HD420-100)*AP420/1000+(HQ420-100)*ID420/$HY420</f>
        <v>0.29095334282716301</v>
      </c>
      <c r="JC420" s="28">
        <f ca="1">$HL420/100*(HE420-100)*AQ420/1000+(HR420-100)*IE420/$HY420</f>
        <v>-0.1072761072217862</v>
      </c>
      <c r="JE420" s="3">
        <f t="shared" ca="1" si="848"/>
        <v>1.9147751939132179E-2</v>
      </c>
      <c r="JF420" s="3">
        <f t="shared" ca="1" si="848"/>
        <v>1.055790699913832E-2</v>
      </c>
      <c r="JG420" s="3">
        <f t="shared" ca="1" si="848"/>
        <v>2.1406915245640257E-2</v>
      </c>
      <c r="JH420" s="3">
        <f t="shared" ca="1" si="848"/>
        <v>-4.7199989371458195E-2</v>
      </c>
      <c r="JI420" s="3">
        <f t="shared" ca="1" si="848"/>
        <v>-2.9620884350805621E-2</v>
      </c>
      <c r="JJ420" s="3">
        <f t="shared" ca="1" si="848"/>
        <v>3.8517480310762006E-2</v>
      </c>
      <c r="JK420" s="3">
        <f>IO420-IO419</f>
        <v>-0.30000000000000071</v>
      </c>
      <c r="JL420" s="3">
        <f t="shared" ca="1" si="794"/>
        <v>-0.34055466718477317</v>
      </c>
      <c r="JN420" s="10">
        <f>COUNTIF(EI420:ET420,"&gt;2")</f>
        <v>11</v>
      </c>
      <c r="JP420" s="2">
        <f>AVERAGE(CS420,CS408,CS396,CS384,CS372,CS360,CS348,CS336,CS324,CS312)</f>
        <v>0.36566423574099366</v>
      </c>
      <c r="JQ420" s="2">
        <f>CS420-JP420</f>
        <v>0.41619659303148476</v>
      </c>
      <c r="JR420" s="2">
        <f>AVERAGE(CT420,CT408,CT396,CT384,CT372,CT360,CT348,CT336,CT324,CT312)</f>
        <v>0.41883244020631771</v>
      </c>
      <c r="JS420" s="2">
        <f>CT420-JR420</f>
        <v>0.47986037025119388</v>
      </c>
      <c r="JT420" s="2">
        <f>AVERAGE(CS372,CS360,CS348,CS336,CS324,CS312,CS300,CS288,CS276,CS264)</f>
        <v>0.28836698353960888</v>
      </c>
      <c r="JU420" s="2">
        <f>MIN(CS372,CS360,CS348,CS336,CS324,CS312,CS300,CS288,CS276,CS264)</f>
        <v>9.5328884652044144E-2</v>
      </c>
      <c r="JV420" s="2">
        <f>MAX(CS372,CS360,CS348,CS336,CS324,CS312,CS300,CS288,CS276,CS264)-JU420</f>
        <v>0.47156453938423704</v>
      </c>
      <c r="JW420" s="2">
        <f>AVERAGE(CX372,CX360,CX348,CX336,CX324,CX312,CX300,CX288,CX276,CX264)</f>
        <v>0.21175694921493177</v>
      </c>
      <c r="JX420" s="2">
        <f>MIN(CX372,CX360,CX348,CX336,CX324,CX312,CX300,CX288,CX276,CX264)</f>
        <v>-9.6246390760354683E-2</v>
      </c>
      <c r="JY420" s="2">
        <f>MAX(CX372,CX360,CX348,CX336,CX324,CX312,CX300,CX288,CX276,CX264)-JX420</f>
        <v>0.68971820084938384</v>
      </c>
      <c r="JZ420" s="2">
        <f>AVERAGE(CT372,CT360,CT348,CT336,CT324,CT312,CT300,CT288,CT276,CT264)</f>
        <v>0.37065895134961258</v>
      </c>
      <c r="KA420" s="2">
        <f>MIN(CT372,CT360,CT348,CT336,CT324,CT312,CT300,CT288,CT276,CT264)</f>
        <v>0.18709073900840845</v>
      </c>
      <c r="KB420" s="2">
        <f>MAX(CT372,CT360,CT348,CT336,CT324,CT312,CT300,CT288,CT276,CT264)-KA420</f>
        <v>0.41051882274457385</v>
      </c>
      <c r="KC420" s="2">
        <f>AVERAGE(CW372,CW360,CW348,CW336,CW324,CW312,CW300,CW288,CW276,CW264)</f>
        <v>-0.27096196508213322</v>
      </c>
      <c r="KD420" s="2">
        <f>MIN(CW372,CW360,CW348,CW336,CW324,CW312,CW300,CW288,CW276,CW264)</f>
        <v>-1.4644351464435057</v>
      </c>
      <c r="KE420" s="2">
        <f>MAX(CW372,CW360,CW348,CW336,CW324,CW312,CW300,CW288,CW276,CW264)-KD420</f>
        <v>2.0711085539258054</v>
      </c>
      <c r="KH420" s="2">
        <f>(DN420*$DN$4)+(FB420*$FB$3)+(FC420*$FC$3)+(FD420*$FD$3)+(FE420*$FE$3)+(FF420*$FF$3)+(FG420*$FG$3)</f>
        <v>5.5432528203425084</v>
      </c>
      <c r="KI420" s="2">
        <f>F420-KH420</f>
        <v>4.5567471796574912</v>
      </c>
      <c r="KJ420" s="2">
        <f>MAX(DN420,FB420:FG420)</f>
        <v>10.076857386848857</v>
      </c>
      <c r="KK420" s="2">
        <f>MIN(DN420,FB420:FG420)</f>
        <v>3.264094955489627</v>
      </c>
      <c r="KL420" s="2">
        <f t="shared" si="828"/>
        <v>6.8127624313592303</v>
      </c>
      <c r="KO420" s="2">
        <f>BO420</f>
        <v>78.260000000000005</v>
      </c>
      <c r="KP420" s="2">
        <f>100*((BO414/BO402)-1)</f>
        <v>-6.3902857843738614</v>
      </c>
      <c r="KQ420" s="2">
        <f>100*((KO414/KO402)-1)</f>
        <v>-6.3902857843738614</v>
      </c>
      <c r="KR420" s="2">
        <f>100*((BO408/BO396)-1)</f>
        <v>0.12245897624296731</v>
      </c>
      <c r="KS420" s="2">
        <f t="shared" si="850"/>
        <v>0.12245897624296731</v>
      </c>
      <c r="KT420" s="3">
        <f>BP420</f>
        <v>1.2135</v>
      </c>
      <c r="KU420" s="3">
        <f>BQ420</f>
        <v>78.434347826086949</v>
      </c>
      <c r="KV420" s="3">
        <f t="shared" si="773"/>
        <v>64.634814854624594</v>
      </c>
      <c r="KW420" s="2">
        <f t="shared" si="774"/>
        <v>105.02331746516731</v>
      </c>
      <c r="KX420" s="2">
        <f t="shared" si="837"/>
        <v>118.24099894679112</v>
      </c>
      <c r="LA420">
        <v>2</v>
      </c>
      <c r="LB420">
        <v>0</v>
      </c>
      <c r="LE420" s="2">
        <v>133.69901253144809</v>
      </c>
      <c r="LF420" s="2">
        <v>148.05231919117844</v>
      </c>
      <c r="LG420" s="2">
        <v>106.5082585324497</v>
      </c>
      <c r="LH420" s="2">
        <v>103.76068282520228</v>
      </c>
      <c r="LI420" s="2">
        <v>109.30904267383154</v>
      </c>
      <c r="LJ420" s="2">
        <v>113.41276298399413</v>
      </c>
      <c r="LK420" s="2">
        <v>119.60546643727071</v>
      </c>
      <c r="LL420" s="2">
        <v>122.78126201690647</v>
      </c>
      <c r="LM420" s="2">
        <v>128.37019291411633</v>
      </c>
      <c r="LN420" s="2">
        <v>118.82893142665776</v>
      </c>
      <c r="LO420" s="2">
        <v>142.76333989829649</v>
      </c>
      <c r="LP420" s="2">
        <v>128.00549826540609</v>
      </c>
      <c r="LQ420" s="2">
        <v>180.07802296996778</v>
      </c>
      <c r="LR420" s="2">
        <v>131.54901933539722</v>
      </c>
      <c r="LS420" s="2">
        <v>131.49465031943788</v>
      </c>
      <c r="LT420" s="2">
        <v>160.62506540895569</v>
      </c>
      <c r="LU420" s="2">
        <v>130.31414722811013</v>
      </c>
      <c r="LV420" s="2">
        <v>134.69533888448294</v>
      </c>
      <c r="LW420" s="2">
        <v>111.25295779016926</v>
      </c>
      <c r="LX420" s="2">
        <v>85.97290919673641</v>
      </c>
      <c r="LY420" s="2">
        <v>109.28059517253718</v>
      </c>
      <c r="LZ420" s="2">
        <v>133.61181819898115</v>
      </c>
      <c r="MA420" s="2">
        <v>130.51206446093042</v>
      </c>
      <c r="MB420" s="2">
        <v>124.90213523957553</v>
      </c>
      <c r="MC420" s="2">
        <v>136.18854338546879</v>
      </c>
      <c r="MD420" s="2">
        <v>123.8265071398192</v>
      </c>
      <c r="ME420" s="2">
        <v>140.10097178050765</v>
      </c>
      <c r="MF420" s="2">
        <v>131.39080172073184</v>
      </c>
      <c r="MG420" s="2">
        <v>142.01815287789591</v>
      </c>
      <c r="MH420" s="2">
        <v>120.56506369882597</v>
      </c>
      <c r="MI420" s="2">
        <v>167.53061237706967</v>
      </c>
      <c r="MJ420" s="2">
        <v>138.45232654509127</v>
      </c>
      <c r="MK420" s="2">
        <v>132.65235218726144</v>
      </c>
      <c r="ML420" s="2">
        <v>124.3967998389207</v>
      </c>
      <c r="MM420" s="2">
        <v>126.16154625955824</v>
      </c>
      <c r="MN420" s="2">
        <v>144.21727361198182</v>
      </c>
      <c r="MO420" s="2">
        <v>141.36566623021042</v>
      </c>
      <c r="MP420" s="2">
        <v>147.33819460331708</v>
      </c>
      <c r="MQ420" s="2">
        <v>89.462887429125729</v>
      </c>
      <c r="MR420" s="2">
        <v>91.181087292881315</v>
      </c>
      <c r="MS420" s="10">
        <v>137.66673924624558</v>
      </c>
      <c r="MT420" s="2">
        <v>138.56484939703788</v>
      </c>
      <c r="MU420" s="2">
        <v>119.85840953095187</v>
      </c>
      <c r="MV420" s="2">
        <v>84.471256597860148</v>
      </c>
      <c r="MX420" s="22">
        <v>0.81</v>
      </c>
      <c r="MY420" s="22">
        <v>0.19</v>
      </c>
      <c r="MZ420" s="22">
        <v>0.7</v>
      </c>
      <c r="NA420" s="22">
        <v>0.44</v>
      </c>
      <c r="NB420" s="22">
        <v>0.44</v>
      </c>
      <c r="NC420" s="22">
        <v>0.42</v>
      </c>
      <c r="ND420" s="22">
        <v>1</v>
      </c>
      <c r="NE420" s="22">
        <v>2.46</v>
      </c>
      <c r="NF420" s="22">
        <v>0.54</v>
      </c>
      <c r="NG420" s="22">
        <v>4</v>
      </c>
      <c r="NH420" s="23">
        <v>6</v>
      </c>
      <c r="NI420" s="22">
        <v>16</v>
      </c>
      <c r="NJ420" s="22">
        <v>0.9</v>
      </c>
      <c r="NK420" s="22">
        <v>0.45</v>
      </c>
      <c r="NL420" s="23">
        <v>8.36</v>
      </c>
      <c r="NM420" s="3">
        <v>3.68</v>
      </c>
      <c r="NN420" s="22">
        <v>2.96</v>
      </c>
      <c r="NO420" s="22">
        <v>1.36</v>
      </c>
      <c r="NP420" s="22">
        <v>0.44</v>
      </c>
      <c r="NQ420" s="22">
        <v>4.62</v>
      </c>
      <c r="NR420" s="23">
        <v>1</v>
      </c>
      <c r="NS420" s="22">
        <v>1.76</v>
      </c>
      <c r="NT420" s="22">
        <v>9.24</v>
      </c>
      <c r="NU420" s="23">
        <v>7.92</v>
      </c>
      <c r="NV420" s="3">
        <v>3.96</v>
      </c>
      <c r="NW420" s="22">
        <v>0.66</v>
      </c>
      <c r="NX420" s="22">
        <v>0.88</v>
      </c>
      <c r="NY420" s="22">
        <v>78.44</v>
      </c>
      <c r="NZ420" s="22">
        <v>27.56</v>
      </c>
      <c r="OA420" s="23">
        <v>3</v>
      </c>
      <c r="OB420" s="22">
        <v>0.87</v>
      </c>
      <c r="OC420" s="22">
        <v>1.32</v>
      </c>
      <c r="OD420" s="22">
        <v>2.7</v>
      </c>
      <c r="OE420" s="22">
        <v>1.98</v>
      </c>
      <c r="OF420" s="22">
        <v>6.24</v>
      </c>
      <c r="OG420" s="22">
        <v>0.16</v>
      </c>
      <c r="OH420" s="23">
        <v>1.6</v>
      </c>
      <c r="OI420" s="22">
        <v>5</v>
      </c>
      <c r="OJ420" s="22">
        <v>10.050000000000001</v>
      </c>
      <c r="OK420" s="22">
        <v>4.95</v>
      </c>
      <c r="OL420" s="22">
        <v>0.42</v>
      </c>
      <c r="OM420" s="23">
        <v>2.8</v>
      </c>
      <c r="ON420" s="22">
        <v>2.66</v>
      </c>
      <c r="OO420" s="22">
        <v>8.1199999999999992</v>
      </c>
      <c r="OQ420">
        <f t="shared" si="829"/>
        <v>-2</v>
      </c>
      <c r="OR420" s="23">
        <f t="shared" ca="1" si="724"/>
        <v>1.0239464024092193</v>
      </c>
      <c r="OS420" s="23">
        <f t="shared" ca="1" si="724"/>
        <v>1.0229152964025978</v>
      </c>
      <c r="OT420" s="23">
        <f t="shared" ca="1" si="724"/>
        <v>0.99960317423678247</v>
      </c>
      <c r="OU420" s="23">
        <f t="shared" ca="1" si="724"/>
        <v>1.0012052402676601</v>
      </c>
      <c r="OV420" s="23">
        <f t="shared" ca="1" si="724"/>
        <v>1.0023391244463991</v>
      </c>
      <c r="OW420" s="23">
        <f t="shared" ca="1" si="724"/>
        <v>0.99992703691958096</v>
      </c>
      <c r="OX420" s="23">
        <f t="shared" ca="1" si="811"/>
        <v>1.0002768669549829</v>
      </c>
      <c r="OY420" s="23">
        <f t="shared" ca="1" si="811"/>
        <v>1.0115496867468792</v>
      </c>
      <c r="OZ420" s="23">
        <f t="shared" ca="1" si="811"/>
        <v>1.0012871487973309</v>
      </c>
      <c r="PA420" s="23">
        <f t="shared" ca="1" si="811"/>
        <v>1.0066286915710057</v>
      </c>
      <c r="PB420" s="23">
        <f t="shared" ca="1" si="811"/>
        <v>1.0097512758323128</v>
      </c>
      <c r="PC420" s="23">
        <f t="shared" ca="1" si="811"/>
        <v>1.0073278749495411</v>
      </c>
      <c r="PD420" s="23">
        <f t="shared" ca="1" si="811"/>
        <v>0.99533397879459795</v>
      </c>
      <c r="PE420" s="23">
        <f t="shared" ca="1" si="811"/>
        <v>1.0287621466009935</v>
      </c>
      <c r="PF420" s="23">
        <f t="shared" ca="1" si="811"/>
        <v>1.0151533970502502</v>
      </c>
      <c r="PG420" s="23">
        <f t="shared" ca="1" si="729"/>
        <v>1.0420201817044548</v>
      </c>
      <c r="PH420" s="23">
        <f t="shared" ca="1" si="729"/>
        <v>1.0115913519171824</v>
      </c>
      <c r="PI420" s="23">
        <f t="shared" ca="1" si="729"/>
        <v>1.0014589571880004</v>
      </c>
      <c r="PJ420" s="23">
        <f t="shared" ca="1" si="729"/>
        <v>0.972863944264172</v>
      </c>
      <c r="PK420" s="23">
        <f t="shared" ca="1" si="729"/>
        <v>1.0455420383747416</v>
      </c>
      <c r="PL420" s="23">
        <f t="shared" ca="1" si="760"/>
        <v>1.0003897859393436</v>
      </c>
      <c r="PM420" s="23">
        <f t="shared" ca="1" si="760"/>
        <v>1.012934837508876</v>
      </c>
      <c r="PN420" s="23">
        <f t="shared" ca="1" si="760"/>
        <v>1.005244518987547</v>
      </c>
      <c r="PO420" s="23">
        <f t="shared" ref="PO420:PW467" ca="1" si="851">MB420/OFFSET(MB420,$OQ420,0)</f>
        <v>1.0279684106086553</v>
      </c>
      <c r="PP420" s="23">
        <f t="shared" ca="1" si="851"/>
        <v>1.0195171868883381</v>
      </c>
      <c r="PQ420" s="23">
        <f t="shared" ca="1" si="851"/>
        <v>0.99247241393739538</v>
      </c>
      <c r="PR420" s="23">
        <f t="shared" ca="1" si="851"/>
        <v>1.0031474088499777</v>
      </c>
      <c r="PS420" s="23">
        <f t="shared" ca="1" si="851"/>
        <v>1.0280955169870765</v>
      </c>
      <c r="PT420" s="23">
        <f t="shared" ca="1" si="851"/>
        <v>1.0158609402763252</v>
      </c>
      <c r="PU420" s="23">
        <f t="shared" ca="1" si="749"/>
        <v>0.99941929483252856</v>
      </c>
      <c r="PV420" s="23">
        <f t="shared" ca="1" si="749"/>
        <v>1.0383202075352105</v>
      </c>
      <c r="PW420" s="23">
        <f t="shared" ca="1" si="749"/>
        <v>1.0085416617824015</v>
      </c>
      <c r="PX420" s="23">
        <f t="shared" ca="1" si="749"/>
        <v>1.0108652934453011</v>
      </c>
      <c r="PY420" s="23">
        <f t="shared" ca="1" si="749"/>
        <v>1.0031677316554877</v>
      </c>
      <c r="PZ420" s="23">
        <f t="shared" ca="1" si="749"/>
        <v>1.0073565129581263</v>
      </c>
      <c r="QA420" s="23">
        <f t="shared" ca="1" si="749"/>
        <v>1.0158406645194384</v>
      </c>
      <c r="QB420" s="23">
        <f t="shared" ca="1" si="730"/>
        <v>1.0139733502720967</v>
      </c>
      <c r="QC420" s="23">
        <f t="shared" ca="1" si="730"/>
        <v>1.012187677069893</v>
      </c>
      <c r="QD420" s="23">
        <f t="shared" ca="1" si="730"/>
        <v>1.0004152134863686</v>
      </c>
      <c r="QE420" s="23">
        <f t="shared" ca="1" si="730"/>
        <v>1.003292068636563</v>
      </c>
      <c r="QF420" s="23">
        <f t="shared" ca="1" si="730"/>
        <v>1.0574184157768518</v>
      </c>
      <c r="QG420" s="23">
        <f t="shared" ca="1" si="809"/>
        <v>1.0099783125351898</v>
      </c>
      <c r="QH420" s="23">
        <f t="shared" ca="1" si="809"/>
        <v>1.0192740896319179</v>
      </c>
      <c r="QI420" s="23">
        <f t="shared" ca="1" si="809"/>
        <v>1.0057173152847809</v>
      </c>
      <c r="QJ420" s="26">
        <f t="shared" ca="1" si="779"/>
        <v>1.0174477499438233</v>
      </c>
      <c r="QL420" s="3">
        <f t="shared" ca="1" si="751"/>
        <v>128.51976556005198</v>
      </c>
      <c r="QM420" s="3">
        <f t="shared" ca="1" si="753"/>
        <v>0.52485837023674708</v>
      </c>
      <c r="QN420" s="3">
        <f t="shared" ca="1" si="757"/>
        <v>0.53200175438934039</v>
      </c>
      <c r="QO420" s="3">
        <f t="shared" ca="1" si="762"/>
        <v>1.4317924418835615</v>
      </c>
      <c r="QP420" s="3">
        <f t="shared" ca="1" si="795"/>
        <v>3.3269435430070882</v>
      </c>
      <c r="QQ420" s="2">
        <f t="shared" ca="1" si="810"/>
        <v>7.0893578109660238</v>
      </c>
      <c r="QR420" s="3">
        <f t="shared" ca="1" si="754"/>
        <v>6.4833335812331638</v>
      </c>
      <c r="QS420" s="3">
        <f t="shared" ca="1" si="758"/>
        <v>6.7876030385193404</v>
      </c>
      <c r="QT420" s="3">
        <f t="shared" ca="1" si="761"/>
        <v>5.8513498327065205</v>
      </c>
      <c r="QU420" s="3">
        <f t="shared" ca="1" si="782"/>
        <v>6.7645726193977351</v>
      </c>
    </row>
    <row r="421" spans="1:463" x14ac:dyDescent="0.35">
      <c r="A421" t="s">
        <v>1486</v>
      </c>
      <c r="B421" s="21">
        <v>45017</v>
      </c>
      <c r="C421" t="s">
        <v>1036</v>
      </c>
      <c r="D421" s="2">
        <v>128.30000000000001</v>
      </c>
      <c r="E421" s="2">
        <v>130.4</v>
      </c>
      <c r="F421" s="2">
        <v>8.6999999999999993</v>
      </c>
      <c r="G421" s="2">
        <v>125.1</v>
      </c>
      <c r="H421" s="2">
        <v>130.06834477990387</v>
      </c>
      <c r="I421" s="2">
        <v>124.89268133514844</v>
      </c>
      <c r="J421" s="2">
        <v>131.4</v>
      </c>
      <c r="K421" s="2">
        <v>128</v>
      </c>
      <c r="L421" s="2">
        <v>127.70553390999723</v>
      </c>
      <c r="M421" s="2">
        <v>115.8</v>
      </c>
      <c r="N421" s="2">
        <v>135.4</v>
      </c>
      <c r="O421" s="2">
        <v>131.5</v>
      </c>
      <c r="P421" s="2">
        <v>133</v>
      </c>
      <c r="Q421" s="2">
        <v>115.2</v>
      </c>
      <c r="R421" s="2">
        <v>134.9</v>
      </c>
      <c r="S421" s="2">
        <v>135.4</v>
      </c>
      <c r="T421" s="2">
        <v>232.1</v>
      </c>
      <c r="U421" s="2">
        <v>144.30000000000001</v>
      </c>
      <c r="V421" s="2">
        <v>135.4</v>
      </c>
      <c r="W421" s="2">
        <v>129.4</v>
      </c>
      <c r="X421" s="2">
        <v>136.19999999999999</v>
      </c>
      <c r="Y421" s="2">
        <v>160.19999999999999</v>
      </c>
      <c r="Z421" s="2">
        <v>159.69999999999999</v>
      </c>
      <c r="AA421" s="2">
        <v>132.4</v>
      </c>
      <c r="AB421" s="2">
        <v>124.1</v>
      </c>
      <c r="AC421" s="2">
        <v>113.7</v>
      </c>
      <c r="AD421" s="2">
        <v>143.5</v>
      </c>
      <c r="AE421" s="2">
        <v>117.3</v>
      </c>
      <c r="AF421" s="2">
        <v>139.19999999999999</v>
      </c>
      <c r="AG421" s="22">
        <v>534</v>
      </c>
      <c r="AH421" s="22">
        <v>466</v>
      </c>
      <c r="AI421" s="22">
        <v>161</v>
      </c>
      <c r="AJ421" s="22">
        <v>31</v>
      </c>
      <c r="AK421" s="22">
        <v>49</v>
      </c>
      <c r="AL421" s="22">
        <v>4</v>
      </c>
      <c r="AM421" s="22">
        <v>10</v>
      </c>
      <c r="AN421" s="22">
        <v>29</v>
      </c>
      <c r="AO421" s="22">
        <v>49</v>
      </c>
      <c r="AP421" s="22">
        <v>28</v>
      </c>
      <c r="AQ421" s="22">
        <v>25</v>
      </c>
      <c r="AR421" s="2">
        <v>131.69999999999999</v>
      </c>
      <c r="AS421" s="2">
        <v>136.1</v>
      </c>
      <c r="AT421" s="2">
        <v>115.2</v>
      </c>
      <c r="AU421" s="2">
        <v>144.1</v>
      </c>
      <c r="AV421" s="2">
        <v>126.5</v>
      </c>
      <c r="AW421" s="2">
        <v>124.9</v>
      </c>
      <c r="AX421" s="2">
        <v>134.9</v>
      </c>
      <c r="AY421" s="2">
        <v>129.6</v>
      </c>
      <c r="AZ421" s="2">
        <v>123.9</v>
      </c>
      <c r="BA421" s="2">
        <v>129.4</v>
      </c>
      <c r="BB421" s="2">
        <v>135.9</v>
      </c>
      <c r="BC421" s="2">
        <v>115.6</v>
      </c>
      <c r="BD421" s="3">
        <v>1.76</v>
      </c>
      <c r="BE421" s="3">
        <v>1.88</v>
      </c>
      <c r="BF421" s="3">
        <v>2.93</v>
      </c>
      <c r="BG421" s="3">
        <v>1.1200000000000001</v>
      </c>
      <c r="BH421" s="3">
        <v>0.96</v>
      </c>
      <c r="BI421" s="2">
        <v>372.8</v>
      </c>
      <c r="BJ421" s="2">
        <v>11.4</v>
      </c>
      <c r="BK421" s="2">
        <v>10.4</v>
      </c>
      <c r="BL421" s="2">
        <v>159.1</v>
      </c>
      <c r="BM421" s="2">
        <v>138.30000000000001</v>
      </c>
      <c r="BN421" s="10">
        <v>652</v>
      </c>
      <c r="BO421" s="3">
        <v>79.28</v>
      </c>
      <c r="BP421" s="22">
        <v>1.2452000000000001</v>
      </c>
      <c r="BQ421" s="3">
        <v>84.638333333333321</v>
      </c>
      <c r="BR421" s="23">
        <v>2.1631578947368424</v>
      </c>
      <c r="BS421" s="2">
        <v>276.5</v>
      </c>
      <c r="BT421" s="3">
        <v>130.94999999999999</v>
      </c>
      <c r="BU421" s="2">
        <v>5.6</v>
      </c>
      <c r="BV421" s="2">
        <v>5.5</v>
      </c>
      <c r="BW421" s="2">
        <v>6.7</v>
      </c>
      <c r="BX421" s="2">
        <v>7.7</v>
      </c>
      <c r="BY421" s="23">
        <v>302.84500000000003</v>
      </c>
      <c r="BZ421" s="2">
        <v>105.1</v>
      </c>
      <c r="CA421" s="2">
        <v>116.4</v>
      </c>
      <c r="CB421" s="3">
        <v>117.5</v>
      </c>
      <c r="CC421" s="2">
        <v>119.3</v>
      </c>
      <c r="CD421" s="2">
        <v>156.1</v>
      </c>
      <c r="CE421" s="2">
        <v>105.050838099247</v>
      </c>
      <c r="CF421" s="3">
        <v>117.11827395391532</v>
      </c>
      <c r="CG421" s="2">
        <v>119.29316617716147</v>
      </c>
      <c r="CH421" s="23">
        <v>306.46068638044778</v>
      </c>
      <c r="CI421" s="3">
        <v>115.22635589283723</v>
      </c>
      <c r="CM421" s="2">
        <f t="shared" si="763"/>
        <v>67.971677909840437</v>
      </c>
      <c r="CN421" s="2">
        <f t="shared" si="763"/>
        <v>1.7371971528564425</v>
      </c>
      <c r="CO421" s="2">
        <f t="shared" si="764"/>
        <v>80.542903498795269</v>
      </c>
      <c r="CR421" s="2">
        <f t="shared" si="767"/>
        <v>1.1829652996845539</v>
      </c>
      <c r="CS421" s="2">
        <f t="shared" si="767"/>
        <v>1.1636927851047323</v>
      </c>
      <c r="CT421" s="2">
        <f t="shared" si="768"/>
        <v>1.2955465587044488</v>
      </c>
      <c r="CU421" s="2">
        <f t="shared" si="768"/>
        <v>0.58802682958091712</v>
      </c>
      <c r="CV421" s="2">
        <f t="shared" si="768"/>
        <v>0.78207925691158708</v>
      </c>
      <c r="CW421" s="2">
        <f t="shared" si="769"/>
        <v>1.3878180416345502</v>
      </c>
      <c r="CX421" s="2">
        <f t="shared" si="770"/>
        <v>1.5873015873015872</v>
      </c>
      <c r="CY421" s="2">
        <f t="shared" si="815"/>
        <v>-1.311953352769667</v>
      </c>
      <c r="CZ421" s="2">
        <f t="shared" si="775"/>
        <v>-1.1919965942954498</v>
      </c>
      <c r="DA421" s="2">
        <f t="shared" si="776"/>
        <v>2.7317880794701965</v>
      </c>
      <c r="DB421" s="2">
        <f t="shared" si="777"/>
        <v>1.4232209737827759</v>
      </c>
      <c r="DC421" s="2">
        <f t="shared" si="704"/>
        <v>1.5250544662309431</v>
      </c>
      <c r="DF421" s="2">
        <f t="shared" si="771"/>
        <v>7.2890667193493908</v>
      </c>
      <c r="DG421" s="2">
        <f t="shared" si="771"/>
        <v>9.7993501219331591</v>
      </c>
      <c r="DH421" s="2">
        <f t="shared" si="772"/>
        <v>8.8641982594975808</v>
      </c>
      <c r="DI421" s="2">
        <f t="shared" si="844"/>
        <v>8.4893152026801246</v>
      </c>
      <c r="DJ421" s="2">
        <f t="shared" si="844"/>
        <v>0</v>
      </c>
      <c r="DM421" s="2">
        <f t="shared" si="816"/>
        <v>7.8151260504201776</v>
      </c>
      <c r="DN421" s="2">
        <f t="shared" si="816"/>
        <v>8.6666666666666714</v>
      </c>
      <c r="DO421" s="2">
        <f t="shared" si="780"/>
        <v>6.8317677198975231</v>
      </c>
      <c r="DP421" s="2">
        <f t="shared" si="817"/>
        <v>9.9581589958159054</v>
      </c>
      <c r="DQ421" s="2">
        <f t="shared" si="697"/>
        <v>4.4779964998828765</v>
      </c>
      <c r="DR421" s="2">
        <f t="shared" si="818"/>
        <v>6.9340016708437728</v>
      </c>
      <c r="DS421" s="2">
        <f t="shared" si="819"/>
        <v>5.7750042219114102</v>
      </c>
      <c r="DT421" s="2">
        <v>7.1</v>
      </c>
      <c r="DU421" s="2">
        <v>6.3</v>
      </c>
      <c r="DV421" s="2">
        <f t="shared" si="781"/>
        <v>19.328493647912893</v>
      </c>
      <c r="DW421" s="2">
        <f t="shared" si="820"/>
        <v>6.7655236329935198</v>
      </c>
      <c r="DX421" s="2">
        <f t="shared" si="821"/>
        <v>24.317086234600961</v>
      </c>
      <c r="DY421" s="2">
        <f t="shared" si="822"/>
        <v>1.5048908954100826</v>
      </c>
      <c r="DZ421" s="2">
        <f t="shared" si="823"/>
        <v>-8.8829071332436005</v>
      </c>
      <c r="EA421" s="2">
        <f t="shared" si="835"/>
        <v>12.646370023419218</v>
      </c>
      <c r="EB421" s="2">
        <f t="shared" si="835"/>
        <v>12.64559068219635</v>
      </c>
      <c r="EC421" s="2">
        <f t="shared" si="835"/>
        <v>3.1897926634768758</v>
      </c>
      <c r="ED421" s="2">
        <f t="shared" si="835"/>
        <v>6.9073783359497432</v>
      </c>
      <c r="EE421" s="2">
        <f t="shared" si="718"/>
        <v>40.773286467486813</v>
      </c>
      <c r="EF421" s="2">
        <f t="shared" si="718"/>
        <v>38.508239375542061</v>
      </c>
      <c r="EG421" s="2">
        <f t="shared" si="718"/>
        <v>5.9200000000000141</v>
      </c>
      <c r="EH421" s="2">
        <f t="shared" si="718"/>
        <v>1.2234910277324706</v>
      </c>
      <c r="EI421" s="2">
        <f t="shared" si="849"/>
        <v>18.970189701897013</v>
      </c>
      <c r="EJ421" s="2">
        <f t="shared" si="849"/>
        <v>9.1419406575781856</v>
      </c>
      <c r="EK421" s="2">
        <f t="shared" si="849"/>
        <v>6.7655236329935198</v>
      </c>
      <c r="EL421" s="2">
        <f t="shared" si="849"/>
        <v>12.3148869836321</v>
      </c>
      <c r="EM421" s="2">
        <f t="shared" si="849"/>
        <v>7.4766355140186924</v>
      </c>
      <c r="EN421" s="2">
        <f t="shared" si="849"/>
        <v>7.1183533447684466</v>
      </c>
      <c r="EO421" s="2">
        <f t="shared" si="830"/>
        <v>1.5048908954100826</v>
      </c>
      <c r="EP421" s="2">
        <f t="shared" si="830"/>
        <v>7.9100749375520474</v>
      </c>
      <c r="EQ421" s="2">
        <f t="shared" si="830"/>
        <v>6.2607204116638115</v>
      </c>
      <c r="ER421" s="2">
        <f t="shared" si="716"/>
        <v>3.1897926634768758</v>
      </c>
      <c r="ES421" s="2">
        <f t="shared" si="716"/>
        <v>10.129659643435973</v>
      </c>
      <c r="ET421" s="2">
        <f t="shared" si="716"/>
        <v>6.8391866913123822</v>
      </c>
      <c r="EU421" s="2">
        <f t="shared" si="765"/>
        <v>11.4</v>
      </c>
      <c r="EV421" s="2">
        <f t="shared" si="765"/>
        <v>10.4</v>
      </c>
      <c r="EW421" s="2">
        <f t="shared" si="824"/>
        <v>5.1553205551883474</v>
      </c>
      <c r="EX421" s="2">
        <f t="shared" si="824"/>
        <v>6.3846153846153886</v>
      </c>
      <c r="EY421" s="2">
        <f t="shared" si="825"/>
        <v>-16.04227070069517</v>
      </c>
      <c r="EZ421" s="2">
        <f t="shared" si="825"/>
        <v>-65.98032804207601</v>
      </c>
      <c r="FA421" s="2">
        <f t="shared" si="826"/>
        <v>30.056444026340557</v>
      </c>
      <c r="FB421" s="2">
        <f t="shared" si="733"/>
        <v>4.9500798791243694</v>
      </c>
      <c r="FC421" s="2">
        <f t="shared" si="733"/>
        <v>3.5467980295566415</v>
      </c>
      <c r="FD421" s="2">
        <f t="shared" si="733"/>
        <v>7.1823204419889652</v>
      </c>
      <c r="FE421" s="2">
        <f t="shared" si="732"/>
        <v>5.8844732810669598</v>
      </c>
      <c r="FF421" s="2">
        <f t="shared" si="732"/>
        <v>8.1595648232094309</v>
      </c>
      <c r="FG421" s="2">
        <f t="shared" si="732"/>
        <v>4.4846050870147147</v>
      </c>
      <c r="FH421" s="2">
        <v>7.9</v>
      </c>
      <c r="FI421" s="2">
        <v>8.1</v>
      </c>
      <c r="FL421" s="2">
        <f t="shared" si="845"/>
        <v>1.8097252257392116</v>
      </c>
      <c r="FM421" s="2">
        <f t="shared" si="845"/>
        <v>1.8308875668722857</v>
      </c>
      <c r="FN421" s="2">
        <f t="shared" si="798"/>
        <v>1.686393151222032</v>
      </c>
      <c r="FQ421" s="2">
        <f t="shared" si="846"/>
        <v>7.4377887691712274</v>
      </c>
      <c r="FR421" s="2">
        <f t="shared" si="846"/>
        <v>7.5271454247230807</v>
      </c>
      <c r="FS421" s="2">
        <f t="shared" si="800"/>
        <v>6.9181343925482697</v>
      </c>
      <c r="FT421" s="2">
        <f t="shared" si="847"/>
        <v>5.0034401816271723</v>
      </c>
      <c r="FU421" s="2">
        <f t="shared" si="847"/>
        <v>5.1914910027012207</v>
      </c>
      <c r="FX421" s="2">
        <f t="shared" ref="FX421:FY436" si="852">100*((AVERAGE(H416:H421)/AVERAGE(H410:H415))^2-1)</f>
        <v>8.9037698567778101</v>
      </c>
      <c r="FY421" s="2">
        <f t="shared" si="852"/>
        <v>6.7324721010372235</v>
      </c>
      <c r="FZ421" s="2">
        <f t="shared" si="813"/>
        <v>6.9705135405775165</v>
      </c>
      <c r="GA421" s="2">
        <f t="shared" ref="GA421:GB436" si="853">100*((AVERAGE(CH416:CH421)/AVERAGE(CH410:CH415))^2-1)</f>
        <v>5.0731826429990523</v>
      </c>
      <c r="GB421" s="2">
        <f t="shared" si="853"/>
        <v>6.1816561784080903</v>
      </c>
      <c r="GE421" s="2">
        <f t="shared" si="839"/>
        <v>38.057830885228732</v>
      </c>
      <c r="GF421" s="2">
        <f t="shared" si="839"/>
        <v>36.158027898418879</v>
      </c>
      <c r="GG421" s="2">
        <f t="shared" si="831"/>
        <v>-16.867978531944427</v>
      </c>
      <c r="GH421" s="2">
        <f t="shared" si="831"/>
        <v>-54.38001183293936</v>
      </c>
      <c r="GI421" s="2">
        <f t="shared" si="832"/>
        <v>38.783736417805791</v>
      </c>
      <c r="GJ421" s="2">
        <f t="shared" si="833"/>
        <v>6.7586595325260568</v>
      </c>
      <c r="GK421" s="2">
        <v>7.5</v>
      </c>
      <c r="GN421" s="2">
        <f t="shared" si="752"/>
        <v>-1.4000000000000004</v>
      </c>
      <c r="GQ421" s="2">
        <f t="shared" si="717"/>
        <v>6.6999999999999993</v>
      </c>
      <c r="GT421" s="27">
        <f t="shared" ca="1" si="734"/>
        <v>106.06060606060606</v>
      </c>
      <c r="GU421" s="27">
        <f t="shared" ca="1" si="735"/>
        <v>92.739726027397268</v>
      </c>
      <c r="GV421" s="27">
        <f t="shared" ca="1" si="735"/>
        <v>99.315361574668387</v>
      </c>
      <c r="GW421" s="27">
        <f t="shared" ca="1" si="736"/>
        <v>102.65625</v>
      </c>
      <c r="GX421" s="27">
        <f t="shared" ca="1" si="736"/>
        <v>102.4</v>
      </c>
      <c r="GY421" s="27">
        <f t="shared" ca="1" si="737"/>
        <v>102.51572327044025</v>
      </c>
      <c r="GZ421" s="27">
        <f t="shared" ca="1" si="738"/>
        <v>68.356229275225019</v>
      </c>
      <c r="HA421" s="27">
        <f t="shared" ca="1" si="739"/>
        <v>106.96142991533397</v>
      </c>
      <c r="HB421" s="27">
        <f t="shared" ca="1" si="739"/>
        <v>101.84528034066713</v>
      </c>
      <c r="HC421" s="27">
        <f t="shared" ca="1" si="739"/>
        <v>101.3828867761452</v>
      </c>
      <c r="HD421" s="27">
        <f t="shared" ca="1" si="739"/>
        <v>100.14388489208632</v>
      </c>
      <c r="HE421" s="27">
        <f t="shared" ca="1" si="740"/>
        <v>103.58931552587647</v>
      </c>
      <c r="HG421" s="27">
        <f t="shared" ca="1" si="741"/>
        <v>109.42408376963353</v>
      </c>
      <c r="HH421" s="27">
        <f t="shared" ca="1" si="742"/>
        <v>98.250336473755056</v>
      </c>
      <c r="HI421" s="27">
        <f t="shared" ca="1" si="742"/>
        <v>125.1740760578468</v>
      </c>
      <c r="HJ421" s="27">
        <f t="shared" ca="1" si="743"/>
        <v>107.11297071129707</v>
      </c>
      <c r="HK421" s="27">
        <f t="shared" ca="1" si="743"/>
        <v>104.42773600668338</v>
      </c>
      <c r="HL421" s="27">
        <f t="shared" ca="1" si="744"/>
        <v>106</v>
      </c>
      <c r="HM421" s="27">
        <f t="shared" ca="1" si="745"/>
        <v>164.79313036690087</v>
      </c>
      <c r="HN421" s="27">
        <f t="shared" ca="1" si="746"/>
        <v>95.336322869955154</v>
      </c>
      <c r="HO421" s="27">
        <f t="shared" ca="1" si="746"/>
        <v>111.64817749603803</v>
      </c>
      <c r="HP421" s="27">
        <f t="shared" ca="1" si="746"/>
        <v>105.85544373284539</v>
      </c>
      <c r="HQ421" s="27">
        <f t="shared" ca="1" si="746"/>
        <v>108.25545171339563</v>
      </c>
      <c r="HR421" s="27">
        <f t="shared" ca="1" si="747"/>
        <v>97.71615008156607</v>
      </c>
      <c r="HT421" s="27">
        <f t="shared" ca="1" si="841"/>
        <v>164.23765076507652</v>
      </c>
      <c r="HU421" s="27">
        <f t="shared" ca="1" si="841"/>
        <v>33.728986005089055</v>
      </c>
      <c r="HV421" s="27">
        <f t="shared" ca="1" si="841"/>
        <v>52.073917609046845</v>
      </c>
      <c r="HW421" s="27">
        <f t="shared" ca="1" si="842"/>
        <v>571.57922571597283</v>
      </c>
      <c r="HX421" s="27">
        <f t="shared" ca="1" si="842"/>
        <v>428.82866025641022</v>
      </c>
      <c r="HY421" s="27">
        <f t="shared" ca="1" si="802"/>
        <v>1000</v>
      </c>
      <c r="HZ421" s="27">
        <f t="shared" ca="1" si="843"/>
        <v>1.67739590443686</v>
      </c>
      <c r="IA421" s="27">
        <f t="shared" ca="1" si="843"/>
        <v>11.499686379928317</v>
      </c>
      <c r="IB421" s="27">
        <f t="shared" ca="1" si="843"/>
        <v>22.989902284613265</v>
      </c>
      <c r="IC421" s="27">
        <f t="shared" ca="1" si="843"/>
        <v>49.506321759259265</v>
      </c>
      <c r="ID421" s="27">
        <f t="shared" ca="1" si="843"/>
        <v>30.6655983935743</v>
      </c>
      <c r="IE421" s="27">
        <f t="shared" ca="1" si="843"/>
        <v>23.203203104446196</v>
      </c>
      <c r="IG421" s="28">
        <f t="shared" ca="1" si="786"/>
        <v>2.5820924092409276</v>
      </c>
      <c r="IH421" s="28">
        <f t="shared" ca="1" si="786"/>
        <v>-0.29758697933005629</v>
      </c>
      <c r="II421" s="28">
        <f t="shared" ca="1" si="786"/>
        <v>1.2753526427084694</v>
      </c>
      <c r="IJ421" s="28">
        <f t="shared" ca="1" si="787"/>
        <v>5.5691700417035701</v>
      </c>
      <c r="IK421" s="24">
        <f t="shared" ca="1" si="803"/>
        <v>2.0093119690842292</v>
      </c>
      <c r="IL421" s="28">
        <f t="shared" ca="1" si="788"/>
        <v>3.0842440997151024</v>
      </c>
      <c r="IM421" s="28">
        <f t="shared" ca="1" si="804"/>
        <v>8.6666666666666625</v>
      </c>
      <c r="IN421" s="3">
        <f t="shared" ca="1" si="805"/>
        <v>8.653414141418672</v>
      </c>
      <c r="IO421" s="2">
        <f t="shared" si="827"/>
        <v>8.6999999999999993</v>
      </c>
      <c r="IQ421" s="2">
        <f t="shared" ca="1" si="838"/>
        <v>3.559858072619341</v>
      </c>
      <c r="IS421" s="3">
        <f t="shared" ca="1" si="790"/>
        <v>-9.6947706649348875E-2</v>
      </c>
      <c r="IT421" s="3">
        <f t="shared" ca="1" si="791"/>
        <v>-1.8131641970017482</v>
      </c>
      <c r="IU421" s="3">
        <f t="shared" si="792"/>
        <v>-1.4000000000000004</v>
      </c>
      <c r="IV421" s="3">
        <f t="shared" ca="1" si="793"/>
        <v>0.51011190365109682</v>
      </c>
      <c r="IX421" s="28">
        <f ca="1">$HL421/100*(GZ421-100)*AL421/1000+(HM421-100)*HZ421/$HY421</f>
        <v>-2.5485856359962894E-2</v>
      </c>
      <c r="IY421" s="28">
        <f ca="1">$HL421/100*(HA421-100)*AM421/1000+(HN421-100)*IA421/$HY421</f>
        <v>2.0160332729780149E-2</v>
      </c>
      <c r="IZ421" s="28">
        <f ca="1">$HL421/100*(HB421-100)*AN421/1000+(HO421-100)*IB421/$HY421</f>
        <v>0.32451438009985312</v>
      </c>
      <c r="JA421" s="28">
        <f ca="1">$HL421/100*(HC421-100)*AO421/1000+(HP421-100)*IC421/$HY421</f>
        <v>0.36170862063446352</v>
      </c>
      <c r="JB421" s="28">
        <f ca="1">$HL421/100*(HD421-100)*AP421/1000+(HQ421-100)*ID421/$HY421</f>
        <v>0.25742887039765716</v>
      </c>
      <c r="JC421" s="28">
        <f ca="1">$HL421/100*(HE421-100)*AQ421/1000+(HR421-100)*IE421/$HY421</f>
        <v>4.2124227918231172E-2</v>
      </c>
      <c r="JE421" s="3">
        <f t="shared" ca="1" si="848"/>
        <v>-1.1120552821568624E-2</v>
      </c>
      <c r="JF421" s="3">
        <f t="shared" ca="1" si="848"/>
        <v>8.0610493340746228E-3</v>
      </c>
      <c r="JG421" s="3">
        <f t="shared" ca="1" si="848"/>
        <v>-3.8274648045329818E-2</v>
      </c>
      <c r="JH421" s="3">
        <f t="shared" ca="1" si="848"/>
        <v>-9.3285491632250084E-3</v>
      </c>
      <c r="JI421" s="3">
        <f t="shared" ca="1" si="848"/>
        <v>-3.3524472429505847E-2</v>
      </c>
      <c r="JJ421" s="3">
        <f t="shared" ca="1" si="848"/>
        <v>0.14940033514001738</v>
      </c>
      <c r="JK421" s="3">
        <f>IO421-IO420</f>
        <v>-1.4000000000000004</v>
      </c>
      <c r="JL421" s="3">
        <f t="shared" ca="1" si="794"/>
        <v>-1.3506047991331021</v>
      </c>
      <c r="JN421" s="10">
        <f>COUNTIF(EI421:ET421,"&gt;2")</f>
        <v>11</v>
      </c>
      <c r="JP421" s="2">
        <f>AVERAGE(CS421,CS409,CS397,CS385,CS373,CS361,CS349,CS337,CS325,CS313)</f>
        <v>0.61217306631663948</v>
      </c>
      <c r="JQ421" s="2">
        <f>CS421-JP421</f>
        <v>0.55151971878809281</v>
      </c>
      <c r="JR421" s="2">
        <f>AVERAGE(CT421,CT409,CT397,CT385,CT373,CT361,CT349,CT337,CT325,CT313)</f>
        <v>0.43041725468551617</v>
      </c>
      <c r="JS421" s="2">
        <f>CT421-JR421</f>
        <v>0.86512930401893262</v>
      </c>
      <c r="JT421" s="2">
        <f>AVERAGE(CS373,CS361,CS349,CS337,CS325,CS313,CS301,CS289,CS277,CS265)</f>
        <v>0.44148503356003255</v>
      </c>
      <c r="JU421" s="2">
        <f>MIN(CS373,CS361,CS349,CS337,CS325,CS313,CS301,CS289,CS277,CS265)</f>
        <v>0</v>
      </c>
      <c r="JV421" s="2">
        <f>MAX(CS373,CS361,CS349,CS337,CS325,CS313,CS301,CS289,CS277,CS265)-JU421</f>
        <v>1.0845986984815619</v>
      </c>
      <c r="JW421" s="2">
        <f>AVERAGE(CX373,CX361,CX349,CX337,CX325,CX313,CX301,CX289,CX277,CX265)</f>
        <v>0.81253773875917368</v>
      </c>
      <c r="JX421" s="2">
        <f>MIN(CX373,CX361,CX349,CX337,CX325,CX313,CX301,CX289,CX277,CX265)</f>
        <v>0.1966568338249782</v>
      </c>
      <c r="JY421" s="2">
        <f>MAX(CX373,CX361,CX349,CX337,CX325,CX313,CX301,CX289,CX277,CX265)-JX421</f>
        <v>1.1685308794855891</v>
      </c>
      <c r="JZ421" s="2">
        <f>AVERAGE(CT373,CT361,CT349,CT337,CT325,CT313,CT301,CT289,CT277,CT265)</f>
        <v>0.40062876543982934</v>
      </c>
      <c r="KA421" s="2">
        <f>MIN(CT373,CT361,CT349,CT337,CT325,CT313,CT301,CT289,CT277,CT265)</f>
        <v>-9.900990099009338E-2</v>
      </c>
      <c r="KB421" s="2">
        <f>MAX(CT373,CT361,CT349,CT337,CT325,CT313,CT301,CT289,CT277,CT265)-KA421</f>
        <v>0.96481076679095601</v>
      </c>
      <c r="KC421" s="2">
        <f>AVERAGE(CW373,CW361,CW349,CW337,CW325,CW313,CW301,CW289,CW277,CW265)</f>
        <v>-5.4651309562545602E-2</v>
      </c>
      <c r="KD421" s="2">
        <f>MIN(CW373,CW361,CW349,CW337,CW325,CW313,CW301,CW289,CW277,CW265)</f>
        <v>-0.57581573896353988</v>
      </c>
      <c r="KE421" s="2">
        <f>MAX(CW373,CW361,CW349,CW337,CW325,CW313,CW301,CW289,CW277,CW265)-KD421</f>
        <v>1.456441962055508</v>
      </c>
      <c r="KH421" s="2">
        <f>(DN421*$DN$4)+(FB421*$FB$3)+(FC421*$FC$3)+(FD421*$FD$3)+(FE421*$FE$3)+(FF421*$FF$3)+(FG421*$FG$3)</f>
        <v>5.513202979111786</v>
      </c>
      <c r="KI421" s="2">
        <f>F421-KH421</f>
        <v>3.1867970208882133</v>
      </c>
      <c r="KJ421" s="2">
        <f>MAX(DN421,FB421:FG421)</f>
        <v>8.6666666666666714</v>
      </c>
      <c r="KK421" s="2">
        <f>MIN(DN421,FB421:FG421)</f>
        <v>3.5467980295566415</v>
      </c>
      <c r="KL421" s="2">
        <f t="shared" si="828"/>
        <v>5.1198686371100299</v>
      </c>
      <c r="KO421" s="2">
        <f>BO421</f>
        <v>79.28</v>
      </c>
      <c r="KP421" s="2">
        <f>100*((BO415/BO403)-1)</f>
        <v>-6.1570348695440096</v>
      </c>
      <c r="KQ421" s="2">
        <f>100*((KO415/KO403)-1)</f>
        <v>-6.1570348695440096</v>
      </c>
      <c r="KR421" s="2">
        <f>100*((BO409/BO397)-1)</f>
        <v>-0.13525144473134354</v>
      </c>
      <c r="KS421" s="2">
        <f t="shared" si="850"/>
        <v>-0.13525144473134354</v>
      </c>
      <c r="KT421" s="3">
        <f>BP421</f>
        <v>1.2452000000000001</v>
      </c>
      <c r="KU421" s="3">
        <f>BQ421</f>
        <v>84.638333333333321</v>
      </c>
      <c r="KV421" s="3">
        <f t="shared" si="773"/>
        <v>67.971677909840437</v>
      </c>
      <c r="KW421" s="2">
        <f t="shared" si="774"/>
        <v>110.10865983419116</v>
      </c>
      <c r="KX421" s="2">
        <f>100*(KV421/KV$373)</f>
        <v>124.34535651143777</v>
      </c>
      <c r="LA421">
        <v>2</v>
      </c>
      <c r="LB421">
        <v>0</v>
      </c>
      <c r="LE421" s="2">
        <v>134.1028619941641</v>
      </c>
      <c r="LF421" s="2">
        <v>149.05247965908444</v>
      </c>
      <c r="LG421" s="2">
        <v>106.59643134970742</v>
      </c>
      <c r="LH421" s="2">
        <v>103.69918169019081</v>
      </c>
      <c r="LI421" s="2">
        <v>109.32728387274852</v>
      </c>
      <c r="LJ421" s="2">
        <v>113.32713031799892</v>
      </c>
      <c r="LK421" s="2">
        <v>119.81221817749496</v>
      </c>
      <c r="LL421" s="2">
        <v>123.62302885534494</v>
      </c>
      <c r="LM421" s="2">
        <v>129.14459355013116</v>
      </c>
      <c r="LN421" s="2">
        <v>119.49063945472399</v>
      </c>
      <c r="LO421" s="2">
        <v>143.48662721488941</v>
      </c>
      <c r="LP421" s="2">
        <v>132.04946280597983</v>
      </c>
      <c r="LQ421" s="2">
        <v>182.46375804512087</v>
      </c>
      <c r="LR421" s="2">
        <v>132.91856915459419</v>
      </c>
      <c r="LS421" s="2">
        <v>130.5236922300997</v>
      </c>
      <c r="LT421" s="2">
        <v>157.53054642431823</v>
      </c>
      <c r="LU421" s="2">
        <v>131.54994331521334</v>
      </c>
      <c r="LV421" s="2">
        <v>135.19926492615321</v>
      </c>
      <c r="LW421" s="2">
        <v>118.92897372515465</v>
      </c>
      <c r="LX421" s="2">
        <v>87.01125361813807</v>
      </c>
      <c r="LY421" s="2">
        <v>109.28399098120985</v>
      </c>
      <c r="LZ421" s="2">
        <v>133.47529919222123</v>
      </c>
      <c r="MA421" s="2">
        <v>130.75187798617858</v>
      </c>
      <c r="MB421" s="2">
        <v>122.16108610604054</v>
      </c>
      <c r="MC421" s="2">
        <v>138.78059679616285</v>
      </c>
      <c r="MD421" s="2">
        <v>122.69853918107727</v>
      </c>
      <c r="ME421" s="2">
        <v>140.53537852558483</v>
      </c>
      <c r="MF421" s="2">
        <v>132.17695451357045</v>
      </c>
      <c r="MG421" s="2">
        <v>142.97400962431928</v>
      </c>
      <c r="MH421" s="2">
        <v>119.94070795629662</v>
      </c>
      <c r="MI421" s="2">
        <v>170.64373522980094</v>
      </c>
      <c r="MJ421" s="2">
        <v>139.27691530541591</v>
      </c>
      <c r="MK421" s="2">
        <v>133.06132707762197</v>
      </c>
      <c r="ML421" s="2">
        <v>124.6841869371258</v>
      </c>
      <c r="MM421" s="2">
        <v>126.74490704405939</v>
      </c>
      <c r="MN421" s="2">
        <v>147.53650731247714</v>
      </c>
      <c r="MO421" s="2">
        <v>143.1978728750816</v>
      </c>
      <c r="MP421" s="2">
        <v>148.41896526141213</v>
      </c>
      <c r="MQ421" s="2">
        <v>89.448928791507981</v>
      </c>
      <c r="MR421" s="2">
        <v>92.046505147721533</v>
      </c>
      <c r="MS421" s="10">
        <v>135.58411317247996</v>
      </c>
      <c r="MT421" s="2">
        <v>139.11794728965322</v>
      </c>
      <c r="MU421" s="2">
        <v>120.19161053602096</v>
      </c>
      <c r="MV421" s="2">
        <v>84.606806784072376</v>
      </c>
      <c r="MX421" s="22">
        <v>0.81</v>
      </c>
      <c r="MY421" s="22">
        <v>0.19</v>
      </c>
      <c r="MZ421" s="22">
        <v>0.7</v>
      </c>
      <c r="NA421" s="22">
        <v>0.44</v>
      </c>
      <c r="NB421" s="22">
        <v>0.44</v>
      </c>
      <c r="NC421" s="22">
        <v>0.42</v>
      </c>
      <c r="ND421" s="22">
        <v>1</v>
      </c>
      <c r="NE421" s="22">
        <v>2.46</v>
      </c>
      <c r="NF421" s="22">
        <v>0.54</v>
      </c>
      <c r="NG421" s="22">
        <v>4</v>
      </c>
      <c r="NH421" s="23">
        <v>6</v>
      </c>
      <c r="NI421" s="22">
        <v>16</v>
      </c>
      <c r="NJ421" s="22">
        <v>0.9</v>
      </c>
      <c r="NK421" s="22">
        <v>0.45</v>
      </c>
      <c r="NL421" s="23">
        <v>8.36</v>
      </c>
      <c r="NM421" s="3">
        <v>3.68</v>
      </c>
      <c r="NN421" s="22">
        <v>2.96</v>
      </c>
      <c r="NO421" s="22">
        <v>1.36</v>
      </c>
      <c r="NP421" s="22">
        <v>0.44</v>
      </c>
      <c r="NQ421" s="22">
        <v>4.62</v>
      </c>
      <c r="NR421" s="23">
        <v>1</v>
      </c>
      <c r="NS421" s="22">
        <v>1.76</v>
      </c>
      <c r="NT421" s="22">
        <v>9.24</v>
      </c>
      <c r="NU421" s="23">
        <v>7.92</v>
      </c>
      <c r="NV421" s="3">
        <v>3.96</v>
      </c>
      <c r="NW421" s="22">
        <v>0.66</v>
      </c>
      <c r="NX421" s="22">
        <v>0.88</v>
      </c>
      <c r="NY421" s="22">
        <v>78.44</v>
      </c>
      <c r="NZ421" s="22">
        <v>27.56</v>
      </c>
      <c r="OA421" s="23">
        <v>3</v>
      </c>
      <c r="OB421" s="22">
        <v>0.87</v>
      </c>
      <c r="OC421" s="22">
        <v>1.32</v>
      </c>
      <c r="OD421" s="22">
        <v>2.7</v>
      </c>
      <c r="OE421" s="22">
        <v>1.98</v>
      </c>
      <c r="OF421" s="22">
        <v>6.24</v>
      </c>
      <c r="OG421" s="22">
        <v>0.16</v>
      </c>
      <c r="OH421" s="23">
        <v>1.6</v>
      </c>
      <c r="OI421" s="22">
        <v>5</v>
      </c>
      <c r="OJ421" s="22">
        <v>10.050000000000001</v>
      </c>
      <c r="OK421" s="22">
        <v>4.95</v>
      </c>
      <c r="OL421" s="22">
        <v>0.42</v>
      </c>
      <c r="OM421" s="23">
        <v>2.8</v>
      </c>
      <c r="ON421" s="22">
        <v>2.66</v>
      </c>
      <c r="OO421" s="22">
        <v>8.1199999999999992</v>
      </c>
      <c r="OQ421">
        <f t="shared" si="829"/>
        <v>-3</v>
      </c>
      <c r="OR421" s="23">
        <f t="shared" ca="1" si="724"/>
        <v>1.0270393213218827</v>
      </c>
      <c r="OS421" s="23">
        <f t="shared" ca="1" si="724"/>
        <v>1.029825552500357</v>
      </c>
      <c r="OT421" s="23">
        <f t="shared" ca="1" si="724"/>
        <v>1.0004306953062905</v>
      </c>
      <c r="OU421" s="23">
        <f t="shared" ca="1" si="724"/>
        <v>1.0006118049029409</v>
      </c>
      <c r="OV421" s="23">
        <f t="shared" ca="1" si="724"/>
        <v>1.0025063921024324</v>
      </c>
      <c r="OW421" s="23">
        <f t="shared" ca="1" si="724"/>
        <v>0.99917203884247574</v>
      </c>
      <c r="OX421" s="23">
        <f t="shared" ca="1" si="811"/>
        <v>1.0020059600232956</v>
      </c>
      <c r="OY421" s="23">
        <f t="shared" ca="1" si="811"/>
        <v>1.0184846943184669</v>
      </c>
      <c r="OZ421" s="23">
        <f t="shared" ca="1" si="811"/>
        <v>1.0073274716110616</v>
      </c>
      <c r="PA421" s="23">
        <f t="shared" ca="1" si="811"/>
        <v>1.0122341807266955</v>
      </c>
      <c r="PB421" s="23">
        <f t="shared" ca="1" si="811"/>
        <v>1.0148670169689613</v>
      </c>
      <c r="PC421" s="23">
        <f t="shared" ca="1" si="811"/>
        <v>1.0391514939520723</v>
      </c>
      <c r="PD421" s="23">
        <f t="shared" ca="1" si="811"/>
        <v>1.008520502866433</v>
      </c>
      <c r="PE421" s="23">
        <f t="shared" ca="1" si="811"/>
        <v>1.0394725344016189</v>
      </c>
      <c r="PF421" s="23">
        <f t="shared" ca="1" si="811"/>
        <v>1.0076574920808039</v>
      </c>
      <c r="PG421" s="23">
        <f t="shared" ca="1" si="729"/>
        <v>1.0219451627374585</v>
      </c>
      <c r="PH421" s="23">
        <f t="shared" ca="1" si="729"/>
        <v>1.0211844825253151</v>
      </c>
      <c r="PI421" s="23">
        <f t="shared" ca="1" si="729"/>
        <v>1.0052056439877848</v>
      </c>
      <c r="PJ421" s="23">
        <f t="shared" ca="1" si="729"/>
        <v>1.0399877249444947</v>
      </c>
      <c r="PK421" s="23">
        <f t="shared" ca="1" si="729"/>
        <v>1.0581696527364124</v>
      </c>
      <c r="PL421" s="23">
        <f t="shared" ca="1" si="729"/>
        <v>1.0004208722662966</v>
      </c>
      <c r="PM421" s="23">
        <f t="shared" ca="1" si="729"/>
        <v>1.011899862760435</v>
      </c>
      <c r="PN421" s="23">
        <f t="shared" ca="1" si="729"/>
        <v>1.007091637358025</v>
      </c>
      <c r="PO421" s="23">
        <f t="shared" ca="1" si="851"/>
        <v>1.0054090531101185</v>
      </c>
      <c r="PP421" s="23">
        <f t="shared" ca="1" si="851"/>
        <v>1.0389214843119134</v>
      </c>
      <c r="PQ421" s="23">
        <f t="shared" ca="1" si="851"/>
        <v>0.98343172379184696</v>
      </c>
      <c r="PR421" s="23">
        <f t="shared" ca="1" si="851"/>
        <v>1.0062578369588835</v>
      </c>
      <c r="PS421" s="23">
        <f t="shared" ca="1" si="851"/>
        <v>1.0342469381779003</v>
      </c>
      <c r="PT421" s="23">
        <f t="shared" ca="1" si="851"/>
        <v>1.022698217860311</v>
      </c>
      <c r="PU421" s="23">
        <f t="shared" ca="1" si="749"/>
        <v>0.99424372276563144</v>
      </c>
      <c r="PV421" s="23">
        <f t="shared" ca="1" si="749"/>
        <v>1.0576147013633306</v>
      </c>
      <c r="PW421" s="23">
        <f t="shared" ca="1" si="749"/>
        <v>1.0145482933744971</v>
      </c>
      <c r="PX421" s="23">
        <f t="shared" ca="1" si="749"/>
        <v>1.0139818497350264</v>
      </c>
      <c r="PY421" s="23">
        <f t="shared" ca="1" si="749"/>
        <v>1.0054852949994544</v>
      </c>
      <c r="PZ421" s="23">
        <f t="shared" ca="1" si="749"/>
        <v>1.0120144479874147</v>
      </c>
      <c r="QA421" s="23">
        <f t="shared" ca="1" si="749"/>
        <v>1.0392207526569965</v>
      </c>
      <c r="QB421" s="23">
        <f t="shared" ca="1" si="730"/>
        <v>1.0271152167495299</v>
      </c>
      <c r="QC421" s="23">
        <f t="shared" ca="1" si="730"/>
        <v>1.0196123828280148</v>
      </c>
      <c r="QD421" s="23">
        <f t="shared" ca="1" si="730"/>
        <v>1.0002591215712335</v>
      </c>
      <c r="QE421" s="23">
        <f t="shared" ca="1" si="730"/>
        <v>1.0128145134285262</v>
      </c>
      <c r="QF421" s="23">
        <f t="shared" ca="1" si="730"/>
        <v>1.0414217620053281</v>
      </c>
      <c r="QG421" s="23">
        <f t="shared" ca="1" si="809"/>
        <v>1.0140097597505637</v>
      </c>
      <c r="QH421" s="23">
        <f t="shared" ca="1" si="809"/>
        <v>1.0221076259055537</v>
      </c>
      <c r="QI421" s="23">
        <f t="shared" ca="1" si="809"/>
        <v>1.0073311798684785</v>
      </c>
      <c r="QJ421" s="26">
        <f t="shared" ca="1" si="779"/>
        <v>1.0231151440834834</v>
      </c>
      <c r="QL421" s="3">
        <f t="shared" ca="1" si="751"/>
        <v>129.23564720233361</v>
      </c>
      <c r="QM421" s="3">
        <f t="shared" ca="1" si="753"/>
        <v>0.55702065683207458</v>
      </c>
      <c r="QN421" s="3">
        <f t="shared" ca="1" si="757"/>
        <v>0.76514208235118153</v>
      </c>
      <c r="QO421" s="3">
        <f t="shared" ca="1" si="762"/>
        <v>1.8507474996983797</v>
      </c>
      <c r="QP421" s="3">
        <f t="shared" ca="1" si="795"/>
        <v>3.3475290815282888</v>
      </c>
      <c r="QQ421" s="2">
        <f t="shared" ca="1" si="810"/>
        <v>6.7621732416849989</v>
      </c>
      <c r="QR421" s="3">
        <f t="shared" ca="1" si="754"/>
        <v>6.8928777047254863</v>
      </c>
      <c r="QS421" s="3">
        <f t="shared" ca="1" si="758"/>
        <v>9.6503902284589262</v>
      </c>
      <c r="QT421" s="3">
        <f t="shared" ca="1" si="761"/>
        <v>7.6110534309230538</v>
      </c>
      <c r="QU421" s="3">
        <f t="shared" ca="1" si="782"/>
        <v>6.8071176725733595</v>
      </c>
    </row>
    <row r="422" spans="1:463" x14ac:dyDescent="0.35">
      <c r="A422" t="s">
        <v>1487</v>
      </c>
      <c r="B422" s="21">
        <v>45047</v>
      </c>
      <c r="C422" t="s">
        <v>1037</v>
      </c>
      <c r="D422" s="2">
        <v>129.1</v>
      </c>
      <c r="E422" s="2">
        <v>131.30000000000001</v>
      </c>
      <c r="F422" s="2">
        <v>8.6999999999999993</v>
      </c>
      <c r="G422" s="2">
        <v>126.1</v>
      </c>
      <c r="H422" s="2">
        <v>130.67105514766413</v>
      </c>
      <c r="I422" s="2">
        <v>125.69555509716433</v>
      </c>
      <c r="J422" s="2">
        <v>132.19999999999999</v>
      </c>
      <c r="K422" s="2">
        <v>129</v>
      </c>
      <c r="L422" s="2">
        <v>128.59623815591902</v>
      </c>
      <c r="M422" s="2">
        <v>116.2</v>
      </c>
      <c r="N422" s="2">
        <v>132.1</v>
      </c>
      <c r="O422" s="2">
        <v>132.80000000000001</v>
      </c>
      <c r="P422" s="2">
        <v>134.1</v>
      </c>
      <c r="Q422" s="2">
        <v>116.7</v>
      </c>
      <c r="R422" s="2">
        <v>135.4</v>
      </c>
      <c r="S422" s="2">
        <v>132.1</v>
      </c>
      <c r="T422" s="2">
        <v>231.7</v>
      </c>
      <c r="U422" s="2">
        <v>173.2</v>
      </c>
      <c r="V422" s="2">
        <v>136.69999999999999</v>
      </c>
      <c r="W422" s="2">
        <v>129.4</v>
      </c>
      <c r="X422" s="2">
        <v>134.1</v>
      </c>
      <c r="Y422" s="2">
        <v>166</v>
      </c>
      <c r="Z422" s="2">
        <v>165.1</v>
      </c>
      <c r="AA422" s="2">
        <v>132.6</v>
      </c>
      <c r="AB422" s="2">
        <v>125.2</v>
      </c>
      <c r="AC422" s="2">
        <v>113.9</v>
      </c>
      <c r="AD422" s="2">
        <v>146.6</v>
      </c>
      <c r="AE422" s="2">
        <v>119</v>
      </c>
      <c r="AF422" s="2">
        <v>140.69999999999999</v>
      </c>
      <c r="AG422" s="22">
        <v>534</v>
      </c>
      <c r="AH422" s="22">
        <v>466</v>
      </c>
      <c r="AI422" s="22">
        <v>161</v>
      </c>
      <c r="AJ422" s="22">
        <v>31</v>
      </c>
      <c r="AK422" s="22">
        <v>49</v>
      </c>
      <c r="AL422" s="22">
        <v>4</v>
      </c>
      <c r="AM422" s="22">
        <v>10</v>
      </c>
      <c r="AN422" s="22">
        <v>29</v>
      </c>
      <c r="AO422" s="22">
        <v>49</v>
      </c>
      <c r="AP422" s="22">
        <v>28</v>
      </c>
      <c r="AQ422" s="22">
        <v>25</v>
      </c>
      <c r="AR422" s="2">
        <v>132.9</v>
      </c>
      <c r="AS422" s="2">
        <v>136.9</v>
      </c>
      <c r="AT422" s="2">
        <v>116.7</v>
      </c>
      <c r="AU422" s="2">
        <v>144.30000000000001</v>
      </c>
      <c r="AV422" s="2">
        <v>127.9</v>
      </c>
      <c r="AW422" s="2">
        <v>125.6</v>
      </c>
      <c r="AX422" s="2">
        <v>135.4</v>
      </c>
      <c r="AY422" s="2">
        <v>130.80000000000001</v>
      </c>
      <c r="AZ422" s="2">
        <v>124.7</v>
      </c>
      <c r="BA422" s="2">
        <v>129.4</v>
      </c>
      <c r="BB422" s="2">
        <v>137.30000000000001</v>
      </c>
      <c r="BC422" s="2">
        <v>116.3</v>
      </c>
      <c r="BD422" s="3">
        <v>1.75</v>
      </c>
      <c r="BE422" s="3">
        <v>1.92</v>
      </c>
      <c r="BF422" s="3">
        <v>3.07</v>
      </c>
      <c r="BG422" s="3">
        <v>1.17</v>
      </c>
      <c r="BH422" s="3">
        <v>0.78</v>
      </c>
      <c r="BI422" s="2">
        <v>375.3</v>
      </c>
      <c r="BJ422" s="2">
        <v>11.3</v>
      </c>
      <c r="BK422" s="2">
        <v>10.3</v>
      </c>
      <c r="BL422" s="2">
        <v>157.30000000000001</v>
      </c>
      <c r="BM422" s="2">
        <v>137.5</v>
      </c>
      <c r="BN422" s="10">
        <v>655</v>
      </c>
      <c r="BO422" s="3">
        <v>80.099999999999994</v>
      </c>
      <c r="BP422" s="22">
        <v>1.2473000000000001</v>
      </c>
      <c r="BQ422" s="3">
        <v>75.466000000000008</v>
      </c>
      <c r="BR422" s="23">
        <v>2.1468181818181815</v>
      </c>
      <c r="BS422" s="2">
        <v>265.5</v>
      </c>
      <c r="BT422" s="3">
        <v>126.89</v>
      </c>
      <c r="BU422" s="2">
        <v>5.3</v>
      </c>
      <c r="BV422" s="2">
        <v>5.3</v>
      </c>
      <c r="BW422" s="2">
        <v>7.1</v>
      </c>
      <c r="BX422" s="2">
        <v>7.9</v>
      </c>
      <c r="BY422" s="23">
        <v>303.334</v>
      </c>
      <c r="BZ422" s="2">
        <v>105.1</v>
      </c>
      <c r="CA422" s="2">
        <v>116.3</v>
      </c>
      <c r="CB422" s="3">
        <v>117.44</v>
      </c>
      <c r="CC422" s="2">
        <v>119.7</v>
      </c>
      <c r="CD422" s="2">
        <v>156.19999999999999</v>
      </c>
      <c r="CE422" s="2">
        <v>105.10409982226693</v>
      </c>
      <c r="CF422" s="3">
        <v>117.12196148423101</v>
      </c>
      <c r="CG422" s="2">
        <v>119.78353606702353</v>
      </c>
      <c r="CH422" s="23">
        <v>307.61651240044341</v>
      </c>
      <c r="CI422" s="3">
        <v>115.50774643281163</v>
      </c>
      <c r="CM422" s="2">
        <f t="shared" si="763"/>
        <v>60.503487533071436</v>
      </c>
      <c r="CN422" s="2">
        <f t="shared" si="763"/>
        <v>1.7211722775741052</v>
      </c>
      <c r="CO422" s="2">
        <f t="shared" si="764"/>
        <v>80.678737178001398</v>
      </c>
      <c r="CR422" s="2">
        <f t="shared" si="767"/>
        <v>0.62353858144971386</v>
      </c>
      <c r="CS422" s="2">
        <f t="shared" si="767"/>
        <v>0.69018404907975894</v>
      </c>
      <c r="CT422" s="2">
        <f t="shared" si="768"/>
        <v>0.79936051159072741</v>
      </c>
      <c r="CU422" s="2">
        <f t="shared" si="768"/>
        <v>0.46337974760895717</v>
      </c>
      <c r="CV422" s="2">
        <f t="shared" si="768"/>
        <v>0.64285092883976702</v>
      </c>
      <c r="CW422" s="2">
        <f t="shared" si="769"/>
        <v>0.98859315589354468</v>
      </c>
      <c r="CX422" s="2">
        <f t="shared" si="770"/>
        <v>0.78125</v>
      </c>
      <c r="CY422" s="2">
        <f t="shared" si="815"/>
        <v>-2.4372230428360497</v>
      </c>
      <c r="CZ422" s="2">
        <f t="shared" si="775"/>
        <v>-0.17233950883240229</v>
      </c>
      <c r="DA422" s="2">
        <f t="shared" si="776"/>
        <v>0.88638195004029696</v>
      </c>
      <c r="DB422" s="2">
        <f t="shared" si="777"/>
        <v>0.96011816838994302</v>
      </c>
      <c r="DC422" s="2">
        <f t="shared" si="704"/>
        <v>0.67060085836909877</v>
      </c>
      <c r="DF422" s="2">
        <f t="shared" si="771"/>
        <v>5.7044846249852288</v>
      </c>
      <c r="DG422" s="2">
        <f t="shared" si="771"/>
        <v>7.9928909707719376</v>
      </c>
      <c r="DH422" s="2">
        <f t="shared" si="772"/>
        <v>8.6982535166728603</v>
      </c>
      <c r="DI422" s="2">
        <f t="shared" si="844"/>
        <v>10.05532017731352</v>
      </c>
      <c r="DJ422" s="2">
        <f t="shared" si="844"/>
        <v>0</v>
      </c>
      <c r="DM422" s="2">
        <f t="shared" si="816"/>
        <v>7.8529657477025827</v>
      </c>
      <c r="DN422" s="2">
        <f t="shared" si="816"/>
        <v>8.6920529801324626</v>
      </c>
      <c r="DO422" s="2">
        <f t="shared" si="780"/>
        <v>7.1367884451996533</v>
      </c>
      <c r="DP422" s="2">
        <f t="shared" si="817"/>
        <v>9.7095435684647207</v>
      </c>
      <c r="DQ422" s="2">
        <f t="shared" ref="DQ422:DQ456" si="854">DP422-(($DV$1/$DP$1)*DV422)-(($DX$1/$DP$1)*DX422)-(($DZ$1/$DP$1)*DZ422)</f>
        <v>4.6261216045141413</v>
      </c>
      <c r="DR422" s="2">
        <f t="shared" si="818"/>
        <v>7.3211314475873523</v>
      </c>
      <c r="DS422" s="2">
        <f t="shared" si="819"/>
        <v>5.9327546658278205</v>
      </c>
      <c r="DT422" s="2">
        <v>7.2</v>
      </c>
      <c r="DU422" s="2">
        <v>6.5</v>
      </c>
      <c r="DV422" s="2">
        <f t="shared" si="781"/>
        <v>18.783542039356014</v>
      </c>
      <c r="DW422" s="2">
        <f t="shared" si="820"/>
        <v>7.0642201834862473</v>
      </c>
      <c r="DX422" s="2">
        <f t="shared" si="821"/>
        <v>23.705285638013862</v>
      </c>
      <c r="DY422" s="2">
        <f t="shared" si="822"/>
        <v>1.195814648729443</v>
      </c>
      <c r="DZ422" s="2">
        <f t="shared" si="823"/>
        <v>-13.092105263157894</v>
      </c>
      <c r="EA422" s="2">
        <f t="shared" si="835"/>
        <v>31.411229135053098</v>
      </c>
      <c r="EB422" s="2">
        <f t="shared" si="835"/>
        <v>13.068651778329187</v>
      </c>
      <c r="EC422" s="2">
        <f t="shared" si="835"/>
        <v>3.1897926634768758</v>
      </c>
      <c r="ED422" s="2">
        <f t="shared" si="835"/>
        <v>5.4245283018867774</v>
      </c>
      <c r="EE422" s="2">
        <f t="shared" si="718"/>
        <v>43.103448275862078</v>
      </c>
      <c r="EF422" s="2">
        <f t="shared" si="718"/>
        <v>40.630323679727411</v>
      </c>
      <c r="EG422" s="2">
        <f t="shared" si="718"/>
        <v>4.7393364928909998</v>
      </c>
      <c r="EH422" s="2">
        <f t="shared" si="718"/>
        <v>3.9867109634551534</v>
      </c>
      <c r="EI422" s="2">
        <f t="shared" si="849"/>
        <v>18.238434163701058</v>
      </c>
      <c r="EJ422" s="2">
        <f t="shared" si="849"/>
        <v>9.2577813248204457</v>
      </c>
      <c r="EK422" s="2">
        <f t="shared" si="849"/>
        <v>7.0642201834862473</v>
      </c>
      <c r="EL422" s="2">
        <f t="shared" si="849"/>
        <v>12.208398133748076</v>
      </c>
      <c r="EM422" s="2">
        <f t="shared" si="849"/>
        <v>7.4789915966386511</v>
      </c>
      <c r="EN422" s="2">
        <f t="shared" si="849"/>
        <v>8.2758620689655125</v>
      </c>
      <c r="EO422" s="2">
        <f t="shared" si="830"/>
        <v>1.195814648729443</v>
      </c>
      <c r="EP422" s="2">
        <f t="shared" si="830"/>
        <v>9.0909090909091042</v>
      </c>
      <c r="EQ422" s="2">
        <f t="shared" si="830"/>
        <v>6.58119658119658</v>
      </c>
      <c r="ER422" s="2">
        <f t="shared" si="716"/>
        <v>3.1897926634768758</v>
      </c>
      <c r="ES422" s="2">
        <f t="shared" si="716"/>
        <v>10.36977491961415</v>
      </c>
      <c r="ET422" s="2">
        <f t="shared" si="716"/>
        <v>6.6972477064220159</v>
      </c>
      <c r="EU422" s="2">
        <f t="shared" si="765"/>
        <v>11.3</v>
      </c>
      <c r="EV422" s="2">
        <f t="shared" si="765"/>
        <v>10.3</v>
      </c>
      <c r="EW422" s="2">
        <f t="shared" si="824"/>
        <v>1.6149870801033694</v>
      </c>
      <c r="EX422" s="2">
        <f t="shared" si="824"/>
        <v>4.0878122634367964</v>
      </c>
      <c r="EY422" s="2">
        <f t="shared" si="825"/>
        <v>-33.575021100655178</v>
      </c>
      <c r="EZ422" s="2">
        <f t="shared" si="825"/>
        <v>-73.705128645524653</v>
      </c>
      <c r="FA422" s="2">
        <f t="shared" si="826"/>
        <v>30.788177339901466</v>
      </c>
      <c r="FB422" s="2">
        <f t="shared" si="733"/>
        <v>4.131851231385042</v>
      </c>
      <c r="FC422" s="2">
        <f t="shared" si="733"/>
        <v>3.2416502946954751</v>
      </c>
      <c r="FD422" s="2">
        <f t="shared" si="733"/>
        <v>6.1131386861313919</v>
      </c>
      <c r="FE422" s="2">
        <f t="shared" si="732"/>
        <v>5.1199427139276832</v>
      </c>
      <c r="FF422" s="2">
        <f t="shared" si="732"/>
        <v>7.6438848920863389</v>
      </c>
      <c r="FG422" s="2">
        <f t="shared" si="732"/>
        <v>3.3752481800132239</v>
      </c>
      <c r="FH422" s="2">
        <v>7.9</v>
      </c>
      <c r="FI422" s="2">
        <v>8.1</v>
      </c>
      <c r="FL422" s="2">
        <f t="shared" si="845"/>
        <v>1.8594238229111326</v>
      </c>
      <c r="FM422" s="2">
        <f t="shared" si="845"/>
        <v>2.0116228196480179</v>
      </c>
      <c r="FN422" s="2">
        <f t="shared" si="798"/>
        <v>1.8709408977122699</v>
      </c>
      <c r="FQ422" s="2">
        <f t="shared" si="846"/>
        <v>7.6477262139758695</v>
      </c>
      <c r="FR422" s="2">
        <f t="shared" si="846"/>
        <v>8.2925613502669471</v>
      </c>
      <c r="FS422" s="2">
        <f t="shared" si="800"/>
        <v>7.6964206658092671</v>
      </c>
      <c r="FT422" s="2">
        <f t="shared" si="847"/>
        <v>5.0409627186002615</v>
      </c>
      <c r="FU422" s="2">
        <f t="shared" si="847"/>
        <v>4.778894112875598</v>
      </c>
      <c r="FX422" s="2">
        <f t="shared" si="852"/>
        <v>8.1682252455055995</v>
      </c>
      <c r="FY422" s="2">
        <f t="shared" si="852"/>
        <v>6.8214829292796209</v>
      </c>
      <c r="FZ422" s="2">
        <f t="shared" si="813"/>
        <v>6.9184580552304586</v>
      </c>
      <c r="GA422" s="2">
        <f t="shared" si="853"/>
        <v>4.9348689961776548</v>
      </c>
      <c r="GB422" s="2">
        <f t="shared" si="853"/>
        <v>5.9319013344589111</v>
      </c>
      <c r="GE422" s="2">
        <f t="shared" si="839"/>
        <v>40.824927552722322</v>
      </c>
      <c r="GF422" s="2">
        <f t="shared" si="839"/>
        <v>38.649459668729911</v>
      </c>
      <c r="GG422" s="2">
        <f t="shared" si="831"/>
        <v>-26.025400540175148</v>
      </c>
      <c r="GH422" s="2">
        <f t="shared" si="831"/>
        <v>-65.138638276210031</v>
      </c>
      <c r="GI422" s="2">
        <f t="shared" si="832"/>
        <v>32.697095435684645</v>
      </c>
      <c r="GJ422" s="2">
        <f t="shared" si="833"/>
        <v>6.9832402234637048</v>
      </c>
      <c r="GK422" s="2">
        <v>7.7</v>
      </c>
      <c r="GN422" s="2">
        <f t="shared" si="752"/>
        <v>0</v>
      </c>
      <c r="GQ422" s="2">
        <f t="shared" si="717"/>
        <v>6.6999999999999993</v>
      </c>
      <c r="GT422" s="27">
        <f t="shared" ca="1" si="734"/>
        <v>106.9377990430622</v>
      </c>
      <c r="GU422" s="27">
        <f t="shared" ca="1" si="735"/>
        <v>90.479452054794521</v>
      </c>
      <c r="GV422" s="27">
        <f t="shared" ca="1" si="735"/>
        <v>99.14420196833548</v>
      </c>
      <c r="GW422" s="27">
        <f t="shared" ca="1" si="736"/>
        <v>103.28124999999999</v>
      </c>
      <c r="GX422" s="27">
        <f t="shared" ca="1" si="736"/>
        <v>103.2</v>
      </c>
      <c r="GY422" s="27">
        <f t="shared" ca="1" si="737"/>
        <v>103.22327044025157</v>
      </c>
      <c r="GZ422" s="27">
        <f t="shared" ca="1" si="738"/>
        <v>82.046423495973471</v>
      </c>
      <c r="HA422" s="27">
        <f t="shared" ca="1" si="739"/>
        <v>107.14957666980244</v>
      </c>
      <c r="HB422" s="27">
        <f t="shared" ca="1" si="739"/>
        <v>104.04542228530873</v>
      </c>
      <c r="HC422" s="27">
        <f t="shared" ca="1" si="739"/>
        <v>102.85220397579948</v>
      </c>
      <c r="HD422" s="27">
        <f t="shared" ca="1" si="739"/>
        <v>101.22302158273379</v>
      </c>
      <c r="HE422" s="27">
        <f t="shared" ca="1" si="740"/>
        <v>104.50751252086812</v>
      </c>
      <c r="HG422" s="27">
        <f t="shared" ca="1" si="741"/>
        <v>108.10344827586206</v>
      </c>
      <c r="HH422" s="27">
        <f t="shared" ca="1" si="742"/>
        <v>96.05263157894737</v>
      </c>
      <c r="HI422" s="27">
        <f t="shared" ca="1" si="742"/>
        <v>124.77309129738386</v>
      </c>
      <c r="HJ422" s="27">
        <f t="shared" ca="1" si="743"/>
        <v>106.2240663900415</v>
      </c>
      <c r="HK422" s="27">
        <f t="shared" ca="1" si="743"/>
        <v>103.99334442595674</v>
      </c>
      <c r="HL422" s="27">
        <f t="shared" ca="1" si="744"/>
        <v>105.29801324503312</v>
      </c>
      <c r="HM422" s="27">
        <f t="shared" ca="1" si="745"/>
        <v>160.16691957511381</v>
      </c>
      <c r="HN422" s="27">
        <f t="shared" ca="1" si="746"/>
        <v>97.612488521579422</v>
      </c>
      <c r="HO422" s="27">
        <f t="shared" ca="1" si="746"/>
        <v>109.90639625585025</v>
      </c>
      <c r="HP422" s="27">
        <f t="shared" ca="1" si="746"/>
        <v>104.51671183378501</v>
      </c>
      <c r="HQ422" s="27">
        <f t="shared" ca="1" si="746"/>
        <v>106.92307692307692</v>
      </c>
      <c r="HR422" s="27">
        <f t="shared" ca="1" si="747"/>
        <v>99.501661129568092</v>
      </c>
      <c r="HT422" s="27">
        <f t="shared" ca="1" si="841"/>
        <v>165.14309046798721</v>
      </c>
      <c r="HU422" s="27">
        <f t="shared" ca="1" si="841"/>
        <v>34.272230928668925</v>
      </c>
      <c r="HV422" s="27">
        <f t="shared" ca="1" si="841"/>
        <v>51.89529951106784</v>
      </c>
      <c r="HW422" s="27">
        <f t="shared" ca="1" si="842"/>
        <v>572.54534649428956</v>
      </c>
      <c r="HX422" s="27">
        <f t="shared" ca="1" si="842"/>
        <v>427.76813692194497</v>
      </c>
      <c r="HY422" s="27">
        <f t="shared" ca="1" si="802"/>
        <v>1000</v>
      </c>
      <c r="HZ422" s="27">
        <f t="shared" ca="1" si="843"/>
        <v>1.7144158397938656</v>
      </c>
      <c r="IA422" s="27">
        <f t="shared" ca="1" si="843"/>
        <v>11.157151249732964</v>
      </c>
      <c r="IB422" s="27">
        <f t="shared" ca="1" si="843"/>
        <v>23.199579188563987</v>
      </c>
      <c r="IC422" s="27">
        <f t="shared" ca="1" si="843"/>
        <v>49.808381622516563</v>
      </c>
      <c r="ID422" s="27">
        <f t="shared" ca="1" si="843"/>
        <v>30.842110162504323</v>
      </c>
      <c r="IE422" s="27">
        <f t="shared" ca="1" si="843"/>
        <v>22.635926237605648</v>
      </c>
      <c r="IG422" s="28">
        <f t="shared" ca="1" si="786"/>
        <v>2.5143921851230076</v>
      </c>
      <c r="IH422" s="28">
        <f t="shared" ca="1" si="786"/>
        <v>-0.44605850501345889</v>
      </c>
      <c r="II422" s="28">
        <f t="shared" ca="1" si="786"/>
        <v>1.2414512147808545</v>
      </c>
      <c r="IJ422" s="28">
        <f t="shared" ca="1" si="787"/>
        <v>5.4085788737175795</v>
      </c>
      <c r="IK422" s="24">
        <f t="shared" ca="1" si="803"/>
        <v>2.0987939788271763</v>
      </c>
      <c r="IL422" s="28">
        <f t="shared" ca="1" si="788"/>
        <v>3.2784294786890813</v>
      </c>
      <c r="IM422" s="28">
        <f t="shared" ca="1" si="804"/>
        <v>8.692052980132452</v>
      </c>
      <c r="IN422" s="3">
        <f t="shared" ca="1" si="805"/>
        <v>8.6870083524066608</v>
      </c>
      <c r="IO422" s="2">
        <f t="shared" si="827"/>
        <v>8.6999999999999993</v>
      </c>
      <c r="IQ422" s="2">
        <f t="shared" ca="1" si="838"/>
        <v>3.3097848948904032</v>
      </c>
      <c r="IS422" s="3">
        <f t="shared" ca="1" si="790"/>
        <v>-0.14847152568340261</v>
      </c>
      <c r="IT422" s="3">
        <f t="shared" ca="1" si="791"/>
        <v>-3.3901427927614858E-2</v>
      </c>
      <c r="IU422" s="3">
        <f t="shared" si="792"/>
        <v>0</v>
      </c>
      <c r="IV422" s="3">
        <f t="shared" ca="1" si="793"/>
        <v>0.18237295361101746</v>
      </c>
      <c r="IX422" s="28">
        <f ca="1">$HL422/100*(GZ422-100)*AL422/1000+(HM422-100)*HZ422/$HY422</f>
        <v>2.7532082490510673E-2</v>
      </c>
      <c r="IY422" s="28">
        <f ca="1">$HL422/100*(HA422-100)*AM422/1000+(HN422-100)*IA422/$HY422</f>
        <v>4.8645795212111792E-2</v>
      </c>
      <c r="IZ422" s="28">
        <f ca="1">$HL422/100*(HB422-100)*AN422/1000+(HO422-100)*IB422/$HY422</f>
        <v>0.35335695393114713</v>
      </c>
      <c r="JA422" s="28">
        <f ca="1">$HL422/100*(HC422-100)*AO422/1000+(HP422-100)*IC422/$HY422</f>
        <v>0.37213249858652275</v>
      </c>
      <c r="JB422" s="28">
        <f ca="1">$HL422/100*(HD422-100)*AP422/1000+(HQ422-100)*ID422/$HY422</f>
        <v>0.24958118911397581</v>
      </c>
      <c r="JC422" s="28">
        <f ca="1">$HL422/100*(HE422-100)*AQ422/1000+(HR422-100)*IE422/$HY422</f>
        <v>0.10737766636870254</v>
      </c>
      <c r="JE422" s="3">
        <f t="shared" ca="1" si="848"/>
        <v>5.3017938850473567E-2</v>
      </c>
      <c r="JF422" s="3">
        <f t="shared" ca="1" si="848"/>
        <v>2.8485462482331643E-2</v>
      </c>
      <c r="JG422" s="3">
        <f t="shared" ca="1" si="848"/>
        <v>2.8842573831294016E-2</v>
      </c>
      <c r="JH422" s="3">
        <f t="shared" ca="1" si="848"/>
        <v>1.0423877952059235E-2</v>
      </c>
      <c r="JI422" s="3">
        <f t="shared" ca="1" si="848"/>
        <v>-7.8476812836813514E-3</v>
      </c>
      <c r="JJ422" s="3">
        <f t="shared" ca="1" si="848"/>
        <v>6.5253438450471365E-2</v>
      </c>
      <c r="JK422" s="3">
        <f>IO422-IO421</f>
        <v>0</v>
      </c>
      <c r="JL422" s="3">
        <f t="shared" ca="1" si="794"/>
        <v>-8.1860512681767583E-2</v>
      </c>
      <c r="JN422" s="10">
        <f>COUNTIF(EI422:ET422,"&gt;2")</f>
        <v>11</v>
      </c>
      <c r="JP422" s="2">
        <f>AVERAGE(CS422,CS410,CS398,CS386,CS374,CS362,CS350,CS338,CS326,CS314)</f>
        <v>0.33395812334866604</v>
      </c>
      <c r="JQ422" s="2">
        <f>CS422-JP422</f>
        <v>0.35622592573109291</v>
      </c>
      <c r="JR422" s="2">
        <f>AVERAGE(CT422,CT410,CT398,CT386,CT374,CT362,CT350,CT338,CT326,CT314)</f>
        <v>0.33752847908844708</v>
      </c>
      <c r="JS422" s="2">
        <f>CT422-JR422</f>
        <v>0.46183203250228033</v>
      </c>
      <c r="JT422" s="2">
        <f>AVERAGE(CS374,CS362,CS350,CS338,CS326,CS314,CS302,CS290,CS278,CS266)</f>
        <v>0.18850445225719198</v>
      </c>
      <c r="JU422" s="2">
        <f>MIN(CS374,CS362,CS350,CS338,CS326,CS314,CS302,CS290,CS278,CS266)</f>
        <v>-0.10416666666666075</v>
      </c>
      <c r="JV422" s="2">
        <f>MAX(CS374,CS362,CS350,CS338,CS326,CS314,CS302,CS290,CS278,CS266)-JU422</f>
        <v>0.49289358600581668</v>
      </c>
      <c r="JW422" s="2">
        <f>AVERAGE(CX374,CX362,CX350,CX338,CX326,CX314,CX302,CX290,CX278,CX266)</f>
        <v>0.18564204817607241</v>
      </c>
      <c r="JX422" s="2">
        <f>MIN(CX374,CX362,CX350,CX338,CX326,CX314,CX302,CX290,CX278,CX266)</f>
        <v>-0.11223344556677253</v>
      </c>
      <c r="JY422" s="2">
        <f>MAX(CX374,CX362,CX350,CX338,CX326,CX314,CX302,CX290,CX278,CX266)-JX422</f>
        <v>0.63965960590432525</v>
      </c>
      <c r="JZ422" s="2">
        <f>AVERAGE(CT374,CT362,CT350,CT338,CT326,CT314,CT302,CT290,CT278,CT266)</f>
        <v>0.20975369513062744</v>
      </c>
      <c r="KA422" s="2">
        <f>MIN(CT374,CT362,CT350,CT338,CT326,CT314,CT302,CT290,CT278,CT266)</f>
        <v>-0.10101010101009526</v>
      </c>
      <c r="KB422" s="2">
        <f>MAX(CT374,CT362,CT350,CT338,CT326,CT314,CT302,CT290,CT278,CT266)-KA422</f>
        <v>0.51338123503071964</v>
      </c>
      <c r="KC422" s="2">
        <f>AVERAGE(CW374,CW362,CW350,CW338,CW326,CW314,CW302,CW290,CW278,CW266)</f>
        <v>-1.0555923510049419E-2</v>
      </c>
      <c r="KD422" s="2">
        <f>MIN(CW374,CW362,CW350,CW338,CW326,CW314,CW302,CW290,CW278,CW266)</f>
        <v>-1.1583011583011473</v>
      </c>
      <c r="KE422" s="2">
        <f>MAX(CW374,CW362,CW350,CW338,CW326,CW314,CW302,CW290,CW278,CW266)-KD422</f>
        <v>2.5383436211461552</v>
      </c>
      <c r="KH422" s="2">
        <f>(DN422*$DN$4)+(FB422*$FB$3)+(FC422*$FC$3)+(FD422*$FD$3)+(FE422*$FE$3)+(FF422*$FF$3)+(FG422*$FG$3)</f>
        <v>4.8106760157434314</v>
      </c>
      <c r="KI422" s="2">
        <f>F422-KH422</f>
        <v>3.8893239842565679</v>
      </c>
      <c r="KJ422" s="2">
        <f>MAX(DN422,FB422:FG422)</f>
        <v>8.6920529801324626</v>
      </c>
      <c r="KK422" s="2">
        <f>MIN(DN422,FB422:FG422)</f>
        <v>3.2416502946954751</v>
      </c>
      <c r="KL422" s="2">
        <f t="shared" si="828"/>
        <v>5.4504026854369876</v>
      </c>
      <c r="KO422" s="2">
        <f>BO422</f>
        <v>80.099999999999994</v>
      </c>
      <c r="KP422" s="2">
        <f>100*((BO416/BO404)-1)</f>
        <v>-4.0888998035363393</v>
      </c>
      <c r="KQ422" s="2">
        <f>100*((KO416/KO404)-1)</f>
        <v>-4.0888998035363393</v>
      </c>
      <c r="KR422" s="2">
        <f>100*((BO410/BO398)-1)</f>
        <v>-2.5503355704697972</v>
      </c>
      <c r="KS422" s="2">
        <f t="shared" si="850"/>
        <v>-2.5503355704697972</v>
      </c>
      <c r="KT422" s="3">
        <f>BP422</f>
        <v>1.2473000000000001</v>
      </c>
      <c r="KU422" s="3">
        <f>BQ422</f>
        <v>75.466000000000008</v>
      </c>
      <c r="KV422" s="3">
        <f t="shared" si="773"/>
        <v>60.503487533071436</v>
      </c>
      <c r="KW422" s="2">
        <f t="shared" si="774"/>
        <v>115.19400220321501</v>
      </c>
      <c r="KX422" s="2">
        <f t="shared" si="837"/>
        <v>110.68327219263668</v>
      </c>
      <c r="LA422">
        <v>2</v>
      </c>
      <c r="LB422">
        <v>0</v>
      </c>
      <c r="LE422" s="2">
        <v>134.49378398020255</v>
      </c>
      <c r="LF422" s="2">
        <v>149.52674178414907</v>
      </c>
      <c r="LG422" s="2">
        <v>106.80170834014623</v>
      </c>
      <c r="LH422" s="2">
        <v>103.81549432464359</v>
      </c>
      <c r="LI422" s="2">
        <v>109.50986637241009</v>
      </c>
      <c r="LJ422" s="2">
        <v>113.34377935276434</v>
      </c>
      <c r="LK422" s="2">
        <v>120.10204434523934</v>
      </c>
      <c r="LL422" s="2">
        <v>123.92371199473328</v>
      </c>
      <c r="LM422" s="2">
        <v>129.79077528373637</v>
      </c>
      <c r="LN422" s="2">
        <v>119.7450483198952</v>
      </c>
      <c r="LO422" s="2">
        <v>144.07281129386899</v>
      </c>
      <c r="LP422" s="2">
        <v>132.20479930515344</v>
      </c>
      <c r="LQ422" s="2">
        <v>185.13364774370967</v>
      </c>
      <c r="LR422" s="2">
        <v>134.0907685131107</v>
      </c>
      <c r="LS422" s="2">
        <v>133.28176644732295</v>
      </c>
      <c r="LT422" s="2">
        <v>159.68708291401458</v>
      </c>
      <c r="LU422" s="2">
        <v>132.40054133994278</v>
      </c>
      <c r="LV422" s="2">
        <v>135.85194004398002</v>
      </c>
      <c r="LW422" s="2">
        <v>118.33181322020565</v>
      </c>
      <c r="LX422" s="2">
        <v>90.400660400143579</v>
      </c>
      <c r="LY422" s="2">
        <v>109.42680434276141</v>
      </c>
      <c r="LZ422" s="2">
        <v>133.54929748671233</v>
      </c>
      <c r="MA422" s="2">
        <v>131.17453850870416</v>
      </c>
      <c r="MB422" s="2">
        <v>126.62417033285634</v>
      </c>
      <c r="MC422" s="2">
        <v>139.05905141248567</v>
      </c>
      <c r="MD422" s="2">
        <v>123.03146173601277</v>
      </c>
      <c r="ME422" s="2">
        <v>140.44063201340032</v>
      </c>
      <c r="MF422" s="2">
        <v>132.76410537504597</v>
      </c>
      <c r="MG422" s="2">
        <v>143.73309307273846</v>
      </c>
      <c r="MH422" s="2">
        <v>120.66359827635262</v>
      </c>
      <c r="MI422" s="2">
        <v>173.1255944498281</v>
      </c>
      <c r="MJ422" s="2">
        <v>139.40965954396719</v>
      </c>
      <c r="MK422" s="2">
        <v>133.28511942284212</v>
      </c>
      <c r="ML422" s="2">
        <v>124.50501541463049</v>
      </c>
      <c r="MM422" s="2">
        <v>127.28686846986963</v>
      </c>
      <c r="MN422" s="2">
        <v>148.46121741389132</v>
      </c>
      <c r="MO422" s="2">
        <v>144.62117797042623</v>
      </c>
      <c r="MP422" s="2">
        <v>149.1665944365725</v>
      </c>
      <c r="MQ422" s="2">
        <v>89.15767098530236</v>
      </c>
      <c r="MR422" s="2">
        <v>92.548493111884639</v>
      </c>
      <c r="MS422" s="10">
        <v>135.68114325005868</v>
      </c>
      <c r="MT422" s="2">
        <v>139.51823411686314</v>
      </c>
      <c r="MU422" s="2">
        <v>121.12593646158383</v>
      </c>
      <c r="MV422" s="2">
        <v>84.822584865541856</v>
      </c>
      <c r="MX422" s="22">
        <v>0.81</v>
      </c>
      <c r="MY422" s="22">
        <v>0.19</v>
      </c>
      <c r="MZ422" s="22">
        <v>0.7</v>
      </c>
      <c r="NA422" s="22">
        <v>0.44</v>
      </c>
      <c r="NB422" s="22">
        <v>0.44</v>
      </c>
      <c r="NC422" s="22">
        <v>0.42</v>
      </c>
      <c r="ND422" s="22">
        <v>1</v>
      </c>
      <c r="NE422" s="22">
        <v>2.46</v>
      </c>
      <c r="NF422" s="22">
        <v>0.54</v>
      </c>
      <c r="NG422" s="22">
        <v>4</v>
      </c>
      <c r="NH422" s="23">
        <v>6</v>
      </c>
      <c r="NI422" s="22">
        <v>16</v>
      </c>
      <c r="NJ422" s="22">
        <v>0.9</v>
      </c>
      <c r="NK422" s="22">
        <v>0.45</v>
      </c>
      <c r="NL422" s="23">
        <v>8.36</v>
      </c>
      <c r="NM422" s="3">
        <v>3.68</v>
      </c>
      <c r="NN422" s="22">
        <v>2.96</v>
      </c>
      <c r="NO422" s="22">
        <v>1.36</v>
      </c>
      <c r="NP422" s="22">
        <v>0.44</v>
      </c>
      <c r="NQ422" s="22">
        <v>4.62</v>
      </c>
      <c r="NR422" s="23">
        <v>1</v>
      </c>
      <c r="NS422" s="22">
        <v>1.76</v>
      </c>
      <c r="NT422" s="22">
        <v>9.24</v>
      </c>
      <c r="NU422" s="23">
        <v>7.92</v>
      </c>
      <c r="NV422" s="3">
        <v>3.96</v>
      </c>
      <c r="NW422" s="22">
        <v>0.66</v>
      </c>
      <c r="NX422" s="22">
        <v>0.88</v>
      </c>
      <c r="NY422" s="22">
        <v>78.44</v>
      </c>
      <c r="NZ422" s="22">
        <v>27.56</v>
      </c>
      <c r="OA422" s="23">
        <v>3</v>
      </c>
      <c r="OB422" s="22">
        <v>0.87</v>
      </c>
      <c r="OC422" s="22">
        <v>1.32</v>
      </c>
      <c r="OD422" s="22">
        <v>2.7</v>
      </c>
      <c r="OE422" s="22">
        <v>1.98</v>
      </c>
      <c r="OF422" s="22">
        <v>6.24</v>
      </c>
      <c r="OG422" s="22">
        <v>0.16</v>
      </c>
      <c r="OH422" s="23">
        <v>1.6</v>
      </c>
      <c r="OI422" s="22">
        <v>5</v>
      </c>
      <c r="OJ422" s="22">
        <v>10.050000000000001</v>
      </c>
      <c r="OK422" s="22">
        <v>4.95</v>
      </c>
      <c r="OL422" s="22">
        <v>0.42</v>
      </c>
      <c r="OM422" s="23">
        <v>2.8</v>
      </c>
      <c r="ON422" s="22">
        <v>2.66</v>
      </c>
      <c r="OO422" s="22">
        <v>8.1199999999999992</v>
      </c>
      <c r="OQ422">
        <f t="shared" si="829"/>
        <v>-4</v>
      </c>
      <c r="OR422" s="23">
        <f t="shared" ca="1" si="724"/>
        <v>1.0300332339443308</v>
      </c>
      <c r="OS422" s="23">
        <f t="shared" ca="1" si="724"/>
        <v>1.0331022994293029</v>
      </c>
      <c r="OT422" s="23">
        <f t="shared" ca="1" si="724"/>
        <v>1.0023572645138594</v>
      </c>
      <c r="OU422" s="23">
        <f t="shared" ca="1" si="724"/>
        <v>1.0017341261517287</v>
      </c>
      <c r="OV422" s="23">
        <f t="shared" ca="1" si="724"/>
        <v>1.0041806322052946</v>
      </c>
      <c r="OW422" s="23">
        <f t="shared" ca="1" si="724"/>
        <v>0.99931882849438569</v>
      </c>
      <c r="OX422" s="23">
        <f t="shared" ca="1" si="811"/>
        <v>1.0044298158859786</v>
      </c>
      <c r="OY422" s="23">
        <f t="shared" ca="1" si="811"/>
        <v>1.0209619121810465</v>
      </c>
      <c r="OZ422" s="23">
        <f t="shared" ca="1" si="811"/>
        <v>1.0123676873415104</v>
      </c>
      <c r="PA422" s="23">
        <f t="shared" ca="1" si="811"/>
        <v>1.0143893399122297</v>
      </c>
      <c r="PB422" s="23">
        <f t="shared" ca="1" si="811"/>
        <v>1.0190130401850326</v>
      </c>
      <c r="PC422" s="23">
        <f t="shared" ca="1" si="811"/>
        <v>1.040373900705962</v>
      </c>
      <c r="PD422" s="23">
        <f t="shared" ca="1" si="811"/>
        <v>1.0232776169929152</v>
      </c>
      <c r="PE422" s="23">
        <f t="shared" ca="1" si="811"/>
        <v>1.0486395683666321</v>
      </c>
      <c r="PF422" s="23">
        <f t="shared" ca="1" si="811"/>
        <v>1.0289501332957067</v>
      </c>
      <c r="PG422" s="23">
        <f t="shared" ca="1" si="729"/>
        <v>1.0359352242457565</v>
      </c>
      <c r="PH422" s="23">
        <f t="shared" ca="1" si="729"/>
        <v>1.027787431046844</v>
      </c>
      <c r="PI422" s="23">
        <f t="shared" ca="1" si="729"/>
        <v>1.0100582791887844</v>
      </c>
      <c r="PJ422" s="23">
        <f t="shared" ca="1" si="729"/>
        <v>1.0347657880563161</v>
      </c>
      <c r="PK422" s="23">
        <f t="shared" ca="1" si="729"/>
        <v>1.0993892335188868</v>
      </c>
      <c r="PL422" s="23">
        <f t="shared" ca="1" si="729"/>
        <v>1.0017282318022349</v>
      </c>
      <c r="PM422" s="23">
        <f t="shared" ca="1" si="729"/>
        <v>1.0124608569255966</v>
      </c>
      <c r="PN422" s="23">
        <f t="shared" ca="1" si="729"/>
        <v>1.0103471001799196</v>
      </c>
      <c r="PO422" s="23">
        <f t="shared" ca="1" si="851"/>
        <v>1.042141088076953</v>
      </c>
      <c r="PP422" s="23">
        <f t="shared" ca="1" si="851"/>
        <v>1.0410060155070668</v>
      </c>
      <c r="PQ422" s="23">
        <f t="shared" ca="1" si="851"/>
        <v>0.98610010602585407</v>
      </c>
      <c r="PR422" s="23">
        <f t="shared" ca="1" si="851"/>
        <v>1.0055794353961565</v>
      </c>
      <c r="PS422" s="23">
        <f t="shared" ca="1" si="851"/>
        <v>1.0388412260623834</v>
      </c>
      <c r="PT422" s="23">
        <f t="shared" ca="1" si="851"/>
        <v>1.0281279689874243</v>
      </c>
      <c r="PU422" s="23">
        <f t="shared" ca="1" si="749"/>
        <v>1.0002360932894538</v>
      </c>
      <c r="PV422" s="23">
        <f t="shared" ca="1" si="749"/>
        <v>1.0729967532990787</v>
      </c>
      <c r="PW422" s="23">
        <f t="shared" ca="1" si="749"/>
        <v>1.0155152550592974</v>
      </c>
      <c r="PX422" s="23">
        <f t="shared" ref="PX422:QE469" ca="1" si="855">MK422/OFFSET(MK422,$OQ422,0)</f>
        <v>1.015687239130628</v>
      </c>
      <c r="PY422" s="23">
        <f t="shared" ca="1" si="855"/>
        <v>1.0040404098413827</v>
      </c>
      <c r="PZ422" s="23">
        <f t="shared" ca="1" si="855"/>
        <v>1.0163418233902084</v>
      </c>
      <c r="QA422" s="23">
        <f t="shared" ca="1" si="855"/>
        <v>1.0457342451144658</v>
      </c>
      <c r="QB422" s="23">
        <f t="shared" ca="1" si="730"/>
        <v>1.0373241555567487</v>
      </c>
      <c r="QC422" s="23">
        <f t="shared" ca="1" si="730"/>
        <v>1.0247484647526823</v>
      </c>
      <c r="QD422" s="23">
        <f t="shared" ca="1" si="730"/>
        <v>0.99700214263004283</v>
      </c>
      <c r="QE422" s="23">
        <f t="shared" ca="1" si="730"/>
        <v>1.0183380332498915</v>
      </c>
      <c r="QF422" s="23">
        <f t="shared" ca="1" si="730"/>
        <v>1.0421670501662721</v>
      </c>
      <c r="QG422" s="23">
        <f t="shared" ca="1" si="809"/>
        <v>1.0169273901311022</v>
      </c>
      <c r="QH422" s="23">
        <f t="shared" ca="1" si="809"/>
        <v>1.0300531193500639</v>
      </c>
      <c r="QI422" s="23">
        <f t="shared" ca="1" si="809"/>
        <v>1.0099002401800341</v>
      </c>
      <c r="QJ422" s="26">
        <f t="shared" ca="1" si="779"/>
        <v>1.0294876810070659</v>
      </c>
      <c r="QL422" s="3">
        <f t="shared" ca="1" si="751"/>
        <v>130.04059954655651</v>
      </c>
      <c r="QM422" s="3">
        <f t="shared" ca="1" si="753"/>
        <v>0.62285627970946056</v>
      </c>
      <c r="QN422" s="3">
        <f t="shared" ca="1" si="757"/>
        <v>0.56824510225942737</v>
      </c>
      <c r="QO422" s="3">
        <f t="shared" ca="1" si="762"/>
        <v>1.8744953030410461</v>
      </c>
      <c r="QP422" s="3">
        <f t="shared" ca="1" si="795"/>
        <v>3.3315156847917748</v>
      </c>
      <c r="QQ422" s="2">
        <f t="shared" ca="1" si="810"/>
        <v>6.9826941489421257</v>
      </c>
      <c r="QR422" s="3">
        <f t="shared" ca="1" si="754"/>
        <v>7.7357135835618429</v>
      </c>
      <c r="QS422" s="3">
        <f t="shared" ca="1" si="758"/>
        <v>7.0373082898401647</v>
      </c>
      <c r="QT422" s="3">
        <f t="shared" ca="1" si="761"/>
        <v>7.7114521070813957</v>
      </c>
      <c r="QU422" s="3">
        <f t="shared" ca="1" si="782"/>
        <v>6.7740213371636937</v>
      </c>
    </row>
    <row r="423" spans="1:463" x14ac:dyDescent="0.35">
      <c r="A423" t="s">
        <v>1488</v>
      </c>
      <c r="B423" s="21">
        <v>45078</v>
      </c>
      <c r="C423" t="s">
        <v>1038</v>
      </c>
      <c r="D423" s="2">
        <v>129.4</v>
      </c>
      <c r="E423" s="2">
        <v>131.5</v>
      </c>
      <c r="F423" s="2">
        <v>7.9</v>
      </c>
      <c r="G423" s="2">
        <v>126.3</v>
      </c>
      <c r="H423" s="2">
        <v>130.93434738376993</v>
      </c>
      <c r="I423" s="2">
        <v>125.93805939622057</v>
      </c>
      <c r="J423" s="2">
        <v>131.9</v>
      </c>
      <c r="K423" s="2">
        <v>129.69999999999999</v>
      </c>
      <c r="L423" s="2">
        <v>129.14494889622588</v>
      </c>
      <c r="M423" s="2">
        <v>116.5</v>
      </c>
      <c r="N423" s="2">
        <v>128.5</v>
      </c>
      <c r="O423" s="2">
        <v>133.19999999999999</v>
      </c>
      <c r="P423" s="2">
        <v>134.4</v>
      </c>
      <c r="Q423" s="2">
        <v>116.9</v>
      </c>
      <c r="R423" s="2">
        <v>134.5</v>
      </c>
      <c r="S423" s="2">
        <v>128.5</v>
      </c>
      <c r="T423" s="2">
        <v>231.6</v>
      </c>
      <c r="U423" s="2">
        <v>176.5</v>
      </c>
      <c r="V423" s="2">
        <v>137.69999999999999</v>
      </c>
      <c r="W423" s="2">
        <v>129.4</v>
      </c>
      <c r="X423" s="2">
        <v>132.80000000000001</v>
      </c>
      <c r="Y423" s="2">
        <v>179.3</v>
      </c>
      <c r="Z423" s="2">
        <v>177.5</v>
      </c>
      <c r="AA423" s="2">
        <v>132.5</v>
      </c>
      <c r="AB423" s="2">
        <v>122.8</v>
      </c>
      <c r="AC423" s="2">
        <v>111.6</v>
      </c>
      <c r="AD423" s="2">
        <v>147.5</v>
      </c>
      <c r="AE423" s="2">
        <v>119</v>
      </c>
      <c r="AF423" s="2">
        <v>141.69999999999999</v>
      </c>
      <c r="AG423" s="22">
        <v>534</v>
      </c>
      <c r="AH423" s="22">
        <v>466</v>
      </c>
      <c r="AI423" s="22">
        <v>161</v>
      </c>
      <c r="AJ423" s="22">
        <v>31</v>
      </c>
      <c r="AK423" s="22">
        <v>49</v>
      </c>
      <c r="AL423" s="22">
        <v>4</v>
      </c>
      <c r="AM423" s="22">
        <v>10</v>
      </c>
      <c r="AN423" s="22">
        <v>29</v>
      </c>
      <c r="AO423" s="22">
        <v>49</v>
      </c>
      <c r="AP423" s="22">
        <v>28</v>
      </c>
      <c r="AQ423" s="22">
        <v>25</v>
      </c>
      <c r="AR423" s="2">
        <v>133.4</v>
      </c>
      <c r="AS423" s="2">
        <v>137</v>
      </c>
      <c r="AT423" s="2">
        <v>116.9</v>
      </c>
      <c r="AU423" s="2">
        <v>144.4</v>
      </c>
      <c r="AV423" s="2">
        <v>127.9</v>
      </c>
      <c r="AW423" s="2">
        <v>126</v>
      </c>
      <c r="AX423" s="2">
        <v>134.5</v>
      </c>
      <c r="AY423" s="2">
        <v>131.80000000000001</v>
      </c>
      <c r="AZ423" s="2">
        <v>125</v>
      </c>
      <c r="BA423" s="2">
        <v>129.4</v>
      </c>
      <c r="BB423" s="2">
        <v>138</v>
      </c>
      <c r="BC423" s="2">
        <v>116.6</v>
      </c>
      <c r="BD423" s="3">
        <v>1.72</v>
      </c>
      <c r="BE423" s="3">
        <v>1.89</v>
      </c>
      <c r="BF423" s="3">
        <v>2.89</v>
      </c>
      <c r="BG423" s="3">
        <v>1.1000000000000001</v>
      </c>
      <c r="BH423" s="3">
        <v>0.35</v>
      </c>
      <c r="BI423" s="2">
        <v>376.4</v>
      </c>
      <c r="BJ423" s="2">
        <v>10.7</v>
      </c>
      <c r="BK423" s="2">
        <v>9.6</v>
      </c>
      <c r="BL423" s="2">
        <v>155.69999999999999</v>
      </c>
      <c r="BM423" s="2">
        <v>137.4</v>
      </c>
      <c r="BN423" s="10">
        <v>670</v>
      </c>
      <c r="BO423" s="3">
        <v>81.680000000000007</v>
      </c>
      <c r="BP423" s="22">
        <v>1.2630999999999999</v>
      </c>
      <c r="BQ423" s="3">
        <v>74.839090909090899</v>
      </c>
      <c r="BR423" s="23">
        <v>2.1771428571428566</v>
      </c>
      <c r="BS423" s="2">
        <v>269.10000000000002</v>
      </c>
      <c r="BT423" s="3">
        <v>122.56</v>
      </c>
      <c r="BU423" s="2">
        <v>5.5</v>
      </c>
      <c r="BV423" s="2">
        <v>4.8</v>
      </c>
      <c r="BW423" s="2">
        <v>8.6</v>
      </c>
      <c r="BX423" s="2">
        <v>8.1999999999999993</v>
      </c>
      <c r="BY423" s="23">
        <v>304.01400000000001</v>
      </c>
      <c r="BZ423" s="2">
        <v>105.2</v>
      </c>
      <c r="CA423" s="2">
        <v>116.6</v>
      </c>
      <c r="CB423" s="3">
        <v>117.65</v>
      </c>
      <c r="CC423" s="2">
        <v>119.7</v>
      </c>
      <c r="CD423" s="2">
        <v>156.6</v>
      </c>
      <c r="CE423" s="2">
        <v>105.39446926788233</v>
      </c>
      <c r="CF423" s="3">
        <v>117.27108708811777</v>
      </c>
      <c r="CG423" s="2">
        <v>119.77756006807017</v>
      </c>
      <c r="CH423" s="23">
        <v>308.22241927066136</v>
      </c>
      <c r="CI423" s="3">
        <v>115.84753995114782</v>
      </c>
      <c r="CM423" s="2">
        <f t="shared" si="763"/>
        <v>59.250329276455474</v>
      </c>
      <c r="CN423" s="2">
        <f t="shared" si="763"/>
        <v>1.7236504292161008</v>
      </c>
      <c r="CO423" s="2">
        <f t="shared" si="764"/>
        <v>81.700723907266536</v>
      </c>
      <c r="CR423" s="2">
        <f t="shared" si="767"/>
        <v>0.2323780015491955</v>
      </c>
      <c r="CS423" s="2">
        <f t="shared" si="767"/>
        <v>0.15232292460014366</v>
      </c>
      <c r="CT423" s="2">
        <f t="shared" si="768"/>
        <v>0.15860428231562479</v>
      </c>
      <c r="CU423" s="2">
        <f t="shared" si="768"/>
        <v>0.20149239309980768</v>
      </c>
      <c r="CV423" s="2">
        <f t="shared" si="768"/>
        <v>0.19292989228519419</v>
      </c>
      <c r="CW423" s="2">
        <f t="shared" si="769"/>
        <v>0.30120481927709125</v>
      </c>
      <c r="CX423" s="2">
        <f t="shared" si="770"/>
        <v>0.54263565891471988</v>
      </c>
      <c r="CY423" s="2">
        <f t="shared" si="815"/>
        <v>-2.7252081756245228</v>
      </c>
      <c r="CZ423" s="2">
        <f t="shared" si="775"/>
        <v>-4.3159257660765782E-2</v>
      </c>
      <c r="DA423" s="2">
        <f t="shared" si="776"/>
        <v>-1.9169329073482473</v>
      </c>
      <c r="DB423" s="2">
        <f t="shared" si="777"/>
        <v>0.73152889539136801</v>
      </c>
      <c r="DC423" s="2">
        <f t="shared" si="704"/>
        <v>0.29309885424992427</v>
      </c>
      <c r="DF423" s="2">
        <f t="shared" si="771"/>
        <v>2.4448849668850414</v>
      </c>
      <c r="DG423" s="2">
        <f t="shared" si="771"/>
        <v>2.3398838649171028</v>
      </c>
      <c r="DH423" s="2">
        <f t="shared" si="772"/>
        <v>5.2422018207680221</v>
      </c>
      <c r="DI423" s="2">
        <f t="shared" si="844"/>
        <v>12.171568711758818</v>
      </c>
      <c r="DJ423" s="2">
        <f t="shared" si="844"/>
        <v>0</v>
      </c>
      <c r="DM423" s="2">
        <f t="shared" si="816"/>
        <v>7.3858921161825766</v>
      </c>
      <c r="DN423" s="2">
        <f t="shared" si="816"/>
        <v>7.9638752052545181</v>
      </c>
      <c r="DO423" s="2">
        <f t="shared" si="780"/>
        <v>6.8527918781725843</v>
      </c>
      <c r="DP423" s="2">
        <f t="shared" si="817"/>
        <v>8.4703947368421151</v>
      </c>
      <c r="DQ423" s="2">
        <f t="shared" si="854"/>
        <v>4.2569613247869178</v>
      </c>
      <c r="DR423" s="2">
        <f t="shared" si="818"/>
        <v>7.1900826446280899</v>
      </c>
      <c r="DS423" s="2">
        <f t="shared" si="819"/>
        <v>5.8837001161326361</v>
      </c>
      <c r="DT423" s="2">
        <v>7.1</v>
      </c>
      <c r="DU423" s="2">
        <v>6.4</v>
      </c>
      <c r="DV423" s="2">
        <f t="shared" si="781"/>
        <v>17.356828193832598</v>
      </c>
      <c r="DW423" s="2">
        <f t="shared" si="820"/>
        <v>7.1494042163153138</v>
      </c>
      <c r="DX423" s="2">
        <f t="shared" si="821"/>
        <v>23.322683706070269</v>
      </c>
      <c r="DY423" s="2">
        <f t="shared" si="822"/>
        <v>-1.753104455807164</v>
      </c>
      <c r="DZ423" s="2">
        <f t="shared" si="823"/>
        <v>-22.683513838748492</v>
      </c>
      <c r="EA423" s="2">
        <f t="shared" si="835"/>
        <v>26.704953338119154</v>
      </c>
      <c r="EB423" s="2">
        <f t="shared" si="835"/>
        <v>12.591986917416186</v>
      </c>
      <c r="EC423" s="2">
        <f t="shared" si="835"/>
        <v>3.1897926634768758</v>
      </c>
      <c r="ED423" s="2">
        <f t="shared" si="835"/>
        <v>5.4805401111993612</v>
      </c>
      <c r="EE423" s="2">
        <f t="shared" si="718"/>
        <v>50.925925925925931</v>
      </c>
      <c r="EF423" s="2">
        <f t="shared" si="718"/>
        <v>47.916666666666671</v>
      </c>
      <c r="EG423" s="2">
        <f t="shared" si="718"/>
        <v>4.4129235618597384</v>
      </c>
      <c r="EH423" s="2">
        <f t="shared" si="718"/>
        <v>4.5996592844974371</v>
      </c>
      <c r="EI423" s="2">
        <f t="shared" si="849"/>
        <v>17.326297273526837</v>
      </c>
      <c r="EJ423" s="2">
        <f t="shared" si="849"/>
        <v>9.2503987240829311</v>
      </c>
      <c r="EK423" s="2">
        <f t="shared" si="849"/>
        <v>7.1494042163153138</v>
      </c>
      <c r="EL423" s="2">
        <f t="shared" si="849"/>
        <v>11.937984496124043</v>
      </c>
      <c r="EM423" s="2">
        <f t="shared" si="849"/>
        <v>6.4945878434637949</v>
      </c>
      <c r="EN423" s="2">
        <f t="shared" si="849"/>
        <v>8.1545064377682497</v>
      </c>
      <c r="EO423" s="2">
        <f t="shared" si="830"/>
        <v>-1.753104455807164</v>
      </c>
      <c r="EP423" s="2">
        <f t="shared" si="830"/>
        <v>9.4684385382059801</v>
      </c>
      <c r="EQ423" s="2">
        <f t="shared" si="830"/>
        <v>6.6552901023890776</v>
      </c>
      <c r="ER423" s="2">
        <f t="shared" si="716"/>
        <v>3.1897926634768758</v>
      </c>
      <c r="ES423" s="2">
        <f t="shared" si="716"/>
        <v>9.5238095238095344</v>
      </c>
      <c r="ET423" s="2">
        <f t="shared" si="716"/>
        <v>6.58135283363801</v>
      </c>
      <c r="EU423" s="2">
        <f t="shared" si="765"/>
        <v>10.7</v>
      </c>
      <c r="EV423" s="2">
        <f t="shared" si="765"/>
        <v>9.6</v>
      </c>
      <c r="EW423" s="2">
        <f t="shared" si="824"/>
        <v>-1.3307984790874694</v>
      </c>
      <c r="EX423" s="2">
        <f t="shared" si="824"/>
        <v>2.0802377414561812</v>
      </c>
      <c r="EY423" s="2">
        <f t="shared" si="825"/>
        <v>-40.65839008835944</v>
      </c>
      <c r="EZ423" s="2">
        <f t="shared" si="825"/>
        <v>-72.500652823367531</v>
      </c>
      <c r="FA423" s="2">
        <f t="shared" si="826"/>
        <v>31.332357247437791</v>
      </c>
      <c r="FB423" s="2">
        <f t="shared" si="733"/>
        <v>3.070617072997095</v>
      </c>
      <c r="FC423" s="2">
        <f t="shared" si="733"/>
        <v>3.3398821218074692</v>
      </c>
      <c r="FD423" s="2">
        <f t="shared" si="733"/>
        <v>6.3868613138686081</v>
      </c>
      <c r="FE423" s="2">
        <f t="shared" si="732"/>
        <v>4.5313194135939705</v>
      </c>
      <c r="FF423" s="2">
        <f t="shared" si="732"/>
        <v>6.4000000000000057</v>
      </c>
      <c r="FG423" s="2">
        <f t="shared" si="732"/>
        <v>2.890932982917227</v>
      </c>
      <c r="FH423" s="2">
        <v>8.1999999999999993</v>
      </c>
      <c r="FI423" s="2">
        <v>8.3000000000000007</v>
      </c>
      <c r="FL423" s="2">
        <f t="shared" si="845"/>
        <v>1.7187383863590755</v>
      </c>
      <c r="FM423" s="2">
        <f t="shared" si="845"/>
        <v>2.0061094750704278</v>
      </c>
      <c r="FN423" s="2">
        <f t="shared" si="798"/>
        <v>2.0518231619935268</v>
      </c>
      <c r="FQ423" s="2">
        <f t="shared" si="846"/>
        <v>7.0542368740162065</v>
      </c>
      <c r="FR423" s="2">
        <f t="shared" si="846"/>
        <v>8.2691520253938009</v>
      </c>
      <c r="FS423" s="2">
        <f t="shared" si="800"/>
        <v>8.4633643215620502</v>
      </c>
      <c r="FT423" s="2">
        <f t="shared" si="847"/>
        <v>4.7345408925401733</v>
      </c>
      <c r="FU423" s="2">
        <f t="shared" si="847"/>
        <v>4.1982257623254249</v>
      </c>
      <c r="FX423" s="2">
        <f t="shared" si="852"/>
        <v>7.5272613006815758</v>
      </c>
      <c r="FY423" s="2">
        <f t="shared" si="852"/>
        <v>6.7901645052451665</v>
      </c>
      <c r="FZ423" s="2">
        <f t="shared" si="813"/>
        <v>6.696996122288712</v>
      </c>
      <c r="GA423" s="2">
        <f t="shared" si="853"/>
        <v>4.8269001079800145</v>
      </c>
      <c r="GB423" s="2">
        <f t="shared" si="853"/>
        <v>5.5947120902421599</v>
      </c>
      <c r="GE423" s="2">
        <f t="shared" si="839"/>
        <v>44.934220223091607</v>
      </c>
      <c r="GF423" s="2">
        <f t="shared" si="839"/>
        <v>42.351743240645384</v>
      </c>
      <c r="GG423" s="2">
        <f t="shared" si="831"/>
        <v>-30.955612417092215</v>
      </c>
      <c r="GH423" s="2">
        <f t="shared" si="831"/>
        <v>-71.082599693748591</v>
      </c>
      <c r="GI423" s="2">
        <f t="shared" si="832"/>
        <v>30.717163577759866</v>
      </c>
      <c r="GJ423" s="2">
        <f t="shared" si="833"/>
        <v>7.1487946799667634</v>
      </c>
      <c r="GK423" s="2">
        <v>8</v>
      </c>
      <c r="GN423" s="2">
        <f t="shared" si="752"/>
        <v>-0.79999999999999893</v>
      </c>
      <c r="GQ423" s="2">
        <f t="shared" si="717"/>
        <v>5.9</v>
      </c>
      <c r="GT423" s="27">
        <f t="shared" ca="1" si="734"/>
        <v>107.17703349282297</v>
      </c>
      <c r="GU423" s="27">
        <f t="shared" ca="1" si="735"/>
        <v>88.013698630136986</v>
      </c>
      <c r="GV423" s="27">
        <f t="shared" ca="1" si="735"/>
        <v>99.101412066752246</v>
      </c>
      <c r="GW423" s="27">
        <f t="shared" ca="1" si="736"/>
        <v>103.046875</v>
      </c>
      <c r="GX423" s="27">
        <f t="shared" ca="1" si="736"/>
        <v>103.75999999999999</v>
      </c>
      <c r="GY423" s="27">
        <f t="shared" ca="1" si="737"/>
        <v>103.38050314465409</v>
      </c>
      <c r="GZ423" s="27">
        <f t="shared" ca="1" si="738"/>
        <v>83.609663666508766</v>
      </c>
      <c r="HA423" s="27">
        <f t="shared" ca="1" si="739"/>
        <v>104.98588899341486</v>
      </c>
      <c r="HB423" s="27">
        <f t="shared" ca="1" si="739"/>
        <v>104.68417317246272</v>
      </c>
      <c r="HC423" s="27">
        <f t="shared" ca="1" si="739"/>
        <v>102.85220397579948</v>
      </c>
      <c r="HD423" s="27">
        <f t="shared" ca="1" si="739"/>
        <v>101.94244604316548</v>
      </c>
      <c r="HE423" s="27">
        <f t="shared" ca="1" si="740"/>
        <v>102.5041736227045</v>
      </c>
      <c r="HG423" s="27">
        <f t="shared" ca="1" si="741"/>
        <v>107.17948717948718</v>
      </c>
      <c r="HH423" s="27">
        <f t="shared" ca="1" si="742"/>
        <v>87.845968712394708</v>
      </c>
      <c r="HI423" s="27">
        <f t="shared" ca="1" si="742"/>
        <v>124.44089456869007</v>
      </c>
      <c r="HJ423" s="27">
        <f t="shared" ca="1" si="743"/>
        <v>105.26315789473684</v>
      </c>
      <c r="HK423" s="27">
        <f t="shared" ca="1" si="743"/>
        <v>103.30578512396693</v>
      </c>
      <c r="HL423" s="27">
        <f t="shared" ca="1" si="744"/>
        <v>104.43349753694582</v>
      </c>
      <c r="HM423" s="27">
        <f t="shared" ca="1" si="745"/>
        <v>151.54343144292892</v>
      </c>
      <c r="HN423" s="27">
        <f t="shared" ca="1" si="746"/>
        <v>100.09416195856873</v>
      </c>
      <c r="HO423" s="27">
        <f t="shared" ca="1" si="746"/>
        <v>106.25942684766214</v>
      </c>
      <c r="HP423" s="27">
        <f t="shared" ca="1" si="746"/>
        <v>104.42238267148014</v>
      </c>
      <c r="HQ423" s="27">
        <f t="shared" ca="1" si="746"/>
        <v>104.43275732531932</v>
      </c>
      <c r="HR423" s="27">
        <f t="shared" ca="1" si="747"/>
        <v>102.0442930153322</v>
      </c>
      <c r="HT423" s="27">
        <f t="shared" ca="1" si="841"/>
        <v>165.19919479632694</v>
      </c>
      <c r="HU423" s="27">
        <f t="shared" ca="1" si="841"/>
        <v>37.166310683262509</v>
      </c>
      <c r="HV423" s="27">
        <f t="shared" ca="1" si="841"/>
        <v>51.606627565515659</v>
      </c>
      <c r="HW423" s="27">
        <f t="shared" ca="1" si="842"/>
        <v>573.02828985355484</v>
      </c>
      <c r="HX423" s="27">
        <f t="shared" ca="1" si="842"/>
        <v>427.07975102802692</v>
      </c>
      <c r="HY423" s="27">
        <f t="shared" ca="1" si="802"/>
        <v>1000</v>
      </c>
      <c r="HZ423" s="27">
        <f t="shared" ca="1" si="843"/>
        <v>1.7970970146326155</v>
      </c>
      <c r="IA423" s="27">
        <f t="shared" ca="1" si="843"/>
        <v>10.79119656761481</v>
      </c>
      <c r="IB423" s="27">
        <f t="shared" ca="1" si="843"/>
        <v>23.7988105746584</v>
      </c>
      <c r="IC423" s="27">
        <f t="shared" ca="1" si="843"/>
        <v>49.444070425104911</v>
      </c>
      <c r="ID423" s="27">
        <f t="shared" ca="1" si="843"/>
        <v>31.318318264849214</v>
      </c>
      <c r="IE423" s="27">
        <f t="shared" ca="1" si="843"/>
        <v>21.890693789422802</v>
      </c>
      <c r="IG423" s="28">
        <f t="shared" ca="1" si="786"/>
        <v>2.3927770635502768</v>
      </c>
      <c r="IH423" s="28">
        <f t="shared" ca="1" si="786"/>
        <v>-0.83976962901110186</v>
      </c>
      <c r="II423" s="28">
        <f t="shared" ca="1" si="786"/>
        <v>1.2153292298247793</v>
      </c>
      <c r="IJ423" s="28">
        <f t="shared" ca="1" si="787"/>
        <v>4.7151040080443734</v>
      </c>
      <c r="IK423" s="24">
        <f t="shared" ca="1" si="803"/>
        <v>1.9467673436804191</v>
      </c>
      <c r="IL423" s="28">
        <f t="shared" ca="1" si="788"/>
        <v>3.2416758581392964</v>
      </c>
      <c r="IM423" s="28">
        <f t="shared" ca="1" si="804"/>
        <v>7.9638752052545225</v>
      </c>
      <c r="IN423" s="3">
        <f t="shared" ca="1" si="805"/>
        <v>7.9567798661836697</v>
      </c>
      <c r="IO423" s="2">
        <f t="shared" si="827"/>
        <v>7.9</v>
      </c>
      <c r="IQ423" s="2">
        <f t="shared" ca="1" si="838"/>
        <v>2.7683366643639542</v>
      </c>
      <c r="IS423" s="3">
        <f t="shared" ca="1" si="790"/>
        <v>-0.39371112399764296</v>
      </c>
      <c r="IT423" s="3">
        <f t="shared" ca="1" si="791"/>
        <v>-2.6121984956075206E-2</v>
      </c>
      <c r="IU423" s="3">
        <f t="shared" si="792"/>
        <v>-0.79999999999999893</v>
      </c>
      <c r="IV423" s="3">
        <f t="shared" ca="1" si="793"/>
        <v>-0.38016689104628076</v>
      </c>
      <c r="IX423" s="28">
        <f ca="1">$HL423/100*(GZ423-100)*AL423/1000+(HM423-100)*HZ423/$HY423</f>
        <v>2.4160540805473626E-2</v>
      </c>
      <c r="IY423" s="28">
        <f ca="1">$HL423/100*(HA423-100)*AM423/1000+(HN423-100)*IA423/$HY423</f>
        <v>5.3085502795434419E-2</v>
      </c>
      <c r="IZ423" s="28">
        <f ca="1">$HL423/100*(HB423-100)*AN423/1000+(HO423-100)*IB423/$HY423</f>
        <v>0.29083044421945636</v>
      </c>
      <c r="JA423" s="28">
        <f ca="1">$HL423/100*(HC423-100)*AO423/1000+(HP423-100)*IC423/$HY423</f>
        <v>0.36461476232737344</v>
      </c>
      <c r="JB423" s="28">
        <f ca="1">$HL423/100*(HD423-100)*AP423/1000+(HQ423-100)*ID423/$HY423</f>
        <v>0.19562630624327215</v>
      </c>
      <c r="JC423" s="28">
        <f ca="1">$HL423/100*(HE423-100)*AQ423/1000+(HR423-100)*IE423/$HY423</f>
        <v>0.11013089487919178</v>
      </c>
      <c r="JE423" s="3">
        <f t="shared" ca="1" si="848"/>
        <v>-3.3715416850370467E-3</v>
      </c>
      <c r="JF423" s="3">
        <f t="shared" ca="1" si="848"/>
        <v>4.4397075833226274E-3</v>
      </c>
      <c r="JG423" s="3">
        <f t="shared" ca="1" si="848"/>
        <v>-6.252650971169077E-2</v>
      </c>
      <c r="JH423" s="3">
        <f t="shared" ca="1" si="848"/>
        <v>-7.5177362591493102E-3</v>
      </c>
      <c r="JI423" s="3">
        <f t="shared" ca="1" si="848"/>
        <v>-5.3954882870703658E-2</v>
      </c>
      <c r="JJ423" s="3">
        <f t="shared" ca="1" si="848"/>
        <v>2.7532285104892446E-3</v>
      </c>
      <c r="JK423" s="3">
        <f>IO423-IO422</f>
        <v>-0.79999999999999893</v>
      </c>
      <c r="JL423" s="3">
        <f t="shared" ca="1" si="794"/>
        <v>-0.73410194860327116</v>
      </c>
      <c r="JN423" s="10">
        <f>COUNTIF(EI423:ET423,"&gt;2")</f>
        <v>11</v>
      </c>
      <c r="JP423" s="2">
        <f>AVERAGE(CS423,CS411,CS399,CS387,CS375,CS363,CS351,CS339,CS327,CS315)</f>
        <v>0.20226702178113071</v>
      </c>
      <c r="JQ423" s="2">
        <f>CS423-JP423</f>
        <v>-4.9944097180987052E-2</v>
      </c>
      <c r="JR423" s="2">
        <f>AVERAGE(CT423,CT411,CT399,CT387,CT375,CT363,CT351,CT339,CT327,CT315)</f>
        <v>0.16228380948074189</v>
      </c>
      <c r="JS423" s="2">
        <f>CT423-JR423</f>
        <v>-3.6795271651171024E-3</v>
      </c>
      <c r="JT423" s="2">
        <f>AVERAGE(CS375,CS363,CS351,CS339,CS327,CS315,CS303,CS291,CS279,CS267)</f>
        <v>-1.1625310304636812E-2</v>
      </c>
      <c r="JU423" s="2">
        <f>MIN(CS375,CS363,CS351,CS339,CS327,CS315,CS303,CS291,CS279,CS267)</f>
        <v>-0.41710114702816026</v>
      </c>
      <c r="JV423" s="2">
        <f>MAX(CS375,CS363,CS351,CS339,CS327,CS315,CS303,CS291,CS279,CS267)-JU423</f>
        <v>0.6171011470281631</v>
      </c>
      <c r="JW423" s="2">
        <f>AVERAGE(CX375,CX363,CX351,CX339,CX327,CX315,CX303,CX291,CX279,CX267)</f>
        <v>0.31711600569594445</v>
      </c>
      <c r="JX423" s="2">
        <f>MIN(CX375,CX363,CX351,CX339,CX327,CX315,CX303,CX291,CX279,CX267)</f>
        <v>0</v>
      </c>
      <c r="JY423" s="2">
        <f>MAX(CX375,CX363,CX351,CX339,CX327,CX315,CX303,CX291,CX279,CX267)-JX423</f>
        <v>0.58685446009389663</v>
      </c>
      <c r="JZ423" s="2">
        <f>AVERAGE(CT375,CT363,CT351,CT339,CT327,CT315,CT303,CT291,CT279,CT267)</f>
        <v>-8.62474991454713E-3</v>
      </c>
      <c r="KA423" s="2">
        <f>MIN(CT375,CT363,CT351,CT339,CT327,CT315,CT303,CT291,CT279,CT267)</f>
        <v>-0.31479538300104631</v>
      </c>
      <c r="KB423" s="2">
        <f>MAX(CT375,CT363,CT351,CT339,CT327,CT315,CT303,CT291,CT279,CT267)-KA423</f>
        <v>0.64738961803430262</v>
      </c>
      <c r="KC423" s="2">
        <f>AVERAGE(CW375,CW363,CW351,CW339,CW327,CW315,CW303,CW291,CW279,CW267)</f>
        <v>-9.1003395478389121E-2</v>
      </c>
      <c r="KD423" s="2">
        <f>MIN(CW375,CW363,CW351,CW339,CW327,CW315,CW303,CW291,CW279,CW267)</f>
        <v>-0.58939096267190016</v>
      </c>
      <c r="KE423" s="2">
        <f>MAX(CW375,CW363,CW351,CW339,CW327,CW315,CW303,CW291,CW279,CW267)-KD423</f>
        <v>1.8459354652897044</v>
      </c>
      <c r="KH423" s="2">
        <f>(DN423*$DN$4)+(FB423*$FB$3)+(FC423*$FC$3)+(FD423*$FD$3)+(FE423*$FE$3)+(FF423*$FF$3)+(FG423*$FG$3)</f>
        <v>4.0987008900835713</v>
      </c>
      <c r="KI423" s="2">
        <f>F423-KH423</f>
        <v>3.8012991099164291</v>
      </c>
      <c r="KJ423" s="2">
        <f>MAX(DN423,FB423:FG423)</f>
        <v>7.9638752052545181</v>
      </c>
      <c r="KK423" s="2">
        <f>MIN(DN423,FB423:FG423)</f>
        <v>2.890932982917227</v>
      </c>
      <c r="KL423" s="2">
        <f t="shared" si="828"/>
        <v>5.0729422223372911</v>
      </c>
      <c r="KO423" s="2">
        <f>BO423</f>
        <v>81.680000000000007</v>
      </c>
      <c r="KP423" s="2">
        <f>100*((BO417/BO405)-1)</f>
        <v>-2.7542112381654937</v>
      </c>
      <c r="KQ423" s="2">
        <f>100*((KO417/KO405)-1)</f>
        <v>-2.7542112381654937</v>
      </c>
      <c r="KR423" s="2">
        <f>100*((BO411/BO399)-1)</f>
        <v>-3.3414634146341382</v>
      </c>
      <c r="KS423" s="2">
        <f t="shared" si="850"/>
        <v>-3.3414634146341382</v>
      </c>
      <c r="KT423" s="3">
        <f>BP423</f>
        <v>1.2630999999999999</v>
      </c>
      <c r="KU423" s="3">
        <f>BQ423</f>
        <v>74.839090909090899</v>
      </c>
      <c r="KV423" s="3">
        <f t="shared" si="773"/>
        <v>59.250329276455474</v>
      </c>
      <c r="KW423" s="2">
        <f t="shared" si="774"/>
        <v>114.7293436898472</v>
      </c>
      <c r="KX423" s="2">
        <f t="shared" si="837"/>
        <v>108.39078192351525</v>
      </c>
      <c r="LA423">
        <v>2</v>
      </c>
      <c r="LB423">
        <v>0</v>
      </c>
      <c r="LE423" s="2">
        <v>134.96387619860931</v>
      </c>
      <c r="LF423" s="2">
        <v>150.28701823442915</v>
      </c>
      <c r="LG423" s="2">
        <v>106.9993383352692</v>
      </c>
      <c r="LH423" s="2">
        <v>104.20425241280255</v>
      </c>
      <c r="LI423" s="2">
        <v>109.56346522504082</v>
      </c>
      <c r="LJ423" s="2">
        <v>113.7314178641407</v>
      </c>
      <c r="LK423" s="2">
        <v>120.42084890657715</v>
      </c>
      <c r="LL423" s="2">
        <v>124.86473356009351</v>
      </c>
      <c r="LM423" s="2">
        <v>130.03664020574055</v>
      </c>
      <c r="LN423" s="2">
        <v>120.04579884357211</v>
      </c>
      <c r="LO423" s="2">
        <v>145.13157133330023</v>
      </c>
      <c r="LP423" s="2">
        <v>130.95904365273654</v>
      </c>
      <c r="LQ423" s="2">
        <v>184.65669825191804</v>
      </c>
      <c r="LR423" s="2">
        <v>133.91703417235476</v>
      </c>
      <c r="LS423" s="2">
        <v>133.49698288119922</v>
      </c>
      <c r="LT423" s="2">
        <v>160.56036531627214</v>
      </c>
      <c r="LU423" s="2">
        <v>132.68332010071933</v>
      </c>
      <c r="LV423" s="2">
        <v>137.27154986965888</v>
      </c>
      <c r="LW423" s="2">
        <v>118.24751817736933</v>
      </c>
      <c r="LX423" s="2">
        <v>91.888459344587204</v>
      </c>
      <c r="LY423" s="2">
        <v>109.47728115838629</v>
      </c>
      <c r="LZ423" s="2">
        <v>133.783812753055</v>
      </c>
      <c r="MA423" s="2">
        <v>131.7188237598601</v>
      </c>
      <c r="MB423" s="2">
        <v>127.11040394923504</v>
      </c>
      <c r="MC423" s="2">
        <v>139.4678587342668</v>
      </c>
      <c r="MD423" s="2">
        <v>123.37479373223916</v>
      </c>
      <c r="ME423" s="2">
        <v>141.35503601084307</v>
      </c>
      <c r="MF423" s="2">
        <v>133.47669250470142</v>
      </c>
      <c r="MG423" s="2">
        <v>144.62672158668704</v>
      </c>
      <c r="MH423" s="2">
        <v>120.57736049833856</v>
      </c>
      <c r="MI423" s="2">
        <v>175.56047593543056</v>
      </c>
      <c r="MJ423" s="2">
        <v>139.88506358132076</v>
      </c>
      <c r="MK423" s="2">
        <v>133.6092483096534</v>
      </c>
      <c r="ML423" s="2">
        <v>125.17638996891796</v>
      </c>
      <c r="MM423" s="2">
        <v>127.74966032295774</v>
      </c>
      <c r="MN423" s="2">
        <v>148.84808269762587</v>
      </c>
      <c r="MO423" s="2">
        <v>144.95523006580939</v>
      </c>
      <c r="MP423" s="2">
        <v>150.35071305939397</v>
      </c>
      <c r="MQ423" s="2">
        <v>89.128935641281615</v>
      </c>
      <c r="MR423" s="2">
        <v>92.945354681890521</v>
      </c>
      <c r="MS423" s="10">
        <v>135.61795249617435</v>
      </c>
      <c r="MT423" s="2">
        <v>139.87728137396829</v>
      </c>
      <c r="MU423" s="2">
        <v>121.63862652115918</v>
      </c>
      <c r="MV423" s="2">
        <v>84.840730367741202</v>
      </c>
      <c r="MX423" s="22">
        <v>0.81</v>
      </c>
      <c r="MY423" s="22">
        <v>0.19</v>
      </c>
      <c r="MZ423" s="22">
        <v>0.7</v>
      </c>
      <c r="NA423" s="22">
        <v>0.44</v>
      </c>
      <c r="NB423" s="22">
        <v>0.44</v>
      </c>
      <c r="NC423" s="22">
        <v>0.42</v>
      </c>
      <c r="ND423" s="22">
        <v>1</v>
      </c>
      <c r="NE423" s="22">
        <v>2.46</v>
      </c>
      <c r="NF423" s="22">
        <v>0.54</v>
      </c>
      <c r="NG423" s="22">
        <v>4</v>
      </c>
      <c r="NH423" s="23">
        <v>6</v>
      </c>
      <c r="NI423" s="22">
        <v>16</v>
      </c>
      <c r="NJ423" s="22">
        <v>0.9</v>
      </c>
      <c r="NK423" s="22">
        <v>0.45</v>
      </c>
      <c r="NL423" s="23">
        <v>8.36</v>
      </c>
      <c r="NM423" s="3">
        <v>3.68</v>
      </c>
      <c r="NN423" s="22">
        <v>2.96</v>
      </c>
      <c r="NO423" s="22">
        <v>1.36</v>
      </c>
      <c r="NP423" s="22">
        <v>0.44</v>
      </c>
      <c r="NQ423" s="22">
        <v>4.62</v>
      </c>
      <c r="NR423" s="23">
        <v>1</v>
      </c>
      <c r="NS423" s="22">
        <v>1.76</v>
      </c>
      <c r="NT423" s="22">
        <v>9.24</v>
      </c>
      <c r="NU423" s="23">
        <v>7.92</v>
      </c>
      <c r="NV423" s="3">
        <v>3.96</v>
      </c>
      <c r="NW423" s="22">
        <v>0.66</v>
      </c>
      <c r="NX423" s="22">
        <v>0.88</v>
      </c>
      <c r="NY423" s="22">
        <v>78.44</v>
      </c>
      <c r="NZ423" s="22">
        <v>27.56</v>
      </c>
      <c r="OA423" s="23">
        <v>3</v>
      </c>
      <c r="OB423" s="22">
        <v>0.87</v>
      </c>
      <c r="OC423" s="22">
        <v>1.32</v>
      </c>
      <c r="OD423" s="22">
        <v>2.7</v>
      </c>
      <c r="OE423" s="22">
        <v>1.98</v>
      </c>
      <c r="OF423" s="22">
        <v>6.24</v>
      </c>
      <c r="OG423" s="22">
        <v>0.16</v>
      </c>
      <c r="OH423" s="23">
        <v>1.6</v>
      </c>
      <c r="OI423" s="22">
        <v>5</v>
      </c>
      <c r="OJ423" s="22">
        <v>10.050000000000001</v>
      </c>
      <c r="OK423" s="22">
        <v>4.95</v>
      </c>
      <c r="OL423" s="22">
        <v>0.42</v>
      </c>
      <c r="OM423" s="23">
        <v>2.8</v>
      </c>
      <c r="ON423" s="22">
        <v>2.66</v>
      </c>
      <c r="OO423" s="22">
        <v>8.1199999999999992</v>
      </c>
      <c r="OQ423">
        <f t="shared" si="829"/>
        <v>-5</v>
      </c>
      <c r="OR423" s="23">
        <f t="shared" ca="1" si="724"/>
        <v>1.0336334792021256</v>
      </c>
      <c r="OS423" s="23">
        <f t="shared" ca="1" si="724"/>
        <v>1.0383551614900581</v>
      </c>
      <c r="OT423" s="23">
        <f t="shared" ca="1" si="724"/>
        <v>1.0042120650069981</v>
      </c>
      <c r="OU423" s="23">
        <f t="shared" ca="1" si="724"/>
        <v>1.0054853219270774</v>
      </c>
      <c r="OV423" s="23">
        <f t="shared" ca="1" si="724"/>
        <v>1.0046721215249617</v>
      </c>
      <c r="OW423" s="23">
        <f t="shared" ca="1" si="724"/>
        <v>1.0027365234510914</v>
      </c>
      <c r="OX423" s="23">
        <f t="shared" ca="1" si="811"/>
        <v>1.0070960220158898</v>
      </c>
      <c r="OY423" s="23">
        <f t="shared" ca="1" si="811"/>
        <v>1.0287146429644385</v>
      </c>
      <c r="OZ423" s="23">
        <f t="shared" ca="1" si="811"/>
        <v>1.0142854330514319</v>
      </c>
      <c r="PA423" s="23">
        <f t="shared" ca="1" si="811"/>
        <v>1.0169370705238192</v>
      </c>
      <c r="PB423" s="23">
        <f t="shared" ca="1" si="811"/>
        <v>1.0265015473982819</v>
      </c>
      <c r="PC423" s="23">
        <f t="shared" ca="1" si="811"/>
        <v>1.0305705374828165</v>
      </c>
      <c r="PD423" s="23">
        <f t="shared" ca="1" si="811"/>
        <v>1.0206414039363769</v>
      </c>
      <c r="PE423" s="23">
        <f t="shared" ca="1" si="811"/>
        <v>1.047280901352333</v>
      </c>
      <c r="PF423" s="23">
        <f t="shared" ca="1" si="811"/>
        <v>1.0306116282190345</v>
      </c>
      <c r="PG423" s="23">
        <f t="shared" ca="1" si="729"/>
        <v>1.0416004539230979</v>
      </c>
      <c r="PH423" s="23">
        <f t="shared" ca="1" si="729"/>
        <v>1.0299825614681535</v>
      </c>
      <c r="PI423" s="23">
        <f t="shared" ca="1" si="729"/>
        <v>1.0206130688898405</v>
      </c>
      <c r="PJ423" s="23">
        <f t="shared" ca="1" si="729"/>
        <v>1.0340286606173286</v>
      </c>
      <c r="PK423" s="23">
        <f t="shared" ca="1" si="729"/>
        <v>1.1174827975915613</v>
      </c>
      <c r="PL423" s="23">
        <f t="shared" ca="1" si="729"/>
        <v>1.0021903128395695</v>
      </c>
      <c r="PM423" s="23">
        <f t="shared" ca="1" si="729"/>
        <v>1.0142387586592023</v>
      </c>
      <c r="PN423" s="23">
        <f t="shared" ca="1" si="729"/>
        <v>1.0145393544956427</v>
      </c>
      <c r="PO423" s="23">
        <f t="shared" ca="1" si="851"/>
        <v>1.0461428835374915</v>
      </c>
      <c r="PP423" s="23">
        <f t="shared" ca="1" si="851"/>
        <v>1.0440663763885396</v>
      </c>
      <c r="PQ423" s="23">
        <f t="shared" ca="1" si="851"/>
        <v>0.98885192018057289</v>
      </c>
      <c r="PR423" s="23">
        <f t="shared" ca="1" si="851"/>
        <v>1.0121267276027648</v>
      </c>
      <c r="PS423" s="23">
        <f t="shared" ca="1" si="851"/>
        <v>1.0444170169386626</v>
      </c>
      <c r="PT423" s="23">
        <f t="shared" ca="1" si="851"/>
        <v>1.034520125793027</v>
      </c>
      <c r="PU423" s="23">
        <f t="shared" ca="1" si="851"/>
        <v>0.9995212286624503</v>
      </c>
      <c r="PV423" s="23">
        <f t="shared" ca="1" si="851"/>
        <v>1.0880876469189509</v>
      </c>
      <c r="PW423" s="23">
        <f t="shared" ca="1" si="851"/>
        <v>1.0189782866299115</v>
      </c>
      <c r="PX423" s="23">
        <f t="shared" ca="1" si="855"/>
        <v>1.0181572340977587</v>
      </c>
      <c r="PY423" s="23">
        <f t="shared" ca="1" si="855"/>
        <v>1.0094545466165077</v>
      </c>
      <c r="PZ423" s="23">
        <f t="shared" ca="1" si="855"/>
        <v>1.0200370570107058</v>
      </c>
      <c r="QA423" s="23">
        <f t="shared" ca="1" si="855"/>
        <v>1.0484592549351739</v>
      </c>
      <c r="QB423" s="23">
        <f t="shared" ca="1" si="730"/>
        <v>1.0397202106340082</v>
      </c>
      <c r="QC423" s="23">
        <f t="shared" ca="1" si="730"/>
        <v>1.0328831529877036</v>
      </c>
      <c r="QD423" s="23">
        <f t="shared" ca="1" si="730"/>
        <v>0.99668081077781645</v>
      </c>
      <c r="QE423" s="23">
        <f t="shared" ca="1" si="730"/>
        <v>1.0227048167282964</v>
      </c>
      <c r="QF423" s="23">
        <f t="shared" ca="1" si="730"/>
        <v>1.0416816818977277</v>
      </c>
      <c r="QG423" s="23">
        <f t="shared" ca="1" si="809"/>
        <v>1.0195444314978661</v>
      </c>
      <c r="QH423" s="23">
        <f t="shared" ca="1" si="809"/>
        <v>1.0344130278102379</v>
      </c>
      <c r="QI423" s="23">
        <f t="shared" ca="1" si="809"/>
        <v>1.0101162810736044</v>
      </c>
      <c r="QJ423" s="26">
        <f t="shared" ca="1" si="779"/>
        <v>1.03330467226907</v>
      </c>
      <c r="QL423" s="3">
        <f t="shared" ca="1" si="751"/>
        <v>130.52274599797343</v>
      </c>
      <c r="QM423" s="3">
        <f t="shared" ca="1" si="753"/>
        <v>0.37076609389539161</v>
      </c>
      <c r="QN423" s="3">
        <f t="shared" ca="1" si="757"/>
        <v>0.51688101014564225</v>
      </c>
      <c r="QO423" s="3">
        <f t="shared" ca="1" si="762"/>
        <v>1.8591426967335289</v>
      </c>
      <c r="QP423" s="3">
        <f t="shared" ca="1" si="795"/>
        <v>3.2709072447130394</v>
      </c>
      <c r="QQ423" s="2">
        <f t="shared" ca="1" si="810"/>
        <v>6.8454909683330678</v>
      </c>
      <c r="QR423" s="3">
        <f t="shared" ca="1" si="754"/>
        <v>4.5410523865656804</v>
      </c>
      <c r="QS423" s="3">
        <f t="shared" ca="1" si="758"/>
        <v>6.3898812249510035</v>
      </c>
      <c r="QT423" s="3">
        <f t="shared" ca="1" si="761"/>
        <v>7.6465378126526318</v>
      </c>
      <c r="QU423" s="3">
        <f t="shared" ca="1" si="782"/>
        <v>6.6488028314612313</v>
      </c>
    </row>
    <row r="424" spans="1:463" x14ac:dyDescent="0.35">
      <c r="A424" t="s">
        <v>1489</v>
      </c>
      <c r="B424" s="21">
        <v>45108</v>
      </c>
      <c r="C424" t="s">
        <v>1039</v>
      </c>
      <c r="D424" s="2">
        <v>129</v>
      </c>
      <c r="E424" s="2">
        <v>130.9</v>
      </c>
      <c r="F424" s="2">
        <v>6.8</v>
      </c>
      <c r="G424" s="2">
        <v>126.7</v>
      </c>
      <c r="H424" s="2">
        <v>130.86568705286192</v>
      </c>
      <c r="I424" s="2">
        <v>126.52795814073011</v>
      </c>
      <c r="J424" s="2">
        <v>129.69999999999999</v>
      </c>
      <c r="K424" s="2">
        <v>131</v>
      </c>
      <c r="L424" s="2">
        <v>130.09723171892387</v>
      </c>
      <c r="M424" s="2">
        <v>118.5</v>
      </c>
      <c r="N424" s="2">
        <v>128.5</v>
      </c>
      <c r="O424" s="2">
        <v>133.4</v>
      </c>
      <c r="P424" s="2">
        <v>134.69999999999999</v>
      </c>
      <c r="Q424" s="2">
        <v>114.4</v>
      </c>
      <c r="R424" s="2">
        <v>136.4</v>
      </c>
      <c r="S424" s="2">
        <v>128.5</v>
      </c>
      <c r="T424" s="2">
        <v>196.7</v>
      </c>
      <c r="U424" s="2">
        <v>221.2</v>
      </c>
      <c r="V424" s="2">
        <v>139.5</v>
      </c>
      <c r="W424" s="2">
        <v>129.4</v>
      </c>
      <c r="X424" s="2">
        <v>133.5</v>
      </c>
      <c r="Y424" s="2">
        <v>189.9</v>
      </c>
      <c r="Z424" s="2">
        <v>187.4</v>
      </c>
      <c r="AA424" s="2">
        <v>133.30000000000001</v>
      </c>
      <c r="AB424" s="2">
        <v>121.1</v>
      </c>
      <c r="AC424" s="2">
        <v>111.2</v>
      </c>
      <c r="AD424" s="2">
        <v>152.1</v>
      </c>
      <c r="AE424" s="2">
        <v>116.1</v>
      </c>
      <c r="AF424" s="2">
        <v>137.69999999999999</v>
      </c>
      <c r="AG424" s="22">
        <v>534</v>
      </c>
      <c r="AH424" s="22">
        <v>466</v>
      </c>
      <c r="AI424" s="22">
        <v>161</v>
      </c>
      <c r="AJ424" s="22">
        <v>31</v>
      </c>
      <c r="AK424" s="22">
        <v>49</v>
      </c>
      <c r="AL424" s="22">
        <v>4</v>
      </c>
      <c r="AM424" s="22">
        <v>10</v>
      </c>
      <c r="AN424" s="22">
        <v>29</v>
      </c>
      <c r="AO424" s="22">
        <v>49</v>
      </c>
      <c r="AP424" s="22">
        <v>28</v>
      </c>
      <c r="AQ424" s="22">
        <v>25</v>
      </c>
      <c r="AR424" s="2">
        <v>133.5</v>
      </c>
      <c r="AS424" s="2">
        <v>137.6</v>
      </c>
      <c r="AT424" s="2">
        <v>114.4</v>
      </c>
      <c r="AU424" s="2">
        <v>138.5</v>
      </c>
      <c r="AV424" s="2">
        <v>126.2</v>
      </c>
      <c r="AW424" s="2">
        <v>126.9</v>
      </c>
      <c r="AX424" s="2">
        <v>136.4</v>
      </c>
      <c r="AY424" s="2">
        <v>128.5</v>
      </c>
      <c r="AZ424" s="2">
        <v>125.3</v>
      </c>
      <c r="BA424" s="2">
        <v>129.4</v>
      </c>
      <c r="BB424" s="2">
        <v>139.19999999999999</v>
      </c>
      <c r="BC424" s="2">
        <v>116.7</v>
      </c>
      <c r="BD424" s="3">
        <v>1.79</v>
      </c>
      <c r="BE424" s="3">
        <v>1.96</v>
      </c>
      <c r="BF424" s="3">
        <v>2.65</v>
      </c>
      <c r="BG424" s="3">
        <v>0.95</v>
      </c>
      <c r="BH424" s="3">
        <v>-0.52</v>
      </c>
      <c r="BI424" s="2">
        <v>374.2</v>
      </c>
      <c r="BJ424" s="2">
        <v>9</v>
      </c>
      <c r="BK424" s="2">
        <v>7.9</v>
      </c>
      <c r="BL424" s="2">
        <v>155.19999999999999</v>
      </c>
      <c r="BM424" s="2">
        <v>137.9</v>
      </c>
      <c r="BN424" s="10">
        <v>665</v>
      </c>
      <c r="BO424" s="3">
        <v>82.55</v>
      </c>
      <c r="BP424" s="22">
        <v>1.2881</v>
      </c>
      <c r="BQ424" s="3">
        <v>80.108095238095231</v>
      </c>
      <c r="BR424" s="23">
        <v>2.5510000000000002</v>
      </c>
      <c r="BS424" s="2">
        <v>263.10000000000002</v>
      </c>
      <c r="BT424" s="3">
        <v>123.93</v>
      </c>
      <c r="BU424" s="2">
        <v>5.5</v>
      </c>
      <c r="BV424" s="2">
        <v>4.7</v>
      </c>
      <c r="BW424" s="2">
        <v>8.8000000000000007</v>
      </c>
      <c r="BX424" s="2">
        <v>8.1</v>
      </c>
      <c r="BY424" s="23">
        <v>304.60899999999998</v>
      </c>
      <c r="BZ424" s="2">
        <v>105.7</v>
      </c>
      <c r="CA424" s="2">
        <v>116.8</v>
      </c>
      <c r="CB424" s="3">
        <v>117.71</v>
      </c>
      <c r="CC424" s="2">
        <v>119.7</v>
      </c>
      <c r="CD424" s="2">
        <v>157.19999999999999</v>
      </c>
      <c r="CE424" s="2">
        <v>105.74179902487498</v>
      </c>
      <c r="CF424" s="3">
        <v>117.35461381203342</v>
      </c>
      <c r="CG424" s="2">
        <v>119.77916787297431</v>
      </c>
      <c r="CH424" s="23">
        <v>309.00822885651633</v>
      </c>
      <c r="CI424" s="3">
        <v>116.24245850030623</v>
      </c>
      <c r="CM424" s="2">
        <f t="shared" si="763"/>
        <v>62.190897630692675</v>
      </c>
      <c r="CN424" s="2">
        <f t="shared" si="763"/>
        <v>1.9804363015293844</v>
      </c>
      <c r="CO424" s="2">
        <f t="shared" si="764"/>
        <v>83.317791516863309</v>
      </c>
      <c r="CR424" s="2">
        <f t="shared" si="767"/>
        <v>-0.30911901081916976</v>
      </c>
      <c r="CS424" s="2">
        <f t="shared" si="767"/>
        <v>-0.45627376425855082</v>
      </c>
      <c r="CT424" s="2">
        <f t="shared" si="768"/>
        <v>0.31670625494853971</v>
      </c>
      <c r="CU424" s="2">
        <f t="shared" si="768"/>
        <v>-5.2438746807033594E-2</v>
      </c>
      <c r="CV424" s="2">
        <f t="shared" si="768"/>
        <v>0.46840387039284737</v>
      </c>
      <c r="CW424" s="2">
        <f t="shared" si="769"/>
        <v>0.15015015015016298</v>
      </c>
      <c r="CX424" s="2">
        <f t="shared" si="770"/>
        <v>1.0023130300693996</v>
      </c>
      <c r="CY424" s="2">
        <f t="shared" si="815"/>
        <v>0</v>
      </c>
      <c r="CZ424" s="2">
        <f t="shared" si="775"/>
        <v>-15.069084628670124</v>
      </c>
      <c r="DA424" s="2">
        <f t="shared" si="776"/>
        <v>-1.3843648208469079</v>
      </c>
      <c r="DB424" s="2">
        <f t="shared" si="777"/>
        <v>1.3071895424836686</v>
      </c>
      <c r="DC424" s="2">
        <f t="shared" si="704"/>
        <v>-0.58448459086078342</v>
      </c>
      <c r="DF424" s="2">
        <f t="shared" si="771"/>
        <v>-0.62745324765363097</v>
      </c>
      <c r="DG424" s="2">
        <f t="shared" si="771"/>
        <v>5.7679368091981154</v>
      </c>
      <c r="DH424" s="2">
        <f t="shared" si="772"/>
        <v>9.216327496946386</v>
      </c>
      <c r="DI424" s="2">
        <f t="shared" si="844"/>
        <v>12.713095880988146</v>
      </c>
      <c r="DJ424" s="2">
        <f t="shared" si="844"/>
        <v>0</v>
      </c>
      <c r="DM424" s="2">
        <f t="shared" si="816"/>
        <v>6.4356435643564334</v>
      </c>
      <c r="DN424" s="2">
        <f t="shared" si="816"/>
        <v>6.8571428571428612</v>
      </c>
      <c r="DO424" s="2">
        <f t="shared" si="780"/>
        <v>6.8296795952782539</v>
      </c>
      <c r="DP424" s="2">
        <f t="shared" si="817"/>
        <v>6.1374795417348489</v>
      </c>
      <c r="DQ424" s="2">
        <f t="shared" si="854"/>
        <v>3.9541094880174104</v>
      </c>
      <c r="DR424" s="2">
        <f t="shared" si="818"/>
        <v>7.4651353568498724</v>
      </c>
      <c r="DS424" s="2">
        <f t="shared" si="819"/>
        <v>6.1374536378980551</v>
      </c>
      <c r="DT424" s="2">
        <v>6.7</v>
      </c>
      <c r="DU424" s="2">
        <v>6.6</v>
      </c>
      <c r="DV424" s="2">
        <f t="shared" si="781"/>
        <v>14.900947459087011</v>
      </c>
      <c r="DW424" s="2">
        <f t="shared" si="820"/>
        <v>6.6169617893755861</v>
      </c>
      <c r="DX424" s="2">
        <f t="shared" si="821"/>
        <v>4.5720361509835161</v>
      </c>
      <c r="DY424" s="2">
        <f t="shared" si="822"/>
        <v>-2.0114942528735469</v>
      </c>
      <c r="DZ424" s="2">
        <f t="shared" si="823"/>
        <v>-24.897720631209818</v>
      </c>
      <c r="EA424" s="2">
        <f t="shared" si="835"/>
        <v>29.812206572769952</v>
      </c>
      <c r="EB424" s="2">
        <f t="shared" si="835"/>
        <v>12.409347300564066</v>
      </c>
      <c r="EC424" s="2">
        <f t="shared" si="835"/>
        <v>3.1897926634768758</v>
      </c>
      <c r="ED424" s="2">
        <f t="shared" si="835"/>
        <v>4.8703849175176783</v>
      </c>
      <c r="EE424" s="2">
        <f t="shared" si="718"/>
        <v>53.392568659127626</v>
      </c>
      <c r="EF424" s="2">
        <f t="shared" si="718"/>
        <v>49.561053471668018</v>
      </c>
      <c r="EG424" s="2">
        <f t="shared" si="718"/>
        <v>4.4670846394984531</v>
      </c>
      <c r="EH424" s="2">
        <f t="shared" si="718"/>
        <v>2.2804054054053946</v>
      </c>
      <c r="EI424" s="2">
        <f t="shared" si="849"/>
        <v>14.78933791917456</v>
      </c>
      <c r="EJ424" s="2">
        <f t="shared" si="849"/>
        <v>9.3799682034976239</v>
      </c>
      <c r="EK424" s="2">
        <f t="shared" si="849"/>
        <v>6.6169617893755861</v>
      </c>
      <c r="EL424" s="2">
        <f t="shared" si="849"/>
        <v>6.7848882035466573</v>
      </c>
      <c r="EM424" s="2">
        <f t="shared" si="849"/>
        <v>6.2289562289562284</v>
      </c>
      <c r="EN424" s="2">
        <f t="shared" si="849"/>
        <v>8.9270386266094413</v>
      </c>
      <c r="EO424" s="2">
        <f t="shared" si="830"/>
        <v>-2.0114942528735469</v>
      </c>
      <c r="EP424" s="2">
        <f t="shared" si="830"/>
        <v>7.0833333333333304</v>
      </c>
      <c r="EQ424" s="2">
        <f t="shared" si="830"/>
        <v>6.5476190476190466</v>
      </c>
      <c r="ER424" s="2">
        <f t="shared" si="716"/>
        <v>3.1897926634768758</v>
      </c>
      <c r="ES424" s="2">
        <f t="shared" si="716"/>
        <v>9.6062992125984117</v>
      </c>
      <c r="ET424" s="2">
        <f t="shared" si="716"/>
        <v>5.9945504087193457</v>
      </c>
      <c r="EU424" s="2">
        <f t="shared" si="765"/>
        <v>9</v>
      </c>
      <c r="EV424" s="2">
        <f t="shared" si="765"/>
        <v>7.9</v>
      </c>
      <c r="EW424" s="2">
        <f t="shared" si="824"/>
        <v>-1.7721518987341867</v>
      </c>
      <c r="EX424" s="2">
        <f t="shared" si="824"/>
        <v>1.025641025641022</v>
      </c>
      <c r="EY424" s="2">
        <f t="shared" si="825"/>
        <v>-33.383791521664605</v>
      </c>
      <c r="EZ424" s="2">
        <f t="shared" si="825"/>
        <v>-67.405517442465793</v>
      </c>
      <c r="FA424" s="2">
        <f t="shared" si="826"/>
        <v>25.76481835564055</v>
      </c>
      <c r="FB424" s="2">
        <f t="shared" si="733"/>
        <v>3.2877492684282972</v>
      </c>
      <c r="FC424" s="2">
        <f t="shared" si="733"/>
        <v>3.3235581622678367</v>
      </c>
      <c r="FD424" s="2">
        <f t="shared" si="733"/>
        <v>6.0853769300635907</v>
      </c>
      <c r="FE424" s="2">
        <f t="shared" si="732"/>
        <v>4.2881190750420739</v>
      </c>
      <c r="FF424" s="2">
        <f t="shared" si="732"/>
        <v>5.9292035398230025</v>
      </c>
      <c r="FG424" s="2">
        <f t="shared" si="732"/>
        <v>3.2851511169513792</v>
      </c>
      <c r="FH424" s="2">
        <v>8</v>
      </c>
      <c r="FI424" s="2">
        <v>8</v>
      </c>
      <c r="FL424" s="2">
        <f t="shared" si="845"/>
        <v>1.1726580822017274</v>
      </c>
      <c r="FM424" s="2">
        <f t="shared" si="845"/>
        <v>1.6632614878949292</v>
      </c>
      <c r="FN424" s="2">
        <f t="shared" si="798"/>
        <v>1.9078273392597156</v>
      </c>
      <c r="FQ424" s="2">
        <f t="shared" si="846"/>
        <v>4.7737868599521116</v>
      </c>
      <c r="FR424" s="2">
        <f t="shared" si="846"/>
        <v>6.8208804558207436</v>
      </c>
      <c r="FS424" s="2">
        <f t="shared" si="800"/>
        <v>7.8524885625208318</v>
      </c>
      <c r="FT424" s="2">
        <f t="shared" si="847"/>
        <v>4.1268950694518969</v>
      </c>
      <c r="FU424" s="2">
        <f t="shared" si="847"/>
        <v>3.7383864539352052</v>
      </c>
      <c r="FX424" s="2">
        <f t="shared" si="852"/>
        <v>7.1947433710647601</v>
      </c>
      <c r="FY424" s="2">
        <f t="shared" si="852"/>
        <v>7.031901201558477</v>
      </c>
      <c r="FZ424" s="2">
        <f t="shared" si="813"/>
        <v>7.1094365770744572</v>
      </c>
      <c r="GA424" s="2">
        <f t="shared" si="853"/>
        <v>4.6785219935184585</v>
      </c>
      <c r="GB424" s="2">
        <f t="shared" si="853"/>
        <v>5.1962472419757377</v>
      </c>
      <c r="GE424" s="2">
        <f t="shared" si="839"/>
        <v>49.140647620305209</v>
      </c>
      <c r="GF424" s="2">
        <f t="shared" si="839"/>
        <v>46.0360146060207</v>
      </c>
      <c r="GG424" s="2">
        <f t="shared" ref="GG424:GH439" si="856">100*((AVERAGE(CM422:CM424)/AVERAGE(CM410:CM412))-1)</f>
        <v>-36.000002717366151</v>
      </c>
      <c r="GH424" s="2">
        <f t="shared" si="856"/>
        <v>-71.279140931084086</v>
      </c>
      <c r="GI424" s="2">
        <f t="shared" si="832"/>
        <v>29.265921244530912</v>
      </c>
      <c r="GJ424" s="2">
        <f t="shared" si="833"/>
        <v>7.3258055632057228</v>
      </c>
      <c r="GK424" s="2">
        <v>8</v>
      </c>
      <c r="GN424" s="2">
        <f t="shared" si="752"/>
        <v>-1.1000000000000005</v>
      </c>
      <c r="GQ424" s="2">
        <f t="shared" si="717"/>
        <v>4.8</v>
      </c>
      <c r="GT424" s="27">
        <f t="shared" ca="1" si="734"/>
        <v>107.41626794258372</v>
      </c>
      <c r="GU424" s="27">
        <f t="shared" ca="1" si="735"/>
        <v>88.013698630136986</v>
      </c>
      <c r="GV424" s="27">
        <f t="shared" ca="1" si="735"/>
        <v>84.167736414206246</v>
      </c>
      <c r="GW424" s="27">
        <f t="shared" ca="1" si="736"/>
        <v>101.32812499999999</v>
      </c>
      <c r="GX424" s="27">
        <f t="shared" ca="1" si="736"/>
        <v>104.80000000000001</v>
      </c>
      <c r="GY424" s="27">
        <f t="shared" ca="1" si="737"/>
        <v>102.90880503144655</v>
      </c>
      <c r="GZ424" s="27">
        <f t="shared" ca="1" si="738"/>
        <v>104.78446234012316</v>
      </c>
      <c r="HA424" s="27">
        <f t="shared" ca="1" si="739"/>
        <v>104.60959548447791</v>
      </c>
      <c r="HB424" s="27">
        <f t="shared" ca="1" si="739"/>
        <v>107.94889992902768</v>
      </c>
      <c r="HC424" s="27">
        <f t="shared" ca="1" si="739"/>
        <v>100.34572169403629</v>
      </c>
      <c r="HD424" s="27">
        <f t="shared" ca="1" si="739"/>
        <v>99.064748201438846</v>
      </c>
      <c r="HE424" s="27">
        <f t="shared" ca="1" si="740"/>
        <v>101.08514190317194</v>
      </c>
      <c r="HG424" s="27">
        <f t="shared" ca="1" si="741"/>
        <v>105.46677880571909</v>
      </c>
      <c r="HH424" s="27">
        <f t="shared" ca="1" si="742"/>
        <v>85.330216247808295</v>
      </c>
      <c r="HI424" s="27">
        <f t="shared" ca="1" si="742"/>
        <v>124.24242424242425</v>
      </c>
      <c r="HJ424" s="27">
        <f t="shared" ca="1" si="743"/>
        <v>104.74631751227497</v>
      </c>
      <c r="HK424" s="27">
        <f t="shared" ca="1" si="743"/>
        <v>102.54306808859721</v>
      </c>
      <c r="HL424" s="27">
        <f t="shared" ca="1" si="744"/>
        <v>103.83673469387756</v>
      </c>
      <c r="HM424" s="27">
        <f t="shared" ca="1" si="745"/>
        <v>123.8849765258216</v>
      </c>
      <c r="HN424" s="27">
        <f t="shared" ca="1" si="746"/>
        <v>98.062730627306266</v>
      </c>
      <c r="HO424" s="27">
        <f t="shared" ca="1" si="746"/>
        <v>103.98523985239854</v>
      </c>
      <c r="HP424" s="27">
        <f t="shared" ca="1" si="746"/>
        <v>106.34191176470588</v>
      </c>
      <c r="HQ424" s="27">
        <f t="shared" ca="1" si="746"/>
        <v>107.41885625965996</v>
      </c>
      <c r="HR424" s="27">
        <f t="shared" ca="1" si="747"/>
        <v>101.18243243243244</v>
      </c>
      <c r="HT424" s="27">
        <f t="shared" ca="1" si="841"/>
        <v>166.92259152445857</v>
      </c>
      <c r="HU424" s="27">
        <f t="shared" ca="1" si="841"/>
        <v>38.043427948278541</v>
      </c>
      <c r="HV424" s="27">
        <f t="shared" ca="1" si="841"/>
        <v>51.393700174738704</v>
      </c>
      <c r="HW424" s="27">
        <f t="shared" ca="1" si="842"/>
        <v>572.56512788995133</v>
      </c>
      <c r="HX424" s="27">
        <f t="shared" ca="1" si="842"/>
        <v>427.79776940519798</v>
      </c>
      <c r="HY424" s="27">
        <f t="shared" ca="1" si="802"/>
        <v>1000</v>
      </c>
      <c r="HZ424" s="27">
        <f t="shared" ca="1" si="843"/>
        <v>2.1857535696872605</v>
      </c>
      <c r="IA424" s="27">
        <f t="shared" ca="1" si="843"/>
        <v>10.951801623875356</v>
      </c>
      <c r="IB424" s="27">
        <f t="shared" ca="1" si="843"/>
        <v>24.180329968486152</v>
      </c>
      <c r="IC424" s="27">
        <f t="shared" ca="1" si="843"/>
        <v>48.27414058956915</v>
      </c>
      <c r="ID424" s="27">
        <f t="shared" ca="1" si="843"/>
        <v>30.273724448815667</v>
      </c>
      <c r="IE424" s="27">
        <f t="shared" ca="1" si="843"/>
        <v>21.951001079200424</v>
      </c>
      <c r="IG424" s="28">
        <f t="shared" ca="1" si="786"/>
        <v>2.1523593708457813</v>
      </c>
      <c r="IH424" s="28">
        <f t="shared" ca="1" si="786"/>
        <v>-0.94392056373736366</v>
      </c>
      <c r="II424" s="28">
        <f t="shared" ca="1" si="786"/>
        <v>0.44036231177878271</v>
      </c>
      <c r="IJ424" s="28">
        <f t="shared" ca="1" si="787"/>
        <v>3.4540054852587607</v>
      </c>
      <c r="IK424" s="24">
        <f t="shared" ca="1" si="803"/>
        <v>1.8052043663715605</v>
      </c>
      <c r="IL424" s="28">
        <f t="shared" ca="1" si="788"/>
        <v>3.410538937380085</v>
      </c>
      <c r="IM424" s="28">
        <f t="shared" ca="1" si="804"/>
        <v>6.8571428571428736</v>
      </c>
      <c r="IN424" s="3">
        <f t="shared" ca="1" si="805"/>
        <v>6.8645444226388452</v>
      </c>
      <c r="IO424" s="2">
        <f t="shared" si="827"/>
        <v>6.8</v>
      </c>
      <c r="IQ424" s="2">
        <f t="shared" ca="1" si="838"/>
        <v>1.6488011188872003</v>
      </c>
      <c r="IS424" s="3">
        <f t="shared" ca="1" si="790"/>
        <v>-0.1041509347262618</v>
      </c>
      <c r="IT424" s="3">
        <f t="shared" ca="1" si="791"/>
        <v>-0.7749669180459966</v>
      </c>
      <c r="IU424" s="3">
        <f t="shared" si="792"/>
        <v>-1.1000000000000005</v>
      </c>
      <c r="IV424" s="3">
        <f t="shared" ca="1" si="793"/>
        <v>-0.22088214722774213</v>
      </c>
      <c r="IX424" s="28">
        <f ca="1">$HL424/100*(GZ424-100)*AL424/1000+(HM424-100)*HZ424/$HY424</f>
        <v>7.2078790569779658E-2</v>
      </c>
      <c r="IY424" s="28">
        <f ca="1">$HL424/100*(HA424-100)*AM424/1000+(HN424-100)*IA424/$HY424</f>
        <v>2.6647944475031608E-2</v>
      </c>
      <c r="IZ424" s="28">
        <f ca="1">$HL424/100*(HB424-100)*AN424/1000+(HO424-100)*IB424/$HY424</f>
        <v>0.33572688041575999</v>
      </c>
      <c r="JA424" s="28">
        <f ca="1">$HL424/100*(HC424-100)*AO424/1000+(HP424-100)*IC424/$HY424</f>
        <v>0.32374065992862061</v>
      </c>
      <c r="JB424" s="28">
        <f ca="1">$HL424/100*(HD424-100)*AP424/1000+(HQ424-100)*ID424/$HY424</f>
        <v>0.19740463212415033</v>
      </c>
      <c r="JC424" s="28">
        <f ca="1">$HL424/100*(HE424-100)*AQ424/1000+(HR424-100)*IE424/$HY424</f>
        <v>5.4124973576624602E-2</v>
      </c>
      <c r="JE424" s="3">
        <f t="shared" ca="1" si="848"/>
        <v>4.7918249764306031E-2</v>
      </c>
      <c r="JF424" s="3">
        <f t="shared" ca="1" si="848"/>
        <v>-2.6437558320402812E-2</v>
      </c>
      <c r="JG424" s="3">
        <f t="shared" ca="1" si="848"/>
        <v>4.4896436196303624E-2</v>
      </c>
      <c r="JH424" s="3">
        <f t="shared" ca="1" si="848"/>
        <v>-4.0874102398752832E-2</v>
      </c>
      <c r="JI424" s="3">
        <f t="shared" ca="1" si="848"/>
        <v>1.7783258808781732E-3</v>
      </c>
      <c r="JJ424" s="3">
        <f t="shared" ca="1" si="848"/>
        <v>-5.600592130256718E-2</v>
      </c>
      <c r="JK424" s="3">
        <f>IO424-IO423</f>
        <v>-1.1000000000000005</v>
      </c>
      <c r="JL424" s="3">
        <f t="shared" ca="1" si="794"/>
        <v>-1.1928146859606101</v>
      </c>
      <c r="JN424" s="10">
        <f>COUNTIF(EI424:ET424,"&gt;2")</f>
        <v>11</v>
      </c>
      <c r="JP424" s="2">
        <f>AVERAGE(CS424,CS412,CS400,CS388,CS376,CS364,CS352,CS340,CS328,CS316)</f>
        <v>-1.6963381154194602E-3</v>
      </c>
      <c r="JQ424" s="2">
        <f>CS424-JP424</f>
        <v>-0.45457742614313135</v>
      </c>
      <c r="JR424" s="2">
        <f>AVERAGE(CT424,CT412,CT400,CT388,CT376,CT364,CT352,CT340,CT328,CT316)</f>
        <v>5.130390086364809E-2</v>
      </c>
      <c r="JS424" s="2">
        <f>CT424-JR424</f>
        <v>0.2654023540848916</v>
      </c>
      <c r="JT424" s="2">
        <f>AVERAGE(CS376,CS364,CS352,CS340,CS328,CS316,CS304,CS292,CS280,CS268)</f>
        <v>-7.1455906237759062E-2</v>
      </c>
      <c r="JU424" s="2">
        <f>MIN(CS376,CS364,CS352,CS340,CS328,CS316,CS304,CS292,CS280,CS268)</f>
        <v>-0.29940119760478756</v>
      </c>
      <c r="JV424" s="2">
        <f>MAX(CS376,CS364,CS352,CS340,CS328,CS316,CS304,CS292,CS280,CS268)-JU424</f>
        <v>0.40411323948959837</v>
      </c>
      <c r="JW424" s="2">
        <f>AVERAGE(CX376,CX364,CX352,CX340,CX328,CX316,CX304,CX292,CX280,CX268)</f>
        <v>0.58940660527370714</v>
      </c>
      <c r="JX424" s="2">
        <f>MIN(CX376,CX364,CX352,CX340,CX328,CX316,CX304,CX292,CX280,CX268)</f>
        <v>0.46674445740955833</v>
      </c>
      <c r="JY424" s="2">
        <f>MAX(CX376,CX364,CX352,CX340,CX328,CX316,CX304,CX292,CX280,CX268)-JX424</f>
        <v>0.292474631527538</v>
      </c>
      <c r="JZ424" s="2">
        <f>AVERAGE(CT376,CT364,CT352,CT340,CT328,CT316,CT304,CT292,CT280,CT268)</f>
        <v>-0.11424392889067721</v>
      </c>
      <c r="KA424" s="2">
        <f>MIN(CT376,CT364,CT352,CT340,CT328,CT316,CT304,CT292,CT280,CT268)</f>
        <v>-0.44198895027624935</v>
      </c>
      <c r="KB424" s="2">
        <f>MAX(CT376,CT364,CT352,CT340,CT328,CT316,CT304,CT292,CT280,CT268)-KA424</f>
        <v>0.54725210817098024</v>
      </c>
      <c r="KC424" s="2">
        <f>AVERAGE(CW376,CW364,CW352,CW340,CW328,CW316,CW304,CW292,CW280,CW268)</f>
        <v>4.614278213023576E-2</v>
      </c>
      <c r="KD424" s="2">
        <f>MIN(CW376,CW364,CW352,CW340,CW328,CW316,CW304,CW292,CW280,CW268)</f>
        <v>-0.69860279441118045</v>
      </c>
      <c r="KE424" s="2">
        <f>MAX(CW376,CW364,CW352,CW340,CW328,CW316,CW304,CW292,CW280,CW268)-KD424</f>
        <v>1.4695279045433423</v>
      </c>
      <c r="KH424" s="2">
        <f>(DN424*$DN$4)+(FB424*$FB$3)+(FC424*$FC$3)+(FD424*$FD$3)+(FE424*$FE$3)+(FF424*$FF$3)+(FG424*$FG$3)</f>
        <v>4.0667490297918079</v>
      </c>
      <c r="KI424" s="2">
        <f>F424-KH424</f>
        <v>2.733250970208192</v>
      </c>
      <c r="KJ424" s="2">
        <f>MAX(DN424,FB424:FG424)</f>
        <v>6.8571428571428612</v>
      </c>
      <c r="KK424" s="2">
        <f>MIN(DN424,FB424:FG424)</f>
        <v>3.2851511169513792</v>
      </c>
      <c r="KL424" s="2">
        <f t="shared" si="828"/>
        <v>3.571991740191482</v>
      </c>
      <c r="KO424" s="3">
        <f>KO423+(KO425-KO423)*1/2</f>
        <v>81.883335000000002</v>
      </c>
      <c r="KP424" s="2">
        <f>100*((BO418/BO406)-1)</f>
        <v>-5.3681537903518262</v>
      </c>
      <c r="KQ424" s="2">
        <f t="shared" ref="KQ424:KQ467" si="857">100*((KO418/KO406)-1)</f>
        <v>-5.3681537903518262</v>
      </c>
      <c r="KR424" s="2">
        <f>100*((BO412/BO400)-1)</f>
        <v>-3.5330073349633229</v>
      </c>
      <c r="KS424" s="2">
        <f t="shared" si="850"/>
        <v>-3.5330073349633229</v>
      </c>
      <c r="KT424" s="3">
        <f>KT423+(KT425-KT423)*1/2</f>
        <v>1.2645</v>
      </c>
      <c r="KU424" s="3">
        <f>KU423+(KU425-KU423)*1/2</f>
        <v>78.462880454545456</v>
      </c>
      <c r="KV424" s="3">
        <f t="shared" si="773"/>
        <v>62.050518350767462</v>
      </c>
      <c r="KW424" s="2">
        <f t="shared" si="774"/>
        <v>114.26468517647939</v>
      </c>
      <c r="KX424" s="2">
        <f t="shared" si="837"/>
        <v>113.51336414381305</v>
      </c>
      <c r="LA424">
        <v>2</v>
      </c>
      <c r="LB424">
        <v>0</v>
      </c>
      <c r="LE424" s="2">
        <v>135.48664159970414</v>
      </c>
      <c r="LF424" s="2">
        <v>150.67776659324716</v>
      </c>
      <c r="LG424" s="2">
        <v>107.45526787547301</v>
      </c>
      <c r="LH424" s="2">
        <v>104.17716888036975</v>
      </c>
      <c r="LI424" s="2">
        <v>109.57082163439176</v>
      </c>
      <c r="LJ424" s="2">
        <v>113.80523333872382</v>
      </c>
      <c r="LK424" s="2">
        <v>120.41748592161858</v>
      </c>
      <c r="LL424" s="2">
        <v>125.33619561429428</v>
      </c>
      <c r="LM424" s="2">
        <v>130.62310647991924</v>
      </c>
      <c r="LN424" s="2">
        <v>120.31764496666364</v>
      </c>
      <c r="LO424" s="2">
        <v>145.9423645881559</v>
      </c>
      <c r="LP424" s="2">
        <v>133.85670634515063</v>
      </c>
      <c r="LQ424" s="2">
        <v>184.95035393498111</v>
      </c>
      <c r="LR424" s="2">
        <v>134.58658591765283</v>
      </c>
      <c r="LS424" s="2">
        <v>134.75397637549918</v>
      </c>
      <c r="LT424" s="2">
        <v>164.53994523846902</v>
      </c>
      <c r="LU424" s="2">
        <v>134.89311235041475</v>
      </c>
      <c r="LV424" s="2">
        <v>136.93449306885111</v>
      </c>
      <c r="LW424" s="2">
        <v>116.97437987806627</v>
      </c>
      <c r="LX424" s="2">
        <v>85.819194235489732</v>
      </c>
      <c r="LY424" s="2">
        <v>109.45540331128073</v>
      </c>
      <c r="LZ424" s="2">
        <v>132.81560655167007</v>
      </c>
      <c r="MA424" s="2">
        <v>131.72183295110923</v>
      </c>
      <c r="MB424" s="2">
        <v>128.22776591898796</v>
      </c>
      <c r="MC424" s="2">
        <v>139.7514722348368</v>
      </c>
      <c r="MD424" s="2">
        <v>124.42085908413999</v>
      </c>
      <c r="ME424" s="2">
        <v>142.7161426646777</v>
      </c>
      <c r="MF424" s="2">
        <v>134.12253574611751</v>
      </c>
      <c r="MG424" s="2">
        <v>145.65374994584212</v>
      </c>
      <c r="MH424" s="2">
        <v>120.56618407056011</v>
      </c>
      <c r="MI424" s="2">
        <v>178.0464166392307</v>
      </c>
      <c r="MJ424" s="2">
        <v>140.35463589193793</v>
      </c>
      <c r="MK424" s="2">
        <v>134.15672462100505</v>
      </c>
      <c r="ML424" s="2">
        <v>125.5035006548472</v>
      </c>
      <c r="MM424" s="2">
        <v>128.58220185275528</v>
      </c>
      <c r="MN424" s="2">
        <v>150.52378617747613</v>
      </c>
      <c r="MO424" s="2">
        <v>145.72371166028984</v>
      </c>
      <c r="MP424" s="2">
        <v>152.00297710797702</v>
      </c>
      <c r="MQ424" s="2">
        <v>88.989171455554498</v>
      </c>
      <c r="MR424" s="2">
        <v>93.092068473585755</v>
      </c>
      <c r="MS424" s="10">
        <v>136.01673591974367</v>
      </c>
      <c r="MT424" s="2">
        <v>140.5575264927943</v>
      </c>
      <c r="MU424" s="2">
        <v>122.44742983341132</v>
      </c>
      <c r="MV424" s="2">
        <v>80.908724310783128</v>
      </c>
      <c r="MX424" s="22">
        <v>0.81</v>
      </c>
      <c r="MY424" s="22">
        <v>0.19</v>
      </c>
      <c r="MZ424" s="22">
        <v>0.7</v>
      </c>
      <c r="NA424" s="22">
        <v>0.44</v>
      </c>
      <c r="NB424" s="22">
        <v>0.44</v>
      </c>
      <c r="NC424" s="22">
        <v>0.42</v>
      </c>
      <c r="ND424" s="22">
        <v>1</v>
      </c>
      <c r="NE424" s="22">
        <v>2.46</v>
      </c>
      <c r="NF424" s="22">
        <v>0.54</v>
      </c>
      <c r="NG424" s="22">
        <v>4</v>
      </c>
      <c r="NH424" s="23">
        <v>6</v>
      </c>
      <c r="NI424" s="22">
        <v>16</v>
      </c>
      <c r="NJ424" s="22">
        <v>0.9</v>
      </c>
      <c r="NK424" s="22">
        <v>0.45</v>
      </c>
      <c r="NL424" s="23">
        <v>8.36</v>
      </c>
      <c r="NM424" s="3">
        <v>3.68</v>
      </c>
      <c r="NN424" s="22">
        <v>2.96</v>
      </c>
      <c r="NO424" s="22">
        <v>1.36</v>
      </c>
      <c r="NP424" s="22">
        <v>0.44</v>
      </c>
      <c r="NQ424" s="22">
        <v>4.62</v>
      </c>
      <c r="NR424" s="23">
        <v>1</v>
      </c>
      <c r="NS424" s="22">
        <v>1.76</v>
      </c>
      <c r="NT424" s="22">
        <v>9.24</v>
      </c>
      <c r="NU424" s="23">
        <v>7.92</v>
      </c>
      <c r="NV424" s="3">
        <v>3.96</v>
      </c>
      <c r="NW424" s="22">
        <v>0.66</v>
      </c>
      <c r="NX424" s="22">
        <v>0.88</v>
      </c>
      <c r="NY424" s="22">
        <v>78.44</v>
      </c>
      <c r="NZ424" s="22">
        <v>27.56</v>
      </c>
      <c r="OA424" s="23">
        <v>3</v>
      </c>
      <c r="OB424" s="22">
        <v>0.87</v>
      </c>
      <c r="OC424" s="22">
        <v>1.32</v>
      </c>
      <c r="OD424" s="22">
        <v>2.7</v>
      </c>
      <c r="OE424" s="22">
        <v>1.98</v>
      </c>
      <c r="OF424" s="22">
        <v>6.24</v>
      </c>
      <c r="OG424" s="22">
        <v>0.16</v>
      </c>
      <c r="OH424" s="23">
        <v>1.6</v>
      </c>
      <c r="OI424" s="22">
        <v>5</v>
      </c>
      <c r="OJ424" s="22">
        <v>10.050000000000001</v>
      </c>
      <c r="OK424" s="22">
        <v>4.95</v>
      </c>
      <c r="OL424" s="22">
        <v>0.42</v>
      </c>
      <c r="OM424" s="23">
        <v>2.8</v>
      </c>
      <c r="ON424" s="22">
        <v>2.66</v>
      </c>
      <c r="OO424" s="22">
        <v>8.1199999999999992</v>
      </c>
      <c r="OQ424">
        <f t="shared" si="829"/>
        <v>-6</v>
      </c>
      <c r="OR424" s="23">
        <f t="shared" ca="1" si="724"/>
        <v>1.0376371269600262</v>
      </c>
      <c r="OS424" s="23">
        <f t="shared" ca="1" si="724"/>
        <v>1.0410548994979649</v>
      </c>
      <c r="OT424" s="23">
        <f t="shared" ca="1" si="724"/>
        <v>1.0084910629166033</v>
      </c>
      <c r="OU424" s="23">
        <f t="shared" ca="1" si="724"/>
        <v>1.005223988116829</v>
      </c>
      <c r="OV424" s="23">
        <f t="shared" ca="1" si="724"/>
        <v>1.0047395781299004</v>
      </c>
      <c r="OW424" s="23">
        <f t="shared" ca="1" si="724"/>
        <v>1.0033873328206608</v>
      </c>
      <c r="OX424" s="23">
        <f t="shared" ca="1" si="811"/>
        <v>1.0070678969129312</v>
      </c>
      <c r="OY424" s="23">
        <f t="shared" ca="1" si="811"/>
        <v>1.0325988455325321</v>
      </c>
      <c r="OZ424" s="23">
        <f t="shared" ca="1" si="811"/>
        <v>1.0188598683639274</v>
      </c>
      <c r="PA424" s="23">
        <f t="shared" ca="1" si="811"/>
        <v>1.0192399449493557</v>
      </c>
      <c r="PB424" s="23">
        <f t="shared" ca="1" si="811"/>
        <v>1.032236209560921</v>
      </c>
      <c r="PC424" s="23">
        <f t="shared" ca="1" si="811"/>
        <v>1.0533734361225142</v>
      </c>
      <c r="PD424" s="23">
        <f t="shared" ca="1" si="811"/>
        <v>1.022264508602889</v>
      </c>
      <c r="PE424" s="23">
        <f t="shared" ca="1" si="811"/>
        <v>1.0525170444587828</v>
      </c>
      <c r="PF424" s="23">
        <f t="shared" ca="1" si="811"/>
        <v>1.0403157584837168</v>
      </c>
      <c r="PG424" s="23">
        <f t="shared" ca="1" si="729"/>
        <v>1.0674171132538013</v>
      </c>
      <c r="PH424" s="23">
        <f t="shared" ca="1" si="729"/>
        <v>1.0471365449524832</v>
      </c>
      <c r="PI424" s="23">
        <f t="shared" ca="1" si="729"/>
        <v>1.018107053796478</v>
      </c>
      <c r="PJ424" s="23">
        <f t="shared" ca="1" si="729"/>
        <v>1.0228955602301026</v>
      </c>
      <c r="PK424" s="23">
        <f t="shared" ca="1" si="729"/>
        <v>1.0436726651569204</v>
      </c>
      <c r="PL424" s="23">
        <f t="shared" ca="1" si="729"/>
        <v>1.001990035976617</v>
      </c>
      <c r="PM424" s="23">
        <f t="shared" ca="1" si="729"/>
        <v>1.0068986161142188</v>
      </c>
      <c r="PN424" s="23">
        <f t="shared" ca="1" si="729"/>
        <v>1.0145625322227154</v>
      </c>
      <c r="PO424" s="23">
        <f t="shared" ca="1" si="851"/>
        <v>1.0553389857972193</v>
      </c>
      <c r="PP424" s="23">
        <f t="shared" ca="1" si="851"/>
        <v>1.0461895273605437</v>
      </c>
      <c r="PQ424" s="23">
        <f t="shared" ca="1" si="851"/>
        <v>0.99723615897497753</v>
      </c>
      <c r="PR424" s="23">
        <f t="shared" ca="1" si="851"/>
        <v>1.0218724887892168</v>
      </c>
      <c r="PS424" s="23">
        <f t="shared" ca="1" si="851"/>
        <v>1.0494705559420061</v>
      </c>
      <c r="PT424" s="23">
        <f t="shared" ca="1" si="851"/>
        <v>1.0418664964750817</v>
      </c>
      <c r="PU424" s="23">
        <f t="shared" ca="1" si="851"/>
        <v>0.99942858210940744</v>
      </c>
      <c r="PV424" s="23">
        <f t="shared" ca="1" si="851"/>
        <v>1.103494995049932</v>
      </c>
      <c r="PW424" s="23">
        <f t="shared" ca="1" si="851"/>
        <v>1.0223988375899029</v>
      </c>
      <c r="PX424" s="23">
        <f t="shared" ca="1" si="855"/>
        <v>1.0223292279825531</v>
      </c>
      <c r="PY424" s="23">
        <f t="shared" ca="1" si="855"/>
        <v>1.0120924511705545</v>
      </c>
      <c r="PZ424" s="23">
        <f t="shared" ca="1" si="855"/>
        <v>1.02668461450516</v>
      </c>
      <c r="QA424" s="23">
        <f t="shared" ca="1" si="855"/>
        <v>1.0602626103438231</v>
      </c>
      <c r="QB424" s="23">
        <f t="shared" ca="1" si="730"/>
        <v>1.0452322976757715</v>
      </c>
      <c r="QC424" s="23">
        <f t="shared" ca="1" si="730"/>
        <v>1.0442339185766538</v>
      </c>
      <c r="QD424" s="23">
        <f t="shared" ca="1" si="730"/>
        <v>0.99511790327818195</v>
      </c>
      <c r="QE424" s="23">
        <f t="shared" ca="1" si="730"/>
        <v>1.0243191513226473</v>
      </c>
      <c r="QF424" s="23">
        <f t="shared" ca="1" si="730"/>
        <v>1.0447447379292538</v>
      </c>
      <c r="QG424" s="23">
        <f t="shared" ca="1" si="809"/>
        <v>1.0245026356904285</v>
      </c>
      <c r="QH424" s="23">
        <f t="shared" ca="1" si="809"/>
        <v>1.0412910788624186</v>
      </c>
      <c r="QI424" s="23">
        <f t="shared" ca="1" si="809"/>
        <v>0.96330169899495277</v>
      </c>
      <c r="QJ424" s="26">
        <f t="shared" ca="1" si="779"/>
        <v>1.0365624936799422</v>
      </c>
      <c r="QL424" s="3">
        <f t="shared" ca="1" si="751"/>
        <v>130.93426044083787</v>
      </c>
      <c r="QM424" s="3">
        <f t="shared" ca="1" si="753"/>
        <v>0.31528178457940204</v>
      </c>
      <c r="QN424" s="3">
        <f t="shared" ca="1" si="757"/>
        <v>0.43630138606141805</v>
      </c>
      <c r="QO424" s="3">
        <f t="shared" ca="1" si="762"/>
        <v>1.5283685163623772</v>
      </c>
      <c r="QP424" s="3">
        <f t="shared" ca="1" si="795"/>
        <v>3.4177485807210362</v>
      </c>
      <c r="QQ424" s="2">
        <f t="shared" ca="1" si="810"/>
        <v>6.526708289957206</v>
      </c>
      <c r="QR424" s="3">
        <f t="shared" ca="1" si="754"/>
        <v>3.8496815254511763</v>
      </c>
      <c r="QS424" s="3">
        <f t="shared" ca="1" si="758"/>
        <v>5.3754824985262344</v>
      </c>
      <c r="QT424" s="3">
        <f t="shared" ca="1" si="761"/>
        <v>6.2550621939521545</v>
      </c>
      <c r="QU424" s="3">
        <f t="shared" ca="1" si="782"/>
        <v>6.9523072150522891</v>
      </c>
    </row>
    <row r="425" spans="1:463" x14ac:dyDescent="0.35">
      <c r="A425" t="s">
        <v>1490</v>
      </c>
      <c r="B425" s="21">
        <v>45139</v>
      </c>
      <c r="C425" t="s">
        <v>1040</v>
      </c>
      <c r="D425" s="2">
        <v>129.4</v>
      </c>
      <c r="E425" s="2">
        <v>131.30000000000001</v>
      </c>
      <c r="F425" s="2">
        <v>6.7</v>
      </c>
      <c r="G425" s="2">
        <v>126.9</v>
      </c>
      <c r="H425" s="2">
        <v>131.24556778713404</v>
      </c>
      <c r="I425" s="2">
        <v>126.57324506305555</v>
      </c>
      <c r="J425" s="2">
        <v>130.4</v>
      </c>
      <c r="K425" s="2">
        <v>131</v>
      </c>
      <c r="L425" s="2">
        <v>130.2061818259653</v>
      </c>
      <c r="M425" s="2">
        <v>118.8</v>
      </c>
      <c r="N425" s="2">
        <v>133.30000000000001</v>
      </c>
      <c r="O425" s="2">
        <v>133.69999999999999</v>
      </c>
      <c r="P425" s="2">
        <v>135.5</v>
      </c>
      <c r="Q425" s="2">
        <v>116.1</v>
      </c>
      <c r="R425" s="2">
        <v>136.69999999999999</v>
      </c>
      <c r="S425" s="2">
        <v>133.30000000000001</v>
      </c>
      <c r="T425" s="2">
        <v>197.3</v>
      </c>
      <c r="U425" s="2">
        <v>216.5</v>
      </c>
      <c r="V425" s="2">
        <v>141.5</v>
      </c>
      <c r="W425" s="2">
        <v>129.4</v>
      </c>
      <c r="X425" s="2">
        <v>133.4</v>
      </c>
      <c r="Y425" s="2">
        <v>194.7</v>
      </c>
      <c r="Z425" s="2">
        <v>191.9</v>
      </c>
      <c r="AA425" s="2">
        <v>133.30000000000001</v>
      </c>
      <c r="AB425" s="2">
        <v>118.9</v>
      </c>
      <c r="AC425" s="2">
        <v>111.2</v>
      </c>
      <c r="AD425" s="2">
        <v>146.69999999999999</v>
      </c>
      <c r="AE425" s="2">
        <v>118</v>
      </c>
      <c r="AF425" s="2">
        <v>138.19999999999999</v>
      </c>
      <c r="AG425" s="22">
        <v>534</v>
      </c>
      <c r="AH425" s="22">
        <v>466</v>
      </c>
      <c r="AI425" s="22">
        <v>161</v>
      </c>
      <c r="AJ425" s="22">
        <v>31</v>
      </c>
      <c r="AK425" s="22">
        <v>49</v>
      </c>
      <c r="AL425" s="22">
        <v>4</v>
      </c>
      <c r="AM425" s="22">
        <v>10</v>
      </c>
      <c r="AN425" s="22">
        <v>29</v>
      </c>
      <c r="AO425" s="22">
        <v>49</v>
      </c>
      <c r="AP425" s="22">
        <v>28</v>
      </c>
      <c r="AQ425" s="22">
        <v>25</v>
      </c>
      <c r="AR425" s="2">
        <v>134</v>
      </c>
      <c r="AS425" s="2">
        <v>139.6</v>
      </c>
      <c r="AT425" s="2">
        <v>116.1</v>
      </c>
      <c r="AU425" s="2">
        <v>138.9</v>
      </c>
      <c r="AV425" s="2">
        <v>126.5</v>
      </c>
      <c r="AW425" s="2">
        <v>127.8</v>
      </c>
      <c r="AX425" s="2">
        <v>136.69999999999999</v>
      </c>
      <c r="AY425" s="2">
        <v>129</v>
      </c>
      <c r="AZ425" s="2">
        <v>125.6</v>
      </c>
      <c r="BA425" s="2">
        <v>129.4</v>
      </c>
      <c r="BB425" s="2">
        <v>139</v>
      </c>
      <c r="BC425" s="2">
        <v>117.2</v>
      </c>
      <c r="BD425" s="3">
        <v>1.79</v>
      </c>
      <c r="BE425" s="3">
        <v>1.77</v>
      </c>
      <c r="BF425" s="3">
        <v>2.39</v>
      </c>
      <c r="BG425" s="3">
        <v>0.82</v>
      </c>
      <c r="BH425" s="3">
        <v>-0.11</v>
      </c>
      <c r="BI425" s="2">
        <v>376.6</v>
      </c>
      <c r="BJ425" s="2">
        <v>9.1</v>
      </c>
      <c r="BK425" s="2">
        <v>7.8</v>
      </c>
      <c r="BL425" s="2">
        <v>156.80000000000001</v>
      </c>
      <c r="BM425" s="2">
        <v>138.6</v>
      </c>
      <c r="BN425" s="10">
        <v>665</v>
      </c>
      <c r="BO425" s="3">
        <v>82.3</v>
      </c>
      <c r="BP425" s="22">
        <v>1.2706999999999999</v>
      </c>
      <c r="BQ425" s="3">
        <v>86.147727272727266</v>
      </c>
      <c r="BR425" s="23">
        <v>2.5830434782608696</v>
      </c>
      <c r="BS425" s="2">
        <v>267.60000000000002</v>
      </c>
      <c r="BT425" s="3">
        <v>121.67</v>
      </c>
      <c r="BU425" s="2">
        <v>5.3</v>
      </c>
      <c r="BV425" s="2">
        <v>4.3</v>
      </c>
      <c r="BW425" s="2">
        <v>8.5</v>
      </c>
      <c r="BX425" s="2">
        <v>8.1</v>
      </c>
      <c r="BY425" s="23">
        <v>306.08199999999999</v>
      </c>
      <c r="BZ425" s="2">
        <v>105.9</v>
      </c>
      <c r="CA425" s="2">
        <v>117.4</v>
      </c>
      <c r="CB425" s="3">
        <v>118.89</v>
      </c>
      <c r="CC425" s="2">
        <v>120.1</v>
      </c>
      <c r="CD425" s="2">
        <v>158.30000000000001</v>
      </c>
      <c r="CE425" s="2">
        <v>105.89399327087393</v>
      </c>
      <c r="CF425" s="3">
        <v>118.16328574071787</v>
      </c>
      <c r="CG425" s="2">
        <v>119.93775326094259</v>
      </c>
      <c r="CH425" s="23">
        <v>309.73783005356665</v>
      </c>
      <c r="CI425" s="3">
        <v>116.56659300764872</v>
      </c>
      <c r="CM425" s="2">
        <f t="shared" si="763"/>
        <v>67.795488528155559</v>
      </c>
      <c r="CN425" s="2">
        <f t="shared" si="763"/>
        <v>2.0327720770133544</v>
      </c>
      <c r="CO425" s="2">
        <f t="shared" si="764"/>
        <v>82.192312460583963</v>
      </c>
      <c r="CR425" s="2">
        <f t="shared" si="767"/>
        <v>0.3100775193798494</v>
      </c>
      <c r="CS425" s="2">
        <f t="shared" si="767"/>
        <v>0.30557677616501577</v>
      </c>
      <c r="CT425" s="2">
        <f t="shared" si="768"/>
        <v>0.1578531965272319</v>
      </c>
      <c r="CU425" s="2">
        <f t="shared" si="768"/>
        <v>0.29028291741491513</v>
      </c>
      <c r="CV425" s="2">
        <f t="shared" si="768"/>
        <v>3.5792028094751308E-2</v>
      </c>
      <c r="CW425" s="2">
        <f t="shared" si="769"/>
        <v>0.22488755622187626</v>
      </c>
      <c r="CX425" s="2">
        <f t="shared" si="770"/>
        <v>0</v>
      </c>
      <c r="CY425" s="2">
        <f t="shared" si="815"/>
        <v>3.735408560311293</v>
      </c>
      <c r="CZ425" s="2">
        <f t="shared" si="775"/>
        <v>0.30503304524657998</v>
      </c>
      <c r="DA425" s="2">
        <f t="shared" si="776"/>
        <v>-1.8166804293971832</v>
      </c>
      <c r="DB425" s="2">
        <f t="shared" si="777"/>
        <v>1.4336917562724014</v>
      </c>
      <c r="DC425" s="2">
        <f t="shared" si="704"/>
        <v>0.64136825227152172</v>
      </c>
      <c r="DF425" s="2">
        <f t="shared" si="771"/>
        <v>3.5395510235898042</v>
      </c>
      <c r="DG425" s="2">
        <f t="shared" si="771"/>
        <v>0.43035085241702742</v>
      </c>
      <c r="DH425" s="2">
        <f t="shared" si="772"/>
        <v>1.0095833527975717</v>
      </c>
      <c r="DI425" s="2">
        <f t="shared" si="844"/>
        <v>13.558607464935957</v>
      </c>
      <c r="DJ425" s="2">
        <f t="shared" si="844"/>
        <v>0</v>
      </c>
      <c r="DM425" s="2">
        <f t="shared" si="816"/>
        <v>6.2397372742200394</v>
      </c>
      <c r="DN425" s="2">
        <f t="shared" si="816"/>
        <v>6.6612510154346198</v>
      </c>
      <c r="DO425" s="2">
        <f t="shared" si="780"/>
        <v>6.192468619246867</v>
      </c>
      <c r="DP425" s="2">
        <f t="shared" si="817"/>
        <v>6.2754686226568897</v>
      </c>
      <c r="DQ425" s="2">
        <f t="shared" si="854"/>
        <v>3.8918364875420721</v>
      </c>
      <c r="DR425" s="2">
        <f t="shared" si="818"/>
        <v>6.7644661776691093</v>
      </c>
      <c r="DS425" s="2">
        <f t="shared" si="819"/>
        <v>5.7509480861884885</v>
      </c>
      <c r="DT425" s="2">
        <v>6.5</v>
      </c>
      <c r="DU425" s="2">
        <v>6.4</v>
      </c>
      <c r="DV425" s="2">
        <f t="shared" si="781"/>
        <v>13.401187446988949</v>
      </c>
      <c r="DW425" s="2">
        <f t="shared" si="820"/>
        <v>7.0046082949308808</v>
      </c>
      <c r="DX425" s="2">
        <f t="shared" si="821"/>
        <v>5.2828175026681023</v>
      </c>
      <c r="DY425" s="2">
        <f t="shared" si="822"/>
        <v>-0.50946142649200832</v>
      </c>
      <c r="DZ425" s="2">
        <f t="shared" si="823"/>
        <v>-16.37390213299874</v>
      </c>
      <c r="EA425" s="2">
        <f t="shared" si="835"/>
        <v>12.002069322296949</v>
      </c>
      <c r="EB425" s="2">
        <f t="shared" si="835"/>
        <v>10.546875</v>
      </c>
      <c r="EC425" s="2">
        <f t="shared" si="835"/>
        <v>3.1897926634768758</v>
      </c>
      <c r="ED425" s="2">
        <f t="shared" si="835"/>
        <v>4.7095761381475754</v>
      </c>
      <c r="EE425" s="2">
        <f t="shared" si="718"/>
        <v>52.825745682888517</v>
      </c>
      <c r="EF425" s="2">
        <f t="shared" si="718"/>
        <v>49.222395023328168</v>
      </c>
      <c r="EG425" s="2">
        <f t="shared" si="718"/>
        <v>4.3852779953014842</v>
      </c>
      <c r="EH425" s="2">
        <f t="shared" si="718"/>
        <v>-0.50209205020920189</v>
      </c>
      <c r="EI425" s="2">
        <f t="shared" si="849"/>
        <v>13.559322033898313</v>
      </c>
      <c r="EJ425" s="2">
        <f t="shared" si="849"/>
        <v>10.530482977038801</v>
      </c>
      <c r="EK425" s="2">
        <f t="shared" si="849"/>
        <v>7.0046082949308808</v>
      </c>
      <c r="EL425" s="2">
        <f t="shared" si="849"/>
        <v>7.0107858243451338</v>
      </c>
      <c r="EM425" s="2">
        <f t="shared" si="849"/>
        <v>5.0664451827242551</v>
      </c>
      <c r="EN425" s="2">
        <f t="shared" si="849"/>
        <v>8.4889643463497357</v>
      </c>
      <c r="EO425" s="2">
        <f t="shared" si="830"/>
        <v>-0.50946142649200832</v>
      </c>
      <c r="EP425" s="2">
        <f t="shared" si="830"/>
        <v>8.2214765100671059</v>
      </c>
      <c r="EQ425" s="2">
        <f t="shared" si="830"/>
        <v>5.8129738837405132</v>
      </c>
      <c r="ER425" s="2">
        <f t="shared" si="716"/>
        <v>3.1897926634768758</v>
      </c>
      <c r="ES425" s="2">
        <f t="shared" si="716"/>
        <v>8.3398285268900807</v>
      </c>
      <c r="ET425" s="2">
        <f t="shared" si="716"/>
        <v>5.5855855855855951</v>
      </c>
      <c r="EU425" s="2">
        <f t="shared" si="765"/>
        <v>9.1</v>
      </c>
      <c r="EV425" s="2">
        <f t="shared" si="765"/>
        <v>7.8</v>
      </c>
      <c r="EW425" s="2">
        <f t="shared" si="824"/>
        <v>-6.3734862970044048E-2</v>
      </c>
      <c r="EX425" s="2">
        <f t="shared" si="824"/>
        <v>1.3899049012435993</v>
      </c>
      <c r="EY425" s="2">
        <f t="shared" si="825"/>
        <v>-19.013686767766391</v>
      </c>
      <c r="EZ425" s="2">
        <f t="shared" si="825"/>
        <v>-72.300481928706148</v>
      </c>
      <c r="FA425" s="2">
        <f t="shared" si="826"/>
        <v>21.857923497267784</v>
      </c>
      <c r="FB425" s="2">
        <f t="shared" si="733"/>
        <v>3.7225048035052888</v>
      </c>
      <c r="FC425" s="2">
        <f t="shared" si="733"/>
        <v>3.1158714703018564</v>
      </c>
      <c r="FD425" s="2">
        <f t="shared" si="733"/>
        <v>6.1482820976491936</v>
      </c>
      <c r="FE425" s="2">
        <f t="shared" si="732"/>
        <v>4.859763626741942</v>
      </c>
      <c r="FF425" s="2">
        <f t="shared" si="732"/>
        <v>5.4433713784020954</v>
      </c>
      <c r="FG425" s="2">
        <f t="shared" si="732"/>
        <v>4.0762656147271592</v>
      </c>
      <c r="FH425" s="2">
        <v>7.9</v>
      </c>
      <c r="FI425" s="2">
        <v>8</v>
      </c>
      <c r="FL425" s="2">
        <f t="shared" si="845"/>
        <v>0.76868177746509669</v>
      </c>
      <c r="FM425" s="2">
        <f t="shared" si="845"/>
        <v>1.2089140003750831</v>
      </c>
      <c r="FN425" s="2">
        <f t="shared" si="798"/>
        <v>1.6553386290601324</v>
      </c>
      <c r="FQ425" s="2">
        <f t="shared" si="846"/>
        <v>3.110361436405884</v>
      </c>
      <c r="FR425" s="2">
        <f t="shared" si="846"/>
        <v>4.924053239119508</v>
      </c>
      <c r="FS425" s="2">
        <f t="shared" si="800"/>
        <v>6.7875851310459145</v>
      </c>
      <c r="FT425" s="2">
        <f t="shared" si="847"/>
        <v>3.4072486580622341</v>
      </c>
      <c r="FU425" s="2">
        <f t="shared" si="847"/>
        <v>3.6429469298024486</v>
      </c>
      <c r="FX425" s="2">
        <f t="shared" si="852"/>
        <v>6.3752810372108115</v>
      </c>
      <c r="FY425" s="2">
        <f t="shared" si="852"/>
        <v>6.8476806318675587</v>
      </c>
      <c r="FZ425" s="2">
        <f t="shared" si="813"/>
        <v>7.0875395013477505</v>
      </c>
      <c r="GA425" s="2">
        <f t="shared" si="853"/>
        <v>4.4974874427547551</v>
      </c>
      <c r="GB425" s="2">
        <f t="shared" si="853"/>
        <v>4.7334607616233315</v>
      </c>
      <c r="GE425" s="2">
        <f t="shared" si="839"/>
        <v>52.381413422647363</v>
      </c>
      <c r="GF425" s="2">
        <f t="shared" si="839"/>
        <v>48.900038387220953</v>
      </c>
      <c r="GG425" s="2">
        <f t="shared" si="856"/>
        <v>-31.662640403377274</v>
      </c>
      <c r="GH425" s="2">
        <f t="shared" si="856"/>
        <v>-70.853160026485739</v>
      </c>
      <c r="GI425" s="2">
        <f t="shared" si="832"/>
        <v>26.211140918415655</v>
      </c>
      <c r="GJ425" s="2">
        <f t="shared" si="833"/>
        <v>7.138949671772421</v>
      </c>
      <c r="GK425" s="2">
        <v>8</v>
      </c>
      <c r="GN425" s="2">
        <f t="shared" si="752"/>
        <v>-9.9999999999999645E-2</v>
      </c>
      <c r="GQ425" s="2">
        <f t="shared" si="717"/>
        <v>4.7</v>
      </c>
      <c r="GT425" s="27">
        <f t="shared" ca="1" si="734"/>
        <v>108.05422647527909</v>
      </c>
      <c r="GU425" s="27">
        <f t="shared" ca="1" si="735"/>
        <v>91.301369863013704</v>
      </c>
      <c r="GV425" s="27">
        <f t="shared" ca="1" si="735"/>
        <v>84.42447582370562</v>
      </c>
      <c r="GW425" s="27">
        <f t="shared" ca="1" si="736"/>
        <v>101.875</v>
      </c>
      <c r="GX425" s="27">
        <f t="shared" ca="1" si="736"/>
        <v>104.80000000000001</v>
      </c>
      <c r="GY425" s="27">
        <f t="shared" ca="1" si="737"/>
        <v>103.22327044025157</v>
      </c>
      <c r="GZ425" s="27">
        <f t="shared" ca="1" si="738"/>
        <v>102.55802936996685</v>
      </c>
      <c r="HA425" s="27">
        <f t="shared" ca="1" si="739"/>
        <v>104.60959548447791</v>
      </c>
      <c r="HB425" s="27">
        <f t="shared" ca="1" si="739"/>
        <v>104.1163946061036</v>
      </c>
      <c r="HC425" s="27">
        <f t="shared" ca="1" si="739"/>
        <v>101.98789974070873</v>
      </c>
      <c r="HD425" s="27">
        <f t="shared" ca="1" si="739"/>
        <v>99.424460431654666</v>
      </c>
      <c r="HE425" s="27">
        <f t="shared" ca="1" si="740"/>
        <v>99.248747913188652</v>
      </c>
      <c r="HG425" s="27">
        <f t="shared" ca="1" si="741"/>
        <v>104.23940149625936</v>
      </c>
      <c r="HH425" s="27">
        <f t="shared" ca="1" si="742"/>
        <v>91.593475533249674</v>
      </c>
      <c r="HI425" s="27">
        <f t="shared" ca="1" si="742"/>
        <v>124.70651013874065</v>
      </c>
      <c r="HJ425" s="27">
        <f t="shared" ca="1" si="743"/>
        <v>104.31947840260798</v>
      </c>
      <c r="HK425" s="27">
        <f t="shared" ca="1" si="743"/>
        <v>101.87449062754685</v>
      </c>
      <c r="HL425" s="27">
        <f t="shared" ca="1" si="744"/>
        <v>103.3306255077173</v>
      </c>
      <c r="HM425" s="27">
        <f t="shared" ca="1" si="745"/>
        <v>109.20848422141746</v>
      </c>
      <c r="HN425" s="27">
        <f t="shared" ca="1" si="746"/>
        <v>98.791821561338296</v>
      </c>
      <c r="HO425" s="27">
        <f t="shared" ca="1" si="746"/>
        <v>102.7716994894238</v>
      </c>
      <c r="HP425" s="27">
        <f t="shared" ca="1" si="746"/>
        <v>105.18181818181817</v>
      </c>
      <c r="HQ425" s="27">
        <f t="shared" ca="1" si="746"/>
        <v>105.38286580742987</v>
      </c>
      <c r="HR425" s="27">
        <f t="shared" ca="1" si="747"/>
        <v>100.2510460251046</v>
      </c>
      <c r="HT425" s="27">
        <f t="shared" ca="1" si="841"/>
        <v>168.06486351315877</v>
      </c>
      <c r="HU425" s="27">
        <f t="shared" ca="1" si="841"/>
        <v>35.269230626127829</v>
      </c>
      <c r="HV425" s="27">
        <f t="shared" ca="1" si="841"/>
        <v>50.952877272506555</v>
      </c>
      <c r="HW425" s="27">
        <f t="shared" ca="1" si="842"/>
        <v>572.10571528688661</v>
      </c>
      <c r="HX425" s="27">
        <f t="shared" ca="1" si="842"/>
        <v>428.50649461559283</v>
      </c>
      <c r="HY425" s="27">
        <f t="shared" ca="1" si="802"/>
        <v>1000</v>
      </c>
      <c r="HZ425" s="27">
        <f t="shared" ca="1" si="843"/>
        <v>2.4674109952506771</v>
      </c>
      <c r="IA425" s="27">
        <f t="shared" ca="1" si="843"/>
        <v>10.817990443996051</v>
      </c>
      <c r="IB425" s="27">
        <f t="shared" ca="1" si="843"/>
        <v>24.346605480093451</v>
      </c>
      <c r="IC425" s="27">
        <f t="shared" ca="1" si="843"/>
        <v>48.568688509793304</v>
      </c>
      <c r="ID425" s="27">
        <f t="shared" ca="1" si="843"/>
        <v>30.708203406640369</v>
      </c>
      <c r="IE425" s="27">
        <f t="shared" ca="1" si="843"/>
        <v>22.046952670328533</v>
      </c>
      <c r="IG425" s="28">
        <f t="shared" ca="1" si="786"/>
        <v>2.0524141319172746</v>
      </c>
      <c r="IH425" s="28">
        <f t="shared" ca="1" si="786"/>
        <v>-0.57513046704767667</v>
      </c>
      <c r="II425" s="28">
        <f t="shared" ca="1" si="786"/>
        <v>0.4702477376151265</v>
      </c>
      <c r="IJ425" s="28">
        <f t="shared" ca="1" si="787"/>
        <v>3.5057961690863189</v>
      </c>
      <c r="IK425" s="24">
        <f t="shared" ca="1" si="803"/>
        <v>1.5582647666015945</v>
      </c>
      <c r="IL425" s="28">
        <f t="shared" ca="1" si="788"/>
        <v>3.1145308393565085</v>
      </c>
      <c r="IM425" s="28">
        <f t="shared" ca="1" si="804"/>
        <v>6.6612510154345994</v>
      </c>
      <c r="IN425" s="3">
        <f t="shared" ca="1" si="805"/>
        <v>6.6203270084428274</v>
      </c>
      <c r="IO425" s="2">
        <f t="shared" si="827"/>
        <v>6.7</v>
      </c>
      <c r="IQ425" s="2">
        <f t="shared" ca="1" si="838"/>
        <v>1.9475314024847243</v>
      </c>
      <c r="IS425" s="3">
        <f t="shared" ca="1" si="790"/>
        <v>0.36879009668968699</v>
      </c>
      <c r="IT425" s="3">
        <f t="shared" ca="1" si="791"/>
        <v>2.9885425836343793E-2</v>
      </c>
      <c r="IU425" s="3">
        <f t="shared" si="792"/>
        <v>-9.9999999999999645E-2</v>
      </c>
      <c r="IV425" s="3">
        <f t="shared" ca="1" si="793"/>
        <v>-0.49867552252603042</v>
      </c>
      <c r="IX425" s="28">
        <f ca="1">$HL425/100*(GZ425-100)*AL425/1000+(HM425-100)*HZ425/$HY425</f>
        <v>3.3294026212149275E-2</v>
      </c>
      <c r="IY425" s="28">
        <f ca="1">$HL425/100*(HA425-100)*AM425/1000+(HN425-100)*IA425/$HY425</f>
        <v>3.4561175670780736E-2</v>
      </c>
      <c r="IZ425" s="28">
        <f ca="1">$HL425/100*(HB425-100)*AN425/1000+(HO425-100)*IB425/$HY425</f>
        <v>0.1908328665291083</v>
      </c>
      <c r="JA425" s="28">
        <f ca="1">$HL425/100*(HC425-100)*AO425/1000+(HP425-100)*IC425/$HY425</f>
        <v>0.3523254657776006</v>
      </c>
      <c r="JB425" s="28">
        <f ca="1">$HL425/100*(HD425-100)*AP425/1000+(HQ425-100)*ID425/$HY425</f>
        <v>0.14864629631676754</v>
      </c>
      <c r="JC425" s="28">
        <f ca="1">$HL425/100*(HE425-100)*AQ425/1000+(HR425-100)*IE425/$HY425</f>
        <v>-1.387203717749342E-2</v>
      </c>
      <c r="JE425" s="3">
        <f t="shared" ca="1" si="848"/>
        <v>-3.8784764357630383E-2</v>
      </c>
      <c r="JF425" s="3">
        <f t="shared" ca="1" si="848"/>
        <v>7.9132311957491284E-3</v>
      </c>
      <c r="JG425" s="3">
        <f t="shared" ca="1" si="848"/>
        <v>-0.14489401388665168</v>
      </c>
      <c r="JH425" s="3">
        <f t="shared" ca="1" si="848"/>
        <v>2.8584805848979988E-2</v>
      </c>
      <c r="JI425" s="3">
        <f t="shared" ca="1" si="848"/>
        <v>-4.8758335807382785E-2</v>
      </c>
      <c r="JJ425" s="3">
        <f t="shared" ca="1" si="848"/>
        <v>-6.7997010754118015E-2</v>
      </c>
      <c r="JK425" s="3">
        <f>IO425-IO424</f>
        <v>-9.9999999999999645E-2</v>
      </c>
      <c r="JL425" s="3">
        <f t="shared" ca="1" si="794"/>
        <v>8.3678778244282423E-2</v>
      </c>
      <c r="JN425" s="10">
        <f>COUNTIF(EI425:ET425,"&gt;2")</f>
        <v>11</v>
      </c>
      <c r="JP425" s="2">
        <f>AVERAGE(CS425,CS413,CS401,CS389,CS377,CS365,CS353,CS341,CS329,CS317)</f>
        <v>0.36607797529952762</v>
      </c>
      <c r="JQ425" s="2">
        <f>CS425-JP425</f>
        <v>-6.0501199134511852E-2</v>
      </c>
      <c r="JR425" s="2">
        <f>AVERAGE(CT425,CT413,CT401,CT389,CT377,CT365,CT353,CT341,CT329,CT317)</f>
        <v>0.40988037377329861</v>
      </c>
      <c r="JS425" s="2">
        <f>CT425-JR425</f>
        <v>-0.25202717724606671</v>
      </c>
      <c r="JT425" s="2">
        <f>AVERAGE(CS377,CS365,CS353,CS341,CS329,CS317,CS305,CS293,CS281,CS269)</f>
        <v>0.46306703696871176</v>
      </c>
      <c r="JU425" s="2">
        <f>MIN(CS377,CS365,CS353,CS341,CS329,CS317,CS305,CS293,CS281,CS269)</f>
        <v>0.29821073558649241</v>
      </c>
      <c r="JV425" s="2">
        <f>MAX(CS377,CS365,CS353,CS341,CS329,CS317,CS305,CS293,CS281,CS269)-JU425</f>
        <v>0.36341497329819833</v>
      </c>
      <c r="JW425" s="2">
        <f>AVERAGE(CX377,CX365,CX353,CX341,CX329,CX317,CX305,CX293,CX281,CX269)</f>
        <v>0.46506862761877654</v>
      </c>
      <c r="JX425" s="2">
        <f>MIN(CX377,CX365,CX353,CX341,CX329,CX317,CX305,CX293,CX281,CX269)</f>
        <v>0.29821073558649241</v>
      </c>
      <c r="JY425" s="2">
        <f>MAX(CX377,CX365,CX353,CX341,CX329,CX317,CX305,CX293,CX281,CX269)-JX425</f>
        <v>0.39865337591177535</v>
      </c>
      <c r="JZ425" s="2">
        <f>AVERAGE(CT377,CT365,CT353,CT341,CT329,CT317,CT305,CT293,CT281,CT269)</f>
        <v>0.54621466860303514</v>
      </c>
      <c r="KA425" s="2">
        <f>MIN(CT377,CT365,CT353,CT341,CT329,CT317,CT305,CT293,CT281,CT269)</f>
        <v>0.37140204271122695</v>
      </c>
      <c r="KB425" s="2">
        <f>MAX(CT377,CT365,CT353,CT341,CT329,CT317,CT305,CT293,CT281,CT269)-KA425</f>
        <v>0.48087068456150578</v>
      </c>
      <c r="KC425" s="2">
        <f>AVERAGE(CW377,CW365,CW353,CW341,CW329,CW317,CW305,CW293,CW281,CW269)</f>
        <v>0.20936875209641817</v>
      </c>
      <c r="KD425" s="2">
        <f>MIN(CW377,CW365,CW353,CW341,CW329,CW317,CW305,CW293,CW281,CW269)</f>
        <v>-0.20100502512563098</v>
      </c>
      <c r="KE425" s="2">
        <f>MAX(CW377,CW365,CW353,CW341,CW329,CW317,CW305,CW293,CW281,CW269)-KD425</f>
        <v>0.82083973586944148</v>
      </c>
      <c r="KH425" s="2">
        <f>(DN425*$DN$4)+(FB425*$FB$3)+(FC425*$FC$3)+(FD425*$FD$3)+(FE425*$FE$3)+(FF425*$FF$3)+(FG425*$FG$3)</f>
        <v>4.3120591792997942</v>
      </c>
      <c r="KI425" s="2">
        <f>F425-KH425</f>
        <v>2.387940820700206</v>
      </c>
      <c r="KJ425" s="2">
        <f>MAX(DN425,FB425:FG425)</f>
        <v>6.6612510154346198</v>
      </c>
      <c r="KK425" s="2">
        <f>MIN(DN425,FB425:FG425)</f>
        <v>3.1158714703018564</v>
      </c>
      <c r="KL425" s="2">
        <f t="shared" si="828"/>
        <v>3.5453795451327634</v>
      </c>
      <c r="KO425" s="2">
        <f>'[1]Model data'!L181</f>
        <v>82.086669999999998</v>
      </c>
      <c r="KP425" s="2">
        <f>100*((BO419/BO407)-1)</f>
        <v>-5.7662023016353592</v>
      </c>
      <c r="KQ425" s="2">
        <f t="shared" si="857"/>
        <v>-5.7662023016353592</v>
      </c>
      <c r="KR425" s="2">
        <f>100*((BO413/BO401)-1)</f>
        <v>-3.4646822008051803</v>
      </c>
      <c r="KS425" s="2">
        <f t="shared" si="850"/>
        <v>-3.4646822008051803</v>
      </c>
      <c r="KT425" s="3">
        <f>'[1]Model data'!K181</f>
        <v>1.2659</v>
      </c>
      <c r="KU425" s="3">
        <f>'[1]Model data'!L181</f>
        <v>82.086669999999998</v>
      </c>
      <c r="KV425" s="3">
        <f t="shared" si="773"/>
        <v>64.844513784659128</v>
      </c>
      <c r="KW425" s="2">
        <f t="shared" si="774"/>
        <v>113.80002666311158</v>
      </c>
      <c r="KX425" s="2">
        <f t="shared" si="837"/>
        <v>118.62461590339764</v>
      </c>
      <c r="LA425">
        <v>2</v>
      </c>
      <c r="LB425">
        <v>0</v>
      </c>
      <c r="LE425" s="2">
        <v>136.62066169725352</v>
      </c>
      <c r="LF425" s="2">
        <v>150.96259874655243</v>
      </c>
      <c r="LG425" s="2">
        <v>107.41338570919119</v>
      </c>
      <c r="LH425" s="2">
        <v>104.15885995949311</v>
      </c>
      <c r="LI425" s="2">
        <v>109.66077423625133</v>
      </c>
      <c r="LJ425" s="2">
        <v>113.93694490988655</v>
      </c>
      <c r="LK425" s="2">
        <v>120.49539835832458</v>
      </c>
      <c r="LL425" s="2">
        <v>126.20446644082381</v>
      </c>
      <c r="LM425" s="2">
        <v>131.31285598403309</v>
      </c>
      <c r="LN425" s="2">
        <v>120.5744096915346</v>
      </c>
      <c r="LO425" s="2">
        <v>147.16989720303829</v>
      </c>
      <c r="LP425" s="2">
        <v>133.70768969538867</v>
      </c>
      <c r="LQ425" s="2">
        <v>180.54919417661026</v>
      </c>
      <c r="LR425" s="2">
        <v>135.39335208520711</v>
      </c>
      <c r="LS425" s="2">
        <v>134.96215903493402</v>
      </c>
      <c r="LT425" s="2">
        <v>164.41026837183938</v>
      </c>
      <c r="LU425" s="2">
        <v>134.91944181609423</v>
      </c>
      <c r="LV425" s="2">
        <v>137.06081058486876</v>
      </c>
      <c r="LW425" s="2">
        <v>121.77379035388047</v>
      </c>
      <c r="LX425" s="2">
        <v>87.281771120830001</v>
      </c>
      <c r="LY425" s="2">
        <v>109.90734197241895</v>
      </c>
      <c r="LZ425" s="2">
        <v>132.62182684631608</v>
      </c>
      <c r="MA425" s="2">
        <v>132.26255335222766</v>
      </c>
      <c r="MB425" s="2">
        <v>124.86148119648809</v>
      </c>
      <c r="MC425" s="2">
        <v>140.34207015188488</v>
      </c>
      <c r="MD425" s="2">
        <v>124.92462757715295</v>
      </c>
      <c r="ME425" s="2">
        <v>143.00394313460581</v>
      </c>
      <c r="MF425" s="2">
        <v>135.2483950665237</v>
      </c>
      <c r="MG425" s="2">
        <v>146.63449554494863</v>
      </c>
      <c r="MH425" s="2">
        <v>120.77448381053991</v>
      </c>
      <c r="MI425" s="2">
        <v>180.05221515436259</v>
      </c>
      <c r="MJ425" s="2">
        <v>140.23164470254488</v>
      </c>
      <c r="MK425" s="2">
        <v>134.51758865029225</v>
      </c>
      <c r="ML425" s="2">
        <v>126.04533642813679</v>
      </c>
      <c r="MM425" s="2">
        <v>128.68253365926398</v>
      </c>
      <c r="MN425" s="2">
        <v>151.73892871736683</v>
      </c>
      <c r="MO425" s="2">
        <v>146.44916311864984</v>
      </c>
      <c r="MP425" s="2">
        <v>153.11278122878701</v>
      </c>
      <c r="MQ425" s="2">
        <v>88.875947387444469</v>
      </c>
      <c r="MR425" s="2">
        <v>93.111879054342467</v>
      </c>
      <c r="MS425" s="10">
        <v>136.43802122286581</v>
      </c>
      <c r="MT425" s="2">
        <v>141.22790409453032</v>
      </c>
      <c r="MU425" s="2">
        <v>123.48204293788378</v>
      </c>
      <c r="MV425" s="2">
        <v>81.070007890868141</v>
      </c>
      <c r="MX425" s="22">
        <v>0.81</v>
      </c>
      <c r="MY425" s="22">
        <v>0.19</v>
      </c>
      <c r="MZ425" s="22">
        <v>0.7</v>
      </c>
      <c r="NA425" s="22">
        <v>0.44</v>
      </c>
      <c r="NB425" s="22">
        <v>0.44</v>
      </c>
      <c r="NC425" s="22">
        <v>0.42</v>
      </c>
      <c r="ND425" s="22">
        <v>1</v>
      </c>
      <c r="NE425" s="22">
        <v>2.46</v>
      </c>
      <c r="NF425" s="22">
        <v>0.54</v>
      </c>
      <c r="NG425" s="22">
        <v>4</v>
      </c>
      <c r="NH425" s="23">
        <v>6</v>
      </c>
      <c r="NI425" s="22">
        <v>16</v>
      </c>
      <c r="NJ425" s="22">
        <v>0.9</v>
      </c>
      <c r="NK425" s="22">
        <v>0.45</v>
      </c>
      <c r="NL425" s="23">
        <v>8.36</v>
      </c>
      <c r="NM425" s="3">
        <v>3.68</v>
      </c>
      <c r="NN425" s="22">
        <v>2.96</v>
      </c>
      <c r="NO425" s="22">
        <v>1.36</v>
      </c>
      <c r="NP425" s="22">
        <v>0.44</v>
      </c>
      <c r="NQ425" s="22">
        <v>4.62</v>
      </c>
      <c r="NR425" s="23">
        <v>1</v>
      </c>
      <c r="NS425" s="22">
        <v>1.76</v>
      </c>
      <c r="NT425" s="22">
        <v>9.24</v>
      </c>
      <c r="NU425" s="23">
        <v>7.92</v>
      </c>
      <c r="NV425" s="3">
        <v>3.96</v>
      </c>
      <c r="NW425" s="22">
        <v>0.66</v>
      </c>
      <c r="NX425" s="22">
        <v>0.88</v>
      </c>
      <c r="NY425" s="22">
        <v>78.44</v>
      </c>
      <c r="NZ425" s="22">
        <v>27.56</v>
      </c>
      <c r="OA425" s="23">
        <v>3</v>
      </c>
      <c r="OB425" s="22">
        <v>0.87</v>
      </c>
      <c r="OC425" s="22">
        <v>1.32</v>
      </c>
      <c r="OD425" s="22">
        <v>2.7</v>
      </c>
      <c r="OE425" s="22">
        <v>1.98</v>
      </c>
      <c r="OF425" s="22">
        <v>6.24</v>
      </c>
      <c r="OG425" s="22">
        <v>0.16</v>
      </c>
      <c r="OH425" s="23">
        <v>1.6</v>
      </c>
      <c r="OI425" s="22">
        <v>5</v>
      </c>
      <c r="OJ425" s="22">
        <v>10.050000000000001</v>
      </c>
      <c r="OK425" s="22">
        <v>4.95</v>
      </c>
      <c r="OL425" s="22">
        <v>0.42</v>
      </c>
      <c r="OM425" s="23">
        <v>2.8</v>
      </c>
      <c r="ON425" s="22">
        <v>2.66</v>
      </c>
      <c r="OO425" s="22">
        <v>8.1199999999999992</v>
      </c>
      <c r="OQ425">
        <f t="shared" si="829"/>
        <v>-7</v>
      </c>
      <c r="OR425" s="23">
        <f t="shared" ca="1" si="724"/>
        <v>1.0463221260274076</v>
      </c>
      <c r="OS425" s="23">
        <f t="shared" ca="1" si="724"/>
        <v>1.0430228468297931</v>
      </c>
      <c r="OT425" s="23">
        <f t="shared" ca="1" si="724"/>
        <v>1.0080979896757478</v>
      </c>
      <c r="OU425" s="23">
        <f t="shared" ca="1" si="724"/>
        <v>1.0050473220904863</v>
      </c>
      <c r="OV425" s="23">
        <f t="shared" ca="1" si="724"/>
        <v>1.0055644230831093</v>
      </c>
      <c r="OW425" s="23">
        <f t="shared" ca="1" si="724"/>
        <v>1.0045485950773554</v>
      </c>
      <c r="OX425" s="23">
        <f t="shared" ca="1" si="811"/>
        <v>1.0077194892724324</v>
      </c>
      <c r="OY425" s="23">
        <f t="shared" ca="1" si="811"/>
        <v>1.0397522097198659</v>
      </c>
      <c r="OZ425" s="23">
        <f t="shared" ca="1" si="811"/>
        <v>1.0242399125835429</v>
      </c>
      <c r="PA425" s="23">
        <f t="shared" ca="1" si="811"/>
        <v>1.0214150611936517</v>
      </c>
      <c r="PB425" s="23">
        <f t="shared" ca="1" si="811"/>
        <v>1.0409184288539572</v>
      </c>
      <c r="PC425" s="23">
        <f t="shared" ca="1" si="811"/>
        <v>1.0522007628610455</v>
      </c>
      <c r="PD425" s="23">
        <f t="shared" ca="1" si="811"/>
        <v>0.99793825389750224</v>
      </c>
      <c r="PE425" s="23">
        <f t="shared" ca="1" si="811"/>
        <v>1.0588262552650003</v>
      </c>
      <c r="PF425" s="23">
        <f t="shared" ca="1" si="811"/>
        <v>1.0419229518822226</v>
      </c>
      <c r="PG425" s="23">
        <f t="shared" ca="1" si="729"/>
        <v>1.0665758627815651</v>
      </c>
      <c r="PH425" s="23">
        <f t="shared" ca="1" si="729"/>
        <v>1.0473409330434809</v>
      </c>
      <c r="PI425" s="23">
        <f t="shared" ca="1" si="729"/>
        <v>1.0190462236958471</v>
      </c>
      <c r="PJ425" s="23">
        <f t="shared" ca="1" si="729"/>
        <v>1.0648645424341514</v>
      </c>
      <c r="PK425" s="23">
        <f t="shared" ca="1" si="729"/>
        <v>1.0614594962908899</v>
      </c>
      <c r="PL425" s="23">
        <f t="shared" ca="1" si="729"/>
        <v>1.0061272281264215</v>
      </c>
      <c r="PM425" s="23">
        <f t="shared" ca="1" si="729"/>
        <v>1.0054295378769709</v>
      </c>
      <c r="PN425" s="23">
        <f t="shared" ca="1" si="729"/>
        <v>1.0187273289545282</v>
      </c>
      <c r="PO425" s="23">
        <f t="shared" ca="1" si="851"/>
        <v>1.0276338200752169</v>
      </c>
      <c r="PP425" s="23">
        <f t="shared" ca="1" si="851"/>
        <v>1.0506107856543982</v>
      </c>
      <c r="PQ425" s="23">
        <f t="shared" ca="1" si="851"/>
        <v>1.0012738754855597</v>
      </c>
      <c r="PR425" s="23">
        <f t="shared" ca="1" si="851"/>
        <v>1.0239331903818258</v>
      </c>
      <c r="PS425" s="23">
        <f t="shared" ca="1" si="851"/>
        <v>1.0582800837393014</v>
      </c>
      <c r="PT425" s="23">
        <f t="shared" ca="1" si="851"/>
        <v>1.048881804914819</v>
      </c>
      <c r="PU425" s="23">
        <f t="shared" ca="1" si="851"/>
        <v>1.0011552745098231</v>
      </c>
      <c r="PV425" s="23">
        <f t="shared" ca="1" si="851"/>
        <v>1.1159265208526195</v>
      </c>
      <c r="PW425" s="23">
        <f t="shared" ca="1" si="851"/>
        <v>1.0215029209835853</v>
      </c>
      <c r="PX425" s="23">
        <f t="shared" ca="1" si="855"/>
        <v>1.0250791597918609</v>
      </c>
      <c r="PY425" s="23">
        <f t="shared" ca="1" si="855"/>
        <v>1.0164619539578008</v>
      </c>
      <c r="PZ425" s="23">
        <f t="shared" ca="1" si="855"/>
        <v>1.0274857294386714</v>
      </c>
      <c r="QA425" s="23">
        <f t="shared" ca="1" si="855"/>
        <v>1.0688218569187484</v>
      </c>
      <c r="QB425" s="23">
        <f t="shared" ca="1" si="730"/>
        <v>1.0504357425100723</v>
      </c>
      <c r="QC425" s="23">
        <f t="shared" ca="1" si="730"/>
        <v>1.0518580791554477</v>
      </c>
      <c r="QD425" s="23">
        <f t="shared" ca="1" si="730"/>
        <v>0.99385177959801541</v>
      </c>
      <c r="QE425" s="23">
        <f t="shared" ca="1" si="730"/>
        <v>1.0245371329144268</v>
      </c>
      <c r="QF425" s="23">
        <f t="shared" ca="1" si="730"/>
        <v>1.0479806309289468</v>
      </c>
      <c r="QG425" s="23">
        <f t="shared" ca="1" si="809"/>
        <v>1.0293889170374584</v>
      </c>
      <c r="QH425" s="23">
        <f t="shared" ca="1" si="809"/>
        <v>1.0500894129493572</v>
      </c>
      <c r="QI425" s="23">
        <f t="shared" ca="1" si="809"/>
        <v>0.96522194613812984</v>
      </c>
      <c r="QJ425" s="26">
        <f t="shared" ca="1" si="779"/>
        <v>1.0408206448535118</v>
      </c>
      <c r="QL425" s="3">
        <f t="shared" ca="1" si="751"/>
        <v>131.47213237635165</v>
      </c>
      <c r="QM425" s="3">
        <f t="shared" ca="1" si="753"/>
        <v>0.41079541267718955</v>
      </c>
      <c r="QN425" s="3">
        <f t="shared" ca="1" si="757"/>
        <v>0.36561443038399438</v>
      </c>
      <c r="QO425" s="3">
        <f t="shared" ca="1" si="762"/>
        <v>1.3236666554815812</v>
      </c>
      <c r="QP425" s="3">
        <f t="shared" ca="1" si="795"/>
        <v>3.3272699493223978</v>
      </c>
      <c r="QQ425" s="2">
        <f t="shared" ca="1" si="810"/>
        <v>6.2967597991026913</v>
      </c>
      <c r="QR425" s="3">
        <f t="shared" ca="1" si="754"/>
        <v>5.0424611404291664</v>
      </c>
      <c r="QS425" s="3">
        <f t="shared" ca="1" si="758"/>
        <v>4.4777316841486741</v>
      </c>
      <c r="QT425" s="3">
        <f t="shared" ca="1" si="761"/>
        <v>5.4007229716998673</v>
      </c>
      <c r="QU425" s="3">
        <f t="shared" ca="1" si="782"/>
        <v>6.7652471518014234</v>
      </c>
    </row>
    <row r="426" spans="1:463" x14ac:dyDescent="0.35">
      <c r="A426" t="s">
        <v>1491</v>
      </c>
      <c r="B426" s="21">
        <v>45170</v>
      </c>
      <c r="C426" t="s">
        <v>1041</v>
      </c>
      <c r="D426" s="2">
        <v>130.1</v>
      </c>
      <c r="E426" s="2">
        <v>132</v>
      </c>
      <c r="F426" s="2">
        <v>6.7</v>
      </c>
      <c r="G426" s="2">
        <v>127.5</v>
      </c>
      <c r="H426" s="2">
        <v>132.01797216453946</v>
      </c>
      <c r="I426" s="2">
        <v>127.2220296523757</v>
      </c>
      <c r="J426" s="2">
        <v>131.30000000000001</v>
      </c>
      <c r="K426" s="2">
        <v>131.4</v>
      </c>
      <c r="L426" s="2">
        <v>131.14805473274194</v>
      </c>
      <c r="M426" s="2">
        <v>119.3</v>
      </c>
      <c r="N426" s="2">
        <v>138.19999999999999</v>
      </c>
      <c r="O426" s="2">
        <v>133.69999999999999</v>
      </c>
      <c r="P426" s="2">
        <v>135.69999999999999</v>
      </c>
      <c r="Q426" s="2">
        <v>119.5</v>
      </c>
      <c r="R426" s="2">
        <v>136.4</v>
      </c>
      <c r="S426" s="2">
        <v>138.19999999999999</v>
      </c>
      <c r="T426" s="2">
        <v>197.6</v>
      </c>
      <c r="U426" s="2">
        <v>166.2</v>
      </c>
      <c r="V426" s="2">
        <v>143.1</v>
      </c>
      <c r="W426" s="2">
        <v>131.69999999999999</v>
      </c>
      <c r="X426" s="2">
        <v>133.5</v>
      </c>
      <c r="Y426" s="2">
        <v>198.3</v>
      </c>
      <c r="Z426" s="2">
        <v>195.3</v>
      </c>
      <c r="AA426" s="2">
        <v>133.19999999999999</v>
      </c>
      <c r="AB426" s="2">
        <v>118.8</v>
      </c>
      <c r="AC426" s="2">
        <v>113.8</v>
      </c>
      <c r="AD426" s="2">
        <v>151.69999999999999</v>
      </c>
      <c r="AE426" s="2">
        <v>121.7</v>
      </c>
      <c r="AF426" s="2">
        <v>140.6</v>
      </c>
      <c r="AG426" s="22">
        <v>534</v>
      </c>
      <c r="AH426" s="22">
        <v>466</v>
      </c>
      <c r="AI426" s="22">
        <v>161</v>
      </c>
      <c r="AJ426" s="22">
        <v>31</v>
      </c>
      <c r="AK426" s="22">
        <v>49</v>
      </c>
      <c r="AL426" s="22">
        <v>4</v>
      </c>
      <c r="AM426" s="22">
        <v>10</v>
      </c>
      <c r="AN426" s="22">
        <v>29</v>
      </c>
      <c r="AO426" s="22">
        <v>49</v>
      </c>
      <c r="AP426" s="22">
        <v>28</v>
      </c>
      <c r="AQ426" s="22">
        <v>25</v>
      </c>
      <c r="AR426" s="2">
        <v>133.80000000000001</v>
      </c>
      <c r="AS426" s="2">
        <v>140.9</v>
      </c>
      <c r="AT426" s="2">
        <v>119.5</v>
      </c>
      <c r="AU426" s="2">
        <v>139.30000000000001</v>
      </c>
      <c r="AV426" s="2">
        <v>126.6</v>
      </c>
      <c r="AW426" s="2">
        <v>128.5</v>
      </c>
      <c r="AX426" s="2">
        <v>136.4</v>
      </c>
      <c r="AY426" s="2">
        <v>128.9</v>
      </c>
      <c r="AZ426" s="2">
        <v>126.4</v>
      </c>
      <c r="BA426" s="2">
        <v>131.69999999999999</v>
      </c>
      <c r="BB426" s="2">
        <v>140.19999999999999</v>
      </c>
      <c r="BC426" s="2">
        <v>117.4</v>
      </c>
      <c r="BD426" s="3">
        <v>1.88</v>
      </c>
      <c r="BE426" s="3">
        <v>1.85</v>
      </c>
      <c r="BF426" s="3">
        <v>2.0499999999999998</v>
      </c>
      <c r="BG426" s="3">
        <v>0.75</v>
      </c>
      <c r="BH426" s="3">
        <v>0.13</v>
      </c>
      <c r="BI426" s="2">
        <v>378.4</v>
      </c>
      <c r="BJ426" s="2">
        <v>8.9</v>
      </c>
      <c r="BK426" s="2">
        <v>7.6</v>
      </c>
      <c r="BL426" s="2">
        <v>157.30000000000001</v>
      </c>
      <c r="BM426" s="2">
        <v>139.5</v>
      </c>
      <c r="BN426" s="10">
        <v>670</v>
      </c>
      <c r="BO426" s="3">
        <v>81.41</v>
      </c>
      <c r="BP426" s="22">
        <v>1.2388999999999999</v>
      </c>
      <c r="BQ426" s="3">
        <v>93.722380952380945</v>
      </c>
      <c r="BR426" s="23">
        <v>2.6365000000000003</v>
      </c>
      <c r="BS426" s="2">
        <v>266.2</v>
      </c>
      <c r="BT426" s="3">
        <v>124.46</v>
      </c>
      <c r="BU426" s="2">
        <v>4.5</v>
      </c>
      <c r="BV426" s="2">
        <v>4.0999999999999996</v>
      </c>
      <c r="BW426" s="2">
        <v>8.1999999999999993</v>
      </c>
      <c r="BX426" s="2">
        <v>7.8</v>
      </c>
      <c r="BY426" s="23">
        <v>307.27600000000001</v>
      </c>
      <c r="BZ426" s="2">
        <v>106.2</v>
      </c>
      <c r="CA426" s="2">
        <v>117.7</v>
      </c>
      <c r="CB426" s="3">
        <v>118.26</v>
      </c>
      <c r="CC426" s="2">
        <v>120.3</v>
      </c>
      <c r="CD426" s="2">
        <v>158.6</v>
      </c>
      <c r="CE426" s="2">
        <v>106.29488117896497</v>
      </c>
      <c r="CF426" s="3">
        <v>118.51674406322699</v>
      </c>
      <c r="CG426" s="2">
        <v>120.33117261247824</v>
      </c>
      <c r="CH426" s="23">
        <v>310.5662107741033</v>
      </c>
      <c r="CI426" s="3">
        <v>116.70415256196802</v>
      </c>
      <c r="CM426" s="2">
        <f t="shared" si="763"/>
        <v>75.649673865833364</v>
      </c>
      <c r="CN426" s="2">
        <f t="shared" si="763"/>
        <v>2.128097505851966</v>
      </c>
      <c r="CO426" s="2">
        <f t="shared" si="764"/>
        <v>80.135402461176881</v>
      </c>
      <c r="CR426" s="2">
        <f t="shared" si="767"/>
        <v>0.54095826893353061</v>
      </c>
      <c r="CS426" s="2">
        <f t="shared" si="767"/>
        <v>0.53313023610052446</v>
      </c>
      <c r="CT426" s="2">
        <f t="shared" si="768"/>
        <v>0.47281323877068104</v>
      </c>
      <c r="CU426" s="2">
        <f t="shared" si="768"/>
        <v>0.58851844708247814</v>
      </c>
      <c r="CV426" s="2">
        <f t="shared" si="768"/>
        <v>0.51257640506643876</v>
      </c>
      <c r="CW426" s="2">
        <f t="shared" si="769"/>
        <v>0</v>
      </c>
      <c r="CX426" s="2">
        <f t="shared" si="770"/>
        <v>0.30534351145038602</v>
      </c>
      <c r="CY426" s="2">
        <f t="shared" si="815"/>
        <v>3.6759189797449188</v>
      </c>
      <c r="CZ426" s="2">
        <f t="shared" si="775"/>
        <v>0.15205271160668168</v>
      </c>
      <c r="DA426" s="2">
        <f t="shared" si="776"/>
        <v>-8.4104289318762418E-2</v>
      </c>
      <c r="DB426" s="2">
        <f t="shared" si="777"/>
        <v>1.1307420494699607</v>
      </c>
      <c r="DC426" s="2">
        <f t="shared" si="704"/>
        <v>0.47796070100901605</v>
      </c>
      <c r="DF426" s="2">
        <f t="shared" si="771"/>
        <v>7.2953593093264324</v>
      </c>
      <c r="DG426" s="2">
        <f t="shared" si="771"/>
        <v>6.3273189030951249</v>
      </c>
      <c r="DH426" s="2">
        <f t="shared" si="772"/>
        <v>9.0342632407484977</v>
      </c>
      <c r="DI426" s="2">
        <f t="shared" si="844"/>
        <v>14.705772371789205</v>
      </c>
      <c r="DJ426" s="2">
        <f t="shared" si="844"/>
        <v>2.3910575488382158</v>
      </c>
      <c r="DM426" s="2">
        <f t="shared" si="816"/>
        <v>6.3777596075224832</v>
      </c>
      <c r="DN426" s="2">
        <f t="shared" si="816"/>
        <v>6.6235864297253659</v>
      </c>
      <c r="DO426" s="2">
        <f t="shared" si="780"/>
        <v>6.0732113144758708</v>
      </c>
      <c r="DP426" s="2">
        <f t="shared" si="817"/>
        <v>6.2297734627831858</v>
      </c>
      <c r="DQ426" s="2">
        <f t="shared" si="854"/>
        <v>3.7429063340249353</v>
      </c>
      <c r="DR426" s="2">
        <f t="shared" si="818"/>
        <v>6.9161920260374279</v>
      </c>
      <c r="DS426" s="2">
        <f t="shared" si="819"/>
        <v>5.8093205899606799</v>
      </c>
      <c r="DT426" s="2">
        <v>6.6</v>
      </c>
      <c r="DU426" s="2">
        <v>6.7</v>
      </c>
      <c r="DV426" s="2">
        <f t="shared" si="781"/>
        <v>12.258606213266155</v>
      </c>
      <c r="DW426" s="2">
        <f t="shared" si="820"/>
        <v>6.982990152193369</v>
      </c>
      <c r="DX426" s="2">
        <f t="shared" si="821"/>
        <v>4.9946865037194588</v>
      </c>
      <c r="DY426" s="2">
        <f t="shared" si="822"/>
        <v>0.73855243722305008</v>
      </c>
      <c r="DZ426" s="2">
        <f t="shared" si="823"/>
        <v>-9.673202614379095</v>
      </c>
      <c r="EA426" s="2">
        <f t="shared" si="835"/>
        <v>14.858327574291641</v>
      </c>
      <c r="EB426" s="2">
        <f t="shared" si="835"/>
        <v>10.67285382830625</v>
      </c>
      <c r="EC426" s="2">
        <f t="shared" si="835"/>
        <v>4.1106719367588918</v>
      </c>
      <c r="ED426" s="2">
        <f t="shared" si="835"/>
        <v>3.8910505836575959</v>
      </c>
      <c r="EE426" s="2">
        <f t="shared" si="718"/>
        <v>51.721499617444543</v>
      </c>
      <c r="EF426" s="2">
        <f t="shared" si="718"/>
        <v>48.17905918057663</v>
      </c>
      <c r="EG426" s="2">
        <f t="shared" si="718"/>
        <v>3.9001560062402518</v>
      </c>
      <c r="EH426" s="2">
        <f t="shared" si="718"/>
        <v>-1.2468827930174564</v>
      </c>
      <c r="EI426" s="2">
        <f t="shared" si="849"/>
        <v>12.154233025984929</v>
      </c>
      <c r="EJ426" s="2">
        <f t="shared" si="849"/>
        <v>11.207576953433307</v>
      </c>
      <c r="EK426" s="2">
        <f t="shared" si="849"/>
        <v>6.982990152193369</v>
      </c>
      <c r="EL426" s="2">
        <f t="shared" si="849"/>
        <v>6.9071373752877863</v>
      </c>
      <c r="EM426" s="2">
        <f t="shared" si="849"/>
        <v>3.6006546644844484</v>
      </c>
      <c r="EN426" s="2">
        <f t="shared" si="849"/>
        <v>8.2561078348778452</v>
      </c>
      <c r="EO426" s="2">
        <f t="shared" si="830"/>
        <v>0.73855243722305008</v>
      </c>
      <c r="EP426" s="2">
        <f t="shared" si="830"/>
        <v>8.0469404861693192</v>
      </c>
      <c r="EQ426" s="2">
        <f t="shared" si="830"/>
        <v>6.0402684563758413</v>
      </c>
      <c r="ER426" s="2">
        <f t="shared" si="716"/>
        <v>4.1106719367588918</v>
      </c>
      <c r="ES426" s="2">
        <f t="shared" si="716"/>
        <v>8.5979860573198952</v>
      </c>
      <c r="ET426" s="2">
        <f t="shared" si="716"/>
        <v>5.2914798206278091</v>
      </c>
      <c r="EU426" s="2">
        <f t="shared" si="765"/>
        <v>8.9</v>
      </c>
      <c r="EV426" s="2">
        <f t="shared" si="765"/>
        <v>7.6</v>
      </c>
      <c r="EW426" s="2">
        <f t="shared" si="824"/>
        <v>-0.44303797468353556</v>
      </c>
      <c r="EX426" s="2">
        <f t="shared" si="824"/>
        <v>1.9736842105263053</v>
      </c>
      <c r="EY426" s="2">
        <f t="shared" si="825"/>
        <v>-4.5496040959279727</v>
      </c>
      <c r="EZ426" s="2">
        <f t="shared" si="825"/>
        <v>-69.414497590376058</v>
      </c>
      <c r="FA426" s="2">
        <f t="shared" si="826"/>
        <v>17.010989010989007</v>
      </c>
      <c r="FB426" s="2">
        <f t="shared" si="733"/>
        <v>3.6872066381192559</v>
      </c>
      <c r="FC426" s="2">
        <f t="shared" si="733"/>
        <v>3.0067895247332777</v>
      </c>
      <c r="FD426" s="2">
        <f t="shared" si="733"/>
        <v>4.5293072824156289</v>
      </c>
      <c r="FE426" s="2">
        <f t="shared" si="732"/>
        <v>4.8962213943587019</v>
      </c>
      <c r="FF426" s="2">
        <f t="shared" si="732"/>
        <v>5.3415061295971844</v>
      </c>
      <c r="FG426" s="2">
        <f t="shared" si="732"/>
        <v>3.7958115183245988</v>
      </c>
      <c r="FH426" s="2">
        <v>7.8</v>
      </c>
      <c r="FI426" s="2">
        <v>7.5</v>
      </c>
      <c r="FL426" s="2">
        <f t="shared" si="845"/>
        <v>0.62691965189221044</v>
      </c>
      <c r="FM426" s="2">
        <f t="shared" si="845"/>
        <v>1.0084121798911605</v>
      </c>
      <c r="FN426" s="2">
        <f t="shared" si="798"/>
        <v>1.5578670122034399</v>
      </c>
      <c r="FQ426" s="2">
        <f t="shared" si="846"/>
        <v>2.5313590158891897</v>
      </c>
      <c r="FR426" s="2">
        <f t="shared" si="846"/>
        <v>4.0950736408852162</v>
      </c>
      <c r="FS426" s="2">
        <f t="shared" si="800"/>
        <v>6.3786032624670863</v>
      </c>
      <c r="FT426" s="2">
        <f t="shared" si="847"/>
        <v>3.0762403526511273</v>
      </c>
      <c r="FU426" s="2">
        <f t="shared" si="847"/>
        <v>3.4265714651609658</v>
      </c>
      <c r="FX426" s="2">
        <f t="shared" si="852"/>
        <v>5.5612056539226629</v>
      </c>
      <c r="FY426" s="2">
        <f t="shared" si="852"/>
        <v>6.6169414359547041</v>
      </c>
      <c r="FZ426" s="2">
        <f t="shared" si="813"/>
        <v>7.1060465446310062</v>
      </c>
      <c r="GA426" s="2">
        <f t="shared" si="853"/>
        <v>4.3093948984868291</v>
      </c>
      <c r="GB426" s="2">
        <f t="shared" si="853"/>
        <v>4.3260327390678865</v>
      </c>
      <c r="GE426" s="2">
        <f t="shared" si="839"/>
        <v>52.64660465315356</v>
      </c>
      <c r="GF426" s="2">
        <f t="shared" si="839"/>
        <v>48.987502558524262</v>
      </c>
      <c r="GG426" s="2">
        <f t="shared" si="856"/>
        <v>-19.77518972963983</v>
      </c>
      <c r="GH426" s="2">
        <f t="shared" si="856"/>
        <v>-69.854929813117323</v>
      </c>
      <c r="GI426" s="2">
        <f t="shared" si="832"/>
        <v>21.423129666311169</v>
      </c>
      <c r="GJ426" s="2">
        <f t="shared" si="833"/>
        <v>7.0476190476190359</v>
      </c>
      <c r="GK426" s="2">
        <v>7.9</v>
      </c>
      <c r="GN426" s="2">
        <f t="shared" si="752"/>
        <v>0</v>
      </c>
      <c r="GQ426" s="2">
        <f t="shared" si="717"/>
        <v>4.7</v>
      </c>
      <c r="GT426" s="27">
        <f t="shared" ca="1" si="734"/>
        <v>108.21371610845294</v>
      </c>
      <c r="GU426" s="27">
        <f t="shared" ca="1" si="735"/>
        <v>94.657534246575338</v>
      </c>
      <c r="GV426" s="27">
        <f t="shared" ca="1" si="735"/>
        <v>84.552845528455293</v>
      </c>
      <c r="GW426" s="27">
        <f t="shared" ca="1" si="736"/>
        <v>102.57812500000001</v>
      </c>
      <c r="GX426" s="27">
        <f t="shared" ca="1" si="736"/>
        <v>105.12000000000002</v>
      </c>
      <c r="GY426" s="27">
        <f t="shared" ca="1" si="737"/>
        <v>103.77358490566037</v>
      </c>
      <c r="GZ426" s="27">
        <f t="shared" ca="1" si="738"/>
        <v>78.73045949786831</v>
      </c>
      <c r="HA426" s="27">
        <f t="shared" ca="1" si="739"/>
        <v>107.0555032925682</v>
      </c>
      <c r="HB426" s="27">
        <f t="shared" ca="1" si="739"/>
        <v>107.6650106458481</v>
      </c>
      <c r="HC426" s="27">
        <f t="shared" ca="1" si="739"/>
        <v>105.18582541054451</v>
      </c>
      <c r="HD426" s="27">
        <f t="shared" ca="1" si="739"/>
        <v>101.15107913669064</v>
      </c>
      <c r="HE426" s="27">
        <f t="shared" ca="1" si="740"/>
        <v>99.165275459098496</v>
      </c>
      <c r="HG426" s="27">
        <f t="shared" ca="1" si="741"/>
        <v>103.29489291598024</v>
      </c>
      <c r="HH426" s="27">
        <f t="shared" ca="1" si="742"/>
        <v>95.424836601307192</v>
      </c>
      <c r="HI426" s="27">
        <f t="shared" ca="1" si="742"/>
        <v>124.17640807651435</v>
      </c>
      <c r="HJ426" s="27">
        <f t="shared" ca="1" si="743"/>
        <v>103.55987055016183</v>
      </c>
      <c r="HK426" s="27">
        <f t="shared" ca="1" si="743"/>
        <v>101.7087062652563</v>
      </c>
      <c r="HL426" s="27">
        <f t="shared" ca="1" si="744"/>
        <v>102.74636510500808</v>
      </c>
      <c r="HM426" s="27">
        <f t="shared" ca="1" si="745"/>
        <v>145.88804422944023</v>
      </c>
      <c r="HN426" s="27">
        <f t="shared" ca="1" si="746"/>
        <v>98.243992606284664</v>
      </c>
      <c r="HO426" s="27">
        <f t="shared" ca="1" si="746"/>
        <v>100.57102069950037</v>
      </c>
      <c r="HP426" s="27">
        <f t="shared" ca="1" si="746"/>
        <v>102.02821869488537</v>
      </c>
      <c r="HQ426" s="27">
        <f t="shared" ca="1" si="746"/>
        <v>103.11572700296736</v>
      </c>
      <c r="HR426" s="27">
        <f t="shared" ca="1" si="747"/>
        <v>99.584372402327517</v>
      </c>
      <c r="HT426" s="27">
        <f t="shared" ca="1" si="841"/>
        <v>168.64264100077213</v>
      </c>
      <c r="HU426" s="27">
        <f t="shared" ca="1" si="841"/>
        <v>33.661735870463318</v>
      </c>
      <c r="HV426" s="27">
        <f t="shared" ca="1" si="841"/>
        <v>50.881060441955206</v>
      </c>
      <c r="HW426" s="27">
        <f t="shared" ca="1" si="842"/>
        <v>573.04351571364998</v>
      </c>
      <c r="HX426" s="27">
        <f t="shared" ca="1" si="842"/>
        <v>426.77811123538106</v>
      </c>
      <c r="HY426" s="27">
        <f t="shared" ca="1" si="802"/>
        <v>1000</v>
      </c>
      <c r="HZ426" s="27">
        <f t="shared" ca="1" si="843"/>
        <v>1.8366042334051949</v>
      </c>
      <c r="IA426" s="27">
        <f t="shared" ca="1" si="843"/>
        <v>10.816804766619764</v>
      </c>
      <c r="IB426" s="27">
        <f t="shared" ca="1" si="843"/>
        <v>24.738679098036439</v>
      </c>
      <c r="IC426" s="27">
        <f t="shared" ca="1" si="843"/>
        <v>49.786793214862676</v>
      </c>
      <c r="ID426" s="27">
        <f t="shared" ca="1" si="843"/>
        <v>31.205914449396946</v>
      </c>
      <c r="IE426" s="27">
        <f t="shared" ca="1" si="843"/>
        <v>22.069053123083414</v>
      </c>
      <c r="IG426" s="28">
        <f t="shared" ca="1" si="786"/>
        <v>1.9143858965439104</v>
      </c>
      <c r="IH426" s="28">
        <f t="shared" ca="1" si="786"/>
        <v>-0.32417281231834405</v>
      </c>
      <c r="II426" s="28">
        <f t="shared" ca="1" si="786"/>
        <v>0.45242318375877322</v>
      </c>
      <c r="IJ426" s="28">
        <f t="shared" ca="1" si="787"/>
        <v>3.4544892088943331</v>
      </c>
      <c r="IK426" s="24">
        <f t="shared" ca="1" si="803"/>
        <v>1.4118529409099936</v>
      </c>
      <c r="IL426" s="28">
        <f t="shared" ca="1" si="788"/>
        <v>3.1806845068555623</v>
      </c>
      <c r="IM426" s="28">
        <f t="shared" ca="1" si="804"/>
        <v>6.6235864297253606</v>
      </c>
      <c r="IN426" s="3">
        <f t="shared" ca="1" si="805"/>
        <v>6.6351737157498949</v>
      </c>
      <c r="IO426" s="2">
        <f t="shared" si="827"/>
        <v>6.7</v>
      </c>
      <c r="IQ426" s="2">
        <f t="shared" ca="1" si="838"/>
        <v>2.0426362679843395</v>
      </c>
      <c r="IS426" s="3">
        <f t="shared" ca="1" si="790"/>
        <v>0.25095765472933262</v>
      </c>
      <c r="IT426" s="3">
        <f t="shared" ca="1" si="791"/>
        <v>-1.7824553856353287E-2</v>
      </c>
      <c r="IU426" s="3">
        <f t="shared" si="792"/>
        <v>0</v>
      </c>
      <c r="IV426" s="3">
        <f t="shared" ca="1" si="793"/>
        <v>-0.23313310087297934</v>
      </c>
      <c r="IX426" s="28">
        <f ca="1">$HL426/100*(GZ426-100)*AL426/1000+(HM426-100)*HZ426/$HY426</f>
        <v>-3.1365426674364316E-3</v>
      </c>
      <c r="IY426" s="28">
        <f ca="1">$HL426/100*(HA426-100)*AM426/1000+(HN426-100)*IA426/$HY426</f>
        <v>5.3498342583220337E-2</v>
      </c>
      <c r="IZ426" s="28">
        <f ca="1">$HL426/100*(HB426-100)*AN426/1000+(HO426-100)*IB426/$HY426</f>
        <v>0.24251637272537979</v>
      </c>
      <c r="JA426" s="28">
        <f ca="1">$HL426/100*(HC426-100)*AO426/1000+(HP426-100)*IC426/$HY426</f>
        <v>0.36206261314806742</v>
      </c>
      <c r="JB426" s="28">
        <f ca="1">$HL426/100*(HD426-100)*AP426/1000+(HQ426-100)*ID426/$HY426</f>
        <v>0.13034448553036415</v>
      </c>
      <c r="JC426" s="28">
        <f ca="1">$HL426/100*(HE426-100)*AQ426/1000+(HR426-100)*IE426/$HY426</f>
        <v>-3.0613735642847622E-2</v>
      </c>
      <c r="JE426" s="3">
        <f t="shared" ca="1" si="848"/>
        <v>-3.6430568879585706E-2</v>
      </c>
      <c r="JF426" s="3">
        <f t="shared" ca="1" si="848"/>
        <v>1.8937166912439601E-2</v>
      </c>
      <c r="JG426" s="3">
        <f t="shared" ca="1" si="848"/>
        <v>5.1683506196271489E-2</v>
      </c>
      <c r="JH426" s="3">
        <f t="shared" ca="1" si="848"/>
        <v>9.7371473704668254E-3</v>
      </c>
      <c r="JI426" s="3">
        <f t="shared" ca="1" si="848"/>
        <v>-1.8301810786403389E-2</v>
      </c>
      <c r="JJ426" s="3">
        <f t="shared" ca="1" si="848"/>
        <v>-1.6741698465354202E-2</v>
      </c>
      <c r="JK426" s="3">
        <f>IO426-IO425</f>
        <v>0</v>
      </c>
      <c r="JL426" s="3">
        <f t="shared" ca="1" si="794"/>
        <v>-1.5252937316685783E-2</v>
      </c>
      <c r="JN426" s="10">
        <f>COUNTIF(EI426:ET426,"&gt;2")</f>
        <v>11</v>
      </c>
      <c r="JP426" s="2">
        <f>AVERAGE(CS426,CS414,CS402,CS390,CS378,CS366,CS354,CS342,CS330,CS318)</f>
        <v>0.25032775046008282</v>
      </c>
      <c r="JQ426" s="2">
        <f>CS426-JP426</f>
        <v>0.28280248564044164</v>
      </c>
      <c r="JR426" s="2">
        <f>AVERAGE(CT426,CT414,CT402,CT390,CT378,CT366,CT354,CT342,CT330,CT318)</f>
        <v>0.3024671817463811</v>
      </c>
      <c r="JS426" s="2">
        <f>CT426-JR426</f>
        <v>0.17034605702429995</v>
      </c>
      <c r="JT426" s="2">
        <f>AVERAGE(CS378,CS366,CS354,CS342,CS330,CS318,CS306,CS294,CS282,CS270)</f>
        <v>0.21346409640783523</v>
      </c>
      <c r="JU426" s="2">
        <f>MIN(CS378,CS366,CS354,CS342,CS330,CS318,CS306,CS294,CS282,CS270)</f>
        <v>-9.9700897308070108E-2</v>
      </c>
      <c r="JV426" s="2">
        <f>MAX(CS378,CS366,CS354,CS342,CS330,CS318,CS306,CS294,CS282,CS270)-JU426</f>
        <v>0.7393597459221517</v>
      </c>
      <c r="JW426" s="2">
        <f>AVERAGE(CX378,CX366,CX354,CX342,CX330,CX318,CX306,CX294,CX282,CX270)</f>
        <v>-0.46876802288203595</v>
      </c>
      <c r="JX426" s="2">
        <f>MIN(CX378,CX366,CX354,CX342,CX330,CX318,CX306,CX294,CX282,CX270)</f>
        <v>-0.92272202998846276</v>
      </c>
      <c r="JY426" s="2">
        <f>MAX(CX378,CX366,CX354,CX342,CX330,CX318,CX306,CX294,CX282,CX270)-JX426</f>
        <v>0.71460548472312602</v>
      </c>
      <c r="JZ426" s="2">
        <f>AVERAGE(CT378,CT366,CT354,CT342,CT330,CT318,CT306,CT294,CT282,CT270)</f>
        <v>0.19063948792838531</v>
      </c>
      <c r="KA426" s="2">
        <f>MIN(CT378,CT366,CT354,CT342,CT330,CT318,CT306,CT294,CT282,CT270)</f>
        <v>0</v>
      </c>
      <c r="KB426" s="2">
        <f>MAX(CT378,CT366,CT354,CT342,CT330,CT318,CT306,CT294,CT282,CT270)-KA426</f>
        <v>0.41025641025641607</v>
      </c>
      <c r="KC426" s="2">
        <f>AVERAGE(CW378,CW366,CW354,CW342,CW330,CW318,CW306,CW294,CW282,CW270)</f>
        <v>7.1746984098753547E-2</v>
      </c>
      <c r="KD426" s="2">
        <f>MIN(CW378,CW366,CW354,CW342,CW330,CW318,CW306,CW294,CW282,CW270)</f>
        <v>-0.30800821355237301</v>
      </c>
      <c r="KE426" s="2">
        <f>MAX(CW378,CW366,CW354,CW342,CW330,CW318,CW306,CW294,CW282,CW270)-KD426</f>
        <v>1.1112210649580068</v>
      </c>
      <c r="KH426" s="2">
        <f>(DN426*$DN$4)+(FB426*$FB$3)+(FC426*$FC$3)+(FD426*$FD$3)+(FE426*$FE$3)+(FF426*$FF$3)+(FG426*$FG$3)</f>
        <v>4.1043390726419275</v>
      </c>
      <c r="KI426" s="2">
        <f>F426-KH426</f>
        <v>2.5956609273580726</v>
      </c>
      <c r="KJ426" s="2">
        <f>MAX(DN426,FB426:FG426)</f>
        <v>6.6235864297253659</v>
      </c>
      <c r="KK426" s="2">
        <f>MIN(DN426,FB426:FG426)</f>
        <v>3.0067895247332777</v>
      </c>
      <c r="KL426" s="2">
        <f t="shared" si="828"/>
        <v>3.6167969049920883</v>
      </c>
      <c r="KO426" s="2">
        <f>KO425+(KO428-KO425)*1/3</f>
        <v>81.755556666666664</v>
      </c>
      <c r="KP426" s="2">
        <f>100*((BO420/BO408)-1)</f>
        <v>-4.2808219178082201</v>
      </c>
      <c r="KQ426" s="2">
        <f t="shared" si="857"/>
        <v>-4.2808219178082201</v>
      </c>
      <c r="KR426" s="2">
        <f>100*((BO414/BO402)-1)</f>
        <v>-6.3902857843738614</v>
      </c>
      <c r="KS426" s="2">
        <f t="shared" si="850"/>
        <v>-6.3902857843738614</v>
      </c>
      <c r="KT426" s="3">
        <f>KT425+(KT428-KT425)*1/3</f>
        <v>1.2578333333333334</v>
      </c>
      <c r="KU426" s="3">
        <f>KU425+(KU428-KU425)*1/3</f>
        <v>81.755556666666664</v>
      </c>
      <c r="KV426" s="3">
        <f t="shared" si="773"/>
        <v>64.997129985424664</v>
      </c>
      <c r="KW426" s="2">
        <f t="shared" si="774"/>
        <v>114.44867467963336</v>
      </c>
      <c r="KX426" s="2">
        <f t="shared" si="837"/>
        <v>118.90380742076438</v>
      </c>
      <c r="LA426">
        <v>2</v>
      </c>
      <c r="LB426">
        <v>0</v>
      </c>
      <c r="LE426" s="2">
        <v>136.95409634506296</v>
      </c>
      <c r="LF426" s="2">
        <v>152.46672709606685</v>
      </c>
      <c r="LG426" s="2">
        <v>107.41002487340369</v>
      </c>
      <c r="LH426" s="2">
        <v>104.06879534299631</v>
      </c>
      <c r="LI426" s="2">
        <v>109.89632431401733</v>
      </c>
      <c r="LJ426" s="2">
        <v>113.84591116715846</v>
      </c>
      <c r="LK426" s="2">
        <v>120.80618346945906</v>
      </c>
      <c r="LL426" s="2">
        <v>126.46736363122812</v>
      </c>
      <c r="LM426" s="2">
        <v>131.74109072806974</v>
      </c>
      <c r="LN426" s="2">
        <v>120.86210472472067</v>
      </c>
      <c r="LO426" s="2">
        <v>147.46449891864143</v>
      </c>
      <c r="LP426" s="2">
        <v>135.9530063640436</v>
      </c>
      <c r="LQ426" s="2">
        <v>178.87572687639798</v>
      </c>
      <c r="LR426" s="2">
        <v>137.87448240342843</v>
      </c>
      <c r="LS426" s="2">
        <v>136.27486234568158</v>
      </c>
      <c r="LT426" s="2">
        <v>166.93768534807853</v>
      </c>
      <c r="LU426" s="2">
        <v>135.24877724891988</v>
      </c>
      <c r="LV426" s="2">
        <v>137.19044781790694</v>
      </c>
      <c r="LW426" s="2">
        <v>121.06267582475739</v>
      </c>
      <c r="LX426" s="2">
        <v>86.188585747561675</v>
      </c>
      <c r="LY426" s="2">
        <v>112.22874559927783</v>
      </c>
      <c r="LZ426" s="2">
        <v>133.13240127907284</v>
      </c>
      <c r="MA426" s="2">
        <v>132.96024924502564</v>
      </c>
      <c r="MB426" s="2">
        <v>125.71231011270807</v>
      </c>
      <c r="MC426" s="2">
        <v>140.95946866376914</v>
      </c>
      <c r="MD426" s="2">
        <v>125.55201694988649</v>
      </c>
      <c r="ME426" s="2">
        <v>144.29060475783399</v>
      </c>
      <c r="MF426" s="2">
        <v>136.29403793196093</v>
      </c>
      <c r="MG426" s="2">
        <v>147.45825083563219</v>
      </c>
      <c r="MH426" s="2">
        <v>110.89460792724513</v>
      </c>
      <c r="MI426" s="2">
        <v>182.27678107423628</v>
      </c>
      <c r="MJ426" s="2">
        <v>141.29810907841076</v>
      </c>
      <c r="MK426" s="2">
        <v>135.07079126053179</v>
      </c>
      <c r="ML426" s="2">
        <v>125.91898385208091</v>
      </c>
      <c r="MM426" s="2">
        <v>129.04223174754912</v>
      </c>
      <c r="MN426" s="2">
        <v>152.77573946154166</v>
      </c>
      <c r="MO426" s="2">
        <v>146.87919043904034</v>
      </c>
      <c r="MP426" s="2">
        <v>153.59058904246834</v>
      </c>
      <c r="MQ426" s="2">
        <v>88.73398968071244</v>
      </c>
      <c r="MR426" s="2">
        <v>93.284470860029003</v>
      </c>
      <c r="MS426" s="10">
        <v>136.89729137268381</v>
      </c>
      <c r="MT426" s="2">
        <v>142.01054518133552</v>
      </c>
      <c r="MU426" s="2">
        <v>124.1970660280045</v>
      </c>
      <c r="MV426" s="2">
        <v>81.290824642027118</v>
      </c>
      <c r="MX426" s="22">
        <v>0.81</v>
      </c>
      <c r="MY426" s="22">
        <v>0.19</v>
      </c>
      <c r="MZ426" s="22">
        <v>0.7</v>
      </c>
      <c r="NA426" s="22">
        <v>0.44</v>
      </c>
      <c r="NB426" s="22">
        <v>0.44</v>
      </c>
      <c r="NC426" s="22">
        <v>0.42</v>
      </c>
      <c r="ND426" s="22">
        <v>1</v>
      </c>
      <c r="NE426" s="22">
        <v>2.46</v>
      </c>
      <c r="NF426" s="22">
        <v>0.54</v>
      </c>
      <c r="NG426" s="22">
        <v>4</v>
      </c>
      <c r="NH426" s="23">
        <v>6</v>
      </c>
      <c r="NI426" s="22">
        <v>16</v>
      </c>
      <c r="NJ426" s="22">
        <v>0.9</v>
      </c>
      <c r="NK426" s="22">
        <v>0.45</v>
      </c>
      <c r="NL426" s="23">
        <v>8.36</v>
      </c>
      <c r="NM426" s="3">
        <v>3.68</v>
      </c>
      <c r="NN426" s="22">
        <v>2.96</v>
      </c>
      <c r="NO426" s="22">
        <v>1.36</v>
      </c>
      <c r="NP426" s="22">
        <v>0.44</v>
      </c>
      <c r="NQ426" s="22">
        <v>4.62</v>
      </c>
      <c r="NR426" s="23">
        <v>1</v>
      </c>
      <c r="NS426" s="22">
        <v>1.76</v>
      </c>
      <c r="NT426" s="22">
        <v>9.24</v>
      </c>
      <c r="NU426" s="23">
        <v>7.92</v>
      </c>
      <c r="NV426" s="3">
        <v>3.96</v>
      </c>
      <c r="NW426" s="22">
        <v>0.66</v>
      </c>
      <c r="NX426" s="22">
        <v>0.88</v>
      </c>
      <c r="NY426" s="22">
        <v>78.44</v>
      </c>
      <c r="NZ426" s="22">
        <v>27.56</v>
      </c>
      <c r="OA426" s="23">
        <v>3</v>
      </c>
      <c r="OB426" s="22">
        <v>0.87</v>
      </c>
      <c r="OC426" s="22">
        <v>1.32</v>
      </c>
      <c r="OD426" s="22">
        <v>2.7</v>
      </c>
      <c r="OE426" s="22">
        <v>1.98</v>
      </c>
      <c r="OF426" s="22">
        <v>6.24</v>
      </c>
      <c r="OG426" s="22">
        <v>0.16</v>
      </c>
      <c r="OH426" s="23">
        <v>1.6</v>
      </c>
      <c r="OI426" s="22">
        <v>5</v>
      </c>
      <c r="OJ426" s="22">
        <v>10.050000000000001</v>
      </c>
      <c r="OK426" s="22">
        <v>4.95</v>
      </c>
      <c r="OL426" s="22">
        <v>0.42</v>
      </c>
      <c r="OM426" s="23">
        <v>2.8</v>
      </c>
      <c r="ON426" s="22">
        <v>2.66</v>
      </c>
      <c r="OO426" s="22">
        <v>8.1199999999999992</v>
      </c>
      <c r="OQ426">
        <f t="shared" si="829"/>
        <v>-8</v>
      </c>
      <c r="OR426" s="23">
        <f t="shared" ca="1" si="724"/>
        <v>1.0488757664889088</v>
      </c>
      <c r="OS426" s="23">
        <f t="shared" ca="1" si="724"/>
        <v>1.0534150913071276</v>
      </c>
      <c r="OT426" s="23">
        <f t="shared" ca="1" si="724"/>
        <v>1.0080664475008256</v>
      </c>
      <c r="OU426" s="23">
        <f t="shared" ca="1" si="724"/>
        <v>1.0041782726245032</v>
      </c>
      <c r="OV426" s="23">
        <f t="shared" ca="1" si="724"/>
        <v>1.0077243638614377</v>
      </c>
      <c r="OW426" s="23">
        <f t="shared" ca="1" si="724"/>
        <v>1.0037459772922772</v>
      </c>
      <c r="OX426" s="23">
        <f t="shared" ca="1" si="811"/>
        <v>1.0103186276439624</v>
      </c>
      <c r="OY426" s="23">
        <f t="shared" ca="1" si="811"/>
        <v>1.0419181230378403</v>
      </c>
      <c r="OZ426" s="23">
        <f t="shared" ca="1" si="811"/>
        <v>1.0275801423996598</v>
      </c>
      <c r="PA426" s="23">
        <f t="shared" ca="1" si="811"/>
        <v>1.023852195579618</v>
      </c>
      <c r="PB426" s="23">
        <f t="shared" ca="1" si="811"/>
        <v>1.0430021182549236</v>
      </c>
      <c r="PC426" s="23">
        <f t="shared" ca="1" si="811"/>
        <v>1.069870082531482</v>
      </c>
      <c r="PD426" s="23">
        <f t="shared" ca="1" si="811"/>
        <v>0.98868860289161165</v>
      </c>
      <c r="PE426" s="23">
        <f t="shared" ca="1" si="811"/>
        <v>1.0782296150548771</v>
      </c>
      <c r="PF426" s="23">
        <f t="shared" ca="1" si="811"/>
        <v>1.052057168156324</v>
      </c>
      <c r="PG426" s="23">
        <f t="shared" ca="1" si="729"/>
        <v>1.0829719307932317</v>
      </c>
      <c r="PH426" s="23">
        <f t="shared" ca="1" si="729"/>
        <v>1.0498974695578407</v>
      </c>
      <c r="PI426" s="23">
        <f t="shared" ca="1" si="729"/>
        <v>1.0200100756693922</v>
      </c>
      <c r="PJ426" s="23">
        <f t="shared" ca="1" si="729"/>
        <v>1.0586461218243275</v>
      </c>
      <c r="PK426" s="23">
        <f t="shared" ca="1" si="729"/>
        <v>1.0481649448540775</v>
      </c>
      <c r="PL426" s="23">
        <f t="shared" ca="1" si="729"/>
        <v>1.0273781050427266</v>
      </c>
      <c r="PM426" s="23">
        <f t="shared" ca="1" si="729"/>
        <v>1.0093002930021682</v>
      </c>
      <c r="PN426" s="23">
        <f t="shared" ca="1" si="729"/>
        <v>1.0241011997537697</v>
      </c>
      <c r="PO426" s="23">
        <f t="shared" ca="1" si="851"/>
        <v>1.0346363044365043</v>
      </c>
      <c r="PP426" s="23">
        <f t="shared" ca="1" si="851"/>
        <v>1.05523267512012</v>
      </c>
      <c r="PQ426" s="23">
        <f t="shared" ca="1" si="851"/>
        <v>1.0063024163014</v>
      </c>
      <c r="PR426" s="23">
        <f t="shared" ca="1" si="851"/>
        <v>1.0331459121567339</v>
      </c>
      <c r="PS426" s="23">
        <f t="shared" ca="1" si="851"/>
        <v>1.0664619406748461</v>
      </c>
      <c r="PT426" s="23">
        <f t="shared" ca="1" si="851"/>
        <v>1.0547741560487678</v>
      </c>
      <c r="PU426" s="23">
        <f t="shared" ca="1" si="851"/>
        <v>0.91925643677535995</v>
      </c>
      <c r="PV426" s="23">
        <f t="shared" ca="1" si="851"/>
        <v>1.1297139219420407</v>
      </c>
      <c r="PW426" s="23">
        <f t="shared" ca="1" si="851"/>
        <v>1.0292714704959491</v>
      </c>
      <c r="PX426" s="23">
        <f t="shared" ca="1" si="855"/>
        <v>1.0292947904212</v>
      </c>
      <c r="PY426" s="23">
        <f t="shared" ca="1" si="855"/>
        <v>1.015443014344604</v>
      </c>
      <c r="PZ426" s="23">
        <f t="shared" ca="1" si="855"/>
        <v>1.0303577948395437</v>
      </c>
      <c r="QA426" s="23">
        <f t="shared" ca="1" si="855"/>
        <v>1.0761249662409866</v>
      </c>
      <c r="QB426" s="23">
        <f t="shared" ca="1" si="730"/>
        <v>1.0535201989724698</v>
      </c>
      <c r="QC426" s="23">
        <f t="shared" ca="1" si="730"/>
        <v>1.0551405354276859</v>
      </c>
      <c r="QD426" s="23">
        <f t="shared" ca="1" si="730"/>
        <v>0.99226434313617673</v>
      </c>
      <c r="QE426" s="23">
        <f t="shared" ca="1" si="730"/>
        <v>1.0264362108361538</v>
      </c>
      <c r="QF426" s="23">
        <f t="shared" ca="1" si="730"/>
        <v>1.0515082855889839</v>
      </c>
      <c r="QG426" s="23">
        <f t="shared" ca="1" si="809"/>
        <v>1.0350934700147238</v>
      </c>
      <c r="QH426" s="23">
        <f t="shared" ca="1" si="809"/>
        <v>1.0561699584204733</v>
      </c>
      <c r="QI426" s="23">
        <f t="shared" ca="1" si="809"/>
        <v>0.96785099700217414</v>
      </c>
      <c r="QJ426" s="26">
        <f t="shared" ca="1" si="779"/>
        <v>1.0460536122250195</v>
      </c>
      <c r="QL426" s="3">
        <f t="shared" ca="1" si="751"/>
        <v>132.13313903719168</v>
      </c>
      <c r="QM426" s="3">
        <f t="shared" ca="1" si="753"/>
        <v>0.50277321048375345</v>
      </c>
      <c r="QN426" s="3">
        <f t="shared" ca="1" si="757"/>
        <v>0.40961680258011501</v>
      </c>
      <c r="QO426" s="3">
        <f t="shared" ca="1" si="762"/>
        <v>1.2161496555216145</v>
      </c>
      <c r="QP426" s="3">
        <f t="shared" ca="1" si="795"/>
        <v>3.206947605344701</v>
      </c>
      <c r="QQ426" s="2">
        <f t="shared" ca="1" si="810"/>
        <v>6.4407114709766455</v>
      </c>
      <c r="QR426" s="3">
        <f t="shared" ca="1" si="754"/>
        <v>6.2029418183593643</v>
      </c>
      <c r="QS426" s="3">
        <f t="shared" ca="1" si="758"/>
        <v>5.0316948280799023</v>
      </c>
      <c r="QT426" s="3">
        <f t="shared" ca="1" si="761"/>
        <v>4.9540614925219995</v>
      </c>
      <c r="QU426" s="3">
        <f t="shared" ca="1" si="782"/>
        <v>6.5167403401236612</v>
      </c>
    </row>
    <row r="427" spans="1:463" x14ac:dyDescent="0.35">
      <c r="A427" t="s">
        <v>1492</v>
      </c>
      <c r="B427" s="21">
        <v>45200</v>
      </c>
      <c r="C427" t="s">
        <v>1042</v>
      </c>
      <c r="D427" s="2">
        <v>130.19999999999999</v>
      </c>
      <c r="E427" s="2">
        <v>132</v>
      </c>
      <c r="F427" s="2">
        <v>4.5999999999999996</v>
      </c>
      <c r="G427" s="2">
        <v>127.9</v>
      </c>
      <c r="H427" s="2">
        <v>131.74685152247775</v>
      </c>
      <c r="I427" s="2">
        <v>127.49065908765185</v>
      </c>
      <c r="J427" s="2">
        <v>130.9</v>
      </c>
      <c r="K427" s="2">
        <v>131.9</v>
      </c>
      <c r="L427" s="2">
        <v>131.59848688534493</v>
      </c>
      <c r="M427" s="2">
        <v>119.7</v>
      </c>
      <c r="N427" s="2">
        <v>140.6</v>
      </c>
      <c r="O427" s="2">
        <v>133.80000000000001</v>
      </c>
      <c r="P427" s="2">
        <v>135.80000000000001</v>
      </c>
      <c r="Q427" s="2">
        <v>120.5</v>
      </c>
      <c r="R427" s="2">
        <v>136.1</v>
      </c>
      <c r="S427" s="2">
        <v>140.6</v>
      </c>
      <c r="T427" s="2">
        <v>183.9</v>
      </c>
      <c r="U427" s="2">
        <v>157.30000000000001</v>
      </c>
      <c r="V427" s="2">
        <v>144.69999999999999</v>
      </c>
      <c r="W427" s="2">
        <v>135.19999999999999</v>
      </c>
      <c r="X427" s="2">
        <v>133.69999999999999</v>
      </c>
      <c r="Y427" s="2">
        <v>199.4</v>
      </c>
      <c r="Z427" s="2">
        <v>196.4</v>
      </c>
      <c r="AA427" s="2">
        <v>133.80000000000001</v>
      </c>
      <c r="AB427" s="2">
        <v>115.3</v>
      </c>
      <c r="AC427" s="2">
        <v>113.1</v>
      </c>
      <c r="AD427" s="2">
        <v>148</v>
      </c>
      <c r="AE427" s="2">
        <v>123</v>
      </c>
      <c r="AF427" s="2">
        <v>138</v>
      </c>
      <c r="AG427" s="22">
        <v>534</v>
      </c>
      <c r="AH427" s="22">
        <v>466</v>
      </c>
      <c r="AI427" s="22">
        <v>161</v>
      </c>
      <c r="AJ427" s="22">
        <v>31</v>
      </c>
      <c r="AK427" s="22">
        <v>49</v>
      </c>
      <c r="AL427" s="22">
        <v>4</v>
      </c>
      <c r="AM427" s="22">
        <v>10</v>
      </c>
      <c r="AN427" s="22">
        <v>29</v>
      </c>
      <c r="AO427" s="22">
        <v>49</v>
      </c>
      <c r="AP427" s="22">
        <v>28</v>
      </c>
      <c r="AQ427" s="22">
        <v>25</v>
      </c>
      <c r="AR427" s="2">
        <v>134</v>
      </c>
      <c r="AS427" s="2">
        <v>140.6</v>
      </c>
      <c r="AT427" s="2">
        <v>120.5</v>
      </c>
      <c r="AU427" s="2">
        <v>136.6</v>
      </c>
      <c r="AV427" s="2">
        <v>126.7</v>
      </c>
      <c r="AW427" s="2">
        <v>128.69999999999999</v>
      </c>
      <c r="AX427" s="2">
        <v>136.1</v>
      </c>
      <c r="AY427" s="2">
        <v>129.80000000000001</v>
      </c>
      <c r="AZ427" s="2">
        <v>127.3</v>
      </c>
      <c r="BA427" s="2">
        <v>135.19999999999999</v>
      </c>
      <c r="BB427" s="2">
        <v>140.19999999999999</v>
      </c>
      <c r="BC427" s="2">
        <v>117.8</v>
      </c>
      <c r="BD427" s="3">
        <v>1.84</v>
      </c>
      <c r="BE427" s="3">
        <v>1.68</v>
      </c>
      <c r="BF427" s="3">
        <v>1.81</v>
      </c>
      <c r="BG427" s="3">
        <v>0.59</v>
      </c>
      <c r="BH427" s="3">
        <v>-1.32</v>
      </c>
      <c r="BI427" s="2">
        <v>377.8</v>
      </c>
      <c r="BJ427" s="2">
        <v>6.1</v>
      </c>
      <c r="BK427" s="2">
        <v>4.8</v>
      </c>
      <c r="BL427" s="2">
        <v>157.9</v>
      </c>
      <c r="BM427" s="2">
        <v>139.9</v>
      </c>
      <c r="BN427" s="10">
        <v>665</v>
      </c>
      <c r="BO427" s="3">
        <v>80.5</v>
      </c>
      <c r="BP427" s="22">
        <v>1.2168000000000001</v>
      </c>
      <c r="BQ427" s="3">
        <v>90.595909090909103</v>
      </c>
      <c r="BR427" s="23">
        <v>2.9814285714285713</v>
      </c>
      <c r="BS427" s="2">
        <v>264.8</v>
      </c>
      <c r="BT427" s="3">
        <v>122.57</v>
      </c>
      <c r="BU427" s="2">
        <v>4.2</v>
      </c>
      <c r="BV427" s="2">
        <v>4</v>
      </c>
      <c r="BW427" s="2">
        <v>7.3</v>
      </c>
      <c r="BX427" s="2">
        <v>7.2</v>
      </c>
      <c r="BY427" s="23">
        <v>307.69600000000003</v>
      </c>
      <c r="BZ427" s="2">
        <v>107.1</v>
      </c>
      <c r="CA427" s="2">
        <v>117.6</v>
      </c>
      <c r="CB427" s="3">
        <v>118.43</v>
      </c>
      <c r="CC427" s="2">
        <v>120.1</v>
      </c>
      <c r="CD427" s="2">
        <v>158.5</v>
      </c>
      <c r="CE427" s="2">
        <v>106.94330932282735</v>
      </c>
      <c r="CF427" s="3">
        <v>118.60496047707375</v>
      </c>
      <c r="CG427" s="2">
        <v>120.07362372829289</v>
      </c>
      <c r="CH427" s="23">
        <v>311.52929894178595</v>
      </c>
      <c r="CI427" s="3">
        <v>116.90518203492363</v>
      </c>
      <c r="CM427" s="2">
        <f t="shared" si="763"/>
        <v>74.454231665770138</v>
      </c>
      <c r="CN427" s="2">
        <f t="shared" si="763"/>
        <v>2.4502207194514884</v>
      </c>
      <c r="CO427" s="2">
        <f t="shared" si="764"/>
        <v>78.705914694293355</v>
      </c>
      <c r="CR427" s="2">
        <f t="shared" si="767"/>
        <v>7.6863950807067108E-2</v>
      </c>
      <c r="CS427" s="2">
        <f t="shared" si="767"/>
        <v>0</v>
      </c>
      <c r="CT427" s="2">
        <f t="shared" si="768"/>
        <v>0.31372549019608287</v>
      </c>
      <c r="CU427" s="2">
        <f t="shared" si="768"/>
        <v>-0.20536646459301339</v>
      </c>
      <c r="CV427" s="2">
        <f t="shared" si="768"/>
        <v>0.21115009406009527</v>
      </c>
      <c r="CW427" s="2">
        <f t="shared" si="769"/>
        <v>7.4794315632028971E-2</v>
      </c>
      <c r="CX427" s="2">
        <f t="shared" si="770"/>
        <v>0.38051750380517502</v>
      </c>
      <c r="CY427" s="2">
        <f t="shared" si="815"/>
        <v>1.7366136034732316</v>
      </c>
      <c r="CZ427" s="2">
        <f t="shared" si="775"/>
        <v>-6.9331983805667967</v>
      </c>
      <c r="DA427" s="2">
        <f t="shared" si="776"/>
        <v>-2.9461279461279464</v>
      </c>
      <c r="DB427" s="2">
        <f t="shared" si="777"/>
        <v>1.1180992313067746</v>
      </c>
      <c r="DC427" s="2">
        <f t="shared" si="704"/>
        <v>-0.15856236786468444</v>
      </c>
      <c r="DF427" s="2">
        <f t="shared" si="771"/>
        <v>-2.4367514945729196</v>
      </c>
      <c r="DG427" s="2">
        <f t="shared" si="771"/>
        <v>2.5634349028937908</v>
      </c>
      <c r="DH427" s="2">
        <f t="shared" si="772"/>
        <v>4.2001899329904502</v>
      </c>
      <c r="DI427" s="2">
        <f t="shared" si="844"/>
        <v>15.734235799150698</v>
      </c>
      <c r="DJ427" s="2">
        <f t="shared" si="844"/>
        <v>8.6110882279153422</v>
      </c>
      <c r="DM427" s="2">
        <f t="shared" si="816"/>
        <v>4.7465808527755362</v>
      </c>
      <c r="DN427" s="2">
        <f t="shared" si="816"/>
        <v>4.5958795562599031</v>
      </c>
      <c r="DO427" s="2">
        <f t="shared" si="780"/>
        <v>5.7024793388429798</v>
      </c>
      <c r="DP427" s="2">
        <f t="shared" si="817"/>
        <v>2.9088050314465432</v>
      </c>
      <c r="DQ427" s="2">
        <f t="shared" si="854"/>
        <v>2.7214639106851015</v>
      </c>
      <c r="DR427" s="2">
        <f t="shared" si="818"/>
        <v>6.5428109854604273</v>
      </c>
      <c r="DS427" s="2">
        <f t="shared" si="819"/>
        <v>5.4525705164397689</v>
      </c>
      <c r="DT427" s="2">
        <v>6.4</v>
      </c>
      <c r="DU427" s="2">
        <v>6.6</v>
      </c>
      <c r="DV427" s="2">
        <f t="shared" si="781"/>
        <v>10.123456790123475</v>
      </c>
      <c r="DW427" s="2">
        <f t="shared" si="820"/>
        <v>6.1674008810572722</v>
      </c>
      <c r="DX427" s="2">
        <f t="shared" si="821"/>
        <v>-21.611253196930946</v>
      </c>
      <c r="DY427" s="2">
        <f t="shared" si="822"/>
        <v>0.51698670605611063</v>
      </c>
      <c r="DZ427" s="2">
        <f t="shared" si="823"/>
        <v>-7.6215505913271979</v>
      </c>
      <c r="EA427" s="2">
        <f t="shared" si="835"/>
        <v>7.8875171467764016</v>
      </c>
      <c r="EB427" s="2">
        <f t="shared" si="835"/>
        <v>11.222136817832439</v>
      </c>
      <c r="EC427" s="2">
        <f t="shared" si="835"/>
        <v>4.4822256568778807</v>
      </c>
      <c r="ED427" s="2">
        <f t="shared" si="835"/>
        <v>2.5306748466257467</v>
      </c>
      <c r="EE427" s="2">
        <f t="shared" si="718"/>
        <v>51.175132676269897</v>
      </c>
      <c r="EF427" s="2">
        <f t="shared" si="718"/>
        <v>47.669172932330838</v>
      </c>
      <c r="EG427" s="2">
        <f t="shared" si="718"/>
        <v>3.8819875776397561</v>
      </c>
      <c r="EH427" s="2">
        <f t="shared" si="718"/>
        <v>-3.5953177257525115</v>
      </c>
      <c r="EI427" s="2">
        <f t="shared" si="849"/>
        <v>10.106820049301568</v>
      </c>
      <c r="EJ427" s="2">
        <f t="shared" si="849"/>
        <v>10.970797158642466</v>
      </c>
      <c r="EK427" s="2">
        <f t="shared" si="849"/>
        <v>6.1674008810572722</v>
      </c>
      <c r="EL427" s="2">
        <f t="shared" si="849"/>
        <v>-3.5310734463276816</v>
      </c>
      <c r="EM427" s="2">
        <f t="shared" si="849"/>
        <v>3.0919446704637865</v>
      </c>
      <c r="EN427" s="2">
        <f t="shared" si="849"/>
        <v>7.969798657718119</v>
      </c>
      <c r="EO427" s="2">
        <f t="shared" si="830"/>
        <v>0.51698670605611063</v>
      </c>
      <c r="EP427" s="2">
        <f t="shared" si="830"/>
        <v>8.0766028309741991</v>
      </c>
      <c r="EQ427" s="2">
        <f t="shared" si="830"/>
        <v>6.3492063492063489</v>
      </c>
      <c r="ER427" s="2">
        <f t="shared" si="716"/>
        <v>4.4822256568778807</v>
      </c>
      <c r="ES427" s="2">
        <f t="shared" si="716"/>
        <v>7.5153374233128734</v>
      </c>
      <c r="ET427" s="2">
        <f t="shared" si="716"/>
        <v>5.1785714285714324</v>
      </c>
      <c r="EU427" s="2">
        <f t="shared" si="765"/>
        <v>6.1</v>
      </c>
      <c r="EV427" s="2">
        <f t="shared" si="765"/>
        <v>4.8</v>
      </c>
      <c r="EW427" s="2">
        <f t="shared" si="824"/>
        <v>-1.4357053682896304</v>
      </c>
      <c r="EX427" s="2">
        <f t="shared" si="824"/>
        <v>1.0838150289017356</v>
      </c>
      <c r="EY427" s="2">
        <f t="shared" si="825"/>
        <v>-9.7999768040218918</v>
      </c>
      <c r="EZ427" s="2">
        <f t="shared" si="825"/>
        <v>-51.05618642374705</v>
      </c>
      <c r="FA427" s="2">
        <f t="shared" si="826"/>
        <v>12.013536379018607</v>
      </c>
      <c r="FB427" s="2">
        <f t="shared" si="733"/>
        <v>3.2512659098611785</v>
      </c>
      <c r="FC427" s="2">
        <f t="shared" si="733"/>
        <v>3.2786885245901454</v>
      </c>
      <c r="FD427" s="2">
        <f t="shared" si="733"/>
        <v>3.7037037037036979</v>
      </c>
      <c r="FE427" s="2">
        <f t="shared" si="732"/>
        <v>3.9771729587357418</v>
      </c>
      <c r="FF427" s="2">
        <f t="shared" si="732"/>
        <v>1.693480101608813</v>
      </c>
      <c r="FG427" s="2">
        <f t="shared" si="732"/>
        <v>3.1229668184775683</v>
      </c>
      <c r="FH427" s="2">
        <v>6.2</v>
      </c>
      <c r="FI427" s="2">
        <v>6.1</v>
      </c>
      <c r="FL427" s="2">
        <f t="shared" si="845"/>
        <v>0.64700355191635861</v>
      </c>
      <c r="FM427" s="2">
        <f t="shared" si="845"/>
        <v>0.82619742328788881</v>
      </c>
      <c r="FN427" s="2">
        <f t="shared" si="798"/>
        <v>1.3186689160885168</v>
      </c>
      <c r="FQ427" s="2">
        <f t="shared" si="846"/>
        <v>2.6132395364677485</v>
      </c>
      <c r="FR427" s="2">
        <f t="shared" si="846"/>
        <v>3.3459718756977841</v>
      </c>
      <c r="FS427" s="2">
        <f t="shared" si="800"/>
        <v>5.3799291575688635</v>
      </c>
      <c r="FT427" s="2">
        <f t="shared" si="847"/>
        <v>3.0559590881445553</v>
      </c>
      <c r="FU427" s="2">
        <f t="shared" si="847"/>
        <v>3.000029762862888</v>
      </c>
      <c r="FX427" s="2">
        <f t="shared" si="852"/>
        <v>4.8783933658029355</v>
      </c>
      <c r="FY427" s="2">
        <f t="shared" si="852"/>
        <v>6.1090936684383701</v>
      </c>
      <c r="FZ427" s="2">
        <f t="shared" si="813"/>
        <v>6.9930759017238664</v>
      </c>
      <c r="GA427" s="2">
        <f t="shared" si="853"/>
        <v>4.073603534593051</v>
      </c>
      <c r="GB427" s="2">
        <f t="shared" si="853"/>
        <v>3.9113007198285032</v>
      </c>
      <c r="GE427" s="2">
        <f t="shared" si="839"/>
        <v>51.907459325534319</v>
      </c>
      <c r="GF427" s="2">
        <f t="shared" si="839"/>
        <v>48.356875712078541</v>
      </c>
      <c r="GG427" s="2">
        <f t="shared" si="856"/>
        <v>-11.246671591035106</v>
      </c>
      <c r="GH427" s="2">
        <f t="shared" si="856"/>
        <v>-65.750454134106107</v>
      </c>
      <c r="GI427" s="2">
        <f t="shared" si="832"/>
        <v>16.839795171909277</v>
      </c>
      <c r="GJ427" s="2">
        <f t="shared" si="833"/>
        <v>6.7406605305901257</v>
      </c>
      <c r="GK427" s="2">
        <v>7.3</v>
      </c>
      <c r="GN427" s="2">
        <f t="shared" si="752"/>
        <v>-2.1000000000000005</v>
      </c>
      <c r="GQ427" s="2">
        <f t="shared" si="717"/>
        <v>2.5999999999999996</v>
      </c>
      <c r="GT427" s="27">
        <f t="shared" ca="1" si="734"/>
        <v>108.29346092503988</v>
      </c>
      <c r="GU427" s="27">
        <f t="shared" ca="1" si="735"/>
        <v>96.30136986301369</v>
      </c>
      <c r="GV427" s="27">
        <f t="shared" ca="1" si="735"/>
        <v>78.690629011553284</v>
      </c>
      <c r="GW427" s="27">
        <f t="shared" ca="1" si="736"/>
        <v>102.265625</v>
      </c>
      <c r="GX427" s="27">
        <f t="shared" ca="1" si="736"/>
        <v>105.52000000000001</v>
      </c>
      <c r="GY427" s="27">
        <f t="shared" ca="1" si="737"/>
        <v>103.77358490566037</v>
      </c>
      <c r="GZ427" s="27">
        <f t="shared" ca="1" si="738"/>
        <v>74.514448128848898</v>
      </c>
      <c r="HA427" s="27">
        <f t="shared" ca="1" si="739"/>
        <v>106.39698965192849</v>
      </c>
      <c r="HB427" s="27">
        <f t="shared" ca="1" si="739"/>
        <v>105.03903477643719</v>
      </c>
      <c r="HC427" s="27">
        <f t="shared" ca="1" si="739"/>
        <v>106.30942091616249</v>
      </c>
      <c r="HD427" s="27">
        <f t="shared" ca="1" si="739"/>
        <v>99.280575539568346</v>
      </c>
      <c r="HE427" s="27">
        <f t="shared" ca="1" si="740"/>
        <v>96.243739565943244</v>
      </c>
      <c r="HG427" s="27">
        <f t="shared" ca="1" si="741"/>
        <v>101.86839967506094</v>
      </c>
      <c r="HH427" s="27">
        <f t="shared" ca="1" si="742"/>
        <v>95.926412614980293</v>
      </c>
      <c r="HI427" s="27">
        <f t="shared" ca="1" si="742"/>
        <v>99.61636828644501</v>
      </c>
      <c r="HJ427" s="27">
        <f t="shared" ca="1" si="743"/>
        <v>100.62893081761007</v>
      </c>
      <c r="HK427" s="27">
        <f t="shared" ca="1" si="743"/>
        <v>100.96930533117931</v>
      </c>
      <c r="HL427" s="27">
        <f t="shared" ca="1" si="744"/>
        <v>100.79239302694137</v>
      </c>
      <c r="HM427" s="27">
        <f t="shared" ca="1" si="745"/>
        <v>144.78737997256513</v>
      </c>
      <c r="HN427" s="27">
        <f t="shared" ca="1" si="746"/>
        <v>98.517145505097304</v>
      </c>
      <c r="HO427" s="27">
        <f t="shared" ca="1" si="746"/>
        <v>99.365303244005645</v>
      </c>
      <c r="HP427" s="27">
        <f t="shared" ca="1" si="746"/>
        <v>100.25996533795494</v>
      </c>
      <c r="HQ427" s="27">
        <f t="shared" ca="1" si="746"/>
        <v>103.88639760837069</v>
      </c>
      <c r="HR427" s="27">
        <f t="shared" ca="1" si="747"/>
        <v>100.16722408026757</v>
      </c>
      <c r="HT427" s="27">
        <f t="shared" ca="1" si="841"/>
        <v>167.75213289950227</v>
      </c>
      <c r="HU427" s="27">
        <f t="shared" ca="1" si="841"/>
        <v>32.84891424008903</v>
      </c>
      <c r="HV427" s="27">
        <f t="shared" ca="1" si="841"/>
        <v>62.219401980086481</v>
      </c>
      <c r="HW427" s="27">
        <f t="shared" ca="1" si="842"/>
        <v>578.51887495630945</v>
      </c>
      <c r="HX427" s="27">
        <f t="shared" ca="1" si="842"/>
        <v>421.72775949178481</v>
      </c>
      <c r="HY427" s="27">
        <f t="shared" ca="1" si="802"/>
        <v>1000</v>
      </c>
      <c r="HZ427" s="27">
        <f t="shared" ca="1" si="843"/>
        <v>1.8153729656052746</v>
      </c>
      <c r="IA427" s="27">
        <f t="shared" ca="1" si="843"/>
        <v>10.581676124260859</v>
      </c>
      <c r="IB427" s="27">
        <f t="shared" ca="1" si="843"/>
        <v>24.562688037940642</v>
      </c>
      <c r="IC427" s="27">
        <f t="shared" ca="1" si="843"/>
        <v>49.701351470329278</v>
      </c>
      <c r="ID427" s="27">
        <f t="shared" ca="1" si="843"/>
        <v>30.38536268688064</v>
      </c>
      <c r="IE427" s="27">
        <f t="shared" ca="1" si="843"/>
        <v>21.523383411905527</v>
      </c>
      <c r="IG427" s="28">
        <f t="shared" ca="1" si="786"/>
        <v>1.6592556453076326</v>
      </c>
      <c r="IH427" s="28">
        <f t="shared" ca="1" si="786"/>
        <v>-0.24937899521282927</v>
      </c>
      <c r="II427" s="28">
        <f t="shared" ca="1" si="786"/>
        <v>-1.0763023587519547</v>
      </c>
      <c r="IJ427" s="28">
        <f t="shared" ca="1" si="787"/>
        <v>1.5832788165410148</v>
      </c>
      <c r="IK427" s="24">
        <f t="shared" ca="1" si="803"/>
        <v>1.2497045251981662</v>
      </c>
      <c r="IL427" s="28">
        <f t="shared" ca="1" si="788"/>
        <v>3.0014858498923171</v>
      </c>
      <c r="IM427" s="28">
        <f t="shared" ca="1" si="804"/>
        <v>4.595879556259904</v>
      </c>
      <c r="IN427" s="3">
        <f t="shared" ca="1" si="805"/>
        <v>4.5847646664333315</v>
      </c>
      <c r="IO427" s="2">
        <f t="shared" si="827"/>
        <v>4.5999999999999996</v>
      </c>
      <c r="IQ427" s="2">
        <f t="shared" ca="1" si="838"/>
        <v>0.33357429134284855</v>
      </c>
      <c r="IS427" s="3">
        <f t="shared" ca="1" si="790"/>
        <v>7.4793817105514776E-2</v>
      </c>
      <c r="IT427" s="3">
        <f t="shared" ca="1" si="791"/>
        <v>-1.528725542510728</v>
      </c>
      <c r="IU427" s="3">
        <f t="shared" si="792"/>
        <v>-2.1000000000000005</v>
      </c>
      <c r="IV427" s="3">
        <f t="shared" ca="1" si="793"/>
        <v>-0.64606827459478744</v>
      </c>
      <c r="IX427" s="28">
        <f ca="1">$HL427/100*(GZ427-100)*AL427/1000+(HM427-100)*HZ427/$HY427</f>
        <v>-2.1444191625736658E-2</v>
      </c>
      <c r="IY427" s="28">
        <f ca="1">$HL427/100*(HA427-100)*AM427/1000+(HN427-100)*IA427/$HY427</f>
        <v>4.8785703514180587E-2</v>
      </c>
      <c r="IZ427" s="28">
        <f ca="1">$HL427/100*(HB427-100)*AN427/1000+(HO427-100)*IB427/$HY427</f>
        <v>0.13170008994611179</v>
      </c>
      <c r="JA427" s="28">
        <f ca="1">$HL427/100*(HC427-100)*AO427/1000+(HP427-100)*IC427/$HY427</f>
        <v>0.32453202868138609</v>
      </c>
      <c r="JB427" s="28">
        <f ca="1">$HL427/100*(HD427-100)*AP427/1000+(HQ427-100)*ID427/$HY427</f>
        <v>9.778609724444251E-2</v>
      </c>
      <c r="JC427" s="28">
        <f ca="1">$HL427/100*(HE427-100)*AQ427/1000+(HR427-100)*IE427/$HY427</f>
        <v>-9.1051391499947232E-2</v>
      </c>
      <c r="JE427" s="3">
        <f t="shared" ca="1" si="848"/>
        <v>-1.8307648958300227E-2</v>
      </c>
      <c r="JF427" s="3">
        <f t="shared" ca="1" si="848"/>
        <v>-4.7126390690397507E-3</v>
      </c>
      <c r="JG427" s="3">
        <f t="shared" ca="1" si="848"/>
        <v>-0.110816282779268</v>
      </c>
      <c r="JH427" s="3">
        <f t="shared" ca="1" si="848"/>
        <v>-3.7530584466681338E-2</v>
      </c>
      <c r="JI427" s="3">
        <f t="shared" ca="1" si="848"/>
        <v>-3.2558388285921641E-2</v>
      </c>
      <c r="JJ427" s="3">
        <f t="shared" ca="1" si="848"/>
        <v>-6.0437655857099606E-2</v>
      </c>
      <c r="JK427" s="3">
        <f>IO427-IO426</f>
        <v>-2.1000000000000005</v>
      </c>
      <c r="JL427" s="3">
        <f t="shared" ca="1" si="794"/>
        <v>-1.9708760682624324</v>
      </c>
      <c r="JN427" s="10">
        <f>COUNTIF(EI427:ET427,"&gt;2")</f>
        <v>10</v>
      </c>
      <c r="JP427" s="2">
        <f>AVERAGE(CS427,CS415,CS403,CS391,CS379,CS367,CS355,CS343,CS331,CS319)</f>
        <v>0.33101778980852492</v>
      </c>
      <c r="JQ427" s="2">
        <f>CS427-JP427</f>
        <v>-0.33101778980852492</v>
      </c>
      <c r="JR427" s="2">
        <f>AVERAGE(CT427,CT415,CT403,CT391,CT379,CT367,CT355,CT343,CT331,CT319)</f>
        <v>0.24625381019754991</v>
      </c>
      <c r="JS427" s="2">
        <f>CT427-JR427</f>
        <v>6.7471679998532957E-2</v>
      </c>
      <c r="JT427" s="2">
        <f>AVERAGE(CS379,CS367,CS355,CS343,CS331,CS319,CS307,CS295,CS283,CS271)</f>
        <v>0.11507356449998471</v>
      </c>
      <c r="JU427" s="2">
        <f>MIN(CS379,CS367,CS355,CS343,CS331,CS319,CS307,CS295,CS283,CS271)</f>
        <v>-0.18433179723502566</v>
      </c>
      <c r="JV427" s="2">
        <f>MAX(CS379,CS367,CS355,CS343,CS331,CS319,CS307,CS295,CS283,CS271)-JU427</f>
        <v>0.70246651226093249</v>
      </c>
      <c r="JW427" s="2">
        <f>AVERAGE(CX379,CX367,CX355,CX343,CX331,CX319,CX307,CX295,CX283,CX271)</f>
        <v>0.14669865535148366</v>
      </c>
      <c r="JX427" s="2">
        <f>MIN(CX379,CX367,CX355,CX343,CX331,CX319,CX307,CX295,CX283,CX271)</f>
        <v>-0.19361084220716637</v>
      </c>
      <c r="JY427" s="2">
        <f>MAX(CX379,CX367,CX355,CX343,CX331,CX319,CX307,CX295,CX283,CX271)-JX427</f>
        <v>1.0556798077244047</v>
      </c>
      <c r="JZ427" s="2">
        <f>AVERAGE(CT379,CT367,CT355,CT343,CT331,CT319,CT307,CT295,CT283,CT271)</f>
        <v>0.16396849880470454</v>
      </c>
      <c r="KA427" s="2">
        <f>MIN(CT379,CT367,CT355,CT343,CT331,CT319,CT307,CT295,CT283,CT271)</f>
        <v>0</v>
      </c>
      <c r="KB427" s="2">
        <f>MAX(CT379,CT367,CT355,CT343,CT331,CT319,CT307,CT295,CT283,CT271)-KA427</f>
        <v>0.62630480167015512</v>
      </c>
      <c r="KC427" s="2">
        <f>AVERAGE(CW379,CW367,CW355,CW343,CW331,CW319,CW307,CW295,CW283,CW271)</f>
        <v>-6.8339787104765182E-2</v>
      </c>
      <c r="KD427" s="2">
        <f>MIN(CW379,CW367,CW355,CW343,CW331,CW319,CW307,CW295,CW283,CW271)</f>
        <v>-0.82474226804123418</v>
      </c>
      <c r="KE427" s="2">
        <f>MAX(CW379,CW367,CW355,CW343,CW331,CW319,CW307,CW295,CW283,CW271)-KD427</f>
        <v>1.4223518297942164</v>
      </c>
      <c r="KH427" s="2">
        <f>(DN427*$DN$4)+(FB427*$FB$3)+(FC427*$FC$3)+(FD427*$FD$3)+(FE427*$FE$3)+(FF427*$FF$3)+(FG427*$FG$3)</f>
        <v>3.3769535229340035</v>
      </c>
      <c r="KI427" s="2">
        <f>F427-KH427</f>
        <v>1.2230464770659961</v>
      </c>
      <c r="KJ427" s="2">
        <f>MAX(DN427,FB427:FG427)</f>
        <v>4.5958795562599031</v>
      </c>
      <c r="KK427" s="2">
        <f>MIN(DN427,FB427:FG427)</f>
        <v>1.693480101608813</v>
      </c>
      <c r="KL427" s="2">
        <f t="shared" si="828"/>
        <v>2.9023994546510901</v>
      </c>
      <c r="KO427" s="2">
        <f>KO426+(KO428-KO425)*1/3</f>
        <v>81.424443333333329</v>
      </c>
      <c r="KP427" s="2">
        <f>100*((BO421/BO409)-1)</f>
        <v>-2.3885742427973367</v>
      </c>
      <c r="KQ427" s="2">
        <f t="shared" si="857"/>
        <v>-2.3885742427973367</v>
      </c>
      <c r="KR427" s="2">
        <f>100*((BO415/BO403)-1)</f>
        <v>-6.1570348695440096</v>
      </c>
      <c r="KS427" s="2">
        <f t="shared" si="850"/>
        <v>-6.1570348695440096</v>
      </c>
      <c r="KT427" s="3">
        <f>KT426+(KT428-KT425)*1/3</f>
        <v>1.2497666666666667</v>
      </c>
      <c r="KU427" s="3">
        <f>KU426+(KU428-KU425)*1/3</f>
        <v>81.424443333333329</v>
      </c>
      <c r="KV427" s="3">
        <f t="shared" si="773"/>
        <v>65.151716320379805</v>
      </c>
      <c r="KW427" s="2">
        <f t="shared" si="774"/>
        <v>115.09732269615513</v>
      </c>
      <c r="KX427" s="2">
        <f t="shared" si="837"/>
        <v>119.18660304274815</v>
      </c>
      <c r="LA427">
        <v>2</v>
      </c>
      <c r="LB427">
        <v>0</v>
      </c>
      <c r="LE427" s="2">
        <v>137.58317109112821</v>
      </c>
      <c r="LF427" s="2">
        <v>153.87685862383759</v>
      </c>
      <c r="LG427" s="2">
        <v>107.39178717442216</v>
      </c>
      <c r="LH427" s="2">
        <v>103.9664787685371</v>
      </c>
      <c r="LI427" s="2">
        <v>110.49218925461531</v>
      </c>
      <c r="LJ427" s="2">
        <v>113.95466231554282</v>
      </c>
      <c r="LK427" s="2">
        <v>120.91456625365963</v>
      </c>
      <c r="LL427" s="2">
        <v>126.37972451137763</v>
      </c>
      <c r="LM427" s="2">
        <v>132.13803297098283</v>
      </c>
      <c r="LN427" s="2">
        <v>121.3463732951825</v>
      </c>
      <c r="LO427" s="2">
        <v>147.80395599977058</v>
      </c>
      <c r="LP427" s="2">
        <v>136.65798844745916</v>
      </c>
      <c r="LQ427" s="2">
        <v>176.40379102191</v>
      </c>
      <c r="LR427" s="2">
        <v>140.3464240603391</v>
      </c>
      <c r="LS427" s="2">
        <v>136.39749080257903</v>
      </c>
      <c r="LT427" s="2">
        <v>169.87781010667754</v>
      </c>
      <c r="LU427" s="2">
        <v>135.95938367625027</v>
      </c>
      <c r="LV427" s="2">
        <v>137.40741201387138</v>
      </c>
      <c r="LW427" s="2">
        <v>123.60261883654249</v>
      </c>
      <c r="LX427" s="2">
        <v>87.73414098997965</v>
      </c>
      <c r="LY427" s="2">
        <v>118.64374076517502</v>
      </c>
      <c r="LZ427" s="2">
        <v>133.32590051664394</v>
      </c>
      <c r="MA427" s="2">
        <v>133.5505254245648</v>
      </c>
      <c r="MB427" s="2">
        <v>130.2219947974379</v>
      </c>
      <c r="MC427" s="2">
        <v>141.66996804756809</v>
      </c>
      <c r="MD427" s="2">
        <v>125.21475201807971</v>
      </c>
      <c r="ME427" s="2">
        <v>145.28518029019517</v>
      </c>
      <c r="MF427" s="2">
        <v>137.1240271577858</v>
      </c>
      <c r="MG427" s="2">
        <v>147.88908179569228</v>
      </c>
      <c r="MH427" s="2">
        <v>110.62687529607696</v>
      </c>
      <c r="MI427" s="2">
        <v>184.44372929569977</v>
      </c>
      <c r="MJ427" s="2">
        <v>141.98959586731038</v>
      </c>
      <c r="MK427" s="2">
        <v>135.6086750216399</v>
      </c>
      <c r="ML427" s="2">
        <v>126.14906284603637</v>
      </c>
      <c r="MM427" s="2">
        <v>129.3849369676162</v>
      </c>
      <c r="MN427" s="2">
        <v>153.42811080947328</v>
      </c>
      <c r="MO427" s="2">
        <v>147.90406258661409</v>
      </c>
      <c r="MP427" s="2">
        <v>154.98468052307297</v>
      </c>
      <c r="MQ427" s="2">
        <v>88.727710172964166</v>
      </c>
      <c r="MR427" s="2">
        <v>93.748358528991318</v>
      </c>
      <c r="MS427" s="10">
        <v>137.41959194349178</v>
      </c>
      <c r="MT427" s="2">
        <v>142.58108682496558</v>
      </c>
      <c r="MU427" s="2">
        <v>125.15779113977382</v>
      </c>
      <c r="MV427" s="2">
        <v>81.377581335206941</v>
      </c>
      <c r="MX427" s="22">
        <v>0.81</v>
      </c>
      <c r="MY427" s="22">
        <v>0.19</v>
      </c>
      <c r="MZ427" s="22">
        <v>0.7</v>
      </c>
      <c r="NA427" s="22">
        <v>0.44</v>
      </c>
      <c r="NB427" s="22">
        <v>0.44</v>
      </c>
      <c r="NC427" s="22">
        <v>0.42</v>
      </c>
      <c r="ND427" s="22">
        <v>1</v>
      </c>
      <c r="NE427" s="22">
        <v>2.46</v>
      </c>
      <c r="NF427" s="22">
        <v>0.54</v>
      </c>
      <c r="NG427" s="22">
        <v>4</v>
      </c>
      <c r="NH427" s="23">
        <v>6</v>
      </c>
      <c r="NI427" s="22">
        <v>16</v>
      </c>
      <c r="NJ427" s="22">
        <v>0.9</v>
      </c>
      <c r="NK427" s="22">
        <v>0.45</v>
      </c>
      <c r="NL427" s="23">
        <v>8.36</v>
      </c>
      <c r="NM427" s="3">
        <v>3.68</v>
      </c>
      <c r="NN427" s="22">
        <v>2.96</v>
      </c>
      <c r="NO427" s="22">
        <v>1.36</v>
      </c>
      <c r="NP427" s="22">
        <v>0.44</v>
      </c>
      <c r="NQ427" s="22">
        <v>4.62</v>
      </c>
      <c r="NR427" s="23">
        <v>1</v>
      </c>
      <c r="NS427" s="22">
        <v>1.76</v>
      </c>
      <c r="NT427" s="22">
        <v>9.24</v>
      </c>
      <c r="NU427" s="23">
        <v>7.92</v>
      </c>
      <c r="NV427" s="3">
        <v>3.96</v>
      </c>
      <c r="NW427" s="22">
        <v>0.66</v>
      </c>
      <c r="NX427" s="22">
        <v>0.88</v>
      </c>
      <c r="NY427" s="22">
        <v>78.44</v>
      </c>
      <c r="NZ427" s="22">
        <v>27.56</v>
      </c>
      <c r="OA427" s="23">
        <v>3</v>
      </c>
      <c r="OB427" s="22">
        <v>0.87</v>
      </c>
      <c r="OC427" s="22">
        <v>1.32</v>
      </c>
      <c r="OD427" s="22">
        <v>2.7</v>
      </c>
      <c r="OE427" s="22">
        <v>1.98</v>
      </c>
      <c r="OF427" s="22">
        <v>6.24</v>
      </c>
      <c r="OG427" s="22">
        <v>0.16</v>
      </c>
      <c r="OH427" s="23">
        <v>1.6</v>
      </c>
      <c r="OI427" s="22">
        <v>5</v>
      </c>
      <c r="OJ427" s="22">
        <v>10.050000000000001</v>
      </c>
      <c r="OK427" s="22">
        <v>4.95</v>
      </c>
      <c r="OL427" s="22">
        <v>0.42</v>
      </c>
      <c r="OM427" s="23">
        <v>2.8</v>
      </c>
      <c r="ON427" s="22">
        <v>2.66</v>
      </c>
      <c r="OO427" s="22">
        <v>8.1199999999999992</v>
      </c>
      <c r="OQ427">
        <f t="shared" si="829"/>
        <v>-9</v>
      </c>
      <c r="OR427" s="23">
        <f t="shared" ca="1" si="724"/>
        <v>1.0536935943163841</v>
      </c>
      <c r="OS427" s="23">
        <f t="shared" ca="1" si="724"/>
        <v>1.0631578978877771</v>
      </c>
      <c r="OT427" s="23">
        <f t="shared" ca="1" si="724"/>
        <v>1.0078952827287799</v>
      </c>
      <c r="OU427" s="23">
        <f t="shared" ca="1" si="724"/>
        <v>1.0031910018421071</v>
      </c>
      <c r="OV427" s="23">
        <f t="shared" ca="1" si="724"/>
        <v>1.0131883101941255</v>
      </c>
      <c r="OW427" s="23">
        <f t="shared" ca="1" si="724"/>
        <v>1.0047048042417708</v>
      </c>
      <c r="OX427" s="23">
        <f t="shared" ca="1" si="811"/>
        <v>1.0112250476851306</v>
      </c>
      <c r="OY427" s="23">
        <f t="shared" ca="1" si="811"/>
        <v>1.0411960965431188</v>
      </c>
      <c r="OZ427" s="23">
        <f t="shared" ca="1" si="811"/>
        <v>1.0306762907937779</v>
      </c>
      <c r="PA427" s="23">
        <f t="shared" ca="1" si="811"/>
        <v>1.0279545520646955</v>
      </c>
      <c r="PB427" s="23">
        <f t="shared" ca="1" si="811"/>
        <v>1.0454030653118129</v>
      </c>
      <c r="PC427" s="23">
        <f t="shared" ca="1" si="811"/>
        <v>1.0754178762871227</v>
      </c>
      <c r="PD427" s="23">
        <f t="shared" ca="1" si="811"/>
        <v>0.97502562665056935</v>
      </c>
      <c r="PE427" s="23">
        <f t="shared" ca="1" si="811"/>
        <v>1.0975611161035632</v>
      </c>
      <c r="PF427" s="23">
        <f t="shared" ca="1" si="811"/>
        <v>1.0530038735492206</v>
      </c>
      <c r="PG427" s="23">
        <f t="shared" ca="1" si="729"/>
        <v>1.1020453507939578</v>
      </c>
      <c r="PH427" s="23">
        <f t="shared" ca="1" si="729"/>
        <v>1.0554137034571878</v>
      </c>
      <c r="PI427" s="23">
        <f t="shared" ca="1" si="729"/>
        <v>1.021623203036955</v>
      </c>
      <c r="PJ427" s="23">
        <f t="shared" ca="1" si="729"/>
        <v>1.0808569378397721</v>
      </c>
      <c r="PK427" s="23">
        <f t="shared" ca="1" si="729"/>
        <v>1.066960900390264</v>
      </c>
      <c r="PL427" s="23">
        <f t="shared" ca="1" si="729"/>
        <v>1.086103038144359</v>
      </c>
      <c r="PM427" s="23">
        <f t="shared" ca="1" si="729"/>
        <v>1.010767244963523</v>
      </c>
      <c r="PN427" s="23">
        <f t="shared" ca="1" si="729"/>
        <v>1.0286476905063413</v>
      </c>
      <c r="PO427" s="23">
        <f t="shared" ca="1" si="851"/>
        <v>1.0717518700656743</v>
      </c>
      <c r="PP427" s="23">
        <f t="shared" ca="1" si="851"/>
        <v>1.0605515243790209</v>
      </c>
      <c r="PQ427" s="23">
        <f t="shared" ca="1" si="851"/>
        <v>1.0035992298129952</v>
      </c>
      <c r="PR427" s="23">
        <f t="shared" ca="1" si="851"/>
        <v>1.040267246545169</v>
      </c>
      <c r="PS427" s="23">
        <f t="shared" ca="1" si="851"/>
        <v>1.072956369440353</v>
      </c>
      <c r="PT427" s="23">
        <f t="shared" ca="1" si="851"/>
        <v>1.057855905355584</v>
      </c>
      <c r="PU427" s="23">
        <f t="shared" ca="1" si="851"/>
        <v>0.91703707778995636</v>
      </c>
      <c r="PV427" s="23">
        <f t="shared" ca="1" si="851"/>
        <v>1.1431442204116951</v>
      </c>
      <c r="PW427" s="23">
        <f t="shared" ca="1" si="851"/>
        <v>1.0343085345351024</v>
      </c>
      <c r="PX427" s="23">
        <f t="shared" ca="1" si="855"/>
        <v>1.0333936851414718</v>
      </c>
      <c r="PY427" s="23">
        <f t="shared" ca="1" si="855"/>
        <v>1.0172984304225638</v>
      </c>
      <c r="PZ427" s="23">
        <f t="shared" ca="1" si="855"/>
        <v>1.0330941780378684</v>
      </c>
      <c r="QA427" s="23">
        <f t="shared" ca="1" si="855"/>
        <v>1.0807201532598407</v>
      </c>
      <c r="QB427" s="23">
        <f t="shared" ca="1" si="730"/>
        <v>1.0608712982371498</v>
      </c>
      <c r="QC427" s="23">
        <f t="shared" ca="1" si="730"/>
        <v>1.0647177005421034</v>
      </c>
      <c r="QD427" s="23">
        <f t="shared" ca="1" si="730"/>
        <v>0.99219412278821906</v>
      </c>
      <c r="QE427" s="23">
        <f t="shared" ca="1" si="730"/>
        <v>1.0315405020090946</v>
      </c>
      <c r="QF427" s="23">
        <f t="shared" ca="1" si="730"/>
        <v>1.055520077000381</v>
      </c>
      <c r="QG427" s="23">
        <f t="shared" ca="1" si="809"/>
        <v>1.0392520621033525</v>
      </c>
      <c r="QH427" s="23">
        <f t="shared" ca="1" si="809"/>
        <v>1.064339950142517</v>
      </c>
      <c r="QI427" s="23">
        <f t="shared" ca="1" si="809"/>
        <v>0.96888392479396945</v>
      </c>
      <c r="QJ427" s="26">
        <f t="shared" ca="1" si="779"/>
        <v>1.0523578166360661</v>
      </c>
      <c r="QL427" s="3">
        <f t="shared" ca="1" si="751"/>
        <v>132.92945990280379</v>
      </c>
      <c r="QM427" s="3">
        <f t="shared" ca="1" si="753"/>
        <v>0.6026655170796813</v>
      </c>
      <c r="QN427" s="3">
        <f t="shared" ca="1" si="757"/>
        <v>0.50541138008020814</v>
      </c>
      <c r="QO427" s="3">
        <f t="shared" ca="1" si="762"/>
        <v>1.2866299190518182</v>
      </c>
      <c r="QP427" s="3">
        <f t="shared" ca="1" si="795"/>
        <v>3.1184068776390461</v>
      </c>
      <c r="QQ427" s="2">
        <f t="shared" ca="1" si="810"/>
        <v>6.3427106570529412</v>
      </c>
      <c r="QR427" s="3">
        <f t="shared" ca="1" si="754"/>
        <v>7.4765835319495544</v>
      </c>
      <c r="QS427" s="3">
        <f t="shared" ca="1" si="758"/>
        <v>6.240662163579362</v>
      </c>
      <c r="QT427" s="3">
        <f t="shared" ca="1" si="761"/>
        <v>5.2466993729111344</v>
      </c>
      <c r="QU427" s="3">
        <f t="shared" ca="1" si="782"/>
        <v>6.3340583698231478</v>
      </c>
    </row>
    <row r="428" spans="1:463" x14ac:dyDescent="0.35">
      <c r="A428" t="s">
        <v>1493</v>
      </c>
      <c r="B428" s="21">
        <v>45231</v>
      </c>
      <c r="C428" t="s">
        <v>1043</v>
      </c>
      <c r="D428" s="2">
        <v>130</v>
      </c>
      <c r="E428" s="2">
        <v>131.69999999999999</v>
      </c>
      <c r="F428" s="2">
        <v>3.9</v>
      </c>
      <c r="G428" s="2">
        <v>127.6</v>
      </c>
      <c r="H428" s="2">
        <v>131.72153458019264</v>
      </c>
      <c r="I428" s="2">
        <v>127.58072816238877</v>
      </c>
      <c r="J428" s="2">
        <v>130.4</v>
      </c>
      <c r="K428" s="2">
        <v>131.69999999999999</v>
      </c>
      <c r="L428" s="2">
        <v>132.01575430170001</v>
      </c>
      <c r="M428" s="2">
        <v>120.1</v>
      </c>
      <c r="N428" s="2">
        <v>137.19999999999999</v>
      </c>
      <c r="O428" s="2">
        <v>134.19999999999999</v>
      </c>
      <c r="P428" s="2">
        <v>136.1</v>
      </c>
      <c r="Q428" s="2">
        <v>120.1</v>
      </c>
      <c r="R428" s="2">
        <v>133.69999999999999</v>
      </c>
      <c r="S428" s="2">
        <v>137.19999999999999</v>
      </c>
      <c r="T428" s="2">
        <v>183.6</v>
      </c>
      <c r="U428" s="2">
        <v>135.4</v>
      </c>
      <c r="V428" s="2">
        <v>145.5</v>
      </c>
      <c r="W428" s="2">
        <v>135.19999999999999</v>
      </c>
      <c r="X428" s="2">
        <v>133.1</v>
      </c>
      <c r="Y428" s="2">
        <v>202</v>
      </c>
      <c r="Z428" s="2">
        <v>198.8</v>
      </c>
      <c r="AA428" s="2">
        <v>133.9</v>
      </c>
      <c r="AB428" s="2">
        <v>112.9</v>
      </c>
      <c r="AC428" s="2">
        <v>111.5</v>
      </c>
      <c r="AD428" s="2">
        <v>147.6</v>
      </c>
      <c r="AE428" s="2">
        <v>122.6</v>
      </c>
      <c r="AF428" s="2">
        <v>139.30000000000001</v>
      </c>
      <c r="AG428" s="22">
        <v>534</v>
      </c>
      <c r="AH428" s="22">
        <v>466</v>
      </c>
      <c r="AI428" s="22">
        <v>161</v>
      </c>
      <c r="AJ428" s="22">
        <v>31</v>
      </c>
      <c r="AK428" s="22">
        <v>49</v>
      </c>
      <c r="AL428" s="22">
        <v>4</v>
      </c>
      <c r="AM428" s="22">
        <v>10</v>
      </c>
      <c r="AN428" s="22">
        <v>29</v>
      </c>
      <c r="AO428" s="22">
        <v>49</v>
      </c>
      <c r="AP428" s="22">
        <v>28</v>
      </c>
      <c r="AQ428" s="22">
        <v>25</v>
      </c>
      <c r="AR428" s="2">
        <v>134.4</v>
      </c>
      <c r="AS428" s="2">
        <v>140.5</v>
      </c>
      <c r="AT428" s="2">
        <v>120.1</v>
      </c>
      <c r="AU428" s="2">
        <v>136.9</v>
      </c>
      <c r="AV428" s="2">
        <v>126.4</v>
      </c>
      <c r="AW428" s="2">
        <v>128.80000000000001</v>
      </c>
      <c r="AX428" s="2">
        <v>133.69999999999999</v>
      </c>
      <c r="AY428" s="2">
        <v>128.80000000000001</v>
      </c>
      <c r="AZ428" s="2">
        <v>126.8</v>
      </c>
      <c r="BA428" s="2">
        <v>135.19999999999999</v>
      </c>
      <c r="BB428" s="2">
        <v>140.69999999999999</v>
      </c>
      <c r="BC428" s="2">
        <v>117.7</v>
      </c>
      <c r="BD428" s="3">
        <v>1.78</v>
      </c>
      <c r="BE428" s="3">
        <v>1.58</v>
      </c>
      <c r="BF428" s="3">
        <v>1.48</v>
      </c>
      <c r="BG428" s="3">
        <v>0.51</v>
      </c>
      <c r="BH428" s="3">
        <v>-1.41</v>
      </c>
      <c r="BI428" s="2">
        <v>377.3</v>
      </c>
      <c r="BJ428" s="2">
        <v>5.3</v>
      </c>
      <c r="BK428" s="2">
        <v>4.0999999999999996</v>
      </c>
      <c r="BL428" s="2">
        <v>157.1</v>
      </c>
      <c r="BM428" s="2">
        <v>139.69999999999999</v>
      </c>
      <c r="BN428" s="10">
        <v>670</v>
      </c>
      <c r="BO428" s="3">
        <v>81.02</v>
      </c>
      <c r="BP428" s="22">
        <v>1.2430000000000001</v>
      </c>
      <c r="BQ428" s="3">
        <v>82.94</v>
      </c>
      <c r="BR428" s="23">
        <v>2.707619047619048</v>
      </c>
      <c r="BS428" s="2">
        <v>269.2</v>
      </c>
      <c r="BT428" s="3">
        <v>123.67</v>
      </c>
      <c r="BU428" s="2">
        <v>3.6</v>
      </c>
      <c r="BV428" s="2">
        <v>4</v>
      </c>
      <c r="BW428" s="2">
        <v>6.9</v>
      </c>
      <c r="BX428" s="2">
        <v>6.6</v>
      </c>
      <c r="BY428" s="23">
        <v>308.14800000000002</v>
      </c>
      <c r="BZ428" s="2">
        <v>106.9</v>
      </c>
      <c r="CA428" s="2">
        <v>117.7</v>
      </c>
      <c r="CB428" s="3">
        <v>118.23</v>
      </c>
      <c r="CC428" s="2">
        <v>119.5</v>
      </c>
      <c r="CD428" s="2">
        <v>159</v>
      </c>
      <c r="CE428" s="2">
        <v>106.72890708207549</v>
      </c>
      <c r="CF428" s="3">
        <v>118.61676980854206</v>
      </c>
      <c r="CG428" s="2">
        <v>119.67414036287187</v>
      </c>
      <c r="CH428" s="23">
        <v>312.50572249029432</v>
      </c>
      <c r="CI428" s="3">
        <v>116.9766826197319</v>
      </c>
      <c r="CM428" s="2">
        <f t="shared" si="763"/>
        <v>66.725663716814154</v>
      </c>
      <c r="CN428" s="2">
        <f t="shared" si="763"/>
        <v>2.1782936827184618</v>
      </c>
      <c r="CO428" s="2">
        <f t="shared" si="764"/>
        <v>80.400601549150764</v>
      </c>
      <c r="CR428" s="2">
        <f t="shared" si="767"/>
        <v>-0.15360983102917716</v>
      </c>
      <c r="CS428" s="2">
        <f t="shared" si="767"/>
        <v>-0.2272727272727359</v>
      </c>
      <c r="CT428" s="2">
        <f t="shared" si="768"/>
        <v>-0.23455824863175243</v>
      </c>
      <c r="CU428" s="2">
        <f t="shared" si="768"/>
        <v>-1.9216354692769583E-2</v>
      </c>
      <c r="CV428" s="2">
        <f t="shared" si="768"/>
        <v>7.064758734598188E-2</v>
      </c>
      <c r="CW428" s="2">
        <f t="shared" si="769"/>
        <v>0.2989536621823447</v>
      </c>
      <c r="CX428" s="2">
        <f t="shared" si="770"/>
        <v>-0.15163002274451634</v>
      </c>
      <c r="CY428" s="2">
        <f t="shared" si="815"/>
        <v>-2.4182076813655802</v>
      </c>
      <c r="CZ428" s="2">
        <f t="shared" si="775"/>
        <v>-0.1631321370310013</v>
      </c>
      <c r="DA428" s="2">
        <f t="shared" si="776"/>
        <v>-2.0815264527319961</v>
      </c>
      <c r="DB428" s="2">
        <f t="shared" si="777"/>
        <v>0.55286800276434789</v>
      </c>
      <c r="DC428" s="2">
        <f t="shared" si="704"/>
        <v>-0.13234515616728429</v>
      </c>
      <c r="DF428" s="2">
        <f t="shared" si="771"/>
        <v>-0.23035269528769442</v>
      </c>
      <c r="DG428" s="2">
        <f t="shared" si="771"/>
        <v>0.85107293172435039</v>
      </c>
      <c r="DH428" s="2">
        <f t="shared" si="772"/>
        <v>3.8719747587272701</v>
      </c>
      <c r="DI428" s="2">
        <f t="shared" si="844"/>
        <v>14.694584537046996</v>
      </c>
      <c r="DJ428" s="2">
        <f t="shared" si="844"/>
        <v>15.110295342065005</v>
      </c>
      <c r="DM428" s="2">
        <f t="shared" si="816"/>
        <v>4.1666666666666696</v>
      </c>
      <c r="DN428" s="2">
        <f t="shared" si="816"/>
        <v>3.946329913180731</v>
      </c>
      <c r="DO428" s="2">
        <f t="shared" si="780"/>
        <v>5.1070840197693474</v>
      </c>
      <c r="DP428" s="2">
        <f t="shared" si="817"/>
        <v>1.9546520719311962</v>
      </c>
      <c r="DQ428" s="2">
        <f t="shared" si="854"/>
        <v>2.1347464851420326</v>
      </c>
      <c r="DR428" s="2">
        <f t="shared" si="818"/>
        <v>6.2096774193548292</v>
      </c>
      <c r="DS428" s="2">
        <f t="shared" si="819"/>
        <v>5.1444438118794826</v>
      </c>
      <c r="DT428" s="2">
        <v>5.7</v>
      </c>
      <c r="DU428" s="2">
        <v>6.4</v>
      </c>
      <c r="DV428" s="2">
        <f t="shared" si="781"/>
        <v>9.1944670463791631</v>
      </c>
      <c r="DW428" s="2">
        <f t="shared" si="820"/>
        <v>5.7218309859154992</v>
      </c>
      <c r="DX428" s="2">
        <f t="shared" si="821"/>
        <v>-21.605465414175917</v>
      </c>
      <c r="DY428" s="2">
        <f t="shared" si="822"/>
        <v>-1.4738393515106862</v>
      </c>
      <c r="DZ428" s="2">
        <f t="shared" si="823"/>
        <v>-10.618892508143329</v>
      </c>
      <c r="EA428" s="2">
        <f t="shared" si="835"/>
        <v>3.3587786259541952</v>
      </c>
      <c r="EB428" s="2">
        <f t="shared" si="835"/>
        <v>11.579754601226998</v>
      </c>
      <c r="EC428" s="2">
        <f t="shared" si="835"/>
        <v>4.4822256568778807</v>
      </c>
      <c r="ED428" s="2">
        <f t="shared" si="835"/>
        <v>2.0705521472392574</v>
      </c>
      <c r="EE428" s="2">
        <f t="shared" si="718"/>
        <v>46.376811594202906</v>
      </c>
      <c r="EF428" s="2">
        <f t="shared" si="718"/>
        <v>43.330930064888264</v>
      </c>
      <c r="EG428" s="2">
        <f t="shared" si="718"/>
        <v>3.158705701078568</v>
      </c>
      <c r="EH428" s="2">
        <f t="shared" si="718"/>
        <v>-5.4438860971524283</v>
      </c>
      <c r="EI428" s="2">
        <f t="shared" si="849"/>
        <v>9.1795288383428097</v>
      </c>
      <c r="EJ428" s="2">
        <f t="shared" si="849"/>
        <v>10.196078431372557</v>
      </c>
      <c r="EK428" s="2">
        <f t="shared" si="849"/>
        <v>5.7218309859154992</v>
      </c>
      <c r="EL428" s="2">
        <f t="shared" si="849"/>
        <v>-3.38743824982356</v>
      </c>
      <c r="EM428" s="2">
        <f t="shared" si="849"/>
        <v>2.265372168284796</v>
      </c>
      <c r="EN428" s="2">
        <f t="shared" si="849"/>
        <v>7.4228523769808152</v>
      </c>
      <c r="EO428" s="2">
        <f t="shared" si="830"/>
        <v>-1.4738393515106862</v>
      </c>
      <c r="EP428" s="2">
        <f t="shared" si="830"/>
        <v>8.1444164567590516</v>
      </c>
      <c r="EQ428" s="2">
        <f t="shared" si="830"/>
        <v>5.3156146179401897</v>
      </c>
      <c r="ER428" s="2">
        <f t="shared" si="716"/>
        <v>4.4822256568778807</v>
      </c>
      <c r="ES428" s="2">
        <f t="shared" si="716"/>
        <v>7.5688073394495126</v>
      </c>
      <c r="ET428" s="2">
        <f t="shared" si="716"/>
        <v>4.7153024911031904</v>
      </c>
      <c r="EU428" s="2">
        <f t="shared" si="765"/>
        <v>5.3</v>
      </c>
      <c r="EV428" s="2">
        <f t="shared" si="765"/>
        <v>4.0999999999999996</v>
      </c>
      <c r="EW428" s="2">
        <f t="shared" si="824"/>
        <v>-1.4429109159347586</v>
      </c>
      <c r="EX428" s="2">
        <f t="shared" si="824"/>
        <v>1.0122921185827805</v>
      </c>
      <c r="EY428" s="2">
        <f t="shared" si="825"/>
        <v>-14.278586855286846</v>
      </c>
      <c r="EZ428" s="2">
        <f t="shared" si="825"/>
        <v>-53.068969930395916</v>
      </c>
      <c r="FA428" s="2">
        <f t="shared" si="826"/>
        <v>4.2198993418505415</v>
      </c>
      <c r="FB428" s="2">
        <f t="shared" si="733"/>
        <v>3.1333462745911866</v>
      </c>
      <c r="FC428" s="2">
        <f t="shared" si="733"/>
        <v>2.887391722810384</v>
      </c>
      <c r="FD428" s="2">
        <f t="shared" si="733"/>
        <v>3.2456140350877183</v>
      </c>
      <c r="FE428" s="2">
        <f t="shared" si="732"/>
        <v>3.4745317696481592</v>
      </c>
      <c r="FF428" s="2">
        <f t="shared" si="732"/>
        <v>0.67396798652064049</v>
      </c>
      <c r="FG428" s="2">
        <f t="shared" si="732"/>
        <v>3.046014257939067</v>
      </c>
      <c r="FH428" s="2">
        <v>6.2</v>
      </c>
      <c r="FI428" s="2">
        <v>6.2</v>
      </c>
      <c r="FL428" s="2">
        <f t="shared" si="845"/>
        <v>0.62098546062714366</v>
      </c>
      <c r="FM428" s="2">
        <f t="shared" si="845"/>
        <v>0.85852697160930802</v>
      </c>
      <c r="FN428" s="2">
        <f t="shared" si="798"/>
        <v>1.3644770375623949</v>
      </c>
      <c r="FQ428" s="2">
        <f t="shared" si="846"/>
        <v>2.5071751542484089</v>
      </c>
      <c r="FR428" s="2">
        <f t="shared" si="846"/>
        <v>3.4785856606619481</v>
      </c>
      <c r="FS428" s="2">
        <f t="shared" si="800"/>
        <v>5.5706356237238408</v>
      </c>
      <c r="FT428" s="2">
        <f t="shared" si="847"/>
        <v>3.3345452848762447</v>
      </c>
      <c r="FU428" s="2">
        <f t="shared" si="847"/>
        <v>2.2319965331237368</v>
      </c>
      <c r="FX428" s="2">
        <f t="shared" si="852"/>
        <v>4.065852234581202</v>
      </c>
      <c r="FY428" s="2">
        <f t="shared" si="852"/>
        <v>5.3815723841478702</v>
      </c>
      <c r="FZ428" s="2">
        <f t="shared" si="813"/>
        <v>6.7036118354166563</v>
      </c>
      <c r="GA428" s="2">
        <f t="shared" si="853"/>
        <v>3.7928498220684226</v>
      </c>
      <c r="GB428" s="2">
        <f t="shared" si="853"/>
        <v>3.5675156219491466</v>
      </c>
      <c r="GE428" s="2">
        <f t="shared" ref="GE428:GF443" si="858">AVERAGE(EE426:EE428)</f>
        <v>49.757814629305784</v>
      </c>
      <c r="GF428" s="2">
        <f t="shared" si="858"/>
        <v>46.393054059265239</v>
      </c>
      <c r="GG428" s="2">
        <f t="shared" si="856"/>
        <v>-9.5182814353136695</v>
      </c>
      <c r="GH428" s="2">
        <f t="shared" si="856"/>
        <v>-59.31108047057343</v>
      </c>
      <c r="GI428" s="2">
        <f t="shared" si="832"/>
        <v>10.800332317917483</v>
      </c>
      <c r="GJ428" s="2">
        <f t="shared" si="833"/>
        <v>6.5551659023469044</v>
      </c>
      <c r="GK428" s="2">
        <v>6.7</v>
      </c>
      <c r="GN428" s="2">
        <f t="shared" si="752"/>
        <v>-0.69999999999999973</v>
      </c>
      <c r="GQ428" s="2">
        <f t="shared" si="717"/>
        <v>1.9</v>
      </c>
      <c r="GT428" s="27">
        <f t="shared" ca="1" si="734"/>
        <v>108.53269537480064</v>
      </c>
      <c r="GU428" s="27">
        <f t="shared" ca="1" si="735"/>
        <v>93.972602739726014</v>
      </c>
      <c r="GV428" s="27">
        <f t="shared" ca="1" si="735"/>
        <v>78.562259306803597</v>
      </c>
      <c r="GW428" s="27">
        <f t="shared" ca="1" si="736"/>
        <v>101.875</v>
      </c>
      <c r="GX428" s="27">
        <f t="shared" ca="1" si="736"/>
        <v>105.35999999999999</v>
      </c>
      <c r="GY428" s="27">
        <f t="shared" ca="1" si="737"/>
        <v>103.53773584905659</v>
      </c>
      <c r="GZ428" s="27">
        <f t="shared" ca="1" si="738"/>
        <v>64.140217906205592</v>
      </c>
      <c r="HA428" s="27">
        <f t="shared" ca="1" si="739"/>
        <v>104.89181561618062</v>
      </c>
      <c r="HB428" s="27">
        <f t="shared" ca="1" si="739"/>
        <v>104.75514549325761</v>
      </c>
      <c r="HC428" s="27">
        <f t="shared" ca="1" si="739"/>
        <v>105.96369922212618</v>
      </c>
      <c r="HD428" s="27">
        <f t="shared" ca="1" si="739"/>
        <v>100.2158273381295</v>
      </c>
      <c r="HE428" s="27">
        <f t="shared" ca="1" si="740"/>
        <v>94.240400667779639</v>
      </c>
      <c r="HG428" s="27">
        <f t="shared" ca="1" si="741"/>
        <v>100.80385852090032</v>
      </c>
      <c r="HH428" s="27">
        <f t="shared" ca="1" si="742"/>
        <v>95.114006514657973</v>
      </c>
      <c r="HI428" s="27">
        <f t="shared" ca="1" si="742"/>
        <v>99.786507258753204</v>
      </c>
      <c r="HJ428" s="27">
        <f t="shared" ca="1" si="743"/>
        <v>100.07818608287724</v>
      </c>
      <c r="HK428" s="27">
        <f t="shared" ca="1" si="743"/>
        <v>100.80645161290323</v>
      </c>
      <c r="HL428" s="27">
        <f t="shared" ca="1" si="744"/>
        <v>100.39463299131808</v>
      </c>
      <c r="HM428" s="27">
        <f t="shared" ca="1" si="745"/>
        <v>161.14503816793894</v>
      </c>
      <c r="HN428" s="27">
        <f t="shared" ca="1" si="746"/>
        <v>96.286231884057955</v>
      </c>
      <c r="HO428" s="27">
        <f t="shared" ca="1" si="746"/>
        <v>101.58615717375632</v>
      </c>
      <c r="HP428" s="27">
        <f t="shared" ca="1" si="746"/>
        <v>99.91364421416236</v>
      </c>
      <c r="HQ428" s="27">
        <f t="shared" ca="1" si="746"/>
        <v>102.81065088757397</v>
      </c>
      <c r="HR428" s="27">
        <f t="shared" ca="1" si="747"/>
        <v>100.33500837520937</v>
      </c>
      <c r="HT428" s="27">
        <f t="shared" ca="1" si="841"/>
        <v>168.85468625789176</v>
      </c>
      <c r="HU428" s="27">
        <f t="shared" ca="1" si="841"/>
        <v>32.998749826783225</v>
      </c>
      <c r="HV428" s="27">
        <f t="shared" ca="1" si="841"/>
        <v>61.86819640609837</v>
      </c>
      <c r="HW428" s="27">
        <f t="shared" ca="1" si="842"/>
        <v>579.40695784452782</v>
      </c>
      <c r="HX428" s="27">
        <f t="shared" ca="1" si="842"/>
        <v>420.74209890784471</v>
      </c>
      <c r="HY428" s="27">
        <f t="shared" ca="1" si="802"/>
        <v>1000</v>
      </c>
      <c r="HZ428" s="27">
        <f t="shared" ca="1" si="843"/>
        <v>1.6246595785373525</v>
      </c>
      <c r="IA428" s="27">
        <f t="shared" ca="1" si="843"/>
        <v>10.784123023652519</v>
      </c>
      <c r="IB428" s="27">
        <f t="shared" ca="1" si="843"/>
        <v>23.930890671345342</v>
      </c>
      <c r="IC428" s="27">
        <f t="shared" ca="1" si="843"/>
        <v>49.676808734543535</v>
      </c>
      <c r="ID428" s="27">
        <f t="shared" ca="1" si="843"/>
        <v>30.582130891363395</v>
      </c>
      <c r="IE428" s="27">
        <f t="shared" ca="1" si="843"/>
        <v>21.402594797572277</v>
      </c>
      <c r="IG428" s="28">
        <f t="shared" ca="1" si="786"/>
        <v>1.5149205594758786</v>
      </c>
      <c r="IH428" s="28">
        <f t="shared" ca="1" si="786"/>
        <v>-0.34881836078789985</v>
      </c>
      <c r="II428" s="28">
        <f t="shared" ca="1" si="786"/>
        <v>-1.0678031242844173</v>
      </c>
      <c r="IJ428" s="28">
        <f t="shared" ca="1" si="787"/>
        <v>1.0505028232512528</v>
      </c>
      <c r="IK428" s="24">
        <f t="shared" ca="1" si="803"/>
        <v>0.95220374884769132</v>
      </c>
      <c r="IL428" s="28">
        <f t="shared" ca="1" si="788"/>
        <v>2.8469251292844615</v>
      </c>
      <c r="IM428" s="28">
        <f t="shared" ca="1" si="804"/>
        <v>3.9463299131807283</v>
      </c>
      <c r="IN428" s="3">
        <f t="shared" ca="1" si="805"/>
        <v>3.8974279525357143</v>
      </c>
      <c r="IO428" s="2">
        <f t="shared" si="827"/>
        <v>3.9</v>
      </c>
      <c r="IQ428" s="2">
        <f t="shared" ca="1" si="838"/>
        <v>9.8299074403561448E-2</v>
      </c>
      <c r="IS428" s="3">
        <f t="shared" ca="1" si="790"/>
        <v>-9.9439365575070576E-2</v>
      </c>
      <c r="IT428" s="3">
        <f t="shared" ca="1" si="791"/>
        <v>8.4992344675374198E-3</v>
      </c>
      <c r="IU428" s="3">
        <f t="shared" si="792"/>
        <v>-0.69999999999999973</v>
      </c>
      <c r="IV428" s="3">
        <f t="shared" ca="1" si="793"/>
        <v>-0.60905986889246655</v>
      </c>
      <c r="IX428" s="28">
        <f ca="1">$HL428/100*(GZ428-100)*AL428/1000+(HM428-100)*HZ428/$HY428</f>
        <v>-4.4665314558631167E-2</v>
      </c>
      <c r="IY428" s="28">
        <f ca="1">$HL428/100*(HA428-100)*AM428/1000+(HN428-100)*IA428/$HY428</f>
        <v>9.0614711011279547E-3</v>
      </c>
      <c r="IZ428" s="28">
        <f ca="1">$HL428/100*(HB428-100)*AN428/1000+(HO428-100)*IB428/$HY428</f>
        <v>0.17640156903134896</v>
      </c>
      <c r="JA428" s="28">
        <f ca="1">$HL428/100*(HC428-100)*AO428/1000+(HP428-100)*IC428/$HY428</f>
        <v>0.28908458353504624</v>
      </c>
      <c r="JB428" s="28">
        <f ca="1">$HL428/100*(HD428-100)*AP428/1000+(HQ428-100)*ID428/$HY428</f>
        <v>9.2022707125995071E-2</v>
      </c>
      <c r="JC428" s="28">
        <f ca="1">$HL428/100*(HE428-100)*AQ428/1000+(HR428-100)*IE428/$HY428</f>
        <v>-0.13738816677542676</v>
      </c>
      <c r="JE428" s="3">
        <f t="shared" ca="1" si="848"/>
        <v>-2.3221122932894508E-2</v>
      </c>
      <c r="JF428" s="3">
        <f t="shared" ca="1" si="848"/>
        <v>-3.9724232413052632E-2</v>
      </c>
      <c r="JG428" s="3">
        <f t="shared" ca="1" si="848"/>
        <v>4.4701479085237167E-2</v>
      </c>
      <c r="JH428" s="3">
        <f t="shared" ca="1" si="848"/>
        <v>-3.5447445146339851E-2</v>
      </c>
      <c r="JI428" s="3">
        <f t="shared" ca="1" si="848"/>
        <v>-5.7633901184474395E-3</v>
      </c>
      <c r="JJ428" s="3">
        <f t="shared" ca="1" si="848"/>
        <v>-4.6336775275479525E-2</v>
      </c>
      <c r="JK428" s="3">
        <f>IO428-IO427</f>
        <v>-0.69999999999999973</v>
      </c>
      <c r="JL428" s="3">
        <f t="shared" ca="1" si="794"/>
        <v>-0.72148035615234241</v>
      </c>
      <c r="JN428" s="10">
        <f>COUNTIF(EI428:ET428,"&gt;2")</f>
        <v>10</v>
      </c>
      <c r="JP428" s="2">
        <f>AVERAGE(CS428,CS416,CS404,CS392,CS380,CS368,CS356,CS344,CS332,CS320)</f>
        <v>0.15263944310917696</v>
      </c>
      <c r="JQ428" s="2">
        <f>CS428-JP428</f>
        <v>-0.37991217038191283</v>
      </c>
      <c r="JR428" s="2">
        <f>AVERAGE(CT428,CT416,CT404,CT392,CT380,CT368,CT356,CT344,CT332,CT320)</f>
        <v>0.11932487010902051</v>
      </c>
      <c r="JS428" s="2">
        <f>CT428-JR428</f>
        <v>-0.35388311874077294</v>
      </c>
      <c r="JT428" s="2">
        <f>AVERAGE(CS380,CS368,CS356,CS344,CS332,CS320,CS308,CS296,CS284,CS272)</f>
        <v>0.1494782360321455</v>
      </c>
      <c r="JU428" s="2">
        <f>MIN(CS380,CS368,CS356,CS344,CS332,CS320,CS308,CS296,CS284,CS272)</f>
        <v>-0.29880478087650536</v>
      </c>
      <c r="JV428" s="2">
        <f>MAX(CS380,CS368,CS356,CS344,CS332,CS320,CS308,CS296,CS284,CS272)-JU428</f>
        <v>0.6826819401855182</v>
      </c>
      <c r="JW428" s="2">
        <f>AVERAGE(CX380,CX368,CX356,CX344,CX332,CX320,CX308,CX296,CX284,CX272)</f>
        <v>-8.2986378142919454E-2</v>
      </c>
      <c r="JX428" s="2">
        <f>MIN(CX380,CX368,CX356,CX344,CX332,CX320,CX308,CX296,CX284,CX272)</f>
        <v>-0.2317497103128654</v>
      </c>
      <c r="JY428" s="2">
        <f>MAX(CX380,CX368,CX356,CX344,CX332,CX320,CX308,CX296,CX284,CX272)-JX428</f>
        <v>0.2317497103128654</v>
      </c>
      <c r="JZ428" s="2">
        <f>AVERAGE(CT380,CT368,CT356,CT344,CT332,CT320,CT308,CT296,CT284,CT272)</f>
        <v>0.12806560240047205</v>
      </c>
      <c r="KA428" s="2">
        <f>MIN(CT380,CT368,CT356,CT344,CT332,CT320,CT308,CT296,CT284,CT272)</f>
        <v>-0.20080321285139419</v>
      </c>
      <c r="KB428" s="2">
        <f>MAX(CT380,CT368,CT356,CT344,CT332,CT320,CT308,CT296,CT284,CT272)-KA428</f>
        <v>0.48761009621660584</v>
      </c>
      <c r="KC428" s="2">
        <f>AVERAGE(CW380,CW368,CW356,CW344,CW332,CW320,CW308,CW296,CW284,CW272)</f>
        <v>0.59537739971913983</v>
      </c>
      <c r="KD428" s="2">
        <f>MIN(CW380,CW368,CW356,CW344,CW332,CW320,CW308,CW296,CW284,CW272)</f>
        <v>-9.803921568626893E-2</v>
      </c>
      <c r="KE428" s="2">
        <f>MAX(CW380,CW368,CW356,CW344,CW332,CW320,CW308,CW296,CW284,CW272)-KD428</f>
        <v>1.7302481384283797</v>
      </c>
      <c r="KH428" s="2">
        <f>(DN428*$DN$4)+(FB428*$FB$3)+(FC428*$FC$3)+(FD428*$FD$3)+(FE428*$FE$3)+(FF428*$FF$3)+(FG428*$FG$3)</f>
        <v>3.0773032328398027</v>
      </c>
      <c r="KI428" s="2">
        <f>F428-KH428</f>
        <v>0.82269676716019724</v>
      </c>
      <c r="KJ428" s="2">
        <f>MAX(DN428,FB428:FG428)</f>
        <v>3.946329913180731</v>
      </c>
      <c r="KK428" s="2">
        <f>MIN(DN428,FB428:FG428)</f>
        <v>0.67396798652064049</v>
      </c>
      <c r="KL428" s="2">
        <f t="shared" si="828"/>
        <v>3.2723619266600905</v>
      </c>
      <c r="KO428" s="2">
        <f>'[1]Model data'!L182</f>
        <v>81.093329999999995</v>
      </c>
      <c r="KP428" s="2">
        <f>100*((BO422/BO410)-1)</f>
        <v>0.30052592036062808</v>
      </c>
      <c r="KQ428" s="2">
        <f t="shared" si="857"/>
        <v>0.30052592036062808</v>
      </c>
      <c r="KR428" s="2">
        <f>100*((BO416/BO404)-1)</f>
        <v>-4.0888998035363393</v>
      </c>
      <c r="KS428" s="2">
        <f t="shared" si="850"/>
        <v>-4.0888998035363393</v>
      </c>
      <c r="KT428" s="3">
        <f>'[1]Model data'!K182</f>
        <v>1.2417</v>
      </c>
      <c r="KU428" s="3">
        <f>'[1]Model data'!L182</f>
        <v>81.093329999999995</v>
      </c>
      <c r="KV428" s="3">
        <f t="shared" si="773"/>
        <v>65.308311186276867</v>
      </c>
      <c r="KW428" s="2">
        <f t="shared" si="774"/>
        <v>115.74597071267692</v>
      </c>
      <c r="KX428" s="2">
        <f t="shared" si="837"/>
        <v>119.47307301122029</v>
      </c>
      <c r="LA428">
        <v>2</v>
      </c>
      <c r="LB428">
        <v>0</v>
      </c>
      <c r="LE428" s="2">
        <v>137.96106296737804</v>
      </c>
      <c r="LF428" s="2">
        <v>154.86486343450068</v>
      </c>
      <c r="LG428" s="2">
        <v>107.72881471061346</v>
      </c>
      <c r="LH428" s="2">
        <v>104.01331507522238</v>
      </c>
      <c r="LI428" s="2">
        <v>110.37350216904139</v>
      </c>
      <c r="LJ428" s="2">
        <v>114.10521505557676</v>
      </c>
      <c r="LK428" s="2">
        <v>121.01133783320208</v>
      </c>
      <c r="LL428" s="2">
        <v>127.3419535055686</v>
      </c>
      <c r="LM428" s="2">
        <v>132.51345871911315</v>
      </c>
      <c r="LN428" s="2">
        <v>121.82005220505684</v>
      </c>
      <c r="LO428" s="2">
        <v>148.59853473466086</v>
      </c>
      <c r="LP428" s="2">
        <v>134.88300494133085</v>
      </c>
      <c r="LQ428" s="2">
        <v>175.49380077919574</v>
      </c>
      <c r="LR428" s="2">
        <v>140.21133240450962</v>
      </c>
      <c r="LS428" s="2">
        <v>134.82632330574904</v>
      </c>
      <c r="LT428" s="2">
        <v>168.87962493372223</v>
      </c>
      <c r="LU428" s="2">
        <v>136.34158005975382</v>
      </c>
      <c r="LV428" s="2">
        <v>137.87051843857492</v>
      </c>
      <c r="LW428" s="2">
        <v>124.38782818568509</v>
      </c>
      <c r="LX428" s="2">
        <v>86.026254240164988</v>
      </c>
      <c r="LY428" s="2">
        <v>119.25158002847429</v>
      </c>
      <c r="LZ428" s="2">
        <v>133.78177686468294</v>
      </c>
      <c r="MA428" s="2">
        <v>134.10640269525464</v>
      </c>
      <c r="MB428" s="2">
        <v>124.73465026853498</v>
      </c>
      <c r="MC428" s="2">
        <v>142.60274359871255</v>
      </c>
      <c r="MD428" s="2">
        <v>125.24842079345451</v>
      </c>
      <c r="ME428" s="2">
        <v>145.35153161501407</v>
      </c>
      <c r="MF428" s="2">
        <v>137.8163625524171</v>
      </c>
      <c r="MG428" s="2">
        <v>148.82703569337352</v>
      </c>
      <c r="MH428" s="2">
        <v>111.08180142035805</v>
      </c>
      <c r="MI428" s="2">
        <v>187.0240496893276</v>
      </c>
      <c r="MJ428" s="2">
        <v>142.58192288213496</v>
      </c>
      <c r="MK428" s="2">
        <v>136.17195964327718</v>
      </c>
      <c r="ML428" s="2">
        <v>126.54446419303825</v>
      </c>
      <c r="MM428" s="2">
        <v>129.92385461691282</v>
      </c>
      <c r="MN428" s="2">
        <v>154.3799857091787</v>
      </c>
      <c r="MO428" s="2">
        <v>148.55245432960925</v>
      </c>
      <c r="MP428" s="2">
        <v>155.90961642471669</v>
      </c>
      <c r="MQ428" s="2">
        <v>88.616623446311607</v>
      </c>
      <c r="MR428" s="2">
        <v>93.409711021808349</v>
      </c>
      <c r="MS428" s="10">
        <v>137.99785391133861</v>
      </c>
      <c r="MT428" s="2">
        <v>142.89009805002485</v>
      </c>
      <c r="MU428" s="2">
        <v>125.56466852993448</v>
      </c>
      <c r="MV428" s="2">
        <v>81.585397021325832</v>
      </c>
      <c r="MX428" s="22">
        <v>0.81</v>
      </c>
      <c r="MY428" s="22">
        <v>0.19</v>
      </c>
      <c r="MZ428" s="22">
        <v>0.7</v>
      </c>
      <c r="NA428" s="22">
        <v>0.44</v>
      </c>
      <c r="NB428" s="22">
        <v>0.44</v>
      </c>
      <c r="NC428" s="22">
        <v>0.42</v>
      </c>
      <c r="ND428" s="22">
        <v>1</v>
      </c>
      <c r="NE428" s="22">
        <v>2.46</v>
      </c>
      <c r="NF428" s="22">
        <v>0.54</v>
      </c>
      <c r="NG428" s="22">
        <v>4</v>
      </c>
      <c r="NH428" s="23">
        <v>6</v>
      </c>
      <c r="NI428" s="22">
        <v>16</v>
      </c>
      <c r="NJ428" s="22">
        <v>0.9</v>
      </c>
      <c r="NK428" s="22">
        <v>0.45</v>
      </c>
      <c r="NL428" s="23">
        <v>8.36</v>
      </c>
      <c r="NM428" s="3">
        <v>3.68</v>
      </c>
      <c r="NN428" s="22">
        <v>2.96</v>
      </c>
      <c r="NO428" s="22">
        <v>1.36</v>
      </c>
      <c r="NP428" s="22">
        <v>0.44</v>
      </c>
      <c r="NQ428" s="22">
        <v>4.62</v>
      </c>
      <c r="NR428" s="23">
        <v>1</v>
      </c>
      <c r="NS428" s="22">
        <v>1.76</v>
      </c>
      <c r="NT428" s="22">
        <v>9.24</v>
      </c>
      <c r="NU428" s="23">
        <v>7.92</v>
      </c>
      <c r="NV428" s="3">
        <v>3.96</v>
      </c>
      <c r="NW428" s="22">
        <v>0.66</v>
      </c>
      <c r="NX428" s="22">
        <v>0.88</v>
      </c>
      <c r="NY428" s="22">
        <v>78.44</v>
      </c>
      <c r="NZ428" s="22">
        <v>27.56</v>
      </c>
      <c r="OA428" s="23">
        <v>3</v>
      </c>
      <c r="OB428" s="22">
        <v>0.87</v>
      </c>
      <c r="OC428" s="22">
        <v>1.32</v>
      </c>
      <c r="OD428" s="22">
        <v>2.7</v>
      </c>
      <c r="OE428" s="22">
        <v>1.98</v>
      </c>
      <c r="OF428" s="22">
        <v>6.24</v>
      </c>
      <c r="OG428" s="22">
        <v>0.16</v>
      </c>
      <c r="OH428" s="23">
        <v>1.6</v>
      </c>
      <c r="OI428" s="22">
        <v>5</v>
      </c>
      <c r="OJ428" s="22">
        <v>10.050000000000001</v>
      </c>
      <c r="OK428" s="22">
        <v>4.95</v>
      </c>
      <c r="OL428" s="22">
        <v>0.42</v>
      </c>
      <c r="OM428" s="23">
        <v>2.8</v>
      </c>
      <c r="ON428" s="22">
        <v>2.66</v>
      </c>
      <c r="OO428" s="22">
        <v>8.1199999999999992</v>
      </c>
      <c r="OQ428">
        <f t="shared" si="829"/>
        <v>-10</v>
      </c>
      <c r="OR428" s="23">
        <f t="shared" ca="1" si="724"/>
        <v>1.0565877146233287</v>
      </c>
      <c r="OS428" s="23">
        <f t="shared" ca="1" si="724"/>
        <v>1.0699841687578848</v>
      </c>
      <c r="OT428" s="23">
        <f t="shared" ca="1" si="724"/>
        <v>1.0110583594669034</v>
      </c>
      <c r="OU428" s="23">
        <f t="shared" ca="1" si="724"/>
        <v>1.0036429336761243</v>
      </c>
      <c r="OV428" s="23">
        <f t="shared" ca="1" si="724"/>
        <v>1.0120999765437042</v>
      </c>
      <c r="OW428" s="23">
        <f t="shared" ca="1" si="724"/>
        <v>1.0060321835532466</v>
      </c>
      <c r="OX428" s="23">
        <f t="shared" ca="1" si="811"/>
        <v>1.012034361634387</v>
      </c>
      <c r="OY428" s="23">
        <f t="shared" ca="1" si="811"/>
        <v>1.0491235475373806</v>
      </c>
      <c r="OZ428" s="23">
        <f t="shared" ca="1" si="811"/>
        <v>1.033604610588249</v>
      </c>
      <c r="PA428" s="23">
        <f t="shared" ca="1" si="811"/>
        <v>1.0319672009671716</v>
      </c>
      <c r="PB428" s="23">
        <f t="shared" ca="1" si="811"/>
        <v>1.0510230437451855</v>
      </c>
      <c r="PC428" s="23">
        <f t="shared" ca="1" si="811"/>
        <v>1.0614498015752731</v>
      </c>
      <c r="PD428" s="23">
        <f t="shared" ca="1" si="811"/>
        <v>0.96999589457106894</v>
      </c>
      <c r="PE428" s="23">
        <f t="shared" ca="1" si="811"/>
        <v>1.0965046492249717</v>
      </c>
      <c r="PF428" s="23">
        <f t="shared" ca="1" si="811"/>
        <v>1.040874284871147</v>
      </c>
      <c r="PG428" s="23">
        <f t="shared" ca="1" si="729"/>
        <v>1.0955698415535451</v>
      </c>
      <c r="PH428" s="23">
        <f t="shared" ca="1" si="729"/>
        <v>1.0583805843715788</v>
      </c>
      <c r="PI428" s="23">
        <f t="shared" ca="1" si="729"/>
        <v>1.0250663962535251</v>
      </c>
      <c r="PJ428" s="23">
        <f t="shared" ca="1" si="729"/>
        <v>1.087723288898238</v>
      </c>
      <c r="PK428" s="23">
        <f t="shared" ca="1" si="729"/>
        <v>1.046190783263854</v>
      </c>
      <c r="PL428" s="23">
        <f t="shared" ca="1" si="729"/>
        <v>1.0916673946482509</v>
      </c>
      <c r="PM428" s="23">
        <f t="shared" ca="1" si="729"/>
        <v>1.014223324229186</v>
      </c>
      <c r="PN428" s="23">
        <f t="shared" ca="1" si="729"/>
        <v>1.0329292301624549</v>
      </c>
      <c r="PO428" s="23">
        <f t="shared" ca="1" si="851"/>
        <v>1.0265899773324656</v>
      </c>
      <c r="PP428" s="23">
        <f t="shared" ca="1" si="851"/>
        <v>1.0675343489416522</v>
      </c>
      <c r="PQ428" s="23">
        <f t="shared" ca="1" si="851"/>
        <v>1.0038690858522423</v>
      </c>
      <c r="PR428" s="23">
        <f t="shared" ca="1" si="851"/>
        <v>1.0407423336107329</v>
      </c>
      <c r="PS428" s="23">
        <f t="shared" ca="1" si="851"/>
        <v>1.0783736962710759</v>
      </c>
      <c r="PT428" s="23">
        <f t="shared" ca="1" si="851"/>
        <v>1.0645651232205251</v>
      </c>
      <c r="PU428" s="23">
        <f t="shared" ca="1" si="851"/>
        <v>0.92080816978278812</v>
      </c>
      <c r="PV428" s="23">
        <f t="shared" ca="1" si="851"/>
        <v>1.1591365144086201</v>
      </c>
      <c r="PW428" s="23">
        <f t="shared" ca="1" si="851"/>
        <v>1.0386232794495205</v>
      </c>
      <c r="PX428" s="23">
        <f t="shared" ca="1" si="855"/>
        <v>1.0376861448299421</v>
      </c>
      <c r="PY428" s="23">
        <f t="shared" ca="1" si="855"/>
        <v>1.0204870484005102</v>
      </c>
      <c r="PZ428" s="23">
        <f t="shared" ca="1" si="855"/>
        <v>1.0373972499330886</v>
      </c>
      <c r="QA428" s="23">
        <f t="shared" ca="1" si="855"/>
        <v>1.0874249896947445</v>
      </c>
      <c r="QB428" s="23">
        <f t="shared" ca="1" si="730"/>
        <v>1.0655220169403952</v>
      </c>
      <c r="QC428" s="23">
        <f t="shared" ca="1" si="730"/>
        <v>1.0710718487264481</v>
      </c>
      <c r="QD428" s="23">
        <f t="shared" ca="1" si="730"/>
        <v>0.99095189984468091</v>
      </c>
      <c r="QE428" s="23">
        <f t="shared" ca="1" si="730"/>
        <v>1.0278142648243056</v>
      </c>
      <c r="QF428" s="23">
        <f t="shared" ca="1" si="730"/>
        <v>1.0599617079803292</v>
      </c>
      <c r="QG428" s="23">
        <f t="shared" ca="1" si="809"/>
        <v>1.0415043983704353</v>
      </c>
      <c r="QH428" s="23">
        <f t="shared" ca="1" si="809"/>
        <v>1.0678000292731409</v>
      </c>
      <c r="QI428" s="23">
        <f t="shared" ca="1" si="809"/>
        <v>0.97135818458760026</v>
      </c>
      <c r="QJ428" s="26">
        <f t="shared" ca="1" si="779"/>
        <v>1.052770738229776</v>
      </c>
      <c r="QL428" s="3">
        <f t="shared" ca="1" si="751"/>
        <v>132.98161844010579</v>
      </c>
      <c r="QM428" s="3">
        <f t="shared" ca="1" si="753"/>
        <v>3.923775613030589E-2</v>
      </c>
      <c r="QN428" s="3">
        <f t="shared" ca="1" si="757"/>
        <v>0.38155882789791357</v>
      </c>
      <c r="QO428" s="3">
        <f t="shared" ca="1" si="762"/>
        <v>1.3017814307084263</v>
      </c>
      <c r="QP428" s="3">
        <f t="shared" ca="1" si="795"/>
        <v>2.9301325320038929</v>
      </c>
      <c r="QQ428" s="2">
        <f t="shared" ca="1" si="810"/>
        <v>5.7209725318308147</v>
      </c>
      <c r="QR428" s="3">
        <f t="shared" ca="1" si="754"/>
        <v>0.4718705407629642</v>
      </c>
      <c r="QS428" s="3">
        <f t="shared" ca="1" si="758"/>
        <v>4.717131963690627</v>
      </c>
      <c r="QT428" s="3">
        <f t="shared" ca="1" si="761"/>
        <v>5.3096891059157381</v>
      </c>
      <c r="QU428" s="3">
        <f t="shared" ca="1" si="782"/>
        <v>5.9461218305588703</v>
      </c>
    </row>
    <row r="429" spans="1:463" x14ac:dyDescent="0.35">
      <c r="A429" t="s">
        <v>1494</v>
      </c>
      <c r="B429" s="21">
        <v>45261</v>
      </c>
      <c r="C429" t="s">
        <v>1044</v>
      </c>
      <c r="D429" s="2">
        <v>130.5</v>
      </c>
      <c r="E429" s="2">
        <v>132.19999999999999</v>
      </c>
      <c r="F429" s="2">
        <v>4</v>
      </c>
      <c r="G429" s="2">
        <v>128.30000000000001</v>
      </c>
      <c r="H429" s="2">
        <v>132.20650193470868</v>
      </c>
      <c r="I429" s="2">
        <v>128.1618315989133</v>
      </c>
      <c r="J429" s="2">
        <v>130.4</v>
      </c>
      <c r="K429" s="2">
        <v>133</v>
      </c>
      <c r="L429" s="2">
        <v>133.21863477948889</v>
      </c>
      <c r="M429" s="2">
        <v>120.5</v>
      </c>
      <c r="N429" s="2">
        <v>130.19999999999999</v>
      </c>
      <c r="O429" s="2">
        <v>134.80000000000001</v>
      </c>
      <c r="P429" s="2">
        <v>137.1</v>
      </c>
      <c r="Q429" s="2">
        <v>120.6</v>
      </c>
      <c r="R429" s="2">
        <v>134.69999999999999</v>
      </c>
      <c r="S429" s="2">
        <v>130.19999999999999</v>
      </c>
      <c r="T429" s="2">
        <v>183.4</v>
      </c>
      <c r="U429" s="2">
        <v>212.7</v>
      </c>
      <c r="V429" s="2">
        <v>146.30000000000001</v>
      </c>
      <c r="W429" s="2">
        <v>135.19999999999999</v>
      </c>
      <c r="X429" s="2">
        <v>132.6</v>
      </c>
      <c r="Y429" s="2">
        <v>203.3</v>
      </c>
      <c r="Z429" s="2">
        <v>200</v>
      </c>
      <c r="AA429" s="2">
        <v>134.19999999999999</v>
      </c>
      <c r="AB429" s="2">
        <v>109.7</v>
      </c>
      <c r="AC429" s="2">
        <v>109.6</v>
      </c>
      <c r="AD429" s="2">
        <v>149.4</v>
      </c>
      <c r="AE429" s="2">
        <v>123.5</v>
      </c>
      <c r="AF429" s="2">
        <v>141.5</v>
      </c>
      <c r="AG429" s="22">
        <v>534</v>
      </c>
      <c r="AH429" s="22">
        <v>466</v>
      </c>
      <c r="AI429" s="22">
        <v>161</v>
      </c>
      <c r="AJ429" s="22">
        <v>31</v>
      </c>
      <c r="AK429" s="22">
        <v>49</v>
      </c>
      <c r="AL429" s="22">
        <v>4</v>
      </c>
      <c r="AM429" s="22">
        <v>10</v>
      </c>
      <c r="AN429" s="22">
        <v>29</v>
      </c>
      <c r="AO429" s="22">
        <v>49</v>
      </c>
      <c r="AP429" s="22">
        <v>28</v>
      </c>
      <c r="AQ429" s="22">
        <v>25</v>
      </c>
      <c r="AR429" s="2">
        <v>135.1</v>
      </c>
      <c r="AS429" s="2">
        <v>142.4</v>
      </c>
      <c r="AT429" s="2">
        <v>120.6</v>
      </c>
      <c r="AU429" s="2">
        <v>137.1</v>
      </c>
      <c r="AV429" s="2">
        <v>128.19999999999999</v>
      </c>
      <c r="AW429" s="2">
        <v>129.4</v>
      </c>
      <c r="AX429" s="2">
        <v>134.69999999999999</v>
      </c>
      <c r="AY429" s="2">
        <v>128</v>
      </c>
      <c r="AZ429" s="2">
        <v>127</v>
      </c>
      <c r="BA429" s="2">
        <v>135.19999999999999</v>
      </c>
      <c r="BB429" s="2">
        <v>141.30000000000001</v>
      </c>
      <c r="BC429" s="2">
        <v>117.5</v>
      </c>
      <c r="BD429" s="3">
        <v>1.92</v>
      </c>
      <c r="BE429" s="3">
        <v>1.53</v>
      </c>
      <c r="BF429" s="3">
        <v>1.52</v>
      </c>
      <c r="BG429" s="3">
        <v>0.41</v>
      </c>
      <c r="BH429" s="3">
        <v>-1.39</v>
      </c>
      <c r="BI429" s="2">
        <v>379</v>
      </c>
      <c r="BJ429" s="2">
        <v>5.2</v>
      </c>
      <c r="BK429" s="2">
        <v>4</v>
      </c>
      <c r="BL429" s="2">
        <v>156.6</v>
      </c>
      <c r="BM429" s="2">
        <v>139</v>
      </c>
      <c r="BN429" s="10">
        <v>672</v>
      </c>
      <c r="BO429" s="3">
        <v>81.760000000000005</v>
      </c>
      <c r="BP429" s="22">
        <v>1.2653000000000001</v>
      </c>
      <c r="BQ429" s="3">
        <v>77.631052631578939</v>
      </c>
      <c r="BR429" s="23">
        <v>2.5229999999999997</v>
      </c>
      <c r="BS429" s="2">
        <v>276</v>
      </c>
      <c r="BT429" s="3">
        <v>120.01</v>
      </c>
      <c r="BU429" s="2">
        <v>3.4</v>
      </c>
      <c r="BV429" s="2">
        <v>3.9</v>
      </c>
      <c r="BW429" s="2">
        <v>5.9</v>
      </c>
      <c r="BX429" s="2">
        <v>6.2</v>
      </c>
      <c r="BY429" s="23">
        <v>308.74099999999999</v>
      </c>
      <c r="BZ429" s="2">
        <v>106.8</v>
      </c>
      <c r="CA429" s="2">
        <v>117.6</v>
      </c>
      <c r="CB429" s="3">
        <v>118.39</v>
      </c>
      <c r="CC429" s="2">
        <v>119.7</v>
      </c>
      <c r="CD429" s="2">
        <v>159.4</v>
      </c>
      <c r="CE429" s="2">
        <v>106.68640030564234</v>
      </c>
      <c r="CF429" s="3">
        <v>118.81314254283627</v>
      </c>
      <c r="CG429" s="2">
        <v>119.80279939745525</v>
      </c>
      <c r="CH429" s="23">
        <v>313.35461856755234</v>
      </c>
      <c r="CI429" s="3">
        <v>117.25082209307742</v>
      </c>
      <c r="CM429" s="2">
        <f t="shared" si="763"/>
        <v>61.35387072755784</v>
      </c>
      <c r="CN429" s="2">
        <f t="shared" si="763"/>
        <v>1.9939935193234801</v>
      </c>
      <c r="CO429" s="2">
        <f t="shared" si="764"/>
        <v>81.843025856911069</v>
      </c>
      <c r="CR429" s="2">
        <f t="shared" si="767"/>
        <v>0.38461538461538464</v>
      </c>
      <c r="CS429" s="2">
        <f t="shared" si="767"/>
        <v>0.37965072133637057</v>
      </c>
      <c r="CT429" s="2">
        <f t="shared" si="768"/>
        <v>0.54858934169280338</v>
      </c>
      <c r="CU429" s="2">
        <f t="shared" si="768"/>
        <v>0.36817621056547439</v>
      </c>
      <c r="CV429" s="2">
        <f t="shared" si="768"/>
        <v>0.45547900916891021</v>
      </c>
      <c r="CW429" s="2">
        <f t="shared" si="769"/>
        <v>0.44709388971685754</v>
      </c>
      <c r="CX429" s="2">
        <f t="shared" si="770"/>
        <v>0.98709187547457222</v>
      </c>
      <c r="CY429" s="2">
        <f t="shared" si="815"/>
        <v>-5.1020408163265305</v>
      </c>
      <c r="CZ429" s="2">
        <f t="shared" si="775"/>
        <v>-0.10893246187363215</v>
      </c>
      <c r="DA429" s="2">
        <f t="shared" si="776"/>
        <v>-2.8343666961913221</v>
      </c>
      <c r="DB429" s="2">
        <f t="shared" si="777"/>
        <v>0.54982817869416589</v>
      </c>
      <c r="DC429" s="2">
        <f t="shared" si="704"/>
        <v>0.4505698383249373</v>
      </c>
      <c r="DF429" s="2">
        <f t="shared" si="771"/>
        <v>4.5086871010914686</v>
      </c>
      <c r="DG429" s="2">
        <f t="shared" si="771"/>
        <v>5.6047727874771747</v>
      </c>
      <c r="DH429" s="2">
        <f t="shared" si="772"/>
        <v>11.498906088111349</v>
      </c>
      <c r="DI429" s="2">
        <f t="shared" si="844"/>
        <v>12.218356085742377</v>
      </c>
      <c r="DJ429" s="2">
        <f t="shared" si="844"/>
        <v>16.387846458446464</v>
      </c>
      <c r="DM429" s="2">
        <f t="shared" si="816"/>
        <v>4.1500399042298506</v>
      </c>
      <c r="DN429" s="2">
        <f t="shared" si="816"/>
        <v>3.9308176100628818</v>
      </c>
      <c r="DO429" s="2">
        <f t="shared" si="780"/>
        <v>5.0778050778050918</v>
      </c>
      <c r="DP429" s="2">
        <f t="shared" si="817"/>
        <v>1.8750000000000044</v>
      </c>
      <c r="DQ429" s="2">
        <f t="shared" si="854"/>
        <v>2.3165446670092131</v>
      </c>
      <c r="DR429" s="2">
        <f t="shared" si="818"/>
        <v>6.4</v>
      </c>
      <c r="DS429" s="2">
        <f t="shared" si="819"/>
        <v>5.372956256438143</v>
      </c>
      <c r="DT429" s="2">
        <v>5.8</v>
      </c>
      <c r="DU429" s="2">
        <v>6.4</v>
      </c>
      <c r="DV429" s="2">
        <f t="shared" si="781"/>
        <v>8.0128205128205288</v>
      </c>
      <c r="DW429" s="2">
        <f t="shared" si="820"/>
        <v>6.4430714916151821</v>
      </c>
      <c r="DX429" s="2">
        <f t="shared" si="821"/>
        <v>-21.523320496362853</v>
      </c>
      <c r="DY429" s="2">
        <f t="shared" si="822"/>
        <v>-1.0286554004408588</v>
      </c>
      <c r="DZ429" s="2">
        <f t="shared" si="823"/>
        <v>-10.821917808219183</v>
      </c>
      <c r="EA429" s="2">
        <f t="shared" si="835"/>
        <v>0.75793462813831258</v>
      </c>
      <c r="EB429" s="2">
        <f t="shared" si="835"/>
        <v>11.424219345011434</v>
      </c>
      <c r="EC429" s="2">
        <f t="shared" si="835"/>
        <v>4.4822256568778807</v>
      </c>
      <c r="ED429" s="2">
        <f t="shared" si="835"/>
        <v>2.552204176334083</v>
      </c>
      <c r="EE429" s="2">
        <f t="shared" si="718"/>
        <v>43.776520509193787</v>
      </c>
      <c r="EF429" s="2">
        <f t="shared" si="718"/>
        <v>40.944326990838611</v>
      </c>
      <c r="EG429" s="2">
        <f t="shared" si="718"/>
        <v>3.1514219830899304</v>
      </c>
      <c r="EH429" s="2">
        <f t="shared" si="718"/>
        <v>-8.4307178631051745</v>
      </c>
      <c r="EI429" s="2">
        <f t="shared" si="849"/>
        <v>7.9936051159072763</v>
      </c>
      <c r="EJ429" s="2">
        <f t="shared" si="849"/>
        <v>12.926249008723257</v>
      </c>
      <c r="EK429" s="2">
        <f t="shared" si="849"/>
        <v>6.4430714916151821</v>
      </c>
      <c r="EL429" s="2">
        <f t="shared" si="849"/>
        <v>-3.3826638477801318</v>
      </c>
      <c r="EM429" s="2">
        <f t="shared" si="849"/>
        <v>2.478017585931247</v>
      </c>
      <c r="EN429" s="2">
        <f t="shared" si="849"/>
        <v>7.2968490878938752</v>
      </c>
      <c r="EO429" s="2">
        <f t="shared" si="830"/>
        <v>-1.0286554004408588</v>
      </c>
      <c r="EP429" s="2">
        <f t="shared" si="830"/>
        <v>8.4745762711864394</v>
      </c>
      <c r="EQ429" s="2">
        <f t="shared" si="830"/>
        <v>5.7452123230641083</v>
      </c>
      <c r="ER429" s="2">
        <f t="shared" si="716"/>
        <v>4.4822256568778807</v>
      </c>
      <c r="ES429" s="2">
        <f t="shared" si="716"/>
        <v>7.0454545454545547</v>
      </c>
      <c r="ET429" s="2">
        <f t="shared" si="716"/>
        <v>4.2590949423247482</v>
      </c>
      <c r="EU429" s="2">
        <f t="shared" si="765"/>
        <v>5.2</v>
      </c>
      <c r="EV429" s="2">
        <f t="shared" si="765"/>
        <v>4</v>
      </c>
      <c r="EW429" s="2">
        <f t="shared" si="824"/>
        <v>-0.44500953591863901</v>
      </c>
      <c r="EX429" s="2">
        <f t="shared" si="824"/>
        <v>1.0174418604651292</v>
      </c>
      <c r="EY429" s="2">
        <f t="shared" si="825"/>
        <v>-7.6249862902767145</v>
      </c>
      <c r="EZ429" s="2">
        <f t="shared" si="825"/>
        <v>-56.063455233535741</v>
      </c>
      <c r="FA429" s="2">
        <f t="shared" si="826"/>
        <v>2.7550260610573307</v>
      </c>
      <c r="FB429" s="2">
        <f t="shared" si="733"/>
        <v>3.3159099427102934</v>
      </c>
      <c r="FC429" s="2">
        <f t="shared" si="733"/>
        <v>2.5936599423631135</v>
      </c>
      <c r="FD429" s="2">
        <f t="shared" si="733"/>
        <v>3.7037037037036979</v>
      </c>
      <c r="FE429" s="2">
        <f t="shared" si="732"/>
        <v>3.7053258584442972</v>
      </c>
      <c r="FF429" s="2">
        <f t="shared" si="732"/>
        <v>0.58823529411764497</v>
      </c>
      <c r="FG429" s="2">
        <f t="shared" si="732"/>
        <v>3.3722438391699194</v>
      </c>
      <c r="FH429" s="2">
        <v>6.2</v>
      </c>
      <c r="FI429" s="2">
        <v>6.2</v>
      </c>
      <c r="FL429" s="2">
        <f t="shared" si="845"/>
        <v>0.39217112737133242</v>
      </c>
      <c r="FM429" s="2">
        <f t="shared" si="845"/>
        <v>0.76513495400718501</v>
      </c>
      <c r="FN429" s="2">
        <f t="shared" si="798"/>
        <v>1.3747317675370407</v>
      </c>
      <c r="FQ429" s="2">
        <f t="shared" si="846"/>
        <v>1.5779365508121534</v>
      </c>
      <c r="FR429" s="2">
        <f t="shared" si="846"/>
        <v>3.0958452222702659</v>
      </c>
      <c r="FS429" s="2">
        <f t="shared" si="800"/>
        <v>5.6133631230995018</v>
      </c>
      <c r="FT429" s="2">
        <f t="shared" si="847"/>
        <v>3.5223001437622914</v>
      </c>
      <c r="FU429" s="2">
        <f t="shared" si="847"/>
        <v>1.8663368026293981</v>
      </c>
      <c r="FX429" s="2">
        <f t="shared" si="852"/>
        <v>3.3949438225917117</v>
      </c>
      <c r="FY429" s="2">
        <f t="shared" si="852"/>
        <v>4.8612516580203824</v>
      </c>
      <c r="FZ429" s="2">
        <f t="shared" si="813"/>
        <v>6.697214184653566</v>
      </c>
      <c r="GA429" s="2">
        <f t="shared" si="853"/>
        <v>3.5985929992662813</v>
      </c>
      <c r="GB429" s="2">
        <f t="shared" si="853"/>
        <v>3.223756807641065</v>
      </c>
      <c r="GE429" s="2">
        <f t="shared" si="858"/>
        <v>47.10948825988887</v>
      </c>
      <c r="GF429" s="2">
        <f t="shared" si="858"/>
        <v>43.981476662685907</v>
      </c>
      <c r="GG429" s="2">
        <f t="shared" si="856"/>
        <v>-10.700130526942308</v>
      </c>
      <c r="GH429" s="2">
        <f t="shared" si="856"/>
        <v>-53.316653214188435</v>
      </c>
      <c r="GI429" s="2">
        <f t="shared" si="832"/>
        <v>6.1181710991746296</v>
      </c>
      <c r="GJ429" s="2">
        <f t="shared" si="833"/>
        <v>6.3841201716738238</v>
      </c>
      <c r="GK429" s="2">
        <v>6.2</v>
      </c>
      <c r="GN429" s="2">
        <f t="shared" si="752"/>
        <v>0.10000000000000009</v>
      </c>
      <c r="GQ429" s="2">
        <f t="shared" si="717"/>
        <v>2</v>
      </c>
      <c r="GT429" s="27">
        <f t="shared" ca="1" si="734"/>
        <v>109.33014354066985</v>
      </c>
      <c r="GU429" s="27">
        <f t="shared" ca="1" si="735"/>
        <v>89.178082191780817</v>
      </c>
      <c r="GV429" s="27">
        <f t="shared" ca="1" si="735"/>
        <v>78.476679503637143</v>
      </c>
      <c r="GW429" s="27">
        <f t="shared" ca="1" si="736"/>
        <v>101.875</v>
      </c>
      <c r="GX429" s="27">
        <f t="shared" ca="1" si="736"/>
        <v>106.4</v>
      </c>
      <c r="GY429" s="27">
        <f t="shared" ca="1" si="737"/>
        <v>103.93081761006289</v>
      </c>
      <c r="GZ429" s="27">
        <f t="shared" ca="1" si="738"/>
        <v>100.75793462813832</v>
      </c>
      <c r="HA429" s="27">
        <f t="shared" ca="1" si="739"/>
        <v>103.10442144872999</v>
      </c>
      <c r="HB429" s="27">
        <f t="shared" ca="1" si="739"/>
        <v>106.03264726756565</v>
      </c>
      <c r="HC429" s="27">
        <f t="shared" ca="1" si="739"/>
        <v>106.74157303370787</v>
      </c>
      <c r="HD429" s="27">
        <f t="shared" ca="1" si="739"/>
        <v>101.79856115107914</v>
      </c>
      <c r="HE429" s="27">
        <f t="shared" ca="1" si="740"/>
        <v>91.569282136894827</v>
      </c>
      <c r="HG429" s="27">
        <f t="shared" ca="1" si="741"/>
        <v>100</v>
      </c>
      <c r="HH429" s="27">
        <f t="shared" ca="1" si="742"/>
        <v>100</v>
      </c>
      <c r="HI429" s="27">
        <f t="shared" ca="1" si="742"/>
        <v>100</v>
      </c>
      <c r="HJ429" s="27">
        <f t="shared" ca="1" si="743"/>
        <v>100</v>
      </c>
      <c r="HK429" s="27">
        <f t="shared" ca="1" si="743"/>
        <v>100</v>
      </c>
      <c r="HL429" s="27">
        <f t="shared" ca="1" si="744"/>
        <v>100</v>
      </c>
      <c r="HM429" s="27">
        <f t="shared" ca="1" si="745"/>
        <v>100</v>
      </c>
      <c r="HN429" s="27">
        <f t="shared" ca="1" si="746"/>
        <v>100</v>
      </c>
      <c r="HO429" s="27">
        <f t="shared" ca="1" si="746"/>
        <v>100</v>
      </c>
      <c r="HP429" s="27">
        <f t="shared" ca="1" si="746"/>
        <v>100</v>
      </c>
      <c r="HQ429" s="27">
        <f t="shared" ca="1" si="746"/>
        <v>100</v>
      </c>
      <c r="HR429" s="27">
        <f t="shared" ca="1" si="747"/>
        <v>100</v>
      </c>
      <c r="HT429" s="27">
        <f t="shared" ca="1" si="841"/>
        <v>169.54296656080703</v>
      </c>
      <c r="HU429" s="27">
        <f t="shared" ca="1" si="841"/>
        <v>31.263058716212974</v>
      </c>
      <c r="HV429" s="27">
        <f t="shared" ca="1" si="841"/>
        <v>61.493438900234707</v>
      </c>
      <c r="HW429" s="27">
        <f t="shared" ca="1" si="842"/>
        <v>577.58064965378162</v>
      </c>
      <c r="HX429" s="27">
        <f t="shared" ca="1" si="842"/>
        <v>422.46798231468046</v>
      </c>
      <c r="HY429" s="27">
        <f t="shared" ca="1" si="802"/>
        <v>1000</v>
      </c>
      <c r="HZ429" s="27">
        <f t="shared" ca="1" si="843"/>
        <v>2.607767188271406</v>
      </c>
      <c r="IA429" s="27">
        <f t="shared" ca="1" si="843"/>
        <v>10.342809562453507</v>
      </c>
      <c r="IB429" s="27">
        <f t="shared" ca="1" si="843"/>
        <v>24.214912178198801</v>
      </c>
      <c r="IC429" s="27">
        <f t="shared" ca="1" si="843"/>
        <v>49.438808088749141</v>
      </c>
      <c r="ID429" s="27">
        <f t="shared" ca="1" si="843"/>
        <v>31.318096284509107</v>
      </c>
      <c r="IE429" s="27">
        <f t="shared" ca="1" si="843"/>
        <v>21.389883744595515</v>
      </c>
      <c r="IG429" s="28">
        <f t="shared" ca="1" si="786"/>
        <v>1.5021531100478462</v>
      </c>
      <c r="IH429" s="28">
        <f t="shared" ca="1" si="786"/>
        <v>-0.33547945205479468</v>
      </c>
      <c r="II429" s="28">
        <f t="shared" ca="1" si="786"/>
        <v>-1.0546427043217801</v>
      </c>
      <c r="IJ429" s="28">
        <f t="shared" ca="1" si="787"/>
        <v>1.00125</v>
      </c>
      <c r="IK429" s="24">
        <f t="shared" ca="1" si="803"/>
        <v>0.8892190463287285</v>
      </c>
      <c r="IL429" s="28">
        <f t="shared" ca="1" si="788"/>
        <v>2.9824000000000028</v>
      </c>
      <c r="IM429" s="28">
        <f t="shared" ca="1" si="804"/>
        <v>3.9308176100628884</v>
      </c>
      <c r="IN429" s="3">
        <f t="shared" ca="1" si="805"/>
        <v>3.9836500000000026</v>
      </c>
      <c r="IO429" s="2">
        <f t="shared" si="827"/>
        <v>4</v>
      </c>
      <c r="IQ429" s="2">
        <f t="shared" ca="1" si="838"/>
        <v>0.11203095367127136</v>
      </c>
      <c r="IS429" s="3">
        <f t="shared" ca="1" si="790"/>
        <v>1.333890873310517E-2</v>
      </c>
      <c r="IT429" s="3">
        <f t="shared" ca="1" si="791"/>
        <v>1.3160419962637171E-2</v>
      </c>
      <c r="IU429" s="3">
        <f t="shared" si="792"/>
        <v>0.10000000000000009</v>
      </c>
      <c r="IV429" s="3">
        <f t="shared" ca="1" si="793"/>
        <v>7.3500671304257748E-2</v>
      </c>
      <c r="IX429" s="28">
        <f ca="1">$HL429/100*(GZ429-100)*AL429/1000+(HM429-100)*HZ429/$HY429</f>
        <v>3.0317385125532611E-3</v>
      </c>
      <c r="IY429" s="28">
        <f ca="1">$HL429/100*(HA429-100)*AM429/1000+(HN429-100)*IA429/$HY429</f>
        <v>3.1044214487299941E-2</v>
      </c>
      <c r="IZ429" s="28">
        <f ca="1">$HL429/100*(HB429-100)*AN429/1000+(HO429-100)*IB429/$HY429</f>
        <v>0.17494677075940387</v>
      </c>
      <c r="JA429" s="28">
        <f ca="1">$HL429/100*(HC429-100)*AO429/1000+(HP429-100)*IC429/$HY429</f>
        <v>0.33033707865168543</v>
      </c>
      <c r="JB429" s="28">
        <f ca="1">$HL429/100*(HD429-100)*AP429/1000+(HQ429-100)*ID429/$HY429</f>
        <v>5.0359712230215965E-2</v>
      </c>
      <c r="JC429" s="28">
        <f ca="1">$HL429/100*(HE429-100)*AQ429/1000+(HR429-100)*IE429/$HY429</f>
        <v>-0.21076794657762932</v>
      </c>
      <c r="JE429" s="3">
        <f t="shared" ca="1" si="848"/>
        <v>4.769705307118443E-2</v>
      </c>
      <c r="JF429" s="3">
        <f t="shared" ca="1" si="848"/>
        <v>2.1982743386171986E-2</v>
      </c>
      <c r="JG429" s="3">
        <f t="shared" ca="1" si="848"/>
        <v>-1.4547982719450847E-3</v>
      </c>
      <c r="JH429" s="3">
        <f t="shared" ca="1" si="848"/>
        <v>4.1252495116639198E-2</v>
      </c>
      <c r="JI429" s="3">
        <f t="shared" ca="1" si="848"/>
        <v>-4.1662994895779105E-2</v>
      </c>
      <c r="JJ429" s="3">
        <f t="shared" ca="1" si="848"/>
        <v>-7.337977980220256E-2</v>
      </c>
      <c r="JK429" s="3">
        <f>IO429-IO428</f>
        <v>0.10000000000000009</v>
      </c>
      <c r="JL429" s="3">
        <f t="shared" ca="1" si="794"/>
        <v>5.3757745200760744E-2</v>
      </c>
      <c r="JN429" s="10">
        <f>COUNTIF(EI429:ET429,"&gt;2")</f>
        <v>10</v>
      </c>
      <c r="JP429" s="2">
        <f>AVERAGE(CS429,CS417,CS405,CS393,CS381,CS369,CS357,CS345,CS333,CS321)</f>
        <v>0.24471447478004982</v>
      </c>
      <c r="JQ429" s="2">
        <f>CS429-JP429</f>
        <v>0.13493624655632075</v>
      </c>
      <c r="JR429" s="2">
        <f>AVERAGE(CT429,CT417,CT405,CT393,CT381,CT369,CT357,CT345,CT333,CT321)</f>
        <v>0.35731699864179622</v>
      </c>
      <c r="JS429" s="2">
        <f>CT429-JR429</f>
        <v>0.19127234305100715</v>
      </c>
      <c r="JT429" s="2">
        <f>AVERAGE(CS381,CS369,CS357,CS345,CS333,CS321,CS309,CS297,CS285,CS273)</f>
        <v>0.32133288815091304</v>
      </c>
      <c r="JU429" s="2">
        <f>MIN(CS381,CS369,CS357,CS345,CS333,CS321,CS309,CS297,CS285,CS273)</f>
        <v>0</v>
      </c>
      <c r="JV429" s="2">
        <f>MAX(CS381,CS369,CS357,CS345,CS333,CS321,CS309,CS297,CS285,CS273)-JU429</f>
        <v>0.99667774086379368</v>
      </c>
      <c r="JW429" s="2">
        <f>AVERAGE(CX381,CX369,CX357,CX345,CX333,CX321,CX309,CX297,CX285,CX273)</f>
        <v>0.70838347647498157</v>
      </c>
      <c r="JX429" s="2">
        <f>MIN(CX381,CX369,CX357,CX345,CX333,CX321,CX309,CX297,CX285,CX273)</f>
        <v>0.26978417266186794</v>
      </c>
      <c r="JY429" s="2">
        <f>MAX(CX381,CX369,CX357,CX345,CX333,CX321,CX309,CX297,CX285,CX273)-JX429</f>
        <v>1.0078000317516147</v>
      </c>
      <c r="JZ429" s="2">
        <f>AVERAGE(CT381,CT369,CT357,CT345,CT333,CT321,CT309,CT297,CT285,CT273)</f>
        <v>0.32508079670866269</v>
      </c>
      <c r="KA429" s="2">
        <f>MIN(CT381,CT369,CT357,CT345,CT333,CT321,CT309,CT297,CT285,CT273)</f>
        <v>0</v>
      </c>
      <c r="KB429" s="2">
        <f>MAX(CT381,CT369,CT357,CT345,CT333,CT321,CT309,CT297,CT285,CT273)-KA429</f>
        <v>0.65861690450055832</v>
      </c>
      <c r="KC429" s="2">
        <f>AVERAGE(CW381,CW369,CW357,CW345,CW333,CW321,CW309,CW297,CW285,CW273)</f>
        <v>0.81915068067453944</v>
      </c>
      <c r="KD429" s="2">
        <f>MIN(CW381,CW369,CW357,CW345,CW333,CW321,CW309,CW297,CW285,CW273)</f>
        <v>0</v>
      </c>
      <c r="KE429" s="2">
        <f>MAX(CW381,CW369,CW357,CW345,CW333,CW321,CW309,CW297,CW285,CW273)-KD429</f>
        <v>1.6059957173447537</v>
      </c>
      <c r="KH429" s="2">
        <f>(DN429*$DN$4)+(FB429*$FB$3)+(FC429*$FC$3)+(FD429*$FD$3)+(FE429*$FE$3)+(FF429*$FF$3)+(FG429*$FG$3)</f>
        <v>3.2075422826656559</v>
      </c>
      <c r="KI429" s="2">
        <f>F429-KH429</f>
        <v>0.79245771733434411</v>
      </c>
      <c r="KJ429" s="2">
        <f>MAX(DN429,FB429:FG429)</f>
        <v>3.9308176100628818</v>
      </c>
      <c r="KK429" s="2">
        <f>MIN(DN429,FB429:FG429)</f>
        <v>0.58823529411764497</v>
      </c>
      <c r="KL429" s="2">
        <f t="shared" si="828"/>
        <v>3.3425823159452368</v>
      </c>
      <c r="KO429" s="2">
        <f>KO428+(KO431-KO428)*1/3</f>
        <v>81.555553333333336</v>
      </c>
      <c r="KP429" s="2">
        <f>100*((BO423/BO411)-1)</f>
        <v>3.0532424930608038</v>
      </c>
      <c r="KQ429" s="2">
        <f t="shared" si="857"/>
        <v>3.0532424930608038</v>
      </c>
      <c r="KR429" s="2">
        <f>100*((BO417/BO405)-1)</f>
        <v>-2.7542112381654937</v>
      </c>
      <c r="KS429" s="2">
        <f t="shared" si="850"/>
        <v>-2.7542112381654937</v>
      </c>
      <c r="KT429" s="3">
        <f>KT428+(KT431-KT428)*1/3</f>
        <v>1.2504556666666666</v>
      </c>
      <c r="KU429" s="3">
        <f>KU428+(KU431-KU428)*1/3</f>
        <v>81.555553333333336</v>
      </c>
      <c r="KV429" s="3">
        <f t="shared" si="773"/>
        <v>65.22066755931904</v>
      </c>
      <c r="KW429" s="2">
        <f t="shared" si="774"/>
        <v>115.93151790287612</v>
      </c>
      <c r="KX429" s="2">
        <f t="shared" si="837"/>
        <v>119.31274037893655</v>
      </c>
      <c r="LA429">
        <v>2</v>
      </c>
      <c r="LB429">
        <v>0</v>
      </c>
      <c r="LE429" s="2">
        <v>138.39468699499304</v>
      </c>
      <c r="LF429" s="2">
        <v>154.96423322417934</v>
      </c>
      <c r="LG429" s="2">
        <v>107.77932103506723</v>
      </c>
      <c r="LH429" s="2">
        <v>104.22747206431147</v>
      </c>
      <c r="LI429" s="2">
        <v>110.45490266163735</v>
      </c>
      <c r="LJ429" s="2">
        <v>114.32519290927588</v>
      </c>
      <c r="LK429" s="2">
        <v>120.97928635483252</v>
      </c>
      <c r="LL429" s="2">
        <v>128.44491590622721</v>
      </c>
      <c r="LM429" s="2">
        <v>132.93919183136668</v>
      </c>
      <c r="LN429" s="2">
        <v>122.08102231359761</v>
      </c>
      <c r="LO429" s="2">
        <v>149.71283609801816</v>
      </c>
      <c r="LP429" s="2">
        <v>137.78705792258828</v>
      </c>
      <c r="LQ429" s="2">
        <v>175.15653650535154</v>
      </c>
      <c r="LR429" s="2">
        <v>139.98857782178095</v>
      </c>
      <c r="LS429" s="2">
        <v>135.10391645737207</v>
      </c>
      <c r="LT429" s="2">
        <v>172.77535532753848</v>
      </c>
      <c r="LU429" s="2">
        <v>136.898084831847</v>
      </c>
      <c r="LV429" s="2">
        <v>137.73405731051656</v>
      </c>
      <c r="LW429" s="2">
        <v>116.30254950102064</v>
      </c>
      <c r="LX429" s="2">
        <v>86.048586382403485</v>
      </c>
      <c r="LY429" s="2">
        <v>120.14196878216627</v>
      </c>
      <c r="LZ429" s="2">
        <v>134.26651955413615</v>
      </c>
      <c r="MA429" s="2">
        <v>134.43446313184972</v>
      </c>
      <c r="MB429" s="2">
        <v>129.85345578348586</v>
      </c>
      <c r="MC429" s="2">
        <v>143.5354265281259</v>
      </c>
      <c r="MD429" s="2">
        <v>125.08938058768202</v>
      </c>
      <c r="ME429" s="2">
        <v>147.69487664668537</v>
      </c>
      <c r="MF429" s="2">
        <v>138.17861661533095</v>
      </c>
      <c r="MG429" s="2">
        <v>149.47243596265267</v>
      </c>
      <c r="MH429" s="2">
        <v>110.66500319766403</v>
      </c>
      <c r="MI429" s="2">
        <v>189.57672775567565</v>
      </c>
      <c r="MJ429" s="2">
        <v>142.73286930609382</v>
      </c>
      <c r="MK429" s="2">
        <v>137.05363814504375</v>
      </c>
      <c r="ML429" s="2">
        <v>126.80014285273558</v>
      </c>
      <c r="MM429" s="2">
        <v>130.33327801263832</v>
      </c>
      <c r="MN429" s="2">
        <v>155.28984103444191</v>
      </c>
      <c r="MO429" s="2">
        <v>149.58602505600231</v>
      </c>
      <c r="MP429" s="2">
        <v>157.34456616000369</v>
      </c>
      <c r="MQ429" s="2">
        <v>87.66276783644264</v>
      </c>
      <c r="MR429" s="2">
        <v>93.475152669809802</v>
      </c>
      <c r="MS429" s="10">
        <v>138.42889579748157</v>
      </c>
      <c r="MT429" s="2">
        <v>143.44583240175794</v>
      </c>
      <c r="MU429" s="2">
        <v>126.3517746499725</v>
      </c>
      <c r="MV429" s="2">
        <v>81.788867900370079</v>
      </c>
      <c r="MX429" s="22">
        <v>0.81</v>
      </c>
      <c r="MY429" s="22">
        <v>0.19</v>
      </c>
      <c r="MZ429" s="22">
        <v>0.7</v>
      </c>
      <c r="NA429" s="22">
        <v>0.44</v>
      </c>
      <c r="NB429" s="22">
        <v>0.44</v>
      </c>
      <c r="NC429" s="22">
        <v>0.42</v>
      </c>
      <c r="ND429" s="22">
        <v>1</v>
      </c>
      <c r="NE429" s="22">
        <v>2.46</v>
      </c>
      <c r="NF429" s="22">
        <v>0.54</v>
      </c>
      <c r="NG429" s="22">
        <v>4</v>
      </c>
      <c r="NH429" s="23">
        <v>6</v>
      </c>
      <c r="NI429" s="22">
        <v>16</v>
      </c>
      <c r="NJ429" s="22">
        <v>0.9</v>
      </c>
      <c r="NK429" s="22">
        <v>0.45</v>
      </c>
      <c r="NL429" s="23">
        <v>8.36</v>
      </c>
      <c r="NM429" s="3">
        <v>3.68</v>
      </c>
      <c r="NN429" s="22">
        <v>2.96</v>
      </c>
      <c r="NO429" s="22">
        <v>1.36</v>
      </c>
      <c r="NP429" s="22">
        <v>0.44</v>
      </c>
      <c r="NQ429" s="22">
        <v>4.62</v>
      </c>
      <c r="NR429" s="23">
        <v>1</v>
      </c>
      <c r="NS429" s="22">
        <v>1.76</v>
      </c>
      <c r="NT429" s="22">
        <v>9.24</v>
      </c>
      <c r="NU429" s="23">
        <v>7.92</v>
      </c>
      <c r="NV429" s="3">
        <v>3.96</v>
      </c>
      <c r="NW429" s="22">
        <v>0.66</v>
      </c>
      <c r="NX429" s="22">
        <v>0.88</v>
      </c>
      <c r="NY429" s="22">
        <v>78.44</v>
      </c>
      <c r="NZ429" s="22">
        <v>27.56</v>
      </c>
      <c r="OA429" s="23">
        <v>3</v>
      </c>
      <c r="OB429" s="22">
        <v>0.87</v>
      </c>
      <c r="OC429" s="22">
        <v>1.32</v>
      </c>
      <c r="OD429" s="22">
        <v>2.7</v>
      </c>
      <c r="OE429" s="22">
        <v>1.98</v>
      </c>
      <c r="OF429" s="22">
        <v>6.24</v>
      </c>
      <c r="OG429" s="22">
        <v>0.16</v>
      </c>
      <c r="OH429" s="23">
        <v>1.6</v>
      </c>
      <c r="OI429" s="22">
        <v>5</v>
      </c>
      <c r="OJ429" s="22">
        <v>10.050000000000001</v>
      </c>
      <c r="OK429" s="22">
        <v>4.95</v>
      </c>
      <c r="OL429" s="22">
        <v>0.42</v>
      </c>
      <c r="OM429" s="23">
        <v>2.8</v>
      </c>
      <c r="ON429" s="22">
        <v>2.66</v>
      </c>
      <c r="OO429" s="22">
        <v>8.1199999999999992</v>
      </c>
      <c r="OQ429">
        <f t="shared" si="829"/>
        <v>-11</v>
      </c>
      <c r="OR429" s="23">
        <f t="shared" ca="1" si="724"/>
        <v>1.0599086648283282</v>
      </c>
      <c r="OS429" s="23">
        <f t="shared" ca="1" si="724"/>
        <v>1.0706707292820152</v>
      </c>
      <c r="OT429" s="23">
        <f t="shared" ca="1" si="724"/>
        <v>1.0115323723081482</v>
      </c>
      <c r="OU429" s="23">
        <f t="shared" ca="1" si="724"/>
        <v>1.0057093724646695</v>
      </c>
      <c r="OV429" s="23">
        <f t="shared" ca="1" si="724"/>
        <v>1.0128464005950208</v>
      </c>
      <c r="OW429" s="23">
        <f t="shared" ca="1" si="724"/>
        <v>1.0079716637109457</v>
      </c>
      <c r="OX429" s="23">
        <f t="shared" ca="1" si="811"/>
        <v>1.0117663107390578</v>
      </c>
      <c r="OY429" s="23">
        <f t="shared" ca="1" si="811"/>
        <v>1.0582104493378051</v>
      </c>
      <c r="OZ429" s="23">
        <f t="shared" ca="1" si="811"/>
        <v>1.0369253276833941</v>
      </c>
      <c r="PA429" s="23">
        <f t="shared" ca="1" si="811"/>
        <v>1.0341779420362494</v>
      </c>
      <c r="PB429" s="23">
        <f t="shared" ca="1" si="811"/>
        <v>1.0589043893631382</v>
      </c>
      <c r="PC429" s="23">
        <f t="shared" ca="1" si="811"/>
        <v>1.0843029880242296</v>
      </c>
      <c r="PD429" s="23">
        <f t="shared" ca="1" si="811"/>
        <v>0.96813175487176428</v>
      </c>
      <c r="PE429" s="23">
        <f t="shared" ca="1" si="811"/>
        <v>1.0947626257279446</v>
      </c>
      <c r="PF429" s="23">
        <f t="shared" ca="1" si="811"/>
        <v>1.043017335027054</v>
      </c>
      <c r="PG429" s="23">
        <f t="shared" ca="1" si="729"/>
        <v>1.1208425453031159</v>
      </c>
      <c r="PH429" s="23">
        <f t="shared" ca="1" si="729"/>
        <v>1.0627005713163935</v>
      </c>
      <c r="PI429" s="23">
        <f t="shared" ca="1" si="729"/>
        <v>1.0240518086654629</v>
      </c>
      <c r="PJ429" s="23">
        <f t="shared" ca="1" si="729"/>
        <v>1.017020664286016</v>
      </c>
      <c r="PK429" s="23">
        <f t="shared" ca="1" si="729"/>
        <v>1.0464623710667498</v>
      </c>
      <c r="PL429" s="23">
        <f t="shared" ca="1" si="729"/>
        <v>1.0998183002440924</v>
      </c>
      <c r="PM429" s="23">
        <f t="shared" ca="1" si="729"/>
        <v>1.0178982443372535</v>
      </c>
      <c r="PN429" s="23">
        <f t="shared" ca="1" si="729"/>
        <v>1.0354560536951758</v>
      </c>
      <c r="PO429" s="23">
        <f t="shared" ca="1" si="851"/>
        <v>1.0687187236451356</v>
      </c>
      <c r="PP429" s="23">
        <f t="shared" ca="1" si="851"/>
        <v>1.0745164801313727</v>
      </c>
      <c r="PQ429" s="23">
        <f t="shared" ca="1" si="851"/>
        <v>1.0025943748022255</v>
      </c>
      <c r="PR429" s="23">
        <f t="shared" ca="1" si="851"/>
        <v>1.0575210930061019</v>
      </c>
      <c r="PS429" s="23">
        <f t="shared" ca="1" si="851"/>
        <v>1.0812082309052711</v>
      </c>
      <c r="PT429" s="23">
        <f t="shared" ca="1" si="851"/>
        <v>1.0691816944905952</v>
      </c>
      <c r="PU429" s="23">
        <f t="shared" ca="1" si="851"/>
        <v>0.91735313751197323</v>
      </c>
      <c r="PV429" s="23">
        <f t="shared" ca="1" si="851"/>
        <v>1.1749574869581352</v>
      </c>
      <c r="PW429" s="23">
        <f t="shared" ca="1" si="851"/>
        <v>1.0397228330724781</v>
      </c>
      <c r="PX429" s="23">
        <f t="shared" ca="1" si="855"/>
        <v>1.0444048963840384</v>
      </c>
      <c r="PY429" s="23">
        <f t="shared" ca="1" si="855"/>
        <v>1.0225489067554954</v>
      </c>
      <c r="PZ429" s="23">
        <f t="shared" ca="1" si="855"/>
        <v>1.0406663547948265</v>
      </c>
      <c r="QA429" s="23">
        <f t="shared" ca="1" si="855"/>
        <v>1.0938338477675902</v>
      </c>
      <c r="QB429" s="23">
        <f t="shared" ca="1" si="730"/>
        <v>1.0729355084912875</v>
      </c>
      <c r="QC429" s="23">
        <f t="shared" ca="1" si="730"/>
        <v>1.0809297029181779</v>
      </c>
      <c r="QD429" s="23">
        <f t="shared" ca="1" si="730"/>
        <v>0.98028544707298604</v>
      </c>
      <c r="QE429" s="23">
        <f t="shared" ca="1" si="730"/>
        <v>1.0285343383433621</v>
      </c>
      <c r="QF429" s="23">
        <f t="shared" ca="1" si="730"/>
        <v>1.0632725413077859</v>
      </c>
      <c r="QG429" s="23">
        <f t="shared" ca="1" si="809"/>
        <v>1.0455550623391374</v>
      </c>
      <c r="QH429" s="23">
        <f t="shared" ca="1" si="809"/>
        <v>1.0744935677331042</v>
      </c>
      <c r="QI429" s="23">
        <f t="shared" ca="1" si="809"/>
        <v>0.97378071497785135</v>
      </c>
      <c r="QJ429" s="26">
        <f t="shared" ca="1" si="779"/>
        <v>1.0584591557087379</v>
      </c>
      <c r="QL429" s="3">
        <f t="shared" ca="1" si="751"/>
        <v>133.70015566311724</v>
      </c>
      <c r="QM429" s="3">
        <f t="shared" ca="1" si="753"/>
        <v>0.54032822839726879</v>
      </c>
      <c r="QN429" s="3">
        <f t="shared" ca="1" si="757"/>
        <v>0.39407716720241864</v>
      </c>
      <c r="QO429" s="3">
        <f t="shared" ca="1" si="762"/>
        <v>1.2854737591967202</v>
      </c>
      <c r="QP429" s="3">
        <f t="shared" ca="1" si="795"/>
        <v>2.804905602795138</v>
      </c>
      <c r="QQ429" s="2">
        <f t="shared" ca="1" si="810"/>
        <v>5.6951906409281605</v>
      </c>
      <c r="QR429" s="3">
        <f t="shared" ca="1" si="754"/>
        <v>6.6801418614964803</v>
      </c>
      <c r="QS429" s="3">
        <f t="shared" ca="1" si="758"/>
        <v>4.8761986447363332</v>
      </c>
      <c r="QT429" s="3">
        <f t="shared" ca="1" si="761"/>
        <v>5.2418940032247896</v>
      </c>
      <c r="QU429" s="3">
        <f t="shared" ca="1" si="782"/>
        <v>5.6884861599961978</v>
      </c>
    </row>
    <row r="430" spans="1:463" x14ac:dyDescent="0.35">
      <c r="A430" s="12" t="s">
        <v>1495</v>
      </c>
      <c r="B430" s="21">
        <v>45292</v>
      </c>
      <c r="C430" t="s">
        <v>1045</v>
      </c>
      <c r="D430" s="2">
        <v>130</v>
      </c>
      <c r="E430" s="2">
        <v>131.5</v>
      </c>
      <c r="F430" s="2">
        <v>4</v>
      </c>
      <c r="G430" s="2">
        <v>127.1</v>
      </c>
      <c r="H430" s="2">
        <v>132.36604684926502</v>
      </c>
      <c r="I430" s="2">
        <v>128.24742055948519</v>
      </c>
      <c r="J430" s="2">
        <v>129.9</v>
      </c>
      <c r="K430" s="2">
        <v>131.9</v>
      </c>
      <c r="L430" s="2">
        <v>133.10869980633248</v>
      </c>
      <c r="M430" s="2">
        <v>121.2</v>
      </c>
      <c r="N430" s="2">
        <v>127.6</v>
      </c>
      <c r="O430" s="2">
        <v>134.30000000000001</v>
      </c>
      <c r="P430" s="2">
        <v>137.4</v>
      </c>
      <c r="Q430" s="2">
        <v>115.9</v>
      </c>
      <c r="R430" s="2">
        <v>130.9</v>
      </c>
      <c r="S430" s="2">
        <v>127.6</v>
      </c>
      <c r="T430" s="2">
        <v>192.3</v>
      </c>
      <c r="U430" s="2">
        <v>130.1</v>
      </c>
      <c r="V430" s="2">
        <v>147.1</v>
      </c>
      <c r="W430" s="2">
        <v>135.19999999999999</v>
      </c>
      <c r="X430" s="2">
        <v>133.6</v>
      </c>
      <c r="Y430" s="2">
        <v>201.1</v>
      </c>
      <c r="Z430" s="2">
        <v>198.8</v>
      </c>
      <c r="AA430" s="2">
        <v>134.69999999999999</v>
      </c>
      <c r="AB430" s="2">
        <v>111.3</v>
      </c>
      <c r="AC430" s="2">
        <v>112.3</v>
      </c>
      <c r="AD430" s="2">
        <v>143.5</v>
      </c>
      <c r="AE430" s="2">
        <v>118.2</v>
      </c>
      <c r="AF430" s="2">
        <v>134.6</v>
      </c>
      <c r="AG430" s="22">
        <v>508.79770000000002</v>
      </c>
      <c r="AH430" s="22">
        <v>491.20229999999998</v>
      </c>
      <c r="AI430" s="22">
        <v>150.99449999999999</v>
      </c>
      <c r="AJ430" s="22">
        <v>31.3124</v>
      </c>
      <c r="AK430" s="22">
        <v>38.750399999999999</v>
      </c>
      <c r="AL430" s="22">
        <v>9.4868000000000006</v>
      </c>
      <c r="AM430" s="22">
        <v>9.6730999999999998</v>
      </c>
      <c r="AN430" s="22">
        <v>31.820599999999999</v>
      </c>
      <c r="AO430" s="22">
        <v>52.023299999999999</v>
      </c>
      <c r="AP430" s="22">
        <v>26.494499999999999</v>
      </c>
      <c r="AQ430" s="22">
        <v>23.2807</v>
      </c>
      <c r="AR430" s="2">
        <v>134.6</v>
      </c>
      <c r="AS430" s="2">
        <v>145.5</v>
      </c>
      <c r="AT430" s="2">
        <v>115.9</v>
      </c>
      <c r="AU430" s="2">
        <v>139.6</v>
      </c>
      <c r="AV430" s="2">
        <v>124.2</v>
      </c>
      <c r="AW430" s="2">
        <v>131.1</v>
      </c>
      <c r="AX430" s="2">
        <v>130.9</v>
      </c>
      <c r="AY430" s="2">
        <v>128.19999999999999</v>
      </c>
      <c r="AZ430" s="2">
        <v>126.9</v>
      </c>
      <c r="BA430" s="2">
        <v>135.19999999999999</v>
      </c>
      <c r="BB430" s="2">
        <v>140</v>
      </c>
      <c r="BC430" s="2">
        <v>118.5</v>
      </c>
      <c r="BD430" s="3">
        <v>1.96</v>
      </c>
      <c r="BE430" s="3">
        <v>1.56</v>
      </c>
      <c r="BF430" s="3">
        <v>1.23</v>
      </c>
      <c r="BG430" s="3">
        <v>0.4</v>
      </c>
      <c r="BH430" s="3">
        <v>-1.18</v>
      </c>
      <c r="BI430" s="2">
        <v>378</v>
      </c>
      <c r="BJ430" s="2">
        <v>4.9000000000000004</v>
      </c>
      <c r="BK430" s="2">
        <v>3.8</v>
      </c>
      <c r="BL430" s="2">
        <v>156.19999999999999</v>
      </c>
      <c r="BM430" s="2">
        <v>139.30000000000001</v>
      </c>
      <c r="BN430" s="10">
        <v>676</v>
      </c>
      <c r="BO430" s="3">
        <v>82.25</v>
      </c>
      <c r="BP430" s="22">
        <v>1.2701</v>
      </c>
      <c r="BQ430" s="3">
        <v>80.12409090909091</v>
      </c>
      <c r="BR430" s="23">
        <v>3.1761904761904769</v>
      </c>
      <c r="BS430" s="2">
        <v>275.3</v>
      </c>
      <c r="BT430" s="3">
        <v>118.38</v>
      </c>
      <c r="BU430" s="2">
        <v>3.3</v>
      </c>
      <c r="BV430" s="2">
        <v>3.9</v>
      </c>
      <c r="BW430" s="2">
        <v>5.9</v>
      </c>
      <c r="BX430" s="2">
        <v>6.1</v>
      </c>
      <c r="BY430" s="23">
        <v>309.69799999999998</v>
      </c>
      <c r="BZ430" s="2">
        <v>106.9</v>
      </c>
      <c r="CA430" s="2">
        <v>118</v>
      </c>
      <c r="CB430" s="3">
        <v>118.19</v>
      </c>
      <c r="CC430" s="2">
        <v>120.1</v>
      </c>
      <c r="CD430" s="2">
        <v>159.4</v>
      </c>
      <c r="CE430" s="2">
        <v>106.71452734940794</v>
      </c>
      <c r="CF430" s="3">
        <v>119.01608803613715</v>
      </c>
      <c r="CG430" s="2">
        <v>119.86525970330732</v>
      </c>
      <c r="CH430" s="23">
        <v>314.26741490674567</v>
      </c>
      <c r="CI430" s="3">
        <v>117.54176247012086</v>
      </c>
      <c r="CM430" s="2">
        <f t="shared" si="763"/>
        <v>63.084868049044097</v>
      </c>
      <c r="CN430" s="2">
        <f t="shared" si="763"/>
        <v>2.500740474128397</v>
      </c>
      <c r="CO430" s="2">
        <f t="shared" si="764"/>
        <v>82.153502837953639</v>
      </c>
      <c r="CR430" s="2">
        <f t="shared" si="767"/>
        <v>-0.38314176245210724</v>
      </c>
      <c r="CS430" s="2">
        <f t="shared" si="767"/>
        <v>-0.52950075642964356</v>
      </c>
      <c r="CT430" s="2">
        <f t="shared" si="768"/>
        <v>-0.93530787217460409</v>
      </c>
      <c r="CU430" s="2">
        <f t="shared" si="768"/>
        <v>0.12067856892176729</v>
      </c>
      <c r="CV430" s="2">
        <f t="shared" si="768"/>
        <v>6.6781942411490047E-2</v>
      </c>
      <c r="CW430" s="2">
        <f t="shared" si="769"/>
        <v>-0.37091988130563797</v>
      </c>
      <c r="CX430" s="2">
        <f t="shared" si="770"/>
        <v>-0.82706766917292807</v>
      </c>
      <c r="CY430" s="2">
        <f t="shared" si="815"/>
        <v>-1.996927803379412</v>
      </c>
      <c r="CZ430" s="2">
        <f t="shared" si="775"/>
        <v>4.8527808069792826</v>
      </c>
      <c r="DA430" s="2">
        <f t="shared" si="776"/>
        <v>1.4585232452142154</v>
      </c>
      <c r="DB430" s="2">
        <f t="shared" si="777"/>
        <v>0.54682159945316677</v>
      </c>
      <c r="DC430" s="2">
        <f t="shared" ref="DC430:DC456" si="859">((BI430-BI429)/BI429)*100</f>
        <v>-0.26385224274406333</v>
      </c>
      <c r="DF430" s="2">
        <f t="shared" si="771"/>
        <v>1.4577933860325354</v>
      </c>
      <c r="DG430" s="2">
        <f t="shared" si="771"/>
        <v>0.80433335755458746</v>
      </c>
      <c r="DH430" s="2">
        <f t="shared" si="772"/>
        <v>-0.98578441998942168</v>
      </c>
      <c r="DI430" s="2">
        <f t="shared" si="844"/>
        <v>9.2493267890532813</v>
      </c>
      <c r="DJ430" s="2">
        <f t="shared" si="844"/>
        <v>9.7224498819559848</v>
      </c>
      <c r="DM430" s="2">
        <f t="shared" si="816"/>
        <v>4.1666666666666696</v>
      </c>
      <c r="DN430" s="2">
        <f t="shared" si="816"/>
        <v>4.0348101265822738</v>
      </c>
      <c r="DO430" s="2">
        <f t="shared" si="780"/>
        <v>5.041322314049582</v>
      </c>
      <c r="DP430" s="2">
        <f t="shared" si="817"/>
        <v>1.7227877838684438</v>
      </c>
      <c r="DQ430" s="2">
        <f t="shared" si="854"/>
        <v>2.0571591151401316</v>
      </c>
      <c r="DR430" s="2">
        <f t="shared" si="818"/>
        <v>6.5428109854604273</v>
      </c>
      <c r="DS430" s="2">
        <f t="shared" si="819"/>
        <v>5.4553555751846741</v>
      </c>
      <c r="DT430" s="2">
        <v>6.3</v>
      </c>
      <c r="DU430" s="2">
        <v>6.7</v>
      </c>
      <c r="DV430" s="2">
        <f t="shared" si="781"/>
        <v>7.0119521912350713</v>
      </c>
      <c r="DW430" s="2">
        <f t="shared" si="820"/>
        <v>5.555555555555558</v>
      </c>
      <c r="DX430" s="2">
        <f t="shared" si="821"/>
        <v>-18.343949044585983</v>
      </c>
      <c r="DY430" s="2">
        <f t="shared" si="822"/>
        <v>-0.30464584920031346</v>
      </c>
      <c r="DZ430" s="2">
        <f t="shared" si="823"/>
        <v>-9.1814946619217075</v>
      </c>
      <c r="EA430" s="2">
        <f t="shared" si="835"/>
        <v>5.7723577235772261</v>
      </c>
      <c r="EB430" s="2">
        <f t="shared" si="835"/>
        <v>11.523881728582253</v>
      </c>
      <c r="EC430" s="2">
        <f t="shared" si="835"/>
        <v>4.4822256568778807</v>
      </c>
      <c r="ED430" s="2">
        <f t="shared" si="835"/>
        <v>3.8073038073038079</v>
      </c>
      <c r="EE430" s="2">
        <f t="shared" si="718"/>
        <v>38.689655172413786</v>
      </c>
      <c r="EF430" s="2">
        <f t="shared" si="718"/>
        <v>36.444749485243676</v>
      </c>
      <c r="EG430" s="2">
        <f t="shared" si="718"/>
        <v>3.2183908045976928</v>
      </c>
      <c r="EH430" s="2">
        <f t="shared" si="718"/>
        <v>-5.9171597633136059</v>
      </c>
      <c r="EI430" s="2">
        <f t="shared" si="849"/>
        <v>6.9952305246422819</v>
      </c>
      <c r="EJ430" s="2">
        <f t="shared" si="849"/>
        <v>12.355212355212352</v>
      </c>
      <c r="EK430" s="2">
        <f t="shared" si="849"/>
        <v>5.555555555555558</v>
      </c>
      <c r="EL430" s="2">
        <f t="shared" si="849"/>
        <v>-2.1037868162692819</v>
      </c>
      <c r="EM430" s="2">
        <f t="shared" si="849"/>
        <v>0.40420371867420091</v>
      </c>
      <c r="EN430" s="2">
        <f t="shared" si="849"/>
        <v>6.8459657701711363</v>
      </c>
      <c r="EO430" s="2">
        <f t="shared" si="830"/>
        <v>-0.30464584920031346</v>
      </c>
      <c r="EP430" s="2">
        <f t="shared" si="830"/>
        <v>8.185654008438803</v>
      </c>
      <c r="EQ430" s="2">
        <f t="shared" si="830"/>
        <v>5.7500000000000107</v>
      </c>
      <c r="ER430" s="2">
        <f t="shared" si="716"/>
        <v>4.4822256568778807</v>
      </c>
      <c r="ES430" s="2">
        <f t="shared" si="716"/>
        <v>7.0336391437308743</v>
      </c>
      <c r="ET430" s="2">
        <f t="shared" si="716"/>
        <v>4.4973544973544888</v>
      </c>
      <c r="EU430" s="2">
        <f t="shared" si="765"/>
        <v>4.9000000000000004</v>
      </c>
      <c r="EV430" s="2">
        <f t="shared" si="765"/>
        <v>3.8</v>
      </c>
      <c r="EW430" s="2">
        <f t="shared" si="824"/>
        <v>-1.6372795969773479</v>
      </c>
      <c r="EX430" s="2">
        <f t="shared" si="824"/>
        <v>0.65028901734105471</v>
      </c>
      <c r="EY430" s="2">
        <f t="shared" si="825"/>
        <v>-6.4601420597445003</v>
      </c>
      <c r="EZ430" s="2">
        <f t="shared" si="825"/>
        <v>-6.5335831958060364</v>
      </c>
      <c r="FA430" s="2">
        <f t="shared" si="826"/>
        <v>4.9961861174675937</v>
      </c>
      <c r="FB430" s="2">
        <f t="shared" si="733"/>
        <v>3.0883429864855705</v>
      </c>
      <c r="FC430" s="2">
        <f t="shared" si="733"/>
        <v>2.1012416427889313</v>
      </c>
      <c r="FD430" s="2">
        <f t="shared" si="733"/>
        <v>2.7874564459930307</v>
      </c>
      <c r="FE430" s="2">
        <f t="shared" si="732"/>
        <v>3.1326352530540946</v>
      </c>
      <c r="FF430" s="2">
        <f t="shared" si="732"/>
        <v>0.83963056255247359</v>
      </c>
      <c r="FG430" s="2">
        <f t="shared" si="732"/>
        <v>2.9051000645577751</v>
      </c>
      <c r="FH430" s="2">
        <v>6.1</v>
      </c>
      <c r="FI430" s="2">
        <v>5.8</v>
      </c>
      <c r="FL430" s="2">
        <f t="shared" si="845"/>
        <v>0.32497673927627257</v>
      </c>
      <c r="FM430" s="2">
        <f t="shared" si="845"/>
        <v>0.70919125988546661</v>
      </c>
      <c r="FN430" s="2">
        <f t="shared" si="798"/>
        <v>1.3717592783745403</v>
      </c>
      <c r="FQ430" s="2">
        <f t="shared" si="846"/>
        <v>1.306257289424706</v>
      </c>
      <c r="FR430" s="2">
        <f t="shared" si="846"/>
        <v>2.8670851028226751</v>
      </c>
      <c r="FS430" s="2">
        <f t="shared" si="800"/>
        <v>5.6009765741279249</v>
      </c>
      <c r="FT430" s="2">
        <f t="shared" si="847"/>
        <v>3.6082932901434939</v>
      </c>
      <c r="FU430" s="2">
        <f t="shared" si="847"/>
        <v>1.8325045061324152</v>
      </c>
      <c r="FX430" s="2">
        <f t="shared" si="852"/>
        <v>2.8159075276573464</v>
      </c>
      <c r="FY430" s="2">
        <f t="shared" si="852"/>
        <v>4.0772484538463383</v>
      </c>
      <c r="FZ430" s="2">
        <f t="shared" si="813"/>
        <v>6.043695467401311</v>
      </c>
      <c r="GA430" s="2">
        <f t="shared" si="853"/>
        <v>3.4602070301331445</v>
      </c>
      <c r="GB430" s="2">
        <f t="shared" si="853"/>
        <v>2.8888351575907079</v>
      </c>
      <c r="GE430" s="2">
        <f t="shared" si="858"/>
        <v>42.94766242527016</v>
      </c>
      <c r="GF430" s="2">
        <f t="shared" si="858"/>
        <v>40.240002180323522</v>
      </c>
      <c r="GG430" s="2">
        <f t="shared" si="856"/>
        <v>-9.7003661465207678</v>
      </c>
      <c r="GH430" s="2">
        <f t="shared" si="856"/>
        <v>-43.713069539713445</v>
      </c>
      <c r="GI430" s="2">
        <f t="shared" si="832"/>
        <v>3.9792168292991814</v>
      </c>
      <c r="GJ430" s="2">
        <f t="shared" si="833"/>
        <v>6.3841201716738238</v>
      </c>
      <c r="GK430" s="2">
        <v>6.2</v>
      </c>
      <c r="GN430" s="2">
        <f t="shared" si="752"/>
        <v>0</v>
      </c>
      <c r="GQ430" s="2">
        <f t="shared" si="717"/>
        <v>2</v>
      </c>
      <c r="GT430" s="27">
        <f t="shared" ca="1" si="734"/>
        <v>100.218818380744</v>
      </c>
      <c r="GU430" s="27">
        <f t="shared" ca="1" si="735"/>
        <v>98.003072196620593</v>
      </c>
      <c r="GV430" s="27">
        <f t="shared" ca="1" si="735"/>
        <v>104.85278080697928</v>
      </c>
      <c r="GW430" s="27">
        <f t="shared" ca="1" si="736"/>
        <v>99.616564417177912</v>
      </c>
      <c r="GX430" s="27">
        <f t="shared" ca="1" si="736"/>
        <v>99.172932330827066</v>
      </c>
      <c r="GY430" s="27">
        <f t="shared" ca="1" si="737"/>
        <v>99.470499243570359</v>
      </c>
      <c r="GZ430" s="27">
        <f t="shared" ca="1" si="738"/>
        <v>61.165961448048897</v>
      </c>
      <c r="HA430" s="27">
        <f t="shared" ca="1" si="739"/>
        <v>102.46350364963503</v>
      </c>
      <c r="HB430" s="27">
        <f t="shared" ca="1" si="739"/>
        <v>96.050870147255679</v>
      </c>
      <c r="HC430" s="27">
        <f t="shared" ca="1" si="739"/>
        <v>95.708502024291491</v>
      </c>
      <c r="HD430" s="27">
        <f t="shared" ca="1" si="739"/>
        <v>95.123674911660771</v>
      </c>
      <c r="HE430" s="27">
        <f t="shared" ca="1" si="740"/>
        <v>101.45852324521421</v>
      </c>
      <c r="HG430" s="27">
        <f t="shared" ca="1" si="741"/>
        <v>108.03782505910165</v>
      </c>
      <c r="HH430" s="27">
        <f t="shared" ca="1" si="742"/>
        <v>92.669039145907462</v>
      </c>
      <c r="HI430" s="27">
        <f t="shared" ca="1" si="742"/>
        <v>77.876857749469224</v>
      </c>
      <c r="HJ430" s="27">
        <f t="shared" ca="1" si="743"/>
        <v>102.11433046202036</v>
      </c>
      <c r="HK430" s="27">
        <f t="shared" ca="1" si="743"/>
        <v>107.4313408723748</v>
      </c>
      <c r="HL430" s="27">
        <f t="shared" ca="1" si="744"/>
        <v>104.58860759493669</v>
      </c>
      <c r="HM430" s="27">
        <f t="shared" ca="1" si="745"/>
        <v>172.92682926829269</v>
      </c>
      <c r="HN430" s="27">
        <f t="shared" ca="1" si="746"/>
        <v>98.738738738738732</v>
      </c>
      <c r="HO430" s="27">
        <f t="shared" ca="1" si="746"/>
        <v>108.81281864530226</v>
      </c>
      <c r="HP430" s="27">
        <f t="shared" ca="1" si="746"/>
        <v>110.8617594254937</v>
      </c>
      <c r="HQ430" s="27">
        <f t="shared" ca="1" si="746"/>
        <v>103.73900293255132</v>
      </c>
      <c r="HR430" s="27">
        <f t="shared" ca="1" si="747"/>
        <v>92.730346576500423</v>
      </c>
      <c r="HT430" s="27">
        <f t="shared" ref="HT430:HV445" ca="1" si="860">AI418*GT418/$GY418</f>
        <v>161.92028041911453</v>
      </c>
      <c r="HU430" s="27">
        <f t="shared" ca="1" si="860"/>
        <v>30.98942257672967</v>
      </c>
      <c r="HV430" s="27">
        <f t="shared" ca="1" si="860"/>
        <v>48.675842121512488</v>
      </c>
      <c r="HW430" s="27">
        <f t="shared" ref="HW430:HX445" ca="1" si="861">AG418*GW418/$GY418</f>
        <v>539.13217464398736</v>
      </c>
      <c r="HX430" s="27">
        <f t="shared" ca="1" si="861"/>
        <v>461.45744810126581</v>
      </c>
      <c r="HY430" s="27">
        <f t="shared" ca="1" si="802"/>
        <v>999.99999999999989</v>
      </c>
      <c r="HZ430" s="27">
        <f t="shared" ref="HZ430:IE445" ca="1" si="862">AL418*GZ418/$GY418</f>
        <v>4.1044498677811827</v>
      </c>
      <c r="IA430" s="27">
        <f t="shared" ca="1" si="862"/>
        <v>9.4574109577622441</v>
      </c>
      <c r="IB430" s="27">
        <f t="shared" ca="1" si="862"/>
        <v>28.437903711223516</v>
      </c>
      <c r="IC430" s="27">
        <f t="shared" ca="1" si="862"/>
        <v>49.415369298600702</v>
      </c>
      <c r="ID430" s="27">
        <f t="shared" ca="1" si="862"/>
        <v>27.650159366177945</v>
      </c>
      <c r="IE430" s="27">
        <f t="shared" ca="1" si="862"/>
        <v>25.836953995055055</v>
      </c>
      <c r="IG430" s="28">
        <f t="shared" ca="1" si="786"/>
        <v>1.3360433525393605</v>
      </c>
      <c r="IH430" s="28">
        <f t="shared" ca="1" si="786"/>
        <v>-0.29258003813876143</v>
      </c>
      <c r="II430" s="28">
        <f t="shared" ca="1" si="786"/>
        <v>-0.88018663405465725</v>
      </c>
      <c r="IJ430" s="28">
        <f t="shared" ca="1" si="787"/>
        <v>0.93586047027888886</v>
      </c>
      <c r="IK430" s="24">
        <f t="shared" ca="1" si="803"/>
        <v>0.77258378993294707</v>
      </c>
      <c r="IL430" s="28">
        <f t="shared" ca="1" si="788"/>
        <v>3.0043484891857837</v>
      </c>
      <c r="IM430" s="28">
        <f t="shared" ca="1" si="804"/>
        <v>4.0348101265822711</v>
      </c>
      <c r="IN430" s="3">
        <f t="shared" ca="1" si="805"/>
        <v>3.9402089594646723</v>
      </c>
      <c r="IO430" s="2">
        <f t="shared" si="827"/>
        <v>4</v>
      </c>
      <c r="IQ430" s="2">
        <f t="shared" ca="1" si="838"/>
        <v>0.16327668034594167</v>
      </c>
      <c r="IS430" s="3">
        <f t="shared" ca="1" si="790"/>
        <v>4.2899413916033247E-2</v>
      </c>
      <c r="IT430" s="3">
        <f t="shared" ca="1" si="791"/>
        <v>0.17445607026712284</v>
      </c>
      <c r="IU430" s="3">
        <f t="shared" si="792"/>
        <v>0</v>
      </c>
      <c r="IV430" s="3">
        <f t="shared" ca="1" si="793"/>
        <v>-0.21735548418315609</v>
      </c>
      <c r="IX430" s="28">
        <f ca="1">$HL430/100*(GZ430-100)*AL430/1000+(HM430-100)*HZ430/$HY430</f>
        <v>-8.5991166159971988E-2</v>
      </c>
      <c r="IY430" s="28">
        <f ca="1">$HL430/100*(HA430-100)*AM430/1000+(HN430-100)*IA430/$HY430</f>
        <v>1.2994903291578808E-2</v>
      </c>
      <c r="IZ430" s="28">
        <f ca="1">$HL430/100*(HB430-100)*AN430/1000+(HO430-100)*IB430/$HY430</f>
        <v>0.1191881934389038</v>
      </c>
      <c r="JA430" s="28">
        <f ca="1">$HL430/100*(HC430-100)*AO430/1000+(HP430-100)*IC430/$HY430</f>
        <v>0.30323553826100852</v>
      </c>
      <c r="JB430" s="28">
        <f ca="1">$HL430/100*(HD430-100)*AP430/1000+(HQ430-100)*ID430/$HY430</f>
        <v>-3.1740056161494098E-2</v>
      </c>
      <c r="JC430" s="28">
        <f ca="1">$HL430/100*(HE430-100)*AQ430/1000+(HR430-100)*IE430/$HY430</f>
        <v>-0.15231217695231791</v>
      </c>
      <c r="JE430" s="3">
        <f t="shared" ca="1" si="848"/>
        <v>-8.9022904672525244E-2</v>
      </c>
      <c r="JF430" s="3">
        <f t="shared" ca="1" si="848"/>
        <v>-1.8049311195721132E-2</v>
      </c>
      <c r="JG430" s="3">
        <f t="shared" ca="1" si="848"/>
        <v>-5.5758577320500075E-2</v>
      </c>
      <c r="JH430" s="3">
        <f t="shared" ca="1" si="848"/>
        <v>-2.7101540390676915E-2</v>
      </c>
      <c r="JI430" s="3">
        <f t="shared" ca="1" si="848"/>
        <v>-8.2099768391710071E-2</v>
      </c>
      <c r="JJ430" s="3">
        <f t="shared" ca="1" si="848"/>
        <v>5.8455769625311405E-2</v>
      </c>
      <c r="JK430" s="3">
        <f>IO430-IO429</f>
        <v>0</v>
      </c>
      <c r="JL430" s="3">
        <f t="shared" ca="1" si="794"/>
        <v>0.14478148199302532</v>
      </c>
      <c r="JN430" s="10">
        <f>COUNTIF(EI430:ET430,"&gt;2")</f>
        <v>9</v>
      </c>
      <c r="JP430" s="2">
        <f>AVERAGE(CS430,CS418,CS406,CS394,CS382,CS370,CS358,CS346,CS334,CS322)</f>
        <v>-0.5102936387395195</v>
      </c>
      <c r="JQ430" s="2">
        <f>CS430-JP430</f>
        <v>-1.9207117690124065E-2</v>
      </c>
      <c r="JR430" s="2">
        <f>AVERAGE(CT430,CT418,CT406,CT394,CT382,CT370,CT358,CT346,CT334,CT322)</f>
        <v>-0.7654295900884176</v>
      </c>
      <c r="JS430" s="2">
        <f>CT430-JR430</f>
        <v>-0.16987828208618649</v>
      </c>
      <c r="JT430" s="2">
        <f>AVERAGE(CS382,CS370,CS358,CS346,CS334,CS322,CS310,CS298,CS286,CS274)</f>
        <v>-0.51184106372012839</v>
      </c>
      <c r="JU430" s="2">
        <f>MIN(CS382,CS370,CS358,CS346,CS334,CS322,CS310,CS298,CS286,CS274)</f>
        <v>-0.79920079920079645</v>
      </c>
      <c r="JV430" s="2">
        <f>MAX(CS382,CS370,CS358,CS346,CS334,CS322,CS310,CS298,CS286,CS274)-JU430</f>
        <v>0.90884992200780779</v>
      </c>
      <c r="JW430" s="2">
        <f>AVERAGE(CX382,CX370,CX358,CX346,CX334,CX322,CX310,CX298,CX286,CX274)</f>
        <v>-0.35193820937518638</v>
      </c>
      <c r="JX430" s="2">
        <f>MIN(CX382,CX370,CX358,CX346,CX334,CX322,CX310,CX298,CX286,CX274)</f>
        <v>-0.78817733990147498</v>
      </c>
      <c r="JY430" s="2">
        <f>MAX(CX382,CX370,CX358,CX346,CX334,CX322,CX310,CX298,CX286,CX274)-JX430</f>
        <v>0.90285623898403733</v>
      </c>
      <c r="JZ430" s="2">
        <f>AVERAGE(CT382,CT370,CT358,CT346,CT334,CT322,CT310,CT298,CT286,CT274)</f>
        <v>-0.79269780616625696</v>
      </c>
      <c r="KA430" s="2">
        <f>MIN(CT382,CT370,CT358,CT346,CT334,CT322,CT310,CT298,CT286,CT274)</f>
        <v>-1.0162601626016259</v>
      </c>
      <c r="KB430" s="2">
        <f>MAX(CT382,CT370,CT358,CT346,CT334,CT322,CT310,CT298,CT286,CT274)-KA430</f>
        <v>0.6891064003333629</v>
      </c>
      <c r="KC430" s="2">
        <f>AVERAGE(CW382,CW370,CW358,CW346,CW334,CW322,CW310,CW298,CW286,CW274)</f>
        <v>-0.26931273076911222</v>
      </c>
      <c r="KD430" s="2">
        <f>MIN(CW382,CW370,CW358,CW346,CW334,CW322,CW310,CW298,CW286,CW274)</f>
        <v>-0.9765625</v>
      </c>
      <c r="KE430" s="2">
        <f>MAX(CW382,CW370,CW358,CW346,CW334,CW322,CW310,CW298,CW286,CW274)-KD430</f>
        <v>1.0784992991845144</v>
      </c>
      <c r="KH430" s="2">
        <f>(DN430*$DN$4)+(FB430*$FB$3)+(FC430*$FC$3)+(FD430*$FD$3)+(FE430*$FE$3)+(FF430*$FF$3)+(FG430*$FG$3)</f>
        <v>2.8982501396976272</v>
      </c>
      <c r="KI430" s="2">
        <f>F430-KH430</f>
        <v>1.1017498603023728</v>
      </c>
      <c r="KJ430" s="2">
        <f>MAX(DN430,FB430:FG430)</f>
        <v>4.0348101265822738</v>
      </c>
      <c r="KK430" s="2">
        <f>MIN(DN430,FB430:FG430)</f>
        <v>0.83963056255247359</v>
      </c>
      <c r="KL430" s="2">
        <f t="shared" si="828"/>
        <v>3.1951795640298002</v>
      </c>
      <c r="KO430" s="2">
        <f>KO429+(KO431-KO428)*1/3</f>
        <v>82.017776666666677</v>
      </c>
      <c r="KP430" s="2">
        <f>100*((BO424/BO412)-1)</f>
        <v>4.6128500823723328</v>
      </c>
      <c r="KQ430" s="2">
        <f t="shared" si="857"/>
        <v>3.7680078570523357</v>
      </c>
      <c r="KR430" s="2">
        <f>100*((BO418/BO406)-1)</f>
        <v>-5.3681537903518262</v>
      </c>
      <c r="KS430" s="2">
        <f t="shared" si="850"/>
        <v>-5.3681537903518262</v>
      </c>
      <c r="KT430" s="3">
        <f>KT429+(KT431-KT428)*1/3</f>
        <v>1.2592113333333332</v>
      </c>
      <c r="KU430" s="3">
        <f>KU429+(KU431-KU428)*1/3</f>
        <v>82.017776666666677</v>
      </c>
      <c r="KV430" s="3">
        <f t="shared" si="773"/>
        <v>65.1342427561802</v>
      </c>
      <c r="KW430" s="2">
        <f t="shared" si="774"/>
        <v>116.11706509307531</v>
      </c>
      <c r="KX430" s="2">
        <f t="shared" si="837"/>
        <v>119.1546374265277</v>
      </c>
      <c r="LA430">
        <v>2</v>
      </c>
      <c r="LB430">
        <v>0</v>
      </c>
      <c r="LE430" s="2">
        <v>139.10374970307271</v>
      </c>
      <c r="LF430" s="2">
        <v>154.51323120231984</v>
      </c>
      <c r="LG430" s="2">
        <v>107.74272354007603</v>
      </c>
      <c r="LH430" s="2">
        <v>104.24347228243025</v>
      </c>
      <c r="LI430" s="2">
        <v>110.74086689295432</v>
      </c>
      <c r="LJ430" s="2">
        <v>114.41284371509786</v>
      </c>
      <c r="LK430" s="2">
        <v>120.90894205692095</v>
      </c>
      <c r="LL430" s="2">
        <v>128.92523091984617</v>
      </c>
      <c r="LM430" s="2">
        <v>133.51060446794023</v>
      </c>
      <c r="LN430" s="2">
        <v>122.5610849973437</v>
      </c>
      <c r="LO430" s="2">
        <v>151.22757630342693</v>
      </c>
      <c r="LP430" s="2">
        <v>139.39837464675156</v>
      </c>
      <c r="LQ430" s="2">
        <v>174.8383250482695</v>
      </c>
      <c r="LR430" s="2">
        <v>138.26672030940418</v>
      </c>
      <c r="LS430" s="2">
        <v>135.7866677989349</v>
      </c>
      <c r="LT430" s="2">
        <v>169.85762240814475</v>
      </c>
      <c r="LU430" s="2">
        <v>138.19401745123781</v>
      </c>
      <c r="LV430" s="2">
        <v>138.24007886249265</v>
      </c>
      <c r="LW430" s="2">
        <v>124.44302345218928</v>
      </c>
      <c r="LX430" s="2">
        <v>87.277265368589468</v>
      </c>
      <c r="LY430" s="2">
        <v>120.20174564748804</v>
      </c>
      <c r="LZ430" s="2">
        <v>135.69447137648822</v>
      </c>
      <c r="MA430" s="2">
        <v>135.50918133266734</v>
      </c>
      <c r="MB430" s="2">
        <v>130.10424082577018</v>
      </c>
      <c r="MC430" s="2">
        <v>144.62574985226271</v>
      </c>
      <c r="MD430" s="2">
        <v>130.03271442956046</v>
      </c>
      <c r="ME430" s="2">
        <v>149.60047052239659</v>
      </c>
      <c r="MF430" s="2">
        <v>139.01033463233387</v>
      </c>
      <c r="MG430" s="2">
        <v>149.63228346317331</v>
      </c>
      <c r="MH430" s="2">
        <v>108.61613907970451</v>
      </c>
      <c r="MI430" s="2">
        <v>192.82298181225366</v>
      </c>
      <c r="MJ430" s="2">
        <v>143.60331081517791</v>
      </c>
      <c r="MK430" s="2">
        <v>137.48075503332223</v>
      </c>
      <c r="ML430" s="2">
        <v>126.35802787515806</v>
      </c>
      <c r="MM430" s="2">
        <v>130.55965798548357</v>
      </c>
      <c r="MN430" s="2">
        <v>156.2073467979522</v>
      </c>
      <c r="MO430" s="2">
        <v>150.52292224512823</v>
      </c>
      <c r="MP430" s="2">
        <v>158.83675100905037</v>
      </c>
      <c r="MQ430" s="2">
        <v>87.664482686417074</v>
      </c>
      <c r="MR430" s="2">
        <v>93.402492959399694</v>
      </c>
      <c r="MS430" s="10">
        <v>138.55510223502642</v>
      </c>
      <c r="MT430" s="2">
        <v>144.01450267926123</v>
      </c>
      <c r="MU430" s="2">
        <v>126.97811932644152</v>
      </c>
      <c r="MV430" s="2">
        <v>82.585518585374587</v>
      </c>
      <c r="MX430" s="22">
        <v>0.47149999999999997</v>
      </c>
      <c r="MY430" s="22">
        <v>0.1135</v>
      </c>
      <c r="MZ430" s="22">
        <v>0.62749999999999995</v>
      </c>
      <c r="NA430" s="22">
        <v>0.39090000000000003</v>
      </c>
      <c r="NB430" s="22">
        <v>0.39529999999999998</v>
      </c>
      <c r="NC430" s="22">
        <v>0.37669999999999998</v>
      </c>
      <c r="ND430" s="22">
        <v>0.49559999999999998</v>
      </c>
      <c r="NE430" s="22">
        <v>2.4247000000000001</v>
      </c>
      <c r="NF430" s="22">
        <v>0.71120000000000005</v>
      </c>
      <c r="NG430" s="22">
        <v>4.0416999999999996</v>
      </c>
      <c r="NH430" s="23">
        <v>7.7809999999999997</v>
      </c>
      <c r="NI430" s="22">
        <v>15.287699999999999</v>
      </c>
      <c r="NJ430" s="22">
        <v>0.62329999999999997</v>
      </c>
      <c r="NK430" s="22">
        <v>0.37480000000000002</v>
      </c>
      <c r="NL430" s="23">
        <v>6.4249999999999998</v>
      </c>
      <c r="NM430" s="3">
        <v>2.88</v>
      </c>
      <c r="NN430" s="22">
        <v>2.6181000000000001</v>
      </c>
      <c r="NO430" s="22">
        <v>4.4641000000000002</v>
      </c>
      <c r="NP430" s="22">
        <v>0.18240000000000001</v>
      </c>
      <c r="NQ430" s="22">
        <v>3.2814000000000001</v>
      </c>
      <c r="NR430" s="23">
        <v>0.104</v>
      </c>
      <c r="NS430" s="22">
        <v>1.7677</v>
      </c>
      <c r="NT430" s="22">
        <v>9.4565999999999999</v>
      </c>
      <c r="NU430" s="23">
        <v>8.4930000000000003</v>
      </c>
      <c r="NV430" s="3">
        <v>4.3600000000000003</v>
      </c>
      <c r="NW430" s="22">
        <v>0.67169999999999996</v>
      </c>
      <c r="NX430" s="22">
        <v>0.99309999999999998</v>
      </c>
      <c r="NY430" s="22">
        <v>81.886399999999995</v>
      </c>
      <c r="NZ430" s="22">
        <v>29.121400000000001</v>
      </c>
      <c r="OA430" s="23">
        <v>2.7349999999999999</v>
      </c>
      <c r="OB430" s="22">
        <v>1.0313000000000001</v>
      </c>
      <c r="OC430" s="22">
        <v>1.3963000000000001</v>
      </c>
      <c r="OD430" s="22">
        <v>2.8569</v>
      </c>
      <c r="OE430" s="22">
        <v>2.0501999999999998</v>
      </c>
      <c r="OF430" s="22">
        <v>10.218500000000001</v>
      </c>
      <c r="OG430" s="22">
        <v>6.3399999999999998E-2</v>
      </c>
      <c r="OH430" s="23">
        <v>3.399</v>
      </c>
      <c r="OI430" s="22">
        <v>5.3727999999999998</v>
      </c>
      <c r="OJ430" s="22">
        <v>10.105499999999999</v>
      </c>
      <c r="OK430" s="22">
        <v>5.4942000000000002</v>
      </c>
      <c r="OL430" s="22">
        <v>0.4758</v>
      </c>
      <c r="OM430" s="23">
        <v>3.234</v>
      </c>
      <c r="ON430" s="22">
        <v>3.1463999999999999</v>
      </c>
      <c r="OO430" s="22">
        <v>9.2477999999999998</v>
      </c>
      <c r="OQ430">
        <f t="shared" si="829"/>
        <v>-1</v>
      </c>
      <c r="OR430" s="23">
        <f t="shared" ca="1" si="724"/>
        <v>1.0051234821471531</v>
      </c>
      <c r="OS430" s="23">
        <f t="shared" ca="1" si="724"/>
        <v>0.99708963796047667</v>
      </c>
      <c r="OT430" s="23">
        <f t="shared" ca="1" si="724"/>
        <v>0.99966044047559655</v>
      </c>
      <c r="OU430" s="23">
        <f t="shared" ca="1" si="724"/>
        <v>1.000153512483819</v>
      </c>
      <c r="OV430" s="23">
        <f t="shared" ca="1" si="724"/>
        <v>1.0025889682071694</v>
      </c>
      <c r="OW430" s="23">
        <f t="shared" ca="1" si="724"/>
        <v>1.00076667971067</v>
      </c>
      <c r="OX430" s="23">
        <f t="shared" ca="1" si="811"/>
        <v>0.99941854262798957</v>
      </c>
      <c r="OY430" s="23">
        <f t="shared" ca="1" si="811"/>
        <v>1.0037394630237417</v>
      </c>
      <c r="OZ430" s="23">
        <f t="shared" ca="1" si="811"/>
        <v>1.0042983008148445</v>
      </c>
      <c r="PA430" s="23">
        <f t="shared" ca="1" si="811"/>
        <v>1.0039323285032207</v>
      </c>
      <c r="PB430" s="23">
        <f t="shared" ca="1" si="811"/>
        <v>1.0101176375044894</v>
      </c>
      <c r="PC430" s="23">
        <f t="shared" ca="1" si="811"/>
        <v>1.0116942530630748</v>
      </c>
      <c r="PD430" s="23">
        <f t="shared" ca="1" si="811"/>
        <v>0.99818327386787353</v>
      </c>
      <c r="PE430" s="23">
        <f t="shared" ca="1" si="811"/>
        <v>0.98770001424995646</v>
      </c>
      <c r="PF430" s="23">
        <f t="shared" ca="1" si="811"/>
        <v>1.005053527384443</v>
      </c>
      <c r="PG430" s="23">
        <f t="shared" ca="1" si="729"/>
        <v>0.98311256305123818</v>
      </c>
      <c r="PH430" s="23">
        <f t="shared" ca="1" si="729"/>
        <v>1.0094664043034833</v>
      </c>
      <c r="PI430" s="23">
        <f t="shared" ca="1" si="729"/>
        <v>1.0036739028956019</v>
      </c>
      <c r="PJ430" s="23">
        <f t="shared" ca="1" si="729"/>
        <v>1.0699939424036204</v>
      </c>
      <c r="PK430" s="23">
        <f t="shared" ca="1" si="729"/>
        <v>1.0142788979789359</v>
      </c>
      <c r="PL430" s="23">
        <f t="shared" ca="1" si="729"/>
        <v>1.0004975519040324</v>
      </c>
      <c r="PM430" s="23">
        <f t="shared" ca="1" si="729"/>
        <v>1.01063520397411</v>
      </c>
      <c r="PN430" s="23">
        <f t="shared" ca="1" si="729"/>
        <v>1.0079943652526329</v>
      </c>
      <c r="PO430" s="23">
        <f t="shared" ca="1" si="851"/>
        <v>1.0019312927851722</v>
      </c>
      <c r="PP430" s="23">
        <f t="shared" ca="1" si="851"/>
        <v>1.0075961966359794</v>
      </c>
      <c r="PQ430" s="23">
        <f t="shared" ca="1" si="851"/>
        <v>1.0395184133029853</v>
      </c>
      <c r="PR430" s="23">
        <f t="shared" ca="1" si="851"/>
        <v>1.0129022341124925</v>
      </c>
      <c r="PS430" s="23">
        <f t="shared" ca="1" si="851"/>
        <v>1.0060191514242633</v>
      </c>
      <c r="PT430" s="23">
        <f t="shared" ca="1" si="851"/>
        <v>1.0010694112228196</v>
      </c>
      <c r="PU430" s="23">
        <f t="shared" ca="1" si="851"/>
        <v>0.98148588931678837</v>
      </c>
      <c r="PV430" s="23">
        <f t="shared" ca="1" si="851"/>
        <v>1.0171236949545925</v>
      </c>
      <c r="PW430" s="23">
        <f t="shared" ca="1" si="851"/>
        <v>1.0060983956485692</v>
      </c>
      <c r="PX430" s="23">
        <f t="shared" ca="1" si="855"/>
        <v>1.0031164213811417</v>
      </c>
      <c r="PY430" s="23">
        <f t="shared" ca="1" si="855"/>
        <v>0.99651329274848699</v>
      </c>
      <c r="PZ430" s="23">
        <f t="shared" ca="1" si="855"/>
        <v>1.0017369314751932</v>
      </c>
      <c r="QA430" s="23">
        <f t="shared" ca="1" si="855"/>
        <v>1.0059083437615652</v>
      </c>
      <c r="QB430" s="23">
        <f t="shared" ca="1" si="730"/>
        <v>1.0062632668310769</v>
      </c>
      <c r="QC430" s="23">
        <f t="shared" ca="1" si="730"/>
        <v>1.009483548656706</v>
      </c>
      <c r="QD430" s="23">
        <f t="shared" ca="1" si="730"/>
        <v>1.0000195618963075</v>
      </c>
      <c r="QE430" s="23">
        <f t="shared" ca="1" si="730"/>
        <v>0.99922268422853755</v>
      </c>
      <c r="QF430" s="23">
        <f t="shared" ca="1" si="730"/>
        <v>1.0009117058748305</v>
      </c>
      <c r="QG430" s="23">
        <f t="shared" ca="1" si="809"/>
        <v>1.0039643555200026</v>
      </c>
      <c r="QH430" s="23">
        <f t="shared" ca="1" si="809"/>
        <v>1.0049571498160921</v>
      </c>
      <c r="QI430" s="23">
        <f t="shared" ca="1" si="809"/>
        <v>1.0097403314834352</v>
      </c>
      <c r="QJ430" s="26">
        <f t="shared" ca="1" si="779"/>
        <v>1.004996073094756</v>
      </c>
      <c r="QL430" s="3">
        <f t="shared" ca="1" si="751"/>
        <v>134.36813141359045</v>
      </c>
      <c r="QM430" s="3">
        <f t="shared" ca="1" si="753"/>
        <v>0.49960730947560261</v>
      </c>
      <c r="QN430" s="3">
        <f t="shared" ca="1" si="757"/>
        <v>0.35972443133439241</v>
      </c>
      <c r="QO430" s="3">
        <f t="shared" ca="1" si="762"/>
        <v>1.1386579393632523</v>
      </c>
      <c r="QP430" s="3">
        <f t="shared" ca="1" si="795"/>
        <v>2.6358037531416079</v>
      </c>
      <c r="QQ430" s="2">
        <f t="shared" ca="1" si="810"/>
        <v>6.3747295018472538</v>
      </c>
      <c r="QR430" s="3">
        <f t="shared" ca="1" si="754"/>
        <v>6.1628032538270094</v>
      </c>
      <c r="QS430" s="3">
        <f t="shared" ca="1" si="758"/>
        <v>4.438271885362151</v>
      </c>
      <c r="QT430" s="3">
        <f t="shared" ca="1" si="761"/>
        <v>4.6330164797389939</v>
      </c>
      <c r="QU430" s="3">
        <f t="shared" ca="1" si="782"/>
        <v>5.3410821205339687</v>
      </c>
    </row>
    <row r="431" spans="1:463" x14ac:dyDescent="0.35">
      <c r="A431" t="s">
        <v>1496</v>
      </c>
      <c r="B431" s="21">
        <v>45323</v>
      </c>
      <c r="C431" t="s">
        <v>1046</v>
      </c>
      <c r="D431" s="2">
        <v>130.80000000000001</v>
      </c>
      <c r="E431" s="2">
        <v>132.30000000000001</v>
      </c>
      <c r="F431" s="2">
        <v>3.4</v>
      </c>
      <c r="G431" s="2">
        <v>127.9</v>
      </c>
      <c r="H431" s="2">
        <v>132.97423235405995</v>
      </c>
      <c r="I431" s="2">
        <v>128.77059612602659</v>
      </c>
      <c r="J431" s="2">
        <v>130.69999999999999</v>
      </c>
      <c r="K431" s="2">
        <v>132.69999999999999</v>
      </c>
      <c r="L431" s="2">
        <v>133.83911727915327</v>
      </c>
      <c r="M431" s="2">
        <v>121.9</v>
      </c>
      <c r="N431" s="2">
        <v>129.80000000000001</v>
      </c>
      <c r="O431" s="2">
        <v>134.6</v>
      </c>
      <c r="P431" s="2">
        <v>137.69999999999999</v>
      </c>
      <c r="Q431" s="2">
        <v>118.3</v>
      </c>
      <c r="R431" s="2">
        <v>131.9</v>
      </c>
      <c r="S431" s="2">
        <v>129.80000000000001</v>
      </c>
      <c r="T431" s="2">
        <v>192.6</v>
      </c>
      <c r="U431" s="2">
        <v>138.5</v>
      </c>
      <c r="V431" s="2">
        <v>147.69999999999999</v>
      </c>
      <c r="W431" s="2">
        <v>135.19999999999999</v>
      </c>
      <c r="X431" s="2">
        <v>134.9</v>
      </c>
      <c r="Y431" s="2">
        <v>203.1</v>
      </c>
      <c r="Z431" s="2">
        <v>200.7</v>
      </c>
      <c r="AA431" s="2">
        <v>134.80000000000001</v>
      </c>
      <c r="AB431" s="2">
        <v>110.8</v>
      </c>
      <c r="AC431" s="2">
        <v>109.7</v>
      </c>
      <c r="AD431" s="2">
        <v>146.69999999999999</v>
      </c>
      <c r="AE431" s="2">
        <v>121</v>
      </c>
      <c r="AF431" s="2">
        <v>137.19999999999999</v>
      </c>
      <c r="AG431" s="22">
        <v>509.9162</v>
      </c>
      <c r="AH431" s="22">
        <v>490.0838</v>
      </c>
      <c r="AI431" s="22">
        <v>152.29560000000001</v>
      </c>
      <c r="AJ431" s="22">
        <v>30.8627</v>
      </c>
      <c r="AK431" s="22">
        <v>40.887999999999998</v>
      </c>
      <c r="AL431" s="22">
        <v>5.8361999999999998</v>
      </c>
      <c r="AM431" s="22">
        <v>9.9711999999999996</v>
      </c>
      <c r="AN431" s="22">
        <v>30.747199999999999</v>
      </c>
      <c r="AO431" s="22">
        <v>50.110900000000001</v>
      </c>
      <c r="AP431" s="22">
        <v>25.3537</v>
      </c>
      <c r="AQ431" s="22">
        <v>23.775700000000001</v>
      </c>
      <c r="AR431" s="2">
        <v>134.9</v>
      </c>
      <c r="AS431" s="2">
        <v>145.80000000000001</v>
      </c>
      <c r="AT431" s="2">
        <v>118.3</v>
      </c>
      <c r="AU431" s="2">
        <v>140.19999999999999</v>
      </c>
      <c r="AV431" s="2">
        <v>125.9</v>
      </c>
      <c r="AW431" s="2">
        <v>131.4</v>
      </c>
      <c r="AX431" s="2">
        <v>131.9</v>
      </c>
      <c r="AY431" s="2">
        <v>126.8</v>
      </c>
      <c r="AZ431" s="2">
        <v>127.5</v>
      </c>
      <c r="BA431" s="2">
        <v>135.19999999999999</v>
      </c>
      <c r="BB431" s="2">
        <v>141.4</v>
      </c>
      <c r="BC431" s="2">
        <v>118.5</v>
      </c>
      <c r="BD431" s="3">
        <v>1.91</v>
      </c>
      <c r="BE431" s="3">
        <v>1.36</v>
      </c>
      <c r="BF431" s="3">
        <v>0.95</v>
      </c>
      <c r="BG431" s="3">
        <v>0.25</v>
      </c>
      <c r="BH431" s="3">
        <v>-1.07</v>
      </c>
      <c r="BI431" s="2">
        <v>381</v>
      </c>
      <c r="BJ431" s="2">
        <v>4.5</v>
      </c>
      <c r="BK431" s="2">
        <v>3.5</v>
      </c>
      <c r="BL431" s="2">
        <v>156.80000000000001</v>
      </c>
      <c r="BM431" s="2">
        <v>139.4</v>
      </c>
      <c r="BN431" s="10">
        <v>680</v>
      </c>
      <c r="BO431" s="3">
        <v>82.37</v>
      </c>
      <c r="BP431" s="22">
        <v>1.2622</v>
      </c>
      <c r="BQ431" s="3">
        <v>83.478095238095221</v>
      </c>
      <c r="BR431" s="23">
        <v>1.7215000000000003</v>
      </c>
      <c r="BS431" s="2">
        <v>270.3</v>
      </c>
      <c r="BT431" s="3">
        <v>116.91</v>
      </c>
      <c r="BU431" s="2">
        <v>3.1</v>
      </c>
      <c r="BV431" s="2">
        <v>3.8</v>
      </c>
      <c r="BW431" s="2">
        <v>5.8</v>
      </c>
      <c r="BX431" s="2">
        <v>5.9</v>
      </c>
      <c r="BY431" s="23">
        <v>310.96699999999998</v>
      </c>
      <c r="BZ431" s="2">
        <v>106.9</v>
      </c>
      <c r="CA431" s="2">
        <v>118.3</v>
      </c>
      <c r="CB431" s="3">
        <v>119.21</v>
      </c>
      <c r="CC431" s="2">
        <v>120.2</v>
      </c>
      <c r="CD431" s="2">
        <v>159.4</v>
      </c>
      <c r="CE431" s="2">
        <v>107.08343606623487</v>
      </c>
      <c r="CF431" s="3">
        <v>119.47344837485696</v>
      </c>
      <c r="CG431" s="2">
        <v>120.00079459116633</v>
      </c>
      <c r="CH431" s="23">
        <v>315.32453432814486</v>
      </c>
      <c r="CI431" s="3">
        <v>117.90539421746188</v>
      </c>
      <c r="CM431" s="2">
        <f t="shared" si="763"/>
        <v>66.1369792727739</v>
      </c>
      <c r="CN431" s="2">
        <f t="shared" si="763"/>
        <v>1.3638884487402949</v>
      </c>
      <c r="CO431" s="2">
        <f t="shared" si="764"/>
        <v>81.642509473321056</v>
      </c>
      <c r="CR431" s="2">
        <f t="shared" si="767"/>
        <v>0.61538461538462419</v>
      </c>
      <c r="CS431" s="2">
        <f t="shared" si="767"/>
        <v>0.60836501901141549</v>
      </c>
      <c r="CT431" s="2">
        <f t="shared" si="768"/>
        <v>0.62942564909520959</v>
      </c>
      <c r="CU431" s="2">
        <f t="shared" si="768"/>
        <v>0.45947243970163854</v>
      </c>
      <c r="CV431" s="2">
        <f t="shared" si="768"/>
        <v>0.40794236972488018</v>
      </c>
      <c r="CW431" s="2">
        <f t="shared" si="769"/>
        <v>0.22338049143706845</v>
      </c>
      <c r="CX431" s="2">
        <f t="shared" si="770"/>
        <v>0.60652009097800075</v>
      </c>
      <c r="CY431" s="2">
        <f t="shared" si="815"/>
        <v>1.7241379310344962</v>
      </c>
      <c r="CZ431" s="2">
        <f t="shared" si="775"/>
        <v>0.15600624024960111</v>
      </c>
      <c r="DA431" s="2">
        <f t="shared" si="776"/>
        <v>-0.44923629829290207</v>
      </c>
      <c r="DB431" s="2">
        <f t="shared" si="777"/>
        <v>0.40788579197824221</v>
      </c>
      <c r="DC431" s="2">
        <f t="shared" si="859"/>
        <v>0.79365079365079361</v>
      </c>
      <c r="DF431" s="2">
        <f t="shared" si="771"/>
        <v>5.6551613832181324</v>
      </c>
      <c r="DG431" s="2">
        <f t="shared" si="771"/>
        <v>5.0066509880589027</v>
      </c>
      <c r="DH431" s="2">
        <f t="shared" si="772"/>
        <v>6.7872660173245114</v>
      </c>
      <c r="DI431" s="2">
        <f t="shared" ref="DI431:DJ446" si="863">100*((AVERAGE(V429:V431)/AVERAGE(V426:V428))^4-1)</f>
        <v>7.397327639156237</v>
      </c>
      <c r="DJ431" s="2">
        <f t="shared" si="863"/>
        <v>3.527444259429835</v>
      </c>
      <c r="DM431" s="2">
        <f t="shared" si="816"/>
        <v>3.8095238095238191</v>
      </c>
      <c r="DN431" s="2">
        <f t="shared" si="816"/>
        <v>3.4401876465989099</v>
      </c>
      <c r="DO431" s="2">
        <f t="shared" si="780"/>
        <v>4.4934640522875817</v>
      </c>
      <c r="DP431" s="2">
        <f t="shared" si="817"/>
        <v>1.0827532869296033</v>
      </c>
      <c r="DQ431" s="2">
        <f t="shared" si="854"/>
        <v>1.6908193537844178</v>
      </c>
      <c r="DR431" s="2">
        <f t="shared" si="818"/>
        <v>6.0751398880895247</v>
      </c>
      <c r="DS431" s="2">
        <f t="shared" si="819"/>
        <v>4.999531066968383</v>
      </c>
      <c r="DT431" s="2">
        <v>5.2</v>
      </c>
      <c r="DU431" s="2">
        <v>6.3</v>
      </c>
      <c r="DV431" s="2">
        <f t="shared" si="781"/>
        <v>4.9921996879875197</v>
      </c>
      <c r="DW431" s="2">
        <f t="shared" si="820"/>
        <v>5.0621669626998322</v>
      </c>
      <c r="DX431" s="2">
        <f t="shared" si="821"/>
        <v>-18.147046323841909</v>
      </c>
      <c r="DY431" s="2">
        <f t="shared" si="822"/>
        <v>-0.15140045420135584</v>
      </c>
      <c r="DZ431" s="2">
        <f t="shared" si="823"/>
        <v>-6.4841498559077841</v>
      </c>
      <c r="EA431" s="2">
        <f t="shared" si="835"/>
        <v>6.5384615384615374</v>
      </c>
      <c r="EB431" s="2">
        <f t="shared" si="835"/>
        <v>11.219879518072261</v>
      </c>
      <c r="EC431" s="2">
        <f t="shared" si="835"/>
        <v>4.4822256568778807</v>
      </c>
      <c r="ED431" s="2">
        <f t="shared" si="835"/>
        <v>2.1196063588190928</v>
      </c>
      <c r="EE431" s="2">
        <f t="shared" si="718"/>
        <v>35.490326884589706</v>
      </c>
      <c r="EF431" s="2">
        <f t="shared" si="718"/>
        <v>33.621837549933417</v>
      </c>
      <c r="EG431" s="2">
        <f t="shared" si="718"/>
        <v>3.1369548584544882</v>
      </c>
      <c r="EH431" s="2">
        <f t="shared" si="718"/>
        <v>-7.3578595317725703</v>
      </c>
      <c r="EI431" s="2">
        <f t="shared" si="849"/>
        <v>4.9805447470817166</v>
      </c>
      <c r="EJ431" s="2">
        <f t="shared" si="849"/>
        <v>11.981566820276512</v>
      </c>
      <c r="EK431" s="2">
        <f t="shared" si="849"/>
        <v>5.0621669626998322</v>
      </c>
      <c r="EL431" s="2">
        <f t="shared" si="849"/>
        <v>-1.7519271198318198</v>
      </c>
      <c r="EM431" s="2">
        <f t="shared" si="849"/>
        <v>0</v>
      </c>
      <c r="EN431" s="2">
        <f t="shared" si="849"/>
        <v>6.5693430656934337</v>
      </c>
      <c r="EO431" s="2">
        <f t="shared" si="830"/>
        <v>-0.15140045420135584</v>
      </c>
      <c r="EP431" s="2">
        <f t="shared" si="830"/>
        <v>5.578684429641978</v>
      </c>
      <c r="EQ431" s="2">
        <f t="shared" si="830"/>
        <v>5.3719008264462742</v>
      </c>
      <c r="ER431" s="2">
        <f t="shared" si="716"/>
        <v>4.4822256568778807</v>
      </c>
      <c r="ES431" s="2">
        <f t="shared" si="716"/>
        <v>5.9970014992503762</v>
      </c>
      <c r="ET431" s="2">
        <f t="shared" si="716"/>
        <v>3.6745406824147064</v>
      </c>
      <c r="EU431" s="2">
        <f t="shared" si="765"/>
        <v>4.5</v>
      </c>
      <c r="EV431" s="2">
        <f t="shared" si="765"/>
        <v>3.5</v>
      </c>
      <c r="EW431" s="2">
        <f t="shared" si="824"/>
        <v>-1.0725552050473097</v>
      </c>
      <c r="EX431" s="2">
        <f t="shared" si="824"/>
        <v>0.86830680173661801</v>
      </c>
      <c r="EY431" s="2">
        <f t="shared" si="825"/>
        <v>-3.2110514632505582</v>
      </c>
      <c r="EZ431" s="2">
        <f t="shared" si="825"/>
        <v>-30.754994464287222</v>
      </c>
      <c r="FA431" s="2">
        <f t="shared" si="826"/>
        <v>4.8080651415277398</v>
      </c>
      <c r="FB431" s="2">
        <f t="shared" si="733"/>
        <v>3.1570741416486969</v>
      </c>
      <c r="FC431" s="2">
        <f t="shared" si="733"/>
        <v>2.7884615384615508</v>
      </c>
      <c r="FD431" s="2">
        <f t="shared" si="733"/>
        <v>2.512998266897748</v>
      </c>
      <c r="FE431" s="2">
        <f t="shared" si="732"/>
        <v>2.9625151148730211</v>
      </c>
      <c r="FF431" s="2">
        <f t="shared" si="732"/>
        <v>0.75440067057837012</v>
      </c>
      <c r="FG431" s="2">
        <f t="shared" si="732"/>
        <v>2.7724049000644735</v>
      </c>
      <c r="FH431" s="2">
        <v>5.8</v>
      </c>
      <c r="FI431" s="2">
        <v>5.7</v>
      </c>
      <c r="FL431" s="2">
        <f t="shared" ref="FL431:FM446" si="864">100*((AVERAGE(H429:H431)/AVERAGE(H426:H428))-1)</f>
        <v>0.52098456185729614</v>
      </c>
      <c r="FM431" s="2">
        <f t="shared" si="864"/>
        <v>0.75503036526145539</v>
      </c>
      <c r="FN431" s="2">
        <f t="shared" si="798"/>
        <v>1.3689645645099446</v>
      </c>
      <c r="FQ431" s="2">
        <f t="shared" ref="FQ431:FR446" si="865">100*((AVERAGE(H429:H431)/AVERAGE(H426:H428))^4-1)</f>
        <v>2.1002803791981828</v>
      </c>
      <c r="FR431" s="2">
        <f t="shared" si="865"/>
        <v>3.05449820549617</v>
      </c>
      <c r="FS431" s="2">
        <f t="shared" si="800"/>
        <v>5.5893318197600905</v>
      </c>
      <c r="FT431" s="2">
        <f t="shared" ref="FT431:FU446" si="866">100*((AVERAGE(CH429:CH431)/AVERAGE(CH426:CH428))^4-1)</f>
        <v>3.6198452142110593</v>
      </c>
      <c r="FU431" s="2">
        <f t="shared" si="866"/>
        <v>2.4314971910535554</v>
      </c>
      <c r="FX431" s="2">
        <f t="shared" si="852"/>
        <v>2.5548040434192565</v>
      </c>
      <c r="FY431" s="2">
        <f t="shared" si="852"/>
        <v>3.7292434142931263</v>
      </c>
      <c r="FZ431" s="2">
        <f t="shared" si="813"/>
        <v>5.8760125662773888</v>
      </c>
      <c r="GA431" s="2">
        <f t="shared" si="853"/>
        <v>3.4242093358142878</v>
      </c>
      <c r="GB431" s="2">
        <f t="shared" si="853"/>
        <v>2.6318052535282854</v>
      </c>
      <c r="GE431" s="2">
        <f t="shared" si="858"/>
        <v>39.318834188732431</v>
      </c>
      <c r="GF431" s="2">
        <f t="shared" si="858"/>
        <v>37.003638008671906</v>
      </c>
      <c r="GG431" s="2">
        <f t="shared" si="856"/>
        <v>-5.7447440109412939</v>
      </c>
      <c r="GH431" s="2">
        <f t="shared" si="856"/>
        <v>-36.20528338118428</v>
      </c>
      <c r="GI431" s="2">
        <f t="shared" si="832"/>
        <v>4.1714213262330269</v>
      </c>
      <c r="GJ431" s="2">
        <f t="shared" si="833"/>
        <v>6.3385932067397732</v>
      </c>
      <c r="GK431" s="2">
        <v>6</v>
      </c>
      <c r="GN431" s="2">
        <f t="shared" si="752"/>
        <v>-0.60000000000000009</v>
      </c>
      <c r="GQ431" s="2">
        <f t="shared" si="717"/>
        <v>1.4</v>
      </c>
      <c r="GT431" s="27">
        <f t="shared" ca="1" si="734"/>
        <v>100.43763676148797</v>
      </c>
      <c r="GU431" s="27">
        <f t="shared" ca="1" si="735"/>
        <v>99.692780337941642</v>
      </c>
      <c r="GV431" s="27">
        <f t="shared" ca="1" si="735"/>
        <v>105.01635768811342</v>
      </c>
      <c r="GW431" s="27">
        <f t="shared" ca="1" si="736"/>
        <v>100.23006134969323</v>
      </c>
      <c r="GX431" s="27">
        <f t="shared" ca="1" si="736"/>
        <v>99.774436090225564</v>
      </c>
      <c r="GY431" s="27">
        <f t="shared" ca="1" si="737"/>
        <v>100.07564296520425</v>
      </c>
      <c r="GZ431" s="27">
        <f t="shared" ca="1" si="738"/>
        <v>65.115185707569339</v>
      </c>
      <c r="HA431" s="27">
        <f t="shared" ca="1" si="739"/>
        <v>100.09124087591242</v>
      </c>
      <c r="HB431" s="27">
        <f t="shared" ca="1" si="739"/>
        <v>98.192771084337338</v>
      </c>
      <c r="HC431" s="27">
        <f t="shared" ca="1" si="739"/>
        <v>97.97570850202429</v>
      </c>
      <c r="HD431" s="27">
        <f t="shared" ca="1" si="739"/>
        <v>96.961130742049463</v>
      </c>
      <c r="HE431" s="27">
        <f t="shared" ca="1" si="740"/>
        <v>101.00273473108476</v>
      </c>
      <c r="HG431" s="27">
        <f t="shared" ca="1" si="741"/>
        <v>106.19674670797832</v>
      </c>
      <c r="HH431" s="27">
        <f t="shared" ca="1" si="742"/>
        <v>93.804034582132545</v>
      </c>
      <c r="HI431" s="27">
        <f t="shared" ca="1" si="742"/>
        <v>77.943051423714408</v>
      </c>
      <c r="HJ431" s="27">
        <f t="shared" ca="1" si="743"/>
        <v>100.8507347254447</v>
      </c>
      <c r="HK431" s="27">
        <f t="shared" ca="1" si="743"/>
        <v>106.31494804156677</v>
      </c>
      <c r="HL431" s="27">
        <f t="shared" ca="1" si="744"/>
        <v>103.36200156372163</v>
      </c>
      <c r="HM431" s="27">
        <f t="shared" ca="1" si="745"/>
        <v>163.61538461538461</v>
      </c>
      <c r="HN431" s="27">
        <f t="shared" ca="1" si="746"/>
        <v>98.738738738738732</v>
      </c>
      <c r="HO431" s="27">
        <f t="shared" ca="1" si="746"/>
        <v>107.25053840631729</v>
      </c>
      <c r="HP431" s="27">
        <f t="shared" ca="1" si="746"/>
        <v>107.86026200873363</v>
      </c>
      <c r="HQ431" s="27">
        <f t="shared" ca="1" si="746"/>
        <v>102.16606498194946</v>
      </c>
      <c r="HR431" s="27">
        <f t="shared" ca="1" si="747"/>
        <v>91.722408026755858</v>
      </c>
      <c r="HT431" s="27">
        <f t="shared" ca="1" si="860"/>
        <v>164.84324251527246</v>
      </c>
      <c r="HU431" s="27">
        <f t="shared" ca="1" si="860"/>
        <v>29.309936058778803</v>
      </c>
      <c r="HV431" s="27">
        <f t="shared" ca="1" si="860"/>
        <v>49.065458512697973</v>
      </c>
      <c r="HW431" s="27">
        <f t="shared" ca="1" si="861"/>
        <v>536.47115910867876</v>
      </c>
      <c r="HX431" s="27">
        <f t="shared" ca="1" si="861"/>
        <v>463.82032963252533</v>
      </c>
      <c r="HY431" s="27">
        <f t="shared" ca="1" si="802"/>
        <v>1000.0000000000001</v>
      </c>
      <c r="HZ431" s="27">
        <f t="shared" ca="1" si="862"/>
        <v>2.4498059051789114</v>
      </c>
      <c r="IA431" s="27">
        <f t="shared" ca="1" si="862"/>
        <v>10.384994744688974</v>
      </c>
      <c r="IB431" s="27">
        <f t="shared" ca="1" si="862"/>
        <v>28.51377301398194</v>
      </c>
      <c r="IC431" s="27">
        <f t="shared" ca="1" si="862"/>
        <v>48.226392296812485</v>
      </c>
      <c r="ID431" s="27">
        <f t="shared" ca="1" si="862"/>
        <v>27.746587093108939</v>
      </c>
      <c r="IE431" s="27">
        <f t="shared" ca="1" si="862"/>
        <v>24.821666551367212</v>
      </c>
      <c r="IG431" s="28">
        <f t="shared" ca="1" si="786"/>
        <v>1.0903827527537477</v>
      </c>
      <c r="IH431" s="28">
        <f t="shared" ca="1" si="786"/>
        <v>-0.19140375097481721</v>
      </c>
      <c r="II431" s="28">
        <f t="shared" ca="1" si="786"/>
        <v>-0.87022969995698451</v>
      </c>
      <c r="IJ431" s="28">
        <f t="shared" ca="1" si="787"/>
        <v>0.57765068503958172</v>
      </c>
      <c r="IK431" s="24">
        <f t="shared" ca="1" si="803"/>
        <v>0.54890138321763571</v>
      </c>
      <c r="IL431" s="28">
        <f t="shared" ca="1" si="788"/>
        <v>2.8147395322473581</v>
      </c>
      <c r="IM431" s="28">
        <f t="shared" ca="1" si="804"/>
        <v>3.4401876465988992</v>
      </c>
      <c r="IN431" s="3">
        <f t="shared" ca="1" si="805"/>
        <v>3.3923902172869398</v>
      </c>
      <c r="IO431" s="2">
        <f t="shared" si="827"/>
        <v>3.4</v>
      </c>
      <c r="IQ431" s="2">
        <f t="shared" ca="1" si="838"/>
        <v>2.8749301821946016E-2</v>
      </c>
      <c r="IS431" s="3">
        <f t="shared" ca="1" si="790"/>
        <v>0.10117628716394422</v>
      </c>
      <c r="IT431" s="3">
        <f t="shared" ca="1" si="791"/>
        <v>9.9569340976727316E-3</v>
      </c>
      <c r="IU431" s="3">
        <f t="shared" si="792"/>
        <v>-0.60000000000000009</v>
      </c>
      <c r="IV431" s="3">
        <f t="shared" ca="1" si="793"/>
        <v>-0.71113322126161704</v>
      </c>
      <c r="IX431" s="28">
        <f ca="1">$HL431/100*(GZ431-100)*AL431/1000+(HM431-100)*HZ431/$HY431</f>
        <v>-5.4594267067834656E-2</v>
      </c>
      <c r="IY431" s="28">
        <f ca="1">$HL431/100*(HA431-100)*AM431/1000+(HN431-100)*IA431/$HY431</f>
        <v>-1.2157823695797491E-2</v>
      </c>
      <c r="IZ431" s="28">
        <f ca="1">$HL431/100*(HB431-100)*AN431/1000+(HO431-100)*IB431/$HY431</f>
        <v>0.14930480632616513</v>
      </c>
      <c r="JA431" s="28">
        <f ca="1">$HL431/100*(HC431-100)*AO431/1000+(HP431-100)*IC431/$HY431</f>
        <v>0.2742226272828564</v>
      </c>
      <c r="JB431" s="28">
        <f ca="1">$HL431/100*(HD431-100)*AP431/1000+(HQ431-100)*ID431/$HY431</f>
        <v>-1.9535976042068623E-2</v>
      </c>
      <c r="JC431" s="28">
        <f ca="1">$HL431/100*(HE431-100)*AQ431/1000+(HR431-100)*IE431/$HY431</f>
        <v>-0.1808213822781819</v>
      </c>
      <c r="JE431" s="3">
        <f t="shared" ca="1" si="848"/>
        <v>3.1396899092137331E-2</v>
      </c>
      <c r="JF431" s="3">
        <f t="shared" ca="1" si="848"/>
        <v>-2.5152726987376299E-2</v>
      </c>
      <c r="JG431" s="3">
        <f t="shared" ca="1" si="848"/>
        <v>3.0116612887261335E-2</v>
      </c>
      <c r="JH431" s="3">
        <f t="shared" ca="1" si="848"/>
        <v>-2.9012910978152118E-2</v>
      </c>
      <c r="JI431" s="3">
        <f t="shared" ca="1" si="848"/>
        <v>1.2204080119425476E-2</v>
      </c>
      <c r="JJ431" s="3">
        <f t="shared" ca="1" si="848"/>
        <v>-2.8509205325863984E-2</v>
      </c>
      <c r="JK431" s="3">
        <f>IO431-IO430</f>
        <v>-0.60000000000000009</v>
      </c>
      <c r="JL431" s="3">
        <f t="shared" ca="1" si="794"/>
        <v>-0.66151351197939878</v>
      </c>
      <c r="JN431" s="10">
        <f>COUNTIF(EI431:ET431,"&gt;2")</f>
        <v>9</v>
      </c>
      <c r="JP431" s="2">
        <f>AVERAGE(CS431,CS419,CS407,CS395,CS383,CS371,CS359,CS347,CS335,CS323)</f>
        <v>0.51823393850955712</v>
      </c>
      <c r="JQ431" s="2">
        <f>CS431-JP431</f>
        <v>9.0131080501858363E-2</v>
      </c>
      <c r="JR431" s="2">
        <f>AVERAGE(CT431,CT419,CT407,CT395,CT383,CT371,CT359,CT347,CT335,CT323)</f>
        <v>0.59618976599670237</v>
      </c>
      <c r="JS431" s="2">
        <f>CT431-JR431</f>
        <v>3.3235883098507224E-2</v>
      </c>
      <c r="JT431" s="2">
        <f>AVERAGE(CS383,CS371,CS359,CS347,CS335,CS323,CS311,CS299,CS287,CS275)</f>
        <v>0.50334337586174471</v>
      </c>
      <c r="JU431" s="2">
        <f>MIN(CS383,CS371,CS359,CS347,CS335,CS323,CS311,CS299,CS287,CS275)</f>
        <v>0.20140986908358796</v>
      </c>
      <c r="JV431" s="2">
        <f>MAX(CS383,CS371,CS359,CS347,CS335,CS323,CS311,CS299,CS287,CS275)-JU431</f>
        <v>0.56529330725814575</v>
      </c>
      <c r="JW431" s="2">
        <f>AVERAGE(CX383,CX371,CX359,CX347,CX335,CX323,CX311,CX299,CX287,CX275)</f>
        <v>0.31986991778236173</v>
      </c>
      <c r="JX431" s="2">
        <f>MIN(CX383,CX371,CX359,CX347,CX335,CX323,CX311,CX299,CX287,CX275)</f>
        <v>0.18382352941176733</v>
      </c>
      <c r="JY431" s="2">
        <f>MAX(CX383,CX371,CX359,CX347,CX335,CX323,CX311,CX299,CX287,CX275)-JX431</f>
        <v>0.39700899720973176</v>
      </c>
      <c r="JZ431" s="2">
        <f>AVERAGE(CT383,CT371,CT359,CT347,CT335,CT323,CT311,CT299,CT287,CT275)</f>
        <v>0.58183003789211274</v>
      </c>
      <c r="KA431" s="2">
        <f>MIN(CT383,CT371,CT359,CT347,CT335,CT323,CT311,CT299,CT287,CT275)</f>
        <v>0.40000000000000563</v>
      </c>
      <c r="KB431" s="2">
        <f>MAX(CT383,CT371,CT359,CT347,CT335,CT323,CT311,CT299,CT287,CT275)-KA431</f>
        <v>0.38740157480315524</v>
      </c>
      <c r="KC431" s="2">
        <f>AVERAGE(CW383,CW371,CW359,CW347,CW335,CW323,CW311,CW299,CW287,CW275)</f>
        <v>0.42476894711270052</v>
      </c>
      <c r="KD431" s="2">
        <f>MIN(CW383,CW371,CW359,CW347,CW335,CW323,CW311,CW299,CW287,CW275)</f>
        <v>-0.29585798816569164</v>
      </c>
      <c r="KE431" s="2">
        <f>MAX(CW383,CW371,CW359,CW347,CW335,CW323,CW311,CW299,CW287,CW275)-KD431</f>
        <v>1.3529404405969814</v>
      </c>
      <c r="KH431" s="2">
        <f>(DN431*$DN$4)+(FB431*$FB$3)+(FC431*$FC$3)+(FD431*$FD$3)+(FE431*$FE$3)+(FF431*$FF$3)+(FG431*$FG$3)</f>
        <v>2.9206258167512638</v>
      </c>
      <c r="KI431" s="2">
        <f>F431-KH431</f>
        <v>0.47937418324873615</v>
      </c>
      <c r="KJ431" s="2">
        <f>MAX(DN431,FB431:FG431)</f>
        <v>3.4401876465989099</v>
      </c>
      <c r="KK431" s="2">
        <f>MIN(DN431,FB431:FG431)</f>
        <v>0.75440067057837012</v>
      </c>
      <c r="KL431" s="2">
        <f t="shared" si="828"/>
        <v>2.6857869760205397</v>
      </c>
      <c r="KO431" s="2">
        <f>'[1]Model data'!L183</f>
        <v>82.48</v>
      </c>
      <c r="KP431" s="2">
        <f>100*((BO425/BO413)-1)</f>
        <v>4.0060659673954335</v>
      </c>
      <c r="KQ431" s="2">
        <f t="shared" si="857"/>
        <v>3.7364716289649991</v>
      </c>
      <c r="KR431" s="2">
        <f>100*((BO419/BO407)-1)</f>
        <v>-5.7662023016353592</v>
      </c>
      <c r="KS431" s="2">
        <f t="shared" si="850"/>
        <v>-5.7662023016353592</v>
      </c>
      <c r="KT431" s="3">
        <f>'[1]Model data'!K183</f>
        <v>1.2679670000000001</v>
      </c>
      <c r="KU431" s="3">
        <f>'[1]Model data'!L183</f>
        <v>82.48</v>
      </c>
      <c r="KV431" s="3">
        <f t="shared" si="773"/>
        <v>65.049011527902536</v>
      </c>
      <c r="KW431" s="2">
        <f t="shared" si="774"/>
        <v>116.3026122832745</v>
      </c>
      <c r="KX431" s="2">
        <f t="shared" si="837"/>
        <v>118.99871796430475</v>
      </c>
      <c r="LA431">
        <v>2</v>
      </c>
      <c r="LB431">
        <v>0</v>
      </c>
      <c r="LE431" s="2">
        <v>139.87539776402744</v>
      </c>
      <c r="LF431" s="2">
        <v>155.00014955839515</v>
      </c>
      <c r="LG431" s="2">
        <v>107.749169997739</v>
      </c>
      <c r="LH431" s="2">
        <v>104.28280108418757</v>
      </c>
      <c r="LI431" s="2">
        <v>110.78751383786387</v>
      </c>
      <c r="LJ431" s="2">
        <v>114.33085464686567</v>
      </c>
      <c r="LK431" s="2">
        <v>121.02208625775999</v>
      </c>
      <c r="LL431" s="2">
        <v>129.56590140909506</v>
      </c>
      <c r="LM431" s="2">
        <v>134.05185408319932</v>
      </c>
      <c r="LN431" s="2">
        <v>122.90180476018982</v>
      </c>
      <c r="LO431" s="2">
        <v>151.93078623791195</v>
      </c>
      <c r="LP431" s="2">
        <v>139.05411338576144</v>
      </c>
      <c r="LQ431" s="2">
        <v>174.09177426953335</v>
      </c>
      <c r="LR431" s="2">
        <v>139.00227578119211</v>
      </c>
      <c r="LS431" s="2">
        <v>135.5820553833548</v>
      </c>
      <c r="LT431" s="2">
        <v>169.84392361460979</v>
      </c>
      <c r="LU431" s="2">
        <v>138.99423855437004</v>
      </c>
      <c r="LV431" s="2">
        <v>139.42101777930182</v>
      </c>
      <c r="LW431" s="2">
        <v>120.63198183960949</v>
      </c>
      <c r="LX431" s="2">
        <v>80.172541691304019</v>
      </c>
      <c r="LY431" s="2">
        <v>120.23427232169129</v>
      </c>
      <c r="LZ431" s="2">
        <v>136.27133933440174</v>
      </c>
      <c r="MA431" s="2">
        <v>136.09137528350962</v>
      </c>
      <c r="MB431" s="2">
        <v>133.2035626894197</v>
      </c>
      <c r="MC431" s="2">
        <v>144.70300933673369</v>
      </c>
      <c r="MD431" s="2">
        <v>143.0362095300444</v>
      </c>
      <c r="ME431" s="2">
        <v>150.73438482117865</v>
      </c>
      <c r="MF431" s="2">
        <v>139.19262610634277</v>
      </c>
      <c r="MG431" s="2">
        <v>150.17704468825261</v>
      </c>
      <c r="MH431" s="2">
        <v>108.41927724313346</v>
      </c>
      <c r="MI431" s="2">
        <v>192.74516203834673</v>
      </c>
      <c r="MJ431" s="2">
        <v>143.81139550108196</v>
      </c>
      <c r="MK431" s="2">
        <v>137.84648111798759</v>
      </c>
      <c r="ML431" s="2">
        <v>126.7882779180221</v>
      </c>
      <c r="MM431" s="2">
        <v>130.9844443211241</v>
      </c>
      <c r="MN431" s="2">
        <v>157.16356941816343</v>
      </c>
      <c r="MO431" s="2">
        <v>151.12927524215905</v>
      </c>
      <c r="MP431" s="2">
        <v>160.27795993467285</v>
      </c>
      <c r="MQ431" s="2">
        <v>87.219006271965412</v>
      </c>
      <c r="MR431" s="2">
        <v>93.45115304876073</v>
      </c>
      <c r="MS431" s="10">
        <v>138.11981274542174</v>
      </c>
      <c r="MT431" s="2">
        <v>144.68830071581118</v>
      </c>
      <c r="MU431" s="2">
        <v>127.63806450397595</v>
      </c>
      <c r="MV431" s="2">
        <v>82.670832118458137</v>
      </c>
      <c r="MX431" s="22">
        <v>0.47649999999999998</v>
      </c>
      <c r="MY431" s="22">
        <v>0.1147</v>
      </c>
      <c r="MZ431" s="22">
        <v>0.63129999999999997</v>
      </c>
      <c r="NA431" s="22">
        <v>0.39329999999999998</v>
      </c>
      <c r="NB431" s="22">
        <v>0.3987</v>
      </c>
      <c r="NC431" s="22">
        <v>0.379</v>
      </c>
      <c r="ND431" s="22">
        <v>0.49909999999999999</v>
      </c>
      <c r="NE431" s="22">
        <v>2.4394999999999998</v>
      </c>
      <c r="NF431" s="22">
        <v>0.71809999999999996</v>
      </c>
      <c r="NG431" s="22">
        <v>4.0776000000000003</v>
      </c>
      <c r="NH431" s="23">
        <v>8.1189999999999998</v>
      </c>
      <c r="NI431" s="22">
        <v>15.6273</v>
      </c>
      <c r="NJ431" s="22">
        <v>0.61970000000000003</v>
      </c>
      <c r="NK431" s="22">
        <v>0.36380000000000001</v>
      </c>
      <c r="NL431" s="23">
        <v>6.3650000000000002</v>
      </c>
      <c r="NM431" s="3">
        <v>2.72</v>
      </c>
      <c r="NN431" s="22">
        <v>2.6627999999999998</v>
      </c>
      <c r="NO431" s="22">
        <v>4.5031999999999996</v>
      </c>
      <c r="NP431" s="22">
        <v>0.19420000000000001</v>
      </c>
      <c r="NQ431" s="22">
        <v>3.3527</v>
      </c>
      <c r="NR431" s="23">
        <v>0.105</v>
      </c>
      <c r="NS431" s="22">
        <v>1.7809999999999999</v>
      </c>
      <c r="NT431" s="22">
        <v>9.4646000000000008</v>
      </c>
      <c r="NU431" s="23">
        <v>8.4369999999999994</v>
      </c>
      <c r="NV431" s="3">
        <v>4.28</v>
      </c>
      <c r="NW431" s="22">
        <v>0.70789999999999997</v>
      </c>
      <c r="NX431" s="22">
        <v>1.0157</v>
      </c>
      <c r="NY431" s="22">
        <v>82.368200000000002</v>
      </c>
      <c r="NZ431" s="22">
        <v>29.3001</v>
      </c>
      <c r="OA431" s="23">
        <v>2.6930000000000001</v>
      </c>
      <c r="OB431" s="22">
        <v>1.0528999999999999</v>
      </c>
      <c r="OC431" s="22">
        <v>1.4146000000000001</v>
      </c>
      <c r="OD431" s="22">
        <v>2.88</v>
      </c>
      <c r="OE431" s="22">
        <v>2.0590999999999999</v>
      </c>
      <c r="OF431" s="22">
        <v>10.2875</v>
      </c>
      <c r="OG431" s="22">
        <v>6.4000000000000001E-2</v>
      </c>
      <c r="OH431" s="23">
        <v>3.4279999999999999</v>
      </c>
      <c r="OI431" s="22">
        <v>5.3848000000000003</v>
      </c>
      <c r="OJ431" s="22">
        <v>10.162800000000001</v>
      </c>
      <c r="OK431" s="22">
        <v>5.5210999999999997</v>
      </c>
      <c r="OL431" s="22">
        <v>0.47870000000000001</v>
      </c>
      <c r="OM431" s="23">
        <v>3.2629999999999999</v>
      </c>
      <c r="ON431" s="22">
        <v>3.1854</v>
      </c>
      <c r="OO431" s="22">
        <v>9.4535999999999998</v>
      </c>
      <c r="OQ431">
        <f t="shared" si="829"/>
        <v>-1</v>
      </c>
      <c r="OR431" s="23">
        <f t="shared" ca="1" si="724"/>
        <v>1.0055472844017639</v>
      </c>
      <c r="OS431" s="23">
        <f t="shared" ca="1" si="724"/>
        <v>1.0031513052460714</v>
      </c>
      <c r="OT431" s="23">
        <f t="shared" ca="1" si="724"/>
        <v>1.0000598319538543</v>
      </c>
      <c r="OU431" s="23">
        <f t="shared" ca="1" si="724"/>
        <v>1.0003772783167733</v>
      </c>
      <c r="OV431" s="23">
        <f t="shared" ca="1" si="724"/>
        <v>1.0004212261129819</v>
      </c>
      <c r="OW431" s="23">
        <f t="shared" ca="1" si="724"/>
        <v>0.99928339279428846</v>
      </c>
      <c r="OX431" s="23">
        <f t="shared" ca="1" si="811"/>
        <v>1.0009357802567305</v>
      </c>
      <c r="OY431" s="23">
        <f t="shared" ca="1" si="811"/>
        <v>1.0049693181441512</v>
      </c>
      <c r="OZ431" s="23">
        <f t="shared" ca="1" si="811"/>
        <v>1.0040539822092489</v>
      </c>
      <c r="PA431" s="23">
        <f t="shared" ca="1" si="811"/>
        <v>1.0027799995639195</v>
      </c>
      <c r="PB431" s="23">
        <f t="shared" ca="1" si="811"/>
        <v>1.0046500112722436</v>
      </c>
      <c r="PC431" s="23">
        <f t="shared" ca="1" si="811"/>
        <v>0.99753037822813562</v>
      </c>
      <c r="PD431" s="23">
        <f t="shared" ca="1" si="811"/>
        <v>0.99573005072812248</v>
      </c>
      <c r="PE431" s="23">
        <f t="shared" ca="1" si="811"/>
        <v>1.0053198301814201</v>
      </c>
      <c r="PF431" s="23">
        <f t="shared" ca="1" si="811"/>
        <v>0.99849313324425137</v>
      </c>
      <c r="PG431" s="23">
        <f t="shared" ca="1" si="729"/>
        <v>0.99991935131705756</v>
      </c>
      <c r="PH431" s="23">
        <f t="shared" ca="1" si="729"/>
        <v>1.0057905625575623</v>
      </c>
      <c r="PI431" s="23">
        <f t="shared" ca="1" si="729"/>
        <v>1.0085426666891868</v>
      </c>
      <c r="PJ431" s="23">
        <f t="shared" ca="1" si="729"/>
        <v>0.96937520877541217</v>
      </c>
      <c r="PK431" s="23">
        <f t="shared" ca="1" si="729"/>
        <v>0.91859594079534035</v>
      </c>
      <c r="PL431" s="23">
        <f t="shared" ca="1" si="729"/>
        <v>1.0002706006807809</v>
      </c>
      <c r="PM431" s="23">
        <f t="shared" ca="1" si="729"/>
        <v>1.0042512266864063</v>
      </c>
      <c r="PN431" s="23">
        <f t="shared" ca="1" si="729"/>
        <v>1.004296343208015</v>
      </c>
      <c r="PO431" s="23">
        <f t="shared" ca="1" si="851"/>
        <v>1.0238218358139455</v>
      </c>
      <c r="PP431" s="23">
        <f t="shared" ca="1" si="851"/>
        <v>1.0005342028272965</v>
      </c>
      <c r="PQ431" s="23">
        <f t="shared" ca="1" si="851"/>
        <v>1.1000017200096828</v>
      </c>
      <c r="PR431" s="23">
        <f t="shared" ca="1" si="851"/>
        <v>1.0075796171952034</v>
      </c>
      <c r="PS431" s="23">
        <f t="shared" ca="1" si="851"/>
        <v>1.0013113519544503</v>
      </c>
      <c r="PT431" s="23">
        <f t="shared" ca="1" si="851"/>
        <v>1.00364066638877</v>
      </c>
      <c r="PU431" s="23">
        <f t="shared" ca="1" si="851"/>
        <v>0.998187545255806</v>
      </c>
      <c r="PV431" s="23">
        <f t="shared" ca="1" si="851"/>
        <v>0.99959641857430304</v>
      </c>
      <c r="PW431" s="23">
        <f t="shared" ca="1" si="851"/>
        <v>1.0014490242928442</v>
      </c>
      <c r="PX431" s="23">
        <f t="shared" ca="1" si="855"/>
        <v>1.0026601984006904</v>
      </c>
      <c r="PY431" s="23">
        <f t="shared" ca="1" si="855"/>
        <v>1.0034050075812289</v>
      </c>
      <c r="PZ431" s="23">
        <f t="shared" ca="1" si="855"/>
        <v>1.0032535803340399</v>
      </c>
      <c r="QA431" s="23">
        <f t="shared" ca="1" si="855"/>
        <v>1.0061214958182989</v>
      </c>
      <c r="QB431" s="23">
        <f t="shared" ca="1" si="730"/>
        <v>1.0040283100273815</v>
      </c>
      <c r="QC431" s="23">
        <f t="shared" ca="1" si="730"/>
        <v>1.0090735230761574</v>
      </c>
      <c r="QD431" s="23">
        <f t="shared" ca="1" si="730"/>
        <v>0.99491839339262211</v>
      </c>
      <c r="QE431" s="23">
        <f t="shared" ca="1" si="730"/>
        <v>1.000520972062086</v>
      </c>
      <c r="QF431" s="23">
        <f t="shared" ca="1" si="730"/>
        <v>0.99685836549803619</v>
      </c>
      <c r="QG431" s="23">
        <f t="shared" ca="1" si="809"/>
        <v>1.0046786818272782</v>
      </c>
      <c r="QH431" s="23">
        <f t="shared" ca="1" si="809"/>
        <v>1.005197314159598</v>
      </c>
      <c r="QI431" s="23">
        <f t="shared" ca="1" si="809"/>
        <v>1.001033032601174</v>
      </c>
      <c r="QJ431" s="26">
        <f t="shared" ca="1" si="779"/>
        <v>1.0017264381746589</v>
      </c>
      <c r="QL431" s="3">
        <f t="shared" ca="1" si="751"/>
        <v>134.60010968512046</v>
      </c>
      <c r="QM431" s="3">
        <f t="shared" ca="1" si="753"/>
        <v>0.17264381746588953</v>
      </c>
      <c r="QN431" s="3">
        <f t="shared" ca="1" si="757"/>
        <v>0.40419311844625366</v>
      </c>
      <c r="QO431" s="3">
        <f t="shared" ca="1" si="762"/>
        <v>1.1617250495844278</v>
      </c>
      <c r="QP431" s="3">
        <f t="shared" ca="1" si="795"/>
        <v>2.560115168448962</v>
      </c>
      <c r="QQ431" s="2">
        <f t="shared" ca="1" si="810"/>
        <v>5.2807473134764304</v>
      </c>
      <c r="QR431" s="3">
        <f t="shared" ca="1" si="754"/>
        <v>2.0915113440986621</v>
      </c>
      <c r="QS431" s="3">
        <f t="shared" ca="1" si="758"/>
        <v>4.9781521531407167</v>
      </c>
      <c r="QT431" s="3">
        <f t="shared" ca="1" si="761"/>
        <v>4.7285054732379539</v>
      </c>
      <c r="QU431" s="3">
        <f t="shared" ca="1" si="782"/>
        <v>5.1857722336551504</v>
      </c>
    </row>
    <row r="432" spans="1:463" x14ac:dyDescent="0.35">
      <c r="A432" t="s">
        <v>1497</v>
      </c>
      <c r="B432" s="21">
        <v>45352</v>
      </c>
      <c r="C432" t="s">
        <v>1047</v>
      </c>
      <c r="D432" s="2">
        <v>131.6</v>
      </c>
      <c r="E432" s="2">
        <v>133</v>
      </c>
      <c r="F432" s="2">
        <v>3.2</v>
      </c>
      <c r="G432" s="2">
        <v>128.69999999999999</v>
      </c>
      <c r="H432" s="2">
        <v>133.39799156299082</v>
      </c>
      <c r="I432" s="2">
        <v>129.22791083511677</v>
      </c>
      <c r="J432" s="2">
        <v>131.4</v>
      </c>
      <c r="K432" s="2">
        <v>133.5</v>
      </c>
      <c r="L432" s="2">
        <v>134.42931528407479</v>
      </c>
      <c r="M432" s="2">
        <v>122.4</v>
      </c>
      <c r="N432" s="2">
        <v>132.19999999999999</v>
      </c>
      <c r="O432" s="2">
        <v>134.80000000000001</v>
      </c>
      <c r="P432" s="2">
        <v>138.19999999999999</v>
      </c>
      <c r="Q432" s="2">
        <v>119</v>
      </c>
      <c r="R432" s="2">
        <v>132.80000000000001</v>
      </c>
      <c r="S432" s="2">
        <v>132.19999999999999</v>
      </c>
      <c r="T432" s="2">
        <v>192.3</v>
      </c>
      <c r="U432" s="2">
        <v>138.6</v>
      </c>
      <c r="V432" s="2">
        <v>148.19999999999999</v>
      </c>
      <c r="W432" s="2">
        <v>135.19999999999999</v>
      </c>
      <c r="X432" s="2">
        <v>136.6</v>
      </c>
      <c r="Y432" s="2">
        <v>202.3</v>
      </c>
      <c r="Z432" s="2">
        <v>200</v>
      </c>
      <c r="AA432" s="2">
        <v>134.69999999999999</v>
      </c>
      <c r="AB432" s="2">
        <v>111.1</v>
      </c>
      <c r="AC432" s="2">
        <v>112.2</v>
      </c>
      <c r="AD432" s="2">
        <v>152.30000000000001</v>
      </c>
      <c r="AE432" s="2">
        <v>121.7</v>
      </c>
      <c r="AF432" s="2">
        <v>139.1</v>
      </c>
      <c r="AG432" s="22">
        <v>509.9162</v>
      </c>
      <c r="AH432" s="22">
        <v>490.0838</v>
      </c>
      <c r="AI432" s="22">
        <v>152.29560000000001</v>
      </c>
      <c r="AJ432" s="22">
        <v>30.8627</v>
      </c>
      <c r="AK432" s="22">
        <v>40.887999999999998</v>
      </c>
      <c r="AL432" s="22">
        <v>5.8361999999999998</v>
      </c>
      <c r="AM432" s="22">
        <v>9.9711999999999996</v>
      </c>
      <c r="AN432" s="22">
        <v>30.747199999999999</v>
      </c>
      <c r="AO432" s="22">
        <v>50.110900000000001</v>
      </c>
      <c r="AP432" s="22">
        <v>25.3537</v>
      </c>
      <c r="AQ432" s="22">
        <v>23.775700000000001</v>
      </c>
      <c r="AR432" s="2">
        <v>135.1</v>
      </c>
      <c r="AS432" s="2">
        <v>147</v>
      </c>
      <c r="AT432" s="2">
        <v>119</v>
      </c>
      <c r="AU432" s="2">
        <v>140.5</v>
      </c>
      <c r="AV432" s="2">
        <v>126.3</v>
      </c>
      <c r="AW432" s="2">
        <v>132</v>
      </c>
      <c r="AX432" s="2">
        <v>132.80000000000001</v>
      </c>
      <c r="AY432" s="2">
        <v>129</v>
      </c>
      <c r="AZ432" s="2">
        <v>128.69999999999999</v>
      </c>
      <c r="BA432" s="2">
        <v>135.19999999999999</v>
      </c>
      <c r="BB432" s="2">
        <v>142.9</v>
      </c>
      <c r="BC432" s="2">
        <v>118.8</v>
      </c>
      <c r="BD432" s="3">
        <v>1.94</v>
      </c>
      <c r="BE432" s="3">
        <v>1.35</v>
      </c>
      <c r="BF432" s="3">
        <v>0.72</v>
      </c>
      <c r="BG432" s="3">
        <v>0.18</v>
      </c>
      <c r="BH432" s="3">
        <v>-0.96</v>
      </c>
      <c r="BI432" s="2">
        <v>383</v>
      </c>
      <c r="BJ432" s="2">
        <v>4.3</v>
      </c>
      <c r="BK432" s="2">
        <v>3.3</v>
      </c>
      <c r="BL432" s="2">
        <v>156.80000000000001</v>
      </c>
      <c r="BM432" s="2">
        <v>139.69999999999999</v>
      </c>
      <c r="BN432" s="10">
        <v>684</v>
      </c>
      <c r="BO432" s="3">
        <v>82.82</v>
      </c>
      <c r="BP432" s="22">
        <v>1.2716000000000001</v>
      </c>
      <c r="BQ432" s="3">
        <v>85.408500000000004</v>
      </c>
      <c r="BR432" s="23">
        <v>1.4929999999999999</v>
      </c>
      <c r="BS432" s="2">
        <v>265.5</v>
      </c>
      <c r="BT432" s="3">
        <v>117.62</v>
      </c>
      <c r="BU432" s="2">
        <v>2.9</v>
      </c>
      <c r="BV432" s="2">
        <v>3.8</v>
      </c>
      <c r="BW432" s="2">
        <v>5.8</v>
      </c>
      <c r="BX432" s="2">
        <v>5.9</v>
      </c>
      <c r="BY432" s="23">
        <v>312.34500000000003</v>
      </c>
      <c r="BZ432" s="2">
        <v>107.2</v>
      </c>
      <c r="CA432" s="2">
        <v>118.7</v>
      </c>
      <c r="CB432" s="3">
        <v>119.47</v>
      </c>
      <c r="CC432" s="2">
        <v>120.2</v>
      </c>
      <c r="CD432" s="2">
        <v>159.80000000000001</v>
      </c>
      <c r="CE432" s="2">
        <v>107.38347261708813</v>
      </c>
      <c r="CF432" s="3">
        <v>119.38572910662313</v>
      </c>
      <c r="CG432" s="2">
        <v>120.25581164204196</v>
      </c>
      <c r="CH432" s="23">
        <v>316.74217686050383</v>
      </c>
      <c r="CI432" s="3">
        <v>118.21593555756321</v>
      </c>
      <c r="CM432" s="2">
        <f t="shared" ref="CM432:CN447" si="867">BQ432/$BP432</f>
        <v>67.166168606480028</v>
      </c>
      <c r="CN432" s="2">
        <f t="shared" si="867"/>
        <v>1.1741113557722553</v>
      </c>
      <c r="CO432" s="2">
        <f t="shared" si="764"/>
        <v>82.250526894529457</v>
      </c>
      <c r="CR432" s="2">
        <f t="shared" si="767"/>
        <v>0.6116207951070205</v>
      </c>
      <c r="CS432" s="2">
        <f t="shared" si="767"/>
        <v>0.52910052910052052</v>
      </c>
      <c r="CT432" s="2">
        <f t="shared" si="768"/>
        <v>0.62548866301796946</v>
      </c>
      <c r="CU432" s="2">
        <f t="shared" si="768"/>
        <v>0.31867768772115546</v>
      </c>
      <c r="CV432" s="2">
        <f t="shared" si="768"/>
        <v>0.35513907898866481</v>
      </c>
      <c r="CW432" s="2">
        <f t="shared" si="769"/>
        <v>0.14858841010402457</v>
      </c>
      <c r="CX432" s="2">
        <f t="shared" si="770"/>
        <v>0.6028636021100312</v>
      </c>
      <c r="CY432" s="2">
        <f t="shared" si="815"/>
        <v>1.8489984591679332</v>
      </c>
      <c r="CZ432" s="2">
        <f t="shared" si="775"/>
        <v>-0.15576323987538054</v>
      </c>
      <c r="DA432" s="2">
        <f t="shared" si="776"/>
        <v>0.27075812274367972</v>
      </c>
      <c r="DB432" s="2">
        <f t="shared" si="777"/>
        <v>0.33852403520649971</v>
      </c>
      <c r="DC432" s="2">
        <f t="shared" si="859"/>
        <v>0.52493438320209973</v>
      </c>
      <c r="DF432" s="2">
        <f t="shared" si="771"/>
        <v>3.8918759894428279</v>
      </c>
      <c r="DG432" s="2">
        <f t="shared" si="771"/>
        <v>4.3459039645523889</v>
      </c>
      <c r="DH432" s="2">
        <f t="shared" si="772"/>
        <v>5.4219573026866419</v>
      </c>
      <c r="DI432" s="2">
        <f t="shared" si="863"/>
        <v>6.090846026440988</v>
      </c>
      <c r="DJ432" s="2">
        <f t="shared" si="863"/>
        <v>0</v>
      </c>
      <c r="DM432" s="2">
        <f t="shared" si="816"/>
        <v>3.7854889589905341</v>
      </c>
      <c r="DN432" s="2">
        <f t="shared" si="816"/>
        <v>3.1807602792862641</v>
      </c>
      <c r="DO432" s="2">
        <f t="shared" si="780"/>
        <v>4.2105263157894646</v>
      </c>
      <c r="DP432" s="2">
        <f t="shared" si="817"/>
        <v>0.84420567920183742</v>
      </c>
      <c r="DQ432" s="2">
        <f t="shared" si="854"/>
        <v>1.5235557204863421</v>
      </c>
      <c r="DR432" s="2">
        <f t="shared" si="818"/>
        <v>5.9523809523809517</v>
      </c>
      <c r="DS432" s="2">
        <f t="shared" si="819"/>
        <v>4.9722341093872782</v>
      </c>
      <c r="DT432" s="2">
        <v>5.0999999999999996</v>
      </c>
      <c r="DU432" s="2">
        <v>6.2</v>
      </c>
      <c r="DV432" s="2">
        <f t="shared" si="781"/>
        <v>3.9321511179645441</v>
      </c>
      <c r="DW432" s="2">
        <f t="shared" si="820"/>
        <v>4.0209790209790208</v>
      </c>
      <c r="DX432" s="2">
        <f t="shared" si="821"/>
        <v>-18.135376756066414</v>
      </c>
      <c r="DY432" s="2">
        <f t="shared" si="822"/>
        <v>0.15082956259429015</v>
      </c>
      <c r="DZ432" s="2">
        <f t="shared" si="823"/>
        <v>-3.6443148688046656</v>
      </c>
      <c r="EA432" s="2">
        <f t="shared" si="835"/>
        <v>-1.0706638115631661</v>
      </c>
      <c r="EB432" s="2">
        <f t="shared" si="835"/>
        <v>11.011235955056176</v>
      </c>
      <c r="EC432" s="2">
        <f t="shared" si="835"/>
        <v>4.4822256568778807</v>
      </c>
      <c r="ED432" s="2">
        <f t="shared" si="835"/>
        <v>1.5613382899628103</v>
      </c>
      <c r="EE432" s="2">
        <f t="shared" si="718"/>
        <v>29.513444302176705</v>
      </c>
      <c r="EF432" s="2">
        <f t="shared" si="718"/>
        <v>28.122998078155035</v>
      </c>
      <c r="EG432" s="2">
        <f t="shared" si="718"/>
        <v>2.9816513761467656</v>
      </c>
      <c r="EH432" s="2">
        <f t="shared" si="718"/>
        <v>-8.0298013245033157</v>
      </c>
      <c r="EI432" s="2">
        <f t="shared" si="849"/>
        <v>4.0030792917628899</v>
      </c>
      <c r="EJ432" s="2">
        <f t="shared" si="849"/>
        <v>12.042682926829285</v>
      </c>
      <c r="EK432" s="2">
        <f t="shared" si="849"/>
        <v>4.0209790209790208</v>
      </c>
      <c r="EL432" s="2">
        <f t="shared" si="849"/>
        <v>-1.6106442577030866</v>
      </c>
      <c r="EM432" s="2">
        <f t="shared" si="849"/>
        <v>-0.94117647058823417</v>
      </c>
      <c r="EN432" s="2">
        <f t="shared" si="849"/>
        <v>6.6235864297253588</v>
      </c>
      <c r="EO432" s="2">
        <f t="shared" si="830"/>
        <v>0.15082956259429015</v>
      </c>
      <c r="EP432" s="2">
        <f t="shared" si="830"/>
        <v>7.4999999999999956</v>
      </c>
      <c r="EQ432" s="2">
        <f t="shared" si="830"/>
        <v>5.3191489361702038</v>
      </c>
      <c r="ER432" s="2">
        <f t="shared" si="716"/>
        <v>4.4822256568778807</v>
      </c>
      <c r="ES432" s="2">
        <f t="shared" si="716"/>
        <v>5.8518518518518636</v>
      </c>
      <c r="ET432" s="2">
        <f t="shared" si="716"/>
        <v>3.3942558746736129</v>
      </c>
      <c r="EU432" s="2">
        <f t="shared" si="765"/>
        <v>4.3</v>
      </c>
      <c r="EV432" s="2">
        <f t="shared" si="765"/>
        <v>3.3</v>
      </c>
      <c r="EW432" s="2">
        <f t="shared" si="824"/>
        <v>-1.5693659761456424</v>
      </c>
      <c r="EX432" s="2">
        <f t="shared" si="824"/>
        <v>0.93930635838148646</v>
      </c>
      <c r="EY432" s="2">
        <f t="shared" si="825"/>
        <v>3.9163935992528209</v>
      </c>
      <c r="EZ432" s="2">
        <f t="shared" si="825"/>
        <v>-38.20472375017625</v>
      </c>
      <c r="FA432" s="2">
        <f t="shared" si="826"/>
        <v>3.1067961165048619</v>
      </c>
      <c r="FB432" s="2">
        <f t="shared" si="733"/>
        <v>3.4868349120836584</v>
      </c>
      <c r="FC432" s="2">
        <f t="shared" si="733"/>
        <v>2.6819923371647514</v>
      </c>
      <c r="FD432" s="2">
        <f t="shared" si="733"/>
        <v>2.327586206896548</v>
      </c>
      <c r="FE432" s="2">
        <f t="shared" si="732"/>
        <v>2.2947170134429262</v>
      </c>
      <c r="FF432" s="2">
        <f t="shared" si="732"/>
        <v>1.1784511784511897</v>
      </c>
      <c r="FG432" s="2">
        <f t="shared" si="732"/>
        <v>2.8976175144880933</v>
      </c>
      <c r="FH432" s="2">
        <v>6.2</v>
      </c>
      <c r="FI432" s="2">
        <v>6</v>
      </c>
      <c r="FL432" s="2">
        <f t="shared" si="864"/>
        <v>0.7742171215695981</v>
      </c>
      <c r="FM432" s="2">
        <f t="shared" si="864"/>
        <v>0.78612931329997693</v>
      </c>
      <c r="FN432" s="2">
        <f t="shared" si="798"/>
        <v>1.1451310307793117</v>
      </c>
      <c r="FQ432" s="2">
        <f t="shared" si="865"/>
        <v>3.1330192047134053</v>
      </c>
      <c r="FR432" s="2">
        <f t="shared" si="865"/>
        <v>3.1817919239020886</v>
      </c>
      <c r="FS432" s="2">
        <f t="shared" si="800"/>
        <v>4.6598060029650501</v>
      </c>
      <c r="FT432" s="2">
        <f t="shared" si="866"/>
        <v>3.8717405141802219</v>
      </c>
      <c r="FU432" s="2">
        <f t="shared" si="866"/>
        <v>2.9138726677181204</v>
      </c>
      <c r="FX432" s="2">
        <f t="shared" si="852"/>
        <v>2.2034419417132467</v>
      </c>
      <c r="FY432" s="2">
        <f t="shared" si="852"/>
        <v>3.3652642957661127</v>
      </c>
      <c r="FZ432" s="2">
        <f t="shared" si="813"/>
        <v>5.5616377004386486</v>
      </c>
      <c r="GA432" s="2">
        <f t="shared" si="853"/>
        <v>3.4986091084724835</v>
      </c>
      <c r="GB432" s="2">
        <f t="shared" si="853"/>
        <v>2.515551419569162</v>
      </c>
      <c r="GE432" s="2">
        <f t="shared" si="858"/>
        <v>34.564475453060062</v>
      </c>
      <c r="GF432" s="2">
        <f t="shared" si="858"/>
        <v>32.729861704444041</v>
      </c>
      <c r="GG432" s="2">
        <f t="shared" si="856"/>
        <v>-2.0057236242482235</v>
      </c>
      <c r="GH432" s="2">
        <f t="shared" si="856"/>
        <v>-23.016341265630945</v>
      </c>
      <c r="GI432" s="2">
        <f t="shared" si="832"/>
        <v>4.3081275720164625</v>
      </c>
      <c r="GJ432" s="2">
        <f t="shared" si="833"/>
        <v>6.1883168845025649</v>
      </c>
      <c r="GK432" s="2">
        <v>6</v>
      </c>
      <c r="GN432" s="2">
        <f t="shared" si="752"/>
        <v>-0.19999999999999973</v>
      </c>
      <c r="GQ432" s="2">
        <f t="shared" si="717"/>
        <v>1.2000000000000002</v>
      </c>
      <c r="GT432" s="27">
        <f t="shared" ca="1" si="734"/>
        <v>100.80233406272794</v>
      </c>
      <c r="GU432" s="27">
        <f t="shared" ca="1" si="735"/>
        <v>101.53609831029186</v>
      </c>
      <c r="GV432" s="27">
        <f t="shared" ca="1" si="735"/>
        <v>104.85278080697928</v>
      </c>
      <c r="GW432" s="27">
        <f t="shared" ca="1" si="736"/>
        <v>100.76687116564418</v>
      </c>
      <c r="GX432" s="27">
        <f t="shared" ca="1" si="736"/>
        <v>100.37593984962405</v>
      </c>
      <c r="GY432" s="27">
        <f t="shared" ca="1" si="737"/>
        <v>100.60514372163389</v>
      </c>
      <c r="GZ432" s="27">
        <f t="shared" ca="1" si="738"/>
        <v>65.16220028208744</v>
      </c>
      <c r="HA432" s="27">
        <f t="shared" ca="1" si="739"/>
        <v>102.37226277372264</v>
      </c>
      <c r="HB432" s="27">
        <f t="shared" ca="1" si="739"/>
        <v>101.94109772423026</v>
      </c>
      <c r="HC432" s="27">
        <f t="shared" ca="1" si="739"/>
        <v>98.542510121457497</v>
      </c>
      <c r="HD432" s="27">
        <f t="shared" ca="1" si="739"/>
        <v>98.303886925795041</v>
      </c>
      <c r="HE432" s="27">
        <f t="shared" ca="1" si="740"/>
        <v>101.27620783956243</v>
      </c>
      <c r="HG432" s="27">
        <f t="shared" ca="1" si="741"/>
        <v>105.13803680981594</v>
      </c>
      <c r="HH432" s="27">
        <f t="shared" ca="1" si="742"/>
        <v>94.897959183673464</v>
      </c>
      <c r="HI432" s="27">
        <f t="shared" ca="1" si="742"/>
        <v>78.075776926351637</v>
      </c>
      <c r="HJ432" s="27">
        <f t="shared" ca="1" si="743"/>
        <v>100.07674597083653</v>
      </c>
      <c r="HK432" s="27">
        <f t="shared" ca="1" si="743"/>
        <v>105.55555555555556</v>
      </c>
      <c r="HL432" s="27">
        <f t="shared" ca="1" si="744"/>
        <v>102.5601241272304</v>
      </c>
      <c r="HM432" s="27">
        <f t="shared" ca="1" si="745"/>
        <v>151.82012847965737</v>
      </c>
      <c r="HN432" s="27">
        <f t="shared" ca="1" si="746"/>
        <v>96.140350877192986</v>
      </c>
      <c r="HO432" s="27">
        <f t="shared" ca="1" si="746"/>
        <v>104.03899721448468</v>
      </c>
      <c r="HP432" s="27">
        <f t="shared" ca="1" si="746"/>
        <v>106.09965635738831</v>
      </c>
      <c r="HQ432" s="27">
        <f t="shared" ca="1" si="746"/>
        <v>100.35460992907801</v>
      </c>
      <c r="HR432" s="27">
        <f t="shared" ca="1" si="747"/>
        <v>90.811258278145701</v>
      </c>
      <c r="HT432" s="27">
        <f t="shared" ca="1" si="860"/>
        <v>165.21144316465046</v>
      </c>
      <c r="HU432" s="27">
        <f t="shared" ca="1" si="860"/>
        <v>28.747305440130926</v>
      </c>
      <c r="HV432" s="27">
        <f t="shared" ca="1" si="860"/>
        <v>48.602048935846021</v>
      </c>
      <c r="HW432" s="27">
        <f t="shared" ca="1" si="861"/>
        <v>536.4260958107061</v>
      </c>
      <c r="HX432" s="27">
        <f t="shared" ca="1" si="861"/>
        <v>463.532983708301</v>
      </c>
      <c r="HY432" s="27">
        <f t="shared" ca="1" si="802"/>
        <v>1000</v>
      </c>
      <c r="HZ432" s="27">
        <f t="shared" ca="1" si="862"/>
        <v>2.6196549236534481</v>
      </c>
      <c r="IA432" s="27">
        <f t="shared" ca="1" si="862"/>
        <v>10.582926521321232</v>
      </c>
      <c r="IB432" s="27">
        <f t="shared" ca="1" si="862"/>
        <v>29.165917208502805</v>
      </c>
      <c r="IC432" s="27">
        <f t="shared" ca="1" si="862"/>
        <v>48.646309139296484</v>
      </c>
      <c r="ID432" s="27">
        <f t="shared" ca="1" si="862"/>
        <v>28.02828582750557</v>
      </c>
      <c r="IE432" s="27">
        <f t="shared" ca="1" si="862"/>
        <v>24.876215984489278</v>
      </c>
      <c r="IG432" s="28">
        <f t="shared" ca="1" si="786"/>
        <v>0.97418268939543751</v>
      </c>
      <c r="IH432" s="28">
        <f t="shared" ca="1" si="786"/>
        <v>-9.8048077129677641E-2</v>
      </c>
      <c r="II432" s="28">
        <f t="shared" ca="1" si="786"/>
        <v>-0.86206184993434443</v>
      </c>
      <c r="IJ432" s="28">
        <f t="shared" ca="1" si="787"/>
        <v>0.44221968235232478</v>
      </c>
      <c r="IK432" s="24">
        <f t="shared" ca="1" si="803"/>
        <v>0.42814692002090937</v>
      </c>
      <c r="IL432" s="28">
        <f t="shared" ca="1" si="788"/>
        <v>2.7641420975635302</v>
      </c>
      <c r="IM432" s="28">
        <f t="shared" ca="1" si="804"/>
        <v>3.1807602792862584</v>
      </c>
      <c r="IN432" s="3">
        <f t="shared" ca="1" si="805"/>
        <v>3.2063617799158548</v>
      </c>
      <c r="IO432" s="2">
        <f t="shared" si="827"/>
        <v>3.2</v>
      </c>
      <c r="IQ432" s="2">
        <f t="shared" ca="1" si="838"/>
        <v>1.4072762331415412E-2</v>
      </c>
      <c r="IS432" s="3">
        <f t="shared" ca="1" si="790"/>
        <v>9.335567384513957E-2</v>
      </c>
      <c r="IT432" s="3">
        <f t="shared" ca="1" si="791"/>
        <v>8.1678500226400885E-3</v>
      </c>
      <c r="IU432" s="3">
        <f t="shared" si="792"/>
        <v>-0.19999999999999973</v>
      </c>
      <c r="IV432" s="3">
        <f t="shared" ca="1" si="793"/>
        <v>-0.30152352386777936</v>
      </c>
      <c r="IX432" s="28">
        <f ca="1">$HL432/100*(GZ432-100)*AL432/1000+(HM432-100)*HZ432/$HY432</f>
        <v>-7.2774765761402821E-2</v>
      </c>
      <c r="IY432" s="28">
        <f ca="1">$HL432/100*(HA432-100)*AM432/1000+(HN432-100)*IA432/$HY432</f>
        <v>-1.65864968857946E-2</v>
      </c>
      <c r="IZ432" s="28">
        <f ca="1">$HL432/100*(HB432-100)*AN432/1000+(HO432-100)*IB432/$HY432</f>
        <v>0.17901234538336755</v>
      </c>
      <c r="JA432" s="28">
        <f ca="1">$HL432/100*(HC432-100)*AO432/1000+(HP432-100)*IC432/$HY432</f>
        <v>0.22181982367600744</v>
      </c>
      <c r="JB432" s="28">
        <f ca="1">$HL432/100*(HD432-100)*AP432/1000+(HQ432-100)*ID432/$HY432</f>
        <v>-3.4164557174579488E-2</v>
      </c>
      <c r="JC432" s="28">
        <f ca="1">$HL432/100*(HE432-100)*AQ432/1000+(HR432-100)*IE432/$HY432</f>
        <v>-0.19746157729473893</v>
      </c>
      <c r="JE432" s="3">
        <f t="shared" ref="JE432:JJ447" ca="1" si="868">IX432-IX431</f>
        <v>-1.8180498693568165E-2</v>
      </c>
      <c r="JF432" s="3">
        <f t="shared" ca="1" si="868"/>
        <v>-4.4286731899971093E-3</v>
      </c>
      <c r="JG432" s="3">
        <f t="shared" ca="1" si="868"/>
        <v>2.9707539057202415E-2</v>
      </c>
      <c r="JH432" s="3">
        <f t="shared" ca="1" si="868"/>
        <v>-5.2402803606848958E-2</v>
      </c>
      <c r="JI432" s="3">
        <f t="shared" ca="1" si="868"/>
        <v>-1.4628581132510865E-2</v>
      </c>
      <c r="JJ432" s="3">
        <f t="shared" ca="1" si="868"/>
        <v>-1.664019501655703E-2</v>
      </c>
      <c r="JK432" s="3">
        <f>IO432-IO431</f>
        <v>-0.19999999999999973</v>
      </c>
      <c r="JL432" s="3">
        <f t="shared" ca="1" si="794"/>
        <v>-0.21152704036363398</v>
      </c>
      <c r="JN432" s="10">
        <f>COUNTIF(EI432:ET432,"&gt;2")</f>
        <v>9</v>
      </c>
      <c r="JP432" s="2">
        <f>AVERAGE(CS432,CS420,CS408,CS396,CS384,CS372,CS360,CS348,CS336,CS324)</f>
        <v>0.39847378613848272</v>
      </c>
      <c r="JQ432" s="2">
        <f>CS432-JP432</f>
        <v>0.1306267429620378</v>
      </c>
      <c r="JR432" s="2">
        <f>AVERAGE(CT432,CT420,CT408,CT396,CT384,CT372,CT360,CT348,CT336,CT324)</f>
        <v>0.45080026675276186</v>
      </c>
      <c r="JS432" s="2">
        <f>CT432-JR432</f>
        <v>0.1746883962652076</v>
      </c>
      <c r="JT432" s="2">
        <f>AVERAGE(CS384,CS372,CS360,CS348,CS336,CS324,CS312,CS300,CS288,CS276)</f>
        <v>0.2316776411359808</v>
      </c>
      <c r="JU432" s="2">
        <f>MIN(CS384,CS372,CS360,CS348,CS336,CS324,CS312,CS300,CS288,CS276)</f>
        <v>0</v>
      </c>
      <c r="JV432" s="2">
        <f>MAX(CS384,CS372,CS360,CS348,CS336,CS324,CS312,CS300,CS288,CS276)-JU432</f>
        <v>0.4008016032064185</v>
      </c>
      <c r="JW432" s="2">
        <f>AVERAGE(CX384,CX372,CX360,CX348,CX336,CX324,CX312,CX300,CX288,CX276)</f>
        <v>0.19399023290649026</v>
      </c>
      <c r="JX432" s="2">
        <f>MIN(CX384,CX372,CX360,CX348,CX336,CX324,CX312,CX300,CX288,CX276)</f>
        <v>-9.6246390760354683E-2</v>
      </c>
      <c r="JY432" s="2">
        <f>MAX(CX384,CX372,CX360,CX348,CX336,CX324,CX312,CX300,CX288,CX276)-JX432</f>
        <v>0.68971820084938384</v>
      </c>
      <c r="JZ432" s="2">
        <f>AVERAGE(CT384,CT372,CT360,CT348,CT336,CT324,CT312,CT300,CT288,CT276)</f>
        <v>0.33289538233022409</v>
      </c>
      <c r="KA432" s="2">
        <f>MIN(CT384,CT372,CT360,CT348,CT336,CT324,CT312,CT300,CT288,CT276)</f>
        <v>0.18416206261510393</v>
      </c>
      <c r="KB432" s="2">
        <f>MAX(CT384,CT372,CT360,CT348,CT336,CT324,CT312,CT300,CT288,CT276)-KA432</f>
        <v>0.41344749913787837</v>
      </c>
      <c r="KC432" s="2">
        <f>AVERAGE(CW384,CW372,CW360,CW348,CW336,CW324,CW312,CW300,CW288,CW276)</f>
        <v>-0.28345194751942548</v>
      </c>
      <c r="KD432" s="2">
        <f>MIN(CW384,CW372,CW360,CW348,CW336,CW324,CW312,CW300,CW288,CW276)</f>
        <v>-1.4644351464435057</v>
      </c>
      <c r="KE432" s="2">
        <f>MAX(CW384,CW372,CW360,CW348,CW336,CW324,CW312,CW300,CW288,CW276)-KD432</f>
        <v>2.0711085539258054</v>
      </c>
      <c r="KH432" s="2">
        <f>(DN432*$DN$4)+(FB432*$FB$3)+(FC432*$FC$3)+(FD432*$FD$3)+(FE432*$FE$3)+(FF432*$FF$3)+(FG432*$FG$3)</f>
        <v>3.0241109838099396</v>
      </c>
      <c r="KI432" s="2">
        <f>F432-KH432</f>
        <v>0.17588901619006059</v>
      </c>
      <c r="KJ432" s="2">
        <f>MAX(DN432,FB432:FG432)</f>
        <v>3.4868349120836584</v>
      </c>
      <c r="KK432" s="2">
        <f>MIN(DN432,FB432:FG432)</f>
        <v>1.1784511784511897</v>
      </c>
      <c r="KL432" s="2">
        <f t="shared" si="828"/>
        <v>2.3083837336324686</v>
      </c>
      <c r="KO432" s="2">
        <f>KO431+(KO434-KO431)*1/3</f>
        <v>82.612220000000008</v>
      </c>
      <c r="KP432" s="2">
        <f>100*((BO426/BO414)-1)</f>
        <v>6.6692872117400492</v>
      </c>
      <c r="KQ432" s="2">
        <f t="shared" si="857"/>
        <v>7.1220606219426941</v>
      </c>
      <c r="KR432" s="2">
        <f>100*((BO420/BO408)-1)</f>
        <v>-4.2808219178082201</v>
      </c>
      <c r="KS432" s="2">
        <f t="shared" si="850"/>
        <v>-4.2808219178082201</v>
      </c>
      <c r="KT432" s="3">
        <f>KT431+(KT434-KT431)*1/3</f>
        <v>1.2659336666666667</v>
      </c>
      <c r="KU432" s="3">
        <f>KU431+(KU434-KU431)*1/3</f>
        <v>82.612220000000008</v>
      </c>
      <c r="KV432" s="3">
        <f t="shared" si="773"/>
        <v>65.257937422208272</v>
      </c>
      <c r="KW432" s="2">
        <f t="shared" si="774"/>
        <v>116.93255402203681</v>
      </c>
      <c r="KX432" s="2">
        <f t="shared" si="837"/>
        <v>119.38092075244802</v>
      </c>
      <c r="LA432">
        <v>2</v>
      </c>
      <c r="LB432">
        <v>0</v>
      </c>
      <c r="LE432" s="2">
        <v>140.31828134826517</v>
      </c>
      <c r="LF432" s="2">
        <v>154.96390991470821</v>
      </c>
      <c r="LG432" s="2">
        <v>107.80952060778894</v>
      </c>
      <c r="LH432" s="2">
        <v>104.28414647353071</v>
      </c>
      <c r="LI432" s="2">
        <v>110.79046180410566</v>
      </c>
      <c r="LJ432" s="2">
        <v>115.10218702748411</v>
      </c>
      <c r="LK432" s="2">
        <v>120.97292974146836</v>
      </c>
      <c r="LL432" s="2">
        <v>129.80511662807723</v>
      </c>
      <c r="LM432" s="2">
        <v>134.78224384072485</v>
      </c>
      <c r="LN432" s="2">
        <v>122.92115673360392</v>
      </c>
      <c r="LO432" s="2">
        <v>152.81156640109691</v>
      </c>
      <c r="LP432" s="2">
        <v>139.96640357932515</v>
      </c>
      <c r="LQ432" s="2">
        <v>173.11839820776876</v>
      </c>
      <c r="LR432" s="2">
        <v>139.67267821917787</v>
      </c>
      <c r="LS432" s="2">
        <v>136.16905710595827</v>
      </c>
      <c r="LT432" s="2">
        <v>170.64729702758623</v>
      </c>
      <c r="LU432" s="2">
        <v>139.66587576826859</v>
      </c>
      <c r="LV432" s="2">
        <v>140.37280082145023</v>
      </c>
      <c r="LW432" s="2">
        <v>117.99901918404311</v>
      </c>
      <c r="LX432" s="2">
        <v>85.232038733935028</v>
      </c>
      <c r="LY432" s="2">
        <v>120.11993747203203</v>
      </c>
      <c r="LZ432" s="2">
        <v>137.37930606384452</v>
      </c>
      <c r="MA432" s="2">
        <v>136.60420564210767</v>
      </c>
      <c r="MB432" s="2">
        <v>131.54429484676342</v>
      </c>
      <c r="MC432" s="2">
        <v>148.43971112280892</v>
      </c>
      <c r="MD432" s="2">
        <v>142.33536515732911</v>
      </c>
      <c r="ME432" s="2">
        <v>151.93799361410476</v>
      </c>
      <c r="MF432" s="2">
        <v>139.57589588694717</v>
      </c>
      <c r="MG432" s="2">
        <v>150.67189283705676</v>
      </c>
      <c r="MH432" s="2">
        <v>108.53988136467059</v>
      </c>
      <c r="MI432" s="2">
        <v>194.66238825280121</v>
      </c>
      <c r="MJ432" s="2">
        <v>144.86619743752354</v>
      </c>
      <c r="MK432" s="2">
        <v>138.61933546197409</v>
      </c>
      <c r="ML432" s="2">
        <v>127.42826380451102</v>
      </c>
      <c r="MM432" s="2">
        <v>131.48799964446962</v>
      </c>
      <c r="MN432" s="2">
        <v>157.76666068037846</v>
      </c>
      <c r="MO432" s="2">
        <v>151.80115832148476</v>
      </c>
      <c r="MP432" s="2">
        <v>160.98619619340099</v>
      </c>
      <c r="MQ432" s="2">
        <v>87.005731295106742</v>
      </c>
      <c r="MR432" s="2">
        <v>93.786293921044575</v>
      </c>
      <c r="MS432" s="10">
        <v>138.00406542138597</v>
      </c>
      <c r="MT432" s="2">
        <v>145.28678232235461</v>
      </c>
      <c r="MU432" s="2">
        <v>128.58302977384272</v>
      </c>
      <c r="MV432" s="2">
        <v>82.772305178469921</v>
      </c>
      <c r="MX432" s="22">
        <v>0.47649999999999998</v>
      </c>
      <c r="MY432" s="22">
        <v>0.1147</v>
      </c>
      <c r="MZ432" s="22">
        <v>0.63129999999999997</v>
      </c>
      <c r="NA432" s="22">
        <v>0.39329999999999998</v>
      </c>
      <c r="NB432" s="22">
        <v>0.3987</v>
      </c>
      <c r="NC432" s="22">
        <v>0.379</v>
      </c>
      <c r="ND432" s="22">
        <v>0.49909999999999999</v>
      </c>
      <c r="NE432" s="22">
        <v>2.4394999999999998</v>
      </c>
      <c r="NF432" s="22">
        <v>0.71809999999999996</v>
      </c>
      <c r="NG432" s="22">
        <v>4.0776000000000003</v>
      </c>
      <c r="NH432" s="23">
        <v>8.1189999999999998</v>
      </c>
      <c r="NI432" s="22">
        <v>15.6273</v>
      </c>
      <c r="NJ432" s="22">
        <v>0.61970000000000003</v>
      </c>
      <c r="NK432" s="22">
        <v>0.36380000000000001</v>
      </c>
      <c r="NL432" s="23">
        <v>6.3650000000000002</v>
      </c>
      <c r="NM432" s="3">
        <v>2.72</v>
      </c>
      <c r="NN432" s="22">
        <v>2.6627999999999998</v>
      </c>
      <c r="NO432" s="22">
        <v>4.5031999999999996</v>
      </c>
      <c r="NP432" s="22">
        <v>0.19420000000000001</v>
      </c>
      <c r="NQ432" s="22">
        <v>3.3527</v>
      </c>
      <c r="NR432" s="23">
        <v>0.105</v>
      </c>
      <c r="NS432" s="22">
        <v>1.7809999999999999</v>
      </c>
      <c r="NT432" s="22">
        <v>9.4646000000000008</v>
      </c>
      <c r="NU432" s="23">
        <v>8.4369999999999994</v>
      </c>
      <c r="NV432" s="3">
        <v>4.28</v>
      </c>
      <c r="NW432" s="22">
        <v>0.70789999999999997</v>
      </c>
      <c r="NX432" s="22">
        <v>1.0157</v>
      </c>
      <c r="NY432" s="22">
        <v>82.368200000000002</v>
      </c>
      <c r="NZ432" s="22">
        <v>29.3001</v>
      </c>
      <c r="OA432" s="23">
        <v>2.6930000000000001</v>
      </c>
      <c r="OB432" s="22">
        <v>1.0528999999999999</v>
      </c>
      <c r="OC432" s="22">
        <v>1.4146000000000001</v>
      </c>
      <c r="OD432" s="22">
        <v>2.88</v>
      </c>
      <c r="OE432" s="22">
        <v>2.0590999999999999</v>
      </c>
      <c r="OF432" s="22">
        <v>10.2875</v>
      </c>
      <c r="OG432" s="22">
        <v>6.4000000000000001E-2</v>
      </c>
      <c r="OH432" s="23">
        <v>3.4279999999999999</v>
      </c>
      <c r="OI432" s="22">
        <v>5.3848000000000003</v>
      </c>
      <c r="OJ432" s="22">
        <v>10.162800000000001</v>
      </c>
      <c r="OK432" s="22">
        <v>5.5210999999999997</v>
      </c>
      <c r="OL432" s="22">
        <v>0.47870000000000001</v>
      </c>
      <c r="OM432" s="23">
        <v>3.2629999999999999</v>
      </c>
      <c r="ON432" s="22">
        <v>3.1854</v>
      </c>
      <c r="OO432" s="22">
        <v>9.4535999999999998</v>
      </c>
      <c r="OQ432">
        <f t="shared" si="829"/>
        <v>-2</v>
      </c>
      <c r="OR432" s="23">
        <f t="shared" ca="1" si="724"/>
        <v>1.008731120820143</v>
      </c>
      <c r="OS432" s="23">
        <f t="shared" ca="1" si="724"/>
        <v>1.0029167645313057</v>
      </c>
      <c r="OT432" s="23">
        <f t="shared" ca="1" si="724"/>
        <v>1.0006199682495316</v>
      </c>
      <c r="OU432" s="23">
        <f t="shared" ca="1" si="724"/>
        <v>1.0003901845382728</v>
      </c>
      <c r="OV432" s="23">
        <f t="shared" ca="1" si="724"/>
        <v>1.0004478465136026</v>
      </c>
      <c r="OW432" s="23">
        <f t="shared" ca="1" si="724"/>
        <v>1.0060250518211293</v>
      </c>
      <c r="OX432" s="23">
        <f t="shared" ca="1" si="811"/>
        <v>1.0005292221026736</v>
      </c>
      <c r="OY432" s="23">
        <f t="shared" ca="1" si="811"/>
        <v>1.0068247751192945</v>
      </c>
      <c r="OZ432" s="23">
        <f t="shared" ca="1" si="811"/>
        <v>1.0095246319785032</v>
      </c>
      <c r="PA432" s="23">
        <f t="shared" ref="PA432:PG479" ca="1" si="869">LN432/OFFSET(LN432,$OQ432,0)</f>
        <v>1.0029378961214974</v>
      </c>
      <c r="PB432" s="23">
        <f t="shared" ca="1" si="869"/>
        <v>1.0104742146663239</v>
      </c>
      <c r="PC432" s="23">
        <f t="shared" ca="1" si="869"/>
        <v>1.0040748605140699</v>
      </c>
      <c r="PD432" s="23">
        <f t="shared" ca="1" si="869"/>
        <v>0.9901627584225261</v>
      </c>
      <c r="PE432" s="23">
        <f t="shared" ca="1" si="869"/>
        <v>1.0101684476685895</v>
      </c>
      <c r="PF432" s="23">
        <f t="shared" ca="1" si="869"/>
        <v>1.0028161034748242</v>
      </c>
      <c r="PG432" s="23">
        <f t="shared" ca="1" si="729"/>
        <v>1.0046490384608351</v>
      </c>
      <c r="PH432" s="23">
        <f t="shared" ca="1" si="729"/>
        <v>1.0106506659562895</v>
      </c>
      <c r="PI432" s="23">
        <f t="shared" ca="1" si="729"/>
        <v>1.0154276674066354</v>
      </c>
      <c r="PJ432" s="23">
        <f t="shared" ca="1" si="729"/>
        <v>0.94821723155398951</v>
      </c>
      <c r="PK432" s="23">
        <f t="shared" ca="1" si="729"/>
        <v>0.9765663300056775</v>
      </c>
      <c r="PL432" s="23">
        <f t="shared" ca="1" si="729"/>
        <v>0.99931940942275566</v>
      </c>
      <c r="PM432" s="23">
        <f t="shared" ca="1" si="729"/>
        <v>1.012416384177375</v>
      </c>
      <c r="PN432" s="23">
        <f t="shared" ca="1" si="729"/>
        <v>1.0080808126701917</v>
      </c>
      <c r="PO432" s="23">
        <f t="shared" ca="1" si="851"/>
        <v>1.0110684633479528</v>
      </c>
      <c r="PP432" s="23">
        <f t="shared" ca="1" si="851"/>
        <v>1.026371246299101</v>
      </c>
      <c r="PQ432" s="23">
        <f t="shared" ca="1" si="851"/>
        <v>1.0946119657790661</v>
      </c>
      <c r="PR432" s="23">
        <f t="shared" ca="1" si="851"/>
        <v>1.0156251052122074</v>
      </c>
      <c r="PS432" s="23">
        <f t="shared" ca="1" si="851"/>
        <v>1.0040684835131801</v>
      </c>
      <c r="PT432" s="23">
        <f t="shared" ca="1" si="851"/>
        <v>1.0069477612038134</v>
      </c>
      <c r="PU432" s="23">
        <f t="shared" ca="1" si="851"/>
        <v>0.99929791543245738</v>
      </c>
      <c r="PV432" s="23">
        <f t="shared" ca="1" si="851"/>
        <v>1.0095393527434324</v>
      </c>
      <c r="PW432" s="23">
        <f t="shared" ca="1" si="851"/>
        <v>1.0087942723268477</v>
      </c>
      <c r="PX432" s="23">
        <f t="shared" ca="1" si="855"/>
        <v>1.0082817440766594</v>
      </c>
      <c r="PY432" s="23">
        <f t="shared" ca="1" si="855"/>
        <v>1.0084698688904068</v>
      </c>
      <c r="PZ432" s="23">
        <f t="shared" ca="1" si="855"/>
        <v>1.0071104786372012</v>
      </c>
      <c r="QA432" s="23">
        <f t="shared" ca="1" si="855"/>
        <v>1.0099823338299394</v>
      </c>
      <c r="QB432" s="23">
        <f t="shared" ca="1" si="730"/>
        <v>1.0084919695770649</v>
      </c>
      <c r="QC432" s="23">
        <f t="shared" ca="1" si="730"/>
        <v>1.0135324172189102</v>
      </c>
      <c r="QD432" s="23">
        <f t="shared" ca="1" si="730"/>
        <v>0.99248553837171727</v>
      </c>
      <c r="QE432" s="23">
        <f t="shared" ca="1" si="730"/>
        <v>1.004109108327673</v>
      </c>
      <c r="QF432" s="23">
        <f t="shared" ca="1" si="730"/>
        <v>0.99602297710620757</v>
      </c>
      <c r="QG432" s="23">
        <f t="shared" ca="1" si="809"/>
        <v>1.0088343855613411</v>
      </c>
      <c r="QH432" s="23">
        <f t="shared" ca="1" si="809"/>
        <v>1.0126392677408871</v>
      </c>
      <c r="QI432" s="23">
        <f t="shared" ca="1" si="809"/>
        <v>1.0022617354264385</v>
      </c>
      <c r="QJ432" s="26">
        <f t="shared" ca="1" si="779"/>
        <v>1.0056351154554701</v>
      </c>
      <c r="QL432" s="3">
        <f t="shared" ca="1" si="751"/>
        <v>135.12531134764183</v>
      </c>
      <c r="QM432" s="3">
        <f t="shared" ca="1" si="753"/>
        <v>0.3901940821222194</v>
      </c>
      <c r="QN432" s="3">
        <f t="shared" ca="1" si="757"/>
        <v>0.35414840302123718</v>
      </c>
      <c r="QO432" s="3">
        <f t="shared" ca="1" si="762"/>
        <v>1.1216697777466145</v>
      </c>
      <c r="QP432" s="3">
        <f t="shared" ca="1" si="795"/>
        <v>2.469120315233897</v>
      </c>
      <c r="QQ432" s="2">
        <f t="shared" ca="1" si="810"/>
        <v>5.1397119803360924</v>
      </c>
      <c r="QR432" s="3">
        <f t="shared" ca="1" si="754"/>
        <v>4.7841334373944555</v>
      </c>
      <c r="QS432" s="3">
        <f t="shared" ca="1" si="758"/>
        <v>4.346149345106709</v>
      </c>
      <c r="QT432" s="3">
        <f t="shared" ca="1" si="761"/>
        <v>4.5627337677613067</v>
      </c>
      <c r="QU432" s="3">
        <f t="shared" ca="1" si="782"/>
        <v>4.9992061817788036</v>
      </c>
    </row>
    <row r="433" spans="1:463" x14ac:dyDescent="0.35">
      <c r="A433" t="s">
        <v>1498</v>
      </c>
      <c r="B433" s="21">
        <v>45383</v>
      </c>
      <c r="C433" t="s">
        <v>1048</v>
      </c>
      <c r="D433" s="2">
        <v>132.19999999999999</v>
      </c>
      <c r="E433" s="2">
        <v>133.5</v>
      </c>
      <c r="F433" s="2">
        <v>2.2999999999999998</v>
      </c>
      <c r="G433" s="2">
        <v>129.9</v>
      </c>
      <c r="H433" s="2">
        <v>133.05966099297694</v>
      </c>
      <c r="I433" s="2">
        <v>129.62081223875177</v>
      </c>
      <c r="J433" s="2">
        <v>130.4</v>
      </c>
      <c r="K433" s="2">
        <v>135.5</v>
      </c>
      <c r="L433" s="2">
        <v>135.15279549443866</v>
      </c>
      <c r="M433" s="2">
        <v>123.9</v>
      </c>
      <c r="N433" s="2">
        <v>135</v>
      </c>
      <c r="O433" s="2">
        <v>135.30000000000001</v>
      </c>
      <c r="P433" s="2">
        <v>138.6</v>
      </c>
      <c r="Q433" s="2">
        <v>119.5</v>
      </c>
      <c r="R433" s="2">
        <v>135</v>
      </c>
      <c r="S433" s="2">
        <v>135</v>
      </c>
      <c r="T433" s="2">
        <v>169.2</v>
      </c>
      <c r="U433" s="2">
        <v>147.6</v>
      </c>
      <c r="V433" s="2">
        <v>148.80000000000001</v>
      </c>
      <c r="W433" s="2">
        <v>135.19999999999999</v>
      </c>
      <c r="X433" s="2">
        <v>138.4</v>
      </c>
      <c r="Y433" s="2">
        <v>200.9</v>
      </c>
      <c r="Z433" s="2">
        <v>198.3</v>
      </c>
      <c r="AA433" s="2">
        <v>135.6</v>
      </c>
      <c r="AB433" s="2">
        <v>111.7</v>
      </c>
      <c r="AC433" s="2">
        <v>109</v>
      </c>
      <c r="AD433" s="2">
        <v>153.69999999999999</v>
      </c>
      <c r="AE433" s="2">
        <v>122.1</v>
      </c>
      <c r="AF433" s="2">
        <v>136.19999999999999</v>
      </c>
      <c r="AG433" s="22">
        <v>509.9162</v>
      </c>
      <c r="AH433" s="22">
        <v>490.0838</v>
      </c>
      <c r="AI433" s="22">
        <v>152.29560000000001</v>
      </c>
      <c r="AJ433" s="22">
        <v>30.8627</v>
      </c>
      <c r="AK433" s="22">
        <v>40.887999999999998</v>
      </c>
      <c r="AL433" s="22">
        <v>5.8361999999999998</v>
      </c>
      <c r="AM433" s="22">
        <v>9.9711999999999996</v>
      </c>
      <c r="AN433" s="22">
        <v>30.747199999999999</v>
      </c>
      <c r="AO433" s="22">
        <v>50.110900000000001</v>
      </c>
      <c r="AP433" s="22">
        <v>25.3537</v>
      </c>
      <c r="AQ433" s="22">
        <v>23.775700000000001</v>
      </c>
      <c r="AR433" s="2">
        <v>135.6</v>
      </c>
      <c r="AS433" s="2">
        <v>147.1</v>
      </c>
      <c r="AT433" s="2">
        <v>119.5</v>
      </c>
      <c r="AU433" s="2">
        <v>137</v>
      </c>
      <c r="AV433" s="2">
        <v>125.3</v>
      </c>
      <c r="AW433" s="2">
        <v>133.19999999999999</v>
      </c>
      <c r="AX433" s="2">
        <v>135</v>
      </c>
      <c r="AY433" s="2">
        <v>134.80000000000001</v>
      </c>
      <c r="AZ433" s="2">
        <v>129.4</v>
      </c>
      <c r="BA433" s="2">
        <v>135.19999999999999</v>
      </c>
      <c r="BB433" s="2">
        <v>144.1</v>
      </c>
      <c r="BC433" s="2">
        <v>119.7</v>
      </c>
      <c r="BD433" s="3">
        <v>1.67</v>
      </c>
      <c r="BE433" s="3">
        <v>1.32</v>
      </c>
      <c r="BF433" s="3">
        <v>0.59</v>
      </c>
      <c r="BG433" s="3">
        <v>0.03</v>
      </c>
      <c r="BH433" s="3">
        <v>-1.28</v>
      </c>
      <c r="BI433" s="2">
        <v>385</v>
      </c>
      <c r="BJ433" s="2">
        <v>3.3</v>
      </c>
      <c r="BK433" s="2">
        <v>2.2999999999999998</v>
      </c>
      <c r="BL433" s="2">
        <v>158.80000000000001</v>
      </c>
      <c r="BM433" s="2">
        <v>140.19999999999999</v>
      </c>
      <c r="BN433" s="10">
        <v>688</v>
      </c>
      <c r="BO433" s="3">
        <v>82.37</v>
      </c>
      <c r="BP433" s="22">
        <v>1.2512000000000001</v>
      </c>
      <c r="BQ433" s="3">
        <v>89.938095238095229</v>
      </c>
      <c r="BR433" s="23">
        <v>1.5990909090909091</v>
      </c>
      <c r="BS433" s="2">
        <v>246.9</v>
      </c>
      <c r="BT433" s="3">
        <v>116.65</v>
      </c>
      <c r="BU433" s="2">
        <v>2.7</v>
      </c>
      <c r="BV433" s="2">
        <v>3.6</v>
      </c>
      <c r="BW433" s="2">
        <v>5.8</v>
      </c>
      <c r="BX433" s="2">
        <v>5.7</v>
      </c>
      <c r="BY433" s="23">
        <v>313.02300000000002</v>
      </c>
      <c r="BZ433" s="2">
        <v>107.7</v>
      </c>
      <c r="CA433" s="2">
        <v>118.9</v>
      </c>
      <c r="CB433" s="3">
        <v>120.07</v>
      </c>
      <c r="CC433" s="2">
        <v>120.3</v>
      </c>
      <c r="CD433" s="2">
        <v>160.30000000000001</v>
      </c>
      <c r="CE433" s="2">
        <v>107.64478140656838</v>
      </c>
      <c r="CF433" s="3">
        <v>119.62024129770897</v>
      </c>
      <c r="CG433" s="2">
        <v>120.34512001020934</v>
      </c>
      <c r="CH433" s="23">
        <v>317.46062862627974</v>
      </c>
      <c r="CI433" s="3">
        <v>118.27738387719083</v>
      </c>
      <c r="CM433" s="2">
        <f t="shared" si="867"/>
        <v>71.881469979296057</v>
      </c>
      <c r="CN433" s="2">
        <f t="shared" si="867"/>
        <v>1.2780458033015578</v>
      </c>
      <c r="CO433" s="2">
        <f t="shared" si="764"/>
        <v>80.930999725098502</v>
      </c>
      <c r="CR433" s="2">
        <f t="shared" si="767"/>
        <v>0.45592705167172826</v>
      </c>
      <c r="CS433" s="2">
        <f t="shared" si="767"/>
        <v>0.37593984962406013</v>
      </c>
      <c r="CT433" s="2">
        <f t="shared" si="768"/>
        <v>0.93240093240094579</v>
      </c>
      <c r="CU433" s="2">
        <f t="shared" si="768"/>
        <v>-0.25362493546547898</v>
      </c>
      <c r="CV433" s="2">
        <f t="shared" si="768"/>
        <v>0.30403757291743344</v>
      </c>
      <c r="CW433" s="2">
        <f t="shared" si="769"/>
        <v>0.37091988130563797</v>
      </c>
      <c r="CX433" s="2">
        <f t="shared" si="770"/>
        <v>1.4981273408239701</v>
      </c>
      <c r="CY433" s="2">
        <f t="shared" si="815"/>
        <v>2.1180030257186169</v>
      </c>
      <c r="CZ433" s="2">
        <f t="shared" si="775"/>
        <v>-12.012480499219979</v>
      </c>
      <c r="DA433" s="2">
        <f t="shared" si="776"/>
        <v>0.54005400540054782</v>
      </c>
      <c r="DB433" s="2">
        <f t="shared" si="777"/>
        <v>0.40485829959515707</v>
      </c>
      <c r="DC433" s="2">
        <f t="shared" si="859"/>
        <v>0.52219321148825071</v>
      </c>
      <c r="DF433" s="2">
        <f t="shared" si="771"/>
        <v>-3.0014012051817973</v>
      </c>
      <c r="DG433" s="2">
        <f t="shared" si="771"/>
        <v>3.7100830710064869</v>
      </c>
      <c r="DH433" s="2">
        <f t="shared" si="772"/>
        <v>6.6528727678792476</v>
      </c>
      <c r="DI433" s="2">
        <f t="shared" si="863"/>
        <v>5.3916477151400244</v>
      </c>
      <c r="DJ433" s="2">
        <f t="shared" si="863"/>
        <v>0</v>
      </c>
      <c r="DM433" s="2">
        <f t="shared" si="816"/>
        <v>3.0397505845674022</v>
      </c>
      <c r="DN433" s="2">
        <f t="shared" si="816"/>
        <v>2.3773006134969283</v>
      </c>
      <c r="DO433" s="2">
        <f t="shared" si="780"/>
        <v>3.8369304556355011</v>
      </c>
      <c r="DP433" s="2">
        <f t="shared" si="817"/>
        <v>-0.76103500761035003</v>
      </c>
      <c r="DQ433" s="2">
        <f t="shared" si="854"/>
        <v>0.61560234663521529</v>
      </c>
      <c r="DR433" s="2">
        <f t="shared" si="818"/>
        <v>5.859375</v>
      </c>
      <c r="DS433" s="2">
        <f t="shared" si="819"/>
        <v>4.916774358547702</v>
      </c>
      <c r="DT433" s="2">
        <v>5.0999999999999996</v>
      </c>
      <c r="DU433" s="2">
        <v>6.1</v>
      </c>
      <c r="DV433" s="2">
        <f t="shared" si="781"/>
        <v>2.8897338403041983</v>
      </c>
      <c r="DW433" s="2">
        <f t="shared" si="820"/>
        <v>3.732638888888884</v>
      </c>
      <c r="DX433" s="2">
        <f t="shared" si="821"/>
        <v>-27.100387763894872</v>
      </c>
      <c r="DY433" s="2">
        <f t="shared" si="822"/>
        <v>7.4128984432908496E-2</v>
      </c>
      <c r="DZ433" s="2">
        <f t="shared" si="823"/>
        <v>-0.2954209748892267</v>
      </c>
      <c r="EA433" s="2">
        <f t="shared" si="835"/>
        <v>2.2869022869022704</v>
      </c>
      <c r="EB433" s="2">
        <f t="shared" si="835"/>
        <v>9.8966026587887779</v>
      </c>
      <c r="EC433" s="2">
        <f t="shared" si="835"/>
        <v>4.4822256568778807</v>
      </c>
      <c r="ED433" s="2">
        <f t="shared" si="835"/>
        <v>1.6152716593245353</v>
      </c>
      <c r="EE433" s="2">
        <f t="shared" si="718"/>
        <v>25.405742821473165</v>
      </c>
      <c r="EF433" s="2">
        <f t="shared" si="718"/>
        <v>24.170319348778978</v>
      </c>
      <c r="EG433" s="2">
        <f t="shared" si="718"/>
        <v>2.4169184290030232</v>
      </c>
      <c r="EH433" s="2">
        <f t="shared" si="718"/>
        <v>-9.9919419822723565</v>
      </c>
      <c r="EI433" s="2">
        <f t="shared" si="849"/>
        <v>2.9612756264236983</v>
      </c>
      <c r="EJ433" s="2">
        <f t="shared" si="849"/>
        <v>8.0822924320352652</v>
      </c>
      <c r="EK433" s="2">
        <f t="shared" si="849"/>
        <v>3.732638888888884</v>
      </c>
      <c r="EL433" s="2">
        <f t="shared" si="849"/>
        <v>-4.9271339347675136</v>
      </c>
      <c r="EM433" s="2">
        <f t="shared" si="849"/>
        <v>-0.94861660079051946</v>
      </c>
      <c r="EN433" s="2">
        <f t="shared" si="849"/>
        <v>6.6453162530023979</v>
      </c>
      <c r="EO433" s="2">
        <f t="shared" si="830"/>
        <v>7.4128984432908496E-2</v>
      </c>
      <c r="EP433" s="2">
        <f t="shared" si="830"/>
        <v>4.0123456790123635</v>
      </c>
      <c r="EQ433" s="2">
        <f t="shared" si="830"/>
        <v>4.4390637610976613</v>
      </c>
      <c r="ER433" s="2">
        <f t="shared" si="716"/>
        <v>4.4822256568778807</v>
      </c>
      <c r="ES433" s="2">
        <f t="shared" si="716"/>
        <v>6.0338484179543794</v>
      </c>
      <c r="ET433" s="2">
        <f t="shared" si="716"/>
        <v>3.5467128027681705</v>
      </c>
      <c r="EU433" s="2">
        <f t="shared" si="765"/>
        <v>3.3</v>
      </c>
      <c r="EV433" s="2">
        <f t="shared" si="765"/>
        <v>2.2999999999999998</v>
      </c>
      <c r="EW433" s="2">
        <f t="shared" si="824"/>
        <v>-0.18856065367691688</v>
      </c>
      <c r="EX433" s="2">
        <f t="shared" si="824"/>
        <v>1.3738250180766354</v>
      </c>
      <c r="EY433" s="2">
        <f t="shared" si="825"/>
        <v>5.7520899728879415</v>
      </c>
      <c r="EZ433" s="2">
        <f t="shared" si="825"/>
        <v>-26.43058381715111</v>
      </c>
      <c r="FA433" s="2">
        <f t="shared" si="826"/>
        <v>-10.70524412296564</v>
      </c>
      <c r="FB433" s="2">
        <f t="shared" si="733"/>
        <v>3.3607951262196734</v>
      </c>
      <c r="FC433" s="2">
        <f t="shared" si="733"/>
        <v>2.4738344433872683</v>
      </c>
      <c r="FD433" s="2">
        <f t="shared" si="733"/>
        <v>2.1477663230240474</v>
      </c>
      <c r="FE433" s="2">
        <f t="shared" si="732"/>
        <v>2.1872340425531878</v>
      </c>
      <c r="FF433" s="2">
        <f t="shared" si="732"/>
        <v>0.83822296730931001</v>
      </c>
      <c r="FG433" s="2">
        <f t="shared" si="732"/>
        <v>2.6905829596412634</v>
      </c>
      <c r="FH433" s="2">
        <v>5.9</v>
      </c>
      <c r="FI433" s="2">
        <v>5.5</v>
      </c>
      <c r="FL433" s="2">
        <f t="shared" si="864"/>
        <v>0.79178611984926928</v>
      </c>
      <c r="FM433" s="2">
        <f t="shared" si="864"/>
        <v>0.94516499521051234</v>
      </c>
      <c r="FN433" s="2">
        <f t="shared" si="798"/>
        <v>1.2748154321762017</v>
      </c>
      <c r="FQ433" s="2">
        <f t="shared" si="865"/>
        <v>3.2049589442949999</v>
      </c>
      <c r="FR433" s="2">
        <f t="shared" si="865"/>
        <v>3.8345987312777607</v>
      </c>
      <c r="FS433" s="2">
        <f t="shared" si="800"/>
        <v>5.1976023417549255</v>
      </c>
      <c r="FT433" s="2">
        <f t="shared" si="866"/>
        <v>4.0596585367695948</v>
      </c>
      <c r="FU433" s="2">
        <f t="shared" si="866"/>
        <v>3.0236592633185566</v>
      </c>
      <c r="FX433" s="2">
        <f t="shared" si="852"/>
        <v>2.1048481728200619</v>
      </c>
      <c r="FY433" s="2">
        <f t="shared" si="852"/>
        <v>3.2284450110169116</v>
      </c>
      <c r="FZ433" s="2">
        <f t="shared" si="813"/>
        <v>5.4444417776700504</v>
      </c>
      <c r="GA433" s="2">
        <f t="shared" si="853"/>
        <v>3.5835362561522643</v>
      </c>
      <c r="GB433" s="2">
        <f t="shared" si="853"/>
        <v>2.4204985059674389</v>
      </c>
      <c r="GE433" s="2">
        <f t="shared" si="858"/>
        <v>30.136504669413196</v>
      </c>
      <c r="GF433" s="2">
        <f t="shared" si="858"/>
        <v>28.638384992289144</v>
      </c>
      <c r="GG433" s="2">
        <f t="shared" si="856"/>
        <v>2.1135903654886601</v>
      </c>
      <c r="GH433" s="2">
        <f t="shared" si="856"/>
        <v>-31.939641671717823</v>
      </c>
      <c r="GI433" s="2">
        <f t="shared" si="832"/>
        <v>-1.1617628488445497</v>
      </c>
      <c r="GJ433" s="2">
        <f t="shared" si="833"/>
        <v>5.961487734107096</v>
      </c>
      <c r="GK433" s="2">
        <v>6</v>
      </c>
      <c r="GN433" s="2">
        <f t="shared" si="752"/>
        <v>-0.90000000000000036</v>
      </c>
      <c r="GQ433" s="2">
        <f t="shared" si="717"/>
        <v>0.29999999999999982</v>
      </c>
      <c r="GT433" s="27">
        <f t="shared" ca="1" si="734"/>
        <v>101.09409190371991</v>
      </c>
      <c r="GU433" s="27">
        <f t="shared" ca="1" si="735"/>
        <v>103.68663594470047</v>
      </c>
      <c r="GV433" s="27">
        <f t="shared" ca="1" si="735"/>
        <v>92.257360959651024</v>
      </c>
      <c r="GW433" s="27">
        <f t="shared" ca="1" si="736"/>
        <v>100</v>
      </c>
      <c r="GX433" s="27">
        <f t="shared" ca="1" si="736"/>
        <v>101.8796992481203</v>
      </c>
      <c r="GY433" s="27">
        <f t="shared" ca="1" si="737"/>
        <v>100.98335854765507</v>
      </c>
      <c r="GZ433" s="27">
        <f t="shared" ca="1" si="738"/>
        <v>69.393511988716511</v>
      </c>
      <c r="HA433" s="27">
        <f t="shared" ca="1" si="739"/>
        <v>99.452554744525557</v>
      </c>
      <c r="HB433" s="27">
        <f t="shared" ca="1" si="739"/>
        <v>102.87817938420348</v>
      </c>
      <c r="HC433" s="27">
        <f t="shared" ca="1" si="739"/>
        <v>98.866396761133601</v>
      </c>
      <c r="HD433" s="27">
        <f t="shared" ca="1" si="739"/>
        <v>96.25441696113073</v>
      </c>
      <c r="HE433" s="27">
        <f t="shared" ca="1" si="740"/>
        <v>101.82315405651778</v>
      </c>
      <c r="HG433" s="27">
        <f t="shared" ca="1" si="741"/>
        <v>103.08270676691728</v>
      </c>
      <c r="HH433" s="27">
        <f t="shared" ca="1" si="742"/>
        <v>96.15952732644017</v>
      </c>
      <c r="HI433" s="27">
        <f t="shared" ca="1" si="742"/>
        <v>79.017664799655336</v>
      </c>
      <c r="HJ433" s="27">
        <f t="shared" ca="1" si="743"/>
        <v>99.23896499238964</v>
      </c>
      <c r="HK433" s="27">
        <f t="shared" ca="1" si="743"/>
        <v>103.90625</v>
      </c>
      <c r="HL433" s="27">
        <f t="shared" ca="1" si="744"/>
        <v>101.38036809815949</v>
      </c>
      <c r="HM433" s="27">
        <f t="shared" ca="1" si="745"/>
        <v>147.40124740124739</v>
      </c>
      <c r="HN433" s="27">
        <f t="shared" ca="1" si="746"/>
        <v>96.394019349164466</v>
      </c>
      <c r="HO433" s="27">
        <f t="shared" ca="1" si="746"/>
        <v>104.11149825783971</v>
      </c>
      <c r="HP433" s="27">
        <f t="shared" ca="1" si="746"/>
        <v>105.28559249786871</v>
      </c>
      <c r="HQ433" s="27">
        <f t="shared" ca="1" si="746"/>
        <v>101.65229885057472</v>
      </c>
      <c r="HR433" s="27">
        <f t="shared" ca="1" si="747"/>
        <v>88.396454472199849</v>
      </c>
      <c r="HT433" s="27">
        <f t="shared" ca="1" si="860"/>
        <v>166.56720580033465</v>
      </c>
      <c r="HU433" s="27">
        <f t="shared" ca="1" si="860"/>
        <v>28.043810404235654</v>
      </c>
      <c r="HV433" s="27">
        <f t="shared" ca="1" si="860"/>
        <v>47.470305645904382</v>
      </c>
      <c r="HW433" s="27">
        <f t="shared" ca="1" si="861"/>
        <v>534.73199769938651</v>
      </c>
      <c r="HX433" s="27">
        <f t="shared" ca="1" si="861"/>
        <v>465.47396319018407</v>
      </c>
      <c r="HY433" s="27">
        <f t="shared" ca="1" si="802"/>
        <v>999.99999999999989</v>
      </c>
      <c r="HZ433" s="27">
        <f t="shared" ca="1" si="862"/>
        <v>2.6671510318431357</v>
      </c>
      <c r="IA433" s="27">
        <f t="shared" ca="1" si="862"/>
        <v>10.433660954931351</v>
      </c>
      <c r="IB433" s="27">
        <f t="shared" ca="1" si="862"/>
        <v>28.810342800663566</v>
      </c>
      <c r="IC433" s="27">
        <f t="shared" ca="1" si="862"/>
        <v>48.458531955395536</v>
      </c>
      <c r="ID433" s="27">
        <f t="shared" ca="1" si="862"/>
        <v>27.352182548439771</v>
      </c>
      <c r="IE433" s="27">
        <f t="shared" ca="1" si="862"/>
        <v>25.261811608304232</v>
      </c>
      <c r="IG433" s="28">
        <f t="shared" ca="1" si="786"/>
        <v>0.68240327902879372</v>
      </c>
      <c r="IH433" s="28">
        <f t="shared" ca="1" si="786"/>
        <v>7.6486281114898635E-3</v>
      </c>
      <c r="II433" s="28">
        <f t="shared" ca="1" si="786"/>
        <v>-1.3169888736820239</v>
      </c>
      <c r="IJ433" s="28">
        <f t="shared" ca="1" si="787"/>
        <v>-0.40694976993865567</v>
      </c>
      <c r="IK433" s="24">
        <f t="shared" ca="1" si="803"/>
        <v>0.21998719660308463</v>
      </c>
      <c r="IL433" s="28">
        <f t="shared" ca="1" si="788"/>
        <v>2.7521839101203946</v>
      </c>
      <c r="IM433" s="28">
        <f t="shared" ca="1" si="804"/>
        <v>2.3773006134969212</v>
      </c>
      <c r="IN433" s="3">
        <f t="shared" ca="1" si="805"/>
        <v>2.3452341401817387</v>
      </c>
      <c r="IO433" s="2">
        <f t="shared" si="827"/>
        <v>2.2999999999999998</v>
      </c>
      <c r="IQ433" s="2">
        <f t="shared" ca="1" si="838"/>
        <v>-0.62693696654174036</v>
      </c>
      <c r="IS433" s="3">
        <f t="shared" ca="1" si="790"/>
        <v>0.1056967052411675</v>
      </c>
      <c r="IT433" s="3">
        <f t="shared" ca="1" si="791"/>
        <v>-0.45492702374767946</v>
      </c>
      <c r="IU433" s="3">
        <f t="shared" si="792"/>
        <v>-0.90000000000000036</v>
      </c>
      <c r="IV433" s="3">
        <f t="shared" ca="1" si="793"/>
        <v>-0.55076968149348837</v>
      </c>
      <c r="IX433" s="28">
        <f ca="1">$HL433/100*(GZ433-100)*AL433/1000+(HM433-100)*HZ433/$HY433</f>
        <v>-5.4664990009630016E-2</v>
      </c>
      <c r="IY433" s="28">
        <f ca="1">$HL433/100*(HA433-100)*AM433/1000+(HN433-100)*IA433/$HY433</f>
        <v>-4.3157615614183742E-2</v>
      </c>
      <c r="IZ433" s="28">
        <f ca="1">$HL433/100*(HB433-100)*AN433/1000+(HO433-100)*IB433/$HY433</f>
        <v>0.20817120135549921</v>
      </c>
      <c r="JA433" s="28">
        <f ca="1">$HL433/100*(HC433-100)*AO433/1000+(HP433-100)*IC433/$HY433</f>
        <v>0.19854204419337929</v>
      </c>
      <c r="JB433" s="28">
        <f ca="1">$HL433/100*(HD433-100)*AP433/1000+(HQ433-100)*ID433/$HY433</f>
        <v>-5.1081267033207312E-2</v>
      </c>
      <c r="JC433" s="28">
        <f ca="1">$HL433/100*(HE433-100)*AQ433/1000+(HR433-100)*IE433/$HY433</f>
        <v>-0.24918147230963722</v>
      </c>
      <c r="JE433" s="3">
        <f t="shared" ca="1" si="868"/>
        <v>1.8109775751772805E-2</v>
      </c>
      <c r="JF433" s="3">
        <f t="shared" ca="1" si="868"/>
        <v>-2.6571118728389142E-2</v>
      </c>
      <c r="JG433" s="3">
        <f t="shared" ca="1" si="868"/>
        <v>2.9158855972131664E-2</v>
      </c>
      <c r="JH433" s="3">
        <f t="shared" ca="1" si="868"/>
        <v>-2.3277779482628158E-2</v>
      </c>
      <c r="JI433" s="3">
        <f t="shared" ca="1" si="868"/>
        <v>-1.6916709858627824E-2</v>
      </c>
      <c r="JJ433" s="3">
        <f t="shared" ca="1" si="868"/>
        <v>-5.1719895014898293E-2</v>
      </c>
      <c r="JK433" s="3">
        <f>IO433-IO432</f>
        <v>-0.90000000000000036</v>
      </c>
      <c r="JL433" s="3">
        <f t="shared" ca="1" si="794"/>
        <v>-0.94726863172390474</v>
      </c>
      <c r="JN433" s="10">
        <f>COUNTIF(EI433:ET433,"&gt;2")</f>
        <v>9</v>
      </c>
      <c r="JP433" s="2">
        <f>AVERAGE(CS433,CS421,CS409,CS397,CS385,CS373,CS361,CS349,CS337,CS325)</f>
        <v>0.60964669019579654</v>
      </c>
      <c r="JQ433" s="2">
        <f>CS433-JP433</f>
        <v>-0.23370684057173641</v>
      </c>
      <c r="JR433" s="2">
        <f>AVERAGE(CT433,CT421,CT409,CT397,CT385,CT373,CT361,CT349,CT337,CT325)</f>
        <v>0.46268173816951369</v>
      </c>
      <c r="JS433" s="2">
        <f>CT433-JR433</f>
        <v>0.4697191942314321</v>
      </c>
      <c r="JT433" s="2">
        <f>AVERAGE(CS385,CS373,CS361,CS349,CS337,CS325,CS313,CS301,CS289,CS277)</f>
        <v>0.37590714463446406</v>
      </c>
      <c r="JU433" s="2">
        <f>MIN(CS385,CS373,CS361,CS349,CS337,CS325,CS313,CS301,CS289,CS277)</f>
        <v>-9.2081031307545413E-2</v>
      </c>
      <c r="JV433" s="2">
        <f>MAX(CS385,CS373,CS361,CS349,CS337,CS325,CS313,CS301,CS289,CS277)-JU433</f>
        <v>1.1766797297891074</v>
      </c>
      <c r="JW433" s="2">
        <f>AVERAGE(CX385,CX373,CX361,CX349,CX337,CX325,CX313,CX301,CX289,CX277)</f>
        <v>0.80691533554709738</v>
      </c>
      <c r="JX433" s="2">
        <f>MIN(CX385,CX373,CX361,CX349,CX337,CX325,CX313,CX301,CX289,CX277)</f>
        <v>0.1966568338249782</v>
      </c>
      <c r="JY433" s="2">
        <f>MAX(CX385,CX373,CX361,CX349,CX337,CX325,CX313,CX301,CX289,CX277)-JX433</f>
        <v>1.1685308794855891</v>
      </c>
      <c r="JZ433" s="2">
        <f>AVERAGE(CT385,CT373,CT361,CT349,CT337,CT325,CT313,CT301,CT289,CT277)</f>
        <v>0.3651272044802501</v>
      </c>
      <c r="KA433" s="2">
        <f>MIN(CT385,CT373,CT361,CT349,CT337,CT325,CT313,CT301,CT289,CT277)</f>
        <v>-9.900990099009338E-2</v>
      </c>
      <c r="KB433" s="2">
        <f>MAX(CT385,CT373,CT361,CT349,CT337,CT325,CT313,CT301,CT289,CT277)-KA433</f>
        <v>0.96481076679095601</v>
      </c>
      <c r="KC433" s="2">
        <f>AVERAGE(CW385,CW373,CW361,CW349,CW337,CW325,CW313,CW301,CW289,CW277)</f>
        <v>-9.7388531420039295E-2</v>
      </c>
      <c r="KD433" s="2">
        <f>MIN(CW385,CW373,CW361,CW349,CW337,CW325,CW313,CW301,CW289,CW277)</f>
        <v>-0.57581573896353988</v>
      </c>
      <c r="KE433" s="2">
        <f>MAX(CW385,CW373,CW361,CW349,CW337,CW325,CW313,CW301,CW289,CW277)-KD433</f>
        <v>1.456441962055508</v>
      </c>
      <c r="KH433" s="2">
        <f>(DN433*$DN$4)+(FB433*$FB$3)+(FC433*$FC$3)+(FD433*$FD$3)+(FE433*$FE$3)+(FF433*$FF$3)+(FG433*$FG$3)</f>
        <v>2.8125571703532639</v>
      </c>
      <c r="KI433" s="2">
        <f>F433-KH433</f>
        <v>-0.51255717035326409</v>
      </c>
      <c r="KJ433" s="2">
        <f>MAX(DN433,FB433:FG433)</f>
        <v>3.3607951262196734</v>
      </c>
      <c r="KK433" s="2">
        <f>MIN(DN433,FB433:FG433)</f>
        <v>0.83822296730931001</v>
      </c>
      <c r="KL433" s="2">
        <f t="shared" si="828"/>
        <v>2.5225721589103633</v>
      </c>
      <c r="KO433" s="2">
        <f>KO432+(KO434-KO431)*1/3</f>
        <v>82.744440000000012</v>
      </c>
      <c r="KP433" s="2">
        <f>100*((BO427/BO415)-1)</f>
        <v>4.5862024165259196</v>
      </c>
      <c r="KQ433" s="2">
        <f t="shared" si="857"/>
        <v>5.7872461132042696</v>
      </c>
      <c r="KR433" s="2">
        <f>100*((BO421/BO409)-1)</f>
        <v>-2.3885742427973367</v>
      </c>
      <c r="KS433" s="2">
        <f t="shared" si="850"/>
        <v>-2.3885742427973367</v>
      </c>
      <c r="KT433" s="3">
        <f>KT432+(KT434-KT431)*1/3</f>
        <v>1.2639003333333334</v>
      </c>
      <c r="KU433" s="3">
        <f>KU432+(KU434-KU431)*1/3</f>
        <v>82.744440000000012</v>
      </c>
      <c r="KV433" s="3">
        <f t="shared" si="773"/>
        <v>65.467535546711105</v>
      </c>
      <c r="KW433" s="2">
        <f t="shared" si="774"/>
        <v>117.56249576079914</v>
      </c>
      <c r="KX433" s="2">
        <f t="shared" si="837"/>
        <v>119.76435329842701</v>
      </c>
      <c r="LA433">
        <v>2</v>
      </c>
      <c r="LB433">
        <v>0</v>
      </c>
      <c r="LE433" s="2">
        <v>140.80140224954945</v>
      </c>
      <c r="LF433" s="2">
        <v>155.60923694258807</v>
      </c>
      <c r="LG433" s="2">
        <v>107.90159403325596</v>
      </c>
      <c r="LH433" s="2">
        <v>104.38801142650452</v>
      </c>
      <c r="LI433" s="2">
        <v>110.83349323301799</v>
      </c>
      <c r="LJ433" s="2">
        <v>114.99855733623164</v>
      </c>
      <c r="LK433" s="2">
        <v>121.11121884011017</v>
      </c>
      <c r="LL433" s="2">
        <v>130.33703356242265</v>
      </c>
      <c r="LM433" s="2">
        <v>135.32256750912842</v>
      </c>
      <c r="LN433" s="2">
        <v>123.75142325674743</v>
      </c>
      <c r="LO433" s="2">
        <v>154.13965393443843</v>
      </c>
      <c r="LP433" s="2">
        <v>141.16058722144206</v>
      </c>
      <c r="LQ433" s="2">
        <v>172.63245292222734</v>
      </c>
      <c r="LR433" s="2">
        <v>138.64539514366734</v>
      </c>
      <c r="LS433" s="2">
        <v>136.71540131837833</v>
      </c>
      <c r="LT433" s="2">
        <v>169.20723261862193</v>
      </c>
      <c r="LU433" s="2">
        <v>139.85654440039264</v>
      </c>
      <c r="LV433" s="2">
        <v>141.14998994645924</v>
      </c>
      <c r="LW433" s="2">
        <v>119.3298726976537</v>
      </c>
      <c r="LX433" s="2">
        <v>80.94429993444983</v>
      </c>
      <c r="LY433" s="2">
        <v>119.9472532444035</v>
      </c>
      <c r="LZ433" s="2">
        <v>134.93707024833293</v>
      </c>
      <c r="MA433" s="2">
        <v>137.54329976863349</v>
      </c>
      <c r="MB433" s="2">
        <v>134.72405429544935</v>
      </c>
      <c r="MC433" s="2">
        <v>148.24348937936622</v>
      </c>
      <c r="MD433" s="2">
        <v>141.36484238746684</v>
      </c>
      <c r="ME433" s="2">
        <v>152.78022496200856</v>
      </c>
      <c r="MF433" s="2">
        <v>140.40977779373259</v>
      </c>
      <c r="MG433" s="2">
        <v>151.33130586200681</v>
      </c>
      <c r="MH433" s="2">
        <v>108.39738372376431</v>
      </c>
      <c r="MI433" s="2">
        <v>193.95219055451477</v>
      </c>
      <c r="MJ433" s="2">
        <v>146.12395240619011</v>
      </c>
      <c r="MK433" s="2">
        <v>139.48817303748788</v>
      </c>
      <c r="ML433" s="2">
        <v>127.2418280347034</v>
      </c>
      <c r="MM433" s="2">
        <v>131.84219723354786</v>
      </c>
      <c r="MN433" s="2">
        <v>158.7303792411102</v>
      </c>
      <c r="MO433" s="2">
        <v>152.56954861738819</v>
      </c>
      <c r="MP433" s="2">
        <v>162.82066109891454</v>
      </c>
      <c r="MQ433" s="2">
        <v>89.116399343271297</v>
      </c>
      <c r="MR433" s="2">
        <v>93.976202333530537</v>
      </c>
      <c r="MS433" s="10">
        <v>140.31509148199166</v>
      </c>
      <c r="MT433" s="2">
        <v>145.93789196303891</v>
      </c>
      <c r="MU433" s="2">
        <v>129.4070068370377</v>
      </c>
      <c r="MV433" s="2">
        <v>83.521912181516257</v>
      </c>
      <c r="MX433" s="22">
        <v>0.47649999999999998</v>
      </c>
      <c r="MY433" s="22">
        <v>0.1147</v>
      </c>
      <c r="MZ433" s="22">
        <v>0.63129999999999997</v>
      </c>
      <c r="NA433" s="22">
        <v>0.39329999999999998</v>
      </c>
      <c r="NB433" s="22">
        <v>0.3987</v>
      </c>
      <c r="NC433" s="22">
        <v>0.379</v>
      </c>
      <c r="ND433" s="22">
        <v>0.49909999999999999</v>
      </c>
      <c r="NE433" s="22">
        <v>2.4394999999999998</v>
      </c>
      <c r="NF433" s="22">
        <v>0.71809999999999996</v>
      </c>
      <c r="NG433" s="22">
        <v>4.0776000000000003</v>
      </c>
      <c r="NH433" s="23">
        <v>8.1189999999999998</v>
      </c>
      <c r="NI433" s="22">
        <v>15.6273</v>
      </c>
      <c r="NJ433" s="22">
        <v>0.61970000000000003</v>
      </c>
      <c r="NK433" s="22">
        <v>0.36380000000000001</v>
      </c>
      <c r="NL433" s="23">
        <v>6.3650000000000002</v>
      </c>
      <c r="NM433" s="3">
        <v>2.72</v>
      </c>
      <c r="NN433" s="22">
        <v>2.6627999999999998</v>
      </c>
      <c r="NO433" s="22">
        <v>4.5031999999999996</v>
      </c>
      <c r="NP433" s="22">
        <v>0.19420000000000001</v>
      </c>
      <c r="NQ433" s="22">
        <v>3.3527</v>
      </c>
      <c r="NR433" s="23">
        <v>0.105</v>
      </c>
      <c r="NS433" s="22">
        <v>1.7809999999999999</v>
      </c>
      <c r="NT433" s="22">
        <v>9.4646000000000008</v>
      </c>
      <c r="NU433" s="23">
        <v>8.4369999999999994</v>
      </c>
      <c r="NV433" s="3">
        <v>4.28</v>
      </c>
      <c r="NW433" s="22">
        <v>0.70789999999999997</v>
      </c>
      <c r="NX433" s="22">
        <v>1.0157</v>
      </c>
      <c r="NY433" s="22">
        <v>82.368200000000002</v>
      </c>
      <c r="NZ433" s="22">
        <v>29.3001</v>
      </c>
      <c r="OA433" s="23">
        <v>2.6930000000000001</v>
      </c>
      <c r="OB433" s="22">
        <v>1.0528999999999999</v>
      </c>
      <c r="OC433" s="22">
        <v>1.4146000000000001</v>
      </c>
      <c r="OD433" s="22">
        <v>2.88</v>
      </c>
      <c r="OE433" s="22">
        <v>2.0590999999999999</v>
      </c>
      <c r="OF433" s="22">
        <v>10.2875</v>
      </c>
      <c r="OG433" s="22">
        <v>6.4000000000000001E-2</v>
      </c>
      <c r="OH433" s="23">
        <v>3.4279999999999999</v>
      </c>
      <c r="OI433" s="22">
        <v>5.3848000000000003</v>
      </c>
      <c r="OJ433" s="22">
        <v>10.162800000000001</v>
      </c>
      <c r="OK433" s="22">
        <v>5.5210999999999997</v>
      </c>
      <c r="OL433" s="22">
        <v>0.47870000000000001</v>
      </c>
      <c r="OM433" s="23">
        <v>3.2629999999999999</v>
      </c>
      <c r="ON433" s="22">
        <v>3.1854</v>
      </c>
      <c r="OO433" s="22">
        <v>9.4535999999999998</v>
      </c>
      <c r="OQ433">
        <f t="shared" si="829"/>
        <v>-3</v>
      </c>
      <c r="OR433" s="23">
        <f t="shared" ca="1" si="724"/>
        <v>1.012204218434805</v>
      </c>
      <c r="OS433" s="23">
        <f t="shared" ca="1" si="724"/>
        <v>1.0070932808261133</v>
      </c>
      <c r="OT433" s="23">
        <f t="shared" ca="1" si="724"/>
        <v>1.0014745357083983</v>
      </c>
      <c r="OU433" s="23">
        <f t="shared" ca="1" si="724"/>
        <v>1.0013865534302491</v>
      </c>
      <c r="OV433" s="23">
        <f t="shared" ca="1" si="724"/>
        <v>1.0008364241915608</v>
      </c>
      <c r="OW433" s="23">
        <f t="shared" ca="1" si="724"/>
        <v>1.0051192995656351</v>
      </c>
      <c r="OX433" s="23">
        <f t="shared" ca="1" si="724"/>
        <v>1.0016729679356056</v>
      </c>
      <c r="OY433" s="23">
        <f t="shared" ca="1" si="724"/>
        <v>1.0109505535301635</v>
      </c>
      <c r="OZ433" s="23">
        <f t="shared" ca="1" si="724"/>
        <v>1.0135716788071565</v>
      </c>
      <c r="PA433" s="23">
        <f t="shared" ca="1" si="869"/>
        <v>1.0097122039954978</v>
      </c>
      <c r="PB433" s="23">
        <f t="shared" ca="1" si="869"/>
        <v>1.01925626067807</v>
      </c>
      <c r="PC433" s="23">
        <f t="shared" ca="1" si="869"/>
        <v>1.0126415575443839</v>
      </c>
      <c r="PD433" s="23">
        <f t="shared" ca="1" si="869"/>
        <v>0.98738336045353237</v>
      </c>
      <c r="PE433" s="23">
        <f t="shared" ca="1" si="869"/>
        <v>1.002738727246989</v>
      </c>
      <c r="PF433" s="23">
        <f t="shared" ca="1" si="869"/>
        <v>1.0068396517456237</v>
      </c>
      <c r="PG433" s="23">
        <f t="shared" ca="1" si="729"/>
        <v>0.99617097083838824</v>
      </c>
      <c r="PH433" s="23">
        <f t="shared" ca="1" si="729"/>
        <v>1.0120303829342066</v>
      </c>
      <c r="PI433" s="23">
        <f t="shared" ca="1" si="729"/>
        <v>1.0210496920134216</v>
      </c>
      <c r="PJ433" s="23">
        <f t="shared" ca="1" si="729"/>
        <v>0.95891171226243921</v>
      </c>
      <c r="PK433" s="23">
        <f t="shared" ca="1" si="729"/>
        <v>0.92743854419138538</v>
      </c>
      <c r="PL433" s="23">
        <f t="shared" ca="1" si="729"/>
        <v>0.99788278945772646</v>
      </c>
      <c r="PM433" s="23">
        <f t="shared" ca="1" si="729"/>
        <v>0.99441833465673146</v>
      </c>
      <c r="PN433" s="23">
        <f t="shared" ca="1" si="729"/>
        <v>1.0150109270527767</v>
      </c>
      <c r="PO433" s="23">
        <f t="shared" ca="1" si="851"/>
        <v>1.0355085540667797</v>
      </c>
      <c r="PP433" s="23">
        <f t="shared" ca="1" si="851"/>
        <v>1.0250144910626156</v>
      </c>
      <c r="PQ433" s="23">
        <f t="shared" ca="1" si="851"/>
        <v>1.0871482842423095</v>
      </c>
      <c r="PR433" s="23">
        <f t="shared" ca="1" si="851"/>
        <v>1.0212549761943157</v>
      </c>
      <c r="PS433" s="23">
        <f t="shared" ca="1" si="851"/>
        <v>1.0100671879187981</v>
      </c>
      <c r="PT433" s="23">
        <f t="shared" ca="1" si="851"/>
        <v>1.0113546512791918</v>
      </c>
      <c r="PU433" s="23">
        <f t="shared" ca="1" si="851"/>
        <v>0.99798597742661732</v>
      </c>
      <c r="PV433" s="23">
        <f t="shared" ca="1" si="851"/>
        <v>1.005856193756824</v>
      </c>
      <c r="PW433" s="23">
        <f t="shared" ca="1" si="851"/>
        <v>1.0175528097277391</v>
      </c>
      <c r="PX433" s="23">
        <f t="shared" ca="1" si="855"/>
        <v>1.014601447334786</v>
      </c>
      <c r="PY433" s="23">
        <f t="shared" ca="1" si="855"/>
        <v>1.0069944124200683</v>
      </c>
      <c r="PZ433" s="23">
        <f t="shared" ca="1" si="855"/>
        <v>1.0098233961995129</v>
      </c>
      <c r="QA433" s="23">
        <f t="shared" ca="1" si="855"/>
        <v>1.0161518167671169</v>
      </c>
      <c r="QB433" s="23">
        <f t="shared" ca="1" si="730"/>
        <v>1.013596775439471</v>
      </c>
      <c r="QC433" s="23">
        <f t="shared" ca="1" si="730"/>
        <v>1.0250817903574292</v>
      </c>
      <c r="QD433" s="23">
        <f t="shared" ca="1" si="730"/>
        <v>1.0165621995631668</v>
      </c>
      <c r="QE433" s="23">
        <f t="shared" ca="1" si="730"/>
        <v>1.0061423347059937</v>
      </c>
      <c r="QF433" s="23">
        <f t="shared" ca="1" si="730"/>
        <v>1.0127024499175774</v>
      </c>
      <c r="QG433" s="23">
        <f t="shared" ca="1" si="809"/>
        <v>1.0133555249505761</v>
      </c>
      <c r="QH433" s="23">
        <f t="shared" ca="1" si="809"/>
        <v>1.0191283941160909</v>
      </c>
      <c r="QI433" s="23">
        <f t="shared" ca="1" si="809"/>
        <v>1.0113384720733292</v>
      </c>
      <c r="QJ433" s="26">
        <f t="shared" ca="1" si="779"/>
        <v>1.0114920455980212</v>
      </c>
      <c r="QL433" s="3">
        <f t="shared" ca="1" si="751"/>
        <v>135.91229610671633</v>
      </c>
      <c r="QM433" s="3">
        <f t="shared" ca="1" si="753"/>
        <v>0.58241106068559478</v>
      </c>
      <c r="QN433" s="3">
        <f t="shared" ca="1" si="757"/>
        <v>0.3817496534245679</v>
      </c>
      <c r="QO433" s="3">
        <f t="shared" ca="1" si="762"/>
        <v>1.1439503063223722</v>
      </c>
      <c r="QP433" s="3">
        <f t="shared" ca="1" si="795"/>
        <v>2.3673248509641587</v>
      </c>
      <c r="QQ433" s="2">
        <f t="shared" ca="1" si="810"/>
        <v>5.1662595026352509</v>
      </c>
      <c r="QR433" s="3">
        <f t="shared" ca="1" si="754"/>
        <v>7.217210179459288</v>
      </c>
      <c r="QS433" s="3">
        <f t="shared" ca="1" si="758"/>
        <v>4.697618320317468</v>
      </c>
      <c r="QT433" s="3">
        <f t="shared" ca="1" si="761"/>
        <v>4.6549190755358349</v>
      </c>
      <c r="QU433" s="3">
        <f t="shared" ca="1" si="782"/>
        <v>4.7906919714282514</v>
      </c>
    </row>
    <row r="434" spans="1:463" x14ac:dyDescent="0.35">
      <c r="A434" t="s">
        <v>1499</v>
      </c>
      <c r="B434" s="21">
        <v>45413</v>
      </c>
      <c r="C434" t="s">
        <v>1049</v>
      </c>
      <c r="D434" s="2">
        <v>132.69999999999999</v>
      </c>
      <c r="E434" s="2">
        <v>133.9</v>
      </c>
      <c r="F434" s="2">
        <v>2</v>
      </c>
      <c r="G434" s="2">
        <v>130.5</v>
      </c>
      <c r="H434" s="2">
        <v>133.2328472071388</v>
      </c>
      <c r="I434" s="2">
        <v>130.02401293411197</v>
      </c>
      <c r="J434" s="2">
        <v>130.4</v>
      </c>
      <c r="K434" s="2">
        <v>136.4</v>
      </c>
      <c r="L434" s="2">
        <v>135.91013630557197</v>
      </c>
      <c r="M434" s="2">
        <v>124.3</v>
      </c>
      <c r="N434" s="2">
        <v>135.1</v>
      </c>
      <c r="O434" s="2">
        <v>134.9</v>
      </c>
      <c r="P434" s="2">
        <v>138.4</v>
      </c>
      <c r="Q434" s="2">
        <v>120.2</v>
      </c>
      <c r="R434" s="2">
        <v>136</v>
      </c>
      <c r="S434" s="2">
        <v>135.1</v>
      </c>
      <c r="T434" s="2">
        <v>168.9</v>
      </c>
      <c r="U434" s="2">
        <v>169.6</v>
      </c>
      <c r="V434" s="2">
        <v>149</v>
      </c>
      <c r="W434" s="2">
        <v>135.19999999999999</v>
      </c>
      <c r="X434" s="2">
        <v>140.1</v>
      </c>
      <c r="Y434" s="2">
        <v>195.3</v>
      </c>
      <c r="Z434" s="2">
        <v>193.1</v>
      </c>
      <c r="AA434" s="2">
        <v>135</v>
      </c>
      <c r="AB434" s="2">
        <v>111.1</v>
      </c>
      <c r="AC434" s="2">
        <v>110.8</v>
      </c>
      <c r="AD434" s="2">
        <v>156.80000000000001</v>
      </c>
      <c r="AE434" s="2">
        <v>123</v>
      </c>
      <c r="AF434" s="2">
        <v>137.30000000000001</v>
      </c>
      <c r="AG434" s="22">
        <v>509.9162</v>
      </c>
      <c r="AH434" s="22">
        <v>490.0838</v>
      </c>
      <c r="AI434" s="22">
        <v>152.29560000000001</v>
      </c>
      <c r="AJ434" s="22">
        <v>30.8627</v>
      </c>
      <c r="AK434" s="22">
        <v>40.887999999999998</v>
      </c>
      <c r="AL434" s="22">
        <v>5.8361999999999998</v>
      </c>
      <c r="AM434" s="22">
        <v>9.9711999999999996</v>
      </c>
      <c r="AN434" s="22">
        <v>30.747199999999999</v>
      </c>
      <c r="AO434" s="22">
        <v>50.110900000000001</v>
      </c>
      <c r="AP434" s="22">
        <v>25.3537</v>
      </c>
      <c r="AQ434" s="22">
        <v>23.775700000000001</v>
      </c>
      <c r="AR434" s="2">
        <v>135.19999999999999</v>
      </c>
      <c r="AS434" s="2">
        <v>147.6</v>
      </c>
      <c r="AT434" s="2">
        <v>120.2</v>
      </c>
      <c r="AU434" s="2">
        <v>137.30000000000001</v>
      </c>
      <c r="AV434" s="2">
        <v>125.6</v>
      </c>
      <c r="AW434" s="2">
        <v>133.5</v>
      </c>
      <c r="AX434" s="2">
        <v>136</v>
      </c>
      <c r="AY434" s="2">
        <v>136.19999999999999</v>
      </c>
      <c r="AZ434" s="2">
        <v>129.69999999999999</v>
      </c>
      <c r="BA434" s="2">
        <v>135.19999999999999</v>
      </c>
      <c r="BB434" s="2">
        <v>145.19999999999999</v>
      </c>
      <c r="BC434" s="2">
        <v>119.9</v>
      </c>
      <c r="BD434" s="3">
        <v>1.63</v>
      </c>
      <c r="BE434" s="3">
        <v>1.3</v>
      </c>
      <c r="BF434" s="3">
        <v>0.32</v>
      </c>
      <c r="BG434" s="3">
        <v>-0.06</v>
      </c>
      <c r="BH434" s="3">
        <v>-1.2</v>
      </c>
      <c r="BI434" s="2">
        <v>386.4</v>
      </c>
      <c r="BJ434" s="2">
        <v>3</v>
      </c>
      <c r="BK434" s="2">
        <v>1.9</v>
      </c>
      <c r="BL434" s="2">
        <v>157.69999999999999</v>
      </c>
      <c r="BM434" s="2">
        <v>140.4</v>
      </c>
      <c r="BN434" s="10">
        <v>691</v>
      </c>
      <c r="BO434" s="3">
        <v>82.77</v>
      </c>
      <c r="BP434" s="22">
        <v>1.2634000000000001</v>
      </c>
      <c r="BQ434" s="3">
        <v>81.746190476190492</v>
      </c>
      <c r="BR434" s="23">
        <v>2.1204545454545456</v>
      </c>
      <c r="BS434" s="2">
        <v>242</v>
      </c>
      <c r="BT434" s="3">
        <v>118.11</v>
      </c>
      <c r="BU434" s="2">
        <v>2.9</v>
      </c>
      <c r="BV434" s="2">
        <v>3.4</v>
      </c>
      <c r="BW434" s="2">
        <v>5.8</v>
      </c>
      <c r="BX434" s="2">
        <v>5.6</v>
      </c>
      <c r="BY434" s="23">
        <v>313.17500000000001</v>
      </c>
      <c r="BZ434" s="2">
        <v>108.1</v>
      </c>
      <c r="CA434" s="2">
        <v>119</v>
      </c>
      <c r="CB434" s="3">
        <v>120.11</v>
      </c>
      <c r="CC434" s="2">
        <v>120.6</v>
      </c>
      <c r="CD434" s="2">
        <v>160.69999999999999</v>
      </c>
      <c r="CE434" s="2">
        <v>108.08073543459078</v>
      </c>
      <c r="CF434" s="3">
        <v>119.80167735255183</v>
      </c>
      <c r="CG434" s="2">
        <v>120.70645466141725</v>
      </c>
      <c r="CH434" s="23">
        <v>318.00205957583091</v>
      </c>
      <c r="CI434" s="3">
        <v>118.8389441437829</v>
      </c>
      <c r="CM434" s="2">
        <f t="shared" si="867"/>
        <v>64.703332654891952</v>
      </c>
      <c r="CN434" s="2">
        <f t="shared" si="867"/>
        <v>1.6783714939485084</v>
      </c>
      <c r="CO434" s="2">
        <f t="shared" si="764"/>
        <v>81.720128718581705</v>
      </c>
      <c r="CR434" s="2">
        <f t="shared" si="767"/>
        <v>0.37821482602118006</v>
      </c>
      <c r="CS434" s="2">
        <f t="shared" si="767"/>
        <v>0.29962546816479829</v>
      </c>
      <c r="CT434" s="2">
        <f t="shared" si="768"/>
        <v>0.46189376443417574</v>
      </c>
      <c r="CU434" s="2">
        <f t="shared" si="768"/>
        <v>0.13015681301863544</v>
      </c>
      <c r="CV434" s="2">
        <f t="shared" si="768"/>
        <v>0.31106169479753959</v>
      </c>
      <c r="CW434" s="2">
        <f t="shared" si="769"/>
        <v>-0.29563932002956811</v>
      </c>
      <c r="CX434" s="2">
        <f t="shared" si="770"/>
        <v>0.66420664206642488</v>
      </c>
      <c r="CY434" s="2">
        <f t="shared" si="815"/>
        <v>7.4074074074069865E-2</v>
      </c>
      <c r="CZ434" s="2">
        <f t="shared" si="775"/>
        <v>-0.17730496453899702</v>
      </c>
      <c r="DA434" s="2">
        <f t="shared" si="776"/>
        <v>-0.53715308863026723</v>
      </c>
      <c r="DB434" s="2">
        <f t="shared" si="777"/>
        <v>0.13440860215052999</v>
      </c>
      <c r="DC434" s="2">
        <f t="shared" si="859"/>
        <v>0.36363636363635776</v>
      </c>
      <c r="DF434" s="2">
        <f t="shared" si="771"/>
        <v>1.573111333044297</v>
      </c>
      <c r="DG434" s="2">
        <f t="shared" si="771"/>
        <v>3.7972683435508525</v>
      </c>
      <c r="DH434" s="2">
        <f t="shared" si="772"/>
        <v>6.9354692930543305</v>
      </c>
      <c r="DI434" s="2">
        <f t="shared" si="863"/>
        <v>4.5180272007294242</v>
      </c>
      <c r="DJ434" s="2">
        <f t="shared" si="863"/>
        <v>0</v>
      </c>
      <c r="DM434" s="2">
        <f t="shared" si="816"/>
        <v>2.7885360185902357</v>
      </c>
      <c r="DN434" s="2">
        <f t="shared" si="816"/>
        <v>1.9801980198019757</v>
      </c>
      <c r="DO434" s="2">
        <f t="shared" si="780"/>
        <v>3.4892942109437004</v>
      </c>
      <c r="DP434" s="2">
        <f t="shared" si="817"/>
        <v>-1.3615733736762354</v>
      </c>
      <c r="DQ434" s="2">
        <f t="shared" si="854"/>
        <v>0.15649960979629537</v>
      </c>
      <c r="DR434" s="2">
        <f t="shared" si="818"/>
        <v>5.7364341085271358</v>
      </c>
      <c r="DS434" s="2">
        <f t="shared" si="819"/>
        <v>4.9000388056312199</v>
      </c>
      <c r="DT434" s="2">
        <v>4.8</v>
      </c>
      <c r="DU434" s="2">
        <v>5.9</v>
      </c>
      <c r="DV434" s="2">
        <f t="shared" si="781"/>
        <v>1.5813253012048056</v>
      </c>
      <c r="DW434" s="2">
        <f t="shared" si="820"/>
        <v>2.9991431019708692</v>
      </c>
      <c r="DX434" s="2">
        <f t="shared" si="821"/>
        <v>-27.104013810962446</v>
      </c>
      <c r="DY434" s="2">
        <f t="shared" si="822"/>
        <v>0.44313146233381229</v>
      </c>
      <c r="DZ434" s="2">
        <f t="shared" si="823"/>
        <v>2.2710068130204375</v>
      </c>
      <c r="EA434" s="2">
        <f t="shared" si="835"/>
        <v>-2.0785219399538035</v>
      </c>
      <c r="EB434" s="2">
        <f t="shared" si="835"/>
        <v>8.9978054133138308</v>
      </c>
      <c r="EC434" s="2">
        <f t="shared" si="835"/>
        <v>4.4822256568778807</v>
      </c>
      <c r="ED434" s="2">
        <f t="shared" si="835"/>
        <v>4.4742729306487705</v>
      </c>
      <c r="EE434" s="2">
        <f t="shared" si="718"/>
        <v>17.650602409638559</v>
      </c>
      <c r="EF434" s="2">
        <f t="shared" si="718"/>
        <v>16.959418534221694</v>
      </c>
      <c r="EG434" s="2">
        <f t="shared" si="718"/>
        <v>1.8099547511312153</v>
      </c>
      <c r="EH434" s="2">
        <f t="shared" si="718"/>
        <v>-11.261980830670936</v>
      </c>
      <c r="EI434" s="2">
        <f t="shared" si="849"/>
        <v>1.7306245297215916</v>
      </c>
      <c r="EJ434" s="2">
        <f t="shared" si="849"/>
        <v>7.8159240321402423</v>
      </c>
      <c r="EK434" s="2">
        <f t="shared" si="849"/>
        <v>2.9991431019708692</v>
      </c>
      <c r="EL434" s="2">
        <f t="shared" si="849"/>
        <v>-4.8510048510048476</v>
      </c>
      <c r="EM434" s="2">
        <f t="shared" si="849"/>
        <v>-1.7982799061767141</v>
      </c>
      <c r="EN434" s="2">
        <f t="shared" si="849"/>
        <v>6.2898089171974592</v>
      </c>
      <c r="EO434" s="2">
        <f t="shared" si="830"/>
        <v>0.44313146233381229</v>
      </c>
      <c r="EP434" s="2">
        <f t="shared" si="830"/>
        <v>4.1284403669724634</v>
      </c>
      <c r="EQ434" s="2">
        <f t="shared" si="830"/>
        <v>4.0096230954290268</v>
      </c>
      <c r="ER434" s="2">
        <f t="shared" si="716"/>
        <v>4.4822256568778807</v>
      </c>
      <c r="ES434" s="2">
        <f t="shared" si="716"/>
        <v>5.7538237436270734</v>
      </c>
      <c r="ET434" s="2">
        <f t="shared" si="716"/>
        <v>3.095442820292349</v>
      </c>
      <c r="EU434" s="2">
        <f t="shared" si="765"/>
        <v>3</v>
      </c>
      <c r="EV434" s="2">
        <f t="shared" si="765"/>
        <v>1.9</v>
      </c>
      <c r="EW434" s="2">
        <f t="shared" si="824"/>
        <v>0.25429116338204771</v>
      </c>
      <c r="EX434" s="2">
        <f t="shared" si="824"/>
        <v>2.1090909090909049</v>
      </c>
      <c r="EY434" s="2">
        <f t="shared" si="825"/>
        <v>6.9414926197847171</v>
      </c>
      <c r="EZ434" s="2">
        <f t="shared" si="825"/>
        <v>-2.4867228099863525</v>
      </c>
      <c r="FA434" s="2">
        <f t="shared" si="826"/>
        <v>-8.851224105461398</v>
      </c>
      <c r="FB434" s="2">
        <f t="shared" si="733"/>
        <v>3.244278584003113</v>
      </c>
      <c r="FC434" s="2">
        <f t="shared" si="733"/>
        <v>2.8544243577545148</v>
      </c>
      <c r="FD434" s="2">
        <f t="shared" si="733"/>
        <v>2.3215821152192673</v>
      </c>
      <c r="FE434" s="2">
        <f t="shared" si="732"/>
        <v>2.2735013623978118</v>
      </c>
      <c r="FF434" s="2">
        <f t="shared" si="732"/>
        <v>0.75187969924810361</v>
      </c>
      <c r="FG434" s="2">
        <f t="shared" si="732"/>
        <v>2.8809218950063942</v>
      </c>
      <c r="FH434" s="2">
        <v>5.5</v>
      </c>
      <c r="FI434" s="2">
        <v>5.0999999999999996</v>
      </c>
      <c r="FL434" s="2">
        <f t="shared" si="864"/>
        <v>0.53923682111982618</v>
      </c>
      <c r="FM434" s="2">
        <f t="shared" si="864"/>
        <v>0.95874375048521365</v>
      </c>
      <c r="FN434" s="2">
        <f t="shared" si="798"/>
        <v>1.3308949798989778</v>
      </c>
      <c r="FQ434" s="2">
        <f t="shared" si="865"/>
        <v>2.1744566689109845</v>
      </c>
      <c r="FR434" s="2">
        <f t="shared" si="865"/>
        <v>3.8904797285017834</v>
      </c>
      <c r="FS434" s="2">
        <f t="shared" si="800"/>
        <v>5.4308028997196889</v>
      </c>
      <c r="FT434" s="2">
        <f t="shared" si="866"/>
        <v>3.9856109917575377</v>
      </c>
      <c r="FU434" s="2">
        <f t="shared" si="866"/>
        <v>3.0212195280475918</v>
      </c>
      <c r="FX434" s="2">
        <f t="shared" si="852"/>
        <v>2.2201695854021652</v>
      </c>
      <c r="FY434" s="2">
        <f t="shared" si="852"/>
        <v>3.3693977759691407</v>
      </c>
      <c r="FZ434" s="2">
        <f t="shared" si="813"/>
        <v>5.5447705684334991</v>
      </c>
      <c r="GA434" s="2">
        <f t="shared" si="853"/>
        <v>3.6404353219013252</v>
      </c>
      <c r="GB434" s="2">
        <f t="shared" si="853"/>
        <v>2.5292658806435719</v>
      </c>
      <c r="GE434" s="2">
        <f t="shared" si="858"/>
        <v>24.189929844429475</v>
      </c>
      <c r="GF434" s="2">
        <f t="shared" si="858"/>
        <v>23.084245320385236</v>
      </c>
      <c r="GG434" s="2">
        <f t="shared" si="856"/>
        <v>5.5103267716853921</v>
      </c>
      <c r="GH434" s="2">
        <f t="shared" si="856"/>
        <v>-22.914473783322219</v>
      </c>
      <c r="GI434" s="2">
        <f t="shared" si="832"/>
        <v>-5.6410256410256432</v>
      </c>
      <c r="GJ434" s="2">
        <f t="shared" si="833"/>
        <v>5.8485639686683966</v>
      </c>
      <c r="GK434" s="2">
        <v>5.9</v>
      </c>
      <c r="GN434" s="2">
        <f t="shared" si="752"/>
        <v>-0.29999999999999982</v>
      </c>
      <c r="GQ434" s="2">
        <f t="shared" si="717"/>
        <v>0</v>
      </c>
      <c r="GT434" s="27">
        <f t="shared" ca="1" si="734"/>
        <v>100.94821298322394</v>
      </c>
      <c r="GU434" s="27">
        <f t="shared" ca="1" si="735"/>
        <v>103.76344086021506</v>
      </c>
      <c r="GV434" s="27">
        <f t="shared" ca="1" si="735"/>
        <v>92.093784078516904</v>
      </c>
      <c r="GW434" s="27">
        <f t="shared" ca="1" si="736"/>
        <v>100</v>
      </c>
      <c r="GX434" s="27">
        <f t="shared" ca="1" si="736"/>
        <v>102.55639097744363</v>
      </c>
      <c r="GY434" s="27">
        <f t="shared" ca="1" si="737"/>
        <v>101.28593040847203</v>
      </c>
      <c r="GZ434" s="27">
        <f t="shared" ca="1" si="738"/>
        <v>79.736718382698641</v>
      </c>
      <c r="HA434" s="27">
        <f t="shared" ca="1" si="739"/>
        <v>101.09489051094891</v>
      </c>
      <c r="HB434" s="27">
        <f t="shared" ca="1" si="739"/>
        <v>104.95314591700134</v>
      </c>
      <c r="HC434" s="27">
        <f t="shared" ca="1" si="739"/>
        <v>99.595141700404852</v>
      </c>
      <c r="HD434" s="27">
        <f t="shared" ca="1" si="739"/>
        <v>97.03180212014135</v>
      </c>
      <c r="HE434" s="27">
        <f t="shared" ca="1" si="740"/>
        <v>101.27620783956243</v>
      </c>
      <c r="HG434" s="27">
        <f t="shared" ca="1" si="741"/>
        <v>102.23713646532437</v>
      </c>
      <c r="HH434" s="27">
        <f t="shared" ca="1" si="742"/>
        <v>98.561695685087045</v>
      </c>
      <c r="HI434" s="27">
        <f t="shared" ca="1" si="742"/>
        <v>79.154078549848947</v>
      </c>
      <c r="HJ434" s="27">
        <f t="shared" ca="1" si="743"/>
        <v>98.638426626323763</v>
      </c>
      <c r="HK434" s="27">
        <f t="shared" ca="1" si="743"/>
        <v>103.10077519379846</v>
      </c>
      <c r="HL434" s="27">
        <f t="shared" ca="1" si="744"/>
        <v>100.68545316070067</v>
      </c>
      <c r="HM434" s="27">
        <f t="shared" ca="1" si="745"/>
        <v>122.80600461893765</v>
      </c>
      <c r="HN434" s="27">
        <f t="shared" ca="1" si="746"/>
        <v>96.224758560140472</v>
      </c>
      <c r="HO434" s="27">
        <f t="shared" ca="1" si="746"/>
        <v>101.9099590723056</v>
      </c>
      <c r="HP434" s="27">
        <f t="shared" ca="1" si="746"/>
        <v>103.78151260504202</v>
      </c>
      <c r="HQ434" s="27">
        <f t="shared" ca="1" si="746"/>
        <v>100.56858564321251</v>
      </c>
      <c r="HR434" s="27">
        <f t="shared" ca="1" si="747"/>
        <v>87.619808306709274</v>
      </c>
      <c r="HT434" s="27">
        <f t="shared" ca="1" si="860"/>
        <v>166.79364616623607</v>
      </c>
      <c r="HU434" s="27">
        <f t="shared" ca="1" si="860"/>
        <v>27.172778015420089</v>
      </c>
      <c r="HV434" s="27">
        <f t="shared" ca="1" si="860"/>
        <v>47.063669613727448</v>
      </c>
      <c r="HW434" s="27">
        <f t="shared" ca="1" si="861"/>
        <v>534.29994287890327</v>
      </c>
      <c r="HX434" s="27">
        <f t="shared" ca="1" si="861"/>
        <v>465.89494592536181</v>
      </c>
      <c r="HY434" s="27">
        <f t="shared" ca="1" si="802"/>
        <v>1000</v>
      </c>
      <c r="HZ434" s="27">
        <f t="shared" ca="1" si="862"/>
        <v>3.1793770201638463</v>
      </c>
      <c r="IA434" s="27">
        <f t="shared" ca="1" si="862"/>
        <v>10.380370260775987</v>
      </c>
      <c r="IB434" s="27">
        <f t="shared" ca="1" si="862"/>
        <v>29.230978958571733</v>
      </c>
      <c r="IC434" s="27">
        <f t="shared" ca="1" si="862"/>
        <v>48.823855060195207</v>
      </c>
      <c r="ID434" s="27">
        <f t="shared" ca="1" si="862"/>
        <v>27.457419167483984</v>
      </c>
      <c r="IE434" s="27">
        <f t="shared" ca="1" si="862"/>
        <v>25.311035020286415</v>
      </c>
      <c r="IG434" s="28">
        <f t="shared" ca="1" si="786"/>
        <v>0.51853866699076967</v>
      </c>
      <c r="IH434" s="28">
        <f t="shared" ca="1" si="786"/>
        <v>7.7863375846439251E-2</v>
      </c>
      <c r="II434" s="28">
        <f t="shared" ca="1" si="786"/>
        <v>-1.3065707765435992</v>
      </c>
      <c r="IJ434" s="28">
        <f t="shared" ca="1" si="787"/>
        <v>-0.72748857578064885</v>
      </c>
      <c r="IK434" s="24">
        <f t="shared" ca="1" si="803"/>
        <v>-1.7319842074258629E-2</v>
      </c>
      <c r="IL434" s="28">
        <f t="shared" ca="1" si="788"/>
        <v>2.7060689669184499</v>
      </c>
      <c r="IM434" s="28">
        <f t="shared" ca="1" si="804"/>
        <v>1.980198019801984</v>
      </c>
      <c r="IN434" s="3">
        <f t="shared" ca="1" si="805"/>
        <v>1.9785803911378008</v>
      </c>
      <c r="IO434" s="2">
        <f t="shared" si="827"/>
        <v>2</v>
      </c>
      <c r="IQ434" s="2">
        <f t="shared" ca="1" si="838"/>
        <v>-0.71016873370639033</v>
      </c>
      <c r="IS434" s="3">
        <f t="shared" ca="1" si="790"/>
        <v>7.0214747734949387E-2</v>
      </c>
      <c r="IT434" s="3">
        <f t="shared" ca="1" si="791"/>
        <v>1.0418097138424676E-2</v>
      </c>
      <c r="IU434" s="3">
        <f t="shared" si="792"/>
        <v>-0.29999999999999982</v>
      </c>
      <c r="IV434" s="3">
        <f t="shared" ca="1" si="793"/>
        <v>-0.3806328448733739</v>
      </c>
      <c r="IX434" s="28">
        <f ca="1">$HL434/100*(GZ434-100)*AL434/1000+(HM434-100)*HZ434/$HY434</f>
        <v>-4.6562297942692552E-2</v>
      </c>
      <c r="IY434" s="28">
        <f ca="1">$HL434/100*(HA434-100)*AM434/1000+(HN434-100)*IA434/$HY434</f>
        <v>-2.8196198233552495E-2</v>
      </c>
      <c r="IZ434" s="28">
        <f ca="1">$HL434/100*(HB434-100)*AN434/1000+(HO434-100)*IB434/$HY434</f>
        <v>0.20916925500803257</v>
      </c>
      <c r="JA434" s="28">
        <f ca="1">$HL434/100*(HC434-100)*AO434/1000+(HP434-100)*IC434/$HY434</f>
        <v>0.16420114611100001</v>
      </c>
      <c r="JB434" s="28">
        <f ca="1">$HL434/100*(HD434-100)*AP434/1000+(HQ434-100)*ID434/$HY434</f>
        <v>-6.0158740643763337E-2</v>
      </c>
      <c r="JC434" s="28">
        <f ca="1">$HL434/100*(HE434-100)*AQ434/1000+(HR434-100)*IE434/$HY434</f>
        <v>-0.28280474554139878</v>
      </c>
      <c r="JE434" s="3">
        <f t="shared" ca="1" si="868"/>
        <v>8.1026920669374641E-3</v>
      </c>
      <c r="JF434" s="3">
        <f t="shared" ca="1" si="868"/>
        <v>1.4961417380631246E-2</v>
      </c>
      <c r="JG434" s="3">
        <f t="shared" ca="1" si="868"/>
        <v>9.9805365253335943E-4</v>
      </c>
      <c r="JH434" s="3">
        <f t="shared" ca="1" si="868"/>
        <v>-3.4340898082379279E-2</v>
      </c>
      <c r="JI434" s="3">
        <f t="shared" ca="1" si="868"/>
        <v>-9.077473610556025E-3</v>
      </c>
      <c r="JJ434" s="3">
        <f t="shared" ca="1" si="868"/>
        <v>-3.3623273231761563E-2</v>
      </c>
      <c r="JK434" s="3">
        <f>IO434-IO433</f>
        <v>-0.29999999999999982</v>
      </c>
      <c r="JL434" s="3">
        <f t="shared" ca="1" si="794"/>
        <v>-0.30910074571947066</v>
      </c>
      <c r="JN434" s="10">
        <f>COUNTIF(EI434:ET434,"&gt;2")</f>
        <v>8</v>
      </c>
      <c r="JP434" s="2">
        <f>AVERAGE(CS434,CS422,CS410,CS398,CS386,CS374,CS362,CS350,CS338,CS326)</f>
        <v>0.37391068015515527</v>
      </c>
      <c r="JQ434" s="2">
        <f>CS434-JP434</f>
        <v>-7.4285211990356981E-2</v>
      </c>
      <c r="JR434" s="2">
        <f>AVERAGE(CT434,CT422,CT410,CT398,CT386,CT374,CT362,CT350,CT338,CT326)</f>
        <v>0.39381886563287416</v>
      </c>
      <c r="JS434" s="2">
        <f>CT434-JR434</f>
        <v>6.8074898801301575E-2</v>
      </c>
      <c r="JT434" s="2">
        <f>AVERAGE(CS386,CS374,CS362,CS350,CS338,CS326,CS314,CS302,CS290,CS278)</f>
        <v>0.16608292759351453</v>
      </c>
      <c r="JU434" s="2">
        <f>MIN(CS386,CS374,CS362,CS350,CS338,CS326,CS314,CS302,CS290,CS278)</f>
        <v>-0.10416666666666075</v>
      </c>
      <c r="JV434" s="2">
        <f>MAX(CS386,CS374,CS362,CS350,CS338,CS326,CS314,CS302,CS290,CS278)-JU434</f>
        <v>0.49289358600581668</v>
      </c>
      <c r="JW434" s="2">
        <f>AVERAGE(CX386,CX374,CX362,CX350,CX338,CX326,CX314,CX302,CX290,CX278)</f>
        <v>0.15030635913013637</v>
      </c>
      <c r="JX434" s="2">
        <f>MIN(CX386,CX374,CX362,CX350,CX338,CX326,CX314,CX302,CX290,CX278)</f>
        <v>-0.11223344556677253</v>
      </c>
      <c r="JY434" s="2">
        <f>MAX(CX386,CX374,CX362,CX350,CX338,CX326,CX314,CX302,CX290,CX278)-JX434</f>
        <v>0.63965960590432525</v>
      </c>
      <c r="JZ434" s="2">
        <f>AVERAGE(CT386,CT374,CT362,CT350,CT338,CT326,CT314,CT302,CT290,CT278)</f>
        <v>0.1855660200176816</v>
      </c>
      <c r="KA434" s="2">
        <f>MIN(CT386,CT374,CT362,CT350,CT338,CT326,CT314,CT302,CT290,CT278)</f>
        <v>-0.10101010101009526</v>
      </c>
      <c r="KB434" s="2">
        <f>MAX(CT386,CT374,CT362,CT350,CT338,CT326,CT314,CT302,CT290,CT278)-KA434</f>
        <v>0.51338123503071964</v>
      </c>
      <c r="KC434" s="2">
        <f>AVERAGE(CW386,CW374,CW362,CW350,CW338,CW326,CW314,CW302,CW290,CW278)</f>
        <v>7.0616933660061887E-2</v>
      </c>
      <c r="KD434" s="2">
        <f>MIN(CW386,CW374,CW362,CW350,CW338,CW326,CW314,CW302,CW290,CW278)</f>
        <v>-1.1583011583011473</v>
      </c>
      <c r="KE434" s="2">
        <f>MAX(CW386,CW374,CW362,CW350,CW338,CW326,CW314,CW302,CW290,CW278)-KD434</f>
        <v>2.5383436211461552</v>
      </c>
      <c r="KH434" s="2">
        <f>(DN434*$DN$4)+(FB434*$FB$3)+(FC434*$FC$3)+(FD434*$FD$3)+(FE434*$FE$3)+(FF434*$FF$3)+(FG434*$FG$3)</f>
        <v>2.7909550573030022</v>
      </c>
      <c r="KI434" s="2">
        <f>F434-KH434</f>
        <v>-0.7909550573030022</v>
      </c>
      <c r="KJ434" s="2">
        <f>MAX(DN434,FB434:FG434)</f>
        <v>3.244278584003113</v>
      </c>
      <c r="KK434" s="2">
        <f>MIN(DN434,FB434:FG434)</f>
        <v>0.75187969924810361</v>
      </c>
      <c r="KL434" s="2">
        <f t="shared" si="828"/>
        <v>2.4923988847550094</v>
      </c>
      <c r="KO434" s="2">
        <f>'[1]Model data'!L184</f>
        <v>82.876660000000001</v>
      </c>
      <c r="KP434" s="2">
        <f>100*((BO428/BO416)-1)</f>
        <v>3.7255152989373874</v>
      </c>
      <c r="KQ434" s="2">
        <f t="shared" si="857"/>
        <v>3.8193957239790022</v>
      </c>
      <c r="KR434" s="2">
        <f>100*((BO422/BO410)-1)</f>
        <v>0.30052592036062808</v>
      </c>
      <c r="KS434" s="2">
        <f t="shared" si="850"/>
        <v>0.30052592036062808</v>
      </c>
      <c r="KT434" s="3">
        <f>'[1]Model data'!K184</f>
        <v>1.2618670000000001</v>
      </c>
      <c r="KU434" s="3">
        <f>'[1]Model data'!L184</f>
        <v>82.876660000000001</v>
      </c>
      <c r="KV434" s="3">
        <f t="shared" si="773"/>
        <v>65.677809151043647</v>
      </c>
      <c r="KW434" s="2">
        <f t="shared" si="774"/>
        <v>118.19243749956145</v>
      </c>
      <c r="KX434" s="2">
        <f t="shared" si="837"/>
        <v>120.1490215470225</v>
      </c>
      <c r="LA434">
        <v>2</v>
      </c>
      <c r="LB434">
        <v>0</v>
      </c>
      <c r="LE434" s="2">
        <v>141.64141334013769</v>
      </c>
      <c r="LF434" s="2">
        <v>155.98682985947607</v>
      </c>
      <c r="LG434" s="2">
        <v>107.91596974569468</v>
      </c>
      <c r="LH434" s="2">
        <v>104.41797774054574</v>
      </c>
      <c r="LI434" s="2">
        <v>110.82010779275183</v>
      </c>
      <c r="LJ434" s="2">
        <v>115.03398650097887</v>
      </c>
      <c r="LK434" s="2">
        <v>121.19768078145977</v>
      </c>
      <c r="LL434" s="2">
        <v>131.1949894976151</v>
      </c>
      <c r="LM434" s="2">
        <v>135.62370020974799</v>
      </c>
      <c r="LN434" s="2">
        <v>123.90150755947496</v>
      </c>
      <c r="LO434" s="2">
        <v>155.09518423361317</v>
      </c>
      <c r="LP434" s="2">
        <v>140.5726562197473</v>
      </c>
      <c r="LQ434" s="2">
        <v>171.17764720707228</v>
      </c>
      <c r="LR434" s="2">
        <v>139.52181522139423</v>
      </c>
      <c r="LS434" s="2">
        <v>141.53497594821943</v>
      </c>
      <c r="LT434" s="2">
        <v>173.14314161425162</v>
      </c>
      <c r="LU434" s="2">
        <v>139.71366288538161</v>
      </c>
      <c r="LV434" s="2">
        <v>141.13677552212832</v>
      </c>
      <c r="LW434" s="2">
        <v>114.98933315070911</v>
      </c>
      <c r="LX434" s="2">
        <v>85.326352532620703</v>
      </c>
      <c r="LY434" s="2">
        <v>119.9395506309091</v>
      </c>
      <c r="LZ434" s="2">
        <v>135.62707676850667</v>
      </c>
      <c r="MA434" s="2">
        <v>138.06967841231682</v>
      </c>
      <c r="MB434" s="2">
        <v>136.22175333920501</v>
      </c>
      <c r="MC434" s="2">
        <v>148.56264056139122</v>
      </c>
      <c r="MD434" s="2">
        <v>141.86779609235734</v>
      </c>
      <c r="ME434" s="2">
        <v>153.34108070630157</v>
      </c>
      <c r="MF434" s="2">
        <v>140.67432242420679</v>
      </c>
      <c r="MG434" s="2">
        <v>151.73399561120348</v>
      </c>
      <c r="MH434" s="2">
        <v>107.65949282243153</v>
      </c>
      <c r="MI434" s="2">
        <v>194.28320511871928</v>
      </c>
      <c r="MJ434" s="2">
        <v>146.04158532979667</v>
      </c>
      <c r="MK434" s="2">
        <v>139.96424451908968</v>
      </c>
      <c r="ML434" s="2">
        <v>128.01235496339436</v>
      </c>
      <c r="MM434" s="2">
        <v>132.36550767967631</v>
      </c>
      <c r="MN434" s="2">
        <v>159.30040625381275</v>
      </c>
      <c r="MO434" s="2">
        <v>153.22266354770395</v>
      </c>
      <c r="MP434" s="2">
        <v>163.58274761515349</v>
      </c>
      <c r="MQ434" s="2">
        <v>88.739722947687099</v>
      </c>
      <c r="MR434" s="2">
        <v>93.707693976923736</v>
      </c>
      <c r="MS434" s="10">
        <v>140.47824607267327</v>
      </c>
      <c r="MT434" s="2">
        <v>146.66140134751205</v>
      </c>
      <c r="MU434" s="2">
        <v>130.48791924701445</v>
      </c>
      <c r="MV434" s="2">
        <v>83.732332398199048</v>
      </c>
      <c r="MX434" s="22">
        <v>0.47649999999999998</v>
      </c>
      <c r="MY434" s="22">
        <v>0.1147</v>
      </c>
      <c r="MZ434" s="22">
        <v>0.63129999999999997</v>
      </c>
      <c r="NA434" s="22">
        <v>0.39329999999999998</v>
      </c>
      <c r="NB434" s="22">
        <v>0.3987</v>
      </c>
      <c r="NC434" s="22">
        <v>0.379</v>
      </c>
      <c r="ND434" s="22">
        <v>0.49909999999999999</v>
      </c>
      <c r="NE434" s="22">
        <v>2.4394999999999998</v>
      </c>
      <c r="NF434" s="22">
        <v>0.71809999999999996</v>
      </c>
      <c r="NG434" s="22">
        <v>4.0776000000000003</v>
      </c>
      <c r="NH434" s="23">
        <v>8.1189999999999998</v>
      </c>
      <c r="NI434" s="22">
        <v>15.6273</v>
      </c>
      <c r="NJ434" s="22">
        <v>0.61970000000000003</v>
      </c>
      <c r="NK434" s="22">
        <v>0.36380000000000001</v>
      </c>
      <c r="NL434" s="23">
        <v>6.3650000000000002</v>
      </c>
      <c r="NM434" s="3">
        <v>2.72</v>
      </c>
      <c r="NN434" s="22">
        <v>2.6627999999999998</v>
      </c>
      <c r="NO434" s="22">
        <v>4.5031999999999996</v>
      </c>
      <c r="NP434" s="22">
        <v>0.19420000000000001</v>
      </c>
      <c r="NQ434" s="22">
        <v>3.3527</v>
      </c>
      <c r="NR434" s="23">
        <v>0.105</v>
      </c>
      <c r="NS434" s="22">
        <v>1.7809999999999999</v>
      </c>
      <c r="NT434" s="22">
        <v>9.4646000000000008</v>
      </c>
      <c r="NU434" s="23">
        <v>8.4369999999999994</v>
      </c>
      <c r="NV434" s="3">
        <v>4.28</v>
      </c>
      <c r="NW434" s="22">
        <v>0.70789999999999997</v>
      </c>
      <c r="NX434" s="22">
        <v>1.0157</v>
      </c>
      <c r="NY434" s="22">
        <v>82.368200000000002</v>
      </c>
      <c r="NZ434" s="22">
        <v>29.3001</v>
      </c>
      <c r="OA434" s="23">
        <v>2.6930000000000001</v>
      </c>
      <c r="OB434" s="22">
        <v>1.0528999999999999</v>
      </c>
      <c r="OC434" s="22">
        <v>1.4146000000000001</v>
      </c>
      <c r="OD434" s="22">
        <v>2.88</v>
      </c>
      <c r="OE434" s="22">
        <v>2.0590999999999999</v>
      </c>
      <c r="OF434" s="22">
        <v>10.2875</v>
      </c>
      <c r="OG434" s="22">
        <v>6.4000000000000001E-2</v>
      </c>
      <c r="OH434" s="23">
        <v>3.4279999999999999</v>
      </c>
      <c r="OI434" s="22">
        <v>5.3848000000000003</v>
      </c>
      <c r="OJ434" s="22">
        <v>10.162800000000001</v>
      </c>
      <c r="OK434" s="22">
        <v>5.5210999999999997</v>
      </c>
      <c r="OL434" s="22">
        <v>0.47870000000000001</v>
      </c>
      <c r="OM434" s="23">
        <v>3.2629999999999999</v>
      </c>
      <c r="ON434" s="22">
        <v>3.1854</v>
      </c>
      <c r="OO434" s="22">
        <v>9.4535999999999998</v>
      </c>
      <c r="OQ434">
        <f t="shared" si="829"/>
        <v>-4</v>
      </c>
      <c r="OR434" s="23">
        <f t="shared" ca="1" si="724"/>
        <v>1.018242956372361</v>
      </c>
      <c r="OS434" s="23">
        <f t="shared" ca="1" si="724"/>
        <v>1.0095370386451028</v>
      </c>
      <c r="OT434" s="23">
        <f t="shared" ca="1" si="724"/>
        <v>1.0016079620036169</v>
      </c>
      <c r="OU434" s="23">
        <f t="shared" ca="1" si="724"/>
        <v>1.0016740180876045</v>
      </c>
      <c r="OV434" s="23">
        <f t="shared" ca="1" si="724"/>
        <v>1.0007155524606297</v>
      </c>
      <c r="OW434" s="23">
        <f t="shared" ca="1" si="724"/>
        <v>1.0054289602959938</v>
      </c>
      <c r="OX434" s="23">
        <f t="shared" ca="1" si="724"/>
        <v>1.0023880675790124</v>
      </c>
      <c r="OY434" s="23">
        <f t="shared" ca="1" si="724"/>
        <v>1.0176052318198294</v>
      </c>
      <c r="OZ434" s="23">
        <f t="shared" ca="1" si="724"/>
        <v>1.0158271753036305</v>
      </c>
      <c r="PA434" s="23">
        <f t="shared" ca="1" si="869"/>
        <v>1.0109367713427171</v>
      </c>
      <c r="PB434" s="23">
        <f t="shared" ca="1" si="869"/>
        <v>1.0255747531285311</v>
      </c>
      <c r="PC434" s="23">
        <f t="shared" ca="1" si="869"/>
        <v>1.0084239258597634</v>
      </c>
      <c r="PD434" s="23">
        <f t="shared" ca="1" si="869"/>
        <v>0.97906249765212194</v>
      </c>
      <c r="PE434" s="23">
        <f t="shared" ca="1" si="869"/>
        <v>1.009077346372153</v>
      </c>
      <c r="PF434" s="23">
        <f t="shared" ca="1" si="869"/>
        <v>1.0423333766301437</v>
      </c>
      <c r="PG434" s="23">
        <f t="shared" ca="1" si="729"/>
        <v>1.0193427834413709</v>
      </c>
      <c r="PH434" s="23">
        <f t="shared" ref="PH434:PQ481" ca="1" si="870">LU434/OFFSET(LU434,$OQ434,0)</f>
        <v>1.0109964632490693</v>
      </c>
      <c r="PI434" s="23">
        <f t="shared" ca="1" si="870"/>
        <v>1.0209541016141708</v>
      </c>
      <c r="PJ434" s="23">
        <f t="shared" ca="1" si="870"/>
        <v>0.92403197833655781</v>
      </c>
      <c r="PK434" s="23">
        <f t="shared" ca="1" si="870"/>
        <v>0.97764695275763203</v>
      </c>
      <c r="PL434" s="23">
        <f t="shared" ca="1" si="870"/>
        <v>0.99781870874531331</v>
      </c>
      <c r="PM434" s="23">
        <f t="shared" ca="1" si="870"/>
        <v>0.99950333563852745</v>
      </c>
      <c r="PN434" s="23">
        <f t="shared" ca="1" si="870"/>
        <v>1.0188953770841815</v>
      </c>
      <c r="PO434" s="23">
        <f t="shared" ca="1" si="851"/>
        <v>1.0470200853915832</v>
      </c>
      <c r="PP434" s="23">
        <f t="shared" ca="1" si="851"/>
        <v>1.0272212293671776</v>
      </c>
      <c r="PQ434" s="23">
        <f t="shared" ca="1" si="851"/>
        <v>1.0910161855400475</v>
      </c>
      <c r="PR434" s="23">
        <f t="shared" ca="1" si="851"/>
        <v>1.0250040001267575</v>
      </c>
      <c r="PS434" s="23">
        <f t="shared" ca="1" si="851"/>
        <v>1.0119702452071206</v>
      </c>
      <c r="PT434" s="23">
        <f t="shared" ca="1" si="851"/>
        <v>1.0140458469214462</v>
      </c>
      <c r="PU434" s="23">
        <f t="shared" ca="1" si="851"/>
        <v>0.99119241150183979</v>
      </c>
      <c r="PV434" s="23">
        <f t="shared" ca="1" si="851"/>
        <v>1.0075728696483255</v>
      </c>
      <c r="PW434" s="23">
        <f t="shared" ca="1" si="851"/>
        <v>1.0169792360689853</v>
      </c>
      <c r="PX434" s="23">
        <f t="shared" ca="1" si="855"/>
        <v>1.0180642700512192</v>
      </c>
      <c r="PY434" s="23">
        <f t="shared" ca="1" si="855"/>
        <v>1.0130923781896215</v>
      </c>
      <c r="PZ434" s="23">
        <f t="shared" ca="1" si="855"/>
        <v>1.0138316055821281</v>
      </c>
      <c r="QA434" s="23">
        <f t="shared" ca="1" si="855"/>
        <v>1.0198009858003754</v>
      </c>
      <c r="QB434" s="23">
        <f t="shared" ca="1" si="730"/>
        <v>1.0179357486707517</v>
      </c>
      <c r="QC434" s="23">
        <f t="shared" ca="1" si="730"/>
        <v>1.0298797134539266</v>
      </c>
      <c r="QD434" s="23">
        <f t="shared" ca="1" si="730"/>
        <v>1.0122654035969874</v>
      </c>
      <c r="QE434" s="23">
        <f t="shared" ca="1" si="730"/>
        <v>1.003267589631218</v>
      </c>
      <c r="QF434" s="23">
        <f t="shared" ca="1" si="730"/>
        <v>1.0138799929170756</v>
      </c>
      <c r="QG434" s="23">
        <f t="shared" ca="1" si="809"/>
        <v>1.0183793897073394</v>
      </c>
      <c r="QH434" s="23">
        <f t="shared" ca="1" si="809"/>
        <v>1.0276409820777843</v>
      </c>
      <c r="QI434" s="23">
        <f t="shared" ca="1" si="809"/>
        <v>1.0138863790222363</v>
      </c>
      <c r="QJ434" s="26">
        <f t="shared" ca="1" si="779"/>
        <v>1.0152287713869654</v>
      </c>
      <c r="QL434" s="3">
        <f t="shared" ca="1" si="751"/>
        <v>136.41439296858175</v>
      </c>
      <c r="QM434" s="3">
        <f t="shared" ca="1" si="753"/>
        <v>0.3694271057500087</v>
      </c>
      <c r="QN434" s="3">
        <f t="shared" ca="1" si="757"/>
        <v>0.44734408285260763</v>
      </c>
      <c r="QO434" s="3">
        <f t="shared" ca="1" si="762"/>
        <v>1.1879759374165966</v>
      </c>
      <c r="QP434" s="3">
        <f t="shared" ca="1" si="795"/>
        <v>2.4206935466960511</v>
      </c>
      <c r="QQ434" s="2">
        <f t="shared" ca="1" si="810"/>
        <v>4.9013872930840474</v>
      </c>
      <c r="QR434" s="3">
        <f t="shared" ca="1" si="754"/>
        <v>4.5243181562527823</v>
      </c>
      <c r="QS434" s="3">
        <f t="shared" ca="1" si="758"/>
        <v>5.5085539243688428</v>
      </c>
      <c r="QT434" s="3">
        <f t="shared" ca="1" si="761"/>
        <v>4.8372535809866779</v>
      </c>
      <c r="QU434" s="3">
        <f t="shared" ca="1" si="782"/>
        <v>4.8999846658622559</v>
      </c>
    </row>
    <row r="435" spans="1:463" x14ac:dyDescent="0.35">
      <c r="A435" t="s">
        <v>1500</v>
      </c>
      <c r="B435" s="21">
        <v>45444</v>
      </c>
      <c r="C435" t="s">
        <v>1050</v>
      </c>
      <c r="D435" s="2">
        <v>133</v>
      </c>
      <c r="E435" s="2">
        <v>134.1</v>
      </c>
      <c r="F435" s="2">
        <v>2</v>
      </c>
      <c r="G435" s="2">
        <v>130.80000000000001</v>
      </c>
      <c r="H435" s="2">
        <v>133.48567158254178</v>
      </c>
      <c r="I435" s="2">
        <v>130.35849835275843</v>
      </c>
      <c r="J435" s="2">
        <v>130</v>
      </c>
      <c r="K435" s="2">
        <v>137.1</v>
      </c>
      <c r="L435" s="2">
        <v>136.4319255682056</v>
      </c>
      <c r="M435" s="2">
        <v>124.9</v>
      </c>
      <c r="N435" s="2">
        <v>131.9</v>
      </c>
      <c r="O435" s="2">
        <v>134.9</v>
      </c>
      <c r="P435" s="2">
        <v>138.5</v>
      </c>
      <c r="Q435" s="2">
        <v>118.8</v>
      </c>
      <c r="R435" s="2">
        <v>135.69999999999999</v>
      </c>
      <c r="S435" s="2">
        <v>131.9</v>
      </c>
      <c r="T435" s="2">
        <v>168.6</v>
      </c>
      <c r="U435" s="2">
        <v>175</v>
      </c>
      <c r="V435" s="2">
        <v>149.6</v>
      </c>
      <c r="W435" s="2">
        <v>135.19999999999999</v>
      </c>
      <c r="X435" s="2">
        <v>140.9</v>
      </c>
      <c r="Y435" s="2">
        <v>193.7</v>
      </c>
      <c r="Z435" s="2">
        <v>191.7</v>
      </c>
      <c r="AA435" s="2">
        <v>135.4</v>
      </c>
      <c r="AB435" s="2">
        <v>110.8</v>
      </c>
      <c r="AC435" s="2">
        <v>106.5</v>
      </c>
      <c r="AD435" s="2">
        <v>162</v>
      </c>
      <c r="AE435" s="2">
        <v>121.5</v>
      </c>
      <c r="AF435" s="2">
        <v>138.9</v>
      </c>
      <c r="AG435" s="22">
        <v>509.9162</v>
      </c>
      <c r="AH435" s="22">
        <v>490.0838</v>
      </c>
      <c r="AI435" s="22">
        <v>152.29560000000001</v>
      </c>
      <c r="AJ435" s="22">
        <v>30.8627</v>
      </c>
      <c r="AK435" s="22">
        <v>40.887999999999998</v>
      </c>
      <c r="AL435" s="22">
        <v>5.8361999999999998</v>
      </c>
      <c r="AM435" s="22">
        <v>9.9711999999999996</v>
      </c>
      <c r="AN435" s="22">
        <v>30.747199999999999</v>
      </c>
      <c r="AO435" s="22">
        <v>50.110900000000001</v>
      </c>
      <c r="AP435" s="22">
        <v>25.3537</v>
      </c>
      <c r="AQ435" s="22">
        <v>23.775700000000001</v>
      </c>
      <c r="AR435" s="2">
        <v>135.5</v>
      </c>
      <c r="AS435" s="2">
        <v>147</v>
      </c>
      <c r="AT435" s="2">
        <v>118.8</v>
      </c>
      <c r="AU435" s="2">
        <v>137.6</v>
      </c>
      <c r="AV435" s="2">
        <v>125.8</v>
      </c>
      <c r="AW435" s="2">
        <v>133.9</v>
      </c>
      <c r="AX435" s="2">
        <v>135.69999999999999</v>
      </c>
      <c r="AY435" s="2">
        <v>135.69999999999999</v>
      </c>
      <c r="AZ435" s="2">
        <v>129.9</v>
      </c>
      <c r="BA435" s="2">
        <v>135.19999999999999</v>
      </c>
      <c r="BB435" s="2">
        <v>146.5</v>
      </c>
      <c r="BC435" s="2">
        <v>119.9</v>
      </c>
      <c r="BD435" s="3">
        <v>1.65</v>
      </c>
      <c r="BE435" s="3">
        <v>1.3</v>
      </c>
      <c r="BF435" s="3">
        <v>0.28999999999999998</v>
      </c>
      <c r="BG435" s="3">
        <v>-0.05</v>
      </c>
      <c r="BH435" s="3">
        <v>-1.2</v>
      </c>
      <c r="BI435" s="2">
        <v>387.3</v>
      </c>
      <c r="BJ435" s="2">
        <v>2.9</v>
      </c>
      <c r="BK435" s="2">
        <v>1.9</v>
      </c>
      <c r="BL435" s="2">
        <v>157.30000000000001</v>
      </c>
      <c r="BM435" s="2">
        <v>140</v>
      </c>
      <c r="BN435" s="10">
        <v>692</v>
      </c>
      <c r="BO435" s="3">
        <v>83.49</v>
      </c>
      <c r="BP435" s="22">
        <v>1.2709999999999999</v>
      </c>
      <c r="BQ435" s="3">
        <v>82.246000000000009</v>
      </c>
      <c r="BR435" s="23">
        <v>2.5357894736842104</v>
      </c>
      <c r="BS435" s="2">
        <v>247.2</v>
      </c>
      <c r="BT435" s="3">
        <v>115.12</v>
      </c>
      <c r="BU435" s="2">
        <v>2.9</v>
      </c>
      <c r="BV435" s="2">
        <v>3.3</v>
      </c>
      <c r="BW435" s="2">
        <v>4.8</v>
      </c>
      <c r="BX435" s="2">
        <v>5.3</v>
      </c>
      <c r="BY435" s="23">
        <v>313.04399999999998</v>
      </c>
      <c r="BZ435" s="2">
        <v>108.2</v>
      </c>
      <c r="CA435" s="2">
        <v>119.2</v>
      </c>
      <c r="CB435" s="3">
        <v>120.2</v>
      </c>
      <c r="CC435" s="2">
        <v>120.7</v>
      </c>
      <c r="CD435" s="2">
        <v>160.80000000000001</v>
      </c>
      <c r="CE435" s="2">
        <v>108.39642326910342</v>
      </c>
      <c r="CF435" s="3">
        <v>119.81720250400895</v>
      </c>
      <c r="CG435" s="2">
        <v>120.81347300794438</v>
      </c>
      <c r="CH435" s="23">
        <v>318.32724961868632</v>
      </c>
      <c r="CI435" s="3">
        <v>119.18428238951653</v>
      </c>
      <c r="CM435" s="2">
        <f t="shared" si="867"/>
        <v>64.709677419354847</v>
      </c>
      <c r="CN435" s="2">
        <f t="shared" si="867"/>
        <v>1.9951136693030767</v>
      </c>
      <c r="CO435" s="2">
        <f t="shared" si="764"/>
        <v>82.211717271899118</v>
      </c>
      <c r="CR435" s="2">
        <f t="shared" si="767"/>
        <v>0.22607385079126707</v>
      </c>
      <c r="CS435" s="2">
        <f t="shared" si="767"/>
        <v>0.14936519790887873</v>
      </c>
      <c r="CT435" s="2">
        <f t="shared" si="768"/>
        <v>0.22988505747127308</v>
      </c>
      <c r="CU435" s="2">
        <f t="shared" si="768"/>
        <v>0.18976129438254136</v>
      </c>
      <c r="CV435" s="2">
        <f t="shared" si="768"/>
        <v>0.25724895817202792</v>
      </c>
      <c r="CW435" s="2">
        <f t="shared" si="769"/>
        <v>0</v>
      </c>
      <c r="CX435" s="2">
        <f t="shared" si="770"/>
        <v>0.51319648093840808</v>
      </c>
      <c r="CY435" s="2">
        <f t="shared" si="815"/>
        <v>-2.3686158401184225</v>
      </c>
      <c r="CZ435" s="2">
        <f t="shared" si="775"/>
        <v>-0.17761989342807066</v>
      </c>
      <c r="DA435" s="2">
        <f t="shared" si="776"/>
        <v>-0.27002700270026747</v>
      </c>
      <c r="DB435" s="2">
        <f t="shared" si="777"/>
        <v>0.40268456375838546</v>
      </c>
      <c r="DC435" s="2">
        <f t="shared" si="859"/>
        <v>0.23291925465839394</v>
      </c>
      <c r="DF435" s="2">
        <f t="shared" si="771"/>
        <v>2.3010526766093387</v>
      </c>
      <c r="DG435" s="2">
        <f t="shared" si="771"/>
        <v>3.1310410396580446</v>
      </c>
      <c r="DH435" s="2">
        <f t="shared" si="772"/>
        <v>4.7056044125231233</v>
      </c>
      <c r="DI435" s="2">
        <f t="shared" si="863"/>
        <v>4.0324949760884632</v>
      </c>
      <c r="DJ435" s="2">
        <f t="shared" si="863"/>
        <v>0</v>
      </c>
      <c r="DM435" s="2">
        <f t="shared" si="816"/>
        <v>2.782071097372484</v>
      </c>
      <c r="DN435" s="2">
        <f t="shared" si="816"/>
        <v>1.9771863117870678</v>
      </c>
      <c r="DO435" s="2">
        <f t="shared" si="780"/>
        <v>3.5629453681710324</v>
      </c>
      <c r="DP435" s="2">
        <f t="shared" si="817"/>
        <v>-1.4404852160727866</v>
      </c>
      <c r="DQ435" s="2">
        <f t="shared" si="854"/>
        <v>0.13009730521069066</v>
      </c>
      <c r="DR435" s="2">
        <f t="shared" si="818"/>
        <v>5.7054741711642301</v>
      </c>
      <c r="DS435" s="2">
        <f t="shared" si="819"/>
        <v>4.8793815151896087</v>
      </c>
      <c r="DT435" s="2">
        <v>4.5999999999999996</v>
      </c>
      <c r="DU435" s="2">
        <v>5.9</v>
      </c>
      <c r="DV435" s="2">
        <f t="shared" si="781"/>
        <v>1.2762762762762891</v>
      </c>
      <c r="DW435" s="2">
        <f t="shared" si="820"/>
        <v>1.6253207869974196</v>
      </c>
      <c r="DX435" s="2">
        <f t="shared" si="821"/>
        <v>-27.202072538860101</v>
      </c>
      <c r="DY435" s="2">
        <f t="shared" si="822"/>
        <v>0.89219330855017098</v>
      </c>
      <c r="DZ435" s="2">
        <f t="shared" si="823"/>
        <v>2.6459143968871723</v>
      </c>
      <c r="EA435" s="2">
        <f t="shared" si="835"/>
        <v>-0.84985835694051381</v>
      </c>
      <c r="EB435" s="2">
        <f t="shared" si="835"/>
        <v>8.6419753086419693</v>
      </c>
      <c r="EC435" s="2">
        <f t="shared" si="835"/>
        <v>4.4822256568778807</v>
      </c>
      <c r="ED435" s="2">
        <f t="shared" si="835"/>
        <v>6.0993975903614439</v>
      </c>
      <c r="EE435" s="2">
        <f t="shared" si="718"/>
        <v>8.0312325711098467</v>
      </c>
      <c r="EF435" s="2">
        <f t="shared" si="718"/>
        <v>7.9999999999999849</v>
      </c>
      <c r="EG435" s="2">
        <f t="shared" si="718"/>
        <v>2.1886792452830317</v>
      </c>
      <c r="EH435" s="2">
        <f t="shared" si="718"/>
        <v>-9.7719869706840434</v>
      </c>
      <c r="EI435" s="2">
        <f t="shared" si="849"/>
        <v>1.5742128935532174</v>
      </c>
      <c r="EJ435" s="2">
        <f t="shared" si="849"/>
        <v>7.2992700729926918</v>
      </c>
      <c r="EK435" s="2">
        <f t="shared" si="849"/>
        <v>1.6253207869974196</v>
      </c>
      <c r="EL435" s="2">
        <f t="shared" si="849"/>
        <v>-4.7091412742382381</v>
      </c>
      <c r="EM435" s="2">
        <f t="shared" si="849"/>
        <v>-1.6419077404222104</v>
      </c>
      <c r="EN435" s="2">
        <f t="shared" si="849"/>
        <v>6.2698412698412698</v>
      </c>
      <c r="EO435" s="2">
        <f t="shared" si="830"/>
        <v>0.89219330855017098</v>
      </c>
      <c r="EP435" s="2">
        <f t="shared" si="830"/>
        <v>2.9590288315629598</v>
      </c>
      <c r="EQ435" s="2">
        <f t="shared" si="830"/>
        <v>3.9200000000000124</v>
      </c>
      <c r="ER435" s="2">
        <f t="shared" si="716"/>
        <v>4.4822256568778807</v>
      </c>
      <c r="ES435" s="2">
        <f t="shared" si="716"/>
        <v>6.1594202898550776</v>
      </c>
      <c r="ET435" s="2">
        <f t="shared" si="716"/>
        <v>2.8301886792452935</v>
      </c>
      <c r="EU435" s="2">
        <f t="shared" si="765"/>
        <v>2.9</v>
      </c>
      <c r="EV435" s="2">
        <f t="shared" si="765"/>
        <v>1.9</v>
      </c>
      <c r="EW435" s="2">
        <f t="shared" si="824"/>
        <v>1.0276172125883276</v>
      </c>
      <c r="EX435" s="2">
        <f t="shared" si="824"/>
        <v>1.8922852983988214</v>
      </c>
      <c r="EY435" s="2">
        <f t="shared" si="825"/>
        <v>9.2140384864810798</v>
      </c>
      <c r="EZ435" s="2">
        <f t="shared" si="825"/>
        <v>15.749321062185139</v>
      </c>
      <c r="FA435" s="2">
        <f t="shared" si="826"/>
        <v>-8.1382385730211944</v>
      </c>
      <c r="FB435" s="2">
        <f t="shared" si="733"/>
        <v>2.9702579486470926</v>
      </c>
      <c r="FC435" s="2">
        <f t="shared" si="733"/>
        <v>2.8517110266159662</v>
      </c>
      <c r="FD435" s="2">
        <f t="shared" si="733"/>
        <v>2.2298456260720467</v>
      </c>
      <c r="FE435" s="2">
        <f t="shared" si="732"/>
        <v>2.1674458138546404</v>
      </c>
      <c r="FF435" s="2">
        <f t="shared" si="732"/>
        <v>0.83542188805347806</v>
      </c>
      <c r="FG435" s="2">
        <f t="shared" si="732"/>
        <v>2.6819923371647514</v>
      </c>
      <c r="FH435" s="2">
        <v>5.4</v>
      </c>
      <c r="FI435" s="2">
        <v>5.2</v>
      </c>
      <c r="FL435" s="2">
        <f t="shared" si="864"/>
        <v>0.26079990123426544</v>
      </c>
      <c r="FM435" s="2">
        <f t="shared" si="864"/>
        <v>0.97279886654415559</v>
      </c>
      <c r="FN435" s="2">
        <f t="shared" si="798"/>
        <v>1.5241837427407035</v>
      </c>
      <c r="FQ435" s="2">
        <f t="shared" si="865"/>
        <v>1.0472877003601777</v>
      </c>
      <c r="FR435" s="2">
        <f t="shared" si="865"/>
        <v>3.9483448582878777</v>
      </c>
      <c r="FS435" s="2">
        <f t="shared" si="800"/>
        <v>6.2375448873212891</v>
      </c>
      <c r="FT435" s="2">
        <f t="shared" si="866"/>
        <v>3.188889652719662</v>
      </c>
      <c r="FU435" s="2">
        <f t="shared" si="866"/>
        <v>3.0166222864411063</v>
      </c>
      <c r="FX435" s="2">
        <f t="shared" si="852"/>
        <v>2.2183699126227419</v>
      </c>
      <c r="FY435" s="2">
        <f t="shared" si="852"/>
        <v>3.3522857885096347</v>
      </c>
      <c r="FZ435" s="2">
        <f t="shared" si="813"/>
        <v>5.29161582835318</v>
      </c>
      <c r="GA435" s="2">
        <f t="shared" si="853"/>
        <v>3.612934197658757</v>
      </c>
      <c r="GB435" s="2">
        <f t="shared" si="853"/>
        <v>2.6774638181630284</v>
      </c>
      <c r="GE435" s="2">
        <f t="shared" si="858"/>
        <v>17.029192600740522</v>
      </c>
      <c r="GF435" s="2">
        <f t="shared" si="858"/>
        <v>16.376579294333553</v>
      </c>
      <c r="GG435" s="2">
        <f t="shared" si="856"/>
        <v>7.2280993875977861</v>
      </c>
      <c r="GH435" s="2">
        <f t="shared" si="856"/>
        <v>-4.4478581583286658</v>
      </c>
      <c r="GI435" s="2">
        <f t="shared" si="832"/>
        <v>-9.2467020096165804</v>
      </c>
      <c r="GJ435" s="2">
        <f t="shared" si="833"/>
        <v>5.7667442461856844</v>
      </c>
      <c r="GK435" s="2">
        <v>5.6</v>
      </c>
      <c r="GN435" s="2">
        <f t="shared" si="752"/>
        <v>0</v>
      </c>
      <c r="GQ435" s="2">
        <f t="shared" si="717"/>
        <v>0</v>
      </c>
      <c r="GT435" s="27">
        <f t="shared" ca="1" si="734"/>
        <v>101.02115244347192</v>
      </c>
      <c r="GU435" s="27">
        <f t="shared" ca="1" si="735"/>
        <v>101.30568356374809</v>
      </c>
      <c r="GV435" s="27">
        <f t="shared" ca="1" si="735"/>
        <v>91.930207197382757</v>
      </c>
      <c r="GW435" s="27">
        <f t="shared" ca="1" si="736"/>
        <v>99.693251533742327</v>
      </c>
      <c r="GX435" s="27">
        <f t="shared" ca="1" si="736"/>
        <v>103.08270676691728</v>
      </c>
      <c r="GY435" s="27">
        <f t="shared" ca="1" si="737"/>
        <v>101.4372163388805</v>
      </c>
      <c r="GZ435" s="27">
        <f t="shared" ca="1" si="738"/>
        <v>82.275505406676075</v>
      </c>
      <c r="HA435" s="27">
        <f t="shared" ca="1" si="739"/>
        <v>97.171532846715337</v>
      </c>
      <c r="HB435" s="27">
        <f t="shared" ca="1" si="739"/>
        <v>108.43373493975903</v>
      </c>
      <c r="HC435" s="27">
        <f t="shared" ca="1" si="739"/>
        <v>98.380566801619423</v>
      </c>
      <c r="HD435" s="27">
        <f t="shared" ca="1" si="739"/>
        <v>98.162544169611309</v>
      </c>
      <c r="HE435" s="27">
        <f t="shared" ca="1" si="740"/>
        <v>101.00273473108476</v>
      </c>
      <c r="HG435" s="27">
        <f t="shared" ca="1" si="741"/>
        <v>102.00892857142856</v>
      </c>
      <c r="HH435" s="27">
        <f t="shared" ca="1" si="742"/>
        <v>101.32295719844358</v>
      </c>
      <c r="HI435" s="27">
        <f t="shared" ca="1" si="742"/>
        <v>79.188255613126074</v>
      </c>
      <c r="HJ435" s="27">
        <f t="shared" ca="1" si="743"/>
        <v>98.862774829416225</v>
      </c>
      <c r="HK435" s="27">
        <f t="shared" ca="1" si="743"/>
        <v>102.54433307632999</v>
      </c>
      <c r="HL435" s="27">
        <f t="shared" ca="1" si="744"/>
        <v>100.53231939163499</v>
      </c>
      <c r="HM435" s="27">
        <f t="shared" ca="1" si="745"/>
        <v>120.50991501416431</v>
      </c>
      <c r="HN435" s="27">
        <f t="shared" ca="1" si="746"/>
        <v>98.207885304659499</v>
      </c>
      <c r="HO435" s="27">
        <f t="shared" ca="1" si="746"/>
        <v>101.28813559322035</v>
      </c>
      <c r="HP435" s="27">
        <f t="shared" ca="1" si="746"/>
        <v>103.78151260504202</v>
      </c>
      <c r="HQ435" s="27">
        <f t="shared" ca="1" si="746"/>
        <v>99.858856739590692</v>
      </c>
      <c r="HR435" s="27">
        <f t="shared" ca="1" si="747"/>
        <v>89.332247557003257</v>
      </c>
      <c r="HT435" s="27">
        <f t="shared" ca="1" si="860"/>
        <v>166.91254025142359</v>
      </c>
      <c r="HU435" s="27">
        <f t="shared" ca="1" si="860"/>
        <v>26.392062086567012</v>
      </c>
      <c r="HV435" s="27">
        <f t="shared" ca="1" si="860"/>
        <v>46.971808450924215</v>
      </c>
      <c r="HW435" s="27">
        <f t="shared" ca="1" si="861"/>
        <v>532.27668250950569</v>
      </c>
      <c r="HX435" s="27">
        <f t="shared" ca="1" si="861"/>
        <v>467.71062752851708</v>
      </c>
      <c r="HY435" s="27">
        <f t="shared" ca="1" si="802"/>
        <v>1000</v>
      </c>
      <c r="HZ435" s="27">
        <f t="shared" ca="1" si="862"/>
        <v>3.2350263782144228</v>
      </c>
      <c r="IA435" s="27">
        <f t="shared" ca="1" si="862"/>
        <v>10.155289034191918</v>
      </c>
      <c r="IB435" s="27">
        <f t="shared" ca="1" si="862"/>
        <v>29.365701748941483</v>
      </c>
      <c r="IC435" s="27">
        <f t="shared" ca="1" si="862"/>
        <v>48.749598246415438</v>
      </c>
      <c r="ID435" s="27">
        <f t="shared" ca="1" si="862"/>
        <v>27.610510709303284</v>
      </c>
      <c r="IE435" s="27">
        <f t="shared" ca="1" si="862"/>
        <v>24.788081530053255</v>
      </c>
      <c r="IG435" s="28">
        <f t="shared" ca="1" si="786"/>
        <v>0.49166024238724404</v>
      </c>
      <c r="IH435" s="28">
        <f t="shared" ca="1" si="786"/>
        <v>7.5426996962127568E-2</v>
      </c>
      <c r="II435" s="28">
        <f t="shared" ca="1" si="786"/>
        <v>-1.3092793877412714</v>
      </c>
      <c r="IJ435" s="28">
        <f t="shared" ca="1" si="787"/>
        <v>-0.76256708609951462</v>
      </c>
      <c r="IK435" s="24">
        <f t="shared" ca="1" si="803"/>
        <v>-2.0374937707614782E-2</v>
      </c>
      <c r="IL435" s="28">
        <f t="shared" ca="1" si="788"/>
        <v>2.7088384660281832</v>
      </c>
      <c r="IM435" s="28">
        <f t="shared" ca="1" si="804"/>
        <v>1.9771863117870958</v>
      </c>
      <c r="IN435" s="3">
        <f t="shared" ca="1" si="805"/>
        <v>1.9462713799286686</v>
      </c>
      <c r="IO435" s="2">
        <f t="shared" si="827"/>
        <v>2</v>
      </c>
      <c r="IQ435" s="2">
        <f t="shared" ca="1" si="838"/>
        <v>-0.74219214839189984</v>
      </c>
      <c r="IS435" s="3">
        <f t="shared" ca="1" si="790"/>
        <v>-2.4363788843116824E-3</v>
      </c>
      <c r="IT435" s="3">
        <f t="shared" ca="1" si="791"/>
        <v>-2.7086111976721838E-3</v>
      </c>
      <c r="IU435" s="3">
        <f t="shared" si="792"/>
        <v>0</v>
      </c>
      <c r="IV435" s="3">
        <f t="shared" ca="1" si="793"/>
        <v>5.1449900819838662E-3</v>
      </c>
      <c r="IX435" s="28">
        <f ca="1">$HL435/100*(GZ435-100)*AL435/1000+(HM435-100)*HZ435/$HY435</f>
        <v>-3.7644230109547747E-2</v>
      </c>
      <c r="IY435" s="28">
        <f ca="1">$HL435/100*(HA435-100)*AM435/1000+(HN435-100)*IA435/$HY435</f>
        <v>-4.6552785557267898E-2</v>
      </c>
      <c r="IZ435" s="28">
        <f ca="1">$HL435/100*(HB435-100)*AN435/1000+(HO435-100)*IB435/$HY435</f>
        <v>0.29852111787872077</v>
      </c>
      <c r="JA435" s="28">
        <f ca="1">$HL435/100*(HC435-100)*AO435/1000+(HP435-100)*IC435/$HY435</f>
        <v>0.10276398133158191</v>
      </c>
      <c r="JB435" s="28">
        <f ca="1">$HL435/100*(HD435-100)*AP435/1000+(HQ435-100)*ID435/$HY435</f>
        <v>-5.0731329319439043E-2</v>
      </c>
      <c r="JC435" s="28">
        <f ca="1">$HL435/100*(HE435-100)*AQ435/1000+(HR435-100)*IE435/$HY435</f>
        <v>-0.24046548837713436</v>
      </c>
      <c r="JE435" s="3">
        <f t="shared" ca="1" si="868"/>
        <v>8.9180678331448049E-3</v>
      </c>
      <c r="JF435" s="3">
        <f t="shared" ca="1" si="868"/>
        <v>-1.8356587323715402E-2</v>
      </c>
      <c r="JG435" s="3">
        <f t="shared" ca="1" si="868"/>
        <v>8.9351862870688192E-2</v>
      </c>
      <c r="JH435" s="3">
        <f t="shared" ca="1" si="868"/>
        <v>-6.1437164779418102E-2</v>
      </c>
      <c r="JI435" s="3">
        <f t="shared" ca="1" si="868"/>
        <v>9.4274113243242932E-3</v>
      </c>
      <c r="JJ435" s="3">
        <f t="shared" ca="1" si="868"/>
        <v>4.2339257164264427E-2</v>
      </c>
      <c r="JK435" s="3">
        <f>IO435-IO434</f>
        <v>0</v>
      </c>
      <c r="JL435" s="3">
        <f t="shared" ca="1" si="794"/>
        <v>-9.8269930703832997E-2</v>
      </c>
      <c r="JN435" s="10">
        <f>COUNTIF(EI435:ET435,"&gt;2")</f>
        <v>7</v>
      </c>
      <c r="JP435" s="2">
        <f>AVERAGE(CS435,CS423,CS411,CS399,CS387,CS375,CS363,CS351,CS339,CS327)</f>
        <v>0.1972035415720183</v>
      </c>
      <c r="JQ435" s="2">
        <f>CS435-JP435</f>
        <v>-4.7838343663139576E-2</v>
      </c>
      <c r="JR435" s="2">
        <f>AVERAGE(CT435,CT423,CT411,CT399,CT387,CT375,CT363,CT351,CT339,CT327)</f>
        <v>0.15493864485375419</v>
      </c>
      <c r="JS435" s="2">
        <f>CT435-JR435</f>
        <v>7.4946412617518887E-2</v>
      </c>
      <c r="JT435" s="2">
        <f>AVERAGE(CS387,CS375,CS363,CS351,CS339,CS327,CS315,CS303,CS291,CS279)</f>
        <v>-1.3594402769507477E-2</v>
      </c>
      <c r="JU435" s="2">
        <f>MIN(CS387,CS375,CS363,CS351,CS339,CS327,CS315,CS303,CS291,CS279)</f>
        <v>-0.41710114702816026</v>
      </c>
      <c r="JV435" s="2">
        <f>MAX(CS387,CS375,CS363,CS351,CS339,CS327,CS315,CS303,CS291,CS279)-JU435</f>
        <v>0.6171011470281631</v>
      </c>
      <c r="JW435" s="2">
        <f>AVERAGE(CX387,CX375,CX363,CX351,CX339,CX327,CX315,CX303,CX291,CX279)</f>
        <v>0.26731944857544321</v>
      </c>
      <c r="JX435" s="2">
        <f>MIN(CX387,CX375,CX363,CX351,CX339,CX327,CX315,CX303,CX291,CX279)</f>
        <v>0</v>
      </c>
      <c r="JY435" s="2">
        <f>MAX(CX387,CX375,CX363,CX351,CX339,CX327,CX315,CX303,CX291,CX279)-JX435</f>
        <v>0.48923679060665359</v>
      </c>
      <c r="JZ435" s="2">
        <f>AVERAGE(CT387,CT375,CT363,CT351,CT339,CT327,CT315,CT303,CT291,CT279)</f>
        <v>-2.353554956466148E-2</v>
      </c>
      <c r="KA435" s="2">
        <f>MIN(CT387,CT375,CT363,CT351,CT339,CT327,CT315,CT303,CT291,CT279)</f>
        <v>-0.31479538300104631</v>
      </c>
      <c r="KB435" s="2">
        <f>MAX(CT387,CT375,CT363,CT351,CT339,CT327,CT315,CT303,CT291,CT279)-KA435</f>
        <v>0.61813208674219611</v>
      </c>
      <c r="KC435" s="2">
        <f>AVERAGE(CW387,CW375,CW363,CW351,CW339,CW327,CW315,CW303,CW291,CW279)</f>
        <v>-0.17060481691722532</v>
      </c>
      <c r="KD435" s="2">
        <f>MIN(CW387,CW375,CW363,CW351,CW339,CW327,CW315,CW303,CW291,CW279)</f>
        <v>-0.58939096267190016</v>
      </c>
      <c r="KE435" s="2">
        <f>MAX(CW387,CW375,CW363,CW351,CW339,CW327,CW315,CW303,CW291,CW279)-KD435</f>
        <v>1.8459354652897044</v>
      </c>
      <c r="KH435" s="2">
        <f>(DN435*$DN$4)+(FB435*$FB$3)+(FC435*$FC$3)+(FD435*$FD$3)+(FE435*$FE$3)+(FF435*$FF$3)+(FG435*$FG$3)</f>
        <v>2.6238395258420137</v>
      </c>
      <c r="KI435" s="2">
        <f>F435-KH435</f>
        <v>-0.62383952584201374</v>
      </c>
      <c r="KJ435" s="2">
        <f>MAX(DN435,FB435:FG435)</f>
        <v>2.9702579486470926</v>
      </c>
      <c r="KK435" s="2">
        <f>MIN(DN435,FB435:FG435)</f>
        <v>0.83542188805347806</v>
      </c>
      <c r="KL435" s="2">
        <f t="shared" si="828"/>
        <v>2.1348360605936145</v>
      </c>
      <c r="KO435" s="2">
        <f>KO434+(KO437-KO434)*1/3</f>
        <v>83.325553333333332</v>
      </c>
      <c r="KP435" s="2">
        <f>100*((BO429/BO417)-1)</f>
        <v>3.3759008724238315</v>
      </c>
      <c r="KQ435" s="2">
        <f t="shared" si="857"/>
        <v>3.1174021157331255</v>
      </c>
      <c r="KR435" s="2">
        <f>100*((BO423/BO411)-1)</f>
        <v>3.0532424930608038</v>
      </c>
      <c r="KS435" s="2">
        <f t="shared" si="850"/>
        <v>3.0532424930608038</v>
      </c>
      <c r="KT435" s="3">
        <f>KT434+(KT437-KT434)*1/3</f>
        <v>1.2747336666666667</v>
      </c>
      <c r="KU435" s="3">
        <f>KU434+(KU437-KU434)*1/3</f>
        <v>83.325553333333332</v>
      </c>
      <c r="KV435" s="3">
        <f t="shared" si="773"/>
        <v>65.36702960958381</v>
      </c>
      <c r="KW435" s="2">
        <f t="shared" si="774"/>
        <v>118.3358850398894</v>
      </c>
      <c r="KX435" s="2">
        <f t="shared" si="837"/>
        <v>119.58049074025703</v>
      </c>
      <c r="LA435">
        <v>2</v>
      </c>
      <c r="LB435">
        <v>0</v>
      </c>
      <c r="LE435" s="2">
        <v>143.03595475358995</v>
      </c>
      <c r="LF435" s="2">
        <v>156.55006805977891</v>
      </c>
      <c r="LG435" s="2">
        <v>107.90907829690723</v>
      </c>
      <c r="LH435" s="2">
        <v>104.40401276963991</v>
      </c>
      <c r="LI435" s="2">
        <v>110.86033554501458</v>
      </c>
      <c r="LJ435" s="2">
        <v>115.28758279248925</v>
      </c>
      <c r="LK435" s="2">
        <v>121.370863025578</v>
      </c>
      <c r="LL435" s="2">
        <v>131.97558615945513</v>
      </c>
      <c r="LM435" s="2">
        <v>136.16993398372844</v>
      </c>
      <c r="LN435" s="2">
        <v>124.31676941278029</v>
      </c>
      <c r="LO435" s="2">
        <v>156.03026525686181</v>
      </c>
      <c r="LP435" s="2">
        <v>141.39881749535013</v>
      </c>
      <c r="LQ435" s="2">
        <v>171.60490321177127</v>
      </c>
      <c r="LR435" s="2">
        <v>140.04792572738057</v>
      </c>
      <c r="LS435" s="2">
        <v>137.84193083681907</v>
      </c>
      <c r="LT435" s="2">
        <v>176.06810069559108</v>
      </c>
      <c r="LU435" s="2">
        <v>140.24863450777792</v>
      </c>
      <c r="LV435" s="2">
        <v>141.82853981199588</v>
      </c>
      <c r="LW435" s="2">
        <v>116.75466237589984</v>
      </c>
      <c r="LX435" s="2">
        <v>80.65087303659007</v>
      </c>
      <c r="LY435" s="2">
        <v>119.83579279677609</v>
      </c>
      <c r="LZ435" s="2">
        <v>136.04726509817675</v>
      </c>
      <c r="MA435" s="2">
        <v>138.74510827159983</v>
      </c>
      <c r="MB435" s="2">
        <v>136.05542514797875</v>
      </c>
      <c r="MC435" s="2">
        <v>149.16337056659106</v>
      </c>
      <c r="MD435" s="2">
        <v>142.35677376219007</v>
      </c>
      <c r="ME435" s="2">
        <v>154.42566318591744</v>
      </c>
      <c r="MF435" s="2">
        <v>141.17608950511513</v>
      </c>
      <c r="MG435" s="2">
        <v>152.24206439865466</v>
      </c>
      <c r="MH435" s="2">
        <v>107.19757434488415</v>
      </c>
      <c r="MI435" s="2">
        <v>194.62939212726735</v>
      </c>
      <c r="MJ435" s="2">
        <v>146.34428443576343</v>
      </c>
      <c r="MK435" s="2">
        <v>140.53794278804568</v>
      </c>
      <c r="ML435" s="2">
        <v>128.31199699414196</v>
      </c>
      <c r="MM435" s="2">
        <v>133.22844736779021</v>
      </c>
      <c r="MN435" s="2">
        <v>160.47242055461294</v>
      </c>
      <c r="MO435" s="2">
        <v>155.52733194229683</v>
      </c>
      <c r="MP435" s="2">
        <v>165.09830104269975</v>
      </c>
      <c r="MQ435" s="2">
        <v>88.634448884476484</v>
      </c>
      <c r="MR435" s="2">
        <v>93.897089336195322</v>
      </c>
      <c r="MS435" s="10">
        <v>140.27863755795948</v>
      </c>
      <c r="MT435" s="2">
        <v>147.02671755363073</v>
      </c>
      <c r="MU435" s="2">
        <v>131.55071837133167</v>
      </c>
      <c r="MV435" s="2">
        <v>83.772854556847321</v>
      </c>
      <c r="MX435" s="22">
        <v>0.47649999999999998</v>
      </c>
      <c r="MY435" s="22">
        <v>0.1147</v>
      </c>
      <c r="MZ435" s="22">
        <v>0.63129999999999997</v>
      </c>
      <c r="NA435" s="22">
        <v>0.39329999999999998</v>
      </c>
      <c r="NB435" s="22">
        <v>0.3987</v>
      </c>
      <c r="NC435" s="22">
        <v>0.379</v>
      </c>
      <c r="ND435" s="22">
        <v>0.49909999999999999</v>
      </c>
      <c r="NE435" s="22">
        <v>2.4394999999999998</v>
      </c>
      <c r="NF435" s="22">
        <v>0.71809999999999996</v>
      </c>
      <c r="NG435" s="22">
        <v>4.0776000000000003</v>
      </c>
      <c r="NH435" s="23">
        <v>8.1189999999999998</v>
      </c>
      <c r="NI435" s="22">
        <v>15.6273</v>
      </c>
      <c r="NJ435" s="22">
        <v>0.61970000000000003</v>
      </c>
      <c r="NK435" s="22">
        <v>0.36380000000000001</v>
      </c>
      <c r="NL435" s="23">
        <v>6.3650000000000002</v>
      </c>
      <c r="NM435" s="3">
        <v>2.72</v>
      </c>
      <c r="NN435" s="22">
        <v>2.6627999999999998</v>
      </c>
      <c r="NO435" s="22">
        <v>4.5031999999999996</v>
      </c>
      <c r="NP435" s="22">
        <v>0.19420000000000001</v>
      </c>
      <c r="NQ435" s="22">
        <v>3.3527</v>
      </c>
      <c r="NR435" s="23">
        <v>0.105</v>
      </c>
      <c r="NS435" s="22">
        <v>1.7809999999999999</v>
      </c>
      <c r="NT435" s="22">
        <v>9.4646000000000008</v>
      </c>
      <c r="NU435" s="23">
        <v>8.4369999999999994</v>
      </c>
      <c r="NV435" s="3">
        <v>4.28</v>
      </c>
      <c r="NW435" s="22">
        <v>0.70789999999999997</v>
      </c>
      <c r="NX435" s="22">
        <v>1.0157</v>
      </c>
      <c r="NY435" s="22">
        <v>82.368200000000002</v>
      </c>
      <c r="NZ435" s="22">
        <v>29.3001</v>
      </c>
      <c r="OA435" s="23">
        <v>2.6930000000000001</v>
      </c>
      <c r="OB435" s="22">
        <v>1.0528999999999999</v>
      </c>
      <c r="OC435" s="22">
        <v>1.4146000000000001</v>
      </c>
      <c r="OD435" s="22">
        <v>2.88</v>
      </c>
      <c r="OE435" s="22">
        <v>2.0590999999999999</v>
      </c>
      <c r="OF435" s="22">
        <v>10.2875</v>
      </c>
      <c r="OG435" s="22">
        <v>6.4000000000000001E-2</v>
      </c>
      <c r="OH435" s="23">
        <v>3.4279999999999999</v>
      </c>
      <c r="OI435" s="22">
        <v>5.3848000000000003</v>
      </c>
      <c r="OJ435" s="22">
        <v>10.162800000000001</v>
      </c>
      <c r="OK435" s="22">
        <v>5.5210999999999997</v>
      </c>
      <c r="OL435" s="22">
        <v>0.47870000000000001</v>
      </c>
      <c r="OM435" s="23">
        <v>3.2629999999999999</v>
      </c>
      <c r="ON435" s="22">
        <v>3.1854</v>
      </c>
      <c r="OO435" s="22">
        <v>9.4535999999999998</v>
      </c>
      <c r="OQ435">
        <f t="shared" si="829"/>
        <v>-5</v>
      </c>
      <c r="OR435" s="23">
        <f t="shared" ref="OR435:OZ482" ca="1" si="871">LE435/OFFSET(LE435,$OQ435,0)</f>
        <v>1.0282681456029101</v>
      </c>
      <c r="OS435" s="23">
        <f t="shared" ca="1" si="871"/>
        <v>1.0131822811652422</v>
      </c>
      <c r="OT435" s="23">
        <f t="shared" ca="1" si="871"/>
        <v>1.0015439999228284</v>
      </c>
      <c r="OU435" s="23">
        <f t="shared" ca="1" si="871"/>
        <v>1.0015400531438046</v>
      </c>
      <c r="OV435" s="23">
        <f t="shared" ca="1" si="871"/>
        <v>1.0010788126859775</v>
      </c>
      <c r="OW435" s="23">
        <f t="shared" ca="1" si="871"/>
        <v>1.0076454622487103</v>
      </c>
      <c r="OX435" s="23">
        <f t="shared" ca="1" si="871"/>
        <v>1.0038204036922231</v>
      </c>
      <c r="OY435" s="23">
        <f t="shared" ca="1" si="871"/>
        <v>1.0236598780381894</v>
      </c>
      <c r="OZ435" s="23">
        <f t="shared" ca="1" si="871"/>
        <v>1.0199184890697337</v>
      </c>
      <c r="PA435" s="23">
        <f t="shared" ca="1" si="869"/>
        <v>1.0143249744849652</v>
      </c>
      <c r="PB435" s="23">
        <f t="shared" ca="1" si="869"/>
        <v>1.0317580237072546</v>
      </c>
      <c r="PC435" s="23">
        <f t="shared" ca="1" si="869"/>
        <v>1.0143505464369142</v>
      </c>
      <c r="PD435" s="23">
        <f t="shared" ca="1" si="869"/>
        <v>0.98150621818411077</v>
      </c>
      <c r="PE435" s="23">
        <f t="shared" ca="1" si="869"/>
        <v>1.0128823871282295</v>
      </c>
      <c r="PF435" s="23">
        <f t="shared" ca="1" si="869"/>
        <v>1.0151359707930052</v>
      </c>
      <c r="PG435" s="23">
        <f t="shared" ca="1" si="869"/>
        <v>1.0365628471622157</v>
      </c>
      <c r="PH435" s="23">
        <f t="shared" ca="1" si="870"/>
        <v>1.0148676266486361</v>
      </c>
      <c r="PI435" s="23">
        <f t="shared" ca="1" si="870"/>
        <v>1.0259581807174218</v>
      </c>
      <c r="PJ435" s="23">
        <f t="shared" ca="1" si="870"/>
        <v>0.9382178215941267</v>
      </c>
      <c r="PK435" s="23">
        <f t="shared" ca="1" si="870"/>
        <v>0.92407653580786697</v>
      </c>
      <c r="PL435" s="23">
        <f t="shared" ca="1" si="870"/>
        <v>0.99695551134685545</v>
      </c>
      <c r="PM435" s="23">
        <f t="shared" ca="1" si="870"/>
        <v>1.0025999122743159</v>
      </c>
      <c r="PN435" s="23">
        <f t="shared" ca="1" si="870"/>
        <v>1.0238797615564401</v>
      </c>
      <c r="PO435" s="23">
        <f t="shared" ca="1" si="851"/>
        <v>1.045741662873066</v>
      </c>
      <c r="PP435" s="23">
        <f t="shared" ca="1" si="851"/>
        <v>1.0313749157322509</v>
      </c>
      <c r="PQ435" s="23">
        <f t="shared" ca="1" si="851"/>
        <v>1.0947766059233166</v>
      </c>
      <c r="PR435" s="23">
        <f t="shared" ca="1" si="851"/>
        <v>1.0322538602096072</v>
      </c>
      <c r="PS435" s="23">
        <f t="shared" ca="1" si="851"/>
        <v>1.0155798119507404</v>
      </c>
      <c r="PT435" s="23">
        <f t="shared" ca="1" si="851"/>
        <v>1.0174412959227723</v>
      </c>
      <c r="PU435" s="23">
        <f t="shared" ca="1" si="851"/>
        <v>0.9869396505267104</v>
      </c>
      <c r="PV435" s="23">
        <f t="shared" ca="1" si="851"/>
        <v>1.0093682314111942</v>
      </c>
      <c r="PW435" s="23">
        <f t="shared" ca="1" si="851"/>
        <v>1.0190871199628067</v>
      </c>
      <c r="PX435" s="23">
        <f t="shared" ca="1" si="855"/>
        <v>1.0222372051563324</v>
      </c>
      <c r="PY435" s="23">
        <f t="shared" ca="1" si="855"/>
        <v>1.015463751309212</v>
      </c>
      <c r="PZ435" s="23">
        <f t="shared" ca="1" si="855"/>
        <v>1.0204411486939049</v>
      </c>
      <c r="QA435" s="23">
        <f t="shared" ca="1" si="855"/>
        <v>1.0273039254816705</v>
      </c>
      <c r="QB435" s="23">
        <f t="shared" ca="1" si="730"/>
        <v>1.0332468279417195</v>
      </c>
      <c r="QC435" s="23">
        <f t="shared" ca="1" si="730"/>
        <v>1.0394212925778907</v>
      </c>
      <c r="QD435" s="23">
        <f t="shared" ca="1" si="730"/>
        <v>1.0110645288529114</v>
      </c>
      <c r="QE435" s="23">
        <f t="shared" ca="1" si="730"/>
        <v>1.0052953230810511</v>
      </c>
      <c r="QF435" s="23">
        <f t="shared" ca="1" si="730"/>
        <v>1.0124393493644823</v>
      </c>
      <c r="QG435" s="23">
        <f t="shared" ca="1" si="809"/>
        <v>1.0209160523303551</v>
      </c>
      <c r="QH435" s="23">
        <f t="shared" ca="1" si="809"/>
        <v>1.0360109211661475</v>
      </c>
      <c r="QI435" s="23">
        <f t="shared" ca="1" si="809"/>
        <v>1.0143770480807153</v>
      </c>
      <c r="QJ435" s="26">
        <f t="shared" ca="1" si="779"/>
        <v>1.01759900723566</v>
      </c>
      <c r="QL435" s="3">
        <f t="shared" ca="1" si="751"/>
        <v>136.73287713058033</v>
      </c>
      <c r="QM435" s="3">
        <f t="shared" ca="1" si="753"/>
        <v>0.23346815176015223</v>
      </c>
      <c r="QN435" s="3">
        <f t="shared" ca="1" si="757"/>
        <v>0.39510210606525192</v>
      </c>
      <c r="QO435" s="3">
        <f t="shared" ca="1" si="762"/>
        <v>1.2289267496256251</v>
      </c>
      <c r="QP435" s="3">
        <f t="shared" ca="1" si="795"/>
        <v>2.3927890784359196</v>
      </c>
      <c r="QQ435" s="2">
        <f t="shared" ca="1" si="810"/>
        <v>4.7578918793995673</v>
      </c>
      <c r="QR435" s="3">
        <f t="shared" ca="1" si="754"/>
        <v>2.8378741329163404</v>
      </c>
      <c r="QS435" s="3">
        <f t="shared" ca="1" si="758"/>
        <v>4.8598008228761369</v>
      </c>
      <c r="QT435" s="3">
        <f t="shared" ca="1" si="761"/>
        <v>5.007067336782467</v>
      </c>
      <c r="QU435" s="3">
        <f t="shared" ca="1" si="782"/>
        <v>4.8428325526106653</v>
      </c>
    </row>
    <row r="436" spans="1:463" x14ac:dyDescent="0.35">
      <c r="A436" t="s">
        <v>1501</v>
      </c>
      <c r="B436" s="21">
        <v>45474</v>
      </c>
      <c r="C436" t="s">
        <v>1051</v>
      </c>
      <c r="D436" s="2">
        <v>132.9</v>
      </c>
      <c r="E436" s="2">
        <v>133.80000000000001</v>
      </c>
      <c r="F436" s="2">
        <v>2.2000000000000002</v>
      </c>
      <c r="G436" s="2">
        <v>130.9</v>
      </c>
      <c r="H436" s="2">
        <v>133.75100179319909</v>
      </c>
      <c r="I436" s="2">
        <v>130.64510274177567</v>
      </c>
      <c r="J436" s="2">
        <v>128.9</v>
      </c>
      <c r="K436" s="2">
        <v>137.80000000000001</v>
      </c>
      <c r="L436" s="2">
        <v>136.74627514861524</v>
      </c>
      <c r="M436" s="2">
        <v>127</v>
      </c>
      <c r="N436" s="2">
        <v>130.80000000000001</v>
      </c>
      <c r="O436" s="2">
        <v>135.19999999999999</v>
      </c>
      <c r="P436" s="2">
        <v>138.6</v>
      </c>
      <c r="Q436" s="2">
        <v>116.8</v>
      </c>
      <c r="R436" s="2">
        <v>136.69999999999999</v>
      </c>
      <c r="S436" s="2">
        <v>130.80000000000001</v>
      </c>
      <c r="T436" s="2">
        <v>157.19999999999999</v>
      </c>
      <c r="U436" s="2">
        <v>198.3</v>
      </c>
      <c r="V436" s="2">
        <v>150</v>
      </c>
      <c r="W436" s="2">
        <v>135.19999999999999</v>
      </c>
      <c r="X436" s="2">
        <v>139.69999999999999</v>
      </c>
      <c r="Y436" s="2">
        <v>195</v>
      </c>
      <c r="Z436" s="2">
        <v>193.9</v>
      </c>
      <c r="AA436" s="2">
        <v>135.6</v>
      </c>
      <c r="AB436" s="2">
        <v>110.9</v>
      </c>
      <c r="AC436" s="2">
        <v>107.8</v>
      </c>
      <c r="AD436" s="2">
        <v>158.1</v>
      </c>
      <c r="AE436" s="2">
        <v>119.1</v>
      </c>
      <c r="AF436" s="2">
        <v>134.80000000000001</v>
      </c>
      <c r="AG436" s="22">
        <v>509.9162</v>
      </c>
      <c r="AH436" s="22">
        <v>490.0838</v>
      </c>
      <c r="AI436" s="22">
        <v>152.29560000000001</v>
      </c>
      <c r="AJ436" s="22">
        <v>30.8627</v>
      </c>
      <c r="AK436" s="22">
        <v>40.887999999999998</v>
      </c>
      <c r="AL436" s="22">
        <v>5.8361999999999998</v>
      </c>
      <c r="AM436" s="22">
        <v>9.9711999999999996</v>
      </c>
      <c r="AN436" s="22">
        <v>30.747199999999999</v>
      </c>
      <c r="AO436" s="22">
        <v>50.110900000000001</v>
      </c>
      <c r="AP436" s="22">
        <v>25.3537</v>
      </c>
      <c r="AQ436" s="22">
        <v>23.775700000000001</v>
      </c>
      <c r="AR436" s="2">
        <v>135.5</v>
      </c>
      <c r="AS436" s="2">
        <v>147.5</v>
      </c>
      <c r="AT436" s="2">
        <v>116.8</v>
      </c>
      <c r="AU436" s="2">
        <v>136.4</v>
      </c>
      <c r="AV436" s="2">
        <v>124.2</v>
      </c>
      <c r="AW436" s="2">
        <v>134.19999999999999</v>
      </c>
      <c r="AX436" s="2">
        <v>136.69999999999999</v>
      </c>
      <c r="AY436" s="2">
        <v>134.30000000000001</v>
      </c>
      <c r="AZ436" s="2">
        <v>130</v>
      </c>
      <c r="BA436" s="2">
        <v>135.19999999999999</v>
      </c>
      <c r="BB436" s="2">
        <v>146</v>
      </c>
      <c r="BC436" s="2">
        <v>120.7</v>
      </c>
      <c r="BD436" s="3">
        <v>1.64</v>
      </c>
      <c r="BE436" s="3">
        <v>1.1100000000000001</v>
      </c>
      <c r="BF436" s="3">
        <v>0.3</v>
      </c>
      <c r="BG436" s="3">
        <v>-0.04</v>
      </c>
      <c r="BH436" s="3">
        <v>-0.78</v>
      </c>
      <c r="BI436" s="2">
        <v>387.5</v>
      </c>
      <c r="BJ436" s="2">
        <v>3.6</v>
      </c>
      <c r="BK436" s="2">
        <v>2.7</v>
      </c>
      <c r="BL436" s="2">
        <v>156.9</v>
      </c>
      <c r="BM436" s="2">
        <v>140.1</v>
      </c>
      <c r="BN436" s="10">
        <v>693</v>
      </c>
      <c r="BO436" s="3">
        <v>84.23</v>
      </c>
      <c r="BP436" s="22">
        <v>1.2863</v>
      </c>
      <c r="BQ436" s="3">
        <v>85.153043478260869</v>
      </c>
      <c r="BR436" s="23">
        <v>2.0754545454545452</v>
      </c>
      <c r="BS436" s="2">
        <v>243.2</v>
      </c>
      <c r="BT436" s="3">
        <v>113.87</v>
      </c>
      <c r="BU436" s="2">
        <v>2.9</v>
      </c>
      <c r="BV436" s="2">
        <v>3.2</v>
      </c>
      <c r="BW436" s="2">
        <v>4.3</v>
      </c>
      <c r="BX436" s="2">
        <v>5.2</v>
      </c>
      <c r="BY436" s="23">
        <v>313.56900000000002</v>
      </c>
      <c r="BZ436" s="2">
        <v>108.6</v>
      </c>
      <c r="CA436" s="2">
        <v>119.5</v>
      </c>
      <c r="CB436" s="3">
        <v>120.42</v>
      </c>
      <c r="CC436" s="2">
        <v>121.2</v>
      </c>
      <c r="CD436" s="2">
        <v>161.19999999999999</v>
      </c>
      <c r="CE436" s="2">
        <v>108.64566372469281</v>
      </c>
      <c r="CF436" s="3">
        <v>120.02033601683151</v>
      </c>
      <c r="CG436" s="2">
        <v>121.2557446981787</v>
      </c>
      <c r="CH436" s="23">
        <v>319.04126729773179</v>
      </c>
      <c r="CI436" s="3">
        <v>119.52596896641528</v>
      </c>
      <c r="CM436" s="2">
        <f t="shared" si="867"/>
        <v>66.19998715560979</v>
      </c>
      <c r="CN436" s="2">
        <f t="shared" si="867"/>
        <v>1.6135073819906283</v>
      </c>
      <c r="CO436" s="2">
        <f t="shared" si="764"/>
        <v>83.201362648972335</v>
      </c>
      <c r="CR436" s="2">
        <f t="shared" si="767"/>
        <v>-7.5187969924807752E-2</v>
      </c>
      <c r="CS436" s="2">
        <f t="shared" si="767"/>
        <v>-0.22371364653242576</v>
      </c>
      <c r="CT436" s="2">
        <f t="shared" si="768"/>
        <v>7.6452599388374842E-2</v>
      </c>
      <c r="CU436" s="2">
        <f t="shared" si="768"/>
        <v>0.19877055530506285</v>
      </c>
      <c r="CV436" s="2">
        <f t="shared" si="768"/>
        <v>0.21985861500312182</v>
      </c>
      <c r="CW436" s="2">
        <f t="shared" si="769"/>
        <v>0.22238695329872712</v>
      </c>
      <c r="CX436" s="2">
        <f t="shared" si="770"/>
        <v>0.51057622173597161</v>
      </c>
      <c r="CY436" s="2">
        <f t="shared" si="815"/>
        <v>-0.8339651250947645</v>
      </c>
      <c r="CZ436" s="2">
        <f t="shared" si="775"/>
        <v>-6.7615658362989359</v>
      </c>
      <c r="DA436" s="2">
        <f t="shared" si="776"/>
        <v>9.0252707581235131E-2</v>
      </c>
      <c r="DB436" s="2">
        <f t="shared" si="777"/>
        <v>0.26737967914438882</v>
      </c>
      <c r="DC436" s="2">
        <f t="shared" si="859"/>
        <v>5.1639555899816322E-2</v>
      </c>
      <c r="DF436" s="2">
        <f t="shared" si="771"/>
        <v>2.4114966372188018</v>
      </c>
      <c r="DG436" s="2">
        <f t="shared" si="771"/>
        <v>2.6704413003460381</v>
      </c>
      <c r="DH436" s="2">
        <f t="shared" si="772"/>
        <v>2.8002000536739846</v>
      </c>
      <c r="DI436" s="2">
        <f t="shared" si="863"/>
        <v>3.5544005982432569</v>
      </c>
      <c r="DJ436" s="2">
        <f t="shared" si="863"/>
        <v>0</v>
      </c>
      <c r="DM436" s="2">
        <f t="shared" si="816"/>
        <v>3.0232558139534929</v>
      </c>
      <c r="DN436" s="2">
        <f t="shared" si="816"/>
        <v>2.2154316271963372</v>
      </c>
      <c r="DO436" s="2">
        <f t="shared" si="780"/>
        <v>3.314917127071825</v>
      </c>
      <c r="DP436" s="2">
        <f t="shared" si="817"/>
        <v>-0.6168080185042274</v>
      </c>
      <c r="DQ436" s="2">
        <f t="shared" si="854"/>
        <v>0.46344001547912361</v>
      </c>
      <c r="DR436" s="2">
        <f t="shared" si="818"/>
        <v>5.1908396946564972</v>
      </c>
      <c r="DS436" s="2">
        <f t="shared" si="819"/>
        <v>4.5403840679040472</v>
      </c>
      <c r="DT436" s="2">
        <v>4.8</v>
      </c>
      <c r="DU436" s="2">
        <v>5.5</v>
      </c>
      <c r="DV436" s="2">
        <f t="shared" si="781"/>
        <v>1.3493253373313197</v>
      </c>
      <c r="DW436" s="2">
        <f t="shared" si="820"/>
        <v>2.0979020979020824</v>
      </c>
      <c r="DX436" s="2">
        <f t="shared" si="821"/>
        <v>-20.081342145399084</v>
      </c>
      <c r="DY436" s="2">
        <f t="shared" si="822"/>
        <v>0.21994134897358464</v>
      </c>
      <c r="DZ436" s="2">
        <f t="shared" si="823"/>
        <v>1.7898832684825061</v>
      </c>
      <c r="EA436" s="2">
        <f t="shared" si="835"/>
        <v>-10.352622061482808</v>
      </c>
      <c r="EB436" s="2">
        <f t="shared" si="835"/>
        <v>7.5268817204301008</v>
      </c>
      <c r="EC436" s="2">
        <f t="shared" si="835"/>
        <v>4.4822256568778807</v>
      </c>
      <c r="ED436" s="2">
        <f t="shared" si="835"/>
        <v>4.6441947565543096</v>
      </c>
      <c r="EE436" s="2">
        <f t="shared" si="718"/>
        <v>2.6856240126382325</v>
      </c>
      <c r="EF436" s="2">
        <f t="shared" si="718"/>
        <v>3.4685165421558084</v>
      </c>
      <c r="EG436" s="2">
        <f t="shared" si="718"/>
        <v>1.7254313578394465</v>
      </c>
      <c r="EH436" s="2">
        <f t="shared" si="718"/>
        <v>-8.4227910817506135</v>
      </c>
      <c r="EI436" s="2">
        <f t="shared" si="849"/>
        <v>1.4981273408239737</v>
      </c>
      <c r="EJ436" s="2">
        <f t="shared" si="849"/>
        <v>7.1947674418604723</v>
      </c>
      <c r="EK436" s="2">
        <f t="shared" si="849"/>
        <v>2.0979020979020824</v>
      </c>
      <c r="EL436" s="2">
        <f t="shared" si="849"/>
        <v>-1.5162454873646203</v>
      </c>
      <c r="EM436" s="2">
        <f t="shared" si="849"/>
        <v>-1.5847860538827252</v>
      </c>
      <c r="EN436" s="2">
        <f t="shared" si="849"/>
        <v>5.7525610717100051</v>
      </c>
      <c r="EO436" s="2">
        <f t="shared" si="830"/>
        <v>0.21994134897358464</v>
      </c>
      <c r="EP436" s="2">
        <f t="shared" si="830"/>
        <v>4.5136186770428077</v>
      </c>
      <c r="EQ436" s="2">
        <f t="shared" si="830"/>
        <v>3.7509976057462202</v>
      </c>
      <c r="ER436" s="2">
        <f t="shared" si="716"/>
        <v>4.4822256568778807</v>
      </c>
      <c r="ES436" s="2">
        <f t="shared" si="716"/>
        <v>4.8850574712643757</v>
      </c>
      <c r="ET436" s="2">
        <f t="shared" si="716"/>
        <v>3.4275921165381362</v>
      </c>
      <c r="EU436" s="2">
        <f t="shared" si="765"/>
        <v>3.6</v>
      </c>
      <c r="EV436" s="2">
        <f t="shared" si="765"/>
        <v>2.7</v>
      </c>
      <c r="EW436" s="2">
        <f t="shared" si="824"/>
        <v>1.0953608247422864</v>
      </c>
      <c r="EX436" s="2">
        <f t="shared" si="824"/>
        <v>1.5953589557650361</v>
      </c>
      <c r="EY436" s="2">
        <f t="shared" si="825"/>
        <v>6.446424923345262</v>
      </c>
      <c r="EZ436" s="2">
        <f t="shared" si="825"/>
        <v>-18.527680958756243</v>
      </c>
      <c r="FA436" s="2">
        <f t="shared" si="826"/>
        <v>-7.5636640060813498</v>
      </c>
      <c r="FB436" s="2">
        <f t="shared" si="733"/>
        <v>2.9414757935583014</v>
      </c>
      <c r="FC436" s="2">
        <f t="shared" si="733"/>
        <v>2.7436140018921362</v>
      </c>
      <c r="FD436" s="2">
        <f t="shared" si="733"/>
        <v>2.3116438356164393</v>
      </c>
      <c r="FE436" s="2">
        <f t="shared" si="732"/>
        <v>2.3022682864667576</v>
      </c>
      <c r="FF436" s="2">
        <f t="shared" si="732"/>
        <v>1.2531328320801949</v>
      </c>
      <c r="FG436" s="2">
        <f t="shared" si="732"/>
        <v>2.5445292620865034</v>
      </c>
      <c r="FH436" s="2">
        <v>5.3</v>
      </c>
      <c r="FI436" s="2">
        <v>5.2</v>
      </c>
      <c r="FL436" s="2">
        <f t="shared" si="864"/>
        <v>0.25977787754369874</v>
      </c>
      <c r="FM436" s="2">
        <f t="shared" si="864"/>
        <v>0.87928920462123639</v>
      </c>
      <c r="FN436" s="2">
        <f t="shared" si="798"/>
        <v>1.4047622114510938</v>
      </c>
      <c r="FQ436" s="2">
        <f t="shared" si="865"/>
        <v>1.0431675998654244</v>
      </c>
      <c r="FR436" s="2">
        <f t="shared" si="865"/>
        <v>3.5638183153723801</v>
      </c>
      <c r="FS436" s="2">
        <f t="shared" si="800"/>
        <v>5.7385629910496672</v>
      </c>
      <c r="FT436" s="2">
        <f t="shared" si="866"/>
        <v>2.4843500731842383</v>
      </c>
      <c r="FU436" s="2">
        <f t="shared" si="866"/>
        <v>3.6035586887788629</v>
      </c>
      <c r="FX436" s="2">
        <f t="shared" si="852"/>
        <v>2.1846534518321858</v>
      </c>
      <c r="FY436" s="2">
        <f t="shared" si="852"/>
        <v>3.5249585443383413</v>
      </c>
      <c r="FZ436" s="2">
        <f t="shared" si="813"/>
        <v>5.4336471560134436</v>
      </c>
      <c r="GA436" s="2">
        <f t="shared" si="853"/>
        <v>3.5499219915982705</v>
      </c>
      <c r="GB436" s="2">
        <f t="shared" si="853"/>
        <v>2.8703049029762395</v>
      </c>
      <c r="GE436" s="2">
        <f t="shared" si="858"/>
        <v>9.4558196644622132</v>
      </c>
      <c r="GF436" s="2">
        <f t="shared" si="858"/>
        <v>9.4759783587924957</v>
      </c>
      <c r="GG436" s="2">
        <f t="shared" si="856"/>
        <v>7.5123274845821042</v>
      </c>
      <c r="GH436" s="2">
        <f t="shared" si="856"/>
        <v>-2.5485688861185518</v>
      </c>
      <c r="GI436" s="2">
        <f t="shared" si="832"/>
        <v>-8.1860348501943232</v>
      </c>
      <c r="GJ436" s="2">
        <f t="shared" si="833"/>
        <v>5.5427251732101501</v>
      </c>
      <c r="GK436" s="2">
        <v>5.4</v>
      </c>
      <c r="GN436" s="2">
        <f t="shared" si="752"/>
        <v>0.20000000000000018</v>
      </c>
      <c r="GQ436" s="2">
        <f t="shared" si="717"/>
        <v>0.20000000000000018</v>
      </c>
      <c r="GT436" s="27">
        <f t="shared" ca="1" si="734"/>
        <v>101.09409190371991</v>
      </c>
      <c r="GU436" s="27">
        <f t="shared" ca="1" si="735"/>
        <v>100.46082949308757</v>
      </c>
      <c r="GV436" s="27">
        <f t="shared" ca="1" si="735"/>
        <v>85.714285714285708</v>
      </c>
      <c r="GW436" s="27">
        <f t="shared" ca="1" si="736"/>
        <v>98.849693251533751</v>
      </c>
      <c r="GX436" s="27">
        <f t="shared" ca="1" si="736"/>
        <v>103.609022556391</v>
      </c>
      <c r="GY436" s="27">
        <f t="shared" ca="1" si="737"/>
        <v>101.21028744326779</v>
      </c>
      <c r="GZ436" s="27">
        <f t="shared" ca="1" si="738"/>
        <v>93.229901269393523</v>
      </c>
      <c r="HA436" s="27">
        <f t="shared" ca="1" si="739"/>
        <v>98.357664233576642</v>
      </c>
      <c r="HB436" s="27">
        <f t="shared" ca="1" si="739"/>
        <v>105.82329317269074</v>
      </c>
      <c r="HC436" s="27">
        <f t="shared" ca="1" si="739"/>
        <v>96.437246963562757</v>
      </c>
      <c r="HD436" s="27">
        <f t="shared" ca="1" si="739"/>
        <v>95.265017667844532</v>
      </c>
      <c r="HE436" s="27">
        <f t="shared" ca="1" si="740"/>
        <v>101.09389243391067</v>
      </c>
      <c r="HG436" s="27">
        <f t="shared" ca="1" si="741"/>
        <v>101.78173719376393</v>
      </c>
      <c r="HH436" s="27">
        <f t="shared" ca="1" si="742"/>
        <v>101.32295719844358</v>
      </c>
      <c r="HI436" s="27">
        <f t="shared" ca="1" si="742"/>
        <v>93.238434163701072</v>
      </c>
      <c r="HJ436" s="27">
        <f t="shared" ca="1" si="743"/>
        <v>100.53970701619122</v>
      </c>
      <c r="HK436" s="27">
        <f t="shared" ca="1" si="743"/>
        <v>101.52671755725191</v>
      </c>
      <c r="HL436" s="27">
        <f t="shared" ca="1" si="744"/>
        <v>100.99312452253628</v>
      </c>
      <c r="HM436" s="27">
        <f t="shared" ca="1" si="745"/>
        <v>96.157323688969257</v>
      </c>
      <c r="HN436" s="27">
        <f t="shared" ca="1" si="746"/>
        <v>98.561151079136692</v>
      </c>
      <c r="HO436" s="27">
        <f t="shared" ca="1" si="746"/>
        <v>98.224852071005913</v>
      </c>
      <c r="HP436" s="27">
        <f t="shared" ca="1" si="746"/>
        <v>106.37381567614126</v>
      </c>
      <c r="HQ436" s="27">
        <f t="shared" ca="1" si="746"/>
        <v>102.75962236746552</v>
      </c>
      <c r="HR436" s="27">
        <f t="shared" ca="1" si="747"/>
        <v>90.586292320396382</v>
      </c>
      <c r="HT436" s="27">
        <f t="shared" ca="1" si="860"/>
        <v>168.05188956835451</v>
      </c>
      <c r="HU436" s="27">
        <f t="shared" ca="1" si="860"/>
        <v>26.513034105298409</v>
      </c>
      <c r="HV436" s="27">
        <f t="shared" ca="1" si="860"/>
        <v>40.076445188881948</v>
      </c>
      <c r="HW436" s="27">
        <f t="shared" ca="1" si="861"/>
        <v>525.79775592054989</v>
      </c>
      <c r="HX436" s="27">
        <f t="shared" ca="1" si="861"/>
        <v>474.56386249045073</v>
      </c>
      <c r="HY436" s="27">
        <f t="shared" ca="1" si="802"/>
        <v>1000</v>
      </c>
      <c r="HZ436" s="27">
        <f t="shared" ca="1" si="862"/>
        <v>4.072905610286834</v>
      </c>
      <c r="IA436" s="27">
        <f t="shared" ca="1" si="862"/>
        <v>10.165271616215117</v>
      </c>
      <c r="IB436" s="27">
        <f t="shared" ca="1" si="862"/>
        <v>30.420313373429892</v>
      </c>
      <c r="IC436" s="27">
        <f t="shared" ca="1" si="862"/>
        <v>47.779588554208502</v>
      </c>
      <c r="ID436" s="27">
        <f t="shared" ca="1" si="862"/>
        <v>26.954087638979722</v>
      </c>
      <c r="IE436" s="27">
        <f t="shared" ca="1" si="862"/>
        <v>24.556971065858427</v>
      </c>
      <c r="IG436" s="28">
        <f t="shared" ca="1" si="786"/>
        <v>0.46770448259708175</v>
      </c>
      <c r="IH436" s="28">
        <f t="shared" ca="1" si="786"/>
        <v>4.9439298281639774E-2</v>
      </c>
      <c r="II436" s="28">
        <f t="shared" ca="1" si="786"/>
        <v>-0.860894790554803</v>
      </c>
      <c r="IJ436" s="28">
        <f t="shared" ca="1" si="787"/>
        <v>-0.30860857970069672</v>
      </c>
      <c r="IK436" s="24">
        <f t="shared" ca="1" si="803"/>
        <v>3.5142429975384748E-2</v>
      </c>
      <c r="IL436" s="28">
        <f t="shared" ca="1" si="788"/>
        <v>2.5108140963256238</v>
      </c>
      <c r="IM436" s="28">
        <f t="shared" ca="1" si="804"/>
        <v>2.215431627196335</v>
      </c>
      <c r="IN436" s="3">
        <f t="shared" ca="1" si="805"/>
        <v>2.202205516624927</v>
      </c>
      <c r="IO436" s="2">
        <f t="shared" si="827"/>
        <v>2.2000000000000002</v>
      </c>
      <c r="IQ436" s="2">
        <f t="shared" ca="1" si="838"/>
        <v>-0.34375100967608152</v>
      </c>
      <c r="IS436" s="3">
        <f t="shared" ca="1" si="790"/>
        <v>-2.5987698680487795E-2</v>
      </c>
      <c r="IT436" s="3">
        <f t="shared" ca="1" si="791"/>
        <v>0.44838459718646839</v>
      </c>
      <c r="IU436" s="3">
        <f t="shared" si="792"/>
        <v>0.20000000000000018</v>
      </c>
      <c r="IV436" s="3">
        <f t="shared" ca="1" si="793"/>
        <v>-0.22239689850598043</v>
      </c>
      <c r="IX436" s="28">
        <f ca="1">$HL436/100*(GZ436-100)*AL436/1000+(HM436-100)*HZ436/$HY436</f>
        <v>-5.5554908004788767E-2</v>
      </c>
      <c r="IY436" s="28">
        <f ca="1">$HL436/100*(HA436-100)*AM436/1000+(HN436-100)*IA436/$HY436</f>
        <v>-3.1164983141171387E-2</v>
      </c>
      <c r="IZ436" s="28">
        <f ca="1">$HL436/100*(HB436-100)*AN436/1000+(HO436-100)*IB436/$HY436</f>
        <v>0.12682759261391752</v>
      </c>
      <c r="JA436" s="28">
        <f ca="1">$HL436/100*(HC436-100)*AO436/1000+(HP436-100)*IC436/$HY436</f>
        <v>0.12423247676121182</v>
      </c>
      <c r="JB436" s="28">
        <f ca="1">$HL436/100*(HD436-100)*AP436/1000+(HQ436-100)*ID436/$HY436</f>
        <v>-4.68584576631145E-2</v>
      </c>
      <c r="JC436" s="28">
        <f ca="1">$HL436/100*(HE436-100)*AQ436/1000+(HR436-100)*IE436/$HY436</f>
        <v>-0.20490579636432613</v>
      </c>
      <c r="JE436" s="3">
        <f t="shared" ca="1" si="868"/>
        <v>-1.791067789524102E-2</v>
      </c>
      <c r="JF436" s="3">
        <f t="shared" ca="1" si="868"/>
        <v>1.538780241609651E-2</v>
      </c>
      <c r="JG436" s="3">
        <f t="shared" ca="1" si="868"/>
        <v>-0.17169352526480325</v>
      </c>
      <c r="JH436" s="3">
        <f t="shared" ca="1" si="868"/>
        <v>2.1468495429629919E-2</v>
      </c>
      <c r="JI436" s="3">
        <f t="shared" ca="1" si="868"/>
        <v>3.8728716563245433E-3</v>
      </c>
      <c r="JJ436" s="3">
        <f t="shared" ca="1" si="868"/>
        <v>3.5559692012808231E-2</v>
      </c>
      <c r="JK436" s="3">
        <f>IO436-IO435</f>
        <v>0.20000000000000018</v>
      </c>
      <c r="JL436" s="3">
        <f t="shared" ca="1" si="794"/>
        <v>0.38960420316004446</v>
      </c>
      <c r="JN436" s="10">
        <f>COUNTIF(EI436:ET436,"&gt;2")</f>
        <v>8</v>
      </c>
      <c r="JP436" s="2">
        <f>AVERAGE(CS436,CS424,CS412,CS400,CS388,CS376,CS364,CS352,CS340,CS328)</f>
        <v>5.87241699181672E-3</v>
      </c>
      <c r="JQ436" s="2">
        <f>CS436-JP436</f>
        <v>-0.22958606352424249</v>
      </c>
      <c r="JR436" s="2">
        <f>AVERAGE(CT436,CT424,CT412,CT400,CT388,CT376,CT364,CT352,CT340,CT328)</f>
        <v>9.9271741447647471E-2</v>
      </c>
      <c r="JS436" s="2">
        <f>CT436-JR436</f>
        <v>-2.2819142059272629E-2</v>
      </c>
      <c r="JT436" s="2">
        <f>AVERAGE(CS388,CS376,CS364,CS352,CS340,CS328,CS316,CS304,CS292,CS280)</f>
        <v>-3.0690218688996197E-3</v>
      </c>
      <c r="JU436" s="2">
        <f>MIN(CS388,CS376,CS364,CS352,CS340,CS328,CS316,CS304,CS292,CS280)</f>
        <v>-0.29940119760478756</v>
      </c>
      <c r="JV436" s="2">
        <f>MAX(CS388,CS376,CS364,CS352,CS340,CS328,CS316,CS304,CS292,CS280)-JU436</f>
        <v>0.75980635414254083</v>
      </c>
      <c r="JW436" s="2">
        <f>AVERAGE(CX388,CX376,CX364,CX352,CX340,CX328,CX316,CX304,CX292,CX280)</f>
        <v>0.62266111157538062</v>
      </c>
      <c r="JX436" s="2">
        <f>MIN(CX388,CX376,CX364,CX352,CX340,CX328,CX316,CX304,CX292,CX280)</f>
        <v>0.47393364928909953</v>
      </c>
      <c r="JY436" s="2">
        <f>MAX(CX388,CX376,CX364,CX352,CX340,CX328,CX316,CX304,CX292,CX280)-JX436</f>
        <v>0.32535587113719322</v>
      </c>
      <c r="JZ436" s="2">
        <f>AVERAGE(CT388,CT376,CT364,CT352,CT340,CT328,CT316,CT304,CT292,CT280)</f>
        <v>-2.4257488075506473E-2</v>
      </c>
      <c r="KA436" s="2">
        <f>MIN(CT388,CT376,CT364,CT352,CT340,CT328,CT316,CT304,CT292,CT280)</f>
        <v>-0.4032258064516186</v>
      </c>
      <c r="KB436" s="2">
        <f>MAX(CT388,CT376,CT364,CT352,CT340,CT328,CT316,CT304,CT292,CT280)-KA436</f>
        <v>0.86110126432707657</v>
      </c>
      <c r="KC436" s="2">
        <f>AVERAGE(CW388,CW376,CW364,CW352,CW340,CW328,CW316,CW304,CW292,CW280)</f>
        <v>-5.987933351171687E-2</v>
      </c>
      <c r="KD436" s="2">
        <f>MIN(CW388,CW376,CW364,CW352,CW340,CW328,CW316,CW304,CW292,CW280)</f>
        <v>-0.69860279441118045</v>
      </c>
      <c r="KE436" s="2">
        <f>MAX(CW388,CW376,CW364,CW352,CW340,CW328,CW316,CW304,CW292,CW280)-KD436</f>
        <v>1.0892277944111721</v>
      </c>
      <c r="KH436" s="2">
        <f>(DN436*$DN$4)+(FB436*$FB$3)+(FC436*$FC$3)+(FD436*$FD$3)+(FE436*$FE$3)+(FF436*$FF$3)+(FG436*$FG$3)</f>
        <v>2.6475488673946321</v>
      </c>
      <c r="KI436" s="2">
        <f>F436-KH436</f>
        <v>-0.44754886739463196</v>
      </c>
      <c r="KJ436" s="2">
        <f>MAX(DN436,FB436:FG436)</f>
        <v>2.9414757935583014</v>
      </c>
      <c r="KK436" s="2">
        <f>MIN(DN436,FB436:FG436)</f>
        <v>1.2531328320801949</v>
      </c>
      <c r="KL436" s="2">
        <f t="shared" si="828"/>
        <v>1.6883429614781065</v>
      </c>
      <c r="KO436" s="2">
        <f>KO435+(KO437-KO434)*1/3</f>
        <v>83.774446666666663</v>
      </c>
      <c r="KP436" s="2">
        <f>100*((BO430/BO418)-1)</f>
        <v>5.084962309952723</v>
      </c>
      <c r="KQ436" s="2">
        <f t="shared" si="857"/>
        <v>4.7882671095779816</v>
      </c>
      <c r="KR436" s="2">
        <f>100*((BO424/BO412)-1)</f>
        <v>4.6128500823723328</v>
      </c>
      <c r="KS436" s="2">
        <f t="shared" si="850"/>
        <v>3.7680078570523357</v>
      </c>
      <c r="KT436" s="3">
        <f>KT435+(KT437-KT434)*1/3</f>
        <v>1.2876003333333332</v>
      </c>
      <c r="KU436" s="3">
        <f>KU435+(KU437-KU434)*1/3</f>
        <v>83.774446666666663</v>
      </c>
      <c r="KV436" s="3">
        <f t="shared" si="773"/>
        <v>65.062461151894695</v>
      </c>
      <c r="KW436" s="2">
        <f t="shared" si="774"/>
        <v>118.47933258021737</v>
      </c>
      <c r="KX436" s="2">
        <f t="shared" si="837"/>
        <v>119.02332230454876</v>
      </c>
      <c r="LA436">
        <v>2</v>
      </c>
      <c r="LB436">
        <v>0</v>
      </c>
      <c r="LE436" s="2">
        <v>143.45784056165456</v>
      </c>
      <c r="LF436" s="2">
        <v>157.39020294587164</v>
      </c>
      <c r="LG436" s="2">
        <v>107.85832562526102</v>
      </c>
      <c r="LH436" s="2">
        <v>104.33835678395765</v>
      </c>
      <c r="LI436" s="2">
        <v>110.98372277163372</v>
      </c>
      <c r="LJ436" s="2">
        <v>115.37831528696675</v>
      </c>
      <c r="LK436" s="2">
        <v>121.85008735648847</v>
      </c>
      <c r="LL436" s="2">
        <v>132.23102215111567</v>
      </c>
      <c r="LM436" s="2">
        <v>136.33851020688263</v>
      </c>
      <c r="LN436" s="2">
        <v>124.70797833125259</v>
      </c>
      <c r="LO436" s="2">
        <v>157.03611109830203</v>
      </c>
      <c r="LP436" s="2">
        <v>141.42473369508576</v>
      </c>
      <c r="LQ436" s="2">
        <v>169.95511703282759</v>
      </c>
      <c r="LR436" s="2">
        <v>140.95476080585919</v>
      </c>
      <c r="LS436" s="2">
        <v>139.46631873086838</v>
      </c>
      <c r="LT436" s="2">
        <v>174.92389666132127</v>
      </c>
      <c r="LU436" s="2">
        <v>140.96196818385468</v>
      </c>
      <c r="LV436" s="2">
        <v>141.79727406719371</v>
      </c>
      <c r="LW436" s="2">
        <v>114.08784897155891</v>
      </c>
      <c r="LX436" s="2">
        <v>80.72738483363149</v>
      </c>
      <c r="LY436" s="2">
        <v>119.47204966462485</v>
      </c>
      <c r="LZ436" s="2">
        <v>136.96886630977644</v>
      </c>
      <c r="MA436" s="2">
        <v>139.96307787853894</v>
      </c>
      <c r="MB436" s="2">
        <v>133.26256468115614</v>
      </c>
      <c r="MC436" s="2">
        <v>149.28961180424415</v>
      </c>
      <c r="MD436" s="2">
        <v>141.3253603642905</v>
      </c>
      <c r="ME436" s="2">
        <v>155.17565430522237</v>
      </c>
      <c r="MF436" s="2">
        <v>141.78345498883806</v>
      </c>
      <c r="MG436" s="2">
        <v>152.8251998933508</v>
      </c>
      <c r="MH436" s="2">
        <v>106.80281991758655</v>
      </c>
      <c r="MI436" s="2">
        <v>194.02222602024241</v>
      </c>
      <c r="MJ436" s="2">
        <v>147.14199568957011</v>
      </c>
      <c r="MK436" s="2">
        <v>141.32531028693052</v>
      </c>
      <c r="ML436" s="2">
        <v>128.75535858335127</v>
      </c>
      <c r="MM436" s="2">
        <v>133.26732306627645</v>
      </c>
      <c r="MN436" s="2">
        <v>161.63671794536239</v>
      </c>
      <c r="MO436" s="2">
        <v>156.43398684195458</v>
      </c>
      <c r="MP436" s="2">
        <v>166.58294071624968</v>
      </c>
      <c r="MQ436" s="2">
        <v>88.983507011793165</v>
      </c>
      <c r="MR436" s="2">
        <v>94.121280593616646</v>
      </c>
      <c r="MS436" s="10">
        <v>140.7958210441569</v>
      </c>
      <c r="MT436" s="2">
        <v>147.31855094593882</v>
      </c>
      <c r="MU436" s="2">
        <v>132.45399040653524</v>
      </c>
      <c r="MV436" s="2">
        <v>85.844370124750839</v>
      </c>
      <c r="MX436" s="22">
        <v>0.47649999999999998</v>
      </c>
      <c r="MY436" s="22">
        <v>0.1147</v>
      </c>
      <c r="MZ436" s="22">
        <v>0.63129999999999997</v>
      </c>
      <c r="NA436" s="22">
        <v>0.39329999999999998</v>
      </c>
      <c r="NB436" s="22">
        <v>0.3987</v>
      </c>
      <c r="NC436" s="22">
        <v>0.379</v>
      </c>
      <c r="ND436" s="22">
        <v>0.49909999999999999</v>
      </c>
      <c r="NE436" s="22">
        <v>2.4394999999999998</v>
      </c>
      <c r="NF436" s="22">
        <v>0.71809999999999996</v>
      </c>
      <c r="NG436" s="22">
        <v>4.0776000000000003</v>
      </c>
      <c r="NH436" s="23">
        <v>8.1189999999999998</v>
      </c>
      <c r="NI436" s="22">
        <v>15.6273</v>
      </c>
      <c r="NJ436" s="22">
        <v>0.61970000000000003</v>
      </c>
      <c r="NK436" s="22">
        <v>0.36380000000000001</v>
      </c>
      <c r="NL436" s="23">
        <v>6.3650000000000002</v>
      </c>
      <c r="NM436" s="3">
        <v>2.72</v>
      </c>
      <c r="NN436" s="22">
        <v>2.6627999999999998</v>
      </c>
      <c r="NO436" s="22">
        <v>4.5031999999999996</v>
      </c>
      <c r="NP436" s="22">
        <v>0.19420000000000001</v>
      </c>
      <c r="NQ436" s="22">
        <v>3.3527</v>
      </c>
      <c r="NR436" s="23">
        <v>0.105</v>
      </c>
      <c r="NS436" s="22">
        <v>1.7809999999999999</v>
      </c>
      <c r="NT436" s="22">
        <v>9.4646000000000008</v>
      </c>
      <c r="NU436" s="23">
        <v>8.4369999999999994</v>
      </c>
      <c r="NV436" s="3">
        <v>4.28</v>
      </c>
      <c r="NW436" s="22">
        <v>0.70789999999999997</v>
      </c>
      <c r="NX436" s="22">
        <v>1.0157</v>
      </c>
      <c r="NY436" s="22">
        <v>82.368200000000002</v>
      </c>
      <c r="NZ436" s="22">
        <v>29.3001</v>
      </c>
      <c r="OA436" s="23">
        <v>2.6930000000000001</v>
      </c>
      <c r="OB436" s="22">
        <v>1.0528999999999999</v>
      </c>
      <c r="OC436" s="22">
        <v>1.4146000000000001</v>
      </c>
      <c r="OD436" s="22">
        <v>2.88</v>
      </c>
      <c r="OE436" s="22">
        <v>2.0590999999999999</v>
      </c>
      <c r="OF436" s="22">
        <v>10.2875</v>
      </c>
      <c r="OG436" s="22">
        <v>6.4000000000000001E-2</v>
      </c>
      <c r="OH436" s="23">
        <v>3.4279999999999999</v>
      </c>
      <c r="OI436" s="22">
        <v>5.3848000000000003</v>
      </c>
      <c r="OJ436" s="22">
        <v>10.162800000000001</v>
      </c>
      <c r="OK436" s="22">
        <v>5.5210999999999997</v>
      </c>
      <c r="OL436" s="22">
        <v>0.47870000000000001</v>
      </c>
      <c r="OM436" s="23">
        <v>3.2629999999999999</v>
      </c>
      <c r="ON436" s="22">
        <v>3.1854</v>
      </c>
      <c r="OO436" s="22">
        <v>9.4535999999999998</v>
      </c>
      <c r="OQ436">
        <f t="shared" si="829"/>
        <v>-6</v>
      </c>
      <c r="OR436" s="23">
        <f t="shared" ca="1" si="871"/>
        <v>1.0313010315528948</v>
      </c>
      <c r="OS436" s="23">
        <f t="shared" ca="1" si="871"/>
        <v>1.0186195817740986</v>
      </c>
      <c r="OT436" s="23">
        <f t="shared" ca="1" si="871"/>
        <v>1.0010729456374099</v>
      </c>
      <c r="OU436" s="23">
        <f t="shared" ca="1" si="871"/>
        <v>1.0009102200785325</v>
      </c>
      <c r="OV436" s="23">
        <f t="shared" ca="1" si="871"/>
        <v>1.0021930104530801</v>
      </c>
      <c r="OW436" s="23">
        <f t="shared" ca="1" si="871"/>
        <v>1.0084384894258291</v>
      </c>
      <c r="OX436" s="23">
        <f t="shared" ca="1" si="871"/>
        <v>1.0077839180755088</v>
      </c>
      <c r="OY436" s="23">
        <f t="shared" ca="1" si="871"/>
        <v>1.0256411503604344</v>
      </c>
      <c r="OZ436" s="23">
        <f t="shared" ca="1" si="871"/>
        <v>1.0211811320172808</v>
      </c>
      <c r="PA436" s="23">
        <f t="shared" ca="1" si="869"/>
        <v>1.017516925000749</v>
      </c>
      <c r="PB436" s="23">
        <f t="shared" ca="1" si="869"/>
        <v>1.0384092302267722</v>
      </c>
      <c r="PC436" s="23">
        <f t="shared" ca="1" si="869"/>
        <v>1.0145364610847809</v>
      </c>
      <c r="PD436" s="23">
        <f t="shared" ca="1" si="869"/>
        <v>0.97207015101469463</v>
      </c>
      <c r="PE436" s="23">
        <f t="shared" ca="1" si="869"/>
        <v>1.0194409796546839</v>
      </c>
      <c r="PF436" s="23">
        <f t="shared" ca="1" si="869"/>
        <v>1.0270987644927121</v>
      </c>
      <c r="PG436" s="23">
        <f t="shared" ca="1" si="869"/>
        <v>1.029826593480762</v>
      </c>
      <c r="PH436" s="23">
        <f t="shared" ca="1" si="870"/>
        <v>1.0200294541230306</v>
      </c>
      <c r="PI436" s="23">
        <f t="shared" ca="1" si="870"/>
        <v>1.0257320108174952</v>
      </c>
      <c r="PJ436" s="23">
        <f t="shared" ca="1" si="870"/>
        <v>0.91678782632110511</v>
      </c>
      <c r="PK436" s="23">
        <f t="shared" ca="1" si="870"/>
        <v>0.92495318789725467</v>
      </c>
      <c r="PL436" s="23">
        <f t="shared" ca="1" si="870"/>
        <v>0.99392940610860059</v>
      </c>
      <c r="PM436" s="23">
        <f t="shared" ca="1" si="870"/>
        <v>1.0093916496402597</v>
      </c>
      <c r="PN436" s="23">
        <f t="shared" ca="1" si="870"/>
        <v>1.0328678581190565</v>
      </c>
      <c r="PO436" s="23">
        <f t="shared" ca="1" si="851"/>
        <v>1.0242753336504644</v>
      </c>
      <c r="PP436" s="23">
        <f t="shared" ca="1" si="851"/>
        <v>1.0322477978973015</v>
      </c>
      <c r="PQ436" s="23">
        <f t="shared" ca="1" si="851"/>
        <v>1.086844652780415</v>
      </c>
      <c r="PR436" s="23">
        <f t="shared" ca="1" si="851"/>
        <v>1.0372671540628018</v>
      </c>
      <c r="PS436" s="23">
        <f t="shared" ca="1" si="851"/>
        <v>1.0199490229545793</v>
      </c>
      <c r="PT436" s="23">
        <f t="shared" ca="1" si="851"/>
        <v>1.021338419465899</v>
      </c>
      <c r="PU436" s="23">
        <f t="shared" ca="1" si="851"/>
        <v>0.98330525115805012</v>
      </c>
      <c r="PV436" s="23">
        <f t="shared" ca="1" si="851"/>
        <v>1.0062194049522397</v>
      </c>
      <c r="PW436" s="23">
        <f t="shared" ca="1" si="851"/>
        <v>1.0246420841852777</v>
      </c>
      <c r="PX436" s="23">
        <f t="shared" ca="1" si="855"/>
        <v>1.0279643158249783</v>
      </c>
      <c r="PY436" s="23">
        <f t="shared" ca="1" si="855"/>
        <v>1.018972523934623</v>
      </c>
      <c r="PZ436" s="23">
        <f t="shared" ca="1" si="855"/>
        <v>1.0207389106449247</v>
      </c>
      <c r="QA436" s="23">
        <f t="shared" ca="1" si="855"/>
        <v>1.0347574634529377</v>
      </c>
      <c r="QB436" s="23">
        <f t="shared" ca="1" si="730"/>
        <v>1.0392701955865573</v>
      </c>
      <c r="QC436" s="23">
        <f t="shared" ca="1" si="730"/>
        <v>1.0487682457491083</v>
      </c>
      <c r="QD436" s="23">
        <f t="shared" ca="1" si="730"/>
        <v>1.0150462796899669</v>
      </c>
      <c r="QE436" s="23">
        <f t="shared" ca="1" si="730"/>
        <v>1.0076955936768133</v>
      </c>
      <c r="QF436" s="23">
        <f t="shared" ca="1" si="730"/>
        <v>1.0161720411084509</v>
      </c>
      <c r="QG436" s="23">
        <f t="shared" ca="1" si="809"/>
        <v>1.0229424690236659</v>
      </c>
      <c r="QH436" s="23">
        <f t="shared" ca="1" si="809"/>
        <v>1.0431245249901371</v>
      </c>
      <c r="QI436" s="23">
        <f t="shared" ca="1" si="809"/>
        <v>1.0394603266431917</v>
      </c>
      <c r="QJ436" s="26">
        <f t="shared" ca="1" si="779"/>
        <v>1.0213619298578209</v>
      </c>
      <c r="QL436" s="3">
        <f t="shared" ca="1" si="751"/>
        <v>137.23849401197404</v>
      </c>
      <c r="QM436" s="3">
        <f t="shared" ca="1" si="753"/>
        <v>0.3697844234717973</v>
      </c>
      <c r="QN436" s="3">
        <f t="shared" ca="1" si="757"/>
        <v>0.32422656032731939</v>
      </c>
      <c r="QO436" s="3">
        <f t="shared" ca="1" si="762"/>
        <v>1.1705141733713509</v>
      </c>
      <c r="QP436" s="3">
        <f t="shared" ca="1" si="795"/>
        <v>2.3118354549388265</v>
      </c>
      <c r="QQ436" s="2">
        <f t="shared" ca="1" si="810"/>
        <v>4.8148082479793075</v>
      </c>
      <c r="QR436" s="3">
        <f t="shared" ca="1" si="754"/>
        <v>4.5287835545646749</v>
      </c>
      <c r="QS436" s="3">
        <f t="shared" ca="1" si="758"/>
        <v>3.9636586145779327</v>
      </c>
      <c r="QT436" s="3">
        <f t="shared" ca="1" si="761"/>
        <v>4.7649062666661468</v>
      </c>
      <c r="QU436" s="3">
        <f t="shared" ca="1" si="782"/>
        <v>4.6771167415847748</v>
      </c>
    </row>
    <row r="437" spans="1:463" x14ac:dyDescent="0.35">
      <c r="A437" t="s">
        <v>1502</v>
      </c>
      <c r="B437" s="21">
        <v>45505</v>
      </c>
      <c r="C437" t="s">
        <v>1052</v>
      </c>
      <c r="D437" s="2">
        <v>133.4</v>
      </c>
      <c r="E437" s="2">
        <v>134.30000000000001</v>
      </c>
      <c r="F437" s="2">
        <v>2.2000000000000002</v>
      </c>
      <c r="G437" s="2">
        <v>131.5</v>
      </c>
      <c r="H437" s="2">
        <v>134.24179375055192</v>
      </c>
      <c r="I437" s="2">
        <v>131.13488392052264</v>
      </c>
      <c r="J437" s="2">
        <v>129.19999999999999</v>
      </c>
      <c r="K437" s="2">
        <v>138.30000000000001</v>
      </c>
      <c r="L437" s="2">
        <v>137.42463677703989</v>
      </c>
      <c r="M437" s="2">
        <v>127.4</v>
      </c>
      <c r="N437" s="2">
        <v>128.80000000000001</v>
      </c>
      <c r="O437" s="2">
        <v>135.4</v>
      </c>
      <c r="P437" s="2">
        <v>138.9</v>
      </c>
      <c r="Q437" s="2">
        <v>118</v>
      </c>
      <c r="R437" s="2">
        <v>138.4</v>
      </c>
      <c r="S437" s="2">
        <v>128.80000000000001</v>
      </c>
      <c r="T437" s="2">
        <v>156.80000000000001</v>
      </c>
      <c r="U437" s="2">
        <v>242.2</v>
      </c>
      <c r="V437" s="2">
        <v>151.9</v>
      </c>
      <c r="W437" s="2">
        <v>135.19999999999999</v>
      </c>
      <c r="X437" s="2">
        <v>139.19999999999999</v>
      </c>
      <c r="Y437" s="2">
        <v>194.5</v>
      </c>
      <c r="Z437" s="2">
        <v>193.4</v>
      </c>
      <c r="AA437" s="2">
        <v>135.6</v>
      </c>
      <c r="AB437" s="2">
        <v>111.1</v>
      </c>
      <c r="AC437" s="2">
        <v>107.3</v>
      </c>
      <c r="AD437" s="2">
        <v>152.19999999999999</v>
      </c>
      <c r="AE437" s="2">
        <v>120.5</v>
      </c>
      <c r="AF437" s="2">
        <v>136.9</v>
      </c>
      <c r="AG437" s="22">
        <v>509.9162</v>
      </c>
      <c r="AH437" s="22">
        <v>490.0838</v>
      </c>
      <c r="AI437" s="22">
        <v>152.29560000000001</v>
      </c>
      <c r="AJ437" s="22">
        <v>30.8627</v>
      </c>
      <c r="AK437" s="22">
        <v>40.887999999999998</v>
      </c>
      <c r="AL437" s="22">
        <v>5.8361999999999998</v>
      </c>
      <c r="AM437" s="22">
        <v>9.9711999999999996</v>
      </c>
      <c r="AN437" s="22">
        <v>30.747199999999999</v>
      </c>
      <c r="AO437" s="22">
        <v>50.110900000000001</v>
      </c>
      <c r="AP437" s="22">
        <v>25.3537</v>
      </c>
      <c r="AQ437" s="22">
        <v>23.775700000000001</v>
      </c>
      <c r="AR437" s="2">
        <v>135.80000000000001</v>
      </c>
      <c r="AS437" s="2">
        <v>147.6</v>
      </c>
      <c r="AT437" s="2">
        <v>118</v>
      </c>
      <c r="AU437" s="2">
        <v>136.6</v>
      </c>
      <c r="AV437" s="2">
        <v>124.9</v>
      </c>
      <c r="AW437" s="2">
        <v>134.80000000000001</v>
      </c>
      <c r="AX437" s="2">
        <v>138.4</v>
      </c>
      <c r="AY437" s="2">
        <v>134.19999999999999</v>
      </c>
      <c r="AZ437" s="2">
        <v>130.5</v>
      </c>
      <c r="BA437" s="2">
        <v>135.19999999999999</v>
      </c>
      <c r="BB437" s="2">
        <v>145</v>
      </c>
      <c r="BC437" s="2">
        <v>121</v>
      </c>
      <c r="BD437" s="3">
        <v>1.61</v>
      </c>
      <c r="BE437" s="3">
        <v>1.02</v>
      </c>
      <c r="BF437" s="3">
        <v>0.52</v>
      </c>
      <c r="BG437" s="3">
        <v>0</v>
      </c>
      <c r="BH437" s="3">
        <v>-0.94</v>
      </c>
      <c r="BI437" s="2">
        <v>389.9</v>
      </c>
      <c r="BJ437" s="2">
        <v>3.5</v>
      </c>
      <c r="BK437" s="2">
        <v>2.8</v>
      </c>
      <c r="BL437" s="2">
        <v>156.4</v>
      </c>
      <c r="BM437" s="2">
        <v>139.9</v>
      </c>
      <c r="BN437" s="10">
        <v>697</v>
      </c>
      <c r="BO437" s="3">
        <v>83.59</v>
      </c>
      <c r="BP437" s="22">
        <v>1.2932999999999999</v>
      </c>
      <c r="BQ437" s="3">
        <v>80.355238095238079</v>
      </c>
      <c r="BR437" s="23">
        <v>1.9904545454545457</v>
      </c>
      <c r="BS437" s="2">
        <v>241.4</v>
      </c>
      <c r="BT437" s="3">
        <v>111.25</v>
      </c>
      <c r="BU437" s="2">
        <v>2.8</v>
      </c>
      <c r="BV437" s="2">
        <v>3.2</v>
      </c>
      <c r="BW437" s="2">
        <v>4</v>
      </c>
      <c r="BX437" s="2">
        <v>5.0999999999999996</v>
      </c>
      <c r="BY437" s="23">
        <v>314.06200000000001</v>
      </c>
      <c r="BZ437" s="2">
        <v>109.1</v>
      </c>
      <c r="CA437" s="2">
        <v>119.6</v>
      </c>
      <c r="CB437" s="3">
        <v>121.06</v>
      </c>
      <c r="CC437" s="2">
        <v>121.4</v>
      </c>
      <c r="CD437" s="2">
        <v>161.30000000000001</v>
      </c>
      <c r="CE437" s="2">
        <v>109.09924732967954</v>
      </c>
      <c r="CF437" s="3">
        <v>120.2607972018487</v>
      </c>
      <c r="CG437" s="2">
        <v>121.23444385518798</v>
      </c>
      <c r="CH437" s="23">
        <v>319.91618480778146</v>
      </c>
      <c r="CI437" s="3">
        <v>119.82696168301202</v>
      </c>
      <c r="CM437" s="2">
        <f t="shared" si="867"/>
        <v>62.131940072093158</v>
      </c>
      <c r="CN437" s="2">
        <f t="shared" si="867"/>
        <v>1.5390509127461114</v>
      </c>
      <c r="CO437" s="2">
        <f t="shared" si="764"/>
        <v>83.654141579659424</v>
      </c>
      <c r="CR437" s="2">
        <f t="shared" si="767"/>
        <v>0.3762227238525207</v>
      </c>
      <c r="CS437" s="2">
        <f t="shared" si="767"/>
        <v>0.37369207772795215</v>
      </c>
      <c r="CT437" s="2">
        <f t="shared" si="768"/>
        <v>0.45836516424751278</v>
      </c>
      <c r="CU437" s="2">
        <f t="shared" si="768"/>
        <v>0.36694450940387768</v>
      </c>
      <c r="CV437" s="2">
        <f t="shared" si="768"/>
        <v>0.37489440359278903</v>
      </c>
      <c r="CW437" s="2">
        <f t="shared" si="769"/>
        <v>0.14792899408285284</v>
      </c>
      <c r="CX437" s="2">
        <f t="shared" si="770"/>
        <v>0.36284470246734396</v>
      </c>
      <c r="CY437" s="2">
        <f t="shared" si="815"/>
        <v>-1.5290519877675839</v>
      </c>
      <c r="CZ437" s="2">
        <f t="shared" si="775"/>
        <v>-0.25445292620863691</v>
      </c>
      <c r="DA437" s="2">
        <f t="shared" si="776"/>
        <v>0.18034265103695998</v>
      </c>
      <c r="DB437" s="2">
        <f t="shared" si="777"/>
        <v>1.2666666666666704</v>
      </c>
      <c r="DC437" s="2">
        <f t="shared" si="859"/>
        <v>0.61935483870967156</v>
      </c>
      <c r="DF437" s="2">
        <f t="shared" si="771"/>
        <v>4.4932979861370681</v>
      </c>
      <c r="DG437" s="2">
        <f t="shared" si="771"/>
        <v>4.592662093415556</v>
      </c>
      <c r="DH437" s="2">
        <f t="shared" si="772"/>
        <v>6.118012870850853</v>
      </c>
      <c r="DI437" s="2">
        <f t="shared" si="863"/>
        <v>5.0247324261055715</v>
      </c>
      <c r="DJ437" s="2">
        <f t="shared" si="863"/>
        <v>0</v>
      </c>
      <c r="DM437" s="2">
        <f t="shared" si="816"/>
        <v>3.091190108191654</v>
      </c>
      <c r="DN437" s="2">
        <f t="shared" si="816"/>
        <v>2.2848438690022848</v>
      </c>
      <c r="DO437" s="2">
        <f t="shared" si="780"/>
        <v>3.6249014972419182</v>
      </c>
      <c r="DP437" s="2">
        <f t="shared" si="817"/>
        <v>-0.92024539877301925</v>
      </c>
      <c r="DQ437" s="2">
        <f t="shared" si="854"/>
        <v>0.49640650002164044</v>
      </c>
      <c r="DR437" s="2">
        <f t="shared" si="818"/>
        <v>5.5725190839694747</v>
      </c>
      <c r="DS437" s="2">
        <f t="shared" si="819"/>
        <v>4.6951779751519895</v>
      </c>
      <c r="DT437" s="2">
        <v>4.8</v>
      </c>
      <c r="DU437" s="2">
        <v>5.5</v>
      </c>
      <c r="DV437" s="2">
        <f t="shared" si="781"/>
        <v>1.2715033657442198</v>
      </c>
      <c r="DW437" s="2">
        <f t="shared" si="820"/>
        <v>1.6365202411714019</v>
      </c>
      <c r="DX437" s="2">
        <f t="shared" si="821"/>
        <v>-20.527116066903194</v>
      </c>
      <c r="DY437" s="2">
        <f t="shared" si="822"/>
        <v>1.2435991221653397</v>
      </c>
      <c r="DZ437" s="2">
        <f t="shared" si="823"/>
        <v>-3.3758439609902435</v>
      </c>
      <c r="EA437" s="2">
        <f t="shared" si="835"/>
        <v>11.870669745958429</v>
      </c>
      <c r="EB437" s="2">
        <f t="shared" si="835"/>
        <v>7.3498233215547826</v>
      </c>
      <c r="EC437" s="2">
        <f t="shared" si="835"/>
        <v>4.4822256568778807</v>
      </c>
      <c r="ED437" s="2">
        <f t="shared" si="835"/>
        <v>4.3478260869565188</v>
      </c>
      <c r="EE437" s="2">
        <f t="shared" si="718"/>
        <v>-0.10272213662043672</v>
      </c>
      <c r="EF437" s="2">
        <f t="shared" si="718"/>
        <v>0.78165711307973673</v>
      </c>
      <c r="EG437" s="2">
        <f t="shared" si="718"/>
        <v>1.7254313578394465</v>
      </c>
      <c r="EH437" s="2">
        <f t="shared" si="718"/>
        <v>-6.560134566862919</v>
      </c>
      <c r="EI437" s="2">
        <f t="shared" si="849"/>
        <v>1.3432835820895717</v>
      </c>
      <c r="EJ437" s="2">
        <f t="shared" si="849"/>
        <v>5.7306590257879764</v>
      </c>
      <c r="EK437" s="2">
        <f t="shared" si="849"/>
        <v>1.6365202411714019</v>
      </c>
      <c r="EL437" s="2">
        <f t="shared" si="849"/>
        <v>-1.6558675305975656</v>
      </c>
      <c r="EM437" s="2">
        <f t="shared" si="849"/>
        <v>-1.2648221343873445</v>
      </c>
      <c r="EN437" s="2">
        <f t="shared" si="849"/>
        <v>5.4773082942097151</v>
      </c>
      <c r="EO437" s="2">
        <f t="shared" si="830"/>
        <v>1.2435991221653397</v>
      </c>
      <c r="EP437" s="2">
        <f t="shared" si="830"/>
        <v>4.031007751937965</v>
      </c>
      <c r="EQ437" s="2">
        <f t="shared" si="830"/>
        <v>3.9012738853503315</v>
      </c>
      <c r="ER437" s="2">
        <f t="shared" si="716"/>
        <v>4.4822256568778807</v>
      </c>
      <c r="ES437" s="2">
        <f t="shared" si="716"/>
        <v>4.3165467625899234</v>
      </c>
      <c r="ET437" s="2">
        <f t="shared" si="716"/>
        <v>3.2423208191126207</v>
      </c>
      <c r="EU437" s="2">
        <f t="shared" si="765"/>
        <v>3.5</v>
      </c>
      <c r="EV437" s="2">
        <f t="shared" si="765"/>
        <v>2.8</v>
      </c>
      <c r="EW437" s="2">
        <f t="shared" si="824"/>
        <v>-0.25510204081633514</v>
      </c>
      <c r="EX437" s="2">
        <f t="shared" si="824"/>
        <v>0.93795093795094875</v>
      </c>
      <c r="EY437" s="2">
        <f t="shared" si="825"/>
        <v>-8.3538721809052525</v>
      </c>
      <c r="EZ437" s="2">
        <f t="shared" si="825"/>
        <v>-24.288072915318747</v>
      </c>
      <c r="FA437" s="2">
        <f t="shared" si="826"/>
        <v>-9.79073243647235</v>
      </c>
      <c r="FB437" s="2">
        <f t="shared" si="733"/>
        <v>2.6071444906920371</v>
      </c>
      <c r="FC437" s="2">
        <f t="shared" si="733"/>
        <v>3.0217186024551257</v>
      </c>
      <c r="FD437" s="2">
        <f t="shared" si="733"/>
        <v>1.8739352640545048</v>
      </c>
      <c r="FE437" s="2">
        <f t="shared" si="732"/>
        <v>1.8252165867608694</v>
      </c>
      <c r="FF437" s="2">
        <f t="shared" si="732"/>
        <v>1.0824313072439695</v>
      </c>
      <c r="FG437" s="2">
        <f t="shared" si="732"/>
        <v>1.8951358180669509</v>
      </c>
      <c r="FH437" s="2">
        <v>4.9000000000000004</v>
      </c>
      <c r="FI437" s="2">
        <v>4.9000000000000004</v>
      </c>
      <c r="FL437" s="2">
        <f t="shared" si="864"/>
        <v>0.44733796881486487</v>
      </c>
      <c r="FM437" s="2">
        <f t="shared" si="864"/>
        <v>0.83979891226142467</v>
      </c>
      <c r="FN437" s="2">
        <f t="shared" si="798"/>
        <v>1.2603423238115585</v>
      </c>
      <c r="FQ437" s="2">
        <f t="shared" si="865"/>
        <v>1.8013943977501334</v>
      </c>
      <c r="FR437" s="2">
        <f t="shared" si="865"/>
        <v>3.4017487905983801</v>
      </c>
      <c r="FS437" s="2">
        <f t="shared" si="800"/>
        <v>5.1374803875967823</v>
      </c>
      <c r="FT437" s="2">
        <f t="shared" si="866"/>
        <v>2.1510629058296926</v>
      </c>
      <c r="FU437" s="2">
        <f t="shared" si="866"/>
        <v>3.6569398088643457</v>
      </c>
      <c r="FX437" s="2">
        <f t="shared" ref="FX437:FY452" si="872">100*((AVERAGE(H432:H437)/AVERAGE(H426:H431))^2-1)</f>
        <v>2.0623503156314005</v>
      </c>
      <c r="FY437" s="2">
        <f t="shared" si="872"/>
        <v>3.5590446787486574</v>
      </c>
      <c r="FZ437" s="2">
        <f t="shared" si="813"/>
        <v>5.3962400536678778</v>
      </c>
      <c r="GA437" s="2">
        <f t="shared" ref="GA437:GB452" si="873">100*((AVERAGE(CH432:CH437)/AVERAGE(CH426:CH431))^2-1)</f>
        <v>3.4314408722549539</v>
      </c>
      <c r="GB437" s="2">
        <f t="shared" si="873"/>
        <v>3.0329552139315208</v>
      </c>
      <c r="GE437" s="2">
        <f t="shared" si="858"/>
        <v>3.5380448157092146</v>
      </c>
      <c r="GF437" s="2">
        <f t="shared" si="858"/>
        <v>4.083391218411843</v>
      </c>
      <c r="GG437" s="2">
        <f t="shared" si="856"/>
        <v>2.0106506303502636</v>
      </c>
      <c r="GH437" s="2">
        <f t="shared" si="856"/>
        <v>-10.270199484815191</v>
      </c>
      <c r="GI437" s="2">
        <f t="shared" si="832"/>
        <v>-8.5021255313828643</v>
      </c>
      <c r="GJ437" s="2">
        <f t="shared" si="833"/>
        <v>5.4888945621649254</v>
      </c>
      <c r="GK437" s="2">
        <v>5.2</v>
      </c>
      <c r="GN437" s="2">
        <f t="shared" si="752"/>
        <v>0</v>
      </c>
      <c r="GQ437" s="2">
        <f t="shared" si="717"/>
        <v>0.20000000000000018</v>
      </c>
      <c r="GT437" s="27">
        <f t="shared" ca="1" si="734"/>
        <v>101.3129102844639</v>
      </c>
      <c r="GU437" s="27">
        <f t="shared" ca="1" si="735"/>
        <v>98.924731182795711</v>
      </c>
      <c r="GV437" s="27">
        <f t="shared" ca="1" si="735"/>
        <v>85.496183206106863</v>
      </c>
      <c r="GW437" s="27">
        <f t="shared" ca="1" si="736"/>
        <v>99.079754601226981</v>
      </c>
      <c r="GX437" s="27">
        <f t="shared" ca="1" si="736"/>
        <v>103.98496240601504</v>
      </c>
      <c r="GY437" s="27">
        <f t="shared" ca="1" si="737"/>
        <v>101.58850226928897</v>
      </c>
      <c r="GZ437" s="27">
        <f t="shared" ca="1" si="738"/>
        <v>113.86929948283968</v>
      </c>
      <c r="HA437" s="27">
        <f t="shared" ca="1" si="739"/>
        <v>97.901459854014604</v>
      </c>
      <c r="HB437" s="27">
        <f t="shared" ca="1" si="739"/>
        <v>101.87416331994643</v>
      </c>
      <c r="HC437" s="27">
        <f t="shared" ca="1" si="739"/>
        <v>97.570850202429142</v>
      </c>
      <c r="HD437" s="27">
        <f t="shared" ca="1" si="739"/>
        <v>96.749116607773857</v>
      </c>
      <c r="HE437" s="27">
        <f t="shared" ca="1" si="740"/>
        <v>101.27620783956243</v>
      </c>
      <c r="HG437" s="27">
        <f t="shared" ca="1" si="741"/>
        <v>101.18081180811809</v>
      </c>
      <c r="HH437" s="27">
        <f t="shared" ca="1" si="742"/>
        <v>97.674418604651152</v>
      </c>
      <c r="HI437" s="27">
        <f t="shared" ca="1" si="742"/>
        <v>92.954891028890003</v>
      </c>
      <c r="HJ437" s="27">
        <f t="shared" ca="1" si="743"/>
        <v>100</v>
      </c>
      <c r="HK437" s="27">
        <f t="shared" ca="1" si="743"/>
        <v>101.52671755725191</v>
      </c>
      <c r="HL437" s="27">
        <f t="shared" ca="1" si="744"/>
        <v>100.68545316070067</v>
      </c>
      <c r="HM437" s="27">
        <f t="shared" ca="1" si="745"/>
        <v>98.244803695150111</v>
      </c>
      <c r="HN437" s="27">
        <f t="shared" ca="1" si="746"/>
        <v>98.561151079136692</v>
      </c>
      <c r="HO437" s="27">
        <f t="shared" ca="1" si="746"/>
        <v>101.84049079754602</v>
      </c>
      <c r="HP437" s="27">
        <f t="shared" ca="1" si="746"/>
        <v>104.66101694915255</v>
      </c>
      <c r="HQ437" s="27">
        <f t="shared" ca="1" si="746"/>
        <v>102.38784370477569</v>
      </c>
      <c r="HR437" s="27">
        <f t="shared" ca="1" si="747"/>
        <v>92.262405382674515</v>
      </c>
      <c r="HT437" s="27">
        <f t="shared" ca="1" si="860"/>
        <v>168.53496685700958</v>
      </c>
      <c r="HU437" s="27">
        <f t="shared" ca="1" si="860"/>
        <v>27.419616271426932</v>
      </c>
      <c r="HV437" s="27">
        <f t="shared" ca="1" si="860"/>
        <v>40.076227944706197</v>
      </c>
      <c r="HW437" s="27">
        <f t="shared" ca="1" si="861"/>
        <v>527.02505712109678</v>
      </c>
      <c r="HX437" s="27">
        <f t="shared" ca="1" si="861"/>
        <v>473.11812338156898</v>
      </c>
      <c r="HY437" s="27">
        <f t="shared" ca="1" si="802"/>
        <v>1000</v>
      </c>
      <c r="HZ437" s="27">
        <f t="shared" ca="1" si="862"/>
        <v>3.9742212752048083</v>
      </c>
      <c r="IA437" s="27">
        <f t="shared" ca="1" si="862"/>
        <v>10.134303538176383</v>
      </c>
      <c r="IB437" s="27">
        <f t="shared" ca="1" si="862"/>
        <v>29.250918234805404</v>
      </c>
      <c r="IC437" s="27">
        <f t="shared" ca="1" si="862"/>
        <v>48.413570563891042</v>
      </c>
      <c r="ID437" s="27">
        <f t="shared" ca="1" si="862"/>
        <v>26.969547469412131</v>
      </c>
      <c r="IE437" s="27">
        <f t="shared" ca="1" si="862"/>
        <v>24.037396676613856</v>
      </c>
      <c r="IG437" s="28">
        <f t="shared" ca="1" si="786"/>
        <v>0.40032910520875398</v>
      </c>
      <c r="IH437" s="28">
        <f t="shared" ca="1" si="786"/>
        <v>-9.7179720815346038E-2</v>
      </c>
      <c r="II437" s="28">
        <f t="shared" ca="1" si="786"/>
        <v>-0.87943841109676502</v>
      </c>
      <c r="IJ437" s="28">
        <f t="shared" ca="1" si="787"/>
        <v>-0.47246451230966158</v>
      </c>
      <c r="IK437" s="24">
        <f t="shared" ca="1" si="803"/>
        <v>0.10382451439369556</v>
      </c>
      <c r="IL437" s="28">
        <f t="shared" ca="1" si="788"/>
        <v>2.6886699282937023</v>
      </c>
      <c r="IM437" s="28">
        <f t="shared" ca="1" si="804"/>
        <v>2.2848438690022843</v>
      </c>
      <c r="IN437" s="3">
        <f t="shared" ca="1" si="805"/>
        <v>2.2162054159840405</v>
      </c>
      <c r="IO437" s="2">
        <f t="shared" si="827"/>
        <v>2.2000000000000002</v>
      </c>
      <c r="IQ437" s="2">
        <f t="shared" ca="1" si="838"/>
        <v>-0.57628902670335713</v>
      </c>
      <c r="IS437" s="3">
        <f t="shared" ca="1" si="790"/>
        <v>-0.14661901909698583</v>
      </c>
      <c r="IT437" s="3">
        <f t="shared" ca="1" si="791"/>
        <v>-1.8543620541962014E-2</v>
      </c>
      <c r="IU437" s="3">
        <f t="shared" si="792"/>
        <v>0</v>
      </c>
      <c r="IV437" s="3">
        <f t="shared" ca="1" si="793"/>
        <v>0.16516263963894784</v>
      </c>
      <c r="IX437" s="28">
        <f ca="1">$HL437/100*(GZ437-100)*AL437/1000+(HM437-100)*HZ437/$HY437</f>
        <v>7.4523300389922748E-2</v>
      </c>
      <c r="IY437" s="28">
        <f ca="1">$HL437/100*(HA437-100)*AM437/1000+(HN437-100)*IA437/$HY437</f>
        <v>-3.56501260369671E-2</v>
      </c>
      <c r="IZ437" s="28">
        <f ca="1">$HL437/100*(HB437-100)*AN437/1000+(HO437-100)*IB437/$HY437</f>
        <v>0.11185631452693764</v>
      </c>
      <c r="JA437" s="28">
        <f ca="1">$HL437/100*(HC437-100)*AO437/1000+(HP437-100)*IC437/$HY437</f>
        <v>0.10309520961205276</v>
      </c>
      <c r="JB437" s="28">
        <f ca="1">$HL437/100*(HD437-100)*AP437/1000+(HQ437-100)*ID437/$HY437</f>
        <v>-1.8587821787250658E-2</v>
      </c>
      <c r="JC437" s="28">
        <f ca="1">$HL437/100*(HE437-100)*AQ437/1000+(HR437-100)*IE437/$HY437</f>
        <v>-0.1554409111741431</v>
      </c>
      <c r="JE437" s="3">
        <f t="shared" ca="1" si="868"/>
        <v>0.13007820839471151</v>
      </c>
      <c r="JF437" s="3">
        <f t="shared" ca="1" si="868"/>
        <v>-4.4851428957957129E-3</v>
      </c>
      <c r="JG437" s="3">
        <f t="shared" ca="1" si="868"/>
        <v>-1.4971278086979872E-2</v>
      </c>
      <c r="JH437" s="3">
        <f t="shared" ca="1" si="868"/>
        <v>-2.1137267149159061E-2</v>
      </c>
      <c r="JI437" s="3">
        <f t="shared" ca="1" si="868"/>
        <v>2.8270635875863842E-2</v>
      </c>
      <c r="JJ437" s="3">
        <f t="shared" ca="1" si="868"/>
        <v>4.9464885190183022E-2</v>
      </c>
      <c r="JK437" s="3">
        <f>IO437-IO436</f>
        <v>0</v>
      </c>
      <c r="JL437" s="3">
        <f t="shared" ca="1" si="794"/>
        <v>-0.11510693030773164</v>
      </c>
      <c r="JN437" s="10">
        <f>COUNTIF(EI437:ET437,"&gt;2")</f>
        <v>7</v>
      </c>
      <c r="JP437" s="2">
        <f>AVERAGE(CS437,CS425,CS413,CS401,CS389,CS377,CS365,CS353,CS341,CS329)</f>
        <v>0.37341715304229306</v>
      </c>
      <c r="JQ437" s="2">
        <f>CS437-JP437</f>
        <v>2.7492468565909478E-4</v>
      </c>
      <c r="JR437" s="2">
        <f>AVERAGE(CT437,CT425,CT413,CT401,CT389,CT377,CT365,CT353,CT341,CT329)</f>
        <v>0.40510960274865715</v>
      </c>
      <c r="JS437" s="2">
        <f>CT437-JR437</f>
        <v>5.325556149885563E-2</v>
      </c>
      <c r="JT437" s="2">
        <f>AVERAGE(CS389,CS377,CS365,CS353,CS341,CS329,CS317,CS305,CS293,CS281)</f>
        <v>0.36124648132819176</v>
      </c>
      <c r="JU437" s="2">
        <f>MIN(CS389,CS377,CS365,CS353,CS341,CS329,CS317,CS305,CS293,CS281)</f>
        <v>-0.45829514207149402</v>
      </c>
      <c r="JV437" s="2">
        <f>MAX(CS389,CS377,CS365,CS353,CS341,CS329,CS317,CS305,CS293,CS281)-JU437</f>
        <v>1.1199208509561847</v>
      </c>
      <c r="JW437" s="2">
        <f>AVERAGE(CX389,CX377,CX365,CX353,CX341,CX329,CX317,CX305,CX293,CX281)</f>
        <v>0.29846591690947888</v>
      </c>
      <c r="JX437" s="2">
        <f>MIN(CX389,CX377,CX365,CX353,CX341,CX329,CX317,CX305,CX293,CX281)</f>
        <v>-0.96916299559470875</v>
      </c>
      <c r="JY437" s="2">
        <f>MAX(CX389,CX377,CX365,CX353,CX341,CX329,CX317,CX305,CX293,CX281)-JX437</f>
        <v>1.6143242859172919</v>
      </c>
      <c r="JZ437" s="2">
        <f>AVERAGE(CT389,CT377,CT365,CT353,CT341,CT329,CT317,CT305,CT293,CT281)</f>
        <v>0.40471282268484582</v>
      </c>
      <c r="KA437" s="2">
        <f>MIN(CT389,CT377,CT365,CT353,CT341,CT329,CT317,CT305,CT293,CT281)</f>
        <v>-0.63810391978122416</v>
      </c>
      <c r="KB437" s="2">
        <f>MAX(CT389,CT377,CT365,CT353,CT341,CT329,CT317,CT305,CT293,CT281)-KA437</f>
        <v>1.490376647053957</v>
      </c>
      <c r="KC437" s="2">
        <f>AVERAGE(CW389,CW377,CW365,CW353,CW341,CW329,CW317,CW305,CW293,CW281)</f>
        <v>0.22745332999962212</v>
      </c>
      <c r="KD437" s="2">
        <f>MIN(CW389,CW377,CW365,CW353,CW341,CW329,CW317,CW305,CW293,CW281)</f>
        <v>-0.20100502512563098</v>
      </c>
      <c r="KE437" s="2">
        <f>MAX(CW389,CW377,CW365,CW353,CW341,CW329,CW317,CW305,CW293,CW281)-KD437</f>
        <v>0.82083973586944148</v>
      </c>
      <c r="KH437" s="2">
        <f>(DN437*$DN$4)+(FB437*$FB$3)+(FC437*$FC$3)+(FD437*$FD$3)+(FE437*$FE$3)+(FF437*$FF$3)+(FG437*$FG$3)</f>
        <v>2.3968148640762075</v>
      </c>
      <c r="KI437" s="2">
        <f>F437-KH437</f>
        <v>-0.1968148640762073</v>
      </c>
      <c r="KJ437" s="2">
        <f>MAX(DN437,FB437:FG437)</f>
        <v>3.0217186024551257</v>
      </c>
      <c r="KK437" s="2">
        <f>MIN(DN437,FB437:FG437)</f>
        <v>1.0824313072439695</v>
      </c>
      <c r="KL437" s="2">
        <f t="shared" si="828"/>
        <v>1.9392872952111562</v>
      </c>
      <c r="KO437" s="2">
        <f>'[1]Model data'!L185</f>
        <v>84.223339999999993</v>
      </c>
      <c r="KP437" s="2">
        <f>100*((BO431/BO419)-1)</f>
        <v>5.8876462270214702</v>
      </c>
      <c r="KQ437" s="2">
        <f t="shared" si="857"/>
        <v>6.0290525774521209</v>
      </c>
      <c r="KR437" s="2">
        <f>100*((BO425/BO413)-1)</f>
        <v>4.0060659673954335</v>
      </c>
      <c r="KS437" s="2">
        <f t="shared" si="850"/>
        <v>3.7364716289649991</v>
      </c>
      <c r="KT437" s="3">
        <f>'[1]Model data'!K185</f>
        <v>1.300467</v>
      </c>
      <c r="KU437" s="3">
        <f>'[1]Model data'!L185</f>
        <v>84.223339999999993</v>
      </c>
      <c r="KV437" s="3">
        <f t="shared" si="773"/>
        <v>64.763919422791957</v>
      </c>
      <c r="KW437" s="2">
        <f t="shared" si="774"/>
        <v>118.62278012054533</v>
      </c>
      <c r="KX437" s="2">
        <f t="shared" si="837"/>
        <v>118.47717898603216</v>
      </c>
      <c r="LA437">
        <v>2</v>
      </c>
      <c r="LB437">
        <v>0</v>
      </c>
      <c r="LE437" s="2">
        <v>144.02112007154244</v>
      </c>
      <c r="LF437" s="2">
        <v>157.86858736821074</v>
      </c>
      <c r="LG437" s="2">
        <v>107.82683675938165</v>
      </c>
      <c r="LH437" s="2">
        <v>104.31619200145029</v>
      </c>
      <c r="LI437" s="2">
        <v>111.0651685769072</v>
      </c>
      <c r="LJ437" s="2">
        <v>115.42773037818758</v>
      </c>
      <c r="LK437" s="2">
        <v>122.02182802625718</v>
      </c>
      <c r="LL437" s="2">
        <v>132.26844729789093</v>
      </c>
      <c r="LM437" s="2">
        <v>137.10461379520436</v>
      </c>
      <c r="LN437" s="2">
        <v>125.08667259379173</v>
      </c>
      <c r="LO437" s="2">
        <v>157.9227971954096</v>
      </c>
      <c r="LP437" s="2">
        <v>144.31329705257016</v>
      </c>
      <c r="LQ437" s="2">
        <v>168.89634542464626</v>
      </c>
      <c r="LR437" s="2">
        <v>142.33255625605668</v>
      </c>
      <c r="LS437" s="2">
        <v>137.72562563901496</v>
      </c>
      <c r="LT437" s="2">
        <v>177.35362422809371</v>
      </c>
      <c r="LU437" s="2">
        <v>140.99665930758766</v>
      </c>
      <c r="LV437" s="2">
        <v>142.04800097621515</v>
      </c>
      <c r="LW437" s="2">
        <v>117.05209446339643</v>
      </c>
      <c r="LX437" s="2">
        <v>81.398513297390338</v>
      </c>
      <c r="LY437" s="2">
        <v>119.56840554767764</v>
      </c>
      <c r="LZ437" s="2">
        <v>138.52367827097987</v>
      </c>
      <c r="MA437" s="2">
        <v>140.54991015626075</v>
      </c>
      <c r="MB437" s="2">
        <v>136.67710758935084</v>
      </c>
      <c r="MC437" s="2">
        <v>149.96123792677875</v>
      </c>
      <c r="MD437" s="2">
        <v>141.92760241983655</v>
      </c>
      <c r="ME437" s="2">
        <v>156.28603710553759</v>
      </c>
      <c r="MF437" s="2">
        <v>142.02547781230732</v>
      </c>
      <c r="MG437" s="2">
        <v>153.36305803828887</v>
      </c>
      <c r="MH437" s="2">
        <v>107.06228969371966</v>
      </c>
      <c r="MI437" s="2">
        <v>192.13565083113787</v>
      </c>
      <c r="MJ437" s="2">
        <v>147.42246159703078</v>
      </c>
      <c r="MK437" s="2">
        <v>141.76572738005862</v>
      </c>
      <c r="ML437" s="2">
        <v>129.04544175422023</v>
      </c>
      <c r="MM437" s="2">
        <v>133.63483285486618</v>
      </c>
      <c r="MN437" s="2">
        <v>162.59673284548231</v>
      </c>
      <c r="MO437" s="2">
        <v>157.57468864049028</v>
      </c>
      <c r="MP437" s="2">
        <v>167.99430562377424</v>
      </c>
      <c r="MQ437" s="2">
        <v>88.867898184261861</v>
      </c>
      <c r="MR437" s="2">
        <v>93.902606543095331</v>
      </c>
      <c r="MS437" s="10">
        <v>141.29275569401779</v>
      </c>
      <c r="MT437" s="2">
        <v>147.72302523450927</v>
      </c>
      <c r="MU437" s="2">
        <v>133.09377767460779</v>
      </c>
      <c r="MV437" s="2">
        <v>85.95944937904963</v>
      </c>
      <c r="MX437" s="22">
        <v>0.47649999999999998</v>
      </c>
      <c r="MY437" s="22">
        <v>0.1147</v>
      </c>
      <c r="MZ437" s="22">
        <v>0.63129999999999997</v>
      </c>
      <c r="NA437" s="22">
        <v>0.39329999999999998</v>
      </c>
      <c r="NB437" s="22">
        <v>0.3987</v>
      </c>
      <c r="NC437" s="22">
        <v>0.379</v>
      </c>
      <c r="ND437" s="22">
        <v>0.49909999999999999</v>
      </c>
      <c r="NE437" s="22">
        <v>2.4394999999999998</v>
      </c>
      <c r="NF437" s="22">
        <v>0.71809999999999996</v>
      </c>
      <c r="NG437" s="22">
        <v>4.0776000000000003</v>
      </c>
      <c r="NH437" s="23">
        <v>8.1189999999999998</v>
      </c>
      <c r="NI437" s="22">
        <v>15.6273</v>
      </c>
      <c r="NJ437" s="22">
        <v>0.61970000000000003</v>
      </c>
      <c r="NK437" s="22">
        <v>0.36380000000000001</v>
      </c>
      <c r="NL437" s="23">
        <v>6.3650000000000002</v>
      </c>
      <c r="NM437" s="3">
        <v>2.72</v>
      </c>
      <c r="NN437" s="22">
        <v>2.6627999999999998</v>
      </c>
      <c r="NO437" s="22">
        <v>4.5031999999999996</v>
      </c>
      <c r="NP437" s="22">
        <v>0.19420000000000001</v>
      </c>
      <c r="NQ437" s="22">
        <v>3.3527</v>
      </c>
      <c r="NR437" s="23">
        <v>0.105</v>
      </c>
      <c r="NS437" s="22">
        <v>1.7809999999999999</v>
      </c>
      <c r="NT437" s="22">
        <v>9.4646000000000008</v>
      </c>
      <c r="NU437" s="23">
        <v>8.4369999999999994</v>
      </c>
      <c r="NV437" s="3">
        <v>4.28</v>
      </c>
      <c r="NW437" s="22">
        <v>0.70789999999999997</v>
      </c>
      <c r="NX437" s="22">
        <v>1.0157</v>
      </c>
      <c r="NY437" s="22">
        <v>82.368200000000002</v>
      </c>
      <c r="NZ437" s="22">
        <v>29.3001</v>
      </c>
      <c r="OA437" s="23">
        <v>2.6930000000000001</v>
      </c>
      <c r="OB437" s="22">
        <v>1.0528999999999999</v>
      </c>
      <c r="OC437" s="22">
        <v>1.4146000000000001</v>
      </c>
      <c r="OD437" s="22">
        <v>2.88</v>
      </c>
      <c r="OE437" s="22">
        <v>2.0590999999999999</v>
      </c>
      <c r="OF437" s="22">
        <v>10.2875</v>
      </c>
      <c r="OG437" s="22">
        <v>6.4000000000000001E-2</v>
      </c>
      <c r="OH437" s="23">
        <v>3.4279999999999999</v>
      </c>
      <c r="OI437" s="22">
        <v>5.3848000000000003</v>
      </c>
      <c r="OJ437" s="22">
        <v>10.162800000000001</v>
      </c>
      <c r="OK437" s="22">
        <v>5.5210999999999997</v>
      </c>
      <c r="OL437" s="22">
        <v>0.47870000000000001</v>
      </c>
      <c r="OM437" s="23">
        <v>3.2629999999999999</v>
      </c>
      <c r="ON437" s="22">
        <v>3.1854</v>
      </c>
      <c r="OO437" s="22">
        <v>9.4535999999999998</v>
      </c>
      <c r="OQ437">
        <f t="shared" si="829"/>
        <v>-7</v>
      </c>
      <c r="OR437" s="23">
        <f t="shared" ca="1" si="871"/>
        <v>1.0353503796911745</v>
      </c>
      <c r="OS437" s="23">
        <f t="shared" ca="1" si="871"/>
        <v>1.0217156559330338</v>
      </c>
      <c r="OT437" s="23">
        <f t="shared" ca="1" si="871"/>
        <v>1.0007806858462636</v>
      </c>
      <c r="OU437" s="23">
        <f t="shared" ca="1" si="871"/>
        <v>1.0006975949421852</v>
      </c>
      <c r="OV437" s="23">
        <f t="shared" ca="1" si="871"/>
        <v>1.0029284734087043</v>
      </c>
      <c r="OW437" s="23">
        <f t="shared" ca="1" si="871"/>
        <v>1.0088703910342174</v>
      </c>
      <c r="OX437" s="23">
        <f t="shared" ca="1" si="871"/>
        <v>1.0092043313786694</v>
      </c>
      <c r="OY437" s="23">
        <f t="shared" ca="1" si="871"/>
        <v>1.0259314360284006</v>
      </c>
      <c r="OZ437" s="23">
        <f t="shared" ca="1" si="871"/>
        <v>1.026919279869841</v>
      </c>
      <c r="PA437" s="23">
        <f t="shared" ca="1" si="869"/>
        <v>1.0206067659771678</v>
      </c>
      <c r="PB437" s="23">
        <f t="shared" ca="1" si="869"/>
        <v>1.0442724869077398</v>
      </c>
      <c r="PC437" s="23">
        <f t="shared" ca="1" si="869"/>
        <v>1.0352581041082687</v>
      </c>
      <c r="PD437" s="23">
        <f t="shared" ca="1" si="869"/>
        <v>0.96601443292262856</v>
      </c>
      <c r="PE437" s="23">
        <f t="shared" ca="1" si="869"/>
        <v>1.0294057451970673</v>
      </c>
      <c r="PF437" s="23">
        <f t="shared" ca="1" si="869"/>
        <v>1.0142794419475052</v>
      </c>
      <c r="PG437" s="23">
        <f t="shared" ca="1" si="869"/>
        <v>1.0441310888123529</v>
      </c>
      <c r="PH437" s="23">
        <f t="shared" ca="1" si="870"/>
        <v>1.0202804861457824</v>
      </c>
      <c r="PI437" s="23">
        <f t="shared" ca="1" si="870"/>
        <v>1.0275457171686819</v>
      </c>
      <c r="PJ437" s="23">
        <f t="shared" ca="1" si="870"/>
        <v>0.9406079281605334</v>
      </c>
      <c r="PK437" s="23">
        <f t="shared" ca="1" si="870"/>
        <v>0.93264280169214775</v>
      </c>
      <c r="PL437" s="23">
        <f t="shared" ca="1" si="870"/>
        <v>0.99473102410951852</v>
      </c>
      <c r="PM437" s="23">
        <f t="shared" ca="1" si="870"/>
        <v>1.0208498317270565</v>
      </c>
      <c r="PN437" s="23">
        <f t="shared" ca="1" si="870"/>
        <v>1.0371984302024428</v>
      </c>
      <c r="PO437" s="23">
        <f t="shared" ca="1" si="851"/>
        <v>1.0505200039742191</v>
      </c>
      <c r="PP437" s="23">
        <f t="shared" ca="1" si="851"/>
        <v>1.0368916882364745</v>
      </c>
      <c r="PQ437" s="23">
        <f t="shared" ca="1" si="851"/>
        <v>1.0914761184710915</v>
      </c>
      <c r="PR437" s="23">
        <f t="shared" ca="1" si="851"/>
        <v>1.0446894756399854</v>
      </c>
      <c r="PS437" s="23">
        <f t="shared" ca="1" si="851"/>
        <v>1.0216900649001972</v>
      </c>
      <c r="PT437" s="23">
        <f t="shared" ca="1" si="851"/>
        <v>1.0249329522264075</v>
      </c>
      <c r="PU437" s="23">
        <f t="shared" ca="1" si="851"/>
        <v>0.98569412060536787</v>
      </c>
      <c r="PV437" s="23">
        <f t="shared" ca="1" si="851"/>
        <v>0.99643543018235747</v>
      </c>
      <c r="PW437" s="23">
        <f t="shared" ca="1" si="851"/>
        <v>1.0265951443610395</v>
      </c>
      <c r="PX437" s="23">
        <f t="shared" ca="1" si="855"/>
        <v>1.0311677975997282</v>
      </c>
      <c r="PY437" s="23">
        <f t="shared" ca="1" si="855"/>
        <v>1.0212682480429129</v>
      </c>
      <c r="PZ437" s="23">
        <f t="shared" ca="1" si="855"/>
        <v>1.0235537907867722</v>
      </c>
      <c r="QA437" s="23">
        <f t="shared" ca="1" si="855"/>
        <v>1.0409032364898594</v>
      </c>
      <c r="QB437" s="23">
        <f t="shared" ca="1" si="730"/>
        <v>1.046848455306217</v>
      </c>
      <c r="QC437" s="23">
        <f t="shared" ca="1" si="730"/>
        <v>1.0576538776860405</v>
      </c>
      <c r="QD437" s="23">
        <f t="shared" ca="1" si="730"/>
        <v>1.0137275149634943</v>
      </c>
      <c r="QE437" s="23">
        <f t="shared" ca="1" si="730"/>
        <v>1.0053543922421111</v>
      </c>
      <c r="QF437" s="23">
        <f t="shared" ca="1" si="730"/>
        <v>1.0197585900109805</v>
      </c>
      <c r="QG437" s="23">
        <f t="shared" ca="1" si="809"/>
        <v>1.0257510353905634</v>
      </c>
      <c r="QH437" s="23">
        <f t="shared" ca="1" si="809"/>
        <v>1.0481630881021622</v>
      </c>
      <c r="QI437" s="23">
        <f t="shared" ca="1" si="809"/>
        <v>1.0408537822546597</v>
      </c>
      <c r="QJ437" s="26">
        <f t="shared" ca="1" si="779"/>
        <v>1.0256255662006748</v>
      </c>
      <c r="QL437" s="3">
        <f t="shared" ca="1" si="751"/>
        <v>137.81139086039039</v>
      </c>
      <c r="QM437" s="3">
        <f t="shared" ca="1" si="753"/>
        <v>0.41744617830501429</v>
      </c>
      <c r="QN437" s="3">
        <f t="shared" ca="1" si="757"/>
        <v>0.34023291784565463</v>
      </c>
      <c r="QO437" s="3">
        <f t="shared" ca="1" si="762"/>
        <v>1.0628887759808636</v>
      </c>
      <c r="QP437" s="3">
        <f t="shared" ca="1" si="795"/>
        <v>2.3132080045727754</v>
      </c>
      <c r="QQ437" s="2">
        <f t="shared" ca="1" si="810"/>
        <v>4.8217507158794692</v>
      </c>
      <c r="QR437" s="3">
        <f t="shared" ca="1" si="754"/>
        <v>5.1259821218024193</v>
      </c>
      <c r="QS437" s="3">
        <f t="shared" ca="1" si="758"/>
        <v>4.1642132697611451</v>
      </c>
      <c r="QT437" s="3">
        <f t="shared" ca="1" si="761"/>
        <v>4.3198206452444099</v>
      </c>
      <c r="QU437" s="3">
        <f t="shared" ca="1" si="782"/>
        <v>4.6799253218697379</v>
      </c>
    </row>
    <row r="438" spans="1:463" x14ac:dyDescent="0.35">
      <c r="A438" t="s">
        <v>1503</v>
      </c>
      <c r="B438" s="21">
        <v>45536</v>
      </c>
      <c r="C438" t="s">
        <v>1053</v>
      </c>
      <c r="D438" s="2">
        <v>133.5</v>
      </c>
      <c r="E438" s="2">
        <v>134.19999999999999</v>
      </c>
      <c r="F438" s="2">
        <v>1.7</v>
      </c>
      <c r="G438" s="2">
        <v>131.6</v>
      </c>
      <c r="H438" s="2">
        <v>134.26127778080695</v>
      </c>
      <c r="I438" s="2">
        <v>131.31016582768083</v>
      </c>
      <c r="J438" s="2">
        <v>129.5</v>
      </c>
      <c r="K438" s="2">
        <v>137.9</v>
      </c>
      <c r="L438" s="2">
        <v>137.62276396546272</v>
      </c>
      <c r="M438" s="2">
        <v>127.9</v>
      </c>
      <c r="N438" s="2">
        <v>123.8</v>
      </c>
      <c r="O438" s="2">
        <v>135.9</v>
      </c>
      <c r="P438" s="2">
        <v>139.30000000000001</v>
      </c>
      <c r="Q438" s="2">
        <v>120.5</v>
      </c>
      <c r="R438" s="2">
        <v>133.30000000000001</v>
      </c>
      <c r="S438" s="2">
        <v>123.8</v>
      </c>
      <c r="T438" s="2">
        <v>156.69999999999999</v>
      </c>
      <c r="U438" s="2">
        <v>157.80000000000001</v>
      </c>
      <c r="V438" s="2">
        <v>152.80000000000001</v>
      </c>
      <c r="W438" s="2">
        <v>137.6</v>
      </c>
      <c r="X438" s="2">
        <v>139.1</v>
      </c>
      <c r="Y438" s="2">
        <v>191.3</v>
      </c>
      <c r="Z438" s="2">
        <v>190.5</v>
      </c>
      <c r="AA438" s="2">
        <v>135.80000000000001</v>
      </c>
      <c r="AB438" s="2">
        <v>111.4</v>
      </c>
      <c r="AC438" s="2">
        <v>108.3</v>
      </c>
      <c r="AD438" s="2">
        <v>156.19999999999999</v>
      </c>
      <c r="AE438" s="2">
        <v>123.1</v>
      </c>
      <c r="AF438" s="2">
        <v>138.9</v>
      </c>
      <c r="AG438" s="22">
        <v>509.9162</v>
      </c>
      <c r="AH438" s="22">
        <v>490.0838</v>
      </c>
      <c r="AI438" s="22">
        <v>152.29560000000001</v>
      </c>
      <c r="AJ438" s="22">
        <v>30.8627</v>
      </c>
      <c r="AK438" s="22">
        <v>40.887999999999998</v>
      </c>
      <c r="AL438" s="22">
        <v>5.8361999999999998</v>
      </c>
      <c r="AM438" s="22">
        <v>9.9711999999999996</v>
      </c>
      <c r="AN438" s="22">
        <v>30.747199999999999</v>
      </c>
      <c r="AO438" s="22">
        <v>50.110900000000001</v>
      </c>
      <c r="AP438" s="22">
        <v>25.3537</v>
      </c>
      <c r="AQ438" s="22">
        <v>23.775700000000001</v>
      </c>
      <c r="AR438" s="2">
        <v>136.30000000000001</v>
      </c>
      <c r="AS438" s="2">
        <v>147.69999999999999</v>
      </c>
      <c r="AT438" s="2">
        <v>120.5</v>
      </c>
      <c r="AU438" s="2">
        <v>137</v>
      </c>
      <c r="AV438" s="2">
        <v>125.4</v>
      </c>
      <c r="AW438" s="2">
        <v>135.1</v>
      </c>
      <c r="AX438" s="2">
        <v>133.30000000000001</v>
      </c>
      <c r="AY438" s="2">
        <v>135.6</v>
      </c>
      <c r="AZ438" s="2">
        <v>131.19999999999999</v>
      </c>
      <c r="BA438" s="2">
        <v>137.6</v>
      </c>
      <c r="BB438" s="2">
        <v>145.9</v>
      </c>
      <c r="BC438" s="2">
        <v>121.2</v>
      </c>
      <c r="BD438" s="3">
        <v>1.51</v>
      </c>
      <c r="BE438" s="3">
        <v>0.96</v>
      </c>
      <c r="BF438" s="3">
        <v>0.36</v>
      </c>
      <c r="BG438" s="3">
        <v>0.02</v>
      </c>
      <c r="BH438" s="3">
        <v>-1.17</v>
      </c>
      <c r="BI438" s="2">
        <v>388.6</v>
      </c>
      <c r="BJ438" s="2">
        <v>2.7</v>
      </c>
      <c r="BK438" s="2">
        <v>2</v>
      </c>
      <c r="BL438" s="2">
        <v>155.4</v>
      </c>
      <c r="BM438" s="2">
        <v>139.5</v>
      </c>
      <c r="BN438" s="10">
        <v>704</v>
      </c>
      <c r="BO438" s="3">
        <v>84.85</v>
      </c>
      <c r="BP438" s="22">
        <v>1.3218000000000001</v>
      </c>
      <c r="BQ438" s="3">
        <v>74.016666666666666</v>
      </c>
      <c r="BR438" s="23">
        <v>2.2759999999999998</v>
      </c>
      <c r="BS438" s="2">
        <v>250.3</v>
      </c>
      <c r="BT438" s="3">
        <v>114.74</v>
      </c>
      <c r="BU438" s="2">
        <v>2.7</v>
      </c>
      <c r="BV438" s="2">
        <v>3.3</v>
      </c>
      <c r="BW438" s="2">
        <v>4.5999999999999996</v>
      </c>
      <c r="BX438" s="2">
        <v>5.2</v>
      </c>
      <c r="BY438" s="23">
        <v>314.73200000000003</v>
      </c>
      <c r="BZ438" s="2">
        <v>108.9</v>
      </c>
      <c r="CA438" s="2">
        <v>119.6</v>
      </c>
      <c r="CB438" s="3">
        <v>119.56</v>
      </c>
      <c r="CC438" s="2">
        <v>121.2</v>
      </c>
      <c r="CD438" s="2">
        <v>161.19999999999999</v>
      </c>
      <c r="CE438" s="2">
        <v>109.04761119303389</v>
      </c>
      <c r="CF438" s="3">
        <v>119.84180141363348</v>
      </c>
      <c r="CG438" s="2">
        <v>121.13787838890886</v>
      </c>
      <c r="CH438" s="23">
        <v>320.78728434563203</v>
      </c>
      <c r="CI438" s="3">
        <v>119.81418750809149</v>
      </c>
      <c r="CM438" s="2">
        <f t="shared" si="867"/>
        <v>55.996872951026376</v>
      </c>
      <c r="CN438" s="2">
        <f t="shared" si="867"/>
        <v>1.7218943864427294</v>
      </c>
      <c r="CO438" s="2">
        <f t="shared" si="764"/>
        <v>85.497598654599742</v>
      </c>
      <c r="CR438" s="2">
        <f t="shared" si="767"/>
        <v>7.4962518740625428E-2</v>
      </c>
      <c r="CS438" s="2">
        <f t="shared" si="767"/>
        <v>-7.4460163812377314E-2</v>
      </c>
      <c r="CT438" s="2">
        <f t="shared" si="768"/>
        <v>7.6045627376421537E-2</v>
      </c>
      <c r="CU438" s="2">
        <f t="shared" si="768"/>
        <v>1.4514131337692198E-2</v>
      </c>
      <c r="CV438" s="2">
        <f t="shared" si="768"/>
        <v>0.13366535426563356</v>
      </c>
      <c r="CW438" s="2">
        <f t="shared" si="769"/>
        <v>0.36927621861152138</v>
      </c>
      <c r="CX438" s="2">
        <f t="shared" si="770"/>
        <v>-0.28922631959508721</v>
      </c>
      <c r="CY438" s="2">
        <f t="shared" si="815"/>
        <v>-3.8819875776397623</v>
      </c>
      <c r="CZ438" s="2">
        <f t="shared" si="775"/>
        <v>-6.3775510204096136E-2</v>
      </c>
      <c r="DA438" s="2">
        <f t="shared" si="776"/>
        <v>0.27002700270028024</v>
      </c>
      <c r="DB438" s="2">
        <f t="shared" si="777"/>
        <v>0.59249506254114914</v>
      </c>
      <c r="DC438" s="2">
        <f t="shared" si="859"/>
        <v>-0.33341882533981909</v>
      </c>
      <c r="DF438" s="2">
        <f t="shared" si="771"/>
        <v>0.17430867894587809</v>
      </c>
      <c r="DG438" s="2">
        <f t="shared" si="771"/>
        <v>1.615828789999485</v>
      </c>
      <c r="DH438" s="2">
        <f t="shared" si="772"/>
        <v>1.7438427694038694</v>
      </c>
      <c r="DI438" s="2">
        <f t="shared" si="863"/>
        <v>6.6880795849573405</v>
      </c>
      <c r="DJ438" s="2">
        <f t="shared" si="863"/>
        <v>2.3879545661981139</v>
      </c>
      <c r="DM438" s="2">
        <f t="shared" si="816"/>
        <v>2.6133743274404351</v>
      </c>
      <c r="DN438" s="2">
        <f t="shared" si="816"/>
        <v>1.6666666666666581</v>
      </c>
      <c r="DO438" s="2">
        <f t="shared" si="780"/>
        <v>3.2156862745097992</v>
      </c>
      <c r="DP438" s="2">
        <f t="shared" si="817"/>
        <v>-1.3709063214013795</v>
      </c>
      <c r="DQ438" s="2">
        <f t="shared" si="854"/>
        <v>0.36835983854069321</v>
      </c>
      <c r="DR438" s="2">
        <f t="shared" si="818"/>
        <v>4.9467275494672753</v>
      </c>
      <c r="DS438" s="2">
        <f t="shared" si="819"/>
        <v>4.2889410629676989</v>
      </c>
      <c r="DT438" s="2">
        <v>4.5999999999999996</v>
      </c>
      <c r="DU438" s="2">
        <v>5.3</v>
      </c>
      <c r="DV438" s="2">
        <f t="shared" si="781"/>
        <v>1.6454749439042793</v>
      </c>
      <c r="DW438" s="2">
        <f t="shared" si="820"/>
        <v>0.83682008368199945</v>
      </c>
      <c r="DX438" s="2">
        <f t="shared" si="821"/>
        <v>-20.698380566801621</v>
      </c>
      <c r="DY438" s="2">
        <f t="shared" si="822"/>
        <v>-2.2727272727272707</v>
      </c>
      <c r="DZ438" s="2">
        <f t="shared" si="823"/>
        <v>-10.419681620839361</v>
      </c>
      <c r="EA438" s="2">
        <f t="shared" si="835"/>
        <v>-5.0541516245487195</v>
      </c>
      <c r="EB438" s="2">
        <f t="shared" si="835"/>
        <v>6.7784765897973553</v>
      </c>
      <c r="EC438" s="2">
        <f t="shared" si="835"/>
        <v>4.4798785117691864</v>
      </c>
      <c r="ED438" s="2">
        <f t="shared" si="835"/>
        <v>4.1947565543071219</v>
      </c>
      <c r="EE438" s="2">
        <f t="shared" si="718"/>
        <v>-3.5300050428643481</v>
      </c>
      <c r="EF438" s="2">
        <f t="shared" si="718"/>
        <v>-2.457757296466978</v>
      </c>
      <c r="EG438" s="2">
        <f t="shared" si="718"/>
        <v>1.951951951951969</v>
      </c>
      <c r="EH438" s="2">
        <f t="shared" si="718"/>
        <v>-6.2289562289562177</v>
      </c>
      <c r="EI438" s="2">
        <f t="shared" si="849"/>
        <v>1.8684603886397699</v>
      </c>
      <c r="EJ438" s="2">
        <f t="shared" si="849"/>
        <v>4.8261178140525107</v>
      </c>
      <c r="EK438" s="2">
        <f t="shared" si="849"/>
        <v>0.83682008368199945</v>
      </c>
      <c r="EL438" s="2">
        <f t="shared" si="849"/>
        <v>-1.6511127063891018</v>
      </c>
      <c r="EM438" s="2">
        <f t="shared" si="849"/>
        <v>-0.94786729857818663</v>
      </c>
      <c r="EN438" s="2">
        <f t="shared" si="849"/>
        <v>5.1361867704280195</v>
      </c>
      <c r="EO438" s="2">
        <f t="shared" si="830"/>
        <v>-2.2727272727272707</v>
      </c>
      <c r="EP438" s="2">
        <f t="shared" si="830"/>
        <v>5.1978277734678002</v>
      </c>
      <c r="EQ438" s="2">
        <f t="shared" si="830"/>
        <v>3.7974683544303556</v>
      </c>
      <c r="ER438" s="2">
        <f t="shared" si="716"/>
        <v>4.4798785117691864</v>
      </c>
      <c r="ES438" s="2">
        <f t="shared" si="716"/>
        <v>4.0656205420827485</v>
      </c>
      <c r="ET438" s="2">
        <f t="shared" si="716"/>
        <v>3.236797274275971</v>
      </c>
      <c r="EU438" s="2">
        <f t="shared" si="765"/>
        <v>2.7</v>
      </c>
      <c r="EV438" s="2">
        <f t="shared" si="765"/>
        <v>2</v>
      </c>
      <c r="EW438" s="2">
        <f t="shared" si="824"/>
        <v>-1.2078830260648488</v>
      </c>
      <c r="EX438" s="2">
        <f t="shared" si="824"/>
        <v>0</v>
      </c>
      <c r="EY438" s="2">
        <f t="shared" si="825"/>
        <v>-25.978698797382439</v>
      </c>
      <c r="EZ438" s="2">
        <f t="shared" si="825"/>
        <v>-19.087617850790938</v>
      </c>
      <c r="FA438" s="2">
        <f t="shared" si="826"/>
        <v>-5.9729526671675304</v>
      </c>
      <c r="FB438" s="2">
        <f t="shared" si="733"/>
        <v>2.4264830315416708</v>
      </c>
      <c r="FC438" s="2">
        <f t="shared" si="733"/>
        <v>2.5423728813559254</v>
      </c>
      <c r="FD438" s="2">
        <f t="shared" si="733"/>
        <v>1.6142735768903904</v>
      </c>
      <c r="FE438" s="2">
        <f t="shared" si="732"/>
        <v>1.0992727887705112</v>
      </c>
      <c r="FF438" s="2">
        <f t="shared" si="732"/>
        <v>0.74812967581048273</v>
      </c>
      <c r="FG438" s="2">
        <f t="shared" si="732"/>
        <v>1.6393442622950838</v>
      </c>
      <c r="FH438" s="2">
        <v>5.0999999999999996</v>
      </c>
      <c r="FI438" s="2">
        <v>5.4</v>
      </c>
      <c r="FL438" s="2">
        <f t="shared" si="864"/>
        <v>0.61931682795854925</v>
      </c>
      <c r="FM438" s="2">
        <f t="shared" si="864"/>
        <v>0.79148786129614734</v>
      </c>
      <c r="FN438" s="2">
        <f t="shared" si="798"/>
        <v>1.0549381041677908</v>
      </c>
      <c r="FQ438" s="2">
        <f t="shared" si="865"/>
        <v>2.500375675364408</v>
      </c>
      <c r="FR438" s="2">
        <f t="shared" si="865"/>
        <v>3.2037373516917711</v>
      </c>
      <c r="FS438" s="2">
        <f t="shared" si="800"/>
        <v>4.2869969333075408</v>
      </c>
      <c r="FT438" s="2">
        <f t="shared" si="866"/>
        <v>2.5208055881673852</v>
      </c>
      <c r="FU438" s="2">
        <f t="shared" si="866"/>
        <v>3.2571216434202688</v>
      </c>
      <c r="FX438" s="2">
        <f t="shared" si="872"/>
        <v>1.9273676421194263</v>
      </c>
      <c r="FY438" s="2">
        <f t="shared" si="872"/>
        <v>3.5698870603526167</v>
      </c>
      <c r="FZ438" s="2">
        <f t="shared" si="813"/>
        <v>5.3511826600519896</v>
      </c>
      <c r="GA438" s="2">
        <f t="shared" si="873"/>
        <v>3.1901487128680239</v>
      </c>
      <c r="GB438" s="2">
        <f t="shared" si="873"/>
        <v>3.0513083960486354</v>
      </c>
      <c r="GE438" s="2">
        <f t="shared" si="858"/>
        <v>-0.31570105561551748</v>
      </c>
      <c r="GF438" s="2">
        <f t="shared" si="858"/>
        <v>0.5974721195895224</v>
      </c>
      <c r="GG438" s="2">
        <f t="shared" si="856"/>
        <v>-10.361635913173428</v>
      </c>
      <c r="GH438" s="2">
        <f t="shared" si="856"/>
        <v>-20.628400979576</v>
      </c>
      <c r="GI438" s="2">
        <f t="shared" si="832"/>
        <v>-7.7801480737859308</v>
      </c>
      <c r="GJ438" s="2">
        <f t="shared" si="833"/>
        <v>5.2364006100660943</v>
      </c>
      <c r="GK438" s="2">
        <v>5.0999999999999996</v>
      </c>
      <c r="GN438" s="2">
        <f t="shared" si="752"/>
        <v>-0.50000000000000022</v>
      </c>
      <c r="GQ438" s="2">
        <f t="shared" si="717"/>
        <v>-0.30000000000000004</v>
      </c>
      <c r="GT438" s="27">
        <f t="shared" ca="1" si="734"/>
        <v>101.60466812545587</v>
      </c>
      <c r="GU438" s="27">
        <f t="shared" ca="1" si="735"/>
        <v>95.084485407066055</v>
      </c>
      <c r="GV438" s="27">
        <f t="shared" ca="1" si="735"/>
        <v>85.441657579062152</v>
      </c>
      <c r="GW438" s="27">
        <f t="shared" ca="1" si="736"/>
        <v>99.309815950920239</v>
      </c>
      <c r="GX438" s="27">
        <f t="shared" ca="1" si="736"/>
        <v>103.68421052631579</v>
      </c>
      <c r="GY438" s="27">
        <f t="shared" ca="1" si="737"/>
        <v>101.51285930408471</v>
      </c>
      <c r="GZ438" s="27">
        <f t="shared" ca="1" si="738"/>
        <v>74.188998589562772</v>
      </c>
      <c r="HA438" s="27">
        <f t="shared" ca="1" si="739"/>
        <v>98.813868613138695</v>
      </c>
      <c r="HB438" s="27">
        <f t="shared" ca="1" si="739"/>
        <v>104.55153949129851</v>
      </c>
      <c r="HC438" s="27">
        <f t="shared" ca="1" si="739"/>
        <v>99.676113360323882</v>
      </c>
      <c r="HD438" s="27">
        <f t="shared" ca="1" si="739"/>
        <v>98.162544169611309</v>
      </c>
      <c r="HE438" s="27">
        <f t="shared" ca="1" si="740"/>
        <v>101.54968094804011</v>
      </c>
      <c r="HG438" s="27">
        <f t="shared" ca="1" si="741"/>
        <v>101.0316875460575</v>
      </c>
      <c r="HH438" s="27">
        <f t="shared" ca="1" si="742"/>
        <v>94.211287988422583</v>
      </c>
      <c r="HI438" s="27">
        <f t="shared" ca="1" si="742"/>
        <v>92.813765182186231</v>
      </c>
      <c r="HJ438" s="27">
        <f t="shared" ca="1" si="743"/>
        <v>99.314546839299311</v>
      </c>
      <c r="HK438" s="27">
        <f t="shared" ca="1" si="743"/>
        <v>101.21765601217656</v>
      </c>
      <c r="HL438" s="27">
        <f t="shared" ca="1" si="744"/>
        <v>100.15151515151514</v>
      </c>
      <c r="HM438" s="27">
        <f t="shared" ca="1" si="745"/>
        <v>127.97833935018051</v>
      </c>
      <c r="HN438" s="27">
        <f t="shared" ca="1" si="746"/>
        <v>96.309314586994716</v>
      </c>
      <c r="HO438" s="27">
        <f t="shared" ca="1" si="746"/>
        <v>98.483849703361912</v>
      </c>
      <c r="HP438" s="27">
        <f t="shared" ca="1" si="746"/>
        <v>101.47904683648315</v>
      </c>
      <c r="HQ438" s="27">
        <f t="shared" ca="1" si="746"/>
        <v>100.64011379800854</v>
      </c>
      <c r="HR438" s="27">
        <f t="shared" ca="1" si="747"/>
        <v>92.34006734006735</v>
      </c>
      <c r="HT438" s="27">
        <f t="shared" ca="1" si="860"/>
        <v>167.8886617369871</v>
      </c>
      <c r="HU438" s="27">
        <f t="shared" ca="1" si="860"/>
        <v>28.276787048567872</v>
      </c>
      <c r="HV438" s="27">
        <f t="shared" ca="1" si="860"/>
        <v>39.924316334072444</v>
      </c>
      <c r="HW438" s="27">
        <f t="shared" ca="1" si="861"/>
        <v>527.8483806818183</v>
      </c>
      <c r="HX438" s="27">
        <f t="shared" ca="1" si="861"/>
        <v>472.04613818181826</v>
      </c>
      <c r="HY438" s="27">
        <f t="shared" ca="1" si="802"/>
        <v>1000</v>
      </c>
      <c r="HZ438" s="27">
        <f t="shared" ca="1" si="862"/>
        <v>3.0347013479178333</v>
      </c>
      <c r="IA438" s="27">
        <f t="shared" ca="1" si="862"/>
        <v>10.316257590011119</v>
      </c>
      <c r="IB438" s="27">
        <f t="shared" ca="1" si="862"/>
        <v>30.08747661139428</v>
      </c>
      <c r="IC438" s="27">
        <f t="shared" ca="1" si="862"/>
        <v>49.666834289306202</v>
      </c>
      <c r="ID438" s="27">
        <f t="shared" ca="1" si="862"/>
        <v>27.292400261608893</v>
      </c>
      <c r="IE438" s="27">
        <f t="shared" ca="1" si="862"/>
        <v>23.889816360601003</v>
      </c>
      <c r="IG438" s="28">
        <f t="shared" ca="1" si="786"/>
        <v>0.41796281503422528</v>
      </c>
      <c r="IH438" s="28">
        <f t="shared" ca="1" si="786"/>
        <v>-0.31562208671909397</v>
      </c>
      <c r="II438" s="28">
        <f t="shared" ca="1" si="786"/>
        <v>-0.88306892839570073</v>
      </c>
      <c r="IJ438" s="28">
        <f t="shared" ca="1" si="787"/>
        <v>-0.7142846049219238</v>
      </c>
      <c r="IK438" s="24">
        <f t="shared" ca="1" si="803"/>
        <v>6.644359515864573E-2</v>
      </c>
      <c r="IL438" s="28">
        <f t="shared" ca="1" si="788"/>
        <v>2.3830974279106893</v>
      </c>
      <c r="IM438" s="28">
        <f t="shared" ca="1" si="804"/>
        <v>1.6666666666666501</v>
      </c>
      <c r="IN438" s="3">
        <f t="shared" ca="1" si="805"/>
        <v>1.6688128229887655</v>
      </c>
      <c r="IO438" s="2">
        <f t="shared" si="827"/>
        <v>1.7</v>
      </c>
      <c r="IQ438" s="2">
        <f t="shared" ca="1" si="838"/>
        <v>-0.78072820008056942</v>
      </c>
      <c r="IS438" s="3">
        <f t="shared" ca="1" si="790"/>
        <v>-0.21844236590374794</v>
      </c>
      <c r="IT438" s="3">
        <f t="shared" ca="1" si="791"/>
        <v>-3.6305172989357093E-3</v>
      </c>
      <c r="IU438" s="3">
        <f t="shared" si="792"/>
        <v>-0.50000000000000022</v>
      </c>
      <c r="IV438" s="3">
        <f t="shared" ca="1" si="793"/>
        <v>-0.27792711679731658</v>
      </c>
      <c r="IX438" s="28">
        <f ca="1">$HL438/100*(GZ438-100)*AL438/1000+(HM438-100)*HZ438/$HY438</f>
        <v>-6.5960501939206884E-2</v>
      </c>
      <c r="IY438" s="28">
        <f ca="1">$HL438/100*(HA438-100)*AM438/1000+(HN438-100)*IA438/$HY438</f>
        <v>-4.9919134618149723E-2</v>
      </c>
      <c r="IZ438" s="28">
        <f ca="1">$HL438/100*(HB438-100)*AN438/1000+(HO438-100)*IB438/$HY438</f>
        <v>9.4541999510497951E-2</v>
      </c>
      <c r="JA438" s="28">
        <f ca="1">$HL438/100*(HC438-100)*AO438/1000+(HP438-100)*IC438/$HY438</f>
        <v>5.7204731832172832E-2</v>
      </c>
      <c r="JB438" s="28">
        <f ca="1">$HL438/100*(HD438-100)*AP438/1000+(HQ438-100)*ID438/$HY438</f>
        <v>-2.9186647207617544E-2</v>
      </c>
      <c r="JC438" s="28">
        <f ca="1">$HL438/100*(HE438-100)*AQ438/1000+(HR438-100)*IE438/$HY438</f>
        <v>-0.14609380988629186</v>
      </c>
      <c r="JE438" s="3">
        <f t="shared" ca="1" si="868"/>
        <v>-0.14048380232912963</v>
      </c>
      <c r="JF438" s="3">
        <f t="shared" ca="1" si="868"/>
        <v>-1.4269008581182623E-2</v>
      </c>
      <c r="JG438" s="3">
        <f t="shared" ca="1" si="868"/>
        <v>-1.7314315016439694E-2</v>
      </c>
      <c r="JH438" s="3">
        <f t="shared" ca="1" si="868"/>
        <v>-4.589047777987993E-2</v>
      </c>
      <c r="JI438" s="3">
        <f t="shared" ca="1" si="868"/>
        <v>-1.0598825420366886E-2</v>
      </c>
      <c r="JJ438" s="3">
        <f t="shared" ca="1" si="868"/>
        <v>9.3471012878512394E-3</v>
      </c>
      <c r="JK438" s="3">
        <f>IO438-IO437</f>
        <v>-0.50000000000000022</v>
      </c>
      <c r="JL438" s="3">
        <f t="shared" ca="1" si="794"/>
        <v>-0.34220188265443091</v>
      </c>
      <c r="JN438" s="10">
        <f>COUNTIF(EI438:ET438,"&gt;2")</f>
        <v>7</v>
      </c>
      <c r="JP438" s="2">
        <f>AVERAGE(CS438,CS426,CS414,CS402,CS390,CS378,CS366,CS354,CS342,CS330)</f>
        <v>0.23290169415868597</v>
      </c>
      <c r="JQ438" s="2">
        <f>CS438-JP438</f>
        <v>-0.3073618579710633</v>
      </c>
      <c r="JR438" s="2">
        <f>AVERAGE(CT438,CT426,CT414,CT402,CT390,CT378,CT366,CT354,CT342,CT330)</f>
        <v>0.30000125102984315</v>
      </c>
      <c r="JS438" s="2">
        <f>CT438-JR438</f>
        <v>-0.22395562365342161</v>
      </c>
      <c r="JT438" s="2">
        <f>AVERAGE(CS390,CS378,CS366,CS354,CS342,CS330,CS318,CS306,CS294,CS282)</f>
        <v>0.25950461206161057</v>
      </c>
      <c r="JU438" s="2">
        <f>MIN(CS390,CS378,CS366,CS354,CS342,CS330,CS318,CS306,CS294,CS282)</f>
        <v>-9.9700897308070108E-2</v>
      </c>
      <c r="JV438" s="2">
        <f>MAX(CS390,CS378,CS366,CS354,CS342,CS330,CS318,CS306,CS294,CS282)-JU438</f>
        <v>0.7393597459221517</v>
      </c>
      <c r="JW438" s="2">
        <f>AVERAGE(CX390,CX378,CX366,CX354,CX342,CX330,CX318,CX306,CX294,CX282)</f>
        <v>-0.33201183411806517</v>
      </c>
      <c r="JX438" s="2">
        <f>MIN(CX390,CX378,CX366,CX354,CX342,CX330,CX318,CX306,CX294,CX282)</f>
        <v>-0.55309734513274333</v>
      </c>
      <c r="JY438" s="2">
        <f>MAX(CX390,CX378,CX366,CX354,CX342,CX330,CX318,CX306,CX294,CX282)-JX438</f>
        <v>0.99793720278398879</v>
      </c>
      <c r="JZ438" s="2">
        <f>AVERAGE(CT390,CT378,CT366,CT354,CT342,CT330,CT318,CT306,CT294,CT282)</f>
        <v>0.25485967141462412</v>
      </c>
      <c r="KA438" s="2">
        <f>MIN(CT390,CT378,CT366,CT354,CT342,CT330,CT318,CT306,CT294,CT282)</f>
        <v>0</v>
      </c>
      <c r="KB438" s="2">
        <f>MAX(CT390,CT378,CT366,CT354,CT342,CT330,CT318,CT306,CT294,CT282)-KA438</f>
        <v>0.64220183486238791</v>
      </c>
      <c r="KC438" s="2">
        <f>AVERAGE(CW390,CW378,CW366,CW354,CW342,CW330,CW318,CW306,CW294,CW282)</f>
        <v>-1.50418297874572E-2</v>
      </c>
      <c r="KD438" s="2">
        <f>MIN(CW390,CW378,CW366,CW354,CW342,CW330,CW318,CW306,CW294,CW282)</f>
        <v>-0.86788813886210769</v>
      </c>
      <c r="KE438" s="2">
        <f>MAX(CW390,CW378,CW366,CW354,CW342,CW330,CW318,CW306,CW294,CW282)-KD438</f>
        <v>1.6711009902677416</v>
      </c>
      <c r="KH438" s="2">
        <f>(DN438*$DN$4)+(FB438*$FB$3)+(FC438*$FC$3)+(FD438*$FD$3)+(FE438*$FE$3)+(FF438*$FF$3)+(FG438*$FG$3)</f>
        <v>2.0862566607329223</v>
      </c>
      <c r="KI438" s="2">
        <f>F438-KH438</f>
        <v>-0.38625666073292231</v>
      </c>
      <c r="KJ438" s="2">
        <f>MAX(DN438,FB438:FG438)</f>
        <v>2.5423728813559254</v>
      </c>
      <c r="KK438" s="2">
        <f>MIN(DN438,FB438:FG438)</f>
        <v>0.74812967581048273</v>
      </c>
      <c r="KL438" s="2">
        <f t="shared" si="828"/>
        <v>1.7942432055454427</v>
      </c>
      <c r="KO438" s="2">
        <f>KO437+(KO440-KO437)*1/3</f>
        <v>84.325559999999996</v>
      </c>
      <c r="KP438" s="2">
        <f>100*((BO432/BO420)-1)</f>
        <v>5.8267314081267507</v>
      </c>
      <c r="KQ438" s="2">
        <f t="shared" si="857"/>
        <v>5.5612317914643494</v>
      </c>
      <c r="KR438" s="2">
        <f>100*((BO426/BO414)-1)</f>
        <v>6.6692872117400492</v>
      </c>
      <c r="KS438" s="2">
        <f t="shared" si="850"/>
        <v>7.1220606219426941</v>
      </c>
      <c r="KT438" s="3">
        <f>KT437+(KT440-KT437)*1/3</f>
        <v>1.2941113333333334</v>
      </c>
      <c r="KU438" s="3">
        <f>KU437+(KU440-KU437)*1/3</f>
        <v>84.325559999999996</v>
      </c>
      <c r="KV438" s="3">
        <f t="shared" si="773"/>
        <v>65.160977906589181</v>
      </c>
      <c r="KW438" s="2">
        <f t="shared" si="774"/>
        <v>118.37798001202179</v>
      </c>
      <c r="KX438" s="2">
        <f t="shared" si="837"/>
        <v>119.20354591181479</v>
      </c>
      <c r="LA438">
        <v>2</v>
      </c>
      <c r="LB438">
        <v>0</v>
      </c>
      <c r="LE438" s="2">
        <v>144.61594072190542</v>
      </c>
      <c r="LF438" s="2">
        <v>158.12259986489772</v>
      </c>
      <c r="LG438" s="2">
        <v>107.8997979290217</v>
      </c>
      <c r="LH438" s="2">
        <v>104.38532221519485</v>
      </c>
      <c r="LI438" s="2">
        <v>111.01215595052946</v>
      </c>
      <c r="LJ438" s="2">
        <v>115.38941292911433</v>
      </c>
      <c r="LK438" s="2">
        <v>122.17342451833979</v>
      </c>
      <c r="LL438" s="2">
        <v>132.64184104447466</v>
      </c>
      <c r="LM438" s="2">
        <v>137.8448650992849</v>
      </c>
      <c r="LN438" s="2">
        <v>125.41035728229124</v>
      </c>
      <c r="LO438" s="2">
        <v>158.11836307836253</v>
      </c>
      <c r="LP438" s="2">
        <v>142.28066906594836</v>
      </c>
      <c r="LQ438" s="2">
        <v>168.03731445195245</v>
      </c>
      <c r="LR438" s="2">
        <v>142.59560497335792</v>
      </c>
      <c r="LS438" s="2">
        <v>140.41493297447059</v>
      </c>
      <c r="LT438" s="2">
        <v>177.6610018512898</v>
      </c>
      <c r="LU438" s="2">
        <v>141.74692421718359</v>
      </c>
      <c r="LV438" s="2">
        <v>142.30664542740033</v>
      </c>
      <c r="LW438" s="2">
        <v>116.08848239719663</v>
      </c>
      <c r="LX438" s="2">
        <v>83.528342446555314</v>
      </c>
      <c r="LY438" s="2">
        <v>119.87713181270779</v>
      </c>
      <c r="LZ438" s="2">
        <v>139.13642355191624</v>
      </c>
      <c r="MA438" s="2">
        <v>141.4514221390437</v>
      </c>
      <c r="MB438" s="2">
        <v>138.2964345866302</v>
      </c>
      <c r="MC438" s="2">
        <v>150.67482846680133</v>
      </c>
      <c r="MD438" s="2">
        <v>142.68198463751793</v>
      </c>
      <c r="ME438" s="2">
        <v>157.14347625633727</v>
      </c>
      <c r="MF438" s="2">
        <v>142.6786650282738</v>
      </c>
      <c r="MG438" s="2">
        <v>153.8694990180534</v>
      </c>
      <c r="MH438" s="2">
        <v>106.10563652238322</v>
      </c>
      <c r="MI438" s="2">
        <v>192.21380105629328</v>
      </c>
      <c r="MJ438" s="2">
        <v>147.76590643283706</v>
      </c>
      <c r="MK438" s="2">
        <v>142.15425188977991</v>
      </c>
      <c r="ML438" s="2">
        <v>129.70740163907064</v>
      </c>
      <c r="MM438" s="2">
        <v>134.31543716321411</v>
      </c>
      <c r="MN438" s="2">
        <v>163.58087405528607</v>
      </c>
      <c r="MO438" s="2">
        <v>158.98177499514563</v>
      </c>
      <c r="MP438" s="2">
        <v>168.41951616266999</v>
      </c>
      <c r="MQ438" s="2">
        <v>88.867360448786158</v>
      </c>
      <c r="MR438" s="2">
        <v>94.154180158200276</v>
      </c>
      <c r="MS438" s="10">
        <v>141.82234011615603</v>
      </c>
      <c r="MT438" s="2">
        <v>147.73674207700478</v>
      </c>
      <c r="MU438" s="2">
        <v>133.76438981932677</v>
      </c>
      <c r="MV438" s="2">
        <v>86.264619901752582</v>
      </c>
      <c r="MX438" s="22">
        <v>0.47649999999999998</v>
      </c>
      <c r="MY438" s="22">
        <v>0.1147</v>
      </c>
      <c r="MZ438" s="22">
        <v>0.63129999999999997</v>
      </c>
      <c r="NA438" s="22">
        <v>0.39329999999999998</v>
      </c>
      <c r="NB438" s="22">
        <v>0.3987</v>
      </c>
      <c r="NC438" s="22">
        <v>0.379</v>
      </c>
      <c r="ND438" s="22">
        <v>0.49909999999999999</v>
      </c>
      <c r="NE438" s="22">
        <v>2.4394999999999998</v>
      </c>
      <c r="NF438" s="22">
        <v>0.71809999999999996</v>
      </c>
      <c r="NG438" s="22">
        <v>4.0776000000000003</v>
      </c>
      <c r="NH438" s="23">
        <v>8.1189999999999998</v>
      </c>
      <c r="NI438" s="22">
        <v>15.6273</v>
      </c>
      <c r="NJ438" s="22">
        <v>0.61970000000000003</v>
      </c>
      <c r="NK438" s="22">
        <v>0.36380000000000001</v>
      </c>
      <c r="NL438" s="23">
        <v>6.3650000000000002</v>
      </c>
      <c r="NM438" s="3">
        <v>2.72</v>
      </c>
      <c r="NN438" s="22">
        <v>2.6627999999999998</v>
      </c>
      <c r="NO438" s="22">
        <v>4.5031999999999996</v>
      </c>
      <c r="NP438" s="22">
        <v>0.19420000000000001</v>
      </c>
      <c r="NQ438" s="22">
        <v>3.3527</v>
      </c>
      <c r="NR438" s="23">
        <v>0.105</v>
      </c>
      <c r="NS438" s="22">
        <v>1.7809999999999999</v>
      </c>
      <c r="NT438" s="22">
        <v>9.4646000000000008</v>
      </c>
      <c r="NU438" s="23">
        <v>8.4369999999999994</v>
      </c>
      <c r="NV438" s="3">
        <v>4.28</v>
      </c>
      <c r="NW438" s="22">
        <v>0.70789999999999997</v>
      </c>
      <c r="NX438" s="22">
        <v>1.0157</v>
      </c>
      <c r="NY438" s="22">
        <v>82.368200000000002</v>
      </c>
      <c r="NZ438" s="22">
        <v>29.3001</v>
      </c>
      <c r="OA438" s="23">
        <v>2.6930000000000001</v>
      </c>
      <c r="OB438" s="22">
        <v>1.0528999999999999</v>
      </c>
      <c r="OC438" s="22">
        <v>1.4146000000000001</v>
      </c>
      <c r="OD438" s="22">
        <v>2.88</v>
      </c>
      <c r="OE438" s="22">
        <v>2.0590999999999999</v>
      </c>
      <c r="OF438" s="22">
        <v>10.2875</v>
      </c>
      <c r="OG438" s="22">
        <v>6.4000000000000001E-2</v>
      </c>
      <c r="OH438" s="23">
        <v>3.4279999999999999</v>
      </c>
      <c r="OI438" s="22">
        <v>5.3848000000000003</v>
      </c>
      <c r="OJ438" s="22">
        <v>10.162800000000001</v>
      </c>
      <c r="OK438" s="22">
        <v>5.5210999999999997</v>
      </c>
      <c r="OL438" s="22">
        <v>0.47870000000000001</v>
      </c>
      <c r="OM438" s="23">
        <v>3.2629999999999999</v>
      </c>
      <c r="ON438" s="22">
        <v>3.1854</v>
      </c>
      <c r="OO438" s="22">
        <v>9.4535999999999998</v>
      </c>
      <c r="OQ438">
        <f t="shared" si="829"/>
        <v>-8</v>
      </c>
      <c r="OR438" s="23">
        <f t="shared" ca="1" si="871"/>
        <v>1.0396264732661693</v>
      </c>
      <c r="OS438" s="23">
        <f t="shared" ca="1" si="871"/>
        <v>1.0233596089764752</v>
      </c>
      <c r="OT438" s="23">
        <f t="shared" ca="1" si="871"/>
        <v>1.0014578654018083</v>
      </c>
      <c r="OU438" s="23">
        <f t="shared" ca="1" si="871"/>
        <v>1.0013607560229794</v>
      </c>
      <c r="OV438" s="23">
        <f t="shared" ca="1" si="871"/>
        <v>1.0024497646188502</v>
      </c>
      <c r="OW438" s="23">
        <f t="shared" ca="1" si="871"/>
        <v>1.008535485897442</v>
      </c>
      <c r="OX438" s="23">
        <f t="shared" ca="1" si="871"/>
        <v>1.0104581384958571</v>
      </c>
      <c r="OY438" s="23">
        <f t="shared" ca="1" si="871"/>
        <v>1.0288276398507219</v>
      </c>
      <c r="OZ438" s="23">
        <f t="shared" ca="1" si="871"/>
        <v>1.0324637930343987</v>
      </c>
      <c r="PA438" s="23">
        <f t="shared" ca="1" si="869"/>
        <v>1.0232477730187302</v>
      </c>
      <c r="PB438" s="23">
        <f t="shared" ca="1" si="869"/>
        <v>1.0455656762038541</v>
      </c>
      <c r="PC438" s="23">
        <f t="shared" ca="1" si="869"/>
        <v>1.0206766716362425</v>
      </c>
      <c r="PD438" s="23">
        <f t="shared" ca="1" si="869"/>
        <v>0.96110114533275581</v>
      </c>
      <c r="PE438" s="23">
        <f t="shared" ca="1" si="869"/>
        <v>1.031308218306378</v>
      </c>
      <c r="PF438" s="23">
        <f t="shared" ca="1" si="869"/>
        <v>1.0340848276974361</v>
      </c>
      <c r="PG438" s="23">
        <f t="shared" ca="1" si="869"/>
        <v>1.0459407080619236</v>
      </c>
      <c r="PH438" s="23">
        <f t="shared" ca="1" si="870"/>
        <v>1.025709555532673</v>
      </c>
      <c r="PI438" s="23">
        <f t="shared" ca="1" si="870"/>
        <v>1.029416697374375</v>
      </c>
      <c r="PJ438" s="23">
        <f t="shared" ca="1" si="870"/>
        <v>0.93286452849482204</v>
      </c>
      <c r="PK438" s="23">
        <f t="shared" ca="1" si="870"/>
        <v>0.95704582509314773</v>
      </c>
      <c r="PL438" s="23">
        <f t="shared" ca="1" si="870"/>
        <v>0.99729942495400825</v>
      </c>
      <c r="PM438" s="23">
        <f t="shared" ca="1" si="870"/>
        <v>1.0253654562379202</v>
      </c>
      <c r="PN438" s="23">
        <f t="shared" ca="1" si="870"/>
        <v>1.043851204382886</v>
      </c>
      <c r="PO438" s="23">
        <f t="shared" ca="1" si="851"/>
        <v>1.0629663853296731</v>
      </c>
      <c r="PP438" s="23">
        <f t="shared" ca="1" si="851"/>
        <v>1.0418257372612958</v>
      </c>
      <c r="PQ438" s="23">
        <f t="shared" ca="1" si="851"/>
        <v>1.0972775986677541</v>
      </c>
      <c r="PR438" s="23">
        <f t="shared" ca="1" si="851"/>
        <v>1.0504210027388343</v>
      </c>
      <c r="PS438" s="23">
        <f t="shared" ca="1" si="851"/>
        <v>1.0263889041461718</v>
      </c>
      <c r="PT438" s="23">
        <f t="shared" ca="1" si="851"/>
        <v>1.0283175225079215</v>
      </c>
      <c r="PU438" s="23">
        <f t="shared" ca="1" si="851"/>
        <v>0.97688646845125815</v>
      </c>
      <c r="PV438" s="23">
        <f t="shared" ca="1" si="851"/>
        <v>0.9968407253625321</v>
      </c>
      <c r="PW438" s="23">
        <f t="shared" ca="1" si="851"/>
        <v>1.0289867663498131</v>
      </c>
      <c r="PX438" s="23">
        <f t="shared" ca="1" si="855"/>
        <v>1.0339938259382191</v>
      </c>
      <c r="PY438" s="23">
        <f t="shared" ca="1" si="855"/>
        <v>1.0265070120216009</v>
      </c>
      <c r="PZ438" s="23">
        <f t="shared" ca="1" si="855"/>
        <v>1.0287667663632218</v>
      </c>
      <c r="QA438" s="23">
        <f t="shared" ca="1" si="855"/>
        <v>1.0472034600707432</v>
      </c>
      <c r="QB438" s="23">
        <f t="shared" ca="1" si="730"/>
        <v>1.0561964425341281</v>
      </c>
      <c r="QC438" s="23">
        <f t="shared" ca="1" si="730"/>
        <v>1.0603309063723774</v>
      </c>
      <c r="QD438" s="23">
        <f t="shared" ca="1" si="730"/>
        <v>1.01372138094594</v>
      </c>
      <c r="QE438" s="23">
        <f t="shared" ca="1" si="730"/>
        <v>1.0080478280074101</v>
      </c>
      <c r="QF438" s="23">
        <f t="shared" ca="1" si="730"/>
        <v>1.0235807835902535</v>
      </c>
      <c r="QG438" s="23">
        <f t="shared" ca="1" si="809"/>
        <v>1.0258462816486855</v>
      </c>
      <c r="QH438" s="23">
        <f t="shared" ca="1" si="809"/>
        <v>1.0534444086027039</v>
      </c>
      <c r="QI438" s="23">
        <f t="shared" ca="1" si="809"/>
        <v>1.0445489884836727</v>
      </c>
      <c r="QJ438" s="26">
        <f t="shared" ca="1" si="779"/>
        <v>1.0291815669979727</v>
      </c>
      <c r="QL438" s="3">
        <f t="shared" ca="1" si="751"/>
        <v>138.28920404282854</v>
      </c>
      <c r="QM438" s="3">
        <f t="shared" ca="1" si="753"/>
        <v>0.34671530376049198</v>
      </c>
      <c r="QN438" s="3">
        <f t="shared" ca="1" si="757"/>
        <v>0.37798196851243454</v>
      </c>
      <c r="QO438" s="3">
        <f t="shared" ca="1" si="762"/>
        <v>1.0461857056682788</v>
      </c>
      <c r="QP438" s="3">
        <f t="shared" ca="1" si="795"/>
        <v>2.3259620925250468</v>
      </c>
      <c r="QQ438" s="2">
        <f t="shared" ca="1" si="810"/>
        <v>4.6589864211915133</v>
      </c>
      <c r="QR438" s="3">
        <f t="shared" ca="1" si="754"/>
        <v>4.2408473710283223</v>
      </c>
      <c r="QS438" s="3">
        <f t="shared" ca="1" si="758"/>
        <v>4.631871015798473</v>
      </c>
      <c r="QT438" s="3">
        <f t="shared" ca="1" si="761"/>
        <v>4.2508723144559113</v>
      </c>
      <c r="QU438" s="3">
        <f t="shared" ca="1" si="782"/>
        <v>4.7060251816087195</v>
      </c>
    </row>
    <row r="439" spans="1:463" x14ac:dyDescent="0.35">
      <c r="A439" t="s">
        <v>1504</v>
      </c>
      <c r="B439" s="21">
        <v>45566</v>
      </c>
      <c r="C439" t="s">
        <v>1054</v>
      </c>
      <c r="D439" s="2">
        <v>134.30000000000001</v>
      </c>
      <c r="E439" s="2">
        <v>135</v>
      </c>
      <c r="F439" s="2">
        <v>2.2999999999999998</v>
      </c>
      <c r="G439" s="2">
        <v>132.1</v>
      </c>
      <c r="H439" s="2">
        <v>134.77003705216686</v>
      </c>
      <c r="I439" s="2">
        <v>131.67999562553285</v>
      </c>
      <c r="J439" s="2">
        <v>130.5</v>
      </c>
      <c r="K439" s="2">
        <v>138.5</v>
      </c>
      <c r="L439" s="2">
        <v>138.18024390929605</v>
      </c>
      <c r="M439" s="2">
        <v>128.5</v>
      </c>
      <c r="N439" s="2">
        <v>121.3</v>
      </c>
      <c r="O439" s="2">
        <v>136</v>
      </c>
      <c r="P439" s="2">
        <v>139.5</v>
      </c>
      <c r="Q439" s="2">
        <v>121.8</v>
      </c>
      <c r="R439" s="2">
        <v>133.5</v>
      </c>
      <c r="S439" s="2">
        <v>121.3</v>
      </c>
      <c r="T439" s="2">
        <v>170.8</v>
      </c>
      <c r="U439" s="2">
        <v>167.7</v>
      </c>
      <c r="V439" s="2">
        <v>153.1</v>
      </c>
      <c r="W439" s="2">
        <v>142</v>
      </c>
      <c r="X439" s="2">
        <v>139.5</v>
      </c>
      <c r="Y439" s="2">
        <v>184.8</v>
      </c>
      <c r="Z439" s="2">
        <v>184.6</v>
      </c>
      <c r="AA439" s="2">
        <v>135.9</v>
      </c>
      <c r="AB439" s="2">
        <v>111.6</v>
      </c>
      <c r="AC439" s="2">
        <v>109.9</v>
      </c>
      <c r="AD439" s="2">
        <v>155.80000000000001</v>
      </c>
      <c r="AE439" s="2">
        <v>124.7</v>
      </c>
      <c r="AF439" s="2">
        <v>138</v>
      </c>
      <c r="AG439" s="22">
        <v>509.9162</v>
      </c>
      <c r="AH439" s="22">
        <v>490.0838</v>
      </c>
      <c r="AI439" s="22">
        <v>152.29560000000001</v>
      </c>
      <c r="AJ439" s="22">
        <v>30.8627</v>
      </c>
      <c r="AK439" s="22">
        <v>40.887999999999998</v>
      </c>
      <c r="AL439" s="22">
        <v>5.8361999999999998</v>
      </c>
      <c r="AM439" s="22">
        <v>9.9711999999999996</v>
      </c>
      <c r="AN439" s="22">
        <v>30.747199999999999</v>
      </c>
      <c r="AO439" s="22">
        <v>50.110900000000001</v>
      </c>
      <c r="AP439" s="22">
        <v>25.3537</v>
      </c>
      <c r="AQ439" s="22">
        <v>23.775700000000001</v>
      </c>
      <c r="AR439" s="2">
        <v>136.5</v>
      </c>
      <c r="AS439" s="2">
        <v>148.1</v>
      </c>
      <c r="AT439" s="2">
        <v>121.8</v>
      </c>
      <c r="AU439" s="2">
        <v>140.6</v>
      </c>
      <c r="AV439" s="2">
        <v>126</v>
      </c>
      <c r="AW439" s="2">
        <v>135.9</v>
      </c>
      <c r="AX439" s="2">
        <v>133.5</v>
      </c>
      <c r="AY439" s="2">
        <v>135.80000000000001</v>
      </c>
      <c r="AZ439" s="2">
        <v>131.1</v>
      </c>
      <c r="BA439" s="2">
        <v>142</v>
      </c>
      <c r="BB439" s="2">
        <v>146.1</v>
      </c>
      <c r="BC439" s="2">
        <v>121.2</v>
      </c>
      <c r="BD439" s="3">
        <v>1.54</v>
      </c>
      <c r="BE439" s="3">
        <v>0.99</v>
      </c>
      <c r="BF439" s="3">
        <v>0.35</v>
      </c>
      <c r="BG439" s="3">
        <v>0.1</v>
      </c>
      <c r="BH439" s="3">
        <v>-0.71</v>
      </c>
      <c r="BI439" s="2">
        <v>390.7</v>
      </c>
      <c r="BJ439" s="2">
        <v>3.4</v>
      </c>
      <c r="BK439" s="2">
        <v>2.8</v>
      </c>
      <c r="BL439" s="2">
        <v>155.30000000000001</v>
      </c>
      <c r="BM439" s="2">
        <v>139.4</v>
      </c>
      <c r="BN439" s="10">
        <v>705</v>
      </c>
      <c r="BO439" s="3">
        <v>84.81</v>
      </c>
      <c r="BP439" s="22">
        <v>1.3045</v>
      </c>
      <c r="BQ439" s="3">
        <v>75.632608695652166</v>
      </c>
      <c r="BR439" s="23">
        <v>2.1990909090909092</v>
      </c>
      <c r="BS439" s="2">
        <v>248.5</v>
      </c>
      <c r="BT439" s="3">
        <v>116.34</v>
      </c>
      <c r="BU439" s="2">
        <v>2.7</v>
      </c>
      <c r="BV439" s="2">
        <v>3.3</v>
      </c>
      <c r="BW439" s="2">
        <v>5.2</v>
      </c>
      <c r="BX439" s="2">
        <v>5.6</v>
      </c>
      <c r="BY439" s="23">
        <v>315.63099999999997</v>
      </c>
      <c r="BZ439" s="2">
        <v>109.5</v>
      </c>
      <c r="CA439" s="2">
        <v>120.1</v>
      </c>
      <c r="CB439" s="3">
        <v>119.89</v>
      </c>
      <c r="CC439" s="2">
        <v>121.2</v>
      </c>
      <c r="CD439" s="2">
        <v>161.69999999999999</v>
      </c>
      <c r="CE439" s="2">
        <v>109.33191060833175</v>
      </c>
      <c r="CF439" s="3">
        <v>120.06963900620892</v>
      </c>
      <c r="CG439" s="2">
        <v>121.15667447689246</v>
      </c>
      <c r="CH439" s="23">
        <v>321.83762510817138</v>
      </c>
      <c r="CI439" s="3">
        <v>120.0422833700071</v>
      </c>
      <c r="CM439" s="2">
        <f t="shared" si="867"/>
        <v>57.978235872481541</v>
      </c>
      <c r="CN439" s="2">
        <f t="shared" si="867"/>
        <v>1.6857730234502946</v>
      </c>
      <c r="CO439" s="2">
        <f t="shared" si="764"/>
        <v>84.378587868758771</v>
      </c>
      <c r="CR439" s="2">
        <f t="shared" si="767"/>
        <v>0.59925093632959658</v>
      </c>
      <c r="CS439" s="2">
        <f t="shared" si="767"/>
        <v>0.59612518628912925</v>
      </c>
      <c r="CT439" s="2">
        <f t="shared" si="768"/>
        <v>0.37993920972644379</v>
      </c>
      <c r="CU439" s="2">
        <f t="shared" si="768"/>
        <v>0.37893224298855527</v>
      </c>
      <c r="CV439" s="2">
        <f t="shared" si="768"/>
        <v>0.28164597578633038</v>
      </c>
      <c r="CW439" s="2">
        <f t="shared" si="769"/>
        <v>7.3583517292122383E-2</v>
      </c>
      <c r="CX439" s="2">
        <f t="shared" si="770"/>
        <v>0.43509789702682689</v>
      </c>
      <c r="CY439" s="2">
        <f t="shared" si="815"/>
        <v>-2.0193861066235863</v>
      </c>
      <c r="CZ439" s="2">
        <f t="shared" si="775"/>
        <v>8.9980855137205005</v>
      </c>
      <c r="DA439" s="2">
        <f t="shared" si="776"/>
        <v>0.17953321364451402</v>
      </c>
      <c r="DB439" s="2">
        <f t="shared" si="777"/>
        <v>0.19633507853402027</v>
      </c>
      <c r="DC439" s="2">
        <f t="shared" si="859"/>
        <v>0.5404014410705007</v>
      </c>
      <c r="DF439" s="2">
        <f t="shared" si="771"/>
        <v>4.6431633858857291</v>
      </c>
      <c r="DG439" s="2">
        <f t="shared" si="771"/>
        <v>3.4326004900894436</v>
      </c>
      <c r="DH439" s="2">
        <f t="shared" si="772"/>
        <v>4.9707136077754788</v>
      </c>
      <c r="DI439" s="2">
        <f t="shared" si="863"/>
        <v>8.4591199921681515</v>
      </c>
      <c r="DJ439" s="2">
        <f t="shared" si="863"/>
        <v>9.386368768426113</v>
      </c>
      <c r="DM439" s="2">
        <f t="shared" si="816"/>
        <v>3.1490015360983281</v>
      </c>
      <c r="DN439" s="2">
        <f t="shared" si="816"/>
        <v>2.2727272727272729</v>
      </c>
      <c r="DO439" s="2">
        <f t="shared" si="780"/>
        <v>3.2838154808444009</v>
      </c>
      <c r="DP439" s="2">
        <f t="shared" si="817"/>
        <v>-0.30557677616501577</v>
      </c>
      <c r="DQ439" s="2">
        <f t="shared" si="854"/>
        <v>0.62240410977942273</v>
      </c>
      <c r="DR439" s="2">
        <f t="shared" si="818"/>
        <v>5.0037907505686086</v>
      </c>
      <c r="DS439" s="2">
        <f t="shared" si="819"/>
        <v>4.2525750402096998</v>
      </c>
      <c r="DT439" s="2">
        <v>4.2</v>
      </c>
      <c r="DU439" s="2">
        <v>5.2</v>
      </c>
      <c r="DV439" s="2">
        <f t="shared" si="781"/>
        <v>1.6442451420029869</v>
      </c>
      <c r="DW439" s="2">
        <f t="shared" si="820"/>
        <v>1.0788381742738551</v>
      </c>
      <c r="DX439" s="2">
        <f t="shared" si="821"/>
        <v>-7.1234366503534545</v>
      </c>
      <c r="DY439" s="2">
        <f t="shared" si="822"/>
        <v>-1.9103600293901457</v>
      </c>
      <c r="DZ439" s="2">
        <f t="shared" si="823"/>
        <v>-13.726884779516357</v>
      </c>
      <c r="EA439" s="2">
        <f t="shared" si="835"/>
        <v>6.6115702479338623</v>
      </c>
      <c r="EB439" s="2">
        <f t="shared" si="835"/>
        <v>5.8051140290255709</v>
      </c>
      <c r="EC439" s="2">
        <f t="shared" si="835"/>
        <v>5.0295857988165826</v>
      </c>
      <c r="ED439" s="2">
        <f t="shared" si="835"/>
        <v>4.3380703066566939</v>
      </c>
      <c r="EE439" s="2">
        <f t="shared" si="718"/>
        <v>-7.3219658976930724</v>
      </c>
      <c r="EF439" s="2">
        <f t="shared" si="718"/>
        <v>-6.0081466395112031</v>
      </c>
      <c r="EG439" s="2">
        <f t="shared" si="718"/>
        <v>1.5695067264573925</v>
      </c>
      <c r="EH439" s="2">
        <f t="shared" si="718"/>
        <v>-3.2090199479618442</v>
      </c>
      <c r="EI439" s="2">
        <f t="shared" si="849"/>
        <v>1.8656716417910557</v>
      </c>
      <c r="EJ439" s="2">
        <f t="shared" si="849"/>
        <v>5.3342816500711265</v>
      </c>
      <c r="EK439" s="2">
        <f t="shared" si="849"/>
        <v>1.0788381742738551</v>
      </c>
      <c r="EL439" s="2">
        <f t="shared" si="849"/>
        <v>2.9282576866764387</v>
      </c>
      <c r="EM439" s="2">
        <f t="shared" si="849"/>
        <v>-0.55248618784530246</v>
      </c>
      <c r="EN439" s="2">
        <f t="shared" si="849"/>
        <v>5.5944055944056048</v>
      </c>
      <c r="EO439" s="2">
        <f t="shared" si="830"/>
        <v>-1.9103600293901457</v>
      </c>
      <c r="EP439" s="2">
        <f t="shared" si="830"/>
        <v>4.6224961479198745</v>
      </c>
      <c r="EQ439" s="2">
        <f t="shared" si="830"/>
        <v>2.9850746268656803</v>
      </c>
      <c r="ER439" s="2">
        <f t="shared" si="716"/>
        <v>5.0295857988165826</v>
      </c>
      <c r="ES439" s="2">
        <f t="shared" si="716"/>
        <v>4.2082738944365206</v>
      </c>
      <c r="ET439" s="2">
        <f t="shared" si="716"/>
        <v>2.8862478777589073</v>
      </c>
      <c r="EU439" s="2">
        <f t="shared" si="765"/>
        <v>3.4</v>
      </c>
      <c r="EV439" s="2">
        <f t="shared" si="765"/>
        <v>2.8</v>
      </c>
      <c r="EW439" s="2">
        <f t="shared" si="824"/>
        <v>-1.6466117796073432</v>
      </c>
      <c r="EX439" s="2">
        <f t="shared" si="824"/>
        <v>-0.35739814152966343</v>
      </c>
      <c r="EY439" s="2">
        <f t="shared" si="825"/>
        <v>-22.129025341703091</v>
      </c>
      <c r="EZ439" s="2">
        <f t="shared" si="825"/>
        <v>-31.199136058743505</v>
      </c>
      <c r="FA439" s="2">
        <f t="shared" si="826"/>
        <v>-6.1555891238670775</v>
      </c>
      <c r="FB439" s="2">
        <f t="shared" si="733"/>
        <v>2.5788440538713431</v>
      </c>
      <c r="FC439" s="2">
        <f t="shared" si="733"/>
        <v>2.2408963585434316</v>
      </c>
      <c r="FD439" s="2">
        <f t="shared" si="733"/>
        <v>2.1258503401360596</v>
      </c>
      <c r="FE439" s="2">
        <f t="shared" si="732"/>
        <v>1.2327957443215354</v>
      </c>
      <c r="FF439" s="2">
        <f t="shared" si="732"/>
        <v>0.91590341382181695</v>
      </c>
      <c r="FG439" s="2">
        <f t="shared" si="732"/>
        <v>2.018927444794949</v>
      </c>
      <c r="FH439" s="2">
        <v>6.1</v>
      </c>
      <c r="FI439" s="2">
        <v>6.6</v>
      </c>
      <c r="FL439" s="2">
        <f t="shared" si="864"/>
        <v>0.70007525081192679</v>
      </c>
      <c r="FM439" s="2">
        <f t="shared" si="864"/>
        <v>0.79212598649447408</v>
      </c>
      <c r="FN439" s="2">
        <f t="shared" si="798"/>
        <v>1.011837115556613</v>
      </c>
      <c r="FQ439" s="2">
        <f t="shared" si="865"/>
        <v>2.8298448091111483</v>
      </c>
      <c r="FR439" s="2">
        <f t="shared" si="865"/>
        <v>3.2063509664796541</v>
      </c>
      <c r="FS439" s="2">
        <f t="shared" si="800"/>
        <v>4.1091927446702092</v>
      </c>
      <c r="FT439" s="2">
        <f t="shared" si="866"/>
        <v>3.0361620664458355</v>
      </c>
      <c r="FU439" s="2">
        <f t="shared" si="866"/>
        <v>2.4090920835728724</v>
      </c>
      <c r="FX439" s="2">
        <f t="shared" si="872"/>
        <v>2.0250799247772067</v>
      </c>
      <c r="FY439" s="2">
        <f t="shared" si="872"/>
        <v>3.5412266444083684</v>
      </c>
      <c r="FZ439" s="2">
        <f t="shared" si="813"/>
        <v>5.1923153008051948</v>
      </c>
      <c r="GA439" s="2">
        <f t="shared" si="873"/>
        <v>3.0130196272338594</v>
      </c>
      <c r="GB439" s="2">
        <f t="shared" si="873"/>
        <v>3.158265785366865</v>
      </c>
      <c r="GE439" s="2">
        <f t="shared" si="858"/>
        <v>-3.6515643590592859</v>
      </c>
      <c r="GF439" s="2">
        <f t="shared" si="858"/>
        <v>-2.561415607632815</v>
      </c>
      <c r="GG439" s="2">
        <f t="shared" si="856"/>
        <v>-19.179651850108581</v>
      </c>
      <c r="GH439" s="2">
        <f t="shared" si="856"/>
        <v>-25.17545372348652</v>
      </c>
      <c r="GI439" s="2">
        <f t="shared" si="832"/>
        <v>-7.3127973954420167</v>
      </c>
      <c r="GJ439" s="2">
        <f t="shared" si="833"/>
        <v>5.1737255896525891</v>
      </c>
      <c r="GK439" s="2">
        <v>5.4</v>
      </c>
      <c r="GN439" s="2">
        <f t="shared" si="752"/>
        <v>0.59999999999999987</v>
      </c>
      <c r="GQ439" s="2">
        <f t="shared" si="717"/>
        <v>0.29999999999999982</v>
      </c>
      <c r="GT439" s="27">
        <f t="shared" ca="1" si="734"/>
        <v>101.75054704595186</v>
      </c>
      <c r="GU439" s="27">
        <f t="shared" ca="1" si="735"/>
        <v>93.164362519201234</v>
      </c>
      <c r="GV439" s="27">
        <f t="shared" ca="1" si="735"/>
        <v>93.129770992366417</v>
      </c>
      <c r="GW439" s="27">
        <f t="shared" ca="1" si="736"/>
        <v>100.07668711656441</v>
      </c>
      <c r="GX439" s="27">
        <f t="shared" ca="1" si="736"/>
        <v>104.13533834586465</v>
      </c>
      <c r="GY439" s="27">
        <f t="shared" ca="1" si="737"/>
        <v>102.11800302571861</v>
      </c>
      <c r="GZ439" s="27">
        <f t="shared" ca="1" si="738"/>
        <v>78.843441466854728</v>
      </c>
      <c r="HA439" s="27">
        <f t="shared" ca="1" si="739"/>
        <v>100.27372262773724</v>
      </c>
      <c r="HB439" s="27">
        <f t="shared" ca="1" si="739"/>
        <v>104.28380187416333</v>
      </c>
      <c r="HC439" s="27">
        <f t="shared" ca="1" si="739"/>
        <v>100.97165991902834</v>
      </c>
      <c r="HD439" s="27">
        <f t="shared" ca="1" si="739"/>
        <v>97.526501766784463</v>
      </c>
      <c r="HE439" s="27">
        <f t="shared" ca="1" si="740"/>
        <v>101.73199635369188</v>
      </c>
      <c r="HG439" s="27">
        <f t="shared" ca="1" si="741"/>
        <v>100.95729013254785</v>
      </c>
      <c r="HH439" s="27">
        <f t="shared" ca="1" si="742"/>
        <v>92.6031294452347</v>
      </c>
      <c r="HI439" s="27">
        <f t="shared" ca="1" si="742"/>
        <v>99.728113104948349</v>
      </c>
      <c r="HJ439" s="27">
        <f t="shared" ca="1" si="743"/>
        <v>99.618029029793732</v>
      </c>
      <c r="HK439" s="27">
        <f t="shared" ca="1" si="743"/>
        <v>100.83396512509478</v>
      </c>
      <c r="HL439" s="27">
        <f t="shared" ca="1" si="744"/>
        <v>100.15151515151514</v>
      </c>
      <c r="HM439" s="27">
        <f t="shared" ca="1" si="745"/>
        <v>135.21932612841704</v>
      </c>
      <c r="HN439" s="27">
        <f t="shared" ca="1" si="746"/>
        <v>96.905393457117597</v>
      </c>
      <c r="HO439" s="27">
        <f t="shared" ca="1" si="746"/>
        <v>100.94594594594595</v>
      </c>
      <c r="HP439" s="27">
        <f t="shared" ca="1" si="746"/>
        <v>100.40650406504066</v>
      </c>
      <c r="HQ439" s="27">
        <f t="shared" ca="1" si="746"/>
        <v>102.53623188405795</v>
      </c>
      <c r="HR439" s="27">
        <f t="shared" ca="1" si="747"/>
        <v>95.143104943625332</v>
      </c>
      <c r="HT439" s="27">
        <f t="shared" ca="1" si="860"/>
        <v>168.01238219515736</v>
      </c>
      <c r="HU439" s="27">
        <f t="shared" ca="1" si="860"/>
        <v>28.767845579078454</v>
      </c>
      <c r="HV439" s="27">
        <f t="shared" ca="1" si="860"/>
        <v>37.156284280546167</v>
      </c>
      <c r="HW439" s="27">
        <f t="shared" ca="1" si="861"/>
        <v>526.24031250000007</v>
      </c>
      <c r="HX439" s="27">
        <f t="shared" ca="1" si="861"/>
        <v>473.84235636363644</v>
      </c>
      <c r="HY439" s="27">
        <f t="shared" ca="1" si="802"/>
        <v>1000</v>
      </c>
      <c r="HZ439" s="27">
        <f t="shared" ca="1" si="862"/>
        <v>2.872193273330176</v>
      </c>
      <c r="IA439" s="27">
        <f t="shared" ca="1" si="862"/>
        <v>10.252800821004019</v>
      </c>
      <c r="IB439" s="27">
        <f t="shared" ca="1" si="862"/>
        <v>29.353635718433448</v>
      </c>
      <c r="IC439" s="27">
        <f t="shared" ca="1" si="862"/>
        <v>50.197375658049822</v>
      </c>
      <c r="ID439" s="27">
        <f t="shared" ca="1" si="862"/>
        <v>26.787704381948991</v>
      </c>
      <c r="IE439" s="27">
        <f t="shared" ca="1" si="862"/>
        <v>23.185991804522693</v>
      </c>
      <c r="IG439" s="28">
        <f t="shared" ca="1" si="786"/>
        <v>0.42784114863500911</v>
      </c>
      <c r="IH439" s="28">
        <f t="shared" ca="1" si="786"/>
        <v>-0.4240779045678999</v>
      </c>
      <c r="II439" s="28">
        <f t="shared" ca="1" si="786"/>
        <v>-0.29143785152527685</v>
      </c>
      <c r="IJ439" s="28">
        <f t="shared" ca="1" si="787"/>
        <v>-0.16184527117029515</v>
      </c>
      <c r="IK439" s="24">
        <f t="shared" ca="1" si="803"/>
        <v>0.12582933628787252</v>
      </c>
      <c r="IL439" s="28">
        <f t="shared" ca="1" si="788"/>
        <v>2.424901031328321</v>
      </c>
      <c r="IM439" s="28">
        <f t="shared" ca="1" si="804"/>
        <v>2.2727272727272623</v>
      </c>
      <c r="IN439" s="3">
        <f t="shared" ca="1" si="805"/>
        <v>2.2630557601580259</v>
      </c>
      <c r="IO439" s="2">
        <f t="shared" si="827"/>
        <v>2.2999999999999998</v>
      </c>
      <c r="IQ439" s="2">
        <f t="shared" ca="1" si="838"/>
        <v>-0.28767460745816764</v>
      </c>
      <c r="IS439" s="3">
        <f t="shared" ca="1" si="790"/>
        <v>-0.10845581784880592</v>
      </c>
      <c r="IT439" s="3">
        <f t="shared" ca="1" si="791"/>
        <v>0.59163107687042382</v>
      </c>
      <c r="IU439" s="3">
        <f t="shared" si="792"/>
        <v>0.59999999999999987</v>
      </c>
      <c r="IV439" s="3">
        <f t="shared" ca="1" si="793"/>
        <v>0.11682474097838202</v>
      </c>
      <c r="IX439" s="28">
        <f ca="1">$HL439/100*(GZ439-100)*AL439/1000+(HM439-100)*HZ439/$HY439</f>
        <v>-2.2504276991019395E-2</v>
      </c>
      <c r="IY439" s="28">
        <f ca="1">$HL439/100*(HA439-100)*AM439/1000+(HN439-100)*IA439/$HY439</f>
        <v>-2.899490606957416E-2</v>
      </c>
      <c r="IZ439" s="28">
        <f ca="1">$HL439/100*(HB439-100)*AN439/1000+(HO439-100)*IB439/$HY439</f>
        <v>0.15968143374187882</v>
      </c>
      <c r="JA439" s="28">
        <f ca="1">$HL439/100*(HC439-100)*AO439/1000+(HP439-100)*IC439/$HY439</f>
        <v>6.9169964164044834E-2</v>
      </c>
      <c r="JB439" s="28">
        <f ca="1">$HL439/100*(HD439-100)*AP439/1000+(HQ439-100)*ID439/$HY439</f>
        <v>5.1324791136572179E-3</v>
      </c>
      <c r="JC439" s="28">
        <f ca="1">$HL439/100*(HE439-100)*AQ439/1000+(HR439-100)*IE439/$HY439</f>
        <v>-7.1370110196805503E-2</v>
      </c>
      <c r="JE439" s="3">
        <f t="shared" ca="1" si="868"/>
        <v>4.3456224948187488E-2</v>
      </c>
      <c r="JF439" s="3">
        <f t="shared" ca="1" si="868"/>
        <v>2.0924228548575563E-2</v>
      </c>
      <c r="JG439" s="3">
        <f t="shared" ca="1" si="868"/>
        <v>6.5139434231380869E-2</v>
      </c>
      <c r="JH439" s="3">
        <f t="shared" ca="1" si="868"/>
        <v>1.1965232331872001E-2</v>
      </c>
      <c r="JI439" s="3">
        <f t="shared" ca="1" si="868"/>
        <v>3.4319126321274762E-2</v>
      </c>
      <c r="JJ439" s="3">
        <f t="shared" ca="1" si="868"/>
        <v>7.4723699689486361E-2</v>
      </c>
      <c r="JK439" s="3">
        <f>IO439-IO438</f>
        <v>0.59999999999999987</v>
      </c>
      <c r="JL439" s="3">
        <f t="shared" ca="1" si="794"/>
        <v>0.49140434082043155</v>
      </c>
      <c r="JN439" s="10">
        <f>COUNTIF(EI439:ET439,"&gt;2")</f>
        <v>8</v>
      </c>
      <c r="JP439" s="2">
        <f>AVERAGE(CS439,CS427,CS415,CS403,CS391,CS379,CS367,CS355,CS343,CS331)</f>
        <v>0.38066021870662947</v>
      </c>
      <c r="JQ439" s="2">
        <f>CS439-JP439</f>
        <v>0.21546496758249978</v>
      </c>
      <c r="JR439" s="2">
        <f>AVERAGE(CT439,CT427,CT415,CT403,CT391,CT379,CT367,CT355,CT343,CT331)</f>
        <v>0.26412700682411894</v>
      </c>
      <c r="JS439" s="2">
        <f>CT439-JR439</f>
        <v>0.11581220290232486</v>
      </c>
      <c r="JT439" s="2">
        <f>AVERAGE(CS391,CS379,CS367,CS355,CS343,CS331,CS319,CS307,CS295,CS283)</f>
        <v>9.28018495779354E-2</v>
      </c>
      <c r="JU439" s="2">
        <f>MIN(CS391,CS379,CS367,CS355,CS343,CS331,CS319,CS307,CS295,CS283)</f>
        <v>-0.18433179723502566</v>
      </c>
      <c r="JV439" s="2">
        <f>MAX(CS391,CS379,CS367,CS355,CS343,CS331,CS319,CS307,CS295,CS283)-JU439</f>
        <v>0.70246651226093249</v>
      </c>
      <c r="JW439" s="2">
        <f>AVERAGE(CX391,CX379,CX367,CX355,CX343,CX331,CX319,CX307,CX295,CX283)</f>
        <v>9.1275485269890683E-2</v>
      </c>
      <c r="JX439" s="2">
        <f>MIN(CX391,CX379,CX367,CX355,CX343,CX331,CX319,CX307,CX295,CX283)</f>
        <v>-0.19361084220716637</v>
      </c>
      <c r="JY439" s="2">
        <f>MAX(CX391,CX379,CX367,CX355,CX343,CX331,CX319,CX307,CX295,CX283)-JX439</f>
        <v>1.0556798077244047</v>
      </c>
      <c r="JZ439" s="2">
        <f>AVERAGE(CT391,CT379,CT367,CT355,CT343,CT331,CT319,CT307,CT295,CT283)</f>
        <v>0.17118682351085074</v>
      </c>
      <c r="KA439" s="2">
        <f>MIN(CT391,CT379,CT367,CT355,CT343,CT331,CT319,CT307,CT295,CT283)</f>
        <v>0</v>
      </c>
      <c r="KB439" s="2">
        <f>MAX(CT391,CT379,CT367,CT355,CT343,CT331,CT319,CT307,CT295,CT283)-KA439</f>
        <v>0.62630480167015512</v>
      </c>
      <c r="KC439" s="2">
        <f>AVERAGE(CW391,CW379,CW367,CW355,CW343,CW331,CW319,CW307,CW295,CW283)</f>
        <v>-9.1363252348678398E-2</v>
      </c>
      <c r="KD439" s="2">
        <f>MIN(CW391,CW379,CW367,CW355,CW343,CW331,CW319,CW307,CW295,CW283)</f>
        <v>-0.82474226804123418</v>
      </c>
      <c r="KE439" s="2">
        <f>MAX(CW391,CW379,CW367,CW355,CW343,CW331,CW319,CW307,CW295,CW283)-KD439</f>
        <v>1.4223518297942164</v>
      </c>
      <c r="KH439" s="2">
        <f>(DN439*$DN$4)+(FB439*$FB$3)+(FC439*$FC$3)+(FD439*$FD$3)+(FE439*$FE$3)+(FF439*$FF$3)+(FG439*$FG$3)</f>
        <v>2.2655176366571452</v>
      </c>
      <c r="KI439" s="2">
        <f>F439-KH439</f>
        <v>3.4482363342854594E-2</v>
      </c>
      <c r="KJ439" s="2">
        <f>MAX(DN439,FB439:FG439)</f>
        <v>2.5788440538713431</v>
      </c>
      <c r="KK439" s="2">
        <f>MIN(DN439,FB439:FG439)</f>
        <v>0.91590341382181695</v>
      </c>
      <c r="KL439" s="2">
        <f t="shared" si="828"/>
        <v>1.6629406400495261</v>
      </c>
      <c r="KO439" s="2">
        <f>KO438+(KO440-KO437)*1/3</f>
        <v>84.427779999999998</v>
      </c>
      <c r="KP439" s="2">
        <f>100*((BO433/BO421)-1)</f>
        <v>3.8975782038345175</v>
      </c>
      <c r="KQ439" s="2">
        <f t="shared" si="857"/>
        <v>4.3698789101917379</v>
      </c>
      <c r="KR439" s="2">
        <f>100*((BO427/BO415)-1)</f>
        <v>4.5862024165259196</v>
      </c>
      <c r="KS439" s="2">
        <f t="shared" si="850"/>
        <v>5.7872461132042696</v>
      </c>
      <c r="KT439" s="3">
        <f>KT438+(KT440-KT437)*1/3</f>
        <v>1.2877556666666667</v>
      </c>
      <c r="KU439" s="3">
        <f>KU438+(KU440-KU437)*1/3</f>
        <v>84.427779999999998</v>
      </c>
      <c r="KV439" s="3">
        <f t="shared" si="773"/>
        <v>65.561955722967113</v>
      </c>
      <c r="KW439" s="2">
        <f t="shared" si="774"/>
        <v>118.13317990349826</v>
      </c>
      <c r="KX439" s="2">
        <f t="shared" si="837"/>
        <v>119.93708274750725</v>
      </c>
      <c r="LA439">
        <v>2</v>
      </c>
      <c r="LB439">
        <v>0</v>
      </c>
      <c r="LE439" s="2">
        <v>145.25780422500969</v>
      </c>
      <c r="LF439" s="2">
        <v>158.58429911410906</v>
      </c>
      <c r="LG439" s="2">
        <v>107.8851148239372</v>
      </c>
      <c r="LH439" s="2">
        <v>104.47716273460064</v>
      </c>
      <c r="LI439" s="2">
        <v>110.91548320619899</v>
      </c>
      <c r="LJ439" s="2">
        <v>115.43806048621478</v>
      </c>
      <c r="LK439" s="2">
        <v>122.14559162008315</v>
      </c>
      <c r="LL439" s="2">
        <v>133.16455696856434</v>
      </c>
      <c r="LM439" s="2">
        <v>138.58262960737488</v>
      </c>
      <c r="LN439" s="2">
        <v>125.85244426537683</v>
      </c>
      <c r="LO439" s="2">
        <v>161.6171809244629</v>
      </c>
      <c r="LP439" s="2">
        <v>143.70730899133952</v>
      </c>
      <c r="LQ439" s="2">
        <v>165.78875124358134</v>
      </c>
      <c r="LR439" s="2">
        <v>143.04960697377899</v>
      </c>
      <c r="LS439" s="2">
        <v>142.68092650869684</v>
      </c>
      <c r="LT439" s="2">
        <v>177.61712753736538</v>
      </c>
      <c r="LU439" s="2">
        <v>141.42990774954166</v>
      </c>
      <c r="LV439" s="2">
        <v>143.02350237493999</v>
      </c>
      <c r="LW439" s="2">
        <v>116.33908141496718</v>
      </c>
      <c r="LX439" s="2">
        <v>82.074309557745167</v>
      </c>
      <c r="LY439" s="2">
        <v>104.58198085142128</v>
      </c>
      <c r="LZ439" s="2">
        <v>140.50496011863791</v>
      </c>
      <c r="MA439" s="2">
        <v>141.80387898984048</v>
      </c>
      <c r="MB439" s="2">
        <v>134.0591817966004</v>
      </c>
      <c r="MC439" s="2">
        <v>151.51610054129381</v>
      </c>
      <c r="MD439" s="2">
        <v>145.21482450872855</v>
      </c>
      <c r="ME439" s="2">
        <v>157.49106344850654</v>
      </c>
      <c r="MF439" s="2">
        <v>142.75832505829192</v>
      </c>
      <c r="MG439" s="2">
        <v>154.3592204776877</v>
      </c>
      <c r="MH439" s="2">
        <v>106.1734559700346</v>
      </c>
      <c r="MI439" s="2">
        <v>192.46764933232845</v>
      </c>
      <c r="MJ439" s="2">
        <v>148.32760266817675</v>
      </c>
      <c r="MK439" s="2">
        <v>142.91535826686419</v>
      </c>
      <c r="ML439" s="2">
        <v>129.61699277043382</v>
      </c>
      <c r="MM439" s="2">
        <v>134.41148241480829</v>
      </c>
      <c r="MN439" s="2">
        <v>164.5459936357833</v>
      </c>
      <c r="MO439" s="2">
        <v>160.15855650854772</v>
      </c>
      <c r="MP439" s="2">
        <v>172.6197193819481</v>
      </c>
      <c r="MQ439" s="2">
        <v>89.198321780821786</v>
      </c>
      <c r="MR439" s="2">
        <v>94.236169948061075</v>
      </c>
      <c r="MS439" s="10">
        <v>142.4303901273509</v>
      </c>
      <c r="MT439" s="2">
        <v>148.1951643441364</v>
      </c>
      <c r="MU439" s="2">
        <v>134.5339146372244</v>
      </c>
      <c r="MV439" s="2">
        <v>86.411943205806892</v>
      </c>
      <c r="MX439" s="22">
        <v>0.47649999999999998</v>
      </c>
      <c r="MY439" s="22">
        <v>0.1147</v>
      </c>
      <c r="MZ439" s="22">
        <v>0.63129999999999997</v>
      </c>
      <c r="NA439" s="22">
        <v>0.39329999999999998</v>
      </c>
      <c r="NB439" s="22">
        <v>0.3987</v>
      </c>
      <c r="NC439" s="22">
        <v>0.379</v>
      </c>
      <c r="ND439" s="22">
        <v>0.49909999999999999</v>
      </c>
      <c r="NE439" s="22">
        <v>2.4394999999999998</v>
      </c>
      <c r="NF439" s="22">
        <v>0.71809999999999996</v>
      </c>
      <c r="NG439" s="22">
        <v>4.0776000000000003</v>
      </c>
      <c r="NH439" s="23">
        <v>8.1189999999999998</v>
      </c>
      <c r="NI439" s="22">
        <v>15.6273</v>
      </c>
      <c r="NJ439" s="22">
        <v>0.61970000000000003</v>
      </c>
      <c r="NK439" s="22">
        <v>0.36380000000000001</v>
      </c>
      <c r="NL439" s="23">
        <v>6.3650000000000002</v>
      </c>
      <c r="NM439" s="3">
        <v>2.72</v>
      </c>
      <c r="NN439" s="22">
        <v>2.6627999999999998</v>
      </c>
      <c r="NO439" s="22">
        <v>4.5031999999999996</v>
      </c>
      <c r="NP439" s="22">
        <v>0.19420000000000001</v>
      </c>
      <c r="NQ439" s="22">
        <v>3.3527</v>
      </c>
      <c r="NR439" s="23">
        <v>0.105</v>
      </c>
      <c r="NS439" s="22">
        <v>1.7809999999999999</v>
      </c>
      <c r="NT439" s="22">
        <v>9.4646000000000008</v>
      </c>
      <c r="NU439" s="23">
        <v>8.4369999999999994</v>
      </c>
      <c r="NV439" s="3">
        <v>4.28</v>
      </c>
      <c r="NW439" s="22">
        <v>0.70789999999999997</v>
      </c>
      <c r="NX439" s="22">
        <v>1.0157</v>
      </c>
      <c r="NY439" s="22">
        <v>82.368200000000002</v>
      </c>
      <c r="NZ439" s="22">
        <v>29.3001</v>
      </c>
      <c r="OA439" s="23">
        <v>2.6930000000000001</v>
      </c>
      <c r="OB439" s="22">
        <v>1.0528999999999999</v>
      </c>
      <c r="OC439" s="22">
        <v>1.4146000000000001</v>
      </c>
      <c r="OD439" s="22">
        <v>2.88</v>
      </c>
      <c r="OE439" s="22">
        <v>2.0590999999999999</v>
      </c>
      <c r="OF439" s="22">
        <v>10.2875</v>
      </c>
      <c r="OG439" s="22">
        <v>6.4000000000000001E-2</v>
      </c>
      <c r="OH439" s="23">
        <v>3.4279999999999999</v>
      </c>
      <c r="OI439" s="22">
        <v>5.3848000000000003</v>
      </c>
      <c r="OJ439" s="22">
        <v>10.162800000000001</v>
      </c>
      <c r="OK439" s="22">
        <v>5.5210999999999997</v>
      </c>
      <c r="OL439" s="22">
        <v>0.47870000000000001</v>
      </c>
      <c r="OM439" s="23">
        <v>3.2629999999999999</v>
      </c>
      <c r="ON439" s="22">
        <v>3.1854</v>
      </c>
      <c r="OO439" s="22">
        <v>9.4535999999999998</v>
      </c>
      <c r="OQ439">
        <f t="shared" si="829"/>
        <v>-9</v>
      </c>
      <c r="OR439" s="23">
        <f t="shared" ca="1" si="871"/>
        <v>1.0442407522088604</v>
      </c>
      <c r="OS439" s="23">
        <f t="shared" ca="1" si="871"/>
        <v>1.0263476977350798</v>
      </c>
      <c r="OT439" s="23">
        <f t="shared" ca="1" si="871"/>
        <v>1.0013215860819429</v>
      </c>
      <c r="OU439" s="23">
        <f t="shared" ca="1" si="871"/>
        <v>1.0022417754038089</v>
      </c>
      <c r="OV439" s="23">
        <f t="shared" ca="1" si="871"/>
        <v>1.0015768010323909</v>
      </c>
      <c r="OW439" s="23">
        <f t="shared" ca="1" si="871"/>
        <v>1.0089606790446519</v>
      </c>
      <c r="OX439" s="23">
        <f t="shared" ca="1" si="871"/>
        <v>1.0102279413095849</v>
      </c>
      <c r="OY439" s="23">
        <f t="shared" ca="1" si="871"/>
        <v>1.0328820512359895</v>
      </c>
      <c r="OZ439" s="23">
        <f t="shared" ca="1" si="871"/>
        <v>1.0379896799931918</v>
      </c>
      <c r="PA439" s="23">
        <f t="shared" ca="1" si="869"/>
        <v>1.0268548476713018</v>
      </c>
      <c r="PB439" s="23">
        <f t="shared" ca="1" si="869"/>
        <v>1.0687017862416177</v>
      </c>
      <c r="PC439" s="23">
        <f t="shared" ca="1" si="869"/>
        <v>1.0309109367702973</v>
      </c>
      <c r="PD439" s="23">
        <f t="shared" ca="1" si="869"/>
        <v>0.94824033116200501</v>
      </c>
      <c r="PE439" s="23">
        <f t="shared" ca="1" si="869"/>
        <v>1.0345917416256927</v>
      </c>
      <c r="PF439" s="23">
        <f t="shared" ca="1" si="869"/>
        <v>1.0507727218107346</v>
      </c>
      <c r="PG439" s="23">
        <f t="shared" ca="1" si="869"/>
        <v>1.0456824075317361</v>
      </c>
      <c r="PH439" s="23">
        <f t="shared" ca="1" si="870"/>
        <v>1.0234155599351153</v>
      </c>
      <c r="PI439" s="23">
        <f t="shared" ca="1" si="870"/>
        <v>1.0346022915482087</v>
      </c>
      <c r="PJ439" s="23">
        <f t="shared" ca="1" si="870"/>
        <v>0.93487829359646168</v>
      </c>
      <c r="PK439" s="23">
        <f t="shared" ca="1" si="870"/>
        <v>0.94038589787533822</v>
      </c>
      <c r="PL439" s="23">
        <f t="shared" ca="1" si="870"/>
        <v>0.87005376076754859</v>
      </c>
      <c r="PM439" s="23">
        <f t="shared" ca="1" si="870"/>
        <v>1.0354508823635331</v>
      </c>
      <c r="PN439" s="23">
        <f t="shared" ca="1" si="870"/>
        <v>1.046452185713675</v>
      </c>
      <c r="PO439" s="23">
        <f t="shared" ca="1" si="851"/>
        <v>1.0303982479412528</v>
      </c>
      <c r="PP439" s="23">
        <f t="shared" ca="1" si="851"/>
        <v>1.0476426272366415</v>
      </c>
      <c r="PQ439" s="23">
        <f t="shared" ca="1" si="851"/>
        <v>1.1167560805430417</v>
      </c>
      <c r="PR439" s="23">
        <f t="shared" ca="1" si="851"/>
        <v>1.0527444392290775</v>
      </c>
      <c r="PS439" s="23">
        <f t="shared" ca="1" si="851"/>
        <v>1.0269619552810303</v>
      </c>
      <c r="PT439" s="23">
        <f t="shared" ca="1" si="851"/>
        <v>1.0315903554040045</v>
      </c>
      <c r="PU439" s="23">
        <f t="shared" ca="1" si="851"/>
        <v>0.97751086412786747</v>
      </c>
      <c r="PV439" s="23">
        <f t="shared" ca="1" si="851"/>
        <v>0.99815720887320791</v>
      </c>
      <c r="PW439" s="23">
        <f t="shared" ca="1" si="851"/>
        <v>1.0328982098405737</v>
      </c>
      <c r="PX439" s="23">
        <f t="shared" ca="1" si="855"/>
        <v>1.0395299198947863</v>
      </c>
      <c r="PY439" s="23">
        <f t="shared" ca="1" si="855"/>
        <v>1.0257915143982432</v>
      </c>
      <c r="PZ439" s="23">
        <f t="shared" ca="1" si="855"/>
        <v>1.0295024090041121</v>
      </c>
      <c r="QA439" s="23">
        <f t="shared" ca="1" si="855"/>
        <v>1.053381911982775</v>
      </c>
      <c r="QB439" s="23">
        <f t="shared" ca="1" si="730"/>
        <v>1.0640143980710643</v>
      </c>
      <c r="QC439" s="23">
        <f t="shared" ca="1" si="730"/>
        <v>1.0867744289991954</v>
      </c>
      <c r="QD439" s="23">
        <f t="shared" ca="1" si="730"/>
        <v>1.0174966993176857</v>
      </c>
      <c r="QE439" s="23">
        <f t="shared" ca="1" si="730"/>
        <v>1.0089256395867696</v>
      </c>
      <c r="QF439" s="23">
        <f t="shared" ca="1" si="730"/>
        <v>1.0279692904109079</v>
      </c>
      <c r="QG439" s="23">
        <f t="shared" ca="1" si="809"/>
        <v>1.0290294490283804</v>
      </c>
      <c r="QH439" s="23">
        <f t="shared" ca="1" si="809"/>
        <v>1.059504703258032</v>
      </c>
      <c r="QI439" s="23">
        <f t="shared" ca="1" si="809"/>
        <v>1.0463328763441335</v>
      </c>
      <c r="QJ439" s="26">
        <f t="shared" ca="1" si="779"/>
        <v>1.0318253213592019</v>
      </c>
      <c r="QL439" s="3">
        <f t="shared" ca="1" si="751"/>
        <v>138.64444037626345</v>
      </c>
      <c r="QM439" s="3">
        <f t="shared" ca="1" si="753"/>
        <v>0.25687929574378376</v>
      </c>
      <c r="QN439" s="3">
        <f t="shared" ca="1" si="757"/>
        <v>0.34034692593643001</v>
      </c>
      <c r="QO439" s="3">
        <f t="shared" ca="1" si="762"/>
        <v>1.0622374238024701</v>
      </c>
      <c r="QP439" s="3">
        <f t="shared" ca="1" si="795"/>
        <v>2.2862848290142068</v>
      </c>
      <c r="QQ439" s="2">
        <f t="shared" ca="1" si="810"/>
        <v>4.2992580257516844</v>
      </c>
      <c r="QR439" s="3">
        <f t="shared" ca="1" si="754"/>
        <v>3.1264780301985873</v>
      </c>
      <c r="QS439" s="3">
        <f t="shared" ca="1" si="758"/>
        <v>4.1644358410097766</v>
      </c>
      <c r="QT439" s="3">
        <f t="shared" ca="1" si="761"/>
        <v>4.317131298586907</v>
      </c>
      <c r="QU439" s="3">
        <f t="shared" ca="1" si="782"/>
        <v>4.6248406412222165</v>
      </c>
    </row>
    <row r="440" spans="1:463" x14ac:dyDescent="0.35">
      <c r="A440" t="s">
        <v>1505</v>
      </c>
      <c r="B440" s="21">
        <v>45597</v>
      </c>
      <c r="C440" t="s">
        <v>1055</v>
      </c>
      <c r="D440" s="2">
        <v>134.6</v>
      </c>
      <c r="E440" s="2">
        <v>135.1</v>
      </c>
      <c r="F440" s="2">
        <v>2.6</v>
      </c>
      <c r="G440" s="2">
        <v>132.1</v>
      </c>
      <c r="H440" s="2">
        <v>135.20148897370913</v>
      </c>
      <c r="I440" s="2">
        <v>132.13221305833846</v>
      </c>
      <c r="J440" s="2">
        <v>130.9</v>
      </c>
      <c r="K440" s="2">
        <v>138.30000000000001</v>
      </c>
      <c r="L440" s="2">
        <v>138.68139089923901</v>
      </c>
      <c r="M440" s="2">
        <v>129.30000000000001</v>
      </c>
      <c r="N440" s="2">
        <v>122.2</v>
      </c>
      <c r="O440" s="2">
        <v>136.69999999999999</v>
      </c>
      <c r="P440" s="2">
        <v>140.5</v>
      </c>
      <c r="Q440" s="2">
        <v>122.6</v>
      </c>
      <c r="R440" s="2">
        <v>132.4</v>
      </c>
      <c r="S440" s="2">
        <v>122.2</v>
      </c>
      <c r="T440" s="2">
        <v>170.7</v>
      </c>
      <c r="U440" s="2">
        <v>135.4</v>
      </c>
      <c r="V440" s="2">
        <v>153.19999999999999</v>
      </c>
      <c r="W440" s="2">
        <v>142</v>
      </c>
      <c r="X440" s="2">
        <v>138.80000000000001</v>
      </c>
      <c r="Y440" s="2">
        <v>182.3</v>
      </c>
      <c r="Z440" s="2">
        <v>182.3</v>
      </c>
      <c r="AA440" s="2">
        <v>136.9</v>
      </c>
      <c r="AB440" s="2">
        <v>111.4</v>
      </c>
      <c r="AC440" s="2">
        <v>112.6</v>
      </c>
      <c r="AD440" s="2">
        <v>155.1</v>
      </c>
      <c r="AE440" s="2">
        <v>125.7</v>
      </c>
      <c r="AF440" s="2">
        <v>138.19999999999999</v>
      </c>
      <c r="AG440" s="22">
        <v>509.9162</v>
      </c>
      <c r="AH440" s="22">
        <v>490.0838</v>
      </c>
      <c r="AI440" s="22">
        <v>152.29560000000001</v>
      </c>
      <c r="AJ440" s="22">
        <v>30.8627</v>
      </c>
      <c r="AK440" s="22">
        <v>40.887999999999998</v>
      </c>
      <c r="AL440" s="22">
        <v>5.8361999999999998</v>
      </c>
      <c r="AM440" s="22">
        <v>9.9711999999999996</v>
      </c>
      <c r="AN440" s="22">
        <v>30.747199999999999</v>
      </c>
      <c r="AO440" s="22">
        <v>50.110900000000001</v>
      </c>
      <c r="AP440" s="22">
        <v>25.3537</v>
      </c>
      <c r="AQ440" s="22">
        <v>23.775700000000001</v>
      </c>
      <c r="AR440" s="2">
        <v>137.1</v>
      </c>
      <c r="AS440" s="2">
        <v>150.19999999999999</v>
      </c>
      <c r="AT440" s="2">
        <v>122.6</v>
      </c>
      <c r="AU440" s="2">
        <v>141.1</v>
      </c>
      <c r="AV440" s="2">
        <v>125.9</v>
      </c>
      <c r="AW440" s="2">
        <v>136</v>
      </c>
      <c r="AX440" s="2">
        <v>132.4</v>
      </c>
      <c r="AY440" s="2">
        <v>134.9</v>
      </c>
      <c r="AZ440" s="2">
        <v>131.30000000000001</v>
      </c>
      <c r="BA440" s="2">
        <v>142</v>
      </c>
      <c r="BB440" s="2">
        <v>146.19999999999999</v>
      </c>
      <c r="BC440" s="2">
        <v>121.3</v>
      </c>
      <c r="BD440" s="3">
        <v>1.64</v>
      </c>
      <c r="BE440" s="3">
        <v>0.98</v>
      </c>
      <c r="BF440" s="3">
        <v>0.49</v>
      </c>
      <c r="BG440" s="3">
        <v>0.12</v>
      </c>
      <c r="BH440" s="3">
        <v>-0.62</v>
      </c>
      <c r="BI440" s="2">
        <v>390.9</v>
      </c>
      <c r="BJ440" s="2">
        <v>3.6</v>
      </c>
      <c r="BK440" s="2">
        <v>3</v>
      </c>
      <c r="BL440" s="2">
        <v>155.5</v>
      </c>
      <c r="BM440" s="2">
        <v>139.9</v>
      </c>
      <c r="BN440" s="10">
        <v>707</v>
      </c>
      <c r="BO440" s="3">
        <v>84.31</v>
      </c>
      <c r="BP440" s="22">
        <v>1.2749999999999999</v>
      </c>
      <c r="BQ440" s="3">
        <v>74.345238095238102</v>
      </c>
      <c r="BR440" s="23">
        <v>2.117</v>
      </c>
      <c r="BS440" s="2">
        <v>249.9</v>
      </c>
      <c r="BT440" s="3">
        <v>116.16</v>
      </c>
      <c r="BU440" s="2">
        <v>2.7</v>
      </c>
      <c r="BV440" s="2">
        <v>3.3</v>
      </c>
      <c r="BW440" s="2">
        <v>5.3</v>
      </c>
      <c r="BX440" s="2">
        <v>6</v>
      </c>
      <c r="BY440" s="23">
        <v>316.52800000000002</v>
      </c>
      <c r="BZ440" s="2">
        <v>110</v>
      </c>
      <c r="CA440" s="2">
        <v>120.3</v>
      </c>
      <c r="CB440" s="3">
        <v>119.72</v>
      </c>
      <c r="CC440" s="2">
        <v>121.1</v>
      </c>
      <c r="CD440" s="2">
        <v>162</v>
      </c>
      <c r="CE440" s="2">
        <v>109.78942675426548</v>
      </c>
      <c r="CF440" s="3">
        <v>120.15587789061443</v>
      </c>
      <c r="CG440" s="2">
        <v>121.29215572567597</v>
      </c>
      <c r="CH440" s="23">
        <v>322.8378911094909</v>
      </c>
      <c r="CI440" s="3">
        <v>120.18284888744247</v>
      </c>
      <c r="CM440" s="2">
        <f t="shared" si="867"/>
        <v>58.309990662931845</v>
      </c>
      <c r="CN440" s="2">
        <f t="shared" si="867"/>
        <v>1.6603921568627451</v>
      </c>
      <c r="CO440" s="2">
        <f t="shared" si="764"/>
        <v>82.470448089434598</v>
      </c>
      <c r="CR440" s="2">
        <f t="shared" si="767"/>
        <v>0.22338049143706845</v>
      </c>
      <c r="CS440" s="2">
        <f t="shared" si="767"/>
        <v>7.4074074074069865E-2</v>
      </c>
      <c r="CT440" s="2">
        <f t="shared" si="768"/>
        <v>0</v>
      </c>
      <c r="CU440" s="2">
        <f t="shared" si="768"/>
        <v>0.32013935068910726</v>
      </c>
      <c r="CV440" s="2">
        <f t="shared" si="768"/>
        <v>0.34342151262794068</v>
      </c>
      <c r="CW440" s="2">
        <f t="shared" si="769"/>
        <v>0.5147058823529328</v>
      </c>
      <c r="CX440" s="2">
        <f t="shared" si="770"/>
        <v>-0.14440433212995568</v>
      </c>
      <c r="CY440" s="2">
        <f t="shared" si="815"/>
        <v>0.7419620774938217</v>
      </c>
      <c r="CZ440" s="2">
        <f t="shared" si="775"/>
        <v>-5.8548009367694803E-2</v>
      </c>
      <c r="DA440" s="2">
        <f t="shared" si="776"/>
        <v>-0.17921146953404002</v>
      </c>
      <c r="DB440" s="2">
        <f t="shared" si="777"/>
        <v>6.5316786414104724E-2</v>
      </c>
      <c r="DC440" s="2">
        <f t="shared" si="859"/>
        <v>5.119017148707157E-2</v>
      </c>
      <c r="DF440" s="2">
        <f t="shared" si="771"/>
        <v>3.9100421472455738</v>
      </c>
      <c r="DG440" s="2">
        <f t="shared" si="771"/>
        <v>4.1997954323727216</v>
      </c>
      <c r="DH440" s="2">
        <f t="shared" si="772"/>
        <v>4.4399861594717871</v>
      </c>
      <c r="DI440" s="2">
        <f t="shared" si="863"/>
        <v>6.9050331361391715</v>
      </c>
      <c r="DJ440" s="2">
        <f t="shared" si="863"/>
        <v>16.737563196209628</v>
      </c>
      <c r="DM440" s="2">
        <f t="shared" si="816"/>
        <v>3.5384615384615339</v>
      </c>
      <c r="DN440" s="2">
        <f t="shared" si="816"/>
        <v>2.5816249050873243</v>
      </c>
      <c r="DO440" s="2">
        <f t="shared" si="780"/>
        <v>3.5266457680250789</v>
      </c>
      <c r="DP440" s="2">
        <f t="shared" si="817"/>
        <v>0.3834355828220859</v>
      </c>
      <c r="DQ440" s="2">
        <f t="shared" si="854"/>
        <v>1.1017318055079941</v>
      </c>
      <c r="DR440" s="2">
        <f t="shared" si="818"/>
        <v>5.0113895216401092</v>
      </c>
      <c r="DS440" s="2">
        <f t="shared" si="819"/>
        <v>4.3650222253860198</v>
      </c>
      <c r="DT440" s="2">
        <v>4.5999999999999996</v>
      </c>
      <c r="DU440" s="2">
        <v>5.3</v>
      </c>
      <c r="DV440" s="2">
        <f t="shared" si="781"/>
        <v>1.8628912071535053</v>
      </c>
      <c r="DW440" s="2">
        <f t="shared" si="820"/>
        <v>2.0815986677768628</v>
      </c>
      <c r="DX440" s="2">
        <f t="shared" si="821"/>
        <v>-7.026143790849682</v>
      </c>
      <c r="DY440" s="2">
        <f t="shared" si="822"/>
        <v>-0.97232610321614787</v>
      </c>
      <c r="DZ440" s="2">
        <f t="shared" si="823"/>
        <v>-10.932944606413987</v>
      </c>
      <c r="EA440" s="2">
        <f t="shared" si="835"/>
        <v>0</v>
      </c>
      <c r="EB440" s="2">
        <f t="shared" si="835"/>
        <v>5.2920962199312527</v>
      </c>
      <c r="EC440" s="2">
        <f t="shared" si="835"/>
        <v>5.0295857988165826</v>
      </c>
      <c r="ED440" s="2">
        <f t="shared" si="835"/>
        <v>4.2824943651390113</v>
      </c>
      <c r="EE440" s="2">
        <f t="shared" si="718"/>
        <v>-9.7524752475247496</v>
      </c>
      <c r="EF440" s="2">
        <f t="shared" si="718"/>
        <v>-8.2997987927565404</v>
      </c>
      <c r="EG440" s="2">
        <f t="shared" si="718"/>
        <v>2.2404779686333143</v>
      </c>
      <c r="EH440" s="2">
        <f t="shared" si="718"/>
        <v>-1.3286093888396855</v>
      </c>
      <c r="EI440" s="2">
        <f t="shared" si="849"/>
        <v>2.0089285714285587</v>
      </c>
      <c r="EJ440" s="2">
        <f t="shared" si="849"/>
        <v>6.9039145907473287</v>
      </c>
      <c r="EK440" s="2">
        <f t="shared" si="849"/>
        <v>2.0815986677768628</v>
      </c>
      <c r="EL440" s="2">
        <f t="shared" si="849"/>
        <v>3.0679327976625093</v>
      </c>
      <c r="EM440" s="2">
        <f t="shared" si="849"/>
        <v>-0.39556962025316666</v>
      </c>
      <c r="EN440" s="2">
        <f t="shared" si="849"/>
        <v>5.5900621118012417</v>
      </c>
      <c r="EO440" s="2">
        <f t="shared" si="830"/>
        <v>-0.97232610321614787</v>
      </c>
      <c r="EP440" s="2">
        <f t="shared" si="830"/>
        <v>4.7360248447204878</v>
      </c>
      <c r="EQ440" s="2">
        <f t="shared" si="830"/>
        <v>3.5488958990536501</v>
      </c>
      <c r="ER440" s="2">
        <f t="shared" si="716"/>
        <v>5.0295857988165826</v>
      </c>
      <c r="ES440" s="2">
        <f t="shared" si="716"/>
        <v>3.9090262970860046</v>
      </c>
      <c r="ET440" s="2">
        <f t="shared" si="716"/>
        <v>3.0586236193712812</v>
      </c>
      <c r="EU440" s="2">
        <f t="shared" si="765"/>
        <v>3.6</v>
      </c>
      <c r="EV440" s="2">
        <f t="shared" si="765"/>
        <v>3</v>
      </c>
      <c r="EW440" s="2">
        <f t="shared" si="824"/>
        <v>-1.0184595798854224</v>
      </c>
      <c r="EX440" s="2">
        <f t="shared" si="824"/>
        <v>0.14316392269149159</v>
      </c>
      <c r="EY440" s="2">
        <f t="shared" si="825"/>
        <v>-12.612348210725477</v>
      </c>
      <c r="EZ440" s="2">
        <f t="shared" si="825"/>
        <v>-23.775560199457914</v>
      </c>
      <c r="FA440" s="2">
        <f t="shared" si="826"/>
        <v>-7.1693907875185703</v>
      </c>
      <c r="FB440" s="2">
        <f t="shared" si="733"/>
        <v>2.7194724612848331</v>
      </c>
      <c r="FC440" s="2">
        <f t="shared" si="733"/>
        <v>2.8999064546304965</v>
      </c>
      <c r="FD440" s="2">
        <f t="shared" si="733"/>
        <v>2.2090059473236945</v>
      </c>
      <c r="FE440" s="2">
        <f t="shared" si="732"/>
        <v>1.2602554343229322</v>
      </c>
      <c r="FF440" s="2">
        <f t="shared" si="732"/>
        <v>1.3389121338912124</v>
      </c>
      <c r="FG440" s="2">
        <f t="shared" si="732"/>
        <v>1.8867924528301883</v>
      </c>
      <c r="FH440" s="2">
        <v>5.6</v>
      </c>
      <c r="FI440" s="2">
        <v>5.9</v>
      </c>
      <c r="FL440" s="2">
        <f t="shared" si="864"/>
        <v>0.68604842000745681</v>
      </c>
      <c r="FM440" s="2">
        <f t="shared" si="864"/>
        <v>0.7609274811118949</v>
      </c>
      <c r="FN440" s="2">
        <f t="shared" si="798"/>
        <v>0.94533230793738543</v>
      </c>
      <c r="FQ440" s="2">
        <f t="shared" si="865"/>
        <v>2.7725628065164987</v>
      </c>
      <c r="FR440" s="2">
        <f t="shared" si="865"/>
        <v>3.0786271316321168</v>
      </c>
      <c r="FS440" s="2">
        <f t="shared" si="800"/>
        <v>3.8352871403977584</v>
      </c>
      <c r="FT440" s="2">
        <f t="shared" si="866"/>
        <v>3.4612463398009607</v>
      </c>
      <c r="FU440" s="2">
        <f t="shared" si="866"/>
        <v>1.6863776183107193</v>
      </c>
      <c r="FX440" s="2">
        <f t="shared" si="872"/>
        <v>2.1371368548771752</v>
      </c>
      <c r="FY440" s="2">
        <f t="shared" si="872"/>
        <v>3.4418764720206996</v>
      </c>
      <c r="FZ440" s="2">
        <f t="shared" si="813"/>
        <v>4.8811731000161007</v>
      </c>
      <c r="GA440" s="2">
        <f t="shared" si="873"/>
        <v>2.9334846520077784</v>
      </c>
      <c r="GB440" s="2">
        <f t="shared" si="873"/>
        <v>3.0012377009321245</v>
      </c>
      <c r="GE440" s="2">
        <f t="shared" si="858"/>
        <v>-6.8681487293607235</v>
      </c>
      <c r="GF440" s="2">
        <f t="shared" si="858"/>
        <v>-5.5885675762449081</v>
      </c>
      <c r="GG440" s="2">
        <f t="shared" ref="GG440:GH455" si="874">100*((AVERAGE(CM438:CM440)/AVERAGE(CM426:CM428))-1)</f>
        <v>-20.543540217498713</v>
      </c>
      <c r="GH440" s="2">
        <f t="shared" si="874"/>
        <v>-24.991110400486104</v>
      </c>
      <c r="GI440" s="2">
        <f t="shared" si="832"/>
        <v>-6.4358910272431906</v>
      </c>
      <c r="GJ440" s="2">
        <f t="shared" si="833"/>
        <v>4.9873417721518987</v>
      </c>
      <c r="GK440" s="2">
        <v>5.6</v>
      </c>
      <c r="GN440" s="2">
        <f t="shared" si="752"/>
        <v>0.30000000000000027</v>
      </c>
      <c r="GQ440" s="2">
        <f t="shared" si="717"/>
        <v>0.60000000000000009</v>
      </c>
      <c r="GT440" s="27">
        <f t="shared" ca="1" si="734"/>
        <v>102.47994164843182</v>
      </c>
      <c r="GU440" s="27">
        <f t="shared" ca="1" si="735"/>
        <v>93.855606758832579</v>
      </c>
      <c r="GV440" s="27">
        <f t="shared" ca="1" si="735"/>
        <v>93.075245365321692</v>
      </c>
      <c r="GW440" s="27">
        <f t="shared" ca="1" si="736"/>
        <v>100.38343558282207</v>
      </c>
      <c r="GX440" s="27">
        <f t="shared" ca="1" si="736"/>
        <v>103.98496240601504</v>
      </c>
      <c r="GY440" s="27">
        <f t="shared" ca="1" si="737"/>
        <v>102.19364599092285</v>
      </c>
      <c r="GZ440" s="27">
        <f t="shared" ca="1" si="738"/>
        <v>63.65773389750823</v>
      </c>
      <c r="HA440" s="27">
        <f t="shared" ca="1" si="739"/>
        <v>102.73722627737227</v>
      </c>
      <c r="HB440" s="27">
        <f t="shared" ca="1" si="739"/>
        <v>103.81526104417671</v>
      </c>
      <c r="HC440" s="27">
        <f t="shared" ca="1" si="739"/>
        <v>101.78137651821864</v>
      </c>
      <c r="HD440" s="27">
        <f t="shared" ca="1" si="739"/>
        <v>97.667844522968196</v>
      </c>
      <c r="HE440" s="27">
        <f t="shared" ca="1" si="740"/>
        <v>101.54968094804011</v>
      </c>
      <c r="HG440" s="27">
        <f t="shared" ca="1" si="741"/>
        <v>100.73475385745776</v>
      </c>
      <c r="HH440" s="27">
        <f t="shared" ca="1" si="742"/>
        <v>94.897959183673464</v>
      </c>
      <c r="HI440" s="27">
        <f t="shared" ca="1" si="742"/>
        <v>99.891067538126364</v>
      </c>
      <c r="HJ440" s="27">
        <f t="shared" ca="1" si="743"/>
        <v>100</v>
      </c>
      <c r="HK440" s="27">
        <f t="shared" ca="1" si="743"/>
        <v>100.98709187547456</v>
      </c>
      <c r="HL440" s="27">
        <f t="shared" ca="1" si="744"/>
        <v>100.37965072133636</v>
      </c>
      <c r="HM440" s="27">
        <f t="shared" ca="1" si="745"/>
        <v>157.09010339734121</v>
      </c>
      <c r="HN440" s="27">
        <f t="shared" ca="1" si="746"/>
        <v>98.295964125560531</v>
      </c>
      <c r="HO440" s="27">
        <f t="shared" ca="1" si="746"/>
        <v>101.21951219512195</v>
      </c>
      <c r="HP440" s="27">
        <f t="shared" ca="1" si="746"/>
        <v>100.7340946166395</v>
      </c>
      <c r="HQ440" s="27">
        <f t="shared" ca="1" si="746"/>
        <v>101.57932519741564</v>
      </c>
      <c r="HR440" s="27">
        <f t="shared" ca="1" si="747"/>
        <v>97.165633303808676</v>
      </c>
      <c r="HT440" s="27">
        <f t="shared" ca="1" si="860"/>
        <v>168.76710517233241</v>
      </c>
      <c r="HU440" s="27">
        <f t="shared" ca="1" si="860"/>
        <v>28.13612506630886</v>
      </c>
      <c r="HV440" s="27">
        <f t="shared" ca="1" si="860"/>
        <v>37.180170828203913</v>
      </c>
      <c r="HW440" s="27">
        <f t="shared" ca="1" si="861"/>
        <v>525.4243735763099</v>
      </c>
      <c r="HX440" s="27">
        <f t="shared" ca="1" si="861"/>
        <v>474.20160000000004</v>
      </c>
      <c r="HY440" s="27">
        <f t="shared" ca="1" si="802"/>
        <v>999.99999999999989</v>
      </c>
      <c r="HZ440" s="27">
        <f t="shared" ca="1" si="862"/>
        <v>2.4779455482670776</v>
      </c>
      <c r="IA440" s="27">
        <f t="shared" ca="1" si="862"/>
        <v>10.130781280469382</v>
      </c>
      <c r="IB440" s="27">
        <f t="shared" ca="1" si="862"/>
        <v>29.340985626084191</v>
      </c>
      <c r="IC440" s="27">
        <f t="shared" ca="1" si="862"/>
        <v>50.148105126170705</v>
      </c>
      <c r="ID440" s="27">
        <f t="shared" ca="1" si="862"/>
        <v>27.101646973992562</v>
      </c>
      <c r="IE440" s="27">
        <f t="shared" ca="1" si="862"/>
        <v>22.755085354862512</v>
      </c>
      <c r="IG440" s="28">
        <f t="shared" ca="1" si="786"/>
        <v>0.50312036364492174</v>
      </c>
      <c r="IH440" s="28">
        <f t="shared" ca="1" si="786"/>
        <v>-0.3339041651877438</v>
      </c>
      <c r="II440" s="28">
        <f t="shared" ca="1" si="786"/>
        <v>-0.28826443569503657</v>
      </c>
      <c r="IJ440" s="28">
        <f t="shared" ca="1" si="787"/>
        <v>0.19626230848600257</v>
      </c>
      <c r="IK440" s="24">
        <f t="shared" ca="1" si="803"/>
        <v>0.31531054572386119</v>
      </c>
      <c r="IL440" s="28">
        <f t="shared" ca="1" si="788"/>
        <v>2.4284605131735968</v>
      </c>
      <c r="IM440" s="28">
        <f t="shared" ca="1" si="804"/>
        <v>2.5816249050873119</v>
      </c>
      <c r="IN440" s="3">
        <f t="shared" ca="1" si="805"/>
        <v>2.6247228216595992</v>
      </c>
      <c r="IO440" s="2">
        <f t="shared" si="827"/>
        <v>2.6</v>
      </c>
      <c r="IQ440" s="2">
        <f t="shared" ca="1" si="838"/>
        <v>-0.11904823723785862</v>
      </c>
      <c r="IS440" s="3">
        <f t="shared" ca="1" si="790"/>
        <v>9.0173739380156104E-2</v>
      </c>
      <c r="IT440" s="3">
        <f t="shared" ca="1" si="791"/>
        <v>3.1734158302402782E-3</v>
      </c>
      <c r="IU440" s="3">
        <f t="shared" si="792"/>
        <v>0.30000000000000027</v>
      </c>
      <c r="IV440" s="3">
        <f t="shared" ca="1" si="793"/>
        <v>0.20665284478960388</v>
      </c>
      <c r="IX440" s="28">
        <f ca="1">$HL440/100*(GZ440-100)*AL440/1000+(HM440-100)*HZ440/$HY440</f>
        <v>-7.1439807828230312E-2</v>
      </c>
      <c r="IY440" s="28">
        <f ca="1">$HL440/100*(HA440-100)*AM440/1000+(HN440-100)*IA440/$HY440</f>
        <v>1.0133835625281241E-2</v>
      </c>
      <c r="IZ440" s="28">
        <f ca="1">$HL440/100*(HB440-100)*AN440/1000+(HO440-100)*IB440/$HY440</f>
        <v>0.15353564709016138</v>
      </c>
      <c r="JA440" s="28">
        <f ca="1">$HL440/100*(HC440-100)*AO440/1000+(HP440-100)*IC440/$HY440</f>
        <v>0.12641873503232839</v>
      </c>
      <c r="JB440" s="28">
        <f ca="1">$HL440/100*(HD440-100)*AP440/1000+(HQ440-100)*ID440/$HY440</f>
        <v>-1.6550939163561117E-2</v>
      </c>
      <c r="JC440" s="28">
        <f ca="1">$HL440/100*(HE440-100)*AQ440/1000+(HR440-100)*IE440/$HY440</f>
        <v>-2.7511625425942141E-2</v>
      </c>
      <c r="JE440" s="3">
        <f t="shared" ca="1" si="868"/>
        <v>-4.8935530837210917E-2</v>
      </c>
      <c r="JF440" s="3">
        <f t="shared" ca="1" si="868"/>
        <v>3.9128741694855404E-2</v>
      </c>
      <c r="JG440" s="3">
        <f t="shared" ca="1" si="868"/>
        <v>-6.1457866517174442E-3</v>
      </c>
      <c r="JH440" s="3">
        <f t="shared" ca="1" si="868"/>
        <v>5.7248770868283561E-2</v>
      </c>
      <c r="JI440" s="3">
        <f t="shared" ca="1" si="868"/>
        <v>-2.1683418277218335E-2</v>
      </c>
      <c r="JJ440" s="3">
        <f t="shared" ca="1" si="868"/>
        <v>4.3858484770863362E-2</v>
      </c>
      <c r="JK440" s="3">
        <f>IO440-IO439</f>
        <v>0.30000000000000027</v>
      </c>
      <c r="JL440" s="3">
        <f t="shared" ca="1" si="794"/>
        <v>0.35508131748892863</v>
      </c>
      <c r="JN440" s="10">
        <f>COUNTIF(EI440:ET440,"&gt;2")</f>
        <v>10</v>
      </c>
      <c r="JP440" s="2">
        <f>AVERAGE(CS440,CS428,CS416,CS404,CS392,CS380,CS368,CS356,CS344,CS332)</f>
        <v>0.1899273286042345</v>
      </c>
      <c r="JQ440" s="2">
        <f>CS440-JP440</f>
        <v>-0.11585325453016464</v>
      </c>
      <c r="JR440" s="2">
        <f>AVERAGE(CT440,CT428,CT416,CT404,CT392,CT380,CT368,CT356,CT344,CT332)</f>
        <v>0.13940519139415991</v>
      </c>
      <c r="JS440" s="2">
        <f>CT440-JR440</f>
        <v>-0.13940519139415991</v>
      </c>
      <c r="JT440" s="2">
        <f>AVERAGE(CS392,CS380,CS368,CS356,CS344,CS332,CS320,CS308,CS296,CS284)</f>
        <v>9.7813097015953768E-2</v>
      </c>
      <c r="JU440" s="2">
        <f>MIN(CS392,CS380,CS368,CS356,CS344,CS332,CS320,CS308,CS296,CS284)</f>
        <v>-0.29880478087650536</v>
      </c>
      <c r="JV440" s="2">
        <f>MAX(CS392,CS380,CS368,CS356,CS344,CS332,CS320,CS308,CS296,CS284)-JU440</f>
        <v>0.6826819401855182</v>
      </c>
      <c r="JW440" s="2">
        <f>AVERAGE(CX392,CX380,CX368,CX356,CX344,CX332,CX320,CX308,CX296,CX284)</f>
        <v>-5.9811407111632908E-2</v>
      </c>
      <c r="JX440" s="2">
        <f>MIN(CX392,CX380,CX368,CX356,CX344,CX332,CX320,CX308,CX296,CX284)</f>
        <v>-0.2030456852791907</v>
      </c>
      <c r="JY440" s="2">
        <f>MAX(CX392,CX380,CX368,CX356,CX344,CX332,CX320,CX308,CX296,CX284)-JX440</f>
        <v>0.2030456852791907</v>
      </c>
      <c r="JZ440" s="2">
        <f>AVERAGE(CT392,CT380,CT368,CT356,CT344,CT332,CT320,CT308,CT296,CT284)</f>
        <v>9.6964221106747156E-2</v>
      </c>
      <c r="KA440" s="2">
        <f>MIN(CT392,CT380,CT368,CT356,CT344,CT332,CT320,CT308,CT296,CT284)</f>
        <v>-0.20080321285139419</v>
      </c>
      <c r="KB440" s="2">
        <f>MAX(CT392,CT380,CT368,CT356,CT344,CT332,CT320,CT308,CT296,CT284)-KA440</f>
        <v>0.48761009621660584</v>
      </c>
      <c r="KC440" s="2">
        <f>AVERAGE(CW392,CW380,CW368,CW356,CW344,CW332,CW320,CW308,CW296,CW284)</f>
        <v>0.43215650744492873</v>
      </c>
      <c r="KD440" s="2">
        <f>MIN(CW392,CW380,CW368,CW356,CW344,CW332,CW320,CW308,CW296,CW284)</f>
        <v>-9.803921568626893E-2</v>
      </c>
      <c r="KE440" s="2">
        <f>MAX(CW392,CW380,CW368,CW356,CW344,CW332,CW320,CW308,CW296,CW284)-KD440</f>
        <v>1.3052826764508447</v>
      </c>
      <c r="KH440" s="2">
        <f>(DN440*$DN$4)+(FB440*$FB$3)+(FC440*$FC$3)+(FD440*$FD$3)+(FE440*$FE$3)+(FF440*$FF$3)+(FG440*$FG$3)</f>
        <v>2.4727740066814703</v>
      </c>
      <c r="KI440" s="2">
        <f>F440-KH440</f>
        <v>0.1272259933185298</v>
      </c>
      <c r="KJ440" s="2">
        <f>MAX(DN440,FB440:FG440)</f>
        <v>2.8999064546304965</v>
      </c>
      <c r="KK440" s="2">
        <f>MIN(DN440,FB440:FG440)</f>
        <v>1.2602554343229322</v>
      </c>
      <c r="KL440" s="2">
        <f t="shared" si="828"/>
        <v>1.6396510203075643</v>
      </c>
      <c r="KO440" s="2">
        <f>'[1]Model data'!L186</f>
        <v>84.53</v>
      </c>
      <c r="KP440" s="2">
        <f>100*((BO434/BO422)-1)</f>
        <v>3.3333333333333437</v>
      </c>
      <c r="KQ440" s="2">
        <f t="shared" si="857"/>
        <v>3.4664918851435855</v>
      </c>
      <c r="KR440" s="2">
        <f>100*((BO428/BO416)-1)</f>
        <v>3.7255152989373874</v>
      </c>
      <c r="KS440" s="2">
        <f t="shared" si="850"/>
        <v>3.8193957239790022</v>
      </c>
      <c r="KT440" s="3">
        <f>'[1]Model data'!K186</f>
        <v>1.2814000000000001</v>
      </c>
      <c r="KU440" s="3">
        <f>'[1]Model data'!L186</f>
        <v>84.53</v>
      </c>
      <c r="KV440" s="3">
        <f t="shared" si="773"/>
        <v>65.966911190884971</v>
      </c>
      <c r="KW440" s="2">
        <f t="shared" si="774"/>
        <v>117.88837979497471</v>
      </c>
      <c r="KX440" s="2">
        <f t="shared" si="837"/>
        <v>120.67789618007095</v>
      </c>
      <c r="LA440">
        <v>2</v>
      </c>
      <c r="LB440">
        <v>0</v>
      </c>
      <c r="LE440" s="2">
        <v>145.99040903984232</v>
      </c>
      <c r="LF440" s="2">
        <v>159.17461660325253</v>
      </c>
      <c r="LG440" s="2">
        <v>107.9113552235001</v>
      </c>
      <c r="LH440" s="2">
        <v>104.52528618905419</v>
      </c>
      <c r="LI440" s="2">
        <v>111.16483620609647</v>
      </c>
      <c r="LJ440" s="2">
        <v>115.57453691824685</v>
      </c>
      <c r="LK440" s="2">
        <v>122.16546933257939</v>
      </c>
      <c r="LL440" s="2">
        <v>133.78406374076428</v>
      </c>
      <c r="LM440" s="2">
        <v>139.20365158097539</v>
      </c>
      <c r="LN440" s="2">
        <v>126.02476082624446</v>
      </c>
      <c r="LO440" s="2">
        <v>162.45569230276928</v>
      </c>
      <c r="LP440" s="2">
        <v>144.4180894675643</v>
      </c>
      <c r="LQ440" s="2">
        <v>165.10184865120164</v>
      </c>
      <c r="LR440" s="2">
        <v>143.47546849559672</v>
      </c>
      <c r="LS440" s="2">
        <v>143.65277451884742</v>
      </c>
      <c r="LT440" s="2">
        <v>178.34860232838105</v>
      </c>
      <c r="LU440" s="2">
        <v>142.23421969786929</v>
      </c>
      <c r="LV440" s="2">
        <v>143.66218900921521</v>
      </c>
      <c r="LW440" s="2">
        <v>110.69779042413408</v>
      </c>
      <c r="LX440" s="2">
        <v>81.0053474880945</v>
      </c>
      <c r="LY440" s="2">
        <v>104.80910714559623</v>
      </c>
      <c r="LZ440" s="2">
        <v>141.02074598469744</v>
      </c>
      <c r="MA440" s="2">
        <v>142.49951763842876</v>
      </c>
      <c r="MB440" s="2">
        <v>137.25448221102653</v>
      </c>
      <c r="MC440" s="2">
        <v>152.43745934354925</v>
      </c>
      <c r="MD440" s="2">
        <v>145.12315527193422</v>
      </c>
      <c r="ME440" s="2">
        <v>157.77708431170433</v>
      </c>
      <c r="MF440" s="2">
        <v>143.08463379357232</v>
      </c>
      <c r="MG440" s="2">
        <v>154.61312430757971</v>
      </c>
      <c r="MH440" s="2">
        <v>106.31703023665897</v>
      </c>
      <c r="MI440" s="2">
        <v>192.51924587929713</v>
      </c>
      <c r="MJ440" s="2">
        <v>148.91577874941245</v>
      </c>
      <c r="MK440" s="2">
        <v>143.51136599727039</v>
      </c>
      <c r="ML440" s="2">
        <v>129.83699518797772</v>
      </c>
      <c r="MM440" s="2">
        <v>134.94768714847933</v>
      </c>
      <c r="MN440" s="2">
        <v>165.4947338750757</v>
      </c>
      <c r="MO440" s="2">
        <v>161.24853584385224</v>
      </c>
      <c r="MP440" s="2">
        <v>173.52354787145381</v>
      </c>
      <c r="MQ440" s="2">
        <v>89.085507357351702</v>
      </c>
      <c r="MR440" s="2">
        <v>94.424457015559895</v>
      </c>
      <c r="MS440" s="10">
        <v>143.10100262242293</v>
      </c>
      <c r="MT440" s="2">
        <v>148.67597969526756</v>
      </c>
      <c r="MU440" s="2">
        <v>135.20936253054467</v>
      </c>
      <c r="MV440" s="2">
        <v>86.459291683929379</v>
      </c>
      <c r="MX440" s="22">
        <v>0.47649999999999998</v>
      </c>
      <c r="MY440" s="22">
        <v>0.1147</v>
      </c>
      <c r="MZ440" s="22">
        <v>0.63129999999999997</v>
      </c>
      <c r="NA440" s="22">
        <v>0.39329999999999998</v>
      </c>
      <c r="NB440" s="22">
        <v>0.3987</v>
      </c>
      <c r="NC440" s="22">
        <v>0.379</v>
      </c>
      <c r="ND440" s="22">
        <v>0.49909999999999999</v>
      </c>
      <c r="NE440" s="22">
        <v>2.4394999999999998</v>
      </c>
      <c r="NF440" s="22">
        <v>0.71809999999999996</v>
      </c>
      <c r="NG440" s="22">
        <v>4.0776000000000003</v>
      </c>
      <c r="NH440" s="23">
        <v>8.1189999999999998</v>
      </c>
      <c r="NI440" s="22">
        <v>15.6273</v>
      </c>
      <c r="NJ440" s="22">
        <v>0.61970000000000003</v>
      </c>
      <c r="NK440" s="22">
        <v>0.36380000000000001</v>
      </c>
      <c r="NL440" s="23">
        <v>6.3650000000000002</v>
      </c>
      <c r="NM440" s="3">
        <v>2.72</v>
      </c>
      <c r="NN440" s="22">
        <v>2.6627999999999998</v>
      </c>
      <c r="NO440" s="22">
        <v>4.5031999999999996</v>
      </c>
      <c r="NP440" s="22">
        <v>0.19420000000000001</v>
      </c>
      <c r="NQ440" s="22">
        <v>3.3527</v>
      </c>
      <c r="NR440" s="23">
        <v>0.105</v>
      </c>
      <c r="NS440" s="22">
        <v>1.7809999999999999</v>
      </c>
      <c r="NT440" s="22">
        <v>9.4646000000000008</v>
      </c>
      <c r="NU440" s="23">
        <v>8.4369999999999994</v>
      </c>
      <c r="NV440" s="3">
        <v>4.28</v>
      </c>
      <c r="NW440" s="22">
        <v>0.70789999999999997</v>
      </c>
      <c r="NX440" s="22">
        <v>1.0157</v>
      </c>
      <c r="NY440" s="22">
        <v>82.368200000000002</v>
      </c>
      <c r="NZ440" s="22">
        <v>29.3001</v>
      </c>
      <c r="OA440" s="23">
        <v>2.6930000000000001</v>
      </c>
      <c r="OB440" s="22">
        <v>1.0528999999999999</v>
      </c>
      <c r="OC440" s="22">
        <v>1.4146000000000001</v>
      </c>
      <c r="OD440" s="22">
        <v>2.88</v>
      </c>
      <c r="OE440" s="22">
        <v>2.0590999999999999</v>
      </c>
      <c r="OF440" s="22">
        <v>10.2875</v>
      </c>
      <c r="OG440" s="22">
        <v>6.4000000000000001E-2</v>
      </c>
      <c r="OH440" s="23">
        <v>3.4279999999999999</v>
      </c>
      <c r="OI440" s="22">
        <v>5.3848000000000003</v>
      </c>
      <c r="OJ440" s="22">
        <v>10.162800000000001</v>
      </c>
      <c r="OK440" s="22">
        <v>5.5210999999999997</v>
      </c>
      <c r="OL440" s="22">
        <v>0.47870000000000001</v>
      </c>
      <c r="OM440" s="23">
        <v>3.2629999999999999</v>
      </c>
      <c r="ON440" s="22">
        <v>3.1854</v>
      </c>
      <c r="OO440" s="22">
        <v>9.4535999999999998</v>
      </c>
      <c r="OQ440">
        <f t="shared" si="829"/>
        <v>-10</v>
      </c>
      <c r="OR440" s="23">
        <f t="shared" ca="1" si="871"/>
        <v>1.0495073594455195</v>
      </c>
      <c r="OS440" s="23">
        <f t="shared" ca="1" si="871"/>
        <v>1.0301681957244753</v>
      </c>
      <c r="OT440" s="23">
        <f t="shared" ca="1" si="871"/>
        <v>1.0015651329192672</v>
      </c>
      <c r="OU440" s="23">
        <f t="shared" ca="1" si="871"/>
        <v>1.0027034201802143</v>
      </c>
      <c r="OV440" s="23">
        <f t="shared" ca="1" si="871"/>
        <v>1.0038284810751208</v>
      </c>
      <c r="OW440" s="23">
        <f t="shared" ca="1" si="871"/>
        <v>1.0101535209284873</v>
      </c>
      <c r="OX440" s="23">
        <f t="shared" ca="1" si="871"/>
        <v>1.0103923436454096</v>
      </c>
      <c r="OY440" s="23">
        <f t="shared" ca="1" si="871"/>
        <v>1.0376872144129716</v>
      </c>
      <c r="OZ440" s="23">
        <f t="shared" ca="1" si="871"/>
        <v>1.0426411604959982</v>
      </c>
      <c r="PA440" s="23">
        <f t="shared" ca="1" si="869"/>
        <v>1.0282608123857244</v>
      </c>
      <c r="PB440" s="23">
        <f t="shared" ca="1" si="869"/>
        <v>1.0742464851570057</v>
      </c>
      <c r="PC440" s="23">
        <f t="shared" ca="1" si="869"/>
        <v>1.0360098518618539</v>
      </c>
      <c r="PD440" s="23">
        <f t="shared" ca="1" si="869"/>
        <v>0.9443115438541303</v>
      </c>
      <c r="PE440" s="23">
        <f t="shared" ca="1" si="869"/>
        <v>1.0376717417939525</v>
      </c>
      <c r="PF440" s="23">
        <f t="shared" ca="1" si="869"/>
        <v>1.0579298899326419</v>
      </c>
      <c r="PG440" s="23">
        <f t="shared" ca="1" si="869"/>
        <v>1.0499888070953545</v>
      </c>
      <c r="PH440" s="23">
        <f t="shared" ca="1" si="870"/>
        <v>1.0292357246800288</v>
      </c>
      <c r="PI440" s="23">
        <f t="shared" ca="1" si="870"/>
        <v>1.0392224179220553</v>
      </c>
      <c r="PJ440" s="23">
        <f t="shared" ca="1" si="870"/>
        <v>0.88954597335594243</v>
      </c>
      <c r="PK440" s="23">
        <f t="shared" ca="1" si="870"/>
        <v>0.92813801103864335</v>
      </c>
      <c r="PL440" s="23">
        <f t="shared" ca="1" si="870"/>
        <v>0.8719433031610595</v>
      </c>
      <c r="PM440" s="23">
        <f t="shared" ca="1" si="870"/>
        <v>1.0392519647571441</v>
      </c>
      <c r="PN440" s="23">
        <f t="shared" ca="1" si="870"/>
        <v>1.0515857024373909</v>
      </c>
      <c r="PO440" s="23">
        <f t="shared" ca="1" si="851"/>
        <v>1.0549577887690198</v>
      </c>
      <c r="PP440" s="23">
        <f t="shared" ca="1" si="851"/>
        <v>1.0540132687247348</v>
      </c>
      <c r="PQ440" s="23">
        <f t="shared" ca="1" si="851"/>
        <v>1.1160511099731625</v>
      </c>
      <c r="PR440" s="23">
        <f t="shared" ca="1" si="851"/>
        <v>1.0546563373815299</v>
      </c>
      <c r="PS440" s="23">
        <f t="shared" ca="1" si="851"/>
        <v>1.029309325612477</v>
      </c>
      <c r="PT440" s="23">
        <f t="shared" ca="1" si="851"/>
        <v>1.0332872073400674</v>
      </c>
      <c r="PU440" s="23">
        <f t="shared" ca="1" si="851"/>
        <v>0.97883271434129682</v>
      </c>
      <c r="PV440" s="23">
        <f t="shared" ca="1" si="851"/>
        <v>0.9984247939218559</v>
      </c>
      <c r="PW440" s="23">
        <f t="shared" ca="1" si="851"/>
        <v>1.0369940491209975</v>
      </c>
      <c r="PX440" s="23">
        <f t="shared" ca="1" si="855"/>
        <v>1.0438651283409557</v>
      </c>
      <c r="PY440" s="23">
        <f t="shared" ca="1" si="855"/>
        <v>1.0275326180007882</v>
      </c>
      <c r="PZ440" s="23">
        <f t="shared" ca="1" si="855"/>
        <v>1.0336093800389983</v>
      </c>
      <c r="QA440" s="23">
        <f t="shared" ca="1" si="855"/>
        <v>1.0594555074873422</v>
      </c>
      <c r="QB440" s="23">
        <f t="shared" ca="1" si="730"/>
        <v>1.0712556827807078</v>
      </c>
      <c r="QC440" s="23">
        <f t="shared" ca="1" si="730"/>
        <v>1.0924647272693622</v>
      </c>
      <c r="QD440" s="23">
        <f t="shared" ca="1" si="730"/>
        <v>1.0162098107168185</v>
      </c>
      <c r="QE440" s="23">
        <f t="shared" ca="1" si="730"/>
        <v>1.0109415072743768</v>
      </c>
      <c r="QF440" s="23">
        <f t="shared" ca="1" si="730"/>
        <v>1.0328093322733467</v>
      </c>
      <c r="QG440" s="23">
        <f t="shared" ca="1" si="809"/>
        <v>1.0323681082757896</v>
      </c>
      <c r="QH440" s="23">
        <f t="shared" ca="1" si="809"/>
        <v>1.0648241070805424</v>
      </c>
      <c r="QI440" s="23">
        <f t="shared" ca="1" si="809"/>
        <v>1.0469062029870309</v>
      </c>
      <c r="QJ440" s="26">
        <f t="shared" ca="1" si="779"/>
        <v>1.0353155531827332</v>
      </c>
      <c r="QL440" s="3">
        <f t="shared" ca="1" si="751"/>
        <v>139.11341630459157</v>
      </c>
      <c r="QM440" s="3">
        <f t="shared" ca="1" si="753"/>
        <v>0.33825801240596753</v>
      </c>
      <c r="QN440" s="3">
        <f t="shared" ca="1" si="757"/>
        <v>0.31395087063674776</v>
      </c>
      <c r="QO440" s="3">
        <f t="shared" ca="1" si="762"/>
        <v>1.0355699932646178</v>
      </c>
      <c r="QP440" s="3">
        <f t="shared" ca="1" si="795"/>
        <v>2.1860239050148333</v>
      </c>
      <c r="QQ440" s="2">
        <f t="shared" ca="1" si="810"/>
        <v>4.6110116092830555</v>
      </c>
      <c r="QR440" s="3">
        <f t="shared" ca="1" si="754"/>
        <v>4.1354703284808725</v>
      </c>
      <c r="QS440" s="3">
        <f t="shared" ca="1" si="758"/>
        <v>3.8342652432359272</v>
      </c>
      <c r="QT440" s="3">
        <f t="shared" ca="1" si="761"/>
        <v>4.2070696560312149</v>
      </c>
      <c r="QU440" s="3">
        <f t="shared" ca="1" si="782"/>
        <v>4.4198348151626377</v>
      </c>
    </row>
    <row r="441" spans="1:463" x14ac:dyDescent="0.35">
      <c r="A441" t="s">
        <v>1506</v>
      </c>
      <c r="B441" s="21">
        <v>45627</v>
      </c>
      <c r="C441" t="s">
        <v>1056</v>
      </c>
      <c r="D441" s="2">
        <v>135.1</v>
      </c>
      <c r="E441" s="2">
        <v>135.6</v>
      </c>
      <c r="F441" s="2">
        <v>2.5</v>
      </c>
      <c r="G441" s="2">
        <v>132.4</v>
      </c>
      <c r="H441" s="2">
        <v>135.62436040618468</v>
      </c>
      <c r="I441" s="2">
        <v>132.29981085224011</v>
      </c>
      <c r="J441" s="2">
        <v>131.30000000000001</v>
      </c>
      <c r="K441" s="2">
        <v>138.80000000000001</v>
      </c>
      <c r="L441" s="2">
        <v>139.05194077423542</v>
      </c>
      <c r="M441" s="2">
        <v>129.69999999999999</v>
      </c>
      <c r="N441" s="2">
        <v>123.7</v>
      </c>
      <c r="O441" s="2">
        <v>137.5</v>
      </c>
      <c r="P441" s="2">
        <v>140.9</v>
      </c>
      <c r="Q441" s="2">
        <v>121.9</v>
      </c>
      <c r="R441" s="2">
        <v>133.80000000000001</v>
      </c>
      <c r="S441" s="2">
        <v>123.7</v>
      </c>
      <c r="T441" s="2">
        <v>170.8</v>
      </c>
      <c r="U441" s="2">
        <v>157.30000000000001</v>
      </c>
      <c r="V441" s="2">
        <v>153.1</v>
      </c>
      <c r="W441" s="2">
        <v>142</v>
      </c>
      <c r="X441" s="2">
        <v>138.1</v>
      </c>
      <c r="Y441" s="2">
        <v>178</v>
      </c>
      <c r="Z441" s="2">
        <v>178.4</v>
      </c>
      <c r="AA441" s="2">
        <v>137.30000000000001</v>
      </c>
      <c r="AB441" s="2">
        <v>110.8</v>
      </c>
      <c r="AC441" s="2">
        <v>108.5</v>
      </c>
      <c r="AD441" s="2">
        <v>153.5</v>
      </c>
      <c r="AE441" s="2">
        <v>125.2</v>
      </c>
      <c r="AF441" s="2">
        <v>140.80000000000001</v>
      </c>
      <c r="AG441" s="22">
        <v>509.9162</v>
      </c>
      <c r="AH441" s="22">
        <v>490.0838</v>
      </c>
      <c r="AI441" s="22">
        <v>152.29560000000001</v>
      </c>
      <c r="AJ441" s="22">
        <v>30.8627</v>
      </c>
      <c r="AK441" s="22">
        <v>40.887999999999998</v>
      </c>
      <c r="AL441" s="22">
        <v>5.8361999999999998</v>
      </c>
      <c r="AM441" s="22">
        <v>9.9711999999999996</v>
      </c>
      <c r="AN441" s="22">
        <v>30.747199999999999</v>
      </c>
      <c r="AO441" s="22">
        <v>50.110900000000001</v>
      </c>
      <c r="AP441" s="22">
        <v>25.3537</v>
      </c>
      <c r="AQ441" s="22">
        <v>23.775700000000001</v>
      </c>
      <c r="AR441" s="2">
        <v>137.80000000000001</v>
      </c>
      <c r="AS441" s="2">
        <v>149.9</v>
      </c>
      <c r="AT441" s="2">
        <v>121.9</v>
      </c>
      <c r="AU441" s="2">
        <v>141.4</v>
      </c>
      <c r="AV441" s="2">
        <v>127.7</v>
      </c>
      <c r="AW441" s="2">
        <v>136.6</v>
      </c>
      <c r="AX441" s="2">
        <v>133.80000000000001</v>
      </c>
      <c r="AY441" s="2">
        <v>135.80000000000001</v>
      </c>
      <c r="AZ441" s="2">
        <v>131.19999999999999</v>
      </c>
      <c r="BA441" s="2">
        <v>142</v>
      </c>
      <c r="BB441" s="2">
        <v>146.1</v>
      </c>
      <c r="BC441" s="2">
        <v>121.5</v>
      </c>
      <c r="BD441" s="3">
        <v>1.53</v>
      </c>
      <c r="BE441" s="3">
        <v>0.88</v>
      </c>
      <c r="BF441" s="3">
        <v>0.33</v>
      </c>
      <c r="BG441" s="3">
        <v>0.18</v>
      </c>
      <c r="BH441" s="3">
        <v>-0.42</v>
      </c>
      <c r="BI441" s="2">
        <v>392.1</v>
      </c>
      <c r="BJ441" s="2">
        <v>3.5</v>
      </c>
      <c r="BK441" s="2">
        <v>2.9</v>
      </c>
      <c r="BL441" s="2">
        <v>155.6</v>
      </c>
      <c r="BM441" s="2">
        <v>139.9</v>
      </c>
      <c r="BN441" s="10">
        <v>714</v>
      </c>
      <c r="BO441" s="3">
        <v>84.47</v>
      </c>
      <c r="BP441" s="22">
        <v>1.2646999999999999</v>
      </c>
      <c r="BQ441" s="3">
        <v>73.859499999999997</v>
      </c>
      <c r="BR441" s="23">
        <v>3.0057142857142858</v>
      </c>
      <c r="BS441" s="2">
        <v>256</v>
      </c>
      <c r="BT441" s="3">
        <v>115.05</v>
      </c>
      <c r="BU441" s="2">
        <v>2.7</v>
      </c>
      <c r="BV441" s="2">
        <v>3.2</v>
      </c>
      <c r="BW441" s="2">
        <v>6.1</v>
      </c>
      <c r="BX441" s="2">
        <v>6.2</v>
      </c>
      <c r="BY441" s="23">
        <v>317.60399999999998</v>
      </c>
      <c r="BZ441" s="2">
        <v>110.7</v>
      </c>
      <c r="CA441" s="2">
        <v>120.8</v>
      </c>
      <c r="CB441" s="3">
        <v>119.95</v>
      </c>
      <c r="CC441" s="2">
        <v>121.2</v>
      </c>
      <c r="CD441" s="2">
        <v>162.30000000000001</v>
      </c>
      <c r="CE441" s="2">
        <v>110.54157614754416</v>
      </c>
      <c r="CF441" s="3">
        <v>120.39385382752417</v>
      </c>
      <c r="CG441" s="2">
        <v>121.28187347311841</v>
      </c>
      <c r="CH441" s="23">
        <v>323.47891578536672</v>
      </c>
      <c r="CI441" s="3">
        <v>120.4632481660198</v>
      </c>
      <c r="CM441" s="2">
        <f t="shared" si="867"/>
        <v>58.400806515379145</v>
      </c>
      <c r="CN441" s="2">
        <f t="shared" si="867"/>
        <v>2.3766223497385037</v>
      </c>
      <c r="CO441" s="2">
        <f t="shared" si="764"/>
        <v>81.80421623428073</v>
      </c>
      <c r="CR441" s="2">
        <f t="shared" si="767"/>
        <v>0.37147102526002973</v>
      </c>
      <c r="CS441" s="2">
        <f t="shared" si="767"/>
        <v>0.37009622501850481</v>
      </c>
      <c r="CT441" s="2">
        <f t="shared" si="768"/>
        <v>0.22710068130205255</v>
      </c>
      <c r="CU441" s="2">
        <f t="shared" si="768"/>
        <v>0.31277128357497308</v>
      </c>
      <c r="CV441" s="2">
        <f t="shared" si="768"/>
        <v>0.12684097997181959</v>
      </c>
      <c r="CW441" s="2">
        <f t="shared" si="769"/>
        <v>0.58522311631310275</v>
      </c>
      <c r="CX441" s="2">
        <f t="shared" si="770"/>
        <v>0.36153289949385392</v>
      </c>
      <c r="CY441" s="2">
        <f t="shared" si="815"/>
        <v>1.2274959083469721</v>
      </c>
      <c r="CZ441" s="2">
        <f t="shared" si="775"/>
        <v>5.8582308142954155E-2</v>
      </c>
      <c r="DA441" s="2">
        <f t="shared" si="776"/>
        <v>-0.53859964093358037</v>
      </c>
      <c r="DB441" s="2">
        <f t="shared" si="777"/>
        <v>-6.5274151436027619E-2</v>
      </c>
      <c r="DC441" s="2">
        <f t="shared" si="859"/>
        <v>0.30698388334613597</v>
      </c>
      <c r="DF441" s="2">
        <f t="shared" si="771"/>
        <v>3.8184983785855664</v>
      </c>
      <c r="DG441" s="2">
        <f t="shared" si="771"/>
        <v>1.5327552819810686</v>
      </c>
      <c r="DH441" s="2">
        <f t="shared" si="772"/>
        <v>3.2538828758751359</v>
      </c>
      <c r="DI441" s="2">
        <f t="shared" si="863"/>
        <v>4.1991428923536356</v>
      </c>
      <c r="DJ441" s="2">
        <f t="shared" si="863"/>
        <v>18.849605376192869</v>
      </c>
      <c r="DM441" s="2">
        <f t="shared" si="816"/>
        <v>3.5249042145593821</v>
      </c>
      <c r="DN441" s="2">
        <f t="shared" si="816"/>
        <v>2.5718608169440289</v>
      </c>
      <c r="DO441" s="2">
        <f t="shared" si="780"/>
        <v>3.1956352299298474</v>
      </c>
      <c r="DP441" s="2">
        <f t="shared" si="817"/>
        <v>0.69018404907975894</v>
      </c>
      <c r="DQ441" s="2">
        <f t="shared" si="854"/>
        <v>1.0367990466644352</v>
      </c>
      <c r="DR441" s="2">
        <f t="shared" si="818"/>
        <v>4.3609022556391066</v>
      </c>
      <c r="DS441" s="2">
        <f t="shared" si="819"/>
        <v>4.0366752376908686</v>
      </c>
      <c r="DT441" s="2">
        <v>4.4000000000000004</v>
      </c>
      <c r="DU441" s="2">
        <v>5.0999999999999996</v>
      </c>
      <c r="DV441" s="2">
        <f t="shared" si="781"/>
        <v>2.0029673590504338</v>
      </c>
      <c r="DW441" s="2">
        <f t="shared" si="820"/>
        <v>1.0779436152570598</v>
      </c>
      <c r="DX441" s="2">
        <f t="shared" si="821"/>
        <v>-6.8702290076335881</v>
      </c>
      <c r="DY441" s="2">
        <f t="shared" si="822"/>
        <v>-0.66815144766145806</v>
      </c>
      <c r="DZ441" s="2">
        <f t="shared" si="823"/>
        <v>-4.9923195084485279</v>
      </c>
      <c r="EA441" s="2">
        <f t="shared" si="835"/>
        <v>-26.046074283027732</v>
      </c>
      <c r="EB441" s="2">
        <f t="shared" si="835"/>
        <v>4.6479835953520121</v>
      </c>
      <c r="EC441" s="2">
        <f t="shared" si="835"/>
        <v>5.0295857988165826</v>
      </c>
      <c r="ED441" s="2">
        <f t="shared" si="835"/>
        <v>4.1478129713423906</v>
      </c>
      <c r="EE441" s="2">
        <f t="shared" si="718"/>
        <v>-12.444663059517957</v>
      </c>
      <c r="EF441" s="2">
        <f t="shared" si="718"/>
        <v>-10.799999999999999</v>
      </c>
      <c r="EG441" s="2">
        <f t="shared" si="718"/>
        <v>2.3099850968703706</v>
      </c>
      <c r="EH441" s="2">
        <f t="shared" si="718"/>
        <v>1.0027347310847645</v>
      </c>
      <c r="EI441" s="2">
        <f t="shared" si="849"/>
        <v>1.9985196150999363</v>
      </c>
      <c r="EJ441" s="2">
        <f t="shared" si="849"/>
        <v>5.2668539325842589</v>
      </c>
      <c r="EK441" s="2">
        <f t="shared" si="849"/>
        <v>1.0779436152570598</v>
      </c>
      <c r="EL441" s="2">
        <f t="shared" si="849"/>
        <v>3.1363967906637535</v>
      </c>
      <c r="EM441" s="2">
        <f t="shared" si="849"/>
        <v>-0.3900156006240163</v>
      </c>
      <c r="EN441" s="2">
        <f t="shared" si="849"/>
        <v>5.5641421947449698</v>
      </c>
      <c r="EO441" s="2">
        <f t="shared" si="830"/>
        <v>-0.66815144766145806</v>
      </c>
      <c r="EP441" s="2">
        <f t="shared" si="830"/>
        <v>6.0937500000000089</v>
      </c>
      <c r="EQ441" s="2">
        <f t="shared" si="830"/>
        <v>3.3070866141732269</v>
      </c>
      <c r="ER441" s="2">
        <f t="shared" si="830"/>
        <v>5.0295857988165826</v>
      </c>
      <c r="ES441" s="2">
        <f t="shared" si="830"/>
        <v>3.3970276008492339</v>
      </c>
      <c r="ET441" s="2">
        <f t="shared" si="830"/>
        <v>3.4042553191489411</v>
      </c>
      <c r="EU441" s="2">
        <f t="shared" si="765"/>
        <v>3.5</v>
      </c>
      <c r="EV441" s="2">
        <f t="shared" si="765"/>
        <v>2.9</v>
      </c>
      <c r="EW441" s="2">
        <f t="shared" si="824"/>
        <v>-0.63856960408684715</v>
      </c>
      <c r="EX441" s="2">
        <f t="shared" si="824"/>
        <v>0.64748201438848962</v>
      </c>
      <c r="EY441" s="2">
        <f t="shared" si="825"/>
        <v>-4.8131669235536805</v>
      </c>
      <c r="EZ441" s="2">
        <f t="shared" si="825"/>
        <v>19.189070912569541</v>
      </c>
      <c r="FA441" s="2">
        <f t="shared" si="826"/>
        <v>-7.2463768115942013</v>
      </c>
      <c r="FB441" s="2">
        <f t="shared" si="733"/>
        <v>2.8706909675099812</v>
      </c>
      <c r="FC441" s="2">
        <f t="shared" si="733"/>
        <v>3.6516853932584414</v>
      </c>
      <c r="FD441" s="2">
        <f t="shared" si="733"/>
        <v>2.7210884353741527</v>
      </c>
      <c r="FE441" s="2">
        <f t="shared" si="732"/>
        <v>1.3176788580116616</v>
      </c>
      <c r="FF441" s="2">
        <f t="shared" si="732"/>
        <v>1.2531328320801949</v>
      </c>
      <c r="FG441" s="2">
        <f t="shared" si="732"/>
        <v>1.8193224592220947</v>
      </c>
      <c r="FH441" s="2">
        <v>6.1</v>
      </c>
      <c r="FI441" s="2">
        <v>6</v>
      </c>
      <c r="FL441" s="2">
        <f t="shared" si="864"/>
        <v>0.83077172591023984</v>
      </c>
      <c r="FM441" s="2">
        <f t="shared" si="864"/>
        <v>0.76874656538472586</v>
      </c>
      <c r="FN441" s="2">
        <f t="shared" si="798"/>
        <v>1.0004766787001573</v>
      </c>
      <c r="FQ441" s="2">
        <f t="shared" si="865"/>
        <v>3.3647276329897391</v>
      </c>
      <c r="FR441" s="2">
        <f t="shared" si="865"/>
        <v>3.1106266105506597</v>
      </c>
      <c r="FS441" s="2">
        <f t="shared" si="800"/>
        <v>4.0623655040732176</v>
      </c>
      <c r="FT441" s="2">
        <f t="shared" si="866"/>
        <v>3.5513095874992295</v>
      </c>
      <c r="FU441" s="2">
        <f t="shared" si="866"/>
        <v>1.7050053092903861</v>
      </c>
      <c r="FX441" s="2">
        <f t="shared" si="872"/>
        <v>2.3513746905765132</v>
      </c>
      <c r="FY441" s="2">
        <f t="shared" si="872"/>
        <v>3.3651538435658157</v>
      </c>
      <c r="FZ441" s="2">
        <f t="shared" si="813"/>
        <v>4.7113905290762759</v>
      </c>
      <c r="GA441" s="2">
        <f t="shared" si="873"/>
        <v>2.944871512812397</v>
      </c>
      <c r="GB441" s="2">
        <f t="shared" si="873"/>
        <v>2.8059761901382929</v>
      </c>
      <c r="GE441" s="2">
        <f t="shared" si="858"/>
        <v>-9.8397014015785924</v>
      </c>
      <c r="GF441" s="2">
        <f t="shared" si="858"/>
        <v>-8.3693151440892475</v>
      </c>
      <c r="GG441" s="2">
        <f t="shared" si="874"/>
        <v>-13.748193002152064</v>
      </c>
      <c r="GH441" s="2">
        <f t="shared" si="874"/>
        <v>-13.585795624673136</v>
      </c>
      <c r="GI441" s="2">
        <f t="shared" si="832"/>
        <v>-6.8641975308642023</v>
      </c>
      <c r="GJ441" s="2">
        <f t="shared" si="833"/>
        <v>4.7907211296015939</v>
      </c>
      <c r="GK441" s="2">
        <v>5.9</v>
      </c>
      <c r="GN441" s="2">
        <f t="shared" si="752"/>
        <v>-0.10000000000000009</v>
      </c>
      <c r="GQ441" s="2">
        <f t="shared" si="717"/>
        <v>0.5</v>
      </c>
      <c r="GT441" s="27">
        <f t="shared" ca="1" si="734"/>
        <v>102.7716994894238</v>
      </c>
      <c r="GU441" s="27">
        <f t="shared" ca="1" si="735"/>
        <v>95.007680491551469</v>
      </c>
      <c r="GV441" s="27">
        <f t="shared" ca="1" si="735"/>
        <v>93.129770992366417</v>
      </c>
      <c r="GW441" s="27">
        <f t="shared" ca="1" si="736"/>
        <v>100.69018404907976</v>
      </c>
      <c r="GX441" s="27">
        <f t="shared" ca="1" si="736"/>
        <v>104.3609022556391</v>
      </c>
      <c r="GY441" s="27">
        <f t="shared" ca="1" si="737"/>
        <v>102.57186081694402</v>
      </c>
      <c r="GZ441" s="27">
        <f t="shared" ca="1" si="738"/>
        <v>73.953925716972265</v>
      </c>
      <c r="HA441" s="27">
        <f t="shared" ca="1" si="739"/>
        <v>98.996350364963504</v>
      </c>
      <c r="HB441" s="27">
        <f t="shared" ca="1" si="739"/>
        <v>102.74431057563586</v>
      </c>
      <c r="HC441" s="27">
        <f t="shared" ca="1" si="739"/>
        <v>101.37651821862347</v>
      </c>
      <c r="HD441" s="27">
        <f t="shared" ca="1" si="739"/>
        <v>99.505300353356901</v>
      </c>
      <c r="HE441" s="27">
        <f t="shared" ca="1" si="740"/>
        <v>101.00273473108476</v>
      </c>
      <c r="HG441" s="27">
        <f t="shared" ca="1" si="741"/>
        <v>100</v>
      </c>
      <c r="HH441" s="27">
        <f t="shared" ca="1" si="742"/>
        <v>100</v>
      </c>
      <c r="HI441" s="27">
        <f t="shared" ca="1" si="742"/>
        <v>100</v>
      </c>
      <c r="HJ441" s="27">
        <f t="shared" ca="1" si="743"/>
        <v>100</v>
      </c>
      <c r="HK441" s="27">
        <f t="shared" ca="1" si="743"/>
        <v>100</v>
      </c>
      <c r="HL441" s="27">
        <f t="shared" ca="1" si="744"/>
        <v>100</v>
      </c>
      <c r="HM441" s="27">
        <f t="shared" ca="1" si="745"/>
        <v>100</v>
      </c>
      <c r="HN441" s="27">
        <f t="shared" ca="1" si="746"/>
        <v>100</v>
      </c>
      <c r="HO441" s="27">
        <f t="shared" ca="1" si="746"/>
        <v>100</v>
      </c>
      <c r="HP441" s="27">
        <f t="shared" ca="1" si="746"/>
        <v>100</v>
      </c>
      <c r="HQ441" s="27">
        <f t="shared" ca="1" si="746"/>
        <v>100</v>
      </c>
      <c r="HR441" s="27">
        <f t="shared" ca="1" si="747"/>
        <v>100</v>
      </c>
      <c r="HT441" s="27">
        <f t="shared" ca="1" si="860"/>
        <v>169.36413582436356</v>
      </c>
      <c r="HU441" s="27">
        <f t="shared" ca="1" si="860"/>
        <v>26.599622821378979</v>
      </c>
      <c r="HV441" s="27">
        <f t="shared" ca="1" si="860"/>
        <v>36.999201816207986</v>
      </c>
      <c r="HW441" s="27">
        <f t="shared" ca="1" si="861"/>
        <v>523.43714069591533</v>
      </c>
      <c r="HX441" s="27">
        <f t="shared" ca="1" si="861"/>
        <v>477.07120121028748</v>
      </c>
      <c r="HY441" s="27">
        <f t="shared" ca="1" si="802"/>
        <v>1000</v>
      </c>
      <c r="HZ441" s="27">
        <f t="shared" ca="1" si="862"/>
        <v>3.8778848062629936</v>
      </c>
      <c r="IA441" s="27">
        <f t="shared" ca="1" si="862"/>
        <v>9.9204859366705413</v>
      </c>
      <c r="IB441" s="27">
        <f t="shared" ca="1" si="862"/>
        <v>29.586477249666885</v>
      </c>
      <c r="IC441" s="27">
        <f t="shared" ca="1" si="862"/>
        <v>50.325179758282481</v>
      </c>
      <c r="ID441" s="27">
        <f t="shared" ca="1" si="862"/>
        <v>27.425548819643229</v>
      </c>
      <c r="IE441" s="27">
        <f t="shared" ca="1" si="862"/>
        <v>22.02649903141646</v>
      </c>
      <c r="IG441" s="28">
        <f t="shared" ca="1" si="786"/>
        <v>0.42211763676149067</v>
      </c>
      <c r="IH441" s="28">
        <f t="shared" ca="1" si="786"/>
        <v>-0.1540764592933945</v>
      </c>
      <c r="II441" s="28">
        <f t="shared" ca="1" si="786"/>
        <v>-0.28090992366412193</v>
      </c>
      <c r="IJ441" s="28">
        <f t="shared" ca="1" si="787"/>
        <v>0.35193602760736525</v>
      </c>
      <c r="IK441" s="24">
        <f t="shared" ca="1" si="803"/>
        <v>0.36480477380339105</v>
      </c>
      <c r="IL441" s="28">
        <f t="shared" ca="1" si="788"/>
        <v>2.1372075488721833</v>
      </c>
      <c r="IM441" s="28">
        <f t="shared" ca="1" si="804"/>
        <v>2.5718608169440245</v>
      </c>
      <c r="IN441" s="3">
        <f t="shared" ca="1" si="805"/>
        <v>2.4891435764795489</v>
      </c>
      <c r="IO441" s="2">
        <f t="shared" si="827"/>
        <v>2.5</v>
      </c>
      <c r="IQ441" s="2">
        <f t="shared" ca="1" si="838"/>
        <v>-1.2868746196025738E-2</v>
      </c>
      <c r="IS441" s="3">
        <f t="shared" ca="1" si="790"/>
        <v>0.17982770589434929</v>
      </c>
      <c r="IT441" s="3">
        <f t="shared" ca="1" si="791"/>
        <v>7.3545120309146395E-3</v>
      </c>
      <c r="IU441" s="3">
        <f t="shared" si="792"/>
        <v>-0.10000000000000009</v>
      </c>
      <c r="IV441" s="3">
        <f t="shared" ca="1" si="793"/>
        <v>-0.28718221792526399</v>
      </c>
      <c r="IX441" s="28">
        <f ca="1">$HL441/100*(GZ441-100)*AL441/1000+(HM441-100)*HZ441/$HY441</f>
        <v>-0.15201009873060647</v>
      </c>
      <c r="IY441" s="28">
        <f ca="1">$HL441/100*(HA441-100)*AM441/1000+(HN441-100)*IA441/$HY441</f>
        <v>-1.0007591240875906E-2</v>
      </c>
      <c r="IZ441" s="28">
        <f ca="1">$HL441/100*(HB441-100)*AN441/1000+(HO441-100)*IB441/$HY441</f>
        <v>8.437986613119107E-2</v>
      </c>
      <c r="JA441" s="28">
        <f ca="1">$HL441/100*(HC441-100)*AO441/1000+(HP441-100)*IC441/$HY441</f>
        <v>6.897856680161904E-2</v>
      </c>
      <c r="JB441" s="28">
        <f ca="1">$HL441/100*(HD441-100)*AP441/1000+(HQ441-100)*ID441/$HY441</f>
        <v>-1.2542466431095136E-2</v>
      </c>
      <c r="JC441" s="28">
        <f ca="1">$HL441/100*(HE441-100)*AQ441/1000+(HR441-100)*IE441/$HY441</f>
        <v>2.3840720145851868E-2</v>
      </c>
      <c r="JE441" s="3">
        <f t="shared" ca="1" si="868"/>
        <v>-8.0570290902376163E-2</v>
      </c>
      <c r="JF441" s="3">
        <f t="shared" ca="1" si="868"/>
        <v>-2.0141426866157146E-2</v>
      </c>
      <c r="JG441" s="3">
        <f t="shared" ca="1" si="868"/>
        <v>-6.9155780958970306E-2</v>
      </c>
      <c r="JH441" s="3">
        <f t="shared" ca="1" si="868"/>
        <v>-5.7440168230709354E-2</v>
      </c>
      <c r="JI441" s="3">
        <f t="shared" ca="1" si="868"/>
        <v>4.008472732465981E-3</v>
      </c>
      <c r="JJ441" s="3">
        <f t="shared" ca="1" si="868"/>
        <v>5.1352345571794009E-2</v>
      </c>
      <c r="JK441" s="3">
        <f>IO441-IO440</f>
        <v>-0.10000000000000009</v>
      </c>
      <c r="JL441" s="3">
        <f t="shared" ca="1" si="794"/>
        <v>4.972607186134638E-2</v>
      </c>
      <c r="JN441" s="10">
        <f>COUNTIF(EI441:ET441,"&gt;2")</f>
        <v>8</v>
      </c>
      <c r="JP441" s="2">
        <f>AVERAGE(CS441,CS429,CS417,CS405,CS393,CS381,CS369,CS357,CS345,CS333)</f>
        <v>0.28172409728190029</v>
      </c>
      <c r="JQ441" s="2">
        <f>CS441-JP441</f>
        <v>8.8372127736604522E-2</v>
      </c>
      <c r="JR441" s="2">
        <f>AVERAGE(CT441,CT429,CT417,CT405,CT393,CT381,CT369,CT357,CT345,CT333)</f>
        <v>0.35990634242592612</v>
      </c>
      <c r="JS441" s="2">
        <f>CT441-JR441</f>
        <v>-0.13280566112387357</v>
      </c>
      <c r="JT441" s="2">
        <f>AVERAGE(CS393,CS381,CS369,CS357,CS345,CS333,CS321,CS309,CS297,CS285)</f>
        <v>0.24921332343092467</v>
      </c>
      <c r="JU441" s="2">
        <f>MIN(CS393,CS381,CS369,CS357,CS345,CS333,CS321,CS309,CS297,CS285)</f>
        <v>0</v>
      </c>
      <c r="JV441" s="2">
        <f>MAX(CS393,CS381,CS369,CS357,CS345,CS333,CS321,CS309,CS297,CS285)-JU441</f>
        <v>0.52854122621564481</v>
      </c>
      <c r="JW441" s="2">
        <f>AVERAGE(CX393,CX381,CX369,CX357,CX345,CX333,CX321,CX309,CX297,CX285)</f>
        <v>0.60722080071448414</v>
      </c>
      <c r="JX441" s="2">
        <f>MIN(CX393,CX381,CX369,CX357,CX345,CX333,CX321,CX309,CX297,CX285)</f>
        <v>0.26595744680850814</v>
      </c>
      <c r="JY441" s="2">
        <f>MAX(CX393,CX381,CX369,CX357,CX345,CX333,CX321,CX309,CX297,CX285)-JX441</f>
        <v>0.84762829929394168</v>
      </c>
      <c r="JZ441" s="2">
        <f>AVERAGE(CT393,CT381,CT369,CT357,CT345,CT333,CT321,CT309,CT297,CT285)</f>
        <v>0.28654151063019129</v>
      </c>
      <c r="KA441" s="2">
        <f>MIN(CT393,CT381,CT369,CT357,CT345,CT333,CT321,CT309,CT297,CT285)</f>
        <v>0</v>
      </c>
      <c r="KB441" s="2">
        <f>MAX(CT393,CT381,CT369,CT357,CT345,CT333,CT321,CT309,CT297,CT285)-KA441</f>
        <v>0.53191489361702127</v>
      </c>
      <c r="KC441" s="2">
        <f>AVERAGE(CW393,CW381,CW369,CW357,CW345,CW333,CW321,CW309,CW297,CW285)</f>
        <v>0.6002420710391887</v>
      </c>
      <c r="KD441" s="2">
        <f>MIN(CW393,CW381,CW369,CW357,CW345,CW333,CW321,CW309,CW297,CW285)</f>
        <v>-0.5830903790087546</v>
      </c>
      <c r="KE441" s="2">
        <f>MAX(CW393,CW381,CW369,CW357,CW345,CW333,CW321,CW309,CW297,CW285)-KD441</f>
        <v>2.1735476354699959</v>
      </c>
      <c r="KH441" s="2">
        <f>(DN441*$DN$4)+(FB441*$FB$3)+(FC441*$FC$3)+(FD441*$FD$3)+(FE441*$FE$3)+(FF441*$FF$3)+(FG441*$FG$3)</f>
        <v>2.6910576925151917</v>
      </c>
      <c r="KI441" s="2">
        <f>F441-KH441</f>
        <v>-0.19105769251519167</v>
      </c>
      <c r="KJ441" s="2">
        <f>MAX(DN441,FB441:FG441)</f>
        <v>3.6516853932584414</v>
      </c>
      <c r="KK441" s="2">
        <f>MIN(DN441,FB441:FG441)</f>
        <v>1.2531328320801949</v>
      </c>
      <c r="KL441" s="2">
        <f t="shared" si="828"/>
        <v>2.3985525611782466</v>
      </c>
      <c r="KO441" s="2">
        <f>KO440+(KO443-KO440)*1/3</f>
        <v>84.355556666666672</v>
      </c>
      <c r="KP441" s="2">
        <f>100*((BO435/BO423)-1)</f>
        <v>2.2159647404505156</v>
      </c>
      <c r="KQ441" s="2">
        <f t="shared" si="857"/>
        <v>2.01463434541298</v>
      </c>
      <c r="KR441" s="2">
        <f>100*((BO429/BO417)-1)</f>
        <v>3.3759008724238315</v>
      </c>
      <c r="KS441" s="2">
        <f t="shared" si="850"/>
        <v>3.1174021157331255</v>
      </c>
      <c r="KT441" s="3">
        <f>KT440+(KT443-KT440)*1/3</f>
        <v>1.274311</v>
      </c>
      <c r="KU441" s="3">
        <f t="shared" ref="KU441" si="875">KU440+(KU443-KU440)*1/3</f>
        <v>84.355556666666672</v>
      </c>
      <c r="KV441" s="3">
        <f t="shared" si="773"/>
        <v>66.196993250993415</v>
      </c>
      <c r="KW441" s="2">
        <f t="shared" si="774"/>
        <v>118.56196951517575</v>
      </c>
      <c r="KX441" s="2">
        <f t="shared" si="837"/>
        <v>121.09880142576782</v>
      </c>
      <c r="LA441">
        <v>2</v>
      </c>
      <c r="LB441">
        <v>0</v>
      </c>
      <c r="LE441" s="2">
        <v>146.49372848968292</v>
      </c>
      <c r="LF441" s="2">
        <v>160.36112778651815</v>
      </c>
      <c r="LG441" s="2">
        <v>107.99258219967808</v>
      </c>
      <c r="LH441" s="2">
        <v>104.53520246078504</v>
      </c>
      <c r="LI441" s="2">
        <v>111.24424882048429</v>
      </c>
      <c r="LJ441" s="2">
        <v>115.39578103602283</v>
      </c>
      <c r="LK441" s="2">
        <v>122.24175284066466</v>
      </c>
      <c r="LL441" s="2">
        <v>134.57494856297964</v>
      </c>
      <c r="LM441" s="2">
        <v>139.95193073359886</v>
      </c>
      <c r="LN441" s="2">
        <v>126.45924560649274</v>
      </c>
      <c r="LO441" s="2">
        <v>163.79096961338666</v>
      </c>
      <c r="LP441" s="2">
        <v>145.43083773370859</v>
      </c>
      <c r="LQ441" s="2">
        <v>163.82439464219215</v>
      </c>
      <c r="LR441" s="2">
        <v>144.4883747891854</v>
      </c>
      <c r="LS441" s="2">
        <v>143.4072755675426</v>
      </c>
      <c r="LT441" s="2">
        <v>174.20844013147951</v>
      </c>
      <c r="LU441" s="2">
        <v>142.88592272580132</v>
      </c>
      <c r="LV441" s="2">
        <v>145.09190848586499</v>
      </c>
      <c r="LW441" s="2">
        <v>116.53942261544361</v>
      </c>
      <c r="LX441" s="2">
        <v>84.461019676617596</v>
      </c>
      <c r="LY441" s="2">
        <v>105.41838811973609</v>
      </c>
      <c r="LZ441" s="2">
        <v>141.52506686512623</v>
      </c>
      <c r="MA441" s="2">
        <v>143.10789425136645</v>
      </c>
      <c r="MB441" s="2">
        <v>136.14351809317344</v>
      </c>
      <c r="MC441" s="2">
        <v>153.46295423290158</v>
      </c>
      <c r="MD441" s="2">
        <v>144.84896706297476</v>
      </c>
      <c r="ME441" s="2">
        <v>159.42790442307455</v>
      </c>
      <c r="MF441" s="2">
        <v>143.50725083645418</v>
      </c>
      <c r="MG441" s="2">
        <v>155.19334580827547</v>
      </c>
      <c r="MH441" s="2">
        <v>106.08603736062177</v>
      </c>
      <c r="MI441" s="2">
        <v>192.06825337952682</v>
      </c>
      <c r="MJ441" s="2">
        <v>150.05468929185531</v>
      </c>
      <c r="MK441" s="2">
        <v>143.96543118708331</v>
      </c>
      <c r="ML441" s="2">
        <v>130.06182142901585</v>
      </c>
      <c r="MM441" s="2">
        <v>135.35331603527382</v>
      </c>
      <c r="MN441" s="2">
        <v>166.24387071915555</v>
      </c>
      <c r="MO441" s="2">
        <v>161.7167972000986</v>
      </c>
      <c r="MP441" s="2">
        <v>175.32191817588185</v>
      </c>
      <c r="MQ441" s="2">
        <v>89.129885106429569</v>
      </c>
      <c r="MR441" s="2">
        <v>94.724622261951126</v>
      </c>
      <c r="MS441" s="10">
        <v>143.61369949286188</v>
      </c>
      <c r="MT441" s="2">
        <v>150.45716042811361</v>
      </c>
      <c r="MU441" s="2">
        <v>135.65939471746955</v>
      </c>
      <c r="MV441" s="2">
        <v>86.623598130573541</v>
      </c>
      <c r="MX441" s="22">
        <v>0.47649999999999998</v>
      </c>
      <c r="MY441" s="22">
        <v>0.1147</v>
      </c>
      <c r="MZ441" s="22">
        <v>0.63129999999999997</v>
      </c>
      <c r="NA441" s="22">
        <v>0.39329999999999998</v>
      </c>
      <c r="NB441" s="22">
        <v>0.3987</v>
      </c>
      <c r="NC441" s="22">
        <v>0.379</v>
      </c>
      <c r="ND441" s="22">
        <v>0.49909999999999999</v>
      </c>
      <c r="NE441" s="22">
        <v>2.4394999999999998</v>
      </c>
      <c r="NF441" s="22">
        <v>0.71809999999999996</v>
      </c>
      <c r="NG441" s="22">
        <v>4.0776000000000003</v>
      </c>
      <c r="NH441" s="23">
        <v>8.1189999999999998</v>
      </c>
      <c r="NI441" s="22">
        <v>15.6273</v>
      </c>
      <c r="NJ441" s="22">
        <v>0.61970000000000003</v>
      </c>
      <c r="NK441" s="22">
        <v>0.36380000000000001</v>
      </c>
      <c r="NL441" s="23">
        <v>6.3650000000000002</v>
      </c>
      <c r="NM441" s="3">
        <v>2.72</v>
      </c>
      <c r="NN441" s="22">
        <v>2.6627999999999998</v>
      </c>
      <c r="NO441" s="22">
        <v>4.5031999999999996</v>
      </c>
      <c r="NP441" s="22">
        <v>0.19420000000000001</v>
      </c>
      <c r="NQ441" s="22">
        <v>3.3527</v>
      </c>
      <c r="NR441" s="23">
        <v>0.105</v>
      </c>
      <c r="NS441" s="22">
        <v>1.7809999999999999</v>
      </c>
      <c r="NT441" s="22">
        <v>9.4646000000000008</v>
      </c>
      <c r="NU441" s="23">
        <v>8.4369999999999994</v>
      </c>
      <c r="NV441" s="3">
        <v>4.28</v>
      </c>
      <c r="NW441" s="22">
        <v>0.70789999999999997</v>
      </c>
      <c r="NX441" s="22">
        <v>1.0157</v>
      </c>
      <c r="NY441" s="22">
        <v>82.368200000000002</v>
      </c>
      <c r="NZ441" s="22">
        <v>29.3001</v>
      </c>
      <c r="OA441" s="23">
        <v>2.6930000000000001</v>
      </c>
      <c r="OB441" s="22">
        <v>1.0528999999999999</v>
      </c>
      <c r="OC441" s="22">
        <v>1.4146000000000001</v>
      </c>
      <c r="OD441" s="22">
        <v>2.88</v>
      </c>
      <c r="OE441" s="22">
        <v>2.0590999999999999</v>
      </c>
      <c r="OF441" s="22">
        <v>10.2875</v>
      </c>
      <c r="OG441" s="22">
        <v>6.4000000000000001E-2</v>
      </c>
      <c r="OH441" s="23">
        <v>3.4279999999999999</v>
      </c>
      <c r="OI441" s="22">
        <v>5.3848000000000003</v>
      </c>
      <c r="OJ441" s="22">
        <v>10.162800000000001</v>
      </c>
      <c r="OK441" s="22">
        <v>5.5210999999999997</v>
      </c>
      <c r="OL441" s="22">
        <v>0.47870000000000001</v>
      </c>
      <c r="OM441" s="23">
        <v>3.2629999999999999</v>
      </c>
      <c r="ON441" s="22">
        <v>3.1854</v>
      </c>
      <c r="OO441" s="22">
        <v>9.4535999999999998</v>
      </c>
      <c r="OQ441">
        <f t="shared" si="829"/>
        <v>-11</v>
      </c>
      <c r="OR441" s="23">
        <f t="shared" ca="1" si="871"/>
        <v>1.0531256619780895</v>
      </c>
      <c r="OS441" s="23">
        <f t="shared" ca="1" si="871"/>
        <v>1.0378472221355663</v>
      </c>
      <c r="OT441" s="23">
        <f t="shared" ca="1" si="871"/>
        <v>1.0023190304773493</v>
      </c>
      <c r="OU441" s="23">
        <f t="shared" ca="1" si="871"/>
        <v>1.0027985462491542</v>
      </c>
      <c r="OV441" s="23">
        <f t="shared" ca="1" si="871"/>
        <v>1.0045455841339634</v>
      </c>
      <c r="OW441" s="23">
        <f t="shared" ca="1" si="871"/>
        <v>1.0085911449187697</v>
      </c>
      <c r="OX441" s="23">
        <f t="shared" ca="1" si="871"/>
        <v>1.0110232606544209</v>
      </c>
      <c r="OY441" s="23">
        <f t="shared" ca="1" si="871"/>
        <v>1.0438216600647079</v>
      </c>
      <c r="OZ441" s="23">
        <f t="shared" ca="1" si="871"/>
        <v>1.0482458025812127</v>
      </c>
      <c r="PA441" s="23">
        <f t="shared" ca="1" si="869"/>
        <v>1.0318058591700092</v>
      </c>
      <c r="PB441" s="23">
        <f t="shared" ca="1" si="869"/>
        <v>1.0830760739347711</v>
      </c>
      <c r="PC441" s="23">
        <f t="shared" ca="1" si="869"/>
        <v>1.0432749886951254</v>
      </c>
      <c r="PD441" s="23">
        <f t="shared" ca="1" si="869"/>
        <v>0.93700505651128485</v>
      </c>
      <c r="PE441" s="23">
        <f t="shared" ca="1" si="869"/>
        <v>1.0449974836016853</v>
      </c>
      <c r="PF441" s="23">
        <f t="shared" ca="1" si="869"/>
        <v>1.0561219145600647</v>
      </c>
      <c r="PG441" s="23">
        <f t="shared" ca="1" si="869"/>
        <v>1.0256144979639497</v>
      </c>
      <c r="PH441" s="23">
        <f t="shared" ca="1" si="870"/>
        <v>1.033951580257221</v>
      </c>
      <c r="PI441" s="23">
        <f t="shared" ca="1" si="870"/>
        <v>1.0495647114769651</v>
      </c>
      <c r="PJ441" s="23">
        <f t="shared" ca="1" si="870"/>
        <v>0.93648819662612737</v>
      </c>
      <c r="PK441" s="23">
        <f t="shared" ca="1" si="870"/>
        <v>0.96773219600684901</v>
      </c>
      <c r="PL441" s="23">
        <f t="shared" ca="1" si="870"/>
        <v>0.87701212284298558</v>
      </c>
      <c r="PM441" s="23">
        <f t="shared" ca="1" si="870"/>
        <v>1.0429685559735213</v>
      </c>
      <c r="PN441" s="23">
        <f t="shared" ca="1" si="870"/>
        <v>1.0560752625318037</v>
      </c>
      <c r="PO441" s="23">
        <f t="shared" ca="1" si="851"/>
        <v>1.0464187579826147</v>
      </c>
      <c r="PP441" s="23">
        <f t="shared" ca="1" si="851"/>
        <v>1.0611039485683995</v>
      </c>
      <c r="PQ441" s="23">
        <f t="shared" ca="1" si="851"/>
        <v>1.1139425005346664</v>
      </c>
      <c r="PR441" s="23">
        <f t="shared" ca="1" si="851"/>
        <v>1.0656911964672378</v>
      </c>
      <c r="PS441" s="23">
        <f t="shared" ca="1" si="851"/>
        <v>1.0323495099556024</v>
      </c>
      <c r="PT441" s="23">
        <f t="shared" ca="1" si="851"/>
        <v>1.037164856516213</v>
      </c>
      <c r="PU441" s="23">
        <f t="shared" ca="1" si="851"/>
        <v>0.97670602416436381</v>
      </c>
      <c r="PV441" s="23">
        <f t="shared" ca="1" si="851"/>
        <v>0.99608590000199404</v>
      </c>
      <c r="PW441" s="23">
        <f t="shared" ca="1" si="851"/>
        <v>1.0449249981776572</v>
      </c>
      <c r="PX441" s="23">
        <f t="shared" ca="1" si="855"/>
        <v>1.0471678828952411</v>
      </c>
      <c r="PY441" s="23">
        <f t="shared" ca="1" si="855"/>
        <v>1.0293118974404787</v>
      </c>
      <c r="PZ441" s="23">
        <f t="shared" ca="1" si="855"/>
        <v>1.0367162270777643</v>
      </c>
      <c r="QA441" s="23">
        <f t="shared" ca="1" si="855"/>
        <v>1.0642512924451959</v>
      </c>
      <c r="QB441" s="23">
        <f t="shared" ca="1" si="730"/>
        <v>1.0743665801062581</v>
      </c>
      <c r="QC441" s="23">
        <f t="shared" ca="1" si="730"/>
        <v>1.1037868570221017</v>
      </c>
      <c r="QD441" s="23">
        <f t="shared" ca="1" si="730"/>
        <v>1.0167160333935279</v>
      </c>
      <c r="QE441" s="23">
        <f t="shared" ca="1" si="730"/>
        <v>1.0141551821654924</v>
      </c>
      <c r="QF441" s="23">
        <f t="shared" ca="1" si="730"/>
        <v>1.0365096425626732</v>
      </c>
      <c r="QG441" s="23">
        <f t="shared" ca="1" si="809"/>
        <v>1.044736173294998</v>
      </c>
      <c r="QH441" s="23">
        <f t="shared" ca="1" si="809"/>
        <v>1.0683682782283914</v>
      </c>
      <c r="QI441" s="23">
        <f t="shared" ca="1" si="809"/>
        <v>1.0488957339539438</v>
      </c>
      <c r="QJ441" s="26">
        <f t="shared" ca="1" si="779"/>
        <v>1.0390245915149605</v>
      </c>
      <c r="QL441" s="3">
        <f t="shared" ca="1" si="751"/>
        <v>139.61179285463436</v>
      </c>
      <c r="QM441" s="3">
        <f t="shared" ca="1" si="753"/>
        <v>0.3582519668351658</v>
      </c>
      <c r="QN441" s="3">
        <f t="shared" ca="1" si="757"/>
        <v>0.31779642499497235</v>
      </c>
      <c r="QO441" s="3">
        <f t="shared" ca="1" si="762"/>
        <v>0.97512205556811171</v>
      </c>
      <c r="QP441" s="3">
        <f t="shared" ca="1" si="795"/>
        <v>2.1589562157185105</v>
      </c>
      <c r="QQ441" s="2">
        <f t="shared" ca="1" si="810"/>
        <v>4.4215634321418396</v>
      </c>
      <c r="QR441" s="3">
        <f t="shared" ca="1" si="754"/>
        <v>4.3847507066027358</v>
      </c>
      <c r="QS441" s="3">
        <f t="shared" ca="1" si="758"/>
        <v>3.8822330217607317</v>
      </c>
      <c r="QT441" s="3">
        <f t="shared" ca="1" si="761"/>
        <v>3.9579117908105532</v>
      </c>
      <c r="QU441" s="3">
        <f t="shared" ca="1" si="782"/>
        <v>4.3645233508509129</v>
      </c>
    </row>
    <row r="442" spans="1:463" x14ac:dyDescent="0.35">
      <c r="A442" s="12" t="s">
        <v>1507</v>
      </c>
      <c r="B442" s="21">
        <v>45658</v>
      </c>
      <c r="C442" t="s">
        <v>1057</v>
      </c>
      <c r="D442" s="2">
        <v>135.1</v>
      </c>
      <c r="E442" s="2">
        <v>135.4</v>
      </c>
      <c r="F442" s="2">
        <v>3</v>
      </c>
      <c r="G442" s="2">
        <v>131.9</v>
      </c>
      <c r="H442" s="2">
        <v>136.31271957894384</v>
      </c>
      <c r="I442" s="2">
        <v>133.12352858190386</v>
      </c>
      <c r="J442" s="2">
        <v>131.19999999999999</v>
      </c>
      <c r="K442" s="2">
        <v>138.5</v>
      </c>
      <c r="L442" s="2">
        <v>139.85163412997304</v>
      </c>
      <c r="M442" s="2">
        <v>130.6</v>
      </c>
      <c r="N442" s="2">
        <v>124.7</v>
      </c>
      <c r="O442" s="2">
        <v>138.4</v>
      </c>
      <c r="P442" s="2">
        <v>142.5</v>
      </c>
      <c r="Q442" s="2">
        <v>117.9</v>
      </c>
      <c r="R442" s="2">
        <v>133.19999999999999</v>
      </c>
      <c r="S442" s="2">
        <v>124.7</v>
      </c>
      <c r="T442" s="2">
        <v>173.3</v>
      </c>
      <c r="U442" s="2">
        <v>127.5</v>
      </c>
      <c r="V442" s="2">
        <v>153.30000000000001</v>
      </c>
      <c r="W442" s="2">
        <v>145.30000000000001</v>
      </c>
      <c r="X442" s="2">
        <v>138</v>
      </c>
      <c r="Y442" s="2">
        <v>176.4</v>
      </c>
      <c r="Z442" s="2">
        <v>177</v>
      </c>
      <c r="AA442" s="2">
        <v>138.4</v>
      </c>
      <c r="AB442" s="2">
        <v>110.3</v>
      </c>
      <c r="AC442" s="2">
        <v>114.3</v>
      </c>
      <c r="AD442" s="2">
        <v>147.6</v>
      </c>
      <c r="AE442" s="2">
        <v>120.7</v>
      </c>
      <c r="AF442" s="2">
        <v>135</v>
      </c>
      <c r="AG442" s="22">
        <v>498.97590000000002</v>
      </c>
      <c r="AH442" s="22">
        <v>501.02409999999998</v>
      </c>
      <c r="AI442" s="22">
        <v>149.3329</v>
      </c>
      <c r="AJ442" s="22">
        <v>27.743300000000001</v>
      </c>
      <c r="AK442" s="22">
        <v>33.158200000000001</v>
      </c>
      <c r="AL442" s="22">
        <v>6.2864000000000004</v>
      </c>
      <c r="AM442" s="22">
        <v>9.3384</v>
      </c>
      <c r="AN442" s="22">
        <v>28.6952</v>
      </c>
      <c r="AO442" s="22">
        <v>52.4709</v>
      </c>
      <c r="AP442" s="22">
        <v>21.795300000000001</v>
      </c>
      <c r="AQ442" s="22">
        <v>23.864100000000001</v>
      </c>
      <c r="AR442" s="2">
        <v>139</v>
      </c>
      <c r="AS442" s="2">
        <v>152.6</v>
      </c>
      <c r="AT442" s="2">
        <v>117.9</v>
      </c>
      <c r="AU442" s="2">
        <v>142.6</v>
      </c>
      <c r="AV442" s="2">
        <v>124.8</v>
      </c>
      <c r="AW442" s="2">
        <v>137.69999999999999</v>
      </c>
      <c r="AX442" s="2">
        <v>133.19999999999999</v>
      </c>
      <c r="AY442" s="2">
        <v>135.80000000000001</v>
      </c>
      <c r="AZ442" s="2">
        <v>131.69999999999999</v>
      </c>
      <c r="BA442" s="2">
        <v>145.30000000000001</v>
      </c>
      <c r="BB442" s="2">
        <v>144.69999999999999</v>
      </c>
      <c r="BC442" s="2">
        <v>121.8</v>
      </c>
      <c r="BD442" s="3">
        <v>1.61</v>
      </c>
      <c r="BE442" s="3">
        <v>0.9</v>
      </c>
      <c r="BF442" s="3">
        <v>0.73</v>
      </c>
      <c r="BG442" s="3">
        <v>0.21</v>
      </c>
      <c r="BH442" s="3">
        <v>-0.48</v>
      </c>
      <c r="BI442" s="2">
        <v>391.7</v>
      </c>
      <c r="BJ442" s="2">
        <v>3.6</v>
      </c>
      <c r="BK442" s="2">
        <v>3.2</v>
      </c>
      <c r="BL442" s="2">
        <v>157.19999999999999</v>
      </c>
      <c r="BM442" s="2">
        <v>140.80000000000001</v>
      </c>
      <c r="BN442" s="10">
        <v>710</v>
      </c>
      <c r="BO442" s="3">
        <v>83.12</v>
      </c>
      <c r="BP442" s="22">
        <v>1.2347999999999999</v>
      </c>
      <c r="BQ442" s="3">
        <v>79.270454545454541</v>
      </c>
      <c r="BR442" s="23">
        <v>4.1261904761904766</v>
      </c>
      <c r="BS442" s="2">
        <v>256.89999999999998</v>
      </c>
      <c r="BT442" s="3">
        <v>114.4</v>
      </c>
      <c r="BU442" s="2">
        <v>2.7</v>
      </c>
      <c r="BV442" s="2">
        <v>3.3</v>
      </c>
      <c r="BW442" s="2">
        <v>5.7</v>
      </c>
      <c r="BX442" s="2">
        <v>6</v>
      </c>
      <c r="BY442" s="23">
        <v>318.96100000000001</v>
      </c>
      <c r="BZ442" s="2">
        <v>111.2</v>
      </c>
      <c r="CA442" s="2">
        <v>120.8</v>
      </c>
      <c r="CB442" s="3">
        <v>120.14</v>
      </c>
      <c r="CC442" s="2">
        <v>121.9</v>
      </c>
      <c r="CD442" s="2">
        <v>162.5</v>
      </c>
      <c r="CE442" s="2">
        <v>110.98854587833368</v>
      </c>
      <c r="CF442" s="3">
        <v>121.00724794839037</v>
      </c>
      <c r="CG442" s="2">
        <v>121.68174227930869</v>
      </c>
      <c r="CH442" s="23">
        <v>324.54596412505254</v>
      </c>
      <c r="CI442" s="3">
        <v>120.71774227975104</v>
      </c>
      <c r="CM442" s="2">
        <f t="shared" si="867"/>
        <v>64.196999145978737</v>
      </c>
      <c r="CN442" s="2">
        <f t="shared" si="867"/>
        <v>3.3415860675335902</v>
      </c>
      <c r="CO442" s="2">
        <f t="shared" si="764"/>
        <v>79.870203373203012</v>
      </c>
      <c r="CR442" s="2">
        <f t="shared" si="767"/>
        <v>0</v>
      </c>
      <c r="CS442" s="2">
        <f t="shared" si="767"/>
        <v>-0.14749262536872318</v>
      </c>
      <c r="CT442" s="2">
        <f t="shared" si="768"/>
        <v>-0.37764350453172202</v>
      </c>
      <c r="CU442" s="2">
        <f t="shared" si="768"/>
        <v>0.50754832737834121</v>
      </c>
      <c r="CV442" s="2">
        <f t="shared" si="768"/>
        <v>0.6226144424225335</v>
      </c>
      <c r="CW442" s="2">
        <f t="shared" si="769"/>
        <v>0.65454545454545865</v>
      </c>
      <c r="CX442" s="2">
        <f t="shared" si="770"/>
        <v>-0.21613832853026754</v>
      </c>
      <c r="CY442" s="2">
        <f t="shared" si="815"/>
        <v>0.80840743734842369</v>
      </c>
      <c r="CZ442" s="2">
        <f t="shared" si="775"/>
        <v>1.4637002341920373</v>
      </c>
      <c r="DA442" s="2">
        <f t="shared" si="776"/>
        <v>-0.45126353790613716</v>
      </c>
      <c r="DB442" s="2">
        <f t="shared" si="777"/>
        <v>0.13063357282822799</v>
      </c>
      <c r="DC442" s="2">
        <f t="shared" si="859"/>
        <v>-0.10201479214486969</v>
      </c>
      <c r="DF442" s="2">
        <f t="shared" si="771"/>
        <v>6.2635089834902624</v>
      </c>
      <c r="DG442" s="2">
        <f t="shared" si="771"/>
        <v>7.732606436430034</v>
      </c>
      <c r="DH442" s="2">
        <f t="shared" si="772"/>
        <v>7.1237795260519876</v>
      </c>
      <c r="DI442" s="2">
        <f t="shared" si="863"/>
        <v>1.582039182035011</v>
      </c>
      <c r="DJ442" s="2">
        <f t="shared" si="863"/>
        <v>14.733056410923018</v>
      </c>
      <c r="DM442" s="2">
        <f t="shared" si="816"/>
        <v>3.9230769230769189</v>
      </c>
      <c r="DN442" s="2">
        <f t="shared" si="816"/>
        <v>2.9657794676806128</v>
      </c>
      <c r="DO442" s="2">
        <f t="shared" si="780"/>
        <v>3.7765538945712129</v>
      </c>
      <c r="DP442" s="2">
        <f t="shared" si="817"/>
        <v>1.0007698229407105</v>
      </c>
      <c r="DQ442" s="2">
        <f t="shared" si="854"/>
        <v>1.1894130806001308</v>
      </c>
      <c r="DR442" s="2">
        <f t="shared" si="818"/>
        <v>5.0037907505686086</v>
      </c>
      <c r="DS442" s="2">
        <f t="shared" si="819"/>
        <v>4.305884604935299</v>
      </c>
      <c r="DT442" s="2">
        <v>4.0999999999999996</v>
      </c>
      <c r="DU442" s="2">
        <v>5.0999999999999996</v>
      </c>
      <c r="DV442" s="2">
        <f t="shared" si="781"/>
        <v>3.0528667163067791</v>
      </c>
      <c r="DW442" s="2">
        <f t="shared" si="820"/>
        <v>1.7256255392579911</v>
      </c>
      <c r="DX442" s="2">
        <f t="shared" si="821"/>
        <v>-9.880395215808635</v>
      </c>
      <c r="DY442" s="2">
        <f t="shared" si="822"/>
        <v>1.7570664629487975</v>
      </c>
      <c r="DZ442" s="2">
        <f t="shared" si="823"/>
        <v>-2.2727272727272707</v>
      </c>
      <c r="EA442" s="2">
        <f t="shared" si="835"/>
        <v>-1.9984627209838512</v>
      </c>
      <c r="EB442" s="2">
        <f t="shared" si="835"/>
        <v>4.2148198504418977</v>
      </c>
      <c r="EC442" s="2">
        <f t="shared" si="835"/>
        <v>7.4704142011834396</v>
      </c>
      <c r="ED442" s="2">
        <f t="shared" si="835"/>
        <v>3.2934131736527039</v>
      </c>
      <c r="EE442" s="2">
        <f t="shared" si="718"/>
        <v>-12.282446544007952</v>
      </c>
      <c r="EF442" s="2">
        <f t="shared" si="718"/>
        <v>-10.965794768611669</v>
      </c>
      <c r="EG442" s="2">
        <f t="shared" si="718"/>
        <v>2.7468448403860535</v>
      </c>
      <c r="EH442" s="2">
        <f t="shared" si="718"/>
        <v>-0.89847259658580869</v>
      </c>
      <c r="EI442" s="2">
        <f t="shared" si="849"/>
        <v>3.2689450222882721</v>
      </c>
      <c r="EJ442" s="2">
        <f t="shared" si="849"/>
        <v>4.8797250859106578</v>
      </c>
      <c r="EK442" s="2">
        <f t="shared" si="849"/>
        <v>1.7256255392579911</v>
      </c>
      <c r="EL442" s="2">
        <f t="shared" si="849"/>
        <v>2.1489971346704939</v>
      </c>
      <c r="EM442" s="2">
        <f t="shared" si="849"/>
        <v>0.48309178743961567</v>
      </c>
      <c r="EN442" s="2">
        <f t="shared" si="849"/>
        <v>5.034324942791768</v>
      </c>
      <c r="EO442" s="2">
        <f t="shared" si="830"/>
        <v>1.7570664629487975</v>
      </c>
      <c r="EP442" s="2">
        <f t="shared" si="830"/>
        <v>5.9282371294852032</v>
      </c>
      <c r="EQ442" s="2">
        <f t="shared" si="830"/>
        <v>3.7825059101654679</v>
      </c>
      <c r="ER442" s="2">
        <f t="shared" si="830"/>
        <v>7.4704142011834396</v>
      </c>
      <c r="ES442" s="2">
        <f t="shared" si="830"/>
        <v>3.3571428571428585</v>
      </c>
      <c r="ET442" s="2">
        <f t="shared" si="830"/>
        <v>2.7848101265822711</v>
      </c>
      <c r="EU442" s="2">
        <f t="shared" si="765"/>
        <v>3.6</v>
      </c>
      <c r="EV442" s="2">
        <f t="shared" si="765"/>
        <v>3.2</v>
      </c>
      <c r="EW442" s="2">
        <f t="shared" si="824"/>
        <v>0.64020486555698142</v>
      </c>
      <c r="EX442" s="2">
        <f t="shared" si="824"/>
        <v>1.0768126346015761</v>
      </c>
      <c r="EY442" s="2">
        <f t="shared" si="825"/>
        <v>1.7629126149079521</v>
      </c>
      <c r="EZ442" s="2">
        <f t="shared" si="825"/>
        <v>33.623864695446251</v>
      </c>
      <c r="FA442" s="2">
        <f t="shared" si="826"/>
        <v>-6.6836178714130163</v>
      </c>
      <c r="FB442" s="2">
        <f t="shared" si="733"/>
        <v>2.9909783078999608</v>
      </c>
      <c r="FC442" s="2">
        <f t="shared" si="733"/>
        <v>4.0224508886810062</v>
      </c>
      <c r="FD442" s="2">
        <f t="shared" si="733"/>
        <v>2.3728813559322104</v>
      </c>
      <c r="FE442" s="2">
        <f t="shared" si="732"/>
        <v>1.6498857771385156</v>
      </c>
      <c r="FF442" s="2">
        <f t="shared" si="732"/>
        <v>1.498751040799351</v>
      </c>
      <c r="FG442" s="2">
        <f t="shared" si="732"/>
        <v>1.9447929736511993</v>
      </c>
      <c r="FH442" s="2">
        <v>6</v>
      </c>
      <c r="FI442" s="2">
        <v>6.1</v>
      </c>
      <c r="FL442" s="2">
        <f t="shared" si="864"/>
        <v>0.958521729576578</v>
      </c>
      <c r="FM442" s="2">
        <f t="shared" si="864"/>
        <v>0.87041084016701298</v>
      </c>
      <c r="FN442" s="2">
        <f t="shared" si="798"/>
        <v>1.0544602250220692</v>
      </c>
      <c r="FQ442" s="2">
        <f t="shared" si="865"/>
        <v>3.889565858864974</v>
      </c>
      <c r="FR442" s="2">
        <f t="shared" si="865"/>
        <v>3.5273646110235424</v>
      </c>
      <c r="FS442" s="2">
        <f t="shared" si="800"/>
        <v>4.2850242943279326</v>
      </c>
      <c r="FT442" s="2">
        <f t="shared" si="866"/>
        <v>3.5033176670833166</v>
      </c>
      <c r="FU442" s="2">
        <f t="shared" si="866"/>
        <v>1.8818987924287933</v>
      </c>
      <c r="FX442" s="2">
        <f t="shared" si="872"/>
        <v>2.6451564213536338</v>
      </c>
      <c r="FY442" s="2">
        <f t="shared" si="872"/>
        <v>3.375791631015046</v>
      </c>
      <c r="FZ442" s="2">
        <f t="shared" si="813"/>
        <v>4.5560565670945019</v>
      </c>
      <c r="GA442" s="2">
        <f t="shared" si="873"/>
        <v>3.0153047199141803</v>
      </c>
      <c r="GB442" s="2">
        <f t="shared" si="873"/>
        <v>2.5725230243377473</v>
      </c>
      <c r="GE442" s="2">
        <f t="shared" si="858"/>
        <v>-11.493194950350221</v>
      </c>
      <c r="GF442" s="2">
        <f t="shared" si="858"/>
        <v>-10.021864520456068</v>
      </c>
      <c r="GG442" s="2">
        <f t="shared" si="874"/>
        <v>-5.36533268503252</v>
      </c>
      <c r="GH442" s="2">
        <f t="shared" si="874"/>
        <v>10.573504744842154</v>
      </c>
      <c r="GI442" s="2">
        <f t="shared" si="832"/>
        <v>-7.0322973796465575</v>
      </c>
      <c r="GJ442" s="2">
        <f t="shared" si="833"/>
        <v>4.7907211296015939</v>
      </c>
      <c r="GK442" s="2">
        <v>5.9</v>
      </c>
      <c r="GN442" s="2">
        <f t="shared" si="752"/>
        <v>0.5</v>
      </c>
      <c r="GQ442" s="2">
        <f t="shared" si="717"/>
        <v>1</v>
      </c>
      <c r="GT442" s="27">
        <f t="shared" ca="1" si="734"/>
        <v>101.13555713271825</v>
      </c>
      <c r="GU442" s="27">
        <f t="shared" ca="1" si="735"/>
        <v>100.80840743734842</v>
      </c>
      <c r="GV442" s="27">
        <f t="shared" ca="1" si="735"/>
        <v>101.46370023419205</v>
      </c>
      <c r="GW442" s="27">
        <f t="shared" ca="1" si="736"/>
        <v>99.923838537699908</v>
      </c>
      <c r="GX442" s="27">
        <f t="shared" ca="1" si="736"/>
        <v>99.783861671469737</v>
      </c>
      <c r="GY442" s="27">
        <f t="shared" ca="1" si="737"/>
        <v>99.852507374631273</v>
      </c>
      <c r="GZ442" s="27">
        <f t="shared" ca="1" si="738"/>
        <v>81.055308328035593</v>
      </c>
      <c r="HA442" s="27">
        <f t="shared" ca="1" si="739"/>
        <v>105.34562211981566</v>
      </c>
      <c r="HB442" s="27">
        <f t="shared" ca="1" si="739"/>
        <v>96.156351791530938</v>
      </c>
      <c r="HC442" s="27">
        <f t="shared" ca="1" si="739"/>
        <v>96.405750798722039</v>
      </c>
      <c r="HD442" s="27">
        <f t="shared" ca="1" si="739"/>
        <v>95.880681818181813</v>
      </c>
      <c r="HE442" s="27">
        <f t="shared" ca="1" si="740"/>
        <v>99.548736462093871</v>
      </c>
      <c r="HG442" s="27">
        <f t="shared" ca="1" si="741"/>
        <v>102.54730713245996</v>
      </c>
      <c r="HH442" s="27">
        <f t="shared" ca="1" si="742"/>
        <v>96.943573667711604</v>
      </c>
      <c r="HI442" s="27">
        <f t="shared" ca="1" si="742"/>
        <v>88.819552782111288</v>
      </c>
      <c r="HJ442" s="27">
        <f t="shared" ca="1" si="743"/>
        <v>101.07775211701309</v>
      </c>
      <c r="HK442" s="27">
        <f t="shared" ca="1" si="743"/>
        <v>105.23123578468537</v>
      </c>
      <c r="HL442" s="27">
        <f t="shared" ca="1" si="744"/>
        <v>103.11787072243345</v>
      </c>
      <c r="HM442" s="27">
        <f t="shared" ca="1" si="745"/>
        <v>120.90699461952346</v>
      </c>
      <c r="HN442" s="27">
        <f t="shared" ca="1" si="746"/>
        <v>96.616206589492435</v>
      </c>
      <c r="HO442" s="27">
        <f t="shared" ca="1" si="746"/>
        <v>106.96864111498259</v>
      </c>
      <c r="HP442" s="27">
        <f t="shared" ca="1" si="746"/>
        <v>105.92216582064297</v>
      </c>
      <c r="HQ442" s="27">
        <f t="shared" ca="1" si="746"/>
        <v>104.60624071322438</v>
      </c>
      <c r="HR442" s="27">
        <f t="shared" ca="1" si="747"/>
        <v>99.550763701707098</v>
      </c>
      <c r="HT442" s="27">
        <f t="shared" ca="1" si="860"/>
        <v>152.13043552678653</v>
      </c>
      <c r="HU442" s="27">
        <f t="shared" ca="1" si="860"/>
        <v>30.850467436935279</v>
      </c>
      <c r="HV442" s="27">
        <f t="shared" ca="1" si="860"/>
        <v>40.847157984334764</v>
      </c>
      <c r="HW442" s="27">
        <f t="shared" ca="1" si="861"/>
        <v>509.54483231507612</v>
      </c>
      <c r="HX442" s="27">
        <f t="shared" ca="1" si="861"/>
        <v>489.73286380479703</v>
      </c>
      <c r="HY442" s="27">
        <f t="shared" ca="1" si="802"/>
        <v>1000</v>
      </c>
      <c r="HZ442" s="27">
        <f t="shared" ca="1" si="862"/>
        <v>5.8335812876988067</v>
      </c>
      <c r="IA442" s="27">
        <f t="shared" ca="1" si="862"/>
        <v>9.9641574606588748</v>
      </c>
      <c r="IB442" s="27">
        <f t="shared" ca="1" si="862"/>
        <v>30.726661088969305</v>
      </c>
      <c r="IC442" s="27">
        <f t="shared" ca="1" si="862"/>
        <v>50.055766797432298</v>
      </c>
      <c r="ID442" s="27">
        <f t="shared" ca="1" si="862"/>
        <v>25.336700067984246</v>
      </c>
      <c r="IE442" s="27">
        <f t="shared" ca="1" si="862"/>
        <v>23.745989615785874</v>
      </c>
      <c r="IG442" s="28">
        <f t="shared" ca="1" si="786"/>
        <v>0.56238614492158057</v>
      </c>
      <c r="IH442" s="28">
        <f t="shared" ca="1" si="786"/>
        <v>-7.1165018363332291E-2</v>
      </c>
      <c r="II442" s="28">
        <f t="shared" ca="1" si="786"/>
        <v>-0.40664261180438488</v>
      </c>
      <c r="IJ442" s="28">
        <f t="shared" ca="1" si="787"/>
        <v>0.50997541142091207</v>
      </c>
      <c r="IK442" s="24">
        <f t="shared" ca="1" si="803"/>
        <v>0.42539689666704866</v>
      </c>
      <c r="IL442" s="28">
        <f t="shared" ca="1" si="788"/>
        <v>2.4502412123906345</v>
      </c>
      <c r="IM442" s="28">
        <f t="shared" ca="1" si="804"/>
        <v>2.9657794676806044</v>
      </c>
      <c r="IN442" s="3">
        <f t="shared" ca="1" si="805"/>
        <v>2.9602166238115464</v>
      </c>
      <c r="IO442" s="2">
        <f t="shared" si="827"/>
        <v>3</v>
      </c>
      <c r="IQ442" s="2">
        <f t="shared" ca="1" si="838"/>
        <v>8.457851475386341E-2</v>
      </c>
      <c r="IS442" s="3">
        <f t="shared" ca="1" si="790"/>
        <v>8.2911440930062211E-2</v>
      </c>
      <c r="IT442" s="3">
        <f t="shared" ca="1" si="791"/>
        <v>-0.12573268814026295</v>
      </c>
      <c r="IU442" s="3">
        <f t="shared" si="792"/>
        <v>0.5</v>
      </c>
      <c r="IV442" s="3">
        <f t="shared" ca="1" si="793"/>
        <v>0.54282124721020075</v>
      </c>
      <c r="IX442" s="28">
        <f ca="1">$HL442/100*(GZ442-100)*AL442/1000+(HM442-100)*HZ442/$HY442</f>
        <v>-8.4445127573354317E-4</v>
      </c>
      <c r="IY442" s="28">
        <f ca="1">$HL442/100*(HA442-100)*AM442/1000+(HN442-100)*IA442/$HY442</f>
        <v>1.7759334518342905E-2</v>
      </c>
      <c r="IZ442" s="28">
        <f ca="1">$HL442/100*(HB442-100)*AN442/1000+(HO442-100)*IB442/$HY442</f>
        <v>0.10038998746283903</v>
      </c>
      <c r="JA442" s="28">
        <f ca="1">$HL442/100*(HC442-100)*AO442/1000+(HP442-100)*IC442/$HY442</f>
        <v>0.10196495961641808</v>
      </c>
      <c r="JB442" s="28">
        <f ca="1">$HL442/100*(HD442-100)*AP442/1000+(HQ442-100)*ID442/$HY442</f>
        <v>2.4125884129200789E-2</v>
      </c>
      <c r="JC442" s="28">
        <f ca="1">$HL442/100*(HE442-100)*AQ442/1000+(HR442-100)*IE442/$HY442</f>
        <v>-2.1772322111062607E-2</v>
      </c>
      <c r="JE442" s="3">
        <f t="shared" ca="1" si="868"/>
        <v>0.15116564745487293</v>
      </c>
      <c r="JF442" s="3">
        <f t="shared" ca="1" si="868"/>
        <v>2.7766925759218811E-2</v>
      </c>
      <c r="JG442" s="3">
        <f t="shared" ca="1" si="868"/>
        <v>1.6010121331647961E-2</v>
      </c>
      <c r="JH442" s="3">
        <f t="shared" ca="1" si="868"/>
        <v>3.2986392814799037E-2</v>
      </c>
      <c r="JI442" s="3">
        <f t="shared" ca="1" si="868"/>
        <v>3.6668350560295923E-2</v>
      </c>
      <c r="JJ442" s="3">
        <f t="shared" ca="1" si="868"/>
        <v>-4.5613042256914475E-2</v>
      </c>
      <c r="JK442" s="3">
        <f>IO442-IO441</f>
        <v>0.5</v>
      </c>
      <c r="JL442" s="3">
        <f t="shared" ca="1" si="794"/>
        <v>0.33282423121347909</v>
      </c>
      <c r="JN442" s="10">
        <f>COUNTIF(EI442:ET442,"&gt;2")</f>
        <v>9</v>
      </c>
      <c r="JP442" s="2">
        <f>AVERAGE(CS442,CS430,CS418,CS406,CS394,CS382,CS370,CS358,CS346,CS334)</f>
        <v>-0.44512282135631215</v>
      </c>
      <c r="JQ442" s="2">
        <f>CS442-JP442</f>
        <v>0.297630195987589</v>
      </c>
      <c r="JR442" s="2">
        <f>AVERAGE(CT442,CT430,CT418,CT406,CT394,CT382,CT370,CT358,CT346,CT334)</f>
        <v>-0.72287265540102785</v>
      </c>
      <c r="JS442" s="2">
        <f>CT442-JR442</f>
        <v>0.34522915086930583</v>
      </c>
      <c r="JT442" s="2">
        <f>AVERAGE(CS394,CS382,CS370,CS358,CS346,CS334,CS322,CS310,CS298,CS286)</f>
        <v>-0.54112099431584804</v>
      </c>
      <c r="JU442" s="2">
        <f>MIN(CS394,CS382,CS370,CS358,CS346,CS334,CS322,CS310,CS298,CS286)</f>
        <v>-0.79920079920079645</v>
      </c>
      <c r="JV442" s="2">
        <f>MAX(CS394,CS382,CS370,CS358,CS346,CS334,CS322,CS310,CS298,CS286)-JU442</f>
        <v>0.61605061605061073</v>
      </c>
      <c r="JW442" s="2">
        <f>AVERAGE(CX394,CX382,CX370,CX358,CX346,CX334,CX322,CX310,CX298,CX286)</f>
        <v>-0.3545643663037778</v>
      </c>
      <c r="JX442" s="2">
        <f>MIN(CX394,CX382,CX370,CX358,CX346,CX334,CX322,CX310,CX298,CX286)</f>
        <v>-0.78817733990147498</v>
      </c>
      <c r="JY442" s="2">
        <f>MAX(CX394,CX382,CX370,CX358,CX346,CX334,CX322,CX310,CX298,CX286)-JX442</f>
        <v>0.87659466969812261</v>
      </c>
      <c r="JZ442" s="2">
        <f>AVERAGE(CT394,CT382,CT370,CT358,CT346,CT334,CT322,CT310,CT298,CT286)</f>
        <v>-0.80539569061154681</v>
      </c>
      <c r="KA442" s="2">
        <f>MIN(CT394,CT382,CT370,CT358,CT346,CT334,CT322,CT310,CT298,CT286)</f>
        <v>-1.0162601626016259</v>
      </c>
      <c r="KB442" s="2">
        <f>MAX(CT394,CT382,CT370,CT358,CT346,CT334,CT322,CT310,CT298,CT286)-KA442</f>
        <v>0.56212755588046326</v>
      </c>
      <c r="KC442" s="2">
        <f>AVERAGE(CW394,CW382,CW370,CW358,CW346,CW334,CW322,CW310,CW298,CW286)</f>
        <v>-0.18882465204859741</v>
      </c>
      <c r="KD442" s="2">
        <f>MIN(CW394,CW382,CW370,CW358,CW346,CW334,CW322,CW310,CW298,CW286)</f>
        <v>-0.9765625</v>
      </c>
      <c r="KE442" s="2">
        <f>MAX(CW394,CW382,CW370,CW358,CW346,CW334,CW322,CW310,CW298,CW286)-KD442</f>
        <v>1.4653210532746823</v>
      </c>
      <c r="KH442" s="2">
        <f>(DN442*$DN$4)+(FB442*$FB$3)+(FC442*$FC$3)+(FD442*$FD$3)+(FE442*$FE$3)+(FF442*$FF$3)+(FG442*$FG$3)</f>
        <v>2.8408544886765714</v>
      </c>
      <c r="KI442" s="2">
        <f>F442-KH442</f>
        <v>0.15914551132342858</v>
      </c>
      <c r="KJ442" s="2">
        <f>MAX(DN442,FB442:FG442)</f>
        <v>4.0224508886810062</v>
      </c>
      <c r="KK442" s="2">
        <f>MIN(DN442,FB442:FG442)</f>
        <v>1.498751040799351</v>
      </c>
      <c r="KL442" s="2">
        <f t="shared" si="828"/>
        <v>2.5236998478816552</v>
      </c>
      <c r="KO442" s="2">
        <f>KO441+(KO443-KO440)*1/3</f>
        <v>84.181113333333343</v>
      </c>
      <c r="KP442" s="2">
        <f>100*((BO436/BO424)-1)</f>
        <v>2.0351302241066183</v>
      </c>
      <c r="KQ442" s="2">
        <f t="shared" si="857"/>
        <v>2.3095195947584024</v>
      </c>
      <c r="KR442" s="2">
        <f>100*((BO430/BO418)-1)</f>
        <v>5.084962309952723</v>
      </c>
      <c r="KS442" s="2">
        <f t="shared" si="850"/>
        <v>4.7882671095779816</v>
      </c>
      <c r="KT442" s="3">
        <f>KT441+(KT443-KT440)*1/3</f>
        <v>1.2672219999999998</v>
      </c>
      <c r="KU442" s="3">
        <f t="shared" ref="KU442" si="876">KU441+(KU443-KU440)*1/3</f>
        <v>84.181113333333343</v>
      </c>
      <c r="KV442" s="3">
        <f t="shared" si="773"/>
        <v>66.429649527338825</v>
      </c>
      <c r="KW442" s="2">
        <f t="shared" si="774"/>
        <v>119.23555923537678</v>
      </c>
      <c r="KX442" s="2">
        <f t="shared" si="837"/>
        <v>121.52441586572861</v>
      </c>
      <c r="LA442">
        <v>2</v>
      </c>
      <c r="LB442">
        <v>0</v>
      </c>
      <c r="LE442" s="2">
        <v>147.10231082075936</v>
      </c>
      <c r="LF442" s="2">
        <v>161.09417992209055</v>
      </c>
      <c r="LG442" s="2">
        <v>108.14288990647859</v>
      </c>
      <c r="LH442" s="2">
        <v>104.7434565415039</v>
      </c>
      <c r="LI442" s="2">
        <v>111.32691028928511</v>
      </c>
      <c r="LJ442" s="2">
        <v>116.79116430659296</v>
      </c>
      <c r="LK442" s="2">
        <v>122.14735834232378</v>
      </c>
      <c r="LL442" s="2">
        <v>135.13432335700489</v>
      </c>
      <c r="LM442" s="2">
        <v>140.51873386624541</v>
      </c>
      <c r="LN442" s="2">
        <v>126.76324619691083</v>
      </c>
      <c r="LO442" s="2">
        <v>161.21611110537071</v>
      </c>
      <c r="LP442" s="2">
        <v>147.02888750616904</v>
      </c>
      <c r="LQ442" s="2">
        <v>164.00034673966559</v>
      </c>
      <c r="LR442" s="2">
        <v>144.66373174057591</v>
      </c>
      <c r="LS442" s="2">
        <v>144.27125362143482</v>
      </c>
      <c r="LT442" s="2">
        <v>184.82652592855348</v>
      </c>
      <c r="LU442" s="2">
        <v>142.84641113138485</v>
      </c>
      <c r="LV442" s="2">
        <v>145.39543863458044</v>
      </c>
      <c r="LW442" s="2">
        <v>114.13232331966687</v>
      </c>
      <c r="LX442" s="2">
        <v>85.082674756720493</v>
      </c>
      <c r="LY442" s="2">
        <v>105.36345661155843</v>
      </c>
      <c r="LZ442" s="2">
        <v>141.08006507027289</v>
      </c>
      <c r="MA442" s="2">
        <v>143.38941423998796</v>
      </c>
      <c r="MB442" s="2">
        <v>137.01450743166581</v>
      </c>
      <c r="MC442" s="2">
        <v>155.07837222173427</v>
      </c>
      <c r="MD442" s="2">
        <v>144.22483348380078</v>
      </c>
      <c r="ME442" s="2">
        <v>160.42551775864962</v>
      </c>
      <c r="MF442" s="2">
        <v>143.83354672879713</v>
      </c>
      <c r="MG442" s="2">
        <v>155.44983359165107</v>
      </c>
      <c r="MH442" s="2">
        <v>106.24895046391897</v>
      </c>
      <c r="MI442" s="2">
        <v>192.1843585722759</v>
      </c>
      <c r="MJ442" s="2">
        <v>150.70071485138041</v>
      </c>
      <c r="MK442" s="2">
        <v>144.62283265675339</v>
      </c>
      <c r="ML442" s="2">
        <v>129.97373963697549</v>
      </c>
      <c r="MM442" s="2">
        <v>136.37037207260187</v>
      </c>
      <c r="MN442" s="2">
        <v>167.50006093364701</v>
      </c>
      <c r="MO442" s="2">
        <v>162.8034180057731</v>
      </c>
      <c r="MP442" s="2">
        <v>166.33943505750756</v>
      </c>
      <c r="MQ442" s="2">
        <v>90.612831933298494</v>
      </c>
      <c r="MR442" s="2">
        <v>94.92977903822603</v>
      </c>
      <c r="MS442" s="10">
        <v>143.84324502877539</v>
      </c>
      <c r="MT442" s="2">
        <v>151.41017375230581</v>
      </c>
      <c r="MU442" s="2">
        <v>136.16621341069191</v>
      </c>
      <c r="MV442" s="2">
        <v>86.766975883182056</v>
      </c>
      <c r="MX442" s="22">
        <v>0.66020000000000001</v>
      </c>
      <c r="MY442" s="22">
        <v>0.15559999999999999</v>
      </c>
      <c r="MZ442" s="22">
        <v>0.61539999999999995</v>
      </c>
      <c r="NA442" s="22">
        <v>0.3826</v>
      </c>
      <c r="NB442" s="22">
        <v>0.39119999999999999</v>
      </c>
      <c r="NC442" s="22">
        <v>0.37169999999999997</v>
      </c>
      <c r="ND442" s="22">
        <v>0.62339999999999995</v>
      </c>
      <c r="NE442" s="22">
        <v>2.3999000000000001</v>
      </c>
      <c r="NF442" s="22">
        <v>0.88219999999999998</v>
      </c>
      <c r="NG442" s="22">
        <v>4.4748000000000001</v>
      </c>
      <c r="NH442" s="23">
        <v>9.41</v>
      </c>
      <c r="NI442" s="22">
        <v>15.1083</v>
      </c>
      <c r="NJ442" s="22">
        <v>0.35039999999999999</v>
      </c>
      <c r="NK442" s="22">
        <v>0.24329999999999999</v>
      </c>
      <c r="NL442" s="23">
        <v>7.3460000000000001</v>
      </c>
      <c r="NM442" s="3">
        <v>3.19</v>
      </c>
      <c r="NN442" s="22">
        <v>2.6417999999999999</v>
      </c>
      <c r="NO442" s="22">
        <v>3.6806000000000001</v>
      </c>
      <c r="NP442" s="22">
        <v>0.1666</v>
      </c>
      <c r="NQ442" s="22">
        <v>3.5007000000000001</v>
      </c>
      <c r="NR442" s="23">
        <v>9.7000000000000003E-2</v>
      </c>
      <c r="NS442" s="22">
        <v>2.0596999999999999</v>
      </c>
      <c r="NT442" s="22">
        <v>11.3086</v>
      </c>
      <c r="NU442" s="23">
        <v>8.9290000000000003</v>
      </c>
      <c r="NV442" s="3">
        <v>4.5599999999999996</v>
      </c>
      <c r="NW442" s="22">
        <v>0.80100000000000005</v>
      </c>
      <c r="NX442" s="22">
        <v>1.1187</v>
      </c>
      <c r="NY442" s="22">
        <v>78.501400000000004</v>
      </c>
      <c r="NZ442" s="22">
        <v>27.914400000000001</v>
      </c>
      <c r="OA442" s="23">
        <v>2.839</v>
      </c>
      <c r="OB442" s="22">
        <v>1.0186999999999999</v>
      </c>
      <c r="OC442" s="22">
        <v>1.5515000000000001</v>
      </c>
      <c r="OD442" s="22">
        <v>3.1720999999999999</v>
      </c>
      <c r="OE442" s="22">
        <v>2.1926999999999999</v>
      </c>
      <c r="OF442" s="22">
        <v>12.928900000000001</v>
      </c>
      <c r="OG442" s="22">
        <v>0.47060000000000002</v>
      </c>
      <c r="OH442" s="23">
        <v>2.2349999999999999</v>
      </c>
      <c r="OI442" s="22">
        <v>4.4432</v>
      </c>
      <c r="OJ442" s="22">
        <v>10.2026</v>
      </c>
      <c r="OK442" s="22">
        <v>5.6681999999999997</v>
      </c>
      <c r="OL442" s="22">
        <v>0.48309999999999997</v>
      </c>
      <c r="OM442" s="23">
        <v>3.3860000000000001</v>
      </c>
      <c r="ON442" s="22">
        <v>3.4163999999999999</v>
      </c>
      <c r="OO442" s="22">
        <v>10.452</v>
      </c>
      <c r="OQ442">
        <f t="shared" si="829"/>
        <v>-1</v>
      </c>
      <c r="OR442" s="23">
        <f t="shared" ca="1" si="871"/>
        <v>1.0041543234468178</v>
      </c>
      <c r="OS442" s="23">
        <f t="shared" ca="1" si="871"/>
        <v>1.0045712582948922</v>
      </c>
      <c r="OT442" s="23">
        <f t="shared" ca="1" si="871"/>
        <v>1.0013918336217074</v>
      </c>
      <c r="OU442" s="23">
        <f t="shared" ca="1" si="871"/>
        <v>1.0019921909157539</v>
      </c>
      <c r="OV442" s="23">
        <f t="shared" ca="1" si="871"/>
        <v>1.0007430628520331</v>
      </c>
      <c r="OW442" s="23">
        <f t="shared" ca="1" si="871"/>
        <v>1.0120921515331183</v>
      </c>
      <c r="OX442" s="23">
        <f t="shared" ca="1" si="871"/>
        <v>0.99922780477089601</v>
      </c>
      <c r="OY442" s="23">
        <f t="shared" ca="1" si="871"/>
        <v>1.0041566041822669</v>
      </c>
      <c r="OZ442" s="23">
        <f t="shared" ca="1" si="871"/>
        <v>1.0040499843744597</v>
      </c>
      <c r="PA442" s="23">
        <f t="shared" ca="1" si="869"/>
        <v>1.0024039411982897</v>
      </c>
      <c r="PB442" s="23">
        <f t="shared" ca="1" si="869"/>
        <v>0.98427960641484902</v>
      </c>
      <c r="PC442" s="23">
        <f t="shared" ca="1" si="869"/>
        <v>1.0109883831886231</v>
      </c>
      <c r="PD442" s="23">
        <f t="shared" ca="1" si="869"/>
        <v>1.0010740286747755</v>
      </c>
      <c r="PE442" s="23">
        <f t="shared" ca="1" si="869"/>
        <v>1.0012136405551406</v>
      </c>
      <c r="PF442" s="23">
        <f t="shared" ca="1" si="869"/>
        <v>1.0060246458938222</v>
      </c>
      <c r="PG442" s="23">
        <f t="shared" ca="1" si="869"/>
        <v>1.0609504670902297</v>
      </c>
      <c r="PH442" s="23">
        <f t="shared" ca="1" si="870"/>
        <v>0.99972347454764809</v>
      </c>
      <c r="PI442" s="23">
        <f t="shared" ca="1" si="870"/>
        <v>1.0020919853621266</v>
      </c>
      <c r="PJ442" s="23">
        <f t="shared" ca="1" si="870"/>
        <v>0.97934519288189981</v>
      </c>
      <c r="PK442" s="23">
        <f t="shared" ca="1" si="870"/>
        <v>1.0073602601825442</v>
      </c>
      <c r="PL442" s="23">
        <f t="shared" ca="1" si="870"/>
        <v>0.99947891910360775</v>
      </c>
      <c r="PM442" s="23">
        <f t="shared" ca="1" si="870"/>
        <v>0.99685566801196124</v>
      </c>
      <c r="PN442" s="23">
        <f t="shared" ca="1" si="870"/>
        <v>1.0019671869961766</v>
      </c>
      <c r="PO442" s="23">
        <f t="shared" ca="1" si="851"/>
        <v>1.0063975821301774</v>
      </c>
      <c r="PP442" s="23">
        <f t="shared" ca="1" si="851"/>
        <v>1.0105264361481081</v>
      </c>
      <c r="PQ442" s="23">
        <f t="shared" ca="1" si="851"/>
        <v>0.99569114235448686</v>
      </c>
      <c r="PR442" s="23">
        <f t="shared" ca="1" si="851"/>
        <v>1.0062574574958201</v>
      </c>
      <c r="PS442" s="23">
        <f t="shared" ca="1" si="851"/>
        <v>1.002273724083216</v>
      </c>
      <c r="PT442" s="23">
        <f t="shared" ca="1" si="851"/>
        <v>1.0016526983295564</v>
      </c>
      <c r="PU442" s="23">
        <f t="shared" ca="1" si="851"/>
        <v>1.0015356696069568</v>
      </c>
      <c r="PV442" s="23">
        <f t="shared" ca="1" si="851"/>
        <v>1.0006044996541914</v>
      </c>
      <c r="PW442" s="23">
        <f t="shared" ca="1" si="851"/>
        <v>1.0043052673833377</v>
      </c>
      <c r="PX442" s="23">
        <f t="shared" ca="1" si="855"/>
        <v>1.0045663841954933</v>
      </c>
      <c r="PY442" s="23">
        <f t="shared" ca="1" si="855"/>
        <v>0.9993227698099828</v>
      </c>
      <c r="PZ442" s="23">
        <f t="shared" ca="1" si="855"/>
        <v>1.0075140828988851</v>
      </c>
      <c r="QA442" s="23">
        <f t="shared" ca="1" si="855"/>
        <v>1.0075563099502995</v>
      </c>
      <c r="QB442" s="23">
        <f t="shared" ca="1" si="730"/>
        <v>1.0067192822544586</v>
      </c>
      <c r="QC442" s="23">
        <f t="shared" ca="1" si="730"/>
        <v>0.94876577206186441</v>
      </c>
      <c r="QD442" s="23">
        <f t="shared" ca="1" si="730"/>
        <v>1.0166380426172226</v>
      </c>
      <c r="QE442" s="23">
        <f t="shared" ca="1" si="730"/>
        <v>1.0021658231131032</v>
      </c>
      <c r="QF442" s="23">
        <f t="shared" ca="1" si="730"/>
        <v>1.0015983540339404</v>
      </c>
      <c r="QG442" s="23">
        <f t="shared" ca="1" si="809"/>
        <v>1.006334117442337</v>
      </c>
      <c r="QH442" s="23">
        <f t="shared" ca="1" si="809"/>
        <v>1.003735964577152</v>
      </c>
      <c r="QI442" s="23">
        <f t="shared" ca="1" si="809"/>
        <v>1.0016551812173906</v>
      </c>
      <c r="QJ442" s="26">
        <f t="shared" ca="1" si="779"/>
        <v>1.0031851101246132</v>
      </c>
      <c r="QL442" s="3">
        <f t="shared" ca="1" si="751"/>
        <v>140.05647178957105</v>
      </c>
      <c r="QM442" s="3">
        <f t="shared" ca="1" si="753"/>
        <v>0.31851101246131996</v>
      </c>
      <c r="QN442" s="3">
        <f t="shared" ca="1" si="757"/>
        <v>0.33834033056748442</v>
      </c>
      <c r="QO442" s="3">
        <f t="shared" ca="1" si="762"/>
        <v>0.97328366247817488</v>
      </c>
      <c r="QP442" s="3">
        <f t="shared" ca="1" si="795"/>
        <v>2.1449425635203134</v>
      </c>
      <c r="QQ442" s="2">
        <f t="shared" ca="1" si="810"/>
        <v>4.2333999261116917</v>
      </c>
      <c r="QR442" s="3">
        <f t="shared" ca="1" si="754"/>
        <v>3.8898046646299145</v>
      </c>
      <c r="QS442" s="3">
        <f t="shared" ca="1" si="758"/>
        <v>4.1366752332378409</v>
      </c>
      <c r="QT442" s="3">
        <f t="shared" ca="1" si="761"/>
        <v>3.9503412017955153</v>
      </c>
      <c r="QU442" s="3">
        <f t="shared" ca="1" si="782"/>
        <v>4.3358929130486334</v>
      </c>
    </row>
    <row r="443" spans="1:463" x14ac:dyDescent="0.35">
      <c r="A443" t="s">
        <v>1508</v>
      </c>
      <c r="B443" s="21">
        <v>45689</v>
      </c>
      <c r="C443" t="s">
        <v>1058</v>
      </c>
      <c r="D443" s="2">
        <v>135.6</v>
      </c>
      <c r="E443" s="2">
        <v>136</v>
      </c>
      <c r="F443" s="2">
        <v>2.8</v>
      </c>
      <c r="G443" s="2">
        <v>132.4</v>
      </c>
      <c r="H443" s="2">
        <v>136.66487685199766</v>
      </c>
      <c r="I443" s="2">
        <v>133.3336794169654</v>
      </c>
      <c r="J443" s="2">
        <v>131.69999999999999</v>
      </c>
      <c r="K443" s="2">
        <v>139.30000000000001</v>
      </c>
      <c r="L443" s="2">
        <v>140.55914469195957</v>
      </c>
      <c r="M443" s="2">
        <v>131</v>
      </c>
      <c r="N443" s="2">
        <v>126.5</v>
      </c>
      <c r="O443" s="2">
        <v>138.80000000000001</v>
      </c>
      <c r="P443" s="2">
        <v>143.1</v>
      </c>
      <c r="Q443" s="2">
        <v>117.6</v>
      </c>
      <c r="R443" s="2">
        <v>134.30000000000001</v>
      </c>
      <c r="S443" s="2">
        <v>126.5</v>
      </c>
      <c r="T443" s="2">
        <v>173.2</v>
      </c>
      <c r="U443" s="2">
        <v>135</v>
      </c>
      <c r="V443" s="2">
        <v>153.4</v>
      </c>
      <c r="W443" s="2">
        <v>145.30000000000001</v>
      </c>
      <c r="X443" s="2">
        <v>134.69999999999999</v>
      </c>
      <c r="Y443" s="2">
        <v>173.9</v>
      </c>
      <c r="Z443" s="2">
        <v>174.7</v>
      </c>
      <c r="AA443" s="2">
        <v>137.9</v>
      </c>
      <c r="AB443" s="2">
        <v>110.8</v>
      </c>
      <c r="AC443" s="2">
        <v>110.5</v>
      </c>
      <c r="AD443" s="2">
        <v>148.69999999999999</v>
      </c>
      <c r="AE443" s="2">
        <v>120.2</v>
      </c>
      <c r="AF443" s="2">
        <v>137.4</v>
      </c>
      <c r="AG443" s="22">
        <v>499.16460000000001</v>
      </c>
      <c r="AH443" s="22">
        <v>500.83539999999999</v>
      </c>
      <c r="AI443" s="22">
        <v>151.14859999999999</v>
      </c>
      <c r="AJ443" s="22">
        <v>27.9895</v>
      </c>
      <c r="AK443" s="22">
        <v>33.663200000000003</v>
      </c>
      <c r="AL443" s="22">
        <v>5.0990000000000002</v>
      </c>
      <c r="AM443" s="22">
        <v>9.8544999999999998</v>
      </c>
      <c r="AN443" s="22">
        <v>27.623999999999999</v>
      </c>
      <c r="AO443" s="22">
        <v>50.6524</v>
      </c>
      <c r="AP443" s="22">
        <v>20.9255</v>
      </c>
      <c r="AQ443" s="22">
        <v>23.786200000000001</v>
      </c>
      <c r="AR443" s="2">
        <v>139.30000000000001</v>
      </c>
      <c r="AS443" s="2">
        <v>154.1</v>
      </c>
      <c r="AT443" s="2">
        <v>117.6</v>
      </c>
      <c r="AU443" s="2">
        <v>142.80000000000001</v>
      </c>
      <c r="AV443" s="2">
        <v>126.1</v>
      </c>
      <c r="AW443" s="2">
        <v>138</v>
      </c>
      <c r="AX443" s="2">
        <v>134.30000000000001</v>
      </c>
      <c r="AY443" s="2">
        <v>136.1</v>
      </c>
      <c r="AZ443" s="2">
        <v>131.80000000000001</v>
      </c>
      <c r="BA443" s="2">
        <v>145.30000000000001</v>
      </c>
      <c r="BB443" s="2">
        <v>146.19999999999999</v>
      </c>
      <c r="BC443" s="2">
        <v>122.1</v>
      </c>
      <c r="BD443" s="3">
        <v>1.61</v>
      </c>
      <c r="BE443" s="3">
        <v>0.95</v>
      </c>
      <c r="BF443" s="3">
        <v>0.56000000000000005</v>
      </c>
      <c r="BG443" s="3">
        <v>0.21</v>
      </c>
      <c r="BH443" s="3">
        <v>-0.49</v>
      </c>
      <c r="BI443" s="2">
        <v>394</v>
      </c>
      <c r="BJ443" s="2">
        <v>3.4</v>
      </c>
      <c r="BK443" s="2">
        <v>3</v>
      </c>
      <c r="BL443" s="2">
        <v>157</v>
      </c>
      <c r="BM443" s="2">
        <v>141.19999999999999</v>
      </c>
      <c r="BN443" s="10">
        <v>719</v>
      </c>
      <c r="BO443" s="3">
        <v>84.01</v>
      </c>
      <c r="BP443" s="22">
        <v>1.2544999999999999</v>
      </c>
      <c r="BQ443" s="3">
        <v>75.438000000000002</v>
      </c>
      <c r="BR443" s="23">
        <v>4.1889473684210516</v>
      </c>
      <c r="BS443" s="2">
        <v>253.9</v>
      </c>
      <c r="BT443" s="3">
        <v>113.82</v>
      </c>
      <c r="BU443" s="2">
        <v>2.6</v>
      </c>
      <c r="BV443" s="2">
        <v>3.1</v>
      </c>
      <c r="BW443" s="2">
        <v>5.8</v>
      </c>
      <c r="BX443" s="2">
        <v>6</v>
      </c>
      <c r="BY443" s="23">
        <v>319.67899999999997</v>
      </c>
      <c r="BZ443" s="2">
        <v>110.8</v>
      </c>
      <c r="CA443" s="2">
        <v>121</v>
      </c>
      <c r="CB443" s="3">
        <v>120.16</v>
      </c>
      <c r="CC443" s="2">
        <v>122.1</v>
      </c>
      <c r="CD443" s="2">
        <v>163.5</v>
      </c>
      <c r="CE443" s="2">
        <v>111.03743406075846</v>
      </c>
      <c r="CF443" s="3">
        <v>120.40874011449391</v>
      </c>
      <c r="CG443" s="2">
        <v>121.91375573465265</v>
      </c>
      <c r="CH443" s="23">
        <v>325.17671735769699</v>
      </c>
      <c r="CI443" s="3">
        <v>120.92302639703948</v>
      </c>
      <c r="CM443" s="2">
        <f t="shared" si="867"/>
        <v>60.133917895575934</v>
      </c>
      <c r="CN443" s="2">
        <f t="shared" si="867"/>
        <v>3.3391370015313289</v>
      </c>
      <c r="CO443" s="2">
        <f t="shared" si="764"/>
        <v>81.144452649565252</v>
      </c>
      <c r="CR443" s="2">
        <f t="shared" ref="CR443:CS456" si="877">((D443-D442)/D442)*100</f>
        <v>0.37009622501850481</v>
      </c>
      <c r="CS443" s="2">
        <f t="shared" si="877"/>
        <v>0.4431314623338215</v>
      </c>
      <c r="CT443" s="2">
        <f t="shared" ref="CT443:CV456" si="878">((G443-G442)/G442)*100</f>
        <v>0.37907505686125853</v>
      </c>
      <c r="CU443" s="2">
        <f t="shared" si="878"/>
        <v>0.25834513033090212</v>
      </c>
      <c r="CV443" s="2">
        <f t="shared" si="878"/>
        <v>0.15786152703445336</v>
      </c>
      <c r="CW443" s="2">
        <f t="shared" si="769"/>
        <v>0.28901734104046656</v>
      </c>
      <c r="CX443" s="2">
        <f t="shared" si="770"/>
        <v>0.5776173285198638</v>
      </c>
      <c r="CY443" s="2">
        <f t="shared" si="815"/>
        <v>1.4434643143544483</v>
      </c>
      <c r="CZ443" s="2">
        <f t="shared" si="775"/>
        <v>-5.7703404500878665E-2</v>
      </c>
      <c r="DA443" s="2">
        <f t="shared" si="776"/>
        <v>0.45330915684496825</v>
      </c>
      <c r="DB443" s="2">
        <f t="shared" si="777"/>
        <v>6.523157208088344E-2</v>
      </c>
      <c r="DC443" s="2">
        <f t="shared" si="859"/>
        <v>0.58718406944090151</v>
      </c>
      <c r="DF443" s="2">
        <f t="shared" ref="DF443:DG456" si="879">100*((H443/H442)^12-1)</f>
        <v>3.1445729698305058</v>
      </c>
      <c r="DG443" s="2">
        <f t="shared" si="879"/>
        <v>1.9108725522421599</v>
      </c>
      <c r="DH443" s="2">
        <f t="shared" si="772"/>
        <v>6.2426085504317053</v>
      </c>
      <c r="DI443" s="2">
        <f t="shared" si="863"/>
        <v>0.61128519831128436</v>
      </c>
      <c r="DJ443" s="2">
        <f t="shared" si="863"/>
        <v>10.852030246650424</v>
      </c>
      <c r="DM443" s="2">
        <f t="shared" si="816"/>
        <v>3.6697247706421883</v>
      </c>
      <c r="DN443" s="2">
        <f t="shared" si="816"/>
        <v>2.7966742252456451</v>
      </c>
      <c r="DO443" s="2">
        <f t="shared" si="780"/>
        <v>3.5183737294761532</v>
      </c>
      <c r="DP443" s="2">
        <f t="shared" si="817"/>
        <v>0.76511094108645761</v>
      </c>
      <c r="DQ443" s="2">
        <f t="shared" si="854"/>
        <v>0.96819207124388451</v>
      </c>
      <c r="DR443" s="2">
        <f t="shared" si="818"/>
        <v>4.973624717407704</v>
      </c>
      <c r="DS443" s="2">
        <f t="shared" si="819"/>
        <v>4.3048740743313498</v>
      </c>
      <c r="DT443" s="2">
        <v>4.4000000000000004</v>
      </c>
      <c r="DU443" s="2">
        <v>5.0999999999999996</v>
      </c>
      <c r="DV443" s="2">
        <f t="shared" si="781"/>
        <v>3.1203566121842607</v>
      </c>
      <c r="DW443" s="2">
        <f t="shared" si="820"/>
        <v>-0.59171597633136397</v>
      </c>
      <c r="DX443" s="2">
        <f t="shared" si="821"/>
        <v>-10.072689511941856</v>
      </c>
      <c r="DY443" s="2">
        <f t="shared" si="822"/>
        <v>1.8195602729340399</v>
      </c>
      <c r="DZ443" s="2">
        <f t="shared" si="823"/>
        <v>-2.5423728813559365</v>
      </c>
      <c r="EA443" s="2">
        <f t="shared" si="835"/>
        <v>-2.5270758122743708</v>
      </c>
      <c r="EB443" s="2">
        <f t="shared" si="835"/>
        <v>3.8591740013541154</v>
      </c>
      <c r="EC443" s="2">
        <f t="shared" si="835"/>
        <v>7.4704142011834396</v>
      </c>
      <c r="ED443" s="2">
        <f t="shared" si="835"/>
        <v>-0.1482579688658392</v>
      </c>
      <c r="EE443" s="2">
        <f t="shared" si="718"/>
        <v>-14.377154111275225</v>
      </c>
      <c r="EF443" s="2">
        <f t="shared" si="718"/>
        <v>-12.954658694569011</v>
      </c>
      <c r="EG443" s="2">
        <f t="shared" si="718"/>
        <v>2.2997032640949433</v>
      </c>
      <c r="EH443" s="2">
        <f t="shared" ref="EH443:EH456" si="880">100*((AB443/AB431)-1)</f>
        <v>0</v>
      </c>
      <c r="EI443" s="2">
        <f t="shared" si="849"/>
        <v>3.2616753150481959</v>
      </c>
      <c r="EJ443" s="2">
        <f t="shared" si="849"/>
        <v>5.692729766803839</v>
      </c>
      <c r="EK443" s="2">
        <f t="shared" si="849"/>
        <v>-0.59171597633136397</v>
      </c>
      <c r="EL443" s="2">
        <f t="shared" si="849"/>
        <v>1.8544935805991702</v>
      </c>
      <c r="EM443" s="2">
        <f t="shared" si="849"/>
        <v>0.15885623510722979</v>
      </c>
      <c r="EN443" s="2">
        <f t="shared" si="849"/>
        <v>5.0228310502283158</v>
      </c>
      <c r="EO443" s="2">
        <f t="shared" si="830"/>
        <v>1.8195602729340399</v>
      </c>
      <c r="EP443" s="2">
        <f t="shared" si="830"/>
        <v>7.3343848580441628</v>
      </c>
      <c r="EQ443" s="2">
        <f t="shared" si="830"/>
        <v>3.3725490196078622</v>
      </c>
      <c r="ER443" s="2">
        <f t="shared" si="830"/>
        <v>7.4704142011834396</v>
      </c>
      <c r="ES443" s="2">
        <f t="shared" si="830"/>
        <v>3.3946251768033786</v>
      </c>
      <c r="ET443" s="2">
        <f t="shared" si="830"/>
        <v>3.0379746835442978</v>
      </c>
      <c r="EU443" s="2">
        <f t="shared" si="765"/>
        <v>3.4</v>
      </c>
      <c r="EV443" s="2">
        <f t="shared" si="765"/>
        <v>3</v>
      </c>
      <c r="EW443" s="2">
        <f t="shared" si="824"/>
        <v>0.12755102040815647</v>
      </c>
      <c r="EX443" s="2">
        <f t="shared" si="824"/>
        <v>1.2912482065996933</v>
      </c>
      <c r="EY443" s="2">
        <f t="shared" si="825"/>
        <v>-9.07670934355661</v>
      </c>
      <c r="EZ443" s="2">
        <f t="shared" si="825"/>
        <v>144.82478787875937</v>
      </c>
      <c r="FA443" s="2">
        <f t="shared" si="826"/>
        <v>-6.0673325934147311</v>
      </c>
      <c r="FB443" s="2">
        <f t="shared" si="733"/>
        <v>2.8015834477613355</v>
      </c>
      <c r="FC443" s="2">
        <f t="shared" si="733"/>
        <v>3.6482694106641622</v>
      </c>
      <c r="FD443" s="2">
        <f t="shared" si="733"/>
        <v>2.2823330515638229</v>
      </c>
      <c r="FE443" s="2">
        <f t="shared" si="732"/>
        <v>0.79691301065347719</v>
      </c>
      <c r="FF443" s="2">
        <f t="shared" si="732"/>
        <v>1.580698835274541</v>
      </c>
      <c r="FG443" s="2">
        <f t="shared" si="732"/>
        <v>2.5721455457967446</v>
      </c>
      <c r="FH443" s="2">
        <v>5.8</v>
      </c>
      <c r="FI443" s="2">
        <v>5.8</v>
      </c>
      <c r="FL443" s="2">
        <f t="shared" si="864"/>
        <v>1.0808506853720701</v>
      </c>
      <c r="FM443" s="2">
        <f t="shared" si="864"/>
        <v>0.91987813751379655</v>
      </c>
      <c r="FN443" s="2">
        <f t="shared" si="798"/>
        <v>1.2010876252268154</v>
      </c>
      <c r="FQ443" s="2">
        <f t="shared" si="865"/>
        <v>4.3940034749383683</v>
      </c>
      <c r="FR443" s="2">
        <f t="shared" si="865"/>
        <v>3.7305951647843116</v>
      </c>
      <c r="FS443" s="2">
        <f t="shared" si="800"/>
        <v>4.8916023521638596</v>
      </c>
      <c r="FT443" s="2">
        <f t="shared" si="866"/>
        <v>3.2450103570674127</v>
      </c>
      <c r="FU443" s="2">
        <f t="shared" si="866"/>
        <v>2.3136645495326347</v>
      </c>
      <c r="FX443" s="2">
        <f t="shared" si="872"/>
        <v>2.933395288816798</v>
      </c>
      <c r="FY443" s="2">
        <f t="shared" si="872"/>
        <v>3.3224061065812105</v>
      </c>
      <c r="FZ443" s="2">
        <f t="shared" si="813"/>
        <v>4.4228399968934795</v>
      </c>
      <c r="GA443" s="2">
        <f t="shared" si="873"/>
        <v>3.0791171306816079</v>
      </c>
      <c r="GB443" s="2">
        <f t="shared" si="873"/>
        <v>2.3314647664679722</v>
      </c>
      <c r="GE443" s="2">
        <f t="shared" si="858"/>
        <v>-13.034754571600379</v>
      </c>
      <c r="GF443" s="2">
        <f t="shared" si="858"/>
        <v>-11.573484487726894</v>
      </c>
      <c r="GG443" s="2">
        <f t="shared" si="874"/>
        <v>-4.1159464451865464</v>
      </c>
      <c r="GH443" s="2">
        <f t="shared" si="874"/>
        <v>54.598551249435957</v>
      </c>
      <c r="GI443" s="2">
        <f t="shared" si="832"/>
        <v>-6.6699123661148825</v>
      </c>
      <c r="GJ443" s="2">
        <f t="shared" si="833"/>
        <v>4.7786720321931764</v>
      </c>
      <c r="GK443" s="2">
        <v>6</v>
      </c>
      <c r="GN443" s="2">
        <f t="shared" si="752"/>
        <v>-0.20000000000000018</v>
      </c>
      <c r="GQ443" s="2">
        <f t="shared" si="717"/>
        <v>0.79999999999999982</v>
      </c>
      <c r="GT443" s="27">
        <f t="shared" ca="1" si="734"/>
        <v>101.56139105748758</v>
      </c>
      <c r="GU443" s="27">
        <f t="shared" ca="1" si="735"/>
        <v>102.26354082457559</v>
      </c>
      <c r="GV443" s="27">
        <f t="shared" ca="1" si="735"/>
        <v>101.40515222482433</v>
      </c>
      <c r="GW443" s="27">
        <f t="shared" ca="1" si="736"/>
        <v>100.30464584920028</v>
      </c>
      <c r="GX443" s="27">
        <f t="shared" ca="1" si="736"/>
        <v>100.36023054755043</v>
      </c>
      <c r="GY443" s="27">
        <f t="shared" ca="1" si="737"/>
        <v>100.29498525073748</v>
      </c>
      <c r="GZ443" s="27">
        <f t="shared" ca="1" si="738"/>
        <v>85.823267641449448</v>
      </c>
      <c r="HA443" s="27">
        <f t="shared" ca="1" si="739"/>
        <v>101.84331797235022</v>
      </c>
      <c r="HB443" s="27">
        <f t="shared" ca="1" si="739"/>
        <v>96.872964169381106</v>
      </c>
      <c r="HC443" s="27">
        <f t="shared" ca="1" si="739"/>
        <v>96.006389776357821</v>
      </c>
      <c r="HD443" s="27">
        <f t="shared" ca="1" si="739"/>
        <v>97.585227272727266</v>
      </c>
      <c r="HE443" s="27">
        <f t="shared" ca="1" si="740"/>
        <v>100</v>
      </c>
      <c r="HG443" s="27">
        <f t="shared" ca="1" si="741"/>
        <v>102.32389251997095</v>
      </c>
      <c r="HH443" s="27">
        <f t="shared" ca="1" si="742"/>
        <v>95.300462249614782</v>
      </c>
      <c r="HI443" s="27">
        <f t="shared" ca="1" si="742"/>
        <v>88.681204569055055</v>
      </c>
      <c r="HJ443" s="27">
        <f t="shared" ca="1" si="743"/>
        <v>100.45906656465189</v>
      </c>
      <c r="HK443" s="27">
        <f t="shared" ca="1" si="743"/>
        <v>104.59683496608893</v>
      </c>
      <c r="HL443" s="27">
        <f t="shared" ca="1" si="744"/>
        <v>102.49433106575962</v>
      </c>
      <c r="HM443" s="27">
        <f t="shared" ca="1" si="745"/>
        <v>113.57400722021663</v>
      </c>
      <c r="HN443" s="27">
        <f t="shared" ca="1" si="746"/>
        <v>98.906107566089332</v>
      </c>
      <c r="HO443" s="27">
        <f t="shared" ca="1" si="746"/>
        <v>104.63531015678255</v>
      </c>
      <c r="HP443" s="27">
        <f t="shared" ca="1" si="746"/>
        <v>103.47107438016529</v>
      </c>
      <c r="HQ443" s="27">
        <f t="shared" ca="1" si="746"/>
        <v>102.62390670553938</v>
      </c>
      <c r="HR443" s="27">
        <f t="shared" ca="1" si="747"/>
        <v>100</v>
      </c>
      <c r="HT443" s="27">
        <f t="shared" ca="1" si="860"/>
        <v>152.84648391908183</v>
      </c>
      <c r="HU443" s="27">
        <f t="shared" ca="1" si="860"/>
        <v>30.744627569423397</v>
      </c>
      <c r="HV443" s="27">
        <f t="shared" ca="1" si="860"/>
        <v>42.906632482436805</v>
      </c>
      <c r="HW443" s="27">
        <f t="shared" ca="1" si="861"/>
        <v>510.70300919248388</v>
      </c>
      <c r="HX443" s="27">
        <f t="shared" ca="1" si="861"/>
        <v>488.60874967304875</v>
      </c>
      <c r="HY443" s="27">
        <f t="shared" ca="1" si="802"/>
        <v>1000</v>
      </c>
      <c r="HZ443" s="27">
        <f t="shared" ca="1" si="862"/>
        <v>3.7973800174199113</v>
      </c>
      <c r="IA443" s="27">
        <f t="shared" ca="1" si="862"/>
        <v>9.9727541232875954</v>
      </c>
      <c r="IB443" s="27">
        <f t="shared" ca="1" si="862"/>
        <v>30.168707206148849</v>
      </c>
      <c r="IC443" s="27">
        <f t="shared" ca="1" si="862"/>
        <v>49.059399327378266</v>
      </c>
      <c r="ID443" s="27">
        <f t="shared" ca="1" si="862"/>
        <v>24.564652773197217</v>
      </c>
      <c r="IE443" s="27">
        <f t="shared" ca="1" si="862"/>
        <v>23.995955948849701</v>
      </c>
      <c r="IG443" s="28">
        <f t="shared" ca="1" si="786"/>
        <v>0.5970875460826871</v>
      </c>
      <c r="IH443" s="28">
        <f t="shared" ca="1" si="786"/>
        <v>-7.9549869151442631E-2</v>
      </c>
      <c r="II443" s="28">
        <f t="shared" ca="1" si="786"/>
        <v>-0.4371696088301259</v>
      </c>
      <c r="IJ443" s="28">
        <f t="shared" ca="1" si="787"/>
        <v>0.39030818937261391</v>
      </c>
      <c r="IK443" s="24">
        <f t="shared" ca="1" si="803"/>
        <v>0.30994012127149534</v>
      </c>
      <c r="IL443" s="28">
        <f t="shared" ca="1" si="788"/>
        <v>2.4309701731917448</v>
      </c>
      <c r="IM443" s="28">
        <f t="shared" ca="1" si="804"/>
        <v>2.7966742252456611</v>
      </c>
      <c r="IN443" s="3">
        <f t="shared" ca="1" si="805"/>
        <v>2.8212783625643589</v>
      </c>
      <c r="IO443" s="2">
        <f t="shared" si="827"/>
        <v>2.8</v>
      </c>
      <c r="IQ443" s="2">
        <f t="shared" ca="1" si="838"/>
        <v>8.0368068101118628E-2</v>
      </c>
      <c r="IS443" s="3">
        <f t="shared" ca="1" si="790"/>
        <v>-8.3848507881103401E-3</v>
      </c>
      <c r="IT443" s="3">
        <f t="shared" ca="1" si="791"/>
        <v>-3.0526997025741021E-2</v>
      </c>
      <c r="IU443" s="3">
        <f t="shared" si="792"/>
        <v>-0.20000000000000018</v>
      </c>
      <c r="IV443" s="3">
        <f t="shared" ca="1" si="793"/>
        <v>-0.1610881521861488</v>
      </c>
      <c r="IX443" s="28">
        <f ca="1">$HL443/100*(GZ443-100)*AL443/1000+(HM443-100)*HZ443/$HY443</f>
        <v>-2.2544575567823237E-2</v>
      </c>
      <c r="IY443" s="28">
        <f ca="1">$HL443/100*(HA443-100)*AM443/1000+(HN443-100)*IA443/$HY443</f>
        <v>7.7089513411741049E-3</v>
      </c>
      <c r="IZ443" s="28">
        <f ca="1">$HL443/100*(HB443-100)*AN443/1000+(HO443-100)*IB443/$HY443</f>
        <v>5.1305443095585032E-2</v>
      </c>
      <c r="JA443" s="28">
        <f ca="1">$HL443/100*(HC443-100)*AO443/1000+(HP443-100)*IC443/$HY443</f>
        <v>-3.7042799485694999E-2</v>
      </c>
      <c r="JB443" s="28">
        <f ca="1">$HL443/100*(HD443-100)*AP443/1000+(HQ443-100)*ID443/$HY443</f>
        <v>1.266463678967187E-2</v>
      </c>
      <c r="JC443" s="28">
        <f ca="1">$HL443/100*(HE443-100)*AQ443/1000+(HR443-100)*IE443/$HY443</f>
        <v>0</v>
      </c>
      <c r="JE443" s="3">
        <f t="shared" ca="1" si="868"/>
        <v>-2.1700124292089694E-2</v>
      </c>
      <c r="JF443" s="3">
        <f t="shared" ca="1" si="868"/>
        <v>-1.00503831771688E-2</v>
      </c>
      <c r="JG443" s="3">
        <f t="shared" ca="1" si="868"/>
        <v>-4.9084544367253999E-2</v>
      </c>
      <c r="JH443" s="3">
        <f t="shared" ca="1" si="868"/>
        <v>-0.13900775910211308</v>
      </c>
      <c r="JI443" s="3">
        <f t="shared" ca="1" si="868"/>
        <v>-1.146124733952892E-2</v>
      </c>
      <c r="JJ443" s="3">
        <f t="shared" ca="1" si="868"/>
        <v>2.1772322111062607E-2</v>
      </c>
      <c r="JK443" s="3">
        <f>IO443-IO442</f>
        <v>-0.20000000000000018</v>
      </c>
      <c r="JL443" s="3">
        <f t="shared" ca="1" si="794"/>
        <v>-0.12921533134065649</v>
      </c>
      <c r="JN443" s="10">
        <f>COUNTIF(EI443:ET443,"&gt;2")</f>
        <v>8</v>
      </c>
      <c r="JP443" s="2">
        <f>AVERAGE(CS443,CS431,CS419,CS407,CS395,CS383,CS371,CS359,CS347,CS335)</f>
        <v>0.54240609783458038</v>
      </c>
      <c r="JQ443" s="2">
        <f>CS443-JP443</f>
        <v>-9.9274635500758879E-2</v>
      </c>
      <c r="JR443" s="2">
        <f>AVERAGE(CT443,CT431,CT419,CT407,CT395,CT383,CT371,CT359,CT347,CT335)</f>
        <v>0.58348998423343545</v>
      </c>
      <c r="JS443" s="2">
        <f>CT443-JR443</f>
        <v>-0.20441492737217692</v>
      </c>
      <c r="JT443" s="2">
        <f>AVERAGE(CS395,CS383,CS371,CS359,CS347,CS335,CS323,CS311,CS299,CS287)</f>
        <v>0.43584737015417635</v>
      </c>
      <c r="JU443" s="2">
        <f>MIN(CS395,CS383,CS371,CS359,CS347,CS335,CS323,CS311,CS299,CS287)</f>
        <v>9.1743119266049833E-2</v>
      </c>
      <c r="JV443" s="2">
        <f>MAX(CS395,CS383,CS371,CS359,CS347,CS335,CS323,CS311,CS299,CS287)-JU443</f>
        <v>0.62916316291726926</v>
      </c>
      <c r="JW443" s="2">
        <f>AVERAGE(CX395,CX383,CX371,CX359,CX347,CX335,CX323,CX311,CX299,CX287)</f>
        <v>0.30317350113694569</v>
      </c>
      <c r="JX443" s="2">
        <f>MIN(CX395,CX383,CX371,CX359,CX347,CX335,CX323,CX311,CX299,CX287)</f>
        <v>0.17667844522968448</v>
      </c>
      <c r="JY443" s="2">
        <f>MAX(CX395,CX383,CX371,CX359,CX347,CX335,CX323,CX311,CX299,CX287)-JX443</f>
        <v>0.40415408139181463</v>
      </c>
      <c r="JZ443" s="2">
        <f>AVERAGE(CT395,CT383,CT371,CT359,CT347,CT335,CT323,CT311,CT299,CT287)</f>
        <v>0.51618452366891865</v>
      </c>
      <c r="KA443" s="2">
        <f>MIN(CT395,CT383,CT371,CT359,CT347,CT335,CT323,CT311,CT299,CT287)</f>
        <v>0</v>
      </c>
      <c r="KB443" s="2">
        <f>MAX(CT395,CT383,CT371,CT359,CT347,CT335,CT323,CT311,CT299,CT287)-KA443</f>
        <v>0.78740157480316086</v>
      </c>
      <c r="KC443" s="2">
        <f>AVERAGE(CW395,CW383,CW371,CW359,CW347,CW335,CW323,CW311,CW299,CW287)</f>
        <v>0.36769883416529131</v>
      </c>
      <c r="KD443" s="2">
        <f>MIN(CW395,CW383,CW371,CW359,CW347,CW335,CW323,CW311,CW299,CW287)</f>
        <v>-0.29585798816569164</v>
      </c>
      <c r="KE443" s="2">
        <f>MAX(CW395,CW383,CW371,CW359,CW347,CW335,CW323,CW311,CW299,CW287)-KD443</f>
        <v>1.2161033869387037</v>
      </c>
      <c r="KH443" s="2">
        <f>(DN443*$DN$4)+(FB443*$FB$3)+(FC443*$FC$3)+(FD443*$FD$3)+(FE443*$FE$3)+(FF443*$FF$3)+(FG443*$FG$3)</f>
        <v>2.6446459077590592</v>
      </c>
      <c r="KI443" s="2">
        <f>F443-KH443</f>
        <v>0.15535409224094066</v>
      </c>
      <c r="KJ443" s="2">
        <f>MAX(DN443,FB443:FG443)</f>
        <v>3.6482694106641622</v>
      </c>
      <c r="KK443" s="2">
        <f>MIN(DN443,FB443:FG443)</f>
        <v>0.79691301065347719</v>
      </c>
      <c r="KL443" s="2">
        <f t="shared" si="828"/>
        <v>2.851356400010685</v>
      </c>
      <c r="KO443" s="2">
        <f>'[1]Model data'!L187</f>
        <v>84.00667</v>
      </c>
      <c r="KP443" s="2">
        <f>100*((BO437/BO425)-1)</f>
        <v>1.5674362089915128</v>
      </c>
      <c r="KQ443" s="2">
        <f t="shared" si="857"/>
        <v>2.6029439371824781</v>
      </c>
      <c r="KR443" s="2">
        <f>100*((BO431/BO419)-1)</f>
        <v>5.8876462270214702</v>
      </c>
      <c r="KS443" s="2">
        <f t="shared" si="850"/>
        <v>6.0290525774521209</v>
      </c>
      <c r="KT443" s="3">
        <f>'[1]Model data'!K187</f>
        <v>1.2601329999999999</v>
      </c>
      <c r="KU443" s="3">
        <f>'[1]Model data'!L187</f>
        <v>84.00667</v>
      </c>
      <c r="KV443" s="3">
        <f t="shared" si="773"/>
        <v>66.664923464427957</v>
      </c>
      <c r="KW443" s="2">
        <f t="shared" si="774"/>
        <v>119.90914895557785</v>
      </c>
      <c r="KX443" s="2">
        <f t="shared" si="837"/>
        <v>121.95481897603588</v>
      </c>
      <c r="LA443">
        <v>2</v>
      </c>
      <c r="LB443">
        <v>0</v>
      </c>
      <c r="LE443" s="2">
        <v>147.65172325972614</v>
      </c>
      <c r="LF443" s="2">
        <v>162.34419461647755</v>
      </c>
      <c r="LG443" s="2">
        <v>108.44164894684552</v>
      </c>
      <c r="LH443" s="2">
        <v>104.79218535402737</v>
      </c>
      <c r="LI443" s="2">
        <v>111.37603395059183</v>
      </c>
      <c r="LJ443" s="2">
        <v>116.70573592737298</v>
      </c>
      <c r="LK443" s="2">
        <v>122.17609610738585</v>
      </c>
      <c r="LL443" s="2">
        <v>136.10080153927953</v>
      </c>
      <c r="LM443" s="2">
        <v>141.04176564367594</v>
      </c>
      <c r="LN443" s="2">
        <v>127.03664639262642</v>
      </c>
      <c r="LO443" s="2">
        <v>162.1953755383507</v>
      </c>
      <c r="LP443" s="2">
        <v>147.2703602733381</v>
      </c>
      <c r="LQ443" s="2">
        <v>164.0985385620489</v>
      </c>
      <c r="LR443" s="2">
        <v>145.84161051882026</v>
      </c>
      <c r="LS443" s="2">
        <v>145.04146358085418</v>
      </c>
      <c r="LT443" s="2">
        <v>186.22531253269321</v>
      </c>
      <c r="LU443" s="2">
        <v>143.18163342047225</v>
      </c>
      <c r="LV443" s="2">
        <v>144.38136350113191</v>
      </c>
      <c r="LW443" s="2">
        <v>115.57406394684196</v>
      </c>
      <c r="LX443" s="2">
        <v>85.578566935345407</v>
      </c>
      <c r="LY443" s="2">
        <v>105.40663946212291</v>
      </c>
      <c r="LZ443" s="2">
        <v>141.6247891903445</v>
      </c>
      <c r="MA443" s="2">
        <v>143.91109430245552</v>
      </c>
      <c r="MB443" s="2">
        <v>135.41482844638813</v>
      </c>
      <c r="MC443" s="2">
        <v>155.23884541865507</v>
      </c>
      <c r="MD443" s="2">
        <v>142.99011963302681</v>
      </c>
      <c r="ME443" s="2">
        <v>162.27259180553855</v>
      </c>
      <c r="MF443" s="2">
        <v>144.73563044402059</v>
      </c>
      <c r="MG443" s="2">
        <v>156.64514042464364</v>
      </c>
      <c r="MH443" s="2">
        <v>106.47846689971433</v>
      </c>
      <c r="MI443" s="2">
        <v>191.81237470504888</v>
      </c>
      <c r="MJ443" s="2">
        <v>151.62709581904073</v>
      </c>
      <c r="MK443" s="2">
        <v>145.16855416582536</v>
      </c>
      <c r="ML443" s="2">
        <v>130.48205630015153</v>
      </c>
      <c r="MM443" s="2">
        <v>136.89412258235231</v>
      </c>
      <c r="MN443" s="2">
        <v>168.69160470125641</v>
      </c>
      <c r="MO443" s="2">
        <v>164.04553157459233</v>
      </c>
      <c r="MP443" s="2">
        <v>168.00748861507029</v>
      </c>
      <c r="MQ443" s="2">
        <v>90.88632101793084</v>
      </c>
      <c r="MR443" s="2">
        <v>95.479729688067778</v>
      </c>
      <c r="MS443" s="10">
        <v>143.39999548402497</v>
      </c>
      <c r="MT443" s="2">
        <v>152.13112701732237</v>
      </c>
      <c r="MU443" s="2">
        <v>136.49941174587519</v>
      </c>
      <c r="MV443" s="2">
        <v>86.817195070740738</v>
      </c>
      <c r="MX443" s="22">
        <v>0.66300000000000003</v>
      </c>
      <c r="MY443" s="22">
        <v>0.1578</v>
      </c>
      <c r="MZ443" s="22">
        <v>0.61709999999999998</v>
      </c>
      <c r="NA443" s="22">
        <v>0.38379999999999997</v>
      </c>
      <c r="NB443" s="22">
        <v>0.39190000000000003</v>
      </c>
      <c r="NC443" s="22">
        <v>0.37609999999999999</v>
      </c>
      <c r="ND443" s="22">
        <v>0.62419999999999998</v>
      </c>
      <c r="NE443" s="22">
        <v>2.403</v>
      </c>
      <c r="NF443" s="22">
        <v>0.88649999999999995</v>
      </c>
      <c r="NG443" s="22">
        <v>4.4865000000000004</v>
      </c>
      <c r="NH443" s="23">
        <v>9.5150000000000006</v>
      </c>
      <c r="NI443" s="22">
        <v>15.3529</v>
      </c>
      <c r="NJ443" s="22">
        <v>0.34770000000000001</v>
      </c>
      <c r="NK443" s="22">
        <v>0.23799999999999999</v>
      </c>
      <c r="NL443" s="23">
        <v>7.2510000000000003</v>
      </c>
      <c r="NM443" s="3">
        <v>3.23</v>
      </c>
      <c r="NN443" s="22">
        <v>2.6457999999999999</v>
      </c>
      <c r="NO443" s="22">
        <v>3.6867999999999999</v>
      </c>
      <c r="NP443" s="22">
        <v>0.16170000000000001</v>
      </c>
      <c r="NQ443" s="22">
        <v>3.5427</v>
      </c>
      <c r="NR443" s="23">
        <v>9.7000000000000003E-2</v>
      </c>
      <c r="NS443" s="22">
        <v>2.0394000000000001</v>
      </c>
      <c r="NT443" s="22">
        <v>11.1927</v>
      </c>
      <c r="NU443" s="23">
        <v>8.8610000000000007</v>
      </c>
      <c r="NV443" s="3">
        <v>4.49</v>
      </c>
      <c r="NW443" s="22">
        <v>0.80379999999999996</v>
      </c>
      <c r="NX443" s="22">
        <v>1.1321000000000001</v>
      </c>
      <c r="NY443" s="22">
        <v>78.272300000000001</v>
      </c>
      <c r="NZ443" s="22">
        <v>27.976900000000001</v>
      </c>
      <c r="OA443" s="23">
        <v>2.8359999999999999</v>
      </c>
      <c r="OB443" s="22">
        <v>1.0189999999999999</v>
      </c>
      <c r="OC443" s="22">
        <v>1.5617000000000001</v>
      </c>
      <c r="OD443" s="22">
        <v>3.1869999999999998</v>
      </c>
      <c r="OE443" s="22">
        <v>2.1951000000000001</v>
      </c>
      <c r="OF443" s="22">
        <v>13.0283</v>
      </c>
      <c r="OG443" s="22">
        <v>0.4738</v>
      </c>
      <c r="OH443" s="23">
        <v>2.2429999999999999</v>
      </c>
      <c r="OI443" s="22">
        <v>4.4477000000000002</v>
      </c>
      <c r="OJ443" s="22">
        <v>10.385899999999999</v>
      </c>
      <c r="OK443" s="22">
        <v>5.68</v>
      </c>
      <c r="OL443" s="22">
        <v>0.48359999999999997</v>
      </c>
      <c r="OM443" s="23">
        <v>3.4060000000000001</v>
      </c>
      <c r="ON443" s="22">
        <v>3.4331999999999998</v>
      </c>
      <c r="OO443" s="22">
        <v>10.553100000000001</v>
      </c>
      <c r="OQ443">
        <f t="shared" si="829"/>
        <v>-1</v>
      </c>
      <c r="OR443" s="23">
        <f t="shared" ca="1" si="871"/>
        <v>1.003734900124283</v>
      </c>
      <c r="OS443" s="23">
        <f t="shared" ca="1" si="871"/>
        <v>1.0077595273460007</v>
      </c>
      <c r="OT443" s="23">
        <f t="shared" ca="1" si="871"/>
        <v>1.0027626322971885</v>
      </c>
      <c r="OU443" s="23">
        <f t="shared" ca="1" si="871"/>
        <v>1.0004652205887836</v>
      </c>
      <c r="OV443" s="23">
        <f t="shared" ca="1" si="871"/>
        <v>1.0004412559477225</v>
      </c>
      <c r="OW443" s="23">
        <f t="shared" ca="1" si="871"/>
        <v>0.99926853730993115</v>
      </c>
      <c r="OX443" s="23">
        <f t="shared" ca="1" si="871"/>
        <v>1.000235271277677</v>
      </c>
      <c r="OY443" s="23">
        <f t="shared" ca="1" si="871"/>
        <v>1.0071519815119165</v>
      </c>
      <c r="OZ443" s="23">
        <f t="shared" ca="1" si="871"/>
        <v>1.0037221498019502</v>
      </c>
      <c r="PA443" s="23">
        <f t="shared" ca="1" si="869"/>
        <v>1.0021567781191947</v>
      </c>
      <c r="PB443" s="23">
        <f t="shared" ca="1" si="869"/>
        <v>1.0060742343073885</v>
      </c>
      <c r="PC443" s="23">
        <f t="shared" ca="1" si="869"/>
        <v>1.0016423491414836</v>
      </c>
      <c r="PD443" s="23">
        <f t="shared" ca="1" si="869"/>
        <v>1.0005987293584153</v>
      </c>
      <c r="PE443" s="23">
        <f t="shared" ca="1" si="869"/>
        <v>1.0081421843890812</v>
      </c>
      <c r="PF443" s="23">
        <f t="shared" ca="1" si="869"/>
        <v>1.0053386238774937</v>
      </c>
      <c r="PG443" s="23">
        <f t="shared" ca="1" si="869"/>
        <v>1.0075681052658017</v>
      </c>
      <c r="PH443" s="23">
        <f t="shared" ca="1" si="870"/>
        <v>1.0023467323150252</v>
      </c>
      <c r="PI443" s="23">
        <f t="shared" ca="1" si="870"/>
        <v>0.99302539926305955</v>
      </c>
      <c r="PJ443" s="23">
        <f t="shared" ca="1" si="870"/>
        <v>1.0126321850396141</v>
      </c>
      <c r="PK443" s="23">
        <f t="shared" ca="1" si="870"/>
        <v>1.0058283567135475</v>
      </c>
      <c r="PL443" s="23">
        <f t="shared" ca="1" si="870"/>
        <v>1.0004098465630611</v>
      </c>
      <c r="PM443" s="23">
        <f t="shared" ca="1" si="870"/>
        <v>1.0038610991552936</v>
      </c>
      <c r="PN443" s="23">
        <f t="shared" ca="1" si="870"/>
        <v>1.0036382048509833</v>
      </c>
      <c r="PO443" s="23">
        <f t="shared" ca="1" si="851"/>
        <v>0.98832474739161835</v>
      </c>
      <c r="PP443" s="23">
        <f t="shared" ca="1" si="851"/>
        <v>1.0010347877310148</v>
      </c>
      <c r="PQ443" s="23">
        <f t="shared" ca="1" si="851"/>
        <v>0.9914389649760792</v>
      </c>
      <c r="PR443" s="23">
        <f t="shared" ca="1" si="851"/>
        <v>1.0115135925549434</v>
      </c>
      <c r="PS443" s="23">
        <f t="shared" ca="1" si="851"/>
        <v>1.0062717198855171</v>
      </c>
      <c r="PT443" s="23">
        <f t="shared" ca="1" si="851"/>
        <v>1.0076893413481065</v>
      </c>
      <c r="PU443" s="23">
        <f t="shared" ca="1" si="851"/>
        <v>1.0021601760280285</v>
      </c>
      <c r="PV443" s="23">
        <f t="shared" ca="1" si="851"/>
        <v>0.99806444254886062</v>
      </c>
      <c r="PW443" s="23">
        <f t="shared" ca="1" si="851"/>
        <v>1.0061471570892939</v>
      </c>
      <c r="PX443" s="23">
        <f t="shared" ca="1" si="855"/>
        <v>1.0037734118399353</v>
      </c>
      <c r="PY443" s="23">
        <f t="shared" ca="1" si="855"/>
        <v>1.0039109181946737</v>
      </c>
      <c r="PZ443" s="23">
        <f t="shared" ca="1" si="855"/>
        <v>1.0038406473619621</v>
      </c>
      <c r="QA443" s="23">
        <f t="shared" ca="1" si="855"/>
        <v>1.0071136915471417</v>
      </c>
      <c r="QB443" s="23">
        <f t="shared" ca="1" si="730"/>
        <v>1.0076295300432525</v>
      </c>
      <c r="QC443" s="23">
        <f t="shared" ca="1" si="730"/>
        <v>1.0100280102369354</v>
      </c>
      <c r="QD443" s="23">
        <f t="shared" ca="1" si="730"/>
        <v>1.0030182158398235</v>
      </c>
      <c r="QE443" s="23">
        <f t="shared" ca="1" si="730"/>
        <v>1.0057932363839202</v>
      </c>
      <c r="QF443" s="23">
        <f t="shared" ca="1" si="730"/>
        <v>0.99691852373977141</v>
      </c>
      <c r="QG443" s="23">
        <f t="shared" ca="1" si="809"/>
        <v>1.0047615906325817</v>
      </c>
      <c r="QH443" s="23">
        <f t="shared" ca="1" si="809"/>
        <v>1.0024469971429573</v>
      </c>
      <c r="QI443" s="23">
        <f t="shared" ca="1" si="809"/>
        <v>1.0005787822734111</v>
      </c>
      <c r="QJ443" s="26">
        <f t="shared" ca="1" si="779"/>
        <v>1.004254055234538</v>
      </c>
      <c r="QL443" s="3">
        <f t="shared" ca="1" si="751"/>
        <v>140.6522797565184</v>
      </c>
      <c r="QM443" s="3">
        <f t="shared" ca="1" si="753"/>
        <v>0.42540552345380345</v>
      </c>
      <c r="QN443" s="3">
        <f t="shared" ca="1" si="757"/>
        <v>0.36738950091676309</v>
      </c>
      <c r="QO443" s="3">
        <f t="shared" ca="1" si="762"/>
        <v>1.0271635303965132</v>
      </c>
      <c r="QP443" s="3">
        <f t="shared" ca="1" si="795"/>
        <v>2.0913227177750127</v>
      </c>
      <c r="QQ443" s="2">
        <f t="shared" ca="1" si="810"/>
        <v>4.4964079788316624</v>
      </c>
      <c r="QR443" s="3">
        <f t="shared" ca="1" si="754"/>
        <v>5.2260163935366366</v>
      </c>
      <c r="QS443" s="3">
        <f t="shared" ca="1" si="758"/>
        <v>4.5001905882564293</v>
      </c>
      <c r="QT443" s="3">
        <f t="shared" ca="1" si="761"/>
        <v>4.1723926195210925</v>
      </c>
      <c r="QU443" s="3">
        <f t="shared" ca="1" si="782"/>
        <v>4.2263817426488437</v>
      </c>
    </row>
    <row r="444" spans="1:463" x14ac:dyDescent="0.35">
      <c r="A444" t="s">
        <v>1509</v>
      </c>
      <c r="B444" s="21">
        <v>45717</v>
      </c>
      <c r="C444" t="s">
        <v>1059</v>
      </c>
      <c r="D444" s="2">
        <v>136.1</v>
      </c>
      <c r="E444" s="2">
        <v>136.5</v>
      </c>
      <c r="F444" s="2">
        <v>2.6</v>
      </c>
      <c r="G444" s="2">
        <v>133.1</v>
      </c>
      <c r="H444" s="2">
        <v>136.8542117877958</v>
      </c>
      <c r="I444" s="2">
        <v>133.70221940340329</v>
      </c>
      <c r="J444" s="2">
        <v>132.19999999999999</v>
      </c>
      <c r="K444" s="2">
        <v>139.80000000000001</v>
      </c>
      <c r="L444" s="2">
        <v>140.81911427328421</v>
      </c>
      <c r="M444" s="2">
        <v>131.30000000000001</v>
      </c>
      <c r="N444" s="2">
        <v>125.1</v>
      </c>
      <c r="O444" s="2">
        <v>138.69999999999999</v>
      </c>
      <c r="P444" s="2">
        <v>143.19999999999999</v>
      </c>
      <c r="Q444" s="2">
        <v>120.3</v>
      </c>
      <c r="R444" s="2">
        <v>134.4</v>
      </c>
      <c r="S444" s="2">
        <v>125.1</v>
      </c>
      <c r="T444" s="2">
        <v>172.9</v>
      </c>
      <c r="U444" s="2">
        <v>134.6</v>
      </c>
      <c r="V444" s="2">
        <v>153.4</v>
      </c>
      <c r="W444" s="2">
        <v>145.30000000000001</v>
      </c>
      <c r="X444" s="2">
        <v>133.4</v>
      </c>
      <c r="Y444" s="2">
        <v>172.2</v>
      </c>
      <c r="Z444" s="2">
        <v>173.2</v>
      </c>
      <c r="AA444" s="2">
        <v>138.9</v>
      </c>
      <c r="AB444" s="2">
        <v>111.7</v>
      </c>
      <c r="AC444" s="2">
        <v>107.5</v>
      </c>
      <c r="AD444" s="2">
        <v>151.4</v>
      </c>
      <c r="AE444" s="2">
        <v>123.2</v>
      </c>
      <c r="AF444" s="2">
        <v>139.4</v>
      </c>
      <c r="AG444" s="22">
        <v>499.16460000000001</v>
      </c>
      <c r="AH444" s="22">
        <v>500.83539999999999</v>
      </c>
      <c r="AI444" s="22">
        <v>151.14859999999999</v>
      </c>
      <c r="AJ444" s="22">
        <v>27.9895</v>
      </c>
      <c r="AK444" s="22">
        <v>33.663200000000003</v>
      </c>
      <c r="AL444" s="22">
        <v>5.0990000000000002</v>
      </c>
      <c r="AM444" s="22">
        <v>9.8544999999999998</v>
      </c>
      <c r="AN444" s="22">
        <v>27.623999999999999</v>
      </c>
      <c r="AO444" s="22">
        <v>50.6524</v>
      </c>
      <c r="AP444" s="22">
        <v>20.9255</v>
      </c>
      <c r="AQ444" s="22">
        <v>23.786200000000001</v>
      </c>
      <c r="AR444" s="2">
        <v>139.19999999999999</v>
      </c>
      <c r="AS444" s="2">
        <v>154.80000000000001</v>
      </c>
      <c r="AT444" s="2">
        <v>120.3</v>
      </c>
      <c r="AU444" s="2">
        <v>142.9</v>
      </c>
      <c r="AV444" s="2">
        <v>126.9</v>
      </c>
      <c r="AW444" s="2">
        <v>138.5</v>
      </c>
      <c r="AX444" s="2">
        <v>134.4</v>
      </c>
      <c r="AY444" s="2">
        <v>136.69999999999999</v>
      </c>
      <c r="AZ444" s="2">
        <v>131.80000000000001</v>
      </c>
      <c r="BA444" s="2">
        <v>145.30000000000001</v>
      </c>
      <c r="BB444" s="2">
        <v>147.19999999999999</v>
      </c>
      <c r="BC444" s="2">
        <v>122.4</v>
      </c>
      <c r="BD444" s="3">
        <v>1.55</v>
      </c>
      <c r="BE444" s="3">
        <v>0.76</v>
      </c>
      <c r="BF444" s="3">
        <v>0.62</v>
      </c>
      <c r="BG444" s="3">
        <v>0.24</v>
      </c>
      <c r="BH444" s="3">
        <v>-0.57999999999999996</v>
      </c>
      <c r="BI444" s="2">
        <v>395.3</v>
      </c>
      <c r="BJ444" s="2">
        <v>3.2</v>
      </c>
      <c r="BK444" s="2">
        <v>2.8</v>
      </c>
      <c r="BL444" s="2">
        <v>156.6</v>
      </c>
      <c r="BM444" s="2">
        <v>141.4</v>
      </c>
      <c r="BN444" s="10">
        <v>725</v>
      </c>
      <c r="BO444" s="3">
        <v>84.89</v>
      </c>
      <c r="BP444" s="22">
        <v>1.2910999999999999</v>
      </c>
      <c r="BQ444" s="3">
        <v>72.732857142857142</v>
      </c>
      <c r="BR444" s="23">
        <v>4.1199999999999992</v>
      </c>
      <c r="BS444" s="2">
        <v>248.3</v>
      </c>
      <c r="BT444" s="3">
        <v>110.86</v>
      </c>
      <c r="BU444" s="2">
        <v>2.4</v>
      </c>
      <c r="BV444" s="2">
        <v>2.8</v>
      </c>
      <c r="BW444" s="2">
        <v>5.2</v>
      </c>
      <c r="BX444" s="2">
        <v>5.6</v>
      </c>
      <c r="BY444" s="23">
        <v>319.78500000000003</v>
      </c>
      <c r="BZ444" s="2">
        <v>111.1</v>
      </c>
      <c r="CA444" s="2">
        <v>121.2</v>
      </c>
      <c r="CB444" s="3">
        <v>120.38</v>
      </c>
      <c r="CC444" s="2">
        <v>122.5</v>
      </c>
      <c r="CD444" s="2">
        <v>163.5</v>
      </c>
      <c r="CE444" s="2">
        <v>111.30761475100961</v>
      </c>
      <c r="CF444" s="3">
        <v>120.30400873911522</v>
      </c>
      <c r="CG444" s="2">
        <v>122.58456000659602</v>
      </c>
      <c r="CH444" s="23">
        <v>325.55575264770152</v>
      </c>
      <c r="CI444" s="3">
        <v>121.09543797531632</v>
      </c>
      <c r="CM444" s="2">
        <f t="shared" si="867"/>
        <v>56.334023036834594</v>
      </c>
      <c r="CN444" s="2">
        <f t="shared" si="867"/>
        <v>3.1910773758810311</v>
      </c>
      <c r="CO444" s="2">
        <f t="shared" si="764"/>
        <v>83.511839630014904</v>
      </c>
      <c r="CR444" s="2">
        <f t="shared" si="877"/>
        <v>0.36873156342182889</v>
      </c>
      <c r="CS444" s="2">
        <f t="shared" si="877"/>
        <v>0.36764705882352938</v>
      </c>
      <c r="CT444" s="2">
        <f t="shared" si="878"/>
        <v>0.52870090634440225</v>
      </c>
      <c r="CU444" s="2">
        <f t="shared" si="878"/>
        <v>0.13853957224370483</v>
      </c>
      <c r="CV444" s="2">
        <f t="shared" si="878"/>
        <v>0.27640427238596255</v>
      </c>
      <c r="CW444" s="2">
        <f t="shared" si="769"/>
        <v>-7.2046109510102832E-2</v>
      </c>
      <c r="CX444" s="2">
        <f t="shared" si="770"/>
        <v>0.35893754486719309</v>
      </c>
      <c r="CY444" s="2">
        <f t="shared" si="815"/>
        <v>-1.1067193675889373</v>
      </c>
      <c r="CZ444" s="2">
        <f t="shared" si="775"/>
        <v>-0.17321016166280773</v>
      </c>
      <c r="DA444" s="2">
        <f t="shared" si="776"/>
        <v>0.81227436823105204</v>
      </c>
      <c r="DB444" s="2">
        <f t="shared" si="777"/>
        <v>0</v>
      </c>
      <c r="DC444" s="2">
        <f t="shared" si="859"/>
        <v>0.32994923857868313</v>
      </c>
      <c r="DF444" s="2">
        <f t="shared" si="879"/>
        <v>1.6752010687377972</v>
      </c>
      <c r="DG444" s="2">
        <f t="shared" si="879"/>
        <v>3.3677422992546946</v>
      </c>
      <c r="DH444" s="2">
        <f t="shared" si="772"/>
        <v>2.2421634801653711</v>
      </c>
      <c r="DI444" s="2">
        <f t="shared" si="863"/>
        <v>0.61088510123554762</v>
      </c>
      <c r="DJ444" s="2">
        <f t="shared" si="863"/>
        <v>9.6248670464038177</v>
      </c>
      <c r="DM444" s="2">
        <f t="shared" si="816"/>
        <v>3.4194528875379944</v>
      </c>
      <c r="DN444" s="2">
        <f t="shared" si="816"/>
        <v>2.6315789473684208</v>
      </c>
      <c r="DO444" s="2">
        <f t="shared" si="780"/>
        <v>3.4188034188034235</v>
      </c>
      <c r="DP444" s="2">
        <f t="shared" si="817"/>
        <v>0.60882800608826704</v>
      </c>
      <c r="DQ444" s="2">
        <f t="shared" si="854"/>
        <v>1.01937049514973</v>
      </c>
      <c r="DR444" s="2">
        <f t="shared" si="818"/>
        <v>4.7191011235955145</v>
      </c>
      <c r="DS444" s="2">
        <f t="shared" si="819"/>
        <v>4.0773381328394525</v>
      </c>
      <c r="DT444" s="2">
        <v>4.4000000000000004</v>
      </c>
      <c r="DU444" s="2">
        <v>5</v>
      </c>
      <c r="DV444" s="2">
        <f t="shared" si="781"/>
        <v>2.8931750741839624</v>
      </c>
      <c r="DW444" s="2">
        <f t="shared" si="820"/>
        <v>1.0924369747899121</v>
      </c>
      <c r="DX444" s="2">
        <f t="shared" si="821"/>
        <v>-10.088403536141444</v>
      </c>
      <c r="DY444" s="2">
        <f t="shared" si="822"/>
        <v>1.2048192771084265</v>
      </c>
      <c r="DZ444" s="2">
        <f t="shared" si="823"/>
        <v>-5.3706505295007538</v>
      </c>
      <c r="EA444" s="2">
        <f t="shared" si="835"/>
        <v>-2.8860028860028808</v>
      </c>
      <c r="EB444" s="2">
        <f t="shared" si="835"/>
        <v>3.5087719298245723</v>
      </c>
      <c r="EC444" s="2">
        <f t="shared" si="835"/>
        <v>7.4704142011834396</v>
      </c>
      <c r="ED444" s="2">
        <f t="shared" si="835"/>
        <v>-2.342606149341131</v>
      </c>
      <c r="EE444" s="2">
        <f t="shared" si="835"/>
        <v>-14.878892733564019</v>
      </c>
      <c r="EF444" s="2">
        <f t="shared" si="835"/>
        <v>-13.4</v>
      </c>
      <c r="EG444" s="2">
        <f t="shared" si="835"/>
        <v>3.1180400890868709</v>
      </c>
      <c r="EH444" s="2">
        <f t="shared" si="880"/>
        <v>0.5400540054005587</v>
      </c>
      <c r="EI444" s="2">
        <f t="shared" si="849"/>
        <v>3.0347890451517312</v>
      </c>
      <c r="EJ444" s="2">
        <f t="shared" si="849"/>
        <v>5.3061224489795888</v>
      </c>
      <c r="EK444" s="2">
        <f t="shared" si="849"/>
        <v>1.0924369747899121</v>
      </c>
      <c r="EL444" s="2">
        <f t="shared" si="849"/>
        <v>1.7081850533807952</v>
      </c>
      <c r="EM444" s="2">
        <f t="shared" si="849"/>
        <v>0.47505938242280443</v>
      </c>
      <c r="EN444" s="2">
        <f t="shared" si="849"/>
        <v>4.924242424242431</v>
      </c>
      <c r="EO444" s="2">
        <f t="shared" si="830"/>
        <v>1.2048192771084265</v>
      </c>
      <c r="EP444" s="2">
        <f t="shared" si="830"/>
        <v>5.9689922480619995</v>
      </c>
      <c r="EQ444" s="2">
        <f t="shared" si="830"/>
        <v>2.4087024087024345</v>
      </c>
      <c r="ER444" s="2">
        <f t="shared" si="830"/>
        <v>7.4704142011834396</v>
      </c>
      <c r="ES444" s="2">
        <f t="shared" si="830"/>
        <v>3.0090972708187502</v>
      </c>
      <c r="ET444" s="2">
        <f t="shared" si="830"/>
        <v>3.0303030303030276</v>
      </c>
      <c r="EU444" s="2">
        <f t="shared" si="765"/>
        <v>3.2</v>
      </c>
      <c r="EV444" s="2">
        <f t="shared" si="765"/>
        <v>2.8</v>
      </c>
      <c r="EW444" s="2">
        <f t="shared" si="824"/>
        <v>-0.12755102040817867</v>
      </c>
      <c r="EX444" s="2">
        <f t="shared" si="824"/>
        <v>1.2168933428776008</v>
      </c>
      <c r="EY444" s="2">
        <f t="shared" si="825"/>
        <v>-16.127383464597944</v>
      </c>
      <c r="EZ444" s="2">
        <f t="shared" si="825"/>
        <v>171.7866035613074</v>
      </c>
      <c r="FA444" s="2">
        <f t="shared" si="826"/>
        <v>-6.4783427495291868</v>
      </c>
      <c r="FB444" s="2">
        <f t="shared" si="733"/>
        <v>2.3819814628055491</v>
      </c>
      <c r="FC444" s="2">
        <f t="shared" si="733"/>
        <v>3.6380597014925353</v>
      </c>
      <c r="FD444" s="2">
        <f t="shared" si="733"/>
        <v>2.1061499578769904</v>
      </c>
      <c r="FE444" s="2">
        <f t="shared" si="732"/>
        <v>0.76169749727965641</v>
      </c>
      <c r="FF444" s="2">
        <f t="shared" si="732"/>
        <v>1.9134775374376023</v>
      </c>
      <c r="FG444" s="2">
        <f t="shared" si="732"/>
        <v>2.3153942428034924</v>
      </c>
      <c r="FH444" s="2">
        <v>4.9000000000000004</v>
      </c>
      <c r="FI444" s="2">
        <v>4.9000000000000004</v>
      </c>
      <c r="FL444" s="2">
        <f t="shared" si="864"/>
        <v>1.0443700067915174</v>
      </c>
      <c r="FM444" s="2">
        <f t="shared" si="864"/>
        <v>1.0217836537505187</v>
      </c>
      <c r="FN444" s="2">
        <f t="shared" si="798"/>
        <v>1.278226493327872</v>
      </c>
      <c r="FQ444" s="2">
        <f t="shared" si="865"/>
        <v>4.2433793808623221</v>
      </c>
      <c r="FR444" s="2">
        <f t="shared" si="865"/>
        <v>4.150204929082113</v>
      </c>
      <c r="FS444" s="2">
        <f t="shared" si="800"/>
        <v>5.2117757996873681</v>
      </c>
      <c r="FT444" s="2">
        <f t="shared" si="866"/>
        <v>2.9759796544546413</v>
      </c>
      <c r="FU444" s="2">
        <f t="shared" si="866"/>
        <v>2.290433957074467</v>
      </c>
      <c r="FX444" s="2">
        <f t="shared" si="872"/>
        <v>3.368270036249621</v>
      </c>
      <c r="FY444" s="2">
        <f t="shared" si="872"/>
        <v>3.3939373520539551</v>
      </c>
      <c r="FZ444" s="2">
        <f t="shared" si="813"/>
        <v>4.4061384861645347</v>
      </c>
      <c r="GA444" s="2">
        <f t="shared" si="873"/>
        <v>3.1493304761078145</v>
      </c>
      <c r="GB444" s="2">
        <f t="shared" si="873"/>
        <v>2.2366077710734178</v>
      </c>
      <c r="GE444" s="2">
        <f t="shared" ref="GE444:GF456" si="881">AVERAGE(EE442:EE444)</f>
        <v>-13.846164462949067</v>
      </c>
      <c r="GF444" s="2">
        <f t="shared" si="881"/>
        <v>-12.440151154393559</v>
      </c>
      <c r="GG444" s="2">
        <f t="shared" si="874"/>
        <v>-8.0061279582606115</v>
      </c>
      <c r="GH444" s="2">
        <f t="shared" si="874"/>
        <v>95.918025122116049</v>
      </c>
      <c r="GI444" s="2">
        <f t="shared" si="832"/>
        <v>-6.411046726667502</v>
      </c>
      <c r="GJ444" s="2">
        <f t="shared" si="833"/>
        <v>4.8982667671439328</v>
      </c>
      <c r="GK444" s="2">
        <v>5.6</v>
      </c>
      <c r="GN444" s="2">
        <f t="shared" si="752"/>
        <v>-0.19999999999999973</v>
      </c>
      <c r="GQ444" s="2">
        <f t="shared" si="717"/>
        <v>0.60000000000000009</v>
      </c>
      <c r="GT444" s="27">
        <f t="shared" ca="1" si="734"/>
        <v>101.63236337828245</v>
      </c>
      <c r="GU444" s="27">
        <f t="shared" ca="1" si="735"/>
        <v>101.13177041228778</v>
      </c>
      <c r="GV444" s="27">
        <f t="shared" ca="1" si="735"/>
        <v>101.22950819672131</v>
      </c>
      <c r="GW444" s="27">
        <f t="shared" ca="1" si="736"/>
        <v>100.68545316070067</v>
      </c>
      <c r="GX444" s="27">
        <f t="shared" ca="1" si="736"/>
        <v>100.72046109510086</v>
      </c>
      <c r="GY444" s="27">
        <f t="shared" ca="1" si="737"/>
        <v>100.66371681415929</v>
      </c>
      <c r="GZ444" s="27">
        <f t="shared" ca="1" si="738"/>
        <v>85.568976478067384</v>
      </c>
      <c r="HA444" s="27">
        <f t="shared" ca="1" si="739"/>
        <v>99.078341013824883</v>
      </c>
      <c r="HB444" s="27">
        <f t="shared" ca="1" si="739"/>
        <v>98.631921824104239</v>
      </c>
      <c r="HC444" s="27">
        <f t="shared" ca="1" si="739"/>
        <v>98.402555910543128</v>
      </c>
      <c r="HD444" s="27">
        <f t="shared" ca="1" si="739"/>
        <v>99.005681818181813</v>
      </c>
      <c r="HE444" s="27">
        <f t="shared" ca="1" si="740"/>
        <v>100.81227436823106</v>
      </c>
      <c r="HG444" s="27">
        <f t="shared" ca="1" si="741"/>
        <v>101.95369030390739</v>
      </c>
      <c r="HH444" s="27">
        <f t="shared" ca="1" si="742"/>
        <v>93.570347957639953</v>
      </c>
      <c r="HI444" s="27">
        <f t="shared" ca="1" si="742"/>
        <v>88.819552782111288</v>
      </c>
      <c r="HJ444" s="27">
        <f t="shared" ca="1" si="743"/>
        <v>99.923896499238978</v>
      </c>
      <c r="HK444" s="27">
        <f t="shared" ca="1" si="743"/>
        <v>103.97003745318354</v>
      </c>
      <c r="HL444" s="27">
        <f t="shared" ca="1" si="744"/>
        <v>101.95488721804512</v>
      </c>
      <c r="HM444" s="27">
        <f t="shared" ca="1" si="745"/>
        <v>113.49206349206351</v>
      </c>
      <c r="HN444" s="27">
        <f t="shared" ca="1" si="746"/>
        <v>96.702317290552585</v>
      </c>
      <c r="HO444" s="27">
        <f t="shared" ca="1" si="746"/>
        <v>100.78791858174654</v>
      </c>
      <c r="HP444" s="27">
        <f t="shared" ca="1" si="746"/>
        <v>102.87592440427279</v>
      </c>
      <c r="HQ444" s="27">
        <f t="shared" ca="1" si="746"/>
        <v>101.22214234363769</v>
      </c>
      <c r="HR444" s="27">
        <f t="shared" ca="1" si="747"/>
        <v>99.729972997299726</v>
      </c>
      <c r="HT444" s="27">
        <f t="shared" ca="1" si="860"/>
        <v>152.59410582385942</v>
      </c>
      <c r="HU444" s="27">
        <f t="shared" ca="1" si="860"/>
        <v>31.148289494935494</v>
      </c>
      <c r="HV444" s="27">
        <f t="shared" ca="1" si="860"/>
        <v>42.614327091447258</v>
      </c>
      <c r="HW444" s="27">
        <f t="shared" ca="1" si="861"/>
        <v>510.7359139891139</v>
      </c>
      <c r="HX444" s="27">
        <f t="shared" ca="1" si="861"/>
        <v>488.96726559217581</v>
      </c>
      <c r="HY444" s="27">
        <f t="shared" ca="1" si="802"/>
        <v>1000</v>
      </c>
      <c r="HZ444" s="27">
        <f t="shared" ca="1" si="862"/>
        <v>3.7801211669512274</v>
      </c>
      <c r="IA444" s="27">
        <f t="shared" ca="1" si="862"/>
        <v>10.146343107403546</v>
      </c>
      <c r="IB444" s="27">
        <f t="shared" ca="1" si="862"/>
        <v>31.155497661422633</v>
      </c>
      <c r="IC444" s="27">
        <f t="shared" ca="1" si="862"/>
        <v>49.083512907734928</v>
      </c>
      <c r="ID444" s="27">
        <f t="shared" ca="1" si="862"/>
        <v>24.773755751959399</v>
      </c>
      <c r="IE444" s="27">
        <f t="shared" ca="1" si="862"/>
        <v>23.934290491086418</v>
      </c>
      <c r="IG444" s="28">
        <f t="shared" ca="1" si="786"/>
        <v>0.54967434657255021</v>
      </c>
      <c r="IH444" s="28">
        <f t="shared" ca="1" si="786"/>
        <v>-0.16797571213960599</v>
      </c>
      <c r="II444" s="28">
        <f t="shared" ca="1" si="786"/>
        <v>-0.43424894264801905</v>
      </c>
      <c r="IJ444" s="28">
        <f t="shared" ca="1" si="787"/>
        <v>0.30997388564986655</v>
      </c>
      <c r="IK444" s="24">
        <f t="shared" ca="1" si="803"/>
        <v>0.36252419386494139</v>
      </c>
      <c r="IL444" s="28">
        <f t="shared" ca="1" si="788"/>
        <v>2.3091046454027464</v>
      </c>
      <c r="IM444" s="28">
        <f t="shared" ca="1" si="804"/>
        <v>2.6315789473684181</v>
      </c>
      <c r="IN444" s="3">
        <f t="shared" ca="1" si="805"/>
        <v>2.619078531052613</v>
      </c>
      <c r="IO444" s="2">
        <f t="shared" si="827"/>
        <v>2.6</v>
      </c>
      <c r="IQ444" s="2">
        <f t="shared" ca="1" si="838"/>
        <v>-5.2550308215074837E-2</v>
      </c>
      <c r="IS444" s="3">
        <f t="shared" ca="1" si="790"/>
        <v>-8.8425842988163361E-2</v>
      </c>
      <c r="IT444" s="3">
        <f t="shared" ca="1" si="791"/>
        <v>2.9206661821068458E-3</v>
      </c>
      <c r="IU444" s="3">
        <f t="shared" si="792"/>
        <v>-0.19999999999999973</v>
      </c>
      <c r="IV444" s="3">
        <f t="shared" ca="1" si="793"/>
        <v>-0.11449482319394322</v>
      </c>
      <c r="IX444" s="28">
        <f ca="1">$HL444/100*(GZ444-100)*AL444/1000+(HM444-100)*HZ444/$HY444</f>
        <v>-2.4020634230644038E-2</v>
      </c>
      <c r="IY444" s="28">
        <f ca="1">$HL444/100*(HA444-100)*AM444/1000+(HN444-100)*IA444/$HY444</f>
        <v>-4.271946111502984E-2</v>
      </c>
      <c r="IZ444" s="28">
        <f ca="1">$HL444/100*(HB444-100)*AN444/1000+(HO444-100)*IB444/$HY444</f>
        <v>-1.3982582902057467E-2</v>
      </c>
      <c r="JA444" s="28">
        <f ca="1">$HL444/100*(HC444-100)*AO444/1000+(HP444-100)*IC444/$HY444</f>
        <v>5.8664310808516959E-2</v>
      </c>
      <c r="JB444" s="28">
        <f ca="1">$HL444/100*(HD444-100)*AP444/1000+(HQ444-100)*ID444/$HY444</f>
        <v>9.0637051378951762E-3</v>
      </c>
      <c r="JC444" s="28">
        <f ca="1">$HL444/100*(HE444-100)*AQ444/1000+(HR444-100)*IE444/$HY444</f>
        <v>1.3235718061332353E-2</v>
      </c>
      <c r="JE444" s="3">
        <f t="shared" ca="1" si="868"/>
        <v>-1.4760586628208006E-3</v>
      </c>
      <c r="JF444" s="3">
        <f t="shared" ca="1" si="868"/>
        <v>-5.0428412456203942E-2</v>
      </c>
      <c r="JG444" s="3">
        <f t="shared" ca="1" si="868"/>
        <v>-6.5288025997642496E-2</v>
      </c>
      <c r="JH444" s="3">
        <f t="shared" ca="1" si="868"/>
        <v>9.5707110294211958E-2</v>
      </c>
      <c r="JI444" s="3">
        <f t="shared" ca="1" si="868"/>
        <v>-3.6009316517766933E-3</v>
      </c>
      <c r="JJ444" s="3">
        <f t="shared" ca="1" si="868"/>
        <v>1.3235718061332353E-2</v>
      </c>
      <c r="JK444" s="3">
        <f>IO444-IO443</f>
        <v>-0.19999999999999973</v>
      </c>
      <c r="JL444" s="3">
        <f t="shared" ca="1" si="794"/>
        <v>-0.13323591533953644</v>
      </c>
      <c r="JN444" s="10">
        <f>COUNTIF(EI444:ET444,"&gt;2")</f>
        <v>8</v>
      </c>
      <c r="JP444" s="2">
        <f>AVERAGE(CS444,CS432,CS420,CS408,CS396,CS384,CS372,CS360,CS348,CS336)</f>
        <v>0.41513798950827246</v>
      </c>
      <c r="JQ444" s="2">
        <f>CS444-JP444</f>
        <v>-4.7490930684743082E-2</v>
      </c>
      <c r="JR444" s="2">
        <f>AVERAGE(CT444,CT432,CT420,CT408,CT396,CT384,CT372,CT360,CT348,CT336)</f>
        <v>0.48352937047884331</v>
      </c>
      <c r="JS444" s="2">
        <f>CT444-JR444</f>
        <v>4.5171535865558943E-2</v>
      </c>
      <c r="JT444" s="2">
        <f>AVERAGE(CS396,CS384,CS372,CS360,CS348,CS336,CS324,CS312,CS300,CS288)</f>
        <v>0.23743621922548855</v>
      </c>
      <c r="JU444" s="2">
        <f>MIN(CS396,CS384,CS372,CS360,CS348,CS336,CS324,CS312,CS300,CS288)</f>
        <v>0</v>
      </c>
      <c r="JV444" s="2">
        <f>MAX(CS396,CS384,CS372,CS360,CS348,CS336,CS324,CS312,CS300,CS288)-JU444</f>
        <v>0.4008016032064185</v>
      </c>
      <c r="JW444" s="2">
        <f>AVERAGE(CX396,CX384,CX372,CX360,CX348,CX336,CX324,CX312,CX300,CX288)</f>
        <v>0.1773803418673732</v>
      </c>
      <c r="JX444" s="2">
        <f>MIN(CX396,CX384,CX372,CX360,CX348,CX336,CX324,CX312,CX300,CX288)</f>
        <v>-9.6246390760354683E-2</v>
      </c>
      <c r="JY444" s="2">
        <f>MAX(CX396,CX384,CX372,CX360,CX348,CX336,CX324,CX312,CX300,CX288)-JX444</f>
        <v>0.68971820084938384</v>
      </c>
      <c r="JZ444" s="2">
        <f>AVERAGE(CT396,CT384,CT372,CT360,CT348,CT336,CT324,CT312,CT300,CT288)</f>
        <v>0.3259134718256223</v>
      </c>
      <c r="KA444" s="2">
        <f>MIN(CT396,CT384,CT372,CT360,CT348,CT336,CT324,CT312,CT300,CT288)</f>
        <v>0.18416206261510393</v>
      </c>
      <c r="KB444" s="2">
        <f>MAX(CT396,CT384,CT372,CT360,CT348,CT336,CT324,CT312,CT300,CT288)-KA444</f>
        <v>0.41344749913787837</v>
      </c>
      <c r="KC444" s="2">
        <f>AVERAGE(CW396,CW384,CW372,CW360,CW348,CW336,CW324,CW312,CW300,CW288)</f>
        <v>-0.21445276975794006</v>
      </c>
      <c r="KD444" s="2">
        <f>MIN(CW396,CW384,CW372,CW360,CW348,CW336,CW324,CW312,CW300,CW288)</f>
        <v>-0.77444336882865161</v>
      </c>
      <c r="KE444" s="2">
        <f>MAX(CW396,CW384,CW372,CW360,CW348,CW336,CW324,CW312,CW300,CW288)-KD444</f>
        <v>1.3811167763109511</v>
      </c>
      <c r="KH444" s="2">
        <f>(DN444*$DN$4)+(FB444*$FB$3)+(FC444*$FC$3)+(FD444*$FD$3)+(FE444*$FE$3)+(FF444*$FF$3)+(FG444*$FG$3)</f>
        <v>2.3923176185211457</v>
      </c>
      <c r="KI444" s="2">
        <f>F444-KH444</f>
        <v>0.20768238147885443</v>
      </c>
      <c r="KJ444" s="2">
        <f>MAX(DN444,FB444:FG444)</f>
        <v>3.6380597014925353</v>
      </c>
      <c r="KK444" s="2">
        <f>MIN(DN444,FB444:FG444)</f>
        <v>0.76169749727965641</v>
      </c>
      <c r="KL444" s="2">
        <f t="shared" si="828"/>
        <v>2.8763622042128789</v>
      </c>
      <c r="KO444" s="2">
        <f>KO443+(KO446-KO443)*1/3</f>
        <v>84.486666666666665</v>
      </c>
      <c r="KP444" s="2">
        <f>100*((BO438/BO426)-1)</f>
        <v>4.2255251197641508</v>
      </c>
      <c r="KQ444" s="2">
        <f t="shared" si="857"/>
        <v>3.1435212945974289</v>
      </c>
      <c r="KR444" s="2">
        <f>100*((BO432/BO420)-1)</f>
        <v>5.8267314081267507</v>
      </c>
      <c r="KS444" s="2">
        <f t="shared" si="850"/>
        <v>5.5612317914643494</v>
      </c>
      <c r="KT444" s="3">
        <f>KT443+(KT446-KT443)*1/3</f>
        <v>1.2852443333333332</v>
      </c>
      <c r="KU444" s="3">
        <f t="shared" ref="KU444" si="882">KU443+(KU446-KU443)*1/3</f>
        <v>84.486666666666665</v>
      </c>
      <c r="KV444" s="3">
        <f t="shared" si="773"/>
        <v>65.735879533152328</v>
      </c>
      <c r="KW444" s="2">
        <f t="shared" si="774"/>
        <v>119.69241528030179</v>
      </c>
      <c r="KX444" s="2">
        <f t="shared" si="837"/>
        <v>120.2552537688552</v>
      </c>
      <c r="LA444">
        <v>2</v>
      </c>
      <c r="LB444">
        <v>0</v>
      </c>
      <c r="LE444" s="2">
        <v>148.22306177294436</v>
      </c>
      <c r="LF444" s="2">
        <v>163.20257585109408</v>
      </c>
      <c r="LG444" s="2">
        <v>108.50860763887326</v>
      </c>
      <c r="LH444" s="2">
        <v>104.79817477157623</v>
      </c>
      <c r="LI444" s="2">
        <v>111.47209051043248</v>
      </c>
      <c r="LJ444" s="2">
        <v>116.68728876635586</v>
      </c>
      <c r="LK444" s="2">
        <v>122.24478200941213</v>
      </c>
      <c r="LL444" s="2">
        <v>137.02111062674925</v>
      </c>
      <c r="LM444" s="2">
        <v>141.28254717474999</v>
      </c>
      <c r="LN444" s="2">
        <v>127.51607913787707</v>
      </c>
      <c r="LO444" s="2">
        <v>163.4897323999615</v>
      </c>
      <c r="LP444" s="2">
        <v>147.48541250481503</v>
      </c>
      <c r="LQ444" s="2">
        <v>166.33216758926116</v>
      </c>
      <c r="LR444" s="2">
        <v>145.8766372946065</v>
      </c>
      <c r="LS444" s="2">
        <v>146.56308649430372</v>
      </c>
      <c r="LT444" s="2">
        <v>185.67526597343104</v>
      </c>
      <c r="LU444" s="2">
        <v>143.43572583478723</v>
      </c>
      <c r="LV444" s="2">
        <v>144.69640330013317</v>
      </c>
      <c r="LW444" s="2">
        <v>119.63083780073751</v>
      </c>
      <c r="LX444" s="2">
        <v>84.627152198881873</v>
      </c>
      <c r="LY444" s="2">
        <v>106.15629343644041</v>
      </c>
      <c r="LZ444" s="2">
        <v>142.17381309808886</v>
      </c>
      <c r="MA444" s="2">
        <v>144.54257612464406</v>
      </c>
      <c r="MB444" s="2">
        <v>137.04031301649408</v>
      </c>
      <c r="MC444" s="2">
        <v>155.83743221649374</v>
      </c>
      <c r="MD444" s="2">
        <v>142.04784171057807</v>
      </c>
      <c r="ME444" s="2">
        <v>163.57948435794955</v>
      </c>
      <c r="MF444" s="2">
        <v>145.26499722670633</v>
      </c>
      <c r="MG444" s="2">
        <v>157.33271343932066</v>
      </c>
      <c r="MH444" s="2">
        <v>105.92881567654784</v>
      </c>
      <c r="MI444" s="2">
        <v>192.75948677631573</v>
      </c>
      <c r="MJ444" s="2">
        <v>152.08126079159371</v>
      </c>
      <c r="MK444" s="2">
        <v>146.29878237824437</v>
      </c>
      <c r="ML444" s="2">
        <v>130.72323166453765</v>
      </c>
      <c r="MM444" s="2">
        <v>137.40714545331284</v>
      </c>
      <c r="MN444" s="2">
        <v>169.78514996181104</v>
      </c>
      <c r="MO444" s="2">
        <v>164.73282392264599</v>
      </c>
      <c r="MP444" s="2">
        <v>168.78281148211875</v>
      </c>
      <c r="MQ444" s="2">
        <v>90.734269176167501</v>
      </c>
      <c r="MR444" s="2">
        <v>95.626414311664661</v>
      </c>
      <c r="MS444" s="10">
        <v>143.32952147451871</v>
      </c>
      <c r="MT444" s="2">
        <v>153.60772310816748</v>
      </c>
      <c r="MU444" s="2">
        <v>137.40174415466265</v>
      </c>
      <c r="MV444" s="2">
        <v>86.798700699892493</v>
      </c>
      <c r="MX444" s="22">
        <v>0.66300000000000003</v>
      </c>
      <c r="MY444" s="22">
        <v>0.1578</v>
      </c>
      <c r="MZ444" s="22">
        <v>0.61709999999999998</v>
      </c>
      <c r="NA444" s="22">
        <v>0.38379999999999997</v>
      </c>
      <c r="NB444" s="22">
        <v>0.39190000000000003</v>
      </c>
      <c r="NC444" s="22">
        <v>0.37609999999999999</v>
      </c>
      <c r="ND444" s="22">
        <v>0.62419999999999998</v>
      </c>
      <c r="NE444" s="22">
        <v>2.403</v>
      </c>
      <c r="NF444" s="22">
        <v>0.88649999999999995</v>
      </c>
      <c r="NG444" s="22">
        <v>4.4865000000000004</v>
      </c>
      <c r="NH444" s="23">
        <v>9.5150000000000006</v>
      </c>
      <c r="NI444" s="22">
        <v>15.3529</v>
      </c>
      <c r="NJ444" s="22">
        <v>0.34770000000000001</v>
      </c>
      <c r="NK444" s="22">
        <v>0.23799999999999999</v>
      </c>
      <c r="NL444" s="23">
        <v>7.2510000000000003</v>
      </c>
      <c r="NM444" s="3">
        <v>3.23</v>
      </c>
      <c r="NN444" s="22">
        <v>2.6457999999999999</v>
      </c>
      <c r="NO444" s="22">
        <v>3.6867999999999999</v>
      </c>
      <c r="NP444" s="22">
        <v>0.16170000000000001</v>
      </c>
      <c r="NQ444" s="22">
        <v>3.5427</v>
      </c>
      <c r="NR444" s="23">
        <v>9.7000000000000003E-2</v>
      </c>
      <c r="NS444" s="22">
        <v>2.0394000000000001</v>
      </c>
      <c r="NT444" s="22">
        <v>11.1927</v>
      </c>
      <c r="NU444" s="23">
        <v>8.8610000000000007</v>
      </c>
      <c r="NV444" s="3">
        <v>4.49</v>
      </c>
      <c r="NW444" s="22">
        <v>0.80379999999999996</v>
      </c>
      <c r="NX444" s="22">
        <v>1.1321000000000001</v>
      </c>
      <c r="NY444" s="22">
        <v>78.272300000000001</v>
      </c>
      <c r="NZ444" s="22">
        <v>27.976900000000001</v>
      </c>
      <c r="OA444" s="23">
        <v>2.8359999999999999</v>
      </c>
      <c r="OB444" s="22">
        <v>1.0189999999999999</v>
      </c>
      <c r="OC444" s="22">
        <v>1.5617000000000001</v>
      </c>
      <c r="OD444" s="22">
        <v>3.1869999999999998</v>
      </c>
      <c r="OE444" s="22">
        <v>2.1951000000000001</v>
      </c>
      <c r="OF444" s="22">
        <v>13.0283</v>
      </c>
      <c r="OG444" s="22">
        <v>0.4738</v>
      </c>
      <c r="OH444" s="23">
        <v>2.2429999999999999</v>
      </c>
      <c r="OI444" s="22">
        <v>4.4477000000000002</v>
      </c>
      <c r="OJ444" s="22">
        <v>10.385899999999999</v>
      </c>
      <c r="OK444" s="22">
        <v>5.68</v>
      </c>
      <c r="OL444" s="22">
        <v>0.48359999999999997</v>
      </c>
      <c r="OM444" s="23">
        <v>3.4060000000000001</v>
      </c>
      <c r="ON444" s="22">
        <v>3.4331999999999998</v>
      </c>
      <c r="OO444" s="22">
        <v>10.553100000000001</v>
      </c>
      <c r="OQ444">
        <f t="shared" si="829"/>
        <v>-2</v>
      </c>
      <c r="OR444" s="23">
        <f t="shared" ca="1" si="871"/>
        <v>1.0076188534764121</v>
      </c>
      <c r="OS444" s="23">
        <f t="shared" ca="1" si="871"/>
        <v>1.0130879708380727</v>
      </c>
      <c r="OT444" s="23">
        <f t="shared" ca="1" si="871"/>
        <v>1.0033818009922884</v>
      </c>
      <c r="OU444" s="23">
        <f t="shared" ca="1" si="871"/>
        <v>1.0005224023712702</v>
      </c>
      <c r="OV444" s="23">
        <f t="shared" ca="1" si="871"/>
        <v>1.0013040891979317</v>
      </c>
      <c r="OW444" s="23">
        <f t="shared" ca="1" si="871"/>
        <v>0.99911058733891533</v>
      </c>
      <c r="OX444" s="23">
        <f t="shared" ca="1" si="871"/>
        <v>1.0007975912734464</v>
      </c>
      <c r="OY444" s="23">
        <f t="shared" ca="1" si="871"/>
        <v>1.0139623096699109</v>
      </c>
      <c r="OZ444" s="23">
        <f t="shared" ca="1" si="871"/>
        <v>1.005435668878369</v>
      </c>
      <c r="PA444" s="23">
        <f t="shared" ca="1" si="869"/>
        <v>1.0059388897298891</v>
      </c>
      <c r="PB444" s="23">
        <f t="shared" ca="1" si="869"/>
        <v>1.0141029409467937</v>
      </c>
      <c r="PC444" s="23">
        <f t="shared" ca="1" si="869"/>
        <v>1.0031050020604069</v>
      </c>
      <c r="PD444" s="23">
        <f t="shared" ca="1" si="869"/>
        <v>1.0142183897531456</v>
      </c>
      <c r="PE444" s="23">
        <f t="shared" ca="1" si="869"/>
        <v>1.0083843098711547</v>
      </c>
      <c r="PF444" s="23">
        <f t="shared" ca="1" si="869"/>
        <v>1.015885582299594</v>
      </c>
      <c r="PG444" s="23">
        <f t="shared" ca="1" si="869"/>
        <v>1.0045920900185379</v>
      </c>
      <c r="PH444" s="23">
        <f t="shared" ca="1" si="870"/>
        <v>1.0041255128409237</v>
      </c>
      <c r="PI444" s="23">
        <f t="shared" ca="1" si="870"/>
        <v>0.99519217837222429</v>
      </c>
      <c r="PJ444" s="23">
        <f t="shared" ca="1" si="870"/>
        <v>1.0481766630270914</v>
      </c>
      <c r="PK444" s="23">
        <f t="shared" ca="1" si="870"/>
        <v>0.99464611850601659</v>
      </c>
      <c r="PL444" s="23">
        <f t="shared" ca="1" si="870"/>
        <v>1.0075247799415399</v>
      </c>
      <c r="PM444" s="23">
        <f t="shared" ca="1" si="870"/>
        <v>1.0077526759522768</v>
      </c>
      <c r="PN444" s="23">
        <f t="shared" ca="1" si="870"/>
        <v>1.0080421688781438</v>
      </c>
      <c r="PO444" s="23">
        <f t="shared" ca="1" si="851"/>
        <v>1.0001883419888302</v>
      </c>
      <c r="PP444" s="23">
        <f t="shared" ca="1" si="851"/>
        <v>1.0048946863697676</v>
      </c>
      <c r="PQ444" s="23">
        <f t="shared" ca="1" si="851"/>
        <v>0.98490556916838301</v>
      </c>
      <c r="PR444" s="23">
        <f t="shared" ca="1" si="851"/>
        <v>1.0196600057357763</v>
      </c>
      <c r="PS444" s="23">
        <f t="shared" ca="1" si="851"/>
        <v>1.0099521323812466</v>
      </c>
      <c r="PT444" s="23">
        <f t="shared" ca="1" si="851"/>
        <v>1.0121124597187778</v>
      </c>
      <c r="PU444" s="23">
        <f t="shared" ca="1" si="851"/>
        <v>0.99698693694409857</v>
      </c>
      <c r="PV444" s="23">
        <f t="shared" ca="1" si="851"/>
        <v>1.0029925859123625</v>
      </c>
      <c r="PW444" s="23">
        <f t="shared" ca="1" si="851"/>
        <v>1.0091608453322518</v>
      </c>
      <c r="PX444" s="23">
        <f t="shared" ca="1" si="855"/>
        <v>1.0115884172001295</v>
      </c>
      <c r="PY444" s="23">
        <f t="shared" ca="1" si="855"/>
        <v>1.0057664881356458</v>
      </c>
      <c r="PZ444" s="23">
        <f t="shared" ca="1" si="855"/>
        <v>1.0076026292584948</v>
      </c>
      <c r="QA444" s="23">
        <f t="shared" ca="1" si="855"/>
        <v>1.0136423175933604</v>
      </c>
      <c r="QB444" s="23">
        <f t="shared" ca="1" si="730"/>
        <v>1.0118511388796794</v>
      </c>
      <c r="QC444" s="23">
        <f t="shared" ca="1" si="730"/>
        <v>1.0146890989726305</v>
      </c>
      <c r="QD444" s="23">
        <f t="shared" ca="1" si="730"/>
        <v>1.001340177106024</v>
      </c>
      <c r="QE444" s="23">
        <f t="shared" ca="1" si="730"/>
        <v>1.0073384272090016</v>
      </c>
      <c r="QF444" s="23">
        <f t="shared" ref="QF444:QI456" ca="1" si="883">MS444/OFFSET(MS444,$OQ444,0)</f>
        <v>0.99642858756312191</v>
      </c>
      <c r="QG444" s="23">
        <f t="shared" ca="1" si="809"/>
        <v>1.0145138817385988</v>
      </c>
      <c r="QH444" s="23">
        <f t="shared" ca="1" si="809"/>
        <v>1.0090736953978756</v>
      </c>
      <c r="QI444" s="23">
        <f t="shared" ca="1" si="809"/>
        <v>1.0003656323893684</v>
      </c>
      <c r="QJ444" s="26">
        <f t="shared" ref="QJ444:QJ451" ca="1" si="884">SUMPRODUCT(OR444:QI444,MX444:OO444)/SUM(MX444:OO444)</f>
        <v>1.0078993664698384</v>
      </c>
      <c r="QL444" s="3">
        <f t="shared" ca="1" si="751"/>
        <v>141.16282918670944</v>
      </c>
      <c r="QM444" s="3">
        <f t="shared" ca="1" si="753"/>
        <v>0.36298695696568295</v>
      </c>
      <c r="QN444" s="3">
        <f t="shared" ca="1" si="757"/>
        <v>0.36896783096026881</v>
      </c>
      <c r="QO444" s="3">
        <f t="shared" ca="1" si="762"/>
        <v>1.0786436441461378</v>
      </c>
      <c r="QP444" s="3">
        <f t="shared" ca="1" si="795"/>
        <v>2.0479818446124787</v>
      </c>
      <c r="QQ444" s="2">
        <f t="shared" ca="1" si="810"/>
        <v>4.4680880131588996</v>
      </c>
      <c r="QR444" s="3">
        <f t="shared" ca="1" si="754"/>
        <v>4.4438656114115238</v>
      </c>
      <c r="QS444" s="3">
        <f t="shared" ca="1" si="758"/>
        <v>4.5198955565260244</v>
      </c>
      <c r="QT444" s="3">
        <f t="shared" ca="1" si="761"/>
        <v>4.3848862456344007</v>
      </c>
      <c r="QU444" s="3">
        <f t="shared" ca="1" si="782"/>
        <v>4.1379059855835898</v>
      </c>
    </row>
    <row r="445" spans="1:463" x14ac:dyDescent="0.35">
      <c r="A445" t="s">
        <v>1510</v>
      </c>
      <c r="B445" s="21">
        <v>45748</v>
      </c>
      <c r="C445" t="s">
        <v>1060</v>
      </c>
      <c r="D445" s="2">
        <v>137.69999999999999</v>
      </c>
      <c r="E445" s="2">
        <v>138.19999999999999</v>
      </c>
      <c r="F445" s="2">
        <v>3.5</v>
      </c>
      <c r="G445" s="2">
        <v>134.9</v>
      </c>
      <c r="H445" s="2">
        <v>137.70486361055703</v>
      </c>
      <c r="I445" s="2">
        <v>134.57344068131994</v>
      </c>
      <c r="J445" s="2">
        <v>132.5</v>
      </c>
      <c r="K445" s="2">
        <v>142.9</v>
      </c>
      <c r="L445" s="2">
        <v>142.50703943331223</v>
      </c>
      <c r="M445" s="2">
        <v>131.69999999999999</v>
      </c>
      <c r="N445" s="2">
        <v>122.5</v>
      </c>
      <c r="O445" s="2">
        <v>139.5</v>
      </c>
      <c r="P445" s="2">
        <v>144.1</v>
      </c>
      <c r="Q445" s="2">
        <v>118.9</v>
      </c>
      <c r="R445" s="2">
        <v>139.5</v>
      </c>
      <c r="S445" s="2">
        <v>122.5</v>
      </c>
      <c r="T445" s="2">
        <v>180.4</v>
      </c>
      <c r="U445" s="2">
        <v>171.5</v>
      </c>
      <c r="V445" s="2">
        <v>156.80000000000001</v>
      </c>
      <c r="W445" s="2">
        <v>145.30000000000001</v>
      </c>
      <c r="X445" s="2">
        <v>133.69999999999999</v>
      </c>
      <c r="Y445" s="2">
        <v>171.9</v>
      </c>
      <c r="Z445" s="2">
        <v>172.7</v>
      </c>
      <c r="AA445" s="2">
        <v>139.6</v>
      </c>
      <c r="AB445" s="2">
        <v>112.7</v>
      </c>
      <c r="AC445" s="2">
        <v>106.2</v>
      </c>
      <c r="AD445" s="2">
        <v>151.9</v>
      </c>
      <c r="AE445" s="2">
        <v>122</v>
      </c>
      <c r="AF445" s="2">
        <v>136.1</v>
      </c>
      <c r="AG445" s="22">
        <v>499.16460000000001</v>
      </c>
      <c r="AH445" s="22">
        <v>500.83539999999999</v>
      </c>
      <c r="AI445" s="22">
        <v>151.14859999999999</v>
      </c>
      <c r="AJ445" s="22">
        <v>27.9895</v>
      </c>
      <c r="AK445" s="22">
        <v>33.663200000000003</v>
      </c>
      <c r="AL445" s="22">
        <v>5.0990000000000002</v>
      </c>
      <c r="AM445" s="22">
        <v>9.8544999999999998</v>
      </c>
      <c r="AN445" s="22">
        <v>27.623999999999999</v>
      </c>
      <c r="AO445" s="22">
        <v>50.6524</v>
      </c>
      <c r="AP445" s="22">
        <v>20.9255</v>
      </c>
      <c r="AQ445" s="22">
        <v>23.786200000000001</v>
      </c>
      <c r="AR445" s="2">
        <v>140.19999999999999</v>
      </c>
      <c r="AS445" s="2">
        <v>155.5</v>
      </c>
      <c r="AT445" s="2">
        <v>118.9</v>
      </c>
      <c r="AU445" s="2">
        <v>147.69999999999999</v>
      </c>
      <c r="AV445" s="2">
        <v>124.7</v>
      </c>
      <c r="AW445" s="2">
        <v>139</v>
      </c>
      <c r="AX445" s="2">
        <v>139.5</v>
      </c>
      <c r="AY445" s="2">
        <v>142.6</v>
      </c>
      <c r="AZ445" s="2">
        <v>133.4</v>
      </c>
      <c r="BA445" s="2">
        <v>145.30000000000001</v>
      </c>
      <c r="BB445" s="2">
        <v>148</v>
      </c>
      <c r="BC445" s="2">
        <v>122.7</v>
      </c>
      <c r="BD445" s="3">
        <v>1.97</v>
      </c>
      <c r="BE445" s="3">
        <v>0.75</v>
      </c>
      <c r="BF445" s="3">
        <v>0.63</v>
      </c>
      <c r="BG445" s="3">
        <v>0.24</v>
      </c>
      <c r="BH445" s="3">
        <v>-7.0000000000000007E-2</v>
      </c>
      <c r="BI445" s="2">
        <v>402.2</v>
      </c>
      <c r="BJ445" s="2">
        <v>4.5</v>
      </c>
      <c r="BK445" s="2">
        <v>4.2</v>
      </c>
      <c r="BL445" s="2">
        <v>156.9</v>
      </c>
      <c r="BM445" s="2">
        <v>142</v>
      </c>
      <c r="BN445" s="10">
        <v>720</v>
      </c>
      <c r="BO445" s="3">
        <v>84.67</v>
      </c>
      <c r="BP445" s="22">
        <v>1.3130999999999999</v>
      </c>
      <c r="BQ445" s="3">
        <v>68.134500000000003</v>
      </c>
      <c r="BR445" s="23">
        <v>3.4233333333333333</v>
      </c>
      <c r="BS445" s="2">
        <v>238.7</v>
      </c>
      <c r="BT445" s="3">
        <v>110.33</v>
      </c>
      <c r="BU445" s="2">
        <v>2.7</v>
      </c>
      <c r="BV445" s="2">
        <v>2.8</v>
      </c>
      <c r="BW445" s="2">
        <v>5.2</v>
      </c>
      <c r="BX445" s="2">
        <v>5.2</v>
      </c>
      <c r="BY445" s="23">
        <v>320.30200000000002</v>
      </c>
      <c r="BZ445" s="2">
        <v>111.5</v>
      </c>
      <c r="CA445" s="2">
        <v>121.4</v>
      </c>
      <c r="CB445" s="3">
        <v>121.06</v>
      </c>
      <c r="CC445" s="2">
        <v>122.6</v>
      </c>
      <c r="CD445" s="2">
        <v>163.1</v>
      </c>
      <c r="CE445" s="2">
        <v>111.44130439618439</v>
      </c>
      <c r="CF445" s="3">
        <v>120.57578858209475</v>
      </c>
      <c r="CG445" s="2">
        <v>122.67552981966631</v>
      </c>
      <c r="CH445" s="23">
        <v>326.21020426943448</v>
      </c>
      <c r="CI445" s="3">
        <v>121.51962530841509</v>
      </c>
      <c r="CM445" s="2">
        <f t="shared" si="867"/>
        <v>51.888279643591503</v>
      </c>
      <c r="CN445" s="2">
        <f t="shared" si="867"/>
        <v>2.6070621684055544</v>
      </c>
      <c r="CO445" s="2">
        <f t="shared" si="764"/>
        <v>84.934859126460054</v>
      </c>
      <c r="CR445" s="2">
        <f t="shared" si="877"/>
        <v>1.1756061719323985</v>
      </c>
      <c r="CS445" s="2">
        <f t="shared" si="877"/>
        <v>1.245421245421237</v>
      </c>
      <c r="CT445" s="2">
        <f t="shared" si="878"/>
        <v>1.3523666416228486</v>
      </c>
      <c r="CU445" s="2">
        <f t="shared" si="878"/>
        <v>0.62157518694435976</v>
      </c>
      <c r="CV445" s="2">
        <f t="shared" si="878"/>
        <v>0.65161317576039435</v>
      </c>
      <c r="CW445" s="2">
        <f t="shared" si="769"/>
        <v>0.57678442682048403</v>
      </c>
      <c r="CX445" s="2">
        <f t="shared" si="770"/>
        <v>2.2174535050071489</v>
      </c>
      <c r="CY445" s="2">
        <f t="shared" si="815"/>
        <v>-2.078337330135887</v>
      </c>
      <c r="CZ445" s="2">
        <f t="shared" si="775"/>
        <v>4.3377674956622325</v>
      </c>
      <c r="DA445" s="2">
        <f t="shared" si="776"/>
        <v>0.89525514771709935</v>
      </c>
      <c r="DB445" s="2">
        <f t="shared" si="777"/>
        <v>2.2164276401564575</v>
      </c>
      <c r="DC445" s="2">
        <f t="shared" si="859"/>
        <v>1.7455097394383956</v>
      </c>
      <c r="DF445" s="2">
        <f t="shared" si="879"/>
        <v>7.719254923882346</v>
      </c>
      <c r="DG445" s="2">
        <f t="shared" si="879"/>
        <v>8.105770955171554</v>
      </c>
      <c r="DH445" s="2">
        <f t="shared" si="772"/>
        <v>15.370961704425866</v>
      </c>
      <c r="DI445" s="2">
        <f t="shared" si="863"/>
        <v>3.5269999691472043</v>
      </c>
      <c r="DJ445" s="2">
        <f t="shared" si="863"/>
        <v>6.2928182633472218</v>
      </c>
      <c r="DM445" s="2">
        <f t="shared" si="816"/>
        <v>4.160363086232981</v>
      </c>
      <c r="DN445" s="2">
        <f t="shared" si="816"/>
        <v>3.5205992509363209</v>
      </c>
      <c r="DO445" s="2">
        <f t="shared" si="780"/>
        <v>3.8491147036181679</v>
      </c>
      <c r="DP445" s="2">
        <f t="shared" si="817"/>
        <v>1.6104294478527563</v>
      </c>
      <c r="DQ445" s="2">
        <f t="shared" si="854"/>
        <v>0.9662755419650163</v>
      </c>
      <c r="DR445" s="2">
        <f t="shared" si="818"/>
        <v>5.4612546125461296</v>
      </c>
      <c r="DS445" s="2">
        <f t="shared" si="819"/>
        <v>4.4913758561353907</v>
      </c>
      <c r="DT445" s="2" t="e">
        <v>#N/A</v>
      </c>
      <c r="DU445" s="2" t="e">
        <v>#N/A</v>
      </c>
      <c r="DV445" s="2">
        <f t="shared" si="781"/>
        <v>3.104212860310418</v>
      </c>
      <c r="DW445" s="2">
        <f t="shared" si="820"/>
        <v>-0.50209205020920189</v>
      </c>
      <c r="DX445" s="2">
        <f t="shared" si="821"/>
        <v>6.6193853427896077</v>
      </c>
      <c r="DY445" s="2">
        <f t="shared" si="822"/>
        <v>3.3333333333333437</v>
      </c>
      <c r="DZ445" s="2">
        <f t="shared" si="823"/>
        <v>-9.259259259259256</v>
      </c>
      <c r="EA445" s="2">
        <f t="shared" si="835"/>
        <v>16.192411924119241</v>
      </c>
      <c r="EB445" s="2">
        <f t="shared" si="835"/>
        <v>5.3763440860215006</v>
      </c>
      <c r="EC445" s="2">
        <f t="shared" si="835"/>
        <v>7.4704142011834396</v>
      </c>
      <c r="ED445" s="2">
        <f t="shared" si="835"/>
        <v>-3.395953757225445</v>
      </c>
      <c r="EE445" s="2">
        <f t="shared" si="835"/>
        <v>-14.435042309606771</v>
      </c>
      <c r="EF445" s="2">
        <f t="shared" si="835"/>
        <v>-12.909732728189628</v>
      </c>
      <c r="EG445" s="2">
        <f t="shared" si="835"/>
        <v>2.9498525073746285</v>
      </c>
      <c r="EH445" s="2">
        <f t="shared" si="880"/>
        <v>0.89525514771708892</v>
      </c>
      <c r="EI445" s="2">
        <f t="shared" si="849"/>
        <v>3.3923303834808127</v>
      </c>
      <c r="EJ445" s="2">
        <f t="shared" si="849"/>
        <v>5.7104010876954492</v>
      </c>
      <c r="EK445" s="2">
        <f t="shared" si="849"/>
        <v>-0.50209205020920189</v>
      </c>
      <c r="EL445" s="2">
        <f t="shared" si="849"/>
        <v>7.8102189781021902</v>
      </c>
      <c r="EM445" s="2">
        <f t="shared" si="849"/>
        <v>-0.47885075818036027</v>
      </c>
      <c r="EN445" s="2">
        <f t="shared" si="849"/>
        <v>4.3543543543543617</v>
      </c>
      <c r="EO445" s="2">
        <f t="shared" si="830"/>
        <v>3.3333333333333437</v>
      </c>
      <c r="EP445" s="2">
        <f t="shared" si="830"/>
        <v>5.7863501483679469</v>
      </c>
      <c r="EQ445" s="2">
        <f t="shared" si="830"/>
        <v>3.0911901081916549</v>
      </c>
      <c r="ER445" s="2">
        <f t="shared" si="830"/>
        <v>7.4704142011834396</v>
      </c>
      <c r="ES445" s="2">
        <f t="shared" si="830"/>
        <v>2.7064538514920189</v>
      </c>
      <c r="ET445" s="2">
        <f t="shared" si="830"/>
        <v>2.506265664160412</v>
      </c>
      <c r="EU445" s="2">
        <f t="shared" si="765"/>
        <v>4.5</v>
      </c>
      <c r="EV445" s="2">
        <f t="shared" si="765"/>
        <v>4.2</v>
      </c>
      <c r="EW445" s="2">
        <f t="shared" si="824"/>
        <v>-1.1964735516372782</v>
      </c>
      <c r="EX445" s="2">
        <f t="shared" si="824"/>
        <v>1.2838801711840375</v>
      </c>
      <c r="EY445" s="2">
        <f t="shared" si="825"/>
        <v>-27.814108895468014</v>
      </c>
      <c r="EZ445" s="2">
        <f t="shared" si="825"/>
        <v>103.98816393518659</v>
      </c>
      <c r="FA445" s="2">
        <f t="shared" si="826"/>
        <v>-3.3211826650465848</v>
      </c>
      <c r="FB445" s="2">
        <f t="shared" si="733"/>
        <v>2.3253882302578299</v>
      </c>
      <c r="FC445" s="2">
        <f t="shared" si="733"/>
        <v>3.5283194057567302</v>
      </c>
      <c r="FD445" s="2">
        <f t="shared" si="733"/>
        <v>2.1026072329688894</v>
      </c>
      <c r="FE445" s="2">
        <f t="shared" si="732"/>
        <v>0.82451903056550702</v>
      </c>
      <c r="FF445" s="2">
        <f t="shared" si="732"/>
        <v>1.9118869492934287</v>
      </c>
      <c r="FG445" s="2">
        <f t="shared" si="732"/>
        <v>1.7467248908296762</v>
      </c>
      <c r="FH445" s="2">
        <v>5</v>
      </c>
      <c r="FI445" s="2">
        <v>4.9000000000000004</v>
      </c>
      <c r="FL445" s="2">
        <f t="shared" si="864"/>
        <v>1.0034380437009993</v>
      </c>
      <c r="FM445" s="2">
        <f t="shared" si="864"/>
        <v>1.0196781264381505</v>
      </c>
      <c r="FN445" s="2">
        <f t="shared" si="798"/>
        <v>1.5087546514004568</v>
      </c>
      <c r="FQ445" s="2">
        <f t="shared" si="865"/>
        <v>4.0745706029329032</v>
      </c>
      <c r="FR445" s="2">
        <f t="shared" si="865"/>
        <v>4.1415222771853832</v>
      </c>
      <c r="FS445" s="2">
        <f t="shared" si="800"/>
        <v>6.1729779990019162</v>
      </c>
      <c r="FT445" s="2">
        <f t="shared" si="866"/>
        <v>2.5285773302700765</v>
      </c>
      <c r="FU445" s="2">
        <f t="shared" si="866"/>
        <v>2.428524329867332</v>
      </c>
      <c r="FX445" s="2">
        <f t="shared" si="872"/>
        <v>3.6710403879143039</v>
      </c>
      <c r="FY445" s="2">
        <f t="shared" si="872"/>
        <v>3.6011512226148845</v>
      </c>
      <c r="FZ445" s="2">
        <f t="shared" si="813"/>
        <v>4.7128753910945509</v>
      </c>
      <c r="GA445" s="2">
        <f t="shared" si="873"/>
        <v>3.1416197693083348</v>
      </c>
      <c r="GB445" s="2">
        <f t="shared" si="873"/>
        <v>2.1500149903828758</v>
      </c>
      <c r="GE445" s="2">
        <f t="shared" si="881"/>
        <v>-14.563696384815339</v>
      </c>
      <c r="GF445" s="2">
        <f t="shared" si="881"/>
        <v>-13.088130474252878</v>
      </c>
      <c r="GG445" s="2">
        <f t="shared" si="874"/>
        <v>-17.948907509205526</v>
      </c>
      <c r="GH445" s="2">
        <f t="shared" si="874"/>
        <v>139.44358859620377</v>
      </c>
      <c r="GI445" s="2">
        <f t="shared" si="832"/>
        <v>-5.3404880541714324</v>
      </c>
      <c r="GJ445" s="2">
        <f t="shared" si="833"/>
        <v>5.0535225292506647</v>
      </c>
      <c r="GK445" s="2">
        <v>5.2</v>
      </c>
      <c r="GN445" s="2">
        <f t="shared" si="752"/>
        <v>0.89999999999999991</v>
      </c>
      <c r="GQ445" s="2">
        <f t="shared" si="717"/>
        <v>1.5</v>
      </c>
      <c r="GT445" s="27">
        <f t="shared" ca="1" si="734"/>
        <v>102.27111426543647</v>
      </c>
      <c r="GU445" s="27">
        <f t="shared" ca="1" si="735"/>
        <v>99.029911075181886</v>
      </c>
      <c r="GV445" s="27">
        <f t="shared" ca="1" si="735"/>
        <v>105.62060889929742</v>
      </c>
      <c r="GW445" s="27">
        <f t="shared" ca="1" si="736"/>
        <v>100.9139375476009</v>
      </c>
      <c r="GX445" s="27">
        <f t="shared" ca="1" si="736"/>
        <v>102.95389048991355</v>
      </c>
      <c r="GY445" s="27">
        <f t="shared" ca="1" si="737"/>
        <v>101.91740412979351</v>
      </c>
      <c r="GZ445" s="27">
        <f t="shared" ca="1" si="738"/>
        <v>109.02733630006355</v>
      </c>
      <c r="HA445" s="27">
        <f t="shared" ca="1" si="739"/>
        <v>97.880184331797238</v>
      </c>
      <c r="HB445" s="27">
        <f t="shared" ca="1" si="739"/>
        <v>98.957654723127035</v>
      </c>
      <c r="HC445" s="27">
        <f t="shared" ca="1" si="739"/>
        <v>97.444089456869008</v>
      </c>
      <c r="HD445" s="27">
        <f t="shared" ca="1" si="739"/>
        <v>96.661931818181799</v>
      </c>
      <c r="HE445" s="27">
        <f t="shared" ca="1" si="740"/>
        <v>101.71480144404332</v>
      </c>
      <c r="HG445" s="27">
        <f t="shared" ca="1" si="741"/>
        <v>101.65945165945168</v>
      </c>
      <c r="HH445" s="27">
        <f t="shared" ca="1" si="742"/>
        <v>91.629629629629633</v>
      </c>
      <c r="HI445" s="27">
        <f t="shared" ca="1" si="742"/>
        <v>100.9456264775414</v>
      </c>
      <c r="HJ445" s="27">
        <f t="shared" ca="1" si="743"/>
        <v>100.69018404907976</v>
      </c>
      <c r="HK445" s="27">
        <f t="shared" ca="1" si="743"/>
        <v>102.43542435424355</v>
      </c>
      <c r="HL445" s="27">
        <f t="shared" ca="1" si="744"/>
        <v>101.57303370786516</v>
      </c>
      <c r="HM445" s="27">
        <f t="shared" ca="1" si="745"/>
        <v>106.5718157181572</v>
      </c>
      <c r="HN445" s="27">
        <f t="shared" ca="1" si="746"/>
        <v>99.541284403669721</v>
      </c>
      <c r="HO445" s="27">
        <f t="shared" ca="1" si="746"/>
        <v>99.869876382563433</v>
      </c>
      <c r="HP445" s="27">
        <f t="shared" ca="1" si="746"/>
        <v>102.53890253890255</v>
      </c>
      <c r="HQ445" s="27">
        <f t="shared" ca="1" si="746"/>
        <v>103.37738619676948</v>
      </c>
      <c r="HR445" s="27">
        <f t="shared" ca="1" si="747"/>
        <v>99.1942703670546</v>
      </c>
      <c r="HT445" s="27">
        <f t="shared" ca="1" si="860"/>
        <v>152.46259982199496</v>
      </c>
      <c r="HU445" s="27">
        <f t="shared" ca="1" si="860"/>
        <v>31.688880080774609</v>
      </c>
      <c r="HV445" s="27">
        <f t="shared" ca="1" si="860"/>
        <v>37.35485756435861</v>
      </c>
      <c r="HW445" s="27">
        <f t="shared" ca="1" si="861"/>
        <v>504.95072389513109</v>
      </c>
      <c r="HX445" s="27">
        <f t="shared" ca="1" si="861"/>
        <v>494.43384403593251</v>
      </c>
      <c r="HY445" s="27">
        <f t="shared" ca="1" si="802"/>
        <v>999.99999999999989</v>
      </c>
      <c r="HZ445" s="27">
        <f t="shared" ca="1" si="862"/>
        <v>4.010506488328236</v>
      </c>
      <c r="IA445" s="27">
        <f t="shared" ca="1" si="862"/>
        <v>9.8200468684217714</v>
      </c>
      <c r="IB445" s="27">
        <f t="shared" ca="1" si="862"/>
        <v>31.324131051446731</v>
      </c>
      <c r="IC445" s="27">
        <f t="shared" ca="1" si="862"/>
        <v>49.060401562298139</v>
      </c>
      <c r="ID445" s="27">
        <f t="shared" ca="1" si="862"/>
        <v>24.166413619089209</v>
      </c>
      <c r="IE445" s="27">
        <f t="shared" ca="1" si="862"/>
        <v>23.9734229354146</v>
      </c>
      <c r="IG445" s="28">
        <f t="shared" ca="1" si="786"/>
        <v>0.60167989906692443</v>
      </c>
      <c r="IH445" s="28">
        <f t="shared" ca="1" si="786"/>
        <v>-0.29282708175330374</v>
      </c>
      <c r="II445" s="28">
        <f t="shared" ca="1" si="786"/>
        <v>0.22750772448432077</v>
      </c>
      <c r="IJ445" s="28">
        <f t="shared" ca="1" si="787"/>
        <v>0.81189046825690736</v>
      </c>
      <c r="IK445" s="24">
        <f t="shared" ca="1" si="803"/>
        <v>0.2755299264589659</v>
      </c>
      <c r="IL445" s="28">
        <f t="shared" ca="1" si="788"/>
        <v>2.7068408143893126</v>
      </c>
      <c r="IM445" s="28">
        <f t="shared" ca="1" si="804"/>
        <v>3.5205992509363258</v>
      </c>
      <c r="IN445" s="3">
        <f t="shared" ca="1" si="805"/>
        <v>3.51873128264622</v>
      </c>
      <c r="IO445" s="2">
        <f t="shared" si="827"/>
        <v>3.5</v>
      </c>
      <c r="IP445" s="3"/>
      <c r="IQ445" s="2">
        <f t="shared" ca="1" si="838"/>
        <v>0.53636054179794146</v>
      </c>
      <c r="IR445" s="3"/>
      <c r="IS445" s="3">
        <f t="shared" ca="1" si="790"/>
        <v>-0.12485136961369775</v>
      </c>
      <c r="IT445" s="3">
        <f t="shared" ca="1" si="791"/>
        <v>0.66175666713233983</v>
      </c>
      <c r="IU445" s="3">
        <f t="shared" si="792"/>
        <v>0.89999999999999991</v>
      </c>
      <c r="IV445" s="3">
        <f t="shared" ca="1" si="793"/>
        <v>0.36309470248135778</v>
      </c>
      <c r="IW445" s="3"/>
      <c r="IX445" s="28">
        <f ca="1">$HL445/100*(GZ445-100)*AL445/1000+(HM445-100)*HZ445/$HY445</f>
        <v>7.3110770887652027E-2</v>
      </c>
      <c r="IY445" s="28">
        <f ca="1">$HL445/100*(HA445-100)*AM445/1000+(HN445-100)*IA445/$HY445</f>
        <v>-2.5722934549714575E-2</v>
      </c>
      <c r="IZ445" s="28">
        <f ca="1">$HL445/100*(HB445-100)*AN445/1000+(HO445-100)*IB445/$HY445</f>
        <v>-3.332269050301994E-2</v>
      </c>
      <c r="JA445" s="28">
        <f ca="1">$HL445/100*(HC445-100)*AO445/1000+(HP445-100)*IC445/$HY445</f>
        <v>-6.9399217882611108E-3</v>
      </c>
      <c r="JB445" s="28">
        <f ca="1">$HL445/100*(HD445-100)*AP445/1000+(HQ445-100)*ID445/$HY445</f>
        <v>1.0669790268233129E-2</v>
      </c>
      <c r="JC445" s="28">
        <f ca="1">$HL445/100*(HE445-100)*AQ445/1000+(HR445-100)*IE445/$HY445</f>
        <v>2.2114131432080009E-2</v>
      </c>
      <c r="JE445" s="3">
        <f t="shared" ca="1" si="868"/>
        <v>9.7131405118296071E-2</v>
      </c>
      <c r="JF445" s="3">
        <f t="shared" ca="1" si="868"/>
        <v>1.6996526565315265E-2</v>
      </c>
      <c r="JG445" s="3">
        <f t="shared" ca="1" si="868"/>
        <v>-1.9340107600962473E-2</v>
      </c>
      <c r="JH445" s="3">
        <f t="shared" ca="1" si="868"/>
        <v>-6.560423259677807E-2</v>
      </c>
      <c r="JI445" s="3">
        <f t="shared" ca="1" si="868"/>
        <v>1.6060851303379524E-3</v>
      </c>
      <c r="JJ445" s="3">
        <f t="shared" ca="1" si="868"/>
        <v>8.8784133707476565E-3</v>
      </c>
      <c r="JK445" s="3">
        <f>IO445-IO444</f>
        <v>0.89999999999999991</v>
      </c>
      <c r="JL445" s="3">
        <f t="shared" ca="1" si="794"/>
        <v>0.82220870248266631</v>
      </c>
      <c r="JN445" s="10">
        <f>COUNTIF(EI445:ET445,"&gt;2")</f>
        <v>10</v>
      </c>
      <c r="JP445" s="2">
        <f>AVERAGE(CS445,CS433,CS421,CS409,CS397,CS385,CS373,CS361,CS349,CS337)</f>
        <v>0.71412863419629513</v>
      </c>
      <c r="JQ445" s="2">
        <f>CS445-JP445</f>
        <v>0.53129261122494187</v>
      </c>
      <c r="JR445" s="2">
        <f>AVERAGE(CT445,CT433,CT421,CT409,CT397,CT385,CT373,CT361,CT349,CT337)</f>
        <v>0.57781789981923548</v>
      </c>
      <c r="JS445" s="2">
        <f>CT445-JR445</f>
        <v>0.77454874180361311</v>
      </c>
      <c r="JT445" s="2">
        <f>AVERAGE(CS397,CS385,CS373,CS361,CS349,CS337,CS325,CS313,CS301,CS289)</f>
        <v>0.33143264955778762</v>
      </c>
      <c r="JU445" s="2">
        <f>MIN(CS397,CS385,CS373,CS361,CS349,CS337,CS325,CS313,CS301,CS289)</f>
        <v>-9.2081031307545413E-2</v>
      </c>
      <c r="JV445" s="2">
        <f>MAX(CS397,CS385,CS373,CS361,CS349,CS337,CS325,CS313,CS301,CS289)-JU445</f>
        <v>0.73193477902234294</v>
      </c>
      <c r="JW445" s="2">
        <f>AVERAGE(CX397,CX385,CX373,CX361,CX349,CX337,CX325,CX313,CX301,CX289)</f>
        <v>0.7320162825258999</v>
      </c>
      <c r="JX445" s="2">
        <f>MIN(CX397,CX385,CX373,CX361,CX349,CX337,CX325,CX313,CX301,CX289)</f>
        <v>0.1966568338249782</v>
      </c>
      <c r="JY445" s="2">
        <f>MAX(CX397,CX385,CX373,CX361,CX349,CX337,CX325,CX313,CX301,CX289)-JX445</f>
        <v>0.95941253033687424</v>
      </c>
      <c r="JZ445" s="2">
        <f>AVERAGE(CT397,CT385,CT373,CT361,CT349,CT337,CT325,CT313,CT301,CT289)</f>
        <v>0.30581984517289085</v>
      </c>
      <c r="KA445" s="2">
        <f>MIN(CT397,CT385,CT373,CT361,CT349,CT337,CT325,CT313,CT301,CT289)</f>
        <v>-9.900990099009338E-2</v>
      </c>
      <c r="KB445" s="2">
        <f>MAX(CT397,CT385,CT373,CT361,CT349,CT337,CT325,CT313,CT301,CT289)-KA445</f>
        <v>0.73325937244887629</v>
      </c>
      <c r="KC445" s="2">
        <f>AVERAGE(CW397,CW385,CW373,CW361,CW349,CW337,CW325,CW313,CW301,CW289)</f>
        <v>-1.9339750932234688E-2</v>
      </c>
      <c r="KD445" s="2">
        <f>MIN(CW397,CW385,CW373,CW361,CW349,CW337,CW325,CW313,CW301,CW289)</f>
        <v>-0.57581573896353988</v>
      </c>
      <c r="KE445" s="2">
        <f>MAX(CW397,CW385,CW373,CW361,CW349,CW337,CW325,CW313,CW301,CW289)-KD445</f>
        <v>1.456441962055508</v>
      </c>
      <c r="KH445" s="2">
        <f>(DN445*$DN$4)+(FB445*$FB$3)+(FC445*$FC$3)+(FD445*$FD$3)+(FE445*$FE$3)+(FF445*$FF$3)+(FG445*$FG$3)</f>
        <v>2.4020012397684747</v>
      </c>
      <c r="KI445" s="2">
        <f>F445-KH445</f>
        <v>1.0979987602315253</v>
      </c>
      <c r="KJ445" s="2">
        <f>MAX(DN445,FB445:FG445)</f>
        <v>3.5283194057567302</v>
      </c>
      <c r="KK445" s="2">
        <f>MIN(DN445,FB445:FG445)</f>
        <v>0.82451903056550702</v>
      </c>
      <c r="KL445" s="2">
        <f t="shared" si="828"/>
        <v>2.7038003751912232</v>
      </c>
      <c r="KO445" s="2">
        <f>KO444+(KO446-KO443)*1/3</f>
        <v>84.966663333333329</v>
      </c>
      <c r="KP445" s="2">
        <f>100*((BO439/BO427)-1)</f>
        <v>5.3540372670807468</v>
      </c>
      <c r="KQ445" s="2">
        <f t="shared" si="857"/>
        <v>3.6884951787409692</v>
      </c>
      <c r="KR445" s="2">
        <f>100*((BO433/BO421)-1)</f>
        <v>3.8975782038345175</v>
      </c>
      <c r="KS445" s="2">
        <f t="shared" si="850"/>
        <v>4.3698789101917379</v>
      </c>
      <c r="KT445" s="3">
        <f>KT444+(KT446-KT443)*1/3</f>
        <v>1.3103556666666665</v>
      </c>
      <c r="KU445" s="3">
        <f t="shared" ref="KU445" si="885">KU444+(KU446-KU443)*1/3</f>
        <v>84.966663333333329</v>
      </c>
      <c r="KV445" s="3">
        <f t="shared" si="773"/>
        <v>64.842443540138092</v>
      </c>
      <c r="KW445" s="2">
        <f t="shared" si="774"/>
        <v>119.47568160502576</v>
      </c>
      <c r="KX445" s="2">
        <f t="shared" si="837"/>
        <v>118.62082865993169</v>
      </c>
      <c r="LA445">
        <v>2</v>
      </c>
      <c r="LB445">
        <v>0</v>
      </c>
      <c r="LE445" s="2">
        <v>149.48289660912005</v>
      </c>
      <c r="LF445" s="2">
        <v>164.06738540869321</v>
      </c>
      <c r="LG445" s="2">
        <v>108.60483805273223</v>
      </c>
      <c r="LH445" s="2">
        <v>104.9861607037372</v>
      </c>
      <c r="LI445" s="2">
        <v>111.54090654755963</v>
      </c>
      <c r="LJ445" s="2">
        <v>116.78427780081023</v>
      </c>
      <c r="LK445" s="2">
        <v>122.41848045008649</v>
      </c>
      <c r="LL445" s="2">
        <v>137.48896378761765</v>
      </c>
      <c r="LM445" s="2">
        <v>141.5086892497805</v>
      </c>
      <c r="LN445" s="2">
        <v>127.73386369211312</v>
      </c>
      <c r="LO445" s="2">
        <v>162.15923952260445</v>
      </c>
      <c r="LP445" s="2">
        <v>148.54022316111374</v>
      </c>
      <c r="LQ445" s="2">
        <v>167.7917209618555</v>
      </c>
      <c r="LR445" s="2">
        <v>147.35907501239862</v>
      </c>
      <c r="LS445" s="2">
        <v>148.56199529180159</v>
      </c>
      <c r="LT445" s="2">
        <v>191.45429011831823</v>
      </c>
      <c r="LU445" s="2">
        <v>144.00479967321874</v>
      </c>
      <c r="LV445" s="2">
        <v>146.46874163683557</v>
      </c>
      <c r="LW445" s="2">
        <v>116.33227815962256</v>
      </c>
      <c r="LX445" s="2">
        <v>85.85273512490555</v>
      </c>
      <c r="LY445" s="2">
        <v>106.22409829284959</v>
      </c>
      <c r="LZ445" s="2">
        <v>143.88461128919553</v>
      </c>
      <c r="MA445" s="2">
        <v>146.54237068405021</v>
      </c>
      <c r="MB445" s="2">
        <v>137.53100586886706</v>
      </c>
      <c r="MC445" s="2">
        <v>156.47560057854014</v>
      </c>
      <c r="MD445" s="2">
        <v>141.39551552059956</v>
      </c>
      <c r="ME445" s="2">
        <v>164.76670611494362</v>
      </c>
      <c r="MF445" s="2">
        <v>145.65251527781282</v>
      </c>
      <c r="MG445" s="2">
        <v>157.75131651438571</v>
      </c>
      <c r="MH445" s="2">
        <v>106.21162298240507</v>
      </c>
      <c r="MI445" s="2">
        <v>193.60565684398009</v>
      </c>
      <c r="MJ445" s="2">
        <v>152.64919185114272</v>
      </c>
      <c r="MK445" s="2">
        <v>146.98426543171223</v>
      </c>
      <c r="ML445" s="2">
        <v>131.5373570573731</v>
      </c>
      <c r="MM445" s="2">
        <v>137.9472681952987</v>
      </c>
      <c r="MN445" s="2">
        <v>170.65414782133197</v>
      </c>
      <c r="MO445" s="2">
        <v>165.36318944606447</v>
      </c>
      <c r="MP445" s="2">
        <v>167.93166355996357</v>
      </c>
      <c r="MQ445" s="2">
        <v>90.990763994351838</v>
      </c>
      <c r="MR445" s="2">
        <v>95.669318130063203</v>
      </c>
      <c r="MS445" s="10">
        <v>155.91863990701296</v>
      </c>
      <c r="MT445" s="2">
        <v>154.70144703723884</v>
      </c>
      <c r="MU445" s="2">
        <v>138.31890845317054</v>
      </c>
      <c r="MV445" s="2">
        <v>86.102634365356295</v>
      </c>
      <c r="MX445" s="22">
        <v>0.66300000000000003</v>
      </c>
      <c r="MY445" s="22">
        <v>0.1578</v>
      </c>
      <c r="MZ445" s="22">
        <v>0.61709999999999998</v>
      </c>
      <c r="NA445" s="22">
        <v>0.38379999999999997</v>
      </c>
      <c r="NB445" s="22">
        <v>0.39190000000000003</v>
      </c>
      <c r="NC445" s="22">
        <v>0.37609999999999999</v>
      </c>
      <c r="ND445" s="22">
        <v>0.62419999999999998</v>
      </c>
      <c r="NE445" s="22">
        <v>2.403</v>
      </c>
      <c r="NF445" s="22">
        <v>0.88649999999999995</v>
      </c>
      <c r="NG445" s="22">
        <v>4.4865000000000004</v>
      </c>
      <c r="NH445" s="23">
        <v>9.5150000000000006</v>
      </c>
      <c r="NI445" s="22">
        <v>15.3529</v>
      </c>
      <c r="NJ445" s="22">
        <v>0.34770000000000001</v>
      </c>
      <c r="NK445" s="22">
        <v>0.23799999999999999</v>
      </c>
      <c r="NL445" s="23">
        <v>7.2510000000000003</v>
      </c>
      <c r="NM445" s="3">
        <v>3.23</v>
      </c>
      <c r="NN445" s="22">
        <v>2.6457999999999999</v>
      </c>
      <c r="NO445" s="22">
        <v>3.6867999999999999</v>
      </c>
      <c r="NP445" s="22">
        <v>0.16170000000000001</v>
      </c>
      <c r="NQ445" s="22">
        <v>3.5427</v>
      </c>
      <c r="NR445" s="23">
        <v>9.7000000000000003E-2</v>
      </c>
      <c r="NS445" s="22">
        <v>2.0394000000000001</v>
      </c>
      <c r="NT445" s="22">
        <v>11.1927</v>
      </c>
      <c r="NU445" s="23">
        <v>8.8610000000000007</v>
      </c>
      <c r="NV445" s="3">
        <v>4.49</v>
      </c>
      <c r="NW445" s="22">
        <v>0.80379999999999996</v>
      </c>
      <c r="NX445" s="22">
        <v>1.1321000000000001</v>
      </c>
      <c r="NY445" s="22">
        <v>78.272300000000001</v>
      </c>
      <c r="NZ445" s="22">
        <v>27.976900000000001</v>
      </c>
      <c r="OA445" s="23">
        <v>2.8359999999999999</v>
      </c>
      <c r="OB445" s="22">
        <v>1.0189999999999999</v>
      </c>
      <c r="OC445" s="22">
        <v>1.5617000000000001</v>
      </c>
      <c r="OD445" s="22">
        <v>3.1869999999999998</v>
      </c>
      <c r="OE445" s="22">
        <v>2.1951000000000001</v>
      </c>
      <c r="OF445" s="22">
        <v>13.0283</v>
      </c>
      <c r="OG445" s="22">
        <v>0.4738</v>
      </c>
      <c r="OH445" s="23">
        <v>2.2429999999999999</v>
      </c>
      <c r="OI445" s="22">
        <v>4.4477000000000002</v>
      </c>
      <c r="OJ445" s="22">
        <v>10.385899999999999</v>
      </c>
      <c r="OK445" s="22">
        <v>5.68</v>
      </c>
      <c r="OL445" s="22">
        <v>0.48359999999999997</v>
      </c>
      <c r="OM445" s="23">
        <v>3.4060000000000001</v>
      </c>
      <c r="ON445" s="22">
        <v>3.4331999999999998</v>
      </c>
      <c r="OO445" s="22">
        <v>10.553100000000001</v>
      </c>
      <c r="OQ445">
        <f t="shared" si="829"/>
        <v>-3</v>
      </c>
      <c r="OR445" s="23">
        <f t="shared" ca="1" si="871"/>
        <v>1.0161831977694855</v>
      </c>
      <c r="OS445" s="23">
        <f t="shared" ca="1" si="871"/>
        <v>1.0184563184594291</v>
      </c>
      <c r="OT445" s="23">
        <f t="shared" ca="1" si="871"/>
        <v>1.0042716460291854</v>
      </c>
      <c r="OU445" s="23">
        <f t="shared" ca="1" si="871"/>
        <v>1.0023171295873468</v>
      </c>
      <c r="OV445" s="23">
        <f t="shared" ca="1" si="871"/>
        <v>1.0019222329777988</v>
      </c>
      <c r="OW445" s="23">
        <f t="shared" ca="1" si="871"/>
        <v>0.99994103572968374</v>
      </c>
      <c r="OX445" s="23">
        <f t="shared" ca="1" si="871"/>
        <v>1.0022196313652798</v>
      </c>
      <c r="OY445" s="23">
        <f t="shared" ca="1" si="871"/>
        <v>1.0174244438579245</v>
      </c>
      <c r="OZ445" s="23">
        <f t="shared" ca="1" si="871"/>
        <v>1.0070450064293732</v>
      </c>
      <c r="PA445" s="23">
        <f t="shared" ca="1" si="869"/>
        <v>1.0076569315185773</v>
      </c>
      <c r="PB445" s="23">
        <f t="shared" ca="1" si="869"/>
        <v>1.0058500878774908</v>
      </c>
      <c r="PC445" s="23">
        <f t="shared" ca="1" si="869"/>
        <v>1.0102791749334381</v>
      </c>
      <c r="PD445" s="23">
        <f t="shared" ca="1" si="869"/>
        <v>1.0231180866233676</v>
      </c>
      <c r="PE445" s="23">
        <f t="shared" ca="1" si="869"/>
        <v>1.0186317830972054</v>
      </c>
      <c r="PF445" s="23">
        <f t="shared" ca="1" si="869"/>
        <v>1.0297407942515395</v>
      </c>
      <c r="PG445" s="23">
        <f t="shared" ca="1" si="869"/>
        <v>1.0358593776324443</v>
      </c>
      <c r="PH445" s="23">
        <f t="shared" ca="1" si="870"/>
        <v>1.0081093289825003</v>
      </c>
      <c r="PI445" s="23">
        <f t="shared" ca="1" si="870"/>
        <v>1.0073819578683803</v>
      </c>
      <c r="PJ445" s="23">
        <f t="shared" ca="1" si="870"/>
        <v>1.0192754758333795</v>
      </c>
      <c r="PK445" s="23">
        <f t="shared" ca="1" si="870"/>
        <v>1.0090507306027567</v>
      </c>
      <c r="PL445" s="23">
        <f t="shared" ca="1" si="870"/>
        <v>1.0081683128948975</v>
      </c>
      <c r="PM445" s="23">
        <f t="shared" ca="1" si="870"/>
        <v>1.0198791106137191</v>
      </c>
      <c r="PN445" s="23">
        <f t="shared" ca="1" si="870"/>
        <v>1.0219887671678833</v>
      </c>
      <c r="PO445" s="23">
        <f t="shared" ca="1" si="851"/>
        <v>1.0037696624020551</v>
      </c>
      <c r="PP445" s="23">
        <f t="shared" ca="1" si="851"/>
        <v>1.0090098208846821</v>
      </c>
      <c r="PQ445" s="23">
        <f t="shared" ca="1" si="851"/>
        <v>0.98038258811011902</v>
      </c>
      <c r="PR445" s="23">
        <f t="shared" ca="1" si="851"/>
        <v>1.0270604603117133</v>
      </c>
      <c r="PS445" s="23">
        <f t="shared" ca="1" si="851"/>
        <v>1.0126463442665807</v>
      </c>
      <c r="PT445" s="23">
        <f t="shared" ca="1" si="851"/>
        <v>1.0148053096588083</v>
      </c>
      <c r="PU445" s="23">
        <f t="shared" ca="1" si="851"/>
        <v>0.99964867905658439</v>
      </c>
      <c r="PV445" s="23">
        <f t="shared" ca="1" si="851"/>
        <v>1.0073954940051464</v>
      </c>
      <c r="PW445" s="23">
        <f t="shared" ca="1" si="851"/>
        <v>1.0129294476252741</v>
      </c>
      <c r="PX445" s="23">
        <f t="shared" ca="1" si="855"/>
        <v>1.0163282154800788</v>
      </c>
      <c r="PY445" s="23">
        <f t="shared" ca="1" si="855"/>
        <v>1.0120302564561494</v>
      </c>
      <c r="PZ445" s="23">
        <f t="shared" ca="1" si="855"/>
        <v>1.0115633337266055</v>
      </c>
      <c r="QA445" s="23">
        <f t="shared" ca="1" si="855"/>
        <v>1.0188303626285511</v>
      </c>
      <c r="QB445" s="23">
        <f t="shared" ca="1" si="855"/>
        <v>1.0157230816873919</v>
      </c>
      <c r="QC445" s="23">
        <f t="shared" ca="1" si="855"/>
        <v>1.0095721649042846</v>
      </c>
      <c r="QD445" s="23">
        <f t="shared" ca="1" si="855"/>
        <v>1.0041708448239599</v>
      </c>
      <c r="QE445" s="23">
        <f t="shared" ca="1" si="855"/>
        <v>1.0077903804193979</v>
      </c>
      <c r="QF445" s="23">
        <f t="shared" ca="1" si="883"/>
        <v>1.0839482929895103</v>
      </c>
      <c r="QG445" s="23">
        <f t="shared" ca="1" si="809"/>
        <v>1.0217374645531896</v>
      </c>
      <c r="QH445" s="23">
        <f t="shared" ca="1" si="809"/>
        <v>1.0158093185420811</v>
      </c>
      <c r="QI445" s="23">
        <f t="shared" ca="1" si="809"/>
        <v>0.99234338282435719</v>
      </c>
      <c r="QJ445" s="26">
        <f t="shared" ca="1" si="884"/>
        <v>1.0118458353676127</v>
      </c>
      <c r="QL445" s="3">
        <f t="shared" ca="1" si="751"/>
        <v>141.71555769655902</v>
      </c>
      <c r="QM445" s="3">
        <f t="shared" ca="1" si="753"/>
        <v>0.39155386232625489</v>
      </c>
      <c r="QN445" s="3">
        <f t="shared" ca="1" si="757"/>
        <v>0.39331544758191378</v>
      </c>
      <c r="QO445" s="3">
        <f t="shared" ca="1" si="762"/>
        <v>1.1340003412352084</v>
      </c>
      <c r="QP445" s="3">
        <f t="shared" ca="1" si="795"/>
        <v>2.0822817680123507</v>
      </c>
      <c r="QQ445" s="2">
        <f t="shared" ca="1" si="810"/>
        <v>4.2698576626842177</v>
      </c>
      <c r="QR445" s="3">
        <f t="shared" ca="1" si="754"/>
        <v>4.8011662569933611</v>
      </c>
      <c r="QS445" s="3">
        <f t="shared" ca="1" si="758"/>
        <v>4.8236827539805072</v>
      </c>
      <c r="QT445" s="3">
        <f t="shared" ca="1" si="761"/>
        <v>4.6137437352291366</v>
      </c>
      <c r="QU445" s="3">
        <f t="shared" ca="1" si="782"/>
        <v>4.2079225096386619</v>
      </c>
    </row>
    <row r="446" spans="1:463" x14ac:dyDescent="0.35">
      <c r="A446" t="s">
        <v>1511</v>
      </c>
      <c r="B446" s="21">
        <v>45778</v>
      </c>
      <c r="C446" t="s">
        <v>1061</v>
      </c>
      <c r="D446" s="2">
        <v>138</v>
      </c>
      <c r="E446" s="2">
        <v>138.4</v>
      </c>
      <c r="F446" s="2">
        <v>3.4</v>
      </c>
      <c r="G446" s="2">
        <v>135.1</v>
      </c>
      <c r="H446" s="2">
        <v>137.69904921968273</v>
      </c>
      <c r="I446" s="2">
        <v>134.56519130546462</v>
      </c>
      <c r="J446" s="2">
        <v>133.1</v>
      </c>
      <c r="K446" s="2">
        <v>142.69999999999999</v>
      </c>
      <c r="L446" s="2">
        <v>142.14325911705097</v>
      </c>
      <c r="M446" s="2">
        <v>131.9</v>
      </c>
      <c r="N446" s="2">
        <v>120.5</v>
      </c>
      <c r="O446" s="2">
        <v>140.5</v>
      </c>
      <c r="P446" s="2">
        <v>144.9</v>
      </c>
      <c r="Q446" s="2">
        <v>119.8</v>
      </c>
      <c r="R446" s="2">
        <v>137</v>
      </c>
      <c r="S446" s="2">
        <v>120.5</v>
      </c>
      <c r="T446" s="2">
        <v>180.2</v>
      </c>
      <c r="U446" s="2">
        <v>162.9</v>
      </c>
      <c r="V446" s="2">
        <v>157.5</v>
      </c>
      <c r="W446" s="2">
        <v>145.30000000000001</v>
      </c>
      <c r="X446" s="2">
        <v>132.9</v>
      </c>
      <c r="Y446" s="2">
        <v>172.9</v>
      </c>
      <c r="Z446" s="2">
        <v>173.6</v>
      </c>
      <c r="AA446" s="2">
        <v>139.69999999999999</v>
      </c>
      <c r="AB446" s="2">
        <v>112.3</v>
      </c>
      <c r="AC446" s="2">
        <v>107</v>
      </c>
      <c r="AD446" s="2">
        <v>155.19999999999999</v>
      </c>
      <c r="AE446" s="2">
        <v>123.1</v>
      </c>
      <c r="AF446" s="2">
        <v>139.1</v>
      </c>
      <c r="AG446" s="22">
        <v>499.16460000000001</v>
      </c>
      <c r="AH446" s="22">
        <v>500.83539999999999</v>
      </c>
      <c r="AI446" s="22">
        <v>151.14859999999999</v>
      </c>
      <c r="AJ446" s="22">
        <v>27.9895</v>
      </c>
      <c r="AK446" s="22">
        <v>33.663200000000003</v>
      </c>
      <c r="AL446" s="22">
        <v>5.0990000000000002</v>
      </c>
      <c r="AM446" s="22">
        <v>9.8544999999999998</v>
      </c>
      <c r="AN446" s="22">
        <v>27.623999999999999</v>
      </c>
      <c r="AO446" s="22">
        <v>50.6524</v>
      </c>
      <c r="AP446" s="22">
        <v>20.9255</v>
      </c>
      <c r="AQ446" s="22">
        <v>23.786200000000001</v>
      </c>
      <c r="AR446" s="2">
        <v>141.19999999999999</v>
      </c>
      <c r="AS446" s="2">
        <v>155.6</v>
      </c>
      <c r="AT446" s="2">
        <v>119.8</v>
      </c>
      <c r="AU446" s="2">
        <v>147.9</v>
      </c>
      <c r="AV446" s="2">
        <v>126.5</v>
      </c>
      <c r="AW446" s="2">
        <v>139.4</v>
      </c>
      <c r="AX446" s="2">
        <v>137</v>
      </c>
      <c r="AY446" s="2">
        <v>142.30000000000001</v>
      </c>
      <c r="AZ446" s="2">
        <v>133.80000000000001</v>
      </c>
      <c r="BA446" s="2">
        <v>145.30000000000001</v>
      </c>
      <c r="BB446" s="2">
        <v>149.19999999999999</v>
      </c>
      <c r="BC446" s="2">
        <v>123.2</v>
      </c>
      <c r="BD446" s="3">
        <v>1.84</v>
      </c>
      <c r="BE446" s="3">
        <v>0.71</v>
      </c>
      <c r="BF446" s="3">
        <v>0.63</v>
      </c>
      <c r="BG446" s="3">
        <v>0.3</v>
      </c>
      <c r="BH446" s="3">
        <v>-0.12</v>
      </c>
      <c r="BI446" s="2">
        <v>402.9</v>
      </c>
      <c r="BJ446" s="2">
        <v>4.3</v>
      </c>
      <c r="BK446" s="2">
        <v>4.0999999999999996</v>
      </c>
      <c r="BL446" s="2">
        <v>156.1</v>
      </c>
      <c r="BM446" s="2">
        <v>142.9</v>
      </c>
      <c r="BN446" s="10">
        <v>723</v>
      </c>
      <c r="BO446" s="3">
        <v>85.7</v>
      </c>
      <c r="BP446" s="22">
        <v>1.3367</v>
      </c>
      <c r="BQ446" s="3">
        <v>64.453000000000003</v>
      </c>
      <c r="BR446" s="23">
        <v>3.1185714285714283</v>
      </c>
      <c r="BS446" s="2">
        <v>235</v>
      </c>
      <c r="BT446" s="3">
        <v>108.3</v>
      </c>
      <c r="BU446" s="2">
        <v>2.2999999999999998</v>
      </c>
      <c r="BV446" s="2">
        <v>2.8</v>
      </c>
      <c r="BW446" s="2">
        <v>4.9000000000000004</v>
      </c>
      <c r="BX446" s="2">
        <v>4.9000000000000004</v>
      </c>
      <c r="BY446" s="23">
        <v>320.62</v>
      </c>
      <c r="BZ446" s="2">
        <v>111.8</v>
      </c>
      <c r="CA446" s="2">
        <v>121.5</v>
      </c>
      <c r="CB446" s="3">
        <v>120.9</v>
      </c>
      <c r="CC446" s="2">
        <v>122.5</v>
      </c>
      <c r="CD446" s="2">
        <v>163.5</v>
      </c>
      <c r="CE446" s="2">
        <v>111.76784858399621</v>
      </c>
      <c r="CF446" s="3">
        <v>120.59823151043476</v>
      </c>
      <c r="CG446" s="2">
        <v>122.60862881462346</v>
      </c>
      <c r="CH446" s="23">
        <v>326.7809511694623</v>
      </c>
      <c r="CI446" s="3">
        <v>121.54684466754748</v>
      </c>
      <c r="CM446" s="2">
        <f t="shared" si="867"/>
        <v>48.217999551133389</v>
      </c>
      <c r="CN446" s="2">
        <f t="shared" si="867"/>
        <v>2.33303765135889</v>
      </c>
      <c r="CO446" s="2">
        <f t="shared" si="764"/>
        <v>86.461370949919399</v>
      </c>
      <c r="CR446" s="2">
        <f t="shared" si="877"/>
        <v>0.21786492374728494</v>
      </c>
      <c r="CS446" s="2">
        <f t="shared" si="877"/>
        <v>0.14471780028944795</v>
      </c>
      <c r="CT446" s="2">
        <f t="shared" si="878"/>
        <v>0.1482579688658181</v>
      </c>
      <c r="CU446" s="2">
        <f t="shared" si="878"/>
        <v>-4.2223569464733667E-3</v>
      </c>
      <c r="CV446" s="2">
        <f t="shared" si="878"/>
        <v>-6.130017790694154E-3</v>
      </c>
      <c r="CW446" s="2">
        <f t="shared" si="769"/>
        <v>0.71684587813620071</v>
      </c>
      <c r="CX446" s="2">
        <f t="shared" si="770"/>
        <v>-0.13995801259623308</v>
      </c>
      <c r="CY446" s="2">
        <f t="shared" si="815"/>
        <v>-1.6326530612244898</v>
      </c>
      <c r="CZ446" s="2">
        <f t="shared" si="775"/>
        <v>-0.11086474501109593</v>
      </c>
      <c r="DA446" s="2">
        <f t="shared" si="776"/>
        <v>-0.35492457852706805</v>
      </c>
      <c r="DB446" s="2">
        <f t="shared" si="777"/>
        <v>0.44642857142856412</v>
      </c>
      <c r="DC446" s="2">
        <f t="shared" si="859"/>
        <v>0.17404276479363218</v>
      </c>
      <c r="DF446" s="2">
        <f t="shared" si="879"/>
        <v>-5.0656518336800183E-2</v>
      </c>
      <c r="DG446" s="2">
        <f t="shared" si="879"/>
        <v>-7.3535417657355495E-2</v>
      </c>
      <c r="DH446" s="2">
        <f t="shared" si="772"/>
        <v>-3.0206176864591483</v>
      </c>
      <c r="DI446" s="2">
        <f t="shared" si="863"/>
        <v>7.0517107329852058</v>
      </c>
      <c r="DJ446" s="2">
        <f t="shared" si="863"/>
        <v>3.0864100338088507</v>
      </c>
      <c r="DM446" s="2">
        <f t="shared" ref="DM446:DN456" si="886">((D446-D434)/D434)*100</f>
        <v>3.9939713639789085</v>
      </c>
      <c r="DN446" s="2">
        <f t="shared" si="886"/>
        <v>3.3607169529499625</v>
      </c>
      <c r="DO446" s="2">
        <f t="shared" si="780"/>
        <v>3.5249042145593821</v>
      </c>
      <c r="DP446" s="2">
        <f t="shared" si="817"/>
        <v>2.0705521472392552</v>
      </c>
      <c r="DQ446" s="2">
        <f t="shared" si="854"/>
        <v>1.2801231892087199</v>
      </c>
      <c r="DR446" s="2">
        <f t="shared" si="818"/>
        <v>4.6187683284457357</v>
      </c>
      <c r="DS446" s="2">
        <f t="shared" si="819"/>
        <v>3.8434521821672023</v>
      </c>
      <c r="DT446" s="2" t="e">
        <v>#N/A</v>
      </c>
      <c r="DU446" s="2" t="e">
        <v>#N/A</v>
      </c>
      <c r="DV446" s="2">
        <f t="shared" si="781"/>
        <v>4.1512231282431422</v>
      </c>
      <c r="DW446" s="2">
        <f t="shared" si="820"/>
        <v>-0.33277870216306127</v>
      </c>
      <c r="DX446" s="2">
        <f t="shared" si="821"/>
        <v>6.690349319123734</v>
      </c>
      <c r="DY446" s="2">
        <f t="shared" si="822"/>
        <v>0.73529411764705621</v>
      </c>
      <c r="DZ446" s="2">
        <f t="shared" si="823"/>
        <v>-10.806809770540337</v>
      </c>
      <c r="EA446" s="2">
        <f t="shared" si="835"/>
        <v>-3.9504716981132004</v>
      </c>
      <c r="EB446" s="2">
        <f t="shared" si="835"/>
        <v>5.7046979865771785</v>
      </c>
      <c r="EC446" s="2">
        <f t="shared" si="835"/>
        <v>7.4704142011834396</v>
      </c>
      <c r="ED446" s="2">
        <f t="shared" si="835"/>
        <v>-5.1391862955032064</v>
      </c>
      <c r="EE446" s="2">
        <f t="shared" si="835"/>
        <v>-11.46953405017921</v>
      </c>
      <c r="EF446" s="2">
        <f t="shared" si="835"/>
        <v>-10.098394614189543</v>
      </c>
      <c r="EG446" s="2">
        <f t="shared" si="835"/>
        <v>3.4814814814814632</v>
      </c>
      <c r="EH446" s="2">
        <f t="shared" si="880"/>
        <v>1.080108010801073</v>
      </c>
      <c r="EI446" s="2">
        <f t="shared" si="849"/>
        <v>4.4378698224851965</v>
      </c>
      <c r="EJ446" s="2">
        <f t="shared" si="849"/>
        <v>5.4200542005420127</v>
      </c>
      <c r="EK446" s="2">
        <f t="shared" si="849"/>
        <v>-0.33277870216306127</v>
      </c>
      <c r="EL446" s="2">
        <f t="shared" si="849"/>
        <v>7.7203204661325575</v>
      </c>
      <c r="EM446" s="2">
        <f t="shared" si="849"/>
        <v>0.71656050955415385</v>
      </c>
      <c r="EN446" s="2">
        <f t="shared" si="849"/>
        <v>4.4194756554307268</v>
      </c>
      <c r="EO446" s="2">
        <f t="shared" si="830"/>
        <v>0.73529411764705621</v>
      </c>
      <c r="EP446" s="2">
        <f t="shared" si="830"/>
        <v>4.4787077826725641</v>
      </c>
      <c r="EQ446" s="2">
        <f t="shared" si="830"/>
        <v>3.1611410948342522</v>
      </c>
      <c r="ER446" s="2">
        <f t="shared" si="830"/>
        <v>7.4704142011834396</v>
      </c>
      <c r="ES446" s="2">
        <f t="shared" si="830"/>
        <v>2.7548209366391241</v>
      </c>
      <c r="ET446" s="2">
        <f t="shared" si="830"/>
        <v>2.7522935779816571</v>
      </c>
      <c r="EU446" s="2">
        <f t="shared" ref="EU446:EV456" si="887">BJ446</f>
        <v>4.3</v>
      </c>
      <c r="EV446" s="2">
        <f t="shared" si="887"/>
        <v>4.0999999999999996</v>
      </c>
      <c r="EW446" s="2">
        <f t="shared" ref="EW446:EX456" si="888">100*((BL446/BL434)-1)</f>
        <v>-1.0145846544071024</v>
      </c>
      <c r="EX446" s="2">
        <f t="shared" si="888"/>
        <v>1.7806267806267817</v>
      </c>
      <c r="EY446" s="2">
        <f t="shared" ref="EY446:EZ456" si="889">100*((CM446/CM434)-1)</f>
        <v>-25.478336937737588</v>
      </c>
      <c r="EZ446" s="2">
        <f t="shared" si="889"/>
        <v>39.006034109303478</v>
      </c>
      <c r="FA446" s="2">
        <f t="shared" si="826"/>
        <v>-2.8925619834710758</v>
      </c>
      <c r="FB446" s="2">
        <f t="shared" si="733"/>
        <v>2.3772651073680873</v>
      </c>
      <c r="FC446" s="2">
        <f t="shared" si="733"/>
        <v>3.4227567067530051</v>
      </c>
      <c r="FD446" s="2">
        <f t="shared" si="733"/>
        <v>2.1008403361344463</v>
      </c>
      <c r="FE446" s="2">
        <f t="shared" si="732"/>
        <v>0.65773041378736075</v>
      </c>
      <c r="FF446" s="2">
        <f t="shared" si="732"/>
        <v>1.5754560530679917</v>
      </c>
      <c r="FG446" s="2">
        <f t="shared" si="732"/>
        <v>1.7423771001866983</v>
      </c>
      <c r="FH446" s="2">
        <v>5.2</v>
      </c>
      <c r="FI446" s="2">
        <v>4.9000000000000004</v>
      </c>
      <c r="FL446" s="2">
        <f t="shared" si="864"/>
        <v>0.89479938109224832</v>
      </c>
      <c r="FM446" s="2">
        <f t="shared" si="864"/>
        <v>1.0241406034293021</v>
      </c>
      <c r="FN446" s="2">
        <f t="shared" si="798"/>
        <v>1.4319969205516703</v>
      </c>
      <c r="FQ446" s="2">
        <f t="shared" si="865"/>
        <v>3.6275246955314255</v>
      </c>
      <c r="FR446" s="2">
        <f t="shared" si="865"/>
        <v>4.1599250260423437</v>
      </c>
      <c r="FS446" s="2">
        <f t="shared" si="800"/>
        <v>5.8522033879069291</v>
      </c>
      <c r="FT446" s="2">
        <f t="shared" si="866"/>
        <v>2.2151673397090121</v>
      </c>
      <c r="FU446" s="2">
        <f t="shared" si="866"/>
        <v>2.2927120666251577</v>
      </c>
      <c r="FX446" s="2">
        <f t="shared" si="872"/>
        <v>3.795707821682015</v>
      </c>
      <c r="FY446" s="2">
        <f t="shared" si="872"/>
        <v>3.6754166146989453</v>
      </c>
      <c r="FZ446" s="2">
        <f t="shared" si="813"/>
        <v>4.8682245374732647</v>
      </c>
      <c r="GA446" s="2">
        <f t="shared" si="873"/>
        <v>3.0393710691788867</v>
      </c>
      <c r="GB446" s="2">
        <f t="shared" si="873"/>
        <v>2.1516242787311679</v>
      </c>
      <c r="GE446" s="2">
        <f t="shared" si="881"/>
        <v>-13.594489697783333</v>
      </c>
      <c r="GF446" s="2">
        <f t="shared" si="881"/>
        <v>-12.136042447459724</v>
      </c>
      <c r="GG446" s="2">
        <f t="shared" si="874"/>
        <v>-23.219849564901352</v>
      </c>
      <c r="GH446" s="2">
        <f t="shared" si="874"/>
        <v>96.855605630428613</v>
      </c>
      <c r="GI446" s="2">
        <f t="shared" si="832"/>
        <v>-4.2948038176033982</v>
      </c>
      <c r="GJ446" s="2">
        <f t="shared" si="833"/>
        <v>4.9333991119881793</v>
      </c>
      <c r="GK446" s="2">
        <v>5</v>
      </c>
      <c r="GN446" s="2">
        <f t="shared" si="752"/>
        <v>-0.10000000000000009</v>
      </c>
      <c r="GQ446" s="2">
        <f t="shared" si="717"/>
        <v>1.4</v>
      </c>
      <c r="GT446" s="27">
        <f t="shared" ca="1" si="734"/>
        <v>102.83889283179559</v>
      </c>
      <c r="GU446" s="27">
        <f t="shared" ref="GU446:GV456" ca="1" si="890">S446/OFFSET(S446,-MONTH($B446),0)*100</f>
        <v>97.413096200485043</v>
      </c>
      <c r="GV446" s="27">
        <f t="shared" ca="1" si="890"/>
        <v>105.50351288056206</v>
      </c>
      <c r="GW446" s="27">
        <f t="shared" ref="GW446:GX456" ca="1" si="891">J446/OFFSET(J446,-MONTH($B446),0)*100</f>
        <v>101.37090632140135</v>
      </c>
      <c r="GX446" s="27">
        <f t="shared" ca="1" si="891"/>
        <v>102.80979827089337</v>
      </c>
      <c r="GY446" s="27">
        <f t="shared" ca="1" si="737"/>
        <v>102.06489675516227</v>
      </c>
      <c r="GZ446" s="27">
        <f t="shared" ca="1" si="738"/>
        <v>103.56007628734901</v>
      </c>
      <c r="HA446" s="27">
        <f t="shared" ref="HA446:HD456" ca="1" si="892">AC446/OFFSET(AC446,-MONTH($B446),0)*100</f>
        <v>98.617511520737324</v>
      </c>
      <c r="HB446" s="27">
        <f t="shared" ca="1" si="892"/>
        <v>101.10749185667751</v>
      </c>
      <c r="HC446" s="27">
        <f t="shared" ca="1" si="892"/>
        <v>98.322683706070279</v>
      </c>
      <c r="HD446" s="27">
        <f t="shared" ca="1" si="892"/>
        <v>98.792613636363626</v>
      </c>
      <c r="HE446" s="27">
        <f t="shared" ca="1" si="740"/>
        <v>101.3537906137184</v>
      </c>
      <c r="HG446" s="27">
        <f t="shared" ca="1" si="741"/>
        <v>101.80635838150289</v>
      </c>
      <c r="HH446" s="27">
        <f t="shared" ref="HH446:HI456" ca="1" si="893">OFFSET(S446,-MONTH($B446),0)/S434*100</f>
        <v>91.561806069578097</v>
      </c>
      <c r="HI446" s="27">
        <f t="shared" ca="1" si="893"/>
        <v>101.12492599171108</v>
      </c>
      <c r="HJ446" s="27">
        <f t="shared" ref="HJ446:HK456" ca="1" si="894">OFFSET(J446,-MONTH($B446),0)/J434*100</f>
        <v>100.69018404907976</v>
      </c>
      <c r="HK446" s="27">
        <f t="shared" ca="1" si="894"/>
        <v>101.75953079178885</v>
      </c>
      <c r="HL446" s="27">
        <f t="shared" ca="1" si="744"/>
        <v>101.26960418222552</v>
      </c>
      <c r="HM446" s="27">
        <f t="shared" ca="1" si="745"/>
        <v>92.747641509433976</v>
      </c>
      <c r="HN446" s="27">
        <f t="shared" ref="HN446:HQ456" ca="1" si="895">OFFSET(AC446,-MONTH($B446),0)/AC434*100</f>
        <v>97.924187725631768</v>
      </c>
      <c r="HO446" s="27">
        <f t="shared" ca="1" si="895"/>
        <v>97.895408163265301</v>
      </c>
      <c r="HP446" s="27">
        <f t="shared" ca="1" si="895"/>
        <v>101.78861788617886</v>
      </c>
      <c r="HQ446" s="27">
        <f t="shared" ca="1" si="895"/>
        <v>102.54916241806265</v>
      </c>
      <c r="HR446" s="27">
        <f t="shared" ca="1" si="747"/>
        <v>99.729972997299726</v>
      </c>
      <c r="HT446" s="27">
        <f t="shared" ref="HT446:HV456" ca="1" si="896">AI434*GT434/$GY434</f>
        <v>151.78780116060355</v>
      </c>
      <c r="HU446" s="27">
        <f t="shared" ca="1" si="896"/>
        <v>31.617618886667145</v>
      </c>
      <c r="HV446" s="27">
        <f t="shared" ca="1" si="896"/>
        <v>37.177233088707773</v>
      </c>
      <c r="HW446" s="27">
        <f t="shared" ref="HW446:HX456" ca="1" si="897">AG434*GW434/$GY434</f>
        <v>503.44228259895442</v>
      </c>
      <c r="HX446" s="27">
        <f t="shared" ca="1" si="897"/>
        <v>496.23107179659377</v>
      </c>
      <c r="HY446" s="27">
        <f t="shared" ca="1" si="802"/>
        <v>999.99999999999989</v>
      </c>
      <c r="HZ446" s="27">
        <f t="shared" ref="HZ446:IE456" ca="1" si="898">AL434*GZ434/$GY434</f>
        <v>4.5945121296548894</v>
      </c>
      <c r="IA446" s="27">
        <f t="shared" ca="1" si="898"/>
        <v>9.9523928762612908</v>
      </c>
      <c r="IB446" s="27">
        <f t="shared" ca="1" si="898"/>
        <v>31.860450460642664</v>
      </c>
      <c r="IC446" s="27">
        <f t="shared" ca="1" si="898"/>
        <v>49.27438752951776</v>
      </c>
      <c r="ID446" s="27">
        <f t="shared" ca="1" si="898"/>
        <v>24.288814759287163</v>
      </c>
      <c r="IE446" s="27">
        <f t="shared" ca="1" si="898"/>
        <v>23.77341773946597</v>
      </c>
      <c r="IG446" s="28">
        <f t="shared" ref="IG446:II456" ca="1" si="899">$HL446/100*(GT446-100)*AI446/1000+(HG446-100)*HT446/$HY446</f>
        <v>0.7087256478781524</v>
      </c>
      <c r="IH446" s="28">
        <f t="shared" ca="1" si="899"/>
        <v>-0.34012101511149007</v>
      </c>
      <c r="II446" s="28">
        <f t="shared" ca="1" si="899"/>
        <v>0.22943963364311379</v>
      </c>
      <c r="IJ446" s="28">
        <f t="shared" ca="1" si="787"/>
        <v>1.0404637404301669</v>
      </c>
      <c r="IK446" s="24">
        <f t="shared" ca="1" si="803"/>
        <v>0.44241947402039072</v>
      </c>
      <c r="IL446" s="28">
        <f t="shared" ca="1" si="788"/>
        <v>2.2982467512588451</v>
      </c>
      <c r="IM446" s="28">
        <f t="shared" ca="1" si="804"/>
        <v>3.3607169529499665</v>
      </c>
      <c r="IN446" s="3">
        <f t="shared" ca="1" si="805"/>
        <v>3.338710491689012</v>
      </c>
      <c r="IO446" s="2">
        <f t="shared" si="827"/>
        <v>3.4</v>
      </c>
      <c r="IP446" s="3"/>
      <c r="IQ446" s="2">
        <f t="shared" ca="1" si="838"/>
        <v>0.59804426640977615</v>
      </c>
      <c r="IR446" s="3"/>
      <c r="IS446" s="3">
        <f t="shared" ca="1" si="790"/>
        <v>-4.7293933358186324E-2</v>
      </c>
      <c r="IT446" s="3">
        <f t="shared" ca="1" si="791"/>
        <v>1.9319091587930159E-3</v>
      </c>
      <c r="IU446" s="3">
        <f t="shared" si="792"/>
        <v>-0.10000000000000009</v>
      </c>
      <c r="IV446" s="3">
        <f t="shared" ca="1" si="793"/>
        <v>-5.4637975800606781E-2</v>
      </c>
      <c r="IW446" s="3"/>
      <c r="IX446" s="28">
        <f ca="1">$HL446/100*(GZ446-100)*AL446/1000+(HM446-100)*HZ446/$HY446</f>
        <v>-1.4937750988279611E-2</v>
      </c>
      <c r="IY446" s="28">
        <f ca="1">$HL446/100*(HA446-100)*AM446/1000+(HN446-100)*IA446/$HY446</f>
        <v>-3.4455999491146493E-2</v>
      </c>
      <c r="IZ446" s="28">
        <f ca="1">$HL446/100*(HB446-100)*AN446/1000+(HO446-100)*IB446/$HY446</f>
        <v>-3.6071474390115793E-2</v>
      </c>
      <c r="JA446" s="28">
        <f ca="1">$HL446/100*(HC446-100)*AO446/1000+(HP446-100)*IC446/$HY446</f>
        <v>2.0942980890661794E-3</v>
      </c>
      <c r="JB446" s="28">
        <f ca="1">$HL446/100*(HD446-100)*AP446/1000+(HQ446-100)*ID446/$HY446</f>
        <v>3.6330202840820752E-2</v>
      </c>
      <c r="JC446" s="28">
        <f ca="1">$HL446/100*(HE446-100)*AQ446/1000+(HR446-100)*IE446/$HY446</f>
        <v>2.6190901586062298E-2</v>
      </c>
      <c r="JE446" s="3">
        <f t="shared" ca="1" si="868"/>
        <v>-8.8048521875931637E-2</v>
      </c>
      <c r="JF446" s="3">
        <f t="shared" ca="1" si="868"/>
        <v>-8.7330649414319172E-3</v>
      </c>
      <c r="JG446" s="3">
        <f t="shared" ca="1" si="868"/>
        <v>-2.7487838870958528E-3</v>
      </c>
      <c r="JH446" s="3">
        <f t="shared" ca="1" si="868"/>
        <v>9.0342198773272903E-3</v>
      </c>
      <c r="JI446" s="3">
        <f t="shared" ca="1" si="868"/>
        <v>2.5660412572587624E-2</v>
      </c>
      <c r="JJ446" s="3">
        <f t="shared" ca="1" si="868"/>
        <v>4.0767701539822891E-3</v>
      </c>
      <c r="JK446" s="3">
        <f>IO446-IO445</f>
        <v>-0.10000000000000009</v>
      </c>
      <c r="JL446" s="3">
        <f t="shared" ca="1" si="794"/>
        <v>-9.2026942369725986E-3</v>
      </c>
      <c r="JN446" s="10">
        <f>COUNTIF(EI446:ET446,"&gt;2")</f>
        <v>9</v>
      </c>
      <c r="JP446" s="2">
        <f>AVERAGE(CS446,CS434,CS422,CS410,CS398,CS386,CS374,CS362,CS350,CS338)</f>
        <v>0.36836244016408121</v>
      </c>
      <c r="JQ446" s="2">
        <f>CS446-JP446</f>
        <v>-0.22364463987463326</v>
      </c>
      <c r="JR446" s="2">
        <f>AVERAGE(CT446,CT434,CT422,CT410,CT398,CT386,CT374,CT362,CT350,CT338)</f>
        <v>0.3885844819778308</v>
      </c>
      <c r="JS446" s="2">
        <f>CT446-JR446</f>
        <v>-0.2403265131120127</v>
      </c>
      <c r="JT446" s="2">
        <f>AVERAGE(CS398,CS386,CS374,CS362,CS350,CS338,CS326,CS314,CS302,CS290)</f>
        <v>0.20820226506666611</v>
      </c>
      <c r="JU446" s="2">
        <f>MIN(CS398,CS386,CS374,CS362,CS350,CS338,CS326,CS314,CS302,CS290)</f>
        <v>-0.10416666666666075</v>
      </c>
      <c r="JV446" s="2">
        <f>MAX(CS398,CS386,CS374,CS362,CS350,CS338,CS326,CS314,CS302,CS290)-JU446</f>
        <v>0.73995231607629097</v>
      </c>
      <c r="JW446" s="2">
        <f>AVERAGE(CX398,CX386,CX374,CX362,CX350,CX338,CX326,CX314,CX302,CX290)</f>
        <v>0.18777642284691837</v>
      </c>
      <c r="JX446" s="2">
        <f>MIN(CX398,CX386,CX374,CX362,CX350,CX338,CX326,CX314,CX302,CX290)</f>
        <v>-0.10256410256409673</v>
      </c>
      <c r="JY446" s="2">
        <f>MAX(CX398,CX386,CX374,CX362,CX350,CX338,CX326,CX314,CX302,CX290)-JX446</f>
        <v>0.6299902629016495</v>
      </c>
      <c r="JZ446" s="2">
        <f>AVERAGE(CT398,CT386,CT374,CT362,CT350,CT338,CT326,CT314,CT302,CT290)</f>
        <v>0.25809548511287622</v>
      </c>
      <c r="KA446" s="2">
        <f>MIN(CT398,CT386,CT374,CT362,CT350,CT338,CT326,CT314,CT302,CT290)</f>
        <v>-0.10101010101009526</v>
      </c>
      <c r="KB446" s="2">
        <f>MAX(CT398,CT386,CT374,CT362,CT350,CT338,CT326,CT314,CT302,CT290)-KA446</f>
        <v>0.82630475196204189</v>
      </c>
      <c r="KC446" s="2">
        <f>AVERAGE(CW398,CW386,CW374,CW362,CW350,CW338,CW326,CW314,CW302,CW290)</f>
        <v>-9.6428938955513133E-2</v>
      </c>
      <c r="KD446" s="2">
        <f>MIN(CW398,CW386,CW374,CW362,CW350,CW338,CW326,CW314,CW302,CW290)</f>
        <v>-1.1583011583011473</v>
      </c>
      <c r="KE446" s="2">
        <f>MAX(CW398,CW386,CW374,CW362,CW350,CW338,CW326,CW314,CW302,CW290)-KD446</f>
        <v>1.6674661277512492</v>
      </c>
      <c r="KH446" s="2">
        <f>(DN446*$DN$4)+(FB446*$FB$3)+(FC446*$FC$3)+(FD446*$FD$3)+(FE446*$FE$3)+(FF446*$FF$3)+(FG446*$FG$3)</f>
        <v>2.3742395489745887</v>
      </c>
      <c r="KI446" s="2">
        <f>F446-KH446</f>
        <v>1.0257604510254112</v>
      </c>
      <c r="KJ446" s="2">
        <f>MAX(DN446,FB446:FG446)</f>
        <v>3.4227567067530051</v>
      </c>
      <c r="KK446" s="2">
        <f>MIN(DN446,FB446:FG446)</f>
        <v>0.65773041378736075</v>
      </c>
      <c r="KL446" s="2">
        <f t="shared" si="828"/>
        <v>2.7650262929656444</v>
      </c>
      <c r="KO446" s="2">
        <f>'[1]Model data'!L188</f>
        <v>85.446659999999994</v>
      </c>
      <c r="KP446" s="2">
        <f>100*((BO440/BO428)-1)</f>
        <v>4.0607257467292213</v>
      </c>
      <c r="KQ446" s="2">
        <f t="shared" si="857"/>
        <v>4.2379194441762413</v>
      </c>
      <c r="KR446" s="2">
        <f>100*((BO434/BO422)-1)</f>
        <v>3.3333333333333437</v>
      </c>
      <c r="KS446" s="2">
        <f t="shared" si="850"/>
        <v>3.4664918851435855</v>
      </c>
      <c r="KT446" s="3">
        <f>'[1]Model data'!K188</f>
        <v>1.335467</v>
      </c>
      <c r="KU446" s="3">
        <f>'[1]Model data'!L188</f>
        <v>85.446659999999994</v>
      </c>
      <c r="KV446" s="3">
        <f t="shared" si="773"/>
        <v>63.982606833414827</v>
      </c>
      <c r="KW446" s="2">
        <f t="shared" si="774"/>
        <v>119.25894792974971</v>
      </c>
      <c r="KX446" s="2">
        <f t="shared" si="837"/>
        <v>117.04786908137099</v>
      </c>
      <c r="LA446">
        <v>2</v>
      </c>
      <c r="LB446">
        <v>0</v>
      </c>
      <c r="LE446" s="2">
        <v>151.19758525703142</v>
      </c>
      <c r="LF446" s="2">
        <v>165.49540666845593</v>
      </c>
      <c r="LG446" s="2">
        <v>108.61540924934963</v>
      </c>
      <c r="LH446" s="2">
        <v>105.02094654116951</v>
      </c>
      <c r="LI446" s="2">
        <v>111.53098757503103</v>
      </c>
      <c r="LJ446" s="2">
        <v>116.82965722368198</v>
      </c>
      <c r="LK446" s="2">
        <v>122.60138563688771</v>
      </c>
      <c r="LL446" s="2">
        <v>138.58805104712906</v>
      </c>
      <c r="LM446" s="2">
        <v>142.34272352646155</v>
      </c>
      <c r="LN446" s="2">
        <v>128.18421495370464</v>
      </c>
      <c r="LO446" s="2">
        <v>162.81275489530242</v>
      </c>
      <c r="LP446" s="2">
        <v>149.11561012835014</v>
      </c>
      <c r="LQ446" s="2">
        <v>167.21846752217778</v>
      </c>
      <c r="LR446" s="2">
        <v>148.0172724563908</v>
      </c>
      <c r="LS446" s="2">
        <v>148.30280033121608</v>
      </c>
      <c r="LT446" s="2">
        <v>189.82151169817271</v>
      </c>
      <c r="LU446" s="2">
        <v>145.06938317333453</v>
      </c>
      <c r="LV446" s="2">
        <v>146.64971102846749</v>
      </c>
      <c r="LW446" s="2">
        <v>118.58621918791341</v>
      </c>
      <c r="LX446" s="2">
        <v>82.902172724691582</v>
      </c>
      <c r="LY446" s="2">
        <v>106.28394441302518</v>
      </c>
      <c r="LZ446" s="2">
        <v>144.29285479242947</v>
      </c>
      <c r="MA446" s="2">
        <v>146.96526233949112</v>
      </c>
      <c r="MB446" s="2">
        <v>135.34909653527981</v>
      </c>
      <c r="MC446" s="2">
        <v>156.86670078838</v>
      </c>
      <c r="MD446" s="2">
        <v>141.94892933883213</v>
      </c>
      <c r="ME446" s="2">
        <v>164.94534722067613</v>
      </c>
      <c r="MF446" s="2">
        <v>146.07667045479204</v>
      </c>
      <c r="MG446" s="2">
        <v>158.72578593877361</v>
      </c>
      <c r="MH446" s="2">
        <v>105.72471717812542</v>
      </c>
      <c r="MI446" s="2">
        <v>193.6306683247756</v>
      </c>
      <c r="MJ446" s="2">
        <v>153.36364873216567</v>
      </c>
      <c r="MK446" s="2">
        <v>147.59702422632628</v>
      </c>
      <c r="ML446" s="2">
        <v>131.62872227720555</v>
      </c>
      <c r="MM446" s="2">
        <v>138.25455699183354</v>
      </c>
      <c r="MN446" s="2">
        <v>171.24613481906636</v>
      </c>
      <c r="MO446" s="2">
        <v>166.52326048253769</v>
      </c>
      <c r="MP446" s="2">
        <v>168.70567524679171</v>
      </c>
      <c r="MQ446" s="2">
        <v>90.679712689730351</v>
      </c>
      <c r="MR446" s="2">
        <v>96.079788317749305</v>
      </c>
      <c r="MS446" s="10">
        <v>156.14475667260999</v>
      </c>
      <c r="MT446" s="2">
        <v>156.41625333242897</v>
      </c>
      <c r="MU446" s="2">
        <v>138.75206803807609</v>
      </c>
      <c r="MV446" s="2">
        <v>86.331938057980281</v>
      </c>
      <c r="MX446" s="22">
        <v>0.66300000000000003</v>
      </c>
      <c r="MY446" s="22">
        <v>0.1578</v>
      </c>
      <c r="MZ446" s="22">
        <v>0.61709999999999998</v>
      </c>
      <c r="NA446" s="22">
        <v>0.38379999999999997</v>
      </c>
      <c r="NB446" s="22">
        <v>0.39190000000000003</v>
      </c>
      <c r="NC446" s="22">
        <v>0.37609999999999999</v>
      </c>
      <c r="ND446" s="22">
        <v>0.62419999999999998</v>
      </c>
      <c r="NE446" s="22">
        <v>2.403</v>
      </c>
      <c r="NF446" s="22">
        <v>0.88649999999999995</v>
      </c>
      <c r="NG446" s="22">
        <v>4.4865000000000004</v>
      </c>
      <c r="NH446" s="23">
        <v>9.5150000000000006</v>
      </c>
      <c r="NI446" s="22">
        <v>15.3529</v>
      </c>
      <c r="NJ446" s="22">
        <v>0.34770000000000001</v>
      </c>
      <c r="NK446" s="22">
        <v>0.23799999999999999</v>
      </c>
      <c r="NL446" s="23">
        <v>7.2510000000000003</v>
      </c>
      <c r="NM446" s="3">
        <v>3.23</v>
      </c>
      <c r="NN446" s="22">
        <v>2.6457999999999999</v>
      </c>
      <c r="NO446" s="22">
        <v>3.6867999999999999</v>
      </c>
      <c r="NP446" s="22">
        <v>0.16170000000000001</v>
      </c>
      <c r="NQ446" s="22">
        <v>3.5427</v>
      </c>
      <c r="NR446" s="23">
        <v>9.7000000000000003E-2</v>
      </c>
      <c r="NS446" s="22">
        <v>2.0394000000000001</v>
      </c>
      <c r="NT446" s="22">
        <v>11.1927</v>
      </c>
      <c r="NU446" s="23">
        <v>8.8610000000000007</v>
      </c>
      <c r="NV446" s="3">
        <v>4.49</v>
      </c>
      <c r="NW446" s="22">
        <v>0.80379999999999996</v>
      </c>
      <c r="NX446" s="22">
        <v>1.1321000000000001</v>
      </c>
      <c r="NY446" s="22">
        <v>78.272300000000001</v>
      </c>
      <c r="NZ446" s="22">
        <v>27.976900000000001</v>
      </c>
      <c r="OA446" s="23">
        <v>2.8359999999999999</v>
      </c>
      <c r="OB446" s="22">
        <v>1.0189999999999999</v>
      </c>
      <c r="OC446" s="22">
        <v>1.5617000000000001</v>
      </c>
      <c r="OD446" s="22">
        <v>3.1869999999999998</v>
      </c>
      <c r="OE446" s="22">
        <v>2.1951000000000001</v>
      </c>
      <c r="OF446" s="22">
        <v>13.0283</v>
      </c>
      <c r="OG446" s="22">
        <v>0.4738</v>
      </c>
      <c r="OH446" s="23">
        <v>2.2429999999999999</v>
      </c>
      <c r="OI446" s="22">
        <v>4.4477000000000002</v>
      </c>
      <c r="OJ446" s="22">
        <v>10.385899999999999</v>
      </c>
      <c r="OK446" s="22">
        <v>5.68</v>
      </c>
      <c r="OL446" s="22">
        <v>0.48359999999999997</v>
      </c>
      <c r="OM446" s="23">
        <v>3.4060000000000001</v>
      </c>
      <c r="ON446" s="22">
        <v>3.4331999999999998</v>
      </c>
      <c r="OO446" s="22">
        <v>10.553100000000001</v>
      </c>
      <c r="OQ446">
        <f t="shared" si="829"/>
        <v>-4</v>
      </c>
      <c r="OR446" s="23">
        <f t="shared" ca="1" si="871"/>
        <v>1.0278396336088973</v>
      </c>
      <c r="OS446" s="23">
        <f t="shared" ca="1" si="871"/>
        <v>1.0273208302652146</v>
      </c>
      <c r="OT446" s="23">
        <f t="shared" ca="1" si="871"/>
        <v>1.0043693981479473</v>
      </c>
      <c r="OU446" s="23">
        <f t="shared" ca="1" si="871"/>
        <v>1.00264923469998</v>
      </c>
      <c r="OV446" s="23">
        <f t="shared" ca="1" si="871"/>
        <v>1.0018331352699508</v>
      </c>
      <c r="OW446" s="23">
        <f t="shared" ca="1" si="871"/>
        <v>1.0003295875789711</v>
      </c>
      <c r="OX446" s="23">
        <f t="shared" ca="1" si="871"/>
        <v>1.0037170455483082</v>
      </c>
      <c r="OY446" s="23">
        <f t="shared" ca="1" si="871"/>
        <v>1.0255577384362959</v>
      </c>
      <c r="OZ446" s="23">
        <f t="shared" ca="1" si="871"/>
        <v>1.0129804020434197</v>
      </c>
      <c r="PA446" s="23">
        <f t="shared" ca="1" si="869"/>
        <v>1.0112096273914168</v>
      </c>
      <c r="PB446" s="23">
        <f t="shared" ca="1" si="869"/>
        <v>1.0099037483225739</v>
      </c>
      <c r="PC446" s="23">
        <f t="shared" ca="1" si="869"/>
        <v>1.0141926029474551</v>
      </c>
      <c r="PD446" s="23">
        <f t="shared" ca="1" si="869"/>
        <v>1.0196226462107463</v>
      </c>
      <c r="PE446" s="23">
        <f t="shared" ca="1" si="869"/>
        <v>1.0231816273192009</v>
      </c>
      <c r="PF446" s="23">
        <f t="shared" ca="1" si="869"/>
        <v>1.027944213476927</v>
      </c>
      <c r="PG446" s="23">
        <f t="shared" ca="1" si="869"/>
        <v>1.0270252646070408</v>
      </c>
      <c r="PH446" s="23">
        <f t="shared" ca="1" si="870"/>
        <v>1.0155619733414587</v>
      </c>
      <c r="PI446" s="23">
        <f t="shared" ca="1" si="870"/>
        <v>1.0086266282193308</v>
      </c>
      <c r="PJ446" s="23">
        <f t="shared" ca="1" si="870"/>
        <v>1.039023965680361</v>
      </c>
      <c r="PK446" s="23">
        <f t="shared" ca="1" si="870"/>
        <v>0.97437196187985753</v>
      </c>
      <c r="PL446" s="23">
        <f t="shared" ca="1" si="870"/>
        <v>1.0087363098276121</v>
      </c>
      <c r="PM446" s="23">
        <f t="shared" ca="1" si="870"/>
        <v>1.0227728114567871</v>
      </c>
      <c r="PN446" s="23">
        <f t="shared" ca="1" si="870"/>
        <v>1.0249380201352825</v>
      </c>
      <c r="PO446" s="23">
        <f t="shared" ca="1" si="851"/>
        <v>0.98784500322189173</v>
      </c>
      <c r="PP446" s="23">
        <f t="shared" ca="1" si="851"/>
        <v>1.0115317728773212</v>
      </c>
      <c r="PQ446" s="23">
        <f t="shared" ca="1" si="851"/>
        <v>0.98421974849966265</v>
      </c>
      <c r="PR446" s="23">
        <f t="shared" ca="1" si="851"/>
        <v>1.0281740057640101</v>
      </c>
      <c r="PS446" s="23">
        <f t="shared" ca="1" si="851"/>
        <v>1.0155952750732371</v>
      </c>
      <c r="PT446" s="23">
        <f t="shared" ca="1" si="851"/>
        <v>1.0210740164298155</v>
      </c>
      <c r="PU446" s="23">
        <f t="shared" ca="1" si="851"/>
        <v>0.99506599092504366</v>
      </c>
      <c r="PV446" s="23">
        <f t="shared" ca="1" si="851"/>
        <v>1.0075256371707055</v>
      </c>
      <c r="PW446" s="23">
        <f t="shared" ca="1" si="851"/>
        <v>1.0176703467094461</v>
      </c>
      <c r="PX446" s="23">
        <f t="shared" ca="1" si="855"/>
        <v>1.0205651591449036</v>
      </c>
      <c r="PY446" s="23">
        <f t="shared" ca="1" si="855"/>
        <v>1.0127332078376181</v>
      </c>
      <c r="PZ446" s="23">
        <f t="shared" ca="1" si="855"/>
        <v>1.0138166735970227</v>
      </c>
      <c r="QA446" s="23">
        <f t="shared" ca="1" si="855"/>
        <v>1.0223646120755938</v>
      </c>
      <c r="QB446" s="23">
        <f t="shared" ca="1" si="855"/>
        <v>1.0228486755519635</v>
      </c>
      <c r="QC446" s="23">
        <f t="shared" ca="1" si="855"/>
        <v>1.0142253710821254</v>
      </c>
      <c r="QD446" s="23">
        <f t="shared" ca="1" si="855"/>
        <v>1.0007380936563277</v>
      </c>
      <c r="QE446" s="23">
        <f t="shared" ca="1" si="855"/>
        <v>1.012114315351563</v>
      </c>
      <c r="QF446" s="23">
        <f t="shared" ca="1" si="883"/>
        <v>1.0855202595114823</v>
      </c>
      <c r="QG446" s="23">
        <f t="shared" ca="1" si="809"/>
        <v>1.0330630330582189</v>
      </c>
      <c r="QH446" s="23">
        <f t="shared" ca="1" si="809"/>
        <v>1.0189904276737503</v>
      </c>
      <c r="QI446" s="23">
        <f t="shared" ca="1" si="809"/>
        <v>0.99498613590281759</v>
      </c>
      <c r="QJ446" s="26">
        <f t="shared" ca="1" si="884"/>
        <v>1.0137027617526875</v>
      </c>
      <c r="QL446" s="3">
        <f t="shared" ca="1" si="751"/>
        <v>141.97563225442553</v>
      </c>
      <c r="QM446" s="3">
        <f t="shared" ca="1" si="753"/>
        <v>0.18351870612780541</v>
      </c>
      <c r="QN446" s="3">
        <f t="shared" ca="1" si="757"/>
        <v>0.31268650847324775</v>
      </c>
      <c r="QO446" s="3">
        <f t="shared" ca="1" si="762"/>
        <v>1.0785755769882277</v>
      </c>
      <c r="QP446" s="3">
        <f t="shared" ca="1" si="795"/>
        <v>2.0952060841032516</v>
      </c>
      <c r="QQ446" s="2">
        <f t="shared" ca="1" si="810"/>
        <v>4.0767247244391625</v>
      </c>
      <c r="QR446" s="3">
        <f t="shared" ca="1" si="754"/>
        <v>2.2245892293344394</v>
      </c>
      <c r="QS446" s="3">
        <f t="shared" ca="1" si="758"/>
        <v>3.8232070325797749</v>
      </c>
      <c r="QT446" s="3">
        <f t="shared" ca="1" si="761"/>
        <v>4.3846050714871243</v>
      </c>
      <c r="QU446" s="3">
        <f t="shared" ca="1" si="782"/>
        <v>4.2343110535551398</v>
      </c>
    </row>
    <row r="447" spans="1:463" x14ac:dyDescent="0.35">
      <c r="A447" t="s">
        <v>1512</v>
      </c>
      <c r="B447" s="21">
        <v>45809</v>
      </c>
      <c r="C447" t="s">
        <v>1062</v>
      </c>
      <c r="D447" s="2">
        <v>138.4</v>
      </c>
      <c r="E447" s="2">
        <v>138.9</v>
      </c>
      <c r="F447" s="2">
        <v>3.6</v>
      </c>
      <c r="G447" s="2">
        <v>135.6</v>
      </c>
      <c r="H447" s="2">
        <v>138.25488854638476</v>
      </c>
      <c r="I447" s="2">
        <v>135.11421326695481</v>
      </c>
      <c r="J447" s="2">
        <v>133.19999999999999</v>
      </c>
      <c r="K447" s="2">
        <v>143.6</v>
      </c>
      <c r="L447" s="2">
        <v>142.85990193774188</v>
      </c>
      <c r="M447" s="2">
        <v>132.19999999999999</v>
      </c>
      <c r="N447" s="2">
        <v>120</v>
      </c>
      <c r="O447" s="2">
        <v>140.9</v>
      </c>
      <c r="P447" s="2">
        <v>145.4</v>
      </c>
      <c r="Q447" s="2">
        <v>119.4</v>
      </c>
      <c r="R447" s="2">
        <v>138</v>
      </c>
      <c r="S447" s="2">
        <v>120</v>
      </c>
      <c r="T447" s="2">
        <v>180.1</v>
      </c>
      <c r="U447" s="2">
        <v>175.8</v>
      </c>
      <c r="V447" s="2">
        <v>158</v>
      </c>
      <c r="W447" s="2">
        <v>145.30000000000001</v>
      </c>
      <c r="X447" s="2">
        <v>132.5</v>
      </c>
      <c r="Y447" s="2">
        <v>175</v>
      </c>
      <c r="Z447" s="2">
        <v>175.6</v>
      </c>
      <c r="AA447" s="2">
        <v>139.5</v>
      </c>
      <c r="AB447" s="2">
        <v>112</v>
      </c>
      <c r="AC447" s="2">
        <v>104.7</v>
      </c>
      <c r="AD447" s="2">
        <v>158.9</v>
      </c>
      <c r="AE447" s="2">
        <v>122.6</v>
      </c>
      <c r="AF447" s="2">
        <v>139.9</v>
      </c>
      <c r="AG447" s="22">
        <v>499.16460000000001</v>
      </c>
      <c r="AH447" s="22">
        <v>500.83539999999999</v>
      </c>
      <c r="AI447" s="22">
        <v>151.14859999999999</v>
      </c>
      <c r="AJ447" s="22">
        <v>27.9895</v>
      </c>
      <c r="AK447" s="22">
        <v>33.663200000000003</v>
      </c>
      <c r="AL447" s="22">
        <v>5.0990000000000002</v>
      </c>
      <c r="AM447" s="22">
        <v>9.8544999999999998</v>
      </c>
      <c r="AN447" s="22">
        <v>27.623999999999999</v>
      </c>
      <c r="AO447" s="22">
        <v>50.6524</v>
      </c>
      <c r="AP447" s="22">
        <v>20.9255</v>
      </c>
      <c r="AQ447" s="22">
        <v>23.786200000000001</v>
      </c>
      <c r="AR447" s="2">
        <v>141.6</v>
      </c>
      <c r="AS447" s="2">
        <v>156.4</v>
      </c>
      <c r="AT447" s="2">
        <v>119.4</v>
      </c>
      <c r="AU447" s="2">
        <v>148</v>
      </c>
      <c r="AV447" s="2">
        <v>127</v>
      </c>
      <c r="AW447" s="2">
        <v>139.80000000000001</v>
      </c>
      <c r="AX447" s="2">
        <v>138</v>
      </c>
      <c r="AY447" s="2">
        <v>142.4</v>
      </c>
      <c r="AZ447" s="2">
        <v>134.19999999999999</v>
      </c>
      <c r="BA447" s="2">
        <v>145.30000000000001</v>
      </c>
      <c r="BB447" s="2">
        <v>150.30000000000001</v>
      </c>
      <c r="BC447" s="2">
        <v>123.2</v>
      </c>
      <c r="BD447" s="3">
        <v>1.86</v>
      </c>
      <c r="BE447" s="3">
        <v>0.74</v>
      </c>
      <c r="BF447" s="3">
        <v>0.7</v>
      </c>
      <c r="BG447" s="3">
        <v>0.33</v>
      </c>
      <c r="BH447" s="3">
        <v>-0.05</v>
      </c>
      <c r="BI447" s="2">
        <v>404.5</v>
      </c>
      <c r="BJ447" s="2">
        <v>4.4000000000000004</v>
      </c>
      <c r="BK447" s="2">
        <v>4.3</v>
      </c>
      <c r="BL447" s="2">
        <v>155.69999999999999</v>
      </c>
      <c r="BM447" s="2">
        <v>143.19999999999999</v>
      </c>
      <c r="BN447" s="10">
        <v>725</v>
      </c>
      <c r="BO447" s="3">
        <v>85.97</v>
      </c>
      <c r="BP447" s="22">
        <v>1.3566</v>
      </c>
      <c r="BQ447" s="3">
        <v>71.444761904761918</v>
      </c>
      <c r="BR447" s="23">
        <v>3.0239999999999987</v>
      </c>
      <c r="BS447" s="2">
        <v>239.6</v>
      </c>
      <c r="BT447" s="3">
        <v>106.74</v>
      </c>
      <c r="BU447" s="2">
        <v>2.2999999999999998</v>
      </c>
      <c r="BV447" s="2">
        <v>2.9</v>
      </c>
      <c r="BW447" s="2">
        <v>4.7</v>
      </c>
      <c r="BX447" s="2">
        <v>4.8</v>
      </c>
      <c r="BY447" s="23">
        <v>321.435</v>
      </c>
      <c r="BZ447" s="2">
        <v>111.7</v>
      </c>
      <c r="CA447" s="2">
        <v>121.7</v>
      </c>
      <c r="CB447" s="3">
        <v>121.36</v>
      </c>
      <c r="CC447" s="2">
        <v>122.7</v>
      </c>
      <c r="CD447" s="2">
        <v>163.9</v>
      </c>
      <c r="CE447" s="2">
        <v>111.90392346146309</v>
      </c>
      <c r="CF447" s="3">
        <v>120.98272140076352</v>
      </c>
      <c r="CG447" s="2">
        <v>122.82363745318465</v>
      </c>
      <c r="CH447" s="23">
        <v>327.64569936549697</v>
      </c>
      <c r="CI447" s="3">
        <v>121.93064961588124</v>
      </c>
      <c r="CM447" s="2">
        <f t="shared" si="867"/>
        <v>52.664574601770539</v>
      </c>
      <c r="CN447" s="2">
        <f t="shared" si="867"/>
        <v>2.2291021671826616</v>
      </c>
      <c r="CO447" s="2">
        <f t="shared" si="764"/>
        <v>87.748556767158419</v>
      </c>
      <c r="CR447" s="2">
        <f t="shared" si="877"/>
        <v>0.28985507246377223</v>
      </c>
      <c r="CS447" s="2">
        <f t="shared" si="877"/>
        <v>0.36127167630057805</v>
      </c>
      <c r="CT447" s="2">
        <f t="shared" si="878"/>
        <v>0.37009622501850481</v>
      </c>
      <c r="CU447" s="2">
        <f t="shared" si="878"/>
        <v>0.40366242893605692</v>
      </c>
      <c r="CV447" s="2">
        <f t="shared" si="878"/>
        <v>0.40799701331668808</v>
      </c>
      <c r="CW447" s="2">
        <f t="shared" si="769"/>
        <v>0.28469750889680123</v>
      </c>
      <c r="CX447" s="2">
        <f t="shared" si="770"/>
        <v>0.63069376313945735</v>
      </c>
      <c r="CY447" s="2">
        <f t="shared" si="815"/>
        <v>-0.41493775933609961</v>
      </c>
      <c r="CZ447" s="2">
        <f t="shared" si="775"/>
        <v>-5.5493895671472983E-2</v>
      </c>
      <c r="DA447" s="2">
        <f t="shared" si="776"/>
        <v>-0.26714158504006874</v>
      </c>
      <c r="DB447" s="2">
        <f t="shared" si="777"/>
        <v>0.31746031746031744</v>
      </c>
      <c r="DC447" s="2">
        <f t="shared" si="859"/>
        <v>0.39712087366592774</v>
      </c>
      <c r="DF447" s="2">
        <f t="shared" si="879"/>
        <v>4.9529520207886035</v>
      </c>
      <c r="DG447" s="2">
        <f t="shared" si="879"/>
        <v>5.0073367454936291</v>
      </c>
      <c r="DH447" s="2">
        <f t="shared" si="772"/>
        <v>6.220647725882622</v>
      </c>
      <c r="DI447" s="2">
        <f t="shared" ref="DI447:DJ456" si="900">100*((AVERAGE(V445:V447)/AVERAGE(V442:V444))^4-1)</f>
        <v>11.035754821211775</v>
      </c>
      <c r="DJ447" s="2">
        <f t="shared" si="900"/>
        <v>0</v>
      </c>
      <c r="DM447" s="2">
        <f t="shared" si="886"/>
        <v>4.0601503759398545</v>
      </c>
      <c r="DN447" s="2">
        <f t="shared" si="886"/>
        <v>3.5794183445190244</v>
      </c>
      <c r="DO447" s="2">
        <f t="shared" si="780"/>
        <v>3.6697247706421883</v>
      </c>
      <c r="DP447" s="2">
        <f t="shared" si="817"/>
        <v>2.4615384615384528</v>
      </c>
      <c r="DQ447" s="2">
        <f t="shared" si="854"/>
        <v>1.4981407491580327</v>
      </c>
      <c r="DR447" s="2">
        <f t="shared" si="818"/>
        <v>4.7410649161196208</v>
      </c>
      <c r="DS447" s="2">
        <f t="shared" si="819"/>
        <v>3.9243552379108273</v>
      </c>
      <c r="DT447" s="2" t="e">
        <v>#N/A</v>
      </c>
      <c r="DU447" s="2" t="e">
        <v>#N/A</v>
      </c>
      <c r="DV447" s="2">
        <f t="shared" si="781"/>
        <v>4.4477390659747984</v>
      </c>
      <c r="DW447" s="2">
        <f t="shared" si="820"/>
        <v>0.5050505050505194</v>
      </c>
      <c r="DX447" s="2">
        <f t="shared" si="821"/>
        <v>6.8208778173191043</v>
      </c>
      <c r="DY447" s="2">
        <f t="shared" si="822"/>
        <v>1.6949152542373058</v>
      </c>
      <c r="DZ447" s="2">
        <f t="shared" si="823"/>
        <v>-9.0219863532979616</v>
      </c>
      <c r="EA447" s="2">
        <f t="shared" si="835"/>
        <v>0.45714285714286707</v>
      </c>
      <c r="EB447" s="2">
        <f t="shared" si="835"/>
        <v>5.6149732620320858</v>
      </c>
      <c r="EC447" s="2">
        <f t="shared" si="835"/>
        <v>7.4704142011834396</v>
      </c>
      <c r="ED447" s="2">
        <f t="shared" si="835"/>
        <v>-5.961674946770767</v>
      </c>
      <c r="EE447" s="2">
        <f t="shared" si="835"/>
        <v>-9.6541042849767607</v>
      </c>
      <c r="EF447" s="2">
        <f t="shared" si="835"/>
        <v>-8.3985393844548728</v>
      </c>
      <c r="EG447" s="2">
        <f t="shared" si="835"/>
        <v>3.0280649926144765</v>
      </c>
      <c r="EH447" s="2">
        <f t="shared" si="880"/>
        <v>1.0830324909747224</v>
      </c>
      <c r="EI447" s="2">
        <f t="shared" si="849"/>
        <v>4.5018450184501901</v>
      </c>
      <c r="EJ447" s="2">
        <f t="shared" si="849"/>
        <v>6.3945578231292544</v>
      </c>
      <c r="EK447" s="2">
        <f t="shared" si="849"/>
        <v>0.5050505050505194</v>
      </c>
      <c r="EL447" s="2">
        <f t="shared" si="849"/>
        <v>7.5581395348837344</v>
      </c>
      <c r="EM447" s="2">
        <f t="shared" si="849"/>
        <v>0.95389507154213238</v>
      </c>
      <c r="EN447" s="2">
        <f t="shared" si="849"/>
        <v>4.4062733383121833</v>
      </c>
      <c r="EO447" s="2">
        <f t="shared" si="830"/>
        <v>1.6949152542373058</v>
      </c>
      <c r="EP447" s="2">
        <f t="shared" si="830"/>
        <v>4.9373618275608155</v>
      </c>
      <c r="EQ447" s="2">
        <f t="shared" si="830"/>
        <v>3.3102386451116184</v>
      </c>
      <c r="ER447" s="2">
        <f t="shared" si="830"/>
        <v>7.4704142011834396</v>
      </c>
      <c r="ES447" s="2">
        <f t="shared" si="830"/>
        <v>2.5938566552901055</v>
      </c>
      <c r="ET447" s="2">
        <f t="shared" si="830"/>
        <v>2.7522935779816571</v>
      </c>
      <c r="EU447" s="2">
        <f t="shared" si="887"/>
        <v>4.4000000000000004</v>
      </c>
      <c r="EV447" s="2">
        <f t="shared" si="887"/>
        <v>4.3</v>
      </c>
      <c r="EW447" s="2">
        <f t="shared" si="888"/>
        <v>-1.0171646535283019</v>
      </c>
      <c r="EX447" s="2">
        <f t="shared" si="888"/>
        <v>2.2857142857142687</v>
      </c>
      <c r="EY447" s="2">
        <f t="shared" si="889"/>
        <v>-18.614067165758396</v>
      </c>
      <c r="EZ447" s="2">
        <f t="shared" si="889"/>
        <v>11.728078529045449</v>
      </c>
      <c r="FA447" s="2">
        <f t="shared" si="826"/>
        <v>-3.0744336569579311</v>
      </c>
      <c r="FB447" s="2">
        <f t="shared" si="733"/>
        <v>2.6804538659102262</v>
      </c>
      <c r="FC447" s="2">
        <f t="shared" si="733"/>
        <v>3.2347504621072165</v>
      </c>
      <c r="FD447" s="2">
        <f t="shared" si="733"/>
        <v>2.0973154362416091</v>
      </c>
      <c r="FE447" s="2">
        <f t="shared" si="732"/>
        <v>0.96505823627288656</v>
      </c>
      <c r="FF447" s="2">
        <f t="shared" si="732"/>
        <v>1.6570008285004212</v>
      </c>
      <c r="FG447" s="2">
        <f t="shared" si="732"/>
        <v>1.9278606965174028</v>
      </c>
      <c r="FH447" s="2">
        <v>4.8</v>
      </c>
      <c r="FI447" s="2">
        <v>4.5</v>
      </c>
      <c r="FL447" s="2">
        <f t="shared" ref="FL447:FM456" si="901">100*((AVERAGE(H445:H447)/AVERAGE(H442:H444))-1)</f>
        <v>0.93379603074750239</v>
      </c>
      <c r="FM447" s="2">
        <f t="shared" si="901"/>
        <v>1.0229467485097787</v>
      </c>
      <c r="FN447" s="2">
        <f t="shared" si="798"/>
        <v>1.4909453236427117</v>
      </c>
      <c r="FQ447" s="2">
        <f t="shared" ref="FQ447:FR456" si="902">100*((AVERAGE(H445:H447)/AVERAGE(H442:H444))^4-1)</f>
        <v>3.787829083680494</v>
      </c>
      <c r="FR447" s="2">
        <f t="shared" si="902"/>
        <v>4.1550014648464195</v>
      </c>
      <c r="FS447" s="2">
        <f t="shared" si="800"/>
        <v>6.0984870130744051</v>
      </c>
      <c r="FT447" s="2">
        <f t="shared" ref="FT447:FU456" si="903">100*((AVERAGE(CH445:CH447)/AVERAGE(CH442:CH444))^4-1)</f>
        <v>2.2158773088573946</v>
      </c>
      <c r="FU447" s="2">
        <f t="shared" si="903"/>
        <v>2.5165826532356217</v>
      </c>
      <c r="FX447" s="2">
        <f t="shared" si="872"/>
        <v>3.9096512091236546</v>
      </c>
      <c r="FY447" s="2">
        <f t="shared" si="872"/>
        <v>3.8916950436208575</v>
      </c>
      <c r="FZ447" s="2">
        <f t="shared" si="813"/>
        <v>5.1467652375125184</v>
      </c>
      <c r="GA447" s="2">
        <f t="shared" si="873"/>
        <v>2.9275063004195578</v>
      </c>
      <c r="GB447" s="2">
        <f t="shared" si="873"/>
        <v>2.2007010210134403</v>
      </c>
      <c r="GE447" s="2">
        <f t="shared" si="881"/>
        <v>-11.852893548254249</v>
      </c>
      <c r="GF447" s="2">
        <f t="shared" si="881"/>
        <v>-10.468888908944679</v>
      </c>
      <c r="GG447" s="2">
        <f t="shared" si="874"/>
        <v>-24.105790801685423</v>
      </c>
      <c r="GH447" s="2">
        <f t="shared" si="874"/>
        <v>44.787582575449925</v>
      </c>
      <c r="GI447" s="2">
        <f t="shared" si="832"/>
        <v>-3.0974052438527355</v>
      </c>
      <c r="GJ447" s="2">
        <f t="shared" si="833"/>
        <v>4.9388753056234913</v>
      </c>
      <c r="GK447" s="2">
        <v>5</v>
      </c>
      <c r="GN447" s="2">
        <f t="shared" si="752"/>
        <v>0.20000000000000018</v>
      </c>
      <c r="GQ447" s="2">
        <f t="shared" si="717"/>
        <v>1.6</v>
      </c>
      <c r="GT447" s="27">
        <f t="shared" ca="1" si="734"/>
        <v>103.19375443577006</v>
      </c>
      <c r="GU447" s="27">
        <f t="shared" ca="1" si="890"/>
        <v>97.008892481810832</v>
      </c>
      <c r="GV447" s="27">
        <f t="shared" ca="1" si="890"/>
        <v>105.44496487119437</v>
      </c>
      <c r="GW447" s="27">
        <f t="shared" ca="1" si="891"/>
        <v>101.44706778370143</v>
      </c>
      <c r="GX447" s="27">
        <f t="shared" ca="1" si="891"/>
        <v>103.45821325648414</v>
      </c>
      <c r="GY447" s="27">
        <f t="shared" ca="1" si="737"/>
        <v>102.43362831858407</v>
      </c>
      <c r="GZ447" s="27">
        <f t="shared" ca="1" si="738"/>
        <v>111.76096630642085</v>
      </c>
      <c r="HA447" s="27">
        <f t="shared" ca="1" si="892"/>
        <v>96.497695852534562</v>
      </c>
      <c r="HB447" s="27">
        <f t="shared" ca="1" si="892"/>
        <v>103.51791530944625</v>
      </c>
      <c r="HC447" s="27">
        <f t="shared" ca="1" si="892"/>
        <v>97.923322683706061</v>
      </c>
      <c r="HD447" s="27">
        <f t="shared" ca="1" si="892"/>
        <v>99.360795454545453</v>
      </c>
      <c r="HE447" s="27">
        <f t="shared" ca="1" si="740"/>
        <v>101.08303249097472</v>
      </c>
      <c r="HG447" s="27">
        <f t="shared" ca="1" si="741"/>
        <v>101.73285198555956</v>
      </c>
      <c r="HH447" s="27">
        <f t="shared" ca="1" si="893"/>
        <v>93.783169067475356</v>
      </c>
      <c r="HI447" s="27">
        <f t="shared" ca="1" si="893"/>
        <v>101.30486358244366</v>
      </c>
      <c r="HJ447" s="27">
        <f t="shared" ca="1" si="894"/>
        <v>101</v>
      </c>
      <c r="HK447" s="27">
        <f t="shared" ca="1" si="894"/>
        <v>101.23997082421592</v>
      </c>
      <c r="HL447" s="27">
        <f t="shared" ca="1" si="744"/>
        <v>101.11856823266218</v>
      </c>
      <c r="HM447" s="27">
        <f t="shared" ca="1" si="745"/>
        <v>89.885714285714286</v>
      </c>
      <c r="HN447" s="27">
        <f t="shared" ca="1" si="895"/>
        <v>101.87793427230048</v>
      </c>
      <c r="HO447" s="27">
        <f t="shared" ca="1" si="895"/>
        <v>94.753086419753089</v>
      </c>
      <c r="HP447" s="27">
        <f t="shared" ca="1" si="895"/>
        <v>103.04526748971195</v>
      </c>
      <c r="HQ447" s="27">
        <f t="shared" ca="1" si="895"/>
        <v>101.3678905687545</v>
      </c>
      <c r="HR447" s="27">
        <f t="shared" ca="1" si="747"/>
        <v>100</v>
      </c>
      <c r="HT447" s="27">
        <f t="shared" ca="1" si="896"/>
        <v>151.67093084131668</v>
      </c>
      <c r="HU447" s="27">
        <f t="shared" ca="1" si="896"/>
        <v>30.822680599570901</v>
      </c>
      <c r="HV447" s="27">
        <f t="shared" ca="1" si="896"/>
        <v>37.055850382655223</v>
      </c>
      <c r="HW447" s="27">
        <f t="shared" ca="1" si="897"/>
        <v>501.14943826830068</v>
      </c>
      <c r="HX447" s="27">
        <f t="shared" ca="1" si="897"/>
        <v>498.03382298901596</v>
      </c>
      <c r="HY447" s="27">
        <f t="shared" ca="1" si="802"/>
        <v>1000</v>
      </c>
      <c r="HZ447" s="27">
        <f t="shared" ca="1" si="898"/>
        <v>4.7337291182190411</v>
      </c>
      <c r="IA447" s="27">
        <f t="shared" ca="1" si="898"/>
        <v>9.5518866082071874</v>
      </c>
      <c r="IB447" s="27">
        <f t="shared" ca="1" si="898"/>
        <v>32.867953747877408</v>
      </c>
      <c r="IC447" s="27">
        <f t="shared" ca="1" si="898"/>
        <v>48.600887552645148</v>
      </c>
      <c r="ID447" s="27">
        <f t="shared" ca="1" si="898"/>
        <v>24.535212872941713</v>
      </c>
      <c r="IE447" s="27">
        <f t="shared" ca="1" si="898"/>
        <v>23.673862580408766</v>
      </c>
      <c r="IG447" s="28">
        <f t="shared" ca="1" si="899"/>
        <v>0.75095446670952015</v>
      </c>
      <c r="IH447" s="28">
        <f t="shared" ca="1" si="899"/>
        <v>-0.27627545894861161</v>
      </c>
      <c r="II447" s="28">
        <f t="shared" ca="1" si="899"/>
        <v>0.23369805011995687</v>
      </c>
      <c r="IJ447" s="28">
        <f t="shared" ca="1" si="787"/>
        <v>1.2315541478068752</v>
      </c>
      <c r="IK447" s="24">
        <f t="shared" ca="1" si="803"/>
        <v>0.52317708992600975</v>
      </c>
      <c r="IL447" s="28">
        <f t="shared" ca="1" si="788"/>
        <v>2.3689165823675395</v>
      </c>
      <c r="IM447" s="28">
        <f t="shared" ca="1" si="804"/>
        <v>3.5794183445190066</v>
      </c>
      <c r="IN447" s="3">
        <f t="shared" ca="1" si="805"/>
        <v>3.6004707301744148</v>
      </c>
      <c r="IO447" s="2">
        <f t="shared" si="827"/>
        <v>3.6</v>
      </c>
      <c r="IQ447" s="2">
        <f t="shared" ca="1" si="838"/>
        <v>0.70837705788086547</v>
      </c>
      <c r="IR447" s="3"/>
      <c r="IS447" s="3">
        <f t="shared" ca="1" si="790"/>
        <v>6.3845556162878458E-2</v>
      </c>
      <c r="IT447" s="3">
        <f t="shared" ca="1" si="791"/>
        <v>4.2584164768430799E-3</v>
      </c>
      <c r="IU447" s="3">
        <f t="shared" si="792"/>
        <v>0.20000000000000018</v>
      </c>
      <c r="IV447" s="3">
        <f t="shared" ca="1" si="793"/>
        <v>0.13189602736027864</v>
      </c>
      <c r="IW447" s="3"/>
      <c r="IX447" s="28">
        <f ca="1">$HL447/100*(GZ447-100)*AL447/1000+(HM447-100)*HZ447/$HY447</f>
        <v>1.2761674454390234E-2</v>
      </c>
      <c r="IY447" s="28">
        <f ca="1">$HL447/100*(HA447-100)*AM447/1000+(HN447-100)*IA447/$HY447</f>
        <v>-1.6961697551801991E-2</v>
      </c>
      <c r="IZ447" s="28">
        <f ca="1">$HL447/100*(HB447-100)*AN447/1000+(HO447-100)*IB447/$HY447</f>
        <v>-7.4189408146073055E-2</v>
      </c>
      <c r="JA447" s="28">
        <f ca="1">$HL447/100*(HC447-100)*AO447/1000+(HP447-100)*IC447/$HY447</f>
        <v>4.1637405467603555E-2</v>
      </c>
      <c r="JB447" s="28">
        <f ca="1">$HL447/100*(HD447-100)*AP447/1000+(HQ447-100)*ID447/$HY447</f>
        <v>2.0036195527095565E-2</v>
      </c>
      <c r="JC447" s="28">
        <f ca="1">$HL447/100*(HE447-100)*AQ447/1000+(HR447-100)*IE447/$HY447</f>
        <v>2.6049384343274948E-2</v>
      </c>
      <c r="JE447" s="3">
        <f t="shared" ca="1" si="868"/>
        <v>2.7699425442669845E-2</v>
      </c>
      <c r="JF447" s="3">
        <f t="shared" ca="1" si="868"/>
        <v>1.7494301939344502E-2</v>
      </c>
      <c r="JG447" s="3">
        <f t="shared" ca="1" si="868"/>
        <v>-3.8117933755957262E-2</v>
      </c>
      <c r="JH447" s="3">
        <f t="shared" ca="1" si="868"/>
        <v>3.9543107378537376E-2</v>
      </c>
      <c r="JI447" s="3">
        <f t="shared" ca="1" si="868"/>
        <v>-1.6294007313725187E-2</v>
      </c>
      <c r="JJ447" s="3">
        <f t="shared" ca="1" si="868"/>
        <v>-1.4151724278734998E-4</v>
      </c>
      <c r="JK447" s="3">
        <f>IO447-IO446</f>
        <v>0.20000000000000018</v>
      </c>
      <c r="JL447" s="3">
        <f t="shared" ca="1" si="794"/>
        <v>0.21041850831328759</v>
      </c>
      <c r="JN447" s="10">
        <f>COUNTIF(EI447:ET447,"&gt;2")</f>
        <v>9</v>
      </c>
      <c r="JP447" s="2">
        <f>AVERAGE(CS447,CS435,CS423,CS411,CS399,CS387,CS375,CS363,CS351,CS339)</f>
        <v>0.22334069921206529</v>
      </c>
      <c r="JQ447" s="2">
        <f>CS447-JP447</f>
        <v>0.13793097708851276</v>
      </c>
      <c r="JR447" s="2">
        <f>AVERAGE(CT447,CT435,CT423,CT411,CT399,CT387,CT375,CT363,CT351,CT339)</f>
        <v>0.19194826735560469</v>
      </c>
      <c r="JS447" s="2">
        <f>CT447-JR447</f>
        <v>0.17814795766290012</v>
      </c>
      <c r="JT447" s="2">
        <f>AVERAGE(CS399,CS387,CS375,CS363,CS351,CS339,CS327,CS315,CS303,CS291)</f>
        <v>4.2238589136738836E-2</v>
      </c>
      <c r="JU447" s="2">
        <f>MIN(CS399,CS387,CS375,CS363,CS351,CS339,CS327,CS315,CS303,CS291)</f>
        <v>-0.41710114702816026</v>
      </c>
      <c r="JV447" s="2">
        <f>MAX(CS399,CS387,CS375,CS363,CS351,CS339,CS327,CS315,CS303,CS291)-JU447</f>
        <v>0.86836468493429741</v>
      </c>
      <c r="JW447" s="2">
        <f>AVERAGE(CX399,CX387,CX375,CX363,CX351,CX339,CX327,CX315,CX303,CX291)</f>
        <v>0.26851559736851027</v>
      </c>
      <c r="JX447" s="2">
        <f>MIN(CX399,CX387,CX375,CX363,CX351,CX339,CX327,CX315,CX303,CX291)</f>
        <v>0</v>
      </c>
      <c r="JY447" s="2">
        <f>MAX(CX399,CX387,CX375,CX363,CX351,CX339,CX327,CX315,CX303,CX291)-JX447</f>
        <v>0.48923679060665359</v>
      </c>
      <c r="JZ447" s="2">
        <f>AVERAGE(CT399,CT387,CT375,CT363,CT351,CT339,CT327,CT315,CT303,CT291)</f>
        <v>5.1929078443204754E-2</v>
      </c>
      <c r="KA447" s="2">
        <f>MIN(CT399,CT387,CT375,CT363,CT351,CT339,CT327,CT315,CT303,CT291)</f>
        <v>-0.31479538300104631</v>
      </c>
      <c r="KB447" s="2">
        <f>MAX(CT399,CT387,CT375,CT363,CT351,CT339,CT327,CT315,CT303,CT291)-KA447</f>
        <v>0.85484938840159419</v>
      </c>
      <c r="KC447" s="2">
        <f>AVERAGE(CW399,CW387,CW375,CW363,CW351,CW339,CW327,CW315,CW303,CW291)</f>
        <v>-0.26713305358677297</v>
      </c>
      <c r="KD447" s="2">
        <f>MIN(CW399,CW387,CW375,CW363,CW351,CW339,CW327,CW315,CW303,CW291)</f>
        <v>-0.58939096267190016</v>
      </c>
      <c r="KE447" s="2">
        <f>MAX(CW399,CW387,CW375,CW363,CW351,CW339,CW327,CW315,CW303,CW291)-KD447</f>
        <v>0.88065309859422747</v>
      </c>
      <c r="KH447" s="2">
        <f>(DN447*$DN$4)+(FB447*$FB$3)+(FC447*$FC$3)+(FD447*$FD$3)+(FE447*$FE$3)+(FF447*$FF$3)+(FG447*$FG$3)</f>
        <v>2.5639385355241715</v>
      </c>
      <c r="KI447" s="2">
        <f>F447-KH447</f>
        <v>1.0360614644758286</v>
      </c>
      <c r="KJ447" s="2">
        <f>MAX(DN447,FB447:FG447)</f>
        <v>3.5794183445190244</v>
      </c>
      <c r="KK447" s="2">
        <f>MIN(DN447,FB447:FG447)</f>
        <v>0.96505823627288656</v>
      </c>
      <c r="KL447" s="2">
        <f t="shared" si="828"/>
        <v>2.6143601082461378</v>
      </c>
      <c r="KO447" s="2">
        <f>KO446+(KO449-KO446)*1/3</f>
        <v>85.292216666666661</v>
      </c>
      <c r="KP447" s="2">
        <f>100*((BO441/BO429)-1)</f>
        <v>3.3145792563600729</v>
      </c>
      <c r="KQ447" s="2">
        <f t="shared" si="857"/>
        <v>3.4332466875544032</v>
      </c>
      <c r="KR447" s="2">
        <f>100*((BO435/BO423)-1)</f>
        <v>2.2159647404505156</v>
      </c>
      <c r="KS447" s="2">
        <f t="shared" si="850"/>
        <v>2.01463434541298</v>
      </c>
      <c r="KT447" s="3">
        <f>KT446+(KT449-KT446)*1/3</f>
        <v>1.3397223333333332</v>
      </c>
      <c r="KU447" s="3">
        <f t="shared" ref="KU447" si="904">KU446+(KU449-KU446)*1/3</f>
        <v>85.292216666666661</v>
      </c>
      <c r="KV447" s="3">
        <f t="shared" si="773"/>
        <v>63.664100048592161</v>
      </c>
      <c r="KW447" s="2">
        <f t="shared" si="774"/>
        <v>118.85198464766103</v>
      </c>
      <c r="KX447" s="2">
        <f t="shared" si="837"/>
        <v>116.46520228649477</v>
      </c>
      <c r="LA447">
        <v>2</v>
      </c>
      <c r="LB447">
        <v>0</v>
      </c>
      <c r="LE447" s="2">
        <v>151.9590972069538</v>
      </c>
      <c r="LF447" s="2">
        <v>166.56517276790416</v>
      </c>
      <c r="LG447" s="2">
        <v>108.71661134036013</v>
      </c>
      <c r="LH447" s="2">
        <v>105.19886685141667</v>
      </c>
      <c r="LI447" s="2">
        <v>111.65415270480923</v>
      </c>
      <c r="LJ447" s="2">
        <v>116.75773988490148</v>
      </c>
      <c r="LK447" s="2">
        <v>122.75502582562758</v>
      </c>
      <c r="LL447" s="2">
        <v>138.51508095993745</v>
      </c>
      <c r="LM447" s="2">
        <v>142.99671690295227</v>
      </c>
      <c r="LN447" s="2">
        <v>128.40200835141687</v>
      </c>
      <c r="LO447" s="2">
        <v>163.91942176303098</v>
      </c>
      <c r="LP447" s="2">
        <v>151.69329390257906</v>
      </c>
      <c r="LQ447" s="2">
        <v>166.64380370862017</v>
      </c>
      <c r="LR447" s="2">
        <v>149.43228443345623</v>
      </c>
      <c r="LS447" s="2">
        <v>149.40750597708239</v>
      </c>
      <c r="LT447" s="2">
        <v>189.06316766930385</v>
      </c>
      <c r="LU447" s="2">
        <v>145.8387097447735</v>
      </c>
      <c r="LV447" s="2">
        <v>146.29898100871821</v>
      </c>
      <c r="LW447" s="2">
        <v>120.69648935890497</v>
      </c>
      <c r="LX447" s="2">
        <v>81.351558848314752</v>
      </c>
      <c r="LY447" s="2">
        <v>106.1915128457421</v>
      </c>
      <c r="LZ447" s="2">
        <v>145.46315073344834</v>
      </c>
      <c r="MA447" s="2">
        <v>147.46565834269819</v>
      </c>
      <c r="MB447" s="2">
        <v>136.53834027321375</v>
      </c>
      <c r="MC447" s="2">
        <v>157.564814360187</v>
      </c>
      <c r="MD447" s="2">
        <v>142.46090237488113</v>
      </c>
      <c r="ME447" s="2">
        <v>166.1478701827688</v>
      </c>
      <c r="MF447" s="2">
        <v>146.77396273867188</v>
      </c>
      <c r="MG447" s="2">
        <v>159.23788744798648</v>
      </c>
      <c r="MH447" s="2">
        <v>105.4387473411537</v>
      </c>
      <c r="MI447" s="2">
        <v>194.29421286067722</v>
      </c>
      <c r="MJ447" s="2">
        <v>154.27846893292877</v>
      </c>
      <c r="MK447" s="2">
        <v>148.30307622908867</v>
      </c>
      <c r="ML447" s="2">
        <v>131.89335821704344</v>
      </c>
      <c r="MM447" s="2">
        <v>138.81795941803904</v>
      </c>
      <c r="MN447" s="2">
        <v>171.91284418041241</v>
      </c>
      <c r="MO447" s="2">
        <v>166.48173472628011</v>
      </c>
      <c r="MP447" s="2">
        <v>170.35488896168516</v>
      </c>
      <c r="MQ447" s="2">
        <v>90.685081470209909</v>
      </c>
      <c r="MR447" s="2">
        <v>96.160592878135262</v>
      </c>
      <c r="MS447" s="10">
        <v>155.88787075156927</v>
      </c>
      <c r="MT447" s="2">
        <v>156.98673027671012</v>
      </c>
      <c r="MU447" s="2">
        <v>139.58906879786284</v>
      </c>
      <c r="MV447" s="2">
        <v>86.385518409686853</v>
      </c>
      <c r="MX447" s="22">
        <v>0.66300000000000003</v>
      </c>
      <c r="MY447" s="22">
        <v>0.1578</v>
      </c>
      <c r="MZ447" s="22">
        <v>0.61709999999999998</v>
      </c>
      <c r="NA447" s="22">
        <v>0.38379999999999997</v>
      </c>
      <c r="NB447" s="22">
        <v>0.39190000000000003</v>
      </c>
      <c r="NC447" s="22">
        <v>0.37609999999999999</v>
      </c>
      <c r="ND447" s="22">
        <v>0.62419999999999998</v>
      </c>
      <c r="NE447" s="22">
        <v>2.403</v>
      </c>
      <c r="NF447" s="22">
        <v>0.88649999999999995</v>
      </c>
      <c r="NG447" s="22">
        <v>4.4865000000000004</v>
      </c>
      <c r="NH447" s="23">
        <v>9.5150000000000006</v>
      </c>
      <c r="NI447" s="22">
        <v>15.3529</v>
      </c>
      <c r="NJ447" s="22">
        <v>0.34770000000000001</v>
      </c>
      <c r="NK447" s="22">
        <v>0.23799999999999999</v>
      </c>
      <c r="NL447" s="23">
        <v>7.2510000000000003</v>
      </c>
      <c r="NM447" s="3">
        <v>3.23</v>
      </c>
      <c r="NN447" s="22">
        <v>2.6457999999999999</v>
      </c>
      <c r="NO447" s="22">
        <v>3.6867999999999999</v>
      </c>
      <c r="NP447" s="22">
        <v>0.16170000000000001</v>
      </c>
      <c r="NQ447" s="22">
        <v>3.5427</v>
      </c>
      <c r="NR447" s="23">
        <v>9.7000000000000003E-2</v>
      </c>
      <c r="NS447" s="22">
        <v>2.0394000000000001</v>
      </c>
      <c r="NT447" s="22">
        <v>11.1927</v>
      </c>
      <c r="NU447" s="23">
        <v>8.8610000000000007</v>
      </c>
      <c r="NV447" s="3">
        <v>4.49</v>
      </c>
      <c r="NW447" s="22">
        <v>0.80379999999999996</v>
      </c>
      <c r="NX447" s="22">
        <v>1.1321000000000001</v>
      </c>
      <c r="NY447" s="22">
        <v>78.272300000000001</v>
      </c>
      <c r="NZ447" s="22">
        <v>27.976900000000001</v>
      </c>
      <c r="OA447" s="23">
        <v>2.8359999999999999</v>
      </c>
      <c r="OB447" s="22">
        <v>1.0189999999999999</v>
      </c>
      <c r="OC447" s="22">
        <v>1.5617000000000001</v>
      </c>
      <c r="OD447" s="22">
        <v>3.1869999999999998</v>
      </c>
      <c r="OE447" s="22">
        <v>2.1951000000000001</v>
      </c>
      <c r="OF447" s="22">
        <v>13.0283</v>
      </c>
      <c r="OG447" s="22">
        <v>0.4738</v>
      </c>
      <c r="OH447" s="23">
        <v>2.2429999999999999</v>
      </c>
      <c r="OI447" s="22">
        <v>4.4477000000000002</v>
      </c>
      <c r="OJ447" s="22">
        <v>10.385899999999999</v>
      </c>
      <c r="OK447" s="22">
        <v>5.68</v>
      </c>
      <c r="OL447" s="22">
        <v>0.48359999999999997</v>
      </c>
      <c r="OM447" s="23">
        <v>3.4060000000000001</v>
      </c>
      <c r="ON447" s="22">
        <v>3.4331999999999998</v>
      </c>
      <c r="OO447" s="22">
        <v>10.553100000000001</v>
      </c>
      <c r="OQ447">
        <f t="shared" si="829"/>
        <v>-5</v>
      </c>
      <c r="OR447" s="23">
        <f t="shared" ca="1" si="871"/>
        <v>1.0330163840329627</v>
      </c>
      <c r="OS447" s="23">
        <f t="shared" ca="1" si="871"/>
        <v>1.0339614556432737</v>
      </c>
      <c r="OT447" s="23">
        <f t="shared" ca="1" si="871"/>
        <v>1.0053052164074558</v>
      </c>
      <c r="OU447" s="23">
        <f t="shared" ca="1" si="871"/>
        <v>1.0043478640570958</v>
      </c>
      <c r="OV447" s="23">
        <f t="shared" ca="1" si="871"/>
        <v>1.0029394727175467</v>
      </c>
      <c r="OW447" s="23">
        <f t="shared" ca="1" si="871"/>
        <v>0.99971381035637474</v>
      </c>
      <c r="OX447" s="23">
        <f t="shared" ca="1" si="871"/>
        <v>1.0049748720852463</v>
      </c>
      <c r="OY447" s="23">
        <f t="shared" ca="1" si="871"/>
        <v>1.0250177565473215</v>
      </c>
      <c r="OZ447" s="23">
        <f t="shared" ca="1" si="871"/>
        <v>1.0176345386022732</v>
      </c>
      <c r="PA447" s="23">
        <f t="shared" ca="1" si="869"/>
        <v>1.0129277389438294</v>
      </c>
      <c r="PB447" s="23">
        <f t="shared" ca="1" si="869"/>
        <v>1.0167682413322412</v>
      </c>
      <c r="PC447" s="23">
        <f t="shared" ca="1" si="869"/>
        <v>1.031724421476115</v>
      </c>
      <c r="PD447" s="23">
        <f t="shared" ca="1" si="869"/>
        <v>1.0161186059755765</v>
      </c>
      <c r="PE447" s="23">
        <f t="shared" ca="1" si="869"/>
        <v>1.0329630145407263</v>
      </c>
      <c r="PF447" s="23">
        <f t="shared" ca="1" si="869"/>
        <v>1.0356013566578204</v>
      </c>
      <c r="PG447" s="23">
        <f t="shared" ca="1" si="869"/>
        <v>1.0229222603166175</v>
      </c>
      <c r="PH447" s="23">
        <f t="shared" ca="1" si="870"/>
        <v>1.0209476639258122</v>
      </c>
      <c r="PI447" s="23">
        <f t="shared" ca="1" si="870"/>
        <v>1.0062143790934779</v>
      </c>
      <c r="PJ447" s="23">
        <f t="shared" ca="1" si="870"/>
        <v>1.0575136459883752</v>
      </c>
      <c r="PK447" s="23">
        <f t="shared" ca="1" si="870"/>
        <v>0.9561471719233765</v>
      </c>
      <c r="PL447" s="23">
        <f t="shared" ca="1" si="870"/>
        <v>1.0078590458287302</v>
      </c>
      <c r="PM447" s="23">
        <f t="shared" ca="1" si="870"/>
        <v>1.0310680723105154</v>
      </c>
      <c r="PN447" s="23">
        <f t="shared" ca="1" si="870"/>
        <v>1.0284277896267009</v>
      </c>
      <c r="PO447" s="23">
        <f t="shared" ca="1" si="851"/>
        <v>0.99652469532330701</v>
      </c>
      <c r="PP447" s="23">
        <f t="shared" ca="1" si="851"/>
        <v>1.0160334552318977</v>
      </c>
      <c r="PQ447" s="23">
        <f t="shared" ca="1" si="851"/>
        <v>0.98776957430761902</v>
      </c>
      <c r="PR447" s="23">
        <f t="shared" ca="1" si="851"/>
        <v>1.0356698392130366</v>
      </c>
      <c r="PS447" s="23">
        <f t="shared" ca="1" si="851"/>
        <v>1.0204431864245065</v>
      </c>
      <c r="PT447" s="23">
        <f t="shared" ca="1" si="851"/>
        <v>1.0243683365161149</v>
      </c>
      <c r="PU447" s="23">
        <f t="shared" ca="1" si="851"/>
        <v>0.99237448351981217</v>
      </c>
      <c r="PV447" s="23">
        <f t="shared" ca="1" si="851"/>
        <v>1.0109782830615108</v>
      </c>
      <c r="PW447" s="23">
        <f t="shared" ca="1" si="851"/>
        <v>1.0237407903809661</v>
      </c>
      <c r="PX447" s="23">
        <f t="shared" ca="1" si="855"/>
        <v>1.0254471821961193</v>
      </c>
      <c r="PY447" s="23">
        <f t="shared" ca="1" si="855"/>
        <v>1.0147692802055981</v>
      </c>
      <c r="PZ447" s="23">
        <f t="shared" ca="1" si="855"/>
        <v>1.0179480873171931</v>
      </c>
      <c r="QA447" s="23">
        <f t="shared" ca="1" si="855"/>
        <v>1.0263449650237051</v>
      </c>
      <c r="QB447" s="23">
        <f t="shared" ca="1" si="855"/>
        <v>1.0225936086942387</v>
      </c>
      <c r="QC447" s="23">
        <f t="shared" ca="1" si="855"/>
        <v>1.0241401198867206</v>
      </c>
      <c r="QD447" s="23">
        <f t="shared" ca="1" si="855"/>
        <v>1.0007973433273181</v>
      </c>
      <c r="QE447" s="23">
        <f t="shared" ca="1" si="855"/>
        <v>1.0129655188538216</v>
      </c>
      <c r="QF447" s="23">
        <f t="shared" ca="1" si="883"/>
        <v>1.0837343854442687</v>
      </c>
      <c r="QG447" s="23">
        <f t="shared" ca="1" si="809"/>
        <v>1.0368307913940253</v>
      </c>
      <c r="QH447" s="23">
        <f t="shared" ca="1" si="809"/>
        <v>1.0251373325396604</v>
      </c>
      <c r="QI447" s="23">
        <f t="shared" ca="1" si="809"/>
        <v>0.99560365600376832</v>
      </c>
      <c r="QJ447" s="26">
        <f t="shared" ca="1" si="884"/>
        <v>1.0181603087182809</v>
      </c>
      <c r="QL447" s="3">
        <f t="shared" ca="1" si="751"/>
        <v>142.59994055526286</v>
      </c>
      <c r="QM447" s="3">
        <f t="shared" ca="1" si="753"/>
        <v>0.43972919220289786</v>
      </c>
      <c r="QN447" s="3">
        <f t="shared" ca="1" si="757"/>
        <v>0.3382672535523194</v>
      </c>
      <c r="QO447" s="3">
        <f t="shared" ca="1" si="762"/>
        <v>1.0476054741046292</v>
      </c>
      <c r="QP447" s="3">
        <f t="shared" ca="1" si="795"/>
        <v>2.1010941597793265</v>
      </c>
      <c r="QQ447" s="2">
        <f t="shared" ca="1" si="810"/>
        <v>4.2908944416341521</v>
      </c>
      <c r="QR447" s="3">
        <f t="shared" ca="1" si="754"/>
        <v>5.4062582978485541</v>
      </c>
      <c r="QS447" s="3">
        <f t="shared" ca="1" si="758"/>
        <v>4.1440045947254518</v>
      </c>
      <c r="QT447" s="3">
        <f t="shared" ca="1" si="761"/>
        <v>4.2567316238985242</v>
      </c>
      <c r="QU447" s="3">
        <f t="shared" ca="1" si="782"/>
        <v>4.2463342862412379</v>
      </c>
    </row>
    <row r="448" spans="1:463" x14ac:dyDescent="0.35">
      <c r="A448" t="s">
        <v>1513</v>
      </c>
      <c r="B448" s="21">
        <v>45839</v>
      </c>
      <c r="C448" t="s">
        <v>1063</v>
      </c>
      <c r="D448" s="2">
        <v>138.5</v>
      </c>
      <c r="E448" s="2">
        <v>139</v>
      </c>
      <c r="F448" s="2">
        <v>3.8</v>
      </c>
      <c r="G448" s="2">
        <v>135.80000000000001</v>
      </c>
      <c r="H448" s="2">
        <v>138.95179674750244</v>
      </c>
      <c r="I448" s="2">
        <v>135.49115262727329</v>
      </c>
      <c r="J448" s="2">
        <v>132.4</v>
      </c>
      <c r="K448" s="2">
        <v>144.6</v>
      </c>
      <c r="L448" s="2">
        <v>143.43029867131497</v>
      </c>
      <c r="M448" s="2">
        <v>132.69999999999999</v>
      </c>
      <c r="N448" s="2">
        <v>122</v>
      </c>
      <c r="O448" s="2">
        <v>141.4</v>
      </c>
      <c r="P448" s="2">
        <v>145.69999999999999</v>
      </c>
      <c r="Q448" s="2">
        <v>117.1</v>
      </c>
      <c r="R448" s="2">
        <v>141.1</v>
      </c>
      <c r="S448" s="2">
        <v>122</v>
      </c>
      <c r="T448" s="2">
        <v>171.5</v>
      </c>
      <c r="U448" s="2">
        <v>228.9</v>
      </c>
      <c r="V448" s="2">
        <v>158.5</v>
      </c>
      <c r="W448" s="2">
        <v>145.30000000000001</v>
      </c>
      <c r="X448" s="2">
        <v>129.9</v>
      </c>
      <c r="Y448" s="2">
        <v>175.9</v>
      </c>
      <c r="Z448" s="2">
        <v>177.3</v>
      </c>
      <c r="AA448" s="2">
        <v>139.80000000000001</v>
      </c>
      <c r="AB448" s="2">
        <v>112.1</v>
      </c>
      <c r="AC448" s="2">
        <v>107.9</v>
      </c>
      <c r="AD448" s="2">
        <v>159.30000000000001</v>
      </c>
      <c r="AE448" s="2">
        <v>119.9</v>
      </c>
      <c r="AF448" s="2">
        <v>135.9</v>
      </c>
      <c r="AG448" s="22">
        <v>499.16460000000001</v>
      </c>
      <c r="AH448" s="22">
        <v>500.83539999999999</v>
      </c>
      <c r="AI448" s="22">
        <v>151.14859999999999</v>
      </c>
      <c r="AJ448" s="22">
        <v>27.9895</v>
      </c>
      <c r="AK448" s="22">
        <v>33.663200000000003</v>
      </c>
      <c r="AL448" s="22">
        <v>5.0990000000000002</v>
      </c>
      <c r="AM448" s="22">
        <v>9.8544999999999998</v>
      </c>
      <c r="AN448" s="22">
        <v>27.623999999999999</v>
      </c>
      <c r="AO448" s="22">
        <v>50.6524</v>
      </c>
      <c r="AP448" s="22">
        <v>20.9255</v>
      </c>
      <c r="AQ448" s="22">
        <v>23.786200000000001</v>
      </c>
      <c r="AR448" s="2">
        <v>142.19999999999999</v>
      </c>
      <c r="AS448" s="2">
        <v>155.9</v>
      </c>
      <c r="AT448" s="2">
        <v>117.1</v>
      </c>
      <c r="AU448" s="2">
        <v>146.5</v>
      </c>
      <c r="AV448" s="2">
        <v>125</v>
      </c>
      <c r="AW448" s="2">
        <v>138.80000000000001</v>
      </c>
      <c r="AX448" s="2">
        <v>141.1</v>
      </c>
      <c r="AY448" s="2">
        <v>142.5</v>
      </c>
      <c r="AZ448" s="2">
        <v>134.30000000000001</v>
      </c>
      <c r="BA448" s="2">
        <v>145.30000000000001</v>
      </c>
      <c r="BB448" s="2">
        <v>150.9</v>
      </c>
      <c r="BC448" s="2">
        <v>123.4</v>
      </c>
      <c r="BD448" s="3">
        <v>1.74</v>
      </c>
      <c r="BE448" s="3">
        <v>0.77</v>
      </c>
      <c r="BF448" s="3">
        <v>0.88</v>
      </c>
      <c r="BG448" s="3">
        <v>0.34</v>
      </c>
      <c r="BH448" s="3">
        <v>0.09</v>
      </c>
      <c r="BI448" s="2">
        <v>406.2</v>
      </c>
      <c r="BJ448" s="2">
        <v>4.8</v>
      </c>
      <c r="BK448" s="2">
        <v>4.7</v>
      </c>
      <c r="BL448" s="2">
        <v>156.6</v>
      </c>
      <c r="BM448" s="2">
        <v>143.9</v>
      </c>
      <c r="BN448" s="10">
        <v>728</v>
      </c>
      <c r="BO448" s="3">
        <v>85.04</v>
      </c>
      <c r="BP448" s="22">
        <v>1.3492</v>
      </c>
      <c r="BQ448" s="3">
        <v>71.041304347826113</v>
      </c>
      <c r="BR448" s="23">
        <v>3.2013636363636366</v>
      </c>
      <c r="BS448" s="2">
        <v>235.5</v>
      </c>
      <c r="BT448" s="3">
        <v>107.82</v>
      </c>
      <c r="BU448" s="2">
        <v>2.2999999999999998</v>
      </c>
      <c r="BV448" s="2">
        <v>3.1</v>
      </c>
      <c r="BW448" s="2">
        <v>4.9000000000000004</v>
      </c>
      <c r="BX448" s="2">
        <v>4.7</v>
      </c>
      <c r="BY448" s="23">
        <v>322.16899999999998</v>
      </c>
      <c r="BZ448" s="2">
        <v>111.9</v>
      </c>
      <c r="CA448" s="2">
        <v>122</v>
      </c>
      <c r="CB448" s="3">
        <v>121.62</v>
      </c>
      <c r="CC448" s="2">
        <v>123.2</v>
      </c>
      <c r="CD448" s="2">
        <v>164</v>
      </c>
      <c r="CE448" s="2">
        <v>111.94948780858293</v>
      </c>
      <c r="CF448" s="3">
        <v>121.19929477636744</v>
      </c>
      <c r="CG448" s="2">
        <v>123.24368543360723</v>
      </c>
      <c r="CH448" s="23">
        <v>328.83347566406604</v>
      </c>
      <c r="CI448" s="3">
        <v>122.25778612755188</v>
      </c>
      <c r="CM448" s="2">
        <f t="shared" ref="CM448:CN456" si="905">BQ448/$BP448</f>
        <v>52.654391007875866</v>
      </c>
      <c r="CN448" s="2">
        <f t="shared" si="905"/>
        <v>2.3727865671239523</v>
      </c>
      <c r="CO448" s="2">
        <f t="shared" si="764"/>
        <v>87.269904754717771</v>
      </c>
      <c r="CR448" s="2">
        <f t="shared" si="877"/>
        <v>7.2254335260111491E-2</v>
      </c>
      <c r="CS448" s="2">
        <f t="shared" si="877"/>
        <v>7.1994240460759043E-2</v>
      </c>
      <c r="CT448" s="2">
        <f t="shared" si="878"/>
        <v>0.14749262536874413</v>
      </c>
      <c r="CU448" s="2">
        <f t="shared" si="878"/>
        <v>0.50407490718410697</v>
      </c>
      <c r="CV448" s="2">
        <f t="shared" si="878"/>
        <v>0.2789783185679674</v>
      </c>
      <c r="CW448" s="2">
        <f t="shared" si="769"/>
        <v>0.35486160397444994</v>
      </c>
      <c r="CX448" s="2">
        <f t="shared" si="770"/>
        <v>0.69637883008356549</v>
      </c>
      <c r="CY448" s="2">
        <f t="shared" si="815"/>
        <v>1.6666666666666667</v>
      </c>
      <c r="CZ448" s="2">
        <f t="shared" si="775"/>
        <v>-4.7751249305941119</v>
      </c>
      <c r="DA448" s="2">
        <f t="shared" si="776"/>
        <v>8.9285714285709208E-2</v>
      </c>
      <c r="DB448" s="2">
        <f t="shared" si="777"/>
        <v>0.31645569620253167</v>
      </c>
      <c r="DC448" s="2">
        <f t="shared" si="859"/>
        <v>0.42027194066748791</v>
      </c>
      <c r="DF448" s="2">
        <f t="shared" si="879"/>
        <v>6.2194492872912566</v>
      </c>
      <c r="DG448" s="2">
        <f t="shared" si="879"/>
        <v>3.3995875867759429</v>
      </c>
      <c r="DH448" s="2">
        <f t="shared" si="772"/>
        <v>4.8978679047215978</v>
      </c>
      <c r="DI448" s="2">
        <f t="shared" si="900"/>
        <v>9.2797411251148496</v>
      </c>
      <c r="DJ448" s="2">
        <f t="shared" si="900"/>
        <v>0</v>
      </c>
      <c r="DM448" s="2">
        <f t="shared" si="886"/>
        <v>4.2136945071482277</v>
      </c>
      <c r="DN448" s="2">
        <f t="shared" si="886"/>
        <v>3.8863976083706939</v>
      </c>
      <c r="DO448" s="2">
        <f t="shared" si="780"/>
        <v>3.7433155080213942</v>
      </c>
      <c r="DP448" s="2">
        <f t="shared" si="817"/>
        <v>2.7152831652443754</v>
      </c>
      <c r="DQ448" s="2">
        <f t="shared" si="854"/>
        <v>1.4277151393496117</v>
      </c>
      <c r="DR448" s="2">
        <f t="shared" si="818"/>
        <v>4.9346879535558656</v>
      </c>
      <c r="DS448" s="2">
        <f t="shared" si="819"/>
        <v>3.95381363248047</v>
      </c>
      <c r="DT448" s="2" t="e">
        <v>#N/A</v>
      </c>
      <c r="DU448" s="2" t="e">
        <v>#N/A</v>
      </c>
      <c r="DV448" s="2">
        <f t="shared" si="781"/>
        <v>4.5857988165680652</v>
      </c>
      <c r="DW448" s="2">
        <f t="shared" si="820"/>
        <v>0.25684931506848585</v>
      </c>
      <c r="DX448" s="2">
        <f t="shared" si="821"/>
        <v>9.0966921119592925</v>
      </c>
      <c r="DY448" s="2">
        <f t="shared" si="822"/>
        <v>3.2187271397220218</v>
      </c>
      <c r="DZ448" s="2">
        <f t="shared" si="823"/>
        <v>-6.7278287461773782</v>
      </c>
      <c r="EA448" s="2">
        <f t="shared" si="835"/>
        <v>15.43116490166414</v>
      </c>
      <c r="EB448" s="2">
        <f t="shared" si="835"/>
        <v>5.6666666666666643</v>
      </c>
      <c r="EC448" s="2">
        <f t="shared" si="835"/>
        <v>7.4704142011834396</v>
      </c>
      <c r="ED448" s="2">
        <f t="shared" si="835"/>
        <v>-7.0150322118825992</v>
      </c>
      <c r="EE448" s="2">
        <f t="shared" si="835"/>
        <v>-9.7948717948717956</v>
      </c>
      <c r="EF448" s="2">
        <f t="shared" si="835"/>
        <v>-8.5611139762764239</v>
      </c>
      <c r="EG448" s="2">
        <f t="shared" si="835"/>
        <v>3.0973451327433787</v>
      </c>
      <c r="EH448" s="2">
        <f t="shared" si="880"/>
        <v>1.0820559062218127</v>
      </c>
      <c r="EI448" s="2">
        <f t="shared" si="849"/>
        <v>4.9446494464944646</v>
      </c>
      <c r="EJ448" s="2">
        <f t="shared" si="849"/>
        <v>5.6949152542372872</v>
      </c>
      <c r="EK448" s="2">
        <f t="shared" si="849"/>
        <v>0.25684931506848585</v>
      </c>
      <c r="EL448" s="2">
        <f t="shared" si="849"/>
        <v>7.4046920821114304</v>
      </c>
      <c r="EM448" s="2">
        <f t="shared" si="849"/>
        <v>0.6441223832528209</v>
      </c>
      <c r="EN448" s="2">
        <f t="shared" si="849"/>
        <v>3.427719821162456</v>
      </c>
      <c r="EO448" s="2">
        <f t="shared" si="849"/>
        <v>3.2187271397220218</v>
      </c>
      <c r="EP448" s="2">
        <f t="shared" si="849"/>
        <v>6.105733432613536</v>
      </c>
      <c r="EQ448" s="2">
        <f t="shared" si="849"/>
        <v>3.3076923076923226</v>
      </c>
      <c r="ER448" s="2">
        <f t="shared" si="849"/>
        <v>7.4704142011834396</v>
      </c>
      <c r="ES448" s="2">
        <f t="shared" si="849"/>
        <v>3.356164383561655</v>
      </c>
      <c r="ET448" s="2">
        <f t="shared" si="849"/>
        <v>2.2369511184755719</v>
      </c>
      <c r="EU448" s="2">
        <f t="shared" si="887"/>
        <v>4.8</v>
      </c>
      <c r="EV448" s="2">
        <f t="shared" si="887"/>
        <v>4.7</v>
      </c>
      <c r="EW448" s="2">
        <f t="shared" si="888"/>
        <v>-0.19120458891014325</v>
      </c>
      <c r="EX448" s="2">
        <f t="shared" si="888"/>
        <v>2.7123483226267009</v>
      </c>
      <c r="EY448" s="2">
        <f t="shared" si="889"/>
        <v>-20.461629570854178</v>
      </c>
      <c r="EZ448" s="2">
        <f t="shared" si="889"/>
        <v>47.05768276043338</v>
      </c>
      <c r="FA448" s="2">
        <f t="shared" si="826"/>
        <v>-3.1661184210526216</v>
      </c>
      <c r="FB448" s="2">
        <f t="shared" si="733"/>
        <v>2.7426180521671339</v>
      </c>
      <c r="FC448" s="2">
        <f t="shared" si="733"/>
        <v>3.0386740331491913</v>
      </c>
      <c r="FD448" s="2">
        <f t="shared" si="733"/>
        <v>2.0920502092050208</v>
      </c>
      <c r="FE448" s="2">
        <f t="shared" si="732"/>
        <v>0.99651220727454692</v>
      </c>
      <c r="FF448" s="2">
        <f t="shared" si="732"/>
        <v>1.650165016501659</v>
      </c>
      <c r="FG448" s="2">
        <f t="shared" si="732"/>
        <v>1.7369727047146455</v>
      </c>
      <c r="FH448" s="2">
        <v>4.7</v>
      </c>
      <c r="FI448" s="2">
        <v>4.5</v>
      </c>
      <c r="FL448" s="2">
        <f t="shared" si="901"/>
        <v>0.89532291177873979</v>
      </c>
      <c r="FM448" s="2">
        <f t="shared" si="901"/>
        <v>0.88673677320922906</v>
      </c>
      <c r="FN448" s="2">
        <f t="shared" si="798"/>
        <v>1.0729698210187433</v>
      </c>
      <c r="FQ448" s="2">
        <f t="shared" si="902"/>
        <v>3.6296755541183723</v>
      </c>
      <c r="FR448" s="2">
        <f t="shared" si="902"/>
        <v>3.5944047346021524</v>
      </c>
      <c r="FS448" s="2">
        <f t="shared" si="800"/>
        <v>4.3614505724061559</v>
      </c>
      <c r="FT448" s="2">
        <f t="shared" si="903"/>
        <v>2.6118194656232552</v>
      </c>
      <c r="FU448" s="2">
        <f t="shared" si="903"/>
        <v>2.4395688955947126</v>
      </c>
      <c r="FX448" s="2">
        <f t="shared" si="872"/>
        <v>3.9166354040859552</v>
      </c>
      <c r="FY448" s="2">
        <f t="shared" si="872"/>
        <v>3.8508684650621516</v>
      </c>
      <c r="FZ448" s="2">
        <f t="shared" si="813"/>
        <v>5.2441424218916177</v>
      </c>
      <c r="GA448" s="2">
        <f t="shared" si="873"/>
        <v>2.7914152718022001</v>
      </c>
      <c r="GB448" s="2">
        <f t="shared" si="873"/>
        <v>2.2947239144869291</v>
      </c>
      <c r="GE448" s="2">
        <f t="shared" si="881"/>
        <v>-10.306170043342588</v>
      </c>
      <c r="GF448" s="2">
        <f t="shared" si="881"/>
        <v>-9.0193493249736125</v>
      </c>
      <c r="GG448" s="2">
        <f t="shared" si="874"/>
        <v>-21.509834553393723</v>
      </c>
      <c r="GH448" s="2">
        <f t="shared" si="874"/>
        <v>31.169588879149689</v>
      </c>
      <c r="GI448" s="2">
        <f t="shared" si="832"/>
        <v>-3.0447842708902106</v>
      </c>
      <c r="GJ448" s="2">
        <f t="shared" si="833"/>
        <v>4.7653780695356085</v>
      </c>
      <c r="GK448" s="2">
        <v>4.9000000000000004</v>
      </c>
      <c r="GN448" s="2">
        <f t="shared" si="752"/>
        <v>0.19999999999999973</v>
      </c>
      <c r="GQ448" s="2">
        <f t="shared" si="717"/>
        <v>1.7999999999999998</v>
      </c>
      <c r="GT448" s="27">
        <f t="shared" ca="1" si="734"/>
        <v>103.40667139815471</v>
      </c>
      <c r="GU448" s="27">
        <f t="shared" ca="1" si="890"/>
        <v>98.625707356507675</v>
      </c>
      <c r="GV448" s="27">
        <f t="shared" ca="1" si="890"/>
        <v>100.40983606557377</v>
      </c>
      <c r="GW448" s="27">
        <f t="shared" ca="1" si="891"/>
        <v>100.83777608530082</v>
      </c>
      <c r="GX448" s="27">
        <f t="shared" ca="1" si="891"/>
        <v>104.17867435158502</v>
      </c>
      <c r="GY448" s="27">
        <f t="shared" ca="1" si="737"/>
        <v>102.50737463126845</v>
      </c>
      <c r="GZ448" s="27">
        <f t="shared" ca="1" si="738"/>
        <v>145.51811824539095</v>
      </c>
      <c r="HA448" s="27">
        <f t="shared" ca="1" si="892"/>
        <v>99.447004608294932</v>
      </c>
      <c r="HB448" s="27">
        <f t="shared" ca="1" si="892"/>
        <v>103.77850162866451</v>
      </c>
      <c r="HC448" s="27">
        <f t="shared" ca="1" si="892"/>
        <v>95.766773162939302</v>
      </c>
      <c r="HD448" s="27">
        <f t="shared" ca="1" si="892"/>
        <v>96.51988636363636</v>
      </c>
      <c r="HE448" s="27">
        <f t="shared" ca="1" si="740"/>
        <v>101.17328519855594</v>
      </c>
      <c r="HG448" s="27">
        <f t="shared" ca="1" si="741"/>
        <v>101.65945165945168</v>
      </c>
      <c r="HH448" s="27">
        <f t="shared" ca="1" si="893"/>
        <v>94.571865443425068</v>
      </c>
      <c r="HI448" s="27">
        <f t="shared" ca="1" si="893"/>
        <v>108.65139949109417</v>
      </c>
      <c r="HJ448" s="27">
        <f t="shared" ca="1" si="894"/>
        <v>101.86190845616758</v>
      </c>
      <c r="HK448" s="27">
        <f t="shared" ca="1" si="894"/>
        <v>100.7256894049347</v>
      </c>
      <c r="HL448" s="27">
        <f t="shared" ca="1" si="744"/>
        <v>101.34529147982062</v>
      </c>
      <c r="HM448" s="27">
        <f t="shared" ca="1" si="745"/>
        <v>79.324256177508829</v>
      </c>
      <c r="HN448" s="27">
        <f t="shared" ca="1" si="895"/>
        <v>100.64935064935065</v>
      </c>
      <c r="HO448" s="27">
        <f t="shared" ca="1" si="895"/>
        <v>97.090449082858953</v>
      </c>
      <c r="HP448" s="27">
        <f t="shared" ca="1" si="895"/>
        <v>105.1217464315701</v>
      </c>
      <c r="HQ448" s="27">
        <f t="shared" ca="1" si="895"/>
        <v>104.45103857566767</v>
      </c>
      <c r="HR448" s="27">
        <f t="shared" ca="1" si="747"/>
        <v>99.909828674481503</v>
      </c>
      <c r="HT448" s="27">
        <f t="shared" ca="1" si="896"/>
        <v>152.12075542777521</v>
      </c>
      <c r="HU448" s="27">
        <f t="shared" ca="1" si="896"/>
        <v>30.63416299587389</v>
      </c>
      <c r="HV448" s="27">
        <f t="shared" ca="1" si="896"/>
        <v>34.627761691223569</v>
      </c>
      <c r="HW448" s="27">
        <f t="shared" ca="1" si="897"/>
        <v>498.02308863357086</v>
      </c>
      <c r="HX448" s="27">
        <f t="shared" ca="1" si="897"/>
        <v>501.69903447003162</v>
      </c>
      <c r="HY448" s="27">
        <f t="shared" ca="1" si="802"/>
        <v>1000</v>
      </c>
      <c r="HZ448" s="27">
        <f t="shared" ca="1" si="898"/>
        <v>5.3760182243670425</v>
      </c>
      <c r="IA448" s="27">
        <f t="shared" ca="1" si="898"/>
        <v>9.6901606188559004</v>
      </c>
      <c r="IB448" s="27">
        <f t="shared" ca="1" si="898"/>
        <v>32.148609020236385</v>
      </c>
      <c r="IC448" s="27">
        <f t="shared" ca="1" si="898"/>
        <v>47.747688114957967</v>
      </c>
      <c r="ID448" s="27">
        <f t="shared" ca="1" si="898"/>
        <v>23.864379199585901</v>
      </c>
      <c r="IE448" s="27">
        <f t="shared" ca="1" si="898"/>
        <v>23.748357198256421</v>
      </c>
      <c r="IG448" s="28">
        <f t="shared" ca="1" si="899"/>
        <v>0.77427774148007134</v>
      </c>
      <c r="IH448" s="28">
        <f t="shared" ca="1" si="899"/>
        <v>-0.20526959935968092</v>
      </c>
      <c r="II448" s="28">
        <f t="shared" ca="1" si="899"/>
        <v>0.31356059502131078</v>
      </c>
      <c r="IJ448" s="28">
        <f t="shared" ca="1" si="787"/>
        <v>1.3510874143490461</v>
      </c>
      <c r="IK448" s="24">
        <f t="shared" ca="1" si="803"/>
        <v>0.46851867720734491</v>
      </c>
      <c r="IL448" s="28">
        <f t="shared" ca="1" si="788"/>
        <v>2.4850603514407608</v>
      </c>
      <c r="IM448" s="28">
        <f t="shared" ca="1" si="804"/>
        <v>3.8863976083707024</v>
      </c>
      <c r="IN448" s="3">
        <f t="shared" ca="1" si="805"/>
        <v>3.8361477657898071</v>
      </c>
      <c r="IO448" s="2">
        <f t="shared" si="827"/>
        <v>3.8</v>
      </c>
      <c r="IQ448" s="2">
        <f t="shared" ca="1" si="838"/>
        <v>0.88256873714170125</v>
      </c>
      <c r="IR448" s="3"/>
      <c r="IS448" s="3">
        <f t="shared" ca="1" si="790"/>
        <v>7.1005859588930686E-2</v>
      </c>
      <c r="IT448" s="3">
        <f t="shared" ca="1" si="791"/>
        <v>7.9862544901353916E-2</v>
      </c>
      <c r="IU448" s="3">
        <f t="shared" si="792"/>
        <v>0.19999999999999973</v>
      </c>
      <c r="IV448" s="3">
        <f t="shared" ca="1" si="793"/>
        <v>4.9131595509715131E-2</v>
      </c>
      <c r="IW448" s="3"/>
      <c r="IX448" s="28">
        <f ca="1">$HL448/100*(GZ448-100)*AL448/1000+(HM448-100)*HZ448/$HY448</f>
        <v>0.12406608895912767</v>
      </c>
      <c r="IY448" s="28">
        <f ca="1">$HL448/100*(HA448-100)*AM448/1000+(HN448-100)*IA448/$HY448</f>
        <v>7.6950743640827671E-4</v>
      </c>
      <c r="IZ448" s="28">
        <f ca="1">$HL448/100*(HB448-100)*AN448/1000+(HO448-100)*IB448/$HY448</f>
        <v>1.2243493444360709E-2</v>
      </c>
      <c r="JA448" s="28">
        <f ca="1">$HL448/100*(HC448-100)*AO448/1000+(HP448-100)*IC448/$HY448</f>
        <v>2.7243836494801776E-2</v>
      </c>
      <c r="JB448" s="28">
        <f ca="1">$HL448/100*(HD448-100)*AP448/1000+(HQ448-100)*ID448/$HY448</f>
        <v>3.2418471303572727E-2</v>
      </c>
      <c r="JC448" s="28">
        <f ca="1">$HL448/100*(HE448-100)*AQ448/1000+(HR448-100)*IE448/$HY448</f>
        <v>2.6142019440059748E-2</v>
      </c>
      <c r="JE448" s="3">
        <f t="shared" ref="JE448:JJ456" ca="1" si="906">IX448-IX447</f>
        <v>0.11130441450473744</v>
      </c>
      <c r="JF448" s="3">
        <f t="shared" ca="1" si="906"/>
        <v>1.7731204988210267E-2</v>
      </c>
      <c r="JG448" s="3">
        <f t="shared" ca="1" si="906"/>
        <v>8.6432901590433764E-2</v>
      </c>
      <c r="JH448" s="3">
        <f t="shared" ca="1" si="906"/>
        <v>-1.4393568972801779E-2</v>
      </c>
      <c r="JI448" s="3">
        <f t="shared" ca="1" si="906"/>
        <v>1.2382275776477162E-2</v>
      </c>
      <c r="JJ448" s="3">
        <f t="shared" ca="1" si="906"/>
        <v>9.2635096784799559E-5</v>
      </c>
      <c r="JK448" s="3">
        <f>IO448-IO447</f>
        <v>0.19999999999999973</v>
      </c>
      <c r="JL448" s="3">
        <f t="shared" ca="1" si="794"/>
        <v>2.262683904828533E-3</v>
      </c>
      <c r="JN448" s="10">
        <f>COUNTIF(EI448:ET448,"&gt;2")</f>
        <v>10</v>
      </c>
      <c r="JP448" s="2">
        <f>AVERAGE(CS448,CS436,CS424,CS412,CS400,CS388,CS376,CS364,CS352,CS340)</f>
        <v>3.3031920878212273E-2</v>
      </c>
      <c r="JQ448" s="2">
        <f>CS448-JP448</f>
        <v>3.896231958254677E-2</v>
      </c>
      <c r="JR448" s="2">
        <f>AVERAGE(CT448,CT436,CT424,CT412,CT400,CT388,CT376,CT364,CT352,CT340)</f>
        <v>0.11402100398452189</v>
      </c>
      <c r="JS448" s="2">
        <f>CT448-JR448</f>
        <v>3.3471621384222244E-2</v>
      </c>
      <c r="JT448" s="2">
        <f>AVERAGE(CS400,CS388,CS376,CS364,CS352,CS340,CS328,CS316,CS304,CS292)</f>
        <v>-3.0690218688996197E-3</v>
      </c>
      <c r="JU448" s="2">
        <f>MIN(CS400,CS388,CS376,CS364,CS352,CS340,CS328,CS316,CS304,CS292)</f>
        <v>-0.29940119760478756</v>
      </c>
      <c r="JV448" s="2">
        <f>MAX(CS400,CS388,CS376,CS364,CS352,CS340,CS328,CS316,CS304,CS292)-JU448</f>
        <v>0.75980635414254083</v>
      </c>
      <c r="JW448" s="2">
        <f>AVERAGE(CX400,CX388,CX376,CX364,CX352,CX340,CX328,CX316,CX304,CX292)</f>
        <v>0.58155881837707368</v>
      </c>
      <c r="JX448" s="2">
        <f>MIN(CX400,CX388,CX376,CX364,CX352,CX340,CX328,CX316,CX304,CX292)</f>
        <v>0.26086956521738885</v>
      </c>
      <c r="JY448" s="2">
        <f>MAX(CX400,CX388,CX376,CX364,CX352,CX340,CX328,CX316,CX304,CX292)-JX448</f>
        <v>0.53841995520890396</v>
      </c>
      <c r="JZ448" s="2">
        <f>AVERAGE(CT400,CT388,CT376,CT364,CT352,CT340,CT328,CT316,CT304,CT292)</f>
        <v>-2.4257488075506473E-2</v>
      </c>
      <c r="KA448" s="2">
        <f>MIN(CT400,CT388,CT376,CT364,CT352,CT340,CT328,CT316,CT304,CT292)</f>
        <v>-0.4032258064516186</v>
      </c>
      <c r="KB448" s="2">
        <f>MAX(CT400,CT388,CT376,CT364,CT352,CT340,CT328,CT316,CT304,CT292)-KA448</f>
        <v>0.86110126432707657</v>
      </c>
      <c r="KC448" s="2">
        <f>AVERAGE(CW400,CW388,CW376,CW364,CW352,CW340,CW328,CW316,CW304,CW292)</f>
        <v>-0.10894276358706753</v>
      </c>
      <c r="KD448" s="2">
        <f>MIN(CW400,CW388,CW376,CW364,CW352,CW340,CW328,CW316,CW304,CW292)</f>
        <v>-0.69860279441118045</v>
      </c>
      <c r="KE448" s="2">
        <f>MAX(CW400,CW388,CW376,CW364,CW352,CW340,CW328,CW316,CW304,CW292)-KD448</f>
        <v>1.0892277944111721</v>
      </c>
      <c r="KH448" s="2">
        <f>(DN448*$DN$4)+(FB448*$FB$3)+(FC448*$FC$3)+(FD448*$FD$3)+(FE448*$FE$3)+(FF448*$FF$3)+(FG448*$FG$3)</f>
        <v>2.5914723281202305</v>
      </c>
      <c r="KI448" s="2">
        <f>F448-KH448</f>
        <v>1.2085276718797693</v>
      </c>
      <c r="KJ448" s="2">
        <f>MAX(DN448,FB448:FG448)</f>
        <v>3.8863976083706939</v>
      </c>
      <c r="KK448" s="2">
        <f>MIN(DN448,FB448:FG448)</f>
        <v>0.99651220727454692</v>
      </c>
      <c r="KL448" s="2">
        <f t="shared" si="828"/>
        <v>2.889885401096147</v>
      </c>
      <c r="KO448" s="2">
        <f>KO447+(KO449-KO446)*1/3</f>
        <v>85.137773333333328</v>
      </c>
      <c r="KP448" s="2">
        <f>100*((BO442/BO430)-1)</f>
        <v>1.0577507598784175</v>
      </c>
      <c r="KQ448" s="2">
        <f t="shared" si="857"/>
        <v>2.6376436360361355</v>
      </c>
      <c r="KR448" s="2">
        <f>100*((BO436/BO424)-1)</f>
        <v>2.0351302241066183</v>
      </c>
      <c r="KS448" s="2">
        <f t="shared" si="850"/>
        <v>2.3095195947584024</v>
      </c>
      <c r="KT448" s="3">
        <f>KT447+(KT449-KT446)*1/3</f>
        <v>1.3439776666666665</v>
      </c>
      <c r="KU448" s="3">
        <f t="shared" ref="KU448" si="907">KU447+(KU449-KU446)*1/3</f>
        <v>85.137773333333328</v>
      </c>
      <c r="KV448" s="3">
        <f t="shared" si="773"/>
        <v>63.347610190943158</v>
      </c>
      <c r="KW448" s="2">
        <f t="shared" si="774"/>
        <v>118.44502136557232</v>
      </c>
      <c r="KX448" s="2">
        <f t="shared" si="837"/>
        <v>115.88622519792237</v>
      </c>
      <c r="LA448">
        <v>2</v>
      </c>
      <c r="LB448">
        <v>0</v>
      </c>
      <c r="LE448" s="2">
        <v>152.96257243225961</v>
      </c>
      <c r="LF448" s="2">
        <v>167.09546089578862</v>
      </c>
      <c r="LG448" s="2">
        <v>108.85627766197631</v>
      </c>
      <c r="LH448" s="2">
        <v>105.51654047284507</v>
      </c>
      <c r="LI448" s="2">
        <v>111.68873608748295</v>
      </c>
      <c r="LJ448" s="2">
        <v>116.86451737924777</v>
      </c>
      <c r="LK448" s="2">
        <v>122.55578747982618</v>
      </c>
      <c r="LL448" s="2">
        <v>138.8382061195118</v>
      </c>
      <c r="LM448" s="2">
        <v>143.56037600687722</v>
      </c>
      <c r="LN448" s="2">
        <v>128.80533064397983</v>
      </c>
      <c r="LO448" s="2">
        <v>160.21673978354349</v>
      </c>
      <c r="LP448" s="2">
        <v>152.42384343655627</v>
      </c>
      <c r="LQ448" s="2">
        <v>165.84969276316357</v>
      </c>
      <c r="LR448" s="2">
        <v>149.78939869940172</v>
      </c>
      <c r="LS448" s="2">
        <v>147.89399952439007</v>
      </c>
      <c r="LT448" s="2">
        <v>189.02320004453344</v>
      </c>
      <c r="LU448" s="2">
        <v>147.01568418029547</v>
      </c>
      <c r="LV448" s="2">
        <v>147.380584734753</v>
      </c>
      <c r="LW448" s="2">
        <v>122.57266383642683</v>
      </c>
      <c r="LX448" s="2">
        <v>85.81397285132816</v>
      </c>
      <c r="LY448" s="2">
        <v>106.53085973886776</v>
      </c>
      <c r="LZ448" s="2">
        <v>142.45506438405204</v>
      </c>
      <c r="MA448" s="2">
        <v>147.77566347509307</v>
      </c>
      <c r="MB448" s="2">
        <v>140.52865991714634</v>
      </c>
      <c r="MC448" s="2">
        <v>158.13554265259685</v>
      </c>
      <c r="MD448" s="2">
        <v>143.78916808623995</v>
      </c>
      <c r="ME448" s="2">
        <v>166.43423333866588</v>
      </c>
      <c r="MF448" s="2">
        <v>147.4832584390189</v>
      </c>
      <c r="MG448" s="2">
        <v>159.90334163289671</v>
      </c>
      <c r="MH448" s="2">
        <v>109.05071735117654</v>
      </c>
      <c r="MI448" s="2">
        <v>195.21555255088728</v>
      </c>
      <c r="MJ448" s="2">
        <v>154.62981563957447</v>
      </c>
      <c r="MK448" s="2">
        <v>148.59418573021347</v>
      </c>
      <c r="ML448" s="2">
        <v>132.13329861943342</v>
      </c>
      <c r="MM448" s="2">
        <v>139.15145660278316</v>
      </c>
      <c r="MN448" s="2">
        <v>172.37468253098865</v>
      </c>
      <c r="MO448" s="2">
        <v>166.64113563179521</v>
      </c>
      <c r="MP448" s="2">
        <v>162.50329243594189</v>
      </c>
      <c r="MQ448" s="2">
        <v>90.217894589703633</v>
      </c>
      <c r="MR448" s="2">
        <v>96.486429304480524</v>
      </c>
      <c r="MS448" s="10">
        <v>156.5151220244191</v>
      </c>
      <c r="MT448" s="2">
        <v>157.09048250580204</v>
      </c>
      <c r="MU448" s="2">
        <v>140.09307968938637</v>
      </c>
      <c r="MV448" s="2">
        <v>86.727466353512256</v>
      </c>
      <c r="MX448" s="22">
        <v>0.66300000000000003</v>
      </c>
      <c r="MY448" s="22">
        <v>0.1578</v>
      </c>
      <c r="MZ448" s="22">
        <v>0.61709999999999998</v>
      </c>
      <c r="NA448" s="22">
        <v>0.38379999999999997</v>
      </c>
      <c r="NB448" s="22">
        <v>0.39190000000000003</v>
      </c>
      <c r="NC448" s="22">
        <v>0.37609999999999999</v>
      </c>
      <c r="ND448" s="22">
        <v>0.62419999999999998</v>
      </c>
      <c r="NE448" s="22">
        <v>2.403</v>
      </c>
      <c r="NF448" s="22">
        <v>0.88649999999999995</v>
      </c>
      <c r="NG448" s="22">
        <v>4.4865000000000004</v>
      </c>
      <c r="NH448" s="23">
        <v>9.5150000000000006</v>
      </c>
      <c r="NI448" s="22">
        <v>15.3529</v>
      </c>
      <c r="NJ448" s="22">
        <v>0.34770000000000001</v>
      </c>
      <c r="NK448" s="22">
        <v>0.23799999999999999</v>
      </c>
      <c r="NL448" s="23">
        <v>7.2510000000000003</v>
      </c>
      <c r="NM448" s="3">
        <v>3.23</v>
      </c>
      <c r="NN448" s="22">
        <v>2.6457999999999999</v>
      </c>
      <c r="NO448" s="22">
        <v>3.6867999999999999</v>
      </c>
      <c r="NP448" s="22">
        <v>0.16170000000000001</v>
      </c>
      <c r="NQ448" s="22">
        <v>3.5427</v>
      </c>
      <c r="NR448" s="23">
        <v>9.7000000000000003E-2</v>
      </c>
      <c r="NS448" s="22">
        <v>2.0394000000000001</v>
      </c>
      <c r="NT448" s="22">
        <v>11.1927</v>
      </c>
      <c r="NU448" s="23">
        <v>8.8610000000000007</v>
      </c>
      <c r="NV448" s="3">
        <v>4.49</v>
      </c>
      <c r="NW448" s="22">
        <v>0.80379999999999996</v>
      </c>
      <c r="NX448" s="22">
        <v>1.1321000000000001</v>
      </c>
      <c r="NY448" s="22">
        <v>78.272300000000001</v>
      </c>
      <c r="NZ448" s="22">
        <v>27.976900000000001</v>
      </c>
      <c r="OA448" s="23">
        <v>2.8359999999999999</v>
      </c>
      <c r="OB448" s="22">
        <v>1.0189999999999999</v>
      </c>
      <c r="OC448" s="22">
        <v>1.5617000000000001</v>
      </c>
      <c r="OD448" s="22">
        <v>3.1869999999999998</v>
      </c>
      <c r="OE448" s="22">
        <v>2.1951000000000001</v>
      </c>
      <c r="OF448" s="22">
        <v>13.0283</v>
      </c>
      <c r="OG448" s="22">
        <v>0.4738</v>
      </c>
      <c r="OH448" s="23">
        <v>2.2429999999999999</v>
      </c>
      <c r="OI448" s="22">
        <v>4.4477000000000002</v>
      </c>
      <c r="OJ448" s="22">
        <v>10.385899999999999</v>
      </c>
      <c r="OK448" s="22">
        <v>5.68</v>
      </c>
      <c r="OL448" s="22">
        <v>0.48359999999999997</v>
      </c>
      <c r="OM448" s="23">
        <v>3.4060000000000001</v>
      </c>
      <c r="ON448" s="22">
        <v>3.4331999999999998</v>
      </c>
      <c r="OO448" s="22">
        <v>10.553100000000001</v>
      </c>
      <c r="OQ448">
        <f t="shared" si="829"/>
        <v>-6</v>
      </c>
      <c r="OR448" s="23">
        <f t="shared" ca="1" si="871"/>
        <v>1.0398379983210517</v>
      </c>
      <c r="OS448" s="23">
        <f t="shared" ca="1" si="871"/>
        <v>1.0372532451302738</v>
      </c>
      <c r="OT448" s="23">
        <f t="shared" ca="1" si="871"/>
        <v>1.0065967143666557</v>
      </c>
      <c r="OU448" s="23">
        <f t="shared" ca="1" si="871"/>
        <v>1.0073807372495371</v>
      </c>
      <c r="OV448" s="23">
        <f t="shared" ca="1" si="871"/>
        <v>1.0032501198250956</v>
      </c>
      <c r="OW448" s="23">
        <f t="shared" ca="1" si="871"/>
        <v>1.0006280703946255</v>
      </c>
      <c r="OX448" s="23">
        <f t="shared" ca="1" si="871"/>
        <v>1.003343741060349</v>
      </c>
      <c r="OY448" s="23">
        <f t="shared" ca="1" si="871"/>
        <v>1.0274088970921311</v>
      </c>
      <c r="OZ448" s="23">
        <f t="shared" ca="1" si="871"/>
        <v>1.0216458123194239</v>
      </c>
      <c r="PA448" s="23">
        <f t="shared" ca="1" si="869"/>
        <v>1.0161094363574192</v>
      </c>
      <c r="PB448" s="23">
        <f t="shared" ca="1" si="869"/>
        <v>0.99380104559665228</v>
      </c>
      <c r="PC448" s="23">
        <f t="shared" ca="1" si="869"/>
        <v>1.0366931697701982</v>
      </c>
      <c r="PD448" s="23">
        <f t="shared" ca="1" si="869"/>
        <v>1.0112764763018072</v>
      </c>
      <c r="PE448" s="23">
        <f t="shared" ca="1" si="869"/>
        <v>1.0354315964143495</v>
      </c>
      <c r="PF448" s="23">
        <f t="shared" ca="1" si="869"/>
        <v>1.0251106565723846</v>
      </c>
      <c r="PG448" s="23">
        <f t="shared" ca="1" si="869"/>
        <v>1.0227060163301571</v>
      </c>
      <c r="PH448" s="23">
        <f t="shared" ca="1" si="870"/>
        <v>1.0291871039383402</v>
      </c>
      <c r="PI448" s="23">
        <f t="shared" ca="1" si="870"/>
        <v>1.0136534276371749</v>
      </c>
      <c r="PJ448" s="23">
        <f t="shared" ca="1" si="870"/>
        <v>1.0739522360647988</v>
      </c>
      <c r="PK448" s="23">
        <f t="shared" ca="1" si="870"/>
        <v>1.0085951469755587</v>
      </c>
      <c r="PL448" s="23">
        <f t="shared" ca="1" si="870"/>
        <v>1.0110797724832925</v>
      </c>
      <c r="PM448" s="23">
        <f t="shared" ca="1" si="870"/>
        <v>1.0097462339069254</v>
      </c>
      <c r="PN448" s="23">
        <f t="shared" ca="1" si="870"/>
        <v>1.0305897702306248</v>
      </c>
      <c r="PO448" s="23">
        <f t="shared" ca="1" si="851"/>
        <v>1.0256480321051635</v>
      </c>
      <c r="PP448" s="23">
        <f t="shared" ca="1" si="851"/>
        <v>1.0197137124091771</v>
      </c>
      <c r="PQ448" s="23">
        <f t="shared" ca="1" si="851"/>
        <v>0.99697926225992306</v>
      </c>
      <c r="PR448" s="23">
        <f t="shared" ca="1" si="851"/>
        <v>1.0374548616951076</v>
      </c>
      <c r="PS448" s="23">
        <f t="shared" ca="1" si="851"/>
        <v>1.0253745513006323</v>
      </c>
      <c r="PT448" s="23">
        <f t="shared" ca="1" si="851"/>
        <v>1.0286491657041235</v>
      </c>
      <c r="PU448" s="23">
        <f t="shared" ca="1" si="851"/>
        <v>1.0263698311844409</v>
      </c>
      <c r="PV448" s="23">
        <f t="shared" ca="1" si="851"/>
        <v>1.0157723240389067</v>
      </c>
      <c r="PW448" s="23">
        <f t="shared" ca="1" si="851"/>
        <v>1.0260722106863853</v>
      </c>
      <c r="PX448" s="23">
        <f t="shared" ca="1" si="855"/>
        <v>1.0274600697587335</v>
      </c>
      <c r="PY448" s="23">
        <f t="shared" ca="1" si="855"/>
        <v>1.0166153485195526</v>
      </c>
      <c r="PZ448" s="23">
        <f t="shared" ca="1" si="855"/>
        <v>1.0203936125414446</v>
      </c>
      <c r="QA448" s="23">
        <f t="shared" ca="1" si="855"/>
        <v>1.0291022079047043</v>
      </c>
      <c r="QB448" s="23">
        <f t="shared" ca="1" si="855"/>
        <v>1.0235727091791527</v>
      </c>
      <c r="QC448" s="23">
        <f t="shared" ca="1" si="855"/>
        <v>0.97693786431197494</v>
      </c>
      <c r="QD448" s="23">
        <f t="shared" ca="1" si="855"/>
        <v>0.99564148548093523</v>
      </c>
      <c r="QE448" s="23">
        <f t="shared" ca="1" si="855"/>
        <v>1.0163979130892917</v>
      </c>
      <c r="QF448" s="23">
        <f t="shared" ca="1" si="883"/>
        <v>1.0880950439703216</v>
      </c>
      <c r="QG448" s="23">
        <f t="shared" ca="1" si="883"/>
        <v>1.037516030876424</v>
      </c>
      <c r="QH448" s="23">
        <f t="shared" ca="1" si="883"/>
        <v>1.0288387712365226</v>
      </c>
      <c r="QI448" s="23">
        <f t="shared" ca="1" si="883"/>
        <v>0.99954464784248109</v>
      </c>
      <c r="QJ448" s="26">
        <f t="shared" ca="1" si="884"/>
        <v>1.021213403705646</v>
      </c>
      <c r="QL448" s="3">
        <f t="shared" ca="1" si="751"/>
        <v>143.02754626723163</v>
      </c>
      <c r="QM448" s="3">
        <f t="shared" ca="1" si="753"/>
        <v>0.29986387813609738</v>
      </c>
      <c r="QN448" s="3">
        <f t="shared" ca="1" si="757"/>
        <v>0.30770392548893355</v>
      </c>
      <c r="QO448" s="3">
        <f t="shared" ca="1" si="762"/>
        <v>0.96154842090732107</v>
      </c>
      <c r="QP448" s="3">
        <f t="shared" ca="1" si="795"/>
        <v>2.1123581458912133</v>
      </c>
      <c r="QQ448" s="2">
        <f t="shared" ca="1" si="810"/>
        <v>4.2182423356762477</v>
      </c>
      <c r="QR448" s="3">
        <f t="shared" ca="1" si="754"/>
        <v>3.6583098589045182</v>
      </c>
      <c r="QS448" s="3">
        <f t="shared" ca="1" si="758"/>
        <v>3.7630524620291705</v>
      </c>
      <c r="QT448" s="3">
        <f t="shared" ca="1" si="761"/>
        <v>3.9020246700070205</v>
      </c>
      <c r="QU448" s="3">
        <f t="shared" ca="1" si="782"/>
        <v>4.2693368611475657</v>
      </c>
    </row>
    <row r="449" spans="1:463" x14ac:dyDescent="0.35">
      <c r="A449" t="s">
        <v>1514</v>
      </c>
      <c r="B449" s="21">
        <v>45870</v>
      </c>
      <c r="C449" t="s">
        <v>1064</v>
      </c>
      <c r="D449" s="2">
        <v>138.9</v>
      </c>
      <c r="E449" s="2">
        <v>139.30000000000001</v>
      </c>
      <c r="F449" s="2">
        <v>3.8</v>
      </c>
      <c r="G449" s="2">
        <v>136.19999999999999</v>
      </c>
      <c r="H449" s="2">
        <v>139.24275720156822</v>
      </c>
      <c r="I449" s="2">
        <v>135.81130119576923</v>
      </c>
      <c r="J449" s="2">
        <v>132.9</v>
      </c>
      <c r="K449" s="2">
        <v>144.80000000000001</v>
      </c>
      <c r="L449" s="2">
        <v>143.86007436729233</v>
      </c>
      <c r="M449" s="2">
        <v>133</v>
      </c>
      <c r="N449" s="2">
        <v>122.5</v>
      </c>
      <c r="O449" s="2">
        <v>142</v>
      </c>
      <c r="P449" s="2">
        <v>146.30000000000001</v>
      </c>
      <c r="Q449" s="2">
        <v>118.2</v>
      </c>
      <c r="R449" s="2">
        <v>141.69999999999999</v>
      </c>
      <c r="S449" s="2">
        <v>122.5</v>
      </c>
      <c r="T449" s="2">
        <v>171.5</v>
      </c>
      <c r="U449" s="2">
        <v>233.8</v>
      </c>
      <c r="V449" s="2">
        <v>158.9</v>
      </c>
      <c r="W449" s="2">
        <v>145.30000000000001</v>
      </c>
      <c r="X449" s="2">
        <v>129.19999999999999</v>
      </c>
      <c r="Y449" s="2">
        <v>180.5</v>
      </c>
      <c r="Z449" s="2">
        <v>181.6</v>
      </c>
      <c r="AA449" s="2">
        <v>139.80000000000001</v>
      </c>
      <c r="AB449" s="2">
        <v>112.2</v>
      </c>
      <c r="AC449" s="2">
        <v>107</v>
      </c>
      <c r="AD449" s="2">
        <v>155.69999999999999</v>
      </c>
      <c r="AE449" s="2">
        <v>121.2</v>
      </c>
      <c r="AF449" s="2">
        <v>137.30000000000001</v>
      </c>
      <c r="AG449" s="22">
        <v>499.16460000000001</v>
      </c>
      <c r="AH449" s="22">
        <v>500.83539999999999</v>
      </c>
      <c r="AI449" s="22">
        <v>151.14859999999999</v>
      </c>
      <c r="AJ449" s="22">
        <v>27.9895</v>
      </c>
      <c r="AK449" s="22">
        <v>33.663200000000003</v>
      </c>
      <c r="AL449" s="22">
        <v>5.0990000000000002</v>
      </c>
      <c r="AM449" s="22">
        <v>9.8544999999999998</v>
      </c>
      <c r="AN449" s="22">
        <v>27.623999999999999</v>
      </c>
      <c r="AO449" s="22">
        <v>50.6524</v>
      </c>
      <c r="AP449" s="22">
        <v>20.9255</v>
      </c>
      <c r="AQ449" s="22">
        <v>23.786200000000001</v>
      </c>
      <c r="AR449" s="2">
        <v>142.80000000000001</v>
      </c>
      <c r="AS449" s="2">
        <v>156.30000000000001</v>
      </c>
      <c r="AT449" s="2">
        <v>118.2</v>
      </c>
      <c r="AU449" s="2">
        <v>146.69999999999999</v>
      </c>
      <c r="AV449" s="2">
        <v>125.9</v>
      </c>
      <c r="AW449" s="2">
        <v>139.5</v>
      </c>
      <c r="AX449" s="2">
        <v>141.69999999999999</v>
      </c>
      <c r="AY449" s="2">
        <v>142.4</v>
      </c>
      <c r="AZ449" s="2">
        <v>134.69999999999999</v>
      </c>
      <c r="BA449" s="2">
        <v>145.30000000000001</v>
      </c>
      <c r="BB449" s="2">
        <v>150.5</v>
      </c>
      <c r="BC449" s="2">
        <v>123.7</v>
      </c>
      <c r="BD449" s="3">
        <v>1.67</v>
      </c>
      <c r="BE449" s="3">
        <v>0.87</v>
      </c>
      <c r="BF449" s="3">
        <v>0.73</v>
      </c>
      <c r="BG449" s="3">
        <v>0.36</v>
      </c>
      <c r="BH449" s="3">
        <v>0.16</v>
      </c>
      <c r="BI449" s="2">
        <v>407.7</v>
      </c>
      <c r="BJ449" s="2">
        <v>4.5999999999999996</v>
      </c>
      <c r="BK449" s="2">
        <v>4.4000000000000004</v>
      </c>
      <c r="BL449" s="2">
        <v>156.69999999999999</v>
      </c>
      <c r="BM449" s="2">
        <v>144.30000000000001</v>
      </c>
      <c r="BN449" s="10">
        <v>733</v>
      </c>
      <c r="BO449" s="3">
        <v>85</v>
      </c>
      <c r="BP449" s="22">
        <v>1.345</v>
      </c>
      <c r="BQ449" s="3">
        <v>67.87</v>
      </c>
      <c r="BR449" s="23">
        <v>2.9128571428571428</v>
      </c>
      <c r="BS449" s="2">
        <v>237.7</v>
      </c>
      <c r="BT449" s="3">
        <v>106.78</v>
      </c>
      <c r="BU449" s="2">
        <v>2.2999999999999998</v>
      </c>
      <c r="BV449" s="2">
        <v>3.1</v>
      </c>
      <c r="BW449" s="2">
        <v>5.0999999999999996</v>
      </c>
      <c r="BX449" s="2">
        <v>4.4000000000000004</v>
      </c>
      <c r="BY449" s="23">
        <v>323.291</v>
      </c>
      <c r="BZ449" s="2">
        <v>112.1</v>
      </c>
      <c r="CA449" s="2">
        <v>122.2</v>
      </c>
      <c r="CB449" s="3">
        <v>122.13</v>
      </c>
      <c r="CC449" s="2">
        <v>123.3</v>
      </c>
      <c r="CD449" s="2">
        <v>164.3</v>
      </c>
      <c r="CE449" s="2">
        <v>112.09512515446498</v>
      </c>
      <c r="CF449" s="3">
        <v>121.28645458632127</v>
      </c>
      <c r="CG449" s="2">
        <v>123.12245745805785</v>
      </c>
      <c r="CH449" s="23">
        <v>329.876679008949</v>
      </c>
      <c r="CI449" s="3">
        <v>122.51284479255607</v>
      </c>
      <c r="CM449" s="2">
        <f t="shared" si="905"/>
        <v>50.460966542750931</v>
      </c>
      <c r="CN449" s="2">
        <f t="shared" si="905"/>
        <v>2.1656930430164629</v>
      </c>
      <c r="CO449" s="2">
        <f t="shared" si="764"/>
        <v>86.998237396305527</v>
      </c>
      <c r="CR449" s="2">
        <f t="shared" si="877"/>
        <v>0.2888086642599319</v>
      </c>
      <c r="CS449" s="2">
        <f t="shared" si="877"/>
        <v>0.21582733812950458</v>
      </c>
      <c r="CT449" s="2">
        <f t="shared" si="878"/>
        <v>0.29455081001471073</v>
      </c>
      <c r="CU449" s="2">
        <f t="shared" si="878"/>
        <v>0.20939668350924884</v>
      </c>
      <c r="CV449" s="2">
        <f t="shared" si="878"/>
        <v>0.23628743448411305</v>
      </c>
      <c r="CW449" s="2">
        <f t="shared" si="769"/>
        <v>0.42432814710042033</v>
      </c>
      <c r="CX449" s="2">
        <f t="shared" si="770"/>
        <v>0.13831258644537833</v>
      </c>
      <c r="CY449" s="2">
        <f t="shared" si="815"/>
        <v>0.4098360655737705</v>
      </c>
      <c r="CZ449" s="2">
        <f t="shared" si="775"/>
        <v>0</v>
      </c>
      <c r="DA449" s="2">
        <f t="shared" si="776"/>
        <v>8.9206066012496463E-2</v>
      </c>
      <c r="DB449" s="2">
        <f t="shared" si="777"/>
        <v>0.25236593059937268</v>
      </c>
      <c r="DC449" s="2">
        <f t="shared" si="859"/>
        <v>0.36927621861152143</v>
      </c>
      <c r="DF449" s="2">
        <f t="shared" si="879"/>
        <v>2.5419021489027527</v>
      </c>
      <c r="DG449" s="2">
        <f t="shared" si="879"/>
        <v>2.8725899502942465</v>
      </c>
      <c r="DH449" s="2">
        <f t="shared" si="772"/>
        <v>3.6555433341930454</v>
      </c>
      <c r="DI449" s="2">
        <f t="shared" si="900"/>
        <v>6.7498393046884209</v>
      </c>
      <c r="DJ449" s="2">
        <f t="shared" si="900"/>
        <v>0</v>
      </c>
      <c r="DM449" s="2">
        <f t="shared" si="886"/>
        <v>4.1229385307346327</v>
      </c>
      <c r="DN449" s="2">
        <f t="shared" si="886"/>
        <v>3.7230081906180192</v>
      </c>
      <c r="DO449" s="2">
        <f t="shared" si="780"/>
        <v>3.5741444866920067</v>
      </c>
      <c r="DP449" s="2">
        <f t="shared" si="817"/>
        <v>2.8637770897832948</v>
      </c>
      <c r="DQ449" s="2">
        <f t="shared" si="854"/>
        <v>1.3912414929562655</v>
      </c>
      <c r="DR449" s="2">
        <f t="shared" si="818"/>
        <v>4.6999276934201006</v>
      </c>
      <c r="DS449" s="2">
        <f t="shared" si="819"/>
        <v>3.9918215867222138</v>
      </c>
      <c r="DT449" s="2" t="e">
        <v>#N/A</v>
      </c>
      <c r="DU449" s="2" t="e">
        <v>#N/A</v>
      </c>
      <c r="DV449" s="2">
        <f t="shared" si="781"/>
        <v>4.8744460856720684</v>
      </c>
      <c r="DW449" s="2">
        <f t="shared" si="820"/>
        <v>0.16949152542373724</v>
      </c>
      <c r="DX449" s="2">
        <f t="shared" si="821"/>
        <v>9.375</v>
      </c>
      <c r="DY449" s="2">
        <f t="shared" si="822"/>
        <v>2.3843930635838007</v>
      </c>
      <c r="DZ449" s="2">
        <f t="shared" si="823"/>
        <v>-4.8913043478260976</v>
      </c>
      <c r="EA449" s="2">
        <f t="shared" ref="EA449:EG456" si="908">100*((U449/U437)-1)</f>
        <v>-3.4682080924855363</v>
      </c>
      <c r="EB449" s="2">
        <f t="shared" si="908"/>
        <v>4.6082949308755783</v>
      </c>
      <c r="EC449" s="2">
        <f t="shared" si="908"/>
        <v>7.4704142011834396</v>
      </c>
      <c r="ED449" s="2">
        <f t="shared" si="908"/>
        <v>-7.1839080459770166</v>
      </c>
      <c r="EE449" s="2">
        <f t="shared" si="908"/>
        <v>-7.1979434447300816</v>
      </c>
      <c r="EF449" s="2">
        <f t="shared" si="908"/>
        <v>-6.1013443640124176</v>
      </c>
      <c r="EG449" s="2">
        <f t="shared" si="908"/>
        <v>3.0973451327433787</v>
      </c>
      <c r="EH449" s="2">
        <f t="shared" si="880"/>
        <v>0.99009900990099098</v>
      </c>
      <c r="EI449" s="2">
        <f t="shared" si="849"/>
        <v>5.1546391752577359</v>
      </c>
      <c r="EJ449" s="2">
        <f t="shared" si="849"/>
        <v>5.8943089430894435</v>
      </c>
      <c r="EK449" s="2">
        <f t="shared" si="849"/>
        <v>0.16949152542373724</v>
      </c>
      <c r="EL449" s="2">
        <f t="shared" si="849"/>
        <v>7.3938506588579811</v>
      </c>
      <c r="EM449" s="2">
        <f t="shared" si="849"/>
        <v>0.80064051240993361</v>
      </c>
      <c r="EN449" s="2">
        <f t="shared" si="849"/>
        <v>3.4866468842729814</v>
      </c>
      <c r="EO449" s="2">
        <f t="shared" si="849"/>
        <v>2.3843930635838007</v>
      </c>
      <c r="EP449" s="2">
        <f t="shared" si="849"/>
        <v>6.1102831594634921</v>
      </c>
      <c r="EQ449" s="2">
        <f t="shared" si="849"/>
        <v>3.2183908045976928</v>
      </c>
      <c r="ER449" s="2">
        <f t="shared" si="849"/>
        <v>7.4704142011834396</v>
      </c>
      <c r="ES449" s="2">
        <f t="shared" si="849"/>
        <v>3.7931034482758585</v>
      </c>
      <c r="ET449" s="2">
        <f t="shared" si="849"/>
        <v>2.2314049586776852</v>
      </c>
      <c r="EU449" s="2">
        <f t="shared" si="887"/>
        <v>4.5999999999999996</v>
      </c>
      <c r="EV449" s="2">
        <f t="shared" si="887"/>
        <v>4.4000000000000004</v>
      </c>
      <c r="EW449" s="2">
        <f t="shared" si="888"/>
        <v>0.19181585677747748</v>
      </c>
      <c r="EX449" s="2">
        <f t="shared" si="888"/>
        <v>3.1451036454610559</v>
      </c>
      <c r="EY449" s="2">
        <f t="shared" si="889"/>
        <v>-18.784176891627911</v>
      </c>
      <c r="EZ449" s="2">
        <f t="shared" si="889"/>
        <v>40.716140387600362</v>
      </c>
      <c r="FA449" s="2">
        <f t="shared" si="826"/>
        <v>-1.5327257663628857</v>
      </c>
      <c r="FB449" s="2">
        <f t="shared" si="733"/>
        <v>2.9385917430316155</v>
      </c>
      <c r="FC449" s="2">
        <f t="shared" si="733"/>
        <v>2.7497708524289566</v>
      </c>
      <c r="FD449" s="2">
        <f t="shared" si="733"/>
        <v>2.1739130434782705</v>
      </c>
      <c r="FE449" s="2">
        <f t="shared" si="733"/>
        <v>0.88385924335039334</v>
      </c>
      <c r="FF449" s="2">
        <f t="shared" si="733"/>
        <v>1.5650741350905939</v>
      </c>
      <c r="FG449" s="2">
        <f t="shared" si="733"/>
        <v>1.8598884066955979</v>
      </c>
      <c r="FH449" s="2">
        <v>4.7</v>
      </c>
      <c r="FI449" s="2">
        <v>4.2</v>
      </c>
      <c r="FL449" s="2">
        <f t="shared" si="901"/>
        <v>1.0166732023300096</v>
      </c>
      <c r="FM449" s="2">
        <f t="shared" si="901"/>
        <v>0.88764972258139618</v>
      </c>
      <c r="FN449" s="2">
        <f t="shared" si="798"/>
        <v>1.1001641978531485</v>
      </c>
      <c r="FQ449" s="2">
        <f t="shared" si="902"/>
        <v>4.1291316850112114</v>
      </c>
      <c r="FR449" s="2">
        <f t="shared" si="902"/>
        <v>3.5981545924551828</v>
      </c>
      <c r="FS449" s="2">
        <f t="shared" si="800"/>
        <v>4.4738125705721332</v>
      </c>
      <c r="FT449" s="2">
        <f t="shared" si="903"/>
        <v>3.2304712025134075</v>
      </c>
      <c r="FU449" s="2">
        <f t="shared" si="903"/>
        <v>2.8185897960290029</v>
      </c>
      <c r="FX449" s="2">
        <f t="shared" si="872"/>
        <v>3.9436763965364774</v>
      </c>
      <c r="FY449" s="2">
        <f t="shared" si="872"/>
        <v>3.9116946446719147</v>
      </c>
      <c r="FZ449" s="2">
        <f t="shared" si="813"/>
        <v>5.2651257342380964</v>
      </c>
      <c r="GA449" s="2">
        <f t="shared" si="873"/>
        <v>2.7251671392841237</v>
      </c>
      <c r="GB449" s="2">
        <f t="shared" si="873"/>
        <v>2.429572458921947</v>
      </c>
      <c r="GE449" s="2">
        <f t="shared" si="881"/>
        <v>-8.8823065081928796</v>
      </c>
      <c r="GF449" s="2">
        <f t="shared" si="881"/>
        <v>-7.6869992415812378</v>
      </c>
      <c r="GG449" s="2">
        <f t="shared" si="874"/>
        <v>-19.302405076246021</v>
      </c>
      <c r="GH449" s="2">
        <f t="shared" si="874"/>
        <v>31.468784813785611</v>
      </c>
      <c r="GI449" s="2">
        <f t="shared" si="832"/>
        <v>-2.5963377972123447</v>
      </c>
      <c r="GJ449" s="2">
        <f t="shared" si="833"/>
        <v>4.7918683446273258</v>
      </c>
      <c r="GK449" s="2">
        <v>4.8</v>
      </c>
      <c r="GN449" s="2">
        <f t="shared" si="752"/>
        <v>0</v>
      </c>
      <c r="GQ449" s="2">
        <f t="shared" ref="GQ449:GQ456" si="909">F449-2</f>
        <v>1.7999999999999998</v>
      </c>
      <c r="GT449" s="27">
        <f t="shared" ca="1" si="734"/>
        <v>103.83250532292408</v>
      </c>
      <c r="GU449" s="27">
        <f t="shared" ca="1" si="890"/>
        <v>99.029911075181886</v>
      </c>
      <c r="GV449" s="27">
        <f t="shared" ca="1" si="890"/>
        <v>100.40983606557377</v>
      </c>
      <c r="GW449" s="27">
        <f t="shared" ca="1" si="891"/>
        <v>101.21858339680121</v>
      </c>
      <c r="GX449" s="27">
        <f t="shared" ca="1" si="891"/>
        <v>104.3227665706052</v>
      </c>
      <c r="GY449" s="27">
        <f t="shared" ca="1" si="737"/>
        <v>102.72861356932155</v>
      </c>
      <c r="GZ449" s="27">
        <f t="shared" ca="1" si="738"/>
        <v>148.63318499682137</v>
      </c>
      <c r="HA449" s="27">
        <f t="shared" ca="1" si="892"/>
        <v>98.617511520737324</v>
      </c>
      <c r="HB449" s="27">
        <f t="shared" ca="1" si="892"/>
        <v>101.43322475570031</v>
      </c>
      <c r="HC449" s="27">
        <f t="shared" ca="1" si="892"/>
        <v>96.805111821086271</v>
      </c>
      <c r="HD449" s="27">
        <f t="shared" ca="1" si="892"/>
        <v>97.514204545454547</v>
      </c>
      <c r="HE449" s="27">
        <f t="shared" ca="1" si="740"/>
        <v>101.26353790613717</v>
      </c>
      <c r="HG449" s="27">
        <f t="shared" ca="1" si="741"/>
        <v>101.43988480921526</v>
      </c>
      <c r="HH449" s="27">
        <f t="shared" ca="1" si="893"/>
        <v>96.040372670807443</v>
      </c>
      <c r="HI449" s="27">
        <f t="shared" ca="1" si="893"/>
        <v>108.92857142857142</v>
      </c>
      <c r="HJ449" s="27">
        <f t="shared" ca="1" si="894"/>
        <v>101.62538699690404</v>
      </c>
      <c r="HK449" s="27">
        <f t="shared" ca="1" si="894"/>
        <v>100.36153289949385</v>
      </c>
      <c r="HL449" s="27">
        <f t="shared" ca="1" si="744"/>
        <v>100.96798212956067</v>
      </c>
      <c r="HM449" s="27">
        <f t="shared" ca="1" si="745"/>
        <v>64.946325350949635</v>
      </c>
      <c r="HN449" s="27">
        <f t="shared" ca="1" si="895"/>
        <v>101.1183597390494</v>
      </c>
      <c r="HO449" s="27">
        <f t="shared" ca="1" si="895"/>
        <v>100.85413929040736</v>
      </c>
      <c r="HP449" s="27">
        <f t="shared" ca="1" si="895"/>
        <v>103.90041493775935</v>
      </c>
      <c r="HQ449" s="27">
        <f t="shared" ca="1" si="895"/>
        <v>102.84879474068664</v>
      </c>
      <c r="HR449" s="27">
        <f t="shared" ca="1" si="747"/>
        <v>99.729972997299726</v>
      </c>
      <c r="HT449" s="27">
        <f t="shared" ca="1" si="896"/>
        <v>151.88244845482939</v>
      </c>
      <c r="HU449" s="27">
        <f t="shared" ca="1" si="896"/>
        <v>30.053443380651569</v>
      </c>
      <c r="HV449" s="27">
        <f t="shared" ca="1" si="896"/>
        <v>34.411058937209042</v>
      </c>
      <c r="HW449" s="27">
        <f t="shared" ca="1" si="897"/>
        <v>497.32372103750862</v>
      </c>
      <c r="HX449" s="27">
        <f t="shared" ca="1" si="897"/>
        <v>501.64481590357127</v>
      </c>
      <c r="HY449" s="27">
        <f t="shared" ca="1" si="802"/>
        <v>1000</v>
      </c>
      <c r="HZ449" s="27">
        <f t="shared" ca="1" si="898"/>
        <v>6.5417246124973349</v>
      </c>
      <c r="IA449" s="27">
        <f t="shared" ca="1" si="898"/>
        <v>9.6093063160698069</v>
      </c>
      <c r="IB449" s="27">
        <f t="shared" ca="1" si="898"/>
        <v>30.833659365583447</v>
      </c>
      <c r="IC449" s="27">
        <f t="shared" ca="1" si="898"/>
        <v>48.129099338902265</v>
      </c>
      <c r="ID449" s="27">
        <f t="shared" ca="1" si="898"/>
        <v>24.145922254432747</v>
      </c>
      <c r="IE449" s="27">
        <f t="shared" ca="1" si="898"/>
        <v>23.702610836295559</v>
      </c>
      <c r="IG449" s="28">
        <f t="shared" ca="1" si="899"/>
        <v>0.80357835008958856</v>
      </c>
      <c r="IH449" s="28">
        <f t="shared" ca="1" si="899"/>
        <v>-0.14641556915767409</v>
      </c>
      <c r="II449" s="28">
        <f t="shared" ca="1" si="899"/>
        <v>0.32117153771932322</v>
      </c>
      <c r="IJ449" s="28">
        <f t="shared" ca="1" si="787"/>
        <v>1.4225051839123171</v>
      </c>
      <c r="IK449" s="24">
        <f t="shared" ca="1" si="803"/>
        <v>0.44417086526107935</v>
      </c>
      <c r="IL449" s="28">
        <f t="shared" ca="1" si="788"/>
        <v>2.3673123894084442</v>
      </c>
      <c r="IM449" s="28">
        <f t="shared" ca="1" si="804"/>
        <v>3.7230081906180201</v>
      </c>
      <c r="IN449" s="3">
        <f t="shared" ca="1" si="805"/>
        <v>3.7898175733207613</v>
      </c>
      <c r="IO449" s="2">
        <f t="shared" si="827"/>
        <v>3.8</v>
      </c>
      <c r="IQ449" s="2">
        <f t="shared" ca="1" si="838"/>
        <v>0.97833431865123766</v>
      </c>
      <c r="IR449" s="3"/>
      <c r="IS449" s="3">
        <f t="shared" ca="1" si="790"/>
        <v>5.885403020200683E-2</v>
      </c>
      <c r="IT449" s="3">
        <f t="shared" ca="1" si="791"/>
        <v>7.6109426980124351E-3</v>
      </c>
      <c r="IU449" s="3">
        <f t="shared" si="792"/>
        <v>0</v>
      </c>
      <c r="IV449" s="3">
        <f t="shared" ca="1" si="793"/>
        <v>-6.6464972900019265E-2</v>
      </c>
      <c r="IW449" s="3"/>
      <c r="IX449" s="28">
        <f ca="1">$HL449/100*(GZ449-100)*AL449/1000+(HM449-100)*HZ449/$HY449</f>
        <v>2.1069532081093301E-2</v>
      </c>
      <c r="IY449" s="28">
        <f ca="1">$HL449/100*(HA449-100)*AM449/1000+(HN449-100)*IA449/$HY449</f>
        <v>-3.0089467129065049E-3</v>
      </c>
      <c r="IZ449" s="28">
        <f ca="1">$HL449/100*(HB449-100)*AN449/1000+(HO449-100)*IB449/$HY449</f>
        <v>6.6310878265795972E-2</v>
      </c>
      <c r="JA449" s="28">
        <f ca="1">$HL449/100*(HC449-100)*AO449/1000+(HP449-100)*IC449/$HY449</f>
        <v>2.4328230589599487E-2</v>
      </c>
      <c r="JB449" s="28">
        <f ca="1">$HL449/100*(HD449-100)*AP449/1000+(HQ449-100)*ID449/$HY449</f>
        <v>1.6266752995195047E-2</v>
      </c>
      <c r="JC449" s="28">
        <f ca="1">$HL449/100*(HE449-100)*AQ449/1000+(HR449-100)*IE449/$HY449</f>
        <v>2.3945345140265355E-2</v>
      </c>
      <c r="JE449" s="3">
        <f t="shared" ca="1" si="906"/>
        <v>-0.10299655687803437</v>
      </c>
      <c r="JF449" s="3">
        <f t="shared" ca="1" si="906"/>
        <v>-3.7784541493147816E-3</v>
      </c>
      <c r="JG449" s="3">
        <f t="shared" ca="1" si="906"/>
        <v>5.4067384821435263E-2</v>
      </c>
      <c r="JH449" s="3">
        <f t="shared" ca="1" si="906"/>
        <v>-2.9156059052022898E-3</v>
      </c>
      <c r="JI449" s="3">
        <f t="shared" ca="1" si="906"/>
        <v>-1.615171830837768E-2</v>
      </c>
      <c r="JJ449" s="3">
        <f t="shared" ca="1" si="906"/>
        <v>-2.1966742997943933E-3</v>
      </c>
      <c r="JK449" s="3">
        <f>IO449-IO448</f>
        <v>0</v>
      </c>
      <c r="JL449" s="3">
        <f t="shared" ca="1" si="794"/>
        <v>4.8929172056599107E-2</v>
      </c>
      <c r="JN449" s="10">
        <f>COUNTIF(EI449:ET449,"&gt;2")</f>
        <v>10</v>
      </c>
      <c r="JP449" s="2">
        <f>AVERAGE(CS449,CS437,CS425,CS413,CS401,CS389,CS377,CS365,CS353,CS341)</f>
        <v>0.36499988685524382</v>
      </c>
      <c r="JQ449" s="2">
        <f>CS449-JP449</f>
        <v>-0.14917254872573923</v>
      </c>
      <c r="JR449" s="2">
        <f>AVERAGE(CT449,CT437,CT425,CT413,CT401,CT389,CT377,CT365,CT353,CT341)</f>
        <v>0.394524643710089</v>
      </c>
      <c r="JS449" s="2">
        <f>CT449-JR449</f>
        <v>-9.9973833695378267E-2</v>
      </c>
      <c r="JT449" s="2">
        <f>AVERAGE(CS401,CS389,CS377,CS365,CS353,CS341,CS329,CS317,CS305,CS293)</f>
        <v>0.37953372099503435</v>
      </c>
      <c r="JU449" s="2">
        <f>MIN(CS401,CS389,CS377,CS365,CS353,CS341,CS329,CS317,CS305,CS293)</f>
        <v>-0.45829514207149402</v>
      </c>
      <c r="JV449" s="2">
        <f>MAX(CS401,CS389,CS377,CS365,CS353,CS341,CS329,CS317,CS305,CS293)-JU449</f>
        <v>1.1770732193401348</v>
      </c>
      <c r="JW449" s="2">
        <f>AVERAGE(CX401,CX389,CX377,CX365,CX353,CX341,CX329,CX317,CX305,CX293)</f>
        <v>0.28621369872738012</v>
      </c>
      <c r="JX449" s="2">
        <f>MIN(CX401,CX389,CX377,CX365,CX353,CX341,CX329,CX317,CX305,CX293)</f>
        <v>-0.96916299559470875</v>
      </c>
      <c r="JY449" s="2">
        <f>MAX(CX401,CX389,CX377,CX365,CX353,CX341,CX329,CX317,CX305,CX293)-JX449</f>
        <v>1.6143242859172919</v>
      </c>
      <c r="JZ449" s="2">
        <f>AVERAGE(CT401,CT389,CT377,CT365,CT353,CT341,CT329,CT317,CT305,CT293)</f>
        <v>0.41181710546995609</v>
      </c>
      <c r="KA449" s="2">
        <f>MIN(CT401,CT389,CT377,CT365,CT353,CT341,CT329,CT317,CT305,CT293)</f>
        <v>-0.63810391978122416</v>
      </c>
      <c r="KB449" s="2">
        <f>MAX(CT401,CT389,CT377,CT365,CT353,CT341,CT329,CT317,CT305,CT293)-KA449</f>
        <v>1.490376647053957</v>
      </c>
      <c r="KC449" s="2">
        <f>AVERAGE(CW401,CW389,CW377,CW365,CW353,CW341,CW329,CW317,CW305,CW293)</f>
        <v>0.33496563834680937</v>
      </c>
      <c r="KD449" s="2">
        <f>MIN(CW401,CW389,CW377,CW365,CW353,CW341,CW329,CW317,CW305,CW293)</f>
        <v>-0.20100502512563098</v>
      </c>
      <c r="KE449" s="2">
        <f>MAX(CW401,CW389,CW377,CW365,CW353,CW341,CW329,CW317,CW305,CW293)-KD449</f>
        <v>1.1728223234735415</v>
      </c>
      <c r="KH449" s="2">
        <f>(DN449*$DN$4)+(FB449*$FB$3)+(FC449*$FC$3)+(FD449*$FD$3)+(FE449*$FE$3)+(FF449*$FF$3)+(FG449*$FG$3)</f>
        <v>2.6477537850248756</v>
      </c>
      <c r="KI449" s="2">
        <f>F449-KH449</f>
        <v>1.1522462149751242</v>
      </c>
      <c r="KJ449" s="2">
        <f>MAX(DN449,FB449:FG449)</f>
        <v>3.7230081906180192</v>
      </c>
      <c r="KK449" s="2">
        <f>MIN(DN449,FB449:FG449)</f>
        <v>0.88385924335039334</v>
      </c>
      <c r="KL449" s="2">
        <f t="shared" si="828"/>
        <v>2.8391489472676259</v>
      </c>
      <c r="KO449" s="2">
        <f>'[1]Model data'!L189</f>
        <v>84.983329999999995</v>
      </c>
      <c r="KP449" s="2">
        <f>100*((BO443/BO431)-1)</f>
        <v>1.9910161466553333</v>
      </c>
      <c r="KQ449" s="2">
        <f t="shared" si="857"/>
        <v>1.850957807953435</v>
      </c>
      <c r="KR449" s="2">
        <f>100*((BO437/BO425)-1)</f>
        <v>1.5674362089915128</v>
      </c>
      <c r="KS449" s="2">
        <f t="shared" si="850"/>
        <v>2.6029439371824781</v>
      </c>
      <c r="KT449" s="3">
        <f>'[1]Model data'!K189</f>
        <v>1.348233</v>
      </c>
      <c r="KU449" s="3">
        <f>'[1]Model data'!L189</f>
        <v>84.983329999999995</v>
      </c>
      <c r="KV449" s="3">
        <f t="shared" si="773"/>
        <v>63.033118162810133</v>
      </c>
      <c r="KW449" s="2">
        <f t="shared" si="774"/>
        <v>118.03805808348361</v>
      </c>
      <c r="KX449" s="2">
        <f t="shared" si="837"/>
        <v>115.31090287896953</v>
      </c>
      <c r="LA449">
        <v>2</v>
      </c>
      <c r="LB449">
        <v>0</v>
      </c>
      <c r="LE449" s="2">
        <v>153.64103098085812</v>
      </c>
      <c r="LF449" s="2">
        <v>167.15805638070015</v>
      </c>
      <c r="LG449" s="2">
        <v>108.83271697343852</v>
      </c>
      <c r="LH449" s="2">
        <v>105.69333824278269</v>
      </c>
      <c r="LI449" s="2">
        <v>111.76892320615163</v>
      </c>
      <c r="LJ449" s="2">
        <v>116.92042670242451</v>
      </c>
      <c r="LK449" s="2">
        <v>122.72679296813122</v>
      </c>
      <c r="LL449" s="2">
        <v>139.73566252716515</v>
      </c>
      <c r="LM449" s="2">
        <v>143.99847371693147</v>
      </c>
      <c r="LN449" s="2">
        <v>129.19573898833164</v>
      </c>
      <c r="LO449" s="2">
        <v>161.23546544164398</v>
      </c>
      <c r="LP449" s="2">
        <v>152.46348284451003</v>
      </c>
      <c r="LQ449" s="2">
        <v>166.74011790801143</v>
      </c>
      <c r="LR449" s="2">
        <v>149.42499336968777</v>
      </c>
      <c r="LS449" s="2">
        <v>149.76209270146381</v>
      </c>
      <c r="LT449" s="2">
        <v>190.79111236115196</v>
      </c>
      <c r="LU449" s="2">
        <v>147.55155003449784</v>
      </c>
      <c r="LV449" s="2">
        <v>148.0349260537499</v>
      </c>
      <c r="LW449" s="2">
        <v>118.04179034885435</v>
      </c>
      <c r="LX449" s="2">
        <v>85.688354491132387</v>
      </c>
      <c r="LY449" s="2">
        <v>106.72639026154637</v>
      </c>
      <c r="LZ449" s="2">
        <v>143.72024092824265</v>
      </c>
      <c r="MA449" s="2">
        <v>148.40520133393082</v>
      </c>
      <c r="MB449" s="2">
        <v>146.43274585539783</v>
      </c>
      <c r="MC449" s="2">
        <v>158.88458897233434</v>
      </c>
      <c r="MD449" s="2">
        <v>144.42142341616332</v>
      </c>
      <c r="ME449" s="2">
        <v>167.47488193198487</v>
      </c>
      <c r="MF449" s="2">
        <v>147.63241018513563</v>
      </c>
      <c r="MG449" s="2">
        <v>160.51163631153824</v>
      </c>
      <c r="MH449" s="2">
        <v>112.47675415183093</v>
      </c>
      <c r="MI449" s="2">
        <v>196.1419811394648</v>
      </c>
      <c r="MJ449" s="2">
        <v>155.36684813739166</v>
      </c>
      <c r="MK449" s="2">
        <v>149.1776033731708</v>
      </c>
      <c r="ML449" s="2">
        <v>132.12338476865264</v>
      </c>
      <c r="MM449" s="2">
        <v>139.80082131238873</v>
      </c>
      <c r="MN449" s="2">
        <v>173.06101346384608</v>
      </c>
      <c r="MO449" s="2">
        <v>168.11871549139178</v>
      </c>
      <c r="MP449" s="2">
        <v>163.96021124811622</v>
      </c>
      <c r="MQ449" s="2">
        <v>90.112233531102746</v>
      </c>
      <c r="MR449" s="2">
        <v>96.99605058432148</v>
      </c>
      <c r="MS449" s="10">
        <v>157.11423198573203</v>
      </c>
      <c r="MT449" s="2">
        <v>157.7117262191143</v>
      </c>
      <c r="MU449" s="2">
        <v>140.7360593231881</v>
      </c>
      <c r="MV449" s="2">
        <v>86.861360057671561</v>
      </c>
      <c r="MX449" s="22">
        <v>0.66300000000000003</v>
      </c>
      <c r="MY449" s="22">
        <v>0.1578</v>
      </c>
      <c r="MZ449" s="22">
        <v>0.61709999999999998</v>
      </c>
      <c r="NA449" s="22">
        <v>0.38379999999999997</v>
      </c>
      <c r="NB449" s="22">
        <v>0.39190000000000003</v>
      </c>
      <c r="NC449" s="22">
        <v>0.37609999999999999</v>
      </c>
      <c r="ND449" s="22">
        <v>0.62419999999999998</v>
      </c>
      <c r="NE449" s="22">
        <v>2.403</v>
      </c>
      <c r="NF449" s="22">
        <v>0.88649999999999995</v>
      </c>
      <c r="NG449" s="22">
        <v>4.4865000000000004</v>
      </c>
      <c r="NH449" s="23">
        <v>9.5150000000000006</v>
      </c>
      <c r="NI449" s="22">
        <v>15.3529</v>
      </c>
      <c r="NJ449" s="22">
        <v>0.34770000000000001</v>
      </c>
      <c r="NK449" s="22">
        <v>0.23799999999999999</v>
      </c>
      <c r="NL449" s="23">
        <v>7.2510000000000003</v>
      </c>
      <c r="NM449" s="3">
        <v>3.23</v>
      </c>
      <c r="NN449" s="22">
        <v>2.6457999999999999</v>
      </c>
      <c r="NO449" s="22">
        <v>3.6867999999999999</v>
      </c>
      <c r="NP449" s="22">
        <v>0.16170000000000001</v>
      </c>
      <c r="NQ449" s="22">
        <v>3.5427</v>
      </c>
      <c r="NR449" s="23">
        <v>9.7000000000000003E-2</v>
      </c>
      <c r="NS449" s="22">
        <v>2.0394000000000001</v>
      </c>
      <c r="NT449" s="22">
        <v>11.1927</v>
      </c>
      <c r="NU449" s="23">
        <v>8.8610000000000007</v>
      </c>
      <c r="NV449" s="3">
        <v>4.49</v>
      </c>
      <c r="NW449" s="22">
        <v>0.80379999999999996</v>
      </c>
      <c r="NX449" s="22">
        <v>1.1321000000000001</v>
      </c>
      <c r="NY449" s="22">
        <v>78.272300000000001</v>
      </c>
      <c r="NZ449" s="22">
        <v>27.976900000000001</v>
      </c>
      <c r="OA449" s="23">
        <v>2.8359999999999999</v>
      </c>
      <c r="OB449" s="22">
        <v>1.0189999999999999</v>
      </c>
      <c r="OC449" s="22">
        <v>1.5617000000000001</v>
      </c>
      <c r="OD449" s="22">
        <v>3.1869999999999998</v>
      </c>
      <c r="OE449" s="22">
        <v>2.1951000000000001</v>
      </c>
      <c r="OF449" s="22">
        <v>13.0283</v>
      </c>
      <c r="OG449" s="22">
        <v>0.4738</v>
      </c>
      <c r="OH449" s="23">
        <v>2.2429999999999999</v>
      </c>
      <c r="OI449" s="22">
        <v>4.4477000000000002</v>
      </c>
      <c r="OJ449" s="22">
        <v>10.385899999999999</v>
      </c>
      <c r="OK449" s="22">
        <v>5.68</v>
      </c>
      <c r="OL449" s="22">
        <v>0.48359999999999997</v>
      </c>
      <c r="OM449" s="23">
        <v>3.4060000000000001</v>
      </c>
      <c r="ON449" s="22">
        <v>3.4331999999999998</v>
      </c>
      <c r="OO449" s="22">
        <v>10.553100000000001</v>
      </c>
      <c r="OQ449">
        <f t="shared" si="829"/>
        <v>-7</v>
      </c>
      <c r="OR449" s="23">
        <f t="shared" ca="1" si="871"/>
        <v>1.0444501525748704</v>
      </c>
      <c r="OS449" s="23">
        <f t="shared" ca="1" si="871"/>
        <v>1.0376418096640254</v>
      </c>
      <c r="OT449" s="23">
        <f t="shared" ca="1" si="871"/>
        <v>1.0063788480921538</v>
      </c>
      <c r="OU449" s="23">
        <f t="shared" ca="1" si="871"/>
        <v>1.009068649561917</v>
      </c>
      <c r="OV449" s="23">
        <f t="shared" ca="1" si="871"/>
        <v>1.0039704049606508</v>
      </c>
      <c r="OW449" s="23">
        <f t="shared" ca="1" si="871"/>
        <v>1.0011067823203836</v>
      </c>
      <c r="OX449" s="23">
        <f t="shared" ca="1" si="871"/>
        <v>1.0047437344013903</v>
      </c>
      <c r="OY449" s="23">
        <f t="shared" ca="1" si="871"/>
        <v>1.0340501144036087</v>
      </c>
      <c r="OZ449" s="23">
        <f t="shared" ca="1" si="871"/>
        <v>1.024763529779583</v>
      </c>
      <c r="PA449" s="23">
        <f t="shared" ca="1" si="869"/>
        <v>1.0191892592245724</v>
      </c>
      <c r="PB449" s="23">
        <f t="shared" ca="1" si="869"/>
        <v>1.0001200521222138</v>
      </c>
      <c r="PC449" s="23">
        <f t="shared" ca="1" si="869"/>
        <v>1.0369627726259778</v>
      </c>
      <c r="PD449" s="23">
        <f t="shared" ca="1" si="869"/>
        <v>1.0167058864375145</v>
      </c>
      <c r="PE449" s="23">
        <f t="shared" ca="1" si="869"/>
        <v>1.0329126144599268</v>
      </c>
      <c r="PF449" s="23">
        <f t="shared" ca="1" si="869"/>
        <v>1.0380591347354398</v>
      </c>
      <c r="PG449" s="23">
        <f t="shared" ca="1" si="869"/>
        <v>1.0322712684374329</v>
      </c>
      <c r="PH449" s="23">
        <f t="shared" ca="1" si="870"/>
        <v>1.0329384467264311</v>
      </c>
      <c r="PI449" s="23">
        <f t="shared" ca="1" si="870"/>
        <v>1.0181538529953695</v>
      </c>
      <c r="PJ449" s="23">
        <f t="shared" ca="1" si="870"/>
        <v>1.0342538109755084</v>
      </c>
      <c r="PK449" s="23">
        <f t="shared" ca="1" si="870"/>
        <v>1.0071187199526077</v>
      </c>
      <c r="PL449" s="23">
        <f t="shared" ca="1" si="870"/>
        <v>1.012935544199282</v>
      </c>
      <c r="PM449" s="23">
        <f t="shared" ca="1" si="870"/>
        <v>1.0187140249521054</v>
      </c>
      <c r="PN449" s="23">
        <f t="shared" ca="1" si="870"/>
        <v>1.0349801770272109</v>
      </c>
      <c r="PO449" s="23">
        <f t="shared" ca="1" si="851"/>
        <v>1.0687389868436321</v>
      </c>
      <c r="PP449" s="23">
        <f t="shared" ca="1" si="851"/>
        <v>1.0245438270731773</v>
      </c>
      <c r="PQ449" s="23">
        <f t="shared" ca="1" si="851"/>
        <v>1.0013630796279243</v>
      </c>
      <c r="PR449" s="23">
        <f t="shared" ref="PR449:PW456" ca="1" si="910">ME449/OFFSET(ME449,$OQ449,0)</f>
        <v>1.0439416638439065</v>
      </c>
      <c r="PS449" s="23">
        <f t="shared" ca="1" si="910"/>
        <v>1.0264115259808018</v>
      </c>
      <c r="PT449" s="23">
        <f t="shared" ca="1" si="910"/>
        <v>1.0325622910165599</v>
      </c>
      <c r="PU449" s="23">
        <f t="shared" ca="1" si="910"/>
        <v>1.0586152019452357</v>
      </c>
      <c r="PV449" s="23">
        <f t="shared" ca="1" si="910"/>
        <v>1.0205928442698968</v>
      </c>
      <c r="PW449" s="23">
        <f t="shared" ca="1" si="910"/>
        <v>1.030962914081814</v>
      </c>
      <c r="PX449" s="23">
        <f t="shared" ca="1" si="855"/>
        <v>1.0314941329300862</v>
      </c>
      <c r="PY449" s="23">
        <f t="shared" ca="1" si="855"/>
        <v>1.0165390727210069</v>
      </c>
      <c r="PZ449" s="23">
        <f t="shared" ca="1" si="855"/>
        <v>1.0251553852031769</v>
      </c>
      <c r="QA449" s="23">
        <f t="shared" ca="1" si="855"/>
        <v>1.0331997045207164</v>
      </c>
      <c r="QB449" s="23">
        <f t="shared" ca="1" si="855"/>
        <v>1.0326485619941357</v>
      </c>
      <c r="QC449" s="23">
        <f t="shared" ca="1" si="855"/>
        <v>0.98569657394490506</v>
      </c>
      <c r="QD449" s="23">
        <f t="shared" ca="1" si="855"/>
        <v>0.99447541378505588</v>
      </c>
      <c r="QE449" s="23">
        <f t="shared" ca="1" si="855"/>
        <v>1.021766315765503</v>
      </c>
      <c r="QF449" s="23">
        <f t="shared" ca="1" si="883"/>
        <v>1.0922600637541362</v>
      </c>
      <c r="QG449" s="23">
        <f t="shared" ca="1" si="883"/>
        <v>1.0416190821966647</v>
      </c>
      <c r="QH449" s="23">
        <f t="shared" ca="1" si="883"/>
        <v>1.0335607916092449</v>
      </c>
      <c r="QI449" s="23">
        <f t="shared" ca="1" si="883"/>
        <v>1.0010877891447614</v>
      </c>
      <c r="QJ449" s="26">
        <f t="shared" ca="1" si="884"/>
        <v>1.0259734822705644</v>
      </c>
      <c r="QL449" s="3">
        <f t="shared" ca="1" si="751"/>
        <v>143.69422607647527</v>
      </c>
      <c r="QM449" s="3">
        <f t="shared" ca="1" si="753"/>
        <v>0.46611986756595059</v>
      </c>
      <c r="QN449" s="3">
        <f t="shared" ca="1" si="757"/>
        <v>0.40190431263498194</v>
      </c>
      <c r="QO449" s="3">
        <f t="shared" ca="1" si="762"/>
        <v>1.0515832639040656</v>
      </c>
      <c r="QP449" s="3">
        <f t="shared" ca="1" si="795"/>
        <v>2.1292224618871591</v>
      </c>
      <c r="QQ449" s="2">
        <f t="shared" ca="1" si="810"/>
        <v>4.2687583220493597</v>
      </c>
      <c r="QR449" s="3">
        <f t="shared" ca="1" si="754"/>
        <v>5.7390866567678112</v>
      </c>
      <c r="QS449" s="3">
        <f t="shared" ca="1" si="758"/>
        <v>4.9345516045069608</v>
      </c>
      <c r="QT449" s="3">
        <f t="shared" ca="1" si="761"/>
        <v>4.2731490679440043</v>
      </c>
      <c r="QU449" s="3">
        <f t="shared" ca="1" si="782"/>
        <v>4.3037808066963557</v>
      </c>
    </row>
    <row r="450" spans="1:463" x14ac:dyDescent="0.35">
      <c r="A450" t="s">
        <v>1515</v>
      </c>
      <c r="B450" s="21">
        <v>45901</v>
      </c>
      <c r="C450" t="s">
        <v>1065</v>
      </c>
      <c r="D450" s="2">
        <v>138.9</v>
      </c>
      <c r="E450" s="2">
        <v>139.30000000000001</v>
      </c>
      <c r="F450" s="2">
        <v>3.8</v>
      </c>
      <c r="G450" s="2">
        <v>136.19999999999999</v>
      </c>
      <c r="H450" s="2">
        <v>139.3676636386183</v>
      </c>
      <c r="I450" s="2">
        <v>135.89325173685847</v>
      </c>
      <c r="J450" s="2">
        <v>133.19999999999999</v>
      </c>
      <c r="K450" s="2">
        <v>144.4</v>
      </c>
      <c r="L450" s="2">
        <v>144.09676899528449</v>
      </c>
      <c r="M450" s="2">
        <v>133.4</v>
      </c>
      <c r="N450" s="2">
        <v>122.3</v>
      </c>
      <c r="O450" s="2">
        <v>141.69999999999999</v>
      </c>
      <c r="P450" s="2">
        <v>146.1</v>
      </c>
      <c r="Q450" s="2">
        <v>121</v>
      </c>
      <c r="R450" s="2">
        <v>138.5</v>
      </c>
      <c r="S450" s="2">
        <v>122.3</v>
      </c>
      <c r="T450" s="2">
        <v>171.3</v>
      </c>
      <c r="U450" s="2">
        <v>166.5</v>
      </c>
      <c r="V450" s="2">
        <v>159.4</v>
      </c>
      <c r="W450" s="2">
        <v>147.5</v>
      </c>
      <c r="X450" s="2">
        <v>127.4</v>
      </c>
      <c r="Y450" s="2">
        <v>181.9</v>
      </c>
      <c r="Z450" s="2">
        <v>182.9</v>
      </c>
      <c r="AA450" s="2">
        <v>139.5</v>
      </c>
      <c r="AB450" s="2">
        <v>112.6</v>
      </c>
      <c r="AC450" s="2">
        <v>109.4</v>
      </c>
      <c r="AD450" s="2">
        <v>160.69999999999999</v>
      </c>
      <c r="AE450" s="2">
        <v>124.4</v>
      </c>
      <c r="AF450" s="2">
        <v>138.5</v>
      </c>
      <c r="AG450" s="22">
        <v>499.16460000000001</v>
      </c>
      <c r="AH450" s="22">
        <v>500.83539999999999</v>
      </c>
      <c r="AI450" s="22">
        <v>151.14859999999999</v>
      </c>
      <c r="AJ450" s="22">
        <v>27.9895</v>
      </c>
      <c r="AK450" s="22">
        <v>33.663200000000003</v>
      </c>
      <c r="AL450" s="22">
        <v>5.0990000000000002</v>
      </c>
      <c r="AM450" s="22">
        <v>9.8544999999999998</v>
      </c>
      <c r="AN450" s="22">
        <v>27.623999999999999</v>
      </c>
      <c r="AO450" s="22">
        <v>50.6524</v>
      </c>
      <c r="AP450" s="22">
        <v>20.9255</v>
      </c>
      <c r="AQ450" s="22">
        <v>23.786200000000001</v>
      </c>
      <c r="AR450" s="2">
        <v>142.5</v>
      </c>
      <c r="AS450" s="2">
        <v>156.30000000000001</v>
      </c>
      <c r="AT450" s="2">
        <v>121</v>
      </c>
      <c r="AU450" s="2">
        <v>146.9</v>
      </c>
      <c r="AV450" s="2">
        <v>125.9</v>
      </c>
      <c r="AW450" s="2">
        <v>139.80000000000001</v>
      </c>
      <c r="AX450" s="2">
        <v>138.5</v>
      </c>
      <c r="AY450" s="2">
        <v>141.9</v>
      </c>
      <c r="AZ450" s="2">
        <v>134.69999999999999</v>
      </c>
      <c r="BA450" s="2">
        <v>147.5</v>
      </c>
      <c r="BB450" s="2">
        <v>151.69999999999999</v>
      </c>
      <c r="BC450" s="2">
        <v>123.7</v>
      </c>
      <c r="BD450" s="3">
        <v>1.68</v>
      </c>
      <c r="BE450" s="3">
        <v>0.8</v>
      </c>
      <c r="BF450" s="3">
        <v>0.71</v>
      </c>
      <c r="BG450" s="3">
        <v>0.32</v>
      </c>
      <c r="BH450" s="3">
        <v>0.27</v>
      </c>
      <c r="BI450" s="2">
        <v>406.1</v>
      </c>
      <c r="BJ450" s="2">
        <v>4.5</v>
      </c>
      <c r="BK450" s="2">
        <v>4.4000000000000004</v>
      </c>
      <c r="BL450" s="2">
        <v>156.6</v>
      </c>
      <c r="BM450" s="2">
        <v>144.4</v>
      </c>
      <c r="BN450" s="10">
        <v>734</v>
      </c>
      <c r="BO450" s="3">
        <v>84.91</v>
      </c>
      <c r="BP450" s="22">
        <v>1.3505</v>
      </c>
      <c r="BQ450" s="3">
        <v>67.985454545454559</v>
      </c>
      <c r="BR450" s="23">
        <v>2.9742857142857138</v>
      </c>
      <c r="BS450" s="2">
        <v>237.7</v>
      </c>
      <c r="BT450" s="3">
        <v>107.16</v>
      </c>
      <c r="BU450" s="2">
        <v>2.4</v>
      </c>
      <c r="BV450" s="2">
        <v>3</v>
      </c>
      <c r="BW450" s="2">
        <v>5</v>
      </c>
      <c r="BX450" s="2">
        <v>4.2</v>
      </c>
      <c r="BY450" s="23">
        <v>324.245</v>
      </c>
      <c r="BZ450" s="2">
        <v>112</v>
      </c>
      <c r="CA450" s="2">
        <v>122.5</v>
      </c>
      <c r="CB450" s="3">
        <v>120.95</v>
      </c>
      <c r="CC450" s="2">
        <v>123.1</v>
      </c>
      <c r="CD450" s="2">
        <v>165</v>
      </c>
      <c r="CE450" s="2">
        <v>112.17843216382327</v>
      </c>
      <c r="CF450" s="3">
        <v>121.2455665121911</v>
      </c>
      <c r="CG450" s="2">
        <v>122.98364714656473</v>
      </c>
      <c r="CH450" s="23">
        <v>330.48365485926928</v>
      </c>
      <c r="CI450" s="3">
        <v>122.64105746780116</v>
      </c>
      <c r="CM450" s="2">
        <f t="shared" si="905"/>
        <v>50.340951162868983</v>
      </c>
      <c r="CN450" s="2">
        <f t="shared" si="905"/>
        <v>2.2023589146876814</v>
      </c>
      <c r="CO450" s="2">
        <f t="shared" si="764"/>
        <v>87.353992270416811</v>
      </c>
      <c r="CR450" s="2">
        <f t="shared" si="877"/>
        <v>0</v>
      </c>
      <c r="CS450" s="2">
        <f t="shared" si="877"/>
        <v>0</v>
      </c>
      <c r="CT450" s="2">
        <f t="shared" si="878"/>
        <v>0</v>
      </c>
      <c r="CU450" s="2">
        <f t="shared" si="878"/>
        <v>8.970408196474948E-2</v>
      </c>
      <c r="CV450" s="2">
        <f t="shared" si="878"/>
        <v>6.0341474065631541E-2</v>
      </c>
      <c r="CW450" s="2">
        <f t="shared" si="769"/>
        <v>-0.21126760563381081</v>
      </c>
      <c r="CX450" s="2">
        <f t="shared" si="770"/>
        <v>-0.27624309392265584</v>
      </c>
      <c r="CY450" s="2">
        <f t="shared" si="815"/>
        <v>-0.1632653061224513</v>
      </c>
      <c r="CZ450" s="2">
        <f t="shared" si="775"/>
        <v>-0.11661807580174263</v>
      </c>
      <c r="DA450" s="2">
        <f t="shared" si="776"/>
        <v>0.35650623885917243</v>
      </c>
      <c r="DB450" s="2">
        <f t="shared" si="777"/>
        <v>0.31466331025802385</v>
      </c>
      <c r="DC450" s="2">
        <f t="shared" si="859"/>
        <v>-0.39244542555799999</v>
      </c>
      <c r="DF450" s="2">
        <f t="shared" si="879"/>
        <v>1.081775798728879</v>
      </c>
      <c r="DG450" s="2">
        <f t="shared" si="879"/>
        <v>0.72650565065841555</v>
      </c>
      <c r="DH450" s="2">
        <f t="shared" si="772"/>
        <v>1.9923386225621398</v>
      </c>
      <c r="DI450" s="2">
        <f t="shared" si="900"/>
        <v>3.8659516567985941</v>
      </c>
      <c r="DJ450" s="2">
        <f t="shared" si="900"/>
        <v>2.0341466449744328</v>
      </c>
      <c r="DM450" s="2">
        <f t="shared" si="886"/>
        <v>4.0449438202247228</v>
      </c>
      <c r="DN450" s="2">
        <f t="shared" si="886"/>
        <v>3.8002980625931619</v>
      </c>
      <c r="DO450" s="2">
        <f t="shared" si="780"/>
        <v>3.4954407294832781</v>
      </c>
      <c r="DP450" s="2">
        <f t="shared" si="817"/>
        <v>2.8571428571428483</v>
      </c>
      <c r="DQ450" s="2">
        <f t="shared" si="854"/>
        <v>1.316036855729589</v>
      </c>
      <c r="DR450" s="2">
        <f t="shared" si="818"/>
        <v>4.7135605511240026</v>
      </c>
      <c r="DS450" s="2">
        <f t="shared" si="819"/>
        <v>3.9443854030759318</v>
      </c>
      <c r="DT450" s="2" t="e">
        <v>#N/A</v>
      </c>
      <c r="DU450" s="2" t="e">
        <v>#N/A</v>
      </c>
      <c r="DV450" s="2">
        <f t="shared" si="781"/>
        <v>4.2678440029433329</v>
      </c>
      <c r="DW450" s="2">
        <f t="shared" si="820"/>
        <v>0.41493775933609811</v>
      </c>
      <c r="DX450" s="2">
        <f t="shared" si="821"/>
        <v>9.3171665603063225</v>
      </c>
      <c r="DY450" s="2">
        <f t="shared" si="822"/>
        <v>3.9009752438109446</v>
      </c>
      <c r="DZ450" s="2">
        <f t="shared" si="823"/>
        <v>-1.2116316639741553</v>
      </c>
      <c r="EA450" s="2">
        <f t="shared" si="908"/>
        <v>5.5133079847908606</v>
      </c>
      <c r="EB450" s="2">
        <f t="shared" si="908"/>
        <v>4.3193717277486776</v>
      </c>
      <c r="EC450" s="2">
        <f t="shared" si="908"/>
        <v>7.1947674418604723</v>
      </c>
      <c r="ED450" s="2">
        <f t="shared" si="908"/>
        <v>-8.411214953271017</v>
      </c>
      <c r="EE450" s="2">
        <f t="shared" si="908"/>
        <v>-4.9137480397281834</v>
      </c>
      <c r="EF450" s="2">
        <f t="shared" si="908"/>
        <v>-3.9895013123359524</v>
      </c>
      <c r="EG450" s="2">
        <f t="shared" si="908"/>
        <v>2.7245949926362201</v>
      </c>
      <c r="EH450" s="2">
        <f t="shared" si="880"/>
        <v>1.0771992818671361</v>
      </c>
      <c r="EI450" s="2">
        <f t="shared" si="849"/>
        <v>4.5487894350696889</v>
      </c>
      <c r="EJ450" s="2">
        <f t="shared" si="849"/>
        <v>5.8226134055518131</v>
      </c>
      <c r="EK450" s="2">
        <f t="shared" si="849"/>
        <v>0.41493775933609811</v>
      </c>
      <c r="EL450" s="2">
        <f t="shared" si="849"/>
        <v>7.2262773722627793</v>
      </c>
      <c r="EM450" s="2">
        <f t="shared" si="849"/>
        <v>0.39872408293459838</v>
      </c>
      <c r="EN450" s="2">
        <f t="shared" si="849"/>
        <v>3.4789045151739639</v>
      </c>
      <c r="EO450" s="2">
        <f t="shared" si="849"/>
        <v>3.9009752438109446</v>
      </c>
      <c r="EP450" s="2">
        <f t="shared" si="849"/>
        <v>4.646017699115057</v>
      </c>
      <c r="EQ450" s="2">
        <f t="shared" si="849"/>
        <v>2.6676829268292623</v>
      </c>
      <c r="ER450" s="2">
        <f t="shared" si="849"/>
        <v>7.1947674418604723</v>
      </c>
      <c r="ES450" s="2">
        <f t="shared" si="849"/>
        <v>3.9753255654557895</v>
      </c>
      <c r="ET450" s="2">
        <f t="shared" si="849"/>
        <v>2.0627062706270571</v>
      </c>
      <c r="EU450" s="2">
        <f t="shared" si="887"/>
        <v>4.5</v>
      </c>
      <c r="EV450" s="2">
        <f t="shared" si="887"/>
        <v>4.4000000000000004</v>
      </c>
      <c r="EW450" s="2">
        <f t="shared" si="888"/>
        <v>0.77220077220077066</v>
      </c>
      <c r="EX450" s="2">
        <f t="shared" si="888"/>
        <v>3.5125448028673789</v>
      </c>
      <c r="EY450" s="2">
        <f t="shared" si="889"/>
        <v>-10.10042434530931</v>
      </c>
      <c r="EZ450" s="2">
        <f t="shared" si="889"/>
        <v>27.903251908355784</v>
      </c>
      <c r="FA450" s="2">
        <f t="shared" si="826"/>
        <v>-5.0339592489013318</v>
      </c>
      <c r="FB450" s="2">
        <f t="shared" ref="FB450:FG456" si="911">100*((BY450/BY438)-1)</f>
        <v>3.0225715847133294</v>
      </c>
      <c r="FC450" s="2">
        <f t="shared" si="911"/>
        <v>2.8466483011937438</v>
      </c>
      <c r="FD450" s="2">
        <f t="shared" si="911"/>
        <v>2.4247491638796026</v>
      </c>
      <c r="FE450" s="2">
        <f t="shared" si="911"/>
        <v>1.1625961860153966</v>
      </c>
      <c r="FF450" s="2">
        <f t="shared" si="911"/>
        <v>1.5676567656765616</v>
      </c>
      <c r="FG450" s="2">
        <f t="shared" si="911"/>
        <v>2.3573200992555998</v>
      </c>
      <c r="FH450" s="2">
        <v>4.8</v>
      </c>
      <c r="FI450" s="2">
        <v>3.9</v>
      </c>
      <c r="FL450" s="2">
        <f t="shared" si="901"/>
        <v>0.94363185264623173</v>
      </c>
      <c r="FM450" s="2">
        <f t="shared" si="901"/>
        <v>0.72797516225631131</v>
      </c>
      <c r="FN450" s="2">
        <f t="shared" si="798"/>
        <v>0.90686527277250573</v>
      </c>
      <c r="FQ450" s="2">
        <f t="shared" si="902"/>
        <v>3.8282907672938293</v>
      </c>
      <c r="FR450" s="2">
        <f t="shared" si="902"/>
        <v>2.9438521156267106</v>
      </c>
      <c r="FS450" s="2">
        <f t="shared" si="800"/>
        <v>3.6771043688941019</v>
      </c>
      <c r="FT450" s="2">
        <f t="shared" si="903"/>
        <v>3.536317668692357</v>
      </c>
      <c r="FU450" s="2">
        <f t="shared" si="903"/>
        <v>2.6724970535155768</v>
      </c>
      <c r="FX450" s="2">
        <f t="shared" si="872"/>
        <v>3.9111421257508105</v>
      </c>
      <c r="FY450" s="2">
        <f t="shared" si="872"/>
        <v>3.8483718975828474</v>
      </c>
      <c r="FZ450" s="2">
        <f t="shared" si="813"/>
        <v>5.2646938021987388</v>
      </c>
      <c r="GA450" s="2">
        <f t="shared" si="873"/>
        <v>2.7350653916300427</v>
      </c>
      <c r="GB450" s="2">
        <f t="shared" si="873"/>
        <v>2.4992262230025597</v>
      </c>
      <c r="GE450" s="2">
        <f t="shared" si="881"/>
        <v>-7.3021877597766869</v>
      </c>
      <c r="GF450" s="2">
        <f t="shared" si="881"/>
        <v>-6.2173198842082646</v>
      </c>
      <c r="GG450" s="2">
        <f t="shared" si="874"/>
        <v>-16.74859893586833</v>
      </c>
      <c r="GH450" s="2">
        <f t="shared" si="874"/>
        <v>38.289136559984406</v>
      </c>
      <c r="GI450" s="2">
        <f t="shared" si="832"/>
        <v>-3.2657504422370476</v>
      </c>
      <c r="GJ450" s="2">
        <f t="shared" si="833"/>
        <v>4.7826086956521685</v>
      </c>
      <c r="GK450" s="2">
        <v>4.8</v>
      </c>
      <c r="GN450" s="2">
        <f t="shared" si="752"/>
        <v>0</v>
      </c>
      <c r="GQ450" s="2">
        <f t="shared" si="909"/>
        <v>1.7999999999999998</v>
      </c>
      <c r="GT450" s="27">
        <f t="shared" ref="GT450:GT456" ca="1" si="912">P450/OFFSET(P450,-MONTH($B450),0)*100</f>
        <v>103.69056068133426</v>
      </c>
      <c r="GU450" s="27">
        <f t="shared" ca="1" si="890"/>
        <v>98.868229587712193</v>
      </c>
      <c r="GV450" s="27">
        <f t="shared" ca="1" si="890"/>
        <v>100.29274004683842</v>
      </c>
      <c r="GW450" s="27">
        <f t="shared" ca="1" si="891"/>
        <v>101.44706778370143</v>
      </c>
      <c r="GX450" s="27">
        <f t="shared" ca="1" si="891"/>
        <v>104.03458213256485</v>
      </c>
      <c r="GY450" s="27">
        <f t="shared" ref="GY450:GY456" ca="1" si="913">E450/OFFSET(E450,-MONTH($B450),0)*100</f>
        <v>102.72861356932155</v>
      </c>
      <c r="GZ450" s="27">
        <f t="shared" ref="GZ450:GZ456" ca="1" si="914">U450/OFFSET(U450,-MONTH($B450),0)*100</f>
        <v>105.84869675778765</v>
      </c>
      <c r="HA450" s="27">
        <f t="shared" ca="1" si="892"/>
        <v>100.82949308755759</v>
      </c>
      <c r="HB450" s="27">
        <f t="shared" ca="1" si="892"/>
        <v>104.69055374592833</v>
      </c>
      <c r="HC450" s="27">
        <f t="shared" ca="1" si="892"/>
        <v>99.361022364217249</v>
      </c>
      <c r="HD450" s="27">
        <f t="shared" ca="1" si="892"/>
        <v>98.366477272727266</v>
      </c>
      <c r="HE450" s="27">
        <f t="shared" ref="HE450:HE456" ca="1" si="915">AB450/OFFSET(AB450,-MONTH($B450),0)*100</f>
        <v>101.62454873646209</v>
      </c>
      <c r="HG450" s="27">
        <f t="shared" ref="HG450:HG456" ca="1" si="916">OFFSET(P450,-MONTH($B450),0)/P438*100</f>
        <v>101.14860014357501</v>
      </c>
      <c r="HH450" s="27">
        <f t="shared" ca="1" si="893"/>
        <v>99.91922455573507</v>
      </c>
      <c r="HI450" s="27">
        <f t="shared" ca="1" si="893"/>
        <v>108.9980855137205</v>
      </c>
      <c r="HJ450" s="27">
        <f t="shared" ca="1" si="894"/>
        <v>101.38996138996139</v>
      </c>
      <c r="HK450" s="27">
        <f t="shared" ca="1" si="894"/>
        <v>100.65264684554025</v>
      </c>
      <c r="HL450" s="27">
        <f t="shared" ref="HL450:HL456" ca="1" si="917">OFFSET(E450,-MONTH($B450),0)/E438*100</f>
        <v>101.04321907600597</v>
      </c>
      <c r="HM450" s="27">
        <f t="shared" ref="HM450:HM456" ca="1" si="918">OFFSET(U450,-MONTH($B450),0)/U438*100</f>
        <v>99.683143219264892</v>
      </c>
      <c r="HN450" s="27">
        <f t="shared" ca="1" si="895"/>
        <v>100.18467220683287</v>
      </c>
      <c r="HO450" s="27">
        <f t="shared" ca="1" si="895"/>
        <v>98.271446862996171</v>
      </c>
      <c r="HP450" s="27">
        <f t="shared" ca="1" si="895"/>
        <v>101.70593013809912</v>
      </c>
      <c r="HQ450" s="27">
        <f t="shared" ca="1" si="895"/>
        <v>101.3678905687545</v>
      </c>
      <c r="HR450" s="27">
        <f t="shared" ref="HR450:HR456" ca="1" si="919">OFFSET(AB450,-MONTH($B450),0)/AB438*100</f>
        <v>99.461400359066417</v>
      </c>
      <c r="HT450" s="27">
        <f t="shared" ca="1" si="896"/>
        <v>152.43333702791813</v>
      </c>
      <c r="HU450" s="27">
        <f t="shared" ca="1" si="896"/>
        <v>28.908297607715749</v>
      </c>
      <c r="HV450" s="27">
        <f t="shared" ca="1" si="896"/>
        <v>34.4147383793781</v>
      </c>
      <c r="HW450" s="27">
        <f t="shared" ca="1" si="897"/>
        <v>498.84994196351022</v>
      </c>
      <c r="HX450" s="27">
        <f t="shared" ca="1" si="897"/>
        <v>500.56664981253437</v>
      </c>
      <c r="HY450" s="27">
        <f t="shared" ca="1" si="802"/>
        <v>1000</v>
      </c>
      <c r="HZ450" s="27">
        <f t="shared" ca="1" si="898"/>
        <v>4.2652904916351195</v>
      </c>
      <c r="IA450" s="27">
        <f t="shared" ca="1" si="898"/>
        <v>9.7060889967039081</v>
      </c>
      <c r="IB450" s="27">
        <f t="shared" ca="1" si="898"/>
        <v>31.667584945245462</v>
      </c>
      <c r="IC450" s="27">
        <f t="shared" ca="1" si="898"/>
        <v>49.204207065290191</v>
      </c>
      <c r="ID450" s="27">
        <f t="shared" ca="1" si="898"/>
        <v>24.516930300011062</v>
      </c>
      <c r="IE450" s="27">
        <f t="shared" ca="1" si="898"/>
        <v>23.784324132609328</v>
      </c>
      <c r="IG450" s="28">
        <f t="shared" ca="1" si="899"/>
        <v>0.73872734977760146</v>
      </c>
      <c r="IH450" s="28">
        <f t="shared" ca="1" si="899"/>
        <v>-3.4343236220517007E-2</v>
      </c>
      <c r="II450" s="28">
        <f t="shared" ca="1" si="899"/>
        <v>0.31962413033483272</v>
      </c>
      <c r="IJ450" s="28">
        <f t="shared" ca="1" si="787"/>
        <v>1.4232426024479066</v>
      </c>
      <c r="IK450" s="24">
        <f t="shared" ca="1" si="803"/>
        <v>0.39923435855598943</v>
      </c>
      <c r="IL450" s="28">
        <f t="shared" ca="1" si="788"/>
        <v>2.3684347279945253</v>
      </c>
      <c r="IM450" s="28">
        <f t="shared" ca="1" si="804"/>
        <v>3.8002980625931713</v>
      </c>
      <c r="IN450" s="3">
        <f t="shared" ca="1" si="805"/>
        <v>3.7916773304424316</v>
      </c>
      <c r="IO450" s="2">
        <f t="shared" si="827"/>
        <v>3.8</v>
      </c>
      <c r="IQ450" s="2">
        <f t="shared" ca="1" si="838"/>
        <v>1.0240082438919171</v>
      </c>
      <c r="IR450" s="3"/>
      <c r="IS450" s="3">
        <f t="shared" ca="1" si="790"/>
        <v>0.11207233293715708</v>
      </c>
      <c r="IT450" s="3">
        <f t="shared" ca="1" si="791"/>
        <v>-1.5474073844904956E-3</v>
      </c>
      <c r="IU450" s="3">
        <f t="shared" si="792"/>
        <v>0</v>
      </c>
      <c r="IV450" s="3">
        <f t="shared" ca="1" si="793"/>
        <v>-0.11052492555266659</v>
      </c>
      <c r="IW450" s="3"/>
      <c r="IX450" s="28">
        <f ca="1">$HL450/100*(GZ450-100)*AL450/1000+(HM450-100)*HZ450/$HY450</f>
        <v>2.8782132612561802E-2</v>
      </c>
      <c r="IY450" s="28">
        <f ca="1">$HL450/100*(HA450-100)*AM450/1000+(HN450-100)*IA450/$HY450</f>
        <v>1.0051959733226418E-2</v>
      </c>
      <c r="IZ450" s="28">
        <f ca="1">$HL450/100*(HB450-100)*AN450/1000+(HO450-100)*IB450/$HY450</f>
        <v>7.6184471705079887E-2</v>
      </c>
      <c r="JA450" s="28">
        <f ca="1">$HL450/100*(HC450-100)*AO450/1000+(HP450-100)*IC450/$HY450</f>
        <v>5.1235543268801122E-2</v>
      </c>
      <c r="JB450" s="28">
        <f ca="1">$HL450/100*(HD450-100)*AP450/1000+(HQ450-100)*ID450/$HY450</f>
        <v>-1.0023981611444813E-3</v>
      </c>
      <c r="JC450" s="28">
        <f ca="1">$HL450/100*(HE450-100)*AQ450/1000+(HR450-100)*IE450/$HY450</f>
        <v>2.6234731775814524E-2</v>
      </c>
      <c r="JE450" s="3">
        <f t="shared" ca="1" si="906"/>
        <v>7.7126005314685012E-3</v>
      </c>
      <c r="JF450" s="3">
        <f t="shared" ca="1" si="906"/>
        <v>1.3060906446132923E-2</v>
      </c>
      <c r="JG450" s="3">
        <f t="shared" ca="1" si="906"/>
        <v>9.8735934392839148E-3</v>
      </c>
      <c r="JH450" s="3">
        <f t="shared" ca="1" si="906"/>
        <v>2.6907312679201635E-2</v>
      </c>
      <c r="JI450" s="3">
        <f t="shared" ca="1" si="906"/>
        <v>-1.7269151156339528E-2</v>
      </c>
      <c r="JJ450" s="3">
        <f t="shared" ca="1" si="906"/>
        <v>2.2893866355491697E-3</v>
      </c>
      <c r="JK450" s="3">
        <f>IO450-IO449</f>
        <v>0</v>
      </c>
      <c r="JL450" s="3">
        <f t="shared" ca="1" si="794"/>
        <v>-1.7586193970752416E-2</v>
      </c>
      <c r="JN450" s="10">
        <f>COUNTIF(EI450:ET450,"&gt;2")</f>
        <v>10</v>
      </c>
      <c r="JP450" s="2">
        <f>AVERAGE(CS450,CS438,CS426,CS414,CS402,CS390,CS378,CS366,CS354,CS342)</f>
        <v>0.24287178388949299</v>
      </c>
      <c r="JQ450" s="2">
        <f>CS450-JP450</f>
        <v>-0.24287178388949299</v>
      </c>
      <c r="JR450" s="2">
        <f>AVERAGE(CT450,CT438,CT426,CT414,CT402,CT390,CT378,CT366,CT354,CT342)</f>
        <v>0.29003116129903472</v>
      </c>
      <c r="JS450" s="2">
        <f>CT450-JR450</f>
        <v>-0.29003116129903472</v>
      </c>
      <c r="JT450" s="2">
        <f>AVERAGE(CS402,CS390,CS378,CS366,CS354,CS342,CS330,CS318,CS306,CS294)</f>
        <v>0.22230054700395008</v>
      </c>
      <c r="JU450" s="2">
        <f>MIN(CS402,CS390,CS378,CS366,CS354,CS342,CS330,CS318,CS306,CS294)</f>
        <v>-9.9700897308070108E-2</v>
      </c>
      <c r="JV450" s="2">
        <f>MAX(CS402,CS390,CS378,CS366,CS354,CS342,CS330,CS318,CS306,CS294)-JU450</f>
        <v>0.56010605384582335</v>
      </c>
      <c r="JW450" s="2">
        <f>AVERAGE(CX402,CX390,CX378,CX366,CX354,CX342,CX330,CX318,CX306,CX294)</f>
        <v>-0.27670209960479081</v>
      </c>
      <c r="JX450" s="2">
        <f>MIN(CX402,CX390,CX378,CX366,CX354,CX342,CX330,CX318,CX306,CX294)</f>
        <v>-0.54945054945055727</v>
      </c>
      <c r="JY450" s="2">
        <f>MAX(CX402,CX390,CX378,CX366,CX354,CX342,CX330,CX318,CX306,CX294)-JX450</f>
        <v>0.99429040710180283</v>
      </c>
      <c r="JZ450" s="2">
        <f>AVERAGE(CT402,CT390,CT378,CT366,CT354,CT342,CT330,CT318,CT306,CT294)</f>
        <v>0.26904770560265845</v>
      </c>
      <c r="KA450" s="2">
        <f>MIN(CT402,CT390,CT378,CT366,CT354,CT342,CT330,CT318,CT306,CT294)</f>
        <v>0</v>
      </c>
      <c r="KB450" s="2">
        <f>MAX(CT402,CT390,CT378,CT366,CT354,CT342,CT330,CT318,CT306,CT294)-KA450</f>
        <v>0.64220183486238791</v>
      </c>
      <c r="KC450" s="2">
        <f>AVERAGE(CW402,CW390,CW378,CW366,CW354,CW342,CW330,CW318,CW306,CW294)</f>
        <v>-5.5690253765250372E-2</v>
      </c>
      <c r="KD450" s="2">
        <f>MIN(CW402,CW390,CW378,CW366,CW354,CW342,CW330,CW318,CW306,CW294)</f>
        <v>-0.86788813886210769</v>
      </c>
      <c r="KE450" s="2">
        <f>MAX(CW402,CW390,CW378,CW366,CW354,CW342,CW330,CW318,CW306,CW294)-KD450</f>
        <v>1.6711009902677416</v>
      </c>
      <c r="KH450" s="2">
        <f>(DN450*$DN$4)+(FB450*$FB$3)+(FC450*$FC$3)+(FD450*$FD$3)+(FE450*$FE$3)+(FF450*$FF$3)+(FG450*$FG$3)</f>
        <v>2.7767351948092172</v>
      </c>
      <c r="KI450" s="2">
        <f>F450-KH450</f>
        <v>1.0232648051907827</v>
      </c>
      <c r="KJ450" s="2">
        <f>MAX(DN450,FB450:FG450)</f>
        <v>3.8002980625931619</v>
      </c>
      <c r="KK450" s="2">
        <f>MIN(DN450,FB450:FG450)</f>
        <v>1.1625961860153966</v>
      </c>
      <c r="KL450" s="2">
        <f t="shared" si="828"/>
        <v>2.6377018765777653</v>
      </c>
      <c r="KO450" s="2">
        <f>KO449+(KO452-KO449)*1/3</f>
        <v>84.693330000000003</v>
      </c>
      <c r="KP450" s="2">
        <f>100*((BO444/BO432)-1)</f>
        <v>2.499396281091526</v>
      </c>
      <c r="KQ450" s="2">
        <f t="shared" si="857"/>
        <v>2.2689702161092562</v>
      </c>
      <c r="KR450" s="2">
        <f>100*((BO438/BO426)-1)</f>
        <v>4.2255251197641508</v>
      </c>
      <c r="KS450" s="2">
        <f t="shared" si="850"/>
        <v>3.1435212945974289</v>
      </c>
      <c r="KT450" s="3">
        <f>KT449+(KT452-KT449)*1/3</f>
        <v>1.3419110000000001</v>
      </c>
      <c r="KU450" s="3">
        <f t="shared" ref="KU450" si="920">KU449+(KU452-KU449)*1/3</f>
        <v>84.693330000000003</v>
      </c>
      <c r="KV450" s="3">
        <f t="shared" si="773"/>
        <v>63.11396955535799</v>
      </c>
      <c r="KW450" s="2">
        <f t="shared" si="774"/>
        <v>118.35614432695523</v>
      </c>
      <c r="KX450" s="2">
        <f t="shared" si="837"/>
        <v>115.45881000058191</v>
      </c>
      <c r="LA450">
        <v>2</v>
      </c>
      <c r="LB450">
        <v>0</v>
      </c>
      <c r="LE450" s="2">
        <v>154.7893376387174</v>
      </c>
      <c r="LF450" s="2">
        <v>168.20178852996261</v>
      </c>
      <c r="LG450" s="2">
        <v>108.99179196889799</v>
      </c>
      <c r="LH450" s="2">
        <v>105.69325941700765</v>
      </c>
      <c r="LI450" s="2">
        <v>111.72142685572493</v>
      </c>
      <c r="LJ450" s="2">
        <v>116.91983511542028</v>
      </c>
      <c r="LK450" s="2">
        <v>122.85165081221251</v>
      </c>
      <c r="LL450" s="2">
        <v>140.19747553903341</v>
      </c>
      <c r="LM450" s="2">
        <v>144.23612740878963</v>
      </c>
      <c r="LN450" s="2">
        <v>129.64140964541872</v>
      </c>
      <c r="LO450" s="2">
        <v>161.29922935817859</v>
      </c>
      <c r="LP450" s="2">
        <v>153.4352602579138</v>
      </c>
      <c r="LQ450" s="2">
        <v>168.15545997480865</v>
      </c>
      <c r="LR450" s="2">
        <v>149.93490624490676</v>
      </c>
      <c r="LS450" s="2">
        <v>148.52418890496125</v>
      </c>
      <c r="LT450" s="2">
        <v>189.33370515088558</v>
      </c>
      <c r="LU450" s="2">
        <v>148.29596304538006</v>
      </c>
      <c r="LV450" s="2">
        <v>148.76671391048495</v>
      </c>
      <c r="LW450" s="2">
        <v>118.7043190725155</v>
      </c>
      <c r="LX450" s="2">
        <v>82.82439165468115</v>
      </c>
      <c r="LY450" s="2">
        <v>107.06129984524567</v>
      </c>
      <c r="LZ450" s="2">
        <v>144.07378499117021</v>
      </c>
      <c r="MA450" s="2">
        <v>149.37685260238732</v>
      </c>
      <c r="MB450" s="2">
        <v>138.40633448030928</v>
      </c>
      <c r="MC450" s="2">
        <v>159.67556694307567</v>
      </c>
      <c r="MD450" s="2">
        <v>145.21066568404922</v>
      </c>
      <c r="ME450" s="2">
        <v>168.36232346802396</v>
      </c>
      <c r="MF450" s="2">
        <v>148.17883399432625</v>
      </c>
      <c r="MG450" s="2">
        <v>161.12334416038343</v>
      </c>
      <c r="MH450" s="2">
        <v>116.03879223008845</v>
      </c>
      <c r="MI450" s="2">
        <v>196.04539734240078</v>
      </c>
      <c r="MJ450" s="2">
        <v>156.24113353274583</v>
      </c>
      <c r="MK450" s="2">
        <v>149.89297567664971</v>
      </c>
      <c r="ML450" s="2">
        <v>131.98711261549894</v>
      </c>
      <c r="MM450" s="2">
        <v>140.19175949851805</v>
      </c>
      <c r="MN450" s="2">
        <v>173.5872122095779</v>
      </c>
      <c r="MO450" s="2">
        <v>169.33944069469146</v>
      </c>
      <c r="MP450" s="2">
        <v>164.33658689429552</v>
      </c>
      <c r="MQ450" s="2">
        <v>88.47693121306088</v>
      </c>
      <c r="MR450" s="2">
        <v>97.154988728127819</v>
      </c>
      <c r="MS450" s="10">
        <v>157.76056399603323</v>
      </c>
      <c r="MT450" s="2">
        <v>158.63610684320204</v>
      </c>
      <c r="MU450" s="2">
        <v>141.03443192738385</v>
      </c>
      <c r="MV450" s="2">
        <v>87.219955262821472</v>
      </c>
      <c r="MX450" s="22">
        <v>0.66300000000000003</v>
      </c>
      <c r="MY450" s="22">
        <v>0.1578</v>
      </c>
      <c r="MZ450" s="22">
        <v>0.61709999999999998</v>
      </c>
      <c r="NA450" s="22">
        <v>0.38379999999999997</v>
      </c>
      <c r="NB450" s="22">
        <v>0.39190000000000003</v>
      </c>
      <c r="NC450" s="22">
        <v>0.37609999999999999</v>
      </c>
      <c r="ND450" s="22">
        <v>0.62419999999999998</v>
      </c>
      <c r="NE450" s="22">
        <v>2.403</v>
      </c>
      <c r="NF450" s="22">
        <v>0.88649999999999995</v>
      </c>
      <c r="NG450" s="22">
        <v>4.4865000000000004</v>
      </c>
      <c r="NH450" s="23">
        <v>9.5150000000000006</v>
      </c>
      <c r="NI450" s="22">
        <v>15.3529</v>
      </c>
      <c r="NJ450" s="22">
        <v>0.34770000000000001</v>
      </c>
      <c r="NK450" s="22">
        <v>0.23799999999999999</v>
      </c>
      <c r="NL450" s="23">
        <v>7.2510000000000003</v>
      </c>
      <c r="NM450" s="3">
        <v>3.23</v>
      </c>
      <c r="NN450" s="22">
        <v>2.6457999999999999</v>
      </c>
      <c r="NO450" s="22">
        <v>3.6867999999999999</v>
      </c>
      <c r="NP450" s="22">
        <v>0.16170000000000001</v>
      </c>
      <c r="NQ450" s="22">
        <v>3.5427</v>
      </c>
      <c r="NR450" s="23">
        <v>9.7000000000000003E-2</v>
      </c>
      <c r="NS450" s="22">
        <v>2.0394000000000001</v>
      </c>
      <c r="NT450" s="22">
        <v>11.1927</v>
      </c>
      <c r="NU450" s="23">
        <v>8.8610000000000007</v>
      </c>
      <c r="NV450" s="3">
        <v>4.49</v>
      </c>
      <c r="NW450" s="22">
        <v>0.80379999999999996</v>
      </c>
      <c r="NX450" s="22">
        <v>1.1321000000000001</v>
      </c>
      <c r="NY450" s="22">
        <v>78.272300000000001</v>
      </c>
      <c r="NZ450" s="22">
        <v>27.976900000000001</v>
      </c>
      <c r="OA450" s="23">
        <v>2.8359999999999999</v>
      </c>
      <c r="OB450" s="22">
        <v>1.0189999999999999</v>
      </c>
      <c r="OC450" s="22">
        <v>1.5617000000000001</v>
      </c>
      <c r="OD450" s="22">
        <v>3.1869999999999998</v>
      </c>
      <c r="OE450" s="22">
        <v>2.1951000000000001</v>
      </c>
      <c r="OF450" s="22">
        <v>13.0283</v>
      </c>
      <c r="OG450" s="22">
        <v>0.4738</v>
      </c>
      <c r="OH450" s="23">
        <v>2.2429999999999999</v>
      </c>
      <c r="OI450" s="22">
        <v>4.4477000000000002</v>
      </c>
      <c r="OJ450" s="22">
        <v>10.385899999999999</v>
      </c>
      <c r="OK450" s="22">
        <v>5.68</v>
      </c>
      <c r="OL450" s="22">
        <v>0.48359999999999997</v>
      </c>
      <c r="OM450" s="23">
        <v>3.4060000000000001</v>
      </c>
      <c r="ON450" s="22">
        <v>3.4331999999999998</v>
      </c>
      <c r="OO450" s="22">
        <v>10.553100000000001</v>
      </c>
      <c r="OQ450">
        <f t="shared" si="829"/>
        <v>-8</v>
      </c>
      <c r="OR450" s="23">
        <f t="shared" ca="1" si="871"/>
        <v>1.0522563294557929</v>
      </c>
      <c r="OS450" s="23">
        <f t="shared" ca="1" si="871"/>
        <v>1.0441208280231447</v>
      </c>
      <c r="OT450" s="23">
        <f t="shared" ca="1" si="871"/>
        <v>1.0078498185424258</v>
      </c>
      <c r="OU450" s="23">
        <f t="shared" ca="1" si="871"/>
        <v>1.009067897001541</v>
      </c>
      <c r="OV450" s="23">
        <f t="shared" ca="1" si="871"/>
        <v>1.0035437664210267</v>
      </c>
      <c r="OW450" s="23">
        <f t="shared" ca="1" si="871"/>
        <v>1.0011017169799725</v>
      </c>
      <c r="OX450" s="23">
        <f t="shared" ca="1" si="871"/>
        <v>1.0057659246949484</v>
      </c>
      <c r="OY450" s="23">
        <f t="shared" ca="1" si="871"/>
        <v>1.0374675512205171</v>
      </c>
      <c r="OZ450" s="23">
        <f t="shared" ca="1" si="871"/>
        <v>1.0264547896231593</v>
      </c>
      <c r="PA450" s="23">
        <f t="shared" ca="1" si="869"/>
        <v>1.0227050311100192</v>
      </c>
      <c r="PB450" s="23">
        <f t="shared" ca="1" si="869"/>
        <v>1.0005155703870909</v>
      </c>
      <c r="PC450" s="23">
        <f t="shared" ca="1" si="869"/>
        <v>1.0435722044858426</v>
      </c>
      <c r="PD450" s="23">
        <f t="shared" ca="1" si="869"/>
        <v>1.0253360027447924</v>
      </c>
      <c r="PE450" s="23">
        <f t="shared" ca="1" si="869"/>
        <v>1.0364374293467251</v>
      </c>
      <c r="PF450" s="23">
        <f t="shared" ca="1" si="869"/>
        <v>1.0294787435249302</v>
      </c>
      <c r="PG450" s="23">
        <f t="shared" ca="1" si="869"/>
        <v>1.0243859976250076</v>
      </c>
      <c r="PH450" s="23">
        <f t="shared" ca="1" si="870"/>
        <v>1.0381497292849935</v>
      </c>
      <c r="PI450" s="23">
        <f t="shared" ca="1" si="870"/>
        <v>1.0231869397524738</v>
      </c>
      <c r="PJ450" s="23">
        <f t="shared" ca="1" si="870"/>
        <v>1.040058728499228</v>
      </c>
      <c r="PK450" s="23">
        <f t="shared" ca="1" si="870"/>
        <v>0.97345777964201852</v>
      </c>
      <c r="PL450" s="23">
        <f t="shared" ca="1" si="870"/>
        <v>1.0161141565424021</v>
      </c>
      <c r="PM450" s="23">
        <f t="shared" ca="1" si="870"/>
        <v>1.0212200066636354</v>
      </c>
      <c r="PN450" s="23">
        <f t="shared" ca="1" si="870"/>
        <v>1.0417564880513306</v>
      </c>
      <c r="PO450" s="23">
        <f t="shared" ca="1" si="870"/>
        <v>1.0101582458290967</v>
      </c>
      <c r="PP450" s="23">
        <f t="shared" ca="1" si="870"/>
        <v>1.0296443318012665</v>
      </c>
      <c r="PQ450" s="23">
        <f t="shared" ca="1" si="870"/>
        <v>1.006835384561974</v>
      </c>
      <c r="PR450" s="23">
        <f t="shared" ca="1" si="910"/>
        <v>1.0494734617052306</v>
      </c>
      <c r="PS450" s="23">
        <f t="shared" ca="1" si="910"/>
        <v>1.0302105271291286</v>
      </c>
      <c r="PT450" s="23">
        <f t="shared" ca="1" si="910"/>
        <v>1.0364973730601477</v>
      </c>
      <c r="PU450" s="23">
        <f t="shared" ca="1" si="910"/>
        <v>1.0921405973745972</v>
      </c>
      <c r="PV450" s="23">
        <f t="shared" ca="1" si="910"/>
        <v>1.0200902862168819</v>
      </c>
      <c r="PW450" s="23">
        <f t="shared" ca="1" si="910"/>
        <v>1.0367643822182884</v>
      </c>
      <c r="PX450" s="23">
        <f t="shared" ca="1" si="855"/>
        <v>1.0364406015501331</v>
      </c>
      <c r="PY450" s="23">
        <f t="shared" ca="1" si="855"/>
        <v>1.0154906135973845</v>
      </c>
      <c r="PZ450" s="23">
        <f t="shared" ca="1" si="855"/>
        <v>1.0280221236316767</v>
      </c>
      <c r="QA450" s="23">
        <f t="shared" ca="1" si="855"/>
        <v>1.0363411884270433</v>
      </c>
      <c r="QB450" s="23">
        <f t="shared" ca="1" si="855"/>
        <v>1.0401467166290488</v>
      </c>
      <c r="QC450" s="23">
        <f t="shared" ca="1" si="855"/>
        <v>0.98795927037674736</v>
      </c>
      <c r="QD450" s="23">
        <f t="shared" ca="1" si="855"/>
        <v>0.97642827539249755</v>
      </c>
      <c r="QE450" s="23">
        <f t="shared" ca="1" si="855"/>
        <v>1.0234405864255278</v>
      </c>
      <c r="QF450" s="23">
        <f t="shared" ca="1" si="883"/>
        <v>1.0967533718004883</v>
      </c>
      <c r="QG450" s="23">
        <f t="shared" ca="1" si="883"/>
        <v>1.0477242242830871</v>
      </c>
      <c r="QH450" s="23">
        <f t="shared" ca="1" si="883"/>
        <v>1.0357520297785536</v>
      </c>
      <c r="QI450" s="23">
        <f t="shared" ca="1" si="883"/>
        <v>1.0052206427045387</v>
      </c>
      <c r="QJ450" s="26">
        <f t="shared" ca="1" si="884"/>
        <v>1.0261707864289931</v>
      </c>
      <c r="QL450" s="3">
        <f t="shared" ca="1" si="751"/>
        <v>143.72185980077421</v>
      </c>
      <c r="QM450" s="3">
        <f t="shared" ca="1" si="753"/>
        <v>1.9230921835533543E-2</v>
      </c>
      <c r="QN450" s="3">
        <f t="shared" ca="1" si="757"/>
        <v>0.26173822251252715</v>
      </c>
      <c r="QO450" s="3">
        <f t="shared" ca="1" si="762"/>
        <v>0.97409993806398809</v>
      </c>
      <c r="QP450" s="3">
        <f t="shared" ca="1" si="795"/>
        <v>2.0844462535340336</v>
      </c>
      <c r="QQ450" s="2">
        <f t="shared" ca="1" si="810"/>
        <v>3.9284742403052464</v>
      </c>
      <c r="QR450" s="3">
        <f t="shared" ca="1" si="754"/>
        <v>0.2310153052752506</v>
      </c>
      <c r="QS450" s="3">
        <f t="shared" ca="1" si="758"/>
        <v>3.2094706069825265</v>
      </c>
      <c r="QT450" s="3">
        <f t="shared" ca="1" si="761"/>
        <v>3.9537026119236041</v>
      </c>
      <c r="QU450" s="3">
        <f t="shared" ca="1" si="782"/>
        <v>4.2123416689067827</v>
      </c>
    </row>
    <row r="451" spans="1:463" x14ac:dyDescent="0.35">
      <c r="A451" t="s">
        <v>1516</v>
      </c>
      <c r="B451" s="21">
        <v>45931</v>
      </c>
      <c r="C451" t="s">
        <v>1066</v>
      </c>
      <c r="D451" s="2">
        <v>139.5</v>
      </c>
      <c r="E451" s="2">
        <v>139.80000000000001</v>
      </c>
      <c r="F451" s="2">
        <v>3.6</v>
      </c>
      <c r="G451" s="2">
        <v>136.6</v>
      </c>
      <c r="H451" s="2">
        <v>139.57532651573797</v>
      </c>
      <c r="I451" s="2">
        <v>136.16991009853197</v>
      </c>
      <c r="J451" s="2">
        <v>133.9</v>
      </c>
      <c r="K451" s="2">
        <v>144.69999999999999</v>
      </c>
      <c r="L451" s="2">
        <v>144.3788887550277</v>
      </c>
      <c r="M451" s="2">
        <v>133.80000000000001</v>
      </c>
      <c r="N451" s="2">
        <v>123</v>
      </c>
      <c r="O451" s="2">
        <v>142.5</v>
      </c>
      <c r="P451" s="2">
        <v>146.69999999999999</v>
      </c>
      <c r="Q451" s="2">
        <v>122.2</v>
      </c>
      <c r="R451" s="2">
        <v>138.5</v>
      </c>
      <c r="S451" s="2">
        <v>123</v>
      </c>
      <c r="T451" s="2">
        <v>174.6</v>
      </c>
      <c r="U451" s="2">
        <v>169.3</v>
      </c>
      <c r="V451" s="2">
        <v>159.4</v>
      </c>
      <c r="W451" s="2">
        <v>152.69999999999999</v>
      </c>
      <c r="X451" s="2">
        <v>123.2</v>
      </c>
      <c r="Y451" s="2">
        <v>181.2</v>
      </c>
      <c r="Z451" s="2">
        <v>181.9</v>
      </c>
      <c r="AA451" s="2">
        <v>140.1</v>
      </c>
      <c r="AB451" s="2">
        <v>112.9</v>
      </c>
      <c r="AC451" s="2">
        <v>111.2</v>
      </c>
      <c r="AD451" s="2">
        <v>157.1</v>
      </c>
      <c r="AE451" s="2">
        <v>125.8</v>
      </c>
      <c r="AF451" s="2">
        <v>137.80000000000001</v>
      </c>
      <c r="AG451" s="22">
        <v>499.16460000000001</v>
      </c>
      <c r="AH451" s="22">
        <v>500.83539999999999</v>
      </c>
      <c r="AI451" s="22">
        <v>151.14859999999999</v>
      </c>
      <c r="AJ451" s="22">
        <v>27.9895</v>
      </c>
      <c r="AK451" s="22">
        <v>33.663200000000003</v>
      </c>
      <c r="AL451" s="22">
        <v>5.0990000000000002</v>
      </c>
      <c r="AM451" s="22">
        <v>9.8544999999999998</v>
      </c>
      <c r="AN451" s="22">
        <v>27.623999999999999</v>
      </c>
      <c r="AO451" s="22">
        <v>50.6524</v>
      </c>
      <c r="AP451" s="22">
        <v>20.9255</v>
      </c>
      <c r="AQ451" s="22">
        <v>23.786200000000001</v>
      </c>
      <c r="AR451" s="2">
        <v>143.19999999999999</v>
      </c>
      <c r="AS451" s="2">
        <v>156.80000000000001</v>
      </c>
      <c r="AT451" s="2">
        <v>122.2</v>
      </c>
      <c r="AU451" s="2">
        <v>147.9</v>
      </c>
      <c r="AV451" s="2">
        <v>126.4</v>
      </c>
      <c r="AW451" s="2">
        <v>139.6</v>
      </c>
      <c r="AX451" s="2">
        <v>138.5</v>
      </c>
      <c r="AY451" s="2">
        <v>141.69999999999999</v>
      </c>
      <c r="AZ451" s="2">
        <v>134.9</v>
      </c>
      <c r="BA451" s="2">
        <v>152.69999999999999</v>
      </c>
      <c r="BB451" s="2">
        <v>151.6</v>
      </c>
      <c r="BC451" s="2">
        <v>124</v>
      </c>
      <c r="BD451" s="3">
        <v>1.65</v>
      </c>
      <c r="BE451" s="3">
        <v>0.74</v>
      </c>
      <c r="BF451" s="3">
        <v>0.74</v>
      </c>
      <c r="BG451" s="3">
        <v>0.31</v>
      </c>
      <c r="BH451" s="3">
        <v>0.11</v>
      </c>
      <c r="BI451" s="2">
        <v>407.4</v>
      </c>
      <c r="BJ451" s="2">
        <v>4.3</v>
      </c>
      <c r="BK451" s="2">
        <v>4.2</v>
      </c>
      <c r="BL451" s="2">
        <v>156.5</v>
      </c>
      <c r="BM451" s="2">
        <v>144.4</v>
      </c>
      <c r="BN451" s="10">
        <v>740</v>
      </c>
      <c r="BO451" s="3">
        <v>84.43</v>
      </c>
      <c r="BP451" s="22">
        <v>1.3351</v>
      </c>
      <c r="BQ451" s="3">
        <v>64.543478260869563</v>
      </c>
      <c r="BR451" s="23">
        <v>3.1860869565217387</v>
      </c>
      <c r="BS451" s="2">
        <v>234.1</v>
      </c>
      <c r="BT451" s="3">
        <v>106.3</v>
      </c>
      <c r="BU451" s="2">
        <v>2.4</v>
      </c>
      <c r="BV451" s="2" t="e">
        <v>#N/A</v>
      </c>
      <c r="BW451" s="2">
        <v>4.9000000000000004</v>
      </c>
      <c r="BX451" s="2">
        <v>3.9</v>
      </c>
      <c r="BY451" s="23" t="e">
        <v>#N/A</v>
      </c>
      <c r="BZ451" s="2">
        <v>112.8</v>
      </c>
      <c r="CA451" s="2">
        <v>122.8</v>
      </c>
      <c r="CB451" s="3">
        <v>121.02</v>
      </c>
      <c r="CC451" s="2">
        <v>122.7</v>
      </c>
      <c r="CD451" s="2">
        <v>165.2</v>
      </c>
      <c r="CE451" s="2">
        <v>112.62661860004354</v>
      </c>
      <c r="CF451" s="3">
        <v>121.20714773932553</v>
      </c>
      <c r="CG451" s="2">
        <v>122.65028338704528</v>
      </c>
      <c r="CH451" s="23">
        <v>330.84942485066733</v>
      </c>
      <c r="CI451" s="3">
        <v>122.89438452968773</v>
      </c>
      <c r="CM451" s="2">
        <f t="shared" si="905"/>
        <v>48.343553487281525</v>
      </c>
      <c r="CN451" s="2">
        <f t="shared" si="905"/>
        <v>2.3864032331074365</v>
      </c>
      <c r="CO451" s="2">
        <f t="shared" si="764"/>
        <v>86.357878622905204</v>
      </c>
      <c r="CR451" s="2">
        <f t="shared" si="877"/>
        <v>0.43196544276457471</v>
      </c>
      <c r="CS451" s="2">
        <f t="shared" si="877"/>
        <v>0.35893754486719309</v>
      </c>
      <c r="CT451" s="2">
        <f t="shared" si="878"/>
        <v>0.29368575624082649</v>
      </c>
      <c r="CU451" s="2">
        <f t="shared" si="878"/>
        <v>0.14900362946324885</v>
      </c>
      <c r="CV451" s="2">
        <f t="shared" si="878"/>
        <v>0.20358506264109016</v>
      </c>
      <c r="CW451" s="2">
        <f t="shared" si="769"/>
        <v>0.56457304163726996</v>
      </c>
      <c r="CX451" s="2">
        <f t="shared" si="770"/>
        <v>0.20775623268696877</v>
      </c>
      <c r="CY451" s="2">
        <f t="shared" si="815"/>
        <v>0.57236304170073826</v>
      </c>
      <c r="CZ451" s="2">
        <f t="shared" si="775"/>
        <v>1.9264448336252089</v>
      </c>
      <c r="DA451" s="2">
        <f t="shared" si="776"/>
        <v>0.26642984014210602</v>
      </c>
      <c r="DB451" s="2">
        <f t="shared" si="777"/>
        <v>0</v>
      </c>
      <c r="DC451" s="2">
        <f t="shared" si="859"/>
        <v>0.32011819748829218</v>
      </c>
      <c r="DF451" s="2">
        <f t="shared" si="879"/>
        <v>1.8027699521909302</v>
      </c>
      <c r="DG451" s="2">
        <f t="shared" si="879"/>
        <v>2.4705621793386312</v>
      </c>
      <c r="DH451" s="2">
        <f t="shared" si="772"/>
        <v>2.3748839545033151</v>
      </c>
      <c r="DI451" s="2">
        <f t="shared" si="900"/>
        <v>3.1591128049451411</v>
      </c>
      <c r="DJ451" s="2">
        <f t="shared" si="900"/>
        <v>9.1046743603641076</v>
      </c>
      <c r="DM451" s="2">
        <f t="shared" si="886"/>
        <v>3.8719285182427314</v>
      </c>
      <c r="DN451" s="2">
        <f t="shared" si="886"/>
        <v>3.5555555555555638</v>
      </c>
      <c r="DO451" s="2">
        <f t="shared" si="780"/>
        <v>3.4065102195306589</v>
      </c>
      <c r="DP451" s="2">
        <f t="shared" si="817"/>
        <v>2.6053639846743337</v>
      </c>
      <c r="DQ451" s="2">
        <f t="shared" si="854"/>
        <v>1.328187557089378</v>
      </c>
      <c r="DR451" s="2">
        <f t="shared" si="818"/>
        <v>4.4765342960288725</v>
      </c>
      <c r="DS451" s="2">
        <f t="shared" si="819"/>
        <v>3.7496987024379731</v>
      </c>
      <c r="DT451" s="2" t="e">
        <v>#N/A</v>
      </c>
      <c r="DU451" s="2" t="e">
        <v>#N/A</v>
      </c>
      <c r="DV451" s="2">
        <f t="shared" si="781"/>
        <v>4.7794117647058876</v>
      </c>
      <c r="DW451" s="2">
        <f t="shared" si="820"/>
        <v>0.3284072249589487</v>
      </c>
      <c r="DX451" s="2">
        <f t="shared" si="821"/>
        <v>2.2248243559718883</v>
      </c>
      <c r="DY451" s="2">
        <f t="shared" si="822"/>
        <v>3.7453183520599342</v>
      </c>
      <c r="DZ451" s="2">
        <f t="shared" si="823"/>
        <v>1.4014839241550003</v>
      </c>
      <c r="EA451" s="2">
        <f t="shared" si="908"/>
        <v>0.95408467501492122</v>
      </c>
      <c r="EB451" s="2">
        <f t="shared" si="908"/>
        <v>4.1149575440888375</v>
      </c>
      <c r="EC451" s="2">
        <f t="shared" si="908"/>
        <v>7.5352112676056349</v>
      </c>
      <c r="ED451" s="2">
        <f t="shared" si="908"/>
        <v>-11.684587813620073</v>
      </c>
      <c r="EE451" s="2">
        <f t="shared" si="908"/>
        <v>-1.9480519480519654</v>
      </c>
      <c r="EF451" s="2">
        <f t="shared" si="908"/>
        <v>-1.4626218851570894</v>
      </c>
      <c r="EG451" s="2">
        <f t="shared" si="908"/>
        <v>3.0905077262693093</v>
      </c>
      <c r="EH451" s="2">
        <f t="shared" si="880"/>
        <v>1.1648745519713399</v>
      </c>
      <c r="EI451" s="2">
        <f t="shared" si="849"/>
        <v>4.908424908424891</v>
      </c>
      <c r="EJ451" s="2">
        <f t="shared" si="849"/>
        <v>5.8744091829844747</v>
      </c>
      <c r="EK451" s="2">
        <f t="shared" si="849"/>
        <v>0.3284072249589487</v>
      </c>
      <c r="EL451" s="2">
        <f t="shared" si="849"/>
        <v>5.1920341394025682</v>
      </c>
      <c r="EM451" s="2">
        <f t="shared" si="849"/>
        <v>0.31746031746031633</v>
      </c>
      <c r="EN451" s="2">
        <f t="shared" si="849"/>
        <v>2.7225901398086672</v>
      </c>
      <c r="EO451" s="2">
        <f t="shared" si="849"/>
        <v>3.7453183520599342</v>
      </c>
      <c r="EP451" s="2">
        <f t="shared" si="849"/>
        <v>4.3446244477172158</v>
      </c>
      <c r="EQ451" s="2">
        <f t="shared" si="849"/>
        <v>2.898550724637694</v>
      </c>
      <c r="ER451" s="2">
        <f t="shared" si="849"/>
        <v>7.5352112676056349</v>
      </c>
      <c r="ES451" s="2">
        <f t="shared" si="849"/>
        <v>3.7645448323066377</v>
      </c>
      <c r="ET451" s="2">
        <f t="shared" si="849"/>
        <v>2.3102310231023049</v>
      </c>
      <c r="EU451" s="2">
        <f t="shared" si="887"/>
        <v>4.3</v>
      </c>
      <c r="EV451" s="2">
        <f t="shared" si="887"/>
        <v>4.2</v>
      </c>
      <c r="EW451" s="2">
        <f t="shared" si="888"/>
        <v>0.7726980038634812</v>
      </c>
      <c r="EX451" s="2">
        <f t="shared" si="888"/>
        <v>3.5868005738880937</v>
      </c>
      <c r="EY451" s="2">
        <f t="shared" si="889"/>
        <v>-16.617757060409222</v>
      </c>
      <c r="EZ451" s="2">
        <f t="shared" si="889"/>
        <v>41.561360865957653</v>
      </c>
      <c r="FA451" s="2">
        <f t="shared" si="826"/>
        <v>-5.7947686116700208</v>
      </c>
      <c r="FB451" s="2" t="e">
        <f t="shared" si="911"/>
        <v>#N/A</v>
      </c>
      <c r="FC451" s="2">
        <f t="shared" si="911"/>
        <v>3.013698630136985</v>
      </c>
      <c r="FD451" s="2">
        <f t="shared" si="911"/>
        <v>2.2481265611989931</v>
      </c>
      <c r="FE451" s="2">
        <f t="shared" si="911"/>
        <v>0.94253065309866102</v>
      </c>
      <c r="FF451" s="2">
        <f t="shared" si="911"/>
        <v>1.2376237623762387</v>
      </c>
      <c r="FG451" s="2">
        <f t="shared" si="911"/>
        <v>2.1645021645021689</v>
      </c>
      <c r="FH451" s="2">
        <v>4.5999999999999996</v>
      </c>
      <c r="FI451" s="2">
        <v>3.5</v>
      </c>
      <c r="FL451" s="2">
        <f t="shared" si="901"/>
        <v>0.79054410906129746</v>
      </c>
      <c r="FM451" s="2">
        <f t="shared" si="901"/>
        <v>0.66735002912226005</v>
      </c>
      <c r="FN451" s="2">
        <f t="shared" si="798"/>
        <v>0.91082344361976819</v>
      </c>
      <c r="FQ451" s="2">
        <f t="shared" si="902"/>
        <v>3.1998720494973432</v>
      </c>
      <c r="FR451" s="2">
        <f t="shared" si="902"/>
        <v>2.6962405618654373</v>
      </c>
      <c r="FS451" s="2">
        <f t="shared" si="800"/>
        <v>3.6933726708540338</v>
      </c>
      <c r="FT451" s="2">
        <f t="shared" si="903"/>
        <v>3.2734214907201631</v>
      </c>
      <c r="FU451" s="2">
        <f t="shared" si="903"/>
        <v>2.5538046294649286</v>
      </c>
      <c r="FX451" s="2">
        <f t="shared" si="872"/>
        <v>3.6320107141007973</v>
      </c>
      <c r="FY451" s="2">
        <f t="shared" si="872"/>
        <v>3.5038239113540648</v>
      </c>
      <c r="FZ451" s="2">
        <f t="shared" si="813"/>
        <v>4.6395545304890318</v>
      </c>
      <c r="GA451" s="2">
        <f t="shared" si="873"/>
        <v>2.7566357632554883</v>
      </c>
      <c r="GB451" s="2">
        <f t="shared" si="873"/>
        <v>2.4654501805144946</v>
      </c>
      <c r="GE451" s="2">
        <f t="shared" si="881"/>
        <v>-4.6865811441700771</v>
      </c>
      <c r="GF451" s="2">
        <f t="shared" si="881"/>
        <v>-3.8511558538351527</v>
      </c>
      <c r="GG451" s="2">
        <f t="shared" si="874"/>
        <v>-15.309766344834319</v>
      </c>
      <c r="GH451" s="2">
        <f t="shared" si="874"/>
        <v>36.544164237109754</v>
      </c>
      <c r="GI451" s="2">
        <f t="shared" si="832"/>
        <v>-4.1475276952175122</v>
      </c>
      <c r="GJ451" s="2">
        <f t="shared" si="833"/>
        <v>4.6298529057149818</v>
      </c>
      <c r="GK451" s="2">
        <v>4.7</v>
      </c>
      <c r="GN451" s="2">
        <f t="shared" si="752"/>
        <v>-0.19999999999999973</v>
      </c>
      <c r="GQ451" s="2">
        <f t="shared" si="909"/>
        <v>1.6</v>
      </c>
      <c r="GT451" s="27">
        <f t="shared" ca="1" si="912"/>
        <v>104.1163946061036</v>
      </c>
      <c r="GU451" s="27">
        <f t="shared" ca="1" si="890"/>
        <v>99.434114793856097</v>
      </c>
      <c r="GV451" s="27">
        <f t="shared" ca="1" si="890"/>
        <v>102.22482435597189</v>
      </c>
      <c r="GW451" s="27">
        <f t="shared" ca="1" si="891"/>
        <v>101.98019801980197</v>
      </c>
      <c r="GX451" s="27">
        <f t="shared" ca="1" si="891"/>
        <v>104.25072046109509</v>
      </c>
      <c r="GY451" s="27">
        <f t="shared" ca="1" si="913"/>
        <v>103.09734513274338</v>
      </c>
      <c r="GZ451" s="27">
        <f t="shared" ca="1" si="914"/>
        <v>107.62873490146217</v>
      </c>
      <c r="HA451" s="27">
        <f t="shared" ca="1" si="892"/>
        <v>102.48847926267281</v>
      </c>
      <c r="HB451" s="27">
        <f t="shared" ca="1" si="892"/>
        <v>102.34527687296418</v>
      </c>
      <c r="HC451" s="27">
        <f t="shared" ca="1" si="892"/>
        <v>100.47923322683705</v>
      </c>
      <c r="HD451" s="27">
        <f t="shared" ca="1" si="892"/>
        <v>97.869318181818173</v>
      </c>
      <c r="HE451" s="27">
        <f t="shared" ca="1" si="915"/>
        <v>101.89530685920577</v>
      </c>
      <c r="HG451" s="27">
        <f t="shared" ca="1" si="916"/>
        <v>101.00358422939068</v>
      </c>
      <c r="HH451" s="27">
        <f t="shared" ca="1" si="893"/>
        <v>101.97856553998352</v>
      </c>
      <c r="HI451" s="27">
        <f t="shared" ca="1" si="893"/>
        <v>100</v>
      </c>
      <c r="HJ451" s="27">
        <f t="shared" ca="1" si="894"/>
        <v>100.61302681992339</v>
      </c>
      <c r="HK451" s="27">
        <f t="shared" ca="1" si="894"/>
        <v>100.21660649819495</v>
      </c>
      <c r="HL451" s="27">
        <f t="shared" ca="1" si="917"/>
        <v>100.44444444444444</v>
      </c>
      <c r="HM451" s="27">
        <f t="shared" ca="1" si="918"/>
        <v>93.798449612403118</v>
      </c>
      <c r="HN451" s="27">
        <f t="shared" ca="1" si="895"/>
        <v>98.726114649681534</v>
      </c>
      <c r="HO451" s="27">
        <f t="shared" ca="1" si="895"/>
        <v>98.523748395378689</v>
      </c>
      <c r="HP451" s="27">
        <f t="shared" ca="1" si="895"/>
        <v>100.40096230954289</v>
      </c>
      <c r="HQ451" s="27">
        <f t="shared" ca="1" si="895"/>
        <v>102.02898550724639</v>
      </c>
      <c r="HR451" s="27">
        <f t="shared" ca="1" si="919"/>
        <v>99.283154121863802</v>
      </c>
      <c r="HT451" s="27">
        <f t="shared" ca="1" si="896"/>
        <v>151.74758762946755</v>
      </c>
      <c r="HU451" s="27">
        <f t="shared" ca="1" si="896"/>
        <v>28.156678410536497</v>
      </c>
      <c r="HV451" s="27">
        <f t="shared" ca="1" si="896"/>
        <v>37.289116154933559</v>
      </c>
      <c r="HW451" s="27">
        <f t="shared" ca="1" si="897"/>
        <v>499.7230898670756</v>
      </c>
      <c r="HX451" s="27">
        <f t="shared" ca="1" si="897"/>
        <v>499.76537749150651</v>
      </c>
      <c r="HY451" s="27">
        <f t="shared" ca="1" si="802"/>
        <v>999.99999999999989</v>
      </c>
      <c r="HZ451" s="27">
        <f t="shared" ca="1" si="898"/>
        <v>4.5060232226923675</v>
      </c>
      <c r="IA451" s="27">
        <f t="shared" ca="1" si="898"/>
        <v>9.7911172706136806</v>
      </c>
      <c r="IB451" s="27">
        <f t="shared" ca="1" si="898"/>
        <v>31.399310777529877</v>
      </c>
      <c r="IC451" s="27">
        <f t="shared" ca="1" si="898"/>
        <v>49.548371522327187</v>
      </c>
      <c r="ID451" s="27">
        <f t="shared" ca="1" si="898"/>
        <v>24.213729162151552</v>
      </c>
      <c r="IE451" s="27">
        <f t="shared" ca="1" si="898"/>
        <v>23.685827709510789</v>
      </c>
      <c r="IG451" s="28">
        <f t="shared" ca="1" si="899"/>
        <v>0.77724404436094696</v>
      </c>
      <c r="IH451" s="28">
        <f t="shared" ca="1" si="899"/>
        <v>3.9800594783999076E-2</v>
      </c>
      <c r="II451" s="28">
        <f t="shared" ca="1" si="899"/>
        <v>7.5227572625552727E-2</v>
      </c>
      <c r="IJ451" s="28">
        <f t="shared" ca="1" si="787"/>
        <v>1.2991814968875282</v>
      </c>
      <c r="IK451" s="24">
        <f t="shared" ca="1" si="803"/>
        <v>0.4069092851170294</v>
      </c>
      <c r="IL451" s="28">
        <f t="shared" ca="1" si="788"/>
        <v>2.246625538680123</v>
      </c>
      <c r="IM451" s="28">
        <f t="shared" ca="1" si="804"/>
        <v>3.5555555555555758</v>
      </c>
      <c r="IN451" s="3">
        <f t="shared" ca="1" si="805"/>
        <v>3.545807035567651</v>
      </c>
      <c r="IO451" s="2">
        <f t="shared" si="827"/>
        <v>3.6</v>
      </c>
      <c r="IQ451" s="2">
        <f t="shared" ca="1" si="838"/>
        <v>0.89227221177049876</v>
      </c>
      <c r="IR451" s="3"/>
      <c r="IS451" s="3">
        <f t="shared" ca="1" si="790"/>
        <v>7.4143831004516075E-2</v>
      </c>
      <c r="IT451" s="3">
        <f t="shared" ca="1" si="791"/>
        <v>-0.24439655770927998</v>
      </c>
      <c r="IU451" s="3">
        <f t="shared" si="792"/>
        <v>-0.19999999999999973</v>
      </c>
      <c r="IV451" s="3">
        <f t="shared" ca="1" si="793"/>
        <v>-2.9747273295235799E-2</v>
      </c>
      <c r="IW451" s="3"/>
      <c r="IX451" s="28">
        <f ca="1">$HL451/100*(GZ451-100)*AL451/1000+(HM451-100)*HZ451/$HY451</f>
        <v>1.1127473284958545E-2</v>
      </c>
      <c r="IY451" s="28">
        <f ca="1">$HL451/100*(HA451-100)*AM451/1000+(HN451-100)*IA451/$HY451</f>
        <v>1.2158947901475486E-2</v>
      </c>
      <c r="IZ451" s="28">
        <f ca="1">$HL451/100*(HB451-100)*AN451/1000+(HO451-100)*IB451/$HY451</f>
        <v>1.8720582878714129E-2</v>
      </c>
      <c r="JA451" s="28">
        <f ca="1">$HL451/100*(HC451-100)*AO451/1000+(HP451-100)*IC451/$HY451</f>
        <v>4.4249228414718386E-2</v>
      </c>
      <c r="JB451" s="28">
        <f ca="1">$HL451/100*(HD451-100)*AP451/1000+(HQ451-100)*ID451/$HY451</f>
        <v>4.3455650160915335E-3</v>
      </c>
      <c r="JC451" s="28">
        <f ca="1">$HL451/100*(HE451-100)*AQ451/1000+(HR451-100)*IE451/$HY451</f>
        <v>2.8303425152919857E-2</v>
      </c>
      <c r="JE451" s="3">
        <f t="shared" ca="1" si="906"/>
        <v>-1.7654659327603257E-2</v>
      </c>
      <c r="JF451" s="3">
        <f t="shared" ca="1" si="906"/>
        <v>2.1069881682490681E-3</v>
      </c>
      <c r="JG451" s="3">
        <f t="shared" ca="1" si="906"/>
        <v>-5.7463888826365758E-2</v>
      </c>
      <c r="JH451" s="3">
        <f t="shared" ca="1" si="906"/>
        <v>-6.9863148540827355E-3</v>
      </c>
      <c r="JI451" s="3">
        <f t="shared" ca="1" si="906"/>
        <v>5.3479631772360148E-3</v>
      </c>
      <c r="JJ451" s="3">
        <f t="shared" ca="1" si="906"/>
        <v>2.068693377105333E-3</v>
      </c>
      <c r="JK451" s="3">
        <f>IO451-IO450</f>
        <v>-0.19999999999999973</v>
      </c>
      <c r="JL451" s="3">
        <f t="shared" ca="1" si="794"/>
        <v>-0.12488145184603071</v>
      </c>
      <c r="JN451" s="10">
        <f>COUNTIF(EI451:ET451,"&gt;2")</f>
        <v>10</v>
      </c>
      <c r="JP451" s="2">
        <f>AVERAGE(CS451,CS439,CS427,CS415,CS403,CS391,CS379,CS367,CS355,CS343)</f>
        <v>0.40657393327318958</v>
      </c>
      <c r="JQ451" s="2">
        <f>CS451-JP451</f>
        <v>-4.7636388405996488E-2</v>
      </c>
      <c r="JR451" s="2">
        <f>AVERAGE(CT451,CT439,CT427,CT415,CT403,CT391,CT379,CT367,CT355,CT343)</f>
        <v>0.26361510436055247</v>
      </c>
      <c r="JS451" s="2">
        <f>CT451-JR451</f>
        <v>3.0070651880274024E-2</v>
      </c>
      <c r="JT451" s="2">
        <f>AVERAGE(CS403,CS391,CS379,CS367,CS355,CS343,CS331,CS319,CS307,CS295)</f>
        <v>0.18897019507525087</v>
      </c>
      <c r="JU451" s="2">
        <f>MIN(CS403,CS391,CS379,CS367,CS355,CS343,CS331,CS319,CS307,CS295)</f>
        <v>-0.18433179723502566</v>
      </c>
      <c r="JV451" s="2">
        <f>MAX(CS403,CS391,CS379,CS367,CS355,CS343,CS331,CS319,CS307,CS295)-JU451</f>
        <v>1.2519474555980048</v>
      </c>
      <c r="JW451" s="2">
        <f>AVERAGE(CX403,CX391,CX379,CX367,CX355,CX343,CX331,CX319,CX307,CX295)</f>
        <v>0.15172453535624672</v>
      </c>
      <c r="JX451" s="2">
        <f>MIN(CX403,CX391,CX379,CX367,CX355,CX343,CX331,CX319,CX307,CX295)</f>
        <v>-0.19361084220716637</v>
      </c>
      <c r="JY451" s="2">
        <f>MAX(CX403,CX391,CX379,CX367,CX355,CX343,CX331,CX319,CX307,CX295)-JX451</f>
        <v>1.0556798077244047</v>
      </c>
      <c r="JZ451" s="2">
        <f>AVERAGE(CT403,CT391,CT379,CT367,CT355,CT343,CT331,CT319,CT307,CT295)</f>
        <v>0.23138501010539808</v>
      </c>
      <c r="KA451" s="2">
        <f>MIN(CT403,CT391,CT379,CT367,CT355,CT343,CT331,CT319,CT307,CT295)</f>
        <v>0</v>
      </c>
      <c r="KB451" s="2">
        <f>MAX(CT403,CT391,CT379,CT367,CT355,CT343,CT331,CT319,CT307,CT295)-KA451</f>
        <v>0.7085916740478273</v>
      </c>
      <c r="KC451" s="2">
        <f>AVERAGE(CW403,CW391,CW379,CW367,CW355,CW343,CW331,CW319,CW307,CW295)</f>
        <v>3.9280531295522107E-2</v>
      </c>
      <c r="KD451" s="2">
        <f>MIN(CW403,CW391,CW379,CW367,CW355,CW343,CW331,CW319,CW307,CW295)</f>
        <v>-0.67895247332685615</v>
      </c>
      <c r="KE451" s="2">
        <f>MAX(CW403,CW391,CW379,CW367,CW355,CW343,CW331,CW319,CW307,CW295)-KD451</f>
        <v>1.2765620350798383</v>
      </c>
      <c r="KH451" s="2" t="e">
        <f>(DN451*$DN$4)+(FB451*$FB$3)+(FC451*$FC$3)+(FD451*$FD$3)+(FE451*$FE$3)+(FF451*$FF$3)+(FG451*$FG$3)</f>
        <v>#N/A</v>
      </c>
      <c r="KI451" s="2" t="e">
        <f>F451-KH451</f>
        <v>#N/A</v>
      </c>
      <c r="KJ451" s="2" t="e">
        <f>MAX(DN451,FB451:FG451)</f>
        <v>#N/A</v>
      </c>
      <c r="KK451" s="2" t="e">
        <f>MIN(DN451,FB451:FG451)</f>
        <v>#N/A</v>
      </c>
      <c r="KL451" s="2" t="e">
        <f t="shared" si="828"/>
        <v>#N/A</v>
      </c>
      <c r="KO451" s="2">
        <f>KO450+(KO452-KO449)*1/3</f>
        <v>84.403330000000011</v>
      </c>
      <c r="KP451" s="2">
        <f>100*((BO445/BO433)-1)</f>
        <v>2.7922787422605344</v>
      </c>
      <c r="KQ451" s="2">
        <f t="shared" si="857"/>
        <v>2.6856467133420825</v>
      </c>
      <c r="KR451" s="2">
        <f>100*((BO439/BO427)-1)</f>
        <v>5.3540372670807468</v>
      </c>
      <c r="KS451" s="2">
        <f t="shared" si="850"/>
        <v>3.6884951787409692</v>
      </c>
      <c r="KT451" s="3">
        <f>KT450+(KT452-KT449)*1/3</f>
        <v>1.3355890000000001</v>
      </c>
      <c r="KU451" s="3">
        <f t="shared" ref="KU451" si="921">KU450+(KU452-KU449)*1/3</f>
        <v>84.403330000000011</v>
      </c>
      <c r="KV451" s="3">
        <f t="shared" si="773"/>
        <v>63.195586366764026</v>
      </c>
      <c r="KW451" s="2">
        <f t="shared" si="774"/>
        <v>118.67423057042686</v>
      </c>
      <c r="KX451" s="2">
        <f t="shared" si="837"/>
        <v>115.60811735658206</v>
      </c>
      <c r="LA451">
        <v>2</v>
      </c>
      <c r="LB451">
        <v>0</v>
      </c>
      <c r="LE451" s="2">
        <v>155.2353617926471</v>
      </c>
      <c r="LF451" s="2">
        <v>168.15293337217403</v>
      </c>
      <c r="LG451" s="2">
        <v>108.98918889832812</v>
      </c>
      <c r="LH451" s="2">
        <v>105.78285023640881</v>
      </c>
      <c r="LI451" s="2">
        <v>111.62959903692278</v>
      </c>
      <c r="LJ451" s="2">
        <v>116.88481178042981</v>
      </c>
      <c r="LK451" s="2">
        <v>123.38388509366594</v>
      </c>
      <c r="LL451" s="2">
        <v>140.50330038984785</v>
      </c>
      <c r="LM451" s="2">
        <v>144.8482302645285</v>
      </c>
      <c r="LN451" s="2">
        <v>130.14394400800353</v>
      </c>
      <c r="LO451" s="2">
        <v>161.74531787341726</v>
      </c>
      <c r="LP451" s="2">
        <v>152.36913404807197</v>
      </c>
      <c r="LQ451" s="2">
        <v>170.26016140539815</v>
      </c>
      <c r="LR451" s="2">
        <v>151.39338126164574</v>
      </c>
      <c r="LS451" s="2">
        <v>148.61282246824746</v>
      </c>
      <c r="LT451" s="2">
        <v>189.29301742760691</v>
      </c>
      <c r="LU451" s="2">
        <v>148.79727958287128</v>
      </c>
      <c r="LV451" s="2">
        <v>148.62818633449365</v>
      </c>
      <c r="LW451" s="2">
        <v>117.92926609377162</v>
      </c>
      <c r="LX451" s="2">
        <v>81.380278817229893</v>
      </c>
      <c r="LY451" s="2">
        <v>107.28846478735443</v>
      </c>
      <c r="LZ451" s="2">
        <v>143.67442367368611</v>
      </c>
      <c r="MA451" s="2">
        <v>150.3772263683702</v>
      </c>
      <c r="MB451" s="2">
        <v>140.38007933272021</v>
      </c>
      <c r="MC451" s="2">
        <v>160.41039428853736</v>
      </c>
      <c r="MD451" s="2">
        <v>145.58066063017628</v>
      </c>
      <c r="ME451" s="2">
        <v>167.84500731663354</v>
      </c>
      <c r="MF451" s="2">
        <v>148.96912354740047</v>
      </c>
      <c r="MG451" s="2">
        <v>161.56294351073788</v>
      </c>
      <c r="MH451" s="2">
        <v>116.07907647159705</v>
      </c>
      <c r="MI451" s="2">
        <v>195.58157039484757</v>
      </c>
      <c r="MJ451" s="2">
        <v>157.1073510071169</v>
      </c>
      <c r="MK451" s="2">
        <v>150.4676636450821</v>
      </c>
      <c r="ML451" s="2">
        <v>132.00468591434236</v>
      </c>
      <c r="MM451" s="2">
        <v>140.73503360031816</v>
      </c>
      <c r="MN451" s="2">
        <v>174.55224892812623</v>
      </c>
      <c r="MO451" s="2">
        <v>170.07033721928738</v>
      </c>
      <c r="MP451" s="2">
        <v>168.80454385873625</v>
      </c>
      <c r="MQ451" s="2">
        <v>88.831320785424367</v>
      </c>
      <c r="MR451" s="2">
        <v>97.117320674093421</v>
      </c>
      <c r="MS451" s="10">
        <v>158.49316052554673</v>
      </c>
      <c r="MT451" s="2">
        <v>159.20717861774685</v>
      </c>
      <c r="MU451" s="2">
        <v>140.81057554086379</v>
      </c>
      <c r="MV451" s="2">
        <v>87.825670313783903</v>
      </c>
      <c r="MX451" s="22">
        <v>0.66300000000000003</v>
      </c>
      <c r="MY451" s="22">
        <v>0.1578</v>
      </c>
      <c r="MZ451" s="22">
        <v>0.61709999999999998</v>
      </c>
      <c r="NA451" s="22">
        <v>0.38379999999999997</v>
      </c>
      <c r="NB451" s="22">
        <v>0.39190000000000003</v>
      </c>
      <c r="NC451" s="22">
        <v>0.37609999999999999</v>
      </c>
      <c r="ND451" s="22">
        <v>0.62419999999999998</v>
      </c>
      <c r="NE451" s="22">
        <v>2.403</v>
      </c>
      <c r="NF451" s="22">
        <v>0.88649999999999995</v>
      </c>
      <c r="NG451" s="22">
        <v>4.4865000000000004</v>
      </c>
      <c r="NH451" s="23">
        <v>9.5150000000000006</v>
      </c>
      <c r="NI451" s="22">
        <v>15.3529</v>
      </c>
      <c r="NJ451" s="22">
        <v>0.34770000000000001</v>
      </c>
      <c r="NK451" s="22">
        <v>0.23799999999999999</v>
      </c>
      <c r="NL451" s="23">
        <v>7.2510000000000003</v>
      </c>
      <c r="NM451" s="3">
        <v>3.23</v>
      </c>
      <c r="NN451" s="22">
        <v>2.6457999999999999</v>
      </c>
      <c r="NO451" s="22">
        <v>3.6867999999999999</v>
      </c>
      <c r="NP451" s="22">
        <v>0.16170000000000001</v>
      </c>
      <c r="NQ451" s="22">
        <v>3.5427</v>
      </c>
      <c r="NR451" s="23">
        <v>9.7000000000000003E-2</v>
      </c>
      <c r="NS451" s="22">
        <v>2.0394000000000001</v>
      </c>
      <c r="NT451" s="22">
        <v>11.1927</v>
      </c>
      <c r="NU451" s="23">
        <v>8.8610000000000007</v>
      </c>
      <c r="NV451" s="3">
        <v>4.49</v>
      </c>
      <c r="NW451" s="22">
        <v>0.80379999999999996</v>
      </c>
      <c r="NX451" s="22">
        <v>1.1321000000000001</v>
      </c>
      <c r="NY451" s="22">
        <v>78.272300000000001</v>
      </c>
      <c r="NZ451" s="22">
        <v>27.976900000000001</v>
      </c>
      <c r="OA451" s="23">
        <v>2.8359999999999999</v>
      </c>
      <c r="OB451" s="22">
        <v>1.0189999999999999</v>
      </c>
      <c r="OC451" s="22">
        <v>1.5617000000000001</v>
      </c>
      <c r="OD451" s="22">
        <v>3.1869999999999998</v>
      </c>
      <c r="OE451" s="22">
        <v>2.1951000000000001</v>
      </c>
      <c r="OF451" s="22">
        <v>13.0283</v>
      </c>
      <c r="OG451" s="22">
        <v>0.4738</v>
      </c>
      <c r="OH451" s="23">
        <v>2.2429999999999999</v>
      </c>
      <c r="OI451" s="22">
        <v>4.4477000000000002</v>
      </c>
      <c r="OJ451" s="22">
        <v>10.385899999999999</v>
      </c>
      <c r="OK451" s="22">
        <v>5.68</v>
      </c>
      <c r="OL451" s="22">
        <v>0.48359999999999997</v>
      </c>
      <c r="OM451" s="23">
        <v>3.4060000000000001</v>
      </c>
      <c r="ON451" s="22">
        <v>3.4331999999999998</v>
      </c>
      <c r="OO451" s="22">
        <v>10.553100000000001</v>
      </c>
      <c r="OQ451">
        <f t="shared" si="829"/>
        <v>-9</v>
      </c>
      <c r="OR451" s="23">
        <f t="shared" ca="1" si="871"/>
        <v>1.0552883970789397</v>
      </c>
      <c r="OS451" s="23">
        <f t="shared" ca="1" si="871"/>
        <v>1.0438175572419641</v>
      </c>
      <c r="OT451" s="23">
        <f t="shared" ca="1" si="871"/>
        <v>1.007825747883947</v>
      </c>
      <c r="OU451" s="23">
        <f t="shared" ca="1" si="871"/>
        <v>1.0099232327175784</v>
      </c>
      <c r="OV451" s="23">
        <f t="shared" ca="1" si="871"/>
        <v>1.0027189180661813</v>
      </c>
      <c r="OW451" s="23">
        <f t="shared" ca="1" si="871"/>
        <v>1.000801836974508</v>
      </c>
      <c r="OX451" s="23">
        <f t="shared" ca="1" si="871"/>
        <v>1.0101232377688982</v>
      </c>
      <c r="OY451" s="23">
        <f t="shared" ca="1" si="871"/>
        <v>1.0397306687114489</v>
      </c>
      <c r="OZ451" s="23">
        <f t="shared" ca="1" si="871"/>
        <v>1.030810812758989</v>
      </c>
      <c r="PA451" s="23">
        <f t="shared" ca="1" si="869"/>
        <v>1.0266693849559612</v>
      </c>
      <c r="PB451" s="23">
        <f t="shared" ca="1" si="869"/>
        <v>1.0032825923192048</v>
      </c>
      <c r="PC451" s="23">
        <f t="shared" ca="1" si="869"/>
        <v>1.036321070182068</v>
      </c>
      <c r="PD451" s="23">
        <f t="shared" ca="1" si="869"/>
        <v>1.0381695209197905</v>
      </c>
      <c r="PE451" s="23">
        <f t="shared" ca="1" si="869"/>
        <v>1.046519258421579</v>
      </c>
      <c r="PF451" s="23">
        <f t="shared" ca="1" si="869"/>
        <v>1.0300930971197133</v>
      </c>
      <c r="PG451" s="23">
        <f t="shared" ca="1" si="869"/>
        <v>1.0241658575608352</v>
      </c>
      <c r="PH451" s="23">
        <f t="shared" ca="1" si="870"/>
        <v>1.0416592086868255</v>
      </c>
      <c r="PI451" s="23">
        <f t="shared" ca="1" si="870"/>
        <v>1.0222341755028368</v>
      </c>
      <c r="PJ451" s="23">
        <f t="shared" ca="1" si="870"/>
        <v>1.0332679004831093</v>
      </c>
      <c r="PK451" s="23">
        <f t="shared" ca="1" si="870"/>
        <v>0.95648472559099751</v>
      </c>
      <c r="PL451" s="23">
        <f t="shared" ca="1" si="870"/>
        <v>1.0182701691620928</v>
      </c>
      <c r="PM451" s="23">
        <f t="shared" ca="1" si="870"/>
        <v>1.0183892642955683</v>
      </c>
      <c r="PN451" s="23">
        <f t="shared" ca="1" si="870"/>
        <v>1.0487331102189097</v>
      </c>
      <c r="PO451" s="23">
        <f t="shared" ca="1" si="870"/>
        <v>1.0245636171245074</v>
      </c>
      <c r="PP451" s="23">
        <f t="shared" ca="1" si="870"/>
        <v>1.0343827575077926</v>
      </c>
      <c r="PQ451" s="23">
        <f t="shared" ca="1" si="870"/>
        <v>1.0094007884330669</v>
      </c>
      <c r="PR451" s="23">
        <f t="shared" ca="1" si="910"/>
        <v>1.0462488116706352</v>
      </c>
      <c r="PS451" s="23">
        <f t="shared" ca="1" si="910"/>
        <v>1.0357050002270098</v>
      </c>
      <c r="PT451" s="23">
        <f t="shared" ca="1" si="910"/>
        <v>1.0393252908532875</v>
      </c>
      <c r="PU451" s="23">
        <f t="shared" ca="1" si="910"/>
        <v>1.0925197469222652</v>
      </c>
      <c r="PV451" s="23">
        <f t="shared" ca="1" si="910"/>
        <v>1.0176768382599362</v>
      </c>
      <c r="PW451" s="23">
        <f t="shared" ca="1" si="910"/>
        <v>1.04251231430491</v>
      </c>
      <c r="PX451" s="23">
        <f t="shared" ca="1" si="855"/>
        <v>1.040414303059606</v>
      </c>
      <c r="PY451" s="23">
        <f t="shared" ca="1" si="855"/>
        <v>1.0156258201313544</v>
      </c>
      <c r="PZ451" s="23">
        <f t="shared" ca="1" si="855"/>
        <v>1.032005936930293</v>
      </c>
      <c r="QA451" s="23">
        <f t="shared" ca="1" si="855"/>
        <v>1.0421025995762048</v>
      </c>
      <c r="QB451" s="23">
        <f t="shared" ca="1" si="855"/>
        <v>1.0446361587645328</v>
      </c>
      <c r="QC451" s="23">
        <f t="shared" ca="1" si="855"/>
        <v>1.0148197497507216</v>
      </c>
      <c r="QD451" s="23">
        <f t="shared" ca="1" si="855"/>
        <v>0.98033930614611486</v>
      </c>
      <c r="QE451" s="23">
        <f t="shared" ca="1" si="855"/>
        <v>1.0230437872923577</v>
      </c>
      <c r="QF451" s="23">
        <f t="shared" ca="1" si="883"/>
        <v>1.1018463918402333</v>
      </c>
      <c r="QG451" s="23">
        <f t="shared" ca="1" si="883"/>
        <v>1.0514959112205782</v>
      </c>
      <c r="QH451" s="23">
        <f t="shared" ca="1" si="883"/>
        <v>1.0341080361555182</v>
      </c>
      <c r="QI451" s="23">
        <f t="shared" ca="1" si="883"/>
        <v>1.0122015826854125</v>
      </c>
      <c r="QJ451" s="26">
        <f t="shared" ca="1" si="884"/>
        <v>1.0298990112107054</v>
      </c>
      <c r="QL451" s="3">
        <f t="shared" ref="QL451:QL456" ca="1" si="922">QJ451*OFFSET(QL451,OQ451,0)</f>
        <v>144.24402180973928</v>
      </c>
      <c r="QM451" s="3">
        <f t="shared" ca="1" si="753"/>
        <v>0.36331425831037656</v>
      </c>
      <c r="QN451" s="3">
        <f t="shared" ca="1" si="757"/>
        <v>0.2828883492372869</v>
      </c>
      <c r="QO451" s="3">
        <f t="shared" ca="1" si="762"/>
        <v>0.94877432578759358</v>
      </c>
      <c r="QP451" s="3">
        <f t="shared" ca="1" si="795"/>
        <v>2.0124220218132649</v>
      </c>
      <c r="QQ451" s="2">
        <f t="shared" ca="1" si="810"/>
        <v>4.038807050812343</v>
      </c>
      <c r="QR451" s="3">
        <f t="shared" ca="1" si="754"/>
        <v>4.4479530024134073</v>
      </c>
      <c r="QS451" s="3">
        <f t="shared" ca="1" si="758"/>
        <v>3.4726849881521566</v>
      </c>
      <c r="QT451" s="3">
        <f t="shared" ca="1" si="761"/>
        <v>3.8494501010444271</v>
      </c>
      <c r="QU451" s="3">
        <f t="shared" ca="1" si="782"/>
        <v>4.0653424675653138</v>
      </c>
    </row>
    <row r="452" spans="1:463" x14ac:dyDescent="0.35">
      <c r="A452" t="s">
        <v>1517</v>
      </c>
      <c r="B452" s="21">
        <v>45962</v>
      </c>
      <c r="C452" t="s">
        <v>1067</v>
      </c>
      <c r="D452" s="2">
        <v>139.4</v>
      </c>
      <c r="E452" s="2">
        <v>139.5</v>
      </c>
      <c r="F452" s="2">
        <v>3.2</v>
      </c>
      <c r="G452" s="2">
        <v>136.30000000000001</v>
      </c>
      <c r="H452" s="2">
        <v>139.66617326073992</v>
      </c>
      <c r="I452" s="2">
        <v>136.36686718688492</v>
      </c>
      <c r="J452" s="2">
        <v>133.69999999999999</v>
      </c>
      <c r="K452" s="2">
        <v>144.4</v>
      </c>
      <c r="L452" s="2">
        <v>144.83381066562268</v>
      </c>
      <c r="M452" s="2">
        <v>134.19999999999999</v>
      </c>
      <c r="N452" s="2">
        <v>123.4</v>
      </c>
      <c r="O452" s="2">
        <v>142.1</v>
      </c>
      <c r="P452" s="2">
        <v>146.4</v>
      </c>
      <c r="Q452" s="2">
        <v>121.8</v>
      </c>
      <c r="R452" s="2">
        <v>137.30000000000001</v>
      </c>
      <c r="S452" s="2">
        <v>123.4</v>
      </c>
      <c r="T452" s="2">
        <v>175</v>
      </c>
      <c r="U452" s="2">
        <v>135.80000000000001</v>
      </c>
      <c r="V452" s="2">
        <v>159.5</v>
      </c>
      <c r="W452" s="2">
        <v>152.69999999999999</v>
      </c>
      <c r="X452" s="2">
        <v>118.4</v>
      </c>
      <c r="Y452" s="2">
        <v>179.7</v>
      </c>
      <c r="Z452" s="2">
        <v>180.5</v>
      </c>
      <c r="AA452" s="2">
        <v>140.1</v>
      </c>
      <c r="AB452" s="2">
        <v>112.4</v>
      </c>
      <c r="AC452" s="2">
        <v>110.8</v>
      </c>
      <c r="AD452" s="2">
        <v>153.69999999999999</v>
      </c>
      <c r="AE452" s="2">
        <v>125.4</v>
      </c>
      <c r="AF452" s="2">
        <v>137.19999999999999</v>
      </c>
      <c r="AG452" s="22">
        <v>499.16460000000001</v>
      </c>
      <c r="AH452" s="22">
        <v>500.83539999999999</v>
      </c>
      <c r="AI452" s="22">
        <v>151.14859999999999</v>
      </c>
      <c r="AJ452" s="22">
        <v>27.9895</v>
      </c>
      <c r="AK452" s="22">
        <v>33.663200000000003</v>
      </c>
      <c r="AL452" s="22">
        <v>5.0990000000000002</v>
      </c>
      <c r="AM452" s="22">
        <v>9.8544999999999998</v>
      </c>
      <c r="AN452" s="22">
        <v>27.623999999999999</v>
      </c>
      <c r="AO452" s="22">
        <v>50.6524</v>
      </c>
      <c r="AP452" s="22">
        <v>20.9255</v>
      </c>
      <c r="AQ452" s="22">
        <v>23.786200000000001</v>
      </c>
      <c r="AR452" s="2">
        <v>142.9</v>
      </c>
      <c r="AS452" s="2">
        <v>156.1</v>
      </c>
      <c r="AT452" s="2">
        <v>121.8</v>
      </c>
      <c r="AU452" s="2">
        <v>148.30000000000001</v>
      </c>
      <c r="AV452" s="2">
        <v>125.5</v>
      </c>
      <c r="AW452" s="2">
        <v>139.4</v>
      </c>
      <c r="AX452" s="2">
        <v>137.30000000000001</v>
      </c>
      <c r="AY452" s="2">
        <v>141.30000000000001</v>
      </c>
      <c r="AZ452" s="2">
        <v>135</v>
      </c>
      <c r="BA452" s="2">
        <v>152.69999999999999</v>
      </c>
      <c r="BB452" s="2">
        <v>151.30000000000001</v>
      </c>
      <c r="BC452" s="2">
        <v>123.9</v>
      </c>
      <c r="BD452" s="3">
        <v>1.56</v>
      </c>
      <c r="BE452" s="3">
        <v>0.75</v>
      </c>
      <c r="BF452" s="3">
        <v>0.55000000000000004</v>
      </c>
      <c r="BG452" s="3">
        <v>0.27</v>
      </c>
      <c r="BH452" s="3">
        <v>0.11</v>
      </c>
      <c r="BI452" s="2">
        <v>405.6</v>
      </c>
      <c r="BJ452" s="2">
        <v>3.8</v>
      </c>
      <c r="BK452" s="2">
        <v>3.7</v>
      </c>
      <c r="BL452" s="2">
        <v>157.1</v>
      </c>
      <c r="BM452" s="2">
        <v>144.6</v>
      </c>
      <c r="BN452" s="10">
        <v>740</v>
      </c>
      <c r="BO452" s="3">
        <v>83.51</v>
      </c>
      <c r="BP452" s="22">
        <v>1.3143</v>
      </c>
      <c r="BQ452" s="3">
        <v>63.79699999999999</v>
      </c>
      <c r="BR452" s="23">
        <v>3.7941176470588234</v>
      </c>
      <c r="BS452" s="2">
        <v>238.2</v>
      </c>
      <c r="BT452" s="3">
        <v>108.97</v>
      </c>
      <c r="BU452" s="2">
        <v>2.4</v>
      </c>
      <c r="BV452" s="2">
        <v>2.6</v>
      </c>
      <c r="BW452" s="2">
        <v>4.7</v>
      </c>
      <c r="BX452" s="2">
        <v>3.6</v>
      </c>
      <c r="BY452" s="23">
        <v>325.06299999999999</v>
      </c>
      <c r="BZ452" s="2">
        <v>113.2</v>
      </c>
      <c r="CA452" s="2">
        <v>123</v>
      </c>
      <c r="CB452" s="3">
        <v>120.8</v>
      </c>
      <c r="CC452" s="2">
        <v>122.4</v>
      </c>
      <c r="CD452" s="2">
        <v>165.6</v>
      </c>
      <c r="CE452" s="2">
        <v>112.97483262220322</v>
      </c>
      <c r="CF452" s="3">
        <v>121.26599722454226</v>
      </c>
      <c r="CG452" s="2">
        <v>122.6205508364918</v>
      </c>
      <c r="CH452" s="23">
        <v>331.2373411174525</v>
      </c>
      <c r="CI452" s="3">
        <v>123.09301846748669</v>
      </c>
      <c r="CM452" s="2">
        <f t="shared" si="905"/>
        <v>48.540668036216992</v>
      </c>
      <c r="CN452" s="2">
        <f t="shared" si="905"/>
        <v>2.8867972662701233</v>
      </c>
      <c r="CO452" s="2">
        <f t="shared" si="764"/>
        <v>85.012478371720704</v>
      </c>
      <c r="CR452" s="2">
        <f t="shared" si="877"/>
        <v>-7.1684587813616002E-2</v>
      </c>
      <c r="CS452" s="2">
        <f t="shared" si="877"/>
        <v>-0.2145922746781197</v>
      </c>
      <c r="CT452" s="2">
        <f t="shared" si="878"/>
        <v>-0.21961932650071958</v>
      </c>
      <c r="CU452" s="2">
        <f t="shared" si="878"/>
        <v>6.5087968819267497E-2</v>
      </c>
      <c r="CV452" s="2">
        <f t="shared" si="878"/>
        <v>0.14464068325405249</v>
      </c>
      <c r="CW452" s="2">
        <f t="shared" si="769"/>
        <v>-0.28070175438596889</v>
      </c>
      <c r="CX452" s="2">
        <f t="shared" si="770"/>
        <v>-0.20732550103661576</v>
      </c>
      <c r="CY452" s="2">
        <f t="shared" si="815"/>
        <v>0.32520325203252498</v>
      </c>
      <c r="CZ452" s="2">
        <f t="shared" si="775"/>
        <v>0.22909507445590246</v>
      </c>
      <c r="DA452" s="2">
        <f t="shared" si="776"/>
        <v>-0.44286979627989365</v>
      </c>
      <c r="DB452" s="2">
        <f t="shared" si="777"/>
        <v>6.2735257214551005E-2</v>
      </c>
      <c r="DC452" s="2">
        <f t="shared" si="859"/>
        <v>-0.44182621502208019</v>
      </c>
      <c r="DF452" s="2">
        <f t="shared" si="879"/>
        <v>0.78385775386997647</v>
      </c>
      <c r="DG452" s="2">
        <f t="shared" si="879"/>
        <v>1.749562800570259</v>
      </c>
      <c r="DH452" s="2">
        <f t="shared" si="772"/>
        <v>3.8472858858346282</v>
      </c>
      <c r="DI452" s="2">
        <f t="shared" si="900"/>
        <v>2.4624683441717421</v>
      </c>
      <c r="DJ452" s="2">
        <f t="shared" si="900"/>
        <v>16.536456019397239</v>
      </c>
      <c r="DM452" s="2">
        <f t="shared" si="886"/>
        <v>3.5661218424962939</v>
      </c>
      <c r="DN452" s="2">
        <f t="shared" si="886"/>
        <v>3.2568467801628467</v>
      </c>
      <c r="DO452" s="2">
        <f t="shared" si="780"/>
        <v>3.179409538228628</v>
      </c>
      <c r="DP452" s="2">
        <f t="shared" si="817"/>
        <v>2.1390374331550674</v>
      </c>
      <c r="DQ452" s="2">
        <f t="shared" si="854"/>
        <v>1.0433588851791407</v>
      </c>
      <c r="DR452" s="2">
        <f t="shared" si="818"/>
        <v>4.4107013738250131</v>
      </c>
      <c r="DS452" s="2">
        <f t="shared" si="819"/>
        <v>3.6911141175651041</v>
      </c>
      <c r="DT452" s="2" t="e">
        <v>#N/A</v>
      </c>
      <c r="DU452" s="2" t="e">
        <v>#N/A</v>
      </c>
      <c r="DV452" s="2">
        <f t="shared" si="781"/>
        <v>3.9502560351133864</v>
      </c>
      <c r="DW452" s="2">
        <f t="shared" si="820"/>
        <v>-0.6525285481239762</v>
      </c>
      <c r="DX452" s="2">
        <f t="shared" si="821"/>
        <v>2.5190392501464709</v>
      </c>
      <c r="DY452" s="2">
        <f t="shared" si="822"/>
        <v>3.7009063444108703</v>
      </c>
      <c r="DZ452" s="2">
        <f t="shared" si="823"/>
        <v>0.98199672667758087</v>
      </c>
      <c r="EA452" s="2">
        <f t="shared" si="908"/>
        <v>0.29542097488921559</v>
      </c>
      <c r="EB452" s="2">
        <f t="shared" si="908"/>
        <v>4.1122715404699806</v>
      </c>
      <c r="EC452" s="2">
        <f t="shared" si="908"/>
        <v>7.5352112676056349</v>
      </c>
      <c r="ED452" s="2">
        <f t="shared" si="908"/>
        <v>-14.69740634005764</v>
      </c>
      <c r="EE452" s="2">
        <f t="shared" si="908"/>
        <v>-1.4262205156335805</v>
      </c>
      <c r="EF452" s="2">
        <f t="shared" si="908"/>
        <v>-0.98738343390016858</v>
      </c>
      <c r="EG452" s="2">
        <f t="shared" si="908"/>
        <v>2.3374726077428631</v>
      </c>
      <c r="EH452" s="2">
        <f t="shared" si="880"/>
        <v>0.89766606822261341</v>
      </c>
      <c r="EI452" s="2">
        <f t="shared" si="849"/>
        <v>4.2304886943836717</v>
      </c>
      <c r="EJ452" s="2">
        <f t="shared" si="849"/>
        <v>3.9280958721704451</v>
      </c>
      <c r="EK452" s="2">
        <f t="shared" si="849"/>
        <v>-0.6525285481239762</v>
      </c>
      <c r="EL452" s="2">
        <f t="shared" si="849"/>
        <v>5.1027639971651384</v>
      </c>
      <c r="EM452" s="2">
        <f t="shared" si="849"/>
        <v>-0.31771247021445959</v>
      </c>
      <c r="EN452" s="2">
        <f t="shared" si="849"/>
        <v>2.5000000000000133</v>
      </c>
      <c r="EO452" s="2">
        <f t="shared" si="849"/>
        <v>3.7009063444108703</v>
      </c>
      <c r="EP452" s="2">
        <f t="shared" si="849"/>
        <v>4.7442550037064546</v>
      </c>
      <c r="EQ452" s="2">
        <f t="shared" si="849"/>
        <v>2.8179741051028051</v>
      </c>
      <c r="ER452" s="2">
        <f t="shared" si="849"/>
        <v>7.5352112676056349</v>
      </c>
      <c r="ES452" s="2">
        <f t="shared" si="849"/>
        <v>3.488372093023262</v>
      </c>
      <c r="ET452" s="2">
        <f t="shared" si="849"/>
        <v>2.1434460016488188</v>
      </c>
      <c r="EU452" s="2">
        <f t="shared" si="887"/>
        <v>3.8</v>
      </c>
      <c r="EV452" s="2">
        <f t="shared" si="887"/>
        <v>3.7</v>
      </c>
      <c r="EW452" s="2">
        <f t="shared" si="888"/>
        <v>1.0289389067523969</v>
      </c>
      <c r="EX452" s="2">
        <f t="shared" si="888"/>
        <v>3.3595425303788229</v>
      </c>
      <c r="EY452" s="2">
        <f t="shared" si="889"/>
        <v>-16.754114544774389</v>
      </c>
      <c r="EZ452" s="2">
        <f t="shared" si="889"/>
        <v>73.862376688446261</v>
      </c>
      <c r="FA452" s="2">
        <f t="shared" si="826"/>
        <v>-4.6818727490996466</v>
      </c>
      <c r="FB452" s="2">
        <f t="shared" si="911"/>
        <v>2.6964439164939513</v>
      </c>
      <c r="FC452" s="2">
        <f t="shared" si="911"/>
        <v>2.9090909090909056</v>
      </c>
      <c r="FD452" s="2">
        <f t="shared" si="911"/>
        <v>2.244389027431426</v>
      </c>
      <c r="FE452" s="2">
        <f t="shared" si="911"/>
        <v>0.90210491146007765</v>
      </c>
      <c r="FF452" s="2">
        <f t="shared" si="911"/>
        <v>1.0734929810074512</v>
      </c>
      <c r="FG452" s="2">
        <f t="shared" si="911"/>
        <v>2.2222222222222143</v>
      </c>
      <c r="FH452" s="2">
        <v>4.0999999999999996</v>
      </c>
      <c r="FI452" s="2">
        <v>3.3</v>
      </c>
      <c r="FL452" s="2">
        <f t="shared" si="901"/>
        <v>0.51860338837272923</v>
      </c>
      <c r="FM452" s="2">
        <f t="shared" si="901"/>
        <v>0.49539354443657313</v>
      </c>
      <c r="FN452" s="2">
        <f t="shared" si="798"/>
        <v>0.73443947926321584</v>
      </c>
      <c r="FQ452" s="2">
        <f t="shared" si="902"/>
        <v>2.0906063855341328</v>
      </c>
      <c r="FR452" s="2">
        <f t="shared" si="902"/>
        <v>1.9963477545627439</v>
      </c>
      <c r="FS452" s="2">
        <f t="shared" si="800"/>
        <v>2.9702807519869534</v>
      </c>
      <c r="FT452" s="2">
        <f t="shared" si="903"/>
        <v>2.5441310928747018</v>
      </c>
      <c r="FU452" s="2">
        <f t="shared" si="903"/>
        <v>2.1188096408590873</v>
      </c>
      <c r="FX452" s="2">
        <f t="shared" si="872"/>
        <v>3.4893452973298489</v>
      </c>
      <c r="FY452" s="2">
        <f t="shared" si="872"/>
        <v>3.3329216052984556</v>
      </c>
      <c r="FZ452" s="2">
        <f t="shared" si="813"/>
        <v>4.4336690045435612</v>
      </c>
      <c r="GA452" s="2">
        <f t="shared" si="873"/>
        <v>2.8043564393350984</v>
      </c>
      <c r="GB452" s="2">
        <f t="shared" si="873"/>
        <v>2.5115799096803171</v>
      </c>
      <c r="GE452" s="2">
        <f t="shared" si="881"/>
        <v>-2.7626735011379098</v>
      </c>
      <c r="GF452" s="2">
        <f t="shared" si="881"/>
        <v>-2.1465022104644036</v>
      </c>
      <c r="GG452" s="2">
        <f t="shared" si="874"/>
        <v>-14.545614725111323</v>
      </c>
      <c r="GH452" s="2">
        <f t="shared" si="874"/>
        <v>47.503384985875208</v>
      </c>
      <c r="GI452" s="2">
        <f t="shared" si="832"/>
        <v>-5.1689595298517581</v>
      </c>
      <c r="GJ452" s="2">
        <f t="shared" si="833"/>
        <v>4.5333976368459261</v>
      </c>
      <c r="GK452" s="2">
        <v>4.5</v>
      </c>
      <c r="GN452" s="2">
        <f t="shared" ref="GN452:GN456" si="923">F452-F451</f>
        <v>-0.39999999999999991</v>
      </c>
      <c r="GQ452" s="2">
        <f t="shared" si="909"/>
        <v>1.2000000000000002</v>
      </c>
      <c r="GT452" s="27">
        <f t="shared" ca="1" si="912"/>
        <v>103.90347764371894</v>
      </c>
      <c r="GU452" s="27">
        <f t="shared" ca="1" si="890"/>
        <v>99.757477768795482</v>
      </c>
      <c r="GV452" s="27">
        <f t="shared" ca="1" si="890"/>
        <v>102.45901639344261</v>
      </c>
      <c r="GW452" s="27">
        <f t="shared" ca="1" si="891"/>
        <v>101.82787509520182</v>
      </c>
      <c r="GX452" s="27">
        <f t="shared" ca="1" si="891"/>
        <v>104.03458213256485</v>
      </c>
      <c r="GY452" s="27">
        <f t="shared" ca="1" si="913"/>
        <v>102.87610619469028</v>
      </c>
      <c r="GZ452" s="27">
        <f t="shared" ca="1" si="914"/>
        <v>86.331849968213604</v>
      </c>
      <c r="HA452" s="27">
        <f t="shared" ca="1" si="892"/>
        <v>102.11981566820276</v>
      </c>
      <c r="HB452" s="27">
        <f t="shared" ca="1" si="892"/>
        <v>100.13029315960911</v>
      </c>
      <c r="HC452" s="27">
        <f t="shared" ca="1" si="892"/>
        <v>100.15974440894568</v>
      </c>
      <c r="HD452" s="27">
        <f t="shared" ca="1" si="892"/>
        <v>97.443181818181799</v>
      </c>
      <c r="HE452" s="27">
        <f t="shared" ca="1" si="915"/>
        <v>101.44404332129963</v>
      </c>
      <c r="HG452" s="27">
        <f t="shared" ca="1" si="916"/>
        <v>100.2846975088968</v>
      </c>
      <c r="HH452" s="27">
        <f t="shared" ca="1" si="893"/>
        <v>101.22749590834697</v>
      </c>
      <c r="HI452" s="27">
        <f t="shared" ca="1" si="893"/>
        <v>100.05858230814295</v>
      </c>
      <c r="HJ452" s="27">
        <f t="shared" ca="1" si="894"/>
        <v>100.30557677616501</v>
      </c>
      <c r="HK452" s="27">
        <f t="shared" ca="1" si="894"/>
        <v>100.36153289949385</v>
      </c>
      <c r="HL452" s="27">
        <f t="shared" ca="1" si="917"/>
        <v>100.37009622501851</v>
      </c>
      <c r="HM452" s="27">
        <f t="shared" ca="1" si="918"/>
        <v>116.17429837518465</v>
      </c>
      <c r="HN452" s="27">
        <f t="shared" ca="1" si="895"/>
        <v>96.358792184724692</v>
      </c>
      <c r="HO452" s="27">
        <f t="shared" ca="1" si="895"/>
        <v>98.96840747904578</v>
      </c>
      <c r="HP452" s="27">
        <f t="shared" ca="1" si="895"/>
        <v>99.602227525855213</v>
      </c>
      <c r="HQ452" s="27">
        <f t="shared" ca="1" si="895"/>
        <v>101.88133140376267</v>
      </c>
      <c r="HR452" s="27">
        <f t="shared" ca="1" si="919"/>
        <v>99.461400359066417</v>
      </c>
      <c r="HT452" s="27">
        <f t="shared" ca="1" si="896"/>
        <v>152.72225635925736</v>
      </c>
      <c r="HU452" s="27">
        <f t="shared" ca="1" si="896"/>
        <v>28.344594290853564</v>
      </c>
      <c r="HV452" s="27">
        <f t="shared" ca="1" si="896"/>
        <v>37.239699157375242</v>
      </c>
      <c r="HW452" s="27">
        <f t="shared" ca="1" si="897"/>
        <v>500.88378312565555</v>
      </c>
      <c r="HX452" s="27">
        <f t="shared" ca="1" si="897"/>
        <v>498.6743062609151</v>
      </c>
      <c r="HY452" s="27">
        <f t="shared" ca="1" si="802"/>
        <v>1000</v>
      </c>
      <c r="HZ452" s="27">
        <f t="shared" ca="1" si="898"/>
        <v>3.635443896439873</v>
      </c>
      <c r="IA452" s="27">
        <f t="shared" ca="1" si="898"/>
        <v>10.024238011313599</v>
      </c>
      <c r="IB452" s="27">
        <f t="shared" ca="1" si="898"/>
        <v>31.235098458675562</v>
      </c>
      <c r="IC452" s="27">
        <f t="shared" ca="1" si="898"/>
        <v>49.90874267290387</v>
      </c>
      <c r="ID452" s="27">
        <f t="shared" ca="1" si="898"/>
        <v>24.230872728642311</v>
      </c>
      <c r="IE452" s="27">
        <f t="shared" ca="1" si="898"/>
        <v>23.62587933823961</v>
      </c>
      <c r="IG452" s="28">
        <f t="shared" ca="1" si="899"/>
        <v>0.63566841382021433</v>
      </c>
      <c r="IH452" s="28">
        <f t="shared" ca="1" si="899"/>
        <v>2.7979675112487203E-2</v>
      </c>
      <c r="II452" s="28">
        <f t="shared" ca="1" si="899"/>
        <v>8.5266307774844313E-2</v>
      </c>
      <c r="IJ452" s="28">
        <f t="shared" ca="1" si="787"/>
        <v>1.0688457893952237</v>
      </c>
      <c r="IK452" s="24">
        <f t="shared" ca="1" si="803"/>
        <v>0.31993139268767778</v>
      </c>
      <c r="IL452" s="28">
        <f t="shared" ca="1" si="788"/>
        <v>2.2084271161814453</v>
      </c>
      <c r="IM452" s="28">
        <f t="shared" ca="1" si="804"/>
        <v>3.2568467801628667</v>
      </c>
      <c r="IN452" s="3">
        <f t="shared" ca="1" si="805"/>
        <v>3.2772729055766687</v>
      </c>
      <c r="IO452" s="2">
        <f t="shared" si="827"/>
        <v>3.2</v>
      </c>
      <c r="IQ452" s="2">
        <f t="shared" ca="1" si="838"/>
        <v>0.74891439670754589</v>
      </c>
      <c r="IR452" s="3"/>
      <c r="IS452" s="3">
        <f t="shared" ca="1" si="790"/>
        <v>-1.1820919671511873E-2</v>
      </c>
      <c r="IT452" s="3">
        <f t="shared" ca="1" si="791"/>
        <v>1.0038735149291586E-2</v>
      </c>
      <c r="IU452" s="3">
        <f t="shared" si="792"/>
        <v>-0.39999999999999991</v>
      </c>
      <c r="IV452" s="3">
        <f t="shared" ca="1" si="793"/>
        <v>-0.39821781547777962</v>
      </c>
      <c r="IW452" s="3"/>
      <c r="IX452" s="28">
        <f ca="1">$HL452/100*(GZ452-100)*AL452/1000+(HM452-100)*HZ452/$HY452</f>
        <v>-1.1151077186726449E-2</v>
      </c>
      <c r="IY452" s="28">
        <f ca="1">$HL452/100*(HA452-100)*AM452/1000+(HN452-100)*IA452/$HY452</f>
        <v>-1.5533298208571949E-2</v>
      </c>
      <c r="IZ452" s="28">
        <f ca="1">$HL452/100*(HB452-100)*AN452/1000+(HO452-100)*IB452/$HY452</f>
        <v>-2.8609355149356069E-2</v>
      </c>
      <c r="JA452" s="28">
        <f ca="1">$HL452/100*(HC452-100)*AO452/1000+(HP452-100)*IC452/$HY452</f>
        <v>-1.1730940249299871E-2</v>
      </c>
      <c r="JB452" s="28">
        <f ca="1">$HL452/100*(HD452-100)*AP452/1000+(HQ452-100)*ID452/$HY452</f>
        <v>-8.1144085274428082E-3</v>
      </c>
      <c r="JC452" s="28">
        <f ca="1">$HL452/100*(HE452-100)*AQ452/1000+(HR452-100)*IE452/$HY452</f>
        <v>2.1750534894464095E-2</v>
      </c>
      <c r="JE452" s="3">
        <f t="shared" ca="1" si="906"/>
        <v>-2.2278550471684994E-2</v>
      </c>
      <c r="JF452" s="3">
        <f t="shared" ca="1" si="906"/>
        <v>-2.7692246110047433E-2</v>
      </c>
      <c r="JG452" s="3">
        <f t="shared" ca="1" si="906"/>
        <v>-4.7329938028070201E-2</v>
      </c>
      <c r="JH452" s="3">
        <f t="shared" ca="1" si="906"/>
        <v>-5.5980168664018254E-2</v>
      </c>
      <c r="JI452" s="3">
        <f t="shared" ca="1" si="906"/>
        <v>-1.2459973543534342E-2</v>
      </c>
      <c r="JJ452" s="3">
        <f t="shared" ca="1" si="906"/>
        <v>-6.5528902584557625E-3</v>
      </c>
      <c r="JK452" s="3">
        <f>IO452-IO451</f>
        <v>-0.39999999999999991</v>
      </c>
      <c r="JL452" s="3">
        <f t="shared" ca="1" si="794"/>
        <v>-0.33039151150024471</v>
      </c>
      <c r="JN452" s="10">
        <f>COUNTIF(EI452:ET452,"&gt;2")</f>
        <v>10</v>
      </c>
      <c r="JP452" s="2">
        <f>AVERAGE(CS452,CS440,CS428,CS416,CS404,CS392,CS380,CS368,CS356,CS344)</f>
        <v>0.16846810113642252</v>
      </c>
      <c r="JQ452" s="2">
        <f>CS452-JP452</f>
        <v>-0.38306037581454222</v>
      </c>
      <c r="JR452" s="2">
        <f>AVERAGE(CT452,CT440,CT428,CT416,CT404,CT392,CT380,CT368,CT356,CT344)</f>
        <v>0.11744325874408797</v>
      </c>
      <c r="JS452" s="2">
        <f>CT452-JR452</f>
        <v>-0.33706258524480753</v>
      </c>
      <c r="JT452" s="2">
        <f>AVERAGE(CS404,CS392,CS380,CS368,CS356,CS344,CS332,CS320,CS308,CS296)</f>
        <v>0.16645643854662034</v>
      </c>
      <c r="JU452" s="2">
        <f>MIN(CS404,CS392,CS380,CS368,CS356,CS344,CS332,CS320,CS308,CS296)</f>
        <v>-0.29880478087650536</v>
      </c>
      <c r="JV452" s="2">
        <f>MAX(CS404,CS392,CS380,CS368,CS356,CS344,CS332,CS320,CS308,CS296)-JU452</f>
        <v>1.0910583020032709</v>
      </c>
      <c r="JW452" s="2">
        <f>AVERAGE(CX404,CX392,CX380,CX368,CX356,CX344,CX332,CX320,CX308,CX296)</f>
        <v>-4.0104245601704877E-2</v>
      </c>
      <c r="JX452" s="2">
        <f>MIN(CX404,CX392,CX380,CX368,CX356,CX344,CX332,CX320,CX308,CX296)</f>
        <v>-0.2030456852791907</v>
      </c>
      <c r="JY452" s="2">
        <f>MAX(CX404,CX392,CX380,CX368,CX356,CX344,CX332,CX320,CX308,CX296)-JX452</f>
        <v>0.28888259515043047</v>
      </c>
      <c r="JZ452" s="2">
        <f>AVERAGE(CT404,CT392,CT380,CT368,CT356,CT344,CT332,CT320,CT308,CT296)</f>
        <v>0.13028996763437919</v>
      </c>
      <c r="KA452" s="2">
        <f>MIN(CT404,CT392,CT380,CT368,CT356,CT344,CT332,CT320,CT308,CT296)</f>
        <v>-0.20080321285139419</v>
      </c>
      <c r="KB452" s="2">
        <f>MAX(CT404,CT392,CT380,CT368,CT356,CT344,CT332,CT320,CT308,CT296)-KA452</f>
        <v>0.64055695075816632</v>
      </c>
      <c r="KC452" s="2">
        <f>AVERAGE(CW404,CW392,CW380,CW368,CW356,CW344,CW332,CW320,CW308,CW296)</f>
        <v>0.46485643947372035</v>
      </c>
      <c r="KD452" s="2">
        <f>MIN(CW404,CW392,CW380,CW368,CW356,CW344,CW332,CW320,CW308,CW296)</f>
        <v>-9.803921568626893E-2</v>
      </c>
      <c r="KE452" s="2">
        <f>MAX(CW404,CW392,CW380,CW368,CW356,CW344,CW332,CW320,CW308,CW296)-KD452</f>
        <v>1.3052826764508447</v>
      </c>
      <c r="KH452" s="2">
        <f>(DN452*$DN$4)+(FB452*$FB$3)+(FC452*$FC$3)+(FD452*$FD$3)+(FE452*$FE$3)+(FF452*$FF$3)+(FG452*$FG$3)</f>
        <v>2.498791530079699</v>
      </c>
      <c r="KI452" s="2">
        <f>F452-KH452</f>
        <v>0.70120846992030117</v>
      </c>
      <c r="KJ452" s="2">
        <f>MAX(DN452,FB452:FG452)</f>
        <v>3.2568467801628467</v>
      </c>
      <c r="KK452" s="2">
        <f>MIN(DN452,FB452:FG452)</f>
        <v>0.90210491146007765</v>
      </c>
      <c r="KL452" s="2">
        <f t="shared" si="828"/>
        <v>2.354741868702769</v>
      </c>
      <c r="KO452" s="2">
        <f>'[1]Model data'!L190</f>
        <v>84.113330000000005</v>
      </c>
      <c r="KP452" s="2">
        <f>100*((BO446/BO434)-1)</f>
        <v>3.5399299263018102</v>
      </c>
      <c r="KQ452" s="2">
        <f t="shared" si="857"/>
        <v>3.1009936935199711</v>
      </c>
      <c r="KR452" s="2">
        <f>100*((BO440/BO428)-1)</f>
        <v>4.0607257467292213</v>
      </c>
      <c r="KS452" s="2">
        <f t="shared" si="850"/>
        <v>4.2379194441762413</v>
      </c>
      <c r="KT452" s="3">
        <f>'[1]Model data'!K190</f>
        <v>1.329267</v>
      </c>
      <c r="KU452" s="3">
        <f>'[1]Model data'!L190</f>
        <v>84.113330000000005</v>
      </c>
      <c r="KV452" s="3">
        <f t="shared" si="773"/>
        <v>63.277979518035131</v>
      </c>
      <c r="KW452" s="2">
        <f t="shared" si="774"/>
        <v>118.99231681389848</v>
      </c>
      <c r="KX452" s="2">
        <f t="shared" si="837"/>
        <v>115.75884492553357</v>
      </c>
      <c r="LA452">
        <v>2</v>
      </c>
      <c r="LB452">
        <v>0</v>
      </c>
      <c r="LE452" s="2">
        <v>155.81787966201824</v>
      </c>
      <c r="LF452" s="2">
        <v>168.03697925304371</v>
      </c>
      <c r="LG452" s="2">
        <v>109.00430215145681</v>
      </c>
      <c r="LH452" s="2">
        <v>105.83887086844138</v>
      </c>
      <c r="LI452" s="2">
        <v>111.56713354827329</v>
      </c>
      <c r="LJ452" s="2">
        <v>117.01523191022703</v>
      </c>
      <c r="LK452" s="2">
        <v>123.54007343394123</v>
      </c>
      <c r="LL452" s="2">
        <v>140.92725633237177</v>
      </c>
      <c r="LM452" s="2">
        <v>145.09797726018874</v>
      </c>
      <c r="LN452" s="2">
        <v>130.62381690204032</v>
      </c>
      <c r="LO452" s="2">
        <v>162.27341935509202</v>
      </c>
      <c r="LP452" s="2">
        <v>153.79169100720532</v>
      </c>
      <c r="LQ452" s="2">
        <v>171.23289288403276</v>
      </c>
      <c r="LR452" s="2">
        <v>151.6569945843932</v>
      </c>
      <c r="LS452" s="2">
        <v>153.07386739453707</v>
      </c>
      <c r="LT452" s="2">
        <v>190.37335780824745</v>
      </c>
      <c r="LU452" s="2">
        <v>149.43521494732553</v>
      </c>
      <c r="LV452" s="2">
        <v>148.5594768470078</v>
      </c>
      <c r="LW452" s="2">
        <v>119.42639835495029</v>
      </c>
      <c r="LX452" s="2">
        <v>83.193182354639319</v>
      </c>
      <c r="LY452" s="2">
        <v>107.21049179150083</v>
      </c>
      <c r="LZ452" s="2">
        <v>144.07558570845066</v>
      </c>
      <c r="MA452" s="2">
        <v>150.91826208498412</v>
      </c>
      <c r="MB452" s="2">
        <v>139.50244173627817</v>
      </c>
      <c r="MC452" s="2">
        <v>161.38842839930908</v>
      </c>
      <c r="MD452" s="2">
        <v>145.45906292359643</v>
      </c>
      <c r="ME452" s="2">
        <v>169.39855538985805</v>
      </c>
      <c r="MF452" s="2">
        <v>149.37007721841289</v>
      </c>
      <c r="MG452" s="2">
        <v>162.30001352930432</v>
      </c>
      <c r="MH452" s="2">
        <v>116.75180163412963</v>
      </c>
      <c r="MI452" s="2">
        <v>195.69288654459109</v>
      </c>
      <c r="MJ452" s="2">
        <v>157.49113469292206</v>
      </c>
      <c r="MK452" s="2">
        <v>150.83870312137856</v>
      </c>
      <c r="ML452" s="2">
        <v>132.09505063558859</v>
      </c>
      <c r="MM452" s="2">
        <v>141.26542297267918</v>
      </c>
      <c r="MN452" s="2">
        <v>175.70039668626771</v>
      </c>
      <c r="MO452" s="2">
        <v>170.92891674115393</v>
      </c>
      <c r="MP452" s="2">
        <v>169.66121653629381</v>
      </c>
      <c r="MQ452" s="2">
        <v>88.715296198616301</v>
      </c>
      <c r="MR452" s="2">
        <v>97.135595144376182</v>
      </c>
      <c r="MS452" s="10">
        <v>159.26800199933936</v>
      </c>
      <c r="MT452" s="2">
        <v>159.63684422681871</v>
      </c>
      <c r="MU452" s="2">
        <v>141.33864857122083</v>
      </c>
      <c r="MV452" s="2">
        <v>87.909534047535814</v>
      </c>
      <c r="MX452" s="22">
        <v>0.66300000000000003</v>
      </c>
      <c r="MY452" s="22">
        <v>0.1578</v>
      </c>
      <c r="MZ452" s="22">
        <v>0.61709999999999998</v>
      </c>
      <c r="NA452" s="22">
        <v>0.38379999999999997</v>
      </c>
      <c r="NB452" s="22">
        <v>0.39190000000000003</v>
      </c>
      <c r="NC452" s="22">
        <v>0.37609999999999999</v>
      </c>
      <c r="ND452" s="22">
        <v>0.62419999999999998</v>
      </c>
      <c r="NE452" s="22">
        <v>2.403</v>
      </c>
      <c r="NF452" s="22">
        <v>0.88649999999999995</v>
      </c>
      <c r="NG452" s="22">
        <v>4.4865000000000004</v>
      </c>
      <c r="NH452" s="23">
        <v>9.5150000000000006</v>
      </c>
      <c r="NI452" s="22">
        <v>15.3529</v>
      </c>
      <c r="NJ452" s="22">
        <v>0.34770000000000001</v>
      </c>
      <c r="NK452" s="22">
        <v>0.23799999999999999</v>
      </c>
      <c r="NL452" s="23">
        <v>7.2510000000000003</v>
      </c>
      <c r="NM452" s="3">
        <v>3.23</v>
      </c>
      <c r="NN452" s="22">
        <v>2.6457999999999999</v>
      </c>
      <c r="NO452" s="22">
        <v>3.6867999999999999</v>
      </c>
      <c r="NP452" s="22">
        <v>0.16170000000000001</v>
      </c>
      <c r="NQ452" s="22">
        <v>3.5427</v>
      </c>
      <c r="NR452" s="23">
        <v>9.7000000000000003E-2</v>
      </c>
      <c r="NS452" s="22">
        <v>2.0394000000000001</v>
      </c>
      <c r="NT452" s="22">
        <v>11.1927</v>
      </c>
      <c r="NU452" s="23">
        <v>8.8610000000000007</v>
      </c>
      <c r="NV452" s="3">
        <v>4.49</v>
      </c>
      <c r="NW452" s="22">
        <v>0.80379999999999996</v>
      </c>
      <c r="NX452" s="22">
        <v>1.1321000000000001</v>
      </c>
      <c r="NY452" s="22">
        <v>78.272300000000001</v>
      </c>
      <c r="NZ452" s="22">
        <v>27.976900000000001</v>
      </c>
      <c r="OA452" s="23">
        <v>2.8359999999999999</v>
      </c>
      <c r="OB452" s="22">
        <v>1.0189999999999999</v>
      </c>
      <c r="OC452" s="22">
        <v>1.5617000000000001</v>
      </c>
      <c r="OD452" s="22">
        <v>3.1869999999999998</v>
      </c>
      <c r="OE452" s="22">
        <v>2.1951000000000001</v>
      </c>
      <c r="OF452" s="22">
        <v>13.0283</v>
      </c>
      <c r="OG452" s="22">
        <v>0.4738</v>
      </c>
      <c r="OH452" s="23">
        <v>2.2429999999999999</v>
      </c>
      <c r="OI452" s="22">
        <v>4.4477000000000002</v>
      </c>
      <c r="OJ452" s="22">
        <v>10.385899999999999</v>
      </c>
      <c r="OK452" s="22">
        <v>5.68</v>
      </c>
      <c r="OL452" s="22">
        <v>0.48359999999999997</v>
      </c>
      <c r="OM452" s="23">
        <v>3.4060000000000001</v>
      </c>
      <c r="ON452" s="22">
        <v>3.4331999999999998</v>
      </c>
      <c r="OO452" s="22">
        <v>10.553100000000001</v>
      </c>
      <c r="OQ452">
        <f t="shared" si="829"/>
        <v>-10</v>
      </c>
      <c r="OR452" s="23">
        <f t="shared" ca="1" si="871"/>
        <v>1.0592483475795196</v>
      </c>
      <c r="OS452" s="23">
        <f t="shared" ca="1" si="871"/>
        <v>1.0430977663768541</v>
      </c>
      <c r="OT452" s="23">
        <f t="shared" ca="1" si="871"/>
        <v>1.0079655005125456</v>
      </c>
      <c r="OU452" s="23">
        <f t="shared" ca="1" si="871"/>
        <v>1.0104580692971825</v>
      </c>
      <c r="OV452" s="23">
        <f t="shared" ca="1" si="871"/>
        <v>1.0021578184318953</v>
      </c>
      <c r="OW452" s="23">
        <f t="shared" ca="1" si="871"/>
        <v>1.0019185321506503</v>
      </c>
      <c r="OX452" s="23">
        <f t="shared" ca="1" si="871"/>
        <v>1.011401925596412</v>
      </c>
      <c r="OY452" s="23">
        <f t="shared" ca="1" si="871"/>
        <v>1.04286796153234</v>
      </c>
      <c r="OZ452" s="23">
        <f t="shared" ca="1" si="871"/>
        <v>1.0325881344639936</v>
      </c>
      <c r="PA452" s="23">
        <f t="shared" ca="1" si="869"/>
        <v>1.0304549687780367</v>
      </c>
      <c r="PB452" s="23">
        <f t="shared" ca="1" si="869"/>
        <v>1.0065583287084146</v>
      </c>
      <c r="PC452" s="23">
        <f t="shared" ca="1" si="869"/>
        <v>1.0459964270677933</v>
      </c>
      <c r="PD452" s="23">
        <f t="shared" ca="1" si="869"/>
        <v>1.0441007978833614</v>
      </c>
      <c r="PE452" s="23">
        <f t="shared" ca="1" si="869"/>
        <v>1.0483415072988593</v>
      </c>
      <c r="PF452" s="23">
        <f t="shared" ca="1" si="869"/>
        <v>1.0610143292731076</v>
      </c>
      <c r="PG452" s="23">
        <f t="shared" ca="1" si="869"/>
        <v>1.0300110162858234</v>
      </c>
      <c r="PH452" s="23">
        <f t="shared" ca="1" si="870"/>
        <v>1.0461250917244294</v>
      </c>
      <c r="PI452" s="23">
        <f t="shared" ca="1" si="870"/>
        <v>1.0217616057432137</v>
      </c>
      <c r="PJ452" s="23">
        <f t="shared" ca="1" si="870"/>
        <v>1.0463854137136555</v>
      </c>
      <c r="PK452" s="23">
        <f t="shared" ca="1" si="870"/>
        <v>0.97779227783466072</v>
      </c>
      <c r="PL452" s="23">
        <f t="shared" ca="1" si="870"/>
        <v>1.0175301308379796</v>
      </c>
      <c r="PM452" s="23">
        <f t="shared" ca="1" si="870"/>
        <v>1.0212327704604167</v>
      </c>
      <c r="PN452" s="23">
        <f t="shared" ca="1" si="870"/>
        <v>1.0525063017022671</v>
      </c>
      <c r="PO452" s="23">
        <f t="shared" ca="1" si="870"/>
        <v>1.0181581815768903</v>
      </c>
      <c r="PP452" s="23">
        <f t="shared" ca="1" si="870"/>
        <v>1.0406894661529755</v>
      </c>
      <c r="PQ452" s="23">
        <f t="shared" ca="1" si="870"/>
        <v>1.0085576763029114</v>
      </c>
      <c r="PR452" s="23">
        <f t="shared" ca="1" si="910"/>
        <v>1.0559327328755006</v>
      </c>
      <c r="PS452" s="23">
        <f t="shared" ca="1" si="910"/>
        <v>1.0384926230043889</v>
      </c>
      <c r="PT452" s="23">
        <f t="shared" ca="1" si="910"/>
        <v>1.0440668206544876</v>
      </c>
      <c r="PU452" s="23">
        <f t="shared" ca="1" si="910"/>
        <v>1.0988513404071443</v>
      </c>
      <c r="PV452" s="23">
        <f t="shared" ca="1" si="910"/>
        <v>1.0182560537099887</v>
      </c>
      <c r="PW452" s="23">
        <f t="shared" ca="1" si="910"/>
        <v>1.0450589756540856</v>
      </c>
      <c r="PX452" s="23">
        <f t="shared" ca="1" si="855"/>
        <v>1.0429798694330505</v>
      </c>
      <c r="PY452" s="23">
        <f t="shared" ca="1" si="855"/>
        <v>1.0163210738148956</v>
      </c>
      <c r="PZ452" s="23">
        <f t="shared" ca="1" si="855"/>
        <v>1.0358952668800467</v>
      </c>
      <c r="QA452" s="23">
        <f t="shared" ca="1" si="855"/>
        <v>1.0489572105640557</v>
      </c>
      <c r="QB452" s="23">
        <f t="shared" ca="1" si="855"/>
        <v>1.0499098780290514</v>
      </c>
      <c r="QC452" s="23">
        <f t="shared" ca="1" si="855"/>
        <v>1.0199698975630032</v>
      </c>
      <c r="QD452" s="23">
        <f t="shared" ca="1" si="855"/>
        <v>0.97905886292044153</v>
      </c>
      <c r="QE452" s="23">
        <f t="shared" ca="1" si="855"/>
        <v>1.0232362924310814</v>
      </c>
      <c r="QF452" s="23">
        <f t="shared" ca="1" si="883"/>
        <v>1.1072330992496611</v>
      </c>
      <c r="QG452" s="23">
        <f t="shared" ca="1" si="883"/>
        <v>1.0543336703910731</v>
      </c>
      <c r="QH452" s="23">
        <f t="shared" ca="1" si="883"/>
        <v>1.0379861863745032</v>
      </c>
      <c r="QI452" s="23">
        <f t="shared" ca="1" si="883"/>
        <v>1.0131681224650728</v>
      </c>
      <c r="QJ452" s="26">
        <f t="shared" ref="QJ452" ca="1" si="924">SUMPRODUCT(OR452:QI452,MX452:OO452)/SUM(MX452:OO452)</f>
        <v>1.0340585013698385</v>
      </c>
      <c r="QL452" s="3">
        <f t="shared" ca="1" si="922"/>
        <v>144.82658532587089</v>
      </c>
      <c r="QM452" s="3">
        <f t="shared" ref="QM452:QM456" ca="1" si="925">((QL452/QL451)-1)*100</f>
        <v>0.40387359477540574</v>
      </c>
      <c r="QN452" s="3">
        <f t="shared" ca="1" si="757"/>
        <v>0.2621395916404386</v>
      </c>
      <c r="QO452" s="3">
        <f t="shared" ca="1" si="762"/>
        <v>0.80842732457637734</v>
      </c>
      <c r="QP452" s="3">
        <f t="shared" ca="1" si="795"/>
        <v>2.0042742680300929</v>
      </c>
      <c r="QQ452" s="2">
        <f t="shared" ca="1" si="810"/>
        <v>4.1068425843056255</v>
      </c>
      <c r="QR452" s="3">
        <f t="shared" ref="QR452:QR456" ca="1" si="926">100*((QL452/QL451)^12-1)</f>
        <v>4.9556008565820431</v>
      </c>
      <c r="QS452" s="3">
        <f t="shared" ca="1" si="758"/>
        <v>3.2115230547569005</v>
      </c>
      <c r="QT452" s="3">
        <f t="shared" ca="1" si="761"/>
        <v>3.2731343503902721</v>
      </c>
      <c r="QU452" s="3">
        <f t="shared" ca="1" si="782"/>
        <v>4.0487196894750666</v>
      </c>
    </row>
    <row r="453" spans="1:463" x14ac:dyDescent="0.35">
      <c r="A453" t="s">
        <v>1518</v>
      </c>
      <c r="B453" s="21">
        <v>45992</v>
      </c>
      <c r="C453" t="s">
        <v>1068</v>
      </c>
      <c r="D453" s="2">
        <v>139.9</v>
      </c>
      <c r="E453" s="2">
        <v>140.1</v>
      </c>
      <c r="F453" s="2">
        <v>3.4</v>
      </c>
      <c r="G453" s="2">
        <v>136.69999999999999</v>
      </c>
      <c r="H453" s="2">
        <v>140.13672425140888</v>
      </c>
      <c r="I453" s="2">
        <v>136.60738272023855</v>
      </c>
      <c r="J453" s="2">
        <v>134.19999999999999</v>
      </c>
      <c r="K453" s="2">
        <v>145</v>
      </c>
      <c r="L453" s="2">
        <v>145.2736740162415</v>
      </c>
      <c r="M453" s="2">
        <v>134.30000000000001</v>
      </c>
      <c r="N453" s="2">
        <v>124.8</v>
      </c>
      <c r="O453" s="2">
        <v>143.5</v>
      </c>
      <c r="P453" s="2">
        <v>147.6</v>
      </c>
      <c r="Q453" s="2">
        <v>122</v>
      </c>
      <c r="R453" s="2">
        <v>139.19999999999999</v>
      </c>
      <c r="S453" s="2">
        <v>124.8</v>
      </c>
      <c r="T453" s="2">
        <v>175</v>
      </c>
      <c r="U453" s="2">
        <v>174.6</v>
      </c>
      <c r="V453" s="2">
        <v>159.9</v>
      </c>
      <c r="W453" s="2">
        <v>152.69999999999999</v>
      </c>
      <c r="X453" s="2">
        <v>116.2</v>
      </c>
      <c r="Y453" s="2">
        <v>179.4</v>
      </c>
      <c r="Z453" s="2">
        <v>180.2</v>
      </c>
      <c r="AA453" s="2">
        <v>140.6</v>
      </c>
      <c r="AB453" s="2">
        <v>112</v>
      </c>
      <c r="AC453" s="2">
        <v>107</v>
      </c>
      <c r="AD453" s="2">
        <v>153.30000000000001</v>
      </c>
      <c r="AE453" s="2">
        <v>125.8</v>
      </c>
      <c r="AF453" s="2">
        <v>139.6</v>
      </c>
      <c r="AG453" s="22">
        <v>499.16460000000001</v>
      </c>
      <c r="AH453" s="22">
        <v>500.83539999999999</v>
      </c>
      <c r="AI453" s="22">
        <v>151.14859999999999</v>
      </c>
      <c r="AJ453" s="22">
        <v>27.9895</v>
      </c>
      <c r="AK453" s="22">
        <v>33.663200000000003</v>
      </c>
      <c r="AL453" s="22">
        <v>5.0990000000000002</v>
      </c>
      <c r="AM453" s="22">
        <v>9.8544999999999998</v>
      </c>
      <c r="AN453" s="22">
        <v>27.623999999999999</v>
      </c>
      <c r="AO453" s="22">
        <v>50.6524</v>
      </c>
      <c r="AP453" s="22">
        <v>20.9255</v>
      </c>
      <c r="AQ453" s="22">
        <v>23.786200000000001</v>
      </c>
      <c r="AR453" s="2">
        <v>144.1</v>
      </c>
      <c r="AS453" s="2">
        <v>157.69999999999999</v>
      </c>
      <c r="AT453" s="2">
        <v>122</v>
      </c>
      <c r="AU453" s="2">
        <v>148.4</v>
      </c>
      <c r="AV453" s="2">
        <v>127</v>
      </c>
      <c r="AW453" s="2">
        <v>139.5</v>
      </c>
      <c r="AX453" s="2">
        <v>139.19999999999999</v>
      </c>
      <c r="AY453" s="2">
        <v>141.4</v>
      </c>
      <c r="AZ453" s="2">
        <v>134.80000000000001</v>
      </c>
      <c r="BA453" s="2">
        <v>152.69999999999999</v>
      </c>
      <c r="BB453" s="2">
        <v>151.69999999999999</v>
      </c>
      <c r="BC453" s="2">
        <v>124.2</v>
      </c>
      <c r="BD453" s="3">
        <v>1.59</v>
      </c>
      <c r="BE453" s="3">
        <v>0.75</v>
      </c>
      <c r="BF453" s="3">
        <v>0.64</v>
      </c>
      <c r="BG453" s="3">
        <v>0.28999999999999998</v>
      </c>
      <c r="BH453" s="3">
        <v>0.11</v>
      </c>
      <c r="BI453" s="2">
        <v>408.5</v>
      </c>
      <c r="BJ453" s="2">
        <v>4.2</v>
      </c>
      <c r="BK453" s="2">
        <v>4.0999999999999996</v>
      </c>
      <c r="BL453" s="2">
        <v>156.19999999999999</v>
      </c>
      <c r="BM453" s="2">
        <v>144.30000000000001</v>
      </c>
      <c r="BN453" s="10">
        <v>735</v>
      </c>
      <c r="BO453" s="3">
        <v>84.4</v>
      </c>
      <c r="BP453" s="22">
        <v>1.3384</v>
      </c>
      <c r="BQ453" s="3">
        <v>62.544285714285706</v>
      </c>
      <c r="BR453" s="23">
        <v>4.2638095238095239</v>
      </c>
      <c r="BS453" s="2">
        <v>241.3</v>
      </c>
      <c r="BT453" s="3">
        <v>109.44</v>
      </c>
      <c r="BU453" s="2">
        <v>2.2999999999999998</v>
      </c>
      <c r="BV453" s="2">
        <v>2.6</v>
      </c>
      <c r="BW453" s="2">
        <v>4.3</v>
      </c>
      <c r="BX453" s="2">
        <v>3.4</v>
      </c>
      <c r="BY453" s="23">
        <v>326.03100000000001</v>
      </c>
      <c r="BZ453" s="2">
        <v>113</v>
      </c>
      <c r="CA453" s="2">
        <v>123</v>
      </c>
      <c r="CB453" s="3">
        <v>120.9</v>
      </c>
      <c r="CC453" s="2">
        <v>122.6</v>
      </c>
      <c r="CD453" s="2">
        <v>166.1</v>
      </c>
      <c r="CE453" s="2">
        <v>112.81558380470071</v>
      </c>
      <c r="CF453" s="3">
        <v>121.34627207370956</v>
      </c>
      <c r="CG453" s="2">
        <v>122.67939049672184</v>
      </c>
      <c r="CH453" s="23">
        <v>332.05779495661528</v>
      </c>
      <c r="CI453" s="3">
        <v>123.27770944075831</v>
      </c>
      <c r="CM453" s="2">
        <f t="shared" si="905"/>
        <v>46.730637861839291</v>
      </c>
      <c r="CN453" s="2">
        <f t="shared" si="905"/>
        <v>3.185751287962884</v>
      </c>
      <c r="CO453" s="2">
        <f t="shared" si="764"/>
        <v>86.571331547371983</v>
      </c>
      <c r="CR453" s="2">
        <f t="shared" si="877"/>
        <v>0.3586800573888092</v>
      </c>
      <c r="CS453" s="2">
        <f t="shared" si="877"/>
        <v>0.43010752688171633</v>
      </c>
      <c r="CT453" s="2">
        <f t="shared" si="878"/>
        <v>0.29347028613351228</v>
      </c>
      <c r="CU453" s="2">
        <f t="shared" si="878"/>
        <v>0.33691120740488267</v>
      </c>
      <c r="CV453" s="2">
        <f t="shared" si="878"/>
        <v>0.17637387901858431</v>
      </c>
      <c r="CW453" s="2">
        <f t="shared" si="769"/>
        <v>0.98522167487685131</v>
      </c>
      <c r="CX453" s="2">
        <f t="shared" si="770"/>
        <v>0.41551246537395725</v>
      </c>
      <c r="CY453" s="2">
        <f t="shared" si="815"/>
        <v>1.1345218800648229</v>
      </c>
      <c r="CZ453" s="2">
        <f t="shared" si="775"/>
        <v>0</v>
      </c>
      <c r="DA453" s="2">
        <f t="shared" si="776"/>
        <v>-0.35587188612100151</v>
      </c>
      <c r="DB453" s="2">
        <f t="shared" si="777"/>
        <v>0.25078369905956471</v>
      </c>
      <c r="DC453" s="2">
        <f t="shared" si="859"/>
        <v>0.71499013806705547</v>
      </c>
      <c r="DF453" s="2">
        <f t="shared" si="879"/>
        <v>4.1186982830142993</v>
      </c>
      <c r="DG453" s="2">
        <f t="shared" si="879"/>
        <v>2.137138845478237</v>
      </c>
      <c r="DH453" s="2">
        <f t="shared" si="772"/>
        <v>3.705920995593659</v>
      </c>
      <c r="DI453" s="2">
        <f t="shared" si="900"/>
        <v>1.6884388585368892</v>
      </c>
      <c r="DJ453" s="2">
        <f t="shared" si="900"/>
        <v>19.549607443291507</v>
      </c>
      <c r="DM453" s="2">
        <f t="shared" si="886"/>
        <v>3.5529237601776549</v>
      </c>
      <c r="DN453" s="2">
        <f t="shared" si="886"/>
        <v>3.3185840707964607</v>
      </c>
      <c r="DO453" s="2">
        <f t="shared" si="780"/>
        <v>3.2477341389727963</v>
      </c>
      <c r="DP453" s="2">
        <f t="shared" si="817"/>
        <v>2.2086824067021911</v>
      </c>
      <c r="DQ453" s="2">
        <f t="shared" si="854"/>
        <v>1.0329275162267231</v>
      </c>
      <c r="DR453" s="2">
        <f t="shared" si="818"/>
        <v>4.466858789625352</v>
      </c>
      <c r="DS453" s="2">
        <f t="shared" si="819"/>
        <v>3.610635119561092</v>
      </c>
      <c r="DT453" s="2" t="e">
        <v>#N/A</v>
      </c>
      <c r="DU453" s="2" t="e">
        <v>#N/A</v>
      </c>
      <c r="DV453" s="2">
        <f t="shared" si="781"/>
        <v>4.3636363636363695</v>
      </c>
      <c r="DW453" s="2">
        <f t="shared" si="820"/>
        <v>8.2034454470880647E-2</v>
      </c>
      <c r="DX453" s="2">
        <f t="shared" si="821"/>
        <v>2.4590163934426146</v>
      </c>
      <c r="DY453" s="2">
        <f t="shared" si="822"/>
        <v>4.0358744394618729</v>
      </c>
      <c r="DZ453" s="2">
        <f t="shared" si="823"/>
        <v>0.88924818108326864</v>
      </c>
      <c r="EA453" s="2">
        <f t="shared" si="908"/>
        <v>10.998092816274617</v>
      </c>
      <c r="EB453" s="2">
        <f t="shared" si="908"/>
        <v>4.441541476159383</v>
      </c>
      <c r="EC453" s="2">
        <f t="shared" si="908"/>
        <v>7.5352112676056349</v>
      </c>
      <c r="ED453" s="2">
        <f t="shared" si="908"/>
        <v>-15.858073859522081</v>
      </c>
      <c r="EE453" s="2">
        <f t="shared" si="908"/>
        <v>0.78651685393258397</v>
      </c>
      <c r="EF453" s="2">
        <f t="shared" si="908"/>
        <v>1.0089686098654571</v>
      </c>
      <c r="EG453" s="2">
        <f t="shared" si="908"/>
        <v>2.4034959941733325</v>
      </c>
      <c r="EH453" s="2">
        <f t="shared" si="880"/>
        <v>1.0830324909747224</v>
      </c>
      <c r="EI453" s="2">
        <f t="shared" si="849"/>
        <v>4.5718432510885254</v>
      </c>
      <c r="EJ453" s="2">
        <f t="shared" si="849"/>
        <v>5.2034689793195366</v>
      </c>
      <c r="EK453" s="2">
        <f t="shared" si="849"/>
        <v>8.2034454470880647E-2</v>
      </c>
      <c r="EL453" s="2">
        <f t="shared" si="849"/>
        <v>4.9504950495049549</v>
      </c>
      <c r="EM453" s="2">
        <f t="shared" si="849"/>
        <v>-0.54815974941269108</v>
      </c>
      <c r="EN453" s="2">
        <f t="shared" si="849"/>
        <v>2.1229868228404225</v>
      </c>
      <c r="EO453" s="2">
        <f t="shared" si="849"/>
        <v>4.0358744394618729</v>
      </c>
      <c r="EP453" s="2">
        <f t="shared" si="849"/>
        <v>4.1237113402061709</v>
      </c>
      <c r="EQ453" s="2">
        <f t="shared" si="849"/>
        <v>2.7439024390244038</v>
      </c>
      <c r="ER453" s="2">
        <f t="shared" si="849"/>
        <v>7.5352112676056349</v>
      </c>
      <c r="ES453" s="2">
        <f t="shared" si="849"/>
        <v>3.8329911019849394</v>
      </c>
      <c r="ET453" s="2">
        <f t="shared" si="849"/>
        <v>2.2222222222222143</v>
      </c>
      <c r="EU453" s="2">
        <f t="shared" si="887"/>
        <v>4.2</v>
      </c>
      <c r="EV453" s="2">
        <f t="shared" si="887"/>
        <v>4.0999999999999996</v>
      </c>
      <c r="EW453" s="2">
        <f t="shared" si="888"/>
        <v>0.385604113110527</v>
      </c>
      <c r="EX453" s="2">
        <f t="shared" si="888"/>
        <v>3.1451036454610559</v>
      </c>
      <c r="EY453" s="2">
        <f t="shared" si="889"/>
        <v>-19.982889535038627</v>
      </c>
      <c r="EZ453" s="2">
        <f t="shared" si="889"/>
        <v>34.045330690145505</v>
      </c>
      <c r="FA453" s="2">
        <f t="shared" si="826"/>
        <v>-5.7421874999999956</v>
      </c>
      <c r="FB453" s="2">
        <f t="shared" si="911"/>
        <v>2.6533041145577529</v>
      </c>
      <c r="FC453" s="2">
        <f t="shared" si="911"/>
        <v>2.0776874435411097</v>
      </c>
      <c r="FD453" s="2">
        <f t="shared" si="911"/>
        <v>1.8211920529801251</v>
      </c>
      <c r="FE453" s="2">
        <f t="shared" si="911"/>
        <v>0.79199666527720591</v>
      </c>
      <c r="FF453" s="2">
        <f t="shared" si="911"/>
        <v>1.1551155115511413</v>
      </c>
      <c r="FG453" s="2">
        <f t="shared" si="911"/>
        <v>2.3413431916204486</v>
      </c>
      <c r="FH453" s="2">
        <v>3.9</v>
      </c>
      <c r="FI453" s="2">
        <v>3.4</v>
      </c>
      <c r="FL453" s="2">
        <f t="shared" si="901"/>
        <v>0.43490679082247574</v>
      </c>
      <c r="FM453" s="2">
        <f t="shared" si="901"/>
        <v>0.4785056470758331</v>
      </c>
      <c r="FN453" s="2">
        <f t="shared" si="798"/>
        <v>0.7184338847903371</v>
      </c>
      <c r="FQ453" s="2">
        <f t="shared" si="902"/>
        <v>1.7510087380570916</v>
      </c>
      <c r="FR453" s="2">
        <f t="shared" si="902"/>
        <v>1.9278045249127462</v>
      </c>
      <c r="FS453" s="2">
        <f t="shared" si="800"/>
        <v>2.9048529674468693</v>
      </c>
      <c r="FT453" s="2">
        <f t="shared" si="903"/>
        <v>2.0170130647819473</v>
      </c>
      <c r="FU453" s="2">
        <f t="shared" si="903"/>
        <v>2.0331370495507262</v>
      </c>
      <c r="FX453" s="2">
        <f t="shared" ref="FX453:FY456" si="927">100*((AVERAGE(H448:H453)/AVERAGE(H442:H447))^2-1)</f>
        <v>3.2932174221820487</v>
      </c>
      <c r="FY453" s="2">
        <f t="shared" si="927"/>
        <v>2.9875283532633468</v>
      </c>
      <c r="FZ453" s="2">
        <f t="shared" si="813"/>
        <v>4.0781288075081301</v>
      </c>
      <c r="GA453" s="2">
        <f t="shared" ref="GA453:GB456" si="928">100*((AVERAGE(CH448:CH453)/AVERAGE(CH442:CH447))^2-1)</f>
        <v>2.8237751947541856</v>
      </c>
      <c r="GB453" s="2">
        <f t="shared" si="928"/>
        <v>2.4730020317711876</v>
      </c>
      <c r="GE453" s="2">
        <f t="shared" si="881"/>
        <v>-0.86258520325098731</v>
      </c>
      <c r="GF453" s="2">
        <f t="shared" si="881"/>
        <v>-0.48034556973060027</v>
      </c>
      <c r="GG453" s="2">
        <f t="shared" si="874"/>
        <v>-17.788279620518377</v>
      </c>
      <c r="GH453" s="2">
        <f t="shared" si="874"/>
        <v>47.81173934766467</v>
      </c>
      <c r="GI453" s="2">
        <f t="shared" si="832"/>
        <v>-5.4082714740190996</v>
      </c>
      <c r="GJ453" s="2">
        <f t="shared" si="833"/>
        <v>4.4513955726660281</v>
      </c>
      <c r="GK453" s="2">
        <v>4.2</v>
      </c>
      <c r="GN453" s="2">
        <f t="shared" si="923"/>
        <v>0.19999999999999973</v>
      </c>
      <c r="GQ453" s="2">
        <f t="shared" si="909"/>
        <v>1.4</v>
      </c>
      <c r="GT453" s="27">
        <f t="shared" ca="1" si="912"/>
        <v>104.75514549325761</v>
      </c>
      <c r="GU453" s="27">
        <f t="shared" ca="1" si="890"/>
        <v>100.88924818108327</v>
      </c>
      <c r="GV453" s="27">
        <f t="shared" ca="1" si="890"/>
        <v>102.45901639344261</v>
      </c>
      <c r="GW453" s="27">
        <f t="shared" ca="1" si="891"/>
        <v>102.2086824067022</v>
      </c>
      <c r="GX453" s="27">
        <f t="shared" ca="1" si="891"/>
        <v>104.46685878962536</v>
      </c>
      <c r="GY453" s="27">
        <f t="shared" ca="1" si="913"/>
        <v>103.31858407079646</v>
      </c>
      <c r="GZ453" s="27">
        <f t="shared" ca="1" si="914"/>
        <v>110.99809281627462</v>
      </c>
      <c r="HA453" s="27">
        <f t="shared" ca="1" si="892"/>
        <v>98.617511520737324</v>
      </c>
      <c r="HB453" s="27">
        <f t="shared" ca="1" si="892"/>
        <v>99.869706840390876</v>
      </c>
      <c r="HC453" s="27">
        <f t="shared" ca="1" si="892"/>
        <v>100.47923322683705</v>
      </c>
      <c r="HD453" s="27">
        <f t="shared" ca="1" si="892"/>
        <v>99.147727272727266</v>
      </c>
      <c r="HE453" s="27">
        <f t="shared" ca="1" si="915"/>
        <v>101.08303249097472</v>
      </c>
      <c r="HG453" s="27">
        <f t="shared" ca="1" si="916"/>
        <v>100</v>
      </c>
      <c r="HH453" s="27">
        <f t="shared" ca="1" si="893"/>
        <v>100</v>
      </c>
      <c r="HI453" s="27">
        <f t="shared" ca="1" si="893"/>
        <v>100</v>
      </c>
      <c r="HJ453" s="27">
        <f t="shared" ca="1" si="894"/>
        <v>100</v>
      </c>
      <c r="HK453" s="27">
        <f t="shared" ca="1" si="894"/>
        <v>100</v>
      </c>
      <c r="HL453" s="27">
        <f t="shared" ca="1" si="917"/>
        <v>100</v>
      </c>
      <c r="HM453" s="27">
        <f t="shared" ca="1" si="918"/>
        <v>100</v>
      </c>
      <c r="HN453" s="27">
        <f t="shared" ca="1" si="895"/>
        <v>100</v>
      </c>
      <c r="HO453" s="27">
        <f t="shared" ca="1" si="895"/>
        <v>100</v>
      </c>
      <c r="HP453" s="27">
        <f t="shared" ca="1" si="895"/>
        <v>100</v>
      </c>
      <c r="HQ453" s="27">
        <f t="shared" ca="1" si="895"/>
        <v>100</v>
      </c>
      <c r="HR453" s="27">
        <f t="shared" ca="1" si="919"/>
        <v>100</v>
      </c>
      <c r="HT453" s="27">
        <f t="shared" ca="1" si="896"/>
        <v>152.59231442329417</v>
      </c>
      <c r="HU453" s="27">
        <f t="shared" ca="1" si="896"/>
        <v>28.586724637272365</v>
      </c>
      <c r="HV453" s="27">
        <f t="shared" ca="1" si="896"/>
        <v>37.124120065752436</v>
      </c>
      <c r="HW453" s="27">
        <f t="shared" ca="1" si="897"/>
        <v>500.56180728980041</v>
      </c>
      <c r="HX453" s="27">
        <f t="shared" ca="1" si="897"/>
        <v>498.63176061658578</v>
      </c>
      <c r="HY453" s="27">
        <f t="shared" ca="1" si="802"/>
        <v>1000</v>
      </c>
      <c r="HZ453" s="27">
        <f t="shared" ca="1" si="898"/>
        <v>4.2078782409892197</v>
      </c>
      <c r="IA453" s="27">
        <f t="shared" ca="1" si="898"/>
        <v>9.6236180263979492</v>
      </c>
      <c r="IB453" s="27">
        <f t="shared" ca="1" si="898"/>
        <v>30.798893975113824</v>
      </c>
      <c r="IC453" s="27">
        <f t="shared" ca="1" si="898"/>
        <v>49.526922163065933</v>
      </c>
      <c r="ID453" s="27">
        <f t="shared" ca="1" si="898"/>
        <v>24.595707960015432</v>
      </c>
      <c r="IE453" s="27">
        <f t="shared" ca="1" si="898"/>
        <v>23.411983569563542</v>
      </c>
      <c r="IG453" s="28">
        <f t="shared" ca="1" si="899"/>
        <v>0.71873358410219779</v>
      </c>
      <c r="IH453" s="28">
        <f t="shared" ca="1" si="899"/>
        <v>2.4889611964430323E-2</v>
      </c>
      <c r="II453" s="28">
        <f t="shared" ca="1" si="899"/>
        <v>8.2778360655737293E-2</v>
      </c>
      <c r="IJ453" s="28">
        <f t="shared" ca="1" si="787"/>
        <v>1.1024960700685384</v>
      </c>
      <c r="IK453" s="24">
        <f t="shared" ca="1" si="803"/>
        <v>0.27609451334617302</v>
      </c>
      <c r="IL453" s="28">
        <f t="shared" ca="1" si="788"/>
        <v>2.2371610086455345</v>
      </c>
      <c r="IM453" s="28">
        <f t="shared" ca="1" si="804"/>
        <v>3.3185840707964616</v>
      </c>
      <c r="IN453" s="3">
        <f t="shared" ca="1" si="805"/>
        <v>3.3396570787140729</v>
      </c>
      <c r="IO453" s="2">
        <f t="shared" si="827"/>
        <v>3.4</v>
      </c>
      <c r="IQ453" s="2">
        <f t="shared" ca="1" si="838"/>
        <v>0.82640155672236537</v>
      </c>
      <c r="IR453" s="3"/>
      <c r="IS453" s="3">
        <f t="shared" ca="1" si="790"/>
        <v>-3.0900631480568798E-3</v>
      </c>
      <c r="IT453" s="3">
        <f t="shared" ca="1" si="791"/>
        <v>-2.4879471191070202E-3</v>
      </c>
      <c r="IU453" s="3">
        <f t="shared" si="792"/>
        <v>0.19999999999999973</v>
      </c>
      <c r="IV453" s="3">
        <f t="shared" ca="1" si="793"/>
        <v>0.20557801026716363</v>
      </c>
      <c r="IW453" s="3"/>
      <c r="IX453" s="28">
        <f ca="1">$HL453/100*(GZ453-100)*AL453/1000+(HM453-100)*HZ453/$HY453</f>
        <v>5.6079275270184296E-2</v>
      </c>
      <c r="IY453" s="28">
        <f ca="1">$HL453/100*(HA453-100)*AM453/1000+(HN453-100)*IA453/$HY453</f>
        <v>-1.3623732718894041E-2</v>
      </c>
      <c r="IZ453" s="28">
        <f ca="1">$HL453/100*(HB453-100)*AN453/1000+(HO453-100)*IB453/$HY453</f>
        <v>-3.5992182410424446E-3</v>
      </c>
      <c r="JA453" s="28">
        <f ca="1">$HL453/100*(HC453-100)*AO453/1000+(HP453-100)*IC453/$HY453</f>
        <v>2.4274313099041142E-2</v>
      </c>
      <c r="JB453" s="28">
        <f ca="1">$HL453/100*(HD453-100)*AP453/1000+(HQ453-100)*ID453/$HY453</f>
        <v>-1.783423295454559E-2</v>
      </c>
      <c r="JC453" s="28">
        <f ca="1">$HL453/100*(HE453-100)*AQ453/1000+(HR453-100)*IE453/$HY453</f>
        <v>2.5761227436822798E-2</v>
      </c>
      <c r="JE453" s="3">
        <f t="shared" ca="1" si="906"/>
        <v>6.7230352456910752E-2</v>
      </c>
      <c r="JF453" s="3">
        <f t="shared" ca="1" si="906"/>
        <v>1.9095654896779078E-3</v>
      </c>
      <c r="JG453" s="3">
        <f t="shared" ca="1" si="906"/>
        <v>2.5010136908313624E-2</v>
      </c>
      <c r="JH453" s="3">
        <f t="shared" ca="1" si="906"/>
        <v>3.600525334834101E-2</v>
      </c>
      <c r="JI453" s="3">
        <f t="shared" ca="1" si="906"/>
        <v>-9.7198244271027821E-3</v>
      </c>
      <c r="JJ453" s="3">
        <f t="shared" ca="1" si="906"/>
        <v>4.0106925423587028E-3</v>
      </c>
      <c r="JK453" s="3">
        <f>IO453-IO452</f>
        <v>0.19999999999999973</v>
      </c>
      <c r="JL453" s="3">
        <f t="shared" ca="1" si="794"/>
        <v>0.10775951063477536</v>
      </c>
      <c r="JN453" s="10">
        <f>COUNTIF(EI453:ET453,"&gt;2")</f>
        <v>10</v>
      </c>
      <c r="JP453" s="2">
        <f>AVERAGE(CS453,CS441,CS429,CS417,CS405,CS393,CS381,CS369,CS357,CS345)</f>
        <v>0.32473484997007196</v>
      </c>
      <c r="JQ453" s="2">
        <f>CS453-JP453</f>
        <v>0.10537267691164437</v>
      </c>
      <c r="JR453" s="2">
        <f>AVERAGE(CT453,CT441,CT429,CT417,CT405,CT393,CT381,CT369,CT357,CT345)</f>
        <v>0.35946191125774835</v>
      </c>
      <c r="JS453" s="2">
        <f>CT453-JR453</f>
        <v>-6.5991625124236064E-2</v>
      </c>
      <c r="JT453" s="2">
        <f>AVERAGE(CS405,CS393,CS381,CS369,CS357,CS345,CS333,CS321,CS309,CS297)</f>
        <v>0.24876094753425043</v>
      </c>
      <c r="JU453" s="2">
        <f>MIN(CS405,CS393,CS381,CS369,CS357,CS345,CS333,CS321,CS309,CS297)</f>
        <v>0</v>
      </c>
      <c r="JV453" s="2">
        <f>MAX(CS405,CS393,CS381,CS369,CS357,CS345,CS333,CS321,CS309,CS297)-JU453</f>
        <v>0.5240174672489033</v>
      </c>
      <c r="JW453" s="2">
        <f>AVERAGE(CX405,CX393,CX381,CX369,CX357,CX345,CX333,CX321,CX309,CX297)</f>
        <v>0.53016754342842498</v>
      </c>
      <c r="JX453" s="2">
        <f>MIN(CX405,CX393,CX381,CX369,CX357,CX345,CX333,CX321,CX309,CX297)</f>
        <v>0.26595744680850814</v>
      </c>
      <c r="JY453" s="2">
        <f>MAX(CX405,CX393,CX381,CX369,CX357,CX345,CX333,CX321,CX309,CX297)-JX453</f>
        <v>0.8030415813741878</v>
      </c>
      <c r="JZ453" s="2">
        <f>AVERAGE(CT405,CT393,CT381,CT369,CT357,CT345,CT333,CT321,CT309,CT297)</f>
        <v>0.28588942582190369</v>
      </c>
      <c r="KA453" s="2">
        <f>MIN(CT405,CT393,CT381,CT369,CT357,CT345,CT333,CT321,CT309,CT297)</f>
        <v>0</v>
      </c>
      <c r="KB453" s="2">
        <f>MAX(CT405,CT393,CT381,CT369,CT357,CT345,CT333,CT321,CT309,CT297)-KA453</f>
        <v>0.52539404553414559</v>
      </c>
      <c r="KC453" s="2">
        <f>AVERAGE(CW405,CW393,CW381,CW369,CW357,CW345,CW333,CW321,CW309,CW297)</f>
        <v>0.59807821738227684</v>
      </c>
      <c r="KD453" s="2">
        <f>MIN(CW405,CW393,CW381,CW369,CW357,CW345,CW333,CW321,CW309,CW297)</f>
        <v>-0.5830903790087546</v>
      </c>
      <c r="KE453" s="2">
        <f>MAX(CW405,CW393,CW381,CW369,CW357,CW345,CW333,CW321,CW309,CW297)-KD453</f>
        <v>2.1735476354699959</v>
      </c>
      <c r="KH453" s="2">
        <f>(DN453*$DN$4)+(FB453*$FB$3)+(FC453*$FC$3)+(FD453*$FD$3)+(FE453*$FE$3)+(FF453*$FF$3)+(FG453*$FG$3)</f>
        <v>2.339642341485586</v>
      </c>
      <c r="KI453" s="2">
        <f>F453-KH453</f>
        <v>1.0603576585144139</v>
      </c>
      <c r="KJ453" s="2">
        <f>MAX(DN453,FB453:FG453)</f>
        <v>3.3185840707964607</v>
      </c>
      <c r="KK453" s="2">
        <f>MIN(DN453,FB453:FG453)</f>
        <v>0.79199666527720591</v>
      </c>
      <c r="KL453" s="2">
        <f t="shared" si="828"/>
        <v>2.5265874055192548</v>
      </c>
      <c r="KO453" s="2">
        <f>KO452+(KO455-KO452)*1/3</f>
        <v>84.339996666666664</v>
      </c>
      <c r="KP453" s="2">
        <f>100*((BO447/BO435)-1)</f>
        <v>2.9704156186369568</v>
      </c>
      <c r="KQ453" s="2">
        <f t="shared" si="857"/>
        <v>2.3602163497984163</v>
      </c>
      <c r="KR453" s="2">
        <f>100*((BO441/BO429)-1)</f>
        <v>3.3145792563600729</v>
      </c>
      <c r="KS453" s="2">
        <f t="shared" si="850"/>
        <v>3.4332466875544032</v>
      </c>
      <c r="KT453" s="3">
        <f>KT452+(KT455-KT452)*1/3</f>
        <v>1.3354779999999999</v>
      </c>
      <c r="KU453" s="3">
        <f t="shared" ref="KU453" si="929">KU452+(KU455-KU452)*1/3</f>
        <v>84.339996666666664</v>
      </c>
      <c r="KV453" s="3">
        <f t="shared" si="773"/>
        <v>63.153415231599972</v>
      </c>
      <c r="KW453" s="2">
        <f t="shared" si="774"/>
        <v>118.28916846174894</v>
      </c>
      <c r="KX453" s="2">
        <f t="shared" si="837"/>
        <v>115.53097074202559</v>
      </c>
      <c r="LA453">
        <v>2</v>
      </c>
      <c r="LB453">
        <v>0</v>
      </c>
      <c r="LE453" s="2">
        <v>156.67193893364106</v>
      </c>
      <c r="LF453" s="2">
        <v>169.21758703151841</v>
      </c>
      <c r="LG453" s="2">
        <v>109.09299047621508</v>
      </c>
      <c r="LH453" s="2">
        <v>105.83955826151777</v>
      </c>
      <c r="LI453" s="2">
        <v>111.64296486045873</v>
      </c>
      <c r="LJ453" s="2">
        <v>117.28250524568215</v>
      </c>
      <c r="LK453" s="2">
        <v>123.63101232897822</v>
      </c>
      <c r="LL453" s="2">
        <v>140.38575127792078</v>
      </c>
      <c r="LM453" s="2">
        <v>145.2539807131111</v>
      </c>
      <c r="LN453" s="2">
        <v>131.15098132607841</v>
      </c>
      <c r="LO453" s="2">
        <v>163.43664655373701</v>
      </c>
      <c r="LP453" s="2">
        <v>154.61378188025014</v>
      </c>
      <c r="LQ453" s="2">
        <v>173.31802616799934</v>
      </c>
      <c r="LR453" s="2">
        <v>153.2162253477245</v>
      </c>
      <c r="LS453" s="2">
        <v>150.45940832768491</v>
      </c>
      <c r="LT453" s="2">
        <v>184.40114583303185</v>
      </c>
      <c r="LU453" s="2">
        <v>150.0953327082633</v>
      </c>
      <c r="LV453" s="2">
        <v>148.62167271825581</v>
      </c>
      <c r="LW453" s="2">
        <v>117.93198518094057</v>
      </c>
      <c r="LX453" s="2">
        <v>83.453949517921345</v>
      </c>
      <c r="LY453" s="2">
        <v>108.02297225121698</v>
      </c>
      <c r="LZ453" s="2">
        <v>144.46955401484377</v>
      </c>
      <c r="MA453" s="2">
        <v>151.66967889496814</v>
      </c>
      <c r="MB453" s="2">
        <v>141.13410806893981</v>
      </c>
      <c r="MC453" s="2">
        <v>162.48092831823374</v>
      </c>
      <c r="MD453" s="2">
        <v>145.17801003325405</v>
      </c>
      <c r="ME453" s="2">
        <v>171.00444566809688</v>
      </c>
      <c r="MF453" s="2">
        <v>150.11615158525677</v>
      </c>
      <c r="MG453" s="2">
        <v>162.90544396970566</v>
      </c>
      <c r="MH453" s="2">
        <v>116.50868018576104</v>
      </c>
      <c r="MI453" s="2">
        <v>195.29499094224235</v>
      </c>
      <c r="MJ453" s="2">
        <v>158.46692032988381</v>
      </c>
      <c r="MK453" s="2">
        <v>151.45482286064978</v>
      </c>
      <c r="ML453" s="2">
        <v>132.23125321887176</v>
      </c>
      <c r="MM453" s="2">
        <v>141.26629394320136</v>
      </c>
      <c r="MN453" s="2">
        <v>176.93992774081721</v>
      </c>
      <c r="MO453" s="2">
        <v>172.34105432548373</v>
      </c>
      <c r="MP453" s="2">
        <v>171.50824563415247</v>
      </c>
      <c r="MQ453" s="2">
        <v>88.757334959076772</v>
      </c>
      <c r="MR453" s="2">
        <v>97.156430478750067</v>
      </c>
      <c r="MS453" s="10">
        <v>159.86918651761019</v>
      </c>
      <c r="MT453" s="2">
        <v>160.25485611762667</v>
      </c>
      <c r="MU453" s="2">
        <v>141.61932414259292</v>
      </c>
      <c r="MV453" s="2">
        <v>88.03370534631587</v>
      </c>
      <c r="MX453" s="22">
        <v>0.66300000000000003</v>
      </c>
      <c r="MY453" s="22">
        <v>0.1578</v>
      </c>
      <c r="MZ453" s="22">
        <v>0.61709999999999998</v>
      </c>
      <c r="NA453" s="22">
        <v>0.38379999999999997</v>
      </c>
      <c r="NB453" s="22">
        <v>0.39190000000000003</v>
      </c>
      <c r="NC453" s="22">
        <v>0.37609999999999999</v>
      </c>
      <c r="ND453" s="22">
        <v>0.62419999999999998</v>
      </c>
      <c r="NE453" s="22">
        <v>2.403</v>
      </c>
      <c r="NF453" s="22">
        <v>0.88649999999999995</v>
      </c>
      <c r="NG453" s="22">
        <v>4.4865000000000004</v>
      </c>
      <c r="NH453" s="23">
        <v>9.5150000000000006</v>
      </c>
      <c r="NI453" s="22">
        <v>15.3529</v>
      </c>
      <c r="NJ453" s="22">
        <v>0.34770000000000001</v>
      </c>
      <c r="NK453" s="22">
        <v>0.23799999999999999</v>
      </c>
      <c r="NL453" s="23">
        <v>7.2510000000000003</v>
      </c>
      <c r="NM453" s="3">
        <v>3.23</v>
      </c>
      <c r="NN453" s="22">
        <v>2.6457999999999999</v>
      </c>
      <c r="NO453" s="22">
        <v>3.6867999999999999</v>
      </c>
      <c r="NP453" s="22">
        <v>0.16170000000000001</v>
      </c>
      <c r="NQ453" s="22">
        <v>3.5427</v>
      </c>
      <c r="NR453" s="23">
        <v>9.7000000000000003E-2</v>
      </c>
      <c r="NS453" s="22">
        <v>2.0394000000000001</v>
      </c>
      <c r="NT453" s="22">
        <v>11.1927</v>
      </c>
      <c r="NU453" s="23">
        <v>8.8610000000000007</v>
      </c>
      <c r="NV453" s="3">
        <v>4.49</v>
      </c>
      <c r="NW453" s="22">
        <v>0.80379999999999996</v>
      </c>
      <c r="NX453" s="22">
        <v>1.1321000000000001</v>
      </c>
      <c r="NY453" s="22">
        <v>78.272300000000001</v>
      </c>
      <c r="NZ453" s="22">
        <v>27.976900000000001</v>
      </c>
      <c r="OA453" s="23">
        <v>2.8359999999999999</v>
      </c>
      <c r="OB453" s="22">
        <v>1.0189999999999999</v>
      </c>
      <c r="OC453" s="22">
        <v>1.5617000000000001</v>
      </c>
      <c r="OD453" s="22">
        <v>3.1869999999999998</v>
      </c>
      <c r="OE453" s="22">
        <v>2.1951000000000001</v>
      </c>
      <c r="OF453" s="22">
        <v>13.0283</v>
      </c>
      <c r="OG453" s="22">
        <v>0.4738</v>
      </c>
      <c r="OH453" s="23">
        <v>2.2429999999999999</v>
      </c>
      <c r="OI453" s="22">
        <v>4.4477000000000002</v>
      </c>
      <c r="OJ453" s="22">
        <v>10.385899999999999</v>
      </c>
      <c r="OK453" s="22">
        <v>5.68</v>
      </c>
      <c r="OL453" s="22">
        <v>0.48359999999999997</v>
      </c>
      <c r="OM453" s="23">
        <v>3.4060000000000001</v>
      </c>
      <c r="ON453" s="22">
        <v>3.4331999999999998</v>
      </c>
      <c r="OO453" s="22">
        <v>10.553100000000001</v>
      </c>
      <c r="OQ453">
        <f t="shared" si="829"/>
        <v>-11</v>
      </c>
      <c r="OR453" s="23">
        <f t="shared" ca="1" si="871"/>
        <v>1.0650542337471642</v>
      </c>
      <c r="OS453" s="23">
        <f t="shared" ca="1" si="871"/>
        <v>1.0504264468980602</v>
      </c>
      <c r="OT453" s="23">
        <f t="shared" ca="1" si="871"/>
        <v>1.0087856036634322</v>
      </c>
      <c r="OU453" s="23">
        <f t="shared" ca="1" si="871"/>
        <v>1.0104646319322061</v>
      </c>
      <c r="OV453" s="23">
        <f t="shared" ca="1" si="871"/>
        <v>1.0028389772998492</v>
      </c>
      <c r="OW453" s="23">
        <f t="shared" ca="1" si="871"/>
        <v>1.0042070043740581</v>
      </c>
      <c r="OX453" s="23">
        <f t="shared" ca="1" si="871"/>
        <v>1.0121464271253122</v>
      </c>
      <c r="OY453" s="23">
        <f t="shared" ca="1" si="871"/>
        <v>1.0388608000577499</v>
      </c>
      <c r="OZ453" s="23">
        <f t="shared" ca="1" si="871"/>
        <v>1.0336983312941959</v>
      </c>
      <c r="PA453" s="23">
        <f t="shared" ca="1" si="869"/>
        <v>1.0346136223298652</v>
      </c>
      <c r="PB453" s="23">
        <f t="shared" ca="1" si="869"/>
        <v>1.0137736571930764</v>
      </c>
      <c r="PC453" s="23">
        <f t="shared" ca="1" si="869"/>
        <v>1.0515877832086762</v>
      </c>
      <c r="PD453" s="23">
        <f t="shared" ca="1" si="869"/>
        <v>1.0568149983434161</v>
      </c>
      <c r="PE453" s="23">
        <f t="shared" ca="1" si="869"/>
        <v>1.0591198187980226</v>
      </c>
      <c r="PF453" s="23">
        <f t="shared" ca="1" si="869"/>
        <v>1.0428924997247733</v>
      </c>
      <c r="PG453" s="23">
        <f t="shared" ca="1" si="869"/>
        <v>0.99769849001173094</v>
      </c>
      <c r="PH453" s="23">
        <f t="shared" ca="1" si="870"/>
        <v>1.0507462632030087</v>
      </c>
      <c r="PI453" s="23">
        <f t="shared" ca="1" si="870"/>
        <v>1.022189376186579</v>
      </c>
      <c r="PJ453" s="23">
        <f t="shared" ca="1" si="870"/>
        <v>1.0332917244717033</v>
      </c>
      <c r="PK453" s="23">
        <f t="shared" ca="1" si="870"/>
        <v>0.98085714578842031</v>
      </c>
      <c r="PL453" s="23">
        <f t="shared" ca="1" si="870"/>
        <v>1.0252413476663294</v>
      </c>
      <c r="PM453" s="23">
        <f t="shared" ca="1" si="870"/>
        <v>1.0240252862293659</v>
      </c>
      <c r="PN453" s="23">
        <f t="shared" ca="1" si="870"/>
        <v>1.0577466941954423</v>
      </c>
      <c r="PO453" s="23">
        <f t="shared" ca="1" si="870"/>
        <v>1.0300668937508577</v>
      </c>
      <c r="PP453" s="23">
        <f t="shared" ca="1" si="870"/>
        <v>1.0477342906715266</v>
      </c>
      <c r="PQ453" s="23">
        <f t="shared" ca="1" si="870"/>
        <v>1.0066089627315142</v>
      </c>
      <c r="PR453" s="23">
        <f t="shared" ca="1" si="910"/>
        <v>1.0659429251483707</v>
      </c>
      <c r="PS453" s="23">
        <f t="shared" ca="1" si="910"/>
        <v>1.0436796908603367</v>
      </c>
      <c r="PT453" s="23">
        <f t="shared" ca="1" si="910"/>
        <v>1.0479615204840915</v>
      </c>
      <c r="PU453" s="23">
        <f t="shared" ca="1" si="910"/>
        <v>1.096563115937095</v>
      </c>
      <c r="PV453" s="23">
        <f t="shared" ca="1" si="910"/>
        <v>1.0161856687665693</v>
      </c>
      <c r="PW453" s="23">
        <f t="shared" ca="1" si="910"/>
        <v>1.0515339657556526</v>
      </c>
      <c r="PX453" s="23">
        <f t="shared" ca="1" si="855"/>
        <v>1.0472400524757484</v>
      </c>
      <c r="PY453" s="23">
        <f t="shared" ca="1" si="855"/>
        <v>1.0173689976775435</v>
      </c>
      <c r="PZ453" s="23">
        <f t="shared" ca="1" si="855"/>
        <v>1.035901653681732</v>
      </c>
      <c r="QA453" s="23">
        <f t="shared" ca="1" si="855"/>
        <v>1.0563573932722907</v>
      </c>
      <c r="QB453" s="23">
        <f t="shared" ca="1" si="855"/>
        <v>1.0585837597056618</v>
      </c>
      <c r="QC453" s="23">
        <f t="shared" ca="1" si="855"/>
        <v>1.0310738735817995</v>
      </c>
      <c r="QD453" s="23">
        <f t="shared" ca="1" si="855"/>
        <v>0.97952280119014956</v>
      </c>
      <c r="QE453" s="23">
        <f t="shared" ca="1" si="855"/>
        <v>1.0234557739740173</v>
      </c>
      <c r="QF453" s="23">
        <f t="shared" ca="1" si="883"/>
        <v>1.1114125413788383</v>
      </c>
      <c r="QG453" s="23">
        <f t="shared" ca="1" si="883"/>
        <v>1.0584153768939597</v>
      </c>
      <c r="QH453" s="23">
        <f t="shared" ca="1" si="883"/>
        <v>1.0400474581418655</v>
      </c>
      <c r="QI453" s="23">
        <f t="shared" ca="1" si="883"/>
        <v>1.0145992118572769</v>
      </c>
      <c r="QJ453" s="26">
        <f t="shared" ref="QJ453:QJ454" ca="1" si="930">SUMPRODUCT(OR453:QI453,MX453:OO453)/SUM(MX453:OO453)</f>
        <v>1.0372768741665572</v>
      </c>
      <c r="QL453" s="3">
        <f t="shared" ca="1" si="922"/>
        <v>145.27733926468287</v>
      </c>
      <c r="QM453" s="3">
        <f t="shared" ca="1" si="925"/>
        <v>0.31123701342383736</v>
      </c>
      <c r="QN453" s="3">
        <f t="shared" ca="1" si="757"/>
        <v>0.35947495550320657</v>
      </c>
      <c r="QO453" s="3">
        <f t="shared" ca="1" si="762"/>
        <v>0.90704425951444456</v>
      </c>
      <c r="QP453" s="3">
        <f t="shared" ca="1" si="795"/>
        <v>1.9605751450020303</v>
      </c>
      <c r="QQ453" s="2">
        <f t="shared" ca="1" si="810"/>
        <v>4.0580715240492227</v>
      </c>
      <c r="QR453" s="3">
        <f t="shared" ca="1" si="926"/>
        <v>3.7994453041915843</v>
      </c>
      <c r="QS453" s="3">
        <f t="shared" ca="1" si="758"/>
        <v>4.4009997210623455</v>
      </c>
      <c r="QT453" s="3">
        <f t="shared" ca="1" si="761"/>
        <v>3.6778399730157396</v>
      </c>
      <c r="QU453" s="3">
        <f t="shared" ca="1" si="782"/>
        <v>3.9595888389960532</v>
      </c>
    </row>
    <row r="454" spans="1:463" x14ac:dyDescent="0.35">
      <c r="A454" s="12" t="s">
        <v>1519</v>
      </c>
      <c r="B454" s="21">
        <v>46023</v>
      </c>
      <c r="C454" t="s">
        <v>1069</v>
      </c>
      <c r="D454" s="2">
        <v>139.4</v>
      </c>
      <c r="E454" s="2">
        <v>139.5</v>
      </c>
      <c r="F454" s="2">
        <v>3</v>
      </c>
      <c r="G454" s="2">
        <v>135.9</v>
      </c>
      <c r="H454" s="2">
        <v>140.43259051390524</v>
      </c>
      <c r="I454" s="2">
        <v>137.17316962850359</v>
      </c>
      <c r="J454" s="2">
        <v>133.4</v>
      </c>
      <c r="K454" s="2">
        <v>144.6</v>
      </c>
      <c r="L454" s="2">
        <v>146.05179843810757</v>
      </c>
      <c r="M454" s="2">
        <v>134.69999999999999</v>
      </c>
      <c r="N454" s="2">
        <v>122</v>
      </c>
      <c r="O454" s="2">
        <v>143.30000000000001</v>
      </c>
      <c r="P454" s="2">
        <v>148</v>
      </c>
      <c r="Q454" s="2">
        <v>117.9</v>
      </c>
      <c r="R454" s="2">
        <v>136.69999999999999</v>
      </c>
      <c r="S454" s="2">
        <v>122</v>
      </c>
      <c r="T454" s="2">
        <v>176.9</v>
      </c>
      <c r="U454" s="2">
        <v>128.30000000000001</v>
      </c>
      <c r="V454" s="2">
        <v>160</v>
      </c>
      <c r="W454" s="2">
        <v>152.69999999999999</v>
      </c>
      <c r="X454" s="2">
        <v>116.2</v>
      </c>
      <c r="Y454" s="2">
        <v>183.6</v>
      </c>
      <c r="Z454" s="2">
        <v>184.1</v>
      </c>
      <c r="AA454" s="2">
        <v>140.9</v>
      </c>
      <c r="AB454" s="2">
        <v>111.5</v>
      </c>
      <c r="AC454" s="2">
        <v>106.9</v>
      </c>
      <c r="AD454" s="2">
        <v>149.19999999999999</v>
      </c>
      <c r="AE454" s="2">
        <v>121.1</v>
      </c>
      <c r="AF454" s="2">
        <v>135.1</v>
      </c>
      <c r="AG454" s="22">
        <v>482.33359999999999</v>
      </c>
      <c r="AH454" s="22">
        <v>517.66639999999995</v>
      </c>
      <c r="AI454" s="22">
        <v>145.66499999999999</v>
      </c>
      <c r="AJ454" s="22">
        <v>26.846699999999998</v>
      </c>
      <c r="AK454" s="22">
        <v>31.485299999999999</v>
      </c>
      <c r="AL454" s="22">
        <v>7.0944000000000003</v>
      </c>
      <c r="AM454" s="22">
        <v>9.1705000000000005</v>
      </c>
      <c r="AN454" s="22">
        <v>29.223500000000001</v>
      </c>
      <c r="AO454" s="22">
        <v>50.080100000000002</v>
      </c>
      <c r="AP454" s="22">
        <v>18.580500000000001</v>
      </c>
      <c r="AQ454" s="22">
        <v>26.564399999999999</v>
      </c>
      <c r="AR454" s="2">
        <v>143.9</v>
      </c>
      <c r="AS454" s="2">
        <v>159.69999999999999</v>
      </c>
      <c r="AT454" s="2">
        <v>117.9</v>
      </c>
      <c r="AU454" s="2">
        <v>149.1</v>
      </c>
      <c r="AV454" s="2">
        <v>124.2</v>
      </c>
      <c r="AW454" s="2">
        <v>141.9</v>
      </c>
      <c r="AX454" s="2">
        <v>136.69999999999999</v>
      </c>
      <c r="AY454" s="2">
        <v>142</v>
      </c>
      <c r="AZ454" s="2">
        <v>135.1</v>
      </c>
      <c r="BA454" s="2">
        <v>152.69999999999999</v>
      </c>
      <c r="BB454" s="2">
        <v>150.6</v>
      </c>
      <c r="BC454" s="2">
        <v>124.5</v>
      </c>
      <c r="BD454" s="3">
        <v>1.44</v>
      </c>
      <c r="BE454" s="3">
        <v>0.75</v>
      </c>
      <c r="BF454" s="3">
        <v>0.56999999999999995</v>
      </c>
      <c r="BG454" s="3">
        <v>0.25</v>
      </c>
      <c r="BH454" s="3">
        <v>0.01</v>
      </c>
      <c r="BI454" s="2">
        <v>406.4</v>
      </c>
      <c r="BJ454" s="2">
        <v>3.8</v>
      </c>
      <c r="BK454" s="2">
        <v>3.7</v>
      </c>
      <c r="BL454" s="2">
        <v>156.69999999999999</v>
      </c>
      <c r="BM454" s="2">
        <v>144.30000000000001</v>
      </c>
      <c r="BN454" s="10">
        <v>743</v>
      </c>
      <c r="BO454" s="3">
        <v>85.05</v>
      </c>
      <c r="BP454" s="22">
        <v>1.3527</v>
      </c>
      <c r="BQ454" s="3">
        <v>66.602380952380969</v>
      </c>
      <c r="BR454" s="23">
        <v>7.7178947368421049</v>
      </c>
      <c r="BS454" s="2">
        <v>241.7</v>
      </c>
      <c r="BT454" s="3">
        <v>110.97</v>
      </c>
      <c r="BU454" s="2" t="e">
        <v>#N/A</v>
      </c>
      <c r="BV454" s="2">
        <v>2.5</v>
      </c>
      <c r="BW454" s="2">
        <v>4.3</v>
      </c>
      <c r="BX454" s="2">
        <v>3.3</v>
      </c>
      <c r="BY454" s="23">
        <v>326.58800000000002</v>
      </c>
      <c r="BZ454" s="2">
        <v>112.9</v>
      </c>
      <c r="CA454" s="2">
        <v>123.3</v>
      </c>
      <c r="CB454" s="3" t="e">
        <v>#N/A</v>
      </c>
      <c r="CC454" s="2" t="e">
        <v>#N/A</v>
      </c>
      <c r="CD454" s="2">
        <v>166.2</v>
      </c>
      <c r="CE454" s="2">
        <v>112.67243798921048</v>
      </c>
      <c r="CF454" s="3" t="e">
        <v>#N/A</v>
      </c>
      <c r="CG454" s="2" t="e">
        <v>#N/A</v>
      </c>
      <c r="CH454" s="23">
        <v>332.6832258083374</v>
      </c>
      <c r="CI454" s="3" t="e">
        <v>#N/A</v>
      </c>
      <c r="CM454" s="2">
        <f t="shared" si="905"/>
        <v>49.23662375425517</v>
      </c>
      <c r="CN454" s="2">
        <f t="shared" si="905"/>
        <v>5.7055479683907038</v>
      </c>
      <c r="CO454" s="2">
        <f t="shared" si="764"/>
        <v>87.496294220061316</v>
      </c>
      <c r="CR454" s="2">
        <f t="shared" si="877"/>
        <v>-0.35739814152966404</v>
      </c>
      <c r="CS454" s="2">
        <f t="shared" si="877"/>
        <v>-0.42826552462526363</v>
      </c>
      <c r="CT454" s="2">
        <f t="shared" si="878"/>
        <v>-0.58522311631308188</v>
      </c>
      <c r="CU454" s="2">
        <f t="shared" si="878"/>
        <v>0.21112685777182086</v>
      </c>
      <c r="CV454" s="2">
        <f t="shared" si="878"/>
        <v>0.41417008143968875</v>
      </c>
      <c r="CW454" s="2">
        <f t="shared" si="769"/>
        <v>-0.13937282229964365</v>
      </c>
      <c r="CX454" s="2">
        <f t="shared" si="770"/>
        <v>-0.27586206896552118</v>
      </c>
      <c r="CY454" s="2">
        <f t="shared" si="815"/>
        <v>-2.2435897435897414</v>
      </c>
      <c r="CZ454" s="2">
        <f t="shared" si="775"/>
        <v>1.085714285714289</v>
      </c>
      <c r="DA454" s="2">
        <f t="shared" si="776"/>
        <v>-0.4464285714285714</v>
      </c>
      <c r="DB454" s="2">
        <f t="shared" si="777"/>
        <v>6.2539086929327276E-2</v>
      </c>
      <c r="DC454" s="2">
        <f t="shared" si="859"/>
        <v>-0.51407588739290644</v>
      </c>
      <c r="DF454" s="2">
        <f t="shared" si="879"/>
        <v>2.5631495226144718</v>
      </c>
      <c r="DG454" s="2">
        <f t="shared" si="879"/>
        <v>5.084832964327024</v>
      </c>
      <c r="DH454" s="2">
        <f t="shared" si="772"/>
        <v>6.620292111497883</v>
      </c>
      <c r="DI454" s="2">
        <f t="shared" si="900"/>
        <v>1.4311042762121806</v>
      </c>
      <c r="DJ454" s="2">
        <f t="shared" si="900"/>
        <v>11.802195907101453</v>
      </c>
      <c r="DM454" s="2">
        <f t="shared" si="886"/>
        <v>3.1828275351591504</v>
      </c>
      <c r="DN454" s="2">
        <f t="shared" si="886"/>
        <v>3.0280649926144712</v>
      </c>
      <c r="DO454" s="2">
        <f t="shared" si="780"/>
        <v>3.0326004548900682</v>
      </c>
      <c r="DP454" s="2">
        <f t="shared" si="817"/>
        <v>1.6768292682926962</v>
      </c>
      <c r="DQ454" s="2">
        <f t="shared" si="854"/>
        <v>0.87714521980481153</v>
      </c>
      <c r="DR454" s="2">
        <f t="shared" si="818"/>
        <v>4.4043321299638949</v>
      </c>
      <c r="DS454" s="2">
        <f t="shared" si="819"/>
        <v>3.8083350075135165</v>
      </c>
      <c r="DT454" s="2" t="e">
        <v>#N/A</v>
      </c>
      <c r="DU454" s="2" t="e">
        <v>#N/A</v>
      </c>
      <c r="DV454" s="2">
        <f t="shared" si="781"/>
        <v>3.5404624277456609</v>
      </c>
      <c r="DW454" s="2">
        <f t="shared" si="820"/>
        <v>0</v>
      </c>
      <c r="DX454" s="2">
        <f t="shared" si="821"/>
        <v>2.0773225620311475</v>
      </c>
      <c r="DY454" s="2">
        <f t="shared" si="822"/>
        <v>2.6276276276276267</v>
      </c>
      <c r="DZ454" s="2">
        <f t="shared" si="823"/>
        <v>-2.1651964715316829</v>
      </c>
      <c r="EA454" s="2">
        <f t="shared" si="908"/>
        <v>0.62745098039216352</v>
      </c>
      <c r="EB454" s="2">
        <f t="shared" si="908"/>
        <v>4.3705153294194332</v>
      </c>
      <c r="EC454" s="2">
        <f t="shared" si="908"/>
        <v>5.0929112181692826</v>
      </c>
      <c r="ED454" s="2">
        <f t="shared" si="908"/>
        <v>-15.797101449275363</v>
      </c>
      <c r="EE454" s="2">
        <f t="shared" si="908"/>
        <v>4.0816326530612068</v>
      </c>
      <c r="EF454" s="2">
        <f t="shared" si="908"/>
        <v>4.0112994350282483</v>
      </c>
      <c r="EG454" s="2">
        <f t="shared" si="908"/>
        <v>1.8063583815028927</v>
      </c>
      <c r="EH454" s="2">
        <f t="shared" si="880"/>
        <v>1.0879419764279197</v>
      </c>
      <c r="EI454" s="2">
        <f t="shared" si="849"/>
        <v>3.5251798561151126</v>
      </c>
      <c r="EJ454" s="2">
        <f t="shared" si="849"/>
        <v>4.6526867627785018</v>
      </c>
      <c r="EK454" s="2">
        <f t="shared" si="849"/>
        <v>0</v>
      </c>
      <c r="EL454" s="2">
        <f t="shared" si="849"/>
        <v>4.5582047685834404</v>
      </c>
      <c r="EM454" s="2">
        <f t="shared" si="849"/>
        <v>-0.48076923076922906</v>
      </c>
      <c r="EN454" s="2">
        <f t="shared" si="849"/>
        <v>3.0501089324618924</v>
      </c>
      <c r="EO454" s="2">
        <f t="shared" si="849"/>
        <v>2.6276276276276267</v>
      </c>
      <c r="EP454" s="2">
        <f t="shared" si="849"/>
        <v>4.5655375552282607</v>
      </c>
      <c r="EQ454" s="2">
        <f t="shared" si="849"/>
        <v>2.5816249050873319</v>
      </c>
      <c r="ER454" s="2">
        <f t="shared" ref="ER454:ET456" si="931">100*((BA454/BA442)-1)</f>
        <v>5.0929112181692826</v>
      </c>
      <c r="ES454" s="2">
        <f t="shared" si="931"/>
        <v>4.0774015203870029</v>
      </c>
      <c r="ET454" s="2">
        <f t="shared" si="931"/>
        <v>2.2167487684729092</v>
      </c>
      <c r="EU454" s="2">
        <f t="shared" si="887"/>
        <v>3.8</v>
      </c>
      <c r="EV454" s="2">
        <f t="shared" si="887"/>
        <v>3.7</v>
      </c>
      <c r="EW454" s="2">
        <f t="shared" si="888"/>
        <v>-0.31806615776081015</v>
      </c>
      <c r="EX454" s="2">
        <f t="shared" si="888"/>
        <v>2.4857954545454586</v>
      </c>
      <c r="EY454" s="2">
        <f t="shared" si="889"/>
        <v>-23.303854682841006</v>
      </c>
      <c r="EZ454" s="2">
        <f t="shared" si="889"/>
        <v>70.743708319383302</v>
      </c>
      <c r="FA454" s="2">
        <f t="shared" si="826"/>
        <v>-5.9166991047099993</v>
      </c>
      <c r="FB454" s="2">
        <f t="shared" si="911"/>
        <v>2.3912014321500141</v>
      </c>
      <c r="FC454" s="2">
        <f t="shared" si="911"/>
        <v>1.5287769784172678</v>
      </c>
      <c r="FD454" s="2">
        <f t="shared" si="911"/>
        <v>2.0695364238410674</v>
      </c>
      <c r="FE454" s="2" t="e">
        <f t="shared" si="911"/>
        <v>#N/A</v>
      </c>
      <c r="FF454" s="2" t="e">
        <f t="shared" si="911"/>
        <v>#N/A</v>
      </c>
      <c r="FG454" s="2">
        <f t="shared" si="911"/>
        <v>2.2769230769230653</v>
      </c>
      <c r="FH454" s="2">
        <v>3.8</v>
      </c>
      <c r="FI454" s="2">
        <v>3.3</v>
      </c>
      <c r="FL454" s="2">
        <f t="shared" si="901"/>
        <v>0.49015077225598169</v>
      </c>
      <c r="FM454" s="2">
        <f t="shared" si="901"/>
        <v>0.55726864770488937</v>
      </c>
      <c r="FN454" s="2">
        <f t="shared" si="798"/>
        <v>0.88439393700801006</v>
      </c>
      <c r="FQ454" s="2">
        <f t="shared" si="902"/>
        <v>1.9750651165693967</v>
      </c>
      <c r="FR454" s="2">
        <f t="shared" si="902"/>
        <v>2.2477768115453767</v>
      </c>
      <c r="FS454" s="2">
        <f t="shared" si="800"/>
        <v>3.5847822103633575</v>
      </c>
      <c r="FT454" s="2">
        <f t="shared" si="903"/>
        <v>1.9382882278964342</v>
      </c>
      <c r="FU454" s="2" t="e">
        <f t="shared" si="903"/>
        <v>#N/A</v>
      </c>
      <c r="FX454" s="2">
        <f t="shared" si="927"/>
        <v>2.9978315890098806</v>
      </c>
      <c r="FY454" s="2">
        <f t="shared" si="927"/>
        <v>2.8062947578096464</v>
      </c>
      <c r="FZ454" s="2">
        <f t="shared" si="813"/>
        <v>3.8318440119752717</v>
      </c>
      <c r="GA454" s="2">
        <f t="shared" si="928"/>
        <v>2.7722711263939104</v>
      </c>
      <c r="GB454" s="2" t="e">
        <f t="shared" si="928"/>
        <v>#N/A</v>
      </c>
      <c r="GE454" s="2">
        <f t="shared" si="881"/>
        <v>1.1473096637867368</v>
      </c>
      <c r="GF454" s="2">
        <f t="shared" si="881"/>
        <v>1.344294870331179</v>
      </c>
      <c r="GG454" s="2">
        <f t="shared" si="874"/>
        <v>-20.120673299634362</v>
      </c>
      <c r="GH454" s="2">
        <f t="shared" si="874"/>
        <v>59.625072590471873</v>
      </c>
      <c r="GI454" s="2">
        <f t="shared" si="832"/>
        <v>-5.4535920293654838</v>
      </c>
      <c r="GJ454" s="2">
        <f t="shared" si="833"/>
        <v>4.4273339749759222</v>
      </c>
      <c r="GK454" s="2">
        <v>3.9</v>
      </c>
      <c r="GN454" s="2">
        <f t="shared" si="923"/>
        <v>-0.39999999999999991</v>
      </c>
      <c r="GQ454" s="2">
        <f t="shared" si="909"/>
        <v>1</v>
      </c>
      <c r="GT454" s="27">
        <f t="shared" ca="1" si="912"/>
        <v>100.27100271002712</v>
      </c>
      <c r="GU454" s="27">
        <f t="shared" ca="1" si="890"/>
        <v>97.756410256410248</v>
      </c>
      <c r="GV454" s="27">
        <f t="shared" ca="1" si="890"/>
        <v>101.08571428571429</v>
      </c>
      <c r="GW454" s="27">
        <f t="shared" ca="1" si="891"/>
        <v>99.403874813710885</v>
      </c>
      <c r="GX454" s="27">
        <f t="shared" ca="1" si="891"/>
        <v>99.724137931034477</v>
      </c>
      <c r="GY454" s="27">
        <f t="shared" ca="1" si="913"/>
        <v>99.57173447537474</v>
      </c>
      <c r="GZ454" s="27">
        <f t="shared" ca="1" si="914"/>
        <v>73.48224513172967</v>
      </c>
      <c r="HA454" s="27">
        <f t="shared" ca="1" si="892"/>
        <v>99.90654205607477</v>
      </c>
      <c r="HB454" s="27">
        <f t="shared" ca="1" si="892"/>
        <v>97.325505544683608</v>
      </c>
      <c r="HC454" s="27">
        <f t="shared" ca="1" si="892"/>
        <v>96.263910969793315</v>
      </c>
      <c r="HD454" s="27">
        <f t="shared" ca="1" si="892"/>
        <v>96.776504297994265</v>
      </c>
      <c r="HE454" s="27">
        <f t="shared" ca="1" si="915"/>
        <v>99.553571428571431</v>
      </c>
      <c r="HG454" s="27">
        <f t="shared" ca="1" si="916"/>
        <v>103.57894736842105</v>
      </c>
      <c r="HH454" s="27">
        <f t="shared" ca="1" si="893"/>
        <v>100.08019246190858</v>
      </c>
      <c r="HI454" s="27">
        <f t="shared" ca="1" si="893"/>
        <v>100.98095787651471</v>
      </c>
      <c r="HJ454" s="27">
        <f t="shared" ca="1" si="894"/>
        <v>102.28658536585367</v>
      </c>
      <c r="HK454" s="27">
        <f t="shared" ca="1" si="894"/>
        <v>104.69314079422382</v>
      </c>
      <c r="HL454" s="27">
        <f t="shared" ca="1" si="917"/>
        <v>103.47119645494828</v>
      </c>
      <c r="HM454" s="27">
        <f t="shared" ca="1" si="918"/>
        <v>136.94117647058823</v>
      </c>
      <c r="HN454" s="27">
        <f t="shared" ca="1" si="895"/>
        <v>93.613298337707789</v>
      </c>
      <c r="HO454" s="27">
        <f t="shared" ca="1" si="895"/>
        <v>103.86178861788619</v>
      </c>
      <c r="HP454" s="27">
        <f t="shared" ca="1" si="895"/>
        <v>104.22535211267605</v>
      </c>
      <c r="HQ454" s="27">
        <f t="shared" ca="1" si="895"/>
        <v>103.40740740740739</v>
      </c>
      <c r="HR454" s="27">
        <f t="shared" ca="1" si="919"/>
        <v>101.54125113327291</v>
      </c>
      <c r="HT454" s="27">
        <f t="shared" ca="1" si="896"/>
        <v>151.25174556789912</v>
      </c>
      <c r="HU454" s="27">
        <f t="shared" ca="1" si="896"/>
        <v>28.008889947686367</v>
      </c>
      <c r="HV454" s="27">
        <f t="shared" ca="1" si="896"/>
        <v>33.693231683034746</v>
      </c>
      <c r="HW454" s="27">
        <f t="shared" ca="1" si="897"/>
        <v>499.33235105191687</v>
      </c>
      <c r="HX454" s="27">
        <f t="shared" ca="1" si="897"/>
        <v>500.67966046062679</v>
      </c>
      <c r="HY454" s="27">
        <f t="shared" ca="1" si="802"/>
        <v>1000</v>
      </c>
      <c r="HZ454" s="27">
        <f t="shared" ca="1" si="898"/>
        <v>5.1029874328706075</v>
      </c>
      <c r="IA454" s="27">
        <f t="shared" ca="1" si="898"/>
        <v>9.8521267364150589</v>
      </c>
      <c r="IB454" s="27">
        <f t="shared" ca="1" si="898"/>
        <v>27.633014117273465</v>
      </c>
      <c r="IC454" s="27">
        <f t="shared" ca="1" si="898"/>
        <v>50.659684394363403</v>
      </c>
      <c r="ID454" s="27">
        <f t="shared" ca="1" si="898"/>
        <v>20.928350017204913</v>
      </c>
      <c r="IE454" s="27">
        <f t="shared" ca="1" si="898"/>
        <v>23.791500727087545</v>
      </c>
      <c r="IG454" s="28">
        <f t="shared" ca="1" si="899"/>
        <v>0.58216792249184679</v>
      </c>
      <c r="IH454" s="28">
        <f t="shared" ca="1" si="899"/>
        <v>-6.007768402217073E-2</v>
      </c>
      <c r="II454" s="28">
        <f t="shared" ca="1" si="899"/>
        <v>6.8422276189346057E-2</v>
      </c>
      <c r="IJ454" s="28">
        <f t="shared" ca="1" si="787"/>
        <v>0.84425406638953771</v>
      </c>
      <c r="IK454" s="24">
        <f t="shared" ca="1" si="803"/>
        <v>0.2537415517305156</v>
      </c>
      <c r="IL454" s="28">
        <f t="shared" ca="1" si="788"/>
        <v>2.2019985896285843</v>
      </c>
      <c r="IM454" s="28">
        <f t="shared" ca="1" si="804"/>
        <v>3.0280649926144667</v>
      </c>
      <c r="IN454" s="3">
        <f t="shared" ca="1" si="805"/>
        <v>3.046252656018122</v>
      </c>
      <c r="IO454" s="2">
        <f t="shared" si="827"/>
        <v>3</v>
      </c>
      <c r="IQ454" s="2">
        <f t="shared" ca="1" si="838"/>
        <v>0.5905125146590221</v>
      </c>
      <c r="IR454" s="3"/>
      <c r="IS454" s="3">
        <f t="shared" ca="1" si="790"/>
        <v>-8.4967295986601049E-2</v>
      </c>
      <c r="IT454" s="3">
        <f t="shared" ca="1" si="791"/>
        <v>-1.4356084466391236E-2</v>
      </c>
      <c r="IU454" s="3">
        <f t="shared" si="792"/>
        <v>-0.39999999999999991</v>
      </c>
      <c r="IV454" s="3">
        <f t="shared" ca="1" si="793"/>
        <v>-0.30067661954700764</v>
      </c>
      <c r="IW454" s="3"/>
      <c r="IX454" s="28">
        <f ca="1">$HL454/100*(GZ454-100)*AL454/1000+(HM454-100)*HZ454/$HY454</f>
        <v>-6.1474780508620486E-3</v>
      </c>
      <c r="IY454" s="28">
        <f ca="1">$HL454/100*(HA454-100)*AM454/1000+(HN454-100)*IA454/$HY454</f>
        <v>-6.3809400379426118E-2</v>
      </c>
      <c r="IZ454" s="28">
        <f ca="1">$HL454/100*(HB454-100)*AN454/1000+(HO454-100)*IB454/$HY454</f>
        <v>2.5841749876308232E-2</v>
      </c>
      <c r="JA454" s="28">
        <f ca="1">$HL454/100*(HC454-100)*AO454/1000+(HP454-100)*IC454/$HY454</f>
        <v>2.0456554815162564E-2</v>
      </c>
      <c r="JB454" s="28">
        <f ca="1">$HL454/100*(HD454-100)*AP454/1000+(HQ454-100)*ID454/$HY454</f>
        <v>9.338208958035582E-3</v>
      </c>
      <c r="JC454" s="28">
        <f ca="1">$HL454/100*(HE454-100)*AQ454/1000+(HR454-100)*IE454/$HY454</f>
        <v>2.4397917408298435E-2</v>
      </c>
      <c r="JE454" s="3">
        <f t="shared" ca="1" si="906"/>
        <v>-6.2226753321046345E-2</v>
      </c>
      <c r="JF454" s="3">
        <f t="shared" ca="1" si="906"/>
        <v>-5.0185667660532077E-2</v>
      </c>
      <c r="JG454" s="3">
        <f t="shared" ca="1" si="906"/>
        <v>2.9440968117350676E-2</v>
      </c>
      <c r="JH454" s="3">
        <f t="shared" ca="1" si="906"/>
        <v>-3.8177582838785779E-3</v>
      </c>
      <c r="JI454" s="3">
        <f t="shared" ca="1" si="906"/>
        <v>2.7172441912581172E-2</v>
      </c>
      <c r="JJ454" s="3">
        <f t="shared" ca="1" si="906"/>
        <v>-1.3633100285243629E-3</v>
      </c>
      <c r="JK454" s="3">
        <f>IO454-IO453</f>
        <v>-0.39999999999999991</v>
      </c>
      <c r="JL454" s="3">
        <f t="shared" ca="1" si="794"/>
        <v>-0.36721421479630428</v>
      </c>
      <c r="JN454" s="10">
        <f>COUNTIF(EI454:ET454,"&gt;2")</f>
        <v>10</v>
      </c>
      <c r="JP454" s="2">
        <f>AVERAGE(CS454,CS442,CS430,CS418,CS406,CS394,CS382,CS370,CS358,CS346)</f>
        <v>-0.40818865597237808</v>
      </c>
      <c r="JQ454" s="2">
        <f>CS454-JP454</f>
        <v>-2.0076868652885549E-2</v>
      </c>
      <c r="JR454" s="2">
        <f>AVERAGE(CT454,CT442,CT430,CT418,CT406,CT394,CT382,CT370,CT358,CT346)</f>
        <v>-0.68238506604223703</v>
      </c>
      <c r="JS454" s="2">
        <f>CT454-JR454</f>
        <v>9.716194972915515E-2</v>
      </c>
      <c r="JT454" s="2">
        <f>AVERAGE(CS406,CS394,CS382,CS370,CS358,CS346,CS334,CS322,CS310,CS298)</f>
        <v>-0.5059209533876915</v>
      </c>
      <c r="JU454" s="2">
        <f>MIN(CS406,CS394,CS382,CS370,CS358,CS346,CS334,CS322,CS310,CS298)</f>
        <v>-0.79920079920079645</v>
      </c>
      <c r="JV454" s="2">
        <f>MAX(CS406,CS394,CS382,CS370,CS358,CS346,CS334,CS322,CS310,CS298)-JU454</f>
        <v>0.62543885306700964</v>
      </c>
      <c r="JW454" s="2">
        <f>AVERAGE(CX406,CX394,CX382,CX370,CX358,CX346,CX334,CX322,CX310,CX298)</f>
        <v>-0.33007172727369366</v>
      </c>
      <c r="JX454" s="2">
        <f>MIN(CX406,CX394,CX382,CX370,CX358,CX346,CX334,CX322,CX310,CX298)</f>
        <v>-0.78817733990147498</v>
      </c>
      <c r="JY454" s="2">
        <f>MAX(CX406,CX394,CX382,CX370,CX358,CX346,CX334,CX322,CX310,CX298)-JX454</f>
        <v>0.87659466969812261</v>
      </c>
      <c r="JZ454" s="2">
        <f>AVERAGE(CT406,CT394,CT382,CT370,CT358,CT346,CT334,CT322,CT310,CT298)</f>
        <v>-0.76616482211238457</v>
      </c>
      <c r="KA454" s="2">
        <f>MIN(CT406,CT394,CT382,CT370,CT358,CT346,CT334,CT322,CT310,CT298)</f>
        <v>-1.0162601626016259</v>
      </c>
      <c r="KB454" s="2">
        <f>MAX(CT406,CT394,CT382,CT370,CT358,CT346,CT334,CT322,CT310,CT298)-KA454</f>
        <v>0.66782810685250438</v>
      </c>
      <c r="KC454" s="2">
        <f>AVERAGE(CW406,CW394,CW382,CW370,CW358,CW346,CW334,CW322,CW310,CW298)</f>
        <v>-8.1832730447801635E-2</v>
      </c>
      <c r="KD454" s="2">
        <f>MIN(CW406,CW394,CW382,CW370,CW358,CW346,CW334,CW322,CW310,CW298)</f>
        <v>-0.9765625</v>
      </c>
      <c r="KE454" s="2">
        <f>MAX(CW406,CW394,CW382,CW370,CW358,CW346,CW334,CW322,CW310,CW298)-KD454</f>
        <v>1.5378347170252518</v>
      </c>
      <c r="KH454" s="2" t="e">
        <f>(DN454*$DN$4)+(FB454*$FB$3)+(FC454*$FC$3)+(FD454*$FD$3)+(FE454*$FE$3)+(FF454*$FF$3)+(FG454*$FG$3)</f>
        <v>#N/A</v>
      </c>
      <c r="KI454" s="2" t="e">
        <f>F454-KH454</f>
        <v>#N/A</v>
      </c>
      <c r="KJ454" s="2" t="e">
        <f>MAX(DN454,FB454:FG454)</f>
        <v>#N/A</v>
      </c>
      <c r="KK454" s="2" t="e">
        <f>MIN(DN454,FB454:FG454)</f>
        <v>#N/A</v>
      </c>
      <c r="KL454" s="2" t="e">
        <f t="shared" si="828"/>
        <v>#N/A</v>
      </c>
      <c r="KO454" s="2">
        <f>KO453+(KO455-KO452)*1/3</f>
        <v>84.566663333333324</v>
      </c>
      <c r="KP454" s="2">
        <f>100*((BO448/BO436)-1)</f>
        <v>0.96165261783212053</v>
      </c>
      <c r="KQ454" s="2">
        <f t="shared" si="857"/>
        <v>1.6273777039569781</v>
      </c>
      <c r="KR454" s="2">
        <f>100*((BO442/BO430)-1)</f>
        <v>1.0577507598784175</v>
      </c>
      <c r="KS454" s="2">
        <f t="shared" si="850"/>
        <v>2.6376436360361355</v>
      </c>
      <c r="KT454" s="3">
        <f>KT453+(KT455-KT452)*1/3</f>
        <v>1.3416889999999999</v>
      </c>
      <c r="KU454" s="3">
        <f t="shared" ref="KU454" si="932">KU453+(KU455-KU452)*1/3</f>
        <v>84.566663333333324</v>
      </c>
      <c r="KV454" s="3">
        <f t="shared" si="773"/>
        <v>63.030004221047747</v>
      </c>
      <c r="KW454" s="2">
        <f t="shared" si="774"/>
        <v>117.58602010959942</v>
      </c>
      <c r="KX454" s="2">
        <f t="shared" si="837"/>
        <v>115.30520632695689</v>
      </c>
      <c r="LA454">
        <v>2</v>
      </c>
      <c r="LB454">
        <v>0</v>
      </c>
      <c r="LE454" s="2">
        <v>157.28153218936274</v>
      </c>
      <c r="LF454" s="2">
        <v>170.59544580039062</v>
      </c>
      <c r="LG454" s="2">
        <v>109.14802508305375</v>
      </c>
      <c r="LH454" s="2">
        <v>105.8369262321217</v>
      </c>
      <c r="LI454" s="2">
        <v>111.60934472883395</v>
      </c>
      <c r="LJ454" s="2">
        <v>117.37195081175635</v>
      </c>
      <c r="LK454" s="2">
        <v>123.76618028657715</v>
      </c>
      <c r="LL454" s="2">
        <v>141.09287169122291</v>
      </c>
      <c r="LM454" s="2">
        <v>145.52076421040195</v>
      </c>
      <c r="LN454" s="2">
        <v>131.25507999200747</v>
      </c>
      <c r="LO454" s="2">
        <v>165.87807072771832</v>
      </c>
      <c r="LP454" s="2">
        <v>154.62511731575302</v>
      </c>
      <c r="LQ454" s="2">
        <v>173.65608223795897</v>
      </c>
      <c r="LR454" s="2">
        <v>155.30985899900517</v>
      </c>
      <c r="LS454" s="2">
        <v>151.20531124140444</v>
      </c>
      <c r="LT454" s="2">
        <v>186.403422367838</v>
      </c>
      <c r="LU454" s="2">
        <v>149.88495974193012</v>
      </c>
      <c r="LV454" s="2">
        <v>148.90622051767124</v>
      </c>
      <c r="LW454" s="2">
        <v>119.91206033454807</v>
      </c>
      <c r="LX454" s="2">
        <v>83.329981161078891</v>
      </c>
      <c r="LY454" s="2">
        <v>108.04318194146731</v>
      </c>
      <c r="LZ454" s="2">
        <v>144.59031507710563</v>
      </c>
      <c r="MA454" s="2">
        <v>152.17800735784525</v>
      </c>
      <c r="MB454" s="2">
        <v>151.04750804353131</v>
      </c>
      <c r="MC454" s="2">
        <v>166.08003636886278</v>
      </c>
      <c r="MD454" s="2">
        <v>140.14068718222649</v>
      </c>
      <c r="ME454" s="2">
        <v>171.54096009409344</v>
      </c>
      <c r="MF454" s="2">
        <v>150.30038564011008</v>
      </c>
      <c r="MG454" s="2">
        <v>163.97716757554394</v>
      </c>
      <c r="MH454" s="2">
        <v>116.52069746272339</v>
      </c>
      <c r="MI454" s="2">
        <v>194.92558673516484</v>
      </c>
      <c r="MJ454" s="2">
        <v>158.30033871936732</v>
      </c>
      <c r="MK454" s="2">
        <v>151.86035887294818</v>
      </c>
      <c r="ML454" s="2">
        <v>133.81655238574834</v>
      </c>
      <c r="MM454" s="2">
        <v>142.36967788737502</v>
      </c>
      <c r="MN454" s="2">
        <v>179.17713094113222</v>
      </c>
      <c r="MO454" s="2">
        <v>173.17221194039948</v>
      </c>
      <c r="MP454" s="2">
        <v>173.20824810710081</v>
      </c>
      <c r="MQ454" s="2">
        <v>87.725801310627574</v>
      </c>
      <c r="MR454" s="2">
        <v>97.645054081324957</v>
      </c>
      <c r="MS454" s="10">
        <v>160.19923007612695</v>
      </c>
      <c r="MT454" s="2">
        <v>160.55643361676232</v>
      </c>
      <c r="MU454" s="2">
        <v>142.22684957370217</v>
      </c>
      <c r="MV454" s="2">
        <v>87.346614089860864</v>
      </c>
      <c r="MX454" s="22">
        <v>0.43790000000000001</v>
      </c>
      <c r="MY454" s="22">
        <v>0.1024</v>
      </c>
      <c r="MZ454" s="22">
        <v>0.72640000000000005</v>
      </c>
      <c r="NA454" s="22">
        <v>0.45350000000000001</v>
      </c>
      <c r="NB454" s="22">
        <v>0.45979999999999999</v>
      </c>
      <c r="NC454" s="22">
        <v>0.44590000000000002</v>
      </c>
      <c r="ND454" s="22">
        <v>0.54010000000000002</v>
      </c>
      <c r="NE454" s="22">
        <v>2.9401999999999999</v>
      </c>
      <c r="NF454" s="22">
        <v>0.66420000000000001</v>
      </c>
      <c r="NG454" s="22">
        <v>3.9096000000000002</v>
      </c>
      <c r="NH454" s="23">
        <v>8.36</v>
      </c>
      <c r="NI454" s="22">
        <v>18.923200000000001</v>
      </c>
      <c r="NJ454" s="22">
        <v>0.27610000000000001</v>
      </c>
      <c r="NK454" s="22">
        <v>0.2026</v>
      </c>
      <c r="NL454" s="23">
        <v>7.7</v>
      </c>
      <c r="NM454" s="3">
        <v>3.13</v>
      </c>
      <c r="NN454" s="22">
        <v>3.1457999999999999</v>
      </c>
      <c r="NO454" s="22">
        <v>4.2714999999999996</v>
      </c>
      <c r="NP454" s="22">
        <v>7.8299999999999995E-2</v>
      </c>
      <c r="NQ454" s="22">
        <v>4.2009999999999996</v>
      </c>
      <c r="NR454" s="23">
        <v>0.13100000000000001</v>
      </c>
      <c r="NS454" s="22">
        <v>2.125</v>
      </c>
      <c r="NT454" s="22">
        <v>12.2622</v>
      </c>
      <c r="NU454" s="23">
        <v>9.8949999999999996</v>
      </c>
      <c r="NV454" s="3">
        <v>5.15</v>
      </c>
      <c r="NW454" s="22">
        <v>0.87209999999999999</v>
      </c>
      <c r="NX454" s="22">
        <v>1.3461000000000001</v>
      </c>
      <c r="NY454" s="22">
        <v>78.279899999999998</v>
      </c>
      <c r="NZ454" s="22">
        <v>28.1767</v>
      </c>
      <c r="OA454" s="23">
        <v>3.2890000000000001</v>
      </c>
      <c r="OB454" s="22">
        <v>1.0908</v>
      </c>
      <c r="OC454" s="22">
        <v>1.7390000000000001</v>
      </c>
      <c r="OD454" s="22">
        <v>3.5373999999999999</v>
      </c>
      <c r="OE454" s="22">
        <v>2.3342999999999998</v>
      </c>
      <c r="OF454" s="22">
        <v>10.5116</v>
      </c>
      <c r="OG454" s="22">
        <v>0.49049999999999999</v>
      </c>
      <c r="OH454" s="23">
        <v>3.9660000000000002</v>
      </c>
      <c r="OI454" s="22">
        <v>4.0590000000000002</v>
      </c>
      <c r="OJ454" s="22">
        <v>9.1489999999999991</v>
      </c>
      <c r="OK454" s="22">
        <v>5.1681999999999997</v>
      </c>
      <c r="OL454" s="22">
        <v>0.50129999999999997</v>
      </c>
      <c r="OM454" s="23">
        <v>3.4319999999999999</v>
      </c>
      <c r="ON454" s="22">
        <v>3.4037000000000002</v>
      </c>
      <c r="OO454" s="22">
        <v>10.813700000000001</v>
      </c>
      <c r="OQ454">
        <f t="shared" si="829"/>
        <v>-1</v>
      </c>
      <c r="OR454" s="23">
        <f t="shared" ca="1" si="871"/>
        <v>1.0038908898419894</v>
      </c>
      <c r="OS454" s="23">
        <f t="shared" ca="1" si="871"/>
        <v>1.0081425269857771</v>
      </c>
      <c r="OT454" s="23">
        <f t="shared" ca="1" si="871"/>
        <v>1.0005044742709723</v>
      </c>
      <c r="OU454" s="23">
        <f t="shared" ca="1" si="871"/>
        <v>0.99997513189360099</v>
      </c>
      <c r="OV454" s="23">
        <f t="shared" ca="1" si="871"/>
        <v>0.99969886027599852</v>
      </c>
      <c r="OW454" s="23">
        <f t="shared" ca="1" si="871"/>
        <v>1.0007626505409892</v>
      </c>
      <c r="OX454" s="23">
        <f t="shared" ca="1" si="871"/>
        <v>1.0010933175669487</v>
      </c>
      <c r="OY454" s="23">
        <f t="shared" ca="1" si="871"/>
        <v>1.0050369813664513</v>
      </c>
      <c r="OZ454" s="23">
        <f t="shared" ca="1" si="871"/>
        <v>1.0018366690949267</v>
      </c>
      <c r="PA454" s="23">
        <f t="shared" ca="1" si="869"/>
        <v>1.0007937315060589</v>
      </c>
      <c r="PB454" s="23">
        <f t="shared" ca="1" si="869"/>
        <v>1.014938046181574</v>
      </c>
      <c r="PC454" s="23">
        <f t="shared" ca="1" si="869"/>
        <v>1.0000733145219334</v>
      </c>
      <c r="PD454" s="23">
        <f t="shared" ca="1" si="869"/>
        <v>1.0019504957299246</v>
      </c>
      <c r="PE454" s="23">
        <f t="shared" ca="1" si="869"/>
        <v>1.0136645687917789</v>
      </c>
      <c r="PF454" s="23">
        <f t="shared" ca="1" si="869"/>
        <v>1.0049575026381536</v>
      </c>
      <c r="PG454" s="23">
        <f t="shared" ca="1" si="869"/>
        <v>1.0108582651466773</v>
      </c>
      <c r="PH454" s="23">
        <f t="shared" ca="1" si="870"/>
        <v>0.99859840434384406</v>
      </c>
      <c r="PI454" s="23">
        <f t="shared" ca="1" si="870"/>
        <v>1.0019145780976026</v>
      </c>
      <c r="PJ454" s="23">
        <f t="shared" ca="1" si="870"/>
        <v>1.0167899755996603</v>
      </c>
      <c r="PK454" s="23">
        <f t="shared" ca="1" si="870"/>
        <v>0.99851452977889521</v>
      </c>
      <c r="PL454" s="23">
        <f t="shared" ca="1" si="870"/>
        <v>1.0001870869670511</v>
      </c>
      <c r="PM454" s="23">
        <f t="shared" ca="1" si="870"/>
        <v>1.0008358928155163</v>
      </c>
      <c r="PN454" s="23">
        <f t="shared" ca="1" si="870"/>
        <v>1.0033515496741383</v>
      </c>
      <c r="PO454" s="23">
        <f t="shared" ca="1" si="870"/>
        <v>1.0702409935502557</v>
      </c>
      <c r="PP454" s="23">
        <f t="shared" ca="1" si="870"/>
        <v>1.0221509569638836</v>
      </c>
      <c r="PQ454" s="23">
        <f t="shared" ca="1" si="870"/>
        <v>0.96530243905482838</v>
      </c>
      <c r="PR454" s="23">
        <f t="shared" ca="1" si="910"/>
        <v>1.0031374296960553</v>
      </c>
      <c r="PS454" s="23">
        <f t="shared" ca="1" si="910"/>
        <v>1.0012272766981285</v>
      </c>
      <c r="PT454" s="23">
        <f t="shared" ca="1" si="910"/>
        <v>1.0065788078023812</v>
      </c>
      <c r="PU454" s="23">
        <f t="shared" ca="1" si="910"/>
        <v>1.0001031449068274</v>
      </c>
      <c r="PV454" s="23">
        <f t="shared" ca="1" si="910"/>
        <v>0.99810848089193049</v>
      </c>
      <c r="PW454" s="23">
        <f t="shared" ca="1" si="910"/>
        <v>0.9989487925292565</v>
      </c>
      <c r="PX454" s="23">
        <f t="shared" ca="1" si="855"/>
        <v>1.0026776038203256</v>
      </c>
      <c r="PY454" s="23">
        <f t="shared" ca="1" si="855"/>
        <v>1.0119888387070837</v>
      </c>
      <c r="PZ454" s="23">
        <f t="shared" ca="1" si="855"/>
        <v>1.0078106667441653</v>
      </c>
      <c r="QA454" s="23">
        <f t="shared" ca="1" si="855"/>
        <v>1.0126438573185814</v>
      </c>
      <c r="QB454" s="23">
        <f t="shared" ca="1" si="855"/>
        <v>1.0048227488114703</v>
      </c>
      <c r="QC454" s="23">
        <f t="shared" ca="1" si="855"/>
        <v>1.0099120742951022</v>
      </c>
      <c r="QD454" s="23">
        <f t="shared" ca="1" si="855"/>
        <v>0.98837804617584779</v>
      </c>
      <c r="QE454" s="23">
        <f t="shared" ca="1" si="855"/>
        <v>1.0050292461360215</v>
      </c>
      <c r="QF454" s="23">
        <f t="shared" ca="1" si="883"/>
        <v>1.0020644601108319</v>
      </c>
      <c r="QG454" s="23">
        <f t="shared" ca="1" si="883"/>
        <v>1.0018818618445753</v>
      </c>
      <c r="QH454" s="23">
        <f t="shared" ca="1" si="883"/>
        <v>1.0042898484001912</v>
      </c>
      <c r="QI454" s="23">
        <f t="shared" ca="1" si="883"/>
        <v>0.99219513419602123</v>
      </c>
      <c r="QJ454" s="26">
        <f t="shared" ca="1" si="930"/>
        <v>1.005214237126149</v>
      </c>
      <c r="QL454" s="3">
        <f t="shared" ca="1" si="922"/>
        <v>146.03484976066491</v>
      </c>
      <c r="QM454" s="3">
        <f t="shared" ca="1" si="925"/>
        <v>0.52142371261489906</v>
      </c>
      <c r="QN454" s="3">
        <f t="shared" ref="QN454:QN456" ca="1" si="933">AVERAGE(QM452:QM454)</f>
        <v>0.41217810693804741</v>
      </c>
      <c r="QO454" s="3">
        <f t="shared" ca="1" si="762"/>
        <v>1.0375447219870271</v>
      </c>
      <c r="QP454" s="3">
        <f t="shared" ca="1" si="795"/>
        <v>1.9579878746638357</v>
      </c>
      <c r="QQ454" s="2">
        <f t="shared" ca="1" si="810"/>
        <v>4.2685481753932164</v>
      </c>
      <c r="QR454" s="3">
        <f t="shared" ca="1" si="926"/>
        <v>6.4396828769119896</v>
      </c>
      <c r="QS454" s="3">
        <f t="shared" ref="QS454:QS456" ca="1" si="934">AVERAGE(QR452:QR454)</f>
        <v>5.0649096792285393</v>
      </c>
      <c r="QT454" s="3">
        <f t="shared" ca="1" si="761"/>
        <v>4.2152167561687826</v>
      </c>
      <c r="QU454" s="3">
        <f t="shared" ca="1" si="782"/>
        <v>3.9543129145009681</v>
      </c>
    </row>
    <row r="455" spans="1:463" x14ac:dyDescent="0.35">
      <c r="A455" t="s">
        <v>1520</v>
      </c>
      <c r="B455" s="21">
        <v>46054</v>
      </c>
      <c r="C455" t="s">
        <v>1070</v>
      </c>
      <c r="D455" s="2">
        <v>140</v>
      </c>
      <c r="E455" s="2">
        <v>140.1</v>
      </c>
      <c r="F455" s="2">
        <v>3</v>
      </c>
      <c r="G455" s="2">
        <v>136.69999999999999</v>
      </c>
      <c r="H455" s="2">
        <v>140.75226668655515</v>
      </c>
      <c r="I455" s="2">
        <v>137.67440607156755</v>
      </c>
      <c r="J455" s="2">
        <v>133.80000000000001</v>
      </c>
      <c r="K455" s="2">
        <v>145.30000000000001</v>
      </c>
      <c r="L455" s="2">
        <v>146.6256420034415</v>
      </c>
      <c r="M455" s="2">
        <v>135.1</v>
      </c>
      <c r="N455" s="2">
        <v>120.7</v>
      </c>
      <c r="O455" s="2">
        <v>143.19999999999999</v>
      </c>
      <c r="P455" s="2">
        <v>147.9</v>
      </c>
      <c r="Q455" s="2">
        <v>118.6</v>
      </c>
      <c r="R455" s="2">
        <v>137.5</v>
      </c>
      <c r="S455" s="2">
        <v>120.7</v>
      </c>
      <c r="T455" s="2">
        <v>176.8</v>
      </c>
      <c r="U455" s="2">
        <v>140.1</v>
      </c>
      <c r="V455" s="2">
        <v>160.30000000000001</v>
      </c>
      <c r="W455" s="2">
        <v>152.69999999999999</v>
      </c>
      <c r="X455" s="2">
        <v>116.2</v>
      </c>
      <c r="Y455" s="2">
        <v>179.3</v>
      </c>
      <c r="Z455" s="2">
        <v>180.1</v>
      </c>
      <c r="AA455" s="2">
        <v>140.5</v>
      </c>
      <c r="AB455" s="2">
        <v>111.7</v>
      </c>
      <c r="AC455" s="2">
        <v>104.2</v>
      </c>
      <c r="AD455" s="2">
        <v>150.9</v>
      </c>
      <c r="AE455" s="2">
        <v>122.1</v>
      </c>
      <c r="AF455" s="2">
        <v>137</v>
      </c>
      <c r="AG455" s="22">
        <v>481.63339999999999</v>
      </c>
      <c r="AH455" s="22">
        <v>518.36659999999995</v>
      </c>
      <c r="AI455" s="22">
        <v>146.77090000000001</v>
      </c>
      <c r="AJ455" s="22">
        <v>26.3688</v>
      </c>
      <c r="AK455" s="22">
        <v>31.982099999999999</v>
      </c>
      <c r="AL455" s="22">
        <v>5.2374000000000001</v>
      </c>
      <c r="AM455" s="22">
        <v>9.2056000000000004</v>
      </c>
      <c r="AN455" s="22">
        <v>28.581099999999999</v>
      </c>
      <c r="AO455" s="22">
        <v>48.466700000000003</v>
      </c>
      <c r="AP455" s="22">
        <v>18.0792</v>
      </c>
      <c r="AQ455" s="22">
        <v>26.577400000000001</v>
      </c>
      <c r="AR455" s="2">
        <v>143.9</v>
      </c>
      <c r="AS455" s="2">
        <v>159.6</v>
      </c>
      <c r="AT455" s="2">
        <v>118.6</v>
      </c>
      <c r="AU455" s="2">
        <v>149.30000000000001</v>
      </c>
      <c r="AV455" s="2">
        <v>126.3</v>
      </c>
      <c r="AW455" s="2">
        <v>142.4</v>
      </c>
      <c r="AX455" s="2">
        <v>137.5</v>
      </c>
      <c r="AY455" s="2">
        <v>141.9</v>
      </c>
      <c r="AZ455" s="2">
        <v>135.1</v>
      </c>
      <c r="BA455" s="2">
        <v>152.69999999999999</v>
      </c>
      <c r="BB455" s="2">
        <v>152.1</v>
      </c>
      <c r="BC455" s="2">
        <v>125.2</v>
      </c>
      <c r="BD455" s="3">
        <v>1.41</v>
      </c>
      <c r="BE455" s="3">
        <v>0.72</v>
      </c>
      <c r="BF455" s="3">
        <v>0.67</v>
      </c>
      <c r="BG455" s="3">
        <v>0.24</v>
      </c>
      <c r="BH455" s="3">
        <v>-0.06</v>
      </c>
      <c r="BI455" s="2">
        <v>408.2</v>
      </c>
      <c r="BJ455" s="2">
        <v>3.6</v>
      </c>
      <c r="BK455" s="2">
        <v>3.5</v>
      </c>
      <c r="BL455" s="2">
        <v>158.1</v>
      </c>
      <c r="BM455" s="2">
        <v>143.69999999999999</v>
      </c>
      <c r="BN455" s="10">
        <v>745</v>
      </c>
      <c r="BO455" s="3">
        <v>84.81</v>
      </c>
      <c r="BP455" s="22">
        <v>1.3575999999999999</v>
      </c>
      <c r="BQ455" s="3">
        <v>70.887000000000015</v>
      </c>
      <c r="BR455" s="23">
        <v>3.621578947368421</v>
      </c>
      <c r="BS455" s="2">
        <v>243.2</v>
      </c>
      <c r="BT455" s="3">
        <v>113.46</v>
      </c>
      <c r="BU455" s="2" t="e">
        <v>#N/A</v>
      </c>
      <c r="BV455" s="2">
        <v>2.5</v>
      </c>
      <c r="BW455" s="2">
        <v>4</v>
      </c>
      <c r="BX455" s="2">
        <v>3.2</v>
      </c>
      <c r="BY455" s="23">
        <v>327.45999999999998</v>
      </c>
      <c r="BZ455" s="2">
        <v>112.2</v>
      </c>
      <c r="CA455" s="2">
        <v>123.5</v>
      </c>
      <c r="CB455" s="3" t="e">
        <v>#N/A</v>
      </c>
      <c r="CC455" s="2" t="e">
        <v>#N/A</v>
      </c>
      <c r="CD455" s="2">
        <v>166.5</v>
      </c>
      <c r="CE455" s="2">
        <v>112.46079670971707</v>
      </c>
      <c r="CF455" s="3" t="e">
        <v>#N/A</v>
      </c>
      <c r="CG455" s="2" t="e">
        <v>#N/A</v>
      </c>
      <c r="CH455" s="23">
        <v>333.2036673496616</v>
      </c>
      <c r="CI455" s="3" t="e">
        <v>#N/A</v>
      </c>
      <c r="CM455" s="2">
        <f t="shared" si="905"/>
        <v>52.214938126104904</v>
      </c>
      <c r="CN455" s="2">
        <f t="shared" si="905"/>
        <v>2.6676332847439754</v>
      </c>
      <c r="CO455" s="2">
        <f t="shared" si="764"/>
        <v>87.813239471542275</v>
      </c>
      <c r="CR455" s="2">
        <f t="shared" si="877"/>
        <v>0.43041606886656691</v>
      </c>
      <c r="CS455" s="2">
        <f t="shared" si="877"/>
        <v>0.43010752688171633</v>
      </c>
      <c r="CT455" s="2">
        <f t="shared" si="878"/>
        <v>0.58866813833699994</v>
      </c>
      <c r="CU455" s="2">
        <f t="shared" si="878"/>
        <v>0.22763674121517599</v>
      </c>
      <c r="CV455" s="2">
        <f t="shared" si="878"/>
        <v>0.36540414165643514</v>
      </c>
      <c r="CW455" s="2">
        <f t="shared" si="769"/>
        <v>-6.9783670621090532E-2</v>
      </c>
      <c r="CX455" s="2">
        <f t="shared" si="770"/>
        <v>0.48409405255879467</v>
      </c>
      <c r="CY455" s="2">
        <f t="shared" si="815"/>
        <v>-1.0655737704918009</v>
      </c>
      <c r="CZ455" s="2">
        <f t="shared" si="775"/>
        <v>-5.6529112492930647E-2</v>
      </c>
      <c r="DA455" s="2">
        <f t="shared" si="776"/>
        <v>0.17937219730941958</v>
      </c>
      <c r="DB455" s="2">
        <f t="shared" si="777"/>
        <v>0.18750000000000711</v>
      </c>
      <c r="DC455" s="2">
        <f t="shared" si="859"/>
        <v>0.44291338582677453</v>
      </c>
      <c r="DF455" s="2">
        <f t="shared" si="879"/>
        <v>2.7661019367237305</v>
      </c>
      <c r="DG455" s="2">
        <f t="shared" si="879"/>
        <v>4.474055253864373</v>
      </c>
      <c r="DH455" s="2">
        <f t="shared" si="772"/>
        <v>4.8180825812048633</v>
      </c>
      <c r="DI455" s="2">
        <f t="shared" si="900"/>
        <v>1.5984539896899852</v>
      </c>
      <c r="DJ455" s="2">
        <f t="shared" si="900"/>
        <v>4.6723282471159422</v>
      </c>
      <c r="DM455" s="2">
        <f t="shared" si="886"/>
        <v>3.2448377581120984</v>
      </c>
      <c r="DN455" s="2">
        <f t="shared" si="886"/>
        <v>3.0147058823529371</v>
      </c>
      <c r="DO455" s="2">
        <f t="shared" si="780"/>
        <v>3.2477341389727963</v>
      </c>
      <c r="DP455" s="2">
        <f t="shared" si="817"/>
        <v>1.5945330296127738</v>
      </c>
      <c r="DQ455" s="2">
        <f t="shared" si="854"/>
        <v>1.0094460845202313</v>
      </c>
      <c r="DR455" s="2">
        <f t="shared" si="818"/>
        <v>4.3072505384063167</v>
      </c>
      <c r="DS455" s="2">
        <f t="shared" si="819"/>
        <v>3.6690136935506152</v>
      </c>
      <c r="DT455" s="2" t="e">
        <v>#N/A</v>
      </c>
      <c r="DU455" s="2" t="e">
        <v>#N/A</v>
      </c>
      <c r="DV455" s="2">
        <f t="shared" si="781"/>
        <v>3.170028818443793</v>
      </c>
      <c r="DW455" s="2">
        <f t="shared" si="820"/>
        <v>0.85034013605442826</v>
      </c>
      <c r="DX455" s="2">
        <f t="shared" si="821"/>
        <v>2.0785219399538146</v>
      </c>
      <c r="DY455" s="2">
        <f t="shared" si="822"/>
        <v>2.3827252419955203</v>
      </c>
      <c r="DZ455" s="2">
        <f t="shared" si="823"/>
        <v>-4.5849802371541459</v>
      </c>
      <c r="EA455" s="2">
        <f t="shared" si="908"/>
        <v>3.7777777777777688</v>
      </c>
      <c r="EB455" s="2">
        <f t="shared" si="908"/>
        <v>4.4980443285528082</v>
      </c>
      <c r="EC455" s="2">
        <f t="shared" si="908"/>
        <v>5.0929112181692826</v>
      </c>
      <c r="ED455" s="2">
        <f t="shared" si="908"/>
        <v>-13.7342242019302</v>
      </c>
      <c r="EE455" s="2">
        <f t="shared" si="908"/>
        <v>3.1052328924669359</v>
      </c>
      <c r="EF455" s="2">
        <f t="shared" si="908"/>
        <v>3.0910131654264594</v>
      </c>
      <c r="EG455" s="2">
        <f t="shared" si="908"/>
        <v>1.8854242204495941</v>
      </c>
      <c r="EH455" s="2">
        <f t="shared" si="880"/>
        <v>0.81227436823105847</v>
      </c>
      <c r="EI455" s="2">
        <f t="shared" ref="EI455:EQ456" si="935">100*((AR455/AR443)-1)</f>
        <v>3.3022254127781814</v>
      </c>
      <c r="EJ455" s="2">
        <f t="shared" si="935"/>
        <v>3.5691109669045984</v>
      </c>
      <c r="EK455" s="2">
        <f t="shared" si="935"/>
        <v>0.85034013605442826</v>
      </c>
      <c r="EL455" s="2">
        <f t="shared" si="935"/>
        <v>4.5518207282913226</v>
      </c>
      <c r="EM455" s="2">
        <f t="shared" si="935"/>
        <v>0.15860428231562196</v>
      </c>
      <c r="EN455" s="2">
        <f t="shared" si="935"/>
        <v>3.1884057971014457</v>
      </c>
      <c r="EO455" s="2">
        <f t="shared" si="935"/>
        <v>2.3827252419955203</v>
      </c>
      <c r="EP455" s="2">
        <f t="shared" si="935"/>
        <v>4.2615723732549737</v>
      </c>
      <c r="EQ455" s="2">
        <f t="shared" si="935"/>
        <v>2.5037936267071181</v>
      </c>
      <c r="ER455" s="2">
        <f t="shared" si="931"/>
        <v>5.0929112181692826</v>
      </c>
      <c r="ES455" s="2">
        <f t="shared" si="931"/>
        <v>4.035567715458277</v>
      </c>
      <c r="ET455" s="2">
        <f t="shared" si="931"/>
        <v>2.5389025389025432</v>
      </c>
      <c r="EU455" s="2">
        <f t="shared" si="887"/>
        <v>3.6</v>
      </c>
      <c r="EV455" s="2">
        <f t="shared" si="887"/>
        <v>3.5</v>
      </c>
      <c r="EW455" s="2">
        <f t="shared" si="888"/>
        <v>0.70063694267514798</v>
      </c>
      <c r="EX455" s="2">
        <f t="shared" si="888"/>
        <v>1.7705382436260519</v>
      </c>
      <c r="EY455" s="2">
        <f t="shared" si="889"/>
        <v>-13.168907077071779</v>
      </c>
      <c r="EZ455" s="2">
        <f t="shared" si="889"/>
        <v>-20.110097803097084</v>
      </c>
      <c r="FA455" s="2">
        <f t="shared" si="826"/>
        <v>-4.2142575817251</v>
      </c>
      <c r="FB455" s="2">
        <f t="shared" si="911"/>
        <v>2.4340041103732224</v>
      </c>
      <c r="FC455" s="2">
        <f t="shared" si="911"/>
        <v>1.2635379061371799</v>
      </c>
      <c r="FD455" s="2">
        <f t="shared" si="911"/>
        <v>2.0661157024793431</v>
      </c>
      <c r="FE455" s="2" t="e">
        <f t="shared" si="911"/>
        <v>#N/A</v>
      </c>
      <c r="FF455" s="2" t="e">
        <f t="shared" si="911"/>
        <v>#N/A</v>
      </c>
      <c r="FG455" s="2">
        <f t="shared" si="911"/>
        <v>1.8348623853210899</v>
      </c>
      <c r="FH455" s="2">
        <v>3.5</v>
      </c>
      <c r="FI455" s="2">
        <v>2.8</v>
      </c>
      <c r="FL455" s="2">
        <f t="shared" si="901"/>
        <v>0.64795954647640652</v>
      </c>
      <c r="FM455" s="2">
        <f t="shared" si="901"/>
        <v>0.74062365229989879</v>
      </c>
      <c r="FN455" s="2">
        <f t="shared" si="798"/>
        <v>1.0712080811029701</v>
      </c>
      <c r="FQ455" s="2">
        <f t="shared" si="902"/>
        <v>2.6171382753473083</v>
      </c>
      <c r="FR455" s="2">
        <f t="shared" si="902"/>
        <v>2.9955688134981395</v>
      </c>
      <c r="FS455" s="2">
        <f t="shared" si="800"/>
        <v>4.3541745251520325</v>
      </c>
      <c r="FT455" s="2">
        <f t="shared" si="903"/>
        <v>2.1834515135745303</v>
      </c>
      <c r="FU455" s="2" t="e">
        <f t="shared" si="903"/>
        <v>#N/A</v>
      </c>
      <c r="FX455" s="2">
        <f t="shared" si="927"/>
        <v>2.7269391255132724</v>
      </c>
      <c r="FY455" s="2">
        <f t="shared" si="927"/>
        <v>2.6437198652153437</v>
      </c>
      <c r="FZ455" s="2">
        <f t="shared" si="813"/>
        <v>3.6894556326386274</v>
      </c>
      <c r="GA455" s="2">
        <f t="shared" si="928"/>
        <v>2.6239745535415304</v>
      </c>
      <c r="GB455" s="2" t="e">
        <f t="shared" si="928"/>
        <v>#N/A</v>
      </c>
      <c r="GE455" s="2">
        <f t="shared" si="881"/>
        <v>2.6577941331535757</v>
      </c>
      <c r="GF455" s="2">
        <f t="shared" si="881"/>
        <v>2.7037604034400551</v>
      </c>
      <c r="GG455" s="2">
        <f t="shared" si="874"/>
        <v>-18.907239061842386</v>
      </c>
      <c r="GH455" s="2">
        <f t="shared" si="874"/>
        <v>27.619429387121986</v>
      </c>
      <c r="GI455" s="2">
        <f t="shared" si="832"/>
        <v>-5.2947313510693705</v>
      </c>
      <c r="GJ455" s="2">
        <f t="shared" si="833"/>
        <v>4.392702832453188</v>
      </c>
      <c r="GK455" s="2">
        <v>3.7</v>
      </c>
      <c r="GN455" s="2">
        <f t="shared" si="923"/>
        <v>0</v>
      </c>
      <c r="GQ455" s="2">
        <f t="shared" si="909"/>
        <v>1</v>
      </c>
      <c r="GT455" s="27">
        <f t="shared" ca="1" si="912"/>
        <v>100.20325203252034</v>
      </c>
      <c r="GU455" s="27">
        <f t="shared" ca="1" si="890"/>
        <v>96.714743589743591</v>
      </c>
      <c r="GV455" s="27">
        <f t="shared" ca="1" si="890"/>
        <v>101.02857142857144</v>
      </c>
      <c r="GW455" s="27">
        <f t="shared" ca="1" si="891"/>
        <v>99.70193740685545</v>
      </c>
      <c r="GX455" s="27">
        <f t="shared" ca="1" si="891"/>
        <v>100.20689655172414</v>
      </c>
      <c r="GY455" s="27">
        <f t="shared" ca="1" si="913"/>
        <v>100</v>
      </c>
      <c r="GZ455" s="27">
        <f t="shared" ca="1" si="914"/>
        <v>80.2405498281787</v>
      </c>
      <c r="HA455" s="27">
        <f t="shared" ca="1" si="892"/>
        <v>97.383177570093466</v>
      </c>
      <c r="HB455" s="27">
        <f t="shared" ca="1" si="892"/>
        <v>98.43444227005871</v>
      </c>
      <c r="HC455" s="27">
        <f t="shared" ca="1" si="892"/>
        <v>97.058823529411768</v>
      </c>
      <c r="HD455" s="27">
        <f t="shared" ca="1" si="892"/>
        <v>98.137535816618922</v>
      </c>
      <c r="HE455" s="27">
        <f t="shared" ca="1" si="915"/>
        <v>99.732142857142861</v>
      </c>
      <c r="HG455" s="27">
        <f t="shared" ca="1" si="916"/>
        <v>103.14465408805032</v>
      </c>
      <c r="HH455" s="27">
        <f t="shared" ca="1" si="893"/>
        <v>98.656126482213438</v>
      </c>
      <c r="HI455" s="27">
        <f t="shared" ca="1" si="893"/>
        <v>101.03926096997691</v>
      </c>
      <c r="HJ455" s="27">
        <f t="shared" ca="1" si="894"/>
        <v>101.89825360668185</v>
      </c>
      <c r="HK455" s="27">
        <f t="shared" ca="1" si="894"/>
        <v>104.09188801148599</v>
      </c>
      <c r="HL455" s="27">
        <f t="shared" ca="1" si="917"/>
        <v>103.01470588235293</v>
      </c>
      <c r="HM455" s="27">
        <f t="shared" ca="1" si="918"/>
        <v>129.33333333333331</v>
      </c>
      <c r="HN455" s="27">
        <f t="shared" ca="1" si="895"/>
        <v>96.832579185520359</v>
      </c>
      <c r="HO455" s="27">
        <f t="shared" ca="1" si="895"/>
        <v>103.09347679892402</v>
      </c>
      <c r="HP455" s="27">
        <f t="shared" ca="1" si="895"/>
        <v>104.65890183028286</v>
      </c>
      <c r="HQ455" s="27">
        <f t="shared" ca="1" si="895"/>
        <v>101.60116448326055</v>
      </c>
      <c r="HR455" s="27">
        <f t="shared" ca="1" si="919"/>
        <v>101.08303249097472</v>
      </c>
      <c r="HT455" s="27">
        <f t="shared" ca="1" si="896"/>
        <v>153.05712478061199</v>
      </c>
      <c r="HU455" s="27">
        <f t="shared" ca="1" si="896"/>
        <v>28.538868306861946</v>
      </c>
      <c r="HV455" s="27">
        <f t="shared" ca="1" si="896"/>
        <v>34.035818559030162</v>
      </c>
      <c r="HW455" s="27">
        <f t="shared" ca="1" si="897"/>
        <v>499.21268045741658</v>
      </c>
      <c r="HX455" s="27">
        <f t="shared" ca="1" si="897"/>
        <v>501.16121045049994</v>
      </c>
      <c r="HY455" s="27">
        <f t="shared" ca="1" si="802"/>
        <v>1000.0000000000001</v>
      </c>
      <c r="HZ455" s="27">
        <f t="shared" ca="1" si="898"/>
        <v>4.363257451105043</v>
      </c>
      <c r="IA455" s="27">
        <f t="shared" ca="1" si="898"/>
        <v>10.006631682027646</v>
      </c>
      <c r="IB455" s="27">
        <f t="shared" ca="1" si="898"/>
        <v>26.681481187967037</v>
      </c>
      <c r="IC455" s="27">
        <f t="shared" ca="1" si="898"/>
        <v>48.486512514564922</v>
      </c>
      <c r="ID455" s="27">
        <f t="shared" ca="1" si="898"/>
        <v>20.360137330798793</v>
      </c>
      <c r="IE455" s="27">
        <f t="shared" ca="1" si="898"/>
        <v>23.716240588235287</v>
      </c>
      <c r="IG455" s="28">
        <f t="shared" ca="1" si="899"/>
        <v>0.51204252838151643</v>
      </c>
      <c r="IH455" s="28">
        <f t="shared" ca="1" si="899"/>
        <v>-0.12759248610423973</v>
      </c>
      <c r="II455" s="28">
        <f t="shared" ca="1" si="899"/>
        <v>6.9259685952473213E-2</v>
      </c>
      <c r="IJ455" s="28">
        <f t="shared" ca="1" si="787"/>
        <v>0.79974755271726139</v>
      </c>
      <c r="IK455" s="24">
        <f t="shared" ca="1" si="803"/>
        <v>0.34603782448751147</v>
      </c>
      <c r="IL455" s="28">
        <f t="shared" ca="1" si="788"/>
        <v>2.1611770305984908</v>
      </c>
      <c r="IM455" s="28">
        <f t="shared" ca="1" si="804"/>
        <v>3.0147058823529278</v>
      </c>
      <c r="IN455" s="3">
        <f t="shared" ca="1" si="805"/>
        <v>2.960924583315752</v>
      </c>
      <c r="IO455" s="2">
        <f t="shared" si="827"/>
        <v>3</v>
      </c>
      <c r="IP455" s="29"/>
      <c r="IQ455" s="2">
        <f t="shared" ca="1" si="838"/>
        <v>0.45370972822974992</v>
      </c>
      <c r="IR455" s="3"/>
      <c r="IS455" s="3">
        <f t="shared" ca="1" si="790"/>
        <v>-6.7514802082069003E-2</v>
      </c>
      <c r="IT455" s="3">
        <f t="shared" ca="1" si="791"/>
        <v>8.3740976312715598E-4</v>
      </c>
      <c r="IU455" s="3">
        <f t="shared" si="792"/>
        <v>0</v>
      </c>
      <c r="IV455" s="3">
        <f t="shared" ca="1" si="793"/>
        <v>6.6677392318941847E-2</v>
      </c>
      <c r="IW455" s="3"/>
      <c r="IX455" s="28">
        <f ca="1">$HL455/100*(GZ455-100)*AL455/1000+(HM455-100)*HZ455/$HY455</f>
        <v>2.1380877727866343E-2</v>
      </c>
      <c r="IY455" s="28">
        <f ca="1">$HL455/100*(HA455-100)*AM455/1000+(HN455-100)*IA455/$HY455</f>
        <v>-5.6510859211902964E-2</v>
      </c>
      <c r="IZ455" s="28">
        <f ca="1">$HL455/100*(HB455-100)*AN455/1000+(HO455-100)*IB455/$HY455</f>
        <v>3.6444239919322566E-2</v>
      </c>
      <c r="JA455" s="28">
        <f ca="1">$HL455/100*(HC455-100)*AO455/1000+(HP455-100)*IC455/$HY455</f>
        <v>7.9047347616132441E-2</v>
      </c>
      <c r="JB455" s="28">
        <f ca="1">$HL455/100*(HD455-100)*AP455/1000+(HQ455-100)*ID455/$HY455</f>
        <v>-2.0870413142064989E-3</v>
      </c>
      <c r="JC455" s="28">
        <f ca="1">$HL455/100*(HE455-100)*AQ455/1000+(HR455-100)*IE455/$HY455</f>
        <v>1.8351897395517118E-2</v>
      </c>
      <c r="JE455" s="3">
        <f t="shared" ca="1" si="906"/>
        <v>2.7528355778728392E-2</v>
      </c>
      <c r="JF455" s="3">
        <f t="shared" ca="1" si="906"/>
        <v>7.2985411675231537E-3</v>
      </c>
      <c r="JG455" s="3">
        <f t="shared" ca="1" si="906"/>
        <v>1.0602490043014334E-2</v>
      </c>
      <c r="JH455" s="3">
        <f t="shared" ca="1" si="906"/>
        <v>5.8590792800969876E-2</v>
      </c>
      <c r="JI455" s="3">
        <f t="shared" ca="1" si="906"/>
        <v>-1.1425250272242081E-2</v>
      </c>
      <c r="JJ455" s="3">
        <f t="shared" ca="1" si="906"/>
        <v>-6.0460200127813168E-3</v>
      </c>
      <c r="JK455" s="3">
        <f>IO455-IO454</f>
        <v>0</v>
      </c>
      <c r="JL455" s="3">
        <f t="shared" ca="1" si="794"/>
        <v>-3.8130845821742726E-2</v>
      </c>
      <c r="JN455" s="10">
        <f>COUNTIF(EI455:ET455,"&gt;2")</f>
        <v>10</v>
      </c>
      <c r="JP455" s="2">
        <f>AVERAGE(CS455,CS443,CS431,CS419,CS407,CS395,CS383,CS371,CS359,CS347)</f>
        <v>0.55526609675390814</v>
      </c>
      <c r="JQ455" s="2">
        <f>CS455-JP455</f>
        <v>-0.12515856987219182</v>
      </c>
      <c r="JR455" s="2">
        <f>AVERAGE(CT455,CT443,CT431,CT419,CT407,CT395,CT383,CT371,CT359,CT347)</f>
        <v>0.60235679806713482</v>
      </c>
      <c r="JS455" s="2">
        <f>CT455-JR455</f>
        <v>-1.3688659730134889E-2</v>
      </c>
      <c r="JT455" s="2">
        <f>AVERAGE(CS407,CS395,CS383,CS371,CS359,CS347,CS335,CS323,CS311,CS299)</f>
        <v>0.46132222925584865</v>
      </c>
      <c r="JU455" s="2">
        <f>MIN(CS407,CS395,CS383,CS371,CS359,CS347,CS335,CS323,CS311,CS299)</f>
        <v>9.1743119266049833E-2</v>
      </c>
      <c r="JV455" s="2">
        <f>MAX(CS407,CS395,CS383,CS371,CS359,CS347,CS335,CS323,CS311,CS299)-JU455</f>
        <v>0.69154669796631862</v>
      </c>
      <c r="JW455" s="2">
        <f>AVERAGE(CX407,CX395,CX383,CX371,CX359,CX347,CX335,CX323,CX311,CX299)</f>
        <v>0.31529133334939424</v>
      </c>
      <c r="JX455" s="2">
        <f>MIN(CX407,CX395,CX383,CX371,CX359,CX347,CX335,CX323,CX311,CX299)</f>
        <v>0.17667844522968448</v>
      </c>
      <c r="JY455" s="2">
        <f>MAX(CX407,CX395,CX383,CX371,CX359,CX347,CX335,CX323,CX311,CX299)-JX455</f>
        <v>0.40415408139181463</v>
      </c>
      <c r="JZ455" s="2">
        <f>AVERAGE(CT407,CT395,CT383,CT371,CT359,CT347,CT335,CT323,CT311,CT299)</f>
        <v>0.5415509482890738</v>
      </c>
      <c r="KA455" s="2">
        <f>MIN(CT407,CT395,CT383,CT371,CT359,CT347,CT335,CT323,CT311,CT299)</f>
        <v>0</v>
      </c>
      <c r="KB455" s="2">
        <f>MAX(CT407,CT395,CT383,CT371,CT359,CT347,CT335,CT323,CT311,CT299)-KA455</f>
        <v>0.78740157480316086</v>
      </c>
      <c r="KC455" s="2">
        <f>AVERAGE(CW407,CW395,CW383,CW371,CW359,CW347,CW335,CW323,CW311,CW299)</f>
        <v>0.35939522452054884</v>
      </c>
      <c r="KD455" s="2">
        <f>MIN(CW407,CW395,CW383,CW371,CW359,CW347,CW335,CW323,CW311,CW299)</f>
        <v>-0.29585798816569164</v>
      </c>
      <c r="KE455" s="2">
        <f>MAX(CW407,CW395,CW383,CW371,CW359,CW347,CW335,CW323,CW311,CW299)-KD455</f>
        <v>1.1330672904912782</v>
      </c>
      <c r="KH455" s="2" t="e">
        <f>(DN455*$DN$4)+(FB455*$FB$3)+(FC455*$FC$3)+(FD455*$FD$3)+(FE455*$FE$3)+(FF455*$FF$3)+(FG455*$FG$3)</f>
        <v>#N/A</v>
      </c>
      <c r="KI455" s="2" t="e">
        <f>F455-KH455</f>
        <v>#N/A</v>
      </c>
      <c r="KJ455" s="2" t="e">
        <f>MAX(DN455,FB455:FG455)</f>
        <v>#N/A</v>
      </c>
      <c r="KK455" s="2" t="e">
        <f>MIN(DN455,FB455:FG455)</f>
        <v>#N/A</v>
      </c>
      <c r="KL455" s="2" t="e">
        <f t="shared" si="828"/>
        <v>#N/A</v>
      </c>
      <c r="KO455" s="2">
        <f>'[1]Model data'!L191</f>
        <v>84.793329999999997</v>
      </c>
      <c r="KP455" s="2">
        <f>100*((BO449/BO437)-1)</f>
        <v>1.6868046417035432</v>
      </c>
      <c r="KQ455" s="2">
        <f t="shared" si="857"/>
        <v>0.90235082104319631</v>
      </c>
      <c r="KR455" s="2">
        <f>100*((BO443/BO431)-1)</f>
        <v>1.9910161466553333</v>
      </c>
      <c r="KS455" s="2">
        <f t="shared" si="850"/>
        <v>1.850957807953435</v>
      </c>
      <c r="KT455" s="3">
        <f>'[1]Model data'!K191</f>
        <v>1.3479000000000001</v>
      </c>
      <c r="KU455" s="3">
        <f>'[1]Model data'!L191</f>
        <v>84.793329999999997</v>
      </c>
      <c r="KV455" s="3">
        <f t="shared" si="773"/>
        <v>62.907730543808881</v>
      </c>
      <c r="KW455" s="2">
        <f t="shared" si="774"/>
        <v>116.88287175744986</v>
      </c>
      <c r="KX455" s="2">
        <f t="shared" si="837"/>
        <v>115.08152251546706</v>
      </c>
      <c r="LA455">
        <v>2</v>
      </c>
      <c r="LB455">
        <v>0</v>
      </c>
      <c r="LE455" s="2">
        <v>158.01693813918308</v>
      </c>
      <c r="LF455" s="2">
        <v>170.99950305629537</v>
      </c>
      <c r="LG455" s="2">
        <v>109.83850505383751</v>
      </c>
      <c r="LH455" s="2">
        <v>105.89378520574019</v>
      </c>
      <c r="LI455" s="2">
        <v>111.66822163598862</v>
      </c>
      <c r="LJ455" s="2">
        <v>117.28264457178595</v>
      </c>
      <c r="LK455" s="2">
        <v>123.70912901382404</v>
      </c>
      <c r="LL455" s="2">
        <v>141.25543764238981</v>
      </c>
      <c r="LM455" s="2">
        <v>146.0428298369344</v>
      </c>
      <c r="LN455" s="2">
        <v>131.3505131434398</v>
      </c>
      <c r="LO455" s="2">
        <v>166.73041747762605</v>
      </c>
      <c r="LP455" s="2">
        <v>156.15816889807607</v>
      </c>
      <c r="LQ455" s="2">
        <v>173.78722412384548</v>
      </c>
      <c r="LR455" s="2">
        <v>155.16684333416546</v>
      </c>
      <c r="LS455" s="2">
        <v>153.40179811410451</v>
      </c>
      <c r="LT455" s="2">
        <v>188.15508584358605</v>
      </c>
      <c r="LU455" s="2">
        <v>150.02925706300536</v>
      </c>
      <c r="LV455" s="2">
        <v>149.40818454805128</v>
      </c>
      <c r="LW455" s="2">
        <v>120.57432051479968</v>
      </c>
      <c r="LX455" s="2">
        <v>82.579215621344119</v>
      </c>
      <c r="LY455" s="2">
        <v>108.07101158412226</v>
      </c>
      <c r="LZ455" s="2">
        <v>145.00115177566323</v>
      </c>
      <c r="MA455" s="2">
        <v>152.74684808921558</v>
      </c>
      <c r="MB455" s="2">
        <v>145.37740835487745</v>
      </c>
      <c r="MC455" s="2">
        <v>166.23607207179995</v>
      </c>
      <c r="MD455" s="2">
        <v>138.81939571826564</v>
      </c>
      <c r="ME455" s="2">
        <v>172.08074407704268</v>
      </c>
      <c r="MF455" s="2">
        <v>151.21207402226901</v>
      </c>
      <c r="MG455" s="2">
        <v>163.98617049182371</v>
      </c>
      <c r="MH455" s="2">
        <v>116.24875152566341</v>
      </c>
      <c r="MI455" s="2">
        <v>195.23892377638376</v>
      </c>
      <c r="MJ455" s="2">
        <v>158.89193766413567</v>
      </c>
      <c r="MK455" s="2">
        <v>152.50911395422204</v>
      </c>
      <c r="ML455" s="2">
        <v>133.72724992884301</v>
      </c>
      <c r="MM455" s="2">
        <v>142.90138309157842</v>
      </c>
      <c r="MN455" s="2">
        <v>180.01258880537475</v>
      </c>
      <c r="MO455" s="2">
        <v>174.11069117679304</v>
      </c>
      <c r="MP455" s="2">
        <v>175.06064312811196</v>
      </c>
      <c r="MQ455" s="2">
        <v>88.011453982405271</v>
      </c>
      <c r="MR455" s="2">
        <v>97.796932662275452</v>
      </c>
      <c r="MS455" s="10">
        <v>159.67939338820642</v>
      </c>
      <c r="MT455" s="2">
        <v>160.95673640681443</v>
      </c>
      <c r="MU455" s="2">
        <v>142.83784849353043</v>
      </c>
      <c r="MV455" s="2">
        <v>87.364285312493237</v>
      </c>
      <c r="MX455" s="22">
        <v>0.44159999999999999</v>
      </c>
      <c r="MY455" s="22">
        <v>0.1045</v>
      </c>
      <c r="MZ455" s="22">
        <v>0.73050000000000004</v>
      </c>
      <c r="NA455" s="22">
        <v>0.45569999999999999</v>
      </c>
      <c r="NB455" s="22">
        <v>0.46200000000000002</v>
      </c>
      <c r="NC455" s="22">
        <v>0.4481</v>
      </c>
      <c r="ND455" s="22">
        <v>0.54349999999999998</v>
      </c>
      <c r="NE455" s="22">
        <v>2.9571000000000001</v>
      </c>
      <c r="NF455" s="22">
        <v>0.66879999999999995</v>
      </c>
      <c r="NG455" s="22">
        <v>3.9287000000000001</v>
      </c>
      <c r="NH455" s="23">
        <v>8.7449999999999992</v>
      </c>
      <c r="NI455" s="22">
        <v>19.091799999999999</v>
      </c>
      <c r="NJ455" s="22">
        <v>0.27539999999999998</v>
      </c>
      <c r="NK455" s="22">
        <v>0.20130000000000001</v>
      </c>
      <c r="NL455" s="23">
        <v>7.6219999999999999</v>
      </c>
      <c r="NM455" s="3">
        <v>3.04</v>
      </c>
      <c r="NN455" s="22">
        <v>3.1596000000000002</v>
      </c>
      <c r="NO455" s="22">
        <v>4.2942</v>
      </c>
      <c r="NP455" s="22">
        <v>7.9200000000000007E-2</v>
      </c>
      <c r="NQ455" s="22">
        <v>4.2348999999999997</v>
      </c>
      <c r="NR455" s="23">
        <v>0.13100000000000001</v>
      </c>
      <c r="NS455" s="22">
        <v>2.1214</v>
      </c>
      <c r="NT455" s="22">
        <v>12.1999</v>
      </c>
      <c r="NU455" s="23">
        <v>10.48</v>
      </c>
      <c r="NV455" s="3">
        <v>5.14</v>
      </c>
      <c r="NW455" s="22">
        <v>0.85160000000000002</v>
      </c>
      <c r="NX455" s="22">
        <v>1.3631</v>
      </c>
      <c r="NY455" s="22">
        <v>78.287400000000005</v>
      </c>
      <c r="NZ455" s="22">
        <v>28.468699999999998</v>
      </c>
      <c r="OA455" s="23">
        <v>3.29</v>
      </c>
      <c r="OB455" s="22">
        <v>1.0938000000000001</v>
      </c>
      <c r="OC455" s="22">
        <v>1.7473000000000001</v>
      </c>
      <c r="OD455" s="22">
        <v>3.5596999999999999</v>
      </c>
      <c r="OE455" s="22">
        <v>2.3759999999999999</v>
      </c>
      <c r="OF455" s="22">
        <v>10.6404</v>
      </c>
      <c r="OG455" s="22">
        <v>0.49859999999999999</v>
      </c>
      <c r="OH455" s="23">
        <v>3.99</v>
      </c>
      <c r="OI455" s="22">
        <v>4.0643000000000002</v>
      </c>
      <c r="OJ455" s="22">
        <v>9.0931999999999995</v>
      </c>
      <c r="OK455" s="22">
        <v>5.2138999999999998</v>
      </c>
      <c r="OL455" s="22">
        <v>0.50380000000000003</v>
      </c>
      <c r="OM455" s="23">
        <v>3.4489999999999998</v>
      </c>
      <c r="ON455" s="22">
        <v>3.4371</v>
      </c>
      <c r="OO455" s="22">
        <v>10.848599999999999</v>
      </c>
      <c r="OQ455">
        <f t="shared" si="829"/>
        <v>-1</v>
      </c>
      <c r="OR455" s="23">
        <f t="shared" ca="1" si="871"/>
        <v>1.0046757298176301</v>
      </c>
      <c r="OS455" s="23">
        <f t="shared" ca="1" si="871"/>
        <v>1.0023685113867431</v>
      </c>
      <c r="OT455" s="23">
        <f t="shared" ca="1" si="871"/>
        <v>1.0063260876251159</v>
      </c>
      <c r="OU455" s="23">
        <f t="shared" ca="1" si="871"/>
        <v>1.0005372319061288</v>
      </c>
      <c r="OV455" s="23">
        <f t="shared" ca="1" si="871"/>
        <v>1.000527526680653</v>
      </c>
      <c r="OW455" s="23">
        <f t="shared" ca="1" si="871"/>
        <v>0.99923911769930762</v>
      </c>
      <c r="OX455" s="23">
        <f t="shared" ca="1" si="871"/>
        <v>0.99953903988455484</v>
      </c>
      <c r="OY455" s="23">
        <f t="shared" ca="1" si="871"/>
        <v>1.0011521911009273</v>
      </c>
      <c r="OZ455" s="23">
        <f t="shared" ca="1" si="871"/>
        <v>1.0035875679279531</v>
      </c>
      <c r="PA455" s="23">
        <f t="shared" ca="1" si="869"/>
        <v>1.0007270815837235</v>
      </c>
      <c r="PB455" s="23">
        <f t="shared" ca="1" si="869"/>
        <v>1.0051383931954865</v>
      </c>
      <c r="PC455" s="23">
        <f t="shared" ca="1" si="869"/>
        <v>1.0099146348855632</v>
      </c>
      <c r="PD455" s="23">
        <f t="shared" ca="1" si="869"/>
        <v>1.0007551816452176</v>
      </c>
      <c r="PE455" s="23">
        <f t="shared" ca="1" si="869"/>
        <v>0.99907915913541179</v>
      </c>
      <c r="PF455" s="23">
        <f t="shared" ca="1" si="869"/>
        <v>1.0145265193045587</v>
      </c>
      <c r="PG455" s="23">
        <f t="shared" ca="1" si="869"/>
        <v>1.0093971637081396</v>
      </c>
      <c r="PH455" s="23">
        <f t="shared" ca="1" si="870"/>
        <v>1.0009627204845883</v>
      </c>
      <c r="PI455" s="23">
        <f t="shared" ca="1" si="870"/>
        <v>1.0033710077969542</v>
      </c>
      <c r="PJ455" s="23">
        <f t="shared" ca="1" si="870"/>
        <v>1.0055228821721847</v>
      </c>
      <c r="PK455" s="23">
        <f t="shared" ca="1" si="870"/>
        <v>0.99099045110446471</v>
      </c>
      <c r="PL455" s="23">
        <f t="shared" ca="1" si="870"/>
        <v>1.0002575788879489</v>
      </c>
      <c r="PM455" s="23">
        <f t="shared" ca="1" si="870"/>
        <v>1.0028413846275839</v>
      </c>
      <c r="PN455" s="23">
        <f t="shared" ca="1" si="870"/>
        <v>1.003737995662098</v>
      </c>
      <c r="PO455" s="23">
        <f t="shared" ca="1" si="870"/>
        <v>0.96246148141007559</v>
      </c>
      <c r="PP455" s="23">
        <f t="shared" ca="1" si="870"/>
        <v>1.000939521126974</v>
      </c>
      <c r="PQ455" s="23">
        <f t="shared" ca="1" si="870"/>
        <v>0.99057167842881522</v>
      </c>
      <c r="PR455" s="23">
        <f t="shared" ca="1" si="910"/>
        <v>1.00314667693741</v>
      </c>
      <c r="PS455" s="23">
        <f t="shared" ca="1" si="910"/>
        <v>1.0060657754022131</v>
      </c>
      <c r="PT455" s="23">
        <f t="shared" ca="1" si="910"/>
        <v>1.0000549034747512</v>
      </c>
      <c r="PU455" s="23">
        <f t="shared" ca="1" si="910"/>
        <v>0.99766611475058342</v>
      </c>
      <c r="PV455" s="23">
        <f t="shared" ca="1" si="910"/>
        <v>1.0016074700426303</v>
      </c>
      <c r="PW455" s="23">
        <f t="shared" ca="1" si="910"/>
        <v>1.0037371931706169</v>
      </c>
      <c r="PX455" s="23">
        <f t="shared" ca="1" si="855"/>
        <v>1.004272050231467</v>
      </c>
      <c r="PY455" s="23">
        <f t="shared" ca="1" si="855"/>
        <v>0.99933265014444628</v>
      </c>
      <c r="PZ455" s="23">
        <f t="shared" ca="1" si="855"/>
        <v>1.0037346801095106</v>
      </c>
      <c r="QA455" s="23">
        <f t="shared" ca="1" si="855"/>
        <v>1.0046627483086388</v>
      </c>
      <c r="QB455" s="23">
        <f t="shared" ca="1" si="855"/>
        <v>1.0054193408161614</v>
      </c>
      <c r="QC455" s="23">
        <f t="shared" ca="1" si="855"/>
        <v>1.0106946120710472</v>
      </c>
      <c r="QD455" s="23">
        <f t="shared" ca="1" si="855"/>
        <v>1.0032561990601401</v>
      </c>
      <c r="QE455" s="23">
        <f t="shared" ca="1" si="855"/>
        <v>1.0015554149913626</v>
      </c>
      <c r="QF455" s="23">
        <f t="shared" ca="1" si="883"/>
        <v>0.99675506125919888</v>
      </c>
      <c r="QG455" s="23">
        <f t="shared" ca="1" si="883"/>
        <v>1.002493221735403</v>
      </c>
      <c r="QH455" s="23">
        <f t="shared" ca="1" si="883"/>
        <v>1.0042959463818513</v>
      </c>
      <c r="QI455" s="23">
        <f t="shared" ca="1" si="883"/>
        <v>1.00020231147843</v>
      </c>
      <c r="QJ455" s="26">
        <f t="shared" ref="QJ455" ca="1" si="936">SUMPRODUCT(OR455:QI455,MX455:OO455)/SUM(MX455:OO455)</f>
        <v>1.0026014312738993</v>
      </c>
      <c r="QL455" s="3">
        <f t="shared" ca="1" si="922"/>
        <v>146.41474938591151</v>
      </c>
      <c r="QM455" s="3">
        <f t="shared" ca="1" si="925"/>
        <v>0.2601431273899335</v>
      </c>
      <c r="QN455" s="3">
        <f t="shared" ca="1" si="933"/>
        <v>0.36426795114288996</v>
      </c>
      <c r="QO455" s="3">
        <f t="shared" ca="1" si="762"/>
        <v>1.1401472649939182</v>
      </c>
      <c r="QP455" s="3">
        <f t="shared" ca="1" si="795"/>
        <v>1.9133853489387675</v>
      </c>
      <c r="QQ455" s="2">
        <f t="shared" ca="1" si="810"/>
        <v>4.0969614138984811</v>
      </c>
      <c r="QR455" s="3">
        <f t="shared" ca="1" si="926"/>
        <v>3.1667722509295393</v>
      </c>
      <c r="QS455" s="3">
        <f t="shared" ca="1" si="934"/>
        <v>4.4686334773443717</v>
      </c>
      <c r="QT455" s="3">
        <f t="shared" ca="1" si="761"/>
        <v>4.6391797442534521</v>
      </c>
      <c r="QU455" s="3">
        <f t="shared" ca="1" si="782"/>
        <v>3.8633811328128598</v>
      </c>
    </row>
    <row r="456" spans="1:463" x14ac:dyDescent="0.35">
      <c r="A456" t="s">
        <v>1521</v>
      </c>
      <c r="B456" s="21">
        <v>46082</v>
      </c>
      <c r="C456" t="s">
        <v>1071</v>
      </c>
      <c r="D456" s="2">
        <v>140.80000000000001</v>
      </c>
      <c r="E456" s="2">
        <v>141</v>
      </c>
      <c r="F456" s="2">
        <v>3.3</v>
      </c>
      <c r="G456" s="2">
        <v>137.19999999999999</v>
      </c>
      <c r="H456" s="2">
        <v>141.33187348963401</v>
      </c>
      <c r="I456" s="2">
        <v>137.84821195026751</v>
      </c>
      <c r="J456" s="2">
        <v>135</v>
      </c>
      <c r="K456" s="2">
        <v>146.1</v>
      </c>
      <c r="L456" s="2">
        <v>147.17463223093466</v>
      </c>
      <c r="M456" s="2">
        <v>135.4</v>
      </c>
      <c r="N456" s="2">
        <v>131.19999999999999</v>
      </c>
      <c r="O456" s="2">
        <v>143.6</v>
      </c>
      <c r="P456" s="2">
        <v>148.4</v>
      </c>
      <c r="Q456" s="2">
        <v>119.3</v>
      </c>
      <c r="R456" s="2">
        <v>140.69999999999999</v>
      </c>
      <c r="S456" s="2">
        <v>131.19999999999999</v>
      </c>
      <c r="T456" s="2">
        <v>181.5</v>
      </c>
      <c r="U456" s="2">
        <v>154.1</v>
      </c>
      <c r="V456" s="2">
        <v>160.6</v>
      </c>
      <c r="W456" s="2">
        <v>152.69999999999999</v>
      </c>
      <c r="X456" s="2">
        <v>116.3</v>
      </c>
      <c r="Y456" s="2">
        <v>179.8</v>
      </c>
      <c r="Z456" s="2">
        <v>180.5</v>
      </c>
      <c r="AA456" s="2">
        <v>140.80000000000001</v>
      </c>
      <c r="AB456" s="2">
        <v>112.1</v>
      </c>
      <c r="AC456" s="2">
        <v>108.1</v>
      </c>
      <c r="AD456" s="2">
        <v>153.4</v>
      </c>
      <c r="AE456" s="2">
        <v>122.9</v>
      </c>
      <c r="AF456" s="2">
        <v>138.9</v>
      </c>
      <c r="AG456" s="22">
        <v>481.63339999999999</v>
      </c>
      <c r="AH456" s="22">
        <v>518.36659999999995</v>
      </c>
      <c r="AI456" s="22">
        <v>146.77090000000001</v>
      </c>
      <c r="AJ456" s="22">
        <v>26.3688</v>
      </c>
      <c r="AK456" s="22">
        <v>31.982099999999999</v>
      </c>
      <c r="AL456" s="22">
        <v>5.2374000000000001</v>
      </c>
      <c r="AM456" s="22">
        <v>9.2056000000000004</v>
      </c>
      <c r="AN456" s="22">
        <v>28.581099999999999</v>
      </c>
      <c r="AO456" s="22">
        <v>48.466700000000003</v>
      </c>
      <c r="AP456" s="22">
        <v>18.0792</v>
      </c>
      <c r="AQ456" s="22">
        <v>26.577400000000001</v>
      </c>
      <c r="AR456" s="2">
        <v>144.4</v>
      </c>
      <c r="AS456" s="2">
        <v>159.9</v>
      </c>
      <c r="AT456" s="2">
        <v>119.3</v>
      </c>
      <c r="AU456" s="2">
        <v>150.5</v>
      </c>
      <c r="AV456" s="2">
        <v>126.4</v>
      </c>
      <c r="AW456" s="2">
        <v>142.80000000000001</v>
      </c>
      <c r="AX456" s="2">
        <v>140.69999999999999</v>
      </c>
      <c r="AY456" s="2">
        <v>142.30000000000001</v>
      </c>
      <c r="AZ456" s="2">
        <v>135.4</v>
      </c>
      <c r="BA456" s="2">
        <v>152.69999999999999</v>
      </c>
      <c r="BB456" s="2">
        <v>153.1</v>
      </c>
      <c r="BC456" s="2">
        <v>125.4</v>
      </c>
      <c r="BD456" s="3">
        <v>1.43</v>
      </c>
      <c r="BE456" s="3">
        <v>0.75</v>
      </c>
      <c r="BF456" s="3">
        <v>0.62</v>
      </c>
      <c r="BG456" s="3">
        <v>0.23</v>
      </c>
      <c r="BH456" s="3">
        <v>0.3</v>
      </c>
      <c r="BI456" s="2">
        <v>411.4</v>
      </c>
      <c r="BJ456" s="2">
        <v>4.0999999999999996</v>
      </c>
      <c r="BK456" s="2">
        <v>4</v>
      </c>
      <c r="BL456" s="2">
        <v>165.1</v>
      </c>
      <c r="BM456" s="2">
        <v>145</v>
      </c>
      <c r="BN456" s="10" t="e">
        <v>#N/A</v>
      </c>
      <c r="BO456" s="3">
        <v>84.52</v>
      </c>
      <c r="BP456" s="22">
        <v>1.3333999999999999</v>
      </c>
      <c r="BQ456" s="3">
        <v>103.13454545454547</v>
      </c>
      <c r="BR456" s="23">
        <v>3.0440909090909085</v>
      </c>
      <c r="BS456" s="2">
        <v>251.3</v>
      </c>
      <c r="BT456" s="3">
        <v>116.57</v>
      </c>
      <c r="BU456" s="2" t="e">
        <v>#N/A</v>
      </c>
      <c r="BV456" s="2">
        <v>2.6</v>
      </c>
      <c r="BW456" s="2" t="e">
        <v>#N/A</v>
      </c>
      <c r="BX456" s="2" t="e">
        <v>#N/A</v>
      </c>
      <c r="BY456" s="23">
        <v>330.29300000000001</v>
      </c>
      <c r="BZ456" s="2" t="e">
        <v>#N/A</v>
      </c>
      <c r="CA456" s="2">
        <v>124.5</v>
      </c>
      <c r="CB456" s="3" t="e">
        <v>#N/A</v>
      </c>
      <c r="CC456" s="2" t="e">
        <v>#N/A</v>
      </c>
      <c r="CD456" s="2">
        <v>167.3</v>
      </c>
      <c r="CE456" s="2" t="e">
        <v>#N/A</v>
      </c>
      <c r="CF456" s="3" t="e">
        <v>#N/A</v>
      </c>
      <c r="CG456" s="2" t="e">
        <v>#N/A</v>
      </c>
      <c r="CH456" s="23">
        <v>333.9786478464182</v>
      </c>
      <c r="CI456" s="3" t="e">
        <v>#N/A</v>
      </c>
      <c r="CM456" s="2">
        <f t="shared" si="905"/>
        <v>77.34704173882217</v>
      </c>
      <c r="CN456" s="2">
        <f t="shared" si="905"/>
        <v>2.2829540341164756</v>
      </c>
      <c r="CO456" s="2">
        <f t="shared" si="764"/>
        <v>86.24791802545262</v>
      </c>
      <c r="CR456" s="2">
        <f t="shared" si="877"/>
        <v>0.57142857142857961</v>
      </c>
      <c r="CS456" s="2">
        <f t="shared" si="877"/>
        <v>0.64239828693790557</v>
      </c>
      <c r="CT456" s="2">
        <f t="shared" si="878"/>
        <v>0.365764447695684</v>
      </c>
      <c r="CU456" s="2">
        <f t="shared" si="878"/>
        <v>0.41179216272914576</v>
      </c>
      <c r="CV456" s="2">
        <f t="shared" si="878"/>
        <v>0.12624414635906694</v>
      </c>
      <c r="CW456" s="2">
        <f t="shared" si="769"/>
        <v>0.27932960893855147</v>
      </c>
      <c r="CX456" s="2">
        <f t="shared" si="770"/>
        <v>0.55058499655883197</v>
      </c>
      <c r="CY456" s="2">
        <f t="shared" si="815"/>
        <v>8.6992543496271626</v>
      </c>
      <c r="CZ456" s="2">
        <f t="shared" si="775"/>
        <v>2.6583710407239751</v>
      </c>
      <c r="DA456" s="2">
        <f t="shared" si="776"/>
        <v>0.35810205908683213</v>
      </c>
      <c r="DB456" s="2">
        <f t="shared" si="777"/>
        <v>0.18714909544602804</v>
      </c>
      <c r="DC456" s="2">
        <f t="shared" si="859"/>
        <v>0.78392944634982575</v>
      </c>
      <c r="DF456" s="2">
        <f t="shared" si="879"/>
        <v>5.054974551329261</v>
      </c>
      <c r="DG456" s="2">
        <f t="shared" si="879"/>
        <v>1.525492952648233</v>
      </c>
      <c r="DH456" s="2">
        <f t="shared" si="772"/>
        <v>4.5866832777738731</v>
      </c>
      <c r="DI456" s="2">
        <f t="shared" si="900"/>
        <v>1.7659617634200986</v>
      </c>
      <c r="DJ456" s="2">
        <f t="shared" si="900"/>
        <v>0</v>
      </c>
      <c r="DM456" s="2">
        <f t="shared" si="886"/>
        <v>3.4533431300514459</v>
      </c>
      <c r="DN456" s="2">
        <f t="shared" si="886"/>
        <v>3.296703296703297</v>
      </c>
      <c r="DO456" s="2">
        <f t="shared" si="780"/>
        <v>3.0803906836964647</v>
      </c>
      <c r="DP456" s="2">
        <f t="shared" si="817"/>
        <v>2.1180030257186169</v>
      </c>
      <c r="DQ456" s="2">
        <f t="shared" si="854"/>
        <v>0.71662146332967958</v>
      </c>
      <c r="DR456" s="2">
        <f t="shared" si="818"/>
        <v>4.5064377682403309</v>
      </c>
      <c r="DS456" s="2">
        <f t="shared" si="819"/>
        <v>3.7403176153074496</v>
      </c>
      <c r="DT456" s="2" t="e">
        <v>#N/A</v>
      </c>
      <c r="DU456" s="2" t="e">
        <v>#N/A</v>
      </c>
      <c r="DV456" s="2">
        <f t="shared" si="781"/>
        <v>3.5328046142754088</v>
      </c>
      <c r="DW456" s="2">
        <f t="shared" si="820"/>
        <v>-0.83125519534497094</v>
      </c>
      <c r="DX456" s="2">
        <f t="shared" si="821"/>
        <v>4.9739733950260323</v>
      </c>
      <c r="DY456" s="2">
        <f t="shared" si="822"/>
        <v>4.6874999999999778</v>
      </c>
      <c r="DZ456" s="2">
        <f t="shared" si="823"/>
        <v>4.8760991207034365</v>
      </c>
      <c r="EA456" s="2">
        <f t="shared" si="908"/>
        <v>14.487369985141152</v>
      </c>
      <c r="EB456" s="2">
        <f t="shared" si="908"/>
        <v>4.6936114732724743</v>
      </c>
      <c r="EC456" s="2">
        <f t="shared" si="908"/>
        <v>5.0929112181692826</v>
      </c>
      <c r="ED456" s="2">
        <f t="shared" si="908"/>
        <v>-12.818590704647681</v>
      </c>
      <c r="EE456" s="2">
        <f t="shared" si="908"/>
        <v>4.4134727061556411</v>
      </c>
      <c r="EF456" s="2">
        <f t="shared" si="908"/>
        <v>4.2147806004618982</v>
      </c>
      <c r="EG456" s="2">
        <f t="shared" si="908"/>
        <v>1.367890568754504</v>
      </c>
      <c r="EH456" s="2">
        <f t="shared" si="880"/>
        <v>0.35810205908684001</v>
      </c>
      <c r="EI456" s="2">
        <f t="shared" si="935"/>
        <v>3.7356321839080664</v>
      </c>
      <c r="EJ456" s="2">
        <f t="shared" si="935"/>
        <v>3.2945736434108586</v>
      </c>
      <c r="EK456" s="2">
        <f t="shared" si="935"/>
        <v>-0.83125519534497094</v>
      </c>
      <c r="EL456" s="2">
        <f t="shared" si="935"/>
        <v>5.3184044786563911</v>
      </c>
      <c r="EM456" s="2">
        <f t="shared" si="935"/>
        <v>-0.39401103230890522</v>
      </c>
      <c r="EN456" s="2">
        <f t="shared" si="935"/>
        <v>3.1046931407942235</v>
      </c>
      <c r="EO456" s="2">
        <f t="shared" si="935"/>
        <v>4.6874999999999778</v>
      </c>
      <c r="EP456" s="2">
        <f t="shared" si="935"/>
        <v>4.0965618141916682</v>
      </c>
      <c r="EQ456" s="2">
        <f t="shared" si="935"/>
        <v>2.7314112291350501</v>
      </c>
      <c r="ER456" s="2">
        <f t="shared" si="931"/>
        <v>5.0929112181692826</v>
      </c>
      <c r="ES456" s="2">
        <f t="shared" si="931"/>
        <v>4.0081521739130377</v>
      </c>
      <c r="ET456" s="2">
        <f t="shared" si="931"/>
        <v>2.450980392156854</v>
      </c>
      <c r="EU456" s="2">
        <f t="shared" si="887"/>
        <v>4.0999999999999996</v>
      </c>
      <c r="EV456" s="2">
        <f t="shared" si="887"/>
        <v>4</v>
      </c>
      <c r="EW456" s="2">
        <f t="shared" si="888"/>
        <v>5.4278416347381953</v>
      </c>
      <c r="EX456" s="2">
        <f t="shared" si="888"/>
        <v>2.5459688826025451</v>
      </c>
      <c r="EY456" s="2">
        <f t="shared" si="889"/>
        <v>37.300759947941216</v>
      </c>
      <c r="EZ456" s="2">
        <f t="shared" si="889"/>
        <v>-28.458205013403347</v>
      </c>
      <c r="FA456" s="2">
        <f t="shared" si="826"/>
        <v>1.2082158679017407</v>
      </c>
      <c r="FB456" s="2">
        <f t="shared" si="911"/>
        <v>3.2859577528651984</v>
      </c>
      <c r="FC456" s="2" t="e">
        <f t="shared" si="911"/>
        <v>#N/A</v>
      </c>
      <c r="FD456" s="2">
        <f t="shared" si="911"/>
        <v>2.7227722772277252</v>
      </c>
      <c r="FE456" s="2" t="e">
        <f t="shared" si="911"/>
        <v>#N/A</v>
      </c>
      <c r="FF456" s="2" t="e">
        <f t="shared" si="911"/>
        <v>#N/A</v>
      </c>
      <c r="FG456" s="2">
        <f t="shared" si="911"/>
        <v>2.3241590214067243</v>
      </c>
      <c r="FH456" s="2" t="e">
        <v>#N/A</v>
      </c>
      <c r="FI456" s="2" t="e">
        <v>#N/A</v>
      </c>
      <c r="FL456" s="2">
        <f t="shared" si="901"/>
        <v>0.74837139421883858</v>
      </c>
      <c r="FM456" s="2">
        <f t="shared" si="901"/>
        <v>0.86806265171526231</v>
      </c>
      <c r="FN456" s="2">
        <f t="shared" si="798"/>
        <v>1.2349522479031538</v>
      </c>
      <c r="FQ456" s="2">
        <f t="shared" si="902"/>
        <v>3.0272571282398797</v>
      </c>
      <c r="FR456" s="2">
        <f t="shared" si="902"/>
        <v>3.5177247861717165</v>
      </c>
      <c r="FS456" s="2">
        <f t="shared" si="800"/>
        <v>5.0320711145943386</v>
      </c>
      <c r="FT456" s="2">
        <f t="shared" si="903"/>
        <v>2.321816612558103</v>
      </c>
      <c r="FU456" s="2" t="e">
        <f t="shared" si="903"/>
        <v>#N/A</v>
      </c>
      <c r="FX456" s="2">
        <f t="shared" si="927"/>
        <v>2.5847443624057442</v>
      </c>
      <c r="FY456" s="2">
        <f t="shared" si="927"/>
        <v>2.5775960436908774</v>
      </c>
      <c r="FZ456" s="2">
        <f t="shared" si="813"/>
        <v>3.6278846195854753</v>
      </c>
      <c r="GA456" s="2">
        <f t="shared" si="928"/>
        <v>2.4700435317754899</v>
      </c>
      <c r="GB456" s="2" t="e">
        <f t="shared" si="928"/>
        <v>#N/A</v>
      </c>
      <c r="GE456" s="2">
        <f t="shared" si="881"/>
        <v>3.866779417227928</v>
      </c>
      <c r="GF456" s="2">
        <f t="shared" si="881"/>
        <v>3.7723644003055354</v>
      </c>
      <c r="GG456" s="2">
        <f t="shared" ref="GG456:GH456" si="937">100*((AVERAGE(CM454:CM456)/AVERAGE(CM442:CM444))-1)</f>
        <v>-1.0330374329392433</v>
      </c>
      <c r="GH456" s="2">
        <f t="shared" si="937"/>
        <v>7.9452056053944897</v>
      </c>
      <c r="GI456" s="2">
        <f t="shared" si="832"/>
        <v>-3.016730338558804</v>
      </c>
      <c r="GJ456" s="2">
        <f t="shared" si="833"/>
        <v>4.4061302681992265</v>
      </c>
      <c r="GK456" s="2" t="e">
        <v>#N/A</v>
      </c>
      <c r="GN456" s="2">
        <f t="shared" si="923"/>
        <v>0.29999999999999982</v>
      </c>
      <c r="GQ456" s="2">
        <f t="shared" si="909"/>
        <v>1.2999999999999998</v>
      </c>
      <c r="GT456" s="27">
        <f t="shared" ca="1" si="912"/>
        <v>100.54200542005421</v>
      </c>
      <c r="GU456" s="27">
        <f t="shared" ca="1" si="890"/>
        <v>105.12820512820514</v>
      </c>
      <c r="GV456" s="27">
        <f t="shared" ca="1" si="890"/>
        <v>103.71428571428571</v>
      </c>
      <c r="GW456" s="27">
        <f t="shared" ca="1" si="891"/>
        <v>100.59612518628913</v>
      </c>
      <c r="GX456" s="27">
        <f t="shared" ca="1" si="891"/>
        <v>100.75862068965517</v>
      </c>
      <c r="GY456" s="27">
        <f t="shared" ca="1" si="913"/>
        <v>100.6423982869379</v>
      </c>
      <c r="GZ456" s="27">
        <f t="shared" ca="1" si="914"/>
        <v>88.258877434135158</v>
      </c>
      <c r="HA456" s="27">
        <f t="shared" ca="1" si="892"/>
        <v>101.02803738317756</v>
      </c>
      <c r="HB456" s="27">
        <f t="shared" ca="1" si="892"/>
        <v>100.06523157208089</v>
      </c>
      <c r="HC456" s="27">
        <f t="shared" ca="1" si="892"/>
        <v>97.694753577106525</v>
      </c>
      <c r="HD456" s="27">
        <f t="shared" ca="1" si="892"/>
        <v>99.498567335243564</v>
      </c>
      <c r="HE456" s="27">
        <f t="shared" ca="1" si="915"/>
        <v>100.08928571428571</v>
      </c>
      <c r="HG456" s="27">
        <f t="shared" ca="1" si="916"/>
        <v>103.07262569832403</v>
      </c>
      <c r="HH456" s="27">
        <f t="shared" ca="1" si="893"/>
        <v>99.760191846522787</v>
      </c>
      <c r="HI456" s="27">
        <f t="shared" ca="1" si="893"/>
        <v>101.21457489878543</v>
      </c>
      <c r="HJ456" s="27">
        <f t="shared" ca="1" si="894"/>
        <v>101.51285930408471</v>
      </c>
      <c r="HK456" s="27">
        <f t="shared" ca="1" si="894"/>
        <v>103.71959942775393</v>
      </c>
      <c r="HL456" s="27">
        <f t="shared" ca="1" si="917"/>
        <v>102.63736263736263</v>
      </c>
      <c r="HM456" s="27">
        <f t="shared" ca="1" si="918"/>
        <v>129.71768202080239</v>
      </c>
      <c r="HN456" s="27">
        <f t="shared" ca="1" si="895"/>
        <v>99.534883720930239</v>
      </c>
      <c r="HO456" s="27">
        <f t="shared" ca="1" si="895"/>
        <v>101.25495376486128</v>
      </c>
      <c r="HP456" s="27">
        <f t="shared" ca="1" si="895"/>
        <v>102.1103896103896</v>
      </c>
      <c r="HQ456" s="27">
        <f t="shared" ca="1" si="895"/>
        <v>100.14347202295552</v>
      </c>
      <c r="HR456" s="27">
        <f t="shared" ca="1" si="919"/>
        <v>100.26857654431514</v>
      </c>
      <c r="HT456" s="27">
        <f t="shared" ca="1" si="896"/>
        <v>152.60304234224253</v>
      </c>
      <c r="HU456" s="27">
        <f t="shared" ca="1" si="896"/>
        <v>28.119642086934888</v>
      </c>
      <c r="HV456" s="27">
        <f t="shared" ca="1" si="896"/>
        <v>33.852407681498832</v>
      </c>
      <c r="HW456" s="27">
        <f t="shared" ca="1" si="897"/>
        <v>499.27238476168156</v>
      </c>
      <c r="HX456" s="27">
        <f t="shared" ca="1" si="897"/>
        <v>501.11772163030054</v>
      </c>
      <c r="HY456" s="27">
        <f t="shared" ca="1" si="802"/>
        <v>1000</v>
      </c>
      <c r="HZ456" s="27">
        <f t="shared" ca="1" si="898"/>
        <v>4.334394008788415</v>
      </c>
      <c r="IA456" s="27">
        <f t="shared" ca="1" si="898"/>
        <v>9.699299235326885</v>
      </c>
      <c r="IB456" s="27">
        <f t="shared" ca="1" si="898"/>
        <v>27.066437587428858</v>
      </c>
      <c r="IC456" s="27">
        <f t="shared" ca="1" si="898"/>
        <v>49.514619375768007</v>
      </c>
      <c r="ID456" s="27">
        <f t="shared" ca="1" si="898"/>
        <v>20.580835483266736</v>
      </c>
      <c r="IE456" s="27">
        <f t="shared" ca="1" si="898"/>
        <v>23.821303211012822</v>
      </c>
      <c r="IG456" s="28">
        <f t="shared" ca="1" si="899"/>
        <v>0.55054069126630689</v>
      </c>
      <c r="IH456" s="28">
        <f t="shared" ca="1" si="899"/>
        <v>0.13204765942197885</v>
      </c>
      <c r="II456" s="28">
        <f t="shared" ca="1" si="899"/>
        <v>0.16303988218441973</v>
      </c>
      <c r="IJ456" s="28">
        <f t="shared" ca="1" si="787"/>
        <v>1.0500149049531124</v>
      </c>
      <c r="IK456" s="24">
        <f t="shared" ca="1" si="803"/>
        <v>0.20438667208040701</v>
      </c>
      <c r="IL456" s="28">
        <f t="shared" ca="1" si="788"/>
        <v>2.267572078707397</v>
      </c>
      <c r="IM456" s="28">
        <f t="shared" ca="1" si="804"/>
        <v>3.2967032967032903</v>
      </c>
      <c r="IN456" s="3">
        <f t="shared" ca="1" si="805"/>
        <v>3.3175869836605094</v>
      </c>
      <c r="IO456" s="2">
        <f t="shared" si="827"/>
        <v>3.3</v>
      </c>
      <c r="IP456" s="30"/>
      <c r="IQ456" s="2">
        <f t="shared" ca="1" si="838"/>
        <v>0.84562823287270539</v>
      </c>
      <c r="IR456" s="3"/>
      <c r="IS456" s="3">
        <f ca="1">IH456-IH455</f>
        <v>0.25964014552621861</v>
      </c>
      <c r="IT456" s="3">
        <f ca="1">II456-II455</f>
        <v>9.3780196231946514E-2</v>
      </c>
      <c r="IU456" s="3">
        <f>IO456-IO455</f>
        <v>0.29999999999999982</v>
      </c>
      <c r="IV456" s="3">
        <f ca="1">IU456-IS456-IT456</f>
        <v>-5.3420341758165305E-2</v>
      </c>
      <c r="IW456" s="3"/>
      <c r="IX456" s="28">
        <f ca="1">$HL456/100*(GZ456-100)*AL456/1000+(HM456-100)*HZ456/$HY456</f>
        <v>6.5693395351194367E-2</v>
      </c>
      <c r="IY456" s="28">
        <f ca="1">$HL456/100*(HA456-100)*AM456/1000+(HN456-100)*IA456/$HY456</f>
        <v>5.2019910772202792E-3</v>
      </c>
      <c r="IZ456" s="28">
        <f ca="1">$HL456/100*(HB456-100)*AN456/1000+(HO456-100)*IB456/$HY456</f>
        <v>3.5880688564039177E-2</v>
      </c>
      <c r="JA456" s="28">
        <f ca="1">$HL456/100*(HC456-100)*AO456/1000+(HP456-100)*IC456/$HY456</f>
        <v>-1.0179212778804791E-2</v>
      </c>
      <c r="JB456" s="28">
        <f ca="1">$HL456/100*(HD456-100)*AP456/1000+(HQ456-100)*ID456/$HY456</f>
        <v>-6.3518174794401795E-3</v>
      </c>
      <c r="JC456" s="28">
        <f ca="1">$HL456/100*(HE456-100)*AQ456/1000+(HR456-100)*IE456/$HY456</f>
        <v>8.8334095847809081E-3</v>
      </c>
      <c r="JE456" s="3">
        <f t="shared" ca="1" si="906"/>
        <v>4.4312517623328024E-2</v>
      </c>
      <c r="JF456" s="3">
        <f t="shared" ca="1" si="906"/>
        <v>6.1712850289123246E-2</v>
      </c>
      <c r="JG456" s="3">
        <f t="shared" ca="1" si="906"/>
        <v>-5.6355135528338846E-4</v>
      </c>
      <c r="JH456" s="3">
        <f t="shared" ca="1" si="906"/>
        <v>-8.9226560394937232E-2</v>
      </c>
      <c r="JI456" s="3">
        <f t="shared" ca="1" si="906"/>
        <v>-4.2647761652336805E-3</v>
      </c>
      <c r="JJ456" s="3">
        <f t="shared" ca="1" si="906"/>
        <v>-9.5184878107362099E-3</v>
      </c>
      <c r="JK456" s="3">
        <f>IO456-IO455</f>
        <v>0.29999999999999982</v>
      </c>
      <c r="JL456" s="3">
        <f t="shared" ca="1" si="794"/>
        <v>0.25625103373195524</v>
      </c>
      <c r="JN456" s="10">
        <f>COUNTIF(EI456:ET456,"&gt;2")</f>
        <v>10</v>
      </c>
      <c r="JP456" s="2">
        <f>AVERAGE(CS456,CS444,CS432,CS420,CS408,CS396,CS384,CS372,CS360,CS348)</f>
        <v>0.43929765788142117</v>
      </c>
      <c r="JQ456" s="2">
        <f>CS456-JP456</f>
        <v>0.20310062905648441</v>
      </c>
      <c r="JR456" s="2">
        <f>AVERAGE(CT456,CT444,CT432,CT420,CT408,CT396,CT384,CT372,CT360,CT348)</f>
        <v>0.46034485907311345</v>
      </c>
      <c r="JS456" s="2">
        <f>CT456-JR456</f>
        <v>-9.4580411377429452E-2</v>
      </c>
      <c r="JT456" s="2">
        <f>AVERAGE(CS408,CS396,CS384,CS372,CS360,CS348,CS336,CS324,CS312,CS300)</f>
        <v>0.31815299948951237</v>
      </c>
      <c r="JU456" s="2">
        <f>MIN(CS408,CS396,CS384,CS372,CS360,CS348,CS336,CS324,CS312,CS300)</f>
        <v>0</v>
      </c>
      <c r="JV456" s="2">
        <f>MAX(CS408,CS396,CS384,CS372,CS360,CS348,CS336,CS324,CS312,CS300)-JU456</f>
        <v>1.1226252158894623</v>
      </c>
      <c r="JW456" s="2">
        <f>AVERAGE(CX408,CX396,CX384,CX372,CX360,CX348,CX336,CX324,CX312,CX300)</f>
        <v>0.23455617706411469</v>
      </c>
      <c r="JX456" s="2">
        <f>MIN(CX408,CX396,CX384,CX372,CX360,CX348,CX336,CX324,CX312,CX300)</f>
        <v>-9.6246390760354683E-2</v>
      </c>
      <c r="JY456" s="2">
        <f>MAX(CX408,CX396,CX384,CX372,CX360,CX348,CX336,CX324,CX312,CX300)-JX456</f>
        <v>0.7782583259692184</v>
      </c>
      <c r="JZ456" s="2">
        <f>AVERAGE(CT408,CT396,CT384,CT372,CT360,CT348,CT336,CT324,CT312,CT300)</f>
        <v>0.38083037907757905</v>
      </c>
      <c r="KA456" s="2">
        <f>MIN(CT408,CT396,CT384,CT372,CT360,CT348,CT336,CT324,CT312,CT300)</f>
        <v>0.18416206261510393</v>
      </c>
      <c r="KB456" s="2">
        <f>MAX(CT408,CT396,CT384,CT372,CT360,CT348,CT336,CT324,CT312,CT300)-KA456</f>
        <v>0.68314062602323078</v>
      </c>
      <c r="KC456" s="2">
        <f>AVERAGE(CW408,CW396,CW384,CW372,CW360,CW348,CW336,CW324,CW312,CW300)</f>
        <v>-0.19418934523919612</v>
      </c>
      <c r="KD456" s="2">
        <f>MIN(CW408,CW396,CW384,CW372,CW360,CW348,CW336,CW324,CW312,CW300)</f>
        <v>-0.77444336882865161</v>
      </c>
      <c r="KE456" s="2">
        <f>MAX(CW408,CW396,CW384,CW372,CW360,CW348,CW336,CW324,CW312,CW300)-KD456</f>
        <v>1.3811167763109511</v>
      </c>
      <c r="KH456" s="2" t="e">
        <f>(DN456*$DN$4)+(FB456*$FB$3)+(FC456*$FC$3)+(FD456*$FD$3)+(FE456*$FE$3)+(FF456*$FF$3)+(FG456*$FG$3)</f>
        <v>#N/A</v>
      </c>
      <c r="KI456" s="2" t="e">
        <f>F456-KH456</f>
        <v>#N/A</v>
      </c>
      <c r="KJ456" s="2" t="e">
        <f>MAX(DN456,FB456:FG456)</f>
        <v>#N/A</v>
      </c>
      <c r="KK456" s="2" t="e">
        <f>MIN(DN456,FB456:FG456)</f>
        <v>#N/A</v>
      </c>
      <c r="KL456" s="2" t="e">
        <f t="shared" si="828"/>
        <v>#N/A</v>
      </c>
      <c r="KO456" s="2">
        <f>KO455+(KO458-KO455)*1/3</f>
        <v>84.292270000000002</v>
      </c>
      <c r="KP456" s="2">
        <f>100*((BO450/BO438)-1)</f>
        <v>7.071302298173876E-2</v>
      </c>
      <c r="KQ456" s="2">
        <f t="shared" si="857"/>
        <v>0.43613110900182495</v>
      </c>
      <c r="KR456" s="2">
        <f>100*((BO444/BO432)-1)</f>
        <v>2.499396281091526</v>
      </c>
      <c r="KS456" s="2">
        <f t="shared" si="850"/>
        <v>2.2689702161092562</v>
      </c>
      <c r="KT456" s="3">
        <f>KT455+(KT458-KT455)*1/3</f>
        <v>1.3355016666666668</v>
      </c>
      <c r="KU456" s="3">
        <f>KU455+(KU458-KU455)*1/3</f>
        <v>84.292270000000002</v>
      </c>
      <c r="KV456" s="3">
        <f t="shared" si="773"/>
        <v>63.11655919560814</v>
      </c>
      <c r="KW456" s="2">
        <f t="shared" si="774"/>
        <v>116.48011844034831</v>
      </c>
      <c r="KX456" s="2">
        <f t="shared" si="837"/>
        <v>115.4635474110747</v>
      </c>
      <c r="LA456">
        <v>2</v>
      </c>
      <c r="LB456">
        <v>0</v>
      </c>
      <c r="LE456" s="2">
        <v>158.1817266621363</v>
      </c>
      <c r="LF456" s="2">
        <v>171.85690291751584</v>
      </c>
      <c r="LG456" s="2">
        <v>110.00774922486328</v>
      </c>
      <c r="LH456" s="2">
        <v>106.00841349786224</v>
      </c>
      <c r="LI456" s="2">
        <v>111.76188972595651</v>
      </c>
      <c r="LJ456" s="2">
        <v>117.27659366274071</v>
      </c>
      <c r="LK456" s="2">
        <v>123.81143997304451</v>
      </c>
      <c r="LL456" s="2">
        <v>141.76283344554352</v>
      </c>
      <c r="LM456" s="2">
        <v>146.48735707812926</v>
      </c>
      <c r="LN456" s="2">
        <v>131.51877235008214</v>
      </c>
      <c r="LO456" s="2">
        <v>168.10359877702632</v>
      </c>
      <c r="LP456" s="2">
        <v>158.73495232816938</v>
      </c>
      <c r="LQ456" s="2">
        <v>173.74807150728239</v>
      </c>
      <c r="LR456" s="2">
        <v>156.24643053183223</v>
      </c>
      <c r="LS456" s="2">
        <v>149.61540153647971</v>
      </c>
      <c r="LT456" s="2">
        <v>189.06391751508778</v>
      </c>
      <c r="LU456" s="2">
        <v>150.38714544613646</v>
      </c>
      <c r="LV456" s="2">
        <v>150.66000786628601</v>
      </c>
      <c r="LW456" s="2">
        <v>123.02657469617225</v>
      </c>
      <c r="LX456" s="2">
        <v>82.104025409147354</v>
      </c>
      <c r="LY456" s="2">
        <v>107.76457114429589</v>
      </c>
      <c r="LZ456" s="2">
        <v>145.90054258109961</v>
      </c>
      <c r="MA456" s="2">
        <v>153.29492460288603</v>
      </c>
      <c r="MB456" s="2">
        <v>147.08557858926147</v>
      </c>
      <c r="MC456" s="2">
        <v>167.05904281749167</v>
      </c>
      <c r="MD456" s="2">
        <v>137.77843874847264</v>
      </c>
      <c r="ME456" s="2">
        <v>172.58668833486593</v>
      </c>
      <c r="MF456" s="2">
        <v>151.76943002641187</v>
      </c>
      <c r="MG456" s="2">
        <v>164.96503985465273</v>
      </c>
      <c r="MH456" s="2">
        <v>116.63121014490521</v>
      </c>
      <c r="MI456" s="2">
        <v>192.48908394591359</v>
      </c>
      <c r="MJ456" s="2">
        <v>159.03787261454443</v>
      </c>
      <c r="MK456" s="2">
        <v>152.47856068842606</v>
      </c>
      <c r="ML456" s="2">
        <v>134.07112181854765</v>
      </c>
      <c r="MM456" s="2">
        <v>143.21214126284406</v>
      </c>
      <c r="MN456" s="2">
        <v>181.5157959656259</v>
      </c>
      <c r="MO456" s="2">
        <v>175.24160076313814</v>
      </c>
      <c r="MP456" s="2">
        <v>175.87541792728808</v>
      </c>
      <c r="MQ456" s="2">
        <v>87.752903084319811</v>
      </c>
      <c r="MR456" s="2">
        <v>98.025869523085532</v>
      </c>
      <c r="MS456" s="10">
        <v>159.62840359434136</v>
      </c>
      <c r="MT456" s="2">
        <v>161.46234299575323</v>
      </c>
      <c r="MU456" s="2">
        <v>143.61554695401833</v>
      </c>
      <c r="MV456" s="2">
        <v>87.360126033027825</v>
      </c>
      <c r="MX456" s="22">
        <v>0.44159999999999999</v>
      </c>
      <c r="MY456" s="22">
        <v>0.1045</v>
      </c>
      <c r="MZ456" s="22">
        <v>0.73050000000000004</v>
      </c>
      <c r="NA456" s="22">
        <v>0.45569999999999999</v>
      </c>
      <c r="NB456" s="22">
        <v>0.46200000000000002</v>
      </c>
      <c r="NC456" s="22">
        <v>0.4481</v>
      </c>
      <c r="ND456" s="22">
        <v>0.54349999999999998</v>
      </c>
      <c r="NE456" s="22">
        <v>2.9571000000000001</v>
      </c>
      <c r="NF456" s="22">
        <v>0.66879999999999995</v>
      </c>
      <c r="NG456" s="22">
        <v>3.9287000000000001</v>
      </c>
      <c r="NH456" s="23">
        <v>8.7449999999999992</v>
      </c>
      <c r="NI456" s="22">
        <v>19.091799999999999</v>
      </c>
      <c r="NJ456" s="22">
        <v>0.27539999999999998</v>
      </c>
      <c r="NK456" s="22">
        <v>0.20130000000000001</v>
      </c>
      <c r="NL456" s="23">
        <v>7.6219999999999999</v>
      </c>
      <c r="NM456" s="3">
        <v>3.04</v>
      </c>
      <c r="NN456" s="22">
        <v>3.1596000000000002</v>
      </c>
      <c r="NO456" s="22">
        <v>4.2942</v>
      </c>
      <c r="NP456" s="22">
        <v>7.9200000000000007E-2</v>
      </c>
      <c r="NQ456" s="22">
        <v>4.2348999999999997</v>
      </c>
      <c r="NR456" s="23">
        <v>0.13100000000000001</v>
      </c>
      <c r="NS456" s="22">
        <v>2.1214</v>
      </c>
      <c r="NT456" s="22">
        <v>12.1999</v>
      </c>
      <c r="NU456" s="23">
        <v>10.48</v>
      </c>
      <c r="NV456" s="3">
        <v>5.14</v>
      </c>
      <c r="NW456" s="22">
        <v>0.85160000000000002</v>
      </c>
      <c r="NX456" s="22">
        <v>1.3631</v>
      </c>
      <c r="NY456" s="22">
        <v>78.287400000000005</v>
      </c>
      <c r="NZ456" s="22">
        <v>28.468699999999998</v>
      </c>
      <c r="OA456" s="23">
        <v>3.29</v>
      </c>
      <c r="OB456" s="22">
        <v>1.0938000000000001</v>
      </c>
      <c r="OC456" s="22">
        <v>1.7473000000000001</v>
      </c>
      <c r="OD456" s="22">
        <v>3.5596999999999999</v>
      </c>
      <c r="OE456" s="22">
        <v>2.3759999999999999</v>
      </c>
      <c r="OF456" s="22">
        <v>10.6404</v>
      </c>
      <c r="OG456" s="22">
        <v>0.49859999999999999</v>
      </c>
      <c r="OH456" s="23">
        <v>3.99</v>
      </c>
      <c r="OI456" s="22">
        <v>4.0643000000000002</v>
      </c>
      <c r="OJ456" s="22">
        <v>9.0931999999999995</v>
      </c>
      <c r="OK456" s="22">
        <v>5.2138999999999998</v>
      </c>
      <c r="OL456" s="22">
        <v>0.50380000000000003</v>
      </c>
      <c r="OM456" s="23">
        <v>3.4489999999999998</v>
      </c>
      <c r="ON456" s="22">
        <v>3.4371</v>
      </c>
      <c r="OO456" s="22">
        <v>10.848599999999999</v>
      </c>
      <c r="OQ456">
        <f t="shared" si="829"/>
        <v>-2</v>
      </c>
      <c r="OR456" s="23">
        <f t="shared" ca="1" si="871"/>
        <v>1.0057234594567006</v>
      </c>
      <c r="OS456" s="23">
        <f t="shared" ca="1" si="871"/>
        <v>1.0073944360660203</v>
      </c>
      <c r="OT456" s="23">
        <f t="shared" ca="1" si="871"/>
        <v>1.007876680692622</v>
      </c>
      <c r="OU456" s="23">
        <f t="shared" ca="1" si="871"/>
        <v>1.0016202971103341</v>
      </c>
      <c r="OV456" s="23">
        <f t="shared" ca="1" si="871"/>
        <v>1.0013667762094043</v>
      </c>
      <c r="OW456" s="23">
        <f t="shared" ca="1" si="871"/>
        <v>0.99918756441930001</v>
      </c>
      <c r="OX456" s="23">
        <f t="shared" ca="1" si="871"/>
        <v>1.0003656870266382</v>
      </c>
      <c r="OY456" s="23">
        <f t="shared" ca="1" si="871"/>
        <v>1.0047483742182723</v>
      </c>
      <c r="OZ456" s="23">
        <f t="shared" ca="1" si="871"/>
        <v>1.0066423020314115</v>
      </c>
      <c r="PA456" s="23">
        <f t="shared" ca="1" si="869"/>
        <v>1.0020090068749394</v>
      </c>
      <c r="PB456" s="23">
        <f t="shared" ca="1" si="869"/>
        <v>1.0134166501909774</v>
      </c>
      <c r="PC456" s="23">
        <f t="shared" ca="1" si="869"/>
        <v>1.026579349356443</v>
      </c>
      <c r="PD456" s="23">
        <f t="shared" ca="1" si="869"/>
        <v>1.0005297209757236</v>
      </c>
      <c r="PE456" s="23">
        <f t="shared" ca="1" si="869"/>
        <v>1.0060303417881094</v>
      </c>
      <c r="PF456" s="23">
        <f t="shared" ca="1" si="869"/>
        <v>0.98948509353361014</v>
      </c>
      <c r="PG456" s="23">
        <f t="shared" ca="1" si="869"/>
        <v>1.0142727805823206</v>
      </c>
      <c r="PH456" s="23">
        <f t="shared" ca="1" si="870"/>
        <v>1.0033504742908894</v>
      </c>
      <c r="PI456" s="23">
        <f t="shared" ca="1" si="870"/>
        <v>1.0117777977475872</v>
      </c>
      <c r="PJ456" s="23">
        <f t="shared" ca="1" si="870"/>
        <v>1.0259733203894157</v>
      </c>
      <c r="PK456" s="23">
        <f t="shared" ca="1" si="870"/>
        <v>0.98528793916847601</v>
      </c>
      <c r="PL456" s="23">
        <f t="shared" ca="1" si="870"/>
        <v>0.99742130144480234</v>
      </c>
      <c r="PM456" s="23">
        <f t="shared" ca="1" si="870"/>
        <v>1.0090616546709597</v>
      </c>
      <c r="PN456" s="23">
        <f t="shared" ca="1" si="870"/>
        <v>1.0073395444219109</v>
      </c>
      <c r="PO456" s="23">
        <f t="shared" ca="1" si="870"/>
        <v>0.97377030905317541</v>
      </c>
      <c r="PP456" s="23">
        <f t="shared" ca="1" si="870"/>
        <v>1.0058947870558899</v>
      </c>
      <c r="PQ456" s="23">
        <f t="shared" ca="1" si="870"/>
        <v>0.9831437359038907</v>
      </c>
      <c r="PR456" s="23">
        <f t="shared" ca="1" si="910"/>
        <v>1.0060960848079601</v>
      </c>
      <c r="PS456" s="23">
        <f t="shared" ca="1" si="910"/>
        <v>1.0097740560015553</v>
      </c>
      <c r="PT456" s="23">
        <f t="shared" ca="1" si="910"/>
        <v>1.0060244501945899</v>
      </c>
      <c r="PU456" s="23">
        <f t="shared" ca="1" si="910"/>
        <v>1.000948438213882</v>
      </c>
      <c r="PV456" s="23">
        <f t="shared" ca="1" si="910"/>
        <v>0.98750034395145059</v>
      </c>
      <c r="PW456" s="23">
        <f t="shared" ca="1" si="910"/>
        <v>1.0046590797034527</v>
      </c>
      <c r="PX456" s="23">
        <f t="shared" ca="1" si="855"/>
        <v>1.0040708570693888</v>
      </c>
      <c r="PY456" s="23">
        <f t="shared" ca="1" si="855"/>
        <v>1.0019023762625827</v>
      </c>
      <c r="PZ456" s="23">
        <f t="shared" ca="1" si="855"/>
        <v>1.0059174354256493</v>
      </c>
      <c r="QA456" s="23">
        <f t="shared" ca="1" si="855"/>
        <v>1.0130522517701326</v>
      </c>
      <c r="QB456" s="23">
        <f t="shared" ca="1" si="855"/>
        <v>1.0119498896477159</v>
      </c>
      <c r="QC456" s="23">
        <f t="shared" ca="1" si="855"/>
        <v>1.0153986305463818</v>
      </c>
      <c r="QD456" s="23">
        <f t="shared" ca="1" si="855"/>
        <v>1.0003089373170417</v>
      </c>
      <c r="QE456" s="23">
        <f t="shared" ca="1" si="855"/>
        <v>1.0038999972435205</v>
      </c>
      <c r="QF456" s="23">
        <f t="shared" ca="1" si="883"/>
        <v>0.9964367713782748</v>
      </c>
      <c r="QG456" s="23">
        <f t="shared" ca="1" si="883"/>
        <v>1.005642311295686</v>
      </c>
      <c r="QH456" s="23">
        <f t="shared" ca="1" si="883"/>
        <v>1.0097639607744846</v>
      </c>
      <c r="QI456" s="23">
        <f t="shared" ca="1" si="883"/>
        <v>1.0001546933823109</v>
      </c>
      <c r="QJ456" s="26">
        <f t="shared" ref="QJ456" ca="1" si="938">SUMPRODUCT(OR456:QI456,MX456:OO456)/SUM(MX456:OO456)</f>
        <v>1.0064078417924469</v>
      </c>
      <c r="QL456" s="3">
        <f t="shared" ca="1" si="922"/>
        <v>146.97061797411502</v>
      </c>
      <c r="QM456" s="3">
        <f t="shared" ca="1" si="925"/>
        <v>0.37965340960177674</v>
      </c>
      <c r="QN456" s="3">
        <f t="shared" ca="1" si="933"/>
        <v>0.38707341653553645</v>
      </c>
      <c r="QO456" s="3">
        <f t="shared" ca="1" si="762"/>
        <v>1.1677897322723174</v>
      </c>
      <c r="QP456" s="3">
        <f t="shared" ca="1" si="795"/>
        <v>1.9881766928138589</v>
      </c>
      <c r="QQ456" s="2">
        <f t="shared" ca="1" si="810"/>
        <v>4.1142479368445395</v>
      </c>
      <c r="QR456" s="3">
        <f t="shared" ca="1" si="926"/>
        <v>4.6521853751916753</v>
      </c>
      <c r="QS456" s="3">
        <f t="shared" ca="1" si="934"/>
        <v>4.7528801676777341</v>
      </c>
      <c r="QT456" s="3">
        <f t="shared" ref="QT456" ca="1" si="939">100*((AVERAGE(QL454:QL456)/AVERAGE(QL451:QL453))^4-1)</f>
        <v>4.7536217816766646</v>
      </c>
      <c r="QU456" s="3">
        <f t="shared" ca="1" si="782"/>
        <v>4.0158818512461947</v>
      </c>
    </row>
    <row r="457" spans="1:463" x14ac:dyDescent="0.35">
      <c r="A457" t="s">
        <v>1522</v>
      </c>
      <c r="B457" s="21">
        <v>46113</v>
      </c>
      <c r="AG457" s="22">
        <v>481.63339999999999</v>
      </c>
      <c r="AH457" s="22">
        <v>518.36659999999995</v>
      </c>
      <c r="AI457" s="22">
        <v>146.77090000000001</v>
      </c>
      <c r="AJ457" s="22">
        <v>26.3688</v>
      </c>
      <c r="AK457" s="22">
        <v>31.982099999999999</v>
      </c>
      <c r="AL457" s="22">
        <v>5.2374000000000001</v>
      </c>
      <c r="AM457" s="22">
        <v>9.2056000000000004</v>
      </c>
      <c r="AN457" s="22">
        <v>28.581099999999999</v>
      </c>
      <c r="AO457" s="22">
        <v>48.466700000000003</v>
      </c>
      <c r="AP457" s="22">
        <v>18.0792</v>
      </c>
      <c r="AQ457" s="22">
        <v>26.577400000000001</v>
      </c>
      <c r="IE457" s="31"/>
      <c r="IG457" s="32"/>
      <c r="IH457" s="32"/>
      <c r="II457" s="32"/>
      <c r="IJ457" s="32"/>
      <c r="IK457" s="32"/>
      <c r="IL457" s="32"/>
      <c r="IM457" s="32"/>
      <c r="IN457" s="30"/>
      <c r="IO457" s="30"/>
      <c r="IP457" s="30"/>
      <c r="IQ457" s="30"/>
      <c r="IR457" s="30"/>
      <c r="IS457" s="30"/>
      <c r="IT457" s="30"/>
      <c r="IU457" s="30"/>
      <c r="IV457" s="30"/>
      <c r="IW457" s="30"/>
      <c r="IX457" s="32"/>
      <c r="IY457" s="32"/>
      <c r="IZ457" s="32"/>
      <c r="JA457" s="32"/>
      <c r="JB457" s="32"/>
      <c r="JC457" s="32"/>
      <c r="KO457" s="2">
        <f>KO456+(KO458-KO455)*1/3</f>
        <v>83.791210000000007</v>
      </c>
      <c r="KP457" s="2">
        <f>100*((BO451/BO439)-1)</f>
        <v>-0.44806037023935597</v>
      </c>
      <c r="KQ457" s="2">
        <f t="shared" si="857"/>
        <v>-2.8959662329142155E-2</v>
      </c>
      <c r="KR457" s="2">
        <f>100*((BO445/BO433)-1)</f>
        <v>2.7922787422605344</v>
      </c>
      <c r="KS457" s="2">
        <f t="shared" si="850"/>
        <v>2.6856467133420825</v>
      </c>
      <c r="KT457" s="3">
        <f>KT456+(KT458-KT455)*1/3</f>
        <v>1.3231033333333335</v>
      </c>
      <c r="KU457" s="3">
        <f>KU456+(KU458-KU455)*1/3</f>
        <v>83.791210000000007</v>
      </c>
      <c r="KV457" s="3">
        <f t="shared" si="773"/>
        <v>63.329301566267183</v>
      </c>
      <c r="KW457" s="2">
        <f t="shared" si="774"/>
        <v>116.07736512324674</v>
      </c>
      <c r="KX457" s="2">
        <f t="shared" si="837"/>
        <v>115.85273194701887</v>
      </c>
      <c r="LA457">
        <v>2</v>
      </c>
      <c r="LB457">
        <v>0</v>
      </c>
      <c r="MX457" s="22">
        <v>0.44159999999999999</v>
      </c>
      <c r="MY457" s="22">
        <v>0.1045</v>
      </c>
      <c r="MZ457" s="22">
        <v>0.73050000000000004</v>
      </c>
      <c r="NA457" s="22">
        <v>0.45569999999999999</v>
      </c>
      <c r="NB457" s="22">
        <v>0.46200000000000002</v>
      </c>
      <c r="NC457" s="22">
        <v>0.4481</v>
      </c>
      <c r="ND457" s="22">
        <v>0.54349999999999998</v>
      </c>
      <c r="NE457" s="22">
        <v>2.9571000000000001</v>
      </c>
      <c r="NF457" s="22">
        <v>0.66879999999999995</v>
      </c>
      <c r="NG457" s="22">
        <v>3.9287000000000001</v>
      </c>
      <c r="NH457" s="23">
        <v>8.7449999999999992</v>
      </c>
      <c r="NI457" s="22">
        <v>19.091799999999999</v>
      </c>
      <c r="NJ457" s="22">
        <v>0.27539999999999998</v>
      </c>
      <c r="NK457" s="22">
        <v>0.20130000000000001</v>
      </c>
      <c r="NL457" s="23">
        <v>7.6219999999999999</v>
      </c>
      <c r="NM457" s="3">
        <v>3.04</v>
      </c>
      <c r="NN457" s="22">
        <v>3.1596000000000002</v>
      </c>
      <c r="NO457" s="22">
        <v>4.2942</v>
      </c>
      <c r="NP457" s="22">
        <v>7.9200000000000007E-2</v>
      </c>
      <c r="NQ457" s="22">
        <v>4.2348999999999997</v>
      </c>
      <c r="NR457" s="23">
        <v>0.13100000000000001</v>
      </c>
      <c r="NS457" s="22">
        <v>2.1214</v>
      </c>
      <c r="NT457" s="22">
        <v>12.1999</v>
      </c>
      <c r="NU457" s="23">
        <v>10.48</v>
      </c>
      <c r="NV457" s="3">
        <v>5.14</v>
      </c>
      <c r="NW457" s="22">
        <v>0.85160000000000002</v>
      </c>
      <c r="NX457" s="22">
        <v>1.3631</v>
      </c>
      <c r="NY457" s="22">
        <v>78.287400000000005</v>
      </c>
      <c r="NZ457" s="22">
        <v>28.468699999999998</v>
      </c>
      <c r="OA457" s="23">
        <v>3.29</v>
      </c>
      <c r="OB457" s="22">
        <v>1.0938000000000001</v>
      </c>
      <c r="OC457" s="22">
        <v>1.7473000000000001</v>
      </c>
      <c r="OD457" s="22">
        <v>3.5596999999999999</v>
      </c>
      <c r="OE457" s="22">
        <v>2.3759999999999999</v>
      </c>
      <c r="OF457" s="22">
        <v>10.6404</v>
      </c>
      <c r="OG457" s="22">
        <v>0.49859999999999999</v>
      </c>
      <c r="OH457" s="23">
        <v>3.99</v>
      </c>
      <c r="OI457" s="22">
        <v>4.0643000000000002</v>
      </c>
      <c r="OJ457" s="22">
        <v>9.0931999999999995</v>
      </c>
      <c r="OK457" s="22">
        <v>5.2138999999999998</v>
      </c>
      <c r="OL457" s="22">
        <v>0.50380000000000003</v>
      </c>
      <c r="OM457" s="23">
        <v>3.4489999999999998</v>
      </c>
      <c r="ON457" s="22">
        <v>3.4371</v>
      </c>
      <c r="OO457" s="22">
        <v>10.848599999999999</v>
      </c>
    </row>
    <row r="458" spans="1:463" x14ac:dyDescent="0.35">
      <c r="A458" t="s">
        <v>1523</v>
      </c>
      <c r="B458" s="21">
        <v>46143</v>
      </c>
      <c r="AG458" s="22">
        <v>481.63339999999999</v>
      </c>
      <c r="AH458" s="22">
        <v>518.36659999999995</v>
      </c>
      <c r="AI458" s="22">
        <v>146.77090000000001</v>
      </c>
      <c r="AJ458" s="22">
        <v>26.3688</v>
      </c>
      <c r="AK458" s="22">
        <v>31.982099999999999</v>
      </c>
      <c r="AL458" s="22">
        <v>5.2374000000000001</v>
      </c>
      <c r="AM458" s="22">
        <v>9.2056000000000004</v>
      </c>
      <c r="AN458" s="22">
        <v>28.581099999999999</v>
      </c>
      <c r="AO458" s="22">
        <v>48.466700000000003</v>
      </c>
      <c r="AP458" s="22">
        <v>18.0792</v>
      </c>
      <c r="AQ458" s="22">
        <v>26.577400000000001</v>
      </c>
      <c r="IE458" s="31"/>
      <c r="IG458" s="32"/>
      <c r="IH458" s="32"/>
      <c r="II458" s="32"/>
      <c r="IJ458" s="32"/>
      <c r="IK458" s="32"/>
      <c r="IL458" s="32"/>
      <c r="IM458" s="32"/>
      <c r="IN458" s="30"/>
      <c r="IO458" s="30"/>
      <c r="IP458" s="30"/>
      <c r="IQ458" s="30"/>
      <c r="IR458" s="30"/>
      <c r="IS458" s="30"/>
      <c r="IT458" s="30"/>
      <c r="IU458" s="30"/>
      <c r="IV458" s="30"/>
      <c r="IW458" s="30"/>
      <c r="IX458" s="32"/>
      <c r="IY458" s="32"/>
      <c r="IZ458" s="32"/>
      <c r="JA458" s="32"/>
      <c r="JB458" s="32"/>
      <c r="JC458" s="32"/>
      <c r="KO458" s="2">
        <f>'[1]Model data'!L192</f>
        <v>83.290149999999997</v>
      </c>
      <c r="KP458" s="2">
        <f>100*((BO452/BO440)-1)</f>
        <v>-0.94887913651998668</v>
      </c>
      <c r="KQ458" s="2">
        <f t="shared" si="857"/>
        <v>-0.49292558854844293</v>
      </c>
      <c r="KR458" s="2">
        <f>100*((BO446/BO434)-1)</f>
        <v>3.5399299263018102</v>
      </c>
      <c r="KS458" s="2">
        <f t="shared" si="850"/>
        <v>3.1009936935199711</v>
      </c>
      <c r="KT458" s="3">
        <f>'[1]Model data'!K192</f>
        <v>1.310705</v>
      </c>
      <c r="KU458" s="3">
        <f>'[1]Model data'!L192</f>
        <v>83.290149999999997</v>
      </c>
      <c r="KV458" s="3">
        <f t="shared" si="773"/>
        <v>63.546068718742966</v>
      </c>
      <c r="KW458" s="2">
        <f t="shared" si="774"/>
        <v>115.67461180614515</v>
      </c>
      <c r="KX458" s="2">
        <f t="shared" si="837"/>
        <v>116.24927929855433</v>
      </c>
      <c r="LA458">
        <v>2</v>
      </c>
      <c r="LB458">
        <v>0</v>
      </c>
      <c r="MX458" s="22">
        <v>0.44159999999999999</v>
      </c>
      <c r="MY458" s="22">
        <v>0.1045</v>
      </c>
      <c r="MZ458" s="22">
        <v>0.73050000000000004</v>
      </c>
      <c r="NA458" s="22">
        <v>0.45569999999999999</v>
      </c>
      <c r="NB458" s="22">
        <v>0.46200000000000002</v>
      </c>
      <c r="NC458" s="22">
        <v>0.4481</v>
      </c>
      <c r="ND458" s="22">
        <v>0.54349999999999998</v>
      </c>
      <c r="NE458" s="22">
        <v>2.9571000000000001</v>
      </c>
      <c r="NF458" s="22">
        <v>0.66879999999999995</v>
      </c>
      <c r="NG458" s="22">
        <v>3.9287000000000001</v>
      </c>
      <c r="NH458" s="23">
        <v>8.7449999999999992</v>
      </c>
      <c r="NI458" s="22">
        <v>19.091799999999999</v>
      </c>
      <c r="NJ458" s="22">
        <v>0.27539999999999998</v>
      </c>
      <c r="NK458" s="22">
        <v>0.20130000000000001</v>
      </c>
      <c r="NL458" s="23">
        <v>7.6219999999999999</v>
      </c>
      <c r="NM458" s="3">
        <v>3.04</v>
      </c>
      <c r="NN458" s="22">
        <v>3.1596000000000002</v>
      </c>
      <c r="NO458" s="22">
        <v>4.2942</v>
      </c>
      <c r="NP458" s="22">
        <v>7.9200000000000007E-2</v>
      </c>
      <c r="NQ458" s="22">
        <v>4.2348999999999997</v>
      </c>
      <c r="NR458" s="23">
        <v>0.13100000000000001</v>
      </c>
      <c r="NS458" s="22">
        <v>2.1214</v>
      </c>
      <c r="NT458" s="22">
        <v>12.1999</v>
      </c>
      <c r="NU458" s="23">
        <v>10.48</v>
      </c>
      <c r="NV458" s="3">
        <v>5.14</v>
      </c>
      <c r="NW458" s="22">
        <v>0.85160000000000002</v>
      </c>
      <c r="NX458" s="22">
        <v>1.3631</v>
      </c>
      <c r="NY458" s="22">
        <v>78.287400000000005</v>
      </c>
      <c r="NZ458" s="22">
        <v>28.468699999999998</v>
      </c>
      <c r="OA458" s="23">
        <v>3.29</v>
      </c>
      <c r="OB458" s="22">
        <v>1.0938000000000001</v>
      </c>
      <c r="OC458" s="22">
        <v>1.7473000000000001</v>
      </c>
      <c r="OD458" s="22">
        <v>3.5596999999999999</v>
      </c>
      <c r="OE458" s="22">
        <v>2.3759999999999999</v>
      </c>
      <c r="OF458" s="22">
        <v>10.6404</v>
      </c>
      <c r="OG458" s="22">
        <v>0.49859999999999999</v>
      </c>
      <c r="OH458" s="23">
        <v>3.99</v>
      </c>
      <c r="OI458" s="22">
        <v>4.0643000000000002</v>
      </c>
      <c r="OJ458" s="22">
        <v>9.0931999999999995</v>
      </c>
      <c r="OK458" s="22">
        <v>5.2138999999999998</v>
      </c>
      <c r="OL458" s="22">
        <v>0.50380000000000003</v>
      </c>
      <c r="OM458" s="23">
        <v>3.4489999999999998</v>
      </c>
      <c r="ON458" s="22">
        <v>3.4371</v>
      </c>
      <c r="OO458" s="22">
        <v>10.848599999999999</v>
      </c>
    </row>
    <row r="459" spans="1:463" x14ac:dyDescent="0.35">
      <c r="A459" t="s">
        <v>1524</v>
      </c>
      <c r="B459" s="21">
        <v>46174</v>
      </c>
      <c r="AG459" s="22">
        <v>481.63339999999999</v>
      </c>
      <c r="AH459" s="22">
        <v>518.36659999999995</v>
      </c>
      <c r="AI459" s="22">
        <v>146.77090000000001</v>
      </c>
      <c r="AJ459" s="22">
        <v>26.3688</v>
      </c>
      <c r="AK459" s="22">
        <v>31.982099999999999</v>
      </c>
      <c r="AL459" s="22">
        <v>5.2374000000000001</v>
      </c>
      <c r="AM459" s="22">
        <v>9.2056000000000004</v>
      </c>
      <c r="AN459" s="22">
        <v>28.581099999999999</v>
      </c>
      <c r="AO459" s="22">
        <v>48.466700000000003</v>
      </c>
      <c r="AP459" s="22">
        <v>18.0792</v>
      </c>
      <c r="AQ459" s="22">
        <v>26.577400000000001</v>
      </c>
      <c r="IE459" s="31" t="s">
        <v>1072</v>
      </c>
      <c r="IG459" s="32">
        <f t="shared" ref="IG459:IM460" ca="1" si="940">IG455-IG454</f>
        <v>-7.0125394110330364E-2</v>
      </c>
      <c r="IH459" s="32">
        <f t="shared" ca="1" si="940"/>
        <v>-6.7514802082069003E-2</v>
      </c>
      <c r="II459" s="32">
        <f t="shared" ca="1" si="940"/>
        <v>8.3740976312715598E-4</v>
      </c>
      <c r="IJ459" s="32">
        <f t="shared" ca="1" si="940"/>
        <v>-4.4506513672276315E-2</v>
      </c>
      <c r="IK459" s="32">
        <f t="shared" ca="1" si="940"/>
        <v>9.2296272756995867E-2</v>
      </c>
      <c r="IL459" s="32">
        <f t="shared" ca="1" si="940"/>
        <v>-4.0821559030093546E-2</v>
      </c>
      <c r="IM459" s="32">
        <f t="shared" ca="1" si="940"/>
        <v>-1.3359110261538909E-2</v>
      </c>
      <c r="IN459" s="30"/>
      <c r="IO459" s="30"/>
      <c r="IP459" s="30"/>
      <c r="IQ459" s="30"/>
      <c r="IR459" s="30"/>
      <c r="IS459" s="30"/>
      <c r="IT459" s="30"/>
      <c r="IU459" s="30"/>
      <c r="IV459" s="30"/>
      <c r="IW459" s="30"/>
      <c r="IX459" s="32">
        <f t="shared" ref="IX459:JC460" ca="1" si="941">IX455-IX454</f>
        <v>2.7528355778728392E-2</v>
      </c>
      <c r="IY459" s="32">
        <f t="shared" ca="1" si="941"/>
        <v>7.2985411675231537E-3</v>
      </c>
      <c r="IZ459" s="32">
        <f t="shared" ca="1" si="941"/>
        <v>1.0602490043014334E-2</v>
      </c>
      <c r="JA459" s="32">
        <f t="shared" ca="1" si="941"/>
        <v>5.8590792800969876E-2</v>
      </c>
      <c r="JB459" s="32">
        <f t="shared" ca="1" si="941"/>
        <v>-1.1425250272242081E-2</v>
      </c>
      <c r="JC459" s="32">
        <f t="shared" ca="1" si="941"/>
        <v>-6.0460200127813168E-3</v>
      </c>
      <c r="KO459" s="2">
        <f>KO458+(KO461-KO458)*1/3</f>
        <v>83.003150000000005</v>
      </c>
      <c r="KP459" s="2"/>
      <c r="KQ459" s="2">
        <f t="shared" si="857"/>
        <v>-1.8445732106886492E-2</v>
      </c>
      <c r="KR459" s="2">
        <f>100*((BO447/BO435)-1)</f>
        <v>2.9704156186369568</v>
      </c>
      <c r="KS459" s="2">
        <f t="shared" si="850"/>
        <v>2.3602163497984163</v>
      </c>
      <c r="KT459" s="3">
        <f>KT458+(KT461-KT458)*1/3</f>
        <v>1.3075223333333332</v>
      </c>
      <c r="KU459" s="3">
        <f>KU458+(KU461-KU458)*1/3</f>
        <v>83.003150000000005</v>
      </c>
      <c r="KV459" s="3">
        <f t="shared" ref="KV459:KV503" si="942">KU459/KT459</f>
        <v>63.481248376382105</v>
      </c>
      <c r="KW459" s="2">
        <f t="shared" ref="KW459:KW515" si="943">100*(KU462/KU$373)</f>
        <v>115.32634011371583</v>
      </c>
      <c r="KX459" s="2">
        <f t="shared" si="837"/>
        <v>116.13069890113137</v>
      </c>
      <c r="LA459">
        <v>2</v>
      </c>
      <c r="LB459">
        <v>0</v>
      </c>
      <c r="MX459" s="22">
        <v>0.44159999999999999</v>
      </c>
      <c r="MY459" s="22">
        <v>0.1045</v>
      </c>
      <c r="MZ459" s="22">
        <v>0.73050000000000004</v>
      </c>
      <c r="NA459" s="22">
        <v>0.45569999999999999</v>
      </c>
      <c r="NB459" s="22">
        <v>0.46200000000000002</v>
      </c>
      <c r="NC459" s="22">
        <v>0.4481</v>
      </c>
      <c r="ND459" s="22">
        <v>0.54349999999999998</v>
      </c>
      <c r="NE459" s="22">
        <v>2.9571000000000001</v>
      </c>
      <c r="NF459" s="22">
        <v>0.66879999999999995</v>
      </c>
      <c r="NG459" s="22">
        <v>3.9287000000000001</v>
      </c>
      <c r="NH459" s="23">
        <v>8.7449999999999992</v>
      </c>
      <c r="NI459" s="22">
        <v>19.091799999999999</v>
      </c>
      <c r="NJ459" s="22">
        <v>0.27539999999999998</v>
      </c>
      <c r="NK459" s="22">
        <v>0.20130000000000001</v>
      </c>
      <c r="NL459" s="23">
        <v>7.6219999999999999</v>
      </c>
      <c r="NM459" s="3">
        <v>3.04</v>
      </c>
      <c r="NN459" s="22">
        <v>3.1596000000000002</v>
      </c>
      <c r="NO459" s="22">
        <v>4.2942</v>
      </c>
      <c r="NP459" s="22">
        <v>7.9200000000000007E-2</v>
      </c>
      <c r="NQ459" s="22">
        <v>4.2348999999999997</v>
      </c>
      <c r="NR459" s="23">
        <v>0.13100000000000001</v>
      </c>
      <c r="NS459" s="22">
        <v>2.1214</v>
      </c>
      <c r="NT459" s="22">
        <v>12.1999</v>
      </c>
      <c r="NU459" s="23">
        <v>10.48</v>
      </c>
      <c r="NV459" s="3">
        <v>5.14</v>
      </c>
      <c r="NW459" s="22">
        <v>0.85160000000000002</v>
      </c>
      <c r="NX459" s="22">
        <v>1.3631</v>
      </c>
      <c r="NY459" s="22">
        <v>78.287400000000005</v>
      </c>
      <c r="NZ459" s="22">
        <v>28.468699999999998</v>
      </c>
      <c r="OA459" s="23">
        <v>3.29</v>
      </c>
      <c r="OB459" s="22">
        <v>1.0938000000000001</v>
      </c>
      <c r="OC459" s="22">
        <v>1.7473000000000001</v>
      </c>
      <c r="OD459" s="22">
        <v>3.5596999999999999</v>
      </c>
      <c r="OE459" s="22">
        <v>2.3759999999999999</v>
      </c>
      <c r="OF459" s="22">
        <v>10.6404</v>
      </c>
      <c r="OG459" s="22">
        <v>0.49859999999999999</v>
      </c>
      <c r="OH459" s="23">
        <v>3.99</v>
      </c>
      <c r="OI459" s="22">
        <v>4.0643000000000002</v>
      </c>
      <c r="OJ459" s="22">
        <v>9.0931999999999995</v>
      </c>
      <c r="OK459" s="22">
        <v>5.2138999999999998</v>
      </c>
      <c r="OL459" s="22">
        <v>0.50380000000000003</v>
      </c>
      <c r="OM459" s="23">
        <v>3.4489999999999998</v>
      </c>
      <c r="ON459" s="22">
        <v>3.4371</v>
      </c>
      <c r="OO459" s="22">
        <v>10.848599999999999</v>
      </c>
    </row>
    <row r="460" spans="1:463" x14ac:dyDescent="0.35">
      <c r="A460" t="s">
        <v>1525</v>
      </c>
      <c r="B460" s="21">
        <v>46204</v>
      </c>
      <c r="AG460" s="22">
        <v>481.63339999999999</v>
      </c>
      <c r="AH460" s="22">
        <v>518.36659999999995</v>
      </c>
      <c r="AI460" s="22">
        <v>146.77090000000001</v>
      </c>
      <c r="AJ460" s="22">
        <v>26.3688</v>
      </c>
      <c r="AK460" s="22">
        <v>31.982099999999999</v>
      </c>
      <c r="AL460" s="22">
        <v>5.2374000000000001</v>
      </c>
      <c r="AM460" s="22">
        <v>9.2056000000000004</v>
      </c>
      <c r="AN460" s="22">
        <v>28.581099999999999</v>
      </c>
      <c r="AO460" s="22">
        <v>48.466700000000003</v>
      </c>
      <c r="AP460" s="22">
        <v>18.0792</v>
      </c>
      <c r="AQ460" s="22">
        <v>26.577400000000001</v>
      </c>
      <c r="IE460" t="s">
        <v>1073</v>
      </c>
      <c r="IG460" s="33">
        <f t="shared" ca="1" si="940"/>
        <v>3.8498162884790466E-2</v>
      </c>
      <c r="IH460" s="33">
        <f t="shared" ca="1" si="940"/>
        <v>0.25964014552621861</v>
      </c>
      <c r="II460" s="33">
        <f t="shared" ca="1" si="940"/>
        <v>9.3780196231946514E-2</v>
      </c>
      <c r="IJ460" s="33">
        <f t="shared" ca="1" si="940"/>
        <v>0.25026735223585106</v>
      </c>
      <c r="IK460" s="33">
        <f t="shared" ca="1" si="940"/>
        <v>-0.14165115240710446</v>
      </c>
      <c r="IL460" s="33">
        <f t="shared" ca="1" si="940"/>
        <v>0.10639504810890621</v>
      </c>
      <c r="IM460" s="33">
        <f t="shared" ca="1" si="940"/>
        <v>0.28199741435036252</v>
      </c>
      <c r="IX460" s="33">
        <f t="shared" ca="1" si="941"/>
        <v>4.4312517623328024E-2</v>
      </c>
      <c r="IY460" s="33">
        <f t="shared" ca="1" si="941"/>
        <v>6.1712850289123246E-2</v>
      </c>
      <c r="IZ460" s="33">
        <f t="shared" ca="1" si="941"/>
        <v>-5.6355135528338846E-4</v>
      </c>
      <c r="JA460" s="33">
        <f t="shared" ca="1" si="941"/>
        <v>-8.9226560394937232E-2</v>
      </c>
      <c r="JB460" s="33">
        <f t="shared" ca="1" si="941"/>
        <v>-4.2647761652336805E-3</v>
      </c>
      <c r="JC460" s="33">
        <f t="shared" ca="1" si="941"/>
        <v>-9.5184878107362099E-3</v>
      </c>
      <c r="KO460" s="2">
        <f>KO459+(KO461-KO458)*1/3</f>
        <v>82.716150000000013</v>
      </c>
      <c r="KQ460" s="2">
        <f t="shared" si="857"/>
        <v>0.45800059506615476</v>
      </c>
      <c r="KR460" s="2">
        <f>100*((BO448/BO436)-1)</f>
        <v>0.96165261783212053</v>
      </c>
      <c r="KS460" s="2">
        <f t="shared" si="850"/>
        <v>1.6273777039569781</v>
      </c>
      <c r="KT460" s="3">
        <f>KT459+(KT461-KT458)*1/3</f>
        <v>1.3043396666666665</v>
      </c>
      <c r="KU460" s="3">
        <f>KU459+(KU461-KU458)*1/3</f>
        <v>82.716150000000013</v>
      </c>
      <c r="KV460" s="3">
        <f t="shared" si="942"/>
        <v>63.416111703009896</v>
      </c>
      <c r="KW460" s="2">
        <f t="shared" si="943"/>
        <v>114.97806842128652</v>
      </c>
      <c r="KX460" s="2">
        <f t="shared" si="837"/>
        <v>116.01153981720852</v>
      </c>
      <c r="LA460">
        <v>2</v>
      </c>
      <c r="LB460">
        <v>0</v>
      </c>
      <c r="MX460" s="22">
        <v>0.44159999999999999</v>
      </c>
      <c r="MY460" s="22">
        <v>0.1045</v>
      </c>
      <c r="MZ460" s="22">
        <v>0.73050000000000004</v>
      </c>
      <c r="NA460" s="22">
        <v>0.45569999999999999</v>
      </c>
      <c r="NB460" s="22">
        <v>0.46200000000000002</v>
      </c>
      <c r="NC460" s="22">
        <v>0.4481</v>
      </c>
      <c r="ND460" s="22">
        <v>0.54349999999999998</v>
      </c>
      <c r="NE460" s="22">
        <v>2.9571000000000001</v>
      </c>
      <c r="NF460" s="22">
        <v>0.66879999999999995</v>
      </c>
      <c r="NG460" s="22">
        <v>3.9287000000000001</v>
      </c>
      <c r="NH460" s="23">
        <v>8.7449999999999992</v>
      </c>
      <c r="NI460" s="22">
        <v>19.091799999999999</v>
      </c>
      <c r="NJ460" s="22">
        <v>0.27539999999999998</v>
      </c>
      <c r="NK460" s="22">
        <v>0.20130000000000001</v>
      </c>
      <c r="NL460" s="23">
        <v>7.6219999999999999</v>
      </c>
      <c r="NM460" s="3">
        <v>3.04</v>
      </c>
      <c r="NN460" s="22">
        <v>3.1596000000000002</v>
      </c>
      <c r="NO460" s="22">
        <v>4.2942</v>
      </c>
      <c r="NP460" s="22">
        <v>7.9200000000000007E-2</v>
      </c>
      <c r="NQ460" s="22">
        <v>4.2348999999999997</v>
      </c>
      <c r="NR460" s="23">
        <v>0.13100000000000001</v>
      </c>
      <c r="NS460" s="22">
        <v>2.1214</v>
      </c>
      <c r="NT460" s="22">
        <v>12.1999</v>
      </c>
      <c r="NU460" s="23">
        <v>10.48</v>
      </c>
      <c r="NV460" s="3">
        <v>5.14</v>
      </c>
      <c r="NW460" s="22">
        <v>0.85160000000000002</v>
      </c>
      <c r="NX460" s="22">
        <v>1.3631</v>
      </c>
      <c r="NY460" s="22">
        <v>78.287400000000005</v>
      </c>
      <c r="NZ460" s="22">
        <v>28.468699999999998</v>
      </c>
      <c r="OA460" s="23">
        <v>3.29</v>
      </c>
      <c r="OB460" s="22">
        <v>1.0938000000000001</v>
      </c>
      <c r="OC460" s="22">
        <v>1.7473000000000001</v>
      </c>
      <c r="OD460" s="22">
        <v>3.5596999999999999</v>
      </c>
      <c r="OE460" s="22">
        <v>2.3759999999999999</v>
      </c>
      <c r="OF460" s="22">
        <v>10.6404</v>
      </c>
      <c r="OG460" s="22">
        <v>0.49859999999999999</v>
      </c>
      <c r="OH460" s="23">
        <v>3.99</v>
      </c>
      <c r="OI460" s="22">
        <v>4.0643000000000002</v>
      </c>
      <c r="OJ460" s="22">
        <v>9.0931999999999995</v>
      </c>
      <c r="OK460" s="22">
        <v>5.2138999999999998</v>
      </c>
      <c r="OL460" s="22">
        <v>0.50380000000000003</v>
      </c>
      <c r="OM460" s="23">
        <v>3.4489999999999998</v>
      </c>
      <c r="ON460" s="22">
        <v>3.4371</v>
      </c>
      <c r="OO460" s="22">
        <v>10.848599999999999</v>
      </c>
    </row>
    <row r="461" spans="1:463" x14ac:dyDescent="0.35">
      <c r="A461" t="s">
        <v>1526</v>
      </c>
      <c r="B461" s="21">
        <v>46235</v>
      </c>
      <c r="AG461" s="22">
        <v>481.63339999999999</v>
      </c>
      <c r="AH461" s="22">
        <v>518.36659999999995</v>
      </c>
      <c r="AI461" s="22">
        <v>146.77090000000001</v>
      </c>
      <c r="AJ461" s="22">
        <v>26.3688</v>
      </c>
      <c r="AK461" s="22">
        <v>31.982099999999999</v>
      </c>
      <c r="AL461" s="22">
        <v>5.2374000000000001</v>
      </c>
      <c r="AM461" s="22">
        <v>9.2056000000000004</v>
      </c>
      <c r="AN461" s="22">
        <v>28.581099999999999</v>
      </c>
      <c r="AO461" s="22">
        <v>48.466700000000003</v>
      </c>
      <c r="AP461" s="22">
        <v>18.0792</v>
      </c>
      <c r="AQ461" s="22">
        <v>26.577400000000001</v>
      </c>
      <c r="KO461" s="2">
        <f>'[1]Model data'!L193</f>
        <v>82.429150000000007</v>
      </c>
      <c r="KQ461" s="2">
        <f t="shared" si="857"/>
        <v>0.93642564334475153</v>
      </c>
      <c r="KR461" s="2">
        <f>100*((BO449/BO437)-1)</f>
        <v>1.6868046417035432</v>
      </c>
      <c r="KS461" s="2">
        <f t="shared" si="850"/>
        <v>0.90235082104319631</v>
      </c>
      <c r="KT461" s="3">
        <f>'[1]Model data'!K193</f>
        <v>1.3011569999999999</v>
      </c>
      <c r="KU461" s="3">
        <f>'[1]Model data'!L193</f>
        <v>82.429150000000007</v>
      </c>
      <c r="KV461" s="3">
        <f t="shared" si="942"/>
        <v>63.350656377362618</v>
      </c>
      <c r="KW461" s="2">
        <f t="shared" si="943"/>
        <v>114.6297967288572</v>
      </c>
      <c r="KX461" s="2">
        <f t="shared" si="837"/>
        <v>115.89179780033527</v>
      </c>
      <c r="LA461">
        <v>2</v>
      </c>
      <c r="LB461">
        <v>0</v>
      </c>
      <c r="MX461" s="22">
        <v>0.44159999999999999</v>
      </c>
      <c r="MY461" s="22">
        <v>0.1045</v>
      </c>
      <c r="MZ461" s="22">
        <v>0.73050000000000004</v>
      </c>
      <c r="NA461" s="22">
        <v>0.45569999999999999</v>
      </c>
      <c r="NB461" s="22">
        <v>0.46200000000000002</v>
      </c>
      <c r="NC461" s="22">
        <v>0.4481</v>
      </c>
      <c r="ND461" s="22">
        <v>0.54349999999999998</v>
      </c>
      <c r="NE461" s="22">
        <v>2.9571000000000001</v>
      </c>
      <c r="NF461" s="22">
        <v>0.66879999999999995</v>
      </c>
      <c r="NG461" s="22">
        <v>3.9287000000000001</v>
      </c>
      <c r="NH461" s="23">
        <v>8.7449999999999992</v>
      </c>
      <c r="NI461" s="22">
        <v>19.091799999999999</v>
      </c>
      <c r="NJ461" s="22">
        <v>0.27539999999999998</v>
      </c>
      <c r="NK461" s="22">
        <v>0.20130000000000001</v>
      </c>
      <c r="NL461" s="23">
        <v>7.6219999999999999</v>
      </c>
      <c r="NM461" s="3">
        <v>3.04</v>
      </c>
      <c r="NN461" s="22">
        <v>3.1596000000000002</v>
      </c>
      <c r="NO461" s="22">
        <v>4.2942</v>
      </c>
      <c r="NP461" s="22">
        <v>7.9200000000000007E-2</v>
      </c>
      <c r="NQ461" s="22">
        <v>4.2348999999999997</v>
      </c>
      <c r="NR461" s="23">
        <v>0.13100000000000001</v>
      </c>
      <c r="NS461" s="22">
        <v>2.1214</v>
      </c>
      <c r="NT461" s="22">
        <v>12.1999</v>
      </c>
      <c r="NU461" s="23">
        <v>10.48</v>
      </c>
      <c r="NV461" s="3">
        <v>5.14</v>
      </c>
      <c r="NW461" s="22">
        <v>0.85160000000000002</v>
      </c>
      <c r="NX461" s="22">
        <v>1.3631</v>
      </c>
      <c r="NY461" s="22">
        <v>78.287400000000005</v>
      </c>
      <c r="NZ461" s="22">
        <v>28.468699999999998</v>
      </c>
      <c r="OA461" s="23">
        <v>3.29</v>
      </c>
      <c r="OB461" s="22">
        <v>1.0938000000000001</v>
      </c>
      <c r="OC461" s="22">
        <v>1.7473000000000001</v>
      </c>
      <c r="OD461" s="22">
        <v>3.5596999999999999</v>
      </c>
      <c r="OE461" s="22">
        <v>2.3759999999999999</v>
      </c>
      <c r="OF461" s="22">
        <v>10.6404</v>
      </c>
      <c r="OG461" s="22">
        <v>0.49859999999999999</v>
      </c>
      <c r="OH461" s="23">
        <v>3.99</v>
      </c>
      <c r="OI461" s="22">
        <v>4.0643000000000002</v>
      </c>
      <c r="OJ461" s="22">
        <v>9.0931999999999995</v>
      </c>
      <c r="OK461" s="22">
        <v>5.2138999999999998</v>
      </c>
      <c r="OL461" s="22">
        <v>0.50380000000000003</v>
      </c>
      <c r="OM461" s="23">
        <v>3.4489999999999998</v>
      </c>
      <c r="ON461" s="22">
        <v>3.4371</v>
      </c>
      <c r="OO461" s="22">
        <v>10.848599999999999</v>
      </c>
    </row>
    <row r="462" spans="1:463" x14ac:dyDescent="0.35">
      <c r="A462" t="s">
        <v>1527</v>
      </c>
      <c r="B462" s="21">
        <v>46266</v>
      </c>
      <c r="AG462" s="22">
        <v>481.63339999999999</v>
      </c>
      <c r="AH462" s="22">
        <v>518.36659999999995</v>
      </c>
      <c r="AI462" s="22">
        <v>146.77090000000001</v>
      </c>
      <c r="AJ462" s="22">
        <v>26.3688</v>
      </c>
      <c r="AK462" s="22">
        <v>31.982099999999999</v>
      </c>
      <c r="AL462" s="22">
        <v>5.2374000000000001</v>
      </c>
      <c r="AM462" s="22">
        <v>9.2056000000000004</v>
      </c>
      <c r="AN462" s="22">
        <v>28.581099999999999</v>
      </c>
      <c r="AO462" s="22">
        <v>48.466700000000003</v>
      </c>
      <c r="AP462" s="22">
        <v>18.0792</v>
      </c>
      <c r="AQ462" s="22">
        <v>26.577400000000001</v>
      </c>
      <c r="KO462" s="2">
        <f>KO461+(KO464-KO461)*1/3</f>
        <v>82.180973333333341</v>
      </c>
      <c r="KQ462" s="2">
        <f t="shared" si="857"/>
        <v>-0.23009153318077624</v>
      </c>
      <c r="KR462" s="2">
        <f>100*((BO450/BO438)-1)</f>
        <v>7.071302298173876E-2</v>
      </c>
      <c r="KS462" s="2">
        <f t="shared" si="850"/>
        <v>0.43613110900182495</v>
      </c>
      <c r="KT462" s="3">
        <f>KT461+(KT464-KT461)*1/3</f>
        <v>1.2991359999999998</v>
      </c>
      <c r="KU462" s="3">
        <f>KU461+(KU464-KU461)*1/3</f>
        <v>82.180973333333341</v>
      </c>
      <c r="KV462" s="3">
        <f t="shared" si="942"/>
        <v>63.258175690099691</v>
      </c>
      <c r="KW462" s="2">
        <f t="shared" si="943"/>
        <v>114.37490673758117</v>
      </c>
      <c r="KX462" s="2">
        <f t="shared" si="837"/>
        <v>115.72261639446523</v>
      </c>
      <c r="LA462">
        <v>2</v>
      </c>
      <c r="LB462">
        <v>0</v>
      </c>
      <c r="MX462" s="22">
        <v>0.44159999999999999</v>
      </c>
      <c r="MY462" s="22">
        <v>0.1045</v>
      </c>
      <c r="MZ462" s="22">
        <v>0.73050000000000004</v>
      </c>
      <c r="NA462" s="22">
        <v>0.45569999999999999</v>
      </c>
      <c r="NB462" s="22">
        <v>0.46200000000000002</v>
      </c>
      <c r="NC462" s="22">
        <v>0.4481</v>
      </c>
      <c r="ND462" s="22">
        <v>0.54349999999999998</v>
      </c>
      <c r="NE462" s="22">
        <v>2.9571000000000001</v>
      </c>
      <c r="NF462" s="22">
        <v>0.66879999999999995</v>
      </c>
      <c r="NG462" s="22">
        <v>3.9287000000000001</v>
      </c>
      <c r="NH462" s="23">
        <v>8.7449999999999992</v>
      </c>
      <c r="NI462" s="22">
        <v>19.091799999999999</v>
      </c>
      <c r="NJ462" s="22">
        <v>0.27539999999999998</v>
      </c>
      <c r="NK462" s="22">
        <v>0.20130000000000001</v>
      </c>
      <c r="NL462" s="23">
        <v>7.6219999999999999</v>
      </c>
      <c r="NM462" s="3">
        <v>3.04</v>
      </c>
      <c r="NN462" s="22">
        <v>3.1596000000000002</v>
      </c>
      <c r="NO462" s="22">
        <v>4.2942</v>
      </c>
      <c r="NP462" s="22">
        <v>7.9200000000000007E-2</v>
      </c>
      <c r="NQ462" s="22">
        <v>4.2348999999999997</v>
      </c>
      <c r="NR462" s="23">
        <v>0.13100000000000001</v>
      </c>
      <c r="NS462" s="22">
        <v>2.1214</v>
      </c>
      <c r="NT462" s="22">
        <v>12.1999</v>
      </c>
      <c r="NU462" s="23">
        <v>10.48</v>
      </c>
      <c r="NV462" s="3">
        <v>5.14</v>
      </c>
      <c r="NW462" s="22">
        <v>0.85160000000000002</v>
      </c>
      <c r="NX462" s="22">
        <v>1.3631</v>
      </c>
      <c r="NY462" s="22">
        <v>78.287400000000005</v>
      </c>
      <c r="NZ462" s="22">
        <v>28.468699999999998</v>
      </c>
      <c r="OA462" s="23">
        <v>3.29</v>
      </c>
      <c r="OB462" s="22">
        <v>1.0938000000000001</v>
      </c>
      <c r="OC462" s="22">
        <v>1.7473000000000001</v>
      </c>
      <c r="OD462" s="22">
        <v>3.5596999999999999</v>
      </c>
      <c r="OE462" s="22">
        <v>2.3759999999999999</v>
      </c>
      <c r="OF462" s="22">
        <v>10.6404</v>
      </c>
      <c r="OG462" s="22">
        <v>0.49859999999999999</v>
      </c>
      <c r="OH462" s="23">
        <v>3.99</v>
      </c>
      <c r="OI462" s="22">
        <v>4.0643000000000002</v>
      </c>
      <c r="OJ462" s="22">
        <v>9.0931999999999995</v>
      </c>
      <c r="OK462" s="22">
        <v>5.2138999999999998</v>
      </c>
      <c r="OL462" s="22">
        <v>0.50380000000000003</v>
      </c>
      <c r="OM462" s="23">
        <v>3.4489999999999998</v>
      </c>
      <c r="ON462" s="22">
        <v>3.4371</v>
      </c>
      <c r="OO462" s="22">
        <v>10.848599999999999</v>
      </c>
    </row>
    <row r="463" spans="1:463" x14ac:dyDescent="0.35">
      <c r="A463" t="s">
        <v>1528</v>
      </c>
      <c r="B463" s="21">
        <v>46296</v>
      </c>
      <c r="AG463" s="22">
        <v>481.63339999999999</v>
      </c>
      <c r="AH463" s="22">
        <v>518.36659999999995</v>
      </c>
      <c r="AI463" s="22">
        <v>146.77090000000001</v>
      </c>
      <c r="AJ463" s="22">
        <v>26.3688</v>
      </c>
      <c r="AK463" s="22">
        <v>31.982099999999999</v>
      </c>
      <c r="AL463" s="22">
        <v>5.2374000000000001</v>
      </c>
      <c r="AM463" s="22">
        <v>9.2056000000000004</v>
      </c>
      <c r="AN463" s="22">
        <v>28.581099999999999</v>
      </c>
      <c r="AO463" s="22">
        <v>48.466700000000003</v>
      </c>
      <c r="AP463" s="22">
        <v>18.0792</v>
      </c>
      <c r="AQ463" s="22">
        <v>26.577400000000001</v>
      </c>
      <c r="IE463" s="31"/>
      <c r="KO463" s="2">
        <f>KO462+(KO464-KO461)*1/3</f>
        <v>81.932796666666675</v>
      </c>
      <c r="KQ463" s="2">
        <f t="shared" si="857"/>
        <v>-1.3834288498794978</v>
      </c>
      <c r="KR463" s="2"/>
      <c r="KS463" s="2">
        <f t="shared" si="850"/>
        <v>-2.8959662329142155E-2</v>
      </c>
      <c r="KT463" s="3">
        <f>KT462+(KT464-KT461)*1/3</f>
        <v>1.2971149999999998</v>
      </c>
      <c r="KU463" s="3">
        <f>KU462+(KU464-KU461)*1/3</f>
        <v>81.932796666666675</v>
      </c>
      <c r="KV463" s="3">
        <f t="shared" si="942"/>
        <v>63.165406819493022</v>
      </c>
      <c r="KW463" s="2">
        <f t="shared" si="943"/>
        <v>114.12001674630514</v>
      </c>
      <c r="KX463" s="2">
        <f t="shared" si="837"/>
        <v>115.55290779459735</v>
      </c>
      <c r="LA463">
        <v>2</v>
      </c>
      <c r="LB463">
        <v>0</v>
      </c>
      <c r="MX463" s="22">
        <v>0.44159999999999999</v>
      </c>
      <c r="MY463" s="22">
        <v>0.1045</v>
      </c>
      <c r="MZ463" s="22">
        <v>0.73050000000000004</v>
      </c>
      <c r="NA463" s="22">
        <v>0.45569999999999999</v>
      </c>
      <c r="NB463" s="22">
        <v>0.46200000000000002</v>
      </c>
      <c r="NC463" s="22">
        <v>0.4481</v>
      </c>
      <c r="ND463" s="22">
        <v>0.54349999999999998</v>
      </c>
      <c r="NE463" s="22">
        <v>2.9571000000000001</v>
      </c>
      <c r="NF463" s="22">
        <v>0.66879999999999995</v>
      </c>
      <c r="NG463" s="22">
        <v>3.9287000000000001</v>
      </c>
      <c r="NH463" s="23">
        <v>8.7449999999999992</v>
      </c>
      <c r="NI463" s="22">
        <v>19.091799999999999</v>
      </c>
      <c r="NJ463" s="22">
        <v>0.27539999999999998</v>
      </c>
      <c r="NK463" s="22">
        <v>0.20130000000000001</v>
      </c>
      <c r="NL463" s="23">
        <v>7.6219999999999999</v>
      </c>
      <c r="NM463" s="3">
        <v>3.04</v>
      </c>
      <c r="NN463" s="22">
        <v>3.1596000000000002</v>
      </c>
      <c r="NO463" s="22">
        <v>4.2942</v>
      </c>
      <c r="NP463" s="22">
        <v>7.9200000000000007E-2</v>
      </c>
      <c r="NQ463" s="22">
        <v>4.2348999999999997</v>
      </c>
      <c r="NR463" s="23">
        <v>0.13100000000000001</v>
      </c>
      <c r="NS463" s="22">
        <v>2.1214</v>
      </c>
      <c r="NT463" s="22">
        <v>12.1999</v>
      </c>
      <c r="NU463" s="23">
        <v>10.48</v>
      </c>
      <c r="NV463" s="3">
        <v>5.14</v>
      </c>
      <c r="NW463" s="22">
        <v>0.85160000000000002</v>
      </c>
      <c r="NX463" s="22">
        <v>1.3631</v>
      </c>
      <c r="NY463" s="22">
        <v>78.287400000000005</v>
      </c>
      <c r="NZ463" s="22">
        <v>28.468699999999998</v>
      </c>
      <c r="OA463" s="23">
        <v>3.29</v>
      </c>
      <c r="OB463" s="22">
        <v>1.0938000000000001</v>
      </c>
      <c r="OC463" s="22">
        <v>1.7473000000000001</v>
      </c>
      <c r="OD463" s="22">
        <v>3.5596999999999999</v>
      </c>
      <c r="OE463" s="22">
        <v>2.3759999999999999</v>
      </c>
      <c r="OF463" s="22">
        <v>10.6404</v>
      </c>
      <c r="OG463" s="22">
        <v>0.49859999999999999</v>
      </c>
      <c r="OH463" s="23">
        <v>3.99</v>
      </c>
      <c r="OI463" s="22">
        <v>4.0643000000000002</v>
      </c>
      <c r="OJ463" s="22">
        <v>9.0931999999999995</v>
      </c>
      <c r="OK463" s="22">
        <v>5.2138999999999998</v>
      </c>
      <c r="OL463" s="22">
        <v>0.50380000000000003</v>
      </c>
      <c r="OM463" s="23">
        <v>3.4489999999999998</v>
      </c>
      <c r="ON463" s="22">
        <v>3.4371</v>
      </c>
      <c r="OO463" s="22">
        <v>10.848599999999999</v>
      </c>
    </row>
    <row r="464" spans="1:463" x14ac:dyDescent="0.35">
      <c r="A464" t="s">
        <v>1529</v>
      </c>
      <c r="B464" s="21">
        <v>46327</v>
      </c>
      <c r="AG464" s="22">
        <v>481.63339999999999</v>
      </c>
      <c r="AH464" s="22">
        <v>518.36659999999995</v>
      </c>
      <c r="AI464" s="22">
        <v>146.77090000000001</v>
      </c>
      <c r="AJ464" s="22">
        <v>26.3688</v>
      </c>
      <c r="AK464" s="22">
        <v>31.982099999999999</v>
      </c>
      <c r="AL464" s="22">
        <v>5.2374000000000001</v>
      </c>
      <c r="AM464" s="22">
        <v>9.2056000000000004</v>
      </c>
      <c r="AN464" s="22">
        <v>28.581099999999999</v>
      </c>
      <c r="AO464" s="22">
        <v>48.466700000000003</v>
      </c>
      <c r="AP464" s="22">
        <v>18.0792</v>
      </c>
      <c r="AQ464" s="22">
        <v>26.577400000000001</v>
      </c>
      <c r="KO464" s="2">
        <f>'[1]Model data'!L194</f>
        <v>81.684619999999995</v>
      </c>
      <c r="KQ464" s="2">
        <f t="shared" si="857"/>
        <v>-2.5238084203642375</v>
      </c>
      <c r="KR464" s="2"/>
      <c r="KS464" s="2">
        <f t="shared" si="850"/>
        <v>-0.49292558854844293</v>
      </c>
      <c r="KT464" s="3">
        <f>'[1]Model data'!K194</f>
        <v>1.295094</v>
      </c>
      <c r="KU464" s="3">
        <f>'[1]Model data'!L194</f>
        <v>81.684619999999995</v>
      </c>
      <c r="KV464" s="3">
        <f t="shared" si="942"/>
        <v>63.072348416408381</v>
      </c>
      <c r="KW464" s="2">
        <f t="shared" si="943"/>
        <v>113.86512675502915</v>
      </c>
      <c r="KX464" s="2">
        <f t="shared" si="837"/>
        <v>115.38266953266576</v>
      </c>
      <c r="LA464">
        <v>2</v>
      </c>
      <c r="LB464">
        <v>0</v>
      </c>
      <c r="MX464" s="22">
        <v>0.44159999999999999</v>
      </c>
      <c r="MY464" s="22">
        <v>0.1045</v>
      </c>
      <c r="MZ464" s="22">
        <v>0.73050000000000004</v>
      </c>
      <c r="NA464" s="22">
        <v>0.45569999999999999</v>
      </c>
      <c r="NB464" s="22">
        <v>0.46200000000000002</v>
      </c>
      <c r="NC464" s="22">
        <v>0.4481</v>
      </c>
      <c r="ND464" s="22">
        <v>0.54349999999999998</v>
      </c>
      <c r="NE464" s="22">
        <v>2.9571000000000001</v>
      </c>
      <c r="NF464" s="22">
        <v>0.66879999999999995</v>
      </c>
      <c r="NG464" s="22">
        <v>3.9287000000000001</v>
      </c>
      <c r="NH464" s="23">
        <v>8.7449999999999992</v>
      </c>
      <c r="NI464" s="22">
        <v>19.091799999999999</v>
      </c>
      <c r="NJ464" s="22">
        <v>0.27539999999999998</v>
      </c>
      <c r="NK464" s="22">
        <v>0.20130000000000001</v>
      </c>
      <c r="NL464" s="23">
        <v>7.6219999999999999</v>
      </c>
      <c r="NM464" s="3">
        <v>3.04</v>
      </c>
      <c r="NN464" s="22">
        <v>3.1596000000000002</v>
      </c>
      <c r="NO464" s="22">
        <v>4.2942</v>
      </c>
      <c r="NP464" s="22">
        <v>7.9200000000000007E-2</v>
      </c>
      <c r="NQ464" s="22">
        <v>4.2348999999999997</v>
      </c>
      <c r="NR464" s="23">
        <v>0.13100000000000001</v>
      </c>
      <c r="NS464" s="22">
        <v>2.1214</v>
      </c>
      <c r="NT464" s="22">
        <v>12.1999</v>
      </c>
      <c r="NU464" s="23">
        <v>10.48</v>
      </c>
      <c r="NV464" s="3">
        <v>5.14</v>
      </c>
      <c r="NW464" s="22">
        <v>0.85160000000000002</v>
      </c>
      <c r="NX464" s="22">
        <v>1.3631</v>
      </c>
      <c r="NY464" s="22">
        <v>78.287400000000005</v>
      </c>
      <c r="NZ464" s="22">
        <v>28.468699999999998</v>
      </c>
      <c r="OA464" s="23">
        <v>3.29</v>
      </c>
      <c r="OB464" s="22">
        <v>1.0938000000000001</v>
      </c>
      <c r="OC464" s="22">
        <v>1.7473000000000001</v>
      </c>
      <c r="OD464" s="22">
        <v>3.5596999999999999</v>
      </c>
      <c r="OE464" s="22">
        <v>2.3759999999999999</v>
      </c>
      <c r="OF464" s="22">
        <v>10.6404</v>
      </c>
      <c r="OG464" s="22">
        <v>0.49859999999999999</v>
      </c>
      <c r="OH464" s="23">
        <v>3.99</v>
      </c>
      <c r="OI464" s="22">
        <v>4.0643000000000002</v>
      </c>
      <c r="OJ464" s="22">
        <v>9.0931999999999995</v>
      </c>
      <c r="OK464" s="22">
        <v>5.2138999999999998</v>
      </c>
      <c r="OL464" s="22">
        <v>0.50380000000000003</v>
      </c>
      <c r="OM464" s="23">
        <v>3.4489999999999998</v>
      </c>
      <c r="ON464" s="22">
        <v>3.4371</v>
      </c>
      <c r="OO464" s="22">
        <v>10.848599999999999</v>
      </c>
    </row>
    <row r="465" spans="1:405" x14ac:dyDescent="0.35">
      <c r="A465" t="s">
        <v>1530</v>
      </c>
      <c r="B465" s="21">
        <v>46357</v>
      </c>
      <c r="AG465" s="22">
        <v>481.63339999999999</v>
      </c>
      <c r="AH465" s="22">
        <v>518.36659999999995</v>
      </c>
      <c r="AI465" s="22">
        <v>146.77090000000001</v>
      </c>
      <c r="AJ465" s="22">
        <v>26.3688</v>
      </c>
      <c r="AK465" s="22">
        <v>31.982099999999999</v>
      </c>
      <c r="AL465" s="22">
        <v>5.2374000000000001</v>
      </c>
      <c r="AM465" s="22">
        <v>9.2056000000000004</v>
      </c>
      <c r="AN465" s="22">
        <v>28.581099999999999</v>
      </c>
      <c r="AO465" s="22">
        <v>48.466700000000003</v>
      </c>
      <c r="AP465" s="22">
        <v>18.0792</v>
      </c>
      <c r="AQ465" s="22">
        <v>26.577400000000001</v>
      </c>
      <c r="KO465" s="2">
        <f>KO464+(KO467-KO464)*1/3</f>
        <v>81.502986666666658</v>
      </c>
      <c r="KQ465" s="2">
        <f t="shared" si="857"/>
        <v>-2.683793147987501</v>
      </c>
      <c r="KR465" s="2"/>
      <c r="KS465" s="2">
        <f t="shared" si="850"/>
        <v>-1.8445732106886492E-2</v>
      </c>
      <c r="KT465" s="3">
        <f>KT464+(KT467-KT464)*1/3</f>
        <v>1.2939356666666666</v>
      </c>
      <c r="KU465" s="3">
        <f>KU464+(KU467-KU464)*1/3</f>
        <v>81.502986666666658</v>
      </c>
      <c r="KV465" s="3">
        <f t="shared" si="942"/>
        <v>62.98843811657818</v>
      </c>
      <c r="KW465" s="2"/>
      <c r="KX465" s="2">
        <f t="shared" si="837"/>
        <v>115.22916653747404</v>
      </c>
      <c r="LA465">
        <v>2</v>
      </c>
      <c r="LB465">
        <v>0</v>
      </c>
      <c r="MX465" s="22">
        <v>0.44159999999999999</v>
      </c>
      <c r="MY465" s="22">
        <v>0.1045</v>
      </c>
      <c r="MZ465" s="22">
        <v>0.73050000000000004</v>
      </c>
      <c r="NA465" s="22">
        <v>0.45569999999999999</v>
      </c>
      <c r="NB465" s="22">
        <v>0.46200000000000002</v>
      </c>
      <c r="NC465" s="22">
        <v>0.4481</v>
      </c>
      <c r="ND465" s="22">
        <v>0.54349999999999998</v>
      </c>
      <c r="NE465" s="22">
        <v>2.9571000000000001</v>
      </c>
      <c r="NF465" s="22">
        <v>0.66879999999999995</v>
      </c>
      <c r="NG465" s="22">
        <v>3.9287000000000001</v>
      </c>
      <c r="NH465" s="23">
        <v>8.7449999999999992</v>
      </c>
      <c r="NI465" s="22">
        <v>19.091799999999999</v>
      </c>
      <c r="NJ465" s="22">
        <v>0.27539999999999998</v>
      </c>
      <c r="NK465" s="22">
        <v>0.20130000000000001</v>
      </c>
      <c r="NL465" s="23">
        <v>7.6219999999999999</v>
      </c>
      <c r="NM465" s="3">
        <v>3.04</v>
      </c>
      <c r="NN465" s="22">
        <v>3.1596000000000002</v>
      </c>
      <c r="NO465" s="22">
        <v>4.2942</v>
      </c>
      <c r="NP465" s="22">
        <v>7.9200000000000007E-2</v>
      </c>
      <c r="NQ465" s="22">
        <v>4.2348999999999997</v>
      </c>
      <c r="NR465" s="23">
        <v>0.13100000000000001</v>
      </c>
      <c r="NS465" s="22">
        <v>2.1214</v>
      </c>
      <c r="NT465" s="22">
        <v>12.1999</v>
      </c>
      <c r="NU465" s="23">
        <v>10.48</v>
      </c>
      <c r="NV465" s="3">
        <v>5.14</v>
      </c>
      <c r="NW465" s="22">
        <v>0.85160000000000002</v>
      </c>
      <c r="NX465" s="22">
        <v>1.3631</v>
      </c>
      <c r="NY465" s="22">
        <v>78.287400000000005</v>
      </c>
      <c r="NZ465" s="22">
        <v>28.468699999999998</v>
      </c>
      <c r="OA465" s="23">
        <v>3.29</v>
      </c>
      <c r="OB465" s="22">
        <v>1.0938000000000001</v>
      </c>
      <c r="OC465" s="22">
        <v>1.7473000000000001</v>
      </c>
      <c r="OD465" s="22">
        <v>3.5596999999999999</v>
      </c>
      <c r="OE465" s="22">
        <v>2.3759999999999999</v>
      </c>
      <c r="OF465" s="22">
        <v>10.6404</v>
      </c>
      <c r="OG465" s="22">
        <v>0.49859999999999999</v>
      </c>
      <c r="OH465" s="23">
        <v>3.99</v>
      </c>
      <c r="OI465" s="22">
        <v>4.0643000000000002</v>
      </c>
      <c r="OJ465" s="22">
        <v>9.0931999999999995</v>
      </c>
      <c r="OK465" s="22">
        <v>5.2138999999999998</v>
      </c>
      <c r="OL465" s="22">
        <v>0.50380000000000003</v>
      </c>
      <c r="OM465" s="23">
        <v>3.4489999999999998</v>
      </c>
      <c r="ON465" s="22">
        <v>3.4371</v>
      </c>
      <c r="OO465" s="22">
        <v>10.848599999999999</v>
      </c>
    </row>
    <row r="466" spans="1:405" x14ac:dyDescent="0.35">
      <c r="B466" s="21"/>
      <c r="KO466" s="2">
        <f>KO465+(KO467-KO464)*1/3</f>
        <v>81.32135333333332</v>
      </c>
      <c r="KQ466" s="2">
        <f t="shared" si="857"/>
        <v>-2.8443583130276617</v>
      </c>
      <c r="KS466" s="2">
        <f t="shared" si="850"/>
        <v>0.45800059506615476</v>
      </c>
      <c r="KT466" s="3">
        <f>KT465+(KT467-KT464)*1/3</f>
        <v>1.2927773333333332</v>
      </c>
      <c r="KU466" s="3">
        <f>KU465+(KU467-KU464)*1/3</f>
        <v>81.32135333333332</v>
      </c>
      <c r="KV466" s="3">
        <f t="shared" si="942"/>
        <v>62.904377448862029</v>
      </c>
      <c r="KW466" s="2"/>
      <c r="KX466" s="2">
        <f t="shared" si="837"/>
        <v>115.07538846376488</v>
      </c>
      <c r="LA466">
        <v>2</v>
      </c>
      <c r="LB466">
        <v>0</v>
      </c>
    </row>
    <row r="467" spans="1:405" x14ac:dyDescent="0.35">
      <c r="KO467" s="2">
        <f>'[1]Model data'!L195</f>
        <v>81.139719999999997</v>
      </c>
      <c r="KQ467" s="2">
        <f t="shared" si="857"/>
        <v>-3.0055070800355632</v>
      </c>
      <c r="KS467" s="2">
        <f t="shared" si="850"/>
        <v>0.93642564334475153</v>
      </c>
      <c r="KT467" s="3">
        <f>'[1]Model data'!K195</f>
        <v>1.2916190000000001</v>
      </c>
      <c r="KU467" s="3">
        <f>'[1]Model data'!L195</f>
        <v>81.139719999999997</v>
      </c>
      <c r="KV467" s="3">
        <f t="shared" si="942"/>
        <v>62.820166008706899</v>
      </c>
      <c r="KW467" s="2"/>
      <c r="KX467" s="2">
        <f t="shared" si="837"/>
        <v>114.92133457146107</v>
      </c>
      <c r="LA467">
        <v>2</v>
      </c>
      <c r="LB467">
        <v>0</v>
      </c>
    </row>
    <row r="468" spans="1:405" x14ac:dyDescent="0.35">
      <c r="LA468">
        <v>2</v>
      </c>
      <c r="LB468">
        <v>0</v>
      </c>
    </row>
    <row r="469" spans="1:405" x14ac:dyDescent="0.35">
      <c r="LA469">
        <v>2</v>
      </c>
      <c r="LB469">
        <v>0</v>
      </c>
    </row>
    <row r="470" spans="1:405" x14ac:dyDescent="0.35">
      <c r="CV470">
        <v>2010</v>
      </c>
      <c r="CW470" s="2">
        <f>CW270</f>
        <v>0</v>
      </c>
      <c r="LA470">
        <v>2</v>
      </c>
      <c r="LB470">
        <v>0</v>
      </c>
    </row>
    <row r="471" spans="1:405" x14ac:dyDescent="0.35">
      <c r="CV471">
        <v>2011</v>
      </c>
      <c r="CW471" s="2">
        <f>CW282</f>
        <v>0.31023784901757717</v>
      </c>
      <c r="LA471">
        <v>2</v>
      </c>
      <c r="LB471">
        <v>0</v>
      </c>
    </row>
    <row r="472" spans="1:405" x14ac:dyDescent="0.35">
      <c r="CV472">
        <v>2012</v>
      </c>
      <c r="CW472" s="2">
        <f>CW294</f>
        <v>0.20263424518743955</v>
      </c>
      <c r="LA472">
        <v>2</v>
      </c>
      <c r="LB472">
        <v>0</v>
      </c>
    </row>
    <row r="473" spans="1:405" x14ac:dyDescent="0.35">
      <c r="CV473">
        <v>2013</v>
      </c>
      <c r="CW473" s="2">
        <f>CW306</f>
        <v>0.19342359767890582</v>
      </c>
      <c r="LA473">
        <v>2</v>
      </c>
      <c r="LB473">
        <v>0</v>
      </c>
    </row>
    <row r="474" spans="1:405" x14ac:dyDescent="0.35">
      <c r="CV474">
        <v>2014</v>
      </c>
      <c r="CW474" s="2">
        <f>CW318</f>
        <v>-9.794319294808454E-2</v>
      </c>
      <c r="LA474">
        <v>2</v>
      </c>
      <c r="LB474">
        <v>0</v>
      </c>
    </row>
    <row r="475" spans="1:405" x14ac:dyDescent="0.35">
      <c r="CV475">
        <v>2015</v>
      </c>
      <c r="CW475" s="2">
        <f>CW330</f>
        <v>0.10070493454180113</v>
      </c>
      <c r="LA475">
        <v>2</v>
      </c>
      <c r="LB475">
        <v>0</v>
      </c>
    </row>
    <row r="476" spans="1:405" x14ac:dyDescent="0.35">
      <c r="CV476">
        <v>2016</v>
      </c>
      <c r="CW476" s="2">
        <f>CW342</f>
        <v>-0.30800821355237301</v>
      </c>
      <c r="LA476">
        <v>2</v>
      </c>
      <c r="LB476">
        <v>0</v>
      </c>
    </row>
    <row r="477" spans="1:405" x14ac:dyDescent="0.35">
      <c r="CV477">
        <v>2017</v>
      </c>
      <c r="CW477" s="2">
        <f>CW354</f>
        <v>0.80321285140563381</v>
      </c>
      <c r="LA477">
        <v>2</v>
      </c>
      <c r="LB477">
        <v>0</v>
      </c>
    </row>
    <row r="478" spans="1:405" x14ac:dyDescent="0.35">
      <c r="CV478">
        <v>2018</v>
      </c>
      <c r="CW478" s="2">
        <f>CW366</f>
        <v>-0.1966568338249782</v>
      </c>
      <c r="LA478">
        <v>2</v>
      </c>
      <c r="LB478">
        <v>0</v>
      </c>
    </row>
    <row r="479" spans="1:405" x14ac:dyDescent="0.35">
      <c r="CV479">
        <v>2019</v>
      </c>
      <c r="CW479" s="2">
        <f>CW378</f>
        <v>-0.29013539651838621</v>
      </c>
      <c r="LA479">
        <v>2</v>
      </c>
      <c r="LB479">
        <v>0</v>
      </c>
    </row>
    <row r="480" spans="1:405" x14ac:dyDescent="0.35">
      <c r="CV480">
        <v>2020</v>
      </c>
      <c r="CW480" s="2">
        <f>CW390</f>
        <v>-0.86788813886210769</v>
      </c>
      <c r="LA480">
        <v>2</v>
      </c>
      <c r="LB480">
        <v>0</v>
      </c>
    </row>
    <row r="481" spans="100:314" x14ac:dyDescent="0.35">
      <c r="CV481">
        <v>2021</v>
      </c>
      <c r="CW481" s="2">
        <f>CW402</f>
        <v>-9.6246390760354683E-2</v>
      </c>
      <c r="LA481">
        <v>2</v>
      </c>
      <c r="LB481">
        <v>0</v>
      </c>
    </row>
    <row r="482" spans="100:314" x14ac:dyDescent="0.35">
      <c r="CV482">
        <v>2022</v>
      </c>
      <c r="CW482" s="2">
        <f>CW414</f>
        <v>1.017811704834596</v>
      </c>
      <c r="LA482">
        <v>2</v>
      </c>
      <c r="LB482">
        <v>0</v>
      </c>
    </row>
    <row r="483" spans="100:314" x14ac:dyDescent="0.35">
      <c r="CV483">
        <v>2023</v>
      </c>
      <c r="CW483" s="2">
        <f>CW426</f>
        <v>0</v>
      </c>
      <c r="LA483">
        <v>2</v>
      </c>
      <c r="LB483">
        <v>0</v>
      </c>
    </row>
    <row r="484" spans="100:314" x14ac:dyDescent="0.35">
      <c r="CV484">
        <v>2024</v>
      </c>
      <c r="CW484" s="2">
        <f>CW438</f>
        <v>0.36927621861152138</v>
      </c>
      <c r="LA484">
        <v>2</v>
      </c>
      <c r="LB484">
        <v>0</v>
      </c>
    </row>
    <row r="485" spans="100:314" x14ac:dyDescent="0.35">
      <c r="CV485">
        <v>2025</v>
      </c>
      <c r="CW485" s="2">
        <f>CW450</f>
        <v>-0.21126760563381081</v>
      </c>
      <c r="LA485">
        <v>2</v>
      </c>
      <c r="LB485">
        <v>0</v>
      </c>
    </row>
    <row r="486" spans="100:314" x14ac:dyDescent="0.35">
      <c r="LA486">
        <v>2</v>
      </c>
      <c r="LB486">
        <v>0</v>
      </c>
    </row>
    <row r="487" spans="100:314" x14ac:dyDescent="0.35">
      <c r="LA487">
        <v>2</v>
      </c>
      <c r="LB487">
        <v>0</v>
      </c>
    </row>
    <row r="488" spans="100:314" x14ac:dyDescent="0.35">
      <c r="LA488">
        <v>2</v>
      </c>
      <c r="LB488">
        <v>0</v>
      </c>
    </row>
    <row r="489" spans="100:314" x14ac:dyDescent="0.35">
      <c r="LA489">
        <v>2</v>
      </c>
      <c r="LB489">
        <v>0</v>
      </c>
    </row>
    <row r="490" spans="100:314" x14ac:dyDescent="0.35">
      <c r="LA490">
        <v>2</v>
      </c>
      <c r="LB490">
        <v>0</v>
      </c>
    </row>
    <row r="491" spans="100:314" x14ac:dyDescent="0.35">
      <c r="LA491">
        <v>2</v>
      </c>
      <c r="LB491">
        <v>0</v>
      </c>
    </row>
    <row r="492" spans="100:314" x14ac:dyDescent="0.35">
      <c r="LA492">
        <v>2</v>
      </c>
      <c r="LB492">
        <v>0</v>
      </c>
    </row>
    <row r="493" spans="100:314" x14ac:dyDescent="0.35">
      <c r="LA493">
        <v>2</v>
      </c>
      <c r="LB493">
        <v>0</v>
      </c>
    </row>
    <row r="494" spans="100:314" x14ac:dyDescent="0.35">
      <c r="LA494">
        <v>2</v>
      </c>
      <c r="LB494">
        <v>0</v>
      </c>
    </row>
    <row r="495" spans="100:314" x14ac:dyDescent="0.35">
      <c r="LA495">
        <v>2</v>
      </c>
      <c r="LB495">
        <v>0</v>
      </c>
    </row>
    <row r="496" spans="100:314" x14ac:dyDescent="0.35">
      <c r="LA496">
        <v>2</v>
      </c>
      <c r="LB496">
        <v>0</v>
      </c>
    </row>
    <row r="497" spans="313:314" x14ac:dyDescent="0.35">
      <c r="LA497">
        <v>2</v>
      </c>
      <c r="LB497">
        <v>0</v>
      </c>
    </row>
    <row r="498" spans="313:314" x14ac:dyDescent="0.35">
      <c r="LA498">
        <v>2</v>
      </c>
      <c r="LB498">
        <v>0</v>
      </c>
    </row>
    <row r="499" spans="313:314" x14ac:dyDescent="0.35">
      <c r="LA499">
        <v>2</v>
      </c>
      <c r="LB499">
        <v>0</v>
      </c>
    </row>
    <row r="500" spans="313:314" x14ac:dyDescent="0.35">
      <c r="LA500">
        <v>2</v>
      </c>
      <c r="LB500">
        <v>0</v>
      </c>
    </row>
    <row r="501" spans="313:314" x14ac:dyDescent="0.35">
      <c r="LA501">
        <v>2</v>
      </c>
      <c r="LB501">
        <v>0</v>
      </c>
    </row>
    <row r="502" spans="313:314" x14ac:dyDescent="0.35">
      <c r="LA502">
        <v>2</v>
      </c>
      <c r="LB502">
        <v>0</v>
      </c>
    </row>
    <row r="503" spans="313:314" x14ac:dyDescent="0.35">
      <c r="LA503">
        <v>2</v>
      </c>
      <c r="LB503">
        <v>0</v>
      </c>
    </row>
    <row r="504" spans="313:314" x14ac:dyDescent="0.35">
      <c r="LA504">
        <v>2</v>
      </c>
      <c r="LB504">
        <v>0</v>
      </c>
    </row>
    <row r="505" spans="313:314" x14ac:dyDescent="0.35">
      <c r="LA505">
        <v>2</v>
      </c>
      <c r="LB505">
        <v>0</v>
      </c>
    </row>
    <row r="506" spans="313:314" x14ac:dyDescent="0.35">
      <c r="LA506">
        <v>2</v>
      </c>
      <c r="LB506">
        <v>0</v>
      </c>
    </row>
    <row r="507" spans="313:314" x14ac:dyDescent="0.35">
      <c r="LA507">
        <v>2</v>
      </c>
      <c r="LB507">
        <v>0</v>
      </c>
    </row>
    <row r="508" spans="313:314" x14ac:dyDescent="0.35">
      <c r="LA508">
        <v>2</v>
      </c>
      <c r="LB508">
        <v>0</v>
      </c>
    </row>
    <row r="509" spans="313:314" x14ac:dyDescent="0.35">
      <c r="LA509">
        <v>2</v>
      </c>
      <c r="LB509">
        <v>0</v>
      </c>
    </row>
    <row r="510" spans="313:314" x14ac:dyDescent="0.35">
      <c r="LA510">
        <v>2</v>
      </c>
      <c r="LB510">
        <v>0</v>
      </c>
    </row>
    <row r="511" spans="313:314" x14ac:dyDescent="0.35">
      <c r="LA511">
        <v>2</v>
      </c>
      <c r="LB511">
        <v>0</v>
      </c>
    </row>
    <row r="512" spans="313:314" x14ac:dyDescent="0.35">
      <c r="LA512">
        <v>2</v>
      </c>
      <c r="LB512">
        <v>0</v>
      </c>
    </row>
    <row r="513" spans="313:314" x14ac:dyDescent="0.35">
      <c r="LA513">
        <v>2</v>
      </c>
      <c r="LB513">
        <v>0</v>
      </c>
    </row>
    <row r="514" spans="313:314" x14ac:dyDescent="0.35">
      <c r="LA514">
        <v>2</v>
      </c>
      <c r="LB514">
        <v>0</v>
      </c>
    </row>
    <row r="515" spans="313:314" x14ac:dyDescent="0.35">
      <c r="LA515">
        <v>2</v>
      </c>
      <c r="LB515">
        <v>0</v>
      </c>
    </row>
    <row r="516" spans="313:314" x14ac:dyDescent="0.35">
      <c r="LA516">
        <v>2</v>
      </c>
      <c r="LB516">
        <v>0</v>
      </c>
    </row>
    <row r="517" spans="313:314" x14ac:dyDescent="0.35">
      <c r="LA517">
        <v>2</v>
      </c>
      <c r="LB517">
        <v>0</v>
      </c>
    </row>
    <row r="518" spans="313:314" x14ac:dyDescent="0.35">
      <c r="LA518">
        <v>2</v>
      </c>
      <c r="LB518">
        <v>0</v>
      </c>
    </row>
    <row r="519" spans="313:314" x14ac:dyDescent="0.35">
      <c r="LA519">
        <v>2</v>
      </c>
      <c r="LB519">
        <v>0</v>
      </c>
    </row>
    <row r="520" spans="313:314" x14ac:dyDescent="0.35">
      <c r="LA520">
        <v>2</v>
      </c>
      <c r="LB520">
        <v>0</v>
      </c>
    </row>
    <row r="521" spans="313:314" x14ac:dyDescent="0.35">
      <c r="LA521">
        <v>2</v>
      </c>
      <c r="LB521">
        <v>0</v>
      </c>
    </row>
    <row r="522" spans="313:314" x14ac:dyDescent="0.35">
      <c r="LA522">
        <v>2</v>
      </c>
      <c r="LB522">
        <v>0</v>
      </c>
    </row>
    <row r="523" spans="313:314" x14ac:dyDescent="0.35">
      <c r="LA523">
        <v>2</v>
      </c>
      <c r="LB523">
        <v>0</v>
      </c>
    </row>
    <row r="524" spans="313:314" x14ac:dyDescent="0.35">
      <c r="LA524">
        <v>2</v>
      </c>
      <c r="LB524">
        <v>0</v>
      </c>
    </row>
    <row r="525" spans="313:314" x14ac:dyDescent="0.35">
      <c r="LA525">
        <v>2</v>
      </c>
      <c r="LB525">
        <v>0</v>
      </c>
    </row>
    <row r="526" spans="313:314" x14ac:dyDescent="0.35">
      <c r="LA526">
        <v>2</v>
      </c>
      <c r="LB526">
        <v>0</v>
      </c>
    </row>
    <row r="527" spans="313:314" x14ac:dyDescent="0.35">
      <c r="LA527">
        <v>2</v>
      </c>
      <c r="LB527">
        <v>0</v>
      </c>
    </row>
    <row r="528" spans="313:314" x14ac:dyDescent="0.35">
      <c r="LA528">
        <v>2</v>
      </c>
      <c r="LB528">
        <v>0</v>
      </c>
    </row>
    <row r="529" spans="313:314" x14ac:dyDescent="0.35">
      <c r="LA529">
        <v>2</v>
      </c>
      <c r="LB529">
        <v>0</v>
      </c>
    </row>
    <row r="530" spans="313:314" x14ac:dyDescent="0.35">
      <c r="LA530">
        <v>2</v>
      </c>
      <c r="LB530">
        <v>0</v>
      </c>
    </row>
    <row r="531" spans="313:314" x14ac:dyDescent="0.35">
      <c r="LA531">
        <v>2</v>
      </c>
      <c r="LB531">
        <v>0</v>
      </c>
    </row>
    <row r="532" spans="313:314" x14ac:dyDescent="0.35">
      <c r="LA532">
        <v>2</v>
      </c>
      <c r="LB532">
        <v>0</v>
      </c>
    </row>
    <row r="533" spans="313:314" x14ac:dyDescent="0.35">
      <c r="LA533">
        <v>2</v>
      </c>
      <c r="LB533">
        <v>0</v>
      </c>
    </row>
    <row r="534" spans="313:314" x14ac:dyDescent="0.35">
      <c r="LA534">
        <v>2</v>
      </c>
      <c r="LB534">
        <v>0</v>
      </c>
    </row>
    <row r="535" spans="313:314" x14ac:dyDescent="0.35">
      <c r="LA535">
        <v>2</v>
      </c>
      <c r="LB535">
        <v>0</v>
      </c>
    </row>
    <row r="536" spans="313:314" x14ac:dyDescent="0.35">
      <c r="LA536">
        <v>2</v>
      </c>
      <c r="LB536">
        <v>0</v>
      </c>
    </row>
    <row r="537" spans="313:314" x14ac:dyDescent="0.35">
      <c r="LA537">
        <v>2</v>
      </c>
      <c r="LB537">
        <v>0</v>
      </c>
    </row>
    <row r="538" spans="313:314" x14ac:dyDescent="0.35">
      <c r="LA538">
        <v>2</v>
      </c>
      <c r="LB538">
        <v>0</v>
      </c>
    </row>
    <row r="539" spans="313:314" x14ac:dyDescent="0.35">
      <c r="LA539">
        <v>2</v>
      </c>
      <c r="LB539">
        <v>0</v>
      </c>
    </row>
    <row r="540" spans="313:314" x14ac:dyDescent="0.35">
      <c r="LA540">
        <v>2</v>
      </c>
      <c r="LB540">
        <v>0</v>
      </c>
    </row>
    <row r="541" spans="313:314" x14ac:dyDescent="0.35">
      <c r="LA541">
        <v>2</v>
      </c>
      <c r="LB541">
        <v>0</v>
      </c>
    </row>
    <row r="542" spans="313:314" x14ac:dyDescent="0.35">
      <c r="LA542">
        <v>2</v>
      </c>
      <c r="LB542">
        <v>0</v>
      </c>
    </row>
    <row r="543" spans="313:314" x14ac:dyDescent="0.35">
      <c r="LA543">
        <v>2</v>
      </c>
      <c r="LB543">
        <v>0</v>
      </c>
    </row>
    <row r="544" spans="313:314" x14ac:dyDescent="0.35">
      <c r="LA544">
        <v>2</v>
      </c>
      <c r="LB544">
        <v>0</v>
      </c>
    </row>
    <row r="545" spans="313:314" x14ac:dyDescent="0.35">
      <c r="LA545">
        <v>2</v>
      </c>
      <c r="LB545">
        <v>0</v>
      </c>
    </row>
    <row r="546" spans="313:314" x14ac:dyDescent="0.35">
      <c r="LA546">
        <v>2</v>
      </c>
      <c r="LB546">
        <v>0</v>
      </c>
    </row>
    <row r="547" spans="313:314" x14ac:dyDescent="0.35">
      <c r="LA547">
        <v>2</v>
      </c>
      <c r="LB547">
        <v>0</v>
      </c>
    </row>
    <row r="548" spans="313:314" x14ac:dyDescent="0.35">
      <c r="LA548">
        <v>2</v>
      </c>
      <c r="LB548">
        <v>0</v>
      </c>
    </row>
    <row r="549" spans="313:314" x14ac:dyDescent="0.35">
      <c r="LA549">
        <v>2</v>
      </c>
      <c r="LB549">
        <v>0</v>
      </c>
    </row>
    <row r="550" spans="313:314" x14ac:dyDescent="0.35">
      <c r="LA550">
        <v>2</v>
      </c>
      <c r="LB550">
        <v>0</v>
      </c>
    </row>
    <row r="551" spans="313:314" x14ac:dyDescent="0.35">
      <c r="LA551">
        <v>2</v>
      </c>
      <c r="LB551">
        <v>0</v>
      </c>
    </row>
    <row r="552" spans="313:314" x14ac:dyDescent="0.35">
      <c r="LA552">
        <v>2</v>
      </c>
      <c r="LB552">
        <v>0</v>
      </c>
    </row>
    <row r="553" spans="313:314" x14ac:dyDescent="0.35">
      <c r="LA553">
        <v>2</v>
      </c>
      <c r="LB553">
        <v>0</v>
      </c>
    </row>
    <row r="554" spans="313:314" x14ac:dyDescent="0.35">
      <c r="LA554">
        <v>2</v>
      </c>
      <c r="LB554">
        <v>0</v>
      </c>
    </row>
    <row r="555" spans="313:314" x14ac:dyDescent="0.35">
      <c r="LA555">
        <v>2</v>
      </c>
      <c r="LB555">
        <v>0</v>
      </c>
    </row>
    <row r="556" spans="313:314" x14ac:dyDescent="0.35">
      <c r="LA556">
        <v>2</v>
      </c>
      <c r="LB556">
        <v>0</v>
      </c>
    </row>
    <row r="557" spans="313:314" x14ac:dyDescent="0.35">
      <c r="LA557">
        <v>2</v>
      </c>
      <c r="LB557">
        <v>0</v>
      </c>
    </row>
    <row r="558" spans="313:314" x14ac:dyDescent="0.35">
      <c r="LA558">
        <v>2</v>
      </c>
      <c r="LB558">
        <v>0</v>
      </c>
    </row>
    <row r="559" spans="313:314" x14ac:dyDescent="0.35">
      <c r="LA559">
        <v>2</v>
      </c>
      <c r="LB559">
        <v>0</v>
      </c>
    </row>
    <row r="560" spans="313:314" x14ac:dyDescent="0.35">
      <c r="LA560">
        <v>2</v>
      </c>
      <c r="LB560">
        <v>0</v>
      </c>
    </row>
    <row r="561" spans="313:314" x14ac:dyDescent="0.35">
      <c r="LA561">
        <v>2</v>
      </c>
      <c r="LB561">
        <v>0</v>
      </c>
    </row>
    <row r="562" spans="313:314" x14ac:dyDescent="0.35">
      <c r="LA562">
        <v>2</v>
      </c>
      <c r="LB562">
        <v>0</v>
      </c>
    </row>
    <row r="563" spans="313:314" x14ac:dyDescent="0.35">
      <c r="LA563">
        <v>2</v>
      </c>
      <c r="LB563">
        <v>0</v>
      </c>
    </row>
    <row r="564" spans="313:314" x14ac:dyDescent="0.35">
      <c r="LA564">
        <v>2</v>
      </c>
      <c r="LB564">
        <v>0</v>
      </c>
    </row>
    <row r="565" spans="313:314" x14ac:dyDescent="0.35">
      <c r="LA565">
        <v>2</v>
      </c>
      <c r="LB565">
        <v>0</v>
      </c>
    </row>
    <row r="566" spans="313:314" x14ac:dyDescent="0.35">
      <c r="LA566">
        <v>2</v>
      </c>
      <c r="LB566">
        <v>0</v>
      </c>
    </row>
    <row r="567" spans="313:314" x14ac:dyDescent="0.35">
      <c r="LA567">
        <v>2</v>
      </c>
      <c r="LB567">
        <v>0</v>
      </c>
    </row>
    <row r="568" spans="313:314" x14ac:dyDescent="0.35">
      <c r="LA568">
        <v>2</v>
      </c>
      <c r="LB568">
        <v>0</v>
      </c>
    </row>
    <row r="569" spans="313:314" x14ac:dyDescent="0.35">
      <c r="LA569">
        <v>2</v>
      </c>
      <c r="LB569">
        <v>0</v>
      </c>
    </row>
    <row r="570" spans="313:314" x14ac:dyDescent="0.35">
      <c r="LA570">
        <v>2</v>
      </c>
      <c r="LB570">
        <v>0</v>
      </c>
    </row>
    <row r="571" spans="313:314" x14ac:dyDescent="0.35">
      <c r="LA571">
        <v>2</v>
      </c>
      <c r="LB571">
        <v>0</v>
      </c>
    </row>
    <row r="572" spans="313:314" x14ac:dyDescent="0.35">
      <c r="LA572">
        <v>2</v>
      </c>
      <c r="LB572">
        <v>0</v>
      </c>
    </row>
    <row r="573" spans="313:314" x14ac:dyDescent="0.35">
      <c r="LA573">
        <v>2</v>
      </c>
      <c r="LB573">
        <v>0</v>
      </c>
    </row>
    <row r="574" spans="313:314" x14ac:dyDescent="0.35">
      <c r="LA574">
        <v>2</v>
      </c>
      <c r="LB574">
        <v>0</v>
      </c>
    </row>
    <row r="575" spans="313:314" x14ac:dyDescent="0.35">
      <c r="LA575">
        <v>2</v>
      </c>
      <c r="LB575">
        <v>0</v>
      </c>
    </row>
    <row r="576" spans="313:314" x14ac:dyDescent="0.35">
      <c r="LA576">
        <v>2</v>
      </c>
      <c r="LB576">
        <v>0</v>
      </c>
    </row>
    <row r="577" spans="313:314" x14ac:dyDescent="0.35">
      <c r="LA577">
        <v>2</v>
      </c>
      <c r="LB577">
        <v>0</v>
      </c>
    </row>
    <row r="578" spans="313:314" x14ac:dyDescent="0.35">
      <c r="LA578">
        <v>2</v>
      </c>
      <c r="LB578">
        <v>0</v>
      </c>
    </row>
    <row r="579" spans="313:314" x14ac:dyDescent="0.35">
      <c r="LA579">
        <v>2</v>
      </c>
      <c r="LB579">
        <v>0</v>
      </c>
    </row>
    <row r="580" spans="313:314" x14ac:dyDescent="0.35">
      <c r="LA580">
        <v>2</v>
      </c>
      <c r="LB580">
        <v>0</v>
      </c>
    </row>
    <row r="581" spans="313:314" x14ac:dyDescent="0.35">
      <c r="LA581">
        <v>2</v>
      </c>
      <c r="LB581">
        <v>0</v>
      </c>
    </row>
    <row r="582" spans="313:314" x14ac:dyDescent="0.35">
      <c r="LA582">
        <v>2</v>
      </c>
      <c r="LB582">
        <v>0</v>
      </c>
    </row>
    <row r="583" spans="313:314" x14ac:dyDescent="0.35">
      <c r="LA583">
        <v>2</v>
      </c>
      <c r="LB583">
        <v>0</v>
      </c>
    </row>
    <row r="584" spans="313:314" x14ac:dyDescent="0.35">
      <c r="LA584">
        <v>2</v>
      </c>
      <c r="LB584">
        <v>0</v>
      </c>
    </row>
    <row r="585" spans="313:314" x14ac:dyDescent="0.35">
      <c r="LA585">
        <v>2</v>
      </c>
      <c r="LB585">
        <v>0</v>
      </c>
    </row>
    <row r="586" spans="313:314" x14ac:dyDescent="0.35">
      <c r="LA586">
        <v>2</v>
      </c>
      <c r="LB586">
        <v>0</v>
      </c>
    </row>
    <row r="587" spans="313:314" x14ac:dyDescent="0.35">
      <c r="LA587">
        <v>2</v>
      </c>
      <c r="LB587">
        <v>0</v>
      </c>
    </row>
    <row r="588" spans="313:314" x14ac:dyDescent="0.35">
      <c r="LA588">
        <v>2</v>
      </c>
      <c r="LB588">
        <v>0</v>
      </c>
    </row>
    <row r="589" spans="313:314" x14ac:dyDescent="0.35">
      <c r="LA589">
        <v>2</v>
      </c>
      <c r="LB589">
        <v>0</v>
      </c>
    </row>
    <row r="590" spans="313:314" x14ac:dyDescent="0.35">
      <c r="LA590">
        <v>2</v>
      </c>
      <c r="LB590">
        <v>0</v>
      </c>
    </row>
    <row r="591" spans="313:314" x14ac:dyDescent="0.35">
      <c r="LA591">
        <v>2</v>
      </c>
      <c r="LB591">
        <v>0</v>
      </c>
    </row>
    <row r="592" spans="313:314" x14ac:dyDescent="0.35">
      <c r="LA592">
        <v>2</v>
      </c>
      <c r="LB592">
        <v>0</v>
      </c>
    </row>
    <row r="593" spans="313:314" x14ac:dyDescent="0.35">
      <c r="LA593">
        <v>2</v>
      </c>
      <c r="LB593">
        <v>0</v>
      </c>
    </row>
    <row r="594" spans="313:314" x14ac:dyDescent="0.35">
      <c r="LA594">
        <v>2</v>
      </c>
      <c r="LB594">
        <v>0</v>
      </c>
    </row>
    <row r="595" spans="313:314" x14ac:dyDescent="0.35">
      <c r="LA595">
        <v>2</v>
      </c>
      <c r="LB595">
        <v>0</v>
      </c>
    </row>
    <row r="596" spans="313:314" x14ac:dyDescent="0.35">
      <c r="LA596">
        <v>2</v>
      </c>
      <c r="LB596">
        <v>0</v>
      </c>
    </row>
    <row r="597" spans="313:314" x14ac:dyDescent="0.35">
      <c r="LA597">
        <v>2</v>
      </c>
      <c r="LB597">
        <v>0</v>
      </c>
    </row>
    <row r="598" spans="313:314" x14ac:dyDescent="0.35">
      <c r="LA598">
        <v>2</v>
      </c>
      <c r="LB598">
        <v>0</v>
      </c>
    </row>
    <row r="599" spans="313:314" x14ac:dyDescent="0.35">
      <c r="LA599">
        <v>2</v>
      </c>
      <c r="LB599">
        <v>0</v>
      </c>
    </row>
    <row r="600" spans="313:314" x14ac:dyDescent="0.35">
      <c r="LA600">
        <v>2</v>
      </c>
      <c r="LB600">
        <v>0</v>
      </c>
    </row>
    <row r="601" spans="313:314" x14ac:dyDescent="0.35">
      <c r="LA601">
        <v>2</v>
      </c>
      <c r="LB601">
        <v>0</v>
      </c>
    </row>
    <row r="602" spans="313:314" x14ac:dyDescent="0.35">
      <c r="LA602">
        <v>2</v>
      </c>
      <c r="LB602">
        <v>0</v>
      </c>
    </row>
    <row r="603" spans="313:314" x14ac:dyDescent="0.35">
      <c r="LA603">
        <v>2</v>
      </c>
      <c r="LB603">
        <v>0</v>
      </c>
    </row>
    <row r="604" spans="313:314" x14ac:dyDescent="0.35">
      <c r="LA604">
        <v>2</v>
      </c>
      <c r="LB604">
        <v>0</v>
      </c>
    </row>
    <row r="605" spans="313:314" x14ac:dyDescent="0.35">
      <c r="LA605">
        <v>2</v>
      </c>
      <c r="LB605">
        <v>0</v>
      </c>
    </row>
    <row r="606" spans="313:314" x14ac:dyDescent="0.35">
      <c r="LA606">
        <v>2</v>
      </c>
      <c r="LB606">
        <v>0</v>
      </c>
    </row>
    <row r="607" spans="313:314" x14ac:dyDescent="0.35">
      <c r="LA607">
        <v>2</v>
      </c>
      <c r="LB607">
        <v>0</v>
      </c>
    </row>
    <row r="608" spans="313:314" x14ac:dyDescent="0.35">
      <c r="LA608">
        <v>2</v>
      </c>
      <c r="LB608">
        <v>0</v>
      </c>
    </row>
    <row r="609" spans="313:314" x14ac:dyDescent="0.35">
      <c r="LA609">
        <v>2</v>
      </c>
      <c r="LB609">
        <v>0</v>
      </c>
    </row>
    <row r="610" spans="313:314" x14ac:dyDescent="0.35">
      <c r="LA610">
        <v>2</v>
      </c>
      <c r="LB610">
        <v>0</v>
      </c>
    </row>
    <row r="611" spans="313:314" x14ac:dyDescent="0.35">
      <c r="LA611">
        <v>2</v>
      </c>
      <c r="LB611">
        <v>0</v>
      </c>
    </row>
    <row r="612" spans="313:314" x14ac:dyDescent="0.35">
      <c r="LA612">
        <v>2</v>
      </c>
      <c r="LB612">
        <v>0</v>
      </c>
    </row>
    <row r="613" spans="313:314" x14ac:dyDescent="0.35">
      <c r="LA613">
        <v>2</v>
      </c>
      <c r="LB613">
        <v>0</v>
      </c>
    </row>
    <row r="614" spans="313:314" x14ac:dyDescent="0.35">
      <c r="LA614">
        <v>2</v>
      </c>
      <c r="LB614">
        <v>0</v>
      </c>
    </row>
    <row r="615" spans="313:314" x14ac:dyDescent="0.35">
      <c r="LA615">
        <v>2</v>
      </c>
      <c r="LB615">
        <v>0</v>
      </c>
    </row>
    <row r="616" spans="313:314" x14ac:dyDescent="0.35">
      <c r="LA616">
        <v>2</v>
      </c>
      <c r="LB616">
        <v>0</v>
      </c>
    </row>
    <row r="617" spans="313:314" x14ac:dyDescent="0.35">
      <c r="LA617">
        <v>2</v>
      </c>
      <c r="LB617">
        <v>0</v>
      </c>
    </row>
    <row r="618" spans="313:314" x14ac:dyDescent="0.35">
      <c r="LA618">
        <v>2</v>
      </c>
      <c r="LB618">
        <v>0</v>
      </c>
    </row>
    <row r="619" spans="313:314" x14ac:dyDescent="0.35">
      <c r="LA619">
        <v>2</v>
      </c>
      <c r="LB619">
        <v>0</v>
      </c>
    </row>
    <row r="620" spans="313:314" x14ac:dyDescent="0.35">
      <c r="LA620">
        <v>2</v>
      </c>
      <c r="LB620">
        <v>0</v>
      </c>
    </row>
    <row r="621" spans="313:314" x14ac:dyDescent="0.35">
      <c r="LA621">
        <v>2</v>
      </c>
      <c r="LB621">
        <v>0</v>
      </c>
    </row>
    <row r="622" spans="313:314" x14ac:dyDescent="0.35">
      <c r="LA622">
        <v>2</v>
      </c>
      <c r="LB622">
        <v>0</v>
      </c>
    </row>
    <row r="623" spans="313:314" x14ac:dyDescent="0.35">
      <c r="LA623">
        <v>2</v>
      </c>
      <c r="LB623">
        <v>0</v>
      </c>
    </row>
    <row r="624" spans="313:314" x14ac:dyDescent="0.35">
      <c r="LA624">
        <v>2</v>
      </c>
      <c r="LB624">
        <v>0</v>
      </c>
    </row>
    <row r="625" spans="313:314" x14ac:dyDescent="0.35">
      <c r="LA625">
        <v>2</v>
      </c>
      <c r="LB625">
        <v>0</v>
      </c>
    </row>
    <row r="626" spans="313:314" x14ac:dyDescent="0.35">
      <c r="LA626">
        <v>2</v>
      </c>
      <c r="LB626">
        <v>0</v>
      </c>
    </row>
    <row r="627" spans="313:314" x14ac:dyDescent="0.35">
      <c r="LA627">
        <v>2</v>
      </c>
      <c r="LB627">
        <v>0</v>
      </c>
    </row>
    <row r="628" spans="313:314" x14ac:dyDescent="0.35">
      <c r="LA628">
        <v>2</v>
      </c>
      <c r="LB628">
        <v>0</v>
      </c>
    </row>
    <row r="629" spans="313:314" x14ac:dyDescent="0.35">
      <c r="LA629">
        <v>2</v>
      </c>
      <c r="LB629">
        <v>0</v>
      </c>
    </row>
    <row r="630" spans="313:314" x14ac:dyDescent="0.35">
      <c r="LA630">
        <v>2</v>
      </c>
      <c r="LB630">
        <v>0</v>
      </c>
    </row>
    <row r="631" spans="313:314" x14ac:dyDescent="0.35">
      <c r="LA631">
        <v>2</v>
      </c>
      <c r="LB631">
        <v>0</v>
      </c>
    </row>
    <row r="632" spans="313:314" x14ac:dyDescent="0.35">
      <c r="LA632">
        <v>2</v>
      </c>
      <c r="LB632">
        <v>0</v>
      </c>
    </row>
    <row r="633" spans="313:314" x14ac:dyDescent="0.35">
      <c r="LA633">
        <v>2</v>
      </c>
      <c r="LB633">
        <v>0</v>
      </c>
    </row>
    <row r="634" spans="313:314" x14ac:dyDescent="0.35">
      <c r="LA634">
        <v>2</v>
      </c>
      <c r="LB634">
        <v>0</v>
      </c>
    </row>
    <row r="635" spans="313:314" x14ac:dyDescent="0.35">
      <c r="LA635">
        <v>2</v>
      </c>
      <c r="LB635">
        <v>0</v>
      </c>
    </row>
    <row r="636" spans="313:314" x14ac:dyDescent="0.35">
      <c r="LA636">
        <v>2</v>
      </c>
      <c r="LB636">
        <v>0</v>
      </c>
    </row>
    <row r="637" spans="313:314" x14ac:dyDescent="0.35">
      <c r="LA637">
        <v>2</v>
      </c>
      <c r="LB637">
        <v>0</v>
      </c>
    </row>
    <row r="638" spans="313:314" x14ac:dyDescent="0.35">
      <c r="LA638">
        <v>2</v>
      </c>
      <c r="LB638">
        <v>0</v>
      </c>
    </row>
    <row r="639" spans="313:314" x14ac:dyDescent="0.35">
      <c r="LA639">
        <v>2</v>
      </c>
      <c r="LB639">
        <v>0</v>
      </c>
    </row>
    <row r="640" spans="313:314" x14ac:dyDescent="0.35">
      <c r="LA640">
        <v>2</v>
      </c>
      <c r="LB640">
        <v>0</v>
      </c>
    </row>
    <row r="641" spans="313:314" x14ac:dyDescent="0.35">
      <c r="LA641">
        <v>2</v>
      </c>
      <c r="LB641">
        <v>0</v>
      </c>
    </row>
    <row r="642" spans="313:314" x14ac:dyDescent="0.35">
      <c r="LA642">
        <v>2</v>
      </c>
      <c r="LB642">
        <v>0</v>
      </c>
    </row>
    <row r="643" spans="313:314" x14ac:dyDescent="0.35">
      <c r="LA643">
        <v>2</v>
      </c>
      <c r="LB643">
        <v>0</v>
      </c>
    </row>
    <row r="644" spans="313:314" x14ac:dyDescent="0.35">
      <c r="LA644">
        <v>2</v>
      </c>
      <c r="LB644">
        <v>0</v>
      </c>
    </row>
    <row r="645" spans="313:314" x14ac:dyDescent="0.35">
      <c r="LA645">
        <v>2</v>
      </c>
      <c r="LB645">
        <v>0</v>
      </c>
    </row>
    <row r="646" spans="313:314" x14ac:dyDescent="0.35">
      <c r="LA646">
        <v>2</v>
      </c>
      <c r="LB646">
        <v>0</v>
      </c>
    </row>
    <row r="647" spans="313:314" x14ac:dyDescent="0.35">
      <c r="LA647">
        <v>2</v>
      </c>
      <c r="LB647">
        <v>0</v>
      </c>
    </row>
    <row r="648" spans="313:314" x14ac:dyDescent="0.35">
      <c r="LA648">
        <v>2</v>
      </c>
      <c r="LB648">
        <v>0</v>
      </c>
    </row>
    <row r="649" spans="313:314" x14ac:dyDescent="0.35">
      <c r="LA649">
        <v>2</v>
      </c>
      <c r="LB649">
        <v>0</v>
      </c>
    </row>
    <row r="650" spans="313:314" x14ac:dyDescent="0.35">
      <c r="LA650">
        <v>2</v>
      </c>
      <c r="LB650">
        <v>0</v>
      </c>
    </row>
    <row r="651" spans="313:314" x14ac:dyDescent="0.35">
      <c r="LA651">
        <v>2</v>
      </c>
      <c r="LB651">
        <v>0</v>
      </c>
    </row>
    <row r="652" spans="313:314" x14ac:dyDescent="0.35">
      <c r="LA652">
        <v>2</v>
      </c>
      <c r="LB652">
        <v>0</v>
      </c>
    </row>
    <row r="653" spans="313:314" x14ac:dyDescent="0.35">
      <c r="LA653">
        <v>2</v>
      </c>
      <c r="LB653">
        <v>0</v>
      </c>
    </row>
    <row r="654" spans="313:314" x14ac:dyDescent="0.35">
      <c r="LA654">
        <v>2</v>
      </c>
      <c r="LB654">
        <v>0</v>
      </c>
    </row>
    <row r="655" spans="313:314" x14ac:dyDescent="0.35">
      <c r="LA655">
        <v>2</v>
      </c>
      <c r="LB655">
        <v>0</v>
      </c>
    </row>
    <row r="656" spans="313:314" x14ac:dyDescent="0.35">
      <c r="LA656">
        <v>2</v>
      </c>
      <c r="LB656">
        <v>0</v>
      </c>
    </row>
    <row r="657" spans="313:314" x14ac:dyDescent="0.35">
      <c r="LA657">
        <v>2</v>
      </c>
      <c r="LB657">
        <v>0</v>
      </c>
    </row>
    <row r="658" spans="313:314" x14ac:dyDescent="0.35">
      <c r="LA658">
        <v>2</v>
      </c>
      <c r="LB658">
        <v>0</v>
      </c>
    </row>
    <row r="659" spans="313:314" x14ac:dyDescent="0.35">
      <c r="LA659">
        <v>2</v>
      </c>
      <c r="LB659">
        <v>0</v>
      </c>
    </row>
    <row r="660" spans="313:314" x14ac:dyDescent="0.35">
      <c r="LA660">
        <v>2</v>
      </c>
      <c r="LB660">
        <v>0</v>
      </c>
    </row>
    <row r="661" spans="313:314" x14ac:dyDescent="0.35">
      <c r="LA661">
        <v>2</v>
      </c>
      <c r="LB661">
        <v>0</v>
      </c>
    </row>
    <row r="662" spans="313:314" x14ac:dyDescent="0.35">
      <c r="LA662">
        <v>2</v>
      </c>
      <c r="LB662">
        <v>0</v>
      </c>
    </row>
    <row r="663" spans="313:314" x14ac:dyDescent="0.35">
      <c r="LA663">
        <v>2</v>
      </c>
      <c r="LB663">
        <v>0</v>
      </c>
    </row>
    <row r="664" spans="313:314" x14ac:dyDescent="0.35">
      <c r="LA664">
        <v>2</v>
      </c>
      <c r="LB664">
        <v>0</v>
      </c>
    </row>
    <row r="665" spans="313:314" x14ac:dyDescent="0.35">
      <c r="LA665">
        <v>2</v>
      </c>
      <c r="LB665">
        <v>0</v>
      </c>
    </row>
    <row r="666" spans="313:314" x14ac:dyDescent="0.35">
      <c r="LA666">
        <v>2</v>
      </c>
      <c r="LB666">
        <v>0</v>
      </c>
    </row>
    <row r="667" spans="313:314" x14ac:dyDescent="0.35">
      <c r="LA667">
        <v>2</v>
      </c>
      <c r="LB667">
        <v>0</v>
      </c>
    </row>
    <row r="668" spans="313:314" x14ac:dyDescent="0.35">
      <c r="LA668">
        <v>2</v>
      </c>
      <c r="LB668">
        <v>0</v>
      </c>
    </row>
    <row r="669" spans="313:314" x14ac:dyDescent="0.35">
      <c r="LA669">
        <v>2</v>
      </c>
      <c r="LB669">
        <v>0</v>
      </c>
    </row>
    <row r="670" spans="313:314" x14ac:dyDescent="0.35">
      <c r="LA670">
        <v>2</v>
      </c>
      <c r="LB670">
        <v>0</v>
      </c>
    </row>
    <row r="671" spans="313:314" x14ac:dyDescent="0.35">
      <c r="LA671">
        <v>2</v>
      </c>
      <c r="LB671">
        <v>0</v>
      </c>
    </row>
    <row r="672" spans="313:314" x14ac:dyDescent="0.35">
      <c r="LA672">
        <v>2</v>
      </c>
      <c r="LB672">
        <v>0</v>
      </c>
    </row>
    <row r="673" spans="313:314" x14ac:dyDescent="0.35">
      <c r="LA673">
        <v>2</v>
      </c>
      <c r="LB673">
        <v>0</v>
      </c>
    </row>
    <row r="674" spans="313:314" x14ac:dyDescent="0.35">
      <c r="LA674">
        <v>2</v>
      </c>
      <c r="LB674">
        <v>0</v>
      </c>
    </row>
    <row r="675" spans="313:314" x14ac:dyDescent="0.35">
      <c r="LA675">
        <v>2</v>
      </c>
      <c r="LB675">
        <v>0</v>
      </c>
    </row>
    <row r="676" spans="313:314" x14ac:dyDescent="0.35">
      <c r="LA676">
        <v>2</v>
      </c>
      <c r="LB676">
        <v>0</v>
      </c>
    </row>
    <row r="677" spans="313:314" x14ac:dyDescent="0.35">
      <c r="LA677">
        <v>2</v>
      </c>
      <c r="LB677">
        <v>0</v>
      </c>
    </row>
    <row r="678" spans="313:314" x14ac:dyDescent="0.35">
      <c r="LA678">
        <v>2</v>
      </c>
      <c r="LB678">
        <v>0</v>
      </c>
    </row>
    <row r="679" spans="313:314" x14ac:dyDescent="0.35">
      <c r="LA679">
        <v>2</v>
      </c>
      <c r="LB679">
        <v>0</v>
      </c>
    </row>
    <row r="680" spans="313:314" x14ac:dyDescent="0.35">
      <c r="LA680">
        <v>2</v>
      </c>
      <c r="LB680">
        <v>0</v>
      </c>
    </row>
    <row r="681" spans="313:314" x14ac:dyDescent="0.35">
      <c r="LA681">
        <v>2</v>
      </c>
      <c r="LB681">
        <v>0</v>
      </c>
    </row>
    <row r="682" spans="313:314" x14ac:dyDescent="0.35">
      <c r="LA682">
        <v>2</v>
      </c>
      <c r="LB682">
        <v>0</v>
      </c>
    </row>
    <row r="683" spans="313:314" x14ac:dyDescent="0.35">
      <c r="LA683">
        <v>2</v>
      </c>
      <c r="LB683">
        <v>0</v>
      </c>
    </row>
    <row r="684" spans="313:314" x14ac:dyDescent="0.35">
      <c r="LA684">
        <v>2</v>
      </c>
      <c r="LB684">
        <v>0</v>
      </c>
    </row>
    <row r="685" spans="313:314" x14ac:dyDescent="0.35">
      <c r="LA685">
        <v>2</v>
      </c>
      <c r="LB685">
        <v>0</v>
      </c>
    </row>
    <row r="686" spans="313:314" x14ac:dyDescent="0.35">
      <c r="LA686">
        <v>2</v>
      </c>
      <c r="LB686">
        <v>0</v>
      </c>
    </row>
    <row r="687" spans="313:314" x14ac:dyDescent="0.35">
      <c r="LA687">
        <v>2</v>
      </c>
      <c r="LB687">
        <v>0</v>
      </c>
    </row>
    <row r="688" spans="313:314" x14ac:dyDescent="0.35">
      <c r="LA688">
        <v>2</v>
      </c>
      <c r="LB688">
        <v>0</v>
      </c>
    </row>
    <row r="689" spans="313:314" x14ac:dyDescent="0.35">
      <c r="LA689">
        <v>2</v>
      </c>
      <c r="LB689">
        <v>0</v>
      </c>
    </row>
    <row r="690" spans="313:314" x14ac:dyDescent="0.35">
      <c r="LA690">
        <v>2</v>
      </c>
      <c r="LB690">
        <v>0</v>
      </c>
    </row>
    <row r="691" spans="313:314" x14ac:dyDescent="0.35">
      <c r="LA691">
        <v>2</v>
      </c>
      <c r="LB691">
        <v>0</v>
      </c>
    </row>
    <row r="692" spans="313:314" x14ac:dyDescent="0.35">
      <c r="LA692">
        <v>2</v>
      </c>
      <c r="LB692">
        <v>0</v>
      </c>
    </row>
    <row r="693" spans="313:314" x14ac:dyDescent="0.35">
      <c r="LA693">
        <v>2</v>
      </c>
      <c r="LB693">
        <v>0</v>
      </c>
    </row>
    <row r="694" spans="313:314" x14ac:dyDescent="0.35">
      <c r="LA694">
        <v>2</v>
      </c>
      <c r="LB694">
        <v>0</v>
      </c>
    </row>
    <row r="695" spans="313:314" x14ac:dyDescent="0.35">
      <c r="LA695">
        <v>2</v>
      </c>
      <c r="LB695">
        <v>0</v>
      </c>
    </row>
    <row r="696" spans="313:314" x14ac:dyDescent="0.35">
      <c r="LA696">
        <v>2</v>
      </c>
      <c r="LB696">
        <v>0</v>
      </c>
    </row>
    <row r="697" spans="313:314" x14ac:dyDescent="0.35">
      <c r="LA697">
        <v>2</v>
      </c>
      <c r="LB697">
        <v>0</v>
      </c>
    </row>
    <row r="698" spans="313:314" x14ac:dyDescent="0.35">
      <c r="LA698">
        <v>2</v>
      </c>
      <c r="LB698">
        <v>0</v>
      </c>
    </row>
    <row r="699" spans="313:314" x14ac:dyDescent="0.35">
      <c r="LA699">
        <v>2</v>
      </c>
      <c r="LB699">
        <v>0</v>
      </c>
    </row>
    <row r="700" spans="313:314" x14ac:dyDescent="0.35">
      <c r="LA700">
        <v>2</v>
      </c>
      <c r="LB700">
        <v>0</v>
      </c>
    </row>
    <row r="701" spans="313:314" x14ac:dyDescent="0.35">
      <c r="LA701">
        <v>2</v>
      </c>
      <c r="LB701">
        <v>0</v>
      </c>
    </row>
    <row r="702" spans="313:314" x14ac:dyDescent="0.35">
      <c r="LA702">
        <v>2</v>
      </c>
      <c r="LB702">
        <v>0</v>
      </c>
    </row>
    <row r="703" spans="313:314" x14ac:dyDescent="0.35">
      <c r="LA703">
        <v>2</v>
      </c>
      <c r="LB703">
        <v>0</v>
      </c>
    </row>
    <row r="704" spans="313:314" x14ac:dyDescent="0.35">
      <c r="LA704">
        <v>2</v>
      </c>
      <c r="LB704">
        <v>0</v>
      </c>
    </row>
    <row r="705" spans="313:314" x14ac:dyDescent="0.35">
      <c r="LA705">
        <v>2</v>
      </c>
      <c r="LB705">
        <v>0</v>
      </c>
    </row>
    <row r="706" spans="313:314" x14ac:dyDescent="0.35">
      <c r="LA706">
        <v>2</v>
      </c>
      <c r="LB706">
        <v>0</v>
      </c>
    </row>
    <row r="707" spans="313:314" x14ac:dyDescent="0.35">
      <c r="LA707">
        <v>2</v>
      </c>
      <c r="LB707">
        <v>0</v>
      </c>
    </row>
    <row r="708" spans="313:314" x14ac:dyDescent="0.35">
      <c r="LA708">
        <v>2</v>
      </c>
      <c r="LB708">
        <v>0</v>
      </c>
    </row>
    <row r="709" spans="313:314" x14ac:dyDescent="0.35">
      <c r="LA709">
        <v>2</v>
      </c>
      <c r="LB709">
        <v>0</v>
      </c>
    </row>
    <row r="710" spans="313:314" x14ac:dyDescent="0.35">
      <c r="LA710">
        <v>2</v>
      </c>
      <c r="LB710">
        <v>0</v>
      </c>
    </row>
    <row r="711" spans="313:314" x14ac:dyDescent="0.35">
      <c r="LA711">
        <v>2</v>
      </c>
      <c r="LB711">
        <v>0</v>
      </c>
    </row>
    <row r="712" spans="313:314" x14ac:dyDescent="0.35">
      <c r="LA712">
        <v>2</v>
      </c>
      <c r="LB712">
        <v>0</v>
      </c>
    </row>
    <row r="713" spans="313:314" x14ac:dyDescent="0.35">
      <c r="LA713">
        <v>2</v>
      </c>
      <c r="LB713">
        <v>0</v>
      </c>
    </row>
    <row r="714" spans="313:314" x14ac:dyDescent="0.35">
      <c r="LA714">
        <v>2</v>
      </c>
      <c r="LB714">
        <v>0</v>
      </c>
    </row>
    <row r="715" spans="313:314" x14ac:dyDescent="0.35">
      <c r="LA715">
        <v>2</v>
      </c>
      <c r="LB715">
        <v>0</v>
      </c>
    </row>
    <row r="716" spans="313:314" x14ac:dyDescent="0.35">
      <c r="LA716">
        <v>2</v>
      </c>
      <c r="LB716">
        <v>0</v>
      </c>
    </row>
    <row r="717" spans="313:314" x14ac:dyDescent="0.35">
      <c r="LA717">
        <v>2</v>
      </c>
      <c r="LB717">
        <v>0</v>
      </c>
    </row>
    <row r="718" spans="313:314" x14ac:dyDescent="0.35">
      <c r="LA718">
        <v>2</v>
      </c>
      <c r="LB718">
        <v>0</v>
      </c>
    </row>
    <row r="719" spans="313:314" x14ac:dyDescent="0.35">
      <c r="LA719">
        <v>2</v>
      </c>
      <c r="LB719">
        <v>0</v>
      </c>
    </row>
    <row r="720" spans="313:314" x14ac:dyDescent="0.35">
      <c r="LA720">
        <v>2</v>
      </c>
      <c r="LB720">
        <v>0</v>
      </c>
    </row>
    <row r="721" spans="313:314" x14ac:dyDescent="0.35">
      <c r="LA721">
        <v>2</v>
      </c>
      <c r="LB721">
        <v>0</v>
      </c>
    </row>
    <row r="722" spans="313:314" x14ac:dyDescent="0.35">
      <c r="LA722">
        <v>2</v>
      </c>
      <c r="LB722">
        <v>0</v>
      </c>
    </row>
    <row r="723" spans="313:314" x14ac:dyDescent="0.35">
      <c r="LA723">
        <v>2</v>
      </c>
      <c r="LB723">
        <v>0</v>
      </c>
    </row>
    <row r="724" spans="313:314" x14ac:dyDescent="0.35">
      <c r="LA724">
        <v>2</v>
      </c>
      <c r="LB724">
        <v>0</v>
      </c>
    </row>
    <row r="725" spans="313:314" x14ac:dyDescent="0.35">
      <c r="LA725">
        <v>2</v>
      </c>
      <c r="LB725">
        <v>0</v>
      </c>
    </row>
    <row r="726" spans="313:314" x14ac:dyDescent="0.35">
      <c r="LA726">
        <v>2</v>
      </c>
      <c r="LB726">
        <v>0</v>
      </c>
    </row>
    <row r="727" spans="313:314" x14ac:dyDescent="0.35">
      <c r="LA727">
        <v>2</v>
      </c>
      <c r="LB727">
        <v>0</v>
      </c>
    </row>
    <row r="728" spans="313:314" x14ac:dyDescent="0.35">
      <c r="LA728">
        <v>2</v>
      </c>
      <c r="LB728">
        <v>0</v>
      </c>
    </row>
    <row r="729" spans="313:314" x14ac:dyDescent="0.35">
      <c r="LA729">
        <v>2</v>
      </c>
      <c r="LB729">
        <v>0</v>
      </c>
    </row>
    <row r="730" spans="313:314" x14ac:dyDescent="0.35">
      <c r="LA730">
        <v>2</v>
      </c>
      <c r="LB730">
        <v>0</v>
      </c>
    </row>
    <row r="731" spans="313:314" x14ac:dyDescent="0.35">
      <c r="LA731">
        <v>2</v>
      </c>
      <c r="LB731">
        <v>0</v>
      </c>
    </row>
    <row r="732" spans="313:314" x14ac:dyDescent="0.35">
      <c r="LA732">
        <v>2</v>
      </c>
      <c r="LB732">
        <v>0</v>
      </c>
    </row>
    <row r="733" spans="313:314" x14ac:dyDescent="0.35">
      <c r="LA733">
        <v>2</v>
      </c>
      <c r="LB733">
        <v>0</v>
      </c>
    </row>
    <row r="734" spans="313:314" x14ac:dyDescent="0.35">
      <c r="LA734">
        <v>2</v>
      </c>
      <c r="LB734">
        <v>0</v>
      </c>
    </row>
    <row r="735" spans="313:314" x14ac:dyDescent="0.35">
      <c r="LA735">
        <v>2</v>
      </c>
      <c r="LB735">
        <v>0</v>
      </c>
    </row>
    <row r="736" spans="313:314" x14ac:dyDescent="0.35">
      <c r="LA736">
        <v>2</v>
      </c>
      <c r="LB736">
        <v>0</v>
      </c>
    </row>
    <row r="737" spans="313:314" x14ac:dyDescent="0.35">
      <c r="LA737">
        <v>2</v>
      </c>
      <c r="LB737">
        <v>0</v>
      </c>
    </row>
    <row r="738" spans="313:314" x14ac:dyDescent="0.35">
      <c r="LA738">
        <v>2</v>
      </c>
      <c r="LB738">
        <v>0</v>
      </c>
    </row>
    <row r="739" spans="313:314" x14ac:dyDescent="0.35">
      <c r="LA739">
        <v>2</v>
      </c>
      <c r="LB739">
        <v>0</v>
      </c>
    </row>
    <row r="740" spans="313:314" x14ac:dyDescent="0.35">
      <c r="LA740">
        <v>2</v>
      </c>
      <c r="LB740">
        <v>0</v>
      </c>
    </row>
    <row r="741" spans="313:314" x14ac:dyDescent="0.35">
      <c r="LA741">
        <v>2</v>
      </c>
      <c r="LB741">
        <v>0</v>
      </c>
    </row>
    <row r="742" spans="313:314" x14ac:dyDescent="0.35">
      <c r="LA742">
        <v>2</v>
      </c>
      <c r="LB742">
        <v>0</v>
      </c>
    </row>
    <row r="743" spans="313:314" x14ac:dyDescent="0.35">
      <c r="LA743">
        <v>2</v>
      </c>
      <c r="LB743">
        <v>0</v>
      </c>
    </row>
    <row r="744" spans="313:314" x14ac:dyDescent="0.35">
      <c r="LA744">
        <v>2</v>
      </c>
      <c r="LB744">
        <v>0</v>
      </c>
    </row>
    <row r="745" spans="313:314" x14ac:dyDescent="0.35">
      <c r="LA745">
        <v>2</v>
      </c>
      <c r="LB745">
        <v>0</v>
      </c>
    </row>
    <row r="746" spans="313:314" x14ac:dyDescent="0.35">
      <c r="LA746">
        <v>2</v>
      </c>
      <c r="LB746">
        <v>0</v>
      </c>
    </row>
    <row r="747" spans="313:314" x14ac:dyDescent="0.35">
      <c r="LA747">
        <v>2</v>
      </c>
      <c r="LB747">
        <v>0</v>
      </c>
    </row>
    <row r="748" spans="313:314" x14ac:dyDescent="0.35">
      <c r="LA748">
        <v>2</v>
      </c>
      <c r="LB748">
        <v>0</v>
      </c>
    </row>
    <row r="749" spans="313:314" x14ac:dyDescent="0.35">
      <c r="LA749">
        <v>2</v>
      </c>
      <c r="LB749">
        <v>0</v>
      </c>
    </row>
    <row r="750" spans="313:314" x14ac:dyDescent="0.35">
      <c r="LA750">
        <v>2</v>
      </c>
      <c r="LB750">
        <v>0</v>
      </c>
    </row>
    <row r="751" spans="313:314" x14ac:dyDescent="0.35">
      <c r="LA751">
        <v>2</v>
      </c>
      <c r="LB751">
        <v>0</v>
      </c>
    </row>
    <row r="752" spans="313:314" x14ac:dyDescent="0.35">
      <c r="LA752">
        <v>2</v>
      </c>
      <c r="LB752">
        <v>0</v>
      </c>
    </row>
    <row r="753" spans="313:314" x14ac:dyDescent="0.35">
      <c r="LA753">
        <v>2</v>
      </c>
      <c r="LB753">
        <v>0</v>
      </c>
    </row>
    <row r="754" spans="313:314" x14ac:dyDescent="0.35">
      <c r="LA754">
        <v>2</v>
      </c>
      <c r="LB754">
        <v>0</v>
      </c>
    </row>
    <row r="755" spans="313:314" x14ac:dyDescent="0.35">
      <c r="LA755">
        <v>2</v>
      </c>
      <c r="LB755">
        <v>0</v>
      </c>
    </row>
    <row r="756" spans="313:314" x14ac:dyDescent="0.35">
      <c r="LA756">
        <v>2</v>
      </c>
      <c r="LB756">
        <v>0</v>
      </c>
    </row>
    <row r="757" spans="313:314" x14ac:dyDescent="0.35">
      <c r="LA757">
        <v>2</v>
      </c>
      <c r="LB757">
        <v>0</v>
      </c>
    </row>
    <row r="758" spans="313:314" x14ac:dyDescent="0.35">
      <c r="LA758">
        <v>2</v>
      </c>
      <c r="LB758">
        <v>0</v>
      </c>
    </row>
    <row r="759" spans="313:314" x14ac:dyDescent="0.35">
      <c r="LA759">
        <v>2</v>
      </c>
      <c r="LB759">
        <v>0</v>
      </c>
    </row>
    <row r="760" spans="313:314" x14ac:dyDescent="0.35">
      <c r="LA760">
        <v>2</v>
      </c>
      <c r="LB760">
        <v>0</v>
      </c>
    </row>
    <row r="761" spans="313:314" x14ac:dyDescent="0.35">
      <c r="LA761">
        <v>2</v>
      </c>
      <c r="LB761">
        <v>0</v>
      </c>
    </row>
    <row r="762" spans="313:314" x14ac:dyDescent="0.35">
      <c r="LA762">
        <v>2</v>
      </c>
      <c r="LB762">
        <v>0</v>
      </c>
    </row>
    <row r="763" spans="313:314" x14ac:dyDescent="0.35">
      <c r="LA763">
        <v>2</v>
      </c>
      <c r="LB763">
        <v>0</v>
      </c>
    </row>
    <row r="764" spans="313:314" x14ac:dyDescent="0.35">
      <c r="LA764">
        <v>2</v>
      </c>
      <c r="LB764">
        <v>0</v>
      </c>
    </row>
    <row r="765" spans="313:314" x14ac:dyDescent="0.35">
      <c r="LA765">
        <v>2</v>
      </c>
      <c r="LB765">
        <v>0</v>
      </c>
    </row>
    <row r="766" spans="313:314" x14ac:dyDescent="0.35">
      <c r="LA766">
        <v>2</v>
      </c>
      <c r="LB766">
        <v>0</v>
      </c>
    </row>
    <row r="767" spans="313:314" x14ac:dyDescent="0.35">
      <c r="LA767">
        <v>2</v>
      </c>
      <c r="LB767">
        <v>0</v>
      </c>
    </row>
    <row r="768" spans="313:314" x14ac:dyDescent="0.35">
      <c r="LA768">
        <v>2</v>
      </c>
      <c r="LB768">
        <v>0</v>
      </c>
    </row>
    <row r="769" spans="313:314" x14ac:dyDescent="0.35">
      <c r="LA769">
        <v>2</v>
      </c>
      <c r="LB769">
        <v>0</v>
      </c>
    </row>
    <row r="770" spans="313:314" x14ac:dyDescent="0.35">
      <c r="LA770">
        <v>2</v>
      </c>
      <c r="LB770">
        <v>0</v>
      </c>
    </row>
    <row r="771" spans="313:314" x14ac:dyDescent="0.35">
      <c r="LA771">
        <v>2</v>
      </c>
      <c r="LB771">
        <v>0</v>
      </c>
    </row>
    <row r="772" spans="313:314" x14ac:dyDescent="0.35">
      <c r="LA772">
        <v>2</v>
      </c>
      <c r="LB772">
        <v>0</v>
      </c>
    </row>
    <row r="773" spans="313:314" x14ac:dyDescent="0.35">
      <c r="LA773">
        <v>2</v>
      </c>
      <c r="LB773">
        <v>0</v>
      </c>
    </row>
    <row r="774" spans="313:314" x14ac:dyDescent="0.35">
      <c r="LA774">
        <v>2</v>
      </c>
      <c r="LB774">
        <v>0</v>
      </c>
    </row>
    <row r="775" spans="313:314" x14ac:dyDescent="0.35">
      <c r="LA775">
        <v>2</v>
      </c>
      <c r="LB775">
        <v>0</v>
      </c>
    </row>
    <row r="776" spans="313:314" x14ac:dyDescent="0.35">
      <c r="LA776">
        <v>2</v>
      </c>
      <c r="LB776">
        <v>0</v>
      </c>
    </row>
    <row r="777" spans="313:314" x14ac:dyDescent="0.35">
      <c r="LA777">
        <v>2</v>
      </c>
      <c r="LB777">
        <v>0</v>
      </c>
    </row>
    <row r="778" spans="313:314" x14ac:dyDescent="0.35">
      <c r="LA778">
        <v>2</v>
      </c>
      <c r="LB778">
        <v>0</v>
      </c>
    </row>
    <row r="779" spans="313:314" x14ac:dyDescent="0.35">
      <c r="LA779">
        <v>2</v>
      </c>
      <c r="LB779">
        <v>0</v>
      </c>
    </row>
    <row r="780" spans="313:314" x14ac:dyDescent="0.35">
      <c r="LA780">
        <v>2</v>
      </c>
      <c r="LB780">
        <v>0</v>
      </c>
    </row>
    <row r="781" spans="313:314" x14ac:dyDescent="0.35">
      <c r="LA781">
        <v>2</v>
      </c>
      <c r="LB781">
        <v>0</v>
      </c>
    </row>
    <row r="782" spans="313:314" x14ac:dyDescent="0.35">
      <c r="LA782">
        <v>2</v>
      </c>
      <c r="LB782">
        <v>0</v>
      </c>
    </row>
    <row r="783" spans="313:314" x14ac:dyDescent="0.35">
      <c r="LA783">
        <v>2</v>
      </c>
      <c r="LB783">
        <v>0</v>
      </c>
    </row>
    <row r="784" spans="313:314" x14ac:dyDescent="0.35">
      <c r="LA784">
        <v>2</v>
      </c>
      <c r="LB784">
        <v>0</v>
      </c>
    </row>
    <row r="785" spans="313:314" x14ac:dyDescent="0.35">
      <c r="LA785">
        <v>2</v>
      </c>
      <c r="LB785">
        <v>0</v>
      </c>
    </row>
    <row r="786" spans="313:314" x14ac:dyDescent="0.35">
      <c r="LA786">
        <v>2</v>
      </c>
      <c r="LB786">
        <v>0</v>
      </c>
    </row>
    <row r="787" spans="313:314" x14ac:dyDescent="0.35">
      <c r="LA787">
        <v>2</v>
      </c>
      <c r="LB787">
        <v>0</v>
      </c>
    </row>
    <row r="788" spans="313:314" x14ac:dyDescent="0.35">
      <c r="LA788">
        <v>2</v>
      </c>
      <c r="LB788">
        <v>0</v>
      </c>
    </row>
    <row r="789" spans="313:314" x14ac:dyDescent="0.35">
      <c r="LA789">
        <v>2</v>
      </c>
      <c r="LB789">
        <v>0</v>
      </c>
    </row>
    <row r="790" spans="313:314" x14ac:dyDescent="0.35">
      <c r="LA790">
        <v>2</v>
      </c>
      <c r="LB790">
        <v>0</v>
      </c>
    </row>
    <row r="791" spans="313:314" x14ac:dyDescent="0.35">
      <c r="LA791">
        <v>2</v>
      </c>
      <c r="LB791">
        <v>0</v>
      </c>
    </row>
    <row r="792" spans="313:314" x14ac:dyDescent="0.35">
      <c r="LA792">
        <v>2</v>
      </c>
      <c r="LB792">
        <v>0</v>
      </c>
    </row>
    <row r="793" spans="313:314" x14ac:dyDescent="0.35">
      <c r="LA793">
        <v>2</v>
      </c>
      <c r="LB793">
        <v>0</v>
      </c>
    </row>
    <row r="794" spans="313:314" x14ac:dyDescent="0.35">
      <c r="LA794">
        <v>2</v>
      </c>
      <c r="LB794">
        <v>0</v>
      </c>
    </row>
    <row r="795" spans="313:314" x14ac:dyDescent="0.35">
      <c r="LA795">
        <v>2</v>
      </c>
      <c r="LB795">
        <v>0</v>
      </c>
    </row>
    <row r="796" spans="313:314" x14ac:dyDescent="0.35">
      <c r="LA796">
        <v>2</v>
      </c>
      <c r="LB796">
        <v>0</v>
      </c>
    </row>
    <row r="797" spans="313:314" x14ac:dyDescent="0.35">
      <c r="LA797">
        <v>2</v>
      </c>
      <c r="LB797">
        <v>0</v>
      </c>
    </row>
    <row r="798" spans="313:314" x14ac:dyDescent="0.35">
      <c r="LA798">
        <v>2</v>
      </c>
      <c r="LB798">
        <v>0</v>
      </c>
    </row>
    <row r="799" spans="313:314" x14ac:dyDescent="0.35">
      <c r="LA799">
        <v>2</v>
      </c>
      <c r="LB799">
        <v>0</v>
      </c>
    </row>
    <row r="800" spans="313:314" x14ac:dyDescent="0.35">
      <c r="LA800">
        <v>2</v>
      </c>
      <c r="LB800">
        <v>0</v>
      </c>
    </row>
    <row r="801" spans="313:314" x14ac:dyDescent="0.35">
      <c r="LA801">
        <v>2</v>
      </c>
      <c r="LB801">
        <v>0</v>
      </c>
    </row>
    <row r="802" spans="313:314" x14ac:dyDescent="0.35">
      <c r="LA802">
        <v>2</v>
      </c>
      <c r="LB802">
        <v>0</v>
      </c>
    </row>
    <row r="803" spans="313:314" x14ac:dyDescent="0.35">
      <c r="LA803">
        <v>2</v>
      </c>
      <c r="LB803">
        <v>0</v>
      </c>
    </row>
    <row r="804" spans="313:314" x14ac:dyDescent="0.35">
      <c r="LA804">
        <v>2</v>
      </c>
      <c r="LB804">
        <v>0</v>
      </c>
    </row>
    <row r="805" spans="313:314" x14ac:dyDescent="0.35">
      <c r="LA805">
        <v>2</v>
      </c>
      <c r="LB805">
        <v>0</v>
      </c>
    </row>
    <row r="806" spans="313:314" x14ac:dyDescent="0.35">
      <c r="LA806">
        <v>2</v>
      </c>
      <c r="LB806">
        <v>0</v>
      </c>
    </row>
    <row r="807" spans="313:314" x14ac:dyDescent="0.35">
      <c r="LA807">
        <v>2</v>
      </c>
      <c r="LB807">
        <v>0</v>
      </c>
    </row>
    <row r="808" spans="313:314" x14ac:dyDescent="0.35">
      <c r="LA808">
        <v>2</v>
      </c>
      <c r="LB808">
        <v>0</v>
      </c>
    </row>
    <row r="809" spans="313:314" x14ac:dyDescent="0.35">
      <c r="LA809">
        <v>2</v>
      </c>
      <c r="LB809">
        <v>0</v>
      </c>
    </row>
    <row r="810" spans="313:314" x14ac:dyDescent="0.35">
      <c r="LA810">
        <v>2</v>
      </c>
      <c r="LB810">
        <v>0</v>
      </c>
    </row>
    <row r="811" spans="313:314" x14ac:dyDescent="0.35">
      <c r="LA811">
        <v>2</v>
      </c>
      <c r="LB811">
        <v>0</v>
      </c>
    </row>
    <row r="812" spans="313:314" x14ac:dyDescent="0.35">
      <c r="LA812">
        <v>2</v>
      </c>
      <c r="LB812">
        <v>0</v>
      </c>
    </row>
    <row r="813" spans="313:314" x14ac:dyDescent="0.35">
      <c r="LA813">
        <v>2</v>
      </c>
      <c r="LB813">
        <v>0</v>
      </c>
    </row>
    <row r="814" spans="313:314" x14ac:dyDescent="0.35">
      <c r="LA814">
        <v>2</v>
      </c>
      <c r="LB814">
        <v>0</v>
      </c>
    </row>
    <row r="815" spans="313:314" x14ac:dyDescent="0.35">
      <c r="LA815">
        <v>2</v>
      </c>
      <c r="LB815">
        <v>0</v>
      </c>
    </row>
    <row r="816" spans="313:314" x14ac:dyDescent="0.35">
      <c r="LA816">
        <v>2</v>
      </c>
      <c r="LB816">
        <v>0</v>
      </c>
    </row>
    <row r="817" spans="313:314" x14ac:dyDescent="0.35">
      <c r="LA817">
        <v>2</v>
      </c>
      <c r="LB817">
        <v>0</v>
      </c>
    </row>
    <row r="818" spans="313:314" x14ac:dyDescent="0.35">
      <c r="LA818">
        <v>2</v>
      </c>
      <c r="LB818">
        <v>0</v>
      </c>
    </row>
    <row r="819" spans="313:314" x14ac:dyDescent="0.35">
      <c r="LA819">
        <v>2</v>
      </c>
      <c r="LB819">
        <v>0</v>
      </c>
    </row>
    <row r="820" spans="313:314" x14ac:dyDescent="0.35">
      <c r="LA820">
        <v>2</v>
      </c>
      <c r="LB820">
        <v>0</v>
      </c>
    </row>
    <row r="821" spans="313:314" x14ac:dyDescent="0.35">
      <c r="LA821">
        <v>2</v>
      </c>
      <c r="LB821">
        <v>0</v>
      </c>
    </row>
    <row r="822" spans="313:314" x14ac:dyDescent="0.35">
      <c r="LA822">
        <v>2</v>
      </c>
      <c r="LB822">
        <v>0</v>
      </c>
    </row>
    <row r="823" spans="313:314" x14ac:dyDescent="0.35">
      <c r="LA823">
        <v>2</v>
      </c>
      <c r="LB823">
        <v>0</v>
      </c>
    </row>
    <row r="824" spans="313:314" x14ac:dyDescent="0.35">
      <c r="LA824">
        <v>2</v>
      </c>
      <c r="LB824">
        <v>0</v>
      </c>
    </row>
    <row r="825" spans="313:314" x14ac:dyDescent="0.35">
      <c r="LA825">
        <v>2</v>
      </c>
      <c r="LB825">
        <v>0</v>
      </c>
    </row>
    <row r="826" spans="313:314" x14ac:dyDescent="0.35">
      <c r="LA826">
        <v>2</v>
      </c>
      <c r="LB826">
        <v>0</v>
      </c>
    </row>
    <row r="827" spans="313:314" x14ac:dyDescent="0.35">
      <c r="LA827">
        <v>2</v>
      </c>
      <c r="LB827">
        <v>0</v>
      </c>
    </row>
    <row r="828" spans="313:314" x14ac:dyDescent="0.35">
      <c r="LA828">
        <v>2</v>
      </c>
      <c r="LB828">
        <v>0</v>
      </c>
    </row>
    <row r="829" spans="313:314" x14ac:dyDescent="0.35">
      <c r="LA829">
        <v>2</v>
      </c>
      <c r="LB829">
        <v>0</v>
      </c>
    </row>
    <row r="830" spans="313:314" x14ac:dyDescent="0.35">
      <c r="LA830">
        <v>2</v>
      </c>
      <c r="LB830">
        <v>0</v>
      </c>
    </row>
    <row r="831" spans="313:314" x14ac:dyDescent="0.35">
      <c r="LA831">
        <v>2</v>
      </c>
      <c r="LB831">
        <v>0</v>
      </c>
    </row>
    <row r="832" spans="313:314" x14ac:dyDescent="0.35">
      <c r="LA832">
        <v>2</v>
      </c>
      <c r="LB832">
        <v>0</v>
      </c>
    </row>
    <row r="833" spans="313:314" x14ac:dyDescent="0.35">
      <c r="LA833">
        <v>2</v>
      </c>
      <c r="LB833">
        <v>0</v>
      </c>
    </row>
    <row r="834" spans="313:314" x14ac:dyDescent="0.35">
      <c r="LA834">
        <v>2</v>
      </c>
      <c r="LB834">
        <v>0</v>
      </c>
    </row>
    <row r="835" spans="313:314" x14ac:dyDescent="0.35">
      <c r="LA835">
        <v>2</v>
      </c>
      <c r="LB835">
        <v>0</v>
      </c>
    </row>
    <row r="836" spans="313:314" x14ac:dyDescent="0.35">
      <c r="LA836">
        <v>2</v>
      </c>
      <c r="LB836">
        <v>0</v>
      </c>
    </row>
    <row r="837" spans="313:314" x14ac:dyDescent="0.35">
      <c r="LA837">
        <v>2</v>
      </c>
      <c r="LB837">
        <v>0</v>
      </c>
    </row>
    <row r="838" spans="313:314" x14ac:dyDescent="0.35">
      <c r="LA838">
        <v>2</v>
      </c>
      <c r="LB838">
        <v>0</v>
      </c>
    </row>
    <row r="839" spans="313:314" x14ac:dyDescent="0.35">
      <c r="LA839">
        <v>2</v>
      </c>
      <c r="LB839">
        <v>0</v>
      </c>
    </row>
    <row r="840" spans="313:314" x14ac:dyDescent="0.35">
      <c r="LA840">
        <v>2</v>
      </c>
      <c r="LB840">
        <v>0</v>
      </c>
    </row>
    <row r="841" spans="313:314" x14ac:dyDescent="0.35">
      <c r="LA841">
        <v>2</v>
      </c>
      <c r="LB841">
        <v>0</v>
      </c>
    </row>
    <row r="842" spans="313:314" x14ac:dyDescent="0.35">
      <c r="LA842">
        <v>2</v>
      </c>
      <c r="LB842">
        <v>0</v>
      </c>
    </row>
    <row r="843" spans="313:314" x14ac:dyDescent="0.35">
      <c r="LA843">
        <v>2</v>
      </c>
      <c r="LB843">
        <v>0</v>
      </c>
    </row>
    <row r="844" spans="313:314" x14ac:dyDescent="0.35">
      <c r="LA844">
        <v>2</v>
      </c>
      <c r="LB844">
        <v>0</v>
      </c>
    </row>
    <row r="845" spans="313:314" x14ac:dyDescent="0.35">
      <c r="LA845">
        <v>2</v>
      </c>
      <c r="LB845">
        <v>0</v>
      </c>
    </row>
    <row r="846" spans="313:314" x14ac:dyDescent="0.35">
      <c r="LA846">
        <v>2</v>
      </c>
      <c r="LB846">
        <v>0</v>
      </c>
    </row>
    <row r="847" spans="313:314" x14ac:dyDescent="0.35">
      <c r="LA847">
        <v>2</v>
      </c>
      <c r="LB847">
        <v>0</v>
      </c>
    </row>
    <row r="848" spans="313:314" x14ac:dyDescent="0.35">
      <c r="LA848">
        <v>2</v>
      </c>
      <c r="LB848">
        <v>0</v>
      </c>
    </row>
    <row r="849" spans="313:314" x14ac:dyDescent="0.35">
      <c r="LA849">
        <v>2</v>
      </c>
      <c r="LB849">
        <v>0</v>
      </c>
    </row>
    <row r="850" spans="313:314" x14ac:dyDescent="0.35">
      <c r="LA850">
        <v>2</v>
      </c>
      <c r="LB850">
        <v>0</v>
      </c>
    </row>
    <row r="851" spans="313:314" x14ac:dyDescent="0.35">
      <c r="LA851">
        <v>2</v>
      </c>
      <c r="LB851">
        <v>0</v>
      </c>
    </row>
    <row r="852" spans="313:314" x14ac:dyDescent="0.35">
      <c r="LA852">
        <v>2</v>
      </c>
      <c r="LB852">
        <v>0</v>
      </c>
    </row>
    <row r="853" spans="313:314" x14ac:dyDescent="0.35">
      <c r="LA853">
        <v>2</v>
      </c>
      <c r="LB853">
        <v>0</v>
      </c>
    </row>
    <row r="854" spans="313:314" x14ac:dyDescent="0.35">
      <c r="LA854">
        <v>2</v>
      </c>
      <c r="LB854">
        <v>0</v>
      </c>
    </row>
    <row r="855" spans="313:314" x14ac:dyDescent="0.35">
      <c r="LA855">
        <v>2</v>
      </c>
      <c r="LB855">
        <v>0</v>
      </c>
    </row>
    <row r="856" spans="313:314" x14ac:dyDescent="0.35">
      <c r="LA856">
        <v>2</v>
      </c>
      <c r="LB856">
        <v>0</v>
      </c>
    </row>
    <row r="857" spans="313:314" x14ac:dyDescent="0.35">
      <c r="LA857">
        <v>2</v>
      </c>
      <c r="LB857">
        <v>0</v>
      </c>
    </row>
    <row r="858" spans="313:314" x14ac:dyDescent="0.35">
      <c r="LA858">
        <v>2</v>
      </c>
      <c r="LB858">
        <v>0</v>
      </c>
    </row>
    <row r="859" spans="313:314" x14ac:dyDescent="0.35">
      <c r="LA859">
        <v>2</v>
      </c>
      <c r="LB859">
        <v>0</v>
      </c>
    </row>
    <row r="860" spans="313:314" x14ac:dyDescent="0.35">
      <c r="LA860">
        <v>2</v>
      </c>
      <c r="LB860">
        <v>0</v>
      </c>
    </row>
    <row r="861" spans="313:314" x14ac:dyDescent="0.35">
      <c r="LA861">
        <v>2</v>
      </c>
      <c r="LB861">
        <v>0</v>
      </c>
    </row>
    <row r="862" spans="313:314" x14ac:dyDescent="0.35">
      <c r="LA862">
        <v>2</v>
      </c>
      <c r="LB862">
        <v>0</v>
      </c>
    </row>
    <row r="863" spans="313:314" x14ac:dyDescent="0.35">
      <c r="LA863">
        <v>2</v>
      </c>
      <c r="LB863">
        <v>0</v>
      </c>
    </row>
    <row r="864" spans="313:314" x14ac:dyDescent="0.35">
      <c r="LA864">
        <v>2</v>
      </c>
      <c r="LB864">
        <v>0</v>
      </c>
    </row>
    <row r="865" spans="313:314" x14ac:dyDescent="0.35">
      <c r="LA865">
        <v>2</v>
      </c>
      <c r="LB865">
        <v>0</v>
      </c>
    </row>
    <row r="866" spans="313:314" x14ac:dyDescent="0.35">
      <c r="LA866">
        <v>2</v>
      </c>
      <c r="LB866">
        <v>0</v>
      </c>
    </row>
    <row r="867" spans="313:314" x14ac:dyDescent="0.35">
      <c r="LA867">
        <v>2</v>
      </c>
      <c r="LB867">
        <v>0</v>
      </c>
    </row>
    <row r="868" spans="313:314" x14ac:dyDescent="0.35">
      <c r="LA868">
        <v>2</v>
      </c>
      <c r="LB868">
        <v>0</v>
      </c>
    </row>
    <row r="869" spans="313:314" x14ac:dyDescent="0.35">
      <c r="LA869">
        <v>2</v>
      </c>
      <c r="LB869">
        <v>0</v>
      </c>
    </row>
    <row r="870" spans="313:314" x14ac:dyDescent="0.35">
      <c r="LA870">
        <v>2</v>
      </c>
      <c r="LB870">
        <v>0</v>
      </c>
    </row>
    <row r="871" spans="313:314" x14ac:dyDescent="0.35">
      <c r="LA871">
        <v>2</v>
      </c>
      <c r="LB871">
        <v>0</v>
      </c>
    </row>
    <row r="872" spans="313:314" x14ac:dyDescent="0.35">
      <c r="LA872">
        <v>2</v>
      </c>
      <c r="LB872">
        <v>0</v>
      </c>
    </row>
    <row r="873" spans="313:314" x14ac:dyDescent="0.35">
      <c r="LA873">
        <v>2</v>
      </c>
      <c r="LB873">
        <v>0</v>
      </c>
    </row>
    <row r="874" spans="313:314" x14ac:dyDescent="0.35">
      <c r="LA874">
        <v>2</v>
      </c>
      <c r="LB874">
        <v>0</v>
      </c>
    </row>
    <row r="875" spans="313:314" x14ac:dyDescent="0.35">
      <c r="LA875">
        <v>2</v>
      </c>
      <c r="LB875">
        <v>0</v>
      </c>
    </row>
    <row r="876" spans="313:314" x14ac:dyDescent="0.35">
      <c r="LA876">
        <v>2</v>
      </c>
      <c r="LB876">
        <v>0</v>
      </c>
    </row>
    <row r="877" spans="313:314" x14ac:dyDescent="0.35">
      <c r="LA877">
        <v>2</v>
      </c>
      <c r="LB877">
        <v>0</v>
      </c>
    </row>
    <row r="878" spans="313:314" x14ac:dyDescent="0.35">
      <c r="LA878">
        <v>2</v>
      </c>
      <c r="LB878">
        <v>0</v>
      </c>
    </row>
    <row r="879" spans="313:314" x14ac:dyDescent="0.35">
      <c r="LA879">
        <v>2</v>
      </c>
      <c r="LB879">
        <v>0</v>
      </c>
    </row>
    <row r="880" spans="313:314" x14ac:dyDescent="0.35">
      <c r="LA880">
        <v>2</v>
      </c>
      <c r="LB880">
        <v>0</v>
      </c>
    </row>
    <row r="881" spans="313:314" x14ac:dyDescent="0.35">
      <c r="LA881">
        <v>2</v>
      </c>
      <c r="LB881">
        <v>0</v>
      </c>
    </row>
    <row r="882" spans="313:314" x14ac:dyDescent="0.35">
      <c r="LA882">
        <v>2</v>
      </c>
      <c r="LB882">
        <v>0</v>
      </c>
    </row>
    <row r="883" spans="313:314" x14ac:dyDescent="0.35">
      <c r="LA883">
        <v>2</v>
      </c>
      <c r="LB883">
        <v>0</v>
      </c>
    </row>
  </sheetData>
  <conditionalFormatting sqref="JQ109:JQ456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JS109:JS456">
    <cfRule type="cellIs" dxfId="1" priority="1" operator="lessThan">
      <formula>0</formula>
    </cfRule>
    <cfRule type="cellIs" dxfId="0" priority="2" operator="greaterThan">
      <formula>0</formula>
    </cfRule>
  </conditionalFormatting>
  <hyperlinks>
    <hyperlink ref="FI6" r:id="rId1" xr:uid="{00DB7E20-074C-4217-ADEE-8795874225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Inflation data</vt:lpstr>
      <vt:lpstr>Chart1</vt:lpstr>
      <vt:lpstr>_DLX1.INC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Allenby</dc:creator>
  <cp:lastModifiedBy>Edward Allenby</cp:lastModifiedBy>
  <dcterms:created xsi:type="dcterms:W3CDTF">2026-04-23T20:42:04Z</dcterms:created>
  <dcterms:modified xsi:type="dcterms:W3CDTF">2026-04-24T01:06:20Z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2026-04-23T21:00:20Z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c82e8374-3d51-47b0-9c71-5072f1eed318</vt:lpwstr>
  </property>
  <property fmtid="{D5CDD505-2E9C-101B-9397-08002B2CF9AE}" pid="8" name="MSIP_Label_231f5784-19ed-4d1e-9a93-4ea41014d730_ContentBits">
    <vt:lpwstr>0</vt:lpwstr>
  </property>
  <property fmtid="{D5CDD505-2E9C-101B-9397-08002B2CF9AE}" pid="9" name="MSIP_Label_231f5784-19ed-4d1e-9a93-4ea41014d730_Tag">
    <vt:lpwstr>10, 0, 1, 1</vt:lpwstr>
  </property>
</Properties>
</file>